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915" windowWidth="24555" windowHeight="1167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D31" i="6" l="1"/>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R16" i="6"/>
  <c r="T16" i="6" s="1"/>
  <c r="R17" i="6"/>
  <c r="T17" i="6" s="1"/>
  <c r="R18" i="6"/>
  <c r="T18" i="6" s="1"/>
  <c r="R19" i="6"/>
  <c r="T19" i="6" s="1"/>
  <c r="R20" i="6"/>
  <c r="T20" i="6" s="1"/>
  <c r="R21" i="6"/>
  <c r="T21" i="6" s="1"/>
  <c r="R22" i="6"/>
  <c r="T22" i="6" s="1"/>
  <c r="R23" i="6"/>
  <c r="T23" i="6" s="1"/>
  <c r="R24" i="6"/>
  <c r="T24" i="6" s="1"/>
  <c r="R25" i="6"/>
  <c r="T25" i="6" s="1"/>
  <c r="R26" i="6"/>
  <c r="T26"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3" i="6"/>
  <c r="T93"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W8" i="6"/>
  <c r="M8" i="6"/>
  <c r="H8" i="6"/>
  <c r="Q14" i="6"/>
  <c r="Q15" i="6"/>
  <c r="R15" i="6" s="1"/>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Q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S15" i="6" l="1"/>
  <c r="T15" i="6" s="1"/>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S16" i="3" s="1"/>
  <c r="AQ17" i="3"/>
  <c r="AR17" i="3"/>
  <c r="AT17" i="3"/>
  <c r="AU17" i="3"/>
  <c r="AV17" i="3"/>
  <c r="AW17" i="3" s="1"/>
  <c r="S17" i="3" s="1"/>
  <c r="AQ18" i="3"/>
  <c r="AR18" i="3"/>
  <c r="AT18" i="3"/>
  <c r="AU18" i="3"/>
  <c r="AV18" i="3"/>
  <c r="AW18" i="3" s="1"/>
  <c r="S18" i="3" s="1"/>
  <c r="AQ19" i="3"/>
  <c r="AR19" i="3"/>
  <c r="AT19" i="3"/>
  <c r="AU19" i="3"/>
  <c r="AV19" i="3"/>
  <c r="AW19" i="3"/>
  <c r="S19" i="3" s="1"/>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S23" i="3" s="1"/>
  <c r="AQ24" i="3"/>
  <c r="AR24" i="3"/>
  <c r="AT24" i="3"/>
  <c r="AU24" i="3"/>
  <c r="AV24" i="3"/>
  <c r="AW24" i="3"/>
  <c r="S24" i="3" s="1"/>
  <c r="T24" i="3" s="1"/>
  <c r="AQ25" i="3"/>
  <c r="AR25" i="3"/>
  <c r="AT25" i="3"/>
  <c r="AU25" i="3"/>
  <c r="AV25" i="3"/>
  <c r="AW25" i="3"/>
  <c r="S25" i="3" s="1"/>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S29" i="3" s="1"/>
  <c r="AQ30" i="3"/>
  <c r="AR30" i="3"/>
  <c r="AT30" i="3"/>
  <c r="AU30" i="3"/>
  <c r="AV30" i="3"/>
  <c r="AW30" i="3" s="1"/>
  <c r="S30" i="3" s="1"/>
  <c r="AQ31" i="3"/>
  <c r="AR31" i="3"/>
  <c r="AT31" i="3"/>
  <c r="AU31" i="3"/>
  <c r="AV31" i="3"/>
  <c r="AW31" i="3" s="1"/>
  <c r="AQ32" i="3"/>
  <c r="AR32" i="3"/>
  <c r="AT32" i="3"/>
  <c r="AU32" i="3"/>
  <c r="AV32" i="3"/>
  <c r="AW32" i="3" s="1"/>
  <c r="S32" i="3" s="1"/>
  <c r="AQ33" i="3"/>
  <c r="AR33" i="3"/>
  <c r="AT33" i="3"/>
  <c r="AU33" i="3"/>
  <c r="AV33" i="3"/>
  <c r="AW33" i="3" s="1"/>
  <c r="S33" i="3" s="1"/>
  <c r="AQ34" i="3"/>
  <c r="AR34" i="3"/>
  <c r="AT34" i="3"/>
  <c r="AU34" i="3"/>
  <c r="AV34" i="3"/>
  <c r="AW34" i="3"/>
  <c r="S34" i="3" s="1"/>
  <c r="AQ35" i="3"/>
  <c r="AR35" i="3"/>
  <c r="AT35" i="3"/>
  <c r="AU35" i="3"/>
  <c r="AV35" i="3"/>
  <c r="AW35" i="3" s="1"/>
  <c r="S35" i="3" s="1"/>
  <c r="AQ36" i="3"/>
  <c r="AR36" i="3"/>
  <c r="AT36" i="3"/>
  <c r="AU36" i="3"/>
  <c r="AV36" i="3"/>
  <c r="AW36" i="3"/>
  <c r="S36" i="3" s="1"/>
  <c r="AQ37" i="3"/>
  <c r="AR37" i="3"/>
  <c r="AT37" i="3"/>
  <c r="AU37" i="3"/>
  <c r="AV37" i="3"/>
  <c r="AW37" i="3"/>
  <c r="S37" i="3" s="1"/>
  <c r="AQ38" i="3"/>
  <c r="AR38" i="3"/>
  <c r="AT38" i="3"/>
  <c r="AU38" i="3"/>
  <c r="AV38" i="3"/>
  <c r="AW38" i="3" s="1"/>
  <c r="S38" i="3" s="1"/>
  <c r="AQ39" i="3"/>
  <c r="AR39" i="3"/>
  <c r="AT39" i="3"/>
  <c r="AU39" i="3"/>
  <c r="AV39" i="3"/>
  <c r="AW39" i="3" s="1"/>
  <c r="S39" i="3" s="1"/>
  <c r="AQ40" i="3"/>
  <c r="AR40" i="3"/>
  <c r="AT40" i="3"/>
  <c r="AU40" i="3"/>
  <c r="AV40" i="3"/>
  <c r="AW40" i="3"/>
  <c r="S40" i="3" s="1"/>
  <c r="AQ41" i="3"/>
  <c r="AR41" i="3"/>
  <c r="AT41" i="3"/>
  <c r="AU41" i="3"/>
  <c r="AV41" i="3"/>
  <c r="AW41" i="3" s="1"/>
  <c r="S41" i="3" s="1"/>
  <c r="AQ42" i="3"/>
  <c r="AR42" i="3"/>
  <c r="AU42" i="3"/>
  <c r="AV42" i="3"/>
  <c r="AT42" i="3" s="1"/>
  <c r="AW42" i="3"/>
  <c r="S42" i="3" s="1"/>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S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S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S53" i="3" s="1"/>
  <c r="AQ54" i="3"/>
  <c r="AT54" i="3"/>
  <c r="AU54" i="3"/>
  <c r="AV54" i="3"/>
  <c r="AW54" i="3"/>
  <c r="S54" i="3" s="1"/>
  <c r="AQ55" i="3"/>
  <c r="AT55" i="3"/>
  <c r="AU55" i="3"/>
  <c r="AV55" i="3"/>
  <c r="AW55" i="3"/>
  <c r="S55" i="3" s="1"/>
  <c r="AQ56" i="3"/>
  <c r="AT56" i="3"/>
  <c r="AU56" i="3"/>
  <c r="AV56" i="3"/>
  <c r="AW56" i="3"/>
  <c r="S56" i="3" s="1"/>
  <c r="AQ57" i="3"/>
  <c r="AT57" i="3"/>
  <c r="AU57" i="3"/>
  <c r="AV57" i="3"/>
  <c r="AW57" i="3"/>
  <c r="S57" i="3" s="1"/>
  <c r="AQ58" i="3"/>
  <c r="AT58" i="3"/>
  <c r="AU58" i="3"/>
  <c r="AV58" i="3"/>
  <c r="AW58" i="3"/>
  <c r="S58" i="3" s="1"/>
  <c r="AQ59" i="3"/>
  <c r="AT59" i="3"/>
  <c r="AU59" i="3"/>
  <c r="AV59" i="3"/>
  <c r="AW59" i="3"/>
  <c r="S59" i="3" s="1"/>
  <c r="AQ60" i="3"/>
  <c r="AT60" i="3"/>
  <c r="AU60" i="3"/>
  <c r="AV60" i="3"/>
  <c r="AW60" i="3"/>
  <c r="S60" i="3" s="1"/>
  <c r="AQ61" i="3"/>
  <c r="AT61" i="3"/>
  <c r="AU61" i="3"/>
  <c r="AV61" i="3"/>
  <c r="AW61" i="3"/>
  <c r="S61" i="3" s="1"/>
  <c r="AQ62" i="3"/>
  <c r="AT62" i="3"/>
  <c r="AU62" i="3"/>
  <c r="AV62" i="3"/>
  <c r="AW62" i="3"/>
  <c r="S62" i="3" s="1"/>
  <c r="AQ63" i="3"/>
  <c r="AT63" i="3"/>
  <c r="AU63" i="3"/>
  <c r="AV63" i="3"/>
  <c r="AW63" i="3"/>
  <c r="S63" i="3" s="1"/>
  <c r="AQ64" i="3"/>
  <c r="AT64" i="3"/>
  <c r="AU64" i="3"/>
  <c r="AV64" i="3"/>
  <c r="AW64" i="3"/>
  <c r="S64" i="3" s="1"/>
  <c r="AQ65" i="3"/>
  <c r="AT65" i="3"/>
  <c r="AU65" i="3"/>
  <c r="AV65" i="3"/>
  <c r="AW65" i="3"/>
  <c r="S65" i="3" s="1"/>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S70" i="3" s="1"/>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S85" i="3" s="1"/>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S97" i="3" s="1"/>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S129" i="3" s="1"/>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S134" i="3" s="1"/>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S141" i="3" s="1"/>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S145" i="3" s="1"/>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S152" i="3" s="1"/>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S156" i="3" s="1"/>
  <c r="AQ157" i="3"/>
  <c r="AT157" i="3"/>
  <c r="AU157" i="3"/>
  <c r="AV157" i="3"/>
  <c r="AW157" i="3"/>
  <c r="S157" i="3" s="1"/>
  <c r="AQ158" i="3"/>
  <c r="AT158" i="3"/>
  <c r="AU158" i="3"/>
  <c r="AV158" i="3"/>
  <c r="AW158" i="3"/>
  <c r="S158" i="3" s="1"/>
  <c r="AQ159" i="3"/>
  <c r="AT159" i="3"/>
  <c r="AU159" i="3"/>
  <c r="AV159" i="3"/>
  <c r="AW159" i="3"/>
  <c r="S159" i="3" s="1"/>
  <c r="AQ160" i="3"/>
  <c r="AT160" i="3"/>
  <c r="AU160" i="3"/>
  <c r="AV160" i="3"/>
  <c r="AW160" i="3"/>
  <c r="S160" i="3" s="1"/>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S168" i="3" s="1"/>
  <c r="AQ169" i="3"/>
  <c r="AT169" i="3"/>
  <c r="AU169" i="3"/>
  <c r="AV169" i="3"/>
  <c r="AW169" i="3"/>
  <c r="S169" i="3" s="1"/>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S190" i="3" s="1"/>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S198" i="3" s="1"/>
  <c r="AQ199" i="3"/>
  <c r="AT199" i="3"/>
  <c r="AU199" i="3"/>
  <c r="AV199" i="3"/>
  <c r="AW199" i="3"/>
  <c r="S199" i="3" s="1"/>
  <c r="AQ200" i="3"/>
  <c r="AT200" i="3"/>
  <c r="AU200" i="3"/>
  <c r="AV200" i="3"/>
  <c r="AW200" i="3"/>
  <c r="S200" i="3" s="1"/>
  <c r="AQ201" i="3"/>
  <c r="AT201" i="3"/>
  <c r="AU201" i="3"/>
  <c r="AV201" i="3"/>
  <c r="AW201" i="3"/>
  <c r="S201" i="3" s="1"/>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S208" i="3" s="1"/>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S213" i="3" s="1"/>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S217" i="3" s="1"/>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S222" i="3" s="1"/>
  <c r="AQ223" i="3"/>
  <c r="AT223" i="3"/>
  <c r="AU223" i="3"/>
  <c r="AV223" i="3"/>
  <c r="AW223" i="3"/>
  <c r="S223" i="3" s="1"/>
  <c r="AQ224" i="3"/>
  <c r="AT224" i="3"/>
  <c r="AU224" i="3"/>
  <c r="AV224" i="3"/>
  <c r="AW224" i="3"/>
  <c r="S224" i="3" s="1"/>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S229" i="3" s="1"/>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S238" i="3" s="1"/>
  <c r="AQ239" i="3"/>
  <c r="AT239" i="3"/>
  <c r="AU239" i="3"/>
  <c r="AV239" i="3"/>
  <c r="AW239" i="3"/>
  <c r="S239" i="3" s="1"/>
  <c r="AQ240" i="3"/>
  <c r="AT240" i="3"/>
  <c r="AU240" i="3"/>
  <c r="AV240" i="3"/>
  <c r="AW240" i="3"/>
  <c r="S240" i="3" s="1"/>
  <c r="AQ241" i="3"/>
  <c r="AT241" i="3"/>
  <c r="AU241" i="3"/>
  <c r="AV241" i="3"/>
  <c r="AW241" i="3"/>
  <c r="S241" i="3" s="1"/>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S246" i="3" s="1"/>
  <c r="AQ247" i="3"/>
  <c r="AT247" i="3"/>
  <c r="AU247" i="3"/>
  <c r="AV247" i="3"/>
  <c r="AW247" i="3"/>
  <c r="S247" i="3" s="1"/>
  <c r="AQ248" i="3"/>
  <c r="AT248" i="3"/>
  <c r="AU248" i="3"/>
  <c r="AV248" i="3"/>
  <c r="AW248" i="3"/>
  <c r="S248" i="3" s="1"/>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S256" i="3" s="1"/>
  <c r="AQ257" i="3"/>
  <c r="AT257" i="3"/>
  <c r="AU257" i="3"/>
  <c r="AV257" i="3"/>
  <c r="AW257" i="3"/>
  <c r="S257" i="3" s="1"/>
  <c r="AQ258" i="3"/>
  <c r="AT258" i="3"/>
  <c r="AU258" i="3"/>
  <c r="AV258" i="3"/>
  <c r="AW258" i="3"/>
  <c r="S258" i="3" s="1"/>
  <c r="AQ259" i="3"/>
  <c r="AT259" i="3"/>
  <c r="AU259" i="3"/>
  <c r="AV259" i="3"/>
  <c r="AW259" i="3"/>
  <c r="S259" i="3" s="1"/>
  <c r="AQ260" i="3"/>
  <c r="AT260" i="3"/>
  <c r="AU260" i="3"/>
  <c r="AV260" i="3"/>
  <c r="AW260" i="3"/>
  <c r="S260" i="3" s="1"/>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S264" i="3" s="1"/>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S269" i="3" s="1"/>
  <c r="T269" i="3" s="1"/>
  <c r="AQ270" i="3"/>
  <c r="AT270" i="3"/>
  <c r="AU270" i="3"/>
  <c r="AV270" i="3"/>
  <c r="AW270" i="3"/>
  <c r="S270" i="3" s="1"/>
  <c r="AQ271" i="3"/>
  <c r="AT271" i="3"/>
  <c r="AU271" i="3"/>
  <c r="AV271" i="3"/>
  <c r="AW271" i="3"/>
  <c r="S271" i="3" s="1"/>
  <c r="AQ272" i="3"/>
  <c r="AT272" i="3"/>
  <c r="AU272" i="3"/>
  <c r="AV272" i="3"/>
  <c r="AW272" i="3"/>
  <c r="S272" i="3" s="1"/>
  <c r="AQ273" i="3"/>
  <c r="AT273" i="3"/>
  <c r="AU273" i="3"/>
  <c r="AV273" i="3"/>
  <c r="AW273" i="3"/>
  <c r="S273" i="3" s="1"/>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S277" i="3" s="1"/>
  <c r="AQ278" i="3"/>
  <c r="AT278" i="3"/>
  <c r="AU278" i="3"/>
  <c r="AV278" i="3"/>
  <c r="AW278" i="3"/>
  <c r="S278" i="3" s="1"/>
  <c r="AQ279" i="3"/>
  <c r="AT279" i="3"/>
  <c r="AU279" i="3"/>
  <c r="AV279" i="3"/>
  <c r="AW279" i="3"/>
  <c r="S279" i="3" s="1"/>
  <c r="AQ280" i="3"/>
  <c r="AT280" i="3"/>
  <c r="AU280" i="3"/>
  <c r="AV280" i="3"/>
  <c r="AW280" i="3"/>
  <c r="S280" i="3" s="1"/>
  <c r="AQ281" i="3"/>
  <c r="AT281" i="3"/>
  <c r="AU281" i="3"/>
  <c r="AV281" i="3"/>
  <c r="AW281" i="3"/>
  <c r="S281" i="3" s="1"/>
  <c r="AQ282" i="3"/>
  <c r="AT282" i="3"/>
  <c r="AU282" i="3"/>
  <c r="AV282" i="3"/>
  <c r="AW282" i="3"/>
  <c r="S282" i="3" s="1"/>
  <c r="AQ283" i="3"/>
  <c r="AT283" i="3"/>
  <c r="AU283" i="3"/>
  <c r="AV283" i="3"/>
  <c r="AW283" i="3"/>
  <c r="S283" i="3" s="1"/>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S293" i="3" s="1"/>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S297" i="3" s="1"/>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S302" i="3" s="1"/>
  <c r="AQ303" i="3"/>
  <c r="AT303" i="3"/>
  <c r="AU303" i="3"/>
  <c r="AV303" i="3"/>
  <c r="AW303" i="3"/>
  <c r="S303" i="3" s="1"/>
  <c r="AQ304" i="3"/>
  <c r="AT304" i="3"/>
  <c r="AU304" i="3"/>
  <c r="AV304" i="3"/>
  <c r="AW304" i="3"/>
  <c r="S304" i="3" s="1"/>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S309" i="3" s="1"/>
  <c r="AQ310" i="3"/>
  <c r="AT310" i="3"/>
  <c r="AU310" i="3"/>
  <c r="AV310" i="3"/>
  <c r="AW310" i="3"/>
  <c r="S310" i="3" s="1"/>
  <c r="AQ311" i="3"/>
  <c r="AT311" i="3"/>
  <c r="AU311" i="3"/>
  <c r="AV311" i="3"/>
  <c r="AW311" i="3"/>
  <c r="S311" i="3" s="1"/>
  <c r="AQ312" i="3"/>
  <c r="AT312" i="3"/>
  <c r="AU312" i="3"/>
  <c r="AV312" i="3"/>
  <c r="AW312" i="3"/>
  <c r="S312" i="3" s="1"/>
  <c r="AQ313" i="3"/>
  <c r="AT313" i="3"/>
  <c r="AU313" i="3"/>
  <c r="AV313" i="3"/>
  <c r="AW313" i="3"/>
  <c r="S313" i="3" s="1"/>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S318" i="3" s="1"/>
  <c r="AQ319" i="3"/>
  <c r="AT319" i="3"/>
  <c r="AU319" i="3"/>
  <c r="AV319" i="3"/>
  <c r="AW319" i="3"/>
  <c r="S319" i="3" s="1"/>
  <c r="AQ320" i="3"/>
  <c r="AT320" i="3"/>
  <c r="AU320" i="3"/>
  <c r="AV320" i="3"/>
  <c r="AW320" i="3"/>
  <c r="S320" i="3" s="1"/>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S326" i="3" s="1"/>
  <c r="AQ327" i="3"/>
  <c r="AT327" i="3"/>
  <c r="AU327" i="3"/>
  <c r="AV327" i="3"/>
  <c r="AW327" i="3"/>
  <c r="AQ328" i="3"/>
  <c r="AT328" i="3"/>
  <c r="AU328" i="3"/>
  <c r="AV328" i="3"/>
  <c r="AW328" i="3"/>
  <c r="S328" i="3" s="1"/>
  <c r="AQ329" i="3"/>
  <c r="AT329" i="3"/>
  <c r="AU329" i="3"/>
  <c r="AV329" i="3"/>
  <c r="AW329" i="3"/>
  <c r="S329" i="3" s="1"/>
  <c r="AQ330" i="3"/>
  <c r="AT330" i="3"/>
  <c r="AU330" i="3"/>
  <c r="AV330" i="3"/>
  <c r="AW330" i="3"/>
  <c r="S330" i="3" s="1"/>
  <c r="AQ331" i="3"/>
  <c r="AT331" i="3"/>
  <c r="AU331" i="3"/>
  <c r="AV331" i="3"/>
  <c r="AW331" i="3"/>
  <c r="S331" i="3" s="1"/>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S335" i="3" s="1"/>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S339" i="3" s="1"/>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S343" i="3" s="1"/>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S347" i="3" s="1"/>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S355" i="3" s="1"/>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S367" i="3" s="1"/>
  <c r="AQ368" i="3"/>
  <c r="AT368" i="3"/>
  <c r="AU368" i="3"/>
  <c r="AV368" i="3"/>
  <c r="AW368" i="3"/>
  <c r="S368" i="3" s="1"/>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S375" i="3" s="1"/>
  <c r="AQ376" i="3"/>
  <c r="AT376" i="3"/>
  <c r="AU376" i="3"/>
  <c r="AV376" i="3"/>
  <c r="AW376" i="3"/>
  <c r="S376" i="3" s="1"/>
  <c r="AQ377" i="3"/>
  <c r="AT377" i="3"/>
  <c r="AU377" i="3"/>
  <c r="AV377" i="3"/>
  <c r="AW377" i="3"/>
  <c r="S377" i="3" s="1"/>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S384" i="3" s="1"/>
  <c r="AQ385" i="3"/>
  <c r="AT385" i="3"/>
  <c r="AU385" i="3"/>
  <c r="AV385" i="3"/>
  <c r="AW385" i="3"/>
  <c r="S385" i="3" s="1"/>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S391" i="3" s="1"/>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S399" i="3" s="1"/>
  <c r="AQ400" i="3"/>
  <c r="AT400" i="3"/>
  <c r="AU400" i="3"/>
  <c r="AV400" i="3"/>
  <c r="AW400" i="3"/>
  <c r="S400" i="3" s="1"/>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S407" i="3" s="1"/>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S411" i="3" s="1"/>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S417" i="3" s="1"/>
  <c r="AQ418" i="3"/>
  <c r="AT418" i="3"/>
  <c r="AU418" i="3"/>
  <c r="AV418" i="3"/>
  <c r="AW418" i="3"/>
  <c r="S418" i="3" s="1"/>
  <c r="AQ419" i="3"/>
  <c r="AT419" i="3"/>
  <c r="AU419" i="3"/>
  <c r="AV419" i="3"/>
  <c r="AW419" i="3"/>
  <c r="S419" i="3" s="1"/>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S423" i="3" s="1"/>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S427" i="3" s="1"/>
  <c r="AQ428" i="3"/>
  <c r="AT428" i="3"/>
  <c r="AU428" i="3"/>
  <c r="AV428" i="3"/>
  <c r="AW428" i="3"/>
  <c r="AQ429" i="3"/>
  <c r="AT429" i="3"/>
  <c r="AU429" i="3"/>
  <c r="AV429" i="3"/>
  <c r="AW429" i="3"/>
  <c r="S429" i="3" s="1"/>
  <c r="AQ430" i="3"/>
  <c r="AT430" i="3"/>
  <c r="AU430" i="3"/>
  <c r="AV430" i="3"/>
  <c r="AW430" i="3"/>
  <c r="S430" i="3" s="1"/>
  <c r="AQ431" i="3"/>
  <c r="AT431" i="3"/>
  <c r="AU431" i="3"/>
  <c r="AV431" i="3"/>
  <c r="AW431" i="3"/>
  <c r="S431" i="3" s="1"/>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S435" i="3" s="1"/>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S441" i="3" s="1"/>
  <c r="AQ442" i="3"/>
  <c r="AT442" i="3"/>
  <c r="AU442" i="3"/>
  <c r="AV442" i="3"/>
  <c r="AW442" i="3"/>
  <c r="S442" i="3" s="1"/>
  <c r="AQ443" i="3"/>
  <c r="AT443" i="3"/>
  <c r="AU443" i="3"/>
  <c r="AV443" i="3"/>
  <c r="AW443" i="3"/>
  <c r="S443" i="3" s="1"/>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S447" i="3" s="1"/>
  <c r="AQ448" i="3"/>
  <c r="AT448" i="3"/>
  <c r="AU448" i="3"/>
  <c r="AV448" i="3"/>
  <c r="AW448" i="3"/>
  <c r="S448" i="3" s="1"/>
  <c r="AQ449" i="3"/>
  <c r="AT449" i="3"/>
  <c r="AU449" i="3"/>
  <c r="AV449" i="3"/>
  <c r="AW449" i="3"/>
  <c r="S449" i="3" s="1"/>
  <c r="AQ450" i="3"/>
  <c r="AT450" i="3"/>
  <c r="AU450" i="3"/>
  <c r="AV450" i="3"/>
  <c r="AW450" i="3"/>
  <c r="S450" i="3" s="1"/>
  <c r="AQ451" i="3"/>
  <c r="AT451" i="3"/>
  <c r="AU451" i="3"/>
  <c r="AV451" i="3"/>
  <c r="AW451" i="3"/>
  <c r="S451" i="3" s="1"/>
  <c r="AQ452" i="3"/>
  <c r="AT452" i="3"/>
  <c r="AU452" i="3"/>
  <c r="AV452" i="3"/>
  <c r="AW452" i="3"/>
  <c r="S452" i="3" s="1"/>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S457" i="3" s="1"/>
  <c r="AQ458" i="3"/>
  <c r="AT458" i="3"/>
  <c r="AU458" i="3"/>
  <c r="AV458" i="3"/>
  <c r="AW458" i="3"/>
  <c r="S458" i="3" s="1"/>
  <c r="AQ459" i="3"/>
  <c r="AT459" i="3"/>
  <c r="AU459" i="3"/>
  <c r="AV459" i="3"/>
  <c r="AW459" i="3"/>
  <c r="S459" i="3" s="1"/>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S464" i="3" s="1"/>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S470" i="3" s="1"/>
  <c r="AQ471" i="3"/>
  <c r="AT471" i="3"/>
  <c r="AU471" i="3"/>
  <c r="AV471" i="3"/>
  <c r="AW471" i="3"/>
  <c r="S471" i="3" s="1"/>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S475" i="3" s="1"/>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S481" i="3" s="1"/>
  <c r="AQ482" i="3"/>
  <c r="AT482" i="3"/>
  <c r="AU482" i="3"/>
  <c r="AV482" i="3"/>
  <c r="AW482" i="3"/>
  <c r="S482" i="3" s="1"/>
  <c r="AQ483" i="3"/>
  <c r="AT483" i="3"/>
  <c r="AU483" i="3"/>
  <c r="AV483" i="3"/>
  <c r="AW483" i="3"/>
  <c r="S483" i="3" s="1"/>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S489" i="3" s="1"/>
  <c r="AQ490" i="3"/>
  <c r="AT490" i="3"/>
  <c r="AU490" i="3"/>
  <c r="AV490" i="3"/>
  <c r="AW490" i="3"/>
  <c r="S490" i="3" s="1"/>
  <c r="AQ491" i="3"/>
  <c r="AT491" i="3"/>
  <c r="AU491" i="3"/>
  <c r="AV491" i="3"/>
  <c r="AW491" i="3"/>
  <c r="S491" i="3" s="1"/>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S495" i="3" s="1"/>
  <c r="AQ496" i="3"/>
  <c r="AT496" i="3"/>
  <c r="AU496" i="3"/>
  <c r="AV496" i="3"/>
  <c r="AW496" i="3"/>
  <c r="S496" i="3" s="1"/>
  <c r="AQ497" i="3"/>
  <c r="AT497" i="3"/>
  <c r="AU497" i="3"/>
  <c r="AV497" i="3"/>
  <c r="AW497" i="3"/>
  <c r="S497" i="3" s="1"/>
  <c r="AQ498" i="3"/>
  <c r="AT498" i="3"/>
  <c r="AU498" i="3"/>
  <c r="AV498" i="3"/>
  <c r="AW498" i="3"/>
  <c r="S498" i="3" s="1"/>
  <c r="AQ499" i="3"/>
  <c r="AT499" i="3"/>
  <c r="AU499" i="3"/>
  <c r="AV499" i="3"/>
  <c r="AW499" i="3"/>
  <c r="S499" i="3" s="1"/>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S505" i="3" s="1"/>
  <c r="AQ506" i="3"/>
  <c r="AT506" i="3"/>
  <c r="AU506" i="3"/>
  <c r="AV506" i="3"/>
  <c r="AW506" i="3"/>
  <c r="S506" i="3" s="1"/>
  <c r="AQ507" i="3"/>
  <c r="AT507" i="3"/>
  <c r="AU507" i="3"/>
  <c r="AV507" i="3"/>
  <c r="AW507" i="3"/>
  <c r="S507" i="3" s="1"/>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S511" i="3" s="1"/>
  <c r="AQ512" i="3"/>
  <c r="AT512" i="3"/>
  <c r="AU512" i="3"/>
  <c r="AV512" i="3"/>
  <c r="AW512" i="3"/>
  <c r="S512" i="3" s="1"/>
  <c r="AQ513" i="3"/>
  <c r="AT513" i="3"/>
  <c r="AU513" i="3"/>
  <c r="AV513" i="3"/>
  <c r="AW513" i="3"/>
  <c r="S513" i="3" s="1"/>
  <c r="AQ514" i="3"/>
  <c r="AT514" i="3"/>
  <c r="AU514" i="3"/>
  <c r="AV514" i="3"/>
  <c r="AW514" i="3"/>
  <c r="S514" i="3" s="1"/>
  <c r="AQ515" i="3"/>
  <c r="AT515" i="3"/>
  <c r="AU515" i="3"/>
  <c r="AV515" i="3"/>
  <c r="AW515" i="3"/>
  <c r="S515" i="3" s="1"/>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S521" i="3" s="1"/>
  <c r="AQ522" i="3"/>
  <c r="AT522" i="3"/>
  <c r="AU522" i="3"/>
  <c r="AV522" i="3"/>
  <c r="AW522" i="3"/>
  <c r="S522" i="3" s="1"/>
  <c r="AQ523" i="3"/>
  <c r="AT523" i="3"/>
  <c r="AU523" i="3"/>
  <c r="AV523" i="3"/>
  <c r="AW523" i="3"/>
  <c r="S523" i="3" s="1"/>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S528" i="3" s="1"/>
  <c r="AQ529" i="3"/>
  <c r="AT529" i="3"/>
  <c r="AU529" i="3"/>
  <c r="AV529" i="3"/>
  <c r="AW529" i="3"/>
  <c r="S529" i="3" s="1"/>
  <c r="AQ530" i="3"/>
  <c r="AT530" i="3"/>
  <c r="AU530" i="3"/>
  <c r="AV530" i="3"/>
  <c r="AW530" i="3"/>
  <c r="S530" i="3" s="1"/>
  <c r="AQ531" i="3"/>
  <c r="AT531" i="3"/>
  <c r="AU531" i="3"/>
  <c r="AV531" i="3"/>
  <c r="AW531" i="3"/>
  <c r="S531" i="3" s="1"/>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S535" i="3" s="1"/>
  <c r="AQ536" i="3"/>
  <c r="AT536" i="3"/>
  <c r="AU536" i="3"/>
  <c r="AV536" i="3"/>
  <c r="AW536" i="3"/>
  <c r="S536" i="3" s="1"/>
  <c r="AQ537" i="3"/>
  <c r="AT537" i="3"/>
  <c r="AU537" i="3"/>
  <c r="AV537" i="3"/>
  <c r="AW537" i="3"/>
  <c r="S537" i="3" s="1"/>
  <c r="AQ538" i="3"/>
  <c r="AT538" i="3"/>
  <c r="AU538" i="3"/>
  <c r="AV538" i="3"/>
  <c r="AW538" i="3"/>
  <c r="S538" i="3" s="1"/>
  <c r="AQ539" i="3"/>
  <c r="AT539" i="3"/>
  <c r="AU539" i="3"/>
  <c r="AV539" i="3"/>
  <c r="AW539" i="3"/>
  <c r="S539" i="3" s="1"/>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S544" i="3" s="1"/>
  <c r="AQ545" i="3"/>
  <c r="AT545" i="3"/>
  <c r="AU545" i="3"/>
  <c r="AV545" i="3"/>
  <c r="AW545" i="3"/>
  <c r="S545" i="3" s="1"/>
  <c r="AQ546" i="3"/>
  <c r="AT546" i="3"/>
  <c r="AU546" i="3"/>
  <c r="AV546" i="3"/>
  <c r="AW546" i="3"/>
  <c r="S546" i="3" s="1"/>
  <c r="AQ547" i="3"/>
  <c r="AT547" i="3"/>
  <c r="AU547" i="3"/>
  <c r="AV547" i="3"/>
  <c r="AW547" i="3"/>
  <c r="S547" i="3" s="1"/>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S551" i="3" s="1"/>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S555" i="3" s="1"/>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S559" i="3" s="1"/>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S563" i="3" s="1"/>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S568" i="3" s="1"/>
  <c r="AQ569" i="3"/>
  <c r="AT569" i="3"/>
  <c r="AU569" i="3"/>
  <c r="AV569" i="3"/>
  <c r="AW569" i="3"/>
  <c r="S569" i="3" s="1"/>
  <c r="AQ570" i="3"/>
  <c r="AT570" i="3"/>
  <c r="AU570" i="3"/>
  <c r="AV570" i="3"/>
  <c r="AW570" i="3"/>
  <c r="S570" i="3" s="1"/>
  <c r="AQ571" i="3"/>
  <c r="AT571" i="3"/>
  <c r="AU571" i="3"/>
  <c r="AV571" i="3"/>
  <c r="AW571" i="3"/>
  <c r="S571" i="3" s="1"/>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S579" i="3" s="1"/>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S585" i="3" s="1"/>
  <c r="AQ586" i="3"/>
  <c r="AT586" i="3"/>
  <c r="AU586" i="3"/>
  <c r="AV586" i="3"/>
  <c r="AW586" i="3"/>
  <c r="S586" i="3" s="1"/>
  <c r="AQ587" i="3"/>
  <c r="AT587" i="3"/>
  <c r="AU587" i="3"/>
  <c r="AV587" i="3"/>
  <c r="AW587" i="3"/>
  <c r="S587" i="3" s="1"/>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S595" i="3" s="1"/>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S601" i="3" s="1"/>
  <c r="AQ602" i="3"/>
  <c r="AT602" i="3"/>
  <c r="AU602" i="3"/>
  <c r="AV602" i="3"/>
  <c r="AW602" i="3"/>
  <c r="S602" i="3" s="1"/>
  <c r="AQ603" i="3"/>
  <c r="AT603" i="3"/>
  <c r="AU603" i="3"/>
  <c r="AV603" i="3"/>
  <c r="AW603" i="3"/>
  <c r="S603" i="3" s="1"/>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S611" i="3" s="1"/>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S615" i="3" s="1"/>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S625" i="3" s="1"/>
  <c r="AQ626" i="3"/>
  <c r="AT626" i="3"/>
  <c r="AU626" i="3"/>
  <c r="AV626" i="3"/>
  <c r="AW626" i="3"/>
  <c r="S626" i="3" s="1"/>
  <c r="AQ627" i="3"/>
  <c r="AT627" i="3"/>
  <c r="AU627" i="3"/>
  <c r="AV627" i="3"/>
  <c r="AW627" i="3"/>
  <c r="S627" i="3" s="1"/>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S633" i="3" s="1"/>
  <c r="AQ634" i="3"/>
  <c r="AT634" i="3"/>
  <c r="AU634" i="3"/>
  <c r="AV634" i="3"/>
  <c r="AW634" i="3"/>
  <c r="S634" i="3" s="1"/>
  <c r="AQ635" i="3"/>
  <c r="AT635" i="3"/>
  <c r="AU635" i="3"/>
  <c r="AV635" i="3"/>
  <c r="AW635" i="3"/>
  <c r="S635" i="3" s="1"/>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S639" i="3" s="1"/>
  <c r="AQ640" i="3"/>
  <c r="AT640" i="3"/>
  <c r="AU640" i="3"/>
  <c r="AV640" i="3"/>
  <c r="AW640" i="3"/>
  <c r="S640" i="3" s="1"/>
  <c r="AQ641" i="3"/>
  <c r="AT641" i="3"/>
  <c r="AU641" i="3"/>
  <c r="AV641" i="3"/>
  <c r="AW641" i="3"/>
  <c r="S641" i="3" s="1"/>
  <c r="AQ642" i="3"/>
  <c r="AT642" i="3"/>
  <c r="AU642" i="3"/>
  <c r="AV642" i="3"/>
  <c r="AW642" i="3"/>
  <c r="S642" i="3" s="1"/>
  <c r="AQ643" i="3"/>
  <c r="AT643" i="3"/>
  <c r="AU643" i="3"/>
  <c r="AV643" i="3"/>
  <c r="AW643" i="3"/>
  <c r="S643" i="3" s="1"/>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S651" i="3" s="1"/>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S655" i="3" s="1"/>
  <c r="AQ656" i="3"/>
  <c r="AT656" i="3"/>
  <c r="AU656" i="3"/>
  <c r="AV656" i="3"/>
  <c r="AW656" i="3"/>
  <c r="S656" i="3" s="1"/>
  <c r="AQ657" i="3"/>
  <c r="AT657" i="3"/>
  <c r="AU657" i="3"/>
  <c r="AV657" i="3"/>
  <c r="AW657" i="3"/>
  <c r="S657" i="3" s="1"/>
  <c r="AQ658" i="3"/>
  <c r="AT658" i="3"/>
  <c r="AU658" i="3"/>
  <c r="AV658" i="3"/>
  <c r="AW658" i="3"/>
  <c r="S658" i="3" s="1"/>
  <c r="AQ659" i="3"/>
  <c r="AT659" i="3"/>
  <c r="AU659" i="3"/>
  <c r="AV659" i="3"/>
  <c r="AW659" i="3"/>
  <c r="S659" i="3" s="1"/>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S664" i="3" s="1"/>
  <c r="AQ665" i="3"/>
  <c r="AT665" i="3"/>
  <c r="AU665" i="3"/>
  <c r="AV665" i="3"/>
  <c r="AW665" i="3"/>
  <c r="S665" i="3" s="1"/>
  <c r="AQ666" i="3"/>
  <c r="AT666" i="3"/>
  <c r="AU666" i="3"/>
  <c r="AV666" i="3"/>
  <c r="AW666" i="3"/>
  <c r="S666" i="3" s="1"/>
  <c r="AQ667" i="3"/>
  <c r="AT667" i="3"/>
  <c r="AU667" i="3"/>
  <c r="AV667" i="3"/>
  <c r="AW667" i="3"/>
  <c r="S667" i="3" s="1"/>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S671" i="3" s="1"/>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S675" i="3" s="1"/>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S679" i="3" s="1"/>
  <c r="AQ680" i="3"/>
  <c r="AT680" i="3"/>
  <c r="AU680" i="3"/>
  <c r="AV680" i="3"/>
  <c r="AW680" i="3"/>
  <c r="S680" i="3" s="1"/>
  <c r="AQ681" i="3"/>
  <c r="AT681" i="3"/>
  <c r="AU681" i="3"/>
  <c r="AV681" i="3"/>
  <c r="AW681" i="3"/>
  <c r="S681" i="3" s="1"/>
  <c r="AQ682" i="3"/>
  <c r="AT682" i="3"/>
  <c r="AU682" i="3"/>
  <c r="AV682" i="3"/>
  <c r="AW682" i="3"/>
  <c r="S682" i="3" s="1"/>
  <c r="AQ683" i="3"/>
  <c r="AT683" i="3"/>
  <c r="AU683" i="3"/>
  <c r="AV683" i="3"/>
  <c r="AW683" i="3"/>
  <c r="S683" i="3" s="1"/>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S689" i="3" s="1"/>
  <c r="AQ690" i="3"/>
  <c r="AT690" i="3"/>
  <c r="AU690" i="3"/>
  <c r="AV690" i="3"/>
  <c r="AW690" i="3"/>
  <c r="S690" i="3" s="1"/>
  <c r="AQ691" i="3"/>
  <c r="AT691" i="3"/>
  <c r="AU691" i="3"/>
  <c r="AV691" i="3"/>
  <c r="AW691" i="3"/>
  <c r="S691" i="3" s="1"/>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S695" i="3" s="1"/>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S699" i="3" s="1"/>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S703" i="3" s="1"/>
  <c r="AQ704" i="3"/>
  <c r="AT704" i="3"/>
  <c r="AU704" i="3"/>
  <c r="AV704" i="3"/>
  <c r="AW704" i="3"/>
  <c r="S704" i="3" s="1"/>
  <c r="AQ705" i="3"/>
  <c r="AT705" i="3"/>
  <c r="AU705" i="3"/>
  <c r="AV705" i="3"/>
  <c r="AW705" i="3"/>
  <c r="AQ706" i="3"/>
  <c r="AT706" i="3"/>
  <c r="AU706" i="3"/>
  <c r="AV706" i="3"/>
  <c r="AW706" i="3"/>
  <c r="S706" i="3" s="1"/>
  <c r="AQ707" i="3"/>
  <c r="AT707" i="3"/>
  <c r="AU707" i="3"/>
  <c r="AV707" i="3"/>
  <c r="AW707" i="3"/>
  <c r="S707" i="3" s="1"/>
  <c r="AQ708" i="3"/>
  <c r="AT708" i="3"/>
  <c r="AU708" i="3"/>
  <c r="AV708" i="3"/>
  <c r="AW708" i="3"/>
  <c r="S708" i="3" s="1"/>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S715" i="3" s="1"/>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S719" i="3" s="1"/>
  <c r="AQ720" i="3"/>
  <c r="AT720" i="3"/>
  <c r="AU720" i="3"/>
  <c r="AV720" i="3"/>
  <c r="AW720" i="3"/>
  <c r="S720" i="3" s="1"/>
  <c r="AQ721" i="3"/>
  <c r="AT721" i="3"/>
  <c r="AU721" i="3"/>
  <c r="AV721" i="3"/>
  <c r="AW721" i="3"/>
  <c r="S721" i="3" s="1"/>
  <c r="AQ722" i="3"/>
  <c r="AT722" i="3"/>
  <c r="AU722" i="3"/>
  <c r="AV722" i="3"/>
  <c r="AW722" i="3"/>
  <c r="S722" i="3" s="1"/>
  <c r="AQ723" i="3"/>
  <c r="AT723" i="3"/>
  <c r="AU723" i="3"/>
  <c r="AV723" i="3"/>
  <c r="AW723" i="3"/>
  <c r="S723" i="3" s="1"/>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S727" i="3" s="1"/>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S731" i="3" s="1"/>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S739" i="3" s="1"/>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S747" i="3" s="1"/>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S753" i="3" s="1"/>
  <c r="AQ754" i="3"/>
  <c r="AT754" i="3"/>
  <c r="AU754" i="3"/>
  <c r="AV754" i="3"/>
  <c r="AW754" i="3"/>
  <c r="S754" i="3" s="1"/>
  <c r="AQ755" i="3"/>
  <c r="AT755" i="3"/>
  <c r="AU755" i="3"/>
  <c r="AV755" i="3"/>
  <c r="AW755" i="3"/>
  <c r="S755" i="3" s="1"/>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S771" i="3" s="1"/>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S776" i="3" s="1"/>
  <c r="AQ777" i="3"/>
  <c r="AT777" i="3"/>
  <c r="AU777" i="3"/>
  <c r="AV777" i="3"/>
  <c r="AW777" i="3"/>
  <c r="S777" i="3" s="1"/>
  <c r="AQ778" i="3"/>
  <c r="AT778" i="3"/>
  <c r="AU778" i="3"/>
  <c r="AV778" i="3"/>
  <c r="AW778" i="3"/>
  <c r="S778" i="3" s="1"/>
  <c r="AQ779" i="3"/>
  <c r="AT779" i="3"/>
  <c r="AU779" i="3"/>
  <c r="AV779" i="3"/>
  <c r="AW779" i="3"/>
  <c r="S779" i="3" s="1"/>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S783" i="3" s="1"/>
  <c r="AQ784" i="3"/>
  <c r="AT784" i="3"/>
  <c r="AU784" i="3"/>
  <c r="AV784" i="3"/>
  <c r="AW784" i="3"/>
  <c r="S784" i="3" s="1"/>
  <c r="AQ785" i="3"/>
  <c r="AT785" i="3"/>
  <c r="AU785" i="3"/>
  <c r="AV785" i="3"/>
  <c r="AW785" i="3"/>
  <c r="S785" i="3" s="1"/>
  <c r="AQ786" i="3"/>
  <c r="AT786" i="3"/>
  <c r="AU786" i="3"/>
  <c r="AV786" i="3"/>
  <c r="AW786" i="3"/>
  <c r="S786" i="3" s="1"/>
  <c r="AQ787" i="3"/>
  <c r="AT787" i="3"/>
  <c r="AU787" i="3"/>
  <c r="AV787" i="3"/>
  <c r="AW787" i="3"/>
  <c r="S787" i="3" s="1"/>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S792" i="3" s="1"/>
  <c r="AQ793" i="3"/>
  <c r="AT793" i="3"/>
  <c r="AU793" i="3"/>
  <c r="AV793" i="3"/>
  <c r="AW793" i="3"/>
  <c r="S793" i="3" s="1"/>
  <c r="AQ794" i="3"/>
  <c r="AT794" i="3"/>
  <c r="AU794" i="3"/>
  <c r="AV794" i="3"/>
  <c r="AW794" i="3"/>
  <c r="S794" i="3" s="1"/>
  <c r="AQ795" i="3"/>
  <c r="AT795" i="3"/>
  <c r="AU795" i="3"/>
  <c r="AV795" i="3"/>
  <c r="AW795" i="3"/>
  <c r="S795" i="3" s="1"/>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S803" i="3" s="1"/>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S807" i="3" s="1"/>
  <c r="AQ808" i="3"/>
  <c r="AT808" i="3"/>
  <c r="AU808" i="3"/>
  <c r="AV808" i="3"/>
  <c r="AW808" i="3"/>
  <c r="S808" i="3" s="1"/>
  <c r="AQ809" i="3"/>
  <c r="AT809" i="3"/>
  <c r="AU809" i="3"/>
  <c r="AV809" i="3"/>
  <c r="AW809" i="3"/>
  <c r="S809" i="3" s="1"/>
  <c r="AQ810" i="3"/>
  <c r="AT810" i="3"/>
  <c r="AU810" i="3"/>
  <c r="AV810" i="3"/>
  <c r="AW810" i="3"/>
  <c r="S810" i="3" s="1"/>
  <c r="AQ811" i="3"/>
  <c r="AT811" i="3"/>
  <c r="AU811" i="3"/>
  <c r="AV811" i="3"/>
  <c r="AW811" i="3"/>
  <c r="S811" i="3" s="1"/>
  <c r="AQ812" i="3"/>
  <c r="AT812" i="3"/>
  <c r="AU812" i="3"/>
  <c r="AV812" i="3"/>
  <c r="AW812" i="3"/>
  <c r="AQ813" i="3"/>
  <c r="AT813" i="3"/>
  <c r="AU813" i="3"/>
  <c r="AV813" i="3"/>
  <c r="AW813" i="3"/>
  <c r="S813" i="3" s="1"/>
  <c r="AQ814" i="3"/>
  <c r="AT814" i="3"/>
  <c r="AU814" i="3"/>
  <c r="AV814" i="3"/>
  <c r="AW814" i="3"/>
  <c r="S814" i="3" s="1"/>
  <c r="AQ815" i="3"/>
  <c r="AT815" i="3"/>
  <c r="AU815" i="3"/>
  <c r="AV815" i="3"/>
  <c r="AW815" i="3"/>
  <c r="S815" i="3" s="1"/>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S819" i="3" s="1"/>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S823" i="3" s="1"/>
  <c r="AQ824" i="3"/>
  <c r="AT824" i="3"/>
  <c r="AU824" i="3"/>
  <c r="AV824" i="3"/>
  <c r="AW824" i="3"/>
  <c r="S824" i="3" s="1"/>
  <c r="AQ825" i="3"/>
  <c r="AT825" i="3"/>
  <c r="AU825" i="3"/>
  <c r="AV825" i="3"/>
  <c r="AW825" i="3"/>
  <c r="AQ826" i="3"/>
  <c r="AT826" i="3"/>
  <c r="AU826" i="3"/>
  <c r="AV826" i="3"/>
  <c r="AW826" i="3"/>
  <c r="S826" i="3" s="1"/>
  <c r="AQ827" i="3"/>
  <c r="AT827" i="3"/>
  <c r="AU827" i="3"/>
  <c r="AV827" i="3"/>
  <c r="AW827" i="3"/>
  <c r="S827" i="3" s="1"/>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S832" i="3" s="1"/>
  <c r="AQ833" i="3"/>
  <c r="AT833" i="3"/>
  <c r="AU833" i="3"/>
  <c r="AV833" i="3"/>
  <c r="AW833" i="3"/>
  <c r="S833" i="3" s="1"/>
  <c r="AQ834" i="3"/>
  <c r="AT834" i="3"/>
  <c r="AU834" i="3"/>
  <c r="AV834" i="3"/>
  <c r="AW834" i="3"/>
  <c r="S834" i="3" s="1"/>
  <c r="AQ835" i="3"/>
  <c r="AT835" i="3"/>
  <c r="AU835" i="3"/>
  <c r="AV835" i="3"/>
  <c r="AW835" i="3"/>
  <c r="S835" i="3" s="1"/>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S843" i="3" s="1"/>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S847" i="3" s="1"/>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S851" i="3" s="1"/>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S856" i="3" s="1"/>
  <c r="AQ857" i="3"/>
  <c r="AT857" i="3"/>
  <c r="AU857" i="3"/>
  <c r="AV857" i="3"/>
  <c r="AW857" i="3"/>
  <c r="S857" i="3" s="1"/>
  <c r="AQ858" i="3"/>
  <c r="AT858" i="3"/>
  <c r="AU858" i="3"/>
  <c r="AV858" i="3"/>
  <c r="AW858" i="3"/>
  <c r="S858" i="3" s="1"/>
  <c r="AQ859" i="3"/>
  <c r="AT859" i="3"/>
  <c r="AU859" i="3"/>
  <c r="AV859" i="3"/>
  <c r="AW859" i="3"/>
  <c r="S859" i="3" s="1"/>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S863" i="3" s="1"/>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S867" i="3" s="1"/>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S871" i="3" s="1"/>
  <c r="AQ872" i="3"/>
  <c r="AT872" i="3"/>
  <c r="AU872" i="3"/>
  <c r="AV872" i="3"/>
  <c r="AW872" i="3"/>
  <c r="S872" i="3" s="1"/>
  <c r="AQ873" i="3"/>
  <c r="AT873" i="3"/>
  <c r="AU873" i="3"/>
  <c r="AV873" i="3"/>
  <c r="AW873" i="3"/>
  <c r="S873" i="3" s="1"/>
  <c r="AQ874" i="3"/>
  <c r="AT874" i="3"/>
  <c r="AU874" i="3"/>
  <c r="AV874" i="3"/>
  <c r="AW874" i="3"/>
  <c r="S874" i="3" s="1"/>
  <c r="AQ875" i="3"/>
  <c r="AT875" i="3"/>
  <c r="AU875" i="3"/>
  <c r="AV875" i="3"/>
  <c r="AW875" i="3"/>
  <c r="S875" i="3" s="1"/>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S880" i="3" s="1"/>
  <c r="AQ881" i="3"/>
  <c r="AT881" i="3"/>
  <c r="AU881" i="3"/>
  <c r="AV881" i="3"/>
  <c r="AW881" i="3"/>
  <c r="S881" i="3" s="1"/>
  <c r="AQ882" i="3"/>
  <c r="AT882" i="3"/>
  <c r="AU882" i="3"/>
  <c r="AV882" i="3"/>
  <c r="AW882" i="3"/>
  <c r="S882" i="3" s="1"/>
  <c r="AQ883" i="3"/>
  <c r="AT883" i="3"/>
  <c r="AU883" i="3"/>
  <c r="AV883" i="3"/>
  <c r="AW883" i="3"/>
  <c r="S883" i="3" s="1"/>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S887" i="3" s="1"/>
  <c r="AQ888" i="3"/>
  <c r="AT888" i="3"/>
  <c r="AU888" i="3"/>
  <c r="AV888" i="3"/>
  <c r="AW888" i="3"/>
  <c r="S888" i="3" s="1"/>
  <c r="AQ889" i="3"/>
  <c r="AT889" i="3"/>
  <c r="AU889" i="3"/>
  <c r="AV889" i="3"/>
  <c r="AW889" i="3"/>
  <c r="S889" i="3" s="1"/>
  <c r="AQ890" i="3"/>
  <c r="AT890" i="3"/>
  <c r="AU890" i="3"/>
  <c r="AV890" i="3"/>
  <c r="AW890" i="3"/>
  <c r="S890" i="3" s="1"/>
  <c r="AQ891" i="3"/>
  <c r="AT891" i="3"/>
  <c r="AU891" i="3"/>
  <c r="AV891" i="3"/>
  <c r="AW891" i="3"/>
  <c r="S891" i="3" s="1"/>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S895" i="3" s="1"/>
  <c r="AQ896" i="3"/>
  <c r="AT896" i="3"/>
  <c r="AU896" i="3"/>
  <c r="AV896" i="3"/>
  <c r="AW896" i="3"/>
  <c r="S896" i="3" s="1"/>
  <c r="AQ897" i="3"/>
  <c r="AT897" i="3"/>
  <c r="AU897" i="3"/>
  <c r="AV897" i="3"/>
  <c r="AW897" i="3"/>
  <c r="S897" i="3" s="1"/>
  <c r="AQ898" i="3"/>
  <c r="AT898" i="3"/>
  <c r="AU898" i="3"/>
  <c r="AV898" i="3"/>
  <c r="AW898" i="3"/>
  <c r="S898" i="3" s="1"/>
  <c r="AQ899" i="3"/>
  <c r="AT899" i="3"/>
  <c r="AU899" i="3"/>
  <c r="AV899" i="3"/>
  <c r="AW899" i="3"/>
  <c r="S899" i="3" s="1"/>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S907" i="3" s="1"/>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S911" i="3" s="1"/>
  <c r="AQ912" i="3"/>
  <c r="AT912" i="3"/>
  <c r="AU912" i="3"/>
  <c r="AV912" i="3"/>
  <c r="AW912" i="3"/>
  <c r="S912" i="3" s="1"/>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S919" i="3" s="1"/>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S927" i="3" s="1"/>
  <c r="AQ928" i="3"/>
  <c r="AT928" i="3"/>
  <c r="AU928" i="3"/>
  <c r="AV928" i="3"/>
  <c r="AW928" i="3"/>
  <c r="S928" i="3" s="1"/>
  <c r="AQ929" i="3"/>
  <c r="AT929" i="3"/>
  <c r="AU929" i="3"/>
  <c r="AV929" i="3"/>
  <c r="AW929" i="3"/>
  <c r="S929" i="3" s="1"/>
  <c r="AQ930" i="3"/>
  <c r="AT930" i="3"/>
  <c r="AU930" i="3"/>
  <c r="AV930" i="3"/>
  <c r="AW930" i="3"/>
  <c r="S930" i="3" s="1"/>
  <c r="AQ931" i="3"/>
  <c r="AT931" i="3"/>
  <c r="AU931" i="3"/>
  <c r="AV931" i="3"/>
  <c r="AW931" i="3"/>
  <c r="S931" i="3" s="1"/>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S939" i="3" s="1"/>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S943" i="3" s="1"/>
  <c r="AQ944" i="3"/>
  <c r="AT944" i="3"/>
  <c r="AU944" i="3"/>
  <c r="AV944" i="3"/>
  <c r="AW944" i="3"/>
  <c r="S944" i="3" s="1"/>
  <c r="AQ945" i="3"/>
  <c r="AT945" i="3"/>
  <c r="AU945" i="3"/>
  <c r="AV945" i="3"/>
  <c r="AW945" i="3"/>
  <c r="S945" i="3" s="1"/>
  <c r="AQ946" i="3"/>
  <c r="AT946" i="3"/>
  <c r="AU946" i="3"/>
  <c r="AV946" i="3"/>
  <c r="AW946" i="3"/>
  <c r="S946" i="3" s="1"/>
  <c r="AQ947" i="3"/>
  <c r="AT947" i="3"/>
  <c r="AU947" i="3"/>
  <c r="AV947" i="3"/>
  <c r="AW947" i="3"/>
  <c r="S947" i="3" s="1"/>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S951" i="3" s="1"/>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S955" i="3" s="1"/>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S960" i="3" s="1"/>
  <c r="AQ961" i="3"/>
  <c r="AT961" i="3"/>
  <c r="AU961" i="3"/>
  <c r="AV961" i="3"/>
  <c r="AW961" i="3"/>
  <c r="S961" i="3" s="1"/>
  <c r="AQ962" i="3"/>
  <c r="AT962" i="3"/>
  <c r="AU962" i="3"/>
  <c r="AV962" i="3"/>
  <c r="AW962" i="3"/>
  <c r="S962" i="3" s="1"/>
  <c r="AQ963" i="3"/>
  <c r="AT963" i="3"/>
  <c r="AU963" i="3"/>
  <c r="AV963" i="3"/>
  <c r="AW963" i="3"/>
  <c r="S963" i="3" s="1"/>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S967" i="3" s="1"/>
  <c r="AQ968" i="3"/>
  <c r="AT968" i="3"/>
  <c r="AU968" i="3"/>
  <c r="AV968" i="3"/>
  <c r="AW968" i="3"/>
  <c r="S968" i="3" s="1"/>
  <c r="AQ969" i="3"/>
  <c r="AT969" i="3"/>
  <c r="AU969" i="3"/>
  <c r="AV969" i="3"/>
  <c r="AW969" i="3"/>
  <c r="S969" i="3" s="1"/>
  <c r="AQ970" i="3"/>
  <c r="AT970" i="3"/>
  <c r="AU970" i="3"/>
  <c r="AV970" i="3"/>
  <c r="AW970" i="3"/>
  <c r="S970" i="3" s="1"/>
  <c r="AQ971" i="3"/>
  <c r="AT971" i="3"/>
  <c r="AU971" i="3"/>
  <c r="AV971" i="3"/>
  <c r="AW971" i="3"/>
  <c r="S971" i="3" s="1"/>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S975" i="3" s="1"/>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S979" i="3" s="1"/>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S987" i="3" s="1"/>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S995" i="3" s="1"/>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S1003" i="3" s="1"/>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S1007" i="3" s="1"/>
  <c r="AQ1008" i="3"/>
  <c r="AT1008" i="3"/>
  <c r="AU1008" i="3"/>
  <c r="AV1008" i="3"/>
  <c r="AW1008" i="3"/>
  <c r="S1008" i="3" s="1"/>
  <c r="AQ1009" i="3"/>
  <c r="AT1009" i="3"/>
  <c r="AU1009" i="3"/>
  <c r="AV1009" i="3"/>
  <c r="AW1009" i="3"/>
  <c r="S1009" i="3" s="1"/>
  <c r="AQ1010" i="3"/>
  <c r="AT1010" i="3"/>
  <c r="AU1010" i="3"/>
  <c r="AV1010" i="3"/>
  <c r="AW1010" i="3"/>
  <c r="S1010" i="3" s="1"/>
  <c r="AQ1011" i="3"/>
  <c r="AT1011" i="3"/>
  <c r="AU1011" i="3"/>
  <c r="AV1011" i="3"/>
  <c r="AW1011" i="3"/>
  <c r="S1011" i="3" s="1"/>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S1019" i="3" s="1"/>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S1023" i="3" s="1"/>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S1027" i="3" s="1"/>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S1031" i="3" s="1"/>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S1035" i="3" s="1"/>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S1043" i="3" s="1"/>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S1048" i="3" s="1"/>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S1055" i="3" s="1"/>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S1062" i="3" s="1"/>
  <c r="AQ1063" i="3"/>
  <c r="AT1063" i="3"/>
  <c r="AU1063" i="3"/>
  <c r="AV1063" i="3"/>
  <c r="AW1063" i="3"/>
  <c r="S1063" i="3" s="1"/>
  <c r="AQ1064" i="3"/>
  <c r="AT1064" i="3"/>
  <c r="AU1064" i="3"/>
  <c r="AV1064" i="3"/>
  <c r="AW1064" i="3"/>
  <c r="S1064" i="3" s="1"/>
  <c r="AQ1065" i="3"/>
  <c r="AT1065" i="3"/>
  <c r="AU1065" i="3"/>
  <c r="AV1065" i="3"/>
  <c r="AW1065" i="3"/>
  <c r="S1065" i="3" s="1"/>
  <c r="AQ1066" i="3"/>
  <c r="AT1066" i="3"/>
  <c r="AU1066" i="3"/>
  <c r="AV1066" i="3"/>
  <c r="AW1066" i="3"/>
  <c r="S1066" i="3" s="1"/>
  <c r="AQ1067" i="3"/>
  <c r="AT1067" i="3"/>
  <c r="AU1067" i="3"/>
  <c r="AV1067" i="3"/>
  <c r="AW1067" i="3"/>
  <c r="S1067" i="3" s="1"/>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S1075" i="3" s="1"/>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S1079" i="3" s="1"/>
  <c r="AQ1080" i="3"/>
  <c r="AT1080" i="3"/>
  <c r="AU1080" i="3"/>
  <c r="AV1080" i="3"/>
  <c r="AW1080" i="3"/>
  <c r="S1080" i="3" s="1"/>
  <c r="AQ1081" i="3"/>
  <c r="AT1081" i="3"/>
  <c r="AU1081" i="3"/>
  <c r="AV1081" i="3"/>
  <c r="AW1081" i="3"/>
  <c r="S1081" i="3" s="1"/>
  <c r="AQ1082" i="3"/>
  <c r="AT1082" i="3"/>
  <c r="AU1082" i="3"/>
  <c r="AV1082" i="3"/>
  <c r="AW1082" i="3"/>
  <c r="S1082" i="3" s="1"/>
  <c r="AQ1083" i="3"/>
  <c r="AT1083" i="3"/>
  <c r="AU1083" i="3"/>
  <c r="AV1083" i="3"/>
  <c r="AW1083" i="3"/>
  <c r="S1083" i="3" s="1"/>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S1087" i="3" s="1"/>
  <c r="AQ1088" i="3"/>
  <c r="AT1088" i="3"/>
  <c r="AU1088" i="3"/>
  <c r="AV1088" i="3"/>
  <c r="AW1088" i="3"/>
  <c r="S1088" i="3" s="1"/>
  <c r="AQ1089" i="3"/>
  <c r="AT1089" i="3"/>
  <c r="AU1089" i="3"/>
  <c r="AV1089" i="3"/>
  <c r="AW1089" i="3"/>
  <c r="S1089" i="3" s="1"/>
  <c r="AQ1090" i="3"/>
  <c r="AT1090" i="3"/>
  <c r="AU1090" i="3"/>
  <c r="AV1090" i="3"/>
  <c r="AW1090" i="3"/>
  <c r="S1090" i="3" s="1"/>
  <c r="AQ1091" i="3"/>
  <c r="AT1091" i="3"/>
  <c r="AU1091" i="3"/>
  <c r="AV1091" i="3"/>
  <c r="AW1091" i="3"/>
  <c r="S1091" i="3" s="1"/>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S1096" i="3" s="1"/>
  <c r="AQ1097" i="3"/>
  <c r="AT1097" i="3"/>
  <c r="AU1097" i="3"/>
  <c r="AV1097" i="3"/>
  <c r="AW1097" i="3"/>
  <c r="S1097" i="3" s="1"/>
  <c r="AQ1098" i="3"/>
  <c r="AT1098" i="3"/>
  <c r="AU1098" i="3"/>
  <c r="AV1098" i="3"/>
  <c r="AW1098" i="3"/>
  <c r="S1098" i="3" s="1"/>
  <c r="AQ1099" i="3"/>
  <c r="AT1099" i="3"/>
  <c r="AU1099" i="3"/>
  <c r="AV1099" i="3"/>
  <c r="AW1099" i="3"/>
  <c r="S1099" i="3" s="1"/>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S1107" i="3" s="1"/>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S1111" i="3" s="1"/>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S1115" i="3" s="1"/>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S1123" i="3" s="1"/>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S1131" i="3" s="1"/>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S1147" i="3" s="1"/>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S1152" i="3" s="1"/>
  <c r="AQ1153" i="3"/>
  <c r="AT1153" i="3"/>
  <c r="AU1153" i="3"/>
  <c r="AV1153" i="3"/>
  <c r="AW1153" i="3"/>
  <c r="S1153" i="3" s="1"/>
  <c r="AQ1154" i="3"/>
  <c r="AT1154" i="3"/>
  <c r="AU1154" i="3"/>
  <c r="AV1154" i="3"/>
  <c r="AW1154" i="3"/>
  <c r="S1154" i="3" s="1"/>
  <c r="AQ1155" i="3"/>
  <c r="AT1155" i="3"/>
  <c r="AU1155" i="3"/>
  <c r="AV1155" i="3"/>
  <c r="AW1155" i="3"/>
  <c r="S1155" i="3" s="1"/>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S1160" i="3" s="1"/>
  <c r="AQ1161" i="3"/>
  <c r="AT1161" i="3"/>
  <c r="AU1161" i="3"/>
  <c r="AV1161" i="3"/>
  <c r="AW1161" i="3"/>
  <c r="S1161" i="3" s="1"/>
  <c r="AQ1162" i="3"/>
  <c r="AT1162" i="3"/>
  <c r="AU1162" i="3"/>
  <c r="AV1162" i="3"/>
  <c r="AW1162" i="3"/>
  <c r="S1162" i="3" s="1"/>
  <c r="AQ1163" i="3"/>
  <c r="AT1163" i="3"/>
  <c r="AU1163" i="3"/>
  <c r="AV1163" i="3"/>
  <c r="AW1163" i="3"/>
  <c r="S1163" i="3" s="1"/>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S1168" i="3" s="1"/>
  <c r="AQ1169" i="3"/>
  <c r="AT1169" i="3"/>
  <c r="AU1169" i="3"/>
  <c r="AV1169" i="3"/>
  <c r="AW1169" i="3"/>
  <c r="S1169" i="3" s="1"/>
  <c r="AQ1170" i="3"/>
  <c r="AT1170" i="3"/>
  <c r="AU1170" i="3"/>
  <c r="AV1170" i="3"/>
  <c r="AW1170" i="3"/>
  <c r="S1170" i="3" s="1"/>
  <c r="AQ1171" i="3"/>
  <c r="AT1171" i="3"/>
  <c r="AU1171" i="3"/>
  <c r="AV1171" i="3"/>
  <c r="AW1171" i="3"/>
  <c r="S1171" i="3" s="1"/>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S1179" i="3" s="1"/>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S1183" i="3" s="1"/>
  <c r="AQ1184" i="3"/>
  <c r="AT1184" i="3"/>
  <c r="AU1184" i="3"/>
  <c r="AV1184" i="3"/>
  <c r="AW1184" i="3"/>
  <c r="S1184" i="3" s="1"/>
  <c r="AQ1185" i="3"/>
  <c r="AT1185" i="3"/>
  <c r="AU1185" i="3"/>
  <c r="AV1185" i="3"/>
  <c r="AW1185" i="3"/>
  <c r="S1185" i="3" s="1"/>
  <c r="AQ1186" i="3"/>
  <c r="AT1186" i="3"/>
  <c r="AU1186" i="3"/>
  <c r="AV1186" i="3"/>
  <c r="AW1186" i="3"/>
  <c r="S1186" i="3" s="1"/>
  <c r="AQ1187" i="3"/>
  <c r="AT1187" i="3"/>
  <c r="AU1187" i="3"/>
  <c r="AV1187" i="3"/>
  <c r="AW1187" i="3"/>
  <c r="S1187" i="3" s="1"/>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S1191" i="3" s="1"/>
  <c r="AQ1192" i="3"/>
  <c r="AT1192" i="3"/>
  <c r="AU1192" i="3"/>
  <c r="AV1192" i="3"/>
  <c r="AW1192" i="3"/>
  <c r="S1192" i="3" s="1"/>
  <c r="AQ1193" i="3"/>
  <c r="AT1193" i="3"/>
  <c r="AU1193" i="3"/>
  <c r="AV1193" i="3"/>
  <c r="AW1193" i="3"/>
  <c r="S1193" i="3" s="1"/>
  <c r="AQ1194" i="3"/>
  <c r="AT1194" i="3"/>
  <c r="AU1194" i="3"/>
  <c r="AV1194" i="3"/>
  <c r="AW1194" i="3"/>
  <c r="S1194" i="3" s="1"/>
  <c r="AQ1195" i="3"/>
  <c r="AT1195" i="3"/>
  <c r="AU1195" i="3"/>
  <c r="AV1195" i="3"/>
  <c r="AW1195" i="3"/>
  <c r="S1195" i="3" s="1"/>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S1200" i="3" s="1"/>
  <c r="AQ1201" i="3"/>
  <c r="AT1201" i="3"/>
  <c r="AU1201" i="3"/>
  <c r="AV1201" i="3"/>
  <c r="AW1201" i="3"/>
  <c r="S1201" i="3" s="1"/>
  <c r="AQ1202" i="3"/>
  <c r="AT1202" i="3"/>
  <c r="AU1202" i="3"/>
  <c r="AV1202" i="3"/>
  <c r="AW1202" i="3"/>
  <c r="S1202" i="3" s="1"/>
  <c r="AQ1203" i="3"/>
  <c r="AT1203" i="3"/>
  <c r="AU1203" i="3"/>
  <c r="AV1203" i="3"/>
  <c r="AW1203" i="3"/>
  <c r="S1203" i="3" s="1"/>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S1208" i="3" s="1"/>
  <c r="AQ1209" i="3"/>
  <c r="AT1209" i="3"/>
  <c r="AU1209" i="3"/>
  <c r="AV1209" i="3"/>
  <c r="AW1209" i="3"/>
  <c r="S1209" i="3" s="1"/>
  <c r="AQ1210" i="3"/>
  <c r="AT1210" i="3"/>
  <c r="AU1210" i="3"/>
  <c r="AV1210" i="3"/>
  <c r="AW1210" i="3"/>
  <c r="S1210" i="3" s="1"/>
  <c r="AQ1211" i="3"/>
  <c r="AT1211" i="3"/>
  <c r="AU1211" i="3"/>
  <c r="AV1211" i="3"/>
  <c r="AW1211" i="3"/>
  <c r="S1211" i="3" s="1"/>
  <c r="AQ1212" i="3"/>
  <c r="AT1212" i="3"/>
  <c r="AU1212" i="3"/>
  <c r="AV1212" i="3"/>
  <c r="AW1212" i="3"/>
  <c r="S1212" i="3" s="1"/>
  <c r="AQ1213" i="3"/>
  <c r="AT1213" i="3"/>
  <c r="AU1213" i="3"/>
  <c r="AV1213" i="3"/>
  <c r="AW1213" i="3"/>
  <c r="S1213" i="3" s="1"/>
  <c r="AQ1214" i="3"/>
  <c r="AT1214" i="3"/>
  <c r="AU1214" i="3"/>
  <c r="AV1214" i="3"/>
  <c r="AW1214" i="3"/>
  <c r="S1214" i="3" s="1"/>
  <c r="AQ1215" i="3"/>
  <c r="AT1215" i="3"/>
  <c r="AU1215" i="3"/>
  <c r="AV1215" i="3"/>
  <c r="AW1215" i="3"/>
  <c r="AQ1216" i="3"/>
  <c r="AT1216" i="3"/>
  <c r="AU1216" i="3"/>
  <c r="AV1216" i="3"/>
  <c r="AW1216" i="3"/>
  <c r="S1216" i="3" s="1"/>
  <c r="AQ1217" i="3"/>
  <c r="AT1217" i="3"/>
  <c r="AU1217" i="3"/>
  <c r="AV1217" i="3"/>
  <c r="AW1217" i="3"/>
  <c r="S1217" i="3" s="1"/>
  <c r="AQ1218" i="3"/>
  <c r="AT1218" i="3"/>
  <c r="AU1218" i="3"/>
  <c r="AV1218" i="3"/>
  <c r="AW1218" i="3"/>
  <c r="S1218" i="3" s="1"/>
  <c r="AQ1219" i="3"/>
  <c r="AT1219" i="3"/>
  <c r="AU1219" i="3"/>
  <c r="AV1219" i="3"/>
  <c r="AW1219" i="3"/>
  <c r="S1219" i="3" s="1"/>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S1223" i="3" s="1"/>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S1227" i="3" s="1"/>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S1232" i="3" s="1"/>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S1243" i="3" s="1"/>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S1248" i="3" s="1"/>
  <c r="AQ1249" i="3"/>
  <c r="AT1249" i="3"/>
  <c r="AU1249" i="3"/>
  <c r="AV1249" i="3"/>
  <c r="AW1249" i="3"/>
  <c r="S1249" i="3" s="1"/>
  <c r="AQ1250" i="3"/>
  <c r="AT1250" i="3"/>
  <c r="AU1250" i="3"/>
  <c r="AV1250" i="3"/>
  <c r="AW1250" i="3"/>
  <c r="S1250" i="3" s="1"/>
  <c r="AQ1251" i="3"/>
  <c r="AT1251" i="3"/>
  <c r="AU1251" i="3"/>
  <c r="AV1251" i="3"/>
  <c r="AW1251" i="3"/>
  <c r="S1251" i="3" s="1"/>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S1259" i="3" s="1"/>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S1263" i="3" s="1"/>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S1267" i="3" s="1"/>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S1283" i="3" s="1"/>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S1291" i="3" s="1"/>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S1296" i="3" s="1"/>
  <c r="AQ1297" i="3"/>
  <c r="AT1297" i="3"/>
  <c r="AU1297" i="3"/>
  <c r="AV1297" i="3"/>
  <c r="AW1297" i="3"/>
  <c r="S1297" i="3" s="1"/>
  <c r="AQ1298" i="3"/>
  <c r="AT1298" i="3"/>
  <c r="AU1298" i="3"/>
  <c r="AV1298" i="3"/>
  <c r="AW1298" i="3"/>
  <c r="S1298" i="3" s="1"/>
  <c r="AQ1299" i="3"/>
  <c r="AT1299" i="3"/>
  <c r="AU1299" i="3"/>
  <c r="AV1299" i="3"/>
  <c r="AW1299" i="3"/>
  <c r="S1299" i="3" s="1"/>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S1307" i="3" s="1"/>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S1312" i="3" s="1"/>
  <c r="AQ1313" i="3"/>
  <c r="AT1313" i="3"/>
  <c r="AU1313" i="3"/>
  <c r="AV1313" i="3"/>
  <c r="AW1313" i="3"/>
  <c r="S1313" i="3" s="1"/>
  <c r="AQ1314" i="3"/>
  <c r="AT1314" i="3"/>
  <c r="AU1314" i="3"/>
  <c r="AV1314" i="3"/>
  <c r="AW1314" i="3"/>
  <c r="S1314" i="3" s="1"/>
  <c r="AQ1315" i="3"/>
  <c r="AT1315" i="3"/>
  <c r="AU1315" i="3"/>
  <c r="AV1315" i="3"/>
  <c r="AW1315" i="3"/>
  <c r="S1315" i="3" s="1"/>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S1320" i="3" s="1"/>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S1331" i="3" s="1"/>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S1339" i="3" s="1"/>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S1344" i="3" s="1"/>
  <c r="AQ1345" i="3"/>
  <c r="AT1345" i="3"/>
  <c r="AU1345" i="3"/>
  <c r="AV1345" i="3"/>
  <c r="AW1345" i="3"/>
  <c r="S1345" i="3" s="1"/>
  <c r="AQ1346" i="3"/>
  <c r="AT1346" i="3"/>
  <c r="AU1346" i="3"/>
  <c r="AV1346" i="3"/>
  <c r="AW1346" i="3"/>
  <c r="S1346" i="3" s="1"/>
  <c r="AQ1347" i="3"/>
  <c r="AT1347" i="3"/>
  <c r="AU1347" i="3"/>
  <c r="AV1347" i="3"/>
  <c r="AW1347" i="3"/>
  <c r="S1347" i="3" s="1"/>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S1355" i="3" s="1"/>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S1363" i="3" s="1"/>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S1368" i="3" s="1"/>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S1375" i="3" s="1"/>
  <c r="AQ1376" i="3"/>
  <c r="AT1376" i="3"/>
  <c r="AU1376" i="3"/>
  <c r="AV1376" i="3"/>
  <c r="AW1376" i="3"/>
  <c r="S1376" i="3" s="1"/>
  <c r="AQ1377" i="3"/>
  <c r="AT1377" i="3"/>
  <c r="AU1377" i="3"/>
  <c r="AV1377" i="3"/>
  <c r="AW1377" i="3"/>
  <c r="S1377" i="3" s="1"/>
  <c r="AQ1378" i="3"/>
  <c r="AT1378" i="3"/>
  <c r="AU1378" i="3"/>
  <c r="AV1378" i="3"/>
  <c r="AW1378" i="3"/>
  <c r="S1378" i="3" s="1"/>
  <c r="AQ1379" i="3"/>
  <c r="AT1379" i="3"/>
  <c r="AU1379" i="3"/>
  <c r="AV1379" i="3"/>
  <c r="AW1379" i="3"/>
  <c r="S1379" i="3" s="1"/>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S1384" i="3" s="1"/>
  <c r="AQ1385" i="3"/>
  <c r="AT1385" i="3"/>
  <c r="AU1385" i="3"/>
  <c r="AV1385" i="3"/>
  <c r="AW1385" i="3"/>
  <c r="S1385" i="3" s="1"/>
  <c r="AQ1386" i="3"/>
  <c r="AT1386" i="3"/>
  <c r="AU1386" i="3"/>
  <c r="AV1386" i="3"/>
  <c r="AW1386" i="3"/>
  <c r="S1386" i="3" s="1"/>
  <c r="AQ1387" i="3"/>
  <c r="AT1387" i="3"/>
  <c r="AU1387" i="3"/>
  <c r="AV1387" i="3"/>
  <c r="AW1387" i="3"/>
  <c r="S1387" i="3" s="1"/>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S1392" i="3" s="1"/>
  <c r="AQ1393" i="3"/>
  <c r="AT1393" i="3"/>
  <c r="AU1393" i="3"/>
  <c r="AV1393" i="3"/>
  <c r="AW1393" i="3"/>
  <c r="S1393" i="3" s="1"/>
  <c r="AQ1394" i="3"/>
  <c r="AT1394" i="3"/>
  <c r="AU1394" i="3"/>
  <c r="AV1394" i="3"/>
  <c r="AW1394" i="3"/>
  <c r="S1394" i="3" s="1"/>
  <c r="AQ1395" i="3"/>
  <c r="AT1395" i="3"/>
  <c r="AU1395" i="3"/>
  <c r="AV1395" i="3"/>
  <c r="AW1395" i="3"/>
  <c r="S1395" i="3" s="1"/>
  <c r="AQ1396" i="3"/>
  <c r="AT1396" i="3"/>
  <c r="AU1396" i="3"/>
  <c r="AV1396" i="3"/>
  <c r="AW1396" i="3"/>
  <c r="S1396" i="3" s="1"/>
  <c r="AQ1397" i="3"/>
  <c r="AT1397" i="3"/>
  <c r="AU1397" i="3"/>
  <c r="AV1397" i="3"/>
  <c r="AW1397" i="3"/>
  <c r="S1397" i="3" s="1"/>
  <c r="AQ1398" i="3"/>
  <c r="AT1398" i="3"/>
  <c r="AU1398" i="3"/>
  <c r="AV1398" i="3"/>
  <c r="AW1398" i="3"/>
  <c r="S1398" i="3" s="1"/>
  <c r="AQ1399" i="3"/>
  <c r="AT1399" i="3"/>
  <c r="AU1399" i="3"/>
  <c r="AV1399" i="3"/>
  <c r="AW1399" i="3"/>
  <c r="AQ1400" i="3"/>
  <c r="AT1400" i="3"/>
  <c r="AU1400" i="3"/>
  <c r="AV1400" i="3"/>
  <c r="AW1400" i="3"/>
  <c r="S1400" i="3" s="1"/>
  <c r="AQ1401" i="3"/>
  <c r="AT1401" i="3"/>
  <c r="AU1401" i="3"/>
  <c r="AV1401" i="3"/>
  <c r="AW1401" i="3"/>
  <c r="S1401" i="3" s="1"/>
  <c r="AQ1402" i="3"/>
  <c r="AT1402" i="3"/>
  <c r="AU1402" i="3"/>
  <c r="AV1402" i="3"/>
  <c r="AW1402" i="3"/>
  <c r="S1402" i="3" s="1"/>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S1416" i="3" s="1"/>
  <c r="AQ1417" i="3"/>
  <c r="AT1417" i="3"/>
  <c r="AU1417" i="3"/>
  <c r="AV1417" i="3"/>
  <c r="AW1417" i="3"/>
  <c r="S1417" i="3" s="1"/>
  <c r="AQ1418" i="3"/>
  <c r="AT1418" i="3"/>
  <c r="AU1418" i="3"/>
  <c r="AV1418" i="3"/>
  <c r="AW1418" i="3"/>
  <c r="S1418" i="3" s="1"/>
  <c r="AQ1419" i="3"/>
  <c r="AT1419" i="3"/>
  <c r="AU1419" i="3"/>
  <c r="AV1419" i="3"/>
  <c r="AW1419" i="3"/>
  <c r="S1419" i="3" s="1"/>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S1424" i="3" s="1"/>
  <c r="AQ1425" i="3"/>
  <c r="AT1425" i="3"/>
  <c r="AU1425" i="3"/>
  <c r="AV1425" i="3"/>
  <c r="AW1425" i="3"/>
  <c r="S1425" i="3" s="1"/>
  <c r="AQ1426" i="3"/>
  <c r="AT1426" i="3"/>
  <c r="AU1426" i="3"/>
  <c r="AV1426" i="3"/>
  <c r="AW1426" i="3"/>
  <c r="S1426" i="3" s="1"/>
  <c r="AQ1427" i="3"/>
  <c r="AT1427" i="3"/>
  <c r="AU1427" i="3"/>
  <c r="AV1427" i="3"/>
  <c r="AW1427" i="3"/>
  <c r="S1427" i="3" s="1"/>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S1432" i="3" s="1"/>
  <c r="AQ1433" i="3"/>
  <c r="AT1433" i="3"/>
  <c r="AU1433" i="3"/>
  <c r="AV1433" i="3"/>
  <c r="AW1433" i="3"/>
  <c r="S1433" i="3" s="1"/>
  <c r="AQ1434" i="3"/>
  <c r="AT1434" i="3"/>
  <c r="AU1434" i="3"/>
  <c r="AV1434" i="3"/>
  <c r="AW1434" i="3"/>
  <c r="S1434" i="3" s="1"/>
  <c r="AQ1435" i="3"/>
  <c r="AT1435" i="3"/>
  <c r="AU1435" i="3"/>
  <c r="AV1435" i="3"/>
  <c r="AW1435" i="3"/>
  <c r="S1435" i="3" s="1"/>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S1439" i="3" s="1"/>
  <c r="AQ1440" i="3"/>
  <c r="AT1440" i="3"/>
  <c r="AU1440" i="3"/>
  <c r="AV1440" i="3"/>
  <c r="AW1440" i="3"/>
  <c r="S1440" i="3" s="1"/>
  <c r="AQ1441" i="3"/>
  <c r="AT1441" i="3"/>
  <c r="AU1441" i="3"/>
  <c r="AV1441" i="3"/>
  <c r="AW1441" i="3"/>
  <c r="S1441" i="3" s="1"/>
  <c r="AQ1442" i="3"/>
  <c r="AT1442" i="3"/>
  <c r="AU1442" i="3"/>
  <c r="AV1442" i="3"/>
  <c r="AW1442" i="3"/>
  <c r="S1442" i="3" s="1"/>
  <c r="AQ1443" i="3"/>
  <c r="AT1443" i="3"/>
  <c r="AU1443" i="3"/>
  <c r="AV1443" i="3"/>
  <c r="AW1443" i="3"/>
  <c r="S1443" i="3" s="1"/>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S1451" i="3" s="1"/>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S1459" i="3" s="1"/>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S1467" i="3" s="1"/>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S1475" i="3" s="1"/>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S1483" i="3" s="1"/>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S1488" i="3" s="1"/>
  <c r="AQ1489" i="3"/>
  <c r="AT1489" i="3"/>
  <c r="AU1489" i="3"/>
  <c r="AV1489" i="3"/>
  <c r="AW1489" i="3"/>
  <c r="S1489" i="3" s="1"/>
  <c r="AQ1490" i="3"/>
  <c r="AT1490" i="3"/>
  <c r="AU1490" i="3"/>
  <c r="AV1490" i="3"/>
  <c r="AW1490" i="3"/>
  <c r="S1490" i="3" s="1"/>
  <c r="AQ1491" i="3"/>
  <c r="AT1491" i="3"/>
  <c r="AU1491" i="3"/>
  <c r="AV1491" i="3"/>
  <c r="AW1491" i="3"/>
  <c r="S1491" i="3" s="1"/>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S1499" i="3" s="1"/>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S1504" i="3" s="1"/>
  <c r="AQ1505" i="3"/>
  <c r="AT1505" i="3"/>
  <c r="AU1505" i="3"/>
  <c r="AV1505" i="3"/>
  <c r="AW1505" i="3"/>
  <c r="S1505" i="3" s="1"/>
  <c r="AQ1506" i="3"/>
  <c r="AT1506" i="3"/>
  <c r="AU1506" i="3"/>
  <c r="AV1506" i="3"/>
  <c r="AW1506" i="3"/>
  <c r="S1506" i="3" s="1"/>
  <c r="AQ1507" i="3"/>
  <c r="AT1507" i="3"/>
  <c r="AU1507" i="3"/>
  <c r="AV1507" i="3"/>
  <c r="AW1507" i="3"/>
  <c r="S1507" i="3" s="1"/>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S1512" i="3" s="1"/>
  <c r="AQ1513" i="3"/>
  <c r="AT1513" i="3"/>
  <c r="AU1513" i="3"/>
  <c r="AV1513" i="3"/>
  <c r="AW1513" i="3"/>
  <c r="S1513" i="3" s="1"/>
  <c r="AQ1514" i="3"/>
  <c r="AT1514" i="3"/>
  <c r="AU1514" i="3"/>
  <c r="AV1514" i="3"/>
  <c r="AW1514" i="3"/>
  <c r="S1514" i="3" s="1"/>
  <c r="AQ1515" i="3"/>
  <c r="AT1515" i="3"/>
  <c r="AU1515" i="3"/>
  <c r="AV1515" i="3"/>
  <c r="AW1515" i="3"/>
  <c r="S1515" i="3" s="1"/>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S1520" i="3" s="1"/>
  <c r="AQ1521" i="3"/>
  <c r="AT1521" i="3"/>
  <c r="AU1521" i="3"/>
  <c r="AV1521" i="3"/>
  <c r="AW1521" i="3"/>
  <c r="S1521" i="3" s="1"/>
  <c r="AQ1522" i="3"/>
  <c r="AT1522" i="3"/>
  <c r="AU1522" i="3"/>
  <c r="AV1522" i="3"/>
  <c r="AW1522" i="3"/>
  <c r="S1522" i="3" s="1"/>
  <c r="AQ1523" i="3"/>
  <c r="AT1523" i="3"/>
  <c r="AU1523" i="3"/>
  <c r="AV1523" i="3"/>
  <c r="AW1523" i="3"/>
  <c r="S1523" i="3" s="1"/>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S1528" i="3" s="1"/>
  <c r="AQ1529" i="3"/>
  <c r="AT1529" i="3"/>
  <c r="AU1529" i="3"/>
  <c r="AV1529" i="3"/>
  <c r="AW1529" i="3"/>
  <c r="S1529" i="3" s="1"/>
  <c r="AQ1530" i="3"/>
  <c r="AT1530" i="3"/>
  <c r="AU1530" i="3"/>
  <c r="AV1530" i="3"/>
  <c r="AW1530" i="3"/>
  <c r="S1530" i="3" s="1"/>
  <c r="AQ1531" i="3"/>
  <c r="AT1531" i="3"/>
  <c r="AU1531" i="3"/>
  <c r="AV1531" i="3"/>
  <c r="AW1531" i="3"/>
  <c r="S1531" i="3" s="1"/>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S1535" i="3" s="1"/>
  <c r="AQ1536" i="3"/>
  <c r="AT1536" i="3"/>
  <c r="AU1536" i="3"/>
  <c r="AV1536" i="3"/>
  <c r="AW1536" i="3"/>
  <c r="S1536" i="3" s="1"/>
  <c r="AQ1537" i="3"/>
  <c r="AT1537" i="3"/>
  <c r="AU1537" i="3"/>
  <c r="AV1537" i="3"/>
  <c r="AW1537" i="3"/>
  <c r="S1537" i="3" s="1"/>
  <c r="AQ1538" i="3"/>
  <c r="AT1538" i="3"/>
  <c r="AU1538" i="3"/>
  <c r="AV1538" i="3"/>
  <c r="AW1538" i="3"/>
  <c r="S1538" i="3" s="1"/>
  <c r="AQ1539" i="3"/>
  <c r="AT1539" i="3"/>
  <c r="AU1539" i="3"/>
  <c r="AV1539" i="3"/>
  <c r="AW1539" i="3"/>
  <c r="S1539" i="3" s="1"/>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S1544" i="3" s="1"/>
  <c r="AQ1545" i="3"/>
  <c r="AT1545" i="3"/>
  <c r="AU1545" i="3"/>
  <c r="AV1545" i="3"/>
  <c r="AW1545" i="3"/>
  <c r="S1545" i="3" s="1"/>
  <c r="AQ1546" i="3"/>
  <c r="AT1546" i="3"/>
  <c r="AU1546" i="3"/>
  <c r="AV1546" i="3"/>
  <c r="AW1546" i="3"/>
  <c r="S1546" i="3" s="1"/>
  <c r="AQ1547" i="3"/>
  <c r="AT1547" i="3"/>
  <c r="AU1547" i="3"/>
  <c r="AV1547" i="3"/>
  <c r="AW1547" i="3"/>
  <c r="S1547" i="3" s="1"/>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S1555" i="3" s="1"/>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S1559" i="3" s="1"/>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S1563" i="3" s="1"/>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S1571" i="3" s="1"/>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S1576" i="3" s="1"/>
  <c r="AQ1577" i="3"/>
  <c r="AT1577" i="3"/>
  <c r="AU1577" i="3"/>
  <c r="AV1577" i="3"/>
  <c r="AW1577" i="3"/>
  <c r="S1577" i="3" s="1"/>
  <c r="AQ1578" i="3"/>
  <c r="AT1578" i="3"/>
  <c r="AU1578" i="3"/>
  <c r="AV1578" i="3"/>
  <c r="AW1578" i="3"/>
  <c r="S1578" i="3" s="1"/>
  <c r="AQ1579" i="3"/>
  <c r="AT1579" i="3"/>
  <c r="AU1579" i="3"/>
  <c r="AV1579" i="3"/>
  <c r="AW1579" i="3"/>
  <c r="S1579" i="3" s="1"/>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S1584" i="3" s="1"/>
  <c r="AQ1585" i="3"/>
  <c r="AT1585" i="3"/>
  <c r="AU1585" i="3"/>
  <c r="AV1585" i="3"/>
  <c r="AW1585" i="3"/>
  <c r="S1585" i="3" s="1"/>
  <c r="AQ1586" i="3"/>
  <c r="AT1586" i="3"/>
  <c r="AU1586" i="3"/>
  <c r="AV1586" i="3"/>
  <c r="AW1586" i="3"/>
  <c r="S1586" i="3" s="1"/>
  <c r="AQ1587" i="3"/>
  <c r="AT1587" i="3"/>
  <c r="AU1587" i="3"/>
  <c r="AV1587" i="3"/>
  <c r="AW1587" i="3"/>
  <c r="S1587" i="3" s="1"/>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S1592" i="3" s="1"/>
  <c r="AQ1593" i="3"/>
  <c r="AT1593" i="3"/>
  <c r="AU1593" i="3"/>
  <c r="AV1593" i="3"/>
  <c r="AW1593" i="3"/>
  <c r="S1593" i="3" s="1"/>
  <c r="AQ1594" i="3"/>
  <c r="AT1594" i="3"/>
  <c r="AU1594" i="3"/>
  <c r="AV1594" i="3"/>
  <c r="AW1594" i="3"/>
  <c r="S1594" i="3" s="1"/>
  <c r="AQ1595" i="3"/>
  <c r="AT1595" i="3"/>
  <c r="AU1595" i="3"/>
  <c r="AV1595" i="3"/>
  <c r="AW1595" i="3"/>
  <c r="S1595" i="3" s="1"/>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S1600" i="3" s="1"/>
  <c r="AQ1601" i="3"/>
  <c r="AT1601" i="3"/>
  <c r="AU1601" i="3"/>
  <c r="AV1601" i="3"/>
  <c r="AW1601" i="3"/>
  <c r="S1601" i="3" s="1"/>
  <c r="AQ1602" i="3"/>
  <c r="AT1602" i="3"/>
  <c r="AU1602" i="3"/>
  <c r="AV1602" i="3"/>
  <c r="AW1602" i="3"/>
  <c r="S1602" i="3" s="1"/>
  <c r="AQ1603" i="3"/>
  <c r="AT1603" i="3"/>
  <c r="AU1603" i="3"/>
  <c r="AV1603" i="3"/>
  <c r="AW1603" i="3"/>
  <c r="S1603" i="3" s="1"/>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S1607" i="3" s="1"/>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S1611" i="3" s="1"/>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S1619" i="3" s="1"/>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S1627" i="3" s="1"/>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S1632" i="3" s="1"/>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S1639" i="3" s="1"/>
  <c r="AQ1640" i="3"/>
  <c r="AT1640" i="3"/>
  <c r="AU1640" i="3"/>
  <c r="AV1640" i="3"/>
  <c r="AW1640" i="3"/>
  <c r="S1640" i="3" s="1"/>
  <c r="AQ1641" i="3"/>
  <c r="AT1641" i="3"/>
  <c r="AU1641" i="3"/>
  <c r="AV1641" i="3"/>
  <c r="AW1641" i="3"/>
  <c r="S1641" i="3" s="1"/>
  <c r="AQ1642" i="3"/>
  <c r="AT1642" i="3"/>
  <c r="AU1642" i="3"/>
  <c r="AV1642" i="3"/>
  <c r="AW1642" i="3"/>
  <c r="S1642" i="3" s="1"/>
  <c r="AQ1643" i="3"/>
  <c r="AT1643" i="3"/>
  <c r="AU1643" i="3"/>
  <c r="AV1643" i="3"/>
  <c r="AW1643" i="3"/>
  <c r="S1643" i="3" s="1"/>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S1648" i="3" s="1"/>
  <c r="AQ1649" i="3"/>
  <c r="AT1649" i="3"/>
  <c r="AU1649" i="3"/>
  <c r="AV1649" i="3"/>
  <c r="AW1649" i="3"/>
  <c r="S1649" i="3" s="1"/>
  <c r="AQ1650" i="3"/>
  <c r="AT1650" i="3"/>
  <c r="AU1650" i="3"/>
  <c r="AV1650" i="3"/>
  <c r="AW1650" i="3"/>
  <c r="S1650" i="3" s="1"/>
  <c r="AQ1651" i="3"/>
  <c r="AT1651" i="3"/>
  <c r="AU1651" i="3"/>
  <c r="AV1651" i="3"/>
  <c r="AW1651" i="3"/>
  <c r="S1651" i="3" s="1"/>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S1659" i="3" s="1"/>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S1667" i="3" s="1"/>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S1672" i="3" s="1"/>
  <c r="AQ1673" i="3"/>
  <c r="AT1673" i="3"/>
  <c r="AU1673" i="3"/>
  <c r="AV1673" i="3"/>
  <c r="AW1673" i="3"/>
  <c r="S1673" i="3" s="1"/>
  <c r="AQ1674" i="3"/>
  <c r="AT1674" i="3"/>
  <c r="AU1674" i="3"/>
  <c r="AV1674" i="3"/>
  <c r="AW1674" i="3"/>
  <c r="S1674" i="3" s="1"/>
  <c r="AQ1675" i="3"/>
  <c r="AT1675" i="3"/>
  <c r="AU1675" i="3"/>
  <c r="AV1675" i="3"/>
  <c r="AW1675" i="3"/>
  <c r="S1675" i="3" s="1"/>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S1683" i="3" s="1"/>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S1687" i="3" s="1"/>
  <c r="AQ1688" i="3"/>
  <c r="AT1688" i="3"/>
  <c r="AU1688" i="3"/>
  <c r="AV1688" i="3"/>
  <c r="AW1688" i="3"/>
  <c r="S1688" i="3" s="1"/>
  <c r="AQ1689" i="3"/>
  <c r="AT1689" i="3"/>
  <c r="AU1689" i="3"/>
  <c r="AV1689" i="3"/>
  <c r="AW1689" i="3"/>
  <c r="S1689" i="3" s="1"/>
  <c r="AQ1690" i="3"/>
  <c r="AT1690" i="3"/>
  <c r="AU1690" i="3"/>
  <c r="AV1690" i="3"/>
  <c r="AW1690" i="3"/>
  <c r="S1690" i="3" s="1"/>
  <c r="AQ1691" i="3"/>
  <c r="AT1691" i="3"/>
  <c r="AU1691" i="3"/>
  <c r="AV1691" i="3"/>
  <c r="AW1691" i="3"/>
  <c r="S1691" i="3" s="1"/>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S1699" i="3" s="1"/>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S1707" i="3" s="1"/>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S1712" i="3" s="1"/>
  <c r="AQ1713" i="3"/>
  <c r="AT1713" i="3"/>
  <c r="AU1713" i="3"/>
  <c r="AV1713" i="3"/>
  <c r="AW1713" i="3"/>
  <c r="S1713" i="3" s="1"/>
  <c r="AQ1714" i="3"/>
  <c r="AT1714" i="3"/>
  <c r="AU1714" i="3"/>
  <c r="AV1714" i="3"/>
  <c r="AW1714" i="3"/>
  <c r="S1714" i="3" s="1"/>
  <c r="AQ1715" i="3"/>
  <c r="AT1715" i="3"/>
  <c r="AU1715" i="3"/>
  <c r="AV1715" i="3"/>
  <c r="AW1715" i="3"/>
  <c r="S1715" i="3" s="1"/>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S1720" i="3" s="1"/>
  <c r="AQ1721" i="3"/>
  <c r="AT1721" i="3"/>
  <c r="AU1721" i="3"/>
  <c r="AV1721" i="3"/>
  <c r="AW1721" i="3"/>
  <c r="S1721" i="3" s="1"/>
  <c r="AQ1722" i="3"/>
  <c r="AT1722" i="3"/>
  <c r="AU1722" i="3"/>
  <c r="AV1722" i="3"/>
  <c r="AW1722" i="3"/>
  <c r="S1722" i="3" s="1"/>
  <c r="AQ1723" i="3"/>
  <c r="AT1723" i="3"/>
  <c r="AU1723" i="3"/>
  <c r="AV1723" i="3"/>
  <c r="AW1723" i="3"/>
  <c r="S1723" i="3" s="1"/>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S1731" i="3" s="1"/>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S1739" i="3" s="1"/>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S1746" i="3" s="1"/>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S1750" i="3" s="1"/>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S1754" i="3" s="1"/>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S1758" i="3" s="1"/>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S1762" i="3" s="1"/>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S1766" i="3" s="1"/>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S1770" i="3" s="1"/>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S1778" i="3" s="1"/>
  <c r="AQ1779" i="3"/>
  <c r="AT1779" i="3"/>
  <c r="AU1779" i="3"/>
  <c r="AV1779" i="3"/>
  <c r="AW1779" i="3"/>
  <c r="S1779" i="3" s="1"/>
  <c r="AQ1780" i="3"/>
  <c r="AT1780" i="3"/>
  <c r="AU1780" i="3"/>
  <c r="AV1780" i="3"/>
  <c r="AW1780" i="3"/>
  <c r="S1780" i="3" s="1"/>
  <c r="AQ1781" i="3"/>
  <c r="AT1781" i="3"/>
  <c r="AU1781" i="3"/>
  <c r="AV1781" i="3"/>
  <c r="AW1781" i="3"/>
  <c r="S1781" i="3" s="1"/>
  <c r="AQ1782" i="3"/>
  <c r="AT1782" i="3"/>
  <c r="AU1782" i="3"/>
  <c r="AV1782" i="3"/>
  <c r="AW1782" i="3"/>
  <c r="S1782" i="3" s="1"/>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S1786" i="3" s="1"/>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S1794" i="3" s="1"/>
  <c r="AQ1795" i="3"/>
  <c r="AT1795" i="3"/>
  <c r="AU1795" i="3"/>
  <c r="AV1795" i="3"/>
  <c r="AW1795" i="3"/>
  <c r="S1795" i="3" s="1"/>
  <c r="AQ1796" i="3"/>
  <c r="AT1796" i="3"/>
  <c r="AU1796" i="3"/>
  <c r="AV1796" i="3"/>
  <c r="AW1796" i="3"/>
  <c r="S1796" i="3" s="1"/>
  <c r="AQ1797" i="3"/>
  <c r="AT1797" i="3"/>
  <c r="AU1797" i="3"/>
  <c r="AV1797" i="3"/>
  <c r="AW1797" i="3"/>
  <c r="S1797" i="3" s="1"/>
  <c r="AQ1798" i="3"/>
  <c r="AT1798" i="3"/>
  <c r="AU1798" i="3"/>
  <c r="AV1798" i="3"/>
  <c r="AW1798" i="3"/>
  <c r="S1798" i="3" s="1"/>
  <c r="AQ1799" i="3"/>
  <c r="AT1799" i="3"/>
  <c r="AU1799" i="3"/>
  <c r="AV1799" i="3"/>
  <c r="AW1799" i="3"/>
  <c r="S1799" i="3" s="1"/>
  <c r="AQ1800" i="3"/>
  <c r="AT1800" i="3"/>
  <c r="AU1800" i="3"/>
  <c r="AV1800" i="3"/>
  <c r="AW1800" i="3"/>
  <c r="S1800" i="3" s="1"/>
  <c r="AQ1801" i="3"/>
  <c r="AT1801" i="3"/>
  <c r="AU1801" i="3"/>
  <c r="AV1801" i="3"/>
  <c r="AW1801" i="3"/>
  <c r="S1801" i="3" s="1"/>
  <c r="AQ1802" i="3"/>
  <c r="AT1802" i="3"/>
  <c r="AU1802" i="3"/>
  <c r="AV1802" i="3"/>
  <c r="AW1802" i="3"/>
  <c r="S1802" i="3" s="1"/>
  <c r="AQ1803" i="3"/>
  <c r="AT1803" i="3"/>
  <c r="AU1803" i="3"/>
  <c r="AV1803" i="3"/>
  <c r="AW1803" i="3"/>
  <c r="S1803" i="3" s="1"/>
  <c r="AQ1804" i="3"/>
  <c r="AT1804" i="3"/>
  <c r="AU1804" i="3"/>
  <c r="AV1804" i="3"/>
  <c r="AW1804" i="3"/>
  <c r="S1804" i="3" s="1"/>
  <c r="AQ1805" i="3"/>
  <c r="AT1805" i="3"/>
  <c r="AU1805" i="3"/>
  <c r="AV1805" i="3"/>
  <c r="AW1805" i="3"/>
  <c r="S1805" i="3" s="1"/>
  <c r="AQ1806" i="3"/>
  <c r="AT1806" i="3"/>
  <c r="AU1806" i="3"/>
  <c r="AV1806" i="3"/>
  <c r="AW1806" i="3"/>
  <c r="S1806" i="3" s="1"/>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S1810" i="3" s="1"/>
  <c r="AQ1811" i="3"/>
  <c r="AT1811" i="3"/>
  <c r="AU1811" i="3"/>
  <c r="AV1811" i="3"/>
  <c r="AW1811" i="3"/>
  <c r="S1811" i="3" s="1"/>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S1815" i="3" s="1"/>
  <c r="AQ1816" i="3"/>
  <c r="AT1816" i="3"/>
  <c r="AU1816" i="3"/>
  <c r="AV1816" i="3"/>
  <c r="AW1816" i="3"/>
  <c r="S1816" i="3" s="1"/>
  <c r="AQ1817" i="3"/>
  <c r="AT1817" i="3"/>
  <c r="AU1817" i="3"/>
  <c r="AV1817" i="3"/>
  <c r="AW1817" i="3"/>
  <c r="S1817" i="3" s="1"/>
  <c r="AQ1818" i="3"/>
  <c r="AT1818" i="3"/>
  <c r="AU1818" i="3"/>
  <c r="AV1818" i="3"/>
  <c r="AW1818" i="3"/>
  <c r="S1818" i="3" s="1"/>
  <c r="AQ1819" i="3"/>
  <c r="AT1819" i="3"/>
  <c r="AU1819" i="3"/>
  <c r="AV1819" i="3"/>
  <c r="AW1819" i="3"/>
  <c r="S1819" i="3" s="1"/>
  <c r="AQ1820" i="3"/>
  <c r="AT1820" i="3"/>
  <c r="AU1820" i="3"/>
  <c r="AV1820" i="3"/>
  <c r="AW1820" i="3"/>
  <c r="S1820" i="3" s="1"/>
  <c r="AQ1821" i="3"/>
  <c r="AT1821" i="3"/>
  <c r="AU1821" i="3"/>
  <c r="AV1821" i="3"/>
  <c r="AW1821" i="3"/>
  <c r="S1821" i="3" s="1"/>
  <c r="AQ1822" i="3"/>
  <c r="AT1822" i="3"/>
  <c r="AU1822" i="3"/>
  <c r="AV1822" i="3"/>
  <c r="AW1822" i="3"/>
  <c r="S1822" i="3" s="1"/>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S1826" i="3" s="1"/>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S1830" i="3" s="1"/>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S1834" i="3" s="1"/>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S1838" i="3" s="1"/>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S1842" i="3" s="1"/>
  <c r="AQ1843" i="3"/>
  <c r="AT1843" i="3"/>
  <c r="AU1843" i="3"/>
  <c r="AV1843" i="3"/>
  <c r="AW1843" i="3"/>
  <c r="S1843" i="3" s="1"/>
  <c r="AQ1844" i="3"/>
  <c r="AT1844" i="3"/>
  <c r="AU1844" i="3"/>
  <c r="AV1844" i="3"/>
  <c r="AW1844" i="3"/>
  <c r="S1844" i="3" s="1"/>
  <c r="AQ1845" i="3"/>
  <c r="AT1845" i="3"/>
  <c r="AU1845" i="3"/>
  <c r="AV1845" i="3"/>
  <c r="AW1845" i="3"/>
  <c r="S1845" i="3" s="1"/>
  <c r="AQ1846" i="3"/>
  <c r="AT1846" i="3"/>
  <c r="AU1846" i="3"/>
  <c r="AV1846" i="3"/>
  <c r="AW1846" i="3"/>
  <c r="S1846" i="3" s="1"/>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S1850" i="3" s="1"/>
  <c r="AQ1851" i="3"/>
  <c r="AT1851" i="3"/>
  <c r="AU1851" i="3"/>
  <c r="AV1851" i="3"/>
  <c r="AW1851" i="3"/>
  <c r="S1851" i="3" s="1"/>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S1858" i="3" s="1"/>
  <c r="T1858" i="3" s="1"/>
  <c r="AQ1859" i="3"/>
  <c r="AT1859" i="3"/>
  <c r="AU1859" i="3"/>
  <c r="AV1859" i="3"/>
  <c r="AW1859" i="3"/>
  <c r="S1859" i="3" s="1"/>
  <c r="AQ1860" i="3"/>
  <c r="AT1860" i="3"/>
  <c r="AU1860" i="3"/>
  <c r="AV1860" i="3"/>
  <c r="AW1860" i="3"/>
  <c r="S1860" i="3" s="1"/>
  <c r="AQ1861" i="3"/>
  <c r="AT1861" i="3"/>
  <c r="AU1861" i="3"/>
  <c r="AV1861" i="3"/>
  <c r="AW1861" i="3"/>
  <c r="S1861" i="3" s="1"/>
  <c r="AQ1862" i="3"/>
  <c r="AT1862" i="3"/>
  <c r="AU1862" i="3"/>
  <c r="AV1862" i="3"/>
  <c r="AW1862" i="3"/>
  <c r="S1862" i="3" s="1"/>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S1866" i="3" s="1"/>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S1871" i="3" s="1"/>
  <c r="AQ1872" i="3"/>
  <c r="AT1872" i="3"/>
  <c r="AU1872" i="3"/>
  <c r="AV1872" i="3"/>
  <c r="AW1872" i="3"/>
  <c r="S1872" i="3" s="1"/>
  <c r="AQ1873" i="3"/>
  <c r="AT1873" i="3"/>
  <c r="AU1873" i="3"/>
  <c r="AV1873" i="3"/>
  <c r="AW1873" i="3"/>
  <c r="S1873" i="3" s="1"/>
  <c r="AQ1874" i="3"/>
  <c r="AT1874" i="3"/>
  <c r="AU1874" i="3"/>
  <c r="AV1874" i="3"/>
  <c r="AW1874" i="3"/>
  <c r="S1874" i="3" s="1"/>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S1878" i="3" s="1"/>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S1882" i="3" s="1"/>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S1886" i="3" s="1"/>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S1890" i="3" s="1"/>
  <c r="AQ1891" i="3"/>
  <c r="AT1891" i="3"/>
  <c r="AU1891" i="3"/>
  <c r="AV1891" i="3"/>
  <c r="AW1891" i="3"/>
  <c r="S1891" i="3" s="1"/>
  <c r="AQ1892" i="3"/>
  <c r="AT1892" i="3"/>
  <c r="AU1892" i="3"/>
  <c r="AV1892" i="3"/>
  <c r="AW1892" i="3"/>
  <c r="S1892" i="3" s="1"/>
  <c r="AQ1893" i="3"/>
  <c r="AT1893" i="3"/>
  <c r="AU1893" i="3"/>
  <c r="AV1893" i="3"/>
  <c r="AW1893" i="3"/>
  <c r="S1893" i="3" s="1"/>
  <c r="AQ1894" i="3"/>
  <c r="AT1894" i="3"/>
  <c r="AU1894" i="3"/>
  <c r="AV1894" i="3"/>
  <c r="AW1894" i="3"/>
  <c r="S1894" i="3" s="1"/>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S1898" i="3" s="1"/>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S1906" i="3" s="1"/>
  <c r="AQ1907" i="3"/>
  <c r="AT1907" i="3"/>
  <c r="AU1907" i="3"/>
  <c r="AV1907" i="3"/>
  <c r="AW1907" i="3"/>
  <c r="S1907" i="3" s="1"/>
  <c r="AQ1908" i="3"/>
  <c r="AT1908" i="3"/>
  <c r="AU1908" i="3"/>
  <c r="AV1908" i="3"/>
  <c r="AW1908" i="3"/>
  <c r="S1908" i="3" s="1"/>
  <c r="AQ1909" i="3"/>
  <c r="AT1909" i="3"/>
  <c r="AU1909" i="3"/>
  <c r="AV1909" i="3"/>
  <c r="AW1909" i="3"/>
  <c r="S1909" i="3" s="1"/>
  <c r="AQ1910" i="3"/>
  <c r="AT1910" i="3"/>
  <c r="AU1910" i="3"/>
  <c r="AV1910" i="3"/>
  <c r="AW1910" i="3"/>
  <c r="S1910" i="3" s="1"/>
  <c r="AQ1911" i="3"/>
  <c r="AT1911" i="3"/>
  <c r="AU1911" i="3"/>
  <c r="AV1911" i="3"/>
  <c r="AW1911" i="3"/>
  <c r="S1911" i="3" s="1"/>
  <c r="AQ1912" i="3"/>
  <c r="AT1912" i="3"/>
  <c r="AU1912" i="3"/>
  <c r="AV1912" i="3"/>
  <c r="AW1912" i="3"/>
  <c r="S1912" i="3" s="1"/>
  <c r="AQ1913" i="3"/>
  <c r="AT1913" i="3"/>
  <c r="AU1913" i="3"/>
  <c r="AV1913" i="3"/>
  <c r="AW1913" i="3"/>
  <c r="S1913" i="3" s="1"/>
  <c r="AQ1914" i="3"/>
  <c r="AT1914" i="3"/>
  <c r="AU1914" i="3"/>
  <c r="AV1914" i="3"/>
  <c r="AW1914" i="3"/>
  <c r="S1914" i="3" s="1"/>
  <c r="AQ1915" i="3"/>
  <c r="AT1915" i="3"/>
  <c r="AU1915" i="3"/>
  <c r="AV1915" i="3"/>
  <c r="AW1915" i="3"/>
  <c r="S1915" i="3" s="1"/>
  <c r="AQ1916" i="3"/>
  <c r="AT1916" i="3"/>
  <c r="AU1916" i="3"/>
  <c r="AV1916" i="3"/>
  <c r="AW1916" i="3"/>
  <c r="S1916" i="3" s="1"/>
  <c r="AQ1917" i="3"/>
  <c r="AT1917" i="3"/>
  <c r="AU1917" i="3"/>
  <c r="AV1917" i="3"/>
  <c r="AW1917" i="3"/>
  <c r="S1917" i="3" s="1"/>
  <c r="AQ1918" i="3"/>
  <c r="AT1918" i="3"/>
  <c r="AU1918" i="3"/>
  <c r="AV1918" i="3"/>
  <c r="AW1918" i="3"/>
  <c r="S1918" i="3" s="1"/>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S1922" i="3" s="1"/>
  <c r="AQ1923" i="3"/>
  <c r="AT1923" i="3"/>
  <c r="AU1923" i="3"/>
  <c r="AV1923" i="3"/>
  <c r="AW1923" i="3"/>
  <c r="S1923" i="3" s="1"/>
  <c r="AQ1924" i="3"/>
  <c r="AT1924" i="3"/>
  <c r="AU1924" i="3"/>
  <c r="AV1924" i="3"/>
  <c r="AW1924" i="3"/>
  <c r="S1924" i="3" s="1"/>
  <c r="AQ1925" i="3"/>
  <c r="AT1925" i="3"/>
  <c r="AU1925" i="3"/>
  <c r="AV1925" i="3"/>
  <c r="AW1925" i="3"/>
  <c r="S1925" i="3" s="1"/>
  <c r="AQ1926" i="3"/>
  <c r="AT1926" i="3"/>
  <c r="AU1926" i="3"/>
  <c r="AV1926" i="3"/>
  <c r="AW1926" i="3"/>
  <c r="S1926" i="3" s="1"/>
  <c r="AQ1927" i="3"/>
  <c r="AT1927" i="3"/>
  <c r="AU1927" i="3"/>
  <c r="AV1927" i="3"/>
  <c r="AW1927" i="3"/>
  <c r="S1927" i="3" s="1"/>
  <c r="AQ1928" i="3"/>
  <c r="AT1928" i="3"/>
  <c r="AU1928" i="3"/>
  <c r="AV1928" i="3"/>
  <c r="AW1928" i="3"/>
  <c r="S1928" i="3" s="1"/>
  <c r="AQ1929" i="3"/>
  <c r="AT1929" i="3"/>
  <c r="AU1929" i="3"/>
  <c r="AV1929" i="3"/>
  <c r="AW1929" i="3"/>
  <c r="S1929" i="3" s="1"/>
  <c r="AQ1930" i="3"/>
  <c r="AT1930" i="3"/>
  <c r="AU1930" i="3"/>
  <c r="AV1930" i="3"/>
  <c r="AW1930" i="3"/>
  <c r="S1930" i="3" s="1"/>
  <c r="AQ1931" i="3"/>
  <c r="AT1931" i="3"/>
  <c r="AU1931" i="3"/>
  <c r="AV1931" i="3"/>
  <c r="AW1931" i="3"/>
  <c r="S1931" i="3" s="1"/>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S1938" i="3" s="1"/>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S1942" i="3" s="1"/>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S1946" i="3" s="1"/>
  <c r="AQ1947" i="3"/>
  <c r="AT1947" i="3"/>
  <c r="AU1947" i="3"/>
  <c r="AV1947" i="3"/>
  <c r="AW1947" i="3"/>
  <c r="S1947" i="3" s="1"/>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S1954" i="3" s="1"/>
  <c r="AQ1955" i="3"/>
  <c r="AT1955" i="3"/>
  <c r="AU1955" i="3"/>
  <c r="AV1955" i="3"/>
  <c r="AW1955" i="3"/>
  <c r="S1955" i="3" s="1"/>
  <c r="AQ1956" i="3"/>
  <c r="AT1956" i="3"/>
  <c r="AU1956" i="3"/>
  <c r="AV1956" i="3"/>
  <c r="AW1956" i="3"/>
  <c r="S1956" i="3" s="1"/>
  <c r="AQ1957" i="3"/>
  <c r="AT1957" i="3"/>
  <c r="AU1957" i="3"/>
  <c r="AV1957" i="3"/>
  <c r="AW1957" i="3"/>
  <c r="S1957" i="3" s="1"/>
  <c r="AQ1958" i="3"/>
  <c r="AT1958" i="3"/>
  <c r="AU1958" i="3"/>
  <c r="AV1958" i="3"/>
  <c r="AW1958" i="3"/>
  <c r="S1958" i="3" s="1"/>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S1962" i="3" s="1"/>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S1966" i="3" s="1"/>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S1970" i="3" s="1"/>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S1978" i="3" s="1"/>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S1982" i="3" s="1"/>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S1986" i="3" s="1"/>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S1990" i="3" s="1"/>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S1994" i="3" s="1"/>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S1998" i="3" s="1"/>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S2002" i="3" s="1"/>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S2006" i="3" s="1"/>
  <c r="AQ2007" i="3"/>
  <c r="AT2007" i="3"/>
  <c r="AU2007" i="3"/>
  <c r="AV2007" i="3"/>
  <c r="AW2007" i="3"/>
  <c r="S2007" i="3" s="1"/>
  <c r="AQ2008" i="3"/>
  <c r="AT2008" i="3"/>
  <c r="AU2008" i="3"/>
  <c r="AV2008" i="3"/>
  <c r="AW2008" i="3"/>
  <c r="S2008" i="3" s="1"/>
  <c r="AQ2009" i="3"/>
  <c r="AT2009" i="3"/>
  <c r="AU2009" i="3"/>
  <c r="AV2009" i="3"/>
  <c r="AW2009" i="3"/>
  <c r="S2009" i="3" s="1"/>
  <c r="AQ2010" i="3"/>
  <c r="AT2010" i="3"/>
  <c r="AU2010" i="3"/>
  <c r="AV2010" i="3"/>
  <c r="AW2010" i="3"/>
  <c r="S2010" i="3" s="1"/>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S2014" i="3" s="1"/>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S2018" i="3" s="1"/>
  <c r="AQ2019" i="3"/>
  <c r="AT2019" i="3"/>
  <c r="AU2019" i="3"/>
  <c r="AV2019" i="3"/>
  <c r="AW2019" i="3"/>
  <c r="S2019" i="3" s="1"/>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S2026" i="3" s="1"/>
  <c r="AQ2027" i="3"/>
  <c r="AT2027" i="3"/>
  <c r="AU2027" i="3"/>
  <c r="AV2027" i="3"/>
  <c r="AW2027" i="3"/>
  <c r="S2027" i="3" s="1"/>
  <c r="AQ2028" i="3"/>
  <c r="AT2028" i="3"/>
  <c r="AU2028" i="3"/>
  <c r="AV2028" i="3"/>
  <c r="AW2028" i="3"/>
  <c r="S2028" i="3" s="1"/>
  <c r="AQ2029" i="3"/>
  <c r="AT2029" i="3"/>
  <c r="AU2029" i="3"/>
  <c r="AV2029" i="3"/>
  <c r="AW2029" i="3"/>
  <c r="S2029" i="3" s="1"/>
  <c r="AQ2030" i="3"/>
  <c r="AT2030" i="3"/>
  <c r="AU2030" i="3"/>
  <c r="AV2030" i="3"/>
  <c r="AW2030" i="3"/>
  <c r="S2030" i="3" s="1"/>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S2034" i="3" s="1"/>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S2038" i="3" s="1"/>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S2042" i="3" s="1"/>
  <c r="AQ2043" i="3"/>
  <c r="AT2043" i="3"/>
  <c r="AU2043" i="3"/>
  <c r="AV2043" i="3"/>
  <c r="AW2043" i="3"/>
  <c r="S2043" i="3" s="1"/>
  <c r="AQ2044" i="3"/>
  <c r="AT2044" i="3"/>
  <c r="AU2044" i="3"/>
  <c r="AV2044" i="3"/>
  <c r="AW2044" i="3"/>
  <c r="S2044" i="3" s="1"/>
  <c r="AQ2045" i="3"/>
  <c r="AT2045" i="3"/>
  <c r="AU2045" i="3"/>
  <c r="AV2045" i="3"/>
  <c r="AW2045" i="3"/>
  <c r="S2045" i="3" s="1"/>
  <c r="AQ2046" i="3"/>
  <c r="AT2046" i="3"/>
  <c r="AU2046" i="3"/>
  <c r="AV2046" i="3"/>
  <c r="AW2046" i="3"/>
  <c r="S2046" i="3" s="1"/>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S2050" i="3" s="1"/>
  <c r="AQ2051" i="3"/>
  <c r="AT2051" i="3"/>
  <c r="AU2051" i="3"/>
  <c r="AV2051" i="3"/>
  <c r="AW2051" i="3"/>
  <c r="S2051" i="3" s="1"/>
  <c r="AQ2052" i="3"/>
  <c r="AT2052" i="3"/>
  <c r="AU2052" i="3"/>
  <c r="AV2052" i="3"/>
  <c r="AW2052" i="3"/>
  <c r="S2052" i="3" s="1"/>
  <c r="AQ2053" i="3"/>
  <c r="AT2053" i="3"/>
  <c r="AU2053" i="3"/>
  <c r="AV2053" i="3"/>
  <c r="AW2053" i="3"/>
  <c r="S2053" i="3" s="1"/>
  <c r="AQ2054" i="3"/>
  <c r="AT2054" i="3"/>
  <c r="AU2054" i="3"/>
  <c r="AV2054" i="3"/>
  <c r="AW2054" i="3"/>
  <c r="S2054" i="3" s="1"/>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S2058" i="3" s="1"/>
  <c r="AQ2059" i="3"/>
  <c r="AT2059" i="3"/>
  <c r="AU2059" i="3"/>
  <c r="AV2059" i="3"/>
  <c r="AW2059" i="3"/>
  <c r="S2059" i="3" s="1"/>
  <c r="AQ2060" i="3"/>
  <c r="AT2060" i="3"/>
  <c r="AU2060" i="3"/>
  <c r="AV2060" i="3"/>
  <c r="AW2060" i="3"/>
  <c r="S2060" i="3" s="1"/>
  <c r="AQ2061" i="3"/>
  <c r="AT2061" i="3"/>
  <c r="AU2061" i="3"/>
  <c r="AV2061" i="3"/>
  <c r="AW2061" i="3"/>
  <c r="S2061" i="3" s="1"/>
  <c r="AQ2062" i="3"/>
  <c r="AT2062" i="3"/>
  <c r="AU2062" i="3"/>
  <c r="AV2062" i="3"/>
  <c r="AW2062" i="3"/>
  <c r="S2062" i="3" s="1"/>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S2066" i="3" s="1"/>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S2070" i="3" s="1"/>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S2074" i="3" s="1"/>
  <c r="AQ2075" i="3"/>
  <c r="AT2075" i="3"/>
  <c r="AU2075" i="3"/>
  <c r="AV2075" i="3"/>
  <c r="AW2075" i="3"/>
  <c r="S2075" i="3" s="1"/>
  <c r="AQ2076" i="3"/>
  <c r="AT2076" i="3"/>
  <c r="AU2076" i="3"/>
  <c r="AV2076" i="3"/>
  <c r="AW2076" i="3"/>
  <c r="S2076" i="3" s="1"/>
  <c r="AQ2077" i="3"/>
  <c r="AT2077" i="3"/>
  <c r="AU2077" i="3"/>
  <c r="AV2077" i="3"/>
  <c r="AW2077" i="3"/>
  <c r="S2077" i="3" s="1"/>
  <c r="AQ2078" i="3"/>
  <c r="AT2078" i="3"/>
  <c r="AU2078" i="3"/>
  <c r="AV2078" i="3"/>
  <c r="AW2078" i="3"/>
  <c r="S2078" i="3" s="1"/>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S2082" i="3" s="1"/>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S2090" i="3" s="1"/>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S2094" i="3" s="1"/>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S2098" i="3" s="1"/>
  <c r="AQ2099" i="3"/>
  <c r="AT2099" i="3"/>
  <c r="AU2099" i="3"/>
  <c r="AV2099" i="3"/>
  <c r="AW2099" i="3"/>
  <c r="S2099" i="3" s="1"/>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S2106" i="3" s="1"/>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S2110" i="3" s="1"/>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S2114" i="3" s="1"/>
  <c r="AQ2115" i="3"/>
  <c r="AT2115" i="3"/>
  <c r="AU2115" i="3"/>
  <c r="AV2115" i="3"/>
  <c r="AW2115" i="3"/>
  <c r="S2115" i="3" s="1"/>
  <c r="AQ2116" i="3"/>
  <c r="AT2116" i="3"/>
  <c r="AU2116" i="3"/>
  <c r="AV2116" i="3"/>
  <c r="AW2116" i="3"/>
  <c r="S2116" i="3" s="1"/>
  <c r="AQ2117" i="3"/>
  <c r="AT2117" i="3"/>
  <c r="AU2117" i="3"/>
  <c r="AV2117" i="3"/>
  <c r="AW2117" i="3"/>
  <c r="S2117" i="3" s="1"/>
  <c r="AQ2118" i="3"/>
  <c r="AT2118" i="3"/>
  <c r="AU2118" i="3"/>
  <c r="AV2118" i="3"/>
  <c r="AW2118" i="3"/>
  <c r="S2118" i="3" s="1"/>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S2122" i="3" s="1"/>
  <c r="AQ2123" i="3"/>
  <c r="AT2123" i="3"/>
  <c r="AU2123" i="3"/>
  <c r="AV2123" i="3"/>
  <c r="AW2123" i="3"/>
  <c r="S2123" i="3" s="1"/>
  <c r="AQ2124" i="3"/>
  <c r="AT2124" i="3"/>
  <c r="AU2124" i="3"/>
  <c r="AV2124" i="3"/>
  <c r="AW2124" i="3"/>
  <c r="S2124" i="3" s="1"/>
  <c r="AQ2125" i="3"/>
  <c r="AT2125" i="3"/>
  <c r="AU2125" i="3"/>
  <c r="AV2125" i="3"/>
  <c r="AW2125" i="3"/>
  <c r="S2125" i="3" s="1"/>
  <c r="AQ2126" i="3"/>
  <c r="AT2126" i="3"/>
  <c r="AU2126" i="3"/>
  <c r="AV2126" i="3"/>
  <c r="AW2126" i="3"/>
  <c r="S2126" i="3" s="1"/>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S2130" i="3" s="1"/>
  <c r="AQ2131" i="3"/>
  <c r="AT2131" i="3"/>
  <c r="AU2131" i="3"/>
  <c r="AV2131" i="3"/>
  <c r="AW2131" i="3"/>
  <c r="S2131" i="3" s="1"/>
  <c r="AQ2132" i="3"/>
  <c r="AT2132" i="3"/>
  <c r="AU2132" i="3"/>
  <c r="AV2132" i="3"/>
  <c r="AW2132" i="3"/>
  <c r="S2132" i="3" s="1"/>
  <c r="AQ2133" i="3"/>
  <c r="AT2133" i="3"/>
  <c r="AU2133" i="3"/>
  <c r="AV2133" i="3"/>
  <c r="AW2133" i="3"/>
  <c r="S2133" i="3" s="1"/>
  <c r="AQ2134" i="3"/>
  <c r="AT2134" i="3"/>
  <c r="AU2134" i="3"/>
  <c r="AV2134" i="3"/>
  <c r="AW2134" i="3"/>
  <c r="S2134" i="3" s="1"/>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S2138" i="3" s="1"/>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S2142" i="3" s="1"/>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S2146" i="3" s="1"/>
  <c r="AQ2147" i="3"/>
  <c r="AT2147" i="3"/>
  <c r="AU2147" i="3"/>
  <c r="AV2147" i="3"/>
  <c r="AW2147" i="3"/>
  <c r="S2147" i="3" s="1"/>
  <c r="AQ2148" i="3"/>
  <c r="AT2148" i="3"/>
  <c r="AU2148" i="3"/>
  <c r="AV2148" i="3"/>
  <c r="AW2148" i="3"/>
  <c r="S2148" i="3" s="1"/>
  <c r="AQ2149" i="3"/>
  <c r="AT2149" i="3"/>
  <c r="AU2149" i="3"/>
  <c r="AV2149" i="3"/>
  <c r="AW2149" i="3"/>
  <c r="S2149" i="3" s="1"/>
  <c r="AQ2150" i="3"/>
  <c r="AT2150" i="3"/>
  <c r="AU2150" i="3"/>
  <c r="AV2150" i="3"/>
  <c r="AW2150" i="3"/>
  <c r="S2150" i="3" s="1"/>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S2154" i="3" s="1"/>
  <c r="AQ2155" i="3"/>
  <c r="AT2155" i="3"/>
  <c r="AU2155" i="3"/>
  <c r="AV2155" i="3"/>
  <c r="AW2155" i="3"/>
  <c r="S2155" i="3" s="1"/>
  <c r="AQ2156" i="3"/>
  <c r="AT2156" i="3"/>
  <c r="AU2156" i="3"/>
  <c r="AV2156" i="3"/>
  <c r="AW2156" i="3"/>
  <c r="S2156" i="3" s="1"/>
  <c r="AQ2157" i="3"/>
  <c r="AT2157" i="3"/>
  <c r="AU2157" i="3"/>
  <c r="AV2157" i="3"/>
  <c r="AW2157" i="3"/>
  <c r="S2157" i="3" s="1"/>
  <c r="AQ2158" i="3"/>
  <c r="AT2158" i="3"/>
  <c r="AU2158" i="3"/>
  <c r="AV2158" i="3"/>
  <c r="AW2158" i="3"/>
  <c r="S2158" i="3" s="1"/>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S2162" i="3" s="1"/>
  <c r="AQ2163" i="3"/>
  <c r="AT2163" i="3"/>
  <c r="AU2163" i="3"/>
  <c r="AV2163" i="3"/>
  <c r="AW2163" i="3"/>
  <c r="S2163" i="3" s="1"/>
  <c r="AQ2164" i="3"/>
  <c r="AT2164" i="3"/>
  <c r="AU2164" i="3"/>
  <c r="AV2164" i="3"/>
  <c r="AW2164" i="3"/>
  <c r="S2164" i="3" s="1"/>
  <c r="AQ2165" i="3"/>
  <c r="AT2165" i="3"/>
  <c r="AU2165" i="3"/>
  <c r="AV2165" i="3"/>
  <c r="AW2165" i="3"/>
  <c r="S2165" i="3" s="1"/>
  <c r="AQ2166" i="3"/>
  <c r="AT2166" i="3"/>
  <c r="AU2166" i="3"/>
  <c r="AV2166" i="3"/>
  <c r="AW2166" i="3"/>
  <c r="S2166" i="3" s="1"/>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S2170" i="3" s="1"/>
  <c r="AQ2171" i="3"/>
  <c r="AT2171" i="3"/>
  <c r="AU2171" i="3"/>
  <c r="AV2171" i="3"/>
  <c r="AW2171" i="3"/>
  <c r="S2171" i="3" s="1"/>
  <c r="AQ2172" i="3"/>
  <c r="AT2172" i="3"/>
  <c r="AU2172" i="3"/>
  <c r="AV2172" i="3"/>
  <c r="AW2172" i="3"/>
  <c r="S2172" i="3" s="1"/>
  <c r="AQ2173" i="3"/>
  <c r="AT2173" i="3"/>
  <c r="AU2173" i="3"/>
  <c r="AV2173" i="3"/>
  <c r="AW2173" i="3"/>
  <c r="S2173" i="3" s="1"/>
  <c r="AQ2174" i="3"/>
  <c r="AT2174" i="3"/>
  <c r="AU2174" i="3"/>
  <c r="AV2174" i="3"/>
  <c r="AW2174" i="3"/>
  <c r="S2174" i="3" s="1"/>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S2178" i="3" s="1"/>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S2182" i="3" s="1"/>
  <c r="AQ2183" i="3"/>
  <c r="AT2183" i="3"/>
  <c r="AU2183" i="3"/>
  <c r="AV2183" i="3"/>
  <c r="AW2183" i="3"/>
  <c r="S2183" i="3" s="1"/>
  <c r="AQ2184" i="3"/>
  <c r="AT2184" i="3"/>
  <c r="AU2184" i="3"/>
  <c r="AV2184" i="3"/>
  <c r="AW2184" i="3"/>
  <c r="S2184" i="3" s="1"/>
  <c r="AQ2185" i="3"/>
  <c r="AT2185" i="3"/>
  <c r="AU2185" i="3"/>
  <c r="AV2185" i="3"/>
  <c r="AW2185" i="3"/>
  <c r="S2185" i="3" s="1"/>
  <c r="AQ2186" i="3"/>
  <c r="AT2186" i="3"/>
  <c r="AU2186" i="3"/>
  <c r="AV2186" i="3"/>
  <c r="AW2186" i="3"/>
  <c r="S2186" i="3" s="1"/>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S2190" i="3" s="1"/>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S2194" i="3" s="1"/>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S2198" i="3" s="1"/>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S2202" i="3" s="1"/>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S2206" i="3" s="1"/>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S2210" i="3" s="1"/>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S2218" i="3" s="1"/>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S2222" i="3" s="1"/>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S2226" i="3" s="1"/>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S2230" i="3" s="1"/>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S2234" i="3" s="1"/>
  <c r="AQ2235" i="3"/>
  <c r="AT2235" i="3"/>
  <c r="AU2235" i="3"/>
  <c r="AV2235" i="3"/>
  <c r="AW2235" i="3"/>
  <c r="S2235" i="3" s="1"/>
  <c r="AQ2236" i="3"/>
  <c r="AT2236" i="3"/>
  <c r="AU2236" i="3"/>
  <c r="AV2236" i="3"/>
  <c r="AW2236" i="3"/>
  <c r="S2236" i="3" s="1"/>
  <c r="AQ2237" i="3"/>
  <c r="AT2237" i="3"/>
  <c r="AU2237" i="3"/>
  <c r="AV2237" i="3"/>
  <c r="AW2237" i="3"/>
  <c r="S2237" i="3" s="1"/>
  <c r="AQ2238" i="3"/>
  <c r="AT2238" i="3"/>
  <c r="AU2238" i="3"/>
  <c r="AV2238" i="3"/>
  <c r="AW2238" i="3"/>
  <c r="S2238" i="3" s="1"/>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S2242" i="3" s="1"/>
  <c r="AQ2243" i="3"/>
  <c r="AT2243" i="3"/>
  <c r="AU2243" i="3"/>
  <c r="AV2243" i="3"/>
  <c r="AW2243" i="3"/>
  <c r="S2243" i="3" s="1"/>
  <c r="AQ2244" i="3"/>
  <c r="AT2244" i="3"/>
  <c r="AU2244" i="3"/>
  <c r="AV2244" i="3"/>
  <c r="AW2244" i="3"/>
  <c r="S2244" i="3" s="1"/>
  <c r="AQ2245" i="3"/>
  <c r="AT2245" i="3"/>
  <c r="AU2245" i="3"/>
  <c r="AV2245" i="3"/>
  <c r="AW2245" i="3"/>
  <c r="S2245" i="3" s="1"/>
  <c r="AQ2246" i="3"/>
  <c r="AT2246" i="3"/>
  <c r="AU2246" i="3"/>
  <c r="AV2246" i="3"/>
  <c r="AW2246" i="3"/>
  <c r="S2246" i="3" s="1"/>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S2250" i="3" s="1"/>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S2258" i="3" s="1"/>
  <c r="AQ2259" i="3"/>
  <c r="AT2259" i="3"/>
  <c r="AU2259" i="3"/>
  <c r="AV2259" i="3"/>
  <c r="AW2259" i="3"/>
  <c r="S2259" i="3" s="1"/>
  <c r="AQ2260" i="3"/>
  <c r="AT2260" i="3"/>
  <c r="AU2260" i="3"/>
  <c r="AV2260" i="3"/>
  <c r="AW2260" i="3"/>
  <c r="S2260" i="3" s="1"/>
  <c r="AQ2261" i="3"/>
  <c r="AT2261" i="3"/>
  <c r="AU2261" i="3"/>
  <c r="AV2261" i="3"/>
  <c r="AW2261" i="3"/>
  <c r="S2261" i="3" s="1"/>
  <c r="AQ2262" i="3"/>
  <c r="AT2262" i="3"/>
  <c r="AU2262" i="3"/>
  <c r="AV2262" i="3"/>
  <c r="AW2262" i="3"/>
  <c r="S2262" i="3" s="1"/>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S2266" i="3" s="1"/>
  <c r="AQ2267" i="3"/>
  <c r="AT2267" i="3"/>
  <c r="AU2267" i="3"/>
  <c r="AV2267" i="3"/>
  <c r="AW2267" i="3"/>
  <c r="S2267" i="3" s="1"/>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S2274" i="3" s="1"/>
  <c r="AQ2275" i="3"/>
  <c r="AT2275" i="3"/>
  <c r="AU2275" i="3"/>
  <c r="AV2275" i="3"/>
  <c r="AW2275" i="3"/>
  <c r="S2275" i="3" s="1"/>
  <c r="AQ2276" i="3"/>
  <c r="AT2276" i="3"/>
  <c r="AU2276" i="3"/>
  <c r="AV2276" i="3"/>
  <c r="AW2276" i="3"/>
  <c r="S2276" i="3" s="1"/>
  <c r="AQ2277" i="3"/>
  <c r="AT2277" i="3"/>
  <c r="AU2277" i="3"/>
  <c r="AV2277" i="3"/>
  <c r="AW2277" i="3"/>
  <c r="S2277" i="3" s="1"/>
  <c r="AQ2278" i="3"/>
  <c r="AT2278" i="3"/>
  <c r="AU2278" i="3"/>
  <c r="AV2278" i="3"/>
  <c r="AW2278" i="3"/>
  <c r="S2278" i="3" s="1"/>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S2282" i="3" s="1"/>
  <c r="AQ2283" i="3"/>
  <c r="AT2283" i="3"/>
  <c r="AU2283" i="3"/>
  <c r="AV2283" i="3"/>
  <c r="AW2283" i="3"/>
  <c r="S2283" i="3" s="1"/>
  <c r="AQ2284" i="3"/>
  <c r="AT2284" i="3"/>
  <c r="AU2284" i="3"/>
  <c r="AV2284" i="3"/>
  <c r="AW2284" i="3"/>
  <c r="S2284" i="3" s="1"/>
  <c r="AQ2285" i="3"/>
  <c r="AT2285" i="3"/>
  <c r="AU2285" i="3"/>
  <c r="AV2285" i="3"/>
  <c r="AW2285" i="3"/>
  <c r="S2285" i="3" s="1"/>
  <c r="AQ2286" i="3"/>
  <c r="AT2286" i="3"/>
  <c r="AU2286" i="3"/>
  <c r="AV2286" i="3"/>
  <c r="AW2286" i="3"/>
  <c r="S2286" i="3" s="1"/>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S2290" i="3" s="1"/>
  <c r="AQ2291" i="3"/>
  <c r="AT2291" i="3"/>
  <c r="AU2291" i="3"/>
  <c r="AV2291" i="3"/>
  <c r="AW2291" i="3"/>
  <c r="S2291" i="3" s="1"/>
  <c r="AQ2292" i="3"/>
  <c r="AT2292" i="3"/>
  <c r="AU2292" i="3"/>
  <c r="AV2292" i="3"/>
  <c r="AW2292" i="3"/>
  <c r="S2292" i="3" s="1"/>
  <c r="AQ2293" i="3"/>
  <c r="AT2293" i="3"/>
  <c r="AU2293" i="3"/>
  <c r="AV2293" i="3"/>
  <c r="AW2293" i="3"/>
  <c r="S2293" i="3" s="1"/>
  <c r="AQ2294" i="3"/>
  <c r="AT2294" i="3"/>
  <c r="AU2294" i="3"/>
  <c r="AV2294" i="3"/>
  <c r="AW2294" i="3"/>
  <c r="S2294" i="3" s="1"/>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S2298" i="3" s="1"/>
  <c r="AQ2299" i="3"/>
  <c r="AT2299" i="3"/>
  <c r="AU2299" i="3"/>
  <c r="AV2299" i="3"/>
  <c r="AW2299" i="3"/>
  <c r="S2299" i="3" s="1"/>
  <c r="AQ2300" i="3"/>
  <c r="AT2300" i="3"/>
  <c r="AU2300" i="3"/>
  <c r="AV2300" i="3"/>
  <c r="AW2300" i="3"/>
  <c r="S2300" i="3" s="1"/>
  <c r="AQ2301" i="3"/>
  <c r="AT2301" i="3"/>
  <c r="AU2301" i="3"/>
  <c r="AV2301" i="3"/>
  <c r="AW2301" i="3"/>
  <c r="S2301" i="3" s="1"/>
  <c r="AQ2302" i="3"/>
  <c r="AT2302" i="3"/>
  <c r="AU2302" i="3"/>
  <c r="AV2302" i="3"/>
  <c r="AW2302" i="3"/>
  <c r="S2302" i="3" s="1"/>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S2306" i="3" s="1"/>
  <c r="AQ2307" i="3"/>
  <c r="AT2307" i="3"/>
  <c r="AU2307" i="3"/>
  <c r="AV2307" i="3"/>
  <c r="AW2307" i="3"/>
  <c r="S2307" i="3" s="1"/>
  <c r="AQ2308" i="3"/>
  <c r="AT2308" i="3"/>
  <c r="AU2308" i="3"/>
  <c r="AV2308" i="3"/>
  <c r="AW2308" i="3"/>
  <c r="S2308" i="3" s="1"/>
  <c r="AQ2309" i="3"/>
  <c r="AT2309" i="3"/>
  <c r="AU2309" i="3"/>
  <c r="AV2309" i="3"/>
  <c r="AW2309" i="3"/>
  <c r="S2309" i="3" s="1"/>
  <c r="AQ2310" i="3"/>
  <c r="AT2310" i="3"/>
  <c r="AU2310" i="3"/>
  <c r="AV2310" i="3"/>
  <c r="AW2310" i="3"/>
  <c r="S2310" i="3" s="1"/>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S2314" i="3" s="1"/>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S2318" i="3" s="1"/>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S2322" i="3" s="1"/>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S2326" i="3" s="1"/>
  <c r="AQ2327" i="3"/>
  <c r="AT2327" i="3"/>
  <c r="AU2327" i="3"/>
  <c r="AV2327" i="3"/>
  <c r="AW2327" i="3"/>
  <c r="S2327" i="3" s="1"/>
  <c r="AQ2328" i="3"/>
  <c r="AT2328" i="3"/>
  <c r="AU2328" i="3"/>
  <c r="AV2328" i="3"/>
  <c r="AW2328" i="3"/>
  <c r="S2328" i="3" s="1"/>
  <c r="AQ2329" i="3"/>
  <c r="AT2329" i="3"/>
  <c r="AU2329" i="3"/>
  <c r="AV2329" i="3"/>
  <c r="AW2329" i="3"/>
  <c r="S2329" i="3" s="1"/>
  <c r="AQ2330" i="3"/>
  <c r="AT2330" i="3"/>
  <c r="AU2330" i="3"/>
  <c r="AV2330" i="3"/>
  <c r="AW2330" i="3"/>
  <c r="S2330" i="3" s="1"/>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S2334" i="3" s="1"/>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S2338" i="3" s="1"/>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S2342" i="3" s="1"/>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S2346" i="3" s="1"/>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S2350" i="3" s="1"/>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S2354" i="3" s="1"/>
  <c r="AQ2355" i="3"/>
  <c r="AT2355" i="3"/>
  <c r="AU2355" i="3"/>
  <c r="AV2355" i="3"/>
  <c r="AW2355" i="3"/>
  <c r="S2355" i="3" s="1"/>
  <c r="AQ2356" i="3"/>
  <c r="AT2356" i="3"/>
  <c r="AU2356" i="3"/>
  <c r="AV2356" i="3"/>
  <c r="AW2356" i="3"/>
  <c r="S2356" i="3" s="1"/>
  <c r="AQ2357" i="3"/>
  <c r="AT2357" i="3"/>
  <c r="AU2357" i="3"/>
  <c r="AV2357" i="3"/>
  <c r="AW2357" i="3"/>
  <c r="S2357" i="3" s="1"/>
  <c r="AQ2358" i="3"/>
  <c r="AT2358" i="3"/>
  <c r="AU2358" i="3"/>
  <c r="AV2358" i="3"/>
  <c r="AW2358" i="3"/>
  <c r="S2358" i="3" s="1"/>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S2362" i="3" s="1"/>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S2366" i="3" s="1"/>
  <c r="AQ2367" i="3"/>
  <c r="AT2367" i="3"/>
  <c r="AU2367" i="3"/>
  <c r="AV2367" i="3"/>
  <c r="AW2367" i="3"/>
  <c r="S2367" i="3" s="1"/>
  <c r="AQ2368" i="3"/>
  <c r="AT2368" i="3"/>
  <c r="AU2368" i="3"/>
  <c r="AV2368" i="3"/>
  <c r="AW2368" i="3"/>
  <c r="S2368" i="3" s="1"/>
  <c r="AQ2369" i="3"/>
  <c r="AT2369" i="3"/>
  <c r="AU2369" i="3"/>
  <c r="AV2369" i="3"/>
  <c r="AW2369" i="3"/>
  <c r="S2369" i="3" s="1"/>
  <c r="AQ2370" i="3"/>
  <c r="AT2370" i="3"/>
  <c r="AU2370" i="3"/>
  <c r="AV2370" i="3"/>
  <c r="AW2370" i="3"/>
  <c r="S2370" i="3" s="1"/>
  <c r="AQ2371" i="3"/>
  <c r="AT2371" i="3"/>
  <c r="AU2371" i="3"/>
  <c r="AV2371" i="3"/>
  <c r="AW2371" i="3"/>
  <c r="S2371" i="3" s="1"/>
  <c r="AQ2372" i="3"/>
  <c r="AT2372" i="3"/>
  <c r="AU2372" i="3"/>
  <c r="AV2372" i="3"/>
  <c r="AW2372" i="3"/>
  <c r="S2372" i="3" s="1"/>
  <c r="AQ2373" i="3"/>
  <c r="AT2373" i="3"/>
  <c r="AU2373" i="3"/>
  <c r="AV2373" i="3"/>
  <c r="AW2373" i="3"/>
  <c r="S2373" i="3" s="1"/>
  <c r="AQ2374" i="3"/>
  <c r="AT2374" i="3"/>
  <c r="AU2374" i="3"/>
  <c r="AV2374" i="3"/>
  <c r="AW2374" i="3"/>
  <c r="S2374" i="3" s="1"/>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S2378" i="3" s="1"/>
  <c r="AQ2379" i="3"/>
  <c r="AT2379" i="3"/>
  <c r="AU2379" i="3"/>
  <c r="AV2379" i="3"/>
  <c r="AW2379" i="3"/>
  <c r="S2379" i="3" s="1"/>
  <c r="AQ2380" i="3"/>
  <c r="AT2380" i="3"/>
  <c r="AU2380" i="3"/>
  <c r="AV2380" i="3"/>
  <c r="AW2380" i="3"/>
  <c r="S2380" i="3" s="1"/>
  <c r="AQ2381" i="3"/>
  <c r="AT2381" i="3"/>
  <c r="AU2381" i="3"/>
  <c r="AV2381" i="3"/>
  <c r="AW2381" i="3"/>
  <c r="S2381" i="3" s="1"/>
  <c r="AQ2382" i="3"/>
  <c r="AT2382" i="3"/>
  <c r="AU2382" i="3"/>
  <c r="AV2382" i="3"/>
  <c r="AW2382" i="3"/>
  <c r="S2382" i="3" s="1"/>
  <c r="AQ2383" i="3"/>
  <c r="AT2383" i="3"/>
  <c r="AU2383" i="3"/>
  <c r="AV2383" i="3"/>
  <c r="AW2383" i="3"/>
  <c r="S2383" i="3" s="1"/>
  <c r="AQ2384" i="3"/>
  <c r="AT2384" i="3"/>
  <c r="AU2384" i="3"/>
  <c r="AV2384" i="3"/>
  <c r="AW2384" i="3"/>
  <c r="S2384" i="3" s="1"/>
  <c r="AQ2385" i="3"/>
  <c r="AT2385" i="3"/>
  <c r="AU2385" i="3"/>
  <c r="AV2385" i="3"/>
  <c r="AW2385" i="3"/>
  <c r="S2385" i="3" s="1"/>
  <c r="AQ2386" i="3"/>
  <c r="AT2386" i="3"/>
  <c r="AU2386" i="3"/>
  <c r="AV2386" i="3"/>
  <c r="AW2386" i="3"/>
  <c r="S2386" i="3" s="1"/>
  <c r="T2386" i="3" s="1"/>
  <c r="AQ2387" i="3"/>
  <c r="AT2387" i="3"/>
  <c r="AU2387" i="3"/>
  <c r="AV2387" i="3"/>
  <c r="AW2387" i="3"/>
  <c r="S2387" i="3" s="1"/>
  <c r="AQ2388" i="3"/>
  <c r="AT2388" i="3"/>
  <c r="AU2388" i="3"/>
  <c r="AV2388" i="3"/>
  <c r="AW2388" i="3"/>
  <c r="S2388" i="3" s="1"/>
  <c r="AQ2389" i="3"/>
  <c r="AT2389" i="3"/>
  <c r="AU2389" i="3"/>
  <c r="AV2389" i="3"/>
  <c r="AW2389" i="3"/>
  <c r="S2389" i="3" s="1"/>
  <c r="AQ2390" i="3"/>
  <c r="AT2390" i="3"/>
  <c r="AU2390" i="3"/>
  <c r="AV2390" i="3"/>
  <c r="AW2390" i="3"/>
  <c r="S2390" i="3" s="1"/>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S2394" i="3" s="1"/>
  <c r="AQ2395" i="3"/>
  <c r="AT2395" i="3"/>
  <c r="AU2395" i="3"/>
  <c r="AV2395" i="3"/>
  <c r="AW2395" i="3"/>
  <c r="S2395" i="3" s="1"/>
  <c r="AQ2396" i="3"/>
  <c r="AT2396" i="3"/>
  <c r="AU2396" i="3"/>
  <c r="AV2396" i="3"/>
  <c r="AW2396" i="3"/>
  <c r="S2396" i="3" s="1"/>
  <c r="AQ2397" i="3"/>
  <c r="AT2397" i="3"/>
  <c r="AU2397" i="3"/>
  <c r="AV2397" i="3"/>
  <c r="AW2397" i="3"/>
  <c r="S2397" i="3" s="1"/>
  <c r="AQ2398" i="3"/>
  <c r="AT2398" i="3"/>
  <c r="AU2398" i="3"/>
  <c r="AV2398" i="3"/>
  <c r="AW2398" i="3"/>
  <c r="S2398" i="3" s="1"/>
  <c r="AQ2399" i="3"/>
  <c r="AT2399" i="3"/>
  <c r="AU2399" i="3"/>
  <c r="AV2399" i="3"/>
  <c r="AW2399" i="3"/>
  <c r="S2399" i="3" s="1"/>
  <c r="AQ2400" i="3"/>
  <c r="AT2400" i="3"/>
  <c r="AU2400" i="3"/>
  <c r="AV2400" i="3"/>
  <c r="AW2400" i="3"/>
  <c r="S2400" i="3" s="1"/>
  <c r="AQ2401" i="3"/>
  <c r="AT2401" i="3"/>
  <c r="AU2401" i="3"/>
  <c r="AV2401" i="3"/>
  <c r="AW2401" i="3"/>
  <c r="S2401" i="3" s="1"/>
  <c r="AQ2402" i="3"/>
  <c r="AT2402" i="3"/>
  <c r="AU2402" i="3"/>
  <c r="AV2402" i="3"/>
  <c r="AW2402" i="3"/>
  <c r="S2402" i="3" s="1"/>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S2406" i="3" s="1"/>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S2410" i="3" s="1"/>
  <c r="AQ2411" i="3"/>
  <c r="AT2411" i="3"/>
  <c r="AU2411" i="3"/>
  <c r="AV2411" i="3"/>
  <c r="AW2411" i="3"/>
  <c r="S2411" i="3" s="1"/>
  <c r="T2411" i="3" s="1"/>
  <c r="AQ2412" i="3"/>
  <c r="AT2412" i="3"/>
  <c r="AU2412" i="3"/>
  <c r="AV2412" i="3"/>
  <c r="AW2412" i="3"/>
  <c r="S2412" i="3" s="1"/>
  <c r="AQ2413" i="3"/>
  <c r="AT2413" i="3"/>
  <c r="AU2413" i="3"/>
  <c r="AV2413" i="3"/>
  <c r="AW2413" i="3"/>
  <c r="S2413" i="3" s="1"/>
  <c r="AQ2414" i="3"/>
  <c r="AT2414" i="3"/>
  <c r="AU2414" i="3"/>
  <c r="AV2414" i="3"/>
  <c r="AW2414" i="3"/>
  <c r="S2414" i="3" s="1"/>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S2418" i="3" s="1"/>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S2422" i="3" s="1"/>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S2426" i="3" s="1"/>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S2430" i="3" s="1"/>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S2434" i="3" s="1"/>
  <c r="AQ2435" i="3"/>
  <c r="AT2435" i="3"/>
  <c r="AU2435" i="3"/>
  <c r="AV2435" i="3"/>
  <c r="AW2435" i="3"/>
  <c r="S2435" i="3" s="1"/>
  <c r="AQ2436" i="3"/>
  <c r="AT2436" i="3"/>
  <c r="AU2436" i="3"/>
  <c r="AV2436" i="3"/>
  <c r="AW2436" i="3"/>
  <c r="S2436" i="3" s="1"/>
  <c r="AQ2437" i="3"/>
  <c r="AT2437" i="3"/>
  <c r="AU2437" i="3"/>
  <c r="AV2437" i="3"/>
  <c r="AW2437" i="3"/>
  <c r="S2437" i="3" s="1"/>
  <c r="AQ2438" i="3"/>
  <c r="AT2438" i="3"/>
  <c r="AU2438" i="3"/>
  <c r="AV2438" i="3"/>
  <c r="AW2438" i="3"/>
  <c r="S2438" i="3" s="1"/>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S2442" i="3" s="1"/>
  <c r="AQ2443" i="3"/>
  <c r="AT2443" i="3"/>
  <c r="AU2443" i="3"/>
  <c r="AV2443" i="3"/>
  <c r="AW2443" i="3"/>
  <c r="S2443" i="3" s="1"/>
  <c r="AQ2444" i="3"/>
  <c r="AT2444" i="3"/>
  <c r="AU2444" i="3"/>
  <c r="AV2444" i="3"/>
  <c r="AW2444" i="3"/>
  <c r="S2444" i="3" s="1"/>
  <c r="AQ2445" i="3"/>
  <c r="AT2445" i="3"/>
  <c r="AU2445" i="3"/>
  <c r="AV2445" i="3"/>
  <c r="AW2445" i="3"/>
  <c r="S2445" i="3" s="1"/>
  <c r="AQ2446" i="3"/>
  <c r="AT2446" i="3"/>
  <c r="AU2446" i="3"/>
  <c r="AV2446" i="3"/>
  <c r="AW2446" i="3"/>
  <c r="S2446" i="3" s="1"/>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S2450" i="3" s="1"/>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S2455" i="3" s="1"/>
  <c r="AQ2456" i="3"/>
  <c r="AT2456" i="3"/>
  <c r="AU2456" i="3"/>
  <c r="AV2456" i="3"/>
  <c r="AW2456" i="3"/>
  <c r="S2456" i="3" s="1"/>
  <c r="AQ2457" i="3"/>
  <c r="AT2457" i="3"/>
  <c r="AU2457" i="3"/>
  <c r="AV2457" i="3"/>
  <c r="AW2457" i="3"/>
  <c r="S2457" i="3" s="1"/>
  <c r="AQ2458" i="3"/>
  <c r="AT2458" i="3"/>
  <c r="AU2458" i="3"/>
  <c r="AV2458" i="3"/>
  <c r="AW2458" i="3"/>
  <c r="S2458" i="3" s="1"/>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S2462" i="3" s="1"/>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S2466" i="3" s="1"/>
  <c r="AQ2467" i="3"/>
  <c r="AT2467" i="3"/>
  <c r="AU2467" i="3"/>
  <c r="AV2467" i="3"/>
  <c r="AW2467" i="3"/>
  <c r="S2467" i="3" s="1"/>
  <c r="AQ2468" i="3"/>
  <c r="AT2468" i="3"/>
  <c r="AU2468" i="3"/>
  <c r="AV2468" i="3"/>
  <c r="AW2468" i="3"/>
  <c r="S2468" i="3" s="1"/>
  <c r="AQ2469" i="3"/>
  <c r="AT2469" i="3"/>
  <c r="AU2469" i="3"/>
  <c r="AV2469" i="3"/>
  <c r="AW2469" i="3"/>
  <c r="S2469" i="3" s="1"/>
  <c r="AQ2470" i="3"/>
  <c r="AT2470" i="3"/>
  <c r="AU2470" i="3"/>
  <c r="AV2470" i="3"/>
  <c r="AW2470" i="3"/>
  <c r="S2470" i="3" s="1"/>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S2474" i="3" s="1"/>
  <c r="AQ2475" i="3"/>
  <c r="AT2475" i="3"/>
  <c r="AU2475" i="3"/>
  <c r="AV2475" i="3"/>
  <c r="AW2475" i="3"/>
  <c r="S2475" i="3" s="1"/>
  <c r="AQ2476" i="3"/>
  <c r="AT2476" i="3"/>
  <c r="AU2476" i="3"/>
  <c r="AV2476" i="3"/>
  <c r="AW2476" i="3"/>
  <c r="S2476" i="3" s="1"/>
  <c r="AQ2477" i="3"/>
  <c r="AT2477" i="3"/>
  <c r="AU2477" i="3"/>
  <c r="AV2477" i="3"/>
  <c r="AW2477" i="3"/>
  <c r="S2477" i="3" s="1"/>
  <c r="AQ2478" i="3"/>
  <c r="AT2478" i="3"/>
  <c r="AU2478" i="3"/>
  <c r="AV2478" i="3"/>
  <c r="AW2478" i="3"/>
  <c r="S2478" i="3" s="1"/>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S2482" i="3" s="1"/>
  <c r="AQ2483" i="3"/>
  <c r="AT2483" i="3"/>
  <c r="AU2483" i="3"/>
  <c r="AV2483" i="3"/>
  <c r="AW2483" i="3"/>
  <c r="S2483" i="3" s="1"/>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S2490" i="3" s="1"/>
  <c r="AQ2491" i="3"/>
  <c r="AT2491" i="3"/>
  <c r="AU2491" i="3"/>
  <c r="AV2491" i="3"/>
  <c r="AW2491" i="3"/>
  <c r="S2491" i="3" s="1"/>
  <c r="AQ2492" i="3"/>
  <c r="AT2492" i="3"/>
  <c r="AU2492" i="3"/>
  <c r="AV2492" i="3"/>
  <c r="AW2492" i="3"/>
  <c r="S2492" i="3" s="1"/>
  <c r="AQ2493" i="3"/>
  <c r="AT2493" i="3"/>
  <c r="AU2493" i="3"/>
  <c r="AV2493" i="3"/>
  <c r="AW2493" i="3"/>
  <c r="S2493" i="3" s="1"/>
  <c r="AQ2494" i="3"/>
  <c r="AT2494" i="3"/>
  <c r="AU2494" i="3"/>
  <c r="AV2494" i="3"/>
  <c r="AW2494" i="3"/>
  <c r="S2494" i="3" s="1"/>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S2498" i="3" s="1"/>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S2502" i="3" s="1"/>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S2506" i="3" s="1"/>
  <c r="AQ2507" i="3"/>
  <c r="AT2507" i="3"/>
  <c r="AU2507" i="3"/>
  <c r="AV2507" i="3"/>
  <c r="AW2507" i="3"/>
  <c r="S2507" i="3" s="1"/>
  <c r="AQ2508" i="3"/>
  <c r="AT2508" i="3"/>
  <c r="AU2508" i="3"/>
  <c r="AV2508" i="3"/>
  <c r="AW2508" i="3"/>
  <c r="S2508" i="3" s="1"/>
  <c r="AQ2509" i="3"/>
  <c r="AT2509" i="3"/>
  <c r="AU2509" i="3"/>
  <c r="AV2509" i="3"/>
  <c r="AW2509" i="3"/>
  <c r="S2509" i="3" s="1"/>
  <c r="AQ2510" i="3"/>
  <c r="AT2510" i="3"/>
  <c r="AU2510" i="3"/>
  <c r="AV2510" i="3"/>
  <c r="AW2510" i="3"/>
  <c r="S2510" i="3" s="1"/>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S2514" i="3" s="1"/>
  <c r="AQ2515" i="3"/>
  <c r="AT2515" i="3"/>
  <c r="AU2515" i="3"/>
  <c r="AV2515" i="3"/>
  <c r="AW2515" i="3"/>
  <c r="S2515" i="3" s="1"/>
  <c r="AQ2516" i="3"/>
  <c r="AT2516" i="3"/>
  <c r="AU2516" i="3"/>
  <c r="AV2516" i="3"/>
  <c r="AW2516" i="3"/>
  <c r="S2516" i="3" s="1"/>
  <c r="AQ2517" i="3"/>
  <c r="AT2517" i="3"/>
  <c r="AU2517" i="3"/>
  <c r="AV2517" i="3"/>
  <c r="AW2517" i="3"/>
  <c r="S2517" i="3" s="1"/>
  <c r="AQ2518" i="3"/>
  <c r="AT2518" i="3"/>
  <c r="AU2518" i="3"/>
  <c r="AV2518" i="3"/>
  <c r="AW2518" i="3"/>
  <c r="S2518" i="3" s="1"/>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S2522" i="3" s="1"/>
  <c r="AQ2523" i="3"/>
  <c r="AT2523" i="3"/>
  <c r="AU2523" i="3"/>
  <c r="AV2523" i="3"/>
  <c r="AW2523" i="3"/>
  <c r="S2523" i="3" s="1"/>
  <c r="T2523" i="3" s="1"/>
  <c r="AQ2524" i="3"/>
  <c r="AT2524" i="3"/>
  <c r="AU2524" i="3"/>
  <c r="AV2524" i="3"/>
  <c r="AW2524" i="3"/>
  <c r="S2524" i="3" s="1"/>
  <c r="AQ2525" i="3"/>
  <c r="AT2525" i="3"/>
  <c r="AU2525" i="3"/>
  <c r="AV2525" i="3"/>
  <c r="AW2525" i="3"/>
  <c r="S2525" i="3" s="1"/>
  <c r="AQ2526" i="3"/>
  <c r="AT2526" i="3"/>
  <c r="AU2526" i="3"/>
  <c r="AV2526" i="3"/>
  <c r="AW2526" i="3"/>
  <c r="S2526" i="3" s="1"/>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S2530" i="3" s="1"/>
  <c r="AQ2531" i="3"/>
  <c r="AT2531" i="3"/>
  <c r="AU2531" i="3"/>
  <c r="AV2531" i="3"/>
  <c r="AW2531" i="3"/>
  <c r="S2531" i="3" s="1"/>
  <c r="AQ2532" i="3"/>
  <c r="AT2532" i="3"/>
  <c r="AU2532" i="3"/>
  <c r="AV2532" i="3"/>
  <c r="AW2532" i="3"/>
  <c r="S2532" i="3" s="1"/>
  <c r="AQ2533" i="3"/>
  <c r="AT2533" i="3"/>
  <c r="AU2533" i="3"/>
  <c r="AV2533" i="3"/>
  <c r="AW2533" i="3"/>
  <c r="S2533" i="3" s="1"/>
  <c r="AQ2534" i="3"/>
  <c r="AT2534" i="3"/>
  <c r="AU2534" i="3"/>
  <c r="AV2534" i="3"/>
  <c r="AW2534" i="3"/>
  <c r="S2534" i="3" s="1"/>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S2538" i="3" s="1"/>
  <c r="AQ2539" i="3"/>
  <c r="AT2539" i="3"/>
  <c r="AU2539" i="3"/>
  <c r="AV2539" i="3"/>
  <c r="AW2539" i="3"/>
  <c r="S2539" i="3" s="1"/>
  <c r="AQ2540" i="3"/>
  <c r="AT2540" i="3"/>
  <c r="AU2540" i="3"/>
  <c r="AV2540" i="3"/>
  <c r="AW2540" i="3"/>
  <c r="S2540" i="3" s="1"/>
  <c r="AQ2541" i="3"/>
  <c r="AT2541" i="3"/>
  <c r="AU2541" i="3"/>
  <c r="AV2541" i="3"/>
  <c r="AW2541" i="3"/>
  <c r="S2541" i="3" s="1"/>
  <c r="AQ2542" i="3"/>
  <c r="AT2542" i="3"/>
  <c r="AU2542" i="3"/>
  <c r="AV2542" i="3"/>
  <c r="AW2542" i="3"/>
  <c r="S2542" i="3" s="1"/>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S2546" i="3" s="1"/>
  <c r="AQ2547" i="3"/>
  <c r="AT2547" i="3"/>
  <c r="AU2547" i="3"/>
  <c r="AV2547" i="3"/>
  <c r="AW2547" i="3"/>
  <c r="S2547" i="3" s="1"/>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S2554" i="3" s="1"/>
  <c r="AQ2555" i="3"/>
  <c r="AT2555" i="3"/>
  <c r="AU2555" i="3"/>
  <c r="AV2555" i="3"/>
  <c r="AW2555" i="3"/>
  <c r="S2555" i="3" s="1"/>
  <c r="AQ2556" i="3"/>
  <c r="AT2556" i="3"/>
  <c r="AU2556" i="3"/>
  <c r="AV2556" i="3"/>
  <c r="AW2556" i="3"/>
  <c r="S2556" i="3" s="1"/>
  <c r="AQ2557" i="3"/>
  <c r="AT2557" i="3"/>
  <c r="AU2557" i="3"/>
  <c r="AV2557" i="3"/>
  <c r="AW2557" i="3"/>
  <c r="S2557" i="3" s="1"/>
  <c r="AQ2558" i="3"/>
  <c r="AT2558" i="3"/>
  <c r="AU2558" i="3"/>
  <c r="AV2558" i="3"/>
  <c r="AW2558" i="3"/>
  <c r="S2558" i="3" s="1"/>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S2562" i="3" s="1"/>
  <c r="AQ2563" i="3"/>
  <c r="AT2563" i="3"/>
  <c r="AU2563" i="3"/>
  <c r="AV2563" i="3"/>
  <c r="AW2563" i="3"/>
  <c r="S2563" i="3" s="1"/>
  <c r="AQ2564" i="3"/>
  <c r="AT2564" i="3"/>
  <c r="AU2564" i="3"/>
  <c r="AV2564" i="3"/>
  <c r="AW2564" i="3"/>
  <c r="S2564" i="3" s="1"/>
  <c r="AQ2565" i="3"/>
  <c r="AT2565" i="3"/>
  <c r="AU2565" i="3"/>
  <c r="AV2565" i="3"/>
  <c r="AW2565" i="3"/>
  <c r="S2565" i="3" s="1"/>
  <c r="AQ2566" i="3"/>
  <c r="AT2566" i="3"/>
  <c r="AU2566" i="3"/>
  <c r="AV2566" i="3"/>
  <c r="AW2566" i="3"/>
  <c r="S2566" i="3" s="1"/>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S2570" i="3" s="1"/>
  <c r="AQ2571" i="3"/>
  <c r="AT2571" i="3"/>
  <c r="AU2571" i="3"/>
  <c r="AV2571" i="3"/>
  <c r="AW2571" i="3"/>
  <c r="S2571" i="3" s="1"/>
  <c r="AQ2572" i="3"/>
  <c r="AT2572" i="3"/>
  <c r="AU2572" i="3"/>
  <c r="AV2572" i="3"/>
  <c r="AW2572" i="3"/>
  <c r="S2572" i="3" s="1"/>
  <c r="AQ2573" i="3"/>
  <c r="AT2573" i="3"/>
  <c r="AU2573" i="3"/>
  <c r="AV2573" i="3"/>
  <c r="AW2573" i="3"/>
  <c r="S2573" i="3" s="1"/>
  <c r="AQ2574" i="3"/>
  <c r="AT2574" i="3"/>
  <c r="AU2574" i="3"/>
  <c r="AV2574" i="3"/>
  <c r="AW2574" i="3"/>
  <c r="S2574" i="3" s="1"/>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S2578" i="3" s="1"/>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S2582" i="3" s="1"/>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S2586" i="3" s="1"/>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S2590" i="3" s="1"/>
  <c r="AQ2591" i="3"/>
  <c r="AT2591" i="3"/>
  <c r="AU2591" i="3"/>
  <c r="AV2591" i="3"/>
  <c r="AW2591" i="3"/>
  <c r="S2591" i="3" s="1"/>
  <c r="AQ2592" i="3"/>
  <c r="AT2592" i="3"/>
  <c r="AU2592" i="3"/>
  <c r="AV2592" i="3"/>
  <c r="AW2592" i="3"/>
  <c r="S2592" i="3" s="1"/>
  <c r="AQ2593" i="3"/>
  <c r="AT2593" i="3"/>
  <c r="AU2593" i="3"/>
  <c r="AV2593" i="3"/>
  <c r="AW2593" i="3"/>
  <c r="S2593" i="3" s="1"/>
  <c r="AQ2594" i="3"/>
  <c r="AT2594" i="3"/>
  <c r="AU2594" i="3"/>
  <c r="AV2594" i="3"/>
  <c r="AW2594" i="3"/>
  <c r="S2594" i="3" s="1"/>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S2598" i="3" s="1"/>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S2602" i="3" s="1"/>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S2610" i="3" s="1"/>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S2614" i="3" s="1"/>
  <c r="AQ2615" i="3"/>
  <c r="AT2615" i="3"/>
  <c r="AU2615" i="3"/>
  <c r="AV2615" i="3"/>
  <c r="AW2615" i="3"/>
  <c r="S2615" i="3" s="1"/>
  <c r="AQ2616" i="3"/>
  <c r="AT2616" i="3"/>
  <c r="AU2616" i="3"/>
  <c r="AV2616" i="3"/>
  <c r="AW2616" i="3"/>
  <c r="S2616" i="3" s="1"/>
  <c r="AQ2617" i="3"/>
  <c r="AT2617" i="3"/>
  <c r="AU2617" i="3"/>
  <c r="AV2617" i="3"/>
  <c r="AW2617" i="3"/>
  <c r="S2617" i="3" s="1"/>
  <c r="AQ2618" i="3"/>
  <c r="AT2618" i="3"/>
  <c r="AU2618" i="3"/>
  <c r="AV2618" i="3"/>
  <c r="AW2618" i="3"/>
  <c r="S2618" i="3" s="1"/>
  <c r="AQ2619" i="3"/>
  <c r="AT2619" i="3"/>
  <c r="AU2619" i="3"/>
  <c r="AV2619" i="3"/>
  <c r="AW2619" i="3"/>
  <c r="S2619" i="3" s="1"/>
  <c r="AQ2620" i="3"/>
  <c r="AT2620" i="3"/>
  <c r="AU2620" i="3"/>
  <c r="AV2620" i="3"/>
  <c r="AW2620" i="3"/>
  <c r="S2620" i="3" s="1"/>
  <c r="AQ2621" i="3"/>
  <c r="AT2621" i="3"/>
  <c r="AU2621" i="3"/>
  <c r="AV2621" i="3"/>
  <c r="AW2621" i="3"/>
  <c r="S2621" i="3" s="1"/>
  <c r="AQ2622" i="3"/>
  <c r="AT2622" i="3"/>
  <c r="AU2622" i="3"/>
  <c r="AV2622" i="3"/>
  <c r="AW2622" i="3"/>
  <c r="S2622" i="3" s="1"/>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S2626" i="3" s="1"/>
  <c r="AQ2627" i="3"/>
  <c r="AT2627" i="3"/>
  <c r="AU2627" i="3"/>
  <c r="AV2627" i="3"/>
  <c r="AW2627" i="3"/>
  <c r="S2627" i="3" s="1"/>
  <c r="AQ2628" i="3"/>
  <c r="AT2628" i="3"/>
  <c r="AU2628" i="3"/>
  <c r="AV2628" i="3"/>
  <c r="AW2628" i="3"/>
  <c r="S2628" i="3" s="1"/>
  <c r="AQ2629" i="3"/>
  <c r="AT2629" i="3"/>
  <c r="AU2629" i="3"/>
  <c r="AV2629" i="3"/>
  <c r="AW2629" i="3"/>
  <c r="S2629" i="3" s="1"/>
  <c r="AQ2630" i="3"/>
  <c r="AT2630" i="3"/>
  <c r="AU2630" i="3"/>
  <c r="AV2630" i="3"/>
  <c r="AW2630" i="3"/>
  <c r="S2630" i="3" s="1"/>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S2634" i="3" s="1"/>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S2638" i="3" s="1"/>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S2642" i="3" s="1"/>
  <c r="AQ2643" i="3"/>
  <c r="AT2643" i="3"/>
  <c r="AU2643" i="3"/>
  <c r="AV2643" i="3"/>
  <c r="AW2643" i="3"/>
  <c r="S2643" i="3" s="1"/>
  <c r="AQ2644" i="3"/>
  <c r="AT2644" i="3"/>
  <c r="AU2644" i="3"/>
  <c r="AV2644" i="3"/>
  <c r="AW2644" i="3"/>
  <c r="S2644" i="3" s="1"/>
  <c r="AQ2645" i="3"/>
  <c r="AT2645" i="3"/>
  <c r="AU2645" i="3"/>
  <c r="AV2645" i="3"/>
  <c r="AW2645" i="3"/>
  <c r="S2645" i="3" s="1"/>
  <c r="AQ2646" i="3"/>
  <c r="AT2646" i="3"/>
  <c r="AU2646" i="3"/>
  <c r="AV2646" i="3"/>
  <c r="AW2646" i="3"/>
  <c r="S2646" i="3" s="1"/>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S2650" i="3" s="1"/>
  <c r="AQ2651" i="3"/>
  <c r="AT2651" i="3"/>
  <c r="AU2651" i="3"/>
  <c r="AV2651" i="3"/>
  <c r="AW2651" i="3"/>
  <c r="S2651" i="3" s="1"/>
  <c r="AQ2652" i="3"/>
  <c r="AT2652" i="3"/>
  <c r="AU2652" i="3"/>
  <c r="AV2652" i="3"/>
  <c r="AW2652" i="3"/>
  <c r="S2652" i="3" s="1"/>
  <c r="AQ2653" i="3"/>
  <c r="AT2653" i="3"/>
  <c r="AU2653" i="3"/>
  <c r="AV2653" i="3"/>
  <c r="AW2653" i="3"/>
  <c r="S2653" i="3" s="1"/>
  <c r="AQ2654" i="3"/>
  <c r="AT2654" i="3"/>
  <c r="AU2654" i="3"/>
  <c r="AV2654" i="3"/>
  <c r="AW2654" i="3"/>
  <c r="S2654" i="3" s="1"/>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S2658" i="3" s="1"/>
  <c r="AQ2659" i="3"/>
  <c r="AT2659" i="3"/>
  <c r="AU2659" i="3"/>
  <c r="AV2659" i="3"/>
  <c r="AW2659" i="3"/>
  <c r="S2659" i="3" s="1"/>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S2666" i="3" s="1"/>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S2671" i="3" s="1"/>
  <c r="AQ2672" i="3"/>
  <c r="AT2672" i="3"/>
  <c r="AU2672" i="3"/>
  <c r="AV2672" i="3"/>
  <c r="AW2672" i="3"/>
  <c r="S2672" i="3" s="1"/>
  <c r="AQ2673" i="3"/>
  <c r="AT2673" i="3"/>
  <c r="AU2673" i="3"/>
  <c r="AV2673" i="3"/>
  <c r="AW2673" i="3"/>
  <c r="S2673" i="3" s="1"/>
  <c r="AQ2674" i="3"/>
  <c r="AT2674" i="3"/>
  <c r="AU2674" i="3"/>
  <c r="AV2674" i="3"/>
  <c r="AW2674" i="3"/>
  <c r="S2674" i="3" s="1"/>
  <c r="AQ2675" i="3"/>
  <c r="AT2675" i="3"/>
  <c r="AU2675" i="3"/>
  <c r="AV2675" i="3"/>
  <c r="AW2675" i="3"/>
  <c r="S2675" i="3" s="1"/>
  <c r="AQ2676" i="3"/>
  <c r="AT2676" i="3"/>
  <c r="AU2676" i="3"/>
  <c r="AV2676" i="3"/>
  <c r="AW2676" i="3"/>
  <c r="S2676" i="3" s="1"/>
  <c r="AQ2677" i="3"/>
  <c r="AT2677" i="3"/>
  <c r="AU2677" i="3"/>
  <c r="AV2677" i="3"/>
  <c r="AW2677" i="3"/>
  <c r="S2677" i="3" s="1"/>
  <c r="AQ2678" i="3"/>
  <c r="AT2678" i="3"/>
  <c r="AU2678" i="3"/>
  <c r="AV2678" i="3"/>
  <c r="AW2678" i="3"/>
  <c r="S2678" i="3" s="1"/>
  <c r="AQ2679" i="3"/>
  <c r="AT2679" i="3"/>
  <c r="AU2679" i="3"/>
  <c r="AV2679" i="3"/>
  <c r="AW2679" i="3"/>
  <c r="S2679" i="3" s="1"/>
  <c r="AQ2680" i="3"/>
  <c r="AT2680" i="3"/>
  <c r="AU2680" i="3"/>
  <c r="AV2680" i="3"/>
  <c r="AW2680" i="3"/>
  <c r="S2680" i="3" s="1"/>
  <c r="AQ2681" i="3"/>
  <c r="AT2681" i="3"/>
  <c r="AU2681" i="3"/>
  <c r="AV2681" i="3"/>
  <c r="AW2681" i="3"/>
  <c r="S2681" i="3" s="1"/>
  <c r="AQ2682" i="3"/>
  <c r="AT2682" i="3"/>
  <c r="AU2682" i="3"/>
  <c r="AV2682" i="3"/>
  <c r="AW2682" i="3"/>
  <c r="S2682" i="3" s="1"/>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S2690" i="3" s="1"/>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S2694" i="3" s="1"/>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S2698" i="3" s="1"/>
  <c r="AQ2699" i="3"/>
  <c r="AT2699" i="3"/>
  <c r="AU2699" i="3"/>
  <c r="AV2699" i="3"/>
  <c r="AW2699" i="3"/>
  <c r="S2699" i="3" s="1"/>
  <c r="AQ2700" i="3"/>
  <c r="AT2700" i="3"/>
  <c r="AU2700" i="3"/>
  <c r="AV2700" i="3"/>
  <c r="AW2700" i="3"/>
  <c r="S2700" i="3" s="1"/>
  <c r="AQ2701" i="3"/>
  <c r="AT2701" i="3"/>
  <c r="AU2701" i="3"/>
  <c r="AV2701" i="3"/>
  <c r="AW2701" i="3"/>
  <c r="S2701" i="3" s="1"/>
  <c r="AQ2702" i="3"/>
  <c r="AT2702" i="3"/>
  <c r="AU2702" i="3"/>
  <c r="AV2702" i="3"/>
  <c r="AW2702" i="3"/>
  <c r="S2702" i="3" s="1"/>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S2706" i="3" s="1"/>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S2711" i="3" s="1"/>
  <c r="AQ2712" i="3"/>
  <c r="AT2712" i="3"/>
  <c r="AU2712" i="3"/>
  <c r="AV2712" i="3"/>
  <c r="AW2712" i="3"/>
  <c r="S2712" i="3" s="1"/>
  <c r="AQ2713" i="3"/>
  <c r="AT2713" i="3"/>
  <c r="AU2713" i="3"/>
  <c r="AV2713" i="3"/>
  <c r="AW2713" i="3"/>
  <c r="S2713" i="3" s="1"/>
  <c r="AQ2714" i="3"/>
  <c r="AT2714" i="3"/>
  <c r="AU2714" i="3"/>
  <c r="AV2714" i="3"/>
  <c r="AW2714" i="3"/>
  <c r="S2714" i="3" s="1"/>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S2718" i="3" s="1"/>
  <c r="AQ2719" i="3"/>
  <c r="AT2719" i="3"/>
  <c r="AU2719" i="3"/>
  <c r="AV2719" i="3"/>
  <c r="AW2719" i="3"/>
  <c r="S2719" i="3" s="1"/>
  <c r="AQ2720" i="3"/>
  <c r="AT2720" i="3"/>
  <c r="AU2720" i="3"/>
  <c r="AV2720" i="3"/>
  <c r="AW2720" i="3"/>
  <c r="S2720" i="3" s="1"/>
  <c r="AQ2721" i="3"/>
  <c r="AT2721" i="3"/>
  <c r="AU2721" i="3"/>
  <c r="AV2721" i="3"/>
  <c r="AW2721" i="3"/>
  <c r="S2721" i="3" s="1"/>
  <c r="AQ2722" i="3"/>
  <c r="AT2722" i="3"/>
  <c r="AU2722" i="3"/>
  <c r="AV2722" i="3"/>
  <c r="AW2722" i="3"/>
  <c r="S2722" i="3" s="1"/>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S2730" i="3" s="1"/>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S2734" i="3" s="1"/>
  <c r="AQ2735" i="3"/>
  <c r="AT2735" i="3"/>
  <c r="AU2735" i="3"/>
  <c r="AV2735" i="3"/>
  <c r="AW2735" i="3"/>
  <c r="S2735" i="3" s="1"/>
  <c r="AQ2736" i="3"/>
  <c r="AT2736" i="3"/>
  <c r="AU2736" i="3"/>
  <c r="AV2736" i="3"/>
  <c r="AW2736" i="3"/>
  <c r="S2736" i="3" s="1"/>
  <c r="AQ2737" i="3"/>
  <c r="AT2737" i="3"/>
  <c r="AU2737" i="3"/>
  <c r="AV2737" i="3"/>
  <c r="AW2737" i="3"/>
  <c r="S2737" i="3" s="1"/>
  <c r="AQ2738" i="3"/>
  <c r="AT2738" i="3"/>
  <c r="AU2738" i="3"/>
  <c r="AV2738" i="3"/>
  <c r="AW2738" i="3"/>
  <c r="S2738" i="3" s="1"/>
  <c r="AQ2739" i="3"/>
  <c r="AT2739" i="3"/>
  <c r="AU2739" i="3"/>
  <c r="AV2739" i="3"/>
  <c r="AW2739" i="3"/>
  <c r="S2739" i="3" s="1"/>
  <c r="AQ2740" i="3"/>
  <c r="AT2740" i="3"/>
  <c r="AU2740" i="3"/>
  <c r="AV2740" i="3"/>
  <c r="AW2740" i="3"/>
  <c r="S2740" i="3" s="1"/>
  <c r="AQ2741" i="3"/>
  <c r="AT2741" i="3"/>
  <c r="AU2741" i="3"/>
  <c r="AV2741" i="3"/>
  <c r="AW2741" i="3"/>
  <c r="S2741" i="3" s="1"/>
  <c r="AQ2742" i="3"/>
  <c r="AT2742" i="3"/>
  <c r="AU2742" i="3"/>
  <c r="AV2742" i="3"/>
  <c r="AW2742" i="3"/>
  <c r="S2742" i="3" s="1"/>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S2746" i="3" s="1"/>
  <c r="AQ2747" i="3"/>
  <c r="AT2747" i="3"/>
  <c r="AU2747" i="3"/>
  <c r="AV2747" i="3"/>
  <c r="AW2747" i="3"/>
  <c r="S2747" i="3" s="1"/>
  <c r="AQ2748" i="3"/>
  <c r="AT2748" i="3"/>
  <c r="AU2748" i="3"/>
  <c r="AV2748" i="3"/>
  <c r="AW2748" i="3"/>
  <c r="S2748" i="3" s="1"/>
  <c r="AQ2749" i="3"/>
  <c r="AT2749" i="3"/>
  <c r="AU2749" i="3"/>
  <c r="AV2749" i="3"/>
  <c r="AW2749" i="3"/>
  <c r="S2749" i="3" s="1"/>
  <c r="AQ2750" i="3"/>
  <c r="AT2750" i="3"/>
  <c r="AU2750" i="3"/>
  <c r="AV2750" i="3"/>
  <c r="AW2750" i="3"/>
  <c r="S2750" i="3" s="1"/>
  <c r="AQ2751" i="3"/>
  <c r="AT2751" i="3"/>
  <c r="AU2751" i="3"/>
  <c r="AV2751" i="3"/>
  <c r="AW2751" i="3"/>
  <c r="S2751" i="3" s="1"/>
  <c r="AQ2752" i="3"/>
  <c r="AT2752" i="3"/>
  <c r="AU2752" i="3"/>
  <c r="AV2752" i="3"/>
  <c r="AW2752" i="3"/>
  <c r="S2752" i="3" s="1"/>
  <c r="AQ2753" i="3"/>
  <c r="AT2753" i="3"/>
  <c r="AU2753" i="3"/>
  <c r="AV2753" i="3"/>
  <c r="AW2753" i="3"/>
  <c r="S2753" i="3" s="1"/>
  <c r="AQ2754" i="3"/>
  <c r="AT2754" i="3"/>
  <c r="AU2754" i="3"/>
  <c r="AV2754" i="3"/>
  <c r="AW2754" i="3"/>
  <c r="S2754" i="3" s="1"/>
  <c r="AQ2755" i="3"/>
  <c r="AT2755" i="3"/>
  <c r="AU2755" i="3"/>
  <c r="AV2755" i="3"/>
  <c r="AW2755" i="3"/>
  <c r="S2755" i="3" s="1"/>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S2762" i="3" s="1"/>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S2766" i="3" s="1"/>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S2770" i="3" s="1"/>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S2774" i="3" s="1"/>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S2778" i="3" s="1"/>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S2786" i="3" s="1"/>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S2791" i="3" s="1"/>
  <c r="AQ2792" i="3"/>
  <c r="AT2792" i="3"/>
  <c r="AU2792" i="3"/>
  <c r="AV2792" i="3"/>
  <c r="AW2792" i="3"/>
  <c r="S2792" i="3" s="1"/>
  <c r="AQ2793" i="3"/>
  <c r="AT2793" i="3"/>
  <c r="AU2793" i="3"/>
  <c r="AV2793" i="3"/>
  <c r="AW2793" i="3"/>
  <c r="S2793" i="3" s="1"/>
  <c r="AQ2794" i="3"/>
  <c r="AT2794" i="3"/>
  <c r="AU2794" i="3"/>
  <c r="AV2794" i="3"/>
  <c r="AW2794" i="3"/>
  <c r="S2794" i="3" s="1"/>
  <c r="AQ2795" i="3"/>
  <c r="AT2795" i="3"/>
  <c r="AU2795" i="3"/>
  <c r="AV2795" i="3"/>
  <c r="AW2795" i="3"/>
  <c r="S2795" i="3" s="1"/>
  <c r="AQ2796" i="3"/>
  <c r="AT2796" i="3"/>
  <c r="AU2796" i="3"/>
  <c r="AV2796" i="3"/>
  <c r="AW2796" i="3"/>
  <c r="S2796" i="3" s="1"/>
  <c r="AQ2797" i="3"/>
  <c r="AT2797" i="3"/>
  <c r="AU2797" i="3"/>
  <c r="AV2797" i="3"/>
  <c r="AW2797" i="3"/>
  <c r="S2797" i="3" s="1"/>
  <c r="AQ2798" i="3"/>
  <c r="AT2798" i="3"/>
  <c r="AU2798" i="3"/>
  <c r="AV2798" i="3"/>
  <c r="AW2798" i="3"/>
  <c r="S2798" i="3" s="1"/>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S2802" i="3" s="1"/>
  <c r="AQ2803" i="3"/>
  <c r="AT2803" i="3"/>
  <c r="AU2803" i="3"/>
  <c r="AV2803" i="3"/>
  <c r="AW2803" i="3"/>
  <c r="S2803" i="3" s="1"/>
  <c r="AQ2804" i="3"/>
  <c r="AT2804" i="3"/>
  <c r="AU2804" i="3"/>
  <c r="AV2804" i="3"/>
  <c r="AW2804" i="3"/>
  <c r="S2804" i="3" s="1"/>
  <c r="AQ2805" i="3"/>
  <c r="AT2805" i="3"/>
  <c r="AU2805" i="3"/>
  <c r="AV2805" i="3"/>
  <c r="AW2805" i="3"/>
  <c r="S2805" i="3" s="1"/>
  <c r="AQ2806" i="3"/>
  <c r="AT2806" i="3"/>
  <c r="AU2806" i="3"/>
  <c r="AV2806" i="3"/>
  <c r="AW2806" i="3"/>
  <c r="S2806" i="3" s="1"/>
  <c r="AQ2807" i="3"/>
  <c r="AT2807" i="3"/>
  <c r="AU2807" i="3"/>
  <c r="AV2807" i="3"/>
  <c r="AW2807" i="3"/>
  <c r="S2807" i="3" s="1"/>
  <c r="AQ2808" i="3"/>
  <c r="AT2808" i="3"/>
  <c r="AU2808" i="3"/>
  <c r="AV2808" i="3"/>
  <c r="AW2808" i="3"/>
  <c r="S2808" i="3" s="1"/>
  <c r="AQ2809" i="3"/>
  <c r="AT2809" i="3"/>
  <c r="AU2809" i="3"/>
  <c r="AV2809" i="3"/>
  <c r="AW2809" i="3"/>
  <c r="S2809" i="3" s="1"/>
  <c r="AQ2810" i="3"/>
  <c r="AT2810" i="3"/>
  <c r="AU2810" i="3"/>
  <c r="AV2810" i="3"/>
  <c r="AW2810" i="3"/>
  <c r="S2810" i="3" s="1"/>
  <c r="AQ2811" i="3"/>
  <c r="AT2811" i="3"/>
  <c r="AU2811" i="3"/>
  <c r="AV2811" i="3"/>
  <c r="AW2811" i="3"/>
  <c r="S2811" i="3" s="1"/>
  <c r="AQ2812" i="3"/>
  <c r="AT2812" i="3"/>
  <c r="AU2812" i="3"/>
  <c r="AV2812" i="3"/>
  <c r="AW2812" i="3"/>
  <c r="S2812" i="3" s="1"/>
  <c r="AQ2813" i="3"/>
  <c r="AT2813" i="3"/>
  <c r="AU2813" i="3"/>
  <c r="AV2813" i="3"/>
  <c r="AW2813" i="3"/>
  <c r="S2813" i="3" s="1"/>
  <c r="AQ2814" i="3"/>
  <c r="AT2814" i="3"/>
  <c r="AU2814" i="3"/>
  <c r="AV2814" i="3"/>
  <c r="AW2814" i="3"/>
  <c r="S2814" i="3" s="1"/>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S2818" i="3" s="1"/>
  <c r="AQ2819" i="3"/>
  <c r="AT2819" i="3"/>
  <c r="AU2819" i="3"/>
  <c r="AV2819" i="3"/>
  <c r="AW2819" i="3"/>
  <c r="S2819" i="3" s="1"/>
  <c r="AQ2820" i="3"/>
  <c r="AT2820" i="3"/>
  <c r="AU2820" i="3"/>
  <c r="AV2820" i="3"/>
  <c r="AW2820" i="3"/>
  <c r="S2820" i="3" s="1"/>
  <c r="AQ2821" i="3"/>
  <c r="AT2821" i="3"/>
  <c r="AU2821" i="3"/>
  <c r="AV2821" i="3"/>
  <c r="AW2821" i="3"/>
  <c r="S2821" i="3" s="1"/>
  <c r="AQ2822" i="3"/>
  <c r="AT2822" i="3"/>
  <c r="AU2822" i="3"/>
  <c r="AV2822" i="3"/>
  <c r="AW2822" i="3"/>
  <c r="S2822" i="3" s="1"/>
  <c r="AQ2823" i="3"/>
  <c r="AT2823" i="3"/>
  <c r="AU2823" i="3"/>
  <c r="AV2823" i="3"/>
  <c r="AW2823" i="3"/>
  <c r="S2823" i="3" s="1"/>
  <c r="AQ2824" i="3"/>
  <c r="AT2824" i="3"/>
  <c r="AU2824" i="3"/>
  <c r="AV2824" i="3"/>
  <c r="AW2824" i="3"/>
  <c r="S2824" i="3" s="1"/>
  <c r="AQ2825" i="3"/>
  <c r="AT2825" i="3"/>
  <c r="AU2825" i="3"/>
  <c r="AV2825" i="3"/>
  <c r="AW2825" i="3"/>
  <c r="S2825" i="3" s="1"/>
  <c r="AQ2826" i="3"/>
  <c r="AT2826" i="3"/>
  <c r="AU2826" i="3"/>
  <c r="AV2826" i="3"/>
  <c r="AW2826" i="3"/>
  <c r="S2826" i="3" s="1"/>
  <c r="AQ2827" i="3"/>
  <c r="AT2827" i="3"/>
  <c r="AU2827" i="3"/>
  <c r="AV2827" i="3"/>
  <c r="AW2827" i="3"/>
  <c r="S2827" i="3" s="1"/>
  <c r="AQ2828" i="3"/>
  <c r="AT2828" i="3"/>
  <c r="AU2828" i="3"/>
  <c r="AV2828" i="3"/>
  <c r="AW2828" i="3"/>
  <c r="S2828" i="3" s="1"/>
  <c r="AQ2829" i="3"/>
  <c r="AT2829" i="3"/>
  <c r="AU2829" i="3"/>
  <c r="AV2829" i="3"/>
  <c r="AW2829" i="3"/>
  <c r="S2829" i="3" s="1"/>
  <c r="AQ2830" i="3"/>
  <c r="AT2830" i="3"/>
  <c r="AU2830" i="3"/>
  <c r="AV2830" i="3"/>
  <c r="AW2830" i="3"/>
  <c r="S2830" i="3" s="1"/>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S2834" i="3" s="1"/>
  <c r="AQ2835" i="3"/>
  <c r="AT2835" i="3"/>
  <c r="AU2835" i="3"/>
  <c r="AV2835" i="3"/>
  <c r="AW2835" i="3"/>
  <c r="S2835" i="3" s="1"/>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S2839" i="3" s="1"/>
  <c r="AQ2840" i="3"/>
  <c r="AT2840" i="3"/>
  <c r="AU2840" i="3"/>
  <c r="AV2840" i="3"/>
  <c r="AW2840" i="3"/>
  <c r="S2840" i="3" s="1"/>
  <c r="AQ2841" i="3"/>
  <c r="AT2841" i="3"/>
  <c r="AU2841" i="3"/>
  <c r="AV2841" i="3"/>
  <c r="AW2841" i="3"/>
  <c r="S2841" i="3" s="1"/>
  <c r="AQ2842" i="3"/>
  <c r="AT2842" i="3"/>
  <c r="AU2842" i="3"/>
  <c r="AV2842" i="3"/>
  <c r="AW2842" i="3"/>
  <c r="S2842" i="3" s="1"/>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S2846" i="3" s="1"/>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S2850" i="3" s="1"/>
  <c r="AQ2851" i="3"/>
  <c r="AT2851" i="3"/>
  <c r="AU2851" i="3"/>
  <c r="AV2851" i="3"/>
  <c r="AW2851" i="3"/>
  <c r="S2851" i="3" s="1"/>
  <c r="AQ2852" i="3"/>
  <c r="AT2852" i="3"/>
  <c r="AU2852" i="3"/>
  <c r="AV2852" i="3"/>
  <c r="AW2852" i="3"/>
  <c r="S2852" i="3" s="1"/>
  <c r="AQ2853" i="3"/>
  <c r="AT2853" i="3"/>
  <c r="AU2853" i="3"/>
  <c r="AV2853" i="3"/>
  <c r="AW2853" i="3"/>
  <c r="S2853" i="3" s="1"/>
  <c r="AQ2854" i="3"/>
  <c r="AT2854" i="3"/>
  <c r="AU2854" i="3"/>
  <c r="AV2854" i="3"/>
  <c r="AW2854" i="3"/>
  <c r="S2854" i="3" s="1"/>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S2858" i="3" s="1"/>
  <c r="AQ2859" i="3"/>
  <c r="AT2859" i="3"/>
  <c r="AU2859" i="3"/>
  <c r="AV2859" i="3"/>
  <c r="AW2859" i="3"/>
  <c r="S2859" i="3" s="1"/>
  <c r="AQ2860" i="3"/>
  <c r="AT2860" i="3"/>
  <c r="AU2860" i="3"/>
  <c r="AV2860" i="3"/>
  <c r="AW2860" i="3"/>
  <c r="S2860" i="3" s="1"/>
  <c r="AQ2861" i="3"/>
  <c r="AT2861" i="3"/>
  <c r="AU2861" i="3"/>
  <c r="AV2861" i="3"/>
  <c r="AW2861" i="3"/>
  <c r="S2861" i="3" s="1"/>
  <c r="AQ2862" i="3"/>
  <c r="AT2862" i="3"/>
  <c r="AU2862" i="3"/>
  <c r="AV2862" i="3"/>
  <c r="AW2862" i="3"/>
  <c r="S2862" i="3" s="1"/>
  <c r="AQ2863" i="3"/>
  <c r="AT2863" i="3"/>
  <c r="AU2863" i="3"/>
  <c r="AV2863" i="3"/>
  <c r="AW2863" i="3"/>
  <c r="S2863" i="3" s="1"/>
  <c r="AQ2864" i="3"/>
  <c r="AT2864" i="3"/>
  <c r="AU2864" i="3"/>
  <c r="AV2864" i="3"/>
  <c r="AW2864" i="3"/>
  <c r="S2864" i="3" s="1"/>
  <c r="AQ2865" i="3"/>
  <c r="AT2865" i="3"/>
  <c r="AU2865" i="3"/>
  <c r="AV2865" i="3"/>
  <c r="AW2865" i="3"/>
  <c r="S2865" i="3" s="1"/>
  <c r="AQ2866" i="3"/>
  <c r="AT2866" i="3"/>
  <c r="AU2866" i="3"/>
  <c r="AV2866" i="3"/>
  <c r="AW2866" i="3"/>
  <c r="S2866" i="3" s="1"/>
  <c r="AQ2867" i="3"/>
  <c r="AT2867" i="3"/>
  <c r="AU2867" i="3"/>
  <c r="AV2867" i="3"/>
  <c r="AW2867" i="3"/>
  <c r="S2867" i="3" s="1"/>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S2874" i="3" s="1"/>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S2878" i="3" s="1"/>
  <c r="AQ2879" i="3"/>
  <c r="AT2879" i="3"/>
  <c r="AU2879" i="3"/>
  <c r="AV2879" i="3"/>
  <c r="AW2879" i="3"/>
  <c r="S2879" i="3" s="1"/>
  <c r="AQ2880" i="3"/>
  <c r="AT2880" i="3"/>
  <c r="AU2880" i="3"/>
  <c r="AV2880" i="3"/>
  <c r="AW2880" i="3"/>
  <c r="S2880" i="3" s="1"/>
  <c r="AQ2881" i="3"/>
  <c r="AT2881" i="3"/>
  <c r="AU2881" i="3"/>
  <c r="AV2881" i="3"/>
  <c r="AW2881" i="3"/>
  <c r="S2881" i="3" s="1"/>
  <c r="AQ2882" i="3"/>
  <c r="AT2882" i="3"/>
  <c r="AU2882" i="3"/>
  <c r="AV2882" i="3"/>
  <c r="AW2882" i="3"/>
  <c r="S2882" i="3" s="1"/>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S2886" i="3" s="1"/>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S2890" i="3" s="1"/>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S2894" i="3" s="1"/>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S2898" i="3" s="1"/>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S2902" i="3" s="1"/>
  <c r="AQ2903" i="3"/>
  <c r="AT2903" i="3"/>
  <c r="AU2903" i="3"/>
  <c r="AV2903" i="3"/>
  <c r="AW2903" i="3"/>
  <c r="S2903" i="3" s="1"/>
  <c r="AQ2904" i="3"/>
  <c r="AT2904" i="3"/>
  <c r="AU2904" i="3"/>
  <c r="AV2904" i="3"/>
  <c r="AW2904" i="3"/>
  <c r="S2904" i="3" s="1"/>
  <c r="AQ2905" i="3"/>
  <c r="AT2905" i="3"/>
  <c r="AU2905" i="3"/>
  <c r="AV2905" i="3"/>
  <c r="AW2905" i="3"/>
  <c r="S2905" i="3" s="1"/>
  <c r="AQ2906" i="3"/>
  <c r="AT2906" i="3"/>
  <c r="AU2906" i="3"/>
  <c r="AV2906" i="3"/>
  <c r="AW2906" i="3"/>
  <c r="S2906" i="3" s="1"/>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S2910" i="3" s="1"/>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S2914" i="3" s="1"/>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S2922" i="3" s="1"/>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S2926" i="3" s="1"/>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S2930" i="3" s="1"/>
  <c r="AQ2931" i="3"/>
  <c r="AT2931" i="3"/>
  <c r="AU2931" i="3"/>
  <c r="AV2931" i="3"/>
  <c r="AW2931" i="3"/>
  <c r="S2931" i="3" s="1"/>
  <c r="AQ2932" i="3"/>
  <c r="AT2932" i="3"/>
  <c r="AU2932" i="3"/>
  <c r="AV2932" i="3"/>
  <c r="AW2932" i="3"/>
  <c r="S2932" i="3" s="1"/>
  <c r="AQ2933" i="3"/>
  <c r="AT2933" i="3"/>
  <c r="AU2933" i="3"/>
  <c r="AV2933" i="3"/>
  <c r="AW2933" i="3"/>
  <c r="S2933" i="3" s="1"/>
  <c r="AQ2934" i="3"/>
  <c r="AT2934" i="3"/>
  <c r="AU2934" i="3"/>
  <c r="AV2934" i="3"/>
  <c r="AW2934" i="3"/>
  <c r="S2934" i="3" s="1"/>
  <c r="AQ2935" i="3"/>
  <c r="AT2935" i="3"/>
  <c r="AU2935" i="3"/>
  <c r="AV2935" i="3"/>
  <c r="AW2935" i="3"/>
  <c r="S2935" i="3" s="1"/>
  <c r="AQ2936" i="3"/>
  <c r="AT2936" i="3"/>
  <c r="AU2936" i="3"/>
  <c r="AV2936" i="3"/>
  <c r="AW2936" i="3"/>
  <c r="S2936" i="3" s="1"/>
  <c r="AQ2937" i="3"/>
  <c r="AT2937" i="3"/>
  <c r="AU2937" i="3"/>
  <c r="AV2937" i="3"/>
  <c r="AW2937" i="3"/>
  <c r="S2937" i="3" s="1"/>
  <c r="AQ2938" i="3"/>
  <c r="AT2938" i="3"/>
  <c r="AU2938" i="3"/>
  <c r="AV2938" i="3"/>
  <c r="AW2938" i="3"/>
  <c r="S2938" i="3" s="1"/>
  <c r="AQ2939" i="3"/>
  <c r="AT2939" i="3"/>
  <c r="AU2939" i="3"/>
  <c r="AV2939" i="3"/>
  <c r="AW2939" i="3"/>
  <c r="S2939" i="3" s="1"/>
  <c r="AQ2940" i="3"/>
  <c r="AT2940" i="3"/>
  <c r="AU2940" i="3"/>
  <c r="AV2940" i="3"/>
  <c r="AW2940" i="3"/>
  <c r="S2940" i="3" s="1"/>
  <c r="AQ2941" i="3"/>
  <c r="AT2941" i="3"/>
  <c r="AU2941" i="3"/>
  <c r="AV2941" i="3"/>
  <c r="AW2941" i="3"/>
  <c r="S2941" i="3" s="1"/>
  <c r="AQ2942" i="3"/>
  <c r="AT2942" i="3"/>
  <c r="AU2942" i="3"/>
  <c r="AV2942" i="3"/>
  <c r="AW2942" i="3"/>
  <c r="S2942" i="3" s="1"/>
  <c r="AQ2943" i="3"/>
  <c r="AT2943" i="3"/>
  <c r="AU2943" i="3"/>
  <c r="AV2943" i="3"/>
  <c r="AW2943" i="3"/>
  <c r="S2943" i="3" s="1"/>
  <c r="AQ2944" i="3"/>
  <c r="AT2944" i="3"/>
  <c r="AU2944" i="3"/>
  <c r="AV2944" i="3"/>
  <c r="AW2944" i="3"/>
  <c r="S2944" i="3" s="1"/>
  <c r="AQ2945" i="3"/>
  <c r="AT2945" i="3"/>
  <c r="AU2945" i="3"/>
  <c r="AV2945" i="3"/>
  <c r="AW2945" i="3"/>
  <c r="S2945" i="3" s="1"/>
  <c r="AQ2946" i="3"/>
  <c r="AT2946" i="3"/>
  <c r="AU2946" i="3"/>
  <c r="AV2946" i="3"/>
  <c r="AW2946" i="3"/>
  <c r="S2946" i="3" s="1"/>
  <c r="AQ2947" i="3"/>
  <c r="AT2947" i="3"/>
  <c r="AU2947" i="3"/>
  <c r="AV2947" i="3"/>
  <c r="AW2947" i="3"/>
  <c r="S2947" i="3" s="1"/>
  <c r="AQ2948" i="3"/>
  <c r="AT2948" i="3"/>
  <c r="AU2948" i="3"/>
  <c r="AV2948" i="3"/>
  <c r="AW2948" i="3"/>
  <c r="S2948" i="3" s="1"/>
  <c r="AQ2949" i="3"/>
  <c r="AT2949" i="3"/>
  <c r="AU2949" i="3"/>
  <c r="AV2949" i="3"/>
  <c r="AW2949" i="3"/>
  <c r="S2949" i="3" s="1"/>
  <c r="AQ2950" i="3"/>
  <c r="AT2950" i="3"/>
  <c r="AU2950" i="3"/>
  <c r="AV2950" i="3"/>
  <c r="AW2950" i="3"/>
  <c r="S2950" i="3" s="1"/>
  <c r="AQ2951" i="3"/>
  <c r="AT2951" i="3"/>
  <c r="AU2951" i="3"/>
  <c r="AV2951" i="3"/>
  <c r="AW2951" i="3"/>
  <c r="S2951" i="3" s="1"/>
  <c r="AQ2952" i="3"/>
  <c r="AT2952" i="3"/>
  <c r="AU2952" i="3"/>
  <c r="AV2952" i="3"/>
  <c r="AW2952" i="3"/>
  <c r="S2952" i="3" s="1"/>
  <c r="AQ2953" i="3"/>
  <c r="AT2953" i="3"/>
  <c r="AU2953" i="3"/>
  <c r="AV2953" i="3"/>
  <c r="AW2953" i="3"/>
  <c r="S2953" i="3" s="1"/>
  <c r="AQ2954" i="3"/>
  <c r="AT2954" i="3"/>
  <c r="AU2954" i="3"/>
  <c r="AV2954" i="3"/>
  <c r="AW2954" i="3"/>
  <c r="S2954" i="3" s="1"/>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S2959" i="3" s="1"/>
  <c r="AQ2960" i="3"/>
  <c r="AT2960" i="3"/>
  <c r="AU2960" i="3"/>
  <c r="AV2960" i="3"/>
  <c r="AW2960" i="3"/>
  <c r="S2960" i="3" s="1"/>
  <c r="AQ2961" i="3"/>
  <c r="AT2961" i="3"/>
  <c r="AU2961" i="3"/>
  <c r="AV2961" i="3"/>
  <c r="AW2961" i="3"/>
  <c r="S2961" i="3" s="1"/>
  <c r="AQ2962" i="3"/>
  <c r="AT2962" i="3"/>
  <c r="AU2962" i="3"/>
  <c r="AV2962" i="3"/>
  <c r="AW2962" i="3"/>
  <c r="S2962" i="3" s="1"/>
  <c r="AQ2963" i="3"/>
  <c r="AT2963" i="3"/>
  <c r="AU2963" i="3"/>
  <c r="AV2963" i="3"/>
  <c r="AW2963" i="3"/>
  <c r="S2963" i="3" s="1"/>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S2967" i="3" s="1"/>
  <c r="AQ2968" i="3"/>
  <c r="AT2968" i="3"/>
  <c r="AU2968" i="3"/>
  <c r="AV2968" i="3"/>
  <c r="AW2968" i="3"/>
  <c r="S2968" i="3" s="1"/>
  <c r="AQ2969" i="3"/>
  <c r="AT2969" i="3"/>
  <c r="AU2969" i="3"/>
  <c r="AV2969" i="3"/>
  <c r="AW2969" i="3"/>
  <c r="S2969" i="3" s="1"/>
  <c r="AQ2970" i="3"/>
  <c r="AT2970" i="3"/>
  <c r="AU2970" i="3"/>
  <c r="AV2970" i="3"/>
  <c r="AW2970" i="3"/>
  <c r="S2970" i="3" s="1"/>
  <c r="AQ2971" i="3"/>
  <c r="AT2971" i="3"/>
  <c r="AU2971" i="3"/>
  <c r="AV2971" i="3"/>
  <c r="AW2971" i="3"/>
  <c r="S2971" i="3" s="1"/>
  <c r="AQ2972" i="3"/>
  <c r="AT2972" i="3"/>
  <c r="AU2972" i="3"/>
  <c r="AV2972" i="3"/>
  <c r="AW2972" i="3"/>
  <c r="S2972" i="3" s="1"/>
  <c r="AQ2973" i="3"/>
  <c r="AT2973" i="3"/>
  <c r="AU2973" i="3"/>
  <c r="AV2973" i="3"/>
  <c r="AW2973" i="3"/>
  <c r="S2973" i="3" s="1"/>
  <c r="AQ2974" i="3"/>
  <c r="AT2974" i="3"/>
  <c r="AU2974" i="3"/>
  <c r="AV2974" i="3"/>
  <c r="AW2974" i="3"/>
  <c r="S2974" i="3" s="1"/>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S2978" i="3" s="1"/>
  <c r="AQ2979" i="3"/>
  <c r="AT2979" i="3"/>
  <c r="AU2979" i="3"/>
  <c r="AV2979" i="3"/>
  <c r="AW2979" i="3"/>
  <c r="S2979" i="3" s="1"/>
  <c r="AQ2980" i="3"/>
  <c r="AT2980" i="3"/>
  <c r="AU2980" i="3"/>
  <c r="AV2980" i="3"/>
  <c r="AW2980" i="3"/>
  <c r="S2980" i="3" s="1"/>
  <c r="AQ2981" i="3"/>
  <c r="AT2981" i="3"/>
  <c r="AU2981" i="3"/>
  <c r="AV2981" i="3"/>
  <c r="AW2981" i="3"/>
  <c r="S2981" i="3" s="1"/>
  <c r="AQ2982" i="3"/>
  <c r="AT2982" i="3"/>
  <c r="AU2982" i="3"/>
  <c r="AV2982" i="3"/>
  <c r="AW2982" i="3"/>
  <c r="S2982" i="3" s="1"/>
  <c r="AQ2983" i="3"/>
  <c r="AT2983" i="3"/>
  <c r="AU2983" i="3"/>
  <c r="AV2983" i="3"/>
  <c r="AW2983" i="3"/>
  <c r="S2983" i="3" s="1"/>
  <c r="AQ2984" i="3"/>
  <c r="AT2984" i="3"/>
  <c r="AU2984" i="3"/>
  <c r="AV2984" i="3"/>
  <c r="AW2984" i="3"/>
  <c r="S2984" i="3" s="1"/>
  <c r="AQ2985" i="3"/>
  <c r="AT2985" i="3"/>
  <c r="AU2985" i="3"/>
  <c r="AV2985" i="3"/>
  <c r="AW2985" i="3"/>
  <c r="S2985" i="3" s="1"/>
  <c r="AQ2986" i="3"/>
  <c r="AT2986" i="3"/>
  <c r="AU2986" i="3"/>
  <c r="AV2986" i="3"/>
  <c r="AW2986" i="3"/>
  <c r="S2986" i="3" s="1"/>
  <c r="AQ2987" i="3"/>
  <c r="AT2987" i="3"/>
  <c r="AU2987" i="3"/>
  <c r="AV2987" i="3"/>
  <c r="AW2987" i="3"/>
  <c r="S2987" i="3" s="1"/>
  <c r="AQ2988" i="3"/>
  <c r="AT2988" i="3"/>
  <c r="AU2988" i="3"/>
  <c r="AV2988" i="3"/>
  <c r="AW2988" i="3"/>
  <c r="S2988" i="3" s="1"/>
  <c r="AQ2989" i="3"/>
  <c r="AT2989" i="3"/>
  <c r="AU2989" i="3"/>
  <c r="AV2989" i="3"/>
  <c r="AW2989" i="3"/>
  <c r="S2989" i="3" s="1"/>
  <c r="AQ2990" i="3"/>
  <c r="AT2990" i="3"/>
  <c r="AU2990" i="3"/>
  <c r="AV2990" i="3"/>
  <c r="AW2990" i="3"/>
  <c r="S2990" i="3" s="1"/>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S2994" i="3" s="1"/>
  <c r="AQ2995" i="3"/>
  <c r="AT2995" i="3"/>
  <c r="AU2995" i="3"/>
  <c r="AV2995" i="3"/>
  <c r="AW2995" i="3"/>
  <c r="S2995" i="3" s="1"/>
  <c r="AQ2996" i="3"/>
  <c r="AT2996" i="3"/>
  <c r="AU2996" i="3"/>
  <c r="AV2996" i="3"/>
  <c r="AW2996" i="3"/>
  <c r="S2996" i="3" s="1"/>
  <c r="AQ2997" i="3"/>
  <c r="AT2997" i="3"/>
  <c r="AU2997" i="3"/>
  <c r="AV2997" i="3"/>
  <c r="AW2997" i="3"/>
  <c r="S2997" i="3" s="1"/>
  <c r="AQ2998" i="3"/>
  <c r="AT2998" i="3"/>
  <c r="AU2998" i="3"/>
  <c r="AV2998" i="3"/>
  <c r="AW2998" i="3"/>
  <c r="S2998" i="3" s="1"/>
  <c r="AQ2999" i="3"/>
  <c r="AT2999" i="3"/>
  <c r="AU2999" i="3"/>
  <c r="AV2999" i="3"/>
  <c r="AW2999" i="3"/>
  <c r="S2999" i="3" s="1"/>
  <c r="AQ3000" i="3"/>
  <c r="AT3000" i="3"/>
  <c r="AU3000" i="3"/>
  <c r="AV3000" i="3"/>
  <c r="AW3000" i="3"/>
  <c r="S3000" i="3" s="1"/>
  <c r="AQ3001" i="3"/>
  <c r="AT3001" i="3"/>
  <c r="AU3001" i="3"/>
  <c r="AV3001" i="3"/>
  <c r="AW3001" i="3"/>
  <c r="S3001" i="3" s="1"/>
  <c r="AQ3002" i="3"/>
  <c r="AT3002" i="3"/>
  <c r="AU3002" i="3"/>
  <c r="AV3002" i="3"/>
  <c r="AW3002" i="3"/>
  <c r="S3002" i="3" s="1"/>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S3006" i="3" s="1"/>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S3010" i="3" s="1"/>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S3014" i="3" s="1"/>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S3018" i="3" s="1"/>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S3022" i="3" s="1"/>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S3026" i="3" s="1"/>
  <c r="AQ3027" i="3"/>
  <c r="AT3027" i="3"/>
  <c r="AU3027" i="3"/>
  <c r="AV3027" i="3"/>
  <c r="AW3027" i="3"/>
  <c r="S3027" i="3" s="1"/>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S3034" i="3" s="1"/>
  <c r="AQ3035" i="3"/>
  <c r="AT3035" i="3"/>
  <c r="AU3035" i="3"/>
  <c r="AV3035" i="3"/>
  <c r="AW3035" i="3"/>
  <c r="S3035" i="3" s="1"/>
  <c r="AQ3036" i="3"/>
  <c r="AT3036" i="3"/>
  <c r="AU3036" i="3"/>
  <c r="AV3036" i="3"/>
  <c r="AW3036" i="3"/>
  <c r="S3036" i="3" s="1"/>
  <c r="AQ3037" i="3"/>
  <c r="AT3037" i="3"/>
  <c r="AU3037" i="3"/>
  <c r="AV3037" i="3"/>
  <c r="AW3037" i="3"/>
  <c r="S3037" i="3" s="1"/>
  <c r="AQ3038" i="3"/>
  <c r="AT3038" i="3"/>
  <c r="AU3038" i="3"/>
  <c r="AV3038" i="3"/>
  <c r="AW3038" i="3"/>
  <c r="S3038" i="3" s="1"/>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S3042" i="3" s="1"/>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S3050" i="3" s="1"/>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S3054" i="3" s="1"/>
  <c r="AQ3055" i="3"/>
  <c r="AT3055" i="3"/>
  <c r="AU3055" i="3"/>
  <c r="AV3055" i="3"/>
  <c r="AW3055" i="3"/>
  <c r="S3055" i="3" s="1"/>
  <c r="AQ3056" i="3"/>
  <c r="AT3056" i="3"/>
  <c r="AU3056" i="3"/>
  <c r="AV3056" i="3"/>
  <c r="AW3056" i="3"/>
  <c r="S3056" i="3" s="1"/>
  <c r="AQ3057" i="3"/>
  <c r="AT3057" i="3"/>
  <c r="AU3057" i="3"/>
  <c r="AV3057" i="3"/>
  <c r="AW3057" i="3"/>
  <c r="S3057" i="3" s="1"/>
  <c r="AQ3058" i="3"/>
  <c r="AT3058" i="3"/>
  <c r="AU3058" i="3"/>
  <c r="AV3058" i="3"/>
  <c r="AW3058" i="3"/>
  <c r="S3058" i="3" s="1"/>
  <c r="AQ3059" i="3"/>
  <c r="AT3059" i="3"/>
  <c r="AU3059" i="3"/>
  <c r="AV3059" i="3"/>
  <c r="AW3059" i="3"/>
  <c r="S3059" i="3" s="1"/>
  <c r="AQ3060" i="3"/>
  <c r="AT3060" i="3"/>
  <c r="AU3060" i="3"/>
  <c r="AV3060" i="3"/>
  <c r="AW3060" i="3"/>
  <c r="S3060" i="3" s="1"/>
  <c r="AQ3061" i="3"/>
  <c r="AT3061" i="3"/>
  <c r="AU3061" i="3"/>
  <c r="AV3061" i="3"/>
  <c r="AW3061" i="3"/>
  <c r="S3061" i="3" s="1"/>
  <c r="AQ3062" i="3"/>
  <c r="AT3062" i="3"/>
  <c r="AU3062" i="3"/>
  <c r="AV3062" i="3"/>
  <c r="AW3062" i="3"/>
  <c r="S3062" i="3" s="1"/>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S3066" i="3" s="1"/>
  <c r="AQ3067" i="3"/>
  <c r="AT3067" i="3"/>
  <c r="AU3067" i="3"/>
  <c r="AV3067" i="3"/>
  <c r="AW3067" i="3"/>
  <c r="S3067" i="3" s="1"/>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S3071" i="3" s="1"/>
  <c r="AQ3072" i="3"/>
  <c r="AT3072" i="3"/>
  <c r="AU3072" i="3"/>
  <c r="AV3072" i="3"/>
  <c r="AW3072" i="3"/>
  <c r="S3072" i="3" s="1"/>
  <c r="AQ3073" i="3"/>
  <c r="AT3073" i="3"/>
  <c r="AU3073" i="3"/>
  <c r="AV3073" i="3"/>
  <c r="AW3073" i="3"/>
  <c r="S3073" i="3" s="1"/>
  <c r="AQ3074" i="3"/>
  <c r="AT3074" i="3"/>
  <c r="AU3074" i="3"/>
  <c r="AV3074" i="3"/>
  <c r="AW3074" i="3"/>
  <c r="S3074" i="3" s="1"/>
  <c r="AQ3075" i="3"/>
  <c r="AT3075" i="3"/>
  <c r="AU3075" i="3"/>
  <c r="AV3075" i="3"/>
  <c r="AW3075" i="3"/>
  <c r="S3075" i="3" s="1"/>
  <c r="AQ3076" i="3"/>
  <c r="AT3076" i="3"/>
  <c r="AU3076" i="3"/>
  <c r="AV3076" i="3"/>
  <c r="AW3076" i="3"/>
  <c r="S3076" i="3" s="1"/>
  <c r="AQ3077" i="3"/>
  <c r="AT3077" i="3"/>
  <c r="AU3077" i="3"/>
  <c r="AV3077" i="3"/>
  <c r="AW3077" i="3"/>
  <c r="S3077" i="3" s="1"/>
  <c r="AQ3078" i="3"/>
  <c r="AT3078" i="3"/>
  <c r="AU3078" i="3"/>
  <c r="AV3078" i="3"/>
  <c r="AW3078" i="3"/>
  <c r="S3078" i="3" s="1"/>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S3082" i="3" s="1"/>
  <c r="AQ3083" i="3"/>
  <c r="AT3083" i="3"/>
  <c r="AU3083" i="3"/>
  <c r="AV3083" i="3"/>
  <c r="AW3083" i="3"/>
  <c r="S3083" i="3" s="1"/>
  <c r="AQ3084" i="3"/>
  <c r="AT3084" i="3"/>
  <c r="AU3084" i="3"/>
  <c r="AV3084" i="3"/>
  <c r="AW3084" i="3"/>
  <c r="S3084" i="3" s="1"/>
  <c r="AQ3085" i="3"/>
  <c r="AT3085" i="3"/>
  <c r="AU3085" i="3"/>
  <c r="AV3085" i="3"/>
  <c r="AW3085" i="3"/>
  <c r="S3085" i="3" s="1"/>
  <c r="AQ3086" i="3"/>
  <c r="AT3086" i="3"/>
  <c r="AU3086" i="3"/>
  <c r="AV3086" i="3"/>
  <c r="AW3086" i="3"/>
  <c r="S3086" i="3" s="1"/>
  <c r="AQ3087" i="3"/>
  <c r="AT3087" i="3"/>
  <c r="AU3087" i="3"/>
  <c r="AV3087" i="3"/>
  <c r="AW3087" i="3"/>
  <c r="S3087" i="3" s="1"/>
  <c r="AQ3088" i="3"/>
  <c r="AT3088" i="3"/>
  <c r="AU3088" i="3"/>
  <c r="AV3088" i="3"/>
  <c r="AW3088" i="3"/>
  <c r="S3088" i="3" s="1"/>
  <c r="AQ3089" i="3"/>
  <c r="AT3089" i="3"/>
  <c r="AU3089" i="3"/>
  <c r="AV3089" i="3"/>
  <c r="AW3089" i="3"/>
  <c r="S3089" i="3" s="1"/>
  <c r="AQ3090" i="3"/>
  <c r="AT3090" i="3"/>
  <c r="AU3090" i="3"/>
  <c r="AV3090" i="3"/>
  <c r="AW3090" i="3"/>
  <c r="S3090" i="3" s="1"/>
  <c r="AQ3091" i="3"/>
  <c r="AT3091" i="3"/>
  <c r="AU3091" i="3"/>
  <c r="AV3091" i="3"/>
  <c r="AW3091" i="3"/>
  <c r="S3091" i="3" s="1"/>
  <c r="AQ3092" i="3"/>
  <c r="AT3092" i="3"/>
  <c r="AU3092" i="3"/>
  <c r="AV3092" i="3"/>
  <c r="AW3092" i="3"/>
  <c r="S3092" i="3" s="1"/>
  <c r="AQ3093" i="3"/>
  <c r="AT3093" i="3"/>
  <c r="AU3093" i="3"/>
  <c r="AV3093" i="3"/>
  <c r="AW3093" i="3"/>
  <c r="S3093" i="3" s="1"/>
  <c r="AQ3094" i="3"/>
  <c r="AT3094" i="3"/>
  <c r="AU3094" i="3"/>
  <c r="AV3094" i="3"/>
  <c r="AW3094" i="3"/>
  <c r="S3094" i="3" s="1"/>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S3098" i="3" s="1"/>
  <c r="AQ3099" i="3"/>
  <c r="AT3099" i="3"/>
  <c r="AU3099" i="3"/>
  <c r="AV3099" i="3"/>
  <c r="AW3099" i="3"/>
  <c r="S3099" i="3" s="1"/>
  <c r="T3099" i="3" s="1"/>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S3103" i="3" s="1"/>
  <c r="AQ3104" i="3"/>
  <c r="AT3104" i="3"/>
  <c r="AU3104" i="3"/>
  <c r="AV3104" i="3"/>
  <c r="AW3104" i="3"/>
  <c r="S3104" i="3" s="1"/>
  <c r="AQ3105" i="3"/>
  <c r="AT3105" i="3"/>
  <c r="AU3105" i="3"/>
  <c r="AV3105" i="3"/>
  <c r="AW3105" i="3"/>
  <c r="S3105" i="3" s="1"/>
  <c r="AQ3106" i="3"/>
  <c r="AT3106" i="3"/>
  <c r="AU3106" i="3"/>
  <c r="AV3106" i="3"/>
  <c r="AW3106" i="3"/>
  <c r="S3106" i="3" s="1"/>
  <c r="AQ3107" i="3"/>
  <c r="AT3107" i="3"/>
  <c r="AU3107" i="3"/>
  <c r="AV3107" i="3"/>
  <c r="AW3107" i="3"/>
  <c r="S3107" i="3" s="1"/>
  <c r="AQ3108" i="3"/>
  <c r="AT3108" i="3"/>
  <c r="AU3108" i="3"/>
  <c r="AV3108" i="3"/>
  <c r="AW3108" i="3"/>
  <c r="S3108" i="3" s="1"/>
  <c r="AQ3109" i="3"/>
  <c r="AT3109" i="3"/>
  <c r="AU3109" i="3"/>
  <c r="AV3109" i="3"/>
  <c r="AW3109" i="3"/>
  <c r="S3109" i="3" s="1"/>
  <c r="AQ3110" i="3"/>
  <c r="AT3110" i="3"/>
  <c r="AU3110" i="3"/>
  <c r="AV3110" i="3"/>
  <c r="AW3110" i="3"/>
  <c r="S3110" i="3" s="1"/>
  <c r="T3110" i="3" s="1"/>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S3114" i="3" s="1"/>
  <c r="AQ3115" i="3"/>
  <c r="AT3115" i="3"/>
  <c r="AU3115" i="3"/>
  <c r="AV3115" i="3"/>
  <c r="AW3115" i="3"/>
  <c r="S3115" i="3" s="1"/>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S3119" i="3" s="1"/>
  <c r="AQ3120" i="3"/>
  <c r="AT3120" i="3"/>
  <c r="AU3120" i="3"/>
  <c r="AV3120" i="3"/>
  <c r="AW3120" i="3"/>
  <c r="S3120" i="3" s="1"/>
  <c r="AQ3121" i="3"/>
  <c r="AT3121" i="3"/>
  <c r="AU3121" i="3"/>
  <c r="AV3121" i="3"/>
  <c r="AW3121" i="3"/>
  <c r="S3121" i="3" s="1"/>
  <c r="AQ3122" i="3"/>
  <c r="AT3122" i="3"/>
  <c r="AU3122" i="3"/>
  <c r="AV3122" i="3"/>
  <c r="AW3122" i="3"/>
  <c r="S3122" i="3" s="1"/>
  <c r="AQ3123" i="3"/>
  <c r="AT3123" i="3"/>
  <c r="AU3123" i="3"/>
  <c r="AV3123" i="3"/>
  <c r="AW3123" i="3"/>
  <c r="S3123" i="3" s="1"/>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S3130" i="3" s="1"/>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S3134" i="3" s="1"/>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S3138" i="3" s="1"/>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S3142" i="3" s="1"/>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S3146" i="3" s="1"/>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S3150" i="3" s="1"/>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S3154" i="3" s="1"/>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S3158" i="3" s="1"/>
  <c r="AQ3159" i="3"/>
  <c r="AT3159" i="3"/>
  <c r="AU3159" i="3"/>
  <c r="AV3159" i="3"/>
  <c r="AW3159" i="3"/>
  <c r="S3159" i="3" s="1"/>
  <c r="AQ3160" i="3"/>
  <c r="AT3160" i="3"/>
  <c r="AU3160" i="3"/>
  <c r="AV3160" i="3"/>
  <c r="AW3160" i="3"/>
  <c r="S3160" i="3" s="1"/>
  <c r="AQ3161" i="3"/>
  <c r="AT3161" i="3"/>
  <c r="AU3161" i="3"/>
  <c r="AV3161" i="3"/>
  <c r="AW3161" i="3"/>
  <c r="S3161" i="3" s="1"/>
  <c r="AQ3162" i="3"/>
  <c r="AT3162" i="3"/>
  <c r="AU3162" i="3"/>
  <c r="AV3162" i="3"/>
  <c r="AW3162" i="3"/>
  <c r="S3162" i="3" s="1"/>
  <c r="AQ3163" i="3"/>
  <c r="AT3163" i="3"/>
  <c r="AU3163" i="3"/>
  <c r="AV3163" i="3"/>
  <c r="AW3163" i="3"/>
  <c r="S3163" i="3" s="1"/>
  <c r="AQ3164" i="3"/>
  <c r="AT3164" i="3"/>
  <c r="AU3164" i="3"/>
  <c r="AV3164" i="3"/>
  <c r="AW3164" i="3"/>
  <c r="S3164" i="3" s="1"/>
  <c r="AQ3165" i="3"/>
  <c r="AT3165" i="3"/>
  <c r="AU3165" i="3"/>
  <c r="AV3165" i="3"/>
  <c r="AW3165" i="3"/>
  <c r="S3165" i="3" s="1"/>
  <c r="AQ3166" i="3"/>
  <c r="AT3166" i="3"/>
  <c r="AU3166" i="3"/>
  <c r="AV3166" i="3"/>
  <c r="AW3166" i="3"/>
  <c r="S3166" i="3" s="1"/>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S3170" i="3" s="1"/>
  <c r="AQ3171" i="3"/>
  <c r="AT3171" i="3"/>
  <c r="AU3171" i="3"/>
  <c r="AV3171" i="3"/>
  <c r="AW3171" i="3"/>
  <c r="S3171" i="3" s="1"/>
  <c r="AQ3172" i="3"/>
  <c r="AT3172" i="3"/>
  <c r="AU3172" i="3"/>
  <c r="AV3172" i="3"/>
  <c r="AW3172" i="3"/>
  <c r="S3172" i="3" s="1"/>
  <c r="AQ3173" i="3"/>
  <c r="AT3173" i="3"/>
  <c r="AU3173" i="3"/>
  <c r="AV3173" i="3"/>
  <c r="AW3173" i="3"/>
  <c r="S3173" i="3" s="1"/>
  <c r="AQ3174" i="3"/>
  <c r="AT3174" i="3"/>
  <c r="AU3174" i="3"/>
  <c r="AV3174" i="3"/>
  <c r="AW3174" i="3"/>
  <c r="S3174" i="3" s="1"/>
  <c r="AQ3175" i="3"/>
  <c r="AT3175" i="3"/>
  <c r="AU3175" i="3"/>
  <c r="AV3175" i="3"/>
  <c r="AW3175" i="3"/>
  <c r="S3175" i="3" s="1"/>
  <c r="AQ3176" i="3"/>
  <c r="AT3176" i="3"/>
  <c r="AU3176" i="3"/>
  <c r="AV3176" i="3"/>
  <c r="AW3176" i="3"/>
  <c r="S3176" i="3" s="1"/>
  <c r="AQ3177" i="3"/>
  <c r="AT3177" i="3"/>
  <c r="AU3177" i="3"/>
  <c r="AV3177" i="3"/>
  <c r="AW3177" i="3"/>
  <c r="S3177" i="3" s="1"/>
  <c r="AQ3178" i="3"/>
  <c r="AT3178" i="3"/>
  <c r="AU3178" i="3"/>
  <c r="AV3178" i="3"/>
  <c r="AW3178" i="3"/>
  <c r="S3178" i="3" s="1"/>
  <c r="AQ3179" i="3"/>
  <c r="AT3179" i="3"/>
  <c r="AU3179" i="3"/>
  <c r="AV3179" i="3"/>
  <c r="AW3179" i="3"/>
  <c r="S3179" i="3" s="1"/>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S3186" i="3" s="1"/>
  <c r="AQ3187" i="3"/>
  <c r="AT3187" i="3"/>
  <c r="AU3187" i="3"/>
  <c r="AV3187" i="3"/>
  <c r="AW3187" i="3"/>
  <c r="S3187" i="3" s="1"/>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S3191" i="3" s="1"/>
  <c r="AQ3192" i="3"/>
  <c r="AT3192" i="3"/>
  <c r="AU3192" i="3"/>
  <c r="AV3192" i="3"/>
  <c r="AW3192" i="3"/>
  <c r="S3192" i="3" s="1"/>
  <c r="AQ3193" i="3"/>
  <c r="AT3193" i="3"/>
  <c r="AU3193" i="3"/>
  <c r="AV3193" i="3"/>
  <c r="AW3193" i="3"/>
  <c r="S3193" i="3" s="1"/>
  <c r="AQ3194" i="3"/>
  <c r="AT3194" i="3"/>
  <c r="AU3194" i="3"/>
  <c r="AV3194" i="3"/>
  <c r="AW3194" i="3"/>
  <c r="S3194" i="3" s="1"/>
  <c r="AQ3195" i="3"/>
  <c r="AT3195" i="3"/>
  <c r="AU3195" i="3"/>
  <c r="AV3195" i="3"/>
  <c r="AW3195" i="3"/>
  <c r="S3195" i="3" s="1"/>
  <c r="AQ3196" i="3"/>
  <c r="AT3196" i="3"/>
  <c r="AU3196" i="3"/>
  <c r="AV3196" i="3"/>
  <c r="AW3196" i="3"/>
  <c r="S3196" i="3" s="1"/>
  <c r="AQ3197" i="3"/>
  <c r="AT3197" i="3"/>
  <c r="AU3197" i="3"/>
  <c r="AV3197" i="3"/>
  <c r="AW3197" i="3"/>
  <c r="S3197" i="3" s="1"/>
  <c r="AQ3198" i="3"/>
  <c r="AT3198" i="3"/>
  <c r="AU3198" i="3"/>
  <c r="AV3198" i="3"/>
  <c r="AW3198" i="3"/>
  <c r="S3198" i="3" s="1"/>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S3202" i="3" s="1"/>
  <c r="AQ3203" i="3"/>
  <c r="AT3203" i="3"/>
  <c r="AU3203" i="3"/>
  <c r="AV3203" i="3"/>
  <c r="AW3203" i="3"/>
  <c r="S3203" i="3" s="1"/>
  <c r="AQ3204" i="3"/>
  <c r="AT3204" i="3"/>
  <c r="AU3204" i="3"/>
  <c r="AV3204" i="3"/>
  <c r="AW3204" i="3"/>
  <c r="S3204" i="3" s="1"/>
  <c r="AQ3205" i="3"/>
  <c r="AT3205" i="3"/>
  <c r="AU3205" i="3"/>
  <c r="AV3205" i="3"/>
  <c r="AW3205" i="3"/>
  <c r="S3205" i="3" s="1"/>
  <c r="AQ3206" i="3"/>
  <c r="AT3206" i="3"/>
  <c r="AU3206" i="3"/>
  <c r="AV3206" i="3"/>
  <c r="AW3206" i="3"/>
  <c r="S3206" i="3" s="1"/>
  <c r="AQ3207" i="3"/>
  <c r="AT3207" i="3"/>
  <c r="AU3207" i="3"/>
  <c r="AV3207" i="3"/>
  <c r="AW3207" i="3"/>
  <c r="S3207" i="3" s="1"/>
  <c r="AQ3208" i="3"/>
  <c r="AT3208" i="3"/>
  <c r="AU3208" i="3"/>
  <c r="AV3208" i="3"/>
  <c r="AW3208" i="3"/>
  <c r="S3208" i="3" s="1"/>
  <c r="AQ3209" i="3"/>
  <c r="AT3209" i="3"/>
  <c r="AU3209" i="3"/>
  <c r="AV3209" i="3"/>
  <c r="AW3209" i="3"/>
  <c r="S3209" i="3" s="1"/>
  <c r="AQ3210" i="3"/>
  <c r="AT3210" i="3"/>
  <c r="AU3210" i="3"/>
  <c r="AV3210" i="3"/>
  <c r="AW3210" i="3"/>
  <c r="S3210" i="3" s="1"/>
  <c r="AQ3211" i="3"/>
  <c r="AT3211" i="3"/>
  <c r="AU3211" i="3"/>
  <c r="AV3211" i="3"/>
  <c r="AW3211" i="3"/>
  <c r="S3211" i="3" s="1"/>
  <c r="AQ3212" i="3"/>
  <c r="AT3212" i="3"/>
  <c r="AU3212" i="3"/>
  <c r="AV3212" i="3"/>
  <c r="AW3212" i="3"/>
  <c r="S3212" i="3" s="1"/>
  <c r="AQ3213" i="3"/>
  <c r="AT3213" i="3"/>
  <c r="AU3213" i="3"/>
  <c r="AV3213" i="3"/>
  <c r="AW3213" i="3"/>
  <c r="S3213" i="3" s="1"/>
  <c r="AQ3214" i="3"/>
  <c r="AT3214" i="3"/>
  <c r="AU3214" i="3"/>
  <c r="AV3214" i="3"/>
  <c r="AW3214" i="3"/>
  <c r="S3214" i="3" s="1"/>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S3218" i="3" s="1"/>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S3222" i="3" s="1"/>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S3226" i="3" s="1"/>
  <c r="AQ3227" i="3"/>
  <c r="AT3227" i="3"/>
  <c r="AU3227" i="3"/>
  <c r="AV3227" i="3"/>
  <c r="AW3227" i="3"/>
  <c r="S3227" i="3" s="1"/>
  <c r="AQ3228" i="3"/>
  <c r="AT3228" i="3"/>
  <c r="AU3228" i="3"/>
  <c r="AV3228" i="3"/>
  <c r="AW3228" i="3"/>
  <c r="S3228" i="3" s="1"/>
  <c r="AQ3229" i="3"/>
  <c r="AT3229" i="3"/>
  <c r="AU3229" i="3"/>
  <c r="AV3229" i="3"/>
  <c r="AW3229" i="3"/>
  <c r="S3229" i="3" s="1"/>
  <c r="AQ3230" i="3"/>
  <c r="AT3230" i="3"/>
  <c r="AU3230" i="3"/>
  <c r="AV3230" i="3"/>
  <c r="AW3230" i="3"/>
  <c r="S3230" i="3" s="1"/>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S3234" i="3" s="1"/>
  <c r="AQ3235" i="3"/>
  <c r="AT3235" i="3"/>
  <c r="AU3235" i="3"/>
  <c r="AV3235" i="3"/>
  <c r="AW3235" i="3"/>
  <c r="S3235" i="3" s="1"/>
  <c r="AQ3236" i="3"/>
  <c r="AT3236" i="3"/>
  <c r="AU3236" i="3"/>
  <c r="AV3236" i="3"/>
  <c r="AW3236" i="3"/>
  <c r="S3236" i="3" s="1"/>
  <c r="AQ3237" i="3"/>
  <c r="AT3237" i="3"/>
  <c r="AU3237" i="3"/>
  <c r="AV3237" i="3"/>
  <c r="AW3237" i="3"/>
  <c r="S3237" i="3" s="1"/>
  <c r="AQ3238" i="3"/>
  <c r="AT3238" i="3"/>
  <c r="AU3238" i="3"/>
  <c r="AV3238" i="3"/>
  <c r="AW3238" i="3"/>
  <c r="S3238" i="3" s="1"/>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S3242" i="3" s="1"/>
  <c r="AQ3243" i="3"/>
  <c r="AT3243" i="3"/>
  <c r="AU3243" i="3"/>
  <c r="AV3243" i="3"/>
  <c r="AW3243" i="3"/>
  <c r="S3243" i="3" s="1"/>
  <c r="AQ3244" i="3"/>
  <c r="AT3244" i="3"/>
  <c r="AU3244" i="3"/>
  <c r="AV3244" i="3"/>
  <c r="AW3244" i="3"/>
  <c r="S3244" i="3" s="1"/>
  <c r="AQ3245" i="3"/>
  <c r="AT3245" i="3"/>
  <c r="AU3245" i="3"/>
  <c r="AV3245" i="3"/>
  <c r="AW3245" i="3"/>
  <c r="S3245" i="3" s="1"/>
  <c r="AQ3246" i="3"/>
  <c r="AT3246" i="3"/>
  <c r="AU3246" i="3"/>
  <c r="AV3246" i="3"/>
  <c r="AW3246" i="3"/>
  <c r="S3246" i="3" s="1"/>
  <c r="AQ3247" i="3"/>
  <c r="AT3247" i="3"/>
  <c r="AU3247" i="3"/>
  <c r="AV3247" i="3"/>
  <c r="AW3247" i="3"/>
  <c r="S3247" i="3" s="1"/>
  <c r="AQ3248" i="3"/>
  <c r="AT3248" i="3"/>
  <c r="AU3248" i="3"/>
  <c r="AV3248" i="3"/>
  <c r="AW3248" i="3"/>
  <c r="S3248" i="3" s="1"/>
  <c r="AQ3249" i="3"/>
  <c r="AT3249" i="3"/>
  <c r="AU3249" i="3"/>
  <c r="AV3249" i="3"/>
  <c r="AW3249" i="3"/>
  <c r="S3249" i="3" s="1"/>
  <c r="AQ3250" i="3"/>
  <c r="AT3250" i="3"/>
  <c r="AU3250" i="3"/>
  <c r="AV3250" i="3"/>
  <c r="AW3250" i="3"/>
  <c r="S3250" i="3" s="1"/>
  <c r="AQ3251" i="3"/>
  <c r="AT3251" i="3"/>
  <c r="AU3251" i="3"/>
  <c r="AV3251" i="3"/>
  <c r="AW3251" i="3"/>
  <c r="S3251" i="3" s="1"/>
  <c r="AQ3252" i="3"/>
  <c r="AT3252" i="3"/>
  <c r="AU3252" i="3"/>
  <c r="AV3252" i="3"/>
  <c r="AW3252" i="3"/>
  <c r="S3252" i="3" s="1"/>
  <c r="AQ3253" i="3"/>
  <c r="AT3253" i="3"/>
  <c r="AU3253" i="3"/>
  <c r="AV3253" i="3"/>
  <c r="AW3253" i="3"/>
  <c r="S3253" i="3" s="1"/>
  <c r="AQ3254" i="3"/>
  <c r="AT3254" i="3"/>
  <c r="AU3254" i="3"/>
  <c r="AV3254" i="3"/>
  <c r="AW3254" i="3"/>
  <c r="S3254" i="3" s="1"/>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S3258" i="3" s="1"/>
  <c r="AQ3259" i="3"/>
  <c r="AT3259" i="3"/>
  <c r="AU3259" i="3"/>
  <c r="AV3259" i="3"/>
  <c r="AW3259" i="3"/>
  <c r="S3259" i="3" s="1"/>
  <c r="AQ3260" i="3"/>
  <c r="AT3260" i="3"/>
  <c r="AU3260" i="3"/>
  <c r="AV3260" i="3"/>
  <c r="AW3260" i="3"/>
  <c r="S3260" i="3" s="1"/>
  <c r="AQ3261" i="3"/>
  <c r="AT3261" i="3"/>
  <c r="AU3261" i="3"/>
  <c r="AV3261" i="3"/>
  <c r="AW3261" i="3"/>
  <c r="S3261" i="3" s="1"/>
  <c r="AQ3262" i="3"/>
  <c r="AT3262" i="3"/>
  <c r="AU3262" i="3"/>
  <c r="AV3262" i="3"/>
  <c r="AW3262" i="3"/>
  <c r="S3262" i="3" s="1"/>
  <c r="AQ3263" i="3"/>
  <c r="AT3263" i="3"/>
  <c r="AU3263" i="3"/>
  <c r="AV3263" i="3"/>
  <c r="AW3263" i="3"/>
  <c r="S3263" i="3" s="1"/>
  <c r="AQ3264" i="3"/>
  <c r="AT3264" i="3"/>
  <c r="AU3264" i="3"/>
  <c r="AV3264" i="3"/>
  <c r="AW3264" i="3"/>
  <c r="S3264" i="3" s="1"/>
  <c r="AQ3265" i="3"/>
  <c r="AT3265" i="3"/>
  <c r="AU3265" i="3"/>
  <c r="AV3265" i="3"/>
  <c r="AW3265" i="3"/>
  <c r="S3265" i="3" s="1"/>
  <c r="AQ3266" i="3"/>
  <c r="AT3266" i="3"/>
  <c r="AU3266" i="3"/>
  <c r="AV3266" i="3"/>
  <c r="AW3266" i="3"/>
  <c r="S3266" i="3" s="1"/>
  <c r="AQ3267" i="3"/>
  <c r="AT3267" i="3"/>
  <c r="AU3267" i="3"/>
  <c r="AV3267" i="3"/>
  <c r="AW3267" i="3"/>
  <c r="S3267" i="3" s="1"/>
  <c r="AQ3268" i="3"/>
  <c r="AT3268" i="3"/>
  <c r="AU3268" i="3"/>
  <c r="AV3268" i="3"/>
  <c r="AW3268" i="3"/>
  <c r="S3268" i="3" s="1"/>
  <c r="AQ3269" i="3"/>
  <c r="AT3269" i="3"/>
  <c r="AU3269" i="3"/>
  <c r="AV3269" i="3"/>
  <c r="AW3269" i="3"/>
  <c r="S3269" i="3" s="1"/>
  <c r="AQ3270" i="3"/>
  <c r="AT3270" i="3"/>
  <c r="AU3270" i="3"/>
  <c r="AV3270" i="3"/>
  <c r="AW3270" i="3"/>
  <c r="S3270" i="3" s="1"/>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S3274" i="3" s="1"/>
  <c r="AQ3275" i="3"/>
  <c r="AT3275" i="3"/>
  <c r="AU3275" i="3"/>
  <c r="AV3275" i="3"/>
  <c r="AW3275" i="3"/>
  <c r="S3275" i="3" s="1"/>
  <c r="AQ3276" i="3"/>
  <c r="AT3276" i="3"/>
  <c r="AU3276" i="3"/>
  <c r="AV3276" i="3"/>
  <c r="AW3276" i="3"/>
  <c r="S3276" i="3" s="1"/>
  <c r="AQ3277" i="3"/>
  <c r="AT3277" i="3"/>
  <c r="AU3277" i="3"/>
  <c r="AV3277" i="3"/>
  <c r="AW3277" i="3"/>
  <c r="S3277" i="3" s="1"/>
  <c r="AQ3278" i="3"/>
  <c r="AT3278" i="3"/>
  <c r="AU3278" i="3"/>
  <c r="AV3278" i="3"/>
  <c r="AW3278" i="3"/>
  <c r="S3278" i="3" s="1"/>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S3282" i="3" s="1"/>
  <c r="AQ3283" i="3"/>
  <c r="AT3283" i="3"/>
  <c r="AU3283" i="3"/>
  <c r="AV3283" i="3"/>
  <c r="AW3283" i="3"/>
  <c r="S3283" i="3" s="1"/>
  <c r="AQ3284" i="3"/>
  <c r="AT3284" i="3"/>
  <c r="AU3284" i="3"/>
  <c r="AV3284" i="3"/>
  <c r="AW3284" i="3"/>
  <c r="S3284" i="3" s="1"/>
  <c r="AQ3285" i="3"/>
  <c r="AT3285" i="3"/>
  <c r="AU3285" i="3"/>
  <c r="AV3285" i="3"/>
  <c r="AW3285" i="3"/>
  <c r="S3285" i="3" s="1"/>
  <c r="AQ3286" i="3"/>
  <c r="AT3286" i="3"/>
  <c r="AU3286" i="3"/>
  <c r="AV3286" i="3"/>
  <c r="AW3286" i="3"/>
  <c r="S3286" i="3" s="1"/>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S3290" i="3" s="1"/>
  <c r="AQ3291" i="3"/>
  <c r="AT3291" i="3"/>
  <c r="AU3291" i="3"/>
  <c r="AV3291" i="3"/>
  <c r="AW3291" i="3"/>
  <c r="S3291" i="3" s="1"/>
  <c r="AQ3292" i="3"/>
  <c r="AT3292" i="3"/>
  <c r="AU3292" i="3"/>
  <c r="AV3292" i="3"/>
  <c r="AW3292" i="3"/>
  <c r="S3292" i="3" s="1"/>
  <c r="AQ3293" i="3"/>
  <c r="AT3293" i="3"/>
  <c r="AU3293" i="3"/>
  <c r="AV3293" i="3"/>
  <c r="AW3293" i="3"/>
  <c r="S3293" i="3" s="1"/>
  <c r="AQ3294" i="3"/>
  <c r="AT3294" i="3"/>
  <c r="AU3294" i="3"/>
  <c r="AV3294" i="3"/>
  <c r="AW3294" i="3"/>
  <c r="S3294" i="3" s="1"/>
  <c r="AQ3295" i="3"/>
  <c r="AT3295" i="3"/>
  <c r="AU3295" i="3"/>
  <c r="AV3295" i="3"/>
  <c r="AW3295" i="3"/>
  <c r="S3295" i="3" s="1"/>
  <c r="AQ3296" i="3"/>
  <c r="AT3296" i="3"/>
  <c r="AU3296" i="3"/>
  <c r="AV3296" i="3"/>
  <c r="AW3296" i="3"/>
  <c r="S3296" i="3" s="1"/>
  <c r="AQ3297" i="3"/>
  <c r="AT3297" i="3"/>
  <c r="AU3297" i="3"/>
  <c r="AV3297" i="3"/>
  <c r="AW3297" i="3"/>
  <c r="S3297" i="3" s="1"/>
  <c r="AQ3298" i="3"/>
  <c r="AT3298" i="3"/>
  <c r="AU3298" i="3"/>
  <c r="AV3298" i="3"/>
  <c r="AW3298" i="3"/>
  <c r="S3298" i="3" s="1"/>
  <c r="AQ3299" i="3"/>
  <c r="AT3299" i="3"/>
  <c r="AU3299" i="3"/>
  <c r="AV3299" i="3"/>
  <c r="AW3299" i="3"/>
  <c r="S3299" i="3" s="1"/>
  <c r="AQ3300" i="3"/>
  <c r="AT3300" i="3"/>
  <c r="AU3300" i="3"/>
  <c r="AV3300" i="3"/>
  <c r="AW3300" i="3"/>
  <c r="S3300" i="3" s="1"/>
  <c r="AQ3301" i="3"/>
  <c r="AT3301" i="3"/>
  <c r="AU3301" i="3"/>
  <c r="AV3301" i="3"/>
  <c r="AW3301" i="3"/>
  <c r="S3301" i="3" s="1"/>
  <c r="AQ3302" i="3"/>
  <c r="AT3302" i="3"/>
  <c r="AU3302" i="3"/>
  <c r="AV3302" i="3"/>
  <c r="AW3302" i="3"/>
  <c r="S3302" i="3" s="1"/>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S3306" i="3" s="1"/>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S3310" i="3" s="1"/>
  <c r="AQ3311" i="3"/>
  <c r="AT3311" i="3"/>
  <c r="AU3311" i="3"/>
  <c r="AV3311" i="3"/>
  <c r="AW3311" i="3"/>
  <c r="S3311" i="3" s="1"/>
  <c r="AQ3312" i="3"/>
  <c r="AT3312" i="3"/>
  <c r="AU3312" i="3"/>
  <c r="AV3312" i="3"/>
  <c r="AW3312" i="3"/>
  <c r="S3312" i="3" s="1"/>
  <c r="AQ3313" i="3"/>
  <c r="AT3313" i="3"/>
  <c r="AU3313" i="3"/>
  <c r="AV3313" i="3"/>
  <c r="AW3313" i="3"/>
  <c r="S3313" i="3" s="1"/>
  <c r="AQ3314" i="3"/>
  <c r="AT3314" i="3"/>
  <c r="AU3314" i="3"/>
  <c r="AV3314" i="3"/>
  <c r="AW3314" i="3"/>
  <c r="S3314" i="3" s="1"/>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S3318" i="3" s="1"/>
  <c r="AQ3319" i="3"/>
  <c r="AT3319" i="3"/>
  <c r="AU3319" i="3"/>
  <c r="AV3319" i="3"/>
  <c r="AW3319" i="3"/>
  <c r="S3319" i="3" s="1"/>
  <c r="AQ3320" i="3"/>
  <c r="AT3320" i="3"/>
  <c r="AU3320" i="3"/>
  <c r="AV3320" i="3"/>
  <c r="AW3320" i="3"/>
  <c r="S3320" i="3" s="1"/>
  <c r="AQ3321" i="3"/>
  <c r="AT3321" i="3"/>
  <c r="AU3321" i="3"/>
  <c r="AV3321" i="3"/>
  <c r="AW3321" i="3"/>
  <c r="S3321" i="3" s="1"/>
  <c r="AQ3322" i="3"/>
  <c r="AT3322" i="3"/>
  <c r="AU3322" i="3"/>
  <c r="AV3322" i="3"/>
  <c r="AW3322" i="3"/>
  <c r="S3322" i="3" s="1"/>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S3326" i="3" s="1"/>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S3330" i="3" s="1"/>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S3338" i="3" s="1"/>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S3342" i="3" s="1"/>
  <c r="AQ3343" i="3"/>
  <c r="AT3343" i="3"/>
  <c r="AU3343" i="3"/>
  <c r="AV3343" i="3"/>
  <c r="AW3343" i="3"/>
  <c r="S3343" i="3" s="1"/>
  <c r="AQ3344" i="3"/>
  <c r="AT3344" i="3"/>
  <c r="AU3344" i="3"/>
  <c r="AV3344" i="3"/>
  <c r="AW3344" i="3"/>
  <c r="S3344" i="3" s="1"/>
  <c r="AQ3345" i="3"/>
  <c r="AT3345" i="3"/>
  <c r="AU3345" i="3"/>
  <c r="AV3345" i="3"/>
  <c r="AW3345" i="3"/>
  <c r="S3345" i="3" s="1"/>
  <c r="AQ3346" i="3"/>
  <c r="AT3346" i="3"/>
  <c r="AU3346" i="3"/>
  <c r="AV3346" i="3"/>
  <c r="AW3346" i="3"/>
  <c r="S3346" i="3" s="1"/>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S3350" i="3" s="1"/>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S3354" i="3" s="1"/>
  <c r="AQ3355" i="3"/>
  <c r="AT3355" i="3"/>
  <c r="AU3355" i="3"/>
  <c r="AV3355" i="3"/>
  <c r="AW3355" i="3"/>
  <c r="S3355" i="3" s="1"/>
  <c r="AQ3356" i="3"/>
  <c r="AT3356" i="3"/>
  <c r="AU3356" i="3"/>
  <c r="AV3356" i="3"/>
  <c r="AW3356" i="3"/>
  <c r="S3356" i="3" s="1"/>
  <c r="AQ3357" i="3"/>
  <c r="AT3357" i="3"/>
  <c r="AU3357" i="3"/>
  <c r="AV3357" i="3"/>
  <c r="AW3357" i="3"/>
  <c r="S3357" i="3" s="1"/>
  <c r="AQ3358" i="3"/>
  <c r="AT3358" i="3"/>
  <c r="AU3358" i="3"/>
  <c r="AV3358" i="3"/>
  <c r="AW3358" i="3"/>
  <c r="S3358" i="3" s="1"/>
  <c r="AQ3359" i="3"/>
  <c r="AT3359" i="3"/>
  <c r="AU3359" i="3"/>
  <c r="AV3359" i="3"/>
  <c r="AW3359" i="3"/>
  <c r="S3359" i="3" s="1"/>
  <c r="AQ3360" i="3"/>
  <c r="AT3360" i="3"/>
  <c r="AU3360" i="3"/>
  <c r="AV3360" i="3"/>
  <c r="AW3360" i="3"/>
  <c r="S3360" i="3" s="1"/>
  <c r="AQ3361" i="3"/>
  <c r="AT3361" i="3"/>
  <c r="AU3361" i="3"/>
  <c r="AV3361" i="3"/>
  <c r="AW3361" i="3"/>
  <c r="S3361" i="3" s="1"/>
  <c r="AQ3362" i="3"/>
  <c r="AT3362" i="3"/>
  <c r="AU3362" i="3"/>
  <c r="AV3362" i="3"/>
  <c r="AW3362" i="3"/>
  <c r="S3362" i="3" s="1"/>
  <c r="AQ3363" i="3"/>
  <c r="AT3363" i="3"/>
  <c r="AU3363" i="3"/>
  <c r="AV3363" i="3"/>
  <c r="AW3363" i="3"/>
  <c r="S3363" i="3" s="1"/>
  <c r="AQ3364" i="3"/>
  <c r="AT3364" i="3"/>
  <c r="AU3364" i="3"/>
  <c r="AV3364" i="3"/>
  <c r="AW3364" i="3"/>
  <c r="S3364" i="3" s="1"/>
  <c r="AQ3365" i="3"/>
  <c r="AT3365" i="3"/>
  <c r="AU3365" i="3"/>
  <c r="AV3365" i="3"/>
  <c r="AW3365" i="3"/>
  <c r="S3365" i="3" s="1"/>
  <c r="AQ3366" i="3"/>
  <c r="AT3366" i="3"/>
  <c r="AU3366" i="3"/>
  <c r="AV3366" i="3"/>
  <c r="AW3366" i="3"/>
  <c r="S3366" i="3" s="1"/>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S3370" i="3" s="1"/>
  <c r="AQ3371" i="3"/>
  <c r="AT3371" i="3"/>
  <c r="AU3371" i="3"/>
  <c r="AV3371" i="3"/>
  <c r="AW3371" i="3"/>
  <c r="S3371" i="3" s="1"/>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S3375" i="3" s="1"/>
  <c r="AQ3376" i="3"/>
  <c r="AT3376" i="3"/>
  <c r="AU3376" i="3"/>
  <c r="AV3376" i="3"/>
  <c r="AW3376" i="3"/>
  <c r="S3376" i="3" s="1"/>
  <c r="AQ3377" i="3"/>
  <c r="AT3377" i="3"/>
  <c r="AU3377" i="3"/>
  <c r="AV3377" i="3"/>
  <c r="AW3377" i="3"/>
  <c r="S3377" i="3" s="1"/>
  <c r="AQ3378" i="3"/>
  <c r="AT3378" i="3"/>
  <c r="AU3378" i="3"/>
  <c r="AV3378" i="3"/>
  <c r="AW3378" i="3"/>
  <c r="S3378" i="3" s="1"/>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S3382" i="3" s="1"/>
  <c r="AQ3383" i="3"/>
  <c r="AT3383" i="3"/>
  <c r="AU3383" i="3"/>
  <c r="AV3383" i="3"/>
  <c r="AW3383" i="3"/>
  <c r="S3383" i="3" s="1"/>
  <c r="AQ3384" i="3"/>
  <c r="AT3384" i="3"/>
  <c r="AU3384" i="3"/>
  <c r="AV3384" i="3"/>
  <c r="AW3384" i="3"/>
  <c r="S3384" i="3" s="1"/>
  <c r="AQ3385" i="3"/>
  <c r="AT3385" i="3"/>
  <c r="AU3385" i="3"/>
  <c r="AV3385" i="3"/>
  <c r="AW3385" i="3"/>
  <c r="S3385" i="3" s="1"/>
  <c r="AQ3386" i="3"/>
  <c r="AT3386" i="3"/>
  <c r="AU3386" i="3"/>
  <c r="AV3386" i="3"/>
  <c r="AW3386" i="3"/>
  <c r="S3386" i="3" s="1"/>
  <c r="AQ3387" i="3"/>
  <c r="AT3387" i="3"/>
  <c r="AU3387" i="3"/>
  <c r="AV3387" i="3"/>
  <c r="AW3387" i="3"/>
  <c r="S3387" i="3" s="1"/>
  <c r="AQ3388" i="3"/>
  <c r="AT3388" i="3"/>
  <c r="AU3388" i="3"/>
  <c r="AV3388" i="3"/>
  <c r="AW3388" i="3"/>
  <c r="S3388" i="3" s="1"/>
  <c r="AQ3389" i="3"/>
  <c r="AT3389" i="3"/>
  <c r="AU3389" i="3"/>
  <c r="AV3389" i="3"/>
  <c r="AW3389" i="3"/>
  <c r="S3389" i="3" s="1"/>
  <c r="AQ3390" i="3"/>
  <c r="AT3390" i="3"/>
  <c r="AU3390" i="3"/>
  <c r="AV3390" i="3"/>
  <c r="AW3390" i="3"/>
  <c r="S3390" i="3" s="1"/>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S3394" i="3" s="1"/>
  <c r="AQ3395" i="3"/>
  <c r="AT3395" i="3"/>
  <c r="AU3395" i="3"/>
  <c r="AV3395" i="3"/>
  <c r="AW3395" i="3"/>
  <c r="S3395" i="3" s="1"/>
  <c r="AQ3396" i="3"/>
  <c r="AT3396" i="3"/>
  <c r="AU3396" i="3"/>
  <c r="AV3396" i="3"/>
  <c r="AW3396" i="3"/>
  <c r="S3396" i="3" s="1"/>
  <c r="AQ3397" i="3"/>
  <c r="AT3397" i="3"/>
  <c r="AU3397" i="3"/>
  <c r="AV3397" i="3"/>
  <c r="AW3397" i="3"/>
  <c r="S3397" i="3" s="1"/>
  <c r="AQ3398" i="3"/>
  <c r="AT3398" i="3"/>
  <c r="AU3398" i="3"/>
  <c r="AV3398" i="3"/>
  <c r="AW3398" i="3"/>
  <c r="S3398" i="3" s="1"/>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S3402" i="3" s="1"/>
  <c r="AQ3403" i="3"/>
  <c r="AT3403" i="3"/>
  <c r="AU3403" i="3"/>
  <c r="AV3403" i="3"/>
  <c r="AW3403" i="3"/>
  <c r="S3403" i="3" s="1"/>
  <c r="AQ3404" i="3"/>
  <c r="AT3404" i="3"/>
  <c r="AU3404" i="3"/>
  <c r="AV3404" i="3"/>
  <c r="AW3404" i="3"/>
  <c r="S3404" i="3" s="1"/>
  <c r="AQ3405" i="3"/>
  <c r="AT3405" i="3"/>
  <c r="AU3405" i="3"/>
  <c r="AV3405" i="3"/>
  <c r="AW3405" i="3"/>
  <c r="S3405" i="3" s="1"/>
  <c r="AQ3406" i="3"/>
  <c r="AT3406" i="3"/>
  <c r="AU3406" i="3"/>
  <c r="AV3406" i="3"/>
  <c r="AW3406" i="3"/>
  <c r="S3406" i="3" s="1"/>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S3410" i="3" s="1"/>
  <c r="AQ3411" i="3"/>
  <c r="AT3411" i="3"/>
  <c r="AU3411" i="3"/>
  <c r="AV3411" i="3"/>
  <c r="AW3411" i="3"/>
  <c r="S3411" i="3" s="1"/>
  <c r="AQ3412" i="3"/>
  <c r="AT3412" i="3"/>
  <c r="AU3412" i="3"/>
  <c r="AV3412" i="3"/>
  <c r="AW3412" i="3"/>
  <c r="S3412" i="3" s="1"/>
  <c r="AQ3413" i="3"/>
  <c r="AT3413" i="3"/>
  <c r="AU3413" i="3"/>
  <c r="AV3413" i="3"/>
  <c r="AW3413" i="3"/>
  <c r="S3413" i="3" s="1"/>
  <c r="AQ3414" i="3"/>
  <c r="AT3414" i="3"/>
  <c r="AU3414" i="3"/>
  <c r="AV3414" i="3"/>
  <c r="AW3414" i="3"/>
  <c r="S3414" i="3" s="1"/>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S3418" i="3" s="1"/>
  <c r="AQ3419" i="3"/>
  <c r="AT3419" i="3"/>
  <c r="AU3419" i="3"/>
  <c r="AV3419" i="3"/>
  <c r="AW3419" i="3"/>
  <c r="S3419" i="3" s="1"/>
  <c r="AQ3420" i="3"/>
  <c r="AT3420" i="3"/>
  <c r="AU3420" i="3"/>
  <c r="AV3420" i="3"/>
  <c r="AW3420" i="3"/>
  <c r="S3420" i="3" s="1"/>
  <c r="AQ3421" i="3"/>
  <c r="AT3421" i="3"/>
  <c r="AU3421" i="3"/>
  <c r="AV3421" i="3"/>
  <c r="AW3421" i="3"/>
  <c r="S3421" i="3" s="1"/>
  <c r="AQ3422" i="3"/>
  <c r="AT3422" i="3"/>
  <c r="AU3422" i="3"/>
  <c r="AV3422" i="3"/>
  <c r="AW3422" i="3"/>
  <c r="S3422" i="3" s="1"/>
  <c r="AQ3423" i="3"/>
  <c r="AT3423" i="3"/>
  <c r="AU3423" i="3"/>
  <c r="AV3423" i="3"/>
  <c r="AW3423" i="3"/>
  <c r="S3423" i="3" s="1"/>
  <c r="AQ3424" i="3"/>
  <c r="AT3424" i="3"/>
  <c r="AU3424" i="3"/>
  <c r="AV3424" i="3"/>
  <c r="AW3424" i="3"/>
  <c r="S3424" i="3" s="1"/>
  <c r="AQ3425" i="3"/>
  <c r="AT3425" i="3"/>
  <c r="AU3425" i="3"/>
  <c r="AV3425" i="3"/>
  <c r="AW3425" i="3"/>
  <c r="S3425" i="3" s="1"/>
  <c r="AQ3426" i="3"/>
  <c r="AT3426" i="3"/>
  <c r="AU3426" i="3"/>
  <c r="AV3426" i="3"/>
  <c r="AW3426" i="3"/>
  <c r="S3426" i="3" s="1"/>
  <c r="AQ3427" i="3"/>
  <c r="AT3427" i="3"/>
  <c r="AU3427" i="3"/>
  <c r="AV3427" i="3"/>
  <c r="AW3427" i="3"/>
  <c r="S3427" i="3" s="1"/>
  <c r="AQ3428" i="3"/>
  <c r="AT3428" i="3"/>
  <c r="AU3428" i="3"/>
  <c r="AV3428" i="3"/>
  <c r="AW3428" i="3"/>
  <c r="S3428" i="3" s="1"/>
  <c r="AQ3429" i="3"/>
  <c r="AT3429" i="3"/>
  <c r="AU3429" i="3"/>
  <c r="AV3429" i="3"/>
  <c r="AW3429" i="3"/>
  <c r="S3429" i="3" s="1"/>
  <c r="AQ3430" i="3"/>
  <c r="AT3430" i="3"/>
  <c r="AU3430" i="3"/>
  <c r="AV3430" i="3"/>
  <c r="AW3430" i="3"/>
  <c r="S3430" i="3" s="1"/>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S3434" i="3" s="1"/>
  <c r="AQ3435" i="3"/>
  <c r="AT3435" i="3"/>
  <c r="AU3435" i="3"/>
  <c r="AV3435" i="3"/>
  <c r="AW3435" i="3"/>
  <c r="S3435" i="3" s="1"/>
  <c r="AQ3436" i="3"/>
  <c r="AT3436" i="3"/>
  <c r="AU3436" i="3"/>
  <c r="AV3436" i="3"/>
  <c r="AW3436" i="3"/>
  <c r="S3436" i="3" s="1"/>
  <c r="AQ3437" i="3"/>
  <c r="AT3437" i="3"/>
  <c r="AU3437" i="3"/>
  <c r="AV3437" i="3"/>
  <c r="AW3437" i="3"/>
  <c r="S3437" i="3" s="1"/>
  <c r="AQ3438" i="3"/>
  <c r="AT3438" i="3"/>
  <c r="AU3438" i="3"/>
  <c r="AV3438" i="3"/>
  <c r="AW3438" i="3"/>
  <c r="S3438" i="3" s="1"/>
  <c r="AQ3439" i="3"/>
  <c r="AT3439" i="3"/>
  <c r="AU3439" i="3"/>
  <c r="AV3439" i="3"/>
  <c r="AW3439" i="3"/>
  <c r="S3439" i="3" s="1"/>
  <c r="AQ3440" i="3"/>
  <c r="AT3440" i="3"/>
  <c r="AU3440" i="3"/>
  <c r="AV3440" i="3"/>
  <c r="AW3440" i="3"/>
  <c r="S3440" i="3" s="1"/>
  <c r="AQ3441" i="3"/>
  <c r="AT3441" i="3"/>
  <c r="AU3441" i="3"/>
  <c r="AV3441" i="3"/>
  <c r="AW3441" i="3"/>
  <c r="S3441" i="3" s="1"/>
  <c r="AQ3442" i="3"/>
  <c r="AT3442" i="3"/>
  <c r="AU3442" i="3"/>
  <c r="AV3442" i="3"/>
  <c r="AW3442" i="3"/>
  <c r="S3442" i="3" s="1"/>
  <c r="AQ3443" i="3"/>
  <c r="AT3443" i="3"/>
  <c r="AU3443" i="3"/>
  <c r="AV3443" i="3"/>
  <c r="AW3443" i="3"/>
  <c r="S3443" i="3" s="1"/>
  <c r="AQ3444" i="3"/>
  <c r="AT3444" i="3"/>
  <c r="AU3444" i="3"/>
  <c r="AV3444" i="3"/>
  <c r="AW3444" i="3"/>
  <c r="S3444" i="3" s="1"/>
  <c r="AQ3445" i="3"/>
  <c r="AT3445" i="3"/>
  <c r="AU3445" i="3"/>
  <c r="AV3445" i="3"/>
  <c r="AW3445" i="3"/>
  <c r="S3445" i="3" s="1"/>
  <c r="AQ3446" i="3"/>
  <c r="AT3446" i="3"/>
  <c r="AU3446" i="3"/>
  <c r="AV3446" i="3"/>
  <c r="AW3446" i="3"/>
  <c r="S3446" i="3" s="1"/>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S3450" i="3" s="1"/>
  <c r="AQ3451" i="3"/>
  <c r="AT3451" i="3"/>
  <c r="AU3451" i="3"/>
  <c r="AV3451" i="3"/>
  <c r="AW3451" i="3"/>
  <c r="S3451" i="3" s="1"/>
  <c r="AQ3452" i="3"/>
  <c r="AT3452" i="3"/>
  <c r="AU3452" i="3"/>
  <c r="AV3452" i="3"/>
  <c r="AW3452" i="3"/>
  <c r="S3452" i="3" s="1"/>
  <c r="AQ3453" i="3"/>
  <c r="AT3453" i="3"/>
  <c r="AU3453" i="3"/>
  <c r="AV3453" i="3"/>
  <c r="AW3453" i="3"/>
  <c r="S3453" i="3" s="1"/>
  <c r="AQ3454" i="3"/>
  <c r="AT3454" i="3"/>
  <c r="AU3454" i="3"/>
  <c r="AV3454" i="3"/>
  <c r="AW3454" i="3"/>
  <c r="S3454" i="3" s="1"/>
  <c r="AQ3455" i="3"/>
  <c r="AT3455" i="3"/>
  <c r="AU3455" i="3"/>
  <c r="AV3455" i="3"/>
  <c r="AW3455" i="3"/>
  <c r="S3455" i="3" s="1"/>
  <c r="AQ3456" i="3"/>
  <c r="AT3456" i="3"/>
  <c r="AU3456" i="3"/>
  <c r="AV3456" i="3"/>
  <c r="AW3456" i="3"/>
  <c r="S3456" i="3" s="1"/>
  <c r="AQ3457" i="3"/>
  <c r="AT3457" i="3"/>
  <c r="AU3457" i="3"/>
  <c r="AV3457" i="3"/>
  <c r="AW3457" i="3"/>
  <c r="S3457" i="3" s="1"/>
  <c r="AQ3458" i="3"/>
  <c r="AT3458" i="3"/>
  <c r="AU3458" i="3"/>
  <c r="AV3458" i="3"/>
  <c r="AW3458" i="3"/>
  <c r="S3458" i="3" s="1"/>
  <c r="T3458" i="3" s="1"/>
  <c r="AQ3459" i="3"/>
  <c r="AT3459" i="3"/>
  <c r="AU3459" i="3"/>
  <c r="AV3459" i="3"/>
  <c r="AW3459" i="3"/>
  <c r="S3459" i="3" s="1"/>
  <c r="AQ3460" i="3"/>
  <c r="AT3460" i="3"/>
  <c r="AU3460" i="3"/>
  <c r="AV3460" i="3"/>
  <c r="AW3460" i="3"/>
  <c r="S3460" i="3" s="1"/>
  <c r="AQ3461" i="3"/>
  <c r="AT3461" i="3"/>
  <c r="AU3461" i="3"/>
  <c r="AV3461" i="3"/>
  <c r="AW3461" i="3"/>
  <c r="S3461" i="3" s="1"/>
  <c r="AQ3462" i="3"/>
  <c r="AT3462" i="3"/>
  <c r="AU3462" i="3"/>
  <c r="AV3462" i="3"/>
  <c r="AW3462" i="3"/>
  <c r="S3462" i="3" s="1"/>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S3466" i="3" s="1"/>
  <c r="AQ3467" i="3"/>
  <c r="AT3467" i="3"/>
  <c r="AU3467" i="3"/>
  <c r="AV3467" i="3"/>
  <c r="AW3467" i="3"/>
  <c r="S3467" i="3" s="1"/>
  <c r="AQ3468" i="3"/>
  <c r="AT3468" i="3"/>
  <c r="AU3468" i="3"/>
  <c r="AV3468" i="3"/>
  <c r="AW3468" i="3"/>
  <c r="S3468" i="3" s="1"/>
  <c r="AQ3469" i="3"/>
  <c r="AT3469" i="3"/>
  <c r="AU3469" i="3"/>
  <c r="AV3469" i="3"/>
  <c r="AW3469" i="3"/>
  <c r="S3469" i="3" s="1"/>
  <c r="AQ3470" i="3"/>
  <c r="AT3470" i="3"/>
  <c r="AU3470" i="3"/>
  <c r="AV3470" i="3"/>
  <c r="AW3470" i="3"/>
  <c r="S3470" i="3" s="1"/>
  <c r="AQ3471" i="3"/>
  <c r="AT3471" i="3"/>
  <c r="AU3471" i="3"/>
  <c r="AV3471" i="3"/>
  <c r="AW3471" i="3"/>
  <c r="S3471" i="3" s="1"/>
  <c r="AQ3472" i="3"/>
  <c r="AT3472" i="3"/>
  <c r="AU3472" i="3"/>
  <c r="AV3472" i="3"/>
  <c r="AW3472" i="3"/>
  <c r="S3472" i="3" s="1"/>
  <c r="AQ3473" i="3"/>
  <c r="AT3473" i="3"/>
  <c r="AU3473" i="3"/>
  <c r="AV3473" i="3"/>
  <c r="AW3473" i="3"/>
  <c r="S3473" i="3" s="1"/>
  <c r="AQ3474" i="3"/>
  <c r="AT3474" i="3"/>
  <c r="AU3474" i="3"/>
  <c r="AV3474" i="3"/>
  <c r="AW3474" i="3"/>
  <c r="S3474" i="3" s="1"/>
  <c r="AQ3475" i="3"/>
  <c r="AT3475" i="3"/>
  <c r="AU3475" i="3"/>
  <c r="AV3475" i="3"/>
  <c r="AW3475" i="3"/>
  <c r="S3475" i="3" s="1"/>
  <c r="AQ3476" i="3"/>
  <c r="AT3476" i="3"/>
  <c r="AU3476" i="3"/>
  <c r="AV3476" i="3"/>
  <c r="AW3476" i="3"/>
  <c r="S3476" i="3" s="1"/>
  <c r="AQ3477" i="3"/>
  <c r="AT3477" i="3"/>
  <c r="AU3477" i="3"/>
  <c r="AV3477" i="3"/>
  <c r="AW3477" i="3"/>
  <c r="S3477" i="3" s="1"/>
  <c r="AQ3478" i="3"/>
  <c r="AT3478" i="3"/>
  <c r="AU3478" i="3"/>
  <c r="AV3478" i="3"/>
  <c r="AW3478" i="3"/>
  <c r="S3478" i="3" s="1"/>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S3482" i="3" s="1"/>
  <c r="AQ3483" i="3"/>
  <c r="AT3483" i="3"/>
  <c r="AU3483" i="3"/>
  <c r="AV3483" i="3"/>
  <c r="AW3483" i="3"/>
  <c r="S3483" i="3" s="1"/>
  <c r="AQ3484" i="3"/>
  <c r="AT3484" i="3"/>
  <c r="AU3484" i="3"/>
  <c r="AV3484" i="3"/>
  <c r="AW3484" i="3"/>
  <c r="S3484" i="3" s="1"/>
  <c r="AQ3485" i="3"/>
  <c r="AT3485" i="3"/>
  <c r="AU3485" i="3"/>
  <c r="AV3485" i="3"/>
  <c r="AW3485" i="3"/>
  <c r="S3485" i="3" s="1"/>
  <c r="AQ3486" i="3"/>
  <c r="AT3486" i="3"/>
  <c r="AU3486" i="3"/>
  <c r="AV3486" i="3"/>
  <c r="AW3486" i="3"/>
  <c r="S3486" i="3" s="1"/>
  <c r="AQ3487" i="3"/>
  <c r="AT3487" i="3"/>
  <c r="AU3487" i="3"/>
  <c r="AV3487" i="3"/>
  <c r="AW3487" i="3"/>
  <c r="S3487" i="3" s="1"/>
  <c r="AQ3488" i="3"/>
  <c r="AT3488" i="3"/>
  <c r="AU3488" i="3"/>
  <c r="AV3488" i="3"/>
  <c r="AW3488" i="3"/>
  <c r="S3488" i="3" s="1"/>
  <c r="AQ3489" i="3"/>
  <c r="AT3489" i="3"/>
  <c r="AU3489" i="3"/>
  <c r="AV3489" i="3"/>
  <c r="AW3489" i="3"/>
  <c r="S3489" i="3" s="1"/>
  <c r="AQ3490" i="3"/>
  <c r="AT3490" i="3"/>
  <c r="AU3490" i="3"/>
  <c r="AV3490" i="3"/>
  <c r="AW3490" i="3"/>
  <c r="S3490" i="3" s="1"/>
  <c r="AQ3491" i="3"/>
  <c r="AT3491" i="3"/>
  <c r="AU3491" i="3"/>
  <c r="AV3491" i="3"/>
  <c r="AW3491" i="3"/>
  <c r="S3491" i="3" s="1"/>
  <c r="AQ3492" i="3"/>
  <c r="AT3492" i="3"/>
  <c r="AU3492" i="3"/>
  <c r="AV3492" i="3"/>
  <c r="AW3492" i="3"/>
  <c r="S3492" i="3" s="1"/>
  <c r="AQ3493" i="3"/>
  <c r="AT3493" i="3"/>
  <c r="AU3493" i="3"/>
  <c r="AV3493" i="3"/>
  <c r="AW3493" i="3"/>
  <c r="S3493" i="3" s="1"/>
  <c r="AQ3494" i="3"/>
  <c r="AT3494" i="3"/>
  <c r="AU3494" i="3"/>
  <c r="AV3494" i="3"/>
  <c r="AW3494" i="3"/>
  <c r="S3494" i="3" s="1"/>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S3498" i="3" s="1"/>
  <c r="AQ3499" i="3"/>
  <c r="AT3499" i="3"/>
  <c r="AU3499" i="3"/>
  <c r="AV3499" i="3"/>
  <c r="AW3499" i="3"/>
  <c r="S3499" i="3" s="1"/>
  <c r="AQ3500" i="3"/>
  <c r="AT3500" i="3"/>
  <c r="AU3500" i="3"/>
  <c r="AV3500" i="3"/>
  <c r="AW3500" i="3"/>
  <c r="S3500" i="3" s="1"/>
  <c r="AQ3501" i="3"/>
  <c r="AT3501" i="3"/>
  <c r="AU3501" i="3"/>
  <c r="AV3501" i="3"/>
  <c r="AW3501" i="3"/>
  <c r="S3501" i="3" s="1"/>
  <c r="AQ3502" i="3"/>
  <c r="AT3502" i="3"/>
  <c r="AU3502" i="3"/>
  <c r="AV3502" i="3"/>
  <c r="AW3502" i="3"/>
  <c r="S3502" i="3" s="1"/>
  <c r="AQ3503" i="3"/>
  <c r="AT3503" i="3"/>
  <c r="AU3503" i="3"/>
  <c r="AV3503" i="3"/>
  <c r="AW3503" i="3"/>
  <c r="S3503" i="3" s="1"/>
  <c r="AQ3504" i="3"/>
  <c r="AT3504" i="3"/>
  <c r="AU3504" i="3"/>
  <c r="AV3504" i="3"/>
  <c r="AW3504" i="3"/>
  <c r="S3504" i="3" s="1"/>
  <c r="AQ3505" i="3"/>
  <c r="AT3505" i="3"/>
  <c r="AU3505" i="3"/>
  <c r="AV3505" i="3"/>
  <c r="AW3505" i="3"/>
  <c r="S3505" i="3" s="1"/>
  <c r="AQ3506" i="3"/>
  <c r="AT3506" i="3"/>
  <c r="AU3506" i="3"/>
  <c r="AV3506" i="3"/>
  <c r="AW3506" i="3"/>
  <c r="S3506" i="3" s="1"/>
  <c r="AQ3507" i="3"/>
  <c r="AT3507" i="3"/>
  <c r="AU3507" i="3"/>
  <c r="AV3507" i="3"/>
  <c r="AW3507" i="3"/>
  <c r="S3507" i="3" s="1"/>
  <c r="AQ3508" i="3"/>
  <c r="AT3508" i="3"/>
  <c r="AU3508" i="3"/>
  <c r="AV3508" i="3"/>
  <c r="AW3508" i="3"/>
  <c r="S3508" i="3" s="1"/>
  <c r="AQ3509" i="3"/>
  <c r="AT3509" i="3"/>
  <c r="AU3509" i="3"/>
  <c r="AV3509" i="3"/>
  <c r="AW3509" i="3"/>
  <c r="S3509" i="3" s="1"/>
  <c r="AQ3510" i="3"/>
  <c r="AT3510" i="3"/>
  <c r="AU3510" i="3"/>
  <c r="AV3510" i="3"/>
  <c r="AW3510" i="3"/>
  <c r="S3510" i="3" s="1"/>
  <c r="AQ3511" i="3"/>
  <c r="AT3511" i="3"/>
  <c r="AU3511" i="3"/>
  <c r="AV3511" i="3"/>
  <c r="AW3511" i="3"/>
  <c r="S3511" i="3" s="1"/>
  <c r="AQ3512" i="3"/>
  <c r="AT3512" i="3"/>
  <c r="AU3512" i="3"/>
  <c r="AV3512" i="3"/>
  <c r="AW3512" i="3"/>
  <c r="S3512" i="3" s="1"/>
  <c r="AQ3513" i="3"/>
  <c r="AT3513" i="3"/>
  <c r="AU3513" i="3"/>
  <c r="AV3513" i="3"/>
  <c r="AW3513" i="3"/>
  <c r="S3513" i="3" s="1"/>
  <c r="AQ3514" i="3"/>
  <c r="AT3514" i="3"/>
  <c r="AU3514" i="3"/>
  <c r="AV3514" i="3"/>
  <c r="AW3514" i="3"/>
  <c r="S3514" i="3" s="1"/>
  <c r="AQ3515" i="3"/>
  <c r="AT3515" i="3"/>
  <c r="AU3515" i="3"/>
  <c r="AV3515" i="3"/>
  <c r="AW3515" i="3"/>
  <c r="S3515" i="3" s="1"/>
  <c r="AQ3516" i="3"/>
  <c r="AT3516" i="3"/>
  <c r="AU3516" i="3"/>
  <c r="AV3516" i="3"/>
  <c r="AW3516" i="3"/>
  <c r="S3516" i="3" s="1"/>
  <c r="AQ3517" i="3"/>
  <c r="AT3517" i="3"/>
  <c r="AU3517" i="3"/>
  <c r="AV3517" i="3"/>
  <c r="AW3517" i="3"/>
  <c r="S3517" i="3" s="1"/>
  <c r="AQ3518" i="3"/>
  <c r="AT3518" i="3"/>
  <c r="AU3518" i="3"/>
  <c r="AV3518" i="3"/>
  <c r="AW3518" i="3"/>
  <c r="S3518" i="3" s="1"/>
  <c r="AQ3519" i="3"/>
  <c r="AT3519" i="3"/>
  <c r="AU3519" i="3"/>
  <c r="AV3519" i="3"/>
  <c r="AW3519" i="3"/>
  <c r="S3519" i="3" s="1"/>
  <c r="AQ3520" i="3"/>
  <c r="AT3520" i="3"/>
  <c r="AU3520" i="3"/>
  <c r="AV3520" i="3"/>
  <c r="AW3520" i="3"/>
  <c r="S3520" i="3" s="1"/>
  <c r="AQ3521" i="3"/>
  <c r="AT3521" i="3"/>
  <c r="AU3521" i="3"/>
  <c r="AV3521" i="3"/>
  <c r="AW3521" i="3"/>
  <c r="S3521" i="3" s="1"/>
  <c r="AQ3522" i="3"/>
  <c r="AT3522" i="3"/>
  <c r="AU3522" i="3"/>
  <c r="AV3522" i="3"/>
  <c r="AW3522" i="3"/>
  <c r="S3522" i="3" s="1"/>
  <c r="AQ3523" i="3"/>
  <c r="AT3523" i="3"/>
  <c r="AU3523" i="3"/>
  <c r="AV3523" i="3"/>
  <c r="AW3523" i="3"/>
  <c r="S3523" i="3" s="1"/>
  <c r="AQ3524" i="3"/>
  <c r="AT3524" i="3"/>
  <c r="AU3524" i="3"/>
  <c r="AV3524" i="3"/>
  <c r="AW3524" i="3"/>
  <c r="S3524" i="3" s="1"/>
  <c r="AQ3525" i="3"/>
  <c r="AT3525" i="3"/>
  <c r="AU3525" i="3"/>
  <c r="AV3525" i="3"/>
  <c r="AW3525" i="3"/>
  <c r="S3525" i="3" s="1"/>
  <c r="AQ3526" i="3"/>
  <c r="AT3526" i="3"/>
  <c r="AU3526" i="3"/>
  <c r="AV3526" i="3"/>
  <c r="AW3526" i="3"/>
  <c r="S3526" i="3" s="1"/>
  <c r="AQ3527" i="3"/>
  <c r="AT3527" i="3"/>
  <c r="AU3527" i="3"/>
  <c r="AV3527" i="3"/>
  <c r="AW3527" i="3"/>
  <c r="S3527" i="3" s="1"/>
  <c r="AQ3528" i="3"/>
  <c r="AT3528" i="3"/>
  <c r="AU3528" i="3"/>
  <c r="AV3528" i="3"/>
  <c r="AW3528" i="3"/>
  <c r="S3528" i="3" s="1"/>
  <c r="AQ3529" i="3"/>
  <c r="AT3529" i="3"/>
  <c r="AU3529" i="3"/>
  <c r="AV3529" i="3"/>
  <c r="AW3529" i="3"/>
  <c r="S3529" i="3" s="1"/>
  <c r="AQ3530" i="3"/>
  <c r="AT3530" i="3"/>
  <c r="AU3530" i="3"/>
  <c r="AV3530" i="3"/>
  <c r="AW3530" i="3"/>
  <c r="S3530" i="3" s="1"/>
  <c r="AQ3531" i="3"/>
  <c r="AT3531" i="3"/>
  <c r="AU3531" i="3"/>
  <c r="AV3531" i="3"/>
  <c r="AW3531" i="3"/>
  <c r="S3531" i="3" s="1"/>
  <c r="AQ3532" i="3"/>
  <c r="AT3532" i="3"/>
  <c r="AU3532" i="3"/>
  <c r="AV3532" i="3"/>
  <c r="AW3532" i="3"/>
  <c r="S3532" i="3" s="1"/>
  <c r="AQ3533" i="3"/>
  <c r="AT3533" i="3"/>
  <c r="AU3533" i="3"/>
  <c r="AV3533" i="3"/>
  <c r="AW3533" i="3"/>
  <c r="S3533" i="3" s="1"/>
  <c r="AQ3534" i="3"/>
  <c r="AT3534" i="3"/>
  <c r="AU3534" i="3"/>
  <c r="AV3534" i="3"/>
  <c r="AW3534" i="3"/>
  <c r="S3534" i="3" s="1"/>
  <c r="AQ3535" i="3"/>
  <c r="AT3535" i="3"/>
  <c r="AU3535" i="3"/>
  <c r="AV3535" i="3"/>
  <c r="AW3535" i="3"/>
  <c r="S3535" i="3" s="1"/>
  <c r="AQ3536" i="3"/>
  <c r="AT3536" i="3"/>
  <c r="AU3536" i="3"/>
  <c r="AV3536" i="3"/>
  <c r="AW3536" i="3"/>
  <c r="S3536" i="3" s="1"/>
  <c r="AQ3537" i="3"/>
  <c r="AT3537" i="3"/>
  <c r="AU3537" i="3"/>
  <c r="AV3537" i="3"/>
  <c r="AW3537" i="3"/>
  <c r="S3537" i="3" s="1"/>
  <c r="AQ3538" i="3"/>
  <c r="AT3538" i="3"/>
  <c r="AU3538" i="3"/>
  <c r="AV3538" i="3"/>
  <c r="AW3538" i="3"/>
  <c r="S3538" i="3" s="1"/>
  <c r="AQ3539" i="3"/>
  <c r="AT3539" i="3"/>
  <c r="AU3539" i="3"/>
  <c r="AV3539" i="3"/>
  <c r="AW3539" i="3"/>
  <c r="S3539" i="3" s="1"/>
  <c r="AQ3540" i="3"/>
  <c r="AT3540" i="3"/>
  <c r="AU3540" i="3"/>
  <c r="AV3540" i="3"/>
  <c r="AW3540" i="3"/>
  <c r="S3540" i="3" s="1"/>
  <c r="AQ3541" i="3"/>
  <c r="AT3541" i="3"/>
  <c r="AU3541" i="3"/>
  <c r="AV3541" i="3"/>
  <c r="AW3541" i="3"/>
  <c r="S3541" i="3" s="1"/>
  <c r="AQ3542" i="3"/>
  <c r="AT3542" i="3"/>
  <c r="AU3542" i="3"/>
  <c r="AV3542" i="3"/>
  <c r="AW3542" i="3"/>
  <c r="S3542" i="3" s="1"/>
  <c r="AQ3543" i="3"/>
  <c r="AT3543" i="3"/>
  <c r="AU3543" i="3"/>
  <c r="AV3543" i="3"/>
  <c r="AW3543" i="3"/>
  <c r="S3543" i="3" s="1"/>
  <c r="AQ3544" i="3"/>
  <c r="AT3544" i="3"/>
  <c r="AU3544" i="3"/>
  <c r="AV3544" i="3"/>
  <c r="AW3544" i="3"/>
  <c r="S3544" i="3" s="1"/>
  <c r="AQ3545" i="3"/>
  <c r="AT3545" i="3"/>
  <c r="AU3545" i="3"/>
  <c r="AV3545" i="3"/>
  <c r="AW3545" i="3"/>
  <c r="S3545" i="3" s="1"/>
  <c r="AQ3546" i="3"/>
  <c r="AT3546" i="3"/>
  <c r="AU3546" i="3"/>
  <c r="AV3546" i="3"/>
  <c r="AW3546" i="3"/>
  <c r="S3546" i="3" s="1"/>
  <c r="AQ3547" i="3"/>
  <c r="AT3547" i="3"/>
  <c r="AU3547" i="3"/>
  <c r="AV3547" i="3"/>
  <c r="AW3547" i="3"/>
  <c r="S3547" i="3" s="1"/>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S3551" i="3" s="1"/>
  <c r="AQ3552" i="3"/>
  <c r="AT3552" i="3"/>
  <c r="AU3552" i="3"/>
  <c r="AV3552" i="3"/>
  <c r="AW3552" i="3"/>
  <c r="S3552" i="3" s="1"/>
  <c r="AQ3553" i="3"/>
  <c r="AT3553" i="3"/>
  <c r="AU3553" i="3"/>
  <c r="AV3553" i="3"/>
  <c r="AW3553" i="3"/>
  <c r="S3553" i="3" s="1"/>
  <c r="AQ3554" i="3"/>
  <c r="AT3554" i="3"/>
  <c r="AU3554" i="3"/>
  <c r="AV3554" i="3"/>
  <c r="AW3554" i="3"/>
  <c r="S3554" i="3" s="1"/>
  <c r="AQ3555" i="3"/>
  <c r="AT3555" i="3"/>
  <c r="AU3555" i="3"/>
  <c r="AV3555" i="3"/>
  <c r="AW3555" i="3"/>
  <c r="S3555" i="3" s="1"/>
  <c r="AQ3556" i="3"/>
  <c r="AT3556" i="3"/>
  <c r="AU3556" i="3"/>
  <c r="AV3556" i="3"/>
  <c r="AW3556" i="3"/>
  <c r="S3556" i="3" s="1"/>
  <c r="AQ3557" i="3"/>
  <c r="AT3557" i="3"/>
  <c r="AU3557" i="3"/>
  <c r="AV3557" i="3"/>
  <c r="AW3557" i="3"/>
  <c r="S3557" i="3" s="1"/>
  <c r="AQ3558" i="3"/>
  <c r="AT3558" i="3"/>
  <c r="AU3558" i="3"/>
  <c r="AV3558" i="3"/>
  <c r="AW3558" i="3"/>
  <c r="S3558" i="3" s="1"/>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S3562" i="3" s="1"/>
  <c r="AQ3563" i="3"/>
  <c r="AT3563" i="3"/>
  <c r="AU3563" i="3"/>
  <c r="AV3563" i="3"/>
  <c r="AW3563" i="3"/>
  <c r="S3563" i="3" s="1"/>
  <c r="AQ3564" i="3"/>
  <c r="AT3564" i="3"/>
  <c r="AU3564" i="3"/>
  <c r="AV3564" i="3"/>
  <c r="AW3564" i="3"/>
  <c r="S3564" i="3" s="1"/>
  <c r="AQ3565" i="3"/>
  <c r="AT3565" i="3"/>
  <c r="AU3565" i="3"/>
  <c r="AV3565" i="3"/>
  <c r="AW3565" i="3"/>
  <c r="S3565" i="3" s="1"/>
  <c r="AQ3566" i="3"/>
  <c r="AT3566" i="3"/>
  <c r="AU3566" i="3"/>
  <c r="AV3566" i="3"/>
  <c r="AW3566" i="3"/>
  <c r="S3566" i="3" s="1"/>
  <c r="AQ3567" i="3"/>
  <c r="AT3567" i="3"/>
  <c r="AU3567" i="3"/>
  <c r="AV3567" i="3"/>
  <c r="AW3567" i="3"/>
  <c r="S3567" i="3" s="1"/>
  <c r="AQ3568" i="3"/>
  <c r="AT3568" i="3"/>
  <c r="AU3568" i="3"/>
  <c r="AV3568" i="3"/>
  <c r="AW3568" i="3"/>
  <c r="S3568" i="3" s="1"/>
  <c r="AQ3569" i="3"/>
  <c r="AT3569" i="3"/>
  <c r="AU3569" i="3"/>
  <c r="AV3569" i="3"/>
  <c r="AW3569" i="3"/>
  <c r="S3569" i="3" s="1"/>
  <c r="AQ3570" i="3"/>
  <c r="AT3570" i="3"/>
  <c r="AU3570" i="3"/>
  <c r="AV3570" i="3"/>
  <c r="AW3570" i="3"/>
  <c r="S3570" i="3" s="1"/>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S3574" i="3" s="1"/>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S3578" i="3" s="1"/>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S3582" i="3" s="1"/>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S3586" i="3" s="1"/>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S3590" i="3" s="1"/>
  <c r="AQ3591" i="3"/>
  <c r="AT3591" i="3"/>
  <c r="AU3591" i="3"/>
  <c r="AV3591" i="3"/>
  <c r="AW3591" i="3"/>
  <c r="S3591" i="3" s="1"/>
  <c r="AQ3592" i="3"/>
  <c r="AT3592" i="3"/>
  <c r="AU3592" i="3"/>
  <c r="AV3592" i="3"/>
  <c r="AW3592" i="3"/>
  <c r="S3592" i="3" s="1"/>
  <c r="AQ3593" i="3"/>
  <c r="AT3593" i="3"/>
  <c r="AU3593" i="3"/>
  <c r="AV3593" i="3"/>
  <c r="AW3593" i="3"/>
  <c r="S3593" i="3" s="1"/>
  <c r="AQ3594" i="3"/>
  <c r="AT3594" i="3"/>
  <c r="AU3594" i="3"/>
  <c r="AV3594" i="3"/>
  <c r="AW3594" i="3"/>
  <c r="S3594" i="3" s="1"/>
  <c r="AQ3595" i="3"/>
  <c r="AT3595" i="3"/>
  <c r="AU3595" i="3"/>
  <c r="AV3595" i="3"/>
  <c r="AW3595" i="3"/>
  <c r="S3595" i="3" s="1"/>
  <c r="AQ3596" i="3"/>
  <c r="AT3596" i="3"/>
  <c r="AU3596" i="3"/>
  <c r="AV3596" i="3"/>
  <c r="AW3596" i="3"/>
  <c r="S3596" i="3" s="1"/>
  <c r="AQ3597" i="3"/>
  <c r="AT3597" i="3"/>
  <c r="AU3597" i="3"/>
  <c r="AV3597" i="3"/>
  <c r="AW3597" i="3"/>
  <c r="S3597" i="3" s="1"/>
  <c r="AQ3598" i="3"/>
  <c r="AT3598" i="3"/>
  <c r="AU3598" i="3"/>
  <c r="AV3598" i="3"/>
  <c r="AW3598" i="3"/>
  <c r="S3598" i="3" s="1"/>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S3602" i="3" s="1"/>
  <c r="AQ3603" i="3"/>
  <c r="AT3603" i="3"/>
  <c r="AU3603" i="3"/>
  <c r="AV3603" i="3"/>
  <c r="AW3603" i="3"/>
  <c r="S3603" i="3" s="1"/>
  <c r="AQ3604" i="3"/>
  <c r="AT3604" i="3"/>
  <c r="AU3604" i="3"/>
  <c r="AV3604" i="3"/>
  <c r="AW3604" i="3"/>
  <c r="S3604" i="3" s="1"/>
  <c r="AQ3605" i="3"/>
  <c r="AT3605" i="3"/>
  <c r="AU3605" i="3"/>
  <c r="AV3605" i="3"/>
  <c r="AW3605" i="3"/>
  <c r="S3605" i="3" s="1"/>
  <c r="AQ3606" i="3"/>
  <c r="AT3606" i="3"/>
  <c r="AU3606" i="3"/>
  <c r="AV3606" i="3"/>
  <c r="AW3606" i="3"/>
  <c r="S3606" i="3" s="1"/>
  <c r="AQ3607" i="3"/>
  <c r="AT3607" i="3"/>
  <c r="AU3607" i="3"/>
  <c r="AV3607" i="3"/>
  <c r="AW3607" i="3"/>
  <c r="S3607" i="3" s="1"/>
  <c r="AQ3608" i="3"/>
  <c r="AT3608" i="3"/>
  <c r="AU3608" i="3"/>
  <c r="AV3608" i="3"/>
  <c r="AW3608" i="3"/>
  <c r="S3608" i="3" s="1"/>
  <c r="AQ3609" i="3"/>
  <c r="AT3609" i="3"/>
  <c r="AU3609" i="3"/>
  <c r="AV3609" i="3"/>
  <c r="AW3609" i="3"/>
  <c r="S3609" i="3" s="1"/>
  <c r="AQ3610" i="3"/>
  <c r="AT3610" i="3"/>
  <c r="AU3610" i="3"/>
  <c r="AV3610" i="3"/>
  <c r="AW3610" i="3"/>
  <c r="S3610" i="3" s="1"/>
  <c r="AQ3611" i="3"/>
  <c r="AT3611" i="3"/>
  <c r="AU3611" i="3"/>
  <c r="AV3611" i="3"/>
  <c r="AW3611" i="3"/>
  <c r="S3611" i="3" s="1"/>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S3615" i="3" s="1"/>
  <c r="AQ3616" i="3"/>
  <c r="AT3616" i="3"/>
  <c r="AU3616" i="3"/>
  <c r="AV3616" i="3"/>
  <c r="AW3616" i="3"/>
  <c r="S3616" i="3" s="1"/>
  <c r="AQ3617" i="3"/>
  <c r="AT3617" i="3"/>
  <c r="AU3617" i="3"/>
  <c r="AV3617" i="3"/>
  <c r="AW3617" i="3"/>
  <c r="S3617" i="3" s="1"/>
  <c r="AQ3618" i="3"/>
  <c r="AT3618" i="3"/>
  <c r="AU3618" i="3"/>
  <c r="AV3618" i="3"/>
  <c r="AW3618" i="3"/>
  <c r="S3618" i="3" s="1"/>
  <c r="AQ3619" i="3"/>
  <c r="AT3619" i="3"/>
  <c r="AU3619" i="3"/>
  <c r="AV3619" i="3"/>
  <c r="AW3619" i="3"/>
  <c r="S3619" i="3" s="1"/>
  <c r="AQ3620" i="3"/>
  <c r="AT3620" i="3"/>
  <c r="AU3620" i="3"/>
  <c r="AV3620" i="3"/>
  <c r="AW3620" i="3"/>
  <c r="S3620" i="3" s="1"/>
  <c r="AQ3621" i="3"/>
  <c r="AT3621" i="3"/>
  <c r="AU3621" i="3"/>
  <c r="AV3621" i="3"/>
  <c r="AW3621" i="3"/>
  <c r="S3621" i="3" s="1"/>
  <c r="AQ3622" i="3"/>
  <c r="AT3622" i="3"/>
  <c r="AU3622" i="3"/>
  <c r="AV3622" i="3"/>
  <c r="AW3622" i="3"/>
  <c r="S3622" i="3" s="1"/>
  <c r="AQ3623" i="3"/>
  <c r="AT3623" i="3"/>
  <c r="AU3623" i="3"/>
  <c r="AV3623" i="3"/>
  <c r="AW3623" i="3"/>
  <c r="S3623" i="3" s="1"/>
  <c r="AQ3624" i="3"/>
  <c r="AT3624" i="3"/>
  <c r="AU3624" i="3"/>
  <c r="AV3624" i="3"/>
  <c r="AW3624" i="3"/>
  <c r="S3624" i="3" s="1"/>
  <c r="AQ3625" i="3"/>
  <c r="AT3625" i="3"/>
  <c r="AU3625" i="3"/>
  <c r="AV3625" i="3"/>
  <c r="AW3625" i="3"/>
  <c r="S3625" i="3" s="1"/>
  <c r="AQ3626" i="3"/>
  <c r="AT3626" i="3"/>
  <c r="AU3626" i="3"/>
  <c r="AV3626" i="3"/>
  <c r="AW3626" i="3"/>
  <c r="S3626" i="3" s="1"/>
  <c r="AQ3627" i="3"/>
  <c r="AT3627" i="3"/>
  <c r="AU3627" i="3"/>
  <c r="AV3627" i="3"/>
  <c r="AW3627" i="3"/>
  <c r="S3627" i="3" s="1"/>
  <c r="AQ3628" i="3"/>
  <c r="AT3628" i="3"/>
  <c r="AU3628" i="3"/>
  <c r="AV3628" i="3"/>
  <c r="AW3628" i="3"/>
  <c r="S3628" i="3" s="1"/>
  <c r="AQ3629" i="3"/>
  <c r="AT3629" i="3"/>
  <c r="AU3629" i="3"/>
  <c r="AV3629" i="3"/>
  <c r="AW3629" i="3"/>
  <c r="S3629" i="3" s="1"/>
  <c r="AQ3630" i="3"/>
  <c r="AT3630" i="3"/>
  <c r="AU3630" i="3"/>
  <c r="AV3630" i="3"/>
  <c r="AW3630" i="3"/>
  <c r="S3630" i="3" s="1"/>
  <c r="AQ3631" i="3"/>
  <c r="AT3631" i="3"/>
  <c r="AU3631" i="3"/>
  <c r="AV3631" i="3"/>
  <c r="AW3631" i="3"/>
  <c r="S3631" i="3" s="1"/>
  <c r="AQ3632" i="3"/>
  <c r="AT3632" i="3"/>
  <c r="AU3632" i="3"/>
  <c r="AV3632" i="3"/>
  <c r="AW3632" i="3"/>
  <c r="S3632" i="3" s="1"/>
  <c r="AQ3633" i="3"/>
  <c r="AT3633" i="3"/>
  <c r="AU3633" i="3"/>
  <c r="AV3633" i="3"/>
  <c r="AW3633" i="3"/>
  <c r="S3633" i="3" s="1"/>
  <c r="AQ3634" i="3"/>
  <c r="AT3634" i="3"/>
  <c r="AU3634" i="3"/>
  <c r="AV3634" i="3"/>
  <c r="AW3634" i="3"/>
  <c r="S3634" i="3" s="1"/>
  <c r="AQ3635" i="3"/>
  <c r="AT3635" i="3"/>
  <c r="AU3635" i="3"/>
  <c r="AV3635" i="3"/>
  <c r="AW3635" i="3"/>
  <c r="S3635" i="3" s="1"/>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S3642" i="3" s="1"/>
  <c r="AQ3643" i="3"/>
  <c r="AT3643" i="3"/>
  <c r="AU3643" i="3"/>
  <c r="AV3643" i="3"/>
  <c r="AW3643" i="3"/>
  <c r="S3643" i="3" s="1"/>
  <c r="AQ3644" i="3"/>
  <c r="AT3644" i="3"/>
  <c r="AU3644" i="3"/>
  <c r="AV3644" i="3"/>
  <c r="AW3644" i="3"/>
  <c r="S3644" i="3" s="1"/>
  <c r="AQ3645" i="3"/>
  <c r="AT3645" i="3"/>
  <c r="AU3645" i="3"/>
  <c r="AV3645" i="3"/>
  <c r="AW3645" i="3"/>
  <c r="S3645" i="3" s="1"/>
  <c r="AQ3646" i="3"/>
  <c r="AT3646" i="3"/>
  <c r="AU3646" i="3"/>
  <c r="AV3646" i="3"/>
  <c r="AW3646" i="3"/>
  <c r="S3646" i="3" s="1"/>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S3650" i="3" s="1"/>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S3654" i="3" s="1"/>
  <c r="AQ3655" i="3"/>
  <c r="AT3655" i="3"/>
  <c r="AU3655" i="3"/>
  <c r="AV3655" i="3"/>
  <c r="AW3655" i="3"/>
  <c r="S3655" i="3" s="1"/>
  <c r="AQ3656" i="3"/>
  <c r="AT3656" i="3"/>
  <c r="AU3656" i="3"/>
  <c r="AV3656" i="3"/>
  <c r="AW3656" i="3"/>
  <c r="S3656" i="3" s="1"/>
  <c r="AQ3657" i="3"/>
  <c r="AT3657" i="3"/>
  <c r="AU3657" i="3"/>
  <c r="AV3657" i="3"/>
  <c r="AW3657" i="3"/>
  <c r="S3657" i="3" s="1"/>
  <c r="AQ3658" i="3"/>
  <c r="AT3658" i="3"/>
  <c r="AU3658" i="3"/>
  <c r="AV3658" i="3"/>
  <c r="AW3658" i="3"/>
  <c r="S3658" i="3" s="1"/>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S3662" i="3" s="1"/>
  <c r="AQ3663" i="3"/>
  <c r="AT3663" i="3"/>
  <c r="AU3663" i="3"/>
  <c r="AV3663" i="3"/>
  <c r="AW3663" i="3"/>
  <c r="S3663" i="3" s="1"/>
  <c r="AQ3664" i="3"/>
  <c r="AT3664" i="3"/>
  <c r="AU3664" i="3"/>
  <c r="AV3664" i="3"/>
  <c r="AW3664" i="3"/>
  <c r="S3664" i="3" s="1"/>
  <c r="AQ3665" i="3"/>
  <c r="AT3665" i="3"/>
  <c r="AU3665" i="3"/>
  <c r="AV3665" i="3"/>
  <c r="AW3665" i="3"/>
  <c r="S3665" i="3" s="1"/>
  <c r="AQ3666" i="3"/>
  <c r="AT3666" i="3"/>
  <c r="AU3666" i="3"/>
  <c r="AV3666" i="3"/>
  <c r="AW3666" i="3"/>
  <c r="S3666" i="3" s="1"/>
  <c r="AQ3667" i="3"/>
  <c r="AT3667" i="3"/>
  <c r="AU3667" i="3"/>
  <c r="AV3667" i="3"/>
  <c r="AW3667" i="3"/>
  <c r="S3667" i="3" s="1"/>
  <c r="AQ3668" i="3"/>
  <c r="AT3668" i="3"/>
  <c r="AU3668" i="3"/>
  <c r="AV3668" i="3"/>
  <c r="AW3668" i="3"/>
  <c r="S3668" i="3" s="1"/>
  <c r="AQ3669" i="3"/>
  <c r="AT3669" i="3"/>
  <c r="AU3669" i="3"/>
  <c r="AV3669" i="3"/>
  <c r="AW3669" i="3"/>
  <c r="S3669" i="3" s="1"/>
  <c r="AQ3670" i="3"/>
  <c r="AT3670" i="3"/>
  <c r="AU3670" i="3"/>
  <c r="AV3670" i="3"/>
  <c r="AW3670" i="3"/>
  <c r="S3670" i="3" s="1"/>
  <c r="AQ3671" i="3"/>
  <c r="AT3671" i="3"/>
  <c r="AU3671" i="3"/>
  <c r="AV3671" i="3"/>
  <c r="AW3671" i="3"/>
  <c r="S3671" i="3" s="1"/>
  <c r="AQ3672" i="3"/>
  <c r="AT3672" i="3"/>
  <c r="AU3672" i="3"/>
  <c r="AV3672" i="3"/>
  <c r="AW3672" i="3"/>
  <c r="S3672" i="3" s="1"/>
  <c r="AQ3673" i="3"/>
  <c r="AT3673" i="3"/>
  <c r="AU3673" i="3"/>
  <c r="AV3673" i="3"/>
  <c r="AW3673" i="3"/>
  <c r="S3673" i="3" s="1"/>
  <c r="AQ3674" i="3"/>
  <c r="AT3674" i="3"/>
  <c r="AU3674" i="3"/>
  <c r="AV3674" i="3"/>
  <c r="AW3674" i="3"/>
  <c r="S3674" i="3" s="1"/>
  <c r="AQ3675" i="3"/>
  <c r="AT3675" i="3"/>
  <c r="AU3675" i="3"/>
  <c r="AV3675" i="3"/>
  <c r="AW3675" i="3"/>
  <c r="S3675" i="3" s="1"/>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S3682" i="3" s="1"/>
  <c r="AQ3683" i="3"/>
  <c r="AT3683" i="3"/>
  <c r="AU3683" i="3"/>
  <c r="AV3683" i="3"/>
  <c r="AW3683" i="3"/>
  <c r="S3683" i="3" s="1"/>
  <c r="AQ3684" i="3"/>
  <c r="AT3684" i="3"/>
  <c r="AU3684" i="3"/>
  <c r="AV3684" i="3"/>
  <c r="AW3684" i="3"/>
  <c r="S3684" i="3" s="1"/>
  <c r="AQ3685" i="3"/>
  <c r="AT3685" i="3"/>
  <c r="AU3685" i="3"/>
  <c r="AV3685" i="3"/>
  <c r="AW3685" i="3"/>
  <c r="S3685" i="3" s="1"/>
  <c r="AQ3686" i="3"/>
  <c r="AT3686" i="3"/>
  <c r="AU3686" i="3"/>
  <c r="AV3686" i="3"/>
  <c r="AW3686" i="3"/>
  <c r="S3686" i="3" s="1"/>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S3690" i="3" s="1"/>
  <c r="AQ3691" i="3"/>
  <c r="AT3691" i="3"/>
  <c r="AU3691" i="3"/>
  <c r="AV3691" i="3"/>
  <c r="AW3691" i="3"/>
  <c r="S3691" i="3" s="1"/>
  <c r="AQ3692" i="3"/>
  <c r="AT3692" i="3"/>
  <c r="AU3692" i="3"/>
  <c r="AV3692" i="3"/>
  <c r="AW3692" i="3"/>
  <c r="S3692" i="3" s="1"/>
  <c r="AQ3693" i="3"/>
  <c r="AT3693" i="3"/>
  <c r="AU3693" i="3"/>
  <c r="AV3693" i="3"/>
  <c r="AW3693" i="3"/>
  <c r="S3693" i="3" s="1"/>
  <c r="AQ3694" i="3"/>
  <c r="AT3694" i="3"/>
  <c r="AU3694" i="3"/>
  <c r="AV3694" i="3"/>
  <c r="AW3694" i="3"/>
  <c r="S3694" i="3" s="1"/>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S3698" i="3" s="1"/>
  <c r="AQ3699" i="3"/>
  <c r="AT3699" i="3"/>
  <c r="AU3699" i="3"/>
  <c r="AV3699" i="3"/>
  <c r="AW3699" i="3"/>
  <c r="S3699" i="3" s="1"/>
  <c r="AQ3700" i="3"/>
  <c r="AT3700" i="3"/>
  <c r="AU3700" i="3"/>
  <c r="AV3700" i="3"/>
  <c r="AW3700" i="3"/>
  <c r="S3700" i="3" s="1"/>
  <c r="AQ3701" i="3"/>
  <c r="AT3701" i="3"/>
  <c r="AU3701" i="3"/>
  <c r="AV3701" i="3"/>
  <c r="AW3701" i="3"/>
  <c r="S3701" i="3" s="1"/>
  <c r="AQ3702" i="3"/>
  <c r="AT3702" i="3"/>
  <c r="AU3702" i="3"/>
  <c r="AV3702" i="3"/>
  <c r="AW3702" i="3"/>
  <c r="S3702" i="3" s="1"/>
  <c r="AQ3703" i="3"/>
  <c r="AT3703" i="3"/>
  <c r="AU3703" i="3"/>
  <c r="AV3703" i="3"/>
  <c r="AW3703" i="3"/>
  <c r="AQ3704" i="3"/>
  <c r="AT3704" i="3"/>
  <c r="AU3704" i="3"/>
  <c r="AV3704" i="3"/>
  <c r="AW3704" i="3"/>
  <c r="S3704" i="3" s="1"/>
  <c r="AQ3705" i="3"/>
  <c r="AT3705" i="3"/>
  <c r="AU3705" i="3"/>
  <c r="AV3705" i="3"/>
  <c r="AW3705" i="3"/>
  <c r="S3705" i="3" s="1"/>
  <c r="AQ3706" i="3"/>
  <c r="AT3706" i="3"/>
  <c r="AU3706" i="3"/>
  <c r="AV3706" i="3"/>
  <c r="AW3706" i="3"/>
  <c r="S3706" i="3" s="1"/>
  <c r="AQ3707" i="3"/>
  <c r="AT3707" i="3"/>
  <c r="AU3707" i="3"/>
  <c r="AV3707" i="3"/>
  <c r="AW3707" i="3"/>
  <c r="S3707" i="3" s="1"/>
  <c r="AQ3708" i="3"/>
  <c r="AT3708" i="3"/>
  <c r="AU3708" i="3"/>
  <c r="AV3708" i="3"/>
  <c r="AW3708" i="3"/>
  <c r="S3708" i="3" s="1"/>
  <c r="AQ3709" i="3"/>
  <c r="AT3709" i="3"/>
  <c r="AU3709" i="3"/>
  <c r="AV3709" i="3"/>
  <c r="AW3709" i="3"/>
  <c r="S3709" i="3" s="1"/>
  <c r="AQ3710" i="3"/>
  <c r="AT3710" i="3"/>
  <c r="AU3710" i="3"/>
  <c r="AV3710" i="3"/>
  <c r="AW3710" i="3"/>
  <c r="S3710" i="3" s="1"/>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S3714" i="3" s="1"/>
  <c r="AQ3715" i="3"/>
  <c r="AT3715" i="3"/>
  <c r="AU3715" i="3"/>
  <c r="AV3715" i="3"/>
  <c r="AW3715" i="3"/>
  <c r="S3715" i="3" s="1"/>
  <c r="AQ3716" i="3"/>
  <c r="AT3716" i="3"/>
  <c r="AU3716" i="3"/>
  <c r="AV3716" i="3"/>
  <c r="AW3716" i="3"/>
  <c r="S3716" i="3" s="1"/>
  <c r="AQ3717" i="3"/>
  <c r="AT3717" i="3"/>
  <c r="AU3717" i="3"/>
  <c r="AV3717" i="3"/>
  <c r="AW3717" i="3"/>
  <c r="S3717" i="3" s="1"/>
  <c r="AQ3718" i="3"/>
  <c r="AT3718" i="3"/>
  <c r="AU3718" i="3"/>
  <c r="AV3718" i="3"/>
  <c r="AW3718" i="3"/>
  <c r="S3718" i="3" s="1"/>
  <c r="AQ3719" i="3"/>
  <c r="AT3719" i="3"/>
  <c r="AU3719" i="3"/>
  <c r="AV3719" i="3"/>
  <c r="AW3719" i="3"/>
  <c r="S3719" i="3" s="1"/>
  <c r="AQ3720" i="3"/>
  <c r="AT3720" i="3"/>
  <c r="AU3720" i="3"/>
  <c r="AV3720" i="3"/>
  <c r="AW3720" i="3"/>
  <c r="S3720" i="3" s="1"/>
  <c r="AQ3721" i="3"/>
  <c r="AT3721" i="3"/>
  <c r="AU3721" i="3"/>
  <c r="AV3721" i="3"/>
  <c r="AW3721" i="3"/>
  <c r="S3721" i="3" s="1"/>
  <c r="AQ3722" i="3"/>
  <c r="AT3722" i="3"/>
  <c r="AU3722" i="3"/>
  <c r="AV3722" i="3"/>
  <c r="AW3722" i="3"/>
  <c r="S3722" i="3" s="1"/>
  <c r="AQ3723" i="3"/>
  <c r="AT3723" i="3"/>
  <c r="AU3723" i="3"/>
  <c r="AV3723" i="3"/>
  <c r="AW3723" i="3"/>
  <c r="S3723" i="3" s="1"/>
  <c r="AQ3724" i="3"/>
  <c r="AT3724" i="3"/>
  <c r="AU3724" i="3"/>
  <c r="AV3724" i="3"/>
  <c r="AW3724" i="3"/>
  <c r="S3724" i="3" s="1"/>
  <c r="AQ3725" i="3"/>
  <c r="AT3725" i="3"/>
  <c r="AU3725" i="3"/>
  <c r="AV3725" i="3"/>
  <c r="AW3725" i="3"/>
  <c r="S3725" i="3" s="1"/>
  <c r="AQ3726" i="3"/>
  <c r="AT3726" i="3"/>
  <c r="AU3726" i="3"/>
  <c r="AV3726" i="3"/>
  <c r="AW3726" i="3"/>
  <c r="S3726" i="3" s="1"/>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S3730" i="3" s="1"/>
  <c r="AQ3731" i="3"/>
  <c r="AT3731" i="3"/>
  <c r="AU3731" i="3"/>
  <c r="AV3731" i="3"/>
  <c r="AW3731" i="3"/>
  <c r="S3731" i="3" s="1"/>
  <c r="AQ3732" i="3"/>
  <c r="AT3732" i="3"/>
  <c r="AU3732" i="3"/>
  <c r="AV3732" i="3"/>
  <c r="AW3732" i="3"/>
  <c r="S3732" i="3" s="1"/>
  <c r="AQ3733" i="3"/>
  <c r="AT3733" i="3"/>
  <c r="AU3733" i="3"/>
  <c r="AV3733" i="3"/>
  <c r="AW3733" i="3"/>
  <c r="S3733" i="3" s="1"/>
  <c r="AQ3734" i="3"/>
  <c r="AT3734" i="3"/>
  <c r="AU3734" i="3"/>
  <c r="AV3734" i="3"/>
  <c r="AW3734" i="3"/>
  <c r="S3734" i="3" s="1"/>
  <c r="AQ3735" i="3"/>
  <c r="AT3735" i="3"/>
  <c r="AU3735" i="3"/>
  <c r="AV3735" i="3"/>
  <c r="AW3735" i="3"/>
  <c r="S3735" i="3" s="1"/>
  <c r="AQ3736" i="3"/>
  <c r="AT3736" i="3"/>
  <c r="AU3736" i="3"/>
  <c r="AV3736" i="3"/>
  <c r="AW3736" i="3"/>
  <c r="S3736" i="3" s="1"/>
  <c r="AQ3737" i="3"/>
  <c r="AT3737" i="3"/>
  <c r="AU3737" i="3"/>
  <c r="AV3737" i="3"/>
  <c r="AW3737" i="3"/>
  <c r="S3737" i="3" s="1"/>
  <c r="AQ3738" i="3"/>
  <c r="AT3738" i="3"/>
  <c r="AU3738" i="3"/>
  <c r="AV3738" i="3"/>
  <c r="AW3738" i="3"/>
  <c r="S3738" i="3" s="1"/>
  <c r="AQ3739" i="3"/>
  <c r="AT3739" i="3"/>
  <c r="AU3739" i="3"/>
  <c r="AV3739" i="3"/>
  <c r="AW3739" i="3"/>
  <c r="S3739" i="3" s="1"/>
  <c r="AQ3740" i="3"/>
  <c r="AT3740" i="3"/>
  <c r="AU3740" i="3"/>
  <c r="AV3740" i="3"/>
  <c r="AW3740" i="3"/>
  <c r="S3740" i="3" s="1"/>
  <c r="AQ3741" i="3"/>
  <c r="AT3741" i="3"/>
  <c r="AU3741" i="3"/>
  <c r="AV3741" i="3"/>
  <c r="AW3741" i="3"/>
  <c r="S3741" i="3" s="1"/>
  <c r="AQ3742" i="3"/>
  <c r="AT3742" i="3"/>
  <c r="AU3742" i="3"/>
  <c r="AV3742" i="3"/>
  <c r="AW3742" i="3"/>
  <c r="S3742" i="3" s="1"/>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S3746" i="3" s="1"/>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S3751" i="3" s="1"/>
  <c r="AQ3752" i="3"/>
  <c r="AT3752" i="3"/>
  <c r="AU3752" i="3"/>
  <c r="AV3752" i="3"/>
  <c r="AW3752" i="3"/>
  <c r="S3752" i="3" s="1"/>
  <c r="AQ3753" i="3"/>
  <c r="AT3753" i="3"/>
  <c r="AU3753" i="3"/>
  <c r="AV3753" i="3"/>
  <c r="AW3753" i="3"/>
  <c r="S3753" i="3" s="1"/>
  <c r="AQ3754" i="3"/>
  <c r="AT3754" i="3"/>
  <c r="AU3754" i="3"/>
  <c r="AV3754" i="3"/>
  <c r="AW3754" i="3"/>
  <c r="S3754" i="3" s="1"/>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S3758" i="3" s="1"/>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S3762" i="3" s="1"/>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S3766" i="3" s="1"/>
  <c r="AQ3767" i="3"/>
  <c r="AT3767" i="3"/>
  <c r="AU3767" i="3"/>
  <c r="AV3767" i="3"/>
  <c r="AW3767" i="3"/>
  <c r="AQ3768" i="3"/>
  <c r="AT3768" i="3"/>
  <c r="AU3768" i="3"/>
  <c r="AV3768" i="3"/>
  <c r="AW3768" i="3"/>
  <c r="S3768" i="3" s="1"/>
  <c r="AQ3769" i="3"/>
  <c r="AT3769" i="3"/>
  <c r="AU3769" i="3"/>
  <c r="AV3769" i="3"/>
  <c r="AW3769" i="3"/>
  <c r="S3769" i="3" s="1"/>
  <c r="AQ3770" i="3"/>
  <c r="AT3770" i="3"/>
  <c r="AU3770" i="3"/>
  <c r="AV3770" i="3"/>
  <c r="AW3770" i="3"/>
  <c r="S3770" i="3" s="1"/>
  <c r="AQ3771" i="3"/>
  <c r="AT3771" i="3"/>
  <c r="AU3771" i="3"/>
  <c r="AV3771" i="3"/>
  <c r="AW3771" i="3"/>
  <c r="S3771" i="3" s="1"/>
  <c r="AQ3772" i="3"/>
  <c r="AT3772" i="3"/>
  <c r="AU3772" i="3"/>
  <c r="AV3772" i="3"/>
  <c r="AW3772" i="3"/>
  <c r="S3772" i="3" s="1"/>
  <c r="AQ3773" i="3"/>
  <c r="AT3773" i="3"/>
  <c r="AU3773" i="3"/>
  <c r="AV3773" i="3"/>
  <c r="AW3773" i="3"/>
  <c r="S3773" i="3" s="1"/>
  <c r="AQ3774" i="3"/>
  <c r="AT3774" i="3"/>
  <c r="AU3774" i="3"/>
  <c r="AV3774" i="3"/>
  <c r="AW3774" i="3"/>
  <c r="S3774" i="3" s="1"/>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S3778" i="3" s="1"/>
  <c r="T3778" i="3" s="1"/>
  <c r="AQ3779" i="3"/>
  <c r="AT3779" i="3"/>
  <c r="AU3779" i="3"/>
  <c r="AV3779" i="3"/>
  <c r="AW3779" i="3"/>
  <c r="S3779" i="3" s="1"/>
  <c r="AQ3780" i="3"/>
  <c r="AT3780" i="3"/>
  <c r="AU3780" i="3"/>
  <c r="AV3780" i="3"/>
  <c r="AW3780" i="3"/>
  <c r="S3780" i="3" s="1"/>
  <c r="AQ3781" i="3"/>
  <c r="AT3781" i="3"/>
  <c r="AU3781" i="3"/>
  <c r="AV3781" i="3"/>
  <c r="AW3781" i="3"/>
  <c r="S3781" i="3" s="1"/>
  <c r="AQ3782" i="3"/>
  <c r="AT3782" i="3"/>
  <c r="AU3782" i="3"/>
  <c r="AV3782" i="3"/>
  <c r="AW3782" i="3"/>
  <c r="S3782" i="3" s="1"/>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S3786" i="3" s="1"/>
  <c r="AQ3787" i="3"/>
  <c r="AT3787" i="3"/>
  <c r="AU3787" i="3"/>
  <c r="AV3787" i="3"/>
  <c r="AW3787" i="3"/>
  <c r="S3787" i="3" s="1"/>
  <c r="T3787" i="3" s="1"/>
  <c r="AQ3788" i="3"/>
  <c r="AT3788" i="3"/>
  <c r="AU3788" i="3"/>
  <c r="AV3788" i="3"/>
  <c r="AW3788" i="3"/>
  <c r="S3788" i="3" s="1"/>
  <c r="AQ3789" i="3"/>
  <c r="AT3789" i="3"/>
  <c r="AU3789" i="3"/>
  <c r="AV3789" i="3"/>
  <c r="AW3789" i="3"/>
  <c r="S3789" i="3" s="1"/>
  <c r="AQ3790" i="3"/>
  <c r="AT3790" i="3"/>
  <c r="AU3790" i="3"/>
  <c r="AV3790" i="3"/>
  <c r="AW3790" i="3"/>
  <c r="S3790" i="3" s="1"/>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S3794" i="3" s="1"/>
  <c r="AQ3795" i="3"/>
  <c r="AT3795" i="3"/>
  <c r="AU3795" i="3"/>
  <c r="AV3795" i="3"/>
  <c r="AW3795" i="3"/>
  <c r="S3795" i="3" s="1"/>
  <c r="AQ3796" i="3"/>
  <c r="AT3796" i="3"/>
  <c r="AU3796" i="3"/>
  <c r="AV3796" i="3"/>
  <c r="AW3796" i="3"/>
  <c r="S3796" i="3" s="1"/>
  <c r="AQ3797" i="3"/>
  <c r="AT3797" i="3"/>
  <c r="AU3797" i="3"/>
  <c r="AV3797" i="3"/>
  <c r="AW3797" i="3"/>
  <c r="S3797" i="3" s="1"/>
  <c r="AQ3798" i="3"/>
  <c r="AT3798" i="3"/>
  <c r="AU3798" i="3"/>
  <c r="AV3798" i="3"/>
  <c r="AW3798" i="3"/>
  <c r="S3798" i="3" s="1"/>
  <c r="AQ3799" i="3"/>
  <c r="AT3799" i="3"/>
  <c r="AU3799" i="3"/>
  <c r="AV3799" i="3"/>
  <c r="AW3799" i="3"/>
  <c r="S3799" i="3" s="1"/>
  <c r="AQ3800" i="3"/>
  <c r="AT3800" i="3"/>
  <c r="AU3800" i="3"/>
  <c r="AV3800" i="3"/>
  <c r="AW3800" i="3"/>
  <c r="S3800" i="3" s="1"/>
  <c r="AQ3801" i="3"/>
  <c r="AT3801" i="3"/>
  <c r="AU3801" i="3"/>
  <c r="AV3801" i="3"/>
  <c r="AW3801" i="3"/>
  <c r="S3801" i="3" s="1"/>
  <c r="AQ3802" i="3"/>
  <c r="AT3802" i="3"/>
  <c r="AU3802" i="3"/>
  <c r="AV3802" i="3"/>
  <c r="AW3802" i="3"/>
  <c r="S3802" i="3" s="1"/>
  <c r="AQ3803" i="3"/>
  <c r="AT3803" i="3"/>
  <c r="AU3803" i="3"/>
  <c r="AV3803" i="3"/>
  <c r="AW3803" i="3"/>
  <c r="S3803" i="3" s="1"/>
  <c r="AQ3804" i="3"/>
  <c r="AT3804" i="3"/>
  <c r="AU3804" i="3"/>
  <c r="AV3804" i="3"/>
  <c r="AW3804" i="3"/>
  <c r="S3804" i="3" s="1"/>
  <c r="AQ3805" i="3"/>
  <c r="AT3805" i="3"/>
  <c r="AU3805" i="3"/>
  <c r="AV3805" i="3"/>
  <c r="AW3805" i="3"/>
  <c r="S3805" i="3" s="1"/>
  <c r="AQ3806" i="3"/>
  <c r="AT3806" i="3"/>
  <c r="AU3806" i="3"/>
  <c r="AV3806" i="3"/>
  <c r="AW3806" i="3"/>
  <c r="S3806" i="3" s="1"/>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S3810" i="3" s="1"/>
  <c r="AQ3811" i="3"/>
  <c r="AT3811" i="3"/>
  <c r="AU3811" i="3"/>
  <c r="AV3811" i="3"/>
  <c r="AW3811" i="3"/>
  <c r="S3811" i="3" s="1"/>
  <c r="AQ3812" i="3"/>
  <c r="AT3812" i="3"/>
  <c r="AU3812" i="3"/>
  <c r="AV3812" i="3"/>
  <c r="AW3812" i="3"/>
  <c r="S3812" i="3" s="1"/>
  <c r="AQ3813" i="3"/>
  <c r="AT3813" i="3"/>
  <c r="AU3813" i="3"/>
  <c r="AV3813" i="3"/>
  <c r="AW3813" i="3"/>
  <c r="S3813" i="3" s="1"/>
  <c r="AQ3814" i="3"/>
  <c r="AT3814" i="3"/>
  <c r="AU3814" i="3"/>
  <c r="AV3814" i="3"/>
  <c r="AW3814" i="3"/>
  <c r="S3814" i="3" s="1"/>
  <c r="AQ3815" i="3"/>
  <c r="AT3815" i="3"/>
  <c r="AU3815" i="3"/>
  <c r="AV3815" i="3"/>
  <c r="AW3815" i="3"/>
  <c r="S3815" i="3" s="1"/>
  <c r="AQ3816" i="3"/>
  <c r="AT3816" i="3"/>
  <c r="AU3816" i="3"/>
  <c r="AV3816" i="3"/>
  <c r="AW3816" i="3"/>
  <c r="S3816" i="3" s="1"/>
  <c r="AQ3817" i="3"/>
  <c r="AT3817" i="3"/>
  <c r="AU3817" i="3"/>
  <c r="AV3817" i="3"/>
  <c r="AW3817" i="3"/>
  <c r="S3817" i="3" s="1"/>
  <c r="AQ3818" i="3"/>
  <c r="AT3818" i="3"/>
  <c r="AU3818" i="3"/>
  <c r="AV3818" i="3"/>
  <c r="AW3818" i="3"/>
  <c r="S3818" i="3" s="1"/>
  <c r="AQ3819" i="3"/>
  <c r="AT3819" i="3"/>
  <c r="AU3819" i="3"/>
  <c r="AV3819" i="3"/>
  <c r="AW3819" i="3"/>
  <c r="S3819" i="3" s="1"/>
  <c r="AQ3820" i="3"/>
  <c r="AT3820" i="3"/>
  <c r="AU3820" i="3"/>
  <c r="AV3820" i="3"/>
  <c r="AW3820" i="3"/>
  <c r="S3820" i="3" s="1"/>
  <c r="AQ3821" i="3"/>
  <c r="AT3821" i="3"/>
  <c r="AU3821" i="3"/>
  <c r="AV3821" i="3"/>
  <c r="AW3821" i="3"/>
  <c r="S3821" i="3" s="1"/>
  <c r="AQ3822" i="3"/>
  <c r="AT3822" i="3"/>
  <c r="AU3822" i="3"/>
  <c r="AV3822" i="3"/>
  <c r="AW3822" i="3"/>
  <c r="S3822" i="3" s="1"/>
  <c r="AQ3823" i="3"/>
  <c r="AT3823" i="3"/>
  <c r="AU3823" i="3"/>
  <c r="AV3823" i="3"/>
  <c r="AW3823" i="3"/>
  <c r="S3823" i="3" s="1"/>
  <c r="AQ3824" i="3"/>
  <c r="AT3824" i="3"/>
  <c r="AU3824" i="3"/>
  <c r="AV3824" i="3"/>
  <c r="AW3824" i="3"/>
  <c r="S3824" i="3" s="1"/>
  <c r="AQ3825" i="3"/>
  <c r="AT3825" i="3"/>
  <c r="AU3825" i="3"/>
  <c r="AV3825" i="3"/>
  <c r="AW3825" i="3"/>
  <c r="S3825" i="3" s="1"/>
  <c r="AQ3826" i="3"/>
  <c r="AT3826" i="3"/>
  <c r="AU3826" i="3"/>
  <c r="AV3826" i="3"/>
  <c r="AW3826" i="3"/>
  <c r="S3826" i="3" s="1"/>
  <c r="AQ3827" i="3"/>
  <c r="AT3827" i="3"/>
  <c r="AU3827" i="3"/>
  <c r="AV3827" i="3"/>
  <c r="AW3827" i="3"/>
  <c r="S3827" i="3" s="1"/>
  <c r="AQ3828" i="3"/>
  <c r="AT3828" i="3"/>
  <c r="AU3828" i="3"/>
  <c r="AV3828" i="3"/>
  <c r="AW3828" i="3"/>
  <c r="S3828" i="3" s="1"/>
  <c r="AQ3829" i="3"/>
  <c r="AT3829" i="3"/>
  <c r="AU3829" i="3"/>
  <c r="AV3829" i="3"/>
  <c r="AW3829" i="3"/>
  <c r="S3829" i="3" s="1"/>
  <c r="AQ3830" i="3"/>
  <c r="AT3830" i="3"/>
  <c r="AU3830" i="3"/>
  <c r="AV3830" i="3"/>
  <c r="AW3830" i="3"/>
  <c r="S3830" i="3" s="1"/>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S3834" i="3" s="1"/>
  <c r="AQ3835" i="3"/>
  <c r="AT3835" i="3"/>
  <c r="AU3835" i="3"/>
  <c r="AV3835" i="3"/>
  <c r="AW3835" i="3"/>
  <c r="S3835" i="3" s="1"/>
  <c r="AQ3836" i="3"/>
  <c r="AT3836" i="3"/>
  <c r="AU3836" i="3"/>
  <c r="AV3836" i="3"/>
  <c r="AW3836" i="3"/>
  <c r="S3836" i="3" s="1"/>
  <c r="AQ3837" i="3"/>
  <c r="AT3837" i="3"/>
  <c r="AU3837" i="3"/>
  <c r="AV3837" i="3"/>
  <c r="AW3837" i="3"/>
  <c r="S3837" i="3" s="1"/>
  <c r="AQ3838" i="3"/>
  <c r="AT3838" i="3"/>
  <c r="AU3838" i="3"/>
  <c r="AV3838" i="3"/>
  <c r="AW3838" i="3"/>
  <c r="S3838" i="3" s="1"/>
  <c r="AQ3839" i="3"/>
  <c r="AT3839" i="3"/>
  <c r="AU3839" i="3"/>
  <c r="AV3839" i="3"/>
  <c r="AW3839" i="3"/>
  <c r="S3839" i="3" s="1"/>
  <c r="AQ3840" i="3"/>
  <c r="AT3840" i="3"/>
  <c r="AU3840" i="3"/>
  <c r="AV3840" i="3"/>
  <c r="AW3840" i="3"/>
  <c r="S3840" i="3" s="1"/>
  <c r="AQ3841" i="3"/>
  <c r="AT3841" i="3"/>
  <c r="AU3841" i="3"/>
  <c r="AV3841" i="3"/>
  <c r="AW3841" i="3"/>
  <c r="S3841" i="3" s="1"/>
  <c r="AQ3842" i="3"/>
  <c r="AT3842" i="3"/>
  <c r="AU3842" i="3"/>
  <c r="AV3842" i="3"/>
  <c r="AW3842" i="3"/>
  <c r="S3842" i="3" s="1"/>
  <c r="AQ3843" i="3"/>
  <c r="AT3843" i="3"/>
  <c r="AU3843" i="3"/>
  <c r="AV3843" i="3"/>
  <c r="AW3843" i="3"/>
  <c r="S3843" i="3" s="1"/>
  <c r="AQ3844" i="3"/>
  <c r="AT3844" i="3"/>
  <c r="AU3844" i="3"/>
  <c r="AV3844" i="3"/>
  <c r="AW3844" i="3"/>
  <c r="S3844" i="3" s="1"/>
  <c r="AQ3845" i="3"/>
  <c r="AT3845" i="3"/>
  <c r="AU3845" i="3"/>
  <c r="AV3845" i="3"/>
  <c r="AW3845" i="3"/>
  <c r="S3845" i="3" s="1"/>
  <c r="AQ3846" i="3"/>
  <c r="AT3846" i="3"/>
  <c r="AU3846" i="3"/>
  <c r="AV3846" i="3"/>
  <c r="AW3846" i="3"/>
  <c r="S3846" i="3" s="1"/>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S3850" i="3" s="1"/>
  <c r="AQ3851" i="3"/>
  <c r="AT3851" i="3"/>
  <c r="AU3851" i="3"/>
  <c r="AV3851" i="3"/>
  <c r="AW3851" i="3"/>
  <c r="S3851" i="3" s="1"/>
  <c r="T3851" i="3" s="1"/>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S3855" i="3" s="1"/>
  <c r="AQ3856" i="3"/>
  <c r="AT3856" i="3"/>
  <c r="AU3856" i="3"/>
  <c r="AV3856" i="3"/>
  <c r="AW3856" i="3"/>
  <c r="S3856" i="3" s="1"/>
  <c r="AQ3857" i="3"/>
  <c r="AT3857" i="3"/>
  <c r="AU3857" i="3"/>
  <c r="AV3857" i="3"/>
  <c r="AW3857" i="3"/>
  <c r="S3857" i="3" s="1"/>
  <c r="AQ3858" i="3"/>
  <c r="AT3858" i="3"/>
  <c r="AU3858" i="3"/>
  <c r="AV3858" i="3"/>
  <c r="AW3858" i="3"/>
  <c r="S3858" i="3" s="1"/>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S3866" i="3" s="1"/>
  <c r="AQ3867" i="3"/>
  <c r="AT3867" i="3"/>
  <c r="AU3867" i="3"/>
  <c r="AV3867" i="3"/>
  <c r="AW3867" i="3"/>
  <c r="S3867" i="3" s="1"/>
  <c r="AQ3868" i="3"/>
  <c r="AT3868" i="3"/>
  <c r="AU3868" i="3"/>
  <c r="AV3868" i="3"/>
  <c r="AW3868" i="3"/>
  <c r="S3868" i="3" s="1"/>
  <c r="AQ3869" i="3"/>
  <c r="AT3869" i="3"/>
  <c r="AU3869" i="3"/>
  <c r="AV3869" i="3"/>
  <c r="AW3869" i="3"/>
  <c r="S3869" i="3" s="1"/>
  <c r="AQ3870" i="3"/>
  <c r="AT3870" i="3"/>
  <c r="AU3870" i="3"/>
  <c r="AV3870" i="3"/>
  <c r="AW3870" i="3"/>
  <c r="S3870" i="3" s="1"/>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S3874" i="3" s="1"/>
  <c r="AQ3875" i="3"/>
  <c r="AT3875" i="3"/>
  <c r="AU3875" i="3"/>
  <c r="AV3875" i="3"/>
  <c r="AW3875" i="3"/>
  <c r="S3875" i="3" s="1"/>
  <c r="AQ3876" i="3"/>
  <c r="AT3876" i="3"/>
  <c r="AU3876" i="3"/>
  <c r="AV3876" i="3"/>
  <c r="AW3876" i="3"/>
  <c r="S3876" i="3" s="1"/>
  <c r="AQ3877" i="3"/>
  <c r="AT3877" i="3"/>
  <c r="AU3877" i="3"/>
  <c r="AV3877" i="3"/>
  <c r="AW3877" i="3"/>
  <c r="S3877" i="3" s="1"/>
  <c r="AQ3878" i="3"/>
  <c r="AT3878" i="3"/>
  <c r="AU3878" i="3"/>
  <c r="AV3878" i="3"/>
  <c r="AW3878" i="3"/>
  <c r="S3878" i="3" s="1"/>
  <c r="AQ3879" i="3"/>
  <c r="AT3879" i="3"/>
  <c r="AU3879" i="3"/>
  <c r="AV3879" i="3"/>
  <c r="AW3879" i="3"/>
  <c r="S3879" i="3" s="1"/>
  <c r="AQ3880" i="3"/>
  <c r="AT3880" i="3"/>
  <c r="AU3880" i="3"/>
  <c r="AV3880" i="3"/>
  <c r="AW3880" i="3"/>
  <c r="S3880" i="3" s="1"/>
  <c r="AQ3881" i="3"/>
  <c r="AT3881" i="3"/>
  <c r="AU3881" i="3"/>
  <c r="AV3881" i="3"/>
  <c r="AW3881" i="3"/>
  <c r="S3881" i="3" s="1"/>
  <c r="AQ3882" i="3"/>
  <c r="AT3882" i="3"/>
  <c r="AU3882" i="3"/>
  <c r="AV3882" i="3"/>
  <c r="AW3882" i="3"/>
  <c r="S3882" i="3" s="1"/>
  <c r="AQ3883" i="3"/>
  <c r="AT3883" i="3"/>
  <c r="AU3883" i="3"/>
  <c r="AV3883" i="3"/>
  <c r="AW3883" i="3"/>
  <c r="S3883" i="3" s="1"/>
  <c r="AQ3884" i="3"/>
  <c r="AT3884" i="3"/>
  <c r="AU3884" i="3"/>
  <c r="AV3884" i="3"/>
  <c r="AW3884" i="3"/>
  <c r="S3884" i="3" s="1"/>
  <c r="AQ3885" i="3"/>
  <c r="AT3885" i="3"/>
  <c r="AU3885" i="3"/>
  <c r="AV3885" i="3"/>
  <c r="AW3885" i="3"/>
  <c r="S3885" i="3" s="1"/>
  <c r="AQ3886" i="3"/>
  <c r="AT3886" i="3"/>
  <c r="AU3886" i="3"/>
  <c r="AV3886" i="3"/>
  <c r="AW3886" i="3"/>
  <c r="S3886" i="3" s="1"/>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S3890" i="3" s="1"/>
  <c r="AQ3891" i="3"/>
  <c r="AT3891" i="3"/>
  <c r="AU3891" i="3"/>
  <c r="AV3891" i="3"/>
  <c r="AW3891" i="3"/>
  <c r="S3891" i="3" s="1"/>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S3895" i="3" s="1"/>
  <c r="AQ3896" i="3"/>
  <c r="AT3896" i="3"/>
  <c r="AU3896" i="3"/>
  <c r="AV3896" i="3"/>
  <c r="AW3896" i="3"/>
  <c r="S3896" i="3" s="1"/>
  <c r="AQ3897" i="3"/>
  <c r="AT3897" i="3"/>
  <c r="AU3897" i="3"/>
  <c r="AV3897" i="3"/>
  <c r="AW3897" i="3"/>
  <c r="S3897" i="3" s="1"/>
  <c r="AQ3898" i="3"/>
  <c r="AT3898" i="3"/>
  <c r="AU3898" i="3"/>
  <c r="AV3898" i="3"/>
  <c r="AW3898" i="3"/>
  <c r="S3898" i="3" s="1"/>
  <c r="AQ3899" i="3"/>
  <c r="AT3899" i="3"/>
  <c r="AU3899" i="3"/>
  <c r="AV3899" i="3"/>
  <c r="AW3899" i="3"/>
  <c r="S3899" i="3" s="1"/>
  <c r="AQ3900" i="3"/>
  <c r="AT3900" i="3"/>
  <c r="AU3900" i="3"/>
  <c r="AV3900" i="3"/>
  <c r="AW3900" i="3"/>
  <c r="S3900" i="3" s="1"/>
  <c r="AQ3901" i="3"/>
  <c r="AT3901" i="3"/>
  <c r="AU3901" i="3"/>
  <c r="AV3901" i="3"/>
  <c r="AW3901" i="3"/>
  <c r="S3901" i="3" s="1"/>
  <c r="AQ3902" i="3"/>
  <c r="AT3902" i="3"/>
  <c r="AU3902" i="3"/>
  <c r="AV3902" i="3"/>
  <c r="AW3902" i="3"/>
  <c r="S3902" i="3" s="1"/>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S3906" i="3" s="1"/>
  <c r="AQ3907" i="3"/>
  <c r="AT3907" i="3"/>
  <c r="AU3907" i="3"/>
  <c r="AV3907" i="3"/>
  <c r="AW3907" i="3"/>
  <c r="S3907" i="3" s="1"/>
  <c r="AQ3908" i="3"/>
  <c r="AT3908" i="3"/>
  <c r="AU3908" i="3"/>
  <c r="AV3908" i="3"/>
  <c r="AW3908" i="3"/>
  <c r="S3908" i="3" s="1"/>
  <c r="AQ3909" i="3"/>
  <c r="AT3909" i="3"/>
  <c r="AU3909" i="3"/>
  <c r="AV3909" i="3"/>
  <c r="AW3909" i="3"/>
  <c r="S3909" i="3" s="1"/>
  <c r="AQ3910" i="3"/>
  <c r="AT3910" i="3"/>
  <c r="AU3910" i="3"/>
  <c r="AV3910" i="3"/>
  <c r="AW3910" i="3"/>
  <c r="S3910" i="3" s="1"/>
  <c r="AQ3911" i="3"/>
  <c r="AT3911" i="3"/>
  <c r="AU3911" i="3"/>
  <c r="AV3911" i="3"/>
  <c r="AW3911" i="3"/>
  <c r="S3911" i="3" s="1"/>
  <c r="AQ3912" i="3"/>
  <c r="AT3912" i="3"/>
  <c r="AU3912" i="3"/>
  <c r="AV3912" i="3"/>
  <c r="AW3912" i="3"/>
  <c r="S3912" i="3" s="1"/>
  <c r="AQ3913" i="3"/>
  <c r="AT3913" i="3"/>
  <c r="AU3913" i="3"/>
  <c r="AV3913" i="3"/>
  <c r="AW3913" i="3"/>
  <c r="S3913" i="3" s="1"/>
  <c r="AQ3914" i="3"/>
  <c r="AT3914" i="3"/>
  <c r="AU3914" i="3"/>
  <c r="AV3914" i="3"/>
  <c r="AW3914" i="3"/>
  <c r="S3914" i="3" s="1"/>
  <c r="AQ3915" i="3"/>
  <c r="AT3915" i="3"/>
  <c r="AU3915" i="3"/>
  <c r="AV3915" i="3"/>
  <c r="AW3915" i="3"/>
  <c r="S3915" i="3" s="1"/>
  <c r="AQ3916" i="3"/>
  <c r="AT3916" i="3"/>
  <c r="AU3916" i="3"/>
  <c r="AV3916" i="3"/>
  <c r="AW3916" i="3"/>
  <c r="S3916" i="3" s="1"/>
  <c r="AQ3917" i="3"/>
  <c r="AT3917" i="3"/>
  <c r="AU3917" i="3"/>
  <c r="AV3917" i="3"/>
  <c r="AW3917" i="3"/>
  <c r="S3917" i="3" s="1"/>
  <c r="AQ3918" i="3"/>
  <c r="AT3918" i="3"/>
  <c r="AU3918" i="3"/>
  <c r="AV3918" i="3"/>
  <c r="AW3918" i="3"/>
  <c r="S3918" i="3" s="1"/>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S3922" i="3" s="1"/>
  <c r="AQ3923" i="3"/>
  <c r="AT3923" i="3"/>
  <c r="AU3923" i="3"/>
  <c r="AV3923" i="3"/>
  <c r="AW3923" i="3"/>
  <c r="S3923" i="3" s="1"/>
  <c r="AQ3924" i="3"/>
  <c r="AT3924" i="3"/>
  <c r="AU3924" i="3"/>
  <c r="AV3924" i="3"/>
  <c r="AW3924" i="3"/>
  <c r="S3924" i="3" s="1"/>
  <c r="AQ3925" i="3"/>
  <c r="AT3925" i="3"/>
  <c r="AU3925" i="3"/>
  <c r="AV3925" i="3"/>
  <c r="AW3925" i="3"/>
  <c r="S3925" i="3" s="1"/>
  <c r="AQ3926" i="3"/>
  <c r="AT3926" i="3"/>
  <c r="AU3926" i="3"/>
  <c r="AV3926" i="3"/>
  <c r="AW3926" i="3"/>
  <c r="S3926" i="3" s="1"/>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S3930" i="3" s="1"/>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S3934" i="3" s="1"/>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S3938" i="3" s="1"/>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S3942" i="3" s="1"/>
  <c r="AQ3943" i="3"/>
  <c r="AT3943" i="3"/>
  <c r="AU3943" i="3"/>
  <c r="AV3943" i="3"/>
  <c r="AW3943" i="3"/>
  <c r="S3943" i="3" s="1"/>
  <c r="AQ3944" i="3"/>
  <c r="AT3944" i="3"/>
  <c r="AU3944" i="3"/>
  <c r="AV3944" i="3"/>
  <c r="AW3944" i="3"/>
  <c r="S3944" i="3" s="1"/>
  <c r="AQ3945" i="3"/>
  <c r="AT3945" i="3"/>
  <c r="AU3945" i="3"/>
  <c r="AV3945" i="3"/>
  <c r="AW3945" i="3"/>
  <c r="S3945" i="3" s="1"/>
  <c r="AQ3946" i="3"/>
  <c r="AT3946" i="3"/>
  <c r="AU3946" i="3"/>
  <c r="AV3946" i="3"/>
  <c r="AW3946" i="3"/>
  <c r="S3946" i="3" s="1"/>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S3950" i="3" s="1"/>
  <c r="AQ3951" i="3"/>
  <c r="AT3951" i="3"/>
  <c r="AU3951" i="3"/>
  <c r="AV3951" i="3"/>
  <c r="AW3951" i="3"/>
  <c r="S3951" i="3" s="1"/>
  <c r="AQ3952" i="3"/>
  <c r="AT3952" i="3"/>
  <c r="AU3952" i="3"/>
  <c r="AV3952" i="3"/>
  <c r="AW3952" i="3"/>
  <c r="S3952" i="3" s="1"/>
  <c r="AQ3953" i="3"/>
  <c r="AT3953" i="3"/>
  <c r="AU3953" i="3"/>
  <c r="AV3953" i="3"/>
  <c r="AW3953" i="3"/>
  <c r="S3953" i="3" s="1"/>
  <c r="AQ3954" i="3"/>
  <c r="AT3954" i="3"/>
  <c r="AU3954" i="3"/>
  <c r="AV3954" i="3"/>
  <c r="AW3954" i="3"/>
  <c r="S3954" i="3" s="1"/>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S3958" i="3" s="1"/>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S3962" i="3" s="1"/>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S3966" i="3" s="1"/>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S3970" i="3" s="1"/>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S3974" i="3" s="1"/>
  <c r="AQ3975" i="3"/>
  <c r="AT3975" i="3"/>
  <c r="AU3975" i="3"/>
  <c r="AV3975" i="3"/>
  <c r="AW3975" i="3"/>
  <c r="S3975" i="3" s="1"/>
  <c r="AQ3976" i="3"/>
  <c r="AT3976" i="3"/>
  <c r="AU3976" i="3"/>
  <c r="AV3976" i="3"/>
  <c r="AW3976" i="3"/>
  <c r="S3976" i="3" s="1"/>
  <c r="AQ3977" i="3"/>
  <c r="AT3977" i="3"/>
  <c r="AU3977" i="3"/>
  <c r="AV3977" i="3"/>
  <c r="AW3977" i="3"/>
  <c r="S3977" i="3" s="1"/>
  <c r="AQ3978" i="3"/>
  <c r="AT3978" i="3"/>
  <c r="AU3978" i="3"/>
  <c r="AV3978" i="3"/>
  <c r="AW3978" i="3"/>
  <c r="S3978" i="3" s="1"/>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S3982" i="3" s="1"/>
  <c r="AQ3983" i="3"/>
  <c r="AT3983" i="3"/>
  <c r="AU3983" i="3"/>
  <c r="AV3983" i="3"/>
  <c r="AW3983" i="3"/>
  <c r="S3983" i="3" s="1"/>
  <c r="AQ3984" i="3"/>
  <c r="AT3984" i="3"/>
  <c r="AU3984" i="3"/>
  <c r="AV3984" i="3"/>
  <c r="AW3984" i="3"/>
  <c r="S3984" i="3" s="1"/>
  <c r="AQ3985" i="3"/>
  <c r="AT3985" i="3"/>
  <c r="AU3985" i="3"/>
  <c r="AV3985" i="3"/>
  <c r="AW3985" i="3"/>
  <c r="S3985" i="3" s="1"/>
  <c r="AQ3986" i="3"/>
  <c r="AT3986" i="3"/>
  <c r="AU3986" i="3"/>
  <c r="AV3986" i="3"/>
  <c r="AW3986" i="3"/>
  <c r="S3986" i="3" s="1"/>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S3990" i="3" s="1"/>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S3994" i="3" s="1"/>
  <c r="AQ3995" i="3"/>
  <c r="AT3995" i="3"/>
  <c r="AU3995" i="3"/>
  <c r="AV3995" i="3"/>
  <c r="AW3995" i="3"/>
  <c r="S3995" i="3" s="1"/>
  <c r="AQ3996" i="3"/>
  <c r="AT3996" i="3"/>
  <c r="AU3996" i="3"/>
  <c r="AV3996" i="3"/>
  <c r="AW3996" i="3"/>
  <c r="S3996" i="3" s="1"/>
  <c r="AQ3997" i="3"/>
  <c r="AT3997" i="3"/>
  <c r="AU3997" i="3"/>
  <c r="AV3997" i="3"/>
  <c r="AW3997" i="3"/>
  <c r="S3997" i="3" s="1"/>
  <c r="AQ3998" i="3"/>
  <c r="AT3998" i="3"/>
  <c r="AU3998" i="3"/>
  <c r="AV3998" i="3"/>
  <c r="AW3998" i="3"/>
  <c r="S3998" i="3" s="1"/>
  <c r="AQ3999" i="3"/>
  <c r="AT3999" i="3"/>
  <c r="AU3999" i="3"/>
  <c r="AV3999" i="3"/>
  <c r="AW3999" i="3"/>
  <c r="S3999" i="3" s="1"/>
  <c r="AQ4000" i="3"/>
  <c r="AT4000" i="3"/>
  <c r="AU4000" i="3"/>
  <c r="AV4000" i="3"/>
  <c r="AW4000" i="3"/>
  <c r="S4000" i="3" s="1"/>
  <c r="AQ4001" i="3"/>
  <c r="AT4001" i="3"/>
  <c r="AU4001" i="3"/>
  <c r="AV4001" i="3"/>
  <c r="AW4001" i="3"/>
  <c r="S4001" i="3" s="1"/>
  <c r="AQ4002" i="3"/>
  <c r="AT4002" i="3"/>
  <c r="AU4002" i="3"/>
  <c r="AV4002" i="3"/>
  <c r="AW4002" i="3"/>
  <c r="S4002" i="3" s="1"/>
  <c r="AQ4003" i="3"/>
  <c r="AT4003" i="3"/>
  <c r="AU4003" i="3"/>
  <c r="AV4003" i="3"/>
  <c r="AW4003" i="3"/>
  <c r="S4003" i="3" s="1"/>
  <c r="T4003" i="3" s="1"/>
  <c r="AQ4004" i="3"/>
  <c r="AT4004" i="3"/>
  <c r="AU4004" i="3"/>
  <c r="AV4004" i="3"/>
  <c r="AW4004" i="3"/>
  <c r="S4004" i="3" s="1"/>
  <c r="AQ4005" i="3"/>
  <c r="AT4005" i="3"/>
  <c r="AU4005" i="3"/>
  <c r="AV4005" i="3"/>
  <c r="AW4005" i="3"/>
  <c r="S4005" i="3" s="1"/>
  <c r="AQ4006" i="3"/>
  <c r="AT4006" i="3"/>
  <c r="AU4006" i="3"/>
  <c r="AV4006" i="3"/>
  <c r="AW4006" i="3"/>
  <c r="S4006" i="3" s="1"/>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S4010" i="3" s="1"/>
  <c r="AQ4011" i="3"/>
  <c r="AT4011" i="3"/>
  <c r="AU4011" i="3"/>
  <c r="AV4011" i="3"/>
  <c r="AW4011" i="3"/>
  <c r="S4011" i="3" s="1"/>
  <c r="AQ4012" i="3"/>
  <c r="AT4012" i="3"/>
  <c r="AU4012" i="3"/>
  <c r="AV4012" i="3"/>
  <c r="AW4012" i="3"/>
  <c r="S4012" i="3" s="1"/>
  <c r="AQ4013" i="3"/>
  <c r="AT4013" i="3"/>
  <c r="AU4013" i="3"/>
  <c r="AV4013" i="3"/>
  <c r="AW4013" i="3"/>
  <c r="S4013" i="3" s="1"/>
  <c r="AQ4014" i="3"/>
  <c r="AT4014" i="3"/>
  <c r="AU4014" i="3"/>
  <c r="AV4014" i="3"/>
  <c r="AW4014" i="3"/>
  <c r="S4014" i="3" s="1"/>
  <c r="AQ4015" i="3"/>
  <c r="AT4015" i="3"/>
  <c r="AU4015" i="3"/>
  <c r="AV4015" i="3"/>
  <c r="AW4015" i="3"/>
  <c r="S4015" i="3" s="1"/>
  <c r="AQ4016" i="3"/>
  <c r="AT4016" i="3"/>
  <c r="AU4016" i="3"/>
  <c r="AV4016" i="3"/>
  <c r="AW4016" i="3"/>
  <c r="S4016" i="3" s="1"/>
  <c r="AQ4017" i="3"/>
  <c r="AT4017" i="3"/>
  <c r="AU4017" i="3"/>
  <c r="AV4017" i="3"/>
  <c r="AW4017" i="3"/>
  <c r="S4017" i="3" s="1"/>
  <c r="AQ4018" i="3"/>
  <c r="AT4018" i="3"/>
  <c r="AU4018" i="3"/>
  <c r="AV4018" i="3"/>
  <c r="AW4018" i="3"/>
  <c r="S4018" i="3" s="1"/>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S4023" i="3" s="1"/>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S4030" i="3" s="1"/>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S4034" i="3" s="1"/>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S4038" i="3" s="1"/>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S4042" i="3" s="1"/>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S4046" i="3" s="1"/>
  <c r="AQ4047" i="3"/>
  <c r="AT4047" i="3"/>
  <c r="AU4047" i="3"/>
  <c r="AV4047" i="3"/>
  <c r="AW4047" i="3"/>
  <c r="S4047" i="3" s="1"/>
  <c r="AQ4048" i="3"/>
  <c r="AT4048" i="3"/>
  <c r="AU4048" i="3"/>
  <c r="AV4048" i="3"/>
  <c r="AW4048" i="3"/>
  <c r="S4048" i="3" s="1"/>
  <c r="AQ4049" i="3"/>
  <c r="AT4049" i="3"/>
  <c r="AU4049" i="3"/>
  <c r="AV4049" i="3"/>
  <c r="AW4049" i="3"/>
  <c r="S4049" i="3" s="1"/>
  <c r="AQ4050" i="3"/>
  <c r="AT4050" i="3"/>
  <c r="AU4050" i="3"/>
  <c r="AV4050" i="3"/>
  <c r="AW4050" i="3"/>
  <c r="S4050" i="3" s="1"/>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S4054" i="3" s="1"/>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S4066" i="3" s="1"/>
  <c r="AQ4067" i="3"/>
  <c r="AT4067" i="3"/>
  <c r="AU4067" i="3"/>
  <c r="AV4067" i="3"/>
  <c r="AW4067" i="3"/>
  <c r="S4067" i="3" s="1"/>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S4071" i="3" s="1"/>
  <c r="AQ4072" i="3"/>
  <c r="AT4072" i="3"/>
  <c r="AU4072" i="3"/>
  <c r="AV4072" i="3"/>
  <c r="AW4072" i="3"/>
  <c r="S4072" i="3" s="1"/>
  <c r="AQ4073" i="3"/>
  <c r="AT4073" i="3"/>
  <c r="AU4073" i="3"/>
  <c r="AV4073" i="3"/>
  <c r="AW4073" i="3"/>
  <c r="S4073" i="3" s="1"/>
  <c r="AQ4074" i="3"/>
  <c r="AT4074" i="3"/>
  <c r="AU4074" i="3"/>
  <c r="AV4074" i="3"/>
  <c r="AW4074" i="3"/>
  <c r="S4074" i="3" s="1"/>
  <c r="AQ4075" i="3"/>
  <c r="AT4075" i="3"/>
  <c r="AU4075" i="3"/>
  <c r="AV4075" i="3"/>
  <c r="AW4075" i="3"/>
  <c r="S4075" i="3" s="1"/>
  <c r="AQ4076" i="3"/>
  <c r="AT4076" i="3"/>
  <c r="AU4076" i="3"/>
  <c r="AV4076" i="3"/>
  <c r="AW4076" i="3"/>
  <c r="S4076" i="3" s="1"/>
  <c r="AQ4077" i="3"/>
  <c r="AT4077" i="3"/>
  <c r="AU4077" i="3"/>
  <c r="AV4077" i="3"/>
  <c r="AW4077" i="3"/>
  <c r="S4077" i="3" s="1"/>
  <c r="AQ4078" i="3"/>
  <c r="AT4078" i="3"/>
  <c r="AU4078" i="3"/>
  <c r="AV4078" i="3"/>
  <c r="AW4078" i="3"/>
  <c r="S4078" i="3" s="1"/>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S4082" i="3" s="1"/>
  <c r="AQ4083" i="3"/>
  <c r="AT4083" i="3"/>
  <c r="AU4083" i="3"/>
  <c r="AV4083" i="3"/>
  <c r="AW4083" i="3"/>
  <c r="S4083" i="3" s="1"/>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S4087" i="3" s="1"/>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S4091" i="3" s="1"/>
  <c r="AQ4092" i="3"/>
  <c r="AT4092" i="3"/>
  <c r="AU4092" i="3"/>
  <c r="AV4092" i="3"/>
  <c r="AW4092" i="3"/>
  <c r="S4092" i="3" s="1"/>
  <c r="AQ4093" i="3"/>
  <c r="AT4093" i="3"/>
  <c r="AU4093" i="3"/>
  <c r="AV4093" i="3"/>
  <c r="AW4093" i="3"/>
  <c r="S4093" i="3" s="1"/>
  <c r="AQ4094" i="3"/>
  <c r="AT4094" i="3"/>
  <c r="AU4094" i="3"/>
  <c r="AV4094" i="3"/>
  <c r="AW4094" i="3"/>
  <c r="S4094" i="3" s="1"/>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S4098" i="3" s="1"/>
  <c r="T4098" i="3" s="1"/>
  <c r="AQ4099" i="3"/>
  <c r="AT4099" i="3"/>
  <c r="AU4099" i="3"/>
  <c r="AV4099" i="3"/>
  <c r="AW4099" i="3"/>
  <c r="S4099" i="3" s="1"/>
  <c r="AQ4100" i="3"/>
  <c r="AT4100" i="3"/>
  <c r="AU4100" i="3"/>
  <c r="AV4100" i="3"/>
  <c r="AW4100" i="3"/>
  <c r="S4100" i="3" s="1"/>
  <c r="AQ4101" i="3"/>
  <c r="AT4101" i="3"/>
  <c r="AU4101" i="3"/>
  <c r="AV4101" i="3"/>
  <c r="AW4101" i="3"/>
  <c r="S4101" i="3" s="1"/>
  <c r="AQ4102" i="3"/>
  <c r="AT4102" i="3"/>
  <c r="AU4102" i="3"/>
  <c r="AV4102" i="3"/>
  <c r="AW4102" i="3"/>
  <c r="S4102" i="3" s="1"/>
  <c r="AQ4103" i="3"/>
  <c r="AT4103" i="3"/>
  <c r="AU4103" i="3"/>
  <c r="AV4103" i="3"/>
  <c r="AW4103" i="3"/>
  <c r="S4103" i="3" s="1"/>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S4107" i="3" s="1"/>
  <c r="AQ4108" i="3"/>
  <c r="AT4108" i="3"/>
  <c r="AU4108" i="3"/>
  <c r="AV4108" i="3"/>
  <c r="AW4108" i="3"/>
  <c r="S4108" i="3" s="1"/>
  <c r="AQ4109" i="3"/>
  <c r="AT4109" i="3"/>
  <c r="AU4109" i="3"/>
  <c r="AV4109" i="3"/>
  <c r="AW4109" i="3"/>
  <c r="S4109" i="3" s="1"/>
  <c r="AQ4110" i="3"/>
  <c r="AT4110" i="3"/>
  <c r="AU4110" i="3"/>
  <c r="AV4110" i="3"/>
  <c r="AW4110" i="3"/>
  <c r="S4110" i="3" s="1"/>
  <c r="AQ4111" i="3"/>
  <c r="AT4111" i="3"/>
  <c r="AU4111" i="3"/>
  <c r="AV4111" i="3"/>
  <c r="AW4111" i="3"/>
  <c r="S4111" i="3" s="1"/>
  <c r="AQ4112" i="3"/>
  <c r="AT4112" i="3"/>
  <c r="AU4112" i="3"/>
  <c r="AV4112" i="3"/>
  <c r="AW4112" i="3"/>
  <c r="S4112" i="3" s="1"/>
  <c r="AQ4113" i="3"/>
  <c r="AT4113" i="3"/>
  <c r="AU4113" i="3"/>
  <c r="AV4113" i="3"/>
  <c r="AW4113" i="3"/>
  <c r="S4113" i="3" s="1"/>
  <c r="AQ4114" i="3"/>
  <c r="AT4114" i="3"/>
  <c r="AU4114" i="3"/>
  <c r="AV4114" i="3"/>
  <c r="AW4114" i="3"/>
  <c r="S4114" i="3" s="1"/>
  <c r="AQ4115" i="3"/>
  <c r="AT4115" i="3"/>
  <c r="AU4115" i="3"/>
  <c r="AV4115" i="3"/>
  <c r="AW4115" i="3"/>
  <c r="S4115" i="3" s="1"/>
  <c r="AQ4116" i="3"/>
  <c r="AT4116" i="3"/>
  <c r="AU4116" i="3"/>
  <c r="AV4116" i="3"/>
  <c r="AW4116" i="3"/>
  <c r="S4116" i="3" s="1"/>
  <c r="AQ4117" i="3"/>
  <c r="AT4117" i="3"/>
  <c r="AU4117" i="3"/>
  <c r="AV4117" i="3"/>
  <c r="AW4117" i="3"/>
  <c r="S4117" i="3" s="1"/>
  <c r="AQ4118" i="3"/>
  <c r="AT4118" i="3"/>
  <c r="AU4118" i="3"/>
  <c r="AV4118" i="3"/>
  <c r="AW4118" i="3"/>
  <c r="S4118" i="3" s="1"/>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S4123" i="3" s="1"/>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S4127" i="3" s="1"/>
  <c r="AQ4128" i="3"/>
  <c r="AT4128" i="3"/>
  <c r="AU4128" i="3"/>
  <c r="AV4128" i="3"/>
  <c r="AW4128" i="3"/>
  <c r="S4128" i="3" s="1"/>
  <c r="AQ4129" i="3"/>
  <c r="AT4129" i="3"/>
  <c r="AU4129" i="3"/>
  <c r="AV4129" i="3"/>
  <c r="AW4129" i="3"/>
  <c r="S4129" i="3" s="1"/>
  <c r="AQ4130" i="3"/>
  <c r="AT4130" i="3"/>
  <c r="AU4130" i="3"/>
  <c r="AV4130" i="3"/>
  <c r="AW4130" i="3"/>
  <c r="S4130" i="3" s="1"/>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S4134" i="3" s="1"/>
  <c r="AQ4135" i="3"/>
  <c r="AT4135" i="3"/>
  <c r="AU4135" i="3"/>
  <c r="AV4135" i="3"/>
  <c r="AW4135" i="3"/>
  <c r="S4135" i="3" s="1"/>
  <c r="AQ4136" i="3"/>
  <c r="AT4136" i="3"/>
  <c r="AU4136" i="3"/>
  <c r="AV4136" i="3"/>
  <c r="AW4136" i="3"/>
  <c r="S4136" i="3" s="1"/>
  <c r="AQ4137" i="3"/>
  <c r="AT4137" i="3"/>
  <c r="AU4137" i="3"/>
  <c r="AV4137" i="3"/>
  <c r="AW4137" i="3"/>
  <c r="S4137" i="3" s="1"/>
  <c r="AQ4138" i="3"/>
  <c r="AT4138" i="3"/>
  <c r="AU4138" i="3"/>
  <c r="AV4138" i="3"/>
  <c r="AW4138" i="3"/>
  <c r="S4138" i="3" s="1"/>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S4142" i="3" s="1"/>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S4146" i="3" s="1"/>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S4150" i="3" s="1"/>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S4154" i="3" s="1"/>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S4158" i="3" s="1"/>
  <c r="AQ4159" i="3"/>
  <c r="AT4159" i="3"/>
  <c r="AU4159" i="3"/>
  <c r="AV4159" i="3"/>
  <c r="AW4159" i="3"/>
  <c r="S4159" i="3" s="1"/>
  <c r="AQ4160" i="3"/>
  <c r="AT4160" i="3"/>
  <c r="AU4160" i="3"/>
  <c r="AV4160" i="3"/>
  <c r="AW4160" i="3"/>
  <c r="S4160" i="3" s="1"/>
  <c r="AQ4161" i="3"/>
  <c r="AT4161" i="3"/>
  <c r="AU4161" i="3"/>
  <c r="AV4161" i="3"/>
  <c r="AW4161" i="3"/>
  <c r="S4161" i="3" s="1"/>
  <c r="AQ4162" i="3"/>
  <c r="AT4162" i="3"/>
  <c r="AU4162" i="3"/>
  <c r="AV4162" i="3"/>
  <c r="AW4162" i="3"/>
  <c r="S4162" i="3" s="1"/>
  <c r="AQ4163" i="3"/>
  <c r="AT4163" i="3"/>
  <c r="AU4163" i="3"/>
  <c r="AV4163" i="3"/>
  <c r="AW4163" i="3"/>
  <c r="S4163" i="3" s="1"/>
  <c r="AQ4164" i="3"/>
  <c r="AT4164" i="3"/>
  <c r="AU4164" i="3"/>
  <c r="AV4164" i="3"/>
  <c r="AW4164" i="3"/>
  <c r="S4164" i="3" s="1"/>
  <c r="AQ4165" i="3"/>
  <c r="AT4165" i="3"/>
  <c r="AU4165" i="3"/>
  <c r="AV4165" i="3"/>
  <c r="AW4165" i="3"/>
  <c r="S4165" i="3" s="1"/>
  <c r="AQ4166" i="3"/>
  <c r="AT4166" i="3"/>
  <c r="AU4166" i="3"/>
  <c r="AV4166" i="3"/>
  <c r="AW4166" i="3"/>
  <c r="S4166" i="3" s="1"/>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S4170" i="3" s="1"/>
  <c r="AQ4171" i="3"/>
  <c r="AT4171" i="3"/>
  <c r="AU4171" i="3"/>
  <c r="AV4171" i="3"/>
  <c r="AW4171" i="3"/>
  <c r="S4171" i="3" s="1"/>
  <c r="AQ4172" i="3"/>
  <c r="AT4172" i="3"/>
  <c r="AU4172" i="3"/>
  <c r="AV4172" i="3"/>
  <c r="AW4172" i="3"/>
  <c r="S4172" i="3" s="1"/>
  <c r="AQ4173" i="3"/>
  <c r="AT4173" i="3"/>
  <c r="AU4173" i="3"/>
  <c r="AV4173" i="3"/>
  <c r="AW4173" i="3"/>
  <c r="S4173" i="3" s="1"/>
  <c r="AQ4174" i="3"/>
  <c r="AT4174" i="3"/>
  <c r="AU4174" i="3"/>
  <c r="AV4174" i="3"/>
  <c r="AW4174" i="3"/>
  <c r="S4174" i="3" s="1"/>
  <c r="AQ4175" i="3"/>
  <c r="AT4175" i="3"/>
  <c r="AU4175" i="3"/>
  <c r="AV4175" i="3"/>
  <c r="AW4175" i="3"/>
  <c r="S4175" i="3" s="1"/>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S4179" i="3" s="1"/>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S4183" i="3" s="1"/>
  <c r="AQ4184" i="3"/>
  <c r="AT4184" i="3"/>
  <c r="AU4184" i="3"/>
  <c r="AV4184" i="3"/>
  <c r="AW4184" i="3"/>
  <c r="S4184" i="3" s="1"/>
  <c r="AQ4185" i="3"/>
  <c r="AT4185" i="3"/>
  <c r="AU4185" i="3"/>
  <c r="AV4185" i="3"/>
  <c r="AW4185" i="3"/>
  <c r="S4185" i="3" s="1"/>
  <c r="AQ4186" i="3"/>
  <c r="AT4186" i="3"/>
  <c r="AU4186" i="3"/>
  <c r="AV4186" i="3"/>
  <c r="AW4186" i="3"/>
  <c r="S4186" i="3" s="1"/>
  <c r="AQ4187" i="3"/>
  <c r="AT4187" i="3"/>
  <c r="AU4187" i="3"/>
  <c r="AV4187" i="3"/>
  <c r="AW4187" i="3"/>
  <c r="S4187" i="3" s="1"/>
  <c r="AQ4188" i="3"/>
  <c r="AT4188" i="3"/>
  <c r="AU4188" i="3"/>
  <c r="AV4188" i="3"/>
  <c r="AW4188" i="3"/>
  <c r="S4188" i="3" s="1"/>
  <c r="AQ4189" i="3"/>
  <c r="AT4189" i="3"/>
  <c r="AU4189" i="3"/>
  <c r="AV4189" i="3"/>
  <c r="AW4189" i="3"/>
  <c r="S4189" i="3" s="1"/>
  <c r="AQ4190" i="3"/>
  <c r="AT4190" i="3"/>
  <c r="AU4190" i="3"/>
  <c r="AV4190" i="3"/>
  <c r="AW4190" i="3"/>
  <c r="S4190" i="3" s="1"/>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S4195" i="3" s="1"/>
  <c r="AQ4196" i="3"/>
  <c r="AT4196" i="3"/>
  <c r="AU4196" i="3"/>
  <c r="AV4196" i="3"/>
  <c r="AW4196" i="3"/>
  <c r="S4196" i="3" s="1"/>
  <c r="AQ4197" i="3"/>
  <c r="AT4197" i="3"/>
  <c r="AU4197" i="3"/>
  <c r="AV4197" i="3"/>
  <c r="AW4197" i="3"/>
  <c r="S4197" i="3" s="1"/>
  <c r="AQ4198" i="3"/>
  <c r="AT4198" i="3"/>
  <c r="AU4198" i="3"/>
  <c r="AV4198" i="3"/>
  <c r="AW4198" i="3"/>
  <c r="S4198" i="3" s="1"/>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S4203" i="3" s="1"/>
  <c r="AQ4204" i="3"/>
  <c r="AT4204" i="3"/>
  <c r="AU4204" i="3"/>
  <c r="AV4204" i="3"/>
  <c r="AW4204" i="3"/>
  <c r="S4204" i="3" s="1"/>
  <c r="AQ4205" i="3"/>
  <c r="AT4205" i="3"/>
  <c r="AU4205" i="3"/>
  <c r="AV4205" i="3"/>
  <c r="AW4205" i="3"/>
  <c r="S4205" i="3" s="1"/>
  <c r="AQ4206" i="3"/>
  <c r="AT4206" i="3"/>
  <c r="AU4206" i="3"/>
  <c r="AV4206" i="3"/>
  <c r="AW4206" i="3"/>
  <c r="S4206" i="3" s="1"/>
  <c r="AQ4207" i="3"/>
  <c r="AT4207" i="3"/>
  <c r="AU4207" i="3"/>
  <c r="AV4207" i="3"/>
  <c r="AW4207" i="3"/>
  <c r="S4207" i="3" s="1"/>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S4211" i="3" s="1"/>
  <c r="AQ4212" i="3"/>
  <c r="AT4212" i="3"/>
  <c r="AU4212" i="3"/>
  <c r="AV4212" i="3"/>
  <c r="AW4212" i="3"/>
  <c r="S4212" i="3" s="1"/>
  <c r="AQ4213" i="3"/>
  <c r="AT4213" i="3"/>
  <c r="AU4213" i="3"/>
  <c r="AV4213" i="3"/>
  <c r="AW4213" i="3"/>
  <c r="S4213" i="3" s="1"/>
  <c r="AQ4214" i="3"/>
  <c r="AT4214" i="3"/>
  <c r="AU4214" i="3"/>
  <c r="AV4214" i="3"/>
  <c r="AW4214" i="3"/>
  <c r="S4214" i="3" s="1"/>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S4218" i="3" s="1"/>
  <c r="AQ4219" i="3"/>
  <c r="AT4219" i="3"/>
  <c r="AU4219" i="3"/>
  <c r="AV4219" i="3"/>
  <c r="AW4219" i="3"/>
  <c r="S4219" i="3" s="1"/>
  <c r="AQ4220" i="3"/>
  <c r="AT4220" i="3"/>
  <c r="AU4220" i="3"/>
  <c r="AV4220" i="3"/>
  <c r="AW4220" i="3"/>
  <c r="S4220" i="3" s="1"/>
  <c r="AQ4221" i="3"/>
  <c r="AT4221" i="3"/>
  <c r="AU4221" i="3"/>
  <c r="AV4221" i="3"/>
  <c r="AW4221" i="3"/>
  <c r="S4221" i="3" s="1"/>
  <c r="AQ4222" i="3"/>
  <c r="AT4222" i="3"/>
  <c r="AU4222" i="3"/>
  <c r="AV4222" i="3"/>
  <c r="AW4222" i="3"/>
  <c r="S4222" i="3" s="1"/>
  <c r="AQ4223" i="3"/>
  <c r="AT4223" i="3"/>
  <c r="AU4223" i="3"/>
  <c r="AV4223" i="3"/>
  <c r="AW4223" i="3"/>
  <c r="S4223" i="3" s="1"/>
  <c r="AQ4224" i="3"/>
  <c r="AT4224" i="3"/>
  <c r="AU4224" i="3"/>
  <c r="AV4224" i="3"/>
  <c r="AW4224" i="3"/>
  <c r="S4224" i="3" s="1"/>
  <c r="AQ4225" i="3"/>
  <c r="AT4225" i="3"/>
  <c r="AU4225" i="3"/>
  <c r="AV4225" i="3"/>
  <c r="AW4225" i="3"/>
  <c r="S4225" i="3" s="1"/>
  <c r="AQ4226" i="3"/>
  <c r="AT4226" i="3"/>
  <c r="AU4226" i="3"/>
  <c r="AV4226" i="3"/>
  <c r="AW4226" i="3"/>
  <c r="S4226" i="3" s="1"/>
  <c r="AQ4227" i="3"/>
  <c r="AT4227" i="3"/>
  <c r="AU4227" i="3"/>
  <c r="AV4227" i="3"/>
  <c r="AW4227" i="3"/>
  <c r="S4227" i="3" s="1"/>
  <c r="AQ4228" i="3"/>
  <c r="AT4228" i="3"/>
  <c r="AU4228" i="3"/>
  <c r="AV4228" i="3"/>
  <c r="AW4228" i="3"/>
  <c r="S4228" i="3" s="1"/>
  <c r="AQ4229" i="3"/>
  <c r="AT4229" i="3"/>
  <c r="AU4229" i="3"/>
  <c r="AV4229" i="3"/>
  <c r="AW4229" i="3"/>
  <c r="S4229" i="3" s="1"/>
  <c r="AQ4230" i="3"/>
  <c r="AT4230" i="3"/>
  <c r="AU4230" i="3"/>
  <c r="AV4230" i="3"/>
  <c r="AW4230" i="3"/>
  <c r="S4230" i="3" s="1"/>
  <c r="AQ4231" i="3"/>
  <c r="AT4231" i="3"/>
  <c r="AU4231" i="3"/>
  <c r="AV4231" i="3"/>
  <c r="AW4231" i="3"/>
  <c r="AQ4232" i="3"/>
  <c r="AT4232" i="3"/>
  <c r="AU4232" i="3"/>
  <c r="AV4232" i="3"/>
  <c r="AW4232" i="3"/>
  <c r="S4232" i="3" s="1"/>
  <c r="AQ4233" i="3"/>
  <c r="AT4233" i="3"/>
  <c r="AU4233" i="3"/>
  <c r="AV4233" i="3"/>
  <c r="AW4233" i="3"/>
  <c r="S4233" i="3" s="1"/>
  <c r="AQ4234" i="3"/>
  <c r="AT4234" i="3"/>
  <c r="AU4234" i="3"/>
  <c r="AV4234" i="3"/>
  <c r="AW4234" i="3"/>
  <c r="S4234" i="3" s="1"/>
  <c r="AQ4235" i="3"/>
  <c r="AT4235" i="3"/>
  <c r="AU4235" i="3"/>
  <c r="AV4235" i="3"/>
  <c r="AW4235" i="3"/>
  <c r="S4235" i="3" s="1"/>
  <c r="AQ4236" i="3"/>
  <c r="AT4236" i="3"/>
  <c r="AU4236" i="3"/>
  <c r="AV4236" i="3"/>
  <c r="AW4236" i="3"/>
  <c r="S4236" i="3" s="1"/>
  <c r="AQ4237" i="3"/>
  <c r="AT4237" i="3"/>
  <c r="AU4237" i="3"/>
  <c r="AV4237" i="3"/>
  <c r="AW4237" i="3"/>
  <c r="S4237" i="3" s="1"/>
  <c r="AQ4238" i="3"/>
  <c r="AT4238" i="3"/>
  <c r="AU4238" i="3"/>
  <c r="AV4238" i="3"/>
  <c r="AW4238" i="3"/>
  <c r="S4238" i="3" s="1"/>
  <c r="AQ4239" i="3"/>
  <c r="AT4239" i="3"/>
  <c r="AU4239" i="3"/>
  <c r="AV4239" i="3"/>
  <c r="AW4239" i="3"/>
  <c r="S4239" i="3" s="1"/>
  <c r="AQ4240" i="3"/>
  <c r="AT4240" i="3"/>
  <c r="AU4240" i="3"/>
  <c r="AV4240" i="3"/>
  <c r="AW4240" i="3"/>
  <c r="S4240" i="3" s="1"/>
  <c r="AQ4241" i="3"/>
  <c r="AT4241" i="3"/>
  <c r="AU4241" i="3"/>
  <c r="AV4241" i="3"/>
  <c r="AW4241" i="3"/>
  <c r="S4241" i="3" s="1"/>
  <c r="AQ4242" i="3"/>
  <c r="AT4242" i="3"/>
  <c r="AU4242" i="3"/>
  <c r="AV4242" i="3"/>
  <c r="AW4242" i="3"/>
  <c r="S4242" i="3" s="1"/>
  <c r="AQ4243" i="3"/>
  <c r="AT4243" i="3"/>
  <c r="AU4243" i="3"/>
  <c r="AV4243" i="3"/>
  <c r="AW4243" i="3"/>
  <c r="S4243" i="3" s="1"/>
  <c r="AQ4244" i="3"/>
  <c r="AT4244" i="3"/>
  <c r="AU4244" i="3"/>
  <c r="AV4244" i="3"/>
  <c r="AW4244" i="3"/>
  <c r="S4244" i="3" s="1"/>
  <c r="AQ4245" i="3"/>
  <c r="AT4245" i="3"/>
  <c r="AU4245" i="3"/>
  <c r="AV4245" i="3"/>
  <c r="AW4245" i="3"/>
  <c r="S4245" i="3" s="1"/>
  <c r="AQ4246" i="3"/>
  <c r="AT4246" i="3"/>
  <c r="AU4246" i="3"/>
  <c r="AV4246" i="3"/>
  <c r="AW4246" i="3"/>
  <c r="S4246" i="3" s="1"/>
  <c r="AQ4247" i="3"/>
  <c r="AT4247" i="3"/>
  <c r="AU4247" i="3"/>
  <c r="AV4247" i="3"/>
  <c r="AW4247" i="3"/>
  <c r="S4247" i="3" s="1"/>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S4251" i="3" s="1"/>
  <c r="AQ4252" i="3"/>
  <c r="AT4252" i="3"/>
  <c r="AU4252" i="3"/>
  <c r="AV4252" i="3"/>
  <c r="AW4252" i="3"/>
  <c r="S4252" i="3" s="1"/>
  <c r="AQ4253" i="3"/>
  <c r="AT4253" i="3"/>
  <c r="AU4253" i="3"/>
  <c r="AV4253" i="3"/>
  <c r="AW4253" i="3"/>
  <c r="S4253" i="3" s="1"/>
  <c r="AQ4254" i="3"/>
  <c r="AT4254" i="3"/>
  <c r="AU4254" i="3"/>
  <c r="AV4254" i="3"/>
  <c r="AW4254" i="3"/>
  <c r="S4254" i="3" s="1"/>
  <c r="AQ4255" i="3"/>
  <c r="AT4255" i="3"/>
  <c r="AU4255" i="3"/>
  <c r="AV4255" i="3"/>
  <c r="AW4255" i="3"/>
  <c r="S4255" i="3" s="1"/>
  <c r="AQ4256" i="3"/>
  <c r="AT4256" i="3"/>
  <c r="AU4256" i="3"/>
  <c r="AV4256" i="3"/>
  <c r="AW4256" i="3"/>
  <c r="S4256" i="3" s="1"/>
  <c r="AQ4257" i="3"/>
  <c r="AT4257" i="3"/>
  <c r="AU4257" i="3"/>
  <c r="AV4257" i="3"/>
  <c r="AW4257" i="3"/>
  <c r="S4257" i="3" s="1"/>
  <c r="AQ4258" i="3"/>
  <c r="AT4258" i="3"/>
  <c r="AU4258" i="3"/>
  <c r="AV4258" i="3"/>
  <c r="AW4258" i="3"/>
  <c r="S4258" i="3" s="1"/>
  <c r="AQ4259" i="3"/>
  <c r="AT4259" i="3"/>
  <c r="AU4259" i="3"/>
  <c r="AV4259" i="3"/>
  <c r="AW4259" i="3"/>
  <c r="S4259" i="3" s="1"/>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S4263" i="3" s="1"/>
  <c r="AQ4264" i="3"/>
  <c r="AT4264" i="3"/>
  <c r="AU4264" i="3"/>
  <c r="AV4264" i="3"/>
  <c r="AW4264" i="3"/>
  <c r="S4264" i="3" s="1"/>
  <c r="AQ4265" i="3"/>
  <c r="AT4265" i="3"/>
  <c r="AU4265" i="3"/>
  <c r="AV4265" i="3"/>
  <c r="AW4265" i="3"/>
  <c r="S4265" i="3" s="1"/>
  <c r="AQ4266" i="3"/>
  <c r="AT4266" i="3"/>
  <c r="AU4266" i="3"/>
  <c r="AV4266" i="3"/>
  <c r="AW4266" i="3"/>
  <c r="S4266" i="3" s="1"/>
  <c r="AQ4267" i="3"/>
  <c r="AT4267" i="3"/>
  <c r="AU4267" i="3"/>
  <c r="AV4267" i="3"/>
  <c r="AW4267" i="3"/>
  <c r="S4267" i="3" s="1"/>
  <c r="AQ4268" i="3"/>
  <c r="AT4268" i="3"/>
  <c r="AU4268" i="3"/>
  <c r="AV4268" i="3"/>
  <c r="AW4268" i="3"/>
  <c r="S4268" i="3" s="1"/>
  <c r="AQ4269" i="3"/>
  <c r="AT4269" i="3"/>
  <c r="AU4269" i="3"/>
  <c r="AV4269" i="3"/>
  <c r="AW4269" i="3"/>
  <c r="S4269" i="3" s="1"/>
  <c r="AQ4270" i="3"/>
  <c r="AT4270" i="3"/>
  <c r="AU4270" i="3"/>
  <c r="AV4270" i="3"/>
  <c r="AW4270" i="3"/>
  <c r="S4270" i="3" s="1"/>
  <c r="AQ4271" i="3"/>
  <c r="AT4271" i="3"/>
  <c r="AU4271" i="3"/>
  <c r="AV4271" i="3"/>
  <c r="AW4271" i="3"/>
  <c r="S4271" i="3" s="1"/>
  <c r="AQ4272" i="3"/>
  <c r="AT4272" i="3"/>
  <c r="AU4272" i="3"/>
  <c r="AV4272" i="3"/>
  <c r="AW4272" i="3"/>
  <c r="S4272" i="3" s="1"/>
  <c r="AQ4273" i="3"/>
  <c r="AT4273" i="3"/>
  <c r="AU4273" i="3"/>
  <c r="AV4273" i="3"/>
  <c r="AW4273" i="3"/>
  <c r="S4273" i="3" s="1"/>
  <c r="AQ4274" i="3"/>
  <c r="AT4274" i="3"/>
  <c r="AU4274" i="3"/>
  <c r="AV4274" i="3"/>
  <c r="AW4274" i="3"/>
  <c r="S4274" i="3" s="1"/>
  <c r="AQ4275" i="3"/>
  <c r="AT4275" i="3"/>
  <c r="AU4275" i="3"/>
  <c r="AV4275" i="3"/>
  <c r="AW4275" i="3"/>
  <c r="S4275" i="3" s="1"/>
  <c r="AQ4276" i="3"/>
  <c r="AT4276" i="3"/>
  <c r="AU4276" i="3"/>
  <c r="AV4276" i="3"/>
  <c r="AW4276" i="3"/>
  <c r="S4276" i="3" s="1"/>
  <c r="AQ4277" i="3"/>
  <c r="AT4277" i="3"/>
  <c r="AU4277" i="3"/>
  <c r="AV4277" i="3"/>
  <c r="AW4277" i="3"/>
  <c r="S4277" i="3" s="1"/>
  <c r="AQ4278" i="3"/>
  <c r="AT4278" i="3"/>
  <c r="AU4278" i="3"/>
  <c r="AV4278" i="3"/>
  <c r="AW4278" i="3"/>
  <c r="S4278" i="3" s="1"/>
  <c r="AQ4279" i="3"/>
  <c r="AT4279" i="3"/>
  <c r="AU4279" i="3"/>
  <c r="AV4279" i="3"/>
  <c r="AW4279" i="3"/>
  <c r="S4279" i="3" s="1"/>
  <c r="AQ4280" i="3"/>
  <c r="AT4280" i="3"/>
  <c r="AU4280" i="3"/>
  <c r="AV4280" i="3"/>
  <c r="AW4280" i="3"/>
  <c r="S4280" i="3" s="1"/>
  <c r="AQ4281" i="3"/>
  <c r="AT4281" i="3"/>
  <c r="AU4281" i="3"/>
  <c r="AV4281" i="3"/>
  <c r="AW4281" i="3"/>
  <c r="S4281" i="3" s="1"/>
  <c r="AQ4282" i="3"/>
  <c r="AT4282" i="3"/>
  <c r="AU4282" i="3"/>
  <c r="AV4282" i="3"/>
  <c r="AW4282" i="3"/>
  <c r="S4282" i="3" s="1"/>
  <c r="AQ4283" i="3"/>
  <c r="AT4283" i="3"/>
  <c r="AU4283" i="3"/>
  <c r="AV4283" i="3"/>
  <c r="AW4283" i="3"/>
  <c r="S4283" i="3" s="1"/>
  <c r="AQ4284" i="3"/>
  <c r="AT4284" i="3"/>
  <c r="AU4284" i="3"/>
  <c r="AV4284" i="3"/>
  <c r="AW4284" i="3"/>
  <c r="S4284" i="3" s="1"/>
  <c r="AQ4285" i="3"/>
  <c r="AT4285" i="3"/>
  <c r="AU4285" i="3"/>
  <c r="AV4285" i="3"/>
  <c r="AW4285" i="3"/>
  <c r="S4285" i="3" s="1"/>
  <c r="AQ4286" i="3"/>
  <c r="AT4286" i="3"/>
  <c r="AU4286" i="3"/>
  <c r="AV4286" i="3"/>
  <c r="AW4286" i="3"/>
  <c r="S4286" i="3" s="1"/>
  <c r="AQ4287" i="3"/>
  <c r="AT4287" i="3"/>
  <c r="AU4287" i="3"/>
  <c r="AV4287" i="3"/>
  <c r="AW4287" i="3"/>
  <c r="S4287" i="3" s="1"/>
  <c r="AQ4288" i="3"/>
  <c r="AT4288" i="3"/>
  <c r="AU4288" i="3"/>
  <c r="AV4288" i="3"/>
  <c r="AW4288" i="3"/>
  <c r="S4288" i="3" s="1"/>
  <c r="AQ4289" i="3"/>
  <c r="AT4289" i="3"/>
  <c r="AU4289" i="3"/>
  <c r="AV4289" i="3"/>
  <c r="AW4289" i="3"/>
  <c r="S4289" i="3" s="1"/>
  <c r="AQ4290" i="3"/>
  <c r="AT4290" i="3"/>
  <c r="AU4290" i="3"/>
  <c r="AV4290" i="3"/>
  <c r="AW4290" i="3"/>
  <c r="S4290" i="3" s="1"/>
  <c r="AQ4291" i="3"/>
  <c r="AT4291" i="3"/>
  <c r="AU4291" i="3"/>
  <c r="AV4291" i="3"/>
  <c r="AW4291" i="3"/>
  <c r="S4291" i="3" s="1"/>
  <c r="AQ4292" i="3"/>
  <c r="AT4292" i="3"/>
  <c r="AU4292" i="3"/>
  <c r="AV4292" i="3"/>
  <c r="AW4292" i="3"/>
  <c r="S4292" i="3" s="1"/>
  <c r="AQ4293" i="3"/>
  <c r="AT4293" i="3"/>
  <c r="AU4293" i="3"/>
  <c r="AV4293" i="3"/>
  <c r="AW4293" i="3"/>
  <c r="S4293" i="3" s="1"/>
  <c r="AQ4294" i="3"/>
  <c r="AT4294" i="3"/>
  <c r="AU4294" i="3"/>
  <c r="AV4294" i="3"/>
  <c r="AW4294" i="3"/>
  <c r="S4294" i="3" s="1"/>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S4299" i="3" s="1"/>
  <c r="AQ4300" i="3"/>
  <c r="AT4300" i="3"/>
  <c r="AU4300" i="3"/>
  <c r="AV4300" i="3"/>
  <c r="AW4300" i="3"/>
  <c r="S4300" i="3" s="1"/>
  <c r="AQ4301" i="3"/>
  <c r="AT4301" i="3"/>
  <c r="AU4301" i="3"/>
  <c r="AV4301" i="3"/>
  <c r="AW4301" i="3"/>
  <c r="S4301" i="3" s="1"/>
  <c r="AQ4302" i="3"/>
  <c r="AT4302" i="3"/>
  <c r="AU4302" i="3"/>
  <c r="AV4302" i="3"/>
  <c r="AW4302" i="3"/>
  <c r="S4302" i="3" s="1"/>
  <c r="AQ4303" i="3"/>
  <c r="AT4303" i="3"/>
  <c r="AU4303" i="3"/>
  <c r="AV4303" i="3"/>
  <c r="AW4303" i="3"/>
  <c r="S4303" i="3" s="1"/>
  <c r="AQ4304" i="3"/>
  <c r="AT4304" i="3"/>
  <c r="AU4304" i="3"/>
  <c r="AV4304" i="3"/>
  <c r="AW4304" i="3"/>
  <c r="S4304" i="3" s="1"/>
  <c r="AQ4305" i="3"/>
  <c r="AT4305" i="3"/>
  <c r="AU4305" i="3"/>
  <c r="AV4305" i="3"/>
  <c r="AW4305" i="3"/>
  <c r="S4305" i="3" s="1"/>
  <c r="AQ4306" i="3"/>
  <c r="AT4306" i="3"/>
  <c r="AU4306" i="3"/>
  <c r="AV4306" i="3"/>
  <c r="AW4306" i="3"/>
  <c r="S4306" i="3" s="1"/>
  <c r="AQ4307" i="3"/>
  <c r="AT4307" i="3"/>
  <c r="AU4307" i="3"/>
  <c r="AV4307" i="3"/>
  <c r="AW4307" i="3"/>
  <c r="S4307" i="3" s="1"/>
  <c r="AQ4308" i="3"/>
  <c r="AT4308" i="3"/>
  <c r="AU4308" i="3"/>
  <c r="AV4308" i="3"/>
  <c r="AW4308" i="3"/>
  <c r="S4308" i="3" s="1"/>
  <c r="AQ4309" i="3"/>
  <c r="AT4309" i="3"/>
  <c r="AU4309" i="3"/>
  <c r="AV4309" i="3"/>
  <c r="AW4309" i="3"/>
  <c r="S4309" i="3" s="1"/>
  <c r="AQ4310" i="3"/>
  <c r="AT4310" i="3"/>
  <c r="AU4310" i="3"/>
  <c r="AV4310" i="3"/>
  <c r="AW4310" i="3"/>
  <c r="S4310" i="3" s="1"/>
  <c r="AQ4311" i="3"/>
  <c r="AT4311" i="3"/>
  <c r="AU4311" i="3"/>
  <c r="AV4311" i="3"/>
  <c r="AW4311" i="3"/>
  <c r="AQ4312" i="3"/>
  <c r="AT4312" i="3"/>
  <c r="AU4312" i="3"/>
  <c r="AV4312" i="3"/>
  <c r="AW4312" i="3"/>
  <c r="S4312" i="3" s="1"/>
  <c r="AQ4313" i="3"/>
  <c r="AT4313" i="3"/>
  <c r="AU4313" i="3"/>
  <c r="AV4313" i="3"/>
  <c r="AW4313" i="3"/>
  <c r="S4313" i="3" s="1"/>
  <c r="AQ4314" i="3"/>
  <c r="AT4314" i="3"/>
  <c r="AU4314" i="3"/>
  <c r="AV4314" i="3"/>
  <c r="AW4314" i="3"/>
  <c r="S4314" i="3" s="1"/>
  <c r="AQ4315" i="3"/>
  <c r="AT4315" i="3"/>
  <c r="AU4315" i="3"/>
  <c r="AV4315" i="3"/>
  <c r="AW4315" i="3"/>
  <c r="S4315" i="3" s="1"/>
  <c r="AQ4316" i="3"/>
  <c r="AT4316" i="3"/>
  <c r="AU4316" i="3"/>
  <c r="AV4316" i="3"/>
  <c r="AW4316" i="3"/>
  <c r="S4316" i="3" s="1"/>
  <c r="AQ4317" i="3"/>
  <c r="AT4317" i="3"/>
  <c r="AU4317" i="3"/>
  <c r="AV4317" i="3"/>
  <c r="AW4317" i="3"/>
  <c r="S4317" i="3" s="1"/>
  <c r="AQ4318" i="3"/>
  <c r="AT4318" i="3"/>
  <c r="AU4318" i="3"/>
  <c r="AV4318" i="3"/>
  <c r="AW4318" i="3"/>
  <c r="S4318" i="3" s="1"/>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S4322" i="3" s="1"/>
  <c r="AQ4323" i="3"/>
  <c r="AT4323" i="3"/>
  <c r="AU4323" i="3"/>
  <c r="AV4323" i="3"/>
  <c r="AW4323" i="3"/>
  <c r="S4323" i="3" s="1"/>
  <c r="AQ4324" i="3"/>
  <c r="AT4324" i="3"/>
  <c r="AU4324" i="3"/>
  <c r="AV4324" i="3"/>
  <c r="AW4324" i="3"/>
  <c r="S4324" i="3" s="1"/>
  <c r="AQ4325" i="3"/>
  <c r="AT4325" i="3"/>
  <c r="AU4325" i="3"/>
  <c r="AV4325" i="3"/>
  <c r="AW4325" i="3"/>
  <c r="S4325" i="3" s="1"/>
  <c r="AQ4326" i="3"/>
  <c r="AT4326" i="3"/>
  <c r="AU4326" i="3"/>
  <c r="AV4326" i="3"/>
  <c r="AW4326" i="3"/>
  <c r="S4326" i="3" s="1"/>
  <c r="AQ4327" i="3"/>
  <c r="AT4327" i="3"/>
  <c r="AU4327" i="3"/>
  <c r="AV4327" i="3"/>
  <c r="AW4327" i="3"/>
  <c r="S4327" i="3" s="1"/>
  <c r="AQ4328" i="3"/>
  <c r="AT4328" i="3"/>
  <c r="AU4328" i="3"/>
  <c r="AV4328" i="3"/>
  <c r="AW4328" i="3"/>
  <c r="S4328" i="3" s="1"/>
  <c r="AQ4329" i="3"/>
  <c r="AT4329" i="3"/>
  <c r="AU4329" i="3"/>
  <c r="AV4329" i="3"/>
  <c r="AW4329" i="3"/>
  <c r="S4329" i="3" s="1"/>
  <c r="AQ4330" i="3"/>
  <c r="AT4330" i="3"/>
  <c r="AU4330" i="3"/>
  <c r="AV4330" i="3"/>
  <c r="AW4330" i="3"/>
  <c r="S4330" i="3" s="1"/>
  <c r="AQ4331" i="3"/>
  <c r="AT4331" i="3"/>
  <c r="AU4331" i="3"/>
  <c r="AV4331" i="3"/>
  <c r="AW4331" i="3"/>
  <c r="S4331" i="3" s="1"/>
  <c r="AQ4332" i="3"/>
  <c r="AT4332" i="3"/>
  <c r="AU4332" i="3"/>
  <c r="AV4332" i="3"/>
  <c r="AW4332" i="3"/>
  <c r="S4332" i="3" s="1"/>
  <c r="AQ4333" i="3"/>
  <c r="AT4333" i="3"/>
  <c r="AU4333" i="3"/>
  <c r="AV4333" i="3"/>
  <c r="AW4333" i="3"/>
  <c r="S4333" i="3" s="1"/>
  <c r="AQ4334" i="3"/>
  <c r="AT4334" i="3"/>
  <c r="AU4334" i="3"/>
  <c r="AV4334" i="3"/>
  <c r="AW4334" i="3"/>
  <c r="S4334" i="3" s="1"/>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S4338" i="3" s="1"/>
  <c r="AQ4339" i="3"/>
  <c r="AT4339" i="3"/>
  <c r="AU4339" i="3"/>
  <c r="AV4339" i="3"/>
  <c r="AW4339" i="3"/>
  <c r="S4339" i="3" s="1"/>
  <c r="AQ4340" i="3"/>
  <c r="AT4340" i="3"/>
  <c r="AU4340" i="3"/>
  <c r="AV4340" i="3"/>
  <c r="AW4340" i="3"/>
  <c r="S4340" i="3" s="1"/>
  <c r="AQ4341" i="3"/>
  <c r="AT4341" i="3"/>
  <c r="AU4341" i="3"/>
  <c r="AV4341" i="3"/>
  <c r="AW4341" i="3"/>
  <c r="S4341" i="3" s="1"/>
  <c r="AQ4342" i="3"/>
  <c r="AT4342" i="3"/>
  <c r="AU4342" i="3"/>
  <c r="AV4342" i="3"/>
  <c r="AW4342" i="3"/>
  <c r="S4342" i="3" s="1"/>
  <c r="AQ4343" i="3"/>
  <c r="AT4343" i="3"/>
  <c r="AU4343" i="3"/>
  <c r="AV4343" i="3"/>
  <c r="AW4343" i="3"/>
  <c r="S4343" i="3" s="1"/>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S4347" i="3" s="1"/>
  <c r="AQ4348" i="3"/>
  <c r="AT4348" i="3"/>
  <c r="AU4348" i="3"/>
  <c r="AV4348" i="3"/>
  <c r="AW4348" i="3"/>
  <c r="S4348" i="3" s="1"/>
  <c r="AQ4349" i="3"/>
  <c r="AT4349" i="3"/>
  <c r="AU4349" i="3"/>
  <c r="AV4349" i="3"/>
  <c r="AW4349" i="3"/>
  <c r="S4349" i="3" s="1"/>
  <c r="AQ4350" i="3"/>
  <c r="AT4350" i="3"/>
  <c r="AU4350" i="3"/>
  <c r="AV4350" i="3"/>
  <c r="AW4350" i="3"/>
  <c r="S4350" i="3" s="1"/>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S4354" i="3" s="1"/>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S4358" i="3" s="1"/>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S4362" i="3" s="1"/>
  <c r="AQ4363" i="3"/>
  <c r="AT4363" i="3"/>
  <c r="AU4363" i="3"/>
  <c r="AV4363" i="3"/>
  <c r="AW4363" i="3"/>
  <c r="S4363" i="3" s="1"/>
  <c r="AQ4364" i="3"/>
  <c r="AT4364" i="3"/>
  <c r="AU4364" i="3"/>
  <c r="AV4364" i="3"/>
  <c r="AW4364" i="3"/>
  <c r="S4364" i="3" s="1"/>
  <c r="AQ4365" i="3"/>
  <c r="AT4365" i="3"/>
  <c r="AU4365" i="3"/>
  <c r="AV4365" i="3"/>
  <c r="AW4365" i="3"/>
  <c r="S4365" i="3" s="1"/>
  <c r="AQ4366" i="3"/>
  <c r="AT4366" i="3"/>
  <c r="AU4366" i="3"/>
  <c r="AV4366" i="3"/>
  <c r="AW4366" i="3"/>
  <c r="S4366" i="3" s="1"/>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S4370" i="3" s="1"/>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S4374" i="3" s="1"/>
  <c r="AQ4375" i="3"/>
  <c r="AT4375" i="3"/>
  <c r="AU4375" i="3"/>
  <c r="AV4375" i="3"/>
  <c r="AW4375" i="3"/>
  <c r="S4375" i="3" s="1"/>
  <c r="AQ4376" i="3"/>
  <c r="AT4376" i="3"/>
  <c r="AU4376" i="3"/>
  <c r="AV4376" i="3"/>
  <c r="AW4376" i="3"/>
  <c r="S4376" i="3" s="1"/>
  <c r="AQ4377" i="3"/>
  <c r="AT4377" i="3"/>
  <c r="AU4377" i="3"/>
  <c r="AV4377" i="3"/>
  <c r="AW4377" i="3"/>
  <c r="S4377" i="3" s="1"/>
  <c r="AQ4378" i="3"/>
  <c r="AT4378" i="3"/>
  <c r="AU4378" i="3"/>
  <c r="AV4378" i="3"/>
  <c r="AW4378" i="3"/>
  <c r="S4378" i="3" s="1"/>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S4382" i="3" s="1"/>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S4390" i="3" s="1"/>
  <c r="AQ4391" i="3"/>
  <c r="AT4391" i="3"/>
  <c r="AU4391" i="3"/>
  <c r="AV4391" i="3"/>
  <c r="AW4391" i="3"/>
  <c r="S4391" i="3" s="1"/>
  <c r="AQ4392" i="3"/>
  <c r="AT4392" i="3"/>
  <c r="AU4392" i="3"/>
  <c r="AV4392" i="3"/>
  <c r="AW4392" i="3"/>
  <c r="S4392" i="3" s="1"/>
  <c r="AQ4393" i="3"/>
  <c r="AT4393" i="3"/>
  <c r="AU4393" i="3"/>
  <c r="AV4393" i="3"/>
  <c r="AW4393" i="3"/>
  <c r="S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S4398" i="3" s="1"/>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S4402" i="3" s="1"/>
  <c r="AQ4403" i="3"/>
  <c r="AT4403" i="3"/>
  <c r="AU4403" i="3"/>
  <c r="AV4403" i="3"/>
  <c r="AW4403" i="3"/>
  <c r="S4403" i="3" s="1"/>
  <c r="AQ4404" i="3"/>
  <c r="AT4404" i="3"/>
  <c r="AU4404" i="3"/>
  <c r="AV4404" i="3"/>
  <c r="AW4404" i="3"/>
  <c r="S4404" i="3" s="1"/>
  <c r="AQ4405" i="3"/>
  <c r="AT4405" i="3"/>
  <c r="AU4405" i="3"/>
  <c r="AV4405" i="3"/>
  <c r="AW4405" i="3"/>
  <c r="S4405" i="3" s="1"/>
  <c r="AQ4406" i="3"/>
  <c r="AT4406" i="3"/>
  <c r="AU4406" i="3"/>
  <c r="AV4406" i="3"/>
  <c r="AW4406" i="3"/>
  <c r="S4406" i="3" s="1"/>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S4411" i="3" s="1"/>
  <c r="AQ4412" i="3"/>
  <c r="AT4412" i="3"/>
  <c r="AU4412" i="3"/>
  <c r="AV4412" i="3"/>
  <c r="AW4412" i="3"/>
  <c r="S4412" i="3" s="1"/>
  <c r="AQ4413" i="3"/>
  <c r="AT4413" i="3"/>
  <c r="AU4413" i="3"/>
  <c r="AV4413" i="3"/>
  <c r="AW4413" i="3"/>
  <c r="S4413" i="3" s="1"/>
  <c r="AQ4414" i="3"/>
  <c r="AT4414" i="3"/>
  <c r="AU4414" i="3"/>
  <c r="AV4414" i="3"/>
  <c r="AW4414" i="3"/>
  <c r="S4414" i="3" s="1"/>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S4419" i="3" s="1"/>
  <c r="AQ4420" i="3"/>
  <c r="AT4420" i="3"/>
  <c r="AU4420" i="3"/>
  <c r="AV4420" i="3"/>
  <c r="AW4420" i="3"/>
  <c r="S4420" i="3" s="1"/>
  <c r="AQ4421" i="3"/>
  <c r="AT4421" i="3"/>
  <c r="AU4421" i="3"/>
  <c r="AV4421" i="3"/>
  <c r="AW4421" i="3"/>
  <c r="S4421" i="3" s="1"/>
  <c r="AQ4422" i="3"/>
  <c r="AT4422" i="3"/>
  <c r="AU4422" i="3"/>
  <c r="AV4422" i="3"/>
  <c r="AW4422" i="3"/>
  <c r="S4422" i="3" s="1"/>
  <c r="AQ4423" i="3"/>
  <c r="AT4423" i="3"/>
  <c r="AU4423" i="3"/>
  <c r="AV4423" i="3"/>
  <c r="AW4423" i="3"/>
  <c r="S4423" i="3" s="1"/>
  <c r="AQ4424" i="3"/>
  <c r="AT4424" i="3"/>
  <c r="AU4424" i="3"/>
  <c r="AV4424" i="3"/>
  <c r="AW4424" i="3"/>
  <c r="S4424" i="3" s="1"/>
  <c r="AQ4425" i="3"/>
  <c r="AT4425" i="3"/>
  <c r="AU4425" i="3"/>
  <c r="AV4425" i="3"/>
  <c r="AW4425" i="3"/>
  <c r="S4425" i="3" s="1"/>
  <c r="AQ4426" i="3"/>
  <c r="AT4426" i="3"/>
  <c r="AU4426" i="3"/>
  <c r="AV4426" i="3"/>
  <c r="AW4426" i="3"/>
  <c r="S4426" i="3" s="1"/>
  <c r="AQ4427" i="3"/>
  <c r="AT4427" i="3"/>
  <c r="AU4427" i="3"/>
  <c r="AV4427" i="3"/>
  <c r="AW4427" i="3"/>
  <c r="S4427" i="3" s="1"/>
  <c r="AQ4428" i="3"/>
  <c r="AT4428" i="3"/>
  <c r="AU4428" i="3"/>
  <c r="AV4428" i="3"/>
  <c r="AW4428" i="3"/>
  <c r="S4428" i="3" s="1"/>
  <c r="AQ4429" i="3"/>
  <c r="AT4429" i="3"/>
  <c r="AU4429" i="3"/>
  <c r="AV4429" i="3"/>
  <c r="AW4429" i="3"/>
  <c r="S4429" i="3" s="1"/>
  <c r="AQ4430" i="3"/>
  <c r="AT4430" i="3"/>
  <c r="AU4430" i="3"/>
  <c r="AV4430" i="3"/>
  <c r="AW4430" i="3"/>
  <c r="S4430" i="3" s="1"/>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S4434" i="3" s="1"/>
  <c r="AQ4435" i="3"/>
  <c r="AT4435" i="3"/>
  <c r="AU4435" i="3"/>
  <c r="AV4435" i="3"/>
  <c r="AW4435" i="3"/>
  <c r="S4435" i="3" s="1"/>
  <c r="AQ4436" i="3"/>
  <c r="AT4436" i="3"/>
  <c r="AU4436" i="3"/>
  <c r="AV4436" i="3"/>
  <c r="AW4436" i="3"/>
  <c r="S4436" i="3" s="1"/>
  <c r="AQ4437" i="3"/>
  <c r="AT4437" i="3"/>
  <c r="AU4437" i="3"/>
  <c r="AV4437" i="3"/>
  <c r="AW4437" i="3"/>
  <c r="S4437" i="3" s="1"/>
  <c r="AQ4438" i="3"/>
  <c r="AT4438" i="3"/>
  <c r="AU4438" i="3"/>
  <c r="AV4438" i="3"/>
  <c r="AW4438" i="3"/>
  <c r="S4438" i="3" s="1"/>
  <c r="AQ4439" i="3"/>
  <c r="AT4439" i="3"/>
  <c r="AU4439" i="3"/>
  <c r="AV4439" i="3"/>
  <c r="AW4439" i="3"/>
  <c r="AQ4440" i="3"/>
  <c r="AT4440" i="3"/>
  <c r="AU4440" i="3"/>
  <c r="AV4440" i="3"/>
  <c r="AW4440" i="3"/>
  <c r="S4440" i="3" s="1"/>
  <c r="AQ4441" i="3"/>
  <c r="AT4441" i="3"/>
  <c r="AU4441" i="3"/>
  <c r="AV4441" i="3"/>
  <c r="AW4441" i="3"/>
  <c r="S4441" i="3" s="1"/>
  <c r="AQ4442" i="3"/>
  <c r="AT4442" i="3"/>
  <c r="AU4442" i="3"/>
  <c r="AV4442" i="3"/>
  <c r="AW4442" i="3"/>
  <c r="S4442" i="3" s="1"/>
  <c r="AQ4443" i="3"/>
  <c r="AT4443" i="3"/>
  <c r="AU4443" i="3"/>
  <c r="AV4443" i="3"/>
  <c r="AW4443" i="3"/>
  <c r="S4443" i="3" s="1"/>
  <c r="AQ4444" i="3"/>
  <c r="AT4444" i="3"/>
  <c r="AU4444" i="3"/>
  <c r="AV4444" i="3"/>
  <c r="AW4444" i="3"/>
  <c r="S4444" i="3" s="1"/>
  <c r="AQ4445" i="3"/>
  <c r="AT4445" i="3"/>
  <c r="AU4445" i="3"/>
  <c r="AV4445" i="3"/>
  <c r="AW4445" i="3"/>
  <c r="S4445" i="3" s="1"/>
  <c r="AQ4446" i="3"/>
  <c r="AT4446" i="3"/>
  <c r="AU4446" i="3"/>
  <c r="AV4446" i="3"/>
  <c r="AW4446" i="3"/>
  <c r="S4446" i="3" s="1"/>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S4450" i="3" s="1"/>
  <c r="AQ4451" i="3"/>
  <c r="AT4451" i="3"/>
  <c r="AU4451" i="3"/>
  <c r="AV4451" i="3"/>
  <c r="AW4451" i="3"/>
  <c r="S4451" i="3" s="1"/>
  <c r="AQ4452" i="3"/>
  <c r="AT4452" i="3"/>
  <c r="AU4452" i="3"/>
  <c r="AV4452" i="3"/>
  <c r="AW4452" i="3"/>
  <c r="S4452" i="3" s="1"/>
  <c r="AQ4453" i="3"/>
  <c r="AT4453" i="3"/>
  <c r="AU4453" i="3"/>
  <c r="AV4453" i="3"/>
  <c r="AW4453" i="3"/>
  <c r="S4453" i="3" s="1"/>
  <c r="AQ4454" i="3"/>
  <c r="AT4454" i="3"/>
  <c r="AU4454" i="3"/>
  <c r="AV4454" i="3"/>
  <c r="AW4454" i="3"/>
  <c r="S4454" i="3" s="1"/>
  <c r="AQ4455" i="3"/>
  <c r="AT4455" i="3"/>
  <c r="AU4455" i="3"/>
  <c r="AV4455" i="3"/>
  <c r="AW4455" i="3"/>
  <c r="AQ4456" i="3"/>
  <c r="AT4456" i="3"/>
  <c r="AU4456" i="3"/>
  <c r="AV4456" i="3"/>
  <c r="AW4456" i="3"/>
  <c r="S4456" i="3" s="1"/>
  <c r="AQ4457" i="3"/>
  <c r="AT4457" i="3"/>
  <c r="AU4457" i="3"/>
  <c r="AV4457" i="3"/>
  <c r="AW4457" i="3"/>
  <c r="S4457" i="3" s="1"/>
  <c r="AQ4458" i="3"/>
  <c r="AT4458" i="3"/>
  <c r="AU4458" i="3"/>
  <c r="AV4458" i="3"/>
  <c r="AW4458" i="3"/>
  <c r="S4458" i="3" s="1"/>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S4462" i="3" s="1"/>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S4470" i="3" s="1"/>
  <c r="AQ4471" i="3"/>
  <c r="AT4471" i="3"/>
  <c r="AU4471" i="3"/>
  <c r="AV4471" i="3"/>
  <c r="AW4471" i="3"/>
  <c r="S4471" i="3" s="1"/>
  <c r="AQ4472" i="3"/>
  <c r="AT4472" i="3"/>
  <c r="AU4472" i="3"/>
  <c r="AV4472" i="3"/>
  <c r="AW4472" i="3"/>
  <c r="S4472" i="3" s="1"/>
  <c r="AQ4473" i="3"/>
  <c r="AT4473" i="3"/>
  <c r="AU4473" i="3"/>
  <c r="AV4473" i="3"/>
  <c r="AW4473" i="3"/>
  <c r="S4473" i="3" s="1"/>
  <c r="AQ4474" i="3"/>
  <c r="AT4474" i="3"/>
  <c r="AU4474" i="3"/>
  <c r="AV4474" i="3"/>
  <c r="AW4474" i="3"/>
  <c r="S4474" i="3" s="1"/>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S4478" i="3" s="1"/>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S4486" i="3" s="1"/>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S4494" i="3" s="1"/>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S4498" i="3" s="1"/>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S4502" i="3" s="1"/>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S4506" i="3" s="1"/>
  <c r="AQ4507" i="3"/>
  <c r="AT4507" i="3"/>
  <c r="AU4507" i="3"/>
  <c r="AV4507" i="3"/>
  <c r="AW4507" i="3"/>
  <c r="S4507" i="3" s="1"/>
  <c r="AQ4508" i="3"/>
  <c r="AT4508" i="3"/>
  <c r="AU4508" i="3"/>
  <c r="AV4508" i="3"/>
  <c r="AW4508" i="3"/>
  <c r="S4508" i="3" s="1"/>
  <c r="AQ4509" i="3"/>
  <c r="AT4509" i="3"/>
  <c r="AU4509" i="3"/>
  <c r="AV4509" i="3"/>
  <c r="AW4509" i="3"/>
  <c r="S4509" i="3" s="1"/>
  <c r="AQ4510" i="3"/>
  <c r="AT4510" i="3"/>
  <c r="AU4510" i="3"/>
  <c r="AV4510" i="3"/>
  <c r="AW4510" i="3"/>
  <c r="S4510" i="3" s="1"/>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S4514" i="3" s="1"/>
  <c r="AQ4515" i="3"/>
  <c r="AT4515" i="3"/>
  <c r="AU4515" i="3"/>
  <c r="AV4515" i="3"/>
  <c r="AW4515" i="3"/>
  <c r="S4515" i="3" s="1"/>
  <c r="AQ4516" i="3"/>
  <c r="AT4516" i="3"/>
  <c r="AU4516" i="3"/>
  <c r="AV4516" i="3"/>
  <c r="AW4516" i="3"/>
  <c r="S4516" i="3" s="1"/>
  <c r="AQ4517" i="3"/>
  <c r="AT4517" i="3"/>
  <c r="AU4517" i="3"/>
  <c r="AV4517" i="3"/>
  <c r="AW4517" i="3"/>
  <c r="S4517" i="3" s="1"/>
  <c r="AQ4518" i="3"/>
  <c r="AT4518" i="3"/>
  <c r="AU4518" i="3"/>
  <c r="AV4518" i="3"/>
  <c r="AW4518" i="3"/>
  <c r="S4518" i="3" s="1"/>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S4522" i="3" s="1"/>
  <c r="AQ4523" i="3"/>
  <c r="AT4523" i="3"/>
  <c r="AU4523" i="3"/>
  <c r="AV4523" i="3"/>
  <c r="AW4523" i="3"/>
  <c r="S4523" i="3" s="1"/>
  <c r="AQ4524" i="3"/>
  <c r="AT4524" i="3"/>
  <c r="AU4524" i="3"/>
  <c r="AV4524" i="3"/>
  <c r="AW4524" i="3"/>
  <c r="S4524" i="3" s="1"/>
  <c r="AQ4525" i="3"/>
  <c r="AT4525" i="3"/>
  <c r="AU4525" i="3"/>
  <c r="AV4525" i="3"/>
  <c r="AW4525" i="3"/>
  <c r="S4525" i="3" s="1"/>
  <c r="AQ4526" i="3"/>
  <c r="AT4526" i="3"/>
  <c r="AU4526" i="3"/>
  <c r="AV4526" i="3"/>
  <c r="AW4526" i="3"/>
  <c r="S4526" i="3" s="1"/>
  <c r="AQ4527" i="3"/>
  <c r="AT4527" i="3"/>
  <c r="AU4527" i="3"/>
  <c r="AV4527" i="3"/>
  <c r="AW4527" i="3"/>
  <c r="S4527" i="3" s="1"/>
  <c r="AQ4528" i="3"/>
  <c r="AT4528" i="3"/>
  <c r="AU4528" i="3"/>
  <c r="AV4528" i="3"/>
  <c r="AW4528" i="3"/>
  <c r="S4528" i="3" s="1"/>
  <c r="AQ4529" i="3"/>
  <c r="AT4529" i="3"/>
  <c r="AU4529" i="3"/>
  <c r="AV4529" i="3"/>
  <c r="AW4529" i="3"/>
  <c r="S4529" i="3" s="1"/>
  <c r="AQ4530" i="3"/>
  <c r="AT4530" i="3"/>
  <c r="AU4530" i="3"/>
  <c r="AV4530" i="3"/>
  <c r="AW4530" i="3"/>
  <c r="S4530" i="3" s="1"/>
  <c r="AQ4531" i="3"/>
  <c r="AT4531" i="3"/>
  <c r="AU4531" i="3"/>
  <c r="AV4531" i="3"/>
  <c r="AW4531" i="3"/>
  <c r="S4531" i="3" s="1"/>
  <c r="AQ4532" i="3"/>
  <c r="AT4532" i="3"/>
  <c r="AU4532" i="3"/>
  <c r="AV4532" i="3"/>
  <c r="AW4532" i="3"/>
  <c r="S4532" i="3" s="1"/>
  <c r="AQ4533" i="3"/>
  <c r="AT4533" i="3"/>
  <c r="AU4533" i="3"/>
  <c r="AV4533" i="3"/>
  <c r="AW4533" i="3"/>
  <c r="S4533" i="3" s="1"/>
  <c r="AQ4534" i="3"/>
  <c r="AT4534" i="3"/>
  <c r="AU4534" i="3"/>
  <c r="AV4534" i="3"/>
  <c r="AW4534" i="3"/>
  <c r="S4534" i="3" s="1"/>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S4538" i="3" s="1"/>
  <c r="AQ4539" i="3"/>
  <c r="AT4539" i="3"/>
  <c r="AU4539" i="3"/>
  <c r="AV4539" i="3"/>
  <c r="AW4539" i="3"/>
  <c r="S4539" i="3" s="1"/>
  <c r="AQ4540" i="3"/>
  <c r="AT4540" i="3"/>
  <c r="AU4540" i="3"/>
  <c r="AV4540" i="3"/>
  <c r="AW4540" i="3"/>
  <c r="S4540" i="3" s="1"/>
  <c r="AQ4541" i="3"/>
  <c r="AT4541" i="3"/>
  <c r="AU4541" i="3"/>
  <c r="AV4541" i="3"/>
  <c r="AW4541" i="3"/>
  <c r="S4541" i="3" s="1"/>
  <c r="AQ4542" i="3"/>
  <c r="AT4542" i="3"/>
  <c r="AU4542" i="3"/>
  <c r="AV4542" i="3"/>
  <c r="AW4542" i="3"/>
  <c r="S4542" i="3" s="1"/>
  <c r="AQ4543" i="3"/>
  <c r="AT4543" i="3"/>
  <c r="AU4543" i="3"/>
  <c r="AV4543" i="3"/>
  <c r="AW4543" i="3"/>
  <c r="S4543" i="3" s="1"/>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S4547" i="3" s="1"/>
  <c r="AQ4548" i="3"/>
  <c r="AT4548" i="3"/>
  <c r="AU4548" i="3"/>
  <c r="AV4548" i="3"/>
  <c r="AW4548" i="3"/>
  <c r="S4548" i="3" s="1"/>
  <c r="AQ4549" i="3"/>
  <c r="AT4549" i="3"/>
  <c r="AU4549" i="3"/>
  <c r="AV4549" i="3"/>
  <c r="AW4549" i="3"/>
  <c r="S4549" i="3" s="1"/>
  <c r="AQ4550" i="3"/>
  <c r="AT4550" i="3"/>
  <c r="AU4550" i="3"/>
  <c r="AV4550" i="3"/>
  <c r="AW4550" i="3"/>
  <c r="S4550" i="3" s="1"/>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S4555" i="3" s="1"/>
  <c r="AQ4556" i="3"/>
  <c r="AT4556" i="3"/>
  <c r="AU4556" i="3"/>
  <c r="AV4556" i="3"/>
  <c r="AW4556" i="3"/>
  <c r="S4556" i="3" s="1"/>
  <c r="AQ4557" i="3"/>
  <c r="AT4557" i="3"/>
  <c r="AU4557" i="3"/>
  <c r="AV4557" i="3"/>
  <c r="AW4557" i="3"/>
  <c r="S4557" i="3" s="1"/>
  <c r="AQ4558" i="3"/>
  <c r="AT4558" i="3"/>
  <c r="AU4558" i="3"/>
  <c r="AV4558" i="3"/>
  <c r="AW4558" i="3"/>
  <c r="S4558" i="3" s="1"/>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S4562" i="3" s="1"/>
  <c r="AQ4563" i="3"/>
  <c r="AT4563" i="3"/>
  <c r="AU4563" i="3"/>
  <c r="AV4563" i="3"/>
  <c r="AW4563" i="3"/>
  <c r="S4563" i="3" s="1"/>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S4571" i="3" s="1"/>
  <c r="AQ4572" i="3"/>
  <c r="AT4572" i="3"/>
  <c r="AU4572" i="3"/>
  <c r="AV4572" i="3"/>
  <c r="AW4572" i="3"/>
  <c r="S4572" i="3" s="1"/>
  <c r="AQ4573" i="3"/>
  <c r="AT4573" i="3"/>
  <c r="AU4573" i="3"/>
  <c r="AV4573" i="3"/>
  <c r="AW4573" i="3"/>
  <c r="S4573" i="3" s="1"/>
  <c r="AQ4574" i="3"/>
  <c r="AT4574" i="3"/>
  <c r="AU4574" i="3"/>
  <c r="AV4574" i="3"/>
  <c r="AW4574" i="3"/>
  <c r="S4574" i="3" s="1"/>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S4578" i="3" s="1"/>
  <c r="AQ4579" i="3"/>
  <c r="AT4579" i="3"/>
  <c r="AU4579" i="3"/>
  <c r="AV4579" i="3"/>
  <c r="AW4579" i="3"/>
  <c r="S4579" i="3" s="1"/>
  <c r="AQ4580" i="3"/>
  <c r="AT4580" i="3"/>
  <c r="AU4580" i="3"/>
  <c r="AV4580" i="3"/>
  <c r="AW4580" i="3"/>
  <c r="S4580" i="3" s="1"/>
  <c r="AQ4581" i="3"/>
  <c r="AT4581" i="3"/>
  <c r="AU4581" i="3"/>
  <c r="AV4581" i="3"/>
  <c r="AW4581" i="3"/>
  <c r="S4581" i="3" s="1"/>
  <c r="AQ4582" i="3"/>
  <c r="AT4582" i="3"/>
  <c r="AU4582" i="3"/>
  <c r="AV4582" i="3"/>
  <c r="AW4582" i="3"/>
  <c r="S4582" i="3" s="1"/>
  <c r="AQ4583" i="3"/>
  <c r="AT4583" i="3"/>
  <c r="AU4583" i="3"/>
  <c r="AV4583" i="3"/>
  <c r="AW4583" i="3"/>
  <c r="S4583" i="3" s="1"/>
  <c r="AQ4584" i="3"/>
  <c r="AT4584" i="3"/>
  <c r="AU4584" i="3"/>
  <c r="AV4584" i="3"/>
  <c r="AW4584" i="3"/>
  <c r="S4584" i="3" s="1"/>
  <c r="AQ4585" i="3"/>
  <c r="AT4585" i="3"/>
  <c r="AU4585" i="3"/>
  <c r="AV4585" i="3"/>
  <c r="AW4585" i="3"/>
  <c r="S4585" i="3" s="1"/>
  <c r="AQ4586" i="3"/>
  <c r="AT4586" i="3"/>
  <c r="AU4586" i="3"/>
  <c r="AV4586" i="3"/>
  <c r="AW4586" i="3"/>
  <c r="S4586" i="3" s="1"/>
  <c r="AQ4587" i="3"/>
  <c r="AT4587" i="3"/>
  <c r="AU4587" i="3"/>
  <c r="AV4587" i="3"/>
  <c r="AW4587" i="3"/>
  <c r="S4587" i="3" s="1"/>
  <c r="AQ4588" i="3"/>
  <c r="AT4588" i="3"/>
  <c r="AU4588" i="3"/>
  <c r="AV4588" i="3"/>
  <c r="AW4588" i="3"/>
  <c r="S4588" i="3" s="1"/>
  <c r="AQ4589" i="3"/>
  <c r="AT4589" i="3"/>
  <c r="AU4589" i="3"/>
  <c r="AV4589" i="3"/>
  <c r="AW4589" i="3"/>
  <c r="S4589" i="3" s="1"/>
  <c r="AQ4590" i="3"/>
  <c r="AT4590" i="3"/>
  <c r="AU4590" i="3"/>
  <c r="AV4590" i="3"/>
  <c r="AW4590" i="3"/>
  <c r="S4590" i="3" s="1"/>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S4595" i="3" s="1"/>
  <c r="AQ4596" i="3"/>
  <c r="AT4596" i="3"/>
  <c r="AU4596" i="3"/>
  <c r="AV4596" i="3"/>
  <c r="AW4596" i="3"/>
  <c r="S4596" i="3" s="1"/>
  <c r="AQ4597" i="3"/>
  <c r="AT4597" i="3"/>
  <c r="AU4597" i="3"/>
  <c r="AV4597" i="3"/>
  <c r="AW4597" i="3"/>
  <c r="S4597" i="3" s="1"/>
  <c r="AQ4598" i="3"/>
  <c r="AT4598" i="3"/>
  <c r="AU4598" i="3"/>
  <c r="AV4598" i="3"/>
  <c r="AW4598" i="3"/>
  <c r="S4598" i="3" s="1"/>
  <c r="AQ4599" i="3"/>
  <c r="AT4599" i="3"/>
  <c r="AU4599" i="3"/>
  <c r="AV4599" i="3"/>
  <c r="AW4599" i="3"/>
  <c r="S4599" i="3" s="1"/>
  <c r="AQ4600" i="3"/>
  <c r="AT4600" i="3"/>
  <c r="AU4600" i="3"/>
  <c r="AV4600" i="3"/>
  <c r="AW4600" i="3"/>
  <c r="S4600" i="3" s="1"/>
  <c r="AQ4601" i="3"/>
  <c r="AT4601" i="3"/>
  <c r="AU4601" i="3"/>
  <c r="AV4601" i="3"/>
  <c r="AW4601" i="3"/>
  <c r="S4601" i="3" s="1"/>
  <c r="AQ4602" i="3"/>
  <c r="AT4602" i="3"/>
  <c r="AU4602" i="3"/>
  <c r="AV4602" i="3"/>
  <c r="AW4602" i="3"/>
  <c r="S4602" i="3" s="1"/>
  <c r="AQ4603" i="3"/>
  <c r="AT4603" i="3"/>
  <c r="AU4603" i="3"/>
  <c r="AV4603" i="3"/>
  <c r="AW4603" i="3"/>
  <c r="S4603" i="3" s="1"/>
  <c r="AQ4604" i="3"/>
  <c r="AT4604" i="3"/>
  <c r="AU4604" i="3"/>
  <c r="AV4604" i="3"/>
  <c r="AW4604" i="3"/>
  <c r="S4604" i="3" s="1"/>
  <c r="AQ4605" i="3"/>
  <c r="AT4605" i="3"/>
  <c r="AU4605" i="3"/>
  <c r="AV4605" i="3"/>
  <c r="AW4605" i="3"/>
  <c r="S4605" i="3" s="1"/>
  <c r="AQ4606" i="3"/>
  <c r="AT4606" i="3"/>
  <c r="AU4606" i="3"/>
  <c r="AV4606" i="3"/>
  <c r="AW4606" i="3"/>
  <c r="S4606" i="3" s="1"/>
  <c r="AQ4607" i="3"/>
  <c r="AT4607" i="3"/>
  <c r="AU4607" i="3"/>
  <c r="AV4607" i="3"/>
  <c r="AW4607" i="3"/>
  <c r="S4607" i="3" s="1"/>
  <c r="AQ4608" i="3"/>
  <c r="AT4608" i="3"/>
  <c r="AU4608" i="3"/>
  <c r="AV4608" i="3"/>
  <c r="AW4608" i="3"/>
  <c r="S4608" i="3" s="1"/>
  <c r="AQ4609" i="3"/>
  <c r="AT4609" i="3"/>
  <c r="AU4609" i="3"/>
  <c r="AV4609" i="3"/>
  <c r="AW4609" i="3"/>
  <c r="S4609" i="3" s="1"/>
  <c r="AQ4610" i="3"/>
  <c r="AT4610" i="3"/>
  <c r="AU4610" i="3"/>
  <c r="AV4610" i="3"/>
  <c r="AW4610" i="3"/>
  <c r="S4610" i="3" s="1"/>
  <c r="AQ4611" i="3"/>
  <c r="AT4611" i="3"/>
  <c r="AU4611" i="3"/>
  <c r="AV4611" i="3"/>
  <c r="AW4611" i="3"/>
  <c r="S4611" i="3" s="1"/>
  <c r="AQ4612" i="3"/>
  <c r="AT4612" i="3"/>
  <c r="AU4612" i="3"/>
  <c r="AV4612" i="3"/>
  <c r="AW4612" i="3"/>
  <c r="S4612" i="3" s="1"/>
  <c r="AQ4613" i="3"/>
  <c r="AT4613" i="3"/>
  <c r="AU4613" i="3"/>
  <c r="AV4613" i="3"/>
  <c r="AW4613" i="3"/>
  <c r="S4613" i="3" s="1"/>
  <c r="AQ4614" i="3"/>
  <c r="AT4614" i="3"/>
  <c r="AU4614" i="3"/>
  <c r="AV4614" i="3"/>
  <c r="AW4614" i="3"/>
  <c r="S4614" i="3" s="1"/>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S4618" i="3" s="1"/>
  <c r="AQ4619" i="3"/>
  <c r="AT4619" i="3"/>
  <c r="AU4619" i="3"/>
  <c r="AV4619" i="3"/>
  <c r="AW4619" i="3"/>
  <c r="S4619" i="3" s="1"/>
  <c r="AQ4620" i="3"/>
  <c r="AT4620" i="3"/>
  <c r="AU4620" i="3"/>
  <c r="AV4620" i="3"/>
  <c r="AW4620" i="3"/>
  <c r="S4620" i="3" s="1"/>
  <c r="AQ4621" i="3"/>
  <c r="AT4621" i="3"/>
  <c r="AU4621" i="3"/>
  <c r="AV4621" i="3"/>
  <c r="AW4621" i="3"/>
  <c r="S4621" i="3" s="1"/>
  <c r="AQ4622" i="3"/>
  <c r="AT4622" i="3"/>
  <c r="AU4622" i="3"/>
  <c r="AV4622" i="3"/>
  <c r="AW4622" i="3"/>
  <c r="S4622" i="3" s="1"/>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S4626" i="3" s="1"/>
  <c r="AQ4627" i="3"/>
  <c r="AT4627" i="3"/>
  <c r="AU4627" i="3"/>
  <c r="AV4627" i="3"/>
  <c r="AW4627" i="3"/>
  <c r="S4627" i="3" s="1"/>
  <c r="AQ4628" i="3"/>
  <c r="AT4628" i="3"/>
  <c r="AU4628" i="3"/>
  <c r="AV4628" i="3"/>
  <c r="AW4628" i="3"/>
  <c r="S4628" i="3" s="1"/>
  <c r="AQ4629" i="3"/>
  <c r="AT4629" i="3"/>
  <c r="AU4629" i="3"/>
  <c r="AV4629" i="3"/>
  <c r="AW4629" i="3"/>
  <c r="S4629" i="3" s="1"/>
  <c r="AQ4630" i="3"/>
  <c r="AT4630" i="3"/>
  <c r="AU4630" i="3"/>
  <c r="AV4630" i="3"/>
  <c r="AW4630" i="3"/>
  <c r="S4630" i="3" s="1"/>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S4638" i="3" s="1"/>
  <c r="AQ4639" i="3"/>
  <c r="AT4639" i="3"/>
  <c r="AU4639" i="3"/>
  <c r="AV4639" i="3"/>
  <c r="AW4639" i="3"/>
  <c r="S4639" i="3" s="1"/>
  <c r="AQ4640" i="3"/>
  <c r="AT4640" i="3"/>
  <c r="AU4640" i="3"/>
  <c r="AV4640" i="3"/>
  <c r="AW4640" i="3"/>
  <c r="S4640" i="3" s="1"/>
  <c r="AQ4641" i="3"/>
  <c r="AT4641" i="3"/>
  <c r="AU4641" i="3"/>
  <c r="AV4641" i="3"/>
  <c r="AW4641" i="3"/>
  <c r="S4641" i="3" s="1"/>
  <c r="AQ4642" i="3"/>
  <c r="AT4642" i="3"/>
  <c r="AU4642" i="3"/>
  <c r="AV4642" i="3"/>
  <c r="AW4642" i="3"/>
  <c r="S4642" i="3" s="1"/>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S4646" i="3" s="1"/>
  <c r="AQ4647" i="3"/>
  <c r="AT4647" i="3"/>
  <c r="AU4647" i="3"/>
  <c r="AV4647" i="3"/>
  <c r="AW4647" i="3"/>
  <c r="S4647" i="3" s="1"/>
  <c r="AQ4648" i="3"/>
  <c r="AT4648" i="3"/>
  <c r="AU4648" i="3"/>
  <c r="AV4648" i="3"/>
  <c r="AW4648" i="3"/>
  <c r="S4648" i="3" s="1"/>
  <c r="AQ4649" i="3"/>
  <c r="AT4649" i="3"/>
  <c r="AU4649" i="3"/>
  <c r="AV4649" i="3"/>
  <c r="AW4649" i="3"/>
  <c r="S4649" i="3" s="1"/>
  <c r="AQ4650" i="3"/>
  <c r="AT4650" i="3"/>
  <c r="AU4650" i="3"/>
  <c r="AV4650" i="3"/>
  <c r="AW4650" i="3"/>
  <c r="S4650" i="3" s="1"/>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S4654" i="3" s="1"/>
  <c r="AQ4655" i="3"/>
  <c r="AT4655" i="3"/>
  <c r="AU4655" i="3"/>
  <c r="AV4655" i="3"/>
  <c r="AW4655" i="3"/>
  <c r="AQ4656" i="3"/>
  <c r="AT4656" i="3"/>
  <c r="AU4656" i="3"/>
  <c r="AV4656" i="3"/>
  <c r="AW4656" i="3"/>
  <c r="S4656" i="3" s="1"/>
  <c r="AQ4657" i="3"/>
  <c r="AT4657" i="3"/>
  <c r="AU4657" i="3"/>
  <c r="AV4657" i="3"/>
  <c r="AW4657" i="3"/>
  <c r="S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S4662" i="3" s="1"/>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S4667" i="3" s="1"/>
  <c r="AQ4668" i="3"/>
  <c r="AT4668" i="3"/>
  <c r="AU4668" i="3"/>
  <c r="AV4668" i="3"/>
  <c r="AW4668" i="3"/>
  <c r="S4668" i="3" s="1"/>
  <c r="AQ4669" i="3"/>
  <c r="AT4669" i="3"/>
  <c r="AU4669" i="3"/>
  <c r="AV4669" i="3"/>
  <c r="AW4669" i="3"/>
  <c r="S4669" i="3" s="1"/>
  <c r="AQ4670" i="3"/>
  <c r="AT4670" i="3"/>
  <c r="AU4670" i="3"/>
  <c r="AV4670" i="3"/>
  <c r="AW4670" i="3"/>
  <c r="S4670" i="3" s="1"/>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S4674" i="3" s="1"/>
  <c r="AQ4675" i="3"/>
  <c r="AT4675" i="3"/>
  <c r="AU4675" i="3"/>
  <c r="AV4675" i="3"/>
  <c r="AW4675" i="3"/>
  <c r="S4675" i="3" s="1"/>
  <c r="AQ4676" i="3"/>
  <c r="AT4676" i="3"/>
  <c r="AU4676" i="3"/>
  <c r="AV4676" i="3"/>
  <c r="AW4676" i="3"/>
  <c r="S4676" i="3" s="1"/>
  <c r="AQ4677" i="3"/>
  <c r="AT4677" i="3"/>
  <c r="AU4677" i="3"/>
  <c r="AV4677" i="3"/>
  <c r="AW4677" i="3"/>
  <c r="S4677" i="3" s="1"/>
  <c r="AQ4678" i="3"/>
  <c r="AT4678" i="3"/>
  <c r="AU4678" i="3"/>
  <c r="AV4678" i="3"/>
  <c r="AW4678" i="3"/>
  <c r="S4678" i="3" s="1"/>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S4683" i="3" s="1"/>
  <c r="AQ4684" i="3"/>
  <c r="AT4684" i="3"/>
  <c r="AU4684" i="3"/>
  <c r="AV4684" i="3"/>
  <c r="AW4684" i="3"/>
  <c r="S4684" i="3" s="1"/>
  <c r="AQ4685" i="3"/>
  <c r="AT4685" i="3"/>
  <c r="AU4685" i="3"/>
  <c r="AV4685" i="3"/>
  <c r="AW4685" i="3"/>
  <c r="S4685" i="3" s="1"/>
  <c r="AQ4686" i="3"/>
  <c r="AT4686" i="3"/>
  <c r="AU4686" i="3"/>
  <c r="AV4686" i="3"/>
  <c r="AW4686" i="3"/>
  <c r="S4686" i="3" s="1"/>
  <c r="AQ4687" i="3"/>
  <c r="AT4687" i="3"/>
  <c r="AU4687" i="3"/>
  <c r="AV4687" i="3"/>
  <c r="AW4687" i="3"/>
  <c r="S4687" i="3" s="1"/>
  <c r="AQ4688" i="3"/>
  <c r="AT4688" i="3"/>
  <c r="AU4688" i="3"/>
  <c r="AV4688" i="3"/>
  <c r="AW4688" i="3"/>
  <c r="S4688" i="3" s="1"/>
  <c r="AQ4689" i="3"/>
  <c r="AT4689" i="3"/>
  <c r="AU4689" i="3"/>
  <c r="AV4689" i="3"/>
  <c r="AW4689" i="3"/>
  <c r="S4689" i="3" s="1"/>
  <c r="AQ4690" i="3"/>
  <c r="AT4690" i="3"/>
  <c r="AU4690" i="3"/>
  <c r="AV4690" i="3"/>
  <c r="AW4690" i="3"/>
  <c r="S4690" i="3" s="1"/>
  <c r="AQ4691" i="3"/>
  <c r="AT4691" i="3"/>
  <c r="AU4691" i="3"/>
  <c r="AV4691" i="3"/>
  <c r="AW4691" i="3"/>
  <c r="S4691" i="3" s="1"/>
  <c r="AQ4692" i="3"/>
  <c r="AT4692" i="3"/>
  <c r="AU4692" i="3"/>
  <c r="AV4692" i="3"/>
  <c r="AW4692" i="3"/>
  <c r="S4692" i="3" s="1"/>
  <c r="AQ4693" i="3"/>
  <c r="AT4693" i="3"/>
  <c r="AU4693" i="3"/>
  <c r="AV4693" i="3"/>
  <c r="AW4693" i="3"/>
  <c r="S4693" i="3" s="1"/>
  <c r="AQ4694" i="3"/>
  <c r="AT4694" i="3"/>
  <c r="AU4694" i="3"/>
  <c r="AV4694" i="3"/>
  <c r="AW4694" i="3"/>
  <c r="S4694" i="3" s="1"/>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S4699" i="3" s="1"/>
  <c r="AQ4700" i="3"/>
  <c r="AT4700" i="3"/>
  <c r="AU4700" i="3"/>
  <c r="AV4700" i="3"/>
  <c r="AW4700" i="3"/>
  <c r="S4700" i="3" s="1"/>
  <c r="AQ4701" i="3"/>
  <c r="AT4701" i="3"/>
  <c r="AU4701" i="3"/>
  <c r="AV4701" i="3"/>
  <c r="AW4701" i="3"/>
  <c r="S4701" i="3" s="1"/>
  <c r="AQ4702" i="3"/>
  <c r="AT4702" i="3"/>
  <c r="AU4702" i="3"/>
  <c r="AV4702" i="3"/>
  <c r="AW4702" i="3"/>
  <c r="S4702" i="3" s="1"/>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S4706" i="3" s="1"/>
  <c r="AQ4707" i="3"/>
  <c r="AT4707" i="3"/>
  <c r="AU4707" i="3"/>
  <c r="AV4707" i="3"/>
  <c r="AW4707" i="3"/>
  <c r="S4707" i="3" s="1"/>
  <c r="AQ4708" i="3"/>
  <c r="AT4708" i="3"/>
  <c r="AU4708" i="3"/>
  <c r="AV4708" i="3"/>
  <c r="AW4708" i="3"/>
  <c r="S4708" i="3" s="1"/>
  <c r="AQ4709" i="3"/>
  <c r="AT4709" i="3"/>
  <c r="AU4709" i="3"/>
  <c r="AV4709" i="3"/>
  <c r="AW4709" i="3"/>
  <c r="S4709" i="3" s="1"/>
  <c r="AQ4710" i="3"/>
  <c r="AT4710" i="3"/>
  <c r="AU4710" i="3"/>
  <c r="AV4710" i="3"/>
  <c r="AW4710" i="3"/>
  <c r="S4710" i="3" s="1"/>
  <c r="AQ4711" i="3"/>
  <c r="AT4711" i="3"/>
  <c r="AU4711" i="3"/>
  <c r="AV4711" i="3"/>
  <c r="AW4711" i="3"/>
  <c r="S4711" i="3" s="1"/>
  <c r="AQ4712" i="3"/>
  <c r="AT4712" i="3"/>
  <c r="AU4712" i="3"/>
  <c r="AV4712" i="3"/>
  <c r="AW4712" i="3"/>
  <c r="S4712" i="3" s="1"/>
  <c r="AQ4713" i="3"/>
  <c r="AT4713" i="3"/>
  <c r="AU4713" i="3"/>
  <c r="AV4713" i="3"/>
  <c r="AW4713" i="3"/>
  <c r="S4713" i="3" s="1"/>
  <c r="AQ4714" i="3"/>
  <c r="AT4714" i="3"/>
  <c r="AU4714" i="3"/>
  <c r="AV4714" i="3"/>
  <c r="AW4714" i="3"/>
  <c r="S4714" i="3" s="1"/>
  <c r="AQ4715" i="3"/>
  <c r="AT4715" i="3"/>
  <c r="AU4715" i="3"/>
  <c r="AV4715" i="3"/>
  <c r="AW4715" i="3"/>
  <c r="S4715" i="3" s="1"/>
  <c r="AQ4716" i="3"/>
  <c r="AT4716" i="3"/>
  <c r="AU4716" i="3"/>
  <c r="AV4716" i="3"/>
  <c r="AW4716" i="3"/>
  <c r="S4716" i="3" s="1"/>
  <c r="AQ4717" i="3"/>
  <c r="AT4717" i="3"/>
  <c r="AU4717" i="3"/>
  <c r="AV4717" i="3"/>
  <c r="AW4717" i="3"/>
  <c r="S4717" i="3" s="1"/>
  <c r="AQ4718" i="3"/>
  <c r="AT4718" i="3"/>
  <c r="AU4718" i="3"/>
  <c r="AV4718" i="3"/>
  <c r="AW4718" i="3"/>
  <c r="S4718" i="3" s="1"/>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S4722" i="3" s="1"/>
  <c r="AQ4723" i="3"/>
  <c r="AT4723" i="3"/>
  <c r="AU4723" i="3"/>
  <c r="AV4723" i="3"/>
  <c r="AW4723" i="3"/>
  <c r="S4723" i="3" s="1"/>
  <c r="AQ4724" i="3"/>
  <c r="AT4724" i="3"/>
  <c r="AU4724" i="3"/>
  <c r="AV4724" i="3"/>
  <c r="AW4724" i="3"/>
  <c r="S4724" i="3" s="1"/>
  <c r="AQ4725" i="3"/>
  <c r="AT4725" i="3"/>
  <c r="AU4725" i="3"/>
  <c r="AV4725" i="3"/>
  <c r="AW4725" i="3"/>
  <c r="S4725" i="3" s="1"/>
  <c r="AQ4726" i="3"/>
  <c r="AT4726" i="3"/>
  <c r="AU4726" i="3"/>
  <c r="AV4726" i="3"/>
  <c r="AW4726" i="3"/>
  <c r="S4726" i="3" s="1"/>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S4731" i="3" s="1"/>
  <c r="AQ4732" i="3"/>
  <c r="AT4732" i="3"/>
  <c r="AU4732" i="3"/>
  <c r="AV4732" i="3"/>
  <c r="AW4732" i="3"/>
  <c r="S4732" i="3" s="1"/>
  <c r="AQ4733" i="3"/>
  <c r="AT4733" i="3"/>
  <c r="AU4733" i="3"/>
  <c r="AV4733" i="3"/>
  <c r="AW4733" i="3"/>
  <c r="S4733" i="3" s="1"/>
  <c r="AQ4734" i="3"/>
  <c r="AT4734" i="3"/>
  <c r="AU4734" i="3"/>
  <c r="AV4734" i="3"/>
  <c r="AW4734" i="3"/>
  <c r="S4734" i="3" s="1"/>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S4738" i="3" s="1"/>
  <c r="AQ4739" i="3"/>
  <c r="AT4739" i="3"/>
  <c r="AU4739" i="3"/>
  <c r="AV4739" i="3"/>
  <c r="AW4739" i="3"/>
  <c r="S4739" i="3" s="1"/>
  <c r="AQ4740" i="3"/>
  <c r="AT4740" i="3"/>
  <c r="AU4740" i="3"/>
  <c r="AV4740" i="3"/>
  <c r="AW4740" i="3"/>
  <c r="S4740" i="3" s="1"/>
  <c r="AQ4741" i="3"/>
  <c r="AT4741" i="3"/>
  <c r="AU4741" i="3"/>
  <c r="AV4741" i="3"/>
  <c r="AW4741" i="3"/>
  <c r="S4741" i="3" s="1"/>
  <c r="AQ4742" i="3"/>
  <c r="AT4742" i="3"/>
  <c r="AU4742" i="3"/>
  <c r="AV4742" i="3"/>
  <c r="AW4742" i="3"/>
  <c r="S4742" i="3" s="1"/>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S4750" i="3" s="1"/>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S4754" i="3" s="1"/>
  <c r="AQ4755" i="3"/>
  <c r="AT4755" i="3"/>
  <c r="AU4755" i="3"/>
  <c r="AV4755" i="3"/>
  <c r="AW4755" i="3"/>
  <c r="S4755" i="3" s="1"/>
  <c r="AQ4756" i="3"/>
  <c r="AT4756" i="3"/>
  <c r="AU4756" i="3"/>
  <c r="AV4756" i="3"/>
  <c r="AW4756" i="3"/>
  <c r="S4756" i="3" s="1"/>
  <c r="AQ4757" i="3"/>
  <c r="AT4757" i="3"/>
  <c r="AU4757" i="3"/>
  <c r="AV4757" i="3"/>
  <c r="AW4757" i="3"/>
  <c r="S4757" i="3" s="1"/>
  <c r="AQ4758" i="3"/>
  <c r="AT4758" i="3"/>
  <c r="AU4758" i="3"/>
  <c r="AV4758" i="3"/>
  <c r="AW4758" i="3"/>
  <c r="S4758" i="3" s="1"/>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S4762" i="3" s="1"/>
  <c r="AQ4763" i="3"/>
  <c r="AT4763" i="3"/>
  <c r="AU4763" i="3"/>
  <c r="AV4763" i="3"/>
  <c r="AW4763" i="3"/>
  <c r="S4763" i="3" s="1"/>
  <c r="AQ4764" i="3"/>
  <c r="AT4764" i="3"/>
  <c r="AU4764" i="3"/>
  <c r="AV4764" i="3"/>
  <c r="AW4764" i="3"/>
  <c r="S4764" i="3" s="1"/>
  <c r="AQ4765" i="3"/>
  <c r="AT4765" i="3"/>
  <c r="AU4765" i="3"/>
  <c r="AV4765" i="3"/>
  <c r="AW4765" i="3"/>
  <c r="S4765" i="3" s="1"/>
  <c r="AQ4766" i="3"/>
  <c r="AT4766" i="3"/>
  <c r="AU4766" i="3"/>
  <c r="AV4766" i="3"/>
  <c r="AW4766" i="3"/>
  <c r="S4766" i="3" s="1"/>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S4771" i="3" s="1"/>
  <c r="AQ4772" i="3"/>
  <c r="AT4772" i="3"/>
  <c r="AU4772" i="3"/>
  <c r="AV4772" i="3"/>
  <c r="AW4772" i="3"/>
  <c r="S4772" i="3" s="1"/>
  <c r="AQ4773" i="3"/>
  <c r="AT4773" i="3"/>
  <c r="AU4773" i="3"/>
  <c r="AV4773" i="3"/>
  <c r="AW4773" i="3"/>
  <c r="S4773" i="3" s="1"/>
  <c r="AQ4774" i="3"/>
  <c r="AT4774" i="3"/>
  <c r="AU4774" i="3"/>
  <c r="AV4774" i="3"/>
  <c r="AW4774" i="3"/>
  <c r="S4774" i="3" s="1"/>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S4778" i="3" s="1"/>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S4782" i="3" s="1"/>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S4786" i="3" s="1"/>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S4790" i="3" s="1"/>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S4798" i="3" s="1"/>
  <c r="AQ4799" i="3"/>
  <c r="AT4799" i="3"/>
  <c r="AU4799" i="3"/>
  <c r="AV4799" i="3"/>
  <c r="AW4799" i="3"/>
  <c r="S4799" i="3" s="1"/>
  <c r="AQ4800" i="3"/>
  <c r="AT4800" i="3"/>
  <c r="AU4800" i="3"/>
  <c r="AV4800" i="3"/>
  <c r="AW4800" i="3"/>
  <c r="S4800" i="3" s="1"/>
  <c r="AQ4801" i="3"/>
  <c r="AT4801" i="3"/>
  <c r="AU4801" i="3"/>
  <c r="AV4801" i="3"/>
  <c r="AW4801" i="3"/>
  <c r="S4801" i="3" s="1"/>
  <c r="AQ4802" i="3"/>
  <c r="AT4802" i="3"/>
  <c r="AU4802" i="3"/>
  <c r="AV4802" i="3"/>
  <c r="AW4802" i="3"/>
  <c r="S4802" i="3" s="1"/>
  <c r="AQ4803" i="3"/>
  <c r="AT4803" i="3"/>
  <c r="AU4803" i="3"/>
  <c r="AV4803" i="3"/>
  <c r="AW4803" i="3"/>
  <c r="S4803" i="3" s="1"/>
  <c r="AQ4804" i="3"/>
  <c r="AT4804" i="3"/>
  <c r="AU4804" i="3"/>
  <c r="AV4804" i="3"/>
  <c r="AW4804" i="3"/>
  <c r="S4804" i="3" s="1"/>
  <c r="AQ4805" i="3"/>
  <c r="AT4805" i="3"/>
  <c r="AU4805" i="3"/>
  <c r="AV4805" i="3"/>
  <c r="AW4805" i="3"/>
  <c r="S4805" i="3" s="1"/>
  <c r="AQ4806" i="3"/>
  <c r="AT4806" i="3"/>
  <c r="AU4806" i="3"/>
  <c r="AV4806" i="3"/>
  <c r="AW4806" i="3"/>
  <c r="S4806" i="3" s="1"/>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S4810" i="3" s="1"/>
  <c r="AQ4811" i="3"/>
  <c r="AT4811" i="3"/>
  <c r="AU4811" i="3"/>
  <c r="AV4811" i="3"/>
  <c r="AW4811" i="3"/>
  <c r="S4811" i="3" s="1"/>
  <c r="AQ4812" i="3"/>
  <c r="AT4812" i="3"/>
  <c r="AU4812" i="3"/>
  <c r="AV4812" i="3"/>
  <c r="AW4812" i="3"/>
  <c r="S4812" i="3" s="1"/>
  <c r="AQ4813" i="3"/>
  <c r="AT4813" i="3"/>
  <c r="AU4813" i="3"/>
  <c r="AV4813" i="3"/>
  <c r="AW4813" i="3"/>
  <c r="S4813" i="3" s="1"/>
  <c r="AQ4814" i="3"/>
  <c r="AT4814" i="3"/>
  <c r="AU4814" i="3"/>
  <c r="AV4814" i="3"/>
  <c r="AW4814" i="3"/>
  <c r="S4814" i="3" s="1"/>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S4819" i="3" s="1"/>
  <c r="AQ4820" i="3"/>
  <c r="AT4820" i="3"/>
  <c r="AU4820" i="3"/>
  <c r="AV4820" i="3"/>
  <c r="AW4820" i="3"/>
  <c r="S4820" i="3" s="1"/>
  <c r="AQ4821" i="3"/>
  <c r="AT4821" i="3"/>
  <c r="AU4821" i="3"/>
  <c r="AV4821" i="3"/>
  <c r="AW4821" i="3"/>
  <c r="S4821" i="3" s="1"/>
  <c r="AQ4822" i="3"/>
  <c r="AT4822" i="3"/>
  <c r="AU4822" i="3"/>
  <c r="AV4822" i="3"/>
  <c r="AW4822" i="3"/>
  <c r="S4822" i="3" s="1"/>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S4827" i="3" s="1"/>
  <c r="AQ4828" i="3"/>
  <c r="AT4828" i="3"/>
  <c r="AU4828" i="3"/>
  <c r="AV4828" i="3"/>
  <c r="AW4828" i="3"/>
  <c r="S4828" i="3" s="1"/>
  <c r="AQ4829" i="3"/>
  <c r="AT4829" i="3"/>
  <c r="AU4829" i="3"/>
  <c r="AV4829" i="3"/>
  <c r="AW4829" i="3"/>
  <c r="S4829" i="3" s="1"/>
  <c r="AQ4830" i="3"/>
  <c r="AT4830" i="3"/>
  <c r="AU4830" i="3"/>
  <c r="AV4830" i="3"/>
  <c r="AW4830" i="3"/>
  <c r="S4830" i="3" s="1"/>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S4834" i="3" s="1"/>
  <c r="AQ4835" i="3"/>
  <c r="AT4835" i="3"/>
  <c r="AU4835" i="3"/>
  <c r="AV4835" i="3"/>
  <c r="AW4835" i="3"/>
  <c r="S4835" i="3" s="1"/>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S4839" i="3" s="1"/>
  <c r="AQ4840" i="3"/>
  <c r="AT4840" i="3"/>
  <c r="AU4840" i="3"/>
  <c r="AV4840" i="3"/>
  <c r="AW4840" i="3"/>
  <c r="S4840" i="3" s="1"/>
  <c r="AQ4841" i="3"/>
  <c r="AT4841" i="3"/>
  <c r="AU4841" i="3"/>
  <c r="AV4841" i="3"/>
  <c r="AW4841" i="3"/>
  <c r="S4841" i="3" s="1"/>
  <c r="AQ4842" i="3"/>
  <c r="AT4842" i="3"/>
  <c r="AU4842" i="3"/>
  <c r="AV4842" i="3"/>
  <c r="AW4842" i="3"/>
  <c r="S4842" i="3" s="1"/>
  <c r="AQ4843" i="3"/>
  <c r="AT4843" i="3"/>
  <c r="AU4843" i="3"/>
  <c r="AV4843" i="3"/>
  <c r="AW4843" i="3"/>
  <c r="S4843" i="3" s="1"/>
  <c r="T4843" i="3" s="1"/>
  <c r="AQ4844" i="3"/>
  <c r="AT4844" i="3"/>
  <c r="AU4844" i="3"/>
  <c r="AV4844" i="3"/>
  <c r="AW4844" i="3"/>
  <c r="S4844" i="3" s="1"/>
  <c r="AQ4845" i="3"/>
  <c r="AT4845" i="3"/>
  <c r="AU4845" i="3"/>
  <c r="AV4845" i="3"/>
  <c r="AW4845" i="3"/>
  <c r="S4845" i="3" s="1"/>
  <c r="AQ4846" i="3"/>
  <c r="AT4846" i="3"/>
  <c r="AU4846" i="3"/>
  <c r="AV4846" i="3"/>
  <c r="AW4846" i="3"/>
  <c r="S4846" i="3" s="1"/>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S4850" i="3" s="1"/>
  <c r="AQ4851" i="3"/>
  <c r="AT4851" i="3"/>
  <c r="AU4851" i="3"/>
  <c r="AV4851" i="3"/>
  <c r="AW4851" i="3"/>
  <c r="S4851" i="3" s="1"/>
  <c r="AQ4852" i="3"/>
  <c r="AT4852" i="3"/>
  <c r="AU4852" i="3"/>
  <c r="AV4852" i="3"/>
  <c r="AW4852" i="3"/>
  <c r="S4852" i="3" s="1"/>
  <c r="AQ4853" i="3"/>
  <c r="AT4853" i="3"/>
  <c r="AU4853" i="3"/>
  <c r="AV4853" i="3"/>
  <c r="AW4853" i="3"/>
  <c r="S4853" i="3" s="1"/>
  <c r="AQ4854" i="3"/>
  <c r="AT4854" i="3"/>
  <c r="AU4854" i="3"/>
  <c r="AV4854" i="3"/>
  <c r="AW4854" i="3"/>
  <c r="S4854" i="3" s="1"/>
  <c r="AQ4855" i="3"/>
  <c r="AT4855" i="3"/>
  <c r="AU4855" i="3"/>
  <c r="AV4855" i="3"/>
  <c r="AW4855" i="3"/>
  <c r="S4855" i="3" s="1"/>
  <c r="AQ4856" i="3"/>
  <c r="AT4856" i="3"/>
  <c r="AU4856" i="3"/>
  <c r="AV4856" i="3"/>
  <c r="AW4856" i="3"/>
  <c r="S4856" i="3" s="1"/>
  <c r="AQ4857" i="3"/>
  <c r="AT4857" i="3"/>
  <c r="AU4857" i="3"/>
  <c r="AV4857" i="3"/>
  <c r="AW4857" i="3"/>
  <c r="S4857" i="3" s="1"/>
  <c r="AQ4858" i="3"/>
  <c r="AT4858" i="3"/>
  <c r="AU4858" i="3"/>
  <c r="AV4858" i="3"/>
  <c r="AW4858" i="3"/>
  <c r="S4858" i="3" s="1"/>
  <c r="AQ4859" i="3"/>
  <c r="AT4859" i="3"/>
  <c r="AU4859" i="3"/>
  <c r="AV4859" i="3"/>
  <c r="AW4859" i="3"/>
  <c r="S4859" i="3" s="1"/>
  <c r="AQ4860" i="3"/>
  <c r="AT4860" i="3"/>
  <c r="AU4860" i="3"/>
  <c r="AV4860" i="3"/>
  <c r="AW4860" i="3"/>
  <c r="S4860" i="3" s="1"/>
  <c r="AQ4861" i="3"/>
  <c r="AT4861" i="3"/>
  <c r="AU4861" i="3"/>
  <c r="AV4861" i="3"/>
  <c r="AW4861" i="3"/>
  <c r="S4861" i="3" s="1"/>
  <c r="AQ4862" i="3"/>
  <c r="AT4862" i="3"/>
  <c r="AU4862" i="3"/>
  <c r="AV4862" i="3"/>
  <c r="AW4862" i="3"/>
  <c r="S4862" i="3" s="1"/>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S4867" i="3" s="1"/>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S4874" i="3" s="1"/>
  <c r="AQ4875" i="3"/>
  <c r="AT4875" i="3"/>
  <c r="AU4875" i="3"/>
  <c r="AV4875" i="3"/>
  <c r="AW4875" i="3"/>
  <c r="S4875" i="3" s="1"/>
  <c r="AQ4876" i="3"/>
  <c r="AT4876" i="3"/>
  <c r="AU4876" i="3"/>
  <c r="AV4876" i="3"/>
  <c r="AW4876" i="3"/>
  <c r="S4876" i="3" s="1"/>
  <c r="AQ4877" i="3"/>
  <c r="AT4877" i="3"/>
  <c r="AU4877" i="3"/>
  <c r="AV4877" i="3"/>
  <c r="AW4877" i="3"/>
  <c r="S4877" i="3" s="1"/>
  <c r="AQ4878" i="3"/>
  <c r="AT4878" i="3"/>
  <c r="AU4878" i="3"/>
  <c r="AV4878" i="3"/>
  <c r="AW4878" i="3"/>
  <c r="S4878" i="3" s="1"/>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S4882" i="3" s="1"/>
  <c r="AQ4883" i="3"/>
  <c r="AT4883" i="3"/>
  <c r="AU4883" i="3"/>
  <c r="AV4883" i="3"/>
  <c r="AW4883" i="3"/>
  <c r="S4883" i="3" s="1"/>
  <c r="AQ4884" i="3"/>
  <c r="AT4884" i="3"/>
  <c r="AU4884" i="3"/>
  <c r="AV4884" i="3"/>
  <c r="AW4884" i="3"/>
  <c r="S4884" i="3" s="1"/>
  <c r="AQ4885" i="3"/>
  <c r="AT4885" i="3"/>
  <c r="AU4885" i="3"/>
  <c r="AV4885" i="3"/>
  <c r="AW4885" i="3"/>
  <c r="S4885" i="3" s="1"/>
  <c r="AQ4886" i="3"/>
  <c r="AT4886" i="3"/>
  <c r="AU4886" i="3"/>
  <c r="AV4886" i="3"/>
  <c r="AW4886" i="3"/>
  <c r="S4886" i="3" s="1"/>
  <c r="AQ4887" i="3"/>
  <c r="AT4887" i="3"/>
  <c r="AU4887" i="3"/>
  <c r="AV4887" i="3"/>
  <c r="AW4887" i="3"/>
  <c r="S4887" i="3" s="1"/>
  <c r="AQ4888" i="3"/>
  <c r="AT4888" i="3"/>
  <c r="AU4888" i="3"/>
  <c r="AV4888" i="3"/>
  <c r="AW4888" i="3"/>
  <c r="S4888" i="3" s="1"/>
  <c r="AQ4889" i="3"/>
  <c r="AT4889" i="3"/>
  <c r="AU4889" i="3"/>
  <c r="AV4889" i="3"/>
  <c r="AW4889" i="3"/>
  <c r="S4889" i="3" s="1"/>
  <c r="AQ4890" i="3"/>
  <c r="AT4890" i="3"/>
  <c r="AU4890" i="3"/>
  <c r="AV4890" i="3"/>
  <c r="AW4890" i="3"/>
  <c r="S4890" i="3" s="1"/>
  <c r="AQ4891" i="3"/>
  <c r="AT4891" i="3"/>
  <c r="AU4891" i="3"/>
  <c r="AV4891" i="3"/>
  <c r="AW4891" i="3"/>
  <c r="S4891" i="3" s="1"/>
  <c r="AQ4892" i="3"/>
  <c r="AT4892" i="3"/>
  <c r="AU4892" i="3"/>
  <c r="AV4892" i="3"/>
  <c r="AW4892" i="3"/>
  <c r="S4892" i="3" s="1"/>
  <c r="AQ4893" i="3"/>
  <c r="AT4893" i="3"/>
  <c r="AU4893" i="3"/>
  <c r="AV4893" i="3"/>
  <c r="AW4893" i="3"/>
  <c r="S4893" i="3" s="1"/>
  <c r="AQ4894" i="3"/>
  <c r="AT4894" i="3"/>
  <c r="AU4894" i="3"/>
  <c r="AV4894" i="3"/>
  <c r="AW4894" i="3"/>
  <c r="S4894" i="3" s="1"/>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S4898" i="3" s="1"/>
  <c r="AQ4899" i="3"/>
  <c r="AT4899" i="3"/>
  <c r="AU4899" i="3"/>
  <c r="AV4899" i="3"/>
  <c r="AW4899" i="3"/>
  <c r="S4899" i="3" s="1"/>
  <c r="AQ4900" i="3"/>
  <c r="AT4900" i="3"/>
  <c r="AU4900" i="3"/>
  <c r="AV4900" i="3"/>
  <c r="AW4900" i="3"/>
  <c r="S4900" i="3" s="1"/>
  <c r="AQ4901" i="3"/>
  <c r="AT4901" i="3"/>
  <c r="AU4901" i="3"/>
  <c r="AV4901" i="3"/>
  <c r="AW4901" i="3"/>
  <c r="S4901" i="3" s="1"/>
  <c r="AQ4902" i="3"/>
  <c r="AT4902" i="3"/>
  <c r="AU4902" i="3"/>
  <c r="AV4902" i="3"/>
  <c r="AW4902" i="3"/>
  <c r="S4902" i="3" s="1"/>
  <c r="AQ4903" i="3"/>
  <c r="AT4903" i="3"/>
  <c r="AU4903" i="3"/>
  <c r="AV4903" i="3"/>
  <c r="AW4903" i="3"/>
  <c r="S4903" i="3" s="1"/>
  <c r="AQ4904" i="3"/>
  <c r="AT4904" i="3"/>
  <c r="AU4904" i="3"/>
  <c r="AV4904" i="3"/>
  <c r="AW4904" i="3"/>
  <c r="S4904" i="3" s="1"/>
  <c r="AQ4905" i="3"/>
  <c r="AT4905" i="3"/>
  <c r="AU4905" i="3"/>
  <c r="AV4905" i="3"/>
  <c r="AW4905" i="3"/>
  <c r="S4905" i="3" s="1"/>
  <c r="AQ4906" i="3"/>
  <c r="AT4906" i="3"/>
  <c r="AU4906" i="3"/>
  <c r="AV4906" i="3"/>
  <c r="AW4906" i="3"/>
  <c r="S4906" i="3" s="1"/>
  <c r="AQ4907" i="3"/>
  <c r="AT4907" i="3"/>
  <c r="AU4907" i="3"/>
  <c r="AV4907" i="3"/>
  <c r="AW4907" i="3"/>
  <c r="S4907" i="3" s="1"/>
  <c r="AQ4908" i="3"/>
  <c r="AT4908" i="3"/>
  <c r="AU4908" i="3"/>
  <c r="AV4908" i="3"/>
  <c r="AW4908" i="3"/>
  <c r="S4908" i="3" s="1"/>
  <c r="AQ4909" i="3"/>
  <c r="AT4909" i="3"/>
  <c r="AU4909" i="3"/>
  <c r="AV4909" i="3"/>
  <c r="AW4909" i="3"/>
  <c r="S4909" i="3" s="1"/>
  <c r="AQ4910" i="3"/>
  <c r="AT4910" i="3"/>
  <c r="AU4910" i="3"/>
  <c r="AV4910" i="3"/>
  <c r="AW4910" i="3"/>
  <c r="S4910" i="3" s="1"/>
  <c r="AQ4911" i="3"/>
  <c r="AT4911" i="3"/>
  <c r="AU4911" i="3"/>
  <c r="AV4911" i="3"/>
  <c r="AW4911" i="3"/>
  <c r="S4911" i="3" s="1"/>
  <c r="AQ4912" i="3"/>
  <c r="AT4912" i="3"/>
  <c r="AU4912" i="3"/>
  <c r="AV4912" i="3"/>
  <c r="AW4912" i="3"/>
  <c r="S4912" i="3" s="1"/>
  <c r="AQ4913" i="3"/>
  <c r="AT4913" i="3"/>
  <c r="AU4913" i="3"/>
  <c r="AV4913" i="3"/>
  <c r="AW4913" i="3"/>
  <c r="S4913" i="3" s="1"/>
  <c r="AQ4914" i="3"/>
  <c r="AT4914" i="3"/>
  <c r="AU4914" i="3"/>
  <c r="AV4914" i="3"/>
  <c r="AW4914" i="3"/>
  <c r="S4914" i="3" s="1"/>
  <c r="AQ4915" i="3"/>
  <c r="AT4915" i="3"/>
  <c r="AU4915" i="3"/>
  <c r="AV4915" i="3"/>
  <c r="AW4915" i="3"/>
  <c r="S4915" i="3" s="1"/>
  <c r="AQ4916" i="3"/>
  <c r="AT4916" i="3"/>
  <c r="AU4916" i="3"/>
  <c r="AV4916" i="3"/>
  <c r="AW4916" i="3"/>
  <c r="S4916" i="3" s="1"/>
  <c r="AQ4917" i="3"/>
  <c r="AT4917" i="3"/>
  <c r="AU4917" i="3"/>
  <c r="AV4917" i="3"/>
  <c r="AW4917" i="3"/>
  <c r="S4917" i="3" s="1"/>
  <c r="AQ4918" i="3"/>
  <c r="AT4918" i="3"/>
  <c r="AU4918" i="3"/>
  <c r="AV4918" i="3"/>
  <c r="AW4918" i="3"/>
  <c r="S4918" i="3" s="1"/>
  <c r="AQ4919" i="3"/>
  <c r="AT4919" i="3"/>
  <c r="AU4919" i="3"/>
  <c r="AV4919" i="3"/>
  <c r="AW4919" i="3"/>
  <c r="S4919" i="3" s="1"/>
  <c r="AQ4920" i="3"/>
  <c r="AT4920" i="3"/>
  <c r="AU4920" i="3"/>
  <c r="AV4920" i="3"/>
  <c r="AW4920" i="3"/>
  <c r="S4920" i="3" s="1"/>
  <c r="AQ4921" i="3"/>
  <c r="AT4921" i="3"/>
  <c r="AU4921" i="3"/>
  <c r="AV4921" i="3"/>
  <c r="AW4921" i="3"/>
  <c r="S4921" i="3" s="1"/>
  <c r="AQ4922" i="3"/>
  <c r="AT4922" i="3"/>
  <c r="AU4922" i="3"/>
  <c r="AV4922" i="3"/>
  <c r="AW4922" i="3"/>
  <c r="S4922" i="3" s="1"/>
  <c r="AQ4923" i="3"/>
  <c r="AT4923" i="3"/>
  <c r="AU4923" i="3"/>
  <c r="AV4923" i="3"/>
  <c r="AW4923" i="3"/>
  <c r="S4923" i="3" s="1"/>
  <c r="AQ4924" i="3"/>
  <c r="AT4924" i="3"/>
  <c r="AU4924" i="3"/>
  <c r="AV4924" i="3"/>
  <c r="AW4924" i="3"/>
  <c r="S4924" i="3" s="1"/>
  <c r="AQ4925" i="3"/>
  <c r="AT4925" i="3"/>
  <c r="AU4925" i="3"/>
  <c r="AV4925" i="3"/>
  <c r="AW4925" i="3"/>
  <c r="S4925" i="3" s="1"/>
  <c r="AQ4926" i="3"/>
  <c r="AT4926" i="3"/>
  <c r="AU4926" i="3"/>
  <c r="AV4926" i="3"/>
  <c r="AW4926" i="3"/>
  <c r="S4926" i="3" s="1"/>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S4930" i="3" s="1"/>
  <c r="AQ4931" i="3"/>
  <c r="AT4931" i="3"/>
  <c r="AU4931" i="3"/>
  <c r="AV4931" i="3"/>
  <c r="AW4931" i="3"/>
  <c r="S4931" i="3" s="1"/>
  <c r="AQ4932" i="3"/>
  <c r="AT4932" i="3"/>
  <c r="AU4932" i="3"/>
  <c r="AV4932" i="3"/>
  <c r="AW4932" i="3"/>
  <c r="S4932" i="3" s="1"/>
  <c r="AQ4933" i="3"/>
  <c r="AT4933" i="3"/>
  <c r="AU4933" i="3"/>
  <c r="AV4933" i="3"/>
  <c r="AW4933" i="3"/>
  <c r="S4933" i="3" s="1"/>
  <c r="AQ4934" i="3"/>
  <c r="AT4934" i="3"/>
  <c r="AU4934" i="3"/>
  <c r="AV4934" i="3"/>
  <c r="AW4934" i="3"/>
  <c r="S4934" i="3" s="1"/>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S4939" i="3" s="1"/>
  <c r="AQ4940" i="3"/>
  <c r="AT4940" i="3"/>
  <c r="AU4940" i="3"/>
  <c r="AV4940" i="3"/>
  <c r="AW4940" i="3"/>
  <c r="S4940" i="3" s="1"/>
  <c r="AQ4941" i="3"/>
  <c r="AT4941" i="3"/>
  <c r="AU4941" i="3"/>
  <c r="AV4941" i="3"/>
  <c r="AW4941" i="3"/>
  <c r="S4941" i="3" s="1"/>
  <c r="AQ4942" i="3"/>
  <c r="AT4942" i="3"/>
  <c r="AU4942" i="3"/>
  <c r="AV4942" i="3"/>
  <c r="AW4942" i="3"/>
  <c r="S4942" i="3" s="1"/>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S4946" i="3" s="1"/>
  <c r="AQ4947" i="3"/>
  <c r="AT4947" i="3"/>
  <c r="AU4947" i="3"/>
  <c r="AV4947" i="3"/>
  <c r="AW4947" i="3"/>
  <c r="S4947" i="3" s="1"/>
  <c r="AQ4948" i="3"/>
  <c r="AT4948" i="3"/>
  <c r="AU4948" i="3"/>
  <c r="AV4948" i="3"/>
  <c r="AW4948" i="3"/>
  <c r="S4948" i="3" s="1"/>
  <c r="AQ4949" i="3"/>
  <c r="AT4949" i="3"/>
  <c r="AU4949" i="3"/>
  <c r="AV4949" i="3"/>
  <c r="AW4949" i="3"/>
  <c r="S4949" i="3" s="1"/>
  <c r="AQ4950" i="3"/>
  <c r="AT4950" i="3"/>
  <c r="AU4950" i="3"/>
  <c r="AV4950" i="3"/>
  <c r="AW4950" i="3"/>
  <c r="S4950" i="3" s="1"/>
  <c r="AQ4951" i="3"/>
  <c r="AT4951" i="3"/>
  <c r="AU4951" i="3"/>
  <c r="AV4951" i="3"/>
  <c r="AW4951" i="3"/>
  <c r="S4951" i="3" s="1"/>
  <c r="AQ4952" i="3"/>
  <c r="AT4952" i="3"/>
  <c r="AU4952" i="3"/>
  <c r="AV4952" i="3"/>
  <c r="AW4952" i="3"/>
  <c r="S4952" i="3" s="1"/>
  <c r="AQ4953" i="3"/>
  <c r="AT4953" i="3"/>
  <c r="AU4953" i="3"/>
  <c r="AV4953" i="3"/>
  <c r="AW4953" i="3"/>
  <c r="S4953" i="3" s="1"/>
  <c r="AQ4954" i="3"/>
  <c r="AT4954" i="3"/>
  <c r="AU4954" i="3"/>
  <c r="AV4954" i="3"/>
  <c r="AW4954" i="3"/>
  <c r="S4954" i="3" s="1"/>
  <c r="AQ4955" i="3"/>
  <c r="AT4955" i="3"/>
  <c r="AU4955" i="3"/>
  <c r="AV4955" i="3"/>
  <c r="AW4955" i="3"/>
  <c r="S4955" i="3" s="1"/>
  <c r="AQ4956" i="3"/>
  <c r="AT4956" i="3"/>
  <c r="AU4956" i="3"/>
  <c r="AV4956" i="3"/>
  <c r="AW4956" i="3"/>
  <c r="S4956" i="3" s="1"/>
  <c r="AQ4957" i="3"/>
  <c r="AT4957" i="3"/>
  <c r="AU4957" i="3"/>
  <c r="AV4957" i="3"/>
  <c r="AW4957" i="3"/>
  <c r="S4957" i="3" s="1"/>
  <c r="AQ4958" i="3"/>
  <c r="AT4958" i="3"/>
  <c r="AU4958" i="3"/>
  <c r="AV4958" i="3"/>
  <c r="AW4958" i="3"/>
  <c r="S4958" i="3" s="1"/>
  <c r="AQ4959" i="3"/>
  <c r="AT4959" i="3"/>
  <c r="AU4959" i="3"/>
  <c r="AV4959" i="3"/>
  <c r="AW4959" i="3"/>
  <c r="S4959" i="3" s="1"/>
  <c r="AQ4960" i="3"/>
  <c r="AT4960" i="3"/>
  <c r="AU4960" i="3"/>
  <c r="AV4960" i="3"/>
  <c r="AW4960" i="3"/>
  <c r="S4960" i="3" s="1"/>
  <c r="AQ4961" i="3"/>
  <c r="AT4961" i="3"/>
  <c r="AU4961" i="3"/>
  <c r="AV4961" i="3"/>
  <c r="AW4961" i="3"/>
  <c r="S4961" i="3" s="1"/>
  <c r="AQ4962" i="3"/>
  <c r="AT4962" i="3"/>
  <c r="AU4962" i="3"/>
  <c r="AV4962" i="3"/>
  <c r="AW4962" i="3"/>
  <c r="S4962" i="3" s="1"/>
  <c r="AQ4963" i="3"/>
  <c r="AT4963" i="3"/>
  <c r="AU4963" i="3"/>
  <c r="AV4963" i="3"/>
  <c r="AW4963" i="3"/>
  <c r="S4963" i="3" s="1"/>
  <c r="AQ4964" i="3"/>
  <c r="AT4964" i="3"/>
  <c r="AU4964" i="3"/>
  <c r="AV4964" i="3"/>
  <c r="AW4964" i="3"/>
  <c r="S4964" i="3" s="1"/>
  <c r="AQ4965" i="3"/>
  <c r="AT4965" i="3"/>
  <c r="AU4965" i="3"/>
  <c r="AV4965" i="3"/>
  <c r="AW4965" i="3"/>
  <c r="S4965" i="3" s="1"/>
  <c r="AQ4966" i="3"/>
  <c r="AT4966" i="3"/>
  <c r="AU4966" i="3"/>
  <c r="AV4966" i="3"/>
  <c r="AW4966" i="3"/>
  <c r="S4966" i="3" s="1"/>
  <c r="AQ4967" i="3"/>
  <c r="AT4967" i="3"/>
  <c r="AU4967" i="3"/>
  <c r="AV4967" i="3"/>
  <c r="AW4967" i="3"/>
  <c r="S4967" i="3" s="1"/>
  <c r="AQ4968" i="3"/>
  <c r="AT4968" i="3"/>
  <c r="AU4968" i="3"/>
  <c r="AV4968" i="3"/>
  <c r="AW4968" i="3"/>
  <c r="S4968" i="3" s="1"/>
  <c r="AQ4969" i="3"/>
  <c r="AT4969" i="3"/>
  <c r="AU4969" i="3"/>
  <c r="AV4969" i="3"/>
  <c r="AW4969" i="3"/>
  <c r="S4969" i="3" s="1"/>
  <c r="AQ4970" i="3"/>
  <c r="AT4970" i="3"/>
  <c r="AU4970" i="3"/>
  <c r="AV4970" i="3"/>
  <c r="AW4970" i="3"/>
  <c r="S4970" i="3" s="1"/>
  <c r="AQ4971" i="3"/>
  <c r="AT4971" i="3"/>
  <c r="AU4971" i="3"/>
  <c r="AV4971" i="3"/>
  <c r="AW4971" i="3"/>
  <c r="S4971" i="3" s="1"/>
  <c r="AQ4972" i="3"/>
  <c r="AT4972" i="3"/>
  <c r="AU4972" i="3"/>
  <c r="AV4972" i="3"/>
  <c r="AW4972" i="3"/>
  <c r="S4972" i="3" s="1"/>
  <c r="AQ4973" i="3"/>
  <c r="AT4973" i="3"/>
  <c r="AU4973" i="3"/>
  <c r="AV4973" i="3"/>
  <c r="AW4973" i="3"/>
  <c r="S4973" i="3" s="1"/>
  <c r="AQ4974" i="3"/>
  <c r="AT4974" i="3"/>
  <c r="AU4974" i="3"/>
  <c r="AV4974" i="3"/>
  <c r="AW4974" i="3"/>
  <c r="S4974" i="3" s="1"/>
  <c r="AQ4975" i="3"/>
  <c r="AT4975" i="3"/>
  <c r="AU4975" i="3"/>
  <c r="AV4975" i="3"/>
  <c r="AW4975" i="3"/>
  <c r="S4975" i="3" s="1"/>
  <c r="AQ4976" i="3"/>
  <c r="AT4976" i="3"/>
  <c r="AU4976" i="3"/>
  <c r="AV4976" i="3"/>
  <c r="AW4976" i="3"/>
  <c r="S4976" i="3" s="1"/>
  <c r="AQ4977" i="3"/>
  <c r="AT4977" i="3"/>
  <c r="AU4977" i="3"/>
  <c r="AV4977" i="3"/>
  <c r="AW4977" i="3"/>
  <c r="S4977" i="3" s="1"/>
  <c r="AQ4978" i="3"/>
  <c r="AT4978" i="3"/>
  <c r="AU4978" i="3"/>
  <c r="AV4978" i="3"/>
  <c r="AW4978" i="3"/>
  <c r="S4978" i="3" s="1"/>
  <c r="AQ4979" i="3"/>
  <c r="AT4979" i="3"/>
  <c r="AU4979" i="3"/>
  <c r="AV4979" i="3"/>
  <c r="AW4979" i="3"/>
  <c r="S4979" i="3" s="1"/>
  <c r="AQ4980" i="3"/>
  <c r="AT4980" i="3"/>
  <c r="AU4980" i="3"/>
  <c r="AV4980" i="3"/>
  <c r="AW4980" i="3"/>
  <c r="S4980" i="3" s="1"/>
  <c r="AQ4981" i="3"/>
  <c r="AT4981" i="3"/>
  <c r="AU4981" i="3"/>
  <c r="AV4981" i="3"/>
  <c r="AW4981" i="3"/>
  <c r="S4981" i="3" s="1"/>
  <c r="AQ4982" i="3"/>
  <c r="AT4982" i="3"/>
  <c r="AU4982" i="3"/>
  <c r="AV4982" i="3"/>
  <c r="AW4982" i="3"/>
  <c r="S4982" i="3" s="1"/>
  <c r="AQ4983" i="3"/>
  <c r="AT4983" i="3"/>
  <c r="AU4983" i="3"/>
  <c r="AV4983" i="3"/>
  <c r="AW4983" i="3"/>
  <c r="S4983" i="3" s="1"/>
  <c r="AQ4984" i="3"/>
  <c r="AT4984" i="3"/>
  <c r="AU4984" i="3"/>
  <c r="AV4984" i="3"/>
  <c r="AW4984" i="3"/>
  <c r="S4984" i="3" s="1"/>
  <c r="AQ4985" i="3"/>
  <c r="AT4985" i="3"/>
  <c r="AU4985" i="3"/>
  <c r="AV4985" i="3"/>
  <c r="AW4985" i="3"/>
  <c r="S4985" i="3" s="1"/>
  <c r="AQ4986" i="3"/>
  <c r="AT4986" i="3"/>
  <c r="AU4986" i="3"/>
  <c r="AV4986" i="3"/>
  <c r="AW4986" i="3"/>
  <c r="S4986" i="3" s="1"/>
  <c r="AQ4987" i="3"/>
  <c r="AT4987" i="3"/>
  <c r="AU4987" i="3"/>
  <c r="AV4987" i="3"/>
  <c r="AW4987" i="3"/>
  <c r="S4987" i="3" s="1"/>
  <c r="AQ4988" i="3"/>
  <c r="AT4988" i="3"/>
  <c r="AU4988" i="3"/>
  <c r="AV4988" i="3"/>
  <c r="AW4988" i="3"/>
  <c r="S4988" i="3" s="1"/>
  <c r="AQ4989" i="3"/>
  <c r="AT4989" i="3"/>
  <c r="AU4989" i="3"/>
  <c r="AV4989" i="3"/>
  <c r="AW4989" i="3"/>
  <c r="S4989" i="3" s="1"/>
  <c r="AQ4990" i="3"/>
  <c r="AT4990" i="3"/>
  <c r="AU4990" i="3"/>
  <c r="AV4990" i="3"/>
  <c r="AW4990" i="3"/>
  <c r="S4990" i="3" s="1"/>
  <c r="AQ4991" i="3"/>
  <c r="AT4991" i="3"/>
  <c r="AU4991" i="3"/>
  <c r="AV4991" i="3"/>
  <c r="AW4991" i="3"/>
  <c r="S4991" i="3" s="1"/>
  <c r="AQ4992" i="3"/>
  <c r="AT4992" i="3"/>
  <c r="AU4992" i="3"/>
  <c r="AV4992" i="3"/>
  <c r="AW4992" i="3"/>
  <c r="S4992" i="3" s="1"/>
  <c r="AQ4993" i="3"/>
  <c r="AT4993" i="3"/>
  <c r="AU4993" i="3"/>
  <c r="AV4993" i="3"/>
  <c r="AW4993" i="3"/>
  <c r="S4993" i="3" s="1"/>
  <c r="AQ4994" i="3"/>
  <c r="AT4994" i="3"/>
  <c r="AU4994" i="3"/>
  <c r="AV4994" i="3"/>
  <c r="AW4994" i="3"/>
  <c r="S4994" i="3" s="1"/>
  <c r="AQ4995" i="3"/>
  <c r="AT4995" i="3"/>
  <c r="AU4995" i="3"/>
  <c r="AV4995" i="3"/>
  <c r="AW4995" i="3"/>
  <c r="S4995" i="3" s="1"/>
  <c r="AQ4996" i="3"/>
  <c r="AT4996" i="3"/>
  <c r="AU4996" i="3"/>
  <c r="AV4996" i="3"/>
  <c r="AW4996" i="3"/>
  <c r="S4996" i="3" s="1"/>
  <c r="AQ4997" i="3"/>
  <c r="AT4997" i="3"/>
  <c r="AU4997" i="3"/>
  <c r="AV4997" i="3"/>
  <c r="AW4997" i="3"/>
  <c r="S4997" i="3" s="1"/>
  <c r="AQ4998" i="3"/>
  <c r="AT4998" i="3"/>
  <c r="AU4998" i="3"/>
  <c r="AV4998" i="3"/>
  <c r="AW4998" i="3"/>
  <c r="S4998" i="3" s="1"/>
  <c r="AQ4999" i="3"/>
  <c r="AT4999" i="3"/>
  <c r="AU4999" i="3"/>
  <c r="AV4999" i="3"/>
  <c r="AW4999" i="3"/>
  <c r="S4999" i="3" s="1"/>
  <c r="AQ5000" i="3"/>
  <c r="AT5000" i="3"/>
  <c r="AU5000" i="3"/>
  <c r="AV5000" i="3"/>
  <c r="AW5000" i="3"/>
  <c r="S5000" i="3" s="1"/>
  <c r="AQ5001" i="3"/>
  <c r="AT5001" i="3"/>
  <c r="AU5001" i="3"/>
  <c r="AV5001" i="3"/>
  <c r="AW5001" i="3"/>
  <c r="S5001" i="3" s="1"/>
  <c r="AQ5002" i="3"/>
  <c r="AT5002" i="3"/>
  <c r="AU5002" i="3"/>
  <c r="AV5002" i="3"/>
  <c r="AW5002" i="3"/>
  <c r="S5002" i="3" s="1"/>
  <c r="AQ5003" i="3"/>
  <c r="AT5003" i="3"/>
  <c r="AU5003" i="3"/>
  <c r="AV5003" i="3"/>
  <c r="AW5003" i="3"/>
  <c r="S5003" i="3" s="1"/>
  <c r="AQ5004" i="3"/>
  <c r="AT5004" i="3"/>
  <c r="AU5004" i="3"/>
  <c r="AV5004" i="3"/>
  <c r="AW5004" i="3"/>
  <c r="S5004" i="3" s="1"/>
  <c r="AQ5005" i="3"/>
  <c r="AT5005" i="3"/>
  <c r="AU5005" i="3"/>
  <c r="AV5005" i="3"/>
  <c r="AW5005" i="3"/>
  <c r="S5005" i="3" s="1"/>
  <c r="AQ5006" i="3"/>
  <c r="AT5006" i="3"/>
  <c r="AU5006" i="3"/>
  <c r="AV5006" i="3"/>
  <c r="AW5006" i="3"/>
  <c r="S5006" i="3" s="1"/>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S5011" i="3" s="1"/>
  <c r="AQ5012" i="3"/>
  <c r="AT5012" i="3"/>
  <c r="AU5012" i="3"/>
  <c r="AV5012" i="3"/>
  <c r="AW5012" i="3"/>
  <c r="S5012" i="3" s="1"/>
  <c r="AQ5013" i="3"/>
  <c r="AT5013" i="3"/>
  <c r="AU5013" i="3"/>
  <c r="AV5013" i="3"/>
  <c r="AW5013" i="3"/>
  <c r="S5013" i="3" s="1"/>
  <c r="AQ5014" i="3"/>
  <c r="AT5014" i="3"/>
  <c r="AU5014" i="3"/>
  <c r="AV5014" i="3"/>
  <c r="AW5014" i="3"/>
  <c r="S5014" i="3" s="1"/>
  <c r="AQ5015" i="3"/>
  <c r="AT5015" i="3"/>
  <c r="AU5015" i="3"/>
  <c r="AV5015" i="3"/>
  <c r="AW5015" i="3"/>
  <c r="S5015" i="3" s="1"/>
  <c r="AQ5016" i="3"/>
  <c r="AT5016" i="3"/>
  <c r="AU5016" i="3"/>
  <c r="AV5016" i="3"/>
  <c r="AW5016" i="3"/>
  <c r="S5016" i="3" s="1"/>
  <c r="AQ5017" i="3"/>
  <c r="AT5017" i="3"/>
  <c r="AU5017" i="3"/>
  <c r="AV5017" i="3"/>
  <c r="AW5017" i="3"/>
  <c r="S5017" i="3" s="1"/>
  <c r="AQ5018" i="3"/>
  <c r="AT5018" i="3"/>
  <c r="AU5018" i="3"/>
  <c r="AV5018" i="3"/>
  <c r="AW5018" i="3"/>
  <c r="S5018" i="3" s="1"/>
  <c r="AQ5019" i="3"/>
  <c r="AT5019" i="3"/>
  <c r="AU5019" i="3"/>
  <c r="AV5019" i="3"/>
  <c r="AW5019" i="3"/>
  <c r="S5019" i="3" s="1"/>
  <c r="AQ5020" i="3"/>
  <c r="AT5020" i="3"/>
  <c r="AU5020" i="3"/>
  <c r="AV5020" i="3"/>
  <c r="AW5020" i="3"/>
  <c r="S5020" i="3" s="1"/>
  <c r="AQ5021" i="3"/>
  <c r="AT5021" i="3"/>
  <c r="AU5021" i="3"/>
  <c r="AV5021" i="3"/>
  <c r="AW5021" i="3"/>
  <c r="S5021" i="3" s="1"/>
  <c r="AQ5022" i="3"/>
  <c r="AT5022" i="3"/>
  <c r="AU5022" i="3"/>
  <c r="AV5022" i="3"/>
  <c r="AW5022" i="3"/>
  <c r="S5022" i="3" s="1"/>
  <c r="AQ5023" i="3"/>
  <c r="AT5023" i="3"/>
  <c r="AU5023" i="3"/>
  <c r="AV5023" i="3"/>
  <c r="AW5023" i="3"/>
  <c r="S5023" i="3" s="1"/>
  <c r="AQ5024" i="3"/>
  <c r="AT5024" i="3"/>
  <c r="AU5024" i="3"/>
  <c r="AV5024" i="3"/>
  <c r="AW5024" i="3"/>
  <c r="S5024" i="3" s="1"/>
  <c r="AQ5025" i="3"/>
  <c r="AT5025" i="3"/>
  <c r="AU5025" i="3"/>
  <c r="AV5025" i="3"/>
  <c r="AW5025" i="3"/>
  <c r="S5025" i="3" s="1"/>
  <c r="AQ5026" i="3"/>
  <c r="AT5026" i="3"/>
  <c r="AU5026" i="3"/>
  <c r="AV5026" i="3"/>
  <c r="AW5026" i="3"/>
  <c r="S5026" i="3" s="1"/>
  <c r="AQ5027" i="3"/>
  <c r="AT5027" i="3"/>
  <c r="AU5027" i="3"/>
  <c r="AV5027" i="3"/>
  <c r="AW5027" i="3"/>
  <c r="S5027" i="3" s="1"/>
  <c r="AQ5028" i="3"/>
  <c r="AT5028" i="3"/>
  <c r="AU5028" i="3"/>
  <c r="AV5028" i="3"/>
  <c r="AW5028" i="3"/>
  <c r="S5028" i="3" s="1"/>
  <c r="AQ5029" i="3"/>
  <c r="AT5029" i="3"/>
  <c r="AU5029" i="3"/>
  <c r="AV5029" i="3"/>
  <c r="AW5029" i="3"/>
  <c r="S5029" i="3" s="1"/>
  <c r="AQ5030" i="3"/>
  <c r="AT5030" i="3"/>
  <c r="AU5030" i="3"/>
  <c r="AV5030" i="3"/>
  <c r="AW5030" i="3"/>
  <c r="S5030" i="3" s="1"/>
  <c r="AQ5031" i="3"/>
  <c r="AT5031" i="3"/>
  <c r="AU5031" i="3"/>
  <c r="AV5031" i="3"/>
  <c r="AW5031" i="3"/>
  <c r="S5031" i="3" s="1"/>
  <c r="AQ5032" i="3"/>
  <c r="AT5032" i="3"/>
  <c r="AU5032" i="3"/>
  <c r="AV5032" i="3"/>
  <c r="AW5032" i="3"/>
  <c r="S5032" i="3" s="1"/>
  <c r="AQ5033" i="3"/>
  <c r="AT5033" i="3"/>
  <c r="AU5033" i="3"/>
  <c r="AV5033" i="3"/>
  <c r="AW5033" i="3"/>
  <c r="S5033" i="3" s="1"/>
  <c r="AQ5034" i="3"/>
  <c r="AT5034" i="3"/>
  <c r="AU5034" i="3"/>
  <c r="AV5034" i="3"/>
  <c r="AW5034" i="3"/>
  <c r="S5034" i="3" s="1"/>
  <c r="AQ5035" i="3"/>
  <c r="AT5035" i="3"/>
  <c r="AU5035" i="3"/>
  <c r="AV5035" i="3"/>
  <c r="AW5035" i="3"/>
  <c r="S5035" i="3" s="1"/>
  <c r="AQ5036" i="3"/>
  <c r="AT5036" i="3"/>
  <c r="AU5036" i="3"/>
  <c r="AV5036" i="3"/>
  <c r="AW5036" i="3"/>
  <c r="S5036" i="3" s="1"/>
  <c r="AQ5037" i="3"/>
  <c r="AT5037" i="3"/>
  <c r="AU5037" i="3"/>
  <c r="AV5037" i="3"/>
  <c r="AW5037" i="3"/>
  <c r="S5037" i="3" s="1"/>
  <c r="AQ5038" i="3"/>
  <c r="AT5038" i="3"/>
  <c r="AU5038" i="3"/>
  <c r="AV5038" i="3"/>
  <c r="AW5038" i="3"/>
  <c r="S5038" i="3" s="1"/>
  <c r="AQ5039" i="3"/>
  <c r="AT5039" i="3"/>
  <c r="AU5039" i="3"/>
  <c r="AV5039" i="3"/>
  <c r="AW5039" i="3"/>
  <c r="S5039" i="3" s="1"/>
  <c r="AQ5040" i="3"/>
  <c r="AT5040" i="3"/>
  <c r="AU5040" i="3"/>
  <c r="AV5040" i="3"/>
  <c r="AW5040" i="3"/>
  <c r="S5040" i="3" s="1"/>
  <c r="AQ5041" i="3"/>
  <c r="AT5041" i="3"/>
  <c r="AU5041" i="3"/>
  <c r="AV5041" i="3"/>
  <c r="AW5041" i="3"/>
  <c r="S5041" i="3" s="1"/>
  <c r="AQ5042" i="3"/>
  <c r="AT5042" i="3"/>
  <c r="AU5042" i="3"/>
  <c r="AV5042" i="3"/>
  <c r="AW5042" i="3"/>
  <c r="S5042" i="3" s="1"/>
  <c r="AQ5043" i="3"/>
  <c r="AT5043" i="3"/>
  <c r="AU5043" i="3"/>
  <c r="AV5043" i="3"/>
  <c r="AW5043" i="3"/>
  <c r="S5043" i="3" s="1"/>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S5047" i="3" s="1"/>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S5051" i="3" s="1"/>
  <c r="AQ5052" i="3"/>
  <c r="AT5052" i="3"/>
  <c r="AU5052" i="3"/>
  <c r="AV5052" i="3"/>
  <c r="AW5052" i="3"/>
  <c r="S5052" i="3" s="1"/>
  <c r="AQ5053" i="3"/>
  <c r="AT5053" i="3"/>
  <c r="AU5053" i="3"/>
  <c r="AV5053" i="3"/>
  <c r="AW5053" i="3"/>
  <c r="S5053" i="3" s="1"/>
  <c r="AQ5054" i="3"/>
  <c r="AT5054" i="3"/>
  <c r="AU5054" i="3"/>
  <c r="AV5054" i="3"/>
  <c r="AW5054" i="3"/>
  <c r="S5054" i="3" s="1"/>
  <c r="AQ5055" i="3"/>
  <c r="AT5055" i="3"/>
  <c r="AU5055" i="3"/>
  <c r="AV5055" i="3"/>
  <c r="AW5055" i="3"/>
  <c r="S5055" i="3" s="1"/>
  <c r="AQ5056" i="3"/>
  <c r="AT5056" i="3"/>
  <c r="AU5056" i="3"/>
  <c r="AV5056" i="3"/>
  <c r="AW5056" i="3"/>
  <c r="S5056" i="3" s="1"/>
  <c r="AQ5057" i="3"/>
  <c r="AT5057" i="3"/>
  <c r="AU5057" i="3"/>
  <c r="AV5057" i="3"/>
  <c r="AW5057" i="3"/>
  <c r="S5057" i="3" s="1"/>
  <c r="AQ5058" i="3"/>
  <c r="AT5058" i="3"/>
  <c r="AU5058" i="3"/>
  <c r="AV5058" i="3"/>
  <c r="AW5058" i="3"/>
  <c r="S5058" i="3" s="1"/>
  <c r="AQ5059" i="3"/>
  <c r="AT5059" i="3"/>
  <c r="AU5059" i="3"/>
  <c r="AV5059" i="3"/>
  <c r="AW5059" i="3"/>
  <c r="S5059" i="3" s="1"/>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S5063" i="3" s="1"/>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S5067" i="3" s="1"/>
  <c r="AQ5068" i="3"/>
  <c r="AT5068" i="3"/>
  <c r="AU5068" i="3"/>
  <c r="AV5068" i="3"/>
  <c r="AW5068" i="3"/>
  <c r="S5068" i="3" s="1"/>
  <c r="AQ5069" i="3"/>
  <c r="AT5069" i="3"/>
  <c r="AU5069" i="3"/>
  <c r="AV5069" i="3"/>
  <c r="AW5069" i="3"/>
  <c r="S5069" i="3" s="1"/>
  <c r="AQ5070" i="3"/>
  <c r="AT5070" i="3"/>
  <c r="AU5070" i="3"/>
  <c r="AV5070" i="3"/>
  <c r="AW5070" i="3"/>
  <c r="S5070" i="3" s="1"/>
  <c r="AQ5071" i="3"/>
  <c r="AT5071" i="3"/>
  <c r="AU5071" i="3"/>
  <c r="AV5071" i="3"/>
  <c r="AW5071" i="3"/>
  <c r="S5071" i="3" s="1"/>
  <c r="AQ5072" i="3"/>
  <c r="AT5072" i="3"/>
  <c r="AU5072" i="3"/>
  <c r="AV5072" i="3"/>
  <c r="AW5072" i="3"/>
  <c r="S5072" i="3" s="1"/>
  <c r="AQ5073" i="3"/>
  <c r="AT5073" i="3"/>
  <c r="AU5073" i="3"/>
  <c r="AV5073" i="3"/>
  <c r="AW5073" i="3"/>
  <c r="S5073" i="3" s="1"/>
  <c r="AQ5074" i="3"/>
  <c r="AT5074" i="3"/>
  <c r="AU5074" i="3"/>
  <c r="AV5074" i="3"/>
  <c r="AW5074" i="3"/>
  <c r="S5074" i="3" s="1"/>
  <c r="AQ5075" i="3"/>
  <c r="AT5075" i="3"/>
  <c r="AU5075" i="3"/>
  <c r="AV5075" i="3"/>
  <c r="AW5075" i="3"/>
  <c r="S5075" i="3" s="1"/>
  <c r="AQ5076" i="3"/>
  <c r="AT5076" i="3"/>
  <c r="AU5076" i="3"/>
  <c r="AV5076" i="3"/>
  <c r="AW5076" i="3"/>
  <c r="S5076" i="3" s="1"/>
  <c r="AQ5077" i="3"/>
  <c r="AT5077" i="3"/>
  <c r="AU5077" i="3"/>
  <c r="AV5077" i="3"/>
  <c r="AW5077" i="3"/>
  <c r="S5077" i="3" s="1"/>
  <c r="AQ5078" i="3"/>
  <c r="AT5078" i="3"/>
  <c r="AU5078" i="3"/>
  <c r="AV5078" i="3"/>
  <c r="AW5078" i="3"/>
  <c r="S5078" i="3" s="1"/>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S5082" i="3" s="1"/>
  <c r="AQ5083" i="3"/>
  <c r="AT5083" i="3"/>
  <c r="AU5083" i="3"/>
  <c r="AV5083" i="3"/>
  <c r="AW5083" i="3"/>
  <c r="S5083" i="3" s="1"/>
  <c r="AQ5084" i="3"/>
  <c r="AT5084" i="3"/>
  <c r="AU5084" i="3"/>
  <c r="AV5084" i="3"/>
  <c r="AW5084" i="3"/>
  <c r="S5084" i="3" s="1"/>
  <c r="AQ5085" i="3"/>
  <c r="AT5085" i="3"/>
  <c r="AU5085" i="3"/>
  <c r="AV5085" i="3"/>
  <c r="AW5085" i="3"/>
  <c r="S5085" i="3" s="1"/>
  <c r="AQ5086" i="3"/>
  <c r="AT5086" i="3"/>
  <c r="AU5086" i="3"/>
  <c r="AV5086" i="3"/>
  <c r="AW5086" i="3"/>
  <c r="S5086" i="3" s="1"/>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S5090" i="3" s="1"/>
  <c r="AQ5091" i="3"/>
  <c r="AT5091" i="3"/>
  <c r="AU5091" i="3"/>
  <c r="AV5091" i="3"/>
  <c r="AW5091" i="3"/>
  <c r="S5091" i="3" s="1"/>
  <c r="AQ5092" i="3"/>
  <c r="AT5092" i="3"/>
  <c r="AU5092" i="3"/>
  <c r="AV5092" i="3"/>
  <c r="AW5092" i="3"/>
  <c r="S5092" i="3" s="1"/>
  <c r="AQ5093" i="3"/>
  <c r="AT5093" i="3"/>
  <c r="AU5093" i="3"/>
  <c r="AV5093" i="3"/>
  <c r="AW5093" i="3"/>
  <c r="S5093" i="3" s="1"/>
  <c r="AQ5094" i="3"/>
  <c r="AT5094" i="3"/>
  <c r="AU5094" i="3"/>
  <c r="AV5094" i="3"/>
  <c r="AW5094" i="3"/>
  <c r="S5094" i="3" s="1"/>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S5098" i="3" s="1"/>
  <c r="AQ5099" i="3"/>
  <c r="AT5099" i="3"/>
  <c r="AU5099" i="3"/>
  <c r="AV5099" i="3"/>
  <c r="AW5099" i="3"/>
  <c r="S5099" i="3" s="1"/>
  <c r="AQ5100" i="3"/>
  <c r="AT5100" i="3"/>
  <c r="AU5100" i="3"/>
  <c r="AV5100" i="3"/>
  <c r="AW5100" i="3"/>
  <c r="S5100" i="3" s="1"/>
  <c r="AQ5101" i="3"/>
  <c r="AT5101" i="3"/>
  <c r="AU5101" i="3"/>
  <c r="AV5101" i="3"/>
  <c r="AW5101" i="3"/>
  <c r="S5101" i="3" s="1"/>
  <c r="AQ5102" i="3"/>
  <c r="AT5102" i="3"/>
  <c r="AU5102" i="3"/>
  <c r="AV5102" i="3"/>
  <c r="AW5102" i="3"/>
  <c r="S5102" i="3" s="1"/>
  <c r="AQ5103" i="3"/>
  <c r="AT5103" i="3"/>
  <c r="AU5103" i="3"/>
  <c r="AV5103" i="3"/>
  <c r="AW5103" i="3"/>
  <c r="S5103" i="3" s="1"/>
  <c r="AQ5104" i="3"/>
  <c r="AT5104" i="3"/>
  <c r="AU5104" i="3"/>
  <c r="AV5104" i="3"/>
  <c r="AW5104" i="3"/>
  <c r="S5104" i="3" s="1"/>
  <c r="AQ5105" i="3"/>
  <c r="AT5105" i="3"/>
  <c r="AU5105" i="3"/>
  <c r="AV5105" i="3"/>
  <c r="AW5105" i="3"/>
  <c r="S5105" i="3" s="1"/>
  <c r="AQ5106" i="3"/>
  <c r="AT5106" i="3"/>
  <c r="AU5106" i="3"/>
  <c r="AV5106" i="3"/>
  <c r="AW5106" i="3"/>
  <c r="S5106" i="3" s="1"/>
  <c r="AQ5107" i="3"/>
  <c r="AT5107" i="3"/>
  <c r="AU5107" i="3"/>
  <c r="AV5107" i="3"/>
  <c r="AW5107" i="3"/>
  <c r="S5107" i="3" s="1"/>
  <c r="AQ5108" i="3"/>
  <c r="AT5108" i="3"/>
  <c r="AU5108" i="3"/>
  <c r="AV5108" i="3"/>
  <c r="AW5108" i="3"/>
  <c r="S5108" i="3" s="1"/>
  <c r="AQ5109" i="3"/>
  <c r="AT5109" i="3"/>
  <c r="AU5109" i="3"/>
  <c r="AV5109" i="3"/>
  <c r="AW5109" i="3"/>
  <c r="S5109" i="3" s="1"/>
  <c r="AQ5110" i="3"/>
  <c r="AT5110" i="3"/>
  <c r="AU5110" i="3"/>
  <c r="AV5110" i="3"/>
  <c r="AW5110" i="3"/>
  <c r="S5110" i="3" s="1"/>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S5114" i="3" s="1"/>
  <c r="AQ5115" i="3"/>
  <c r="AT5115" i="3"/>
  <c r="AU5115" i="3"/>
  <c r="AV5115" i="3"/>
  <c r="AW5115" i="3"/>
  <c r="S5115" i="3" s="1"/>
  <c r="AQ5116" i="3"/>
  <c r="AT5116" i="3"/>
  <c r="AU5116" i="3"/>
  <c r="AV5116" i="3"/>
  <c r="AW5116" i="3"/>
  <c r="S5116" i="3" s="1"/>
  <c r="AQ5117" i="3"/>
  <c r="AT5117" i="3"/>
  <c r="AU5117" i="3"/>
  <c r="AV5117" i="3"/>
  <c r="AW5117" i="3"/>
  <c r="S5117" i="3" s="1"/>
  <c r="AQ5118" i="3"/>
  <c r="AT5118" i="3"/>
  <c r="AU5118" i="3"/>
  <c r="AV5118" i="3"/>
  <c r="AW5118" i="3"/>
  <c r="S5118" i="3" s="1"/>
  <c r="AQ5119" i="3"/>
  <c r="AT5119" i="3"/>
  <c r="AU5119" i="3"/>
  <c r="AV5119" i="3"/>
  <c r="AW5119" i="3"/>
  <c r="S5119" i="3" s="1"/>
  <c r="AQ5120" i="3"/>
  <c r="AT5120" i="3"/>
  <c r="AU5120" i="3"/>
  <c r="AV5120" i="3"/>
  <c r="AW5120" i="3"/>
  <c r="S5120" i="3" s="1"/>
  <c r="AQ5121" i="3"/>
  <c r="AT5121" i="3"/>
  <c r="AU5121" i="3"/>
  <c r="AV5121" i="3"/>
  <c r="AW5121" i="3"/>
  <c r="S5121" i="3" s="1"/>
  <c r="AQ5122" i="3"/>
  <c r="AT5122" i="3"/>
  <c r="AU5122" i="3"/>
  <c r="AV5122" i="3"/>
  <c r="AW5122" i="3"/>
  <c r="S5122" i="3" s="1"/>
  <c r="AQ5123" i="3"/>
  <c r="AT5123" i="3"/>
  <c r="AU5123" i="3"/>
  <c r="AV5123" i="3"/>
  <c r="AW5123" i="3"/>
  <c r="S5123" i="3" s="1"/>
  <c r="AQ5124" i="3"/>
  <c r="AT5124" i="3"/>
  <c r="AU5124" i="3"/>
  <c r="AV5124" i="3"/>
  <c r="AW5124" i="3"/>
  <c r="S5124" i="3" s="1"/>
  <c r="AQ5125" i="3"/>
  <c r="AT5125" i="3"/>
  <c r="AU5125" i="3"/>
  <c r="AV5125" i="3"/>
  <c r="AW5125" i="3"/>
  <c r="S5125" i="3" s="1"/>
  <c r="AQ5126" i="3"/>
  <c r="AT5126" i="3"/>
  <c r="AU5126" i="3"/>
  <c r="AV5126" i="3"/>
  <c r="AW5126" i="3"/>
  <c r="S5126" i="3" s="1"/>
  <c r="AQ5127" i="3"/>
  <c r="AT5127" i="3"/>
  <c r="AU5127" i="3"/>
  <c r="AV5127" i="3"/>
  <c r="AW5127" i="3"/>
  <c r="S5127" i="3" s="1"/>
  <c r="AQ5128" i="3"/>
  <c r="AT5128" i="3"/>
  <c r="AU5128" i="3"/>
  <c r="AV5128" i="3"/>
  <c r="AW5128" i="3"/>
  <c r="AQ5129" i="3"/>
  <c r="AT5129" i="3"/>
  <c r="AU5129" i="3"/>
  <c r="AV5129" i="3"/>
  <c r="AW5129" i="3"/>
  <c r="S5129" i="3" s="1"/>
  <c r="AQ5130" i="3"/>
  <c r="AT5130" i="3"/>
  <c r="AU5130" i="3"/>
  <c r="AV5130" i="3"/>
  <c r="AW5130" i="3"/>
  <c r="S5130" i="3" s="1"/>
  <c r="AQ5131" i="3"/>
  <c r="AT5131" i="3"/>
  <c r="AU5131" i="3"/>
  <c r="AV5131" i="3"/>
  <c r="AW5131" i="3"/>
  <c r="S5131" i="3" s="1"/>
  <c r="AQ5132" i="3"/>
  <c r="AT5132" i="3"/>
  <c r="AU5132" i="3"/>
  <c r="AV5132" i="3"/>
  <c r="AW5132" i="3"/>
  <c r="S5132" i="3" s="1"/>
  <c r="AQ5133" i="3"/>
  <c r="AT5133" i="3"/>
  <c r="AU5133" i="3"/>
  <c r="AV5133" i="3"/>
  <c r="AW5133" i="3"/>
  <c r="S5133" i="3" s="1"/>
  <c r="AQ5134" i="3"/>
  <c r="AT5134" i="3"/>
  <c r="AU5134" i="3"/>
  <c r="AV5134" i="3"/>
  <c r="AW5134" i="3"/>
  <c r="S5134" i="3" s="1"/>
  <c r="AQ5135" i="3"/>
  <c r="AT5135" i="3"/>
  <c r="AU5135" i="3"/>
  <c r="AV5135" i="3"/>
  <c r="AW5135" i="3"/>
  <c r="S5135" i="3" s="1"/>
  <c r="AQ5136" i="3"/>
  <c r="AT5136" i="3"/>
  <c r="AU5136" i="3"/>
  <c r="AV5136" i="3"/>
  <c r="AW5136" i="3"/>
  <c r="S5136" i="3" s="1"/>
  <c r="AQ5137" i="3"/>
  <c r="AT5137" i="3"/>
  <c r="AU5137" i="3"/>
  <c r="AV5137" i="3"/>
  <c r="AW5137" i="3"/>
  <c r="S5137" i="3" s="1"/>
  <c r="AQ5138" i="3"/>
  <c r="AT5138" i="3"/>
  <c r="AU5138" i="3"/>
  <c r="AV5138" i="3"/>
  <c r="AW5138" i="3"/>
  <c r="S5138" i="3" s="1"/>
  <c r="AQ5139" i="3"/>
  <c r="AT5139" i="3"/>
  <c r="AU5139" i="3"/>
  <c r="AV5139" i="3"/>
  <c r="AW5139" i="3"/>
  <c r="S5139" i="3" s="1"/>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S5147" i="3" s="1"/>
  <c r="AQ5148" i="3"/>
  <c r="AT5148" i="3"/>
  <c r="AU5148" i="3"/>
  <c r="AV5148" i="3"/>
  <c r="AW5148" i="3"/>
  <c r="S5148" i="3" s="1"/>
  <c r="AQ5149" i="3"/>
  <c r="AT5149" i="3"/>
  <c r="AU5149" i="3"/>
  <c r="AV5149" i="3"/>
  <c r="AW5149" i="3"/>
  <c r="S5149" i="3" s="1"/>
  <c r="AQ5150" i="3"/>
  <c r="AT5150" i="3"/>
  <c r="AU5150" i="3"/>
  <c r="AV5150" i="3"/>
  <c r="AW5150" i="3"/>
  <c r="S5150" i="3" s="1"/>
  <c r="AQ5151" i="3"/>
  <c r="AT5151" i="3"/>
  <c r="AU5151" i="3"/>
  <c r="AV5151" i="3"/>
  <c r="AW5151" i="3"/>
  <c r="S5151" i="3" s="1"/>
  <c r="AQ5152" i="3"/>
  <c r="AT5152" i="3"/>
  <c r="AU5152" i="3"/>
  <c r="AV5152" i="3"/>
  <c r="AW5152" i="3"/>
  <c r="S5152" i="3" s="1"/>
  <c r="AQ5153" i="3"/>
  <c r="AT5153" i="3"/>
  <c r="AU5153" i="3"/>
  <c r="AV5153" i="3"/>
  <c r="AW5153" i="3"/>
  <c r="S5153" i="3" s="1"/>
  <c r="AQ5154" i="3"/>
  <c r="AT5154" i="3"/>
  <c r="AU5154" i="3"/>
  <c r="AV5154" i="3"/>
  <c r="AW5154" i="3"/>
  <c r="S5154" i="3" s="1"/>
  <c r="AQ5155" i="3"/>
  <c r="AT5155" i="3"/>
  <c r="AU5155" i="3"/>
  <c r="AV5155" i="3"/>
  <c r="AW5155" i="3"/>
  <c r="S5155" i="3" s="1"/>
  <c r="AQ5156" i="3"/>
  <c r="AT5156" i="3"/>
  <c r="AU5156" i="3"/>
  <c r="AV5156" i="3"/>
  <c r="AW5156" i="3"/>
  <c r="S5156" i="3" s="1"/>
  <c r="AQ5157" i="3"/>
  <c r="AT5157" i="3"/>
  <c r="AU5157" i="3"/>
  <c r="AV5157" i="3"/>
  <c r="AW5157" i="3"/>
  <c r="S5157" i="3" s="1"/>
  <c r="AQ5158" i="3"/>
  <c r="AT5158" i="3"/>
  <c r="AU5158" i="3"/>
  <c r="AV5158" i="3"/>
  <c r="AW5158" i="3"/>
  <c r="S5158" i="3" s="1"/>
  <c r="AQ5159" i="3"/>
  <c r="AT5159" i="3"/>
  <c r="AU5159" i="3"/>
  <c r="AV5159" i="3"/>
  <c r="AW5159" i="3"/>
  <c r="S5159" i="3" s="1"/>
  <c r="AQ5160" i="3"/>
  <c r="AT5160" i="3"/>
  <c r="AU5160" i="3"/>
  <c r="AV5160" i="3"/>
  <c r="AW5160" i="3"/>
  <c r="S5160" i="3" s="1"/>
  <c r="AQ5161" i="3"/>
  <c r="AT5161" i="3"/>
  <c r="AU5161" i="3"/>
  <c r="AV5161" i="3"/>
  <c r="AW5161" i="3"/>
  <c r="S5161" i="3" s="1"/>
  <c r="AQ5162" i="3"/>
  <c r="AT5162" i="3"/>
  <c r="AU5162" i="3"/>
  <c r="AV5162" i="3"/>
  <c r="AW5162" i="3"/>
  <c r="S5162" i="3" s="1"/>
  <c r="AQ5163" i="3"/>
  <c r="AT5163" i="3"/>
  <c r="AU5163" i="3"/>
  <c r="AV5163" i="3"/>
  <c r="AW5163" i="3"/>
  <c r="S5163" i="3" s="1"/>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AQ5170" i="3"/>
  <c r="AT5170" i="3"/>
  <c r="AU5170" i="3"/>
  <c r="AV5170" i="3"/>
  <c r="AW5170" i="3"/>
  <c r="S5170" i="3" s="1"/>
  <c r="T5170" i="3" s="1"/>
  <c r="AQ5171" i="3"/>
  <c r="AT5171" i="3"/>
  <c r="AU5171" i="3"/>
  <c r="AV5171" i="3"/>
  <c r="AW5171" i="3"/>
  <c r="S5171" i="3" s="1"/>
  <c r="AQ5172" i="3"/>
  <c r="AT5172" i="3"/>
  <c r="AU5172" i="3"/>
  <c r="AV5172" i="3"/>
  <c r="AW5172" i="3"/>
  <c r="S5172" i="3" s="1"/>
  <c r="AQ5173" i="3"/>
  <c r="AT5173" i="3"/>
  <c r="AU5173" i="3"/>
  <c r="AV5173" i="3"/>
  <c r="AW5173" i="3"/>
  <c r="S5173" i="3" s="1"/>
  <c r="AQ5174" i="3"/>
  <c r="AT5174" i="3"/>
  <c r="AU5174" i="3"/>
  <c r="AV5174" i="3"/>
  <c r="AW5174" i="3"/>
  <c r="S5174" i="3" s="1"/>
  <c r="AQ5175" i="3"/>
  <c r="AT5175" i="3"/>
  <c r="AU5175" i="3"/>
  <c r="AV5175" i="3"/>
  <c r="AW5175" i="3"/>
  <c r="S5175" i="3" s="1"/>
  <c r="AQ5176" i="3"/>
  <c r="AT5176" i="3"/>
  <c r="AU5176" i="3"/>
  <c r="AV5176" i="3"/>
  <c r="AW5176" i="3"/>
  <c r="S5176" i="3" s="1"/>
  <c r="AQ5177" i="3"/>
  <c r="AT5177" i="3"/>
  <c r="AU5177" i="3"/>
  <c r="AV5177" i="3"/>
  <c r="AW5177" i="3"/>
  <c r="S5177" i="3" s="1"/>
  <c r="AQ5178" i="3"/>
  <c r="AT5178" i="3"/>
  <c r="AU5178" i="3"/>
  <c r="AV5178" i="3"/>
  <c r="AW5178" i="3"/>
  <c r="S5178" i="3" s="1"/>
  <c r="AQ5179" i="3"/>
  <c r="AT5179" i="3"/>
  <c r="AU5179" i="3"/>
  <c r="AV5179" i="3"/>
  <c r="AW5179" i="3"/>
  <c r="S5179" i="3" s="1"/>
  <c r="AQ5180" i="3"/>
  <c r="AT5180" i="3"/>
  <c r="AU5180" i="3"/>
  <c r="AV5180" i="3"/>
  <c r="AW5180" i="3"/>
  <c r="S5180" i="3" s="1"/>
  <c r="AQ5181" i="3"/>
  <c r="AT5181" i="3"/>
  <c r="AU5181" i="3"/>
  <c r="AV5181" i="3"/>
  <c r="AW5181" i="3"/>
  <c r="S5181" i="3" s="1"/>
  <c r="AQ5182" i="3"/>
  <c r="AT5182" i="3"/>
  <c r="AU5182" i="3"/>
  <c r="AV5182" i="3"/>
  <c r="AW5182" i="3"/>
  <c r="S5182" i="3" s="1"/>
  <c r="AQ5183" i="3"/>
  <c r="AT5183" i="3"/>
  <c r="AU5183" i="3"/>
  <c r="AV5183" i="3"/>
  <c r="AW5183" i="3"/>
  <c r="S5183" i="3" s="1"/>
  <c r="AQ5184" i="3"/>
  <c r="AT5184" i="3"/>
  <c r="AU5184" i="3"/>
  <c r="AV5184" i="3"/>
  <c r="AW5184" i="3"/>
  <c r="S5184" i="3" s="1"/>
  <c r="AQ5185" i="3"/>
  <c r="AT5185" i="3"/>
  <c r="AU5185" i="3"/>
  <c r="AV5185" i="3"/>
  <c r="AW5185" i="3"/>
  <c r="S5185" i="3" s="1"/>
  <c r="AQ5186" i="3"/>
  <c r="AT5186" i="3"/>
  <c r="AU5186" i="3"/>
  <c r="AV5186" i="3"/>
  <c r="AW5186" i="3"/>
  <c r="S5186" i="3" s="1"/>
  <c r="AQ5187" i="3"/>
  <c r="AT5187" i="3"/>
  <c r="AU5187" i="3"/>
  <c r="AV5187" i="3"/>
  <c r="AW5187" i="3"/>
  <c r="S5187" i="3" s="1"/>
  <c r="AQ5188" i="3"/>
  <c r="AT5188" i="3"/>
  <c r="AU5188" i="3"/>
  <c r="AV5188" i="3"/>
  <c r="AW5188" i="3"/>
  <c r="S5188" i="3" s="1"/>
  <c r="AQ5189" i="3"/>
  <c r="AT5189" i="3"/>
  <c r="AU5189" i="3"/>
  <c r="AV5189" i="3"/>
  <c r="AW5189" i="3"/>
  <c r="S5189" i="3" s="1"/>
  <c r="AQ5190" i="3"/>
  <c r="AT5190" i="3"/>
  <c r="AU5190" i="3"/>
  <c r="AV5190" i="3"/>
  <c r="AW5190" i="3"/>
  <c r="S5190" i="3" s="1"/>
  <c r="AQ5191" i="3"/>
  <c r="AT5191" i="3"/>
  <c r="AU5191" i="3"/>
  <c r="AV5191" i="3"/>
  <c r="AW5191" i="3"/>
  <c r="S5191" i="3" s="1"/>
  <c r="AQ5192" i="3"/>
  <c r="AT5192" i="3"/>
  <c r="AU5192" i="3"/>
  <c r="AV5192" i="3"/>
  <c r="AW5192" i="3"/>
  <c r="S5192" i="3" s="1"/>
  <c r="AQ5193" i="3"/>
  <c r="AT5193" i="3"/>
  <c r="AU5193" i="3"/>
  <c r="AV5193" i="3"/>
  <c r="AW5193" i="3"/>
  <c r="S5193" i="3" s="1"/>
  <c r="AQ5194" i="3"/>
  <c r="AT5194" i="3"/>
  <c r="AU5194" i="3"/>
  <c r="AV5194" i="3"/>
  <c r="AW5194" i="3"/>
  <c r="S5194" i="3" s="1"/>
  <c r="AQ5195" i="3"/>
  <c r="AT5195" i="3"/>
  <c r="AU5195" i="3"/>
  <c r="AV5195" i="3"/>
  <c r="AW5195" i="3"/>
  <c r="S5195" i="3" s="1"/>
  <c r="AQ5196" i="3"/>
  <c r="AT5196" i="3"/>
  <c r="AU5196" i="3"/>
  <c r="AV5196" i="3"/>
  <c r="AW5196" i="3"/>
  <c r="S5196" i="3" s="1"/>
  <c r="AQ5197" i="3"/>
  <c r="AT5197" i="3"/>
  <c r="AU5197" i="3"/>
  <c r="AV5197" i="3"/>
  <c r="AW5197" i="3"/>
  <c r="S5197" i="3" s="1"/>
  <c r="AQ5198" i="3"/>
  <c r="AT5198" i="3"/>
  <c r="AU5198" i="3"/>
  <c r="AV5198" i="3"/>
  <c r="AW5198" i="3"/>
  <c r="S5198" i="3" s="1"/>
  <c r="AQ5199" i="3"/>
  <c r="AT5199" i="3"/>
  <c r="AU5199" i="3"/>
  <c r="AV5199" i="3"/>
  <c r="AW5199" i="3"/>
  <c r="S5199" i="3" s="1"/>
  <c r="AQ5200" i="3"/>
  <c r="AT5200" i="3"/>
  <c r="AU5200" i="3"/>
  <c r="AV5200" i="3"/>
  <c r="AW5200" i="3"/>
  <c r="S5200" i="3" s="1"/>
  <c r="AQ5201" i="3"/>
  <c r="AT5201" i="3"/>
  <c r="AU5201" i="3"/>
  <c r="AV5201" i="3"/>
  <c r="AW5201" i="3"/>
  <c r="S5201" i="3" s="1"/>
  <c r="AQ5202" i="3"/>
  <c r="AT5202" i="3"/>
  <c r="AU5202" i="3"/>
  <c r="AV5202" i="3"/>
  <c r="AW5202" i="3"/>
  <c r="S5202" i="3" s="1"/>
  <c r="AQ5203" i="3"/>
  <c r="AT5203" i="3"/>
  <c r="AU5203" i="3"/>
  <c r="AV5203" i="3"/>
  <c r="AW5203" i="3"/>
  <c r="S5203" i="3" s="1"/>
  <c r="AQ5204" i="3"/>
  <c r="AT5204" i="3"/>
  <c r="AU5204" i="3"/>
  <c r="AV5204" i="3"/>
  <c r="AW5204" i="3"/>
  <c r="S5204" i="3" s="1"/>
  <c r="AQ5205" i="3"/>
  <c r="AT5205" i="3"/>
  <c r="AU5205" i="3"/>
  <c r="AV5205" i="3"/>
  <c r="AW5205" i="3"/>
  <c r="S5205" i="3" s="1"/>
  <c r="AQ5206" i="3"/>
  <c r="AT5206" i="3"/>
  <c r="AU5206" i="3"/>
  <c r="AV5206" i="3"/>
  <c r="AW5206" i="3"/>
  <c r="S5206" i="3" s="1"/>
  <c r="AQ5207" i="3"/>
  <c r="AT5207" i="3"/>
  <c r="AU5207" i="3"/>
  <c r="AV5207" i="3"/>
  <c r="AW5207" i="3"/>
  <c r="S5207" i="3" s="1"/>
  <c r="AQ5208" i="3"/>
  <c r="AT5208" i="3"/>
  <c r="AU5208" i="3"/>
  <c r="AV5208" i="3"/>
  <c r="AW5208" i="3"/>
  <c r="S5208" i="3" s="1"/>
  <c r="AQ5209" i="3"/>
  <c r="AT5209" i="3"/>
  <c r="AU5209" i="3"/>
  <c r="AV5209" i="3"/>
  <c r="AW5209" i="3"/>
  <c r="S5209" i="3" s="1"/>
  <c r="AQ5210" i="3"/>
  <c r="AT5210" i="3"/>
  <c r="AU5210" i="3"/>
  <c r="AV5210" i="3"/>
  <c r="AW5210" i="3"/>
  <c r="S5210" i="3" s="1"/>
  <c r="AQ5211" i="3"/>
  <c r="AT5211" i="3"/>
  <c r="AU5211" i="3"/>
  <c r="AV5211" i="3"/>
  <c r="AW5211" i="3"/>
  <c r="S5211" i="3" s="1"/>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AQ5218" i="3"/>
  <c r="AT5218" i="3"/>
  <c r="AU5218" i="3"/>
  <c r="AV5218" i="3"/>
  <c r="AW5218" i="3"/>
  <c r="S5218" i="3" s="1"/>
  <c r="AQ5219" i="3"/>
  <c r="AT5219" i="3"/>
  <c r="AU5219" i="3"/>
  <c r="AV5219" i="3"/>
  <c r="AW5219" i="3"/>
  <c r="S5219" i="3" s="1"/>
  <c r="AQ5220" i="3"/>
  <c r="AT5220" i="3"/>
  <c r="AU5220" i="3"/>
  <c r="AV5220" i="3"/>
  <c r="AW5220" i="3"/>
  <c r="S5220" i="3" s="1"/>
  <c r="AQ5221" i="3"/>
  <c r="AT5221" i="3"/>
  <c r="AU5221" i="3"/>
  <c r="AV5221" i="3"/>
  <c r="AW5221" i="3"/>
  <c r="S5221" i="3" s="1"/>
  <c r="AQ5222" i="3"/>
  <c r="AT5222" i="3"/>
  <c r="AU5222" i="3"/>
  <c r="AV5222" i="3"/>
  <c r="AW5222" i="3"/>
  <c r="S5222" i="3" s="1"/>
  <c r="AQ5223" i="3"/>
  <c r="AT5223" i="3"/>
  <c r="AU5223" i="3"/>
  <c r="AV5223" i="3"/>
  <c r="AW5223" i="3"/>
  <c r="S5223" i="3" s="1"/>
  <c r="AQ5224" i="3"/>
  <c r="AT5224" i="3"/>
  <c r="AU5224" i="3"/>
  <c r="AV5224" i="3"/>
  <c r="AW5224" i="3"/>
  <c r="S5224" i="3" s="1"/>
  <c r="AQ5225" i="3"/>
  <c r="AT5225" i="3"/>
  <c r="AU5225" i="3"/>
  <c r="AV5225" i="3"/>
  <c r="AW5225" i="3"/>
  <c r="S5225" i="3" s="1"/>
  <c r="AQ5226" i="3"/>
  <c r="AT5226" i="3"/>
  <c r="AU5226" i="3"/>
  <c r="AV5226" i="3"/>
  <c r="AW5226" i="3"/>
  <c r="S5226" i="3" s="1"/>
  <c r="AQ5227" i="3"/>
  <c r="AT5227" i="3"/>
  <c r="AU5227" i="3"/>
  <c r="AV5227" i="3"/>
  <c r="AW5227" i="3"/>
  <c r="S5227" i="3" s="1"/>
  <c r="AQ5228" i="3"/>
  <c r="AT5228" i="3"/>
  <c r="AU5228" i="3"/>
  <c r="AV5228" i="3"/>
  <c r="AW5228" i="3"/>
  <c r="S5228" i="3" s="1"/>
  <c r="AQ5229" i="3"/>
  <c r="AT5229" i="3"/>
  <c r="AU5229" i="3"/>
  <c r="AV5229" i="3"/>
  <c r="AW5229" i="3"/>
  <c r="S5229" i="3" s="1"/>
  <c r="AQ5230" i="3"/>
  <c r="AT5230" i="3"/>
  <c r="AU5230" i="3"/>
  <c r="AV5230" i="3"/>
  <c r="AW5230" i="3"/>
  <c r="S5230" i="3" s="1"/>
  <c r="AQ5231" i="3"/>
  <c r="AT5231" i="3"/>
  <c r="AU5231" i="3"/>
  <c r="AV5231" i="3"/>
  <c r="AW5231" i="3"/>
  <c r="S5231" i="3" s="1"/>
  <c r="AQ5232" i="3"/>
  <c r="AT5232" i="3"/>
  <c r="AU5232" i="3"/>
  <c r="AV5232" i="3"/>
  <c r="AW5232" i="3"/>
  <c r="S5232" i="3" s="1"/>
  <c r="AQ5233" i="3"/>
  <c r="AT5233" i="3"/>
  <c r="AU5233" i="3"/>
  <c r="AV5233" i="3"/>
  <c r="AW5233" i="3"/>
  <c r="S5233" i="3" s="1"/>
  <c r="AQ5234" i="3"/>
  <c r="AT5234" i="3"/>
  <c r="AU5234" i="3"/>
  <c r="AV5234" i="3"/>
  <c r="AW5234" i="3"/>
  <c r="S5234" i="3" s="1"/>
  <c r="AQ5235" i="3"/>
  <c r="AT5235" i="3"/>
  <c r="AU5235" i="3"/>
  <c r="AV5235" i="3"/>
  <c r="AW5235" i="3"/>
  <c r="S5235" i="3" s="1"/>
  <c r="AQ5236" i="3"/>
  <c r="AT5236" i="3"/>
  <c r="AU5236" i="3"/>
  <c r="AV5236" i="3"/>
  <c r="AW5236" i="3"/>
  <c r="S5236" i="3" s="1"/>
  <c r="AQ5237" i="3"/>
  <c r="AT5237" i="3"/>
  <c r="AU5237" i="3"/>
  <c r="AV5237" i="3"/>
  <c r="AW5237" i="3"/>
  <c r="S5237" i="3" s="1"/>
  <c r="AQ5238" i="3"/>
  <c r="AT5238" i="3"/>
  <c r="AU5238" i="3"/>
  <c r="AV5238" i="3"/>
  <c r="AW5238" i="3"/>
  <c r="S5238" i="3" s="1"/>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S5243" i="3" s="1"/>
  <c r="AQ5244" i="3"/>
  <c r="AT5244" i="3"/>
  <c r="AU5244" i="3"/>
  <c r="AV5244" i="3"/>
  <c r="AW5244" i="3"/>
  <c r="S5244" i="3" s="1"/>
  <c r="AQ5245" i="3"/>
  <c r="AT5245" i="3"/>
  <c r="AU5245" i="3"/>
  <c r="AV5245" i="3"/>
  <c r="AW5245" i="3"/>
  <c r="S5245" i="3" s="1"/>
  <c r="AQ5246" i="3"/>
  <c r="AT5246" i="3"/>
  <c r="AU5246" i="3"/>
  <c r="AV5246" i="3"/>
  <c r="AW5246" i="3"/>
  <c r="S5246" i="3" s="1"/>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S5250" i="3" s="1"/>
  <c r="AQ5251" i="3"/>
  <c r="AT5251" i="3"/>
  <c r="AU5251" i="3"/>
  <c r="AV5251" i="3"/>
  <c r="AW5251" i="3"/>
  <c r="S5251" i="3" s="1"/>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AQ5258" i="3"/>
  <c r="AT5258" i="3"/>
  <c r="AU5258" i="3"/>
  <c r="AV5258" i="3"/>
  <c r="AW5258" i="3"/>
  <c r="S5258" i="3" s="1"/>
  <c r="AQ5259" i="3"/>
  <c r="AT5259" i="3"/>
  <c r="AU5259" i="3"/>
  <c r="AV5259" i="3"/>
  <c r="AW5259" i="3"/>
  <c r="S5259" i="3" s="1"/>
  <c r="AQ5260" i="3"/>
  <c r="AT5260" i="3"/>
  <c r="AU5260" i="3"/>
  <c r="AV5260" i="3"/>
  <c r="AW5260" i="3"/>
  <c r="S5260" i="3" s="1"/>
  <c r="AQ5261" i="3"/>
  <c r="AT5261" i="3"/>
  <c r="AU5261" i="3"/>
  <c r="AV5261" i="3"/>
  <c r="AW5261" i="3"/>
  <c r="S5261" i="3" s="1"/>
  <c r="AQ5262" i="3"/>
  <c r="AT5262" i="3"/>
  <c r="AU5262" i="3"/>
  <c r="AV5262" i="3"/>
  <c r="AW5262" i="3"/>
  <c r="S5262" i="3" s="1"/>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S5267" i="3" s="1"/>
  <c r="AQ5268" i="3"/>
  <c r="AT5268" i="3"/>
  <c r="AU5268" i="3"/>
  <c r="AV5268" i="3"/>
  <c r="AW5268" i="3"/>
  <c r="S5268" i="3" s="1"/>
  <c r="AQ5269" i="3"/>
  <c r="AT5269" i="3"/>
  <c r="AU5269" i="3"/>
  <c r="AV5269" i="3"/>
  <c r="AW5269" i="3"/>
  <c r="S5269" i="3" s="1"/>
  <c r="AQ5270" i="3"/>
  <c r="AT5270" i="3"/>
  <c r="AU5270" i="3"/>
  <c r="AV5270" i="3"/>
  <c r="AW5270" i="3"/>
  <c r="S5270" i="3" s="1"/>
  <c r="AQ5271" i="3"/>
  <c r="AT5271" i="3"/>
  <c r="AU5271" i="3"/>
  <c r="AV5271" i="3"/>
  <c r="AW5271" i="3"/>
  <c r="S5271" i="3" s="1"/>
  <c r="AQ5272" i="3"/>
  <c r="AT5272" i="3"/>
  <c r="AU5272" i="3"/>
  <c r="AV5272" i="3"/>
  <c r="AW5272" i="3"/>
  <c r="S5272" i="3" s="1"/>
  <c r="AQ5273" i="3"/>
  <c r="AT5273" i="3"/>
  <c r="AU5273" i="3"/>
  <c r="AV5273" i="3"/>
  <c r="AW5273" i="3"/>
  <c r="S5273" i="3" s="1"/>
  <c r="AQ5274" i="3"/>
  <c r="AT5274" i="3"/>
  <c r="AU5274" i="3"/>
  <c r="AV5274" i="3"/>
  <c r="AW5274" i="3"/>
  <c r="S5274" i="3" s="1"/>
  <c r="AQ5275" i="3"/>
  <c r="AT5275" i="3"/>
  <c r="AU5275" i="3"/>
  <c r="AV5275" i="3"/>
  <c r="AW5275" i="3"/>
  <c r="S5275" i="3" s="1"/>
  <c r="AQ5276" i="3"/>
  <c r="AT5276" i="3"/>
  <c r="AU5276" i="3"/>
  <c r="AV5276" i="3"/>
  <c r="AW5276" i="3"/>
  <c r="S5276" i="3" s="1"/>
  <c r="AQ5277" i="3"/>
  <c r="AT5277" i="3"/>
  <c r="AU5277" i="3"/>
  <c r="AV5277" i="3"/>
  <c r="AW5277" i="3"/>
  <c r="S5277" i="3" s="1"/>
  <c r="AQ5278" i="3"/>
  <c r="AT5278" i="3"/>
  <c r="AU5278" i="3"/>
  <c r="AV5278" i="3"/>
  <c r="AW5278" i="3"/>
  <c r="S5278" i="3" s="1"/>
  <c r="AQ5279" i="3"/>
  <c r="AT5279" i="3"/>
  <c r="AU5279" i="3"/>
  <c r="AV5279" i="3"/>
  <c r="AW5279" i="3"/>
  <c r="S5279" i="3" s="1"/>
  <c r="AQ5280" i="3"/>
  <c r="AT5280" i="3"/>
  <c r="AU5280" i="3"/>
  <c r="AV5280" i="3"/>
  <c r="AW5280" i="3"/>
  <c r="S5280" i="3" s="1"/>
  <c r="AQ5281" i="3"/>
  <c r="AT5281" i="3"/>
  <c r="AU5281" i="3"/>
  <c r="AV5281" i="3"/>
  <c r="AW5281" i="3"/>
  <c r="S5281" i="3" s="1"/>
  <c r="AQ5282" i="3"/>
  <c r="AT5282" i="3"/>
  <c r="AU5282" i="3"/>
  <c r="AV5282" i="3"/>
  <c r="AW5282" i="3"/>
  <c r="S5282" i="3" s="1"/>
  <c r="AQ5283" i="3"/>
  <c r="AT5283" i="3"/>
  <c r="AU5283" i="3"/>
  <c r="AV5283" i="3"/>
  <c r="AW5283" i="3"/>
  <c r="S5283" i="3" s="1"/>
  <c r="AQ5284" i="3"/>
  <c r="AT5284" i="3"/>
  <c r="AU5284" i="3"/>
  <c r="AV5284" i="3"/>
  <c r="AW5284" i="3"/>
  <c r="S5284" i="3" s="1"/>
  <c r="AQ5285" i="3"/>
  <c r="AT5285" i="3"/>
  <c r="AU5285" i="3"/>
  <c r="AV5285" i="3"/>
  <c r="AW5285" i="3"/>
  <c r="S5285" i="3" s="1"/>
  <c r="AQ5286" i="3"/>
  <c r="AT5286" i="3"/>
  <c r="AU5286" i="3"/>
  <c r="AV5286" i="3"/>
  <c r="AW5286" i="3"/>
  <c r="S5286" i="3" s="1"/>
  <c r="AQ5287" i="3"/>
  <c r="AT5287" i="3"/>
  <c r="AU5287" i="3"/>
  <c r="AV5287" i="3"/>
  <c r="AW5287" i="3"/>
  <c r="S5287" i="3" s="1"/>
  <c r="AQ5288" i="3"/>
  <c r="AT5288" i="3"/>
  <c r="AU5288" i="3"/>
  <c r="AV5288" i="3"/>
  <c r="AW5288" i="3"/>
  <c r="S5288" i="3" s="1"/>
  <c r="AQ5289" i="3"/>
  <c r="AT5289" i="3"/>
  <c r="AU5289" i="3"/>
  <c r="AV5289" i="3"/>
  <c r="AW5289" i="3"/>
  <c r="S5289" i="3" s="1"/>
  <c r="AQ5290" i="3"/>
  <c r="AT5290" i="3"/>
  <c r="AU5290" i="3"/>
  <c r="AV5290" i="3"/>
  <c r="AW5290" i="3"/>
  <c r="S5290" i="3" s="1"/>
  <c r="AQ5291" i="3"/>
  <c r="AT5291" i="3"/>
  <c r="AU5291" i="3"/>
  <c r="AV5291" i="3"/>
  <c r="AW5291" i="3"/>
  <c r="S5291" i="3" s="1"/>
  <c r="AQ5292" i="3"/>
  <c r="AT5292" i="3"/>
  <c r="AU5292" i="3"/>
  <c r="AV5292" i="3"/>
  <c r="AW5292" i="3"/>
  <c r="S5292" i="3" s="1"/>
  <c r="AQ5293" i="3"/>
  <c r="AT5293" i="3"/>
  <c r="AU5293" i="3"/>
  <c r="AV5293" i="3"/>
  <c r="AW5293" i="3"/>
  <c r="S5293" i="3" s="1"/>
  <c r="AQ5294" i="3"/>
  <c r="AT5294" i="3"/>
  <c r="AU5294" i="3"/>
  <c r="AV5294" i="3"/>
  <c r="AW5294" i="3"/>
  <c r="S5294" i="3" s="1"/>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S5298" i="3" s="1"/>
  <c r="AQ5299" i="3"/>
  <c r="AT5299" i="3"/>
  <c r="AU5299" i="3"/>
  <c r="AV5299" i="3"/>
  <c r="AW5299" i="3"/>
  <c r="S5299" i="3" s="1"/>
  <c r="AQ5300" i="3"/>
  <c r="AT5300" i="3"/>
  <c r="AU5300" i="3"/>
  <c r="AV5300" i="3"/>
  <c r="AW5300" i="3"/>
  <c r="S5300" i="3" s="1"/>
  <c r="AQ5301" i="3"/>
  <c r="AT5301" i="3"/>
  <c r="AU5301" i="3"/>
  <c r="AV5301" i="3"/>
  <c r="AW5301" i="3"/>
  <c r="S5301" i="3" s="1"/>
  <c r="AQ5302" i="3"/>
  <c r="AT5302" i="3"/>
  <c r="AU5302" i="3"/>
  <c r="AV5302" i="3"/>
  <c r="AW5302" i="3"/>
  <c r="S5302" i="3" s="1"/>
  <c r="AQ5303" i="3"/>
  <c r="AT5303" i="3"/>
  <c r="AU5303" i="3"/>
  <c r="AV5303" i="3"/>
  <c r="AW5303" i="3"/>
  <c r="S5303" i="3" s="1"/>
  <c r="AQ5304" i="3"/>
  <c r="AT5304" i="3"/>
  <c r="AU5304" i="3"/>
  <c r="AV5304" i="3"/>
  <c r="AW5304" i="3"/>
  <c r="S5304" i="3" s="1"/>
  <c r="AQ5305" i="3"/>
  <c r="AT5305" i="3"/>
  <c r="AU5305" i="3"/>
  <c r="AV5305" i="3"/>
  <c r="AW5305" i="3"/>
  <c r="S5305" i="3" s="1"/>
  <c r="AQ5306" i="3"/>
  <c r="AT5306" i="3"/>
  <c r="AU5306" i="3"/>
  <c r="AV5306" i="3"/>
  <c r="AW5306" i="3"/>
  <c r="S5306" i="3" s="1"/>
  <c r="AQ5307" i="3"/>
  <c r="AT5307" i="3"/>
  <c r="AU5307" i="3"/>
  <c r="AV5307" i="3"/>
  <c r="AW5307" i="3"/>
  <c r="S5307" i="3" s="1"/>
  <c r="AQ5308" i="3"/>
  <c r="AT5308" i="3"/>
  <c r="AU5308" i="3"/>
  <c r="AV5308" i="3"/>
  <c r="AW5308" i="3"/>
  <c r="S5308" i="3" s="1"/>
  <c r="AQ5309" i="3"/>
  <c r="AT5309" i="3"/>
  <c r="AU5309" i="3"/>
  <c r="AV5309" i="3"/>
  <c r="AW5309" i="3"/>
  <c r="S5309" i="3" s="1"/>
  <c r="AQ5310" i="3"/>
  <c r="AT5310" i="3"/>
  <c r="AU5310" i="3"/>
  <c r="AV5310" i="3"/>
  <c r="AW5310" i="3"/>
  <c r="S5310" i="3" s="1"/>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S5314" i="3" s="1"/>
  <c r="AQ5315" i="3"/>
  <c r="AT5315" i="3"/>
  <c r="AU5315" i="3"/>
  <c r="AV5315" i="3"/>
  <c r="AW5315" i="3"/>
  <c r="S5315" i="3" s="1"/>
  <c r="AQ5316" i="3"/>
  <c r="AT5316" i="3"/>
  <c r="AU5316" i="3"/>
  <c r="AV5316" i="3"/>
  <c r="AW5316" i="3"/>
  <c r="S5316" i="3" s="1"/>
  <c r="AQ5317" i="3"/>
  <c r="AT5317" i="3"/>
  <c r="AU5317" i="3"/>
  <c r="AV5317" i="3"/>
  <c r="AW5317" i="3"/>
  <c r="S5317" i="3" s="1"/>
  <c r="AQ5318" i="3"/>
  <c r="AT5318" i="3"/>
  <c r="AU5318" i="3"/>
  <c r="AV5318" i="3"/>
  <c r="AW5318" i="3"/>
  <c r="S5318" i="3" s="1"/>
  <c r="AQ5319" i="3"/>
  <c r="AT5319" i="3"/>
  <c r="AU5319" i="3"/>
  <c r="AV5319" i="3"/>
  <c r="AW5319" i="3"/>
  <c r="S5319" i="3" s="1"/>
  <c r="AQ5320" i="3"/>
  <c r="AT5320" i="3"/>
  <c r="AU5320" i="3"/>
  <c r="AV5320" i="3"/>
  <c r="AW5320" i="3"/>
  <c r="S5320" i="3" s="1"/>
  <c r="AQ5321" i="3"/>
  <c r="AT5321" i="3"/>
  <c r="AU5321" i="3"/>
  <c r="AV5321" i="3"/>
  <c r="AW5321" i="3"/>
  <c r="S5321" i="3" s="1"/>
  <c r="AQ5322" i="3"/>
  <c r="AT5322" i="3"/>
  <c r="AU5322" i="3"/>
  <c r="AV5322" i="3"/>
  <c r="AW5322" i="3"/>
  <c r="S5322" i="3" s="1"/>
  <c r="AQ5323" i="3"/>
  <c r="AT5323" i="3"/>
  <c r="AU5323" i="3"/>
  <c r="AV5323" i="3"/>
  <c r="AW5323" i="3"/>
  <c r="S5323" i="3" s="1"/>
  <c r="AQ5324" i="3"/>
  <c r="AT5324" i="3"/>
  <c r="AU5324" i="3"/>
  <c r="AV5324" i="3"/>
  <c r="AW5324" i="3"/>
  <c r="S5324" i="3" s="1"/>
  <c r="AQ5325" i="3"/>
  <c r="AT5325" i="3"/>
  <c r="AU5325" i="3"/>
  <c r="AV5325" i="3"/>
  <c r="AW5325" i="3"/>
  <c r="S5325" i="3" s="1"/>
  <c r="AQ5326" i="3"/>
  <c r="AT5326" i="3"/>
  <c r="AU5326" i="3"/>
  <c r="AV5326" i="3"/>
  <c r="AW5326" i="3"/>
  <c r="S5326" i="3" s="1"/>
  <c r="AQ5327" i="3"/>
  <c r="AT5327" i="3"/>
  <c r="AU5327" i="3"/>
  <c r="AV5327" i="3"/>
  <c r="AW5327" i="3"/>
  <c r="S5327" i="3" s="1"/>
  <c r="AQ5328" i="3"/>
  <c r="AT5328" i="3"/>
  <c r="AU5328" i="3"/>
  <c r="AV5328" i="3"/>
  <c r="AW5328" i="3"/>
  <c r="S5328" i="3" s="1"/>
  <c r="AQ5329" i="3"/>
  <c r="AT5329" i="3"/>
  <c r="AU5329" i="3"/>
  <c r="AV5329" i="3"/>
  <c r="AW5329" i="3"/>
  <c r="S5329" i="3" s="1"/>
  <c r="AQ5330" i="3"/>
  <c r="AT5330" i="3"/>
  <c r="AU5330" i="3"/>
  <c r="AV5330" i="3"/>
  <c r="AW5330" i="3"/>
  <c r="S5330" i="3" s="1"/>
  <c r="AQ5331" i="3"/>
  <c r="AT5331" i="3"/>
  <c r="AU5331" i="3"/>
  <c r="AV5331" i="3"/>
  <c r="AW5331" i="3"/>
  <c r="S5331" i="3" s="1"/>
  <c r="AQ5332" i="3"/>
  <c r="AT5332" i="3"/>
  <c r="AU5332" i="3"/>
  <c r="AV5332" i="3"/>
  <c r="AW5332" i="3"/>
  <c r="S5332" i="3" s="1"/>
  <c r="AQ5333" i="3"/>
  <c r="AT5333" i="3"/>
  <c r="AU5333" i="3"/>
  <c r="AV5333" i="3"/>
  <c r="AW5333" i="3"/>
  <c r="S5333" i="3" s="1"/>
  <c r="AQ5334" i="3"/>
  <c r="AT5334" i="3"/>
  <c r="AU5334" i="3"/>
  <c r="AV5334" i="3"/>
  <c r="AW5334" i="3"/>
  <c r="S5334" i="3" s="1"/>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S5339" i="3" s="1"/>
  <c r="AQ5340" i="3"/>
  <c r="AT5340" i="3"/>
  <c r="AU5340" i="3"/>
  <c r="AV5340" i="3"/>
  <c r="AW5340" i="3"/>
  <c r="S5340" i="3" s="1"/>
  <c r="AQ5341" i="3"/>
  <c r="AT5341" i="3"/>
  <c r="AU5341" i="3"/>
  <c r="AV5341" i="3"/>
  <c r="AW5341" i="3"/>
  <c r="S5341" i="3" s="1"/>
  <c r="AQ5342" i="3"/>
  <c r="AT5342" i="3"/>
  <c r="AU5342" i="3"/>
  <c r="AV5342" i="3"/>
  <c r="AW5342" i="3"/>
  <c r="S5342" i="3" s="1"/>
  <c r="AQ5343" i="3"/>
  <c r="AT5343" i="3"/>
  <c r="AU5343" i="3"/>
  <c r="AV5343" i="3"/>
  <c r="AW5343" i="3"/>
  <c r="S5343" i="3" s="1"/>
  <c r="AQ5344" i="3"/>
  <c r="AT5344" i="3"/>
  <c r="AU5344" i="3"/>
  <c r="AV5344" i="3"/>
  <c r="AW5344" i="3"/>
  <c r="S5344" i="3" s="1"/>
  <c r="AQ5345" i="3"/>
  <c r="AT5345" i="3"/>
  <c r="AU5345" i="3"/>
  <c r="AV5345" i="3"/>
  <c r="AW5345" i="3"/>
  <c r="S5345" i="3" s="1"/>
  <c r="AQ5346" i="3"/>
  <c r="AT5346" i="3"/>
  <c r="AU5346" i="3"/>
  <c r="AV5346" i="3"/>
  <c r="AW5346" i="3"/>
  <c r="S5346" i="3" s="1"/>
  <c r="AQ5347" i="3"/>
  <c r="AT5347" i="3"/>
  <c r="AU5347" i="3"/>
  <c r="AV5347" i="3"/>
  <c r="AW5347" i="3"/>
  <c r="S5347" i="3" s="1"/>
  <c r="AQ5348" i="3"/>
  <c r="AT5348" i="3"/>
  <c r="AU5348" i="3"/>
  <c r="AV5348" i="3"/>
  <c r="AW5348" i="3"/>
  <c r="S5348" i="3" s="1"/>
  <c r="AQ5349" i="3"/>
  <c r="AT5349" i="3"/>
  <c r="AU5349" i="3"/>
  <c r="AV5349" i="3"/>
  <c r="AW5349" i="3"/>
  <c r="S5349" i="3" s="1"/>
  <c r="AQ5350" i="3"/>
  <c r="AT5350" i="3"/>
  <c r="AU5350" i="3"/>
  <c r="AV5350" i="3"/>
  <c r="AW5350" i="3"/>
  <c r="S5350" i="3" s="1"/>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S5354" i="3" s="1"/>
  <c r="AQ5355" i="3"/>
  <c r="AT5355" i="3"/>
  <c r="AU5355" i="3"/>
  <c r="AV5355" i="3"/>
  <c r="AW5355" i="3"/>
  <c r="S5355" i="3" s="1"/>
  <c r="AQ5356" i="3"/>
  <c r="AT5356" i="3"/>
  <c r="AU5356" i="3"/>
  <c r="AV5356" i="3"/>
  <c r="AW5356" i="3"/>
  <c r="S5356" i="3" s="1"/>
  <c r="AQ5357" i="3"/>
  <c r="AT5357" i="3"/>
  <c r="AU5357" i="3"/>
  <c r="AV5357" i="3"/>
  <c r="AW5357" i="3"/>
  <c r="S5357" i="3" s="1"/>
  <c r="AQ5358" i="3"/>
  <c r="AT5358" i="3"/>
  <c r="AU5358" i="3"/>
  <c r="AV5358" i="3"/>
  <c r="AW5358" i="3"/>
  <c r="S5358" i="3" s="1"/>
  <c r="AQ5359" i="3"/>
  <c r="AT5359" i="3"/>
  <c r="AU5359" i="3"/>
  <c r="AV5359" i="3"/>
  <c r="AW5359" i="3"/>
  <c r="S5359" i="3" s="1"/>
  <c r="AQ5360" i="3"/>
  <c r="AT5360" i="3"/>
  <c r="AU5360" i="3"/>
  <c r="AV5360" i="3"/>
  <c r="AW5360" i="3"/>
  <c r="S5360" i="3" s="1"/>
  <c r="AQ5361" i="3"/>
  <c r="AT5361" i="3"/>
  <c r="AU5361" i="3"/>
  <c r="AV5361" i="3"/>
  <c r="AW5361" i="3"/>
  <c r="S5361" i="3" s="1"/>
  <c r="AQ5362" i="3"/>
  <c r="AT5362" i="3"/>
  <c r="AU5362" i="3"/>
  <c r="AV5362" i="3"/>
  <c r="AW5362" i="3"/>
  <c r="S5362" i="3" s="1"/>
  <c r="AQ5363" i="3"/>
  <c r="AT5363" i="3"/>
  <c r="AU5363" i="3"/>
  <c r="AV5363" i="3"/>
  <c r="AW5363" i="3"/>
  <c r="S5363" i="3" s="1"/>
  <c r="AQ5364" i="3"/>
  <c r="AT5364" i="3"/>
  <c r="AU5364" i="3"/>
  <c r="AV5364" i="3"/>
  <c r="AW5364" i="3"/>
  <c r="S5364" i="3" s="1"/>
  <c r="AQ5365" i="3"/>
  <c r="AT5365" i="3"/>
  <c r="AU5365" i="3"/>
  <c r="AV5365" i="3"/>
  <c r="AW5365" i="3"/>
  <c r="S5365" i="3" s="1"/>
  <c r="AQ5366" i="3"/>
  <c r="AT5366" i="3"/>
  <c r="AU5366" i="3"/>
  <c r="AV5366" i="3"/>
  <c r="AW5366" i="3"/>
  <c r="S5366" i="3" s="1"/>
  <c r="AQ5367" i="3"/>
  <c r="AT5367" i="3"/>
  <c r="AU5367" i="3"/>
  <c r="AV5367" i="3"/>
  <c r="AW5367" i="3"/>
  <c r="S5367" i="3" s="1"/>
  <c r="AQ5368" i="3"/>
  <c r="AT5368" i="3"/>
  <c r="AU5368" i="3"/>
  <c r="AV5368" i="3"/>
  <c r="AW5368" i="3"/>
  <c r="S5368" i="3" s="1"/>
  <c r="AQ5369" i="3"/>
  <c r="AT5369" i="3"/>
  <c r="AU5369" i="3"/>
  <c r="AV5369" i="3"/>
  <c r="AW5369" i="3"/>
  <c r="S5369" i="3" s="1"/>
  <c r="AQ5370" i="3"/>
  <c r="AT5370" i="3"/>
  <c r="AU5370" i="3"/>
  <c r="AV5370" i="3"/>
  <c r="AW5370" i="3"/>
  <c r="S5370" i="3" s="1"/>
  <c r="AQ5371" i="3"/>
  <c r="AT5371" i="3"/>
  <c r="AU5371" i="3"/>
  <c r="AV5371" i="3"/>
  <c r="AW5371" i="3"/>
  <c r="S5371" i="3" s="1"/>
  <c r="AQ5372" i="3"/>
  <c r="AT5372" i="3"/>
  <c r="AU5372" i="3"/>
  <c r="AV5372" i="3"/>
  <c r="AW5372" i="3"/>
  <c r="S5372" i="3" s="1"/>
  <c r="AQ5373" i="3"/>
  <c r="AT5373" i="3"/>
  <c r="AU5373" i="3"/>
  <c r="AV5373" i="3"/>
  <c r="AW5373" i="3"/>
  <c r="S5373" i="3" s="1"/>
  <c r="AQ5374" i="3"/>
  <c r="AT5374" i="3"/>
  <c r="AU5374" i="3"/>
  <c r="AV5374" i="3"/>
  <c r="AW5374" i="3"/>
  <c r="S5374" i="3" s="1"/>
  <c r="AQ5375" i="3"/>
  <c r="AT5375" i="3"/>
  <c r="AU5375" i="3"/>
  <c r="AV5375" i="3"/>
  <c r="AW5375" i="3"/>
  <c r="S5375" i="3" s="1"/>
  <c r="AQ5376" i="3"/>
  <c r="AT5376" i="3"/>
  <c r="AU5376" i="3"/>
  <c r="AV5376" i="3"/>
  <c r="AW5376" i="3"/>
  <c r="S5376" i="3" s="1"/>
  <c r="AQ5377" i="3"/>
  <c r="AT5377" i="3"/>
  <c r="AU5377" i="3"/>
  <c r="AV5377" i="3"/>
  <c r="AW5377" i="3"/>
  <c r="S5377" i="3" s="1"/>
  <c r="AQ5378" i="3"/>
  <c r="AT5378" i="3"/>
  <c r="AU5378" i="3"/>
  <c r="AV5378" i="3"/>
  <c r="AW5378" i="3"/>
  <c r="S5378" i="3" s="1"/>
  <c r="AQ5379" i="3"/>
  <c r="AT5379" i="3"/>
  <c r="AU5379" i="3"/>
  <c r="AV5379" i="3"/>
  <c r="AW5379" i="3"/>
  <c r="S5379" i="3" s="1"/>
  <c r="AQ5380" i="3"/>
  <c r="AT5380" i="3"/>
  <c r="AU5380" i="3"/>
  <c r="AV5380" i="3"/>
  <c r="AW5380" i="3"/>
  <c r="S5380" i="3" s="1"/>
  <c r="AQ5381" i="3"/>
  <c r="AT5381" i="3"/>
  <c r="AU5381" i="3"/>
  <c r="AV5381" i="3"/>
  <c r="AW5381" i="3"/>
  <c r="S5381" i="3" s="1"/>
  <c r="AQ5382" i="3"/>
  <c r="AT5382" i="3"/>
  <c r="AU5382" i="3"/>
  <c r="AV5382" i="3"/>
  <c r="AW5382" i="3"/>
  <c r="S5382" i="3" s="1"/>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S5386" i="3" s="1"/>
  <c r="AQ5387" i="3"/>
  <c r="AT5387" i="3"/>
  <c r="AU5387" i="3"/>
  <c r="AV5387" i="3"/>
  <c r="AW5387" i="3"/>
  <c r="S5387" i="3" s="1"/>
  <c r="AQ5388" i="3"/>
  <c r="AT5388" i="3"/>
  <c r="AU5388" i="3"/>
  <c r="AV5388" i="3"/>
  <c r="AW5388" i="3"/>
  <c r="S5388" i="3" s="1"/>
  <c r="AQ5389" i="3"/>
  <c r="AT5389" i="3"/>
  <c r="AU5389" i="3"/>
  <c r="AV5389" i="3"/>
  <c r="AW5389" i="3"/>
  <c r="S5389" i="3" s="1"/>
  <c r="AQ5390" i="3"/>
  <c r="AT5390" i="3"/>
  <c r="AU5390" i="3"/>
  <c r="AV5390" i="3"/>
  <c r="AW5390" i="3"/>
  <c r="S5390" i="3" s="1"/>
  <c r="AQ5391" i="3"/>
  <c r="AT5391" i="3"/>
  <c r="AU5391" i="3"/>
  <c r="AV5391" i="3"/>
  <c r="AW5391" i="3"/>
  <c r="S5391" i="3" s="1"/>
  <c r="AQ5392" i="3"/>
  <c r="AT5392" i="3"/>
  <c r="AU5392" i="3"/>
  <c r="AV5392" i="3"/>
  <c r="AW5392" i="3"/>
  <c r="S5392" i="3" s="1"/>
  <c r="AQ5393" i="3"/>
  <c r="AT5393" i="3"/>
  <c r="AU5393" i="3"/>
  <c r="AV5393" i="3"/>
  <c r="AW5393" i="3"/>
  <c r="S5393" i="3" s="1"/>
  <c r="AQ5394" i="3"/>
  <c r="AT5394" i="3"/>
  <c r="AU5394" i="3"/>
  <c r="AV5394" i="3"/>
  <c r="AW5394" i="3"/>
  <c r="S5394" i="3" s="1"/>
  <c r="AQ5395" i="3"/>
  <c r="AT5395" i="3"/>
  <c r="AU5395" i="3"/>
  <c r="AV5395" i="3"/>
  <c r="AW5395" i="3"/>
  <c r="S5395" i="3" s="1"/>
  <c r="AQ5396" i="3"/>
  <c r="AT5396" i="3"/>
  <c r="AU5396" i="3"/>
  <c r="AV5396" i="3"/>
  <c r="AW5396" i="3"/>
  <c r="S5396" i="3" s="1"/>
  <c r="AQ5397" i="3"/>
  <c r="AT5397" i="3"/>
  <c r="AU5397" i="3"/>
  <c r="AV5397" i="3"/>
  <c r="AW5397" i="3"/>
  <c r="S5397" i="3" s="1"/>
  <c r="AQ5398" i="3"/>
  <c r="AT5398" i="3"/>
  <c r="AU5398" i="3"/>
  <c r="AV5398" i="3"/>
  <c r="AW5398" i="3"/>
  <c r="S5398" i="3" s="1"/>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S5403" i="3" s="1"/>
  <c r="AQ5404" i="3"/>
  <c r="AT5404" i="3"/>
  <c r="AU5404" i="3"/>
  <c r="AV5404" i="3"/>
  <c r="AW5404" i="3"/>
  <c r="S5404" i="3" s="1"/>
  <c r="AQ5405" i="3"/>
  <c r="AT5405" i="3"/>
  <c r="AU5405" i="3"/>
  <c r="AV5405" i="3"/>
  <c r="AW5405" i="3"/>
  <c r="S5405" i="3" s="1"/>
  <c r="AQ5406" i="3"/>
  <c r="AT5406" i="3"/>
  <c r="AU5406" i="3"/>
  <c r="AV5406" i="3"/>
  <c r="AW5406" i="3"/>
  <c r="S5406" i="3" s="1"/>
  <c r="AQ5407" i="3"/>
  <c r="AT5407" i="3"/>
  <c r="AU5407" i="3"/>
  <c r="AV5407" i="3"/>
  <c r="AW5407" i="3"/>
  <c r="S5407" i="3" s="1"/>
  <c r="AQ5408" i="3"/>
  <c r="AT5408" i="3"/>
  <c r="AU5408" i="3"/>
  <c r="AV5408" i="3"/>
  <c r="AW5408" i="3"/>
  <c r="S5408" i="3" s="1"/>
  <c r="AQ5409" i="3"/>
  <c r="AT5409" i="3"/>
  <c r="AU5409" i="3"/>
  <c r="AV5409" i="3"/>
  <c r="AW5409" i="3"/>
  <c r="S5409" i="3" s="1"/>
  <c r="AQ5410" i="3"/>
  <c r="AT5410" i="3"/>
  <c r="AU5410" i="3"/>
  <c r="AV5410" i="3"/>
  <c r="AW5410" i="3"/>
  <c r="S5410" i="3" s="1"/>
  <c r="AQ5411" i="3"/>
  <c r="AT5411" i="3"/>
  <c r="AU5411" i="3"/>
  <c r="AV5411" i="3"/>
  <c r="AW5411" i="3"/>
  <c r="S5411" i="3" s="1"/>
  <c r="AQ5412" i="3"/>
  <c r="AT5412" i="3"/>
  <c r="AU5412" i="3"/>
  <c r="AV5412" i="3"/>
  <c r="AW5412" i="3"/>
  <c r="S5412" i="3" s="1"/>
  <c r="AQ5413" i="3"/>
  <c r="AT5413" i="3"/>
  <c r="AU5413" i="3"/>
  <c r="AV5413" i="3"/>
  <c r="AW5413" i="3"/>
  <c r="S5413" i="3" s="1"/>
  <c r="AQ5414" i="3"/>
  <c r="AT5414" i="3"/>
  <c r="AU5414" i="3"/>
  <c r="AV5414" i="3"/>
  <c r="AW5414" i="3"/>
  <c r="S5414" i="3" s="1"/>
  <c r="AQ5415" i="3"/>
  <c r="AT5415" i="3"/>
  <c r="AU5415" i="3"/>
  <c r="AV5415" i="3"/>
  <c r="AW5415" i="3"/>
  <c r="S5415" i="3" s="1"/>
  <c r="AQ5416" i="3"/>
  <c r="AT5416" i="3"/>
  <c r="AU5416" i="3"/>
  <c r="AV5416" i="3"/>
  <c r="AW5416" i="3"/>
  <c r="S5416" i="3" s="1"/>
  <c r="AQ5417" i="3"/>
  <c r="AT5417" i="3"/>
  <c r="AU5417" i="3"/>
  <c r="AV5417" i="3"/>
  <c r="AW5417" i="3"/>
  <c r="S5417" i="3" s="1"/>
  <c r="AQ5418" i="3"/>
  <c r="AT5418" i="3"/>
  <c r="AU5418" i="3"/>
  <c r="AV5418" i="3"/>
  <c r="AW5418" i="3"/>
  <c r="S5418" i="3" s="1"/>
  <c r="AQ5419" i="3"/>
  <c r="AT5419" i="3"/>
  <c r="AU5419" i="3"/>
  <c r="AV5419" i="3"/>
  <c r="AW5419" i="3"/>
  <c r="S5419" i="3" s="1"/>
  <c r="AQ5420" i="3"/>
  <c r="AT5420" i="3"/>
  <c r="AU5420" i="3"/>
  <c r="AV5420" i="3"/>
  <c r="AW5420" i="3"/>
  <c r="S5420" i="3" s="1"/>
  <c r="AQ5421" i="3"/>
  <c r="AT5421" i="3"/>
  <c r="AU5421" i="3"/>
  <c r="AV5421" i="3"/>
  <c r="AW5421" i="3"/>
  <c r="S5421" i="3" s="1"/>
  <c r="AQ5422" i="3"/>
  <c r="AT5422" i="3"/>
  <c r="AU5422" i="3"/>
  <c r="AV5422" i="3"/>
  <c r="AW5422" i="3"/>
  <c r="S5422" i="3" s="1"/>
  <c r="AQ5423" i="3"/>
  <c r="AT5423" i="3"/>
  <c r="AU5423" i="3"/>
  <c r="AV5423" i="3"/>
  <c r="AW5423" i="3"/>
  <c r="S5423" i="3" s="1"/>
  <c r="AQ5424" i="3"/>
  <c r="AT5424" i="3"/>
  <c r="AU5424" i="3"/>
  <c r="AV5424" i="3"/>
  <c r="AW5424" i="3"/>
  <c r="S5424" i="3" s="1"/>
  <c r="AQ5425" i="3"/>
  <c r="AT5425" i="3"/>
  <c r="AU5425" i="3"/>
  <c r="AV5425" i="3"/>
  <c r="AW5425" i="3"/>
  <c r="S5425" i="3" s="1"/>
  <c r="AQ5426" i="3"/>
  <c r="AT5426" i="3"/>
  <c r="AU5426" i="3"/>
  <c r="AV5426" i="3"/>
  <c r="AW5426" i="3"/>
  <c r="S5426" i="3" s="1"/>
  <c r="AQ5427" i="3"/>
  <c r="AT5427" i="3"/>
  <c r="AU5427" i="3"/>
  <c r="AV5427" i="3"/>
  <c r="AW5427" i="3"/>
  <c r="S5427" i="3" s="1"/>
  <c r="AQ5428" i="3"/>
  <c r="AT5428" i="3"/>
  <c r="AU5428" i="3"/>
  <c r="AV5428" i="3"/>
  <c r="AW5428" i="3"/>
  <c r="S5428" i="3" s="1"/>
  <c r="AQ5429" i="3"/>
  <c r="AT5429" i="3"/>
  <c r="AU5429" i="3"/>
  <c r="AV5429" i="3"/>
  <c r="AW5429" i="3"/>
  <c r="S5429" i="3" s="1"/>
  <c r="AQ5430" i="3"/>
  <c r="AT5430" i="3"/>
  <c r="AU5430" i="3"/>
  <c r="AV5430" i="3"/>
  <c r="AW5430" i="3"/>
  <c r="S5430" i="3" s="1"/>
  <c r="AQ5431" i="3"/>
  <c r="AT5431" i="3"/>
  <c r="AU5431" i="3"/>
  <c r="AV5431" i="3"/>
  <c r="AW5431" i="3"/>
  <c r="S5431" i="3" s="1"/>
  <c r="AQ5432" i="3"/>
  <c r="AT5432" i="3"/>
  <c r="AU5432" i="3"/>
  <c r="AV5432" i="3"/>
  <c r="AW5432" i="3"/>
  <c r="S5432" i="3" s="1"/>
  <c r="AQ5433" i="3"/>
  <c r="AT5433" i="3"/>
  <c r="AU5433" i="3"/>
  <c r="AV5433" i="3"/>
  <c r="AW5433" i="3"/>
  <c r="S5433" i="3" s="1"/>
  <c r="AQ5434" i="3"/>
  <c r="AT5434" i="3"/>
  <c r="AU5434" i="3"/>
  <c r="AV5434" i="3"/>
  <c r="AW5434" i="3"/>
  <c r="S5434" i="3" s="1"/>
  <c r="AQ5435" i="3"/>
  <c r="AT5435" i="3"/>
  <c r="AU5435" i="3"/>
  <c r="AV5435" i="3"/>
  <c r="AW5435" i="3"/>
  <c r="S5435" i="3" s="1"/>
  <c r="AQ5436" i="3"/>
  <c r="AT5436" i="3"/>
  <c r="AU5436" i="3"/>
  <c r="AV5436" i="3"/>
  <c r="AW5436" i="3"/>
  <c r="S5436" i="3" s="1"/>
  <c r="AQ5437" i="3"/>
  <c r="AT5437" i="3"/>
  <c r="AU5437" i="3"/>
  <c r="AV5437" i="3"/>
  <c r="AW5437" i="3"/>
  <c r="S5437" i="3" s="1"/>
  <c r="AQ5438" i="3"/>
  <c r="AT5438" i="3"/>
  <c r="AU5438" i="3"/>
  <c r="AV5438" i="3"/>
  <c r="AW5438" i="3"/>
  <c r="S5438" i="3" s="1"/>
  <c r="AQ5439" i="3"/>
  <c r="AT5439" i="3"/>
  <c r="AU5439" i="3"/>
  <c r="AV5439" i="3"/>
  <c r="AW5439" i="3"/>
  <c r="S5439" i="3" s="1"/>
  <c r="AQ5440" i="3"/>
  <c r="AT5440" i="3"/>
  <c r="AU5440" i="3"/>
  <c r="AV5440" i="3"/>
  <c r="AW5440" i="3"/>
  <c r="S5440" i="3" s="1"/>
  <c r="AQ5441" i="3"/>
  <c r="AT5441" i="3"/>
  <c r="AU5441" i="3"/>
  <c r="AV5441" i="3"/>
  <c r="AW5441" i="3"/>
  <c r="S5441" i="3" s="1"/>
  <c r="AQ5442" i="3"/>
  <c r="AT5442" i="3"/>
  <c r="AU5442" i="3"/>
  <c r="AV5442" i="3"/>
  <c r="AW5442" i="3"/>
  <c r="S5442" i="3" s="1"/>
  <c r="AQ5443" i="3"/>
  <c r="AT5443" i="3"/>
  <c r="AU5443" i="3"/>
  <c r="AV5443" i="3"/>
  <c r="AW5443" i="3"/>
  <c r="S5443" i="3" s="1"/>
  <c r="AQ5444" i="3"/>
  <c r="AT5444" i="3"/>
  <c r="AU5444" i="3"/>
  <c r="AV5444" i="3"/>
  <c r="AW5444" i="3"/>
  <c r="S5444" i="3" s="1"/>
  <c r="AQ5445" i="3"/>
  <c r="AT5445" i="3"/>
  <c r="AU5445" i="3"/>
  <c r="AV5445" i="3"/>
  <c r="AW5445" i="3"/>
  <c r="S5445" i="3" s="1"/>
  <c r="AQ5446" i="3"/>
  <c r="AT5446" i="3"/>
  <c r="AU5446" i="3"/>
  <c r="AV5446" i="3"/>
  <c r="AW5446" i="3"/>
  <c r="S5446" i="3" s="1"/>
  <c r="AQ5447" i="3"/>
  <c r="AT5447" i="3"/>
  <c r="AU5447" i="3"/>
  <c r="AV5447" i="3"/>
  <c r="AW5447" i="3"/>
  <c r="S5447" i="3" s="1"/>
  <c r="AQ5448" i="3"/>
  <c r="AT5448" i="3"/>
  <c r="AU5448" i="3"/>
  <c r="AV5448" i="3"/>
  <c r="AW5448" i="3"/>
  <c r="S5448" i="3" s="1"/>
  <c r="AQ5449" i="3"/>
  <c r="AT5449" i="3"/>
  <c r="AU5449" i="3"/>
  <c r="AV5449" i="3"/>
  <c r="AW5449" i="3"/>
  <c r="S5449" i="3" s="1"/>
  <c r="AQ5450" i="3"/>
  <c r="AT5450" i="3"/>
  <c r="AU5450" i="3"/>
  <c r="AV5450" i="3"/>
  <c r="AW5450" i="3"/>
  <c r="S5450" i="3" s="1"/>
  <c r="AQ5451" i="3"/>
  <c r="AT5451" i="3"/>
  <c r="AU5451" i="3"/>
  <c r="AV5451" i="3"/>
  <c r="AW5451" i="3"/>
  <c r="S5451" i="3" s="1"/>
  <c r="AQ5452" i="3"/>
  <c r="AT5452" i="3"/>
  <c r="AU5452" i="3"/>
  <c r="AV5452" i="3"/>
  <c r="AW5452" i="3"/>
  <c r="S5452" i="3" s="1"/>
  <c r="AQ5453" i="3"/>
  <c r="AT5453" i="3"/>
  <c r="AU5453" i="3"/>
  <c r="AV5453" i="3"/>
  <c r="AW5453" i="3"/>
  <c r="S5453" i="3" s="1"/>
  <c r="AQ5454" i="3"/>
  <c r="AT5454" i="3"/>
  <c r="AU5454" i="3"/>
  <c r="AV5454" i="3"/>
  <c r="AW5454" i="3"/>
  <c r="S5454" i="3" s="1"/>
  <c r="AQ5455" i="3"/>
  <c r="AT5455" i="3"/>
  <c r="AU5455" i="3"/>
  <c r="AV5455" i="3"/>
  <c r="AW5455" i="3"/>
  <c r="S5455" i="3" s="1"/>
  <c r="AQ5456" i="3"/>
  <c r="AT5456" i="3"/>
  <c r="AU5456" i="3"/>
  <c r="AV5456" i="3"/>
  <c r="AW5456" i="3"/>
  <c r="S5456" i="3" s="1"/>
  <c r="AQ5457" i="3"/>
  <c r="AT5457" i="3"/>
  <c r="AU5457" i="3"/>
  <c r="AV5457" i="3"/>
  <c r="AW5457" i="3"/>
  <c r="S5457" i="3" s="1"/>
  <c r="AQ5458" i="3"/>
  <c r="AT5458" i="3"/>
  <c r="AU5458" i="3"/>
  <c r="AV5458" i="3"/>
  <c r="AW5458" i="3"/>
  <c r="S5458" i="3" s="1"/>
  <c r="AQ5459" i="3"/>
  <c r="AT5459" i="3"/>
  <c r="AU5459" i="3"/>
  <c r="AV5459" i="3"/>
  <c r="AW5459" i="3"/>
  <c r="S5459" i="3" s="1"/>
  <c r="AQ5460" i="3"/>
  <c r="AT5460" i="3"/>
  <c r="AU5460" i="3"/>
  <c r="AV5460" i="3"/>
  <c r="AW5460" i="3"/>
  <c r="S5460" i="3" s="1"/>
  <c r="AQ5461" i="3"/>
  <c r="AT5461" i="3"/>
  <c r="AU5461" i="3"/>
  <c r="AV5461" i="3"/>
  <c r="AW5461" i="3"/>
  <c r="S5461" i="3" s="1"/>
  <c r="AQ5462" i="3"/>
  <c r="AT5462" i="3"/>
  <c r="AU5462" i="3"/>
  <c r="AV5462" i="3"/>
  <c r="AW5462" i="3"/>
  <c r="S5462" i="3" s="1"/>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S5467" i="3" s="1"/>
  <c r="AQ5468" i="3"/>
  <c r="AT5468" i="3"/>
  <c r="AU5468" i="3"/>
  <c r="AV5468" i="3"/>
  <c r="AW5468" i="3"/>
  <c r="S5468" i="3" s="1"/>
  <c r="AQ5469" i="3"/>
  <c r="AT5469" i="3"/>
  <c r="AU5469" i="3"/>
  <c r="AV5469" i="3"/>
  <c r="AW5469" i="3"/>
  <c r="S5469" i="3" s="1"/>
  <c r="AQ5470" i="3"/>
  <c r="AT5470" i="3"/>
  <c r="AU5470" i="3"/>
  <c r="AV5470" i="3"/>
  <c r="AW5470" i="3"/>
  <c r="S5470" i="3" s="1"/>
  <c r="AQ5471" i="3"/>
  <c r="AT5471" i="3"/>
  <c r="AU5471" i="3"/>
  <c r="AV5471" i="3"/>
  <c r="AW5471" i="3"/>
  <c r="S5471" i="3" s="1"/>
  <c r="AQ5472" i="3"/>
  <c r="AT5472" i="3"/>
  <c r="AU5472" i="3"/>
  <c r="AV5472" i="3"/>
  <c r="AW5472" i="3"/>
  <c r="S5472" i="3" s="1"/>
  <c r="AQ5473" i="3"/>
  <c r="AT5473" i="3"/>
  <c r="AU5473" i="3"/>
  <c r="AV5473" i="3"/>
  <c r="AW5473" i="3"/>
  <c r="S5473" i="3" s="1"/>
  <c r="AQ5474" i="3"/>
  <c r="AT5474" i="3"/>
  <c r="AU5474" i="3"/>
  <c r="AV5474" i="3"/>
  <c r="AW5474" i="3"/>
  <c r="S5474" i="3" s="1"/>
  <c r="AQ5475" i="3"/>
  <c r="AT5475" i="3"/>
  <c r="AU5475" i="3"/>
  <c r="AV5475" i="3"/>
  <c r="AW5475" i="3"/>
  <c r="S5475" i="3" s="1"/>
  <c r="AQ5476" i="3"/>
  <c r="AT5476" i="3"/>
  <c r="AU5476" i="3"/>
  <c r="AV5476" i="3"/>
  <c r="AW5476" i="3"/>
  <c r="S5476" i="3" s="1"/>
  <c r="AQ5477" i="3"/>
  <c r="AT5477" i="3"/>
  <c r="AU5477" i="3"/>
  <c r="AV5477" i="3"/>
  <c r="AW5477" i="3"/>
  <c r="S5477" i="3" s="1"/>
  <c r="AQ5478" i="3"/>
  <c r="AT5478" i="3"/>
  <c r="AU5478" i="3"/>
  <c r="AV5478" i="3"/>
  <c r="AW5478" i="3"/>
  <c r="S5478" i="3" s="1"/>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S5483" i="3" s="1"/>
  <c r="AQ5484" i="3"/>
  <c r="AT5484" i="3"/>
  <c r="AU5484" i="3"/>
  <c r="AV5484" i="3"/>
  <c r="AW5484" i="3"/>
  <c r="S5484" i="3" s="1"/>
  <c r="AQ5485" i="3"/>
  <c r="AT5485" i="3"/>
  <c r="AU5485" i="3"/>
  <c r="AV5485" i="3"/>
  <c r="AW5485" i="3"/>
  <c r="S5485" i="3" s="1"/>
  <c r="AQ5486" i="3"/>
  <c r="AT5486" i="3"/>
  <c r="AU5486" i="3"/>
  <c r="AV5486" i="3"/>
  <c r="AW5486" i="3"/>
  <c r="S5486" i="3" s="1"/>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S5490" i="3" s="1"/>
  <c r="AQ5491" i="3"/>
  <c r="AT5491" i="3"/>
  <c r="AU5491" i="3"/>
  <c r="AV5491" i="3"/>
  <c r="AW5491" i="3"/>
  <c r="S5491" i="3" s="1"/>
  <c r="AQ5492" i="3"/>
  <c r="AT5492" i="3"/>
  <c r="AU5492" i="3"/>
  <c r="AV5492" i="3"/>
  <c r="AW5492" i="3"/>
  <c r="S5492" i="3" s="1"/>
  <c r="AQ5493" i="3"/>
  <c r="AT5493" i="3"/>
  <c r="AU5493" i="3"/>
  <c r="AV5493" i="3"/>
  <c r="AW5493" i="3"/>
  <c r="S5493" i="3" s="1"/>
  <c r="AQ5494" i="3"/>
  <c r="AT5494" i="3"/>
  <c r="AU5494" i="3"/>
  <c r="AV5494" i="3"/>
  <c r="AW5494" i="3"/>
  <c r="S5494" i="3" s="1"/>
  <c r="AQ5495" i="3"/>
  <c r="AT5495" i="3"/>
  <c r="AU5495" i="3"/>
  <c r="AV5495" i="3"/>
  <c r="AW5495" i="3"/>
  <c r="S5495" i="3" s="1"/>
  <c r="AQ5496" i="3"/>
  <c r="AT5496" i="3"/>
  <c r="AU5496" i="3"/>
  <c r="AV5496" i="3"/>
  <c r="AW5496" i="3"/>
  <c r="S5496" i="3" s="1"/>
  <c r="AQ5497" i="3"/>
  <c r="AT5497" i="3"/>
  <c r="AU5497" i="3"/>
  <c r="AV5497" i="3"/>
  <c r="AW5497" i="3"/>
  <c r="S5497" i="3" s="1"/>
  <c r="AQ5498" i="3"/>
  <c r="AT5498" i="3"/>
  <c r="AU5498" i="3"/>
  <c r="AV5498" i="3"/>
  <c r="AW5498" i="3"/>
  <c r="S5498" i="3" s="1"/>
  <c r="AQ5499" i="3"/>
  <c r="AT5499" i="3"/>
  <c r="AU5499" i="3"/>
  <c r="AV5499" i="3"/>
  <c r="AW5499" i="3"/>
  <c r="S5499" i="3" s="1"/>
  <c r="AQ5500" i="3"/>
  <c r="AT5500" i="3"/>
  <c r="AU5500" i="3"/>
  <c r="AV5500" i="3"/>
  <c r="AW5500" i="3"/>
  <c r="S5500" i="3" s="1"/>
  <c r="AQ5501" i="3"/>
  <c r="AT5501" i="3"/>
  <c r="AU5501" i="3"/>
  <c r="AV5501" i="3"/>
  <c r="AW5501" i="3"/>
  <c r="S5501" i="3" s="1"/>
  <c r="AQ5502" i="3"/>
  <c r="AT5502" i="3"/>
  <c r="AU5502" i="3"/>
  <c r="AV5502" i="3"/>
  <c r="AW5502" i="3"/>
  <c r="S5502" i="3" s="1"/>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S5506" i="3" s="1"/>
  <c r="AQ5507" i="3"/>
  <c r="AT5507" i="3"/>
  <c r="AU5507" i="3"/>
  <c r="AV5507" i="3"/>
  <c r="AW5507" i="3"/>
  <c r="S5507" i="3" s="1"/>
  <c r="AQ5508" i="3"/>
  <c r="AT5508" i="3"/>
  <c r="AU5508" i="3"/>
  <c r="AV5508" i="3"/>
  <c r="AW5508" i="3"/>
  <c r="S5508" i="3" s="1"/>
  <c r="AQ5509" i="3"/>
  <c r="AT5509" i="3"/>
  <c r="AU5509" i="3"/>
  <c r="AV5509" i="3"/>
  <c r="AW5509" i="3"/>
  <c r="S5509" i="3" s="1"/>
  <c r="AQ5510" i="3"/>
  <c r="AT5510" i="3"/>
  <c r="AU5510" i="3"/>
  <c r="AV5510" i="3"/>
  <c r="AW5510" i="3"/>
  <c r="S5510" i="3" s="1"/>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S5515" i="3" s="1"/>
  <c r="AQ5516" i="3"/>
  <c r="AT5516" i="3"/>
  <c r="AU5516" i="3"/>
  <c r="AV5516" i="3"/>
  <c r="AW5516" i="3"/>
  <c r="S5516" i="3" s="1"/>
  <c r="AQ5517" i="3"/>
  <c r="AT5517" i="3"/>
  <c r="AU5517" i="3"/>
  <c r="AV5517" i="3"/>
  <c r="AW5517" i="3"/>
  <c r="S5517" i="3" s="1"/>
  <c r="AQ5518" i="3"/>
  <c r="AT5518" i="3"/>
  <c r="AU5518" i="3"/>
  <c r="AV5518" i="3"/>
  <c r="AW5518" i="3"/>
  <c r="S5518" i="3" s="1"/>
  <c r="AQ5519" i="3"/>
  <c r="AT5519" i="3"/>
  <c r="AU5519" i="3"/>
  <c r="AV5519" i="3"/>
  <c r="AW5519" i="3"/>
  <c r="S5519" i="3" s="1"/>
  <c r="AQ5520" i="3"/>
  <c r="AT5520" i="3"/>
  <c r="AU5520" i="3"/>
  <c r="AV5520" i="3"/>
  <c r="AW5520" i="3"/>
  <c r="S5520" i="3" s="1"/>
  <c r="AQ5521" i="3"/>
  <c r="AT5521" i="3"/>
  <c r="AU5521" i="3"/>
  <c r="AV5521" i="3"/>
  <c r="AW5521" i="3"/>
  <c r="S5521" i="3" s="1"/>
  <c r="AQ5522" i="3"/>
  <c r="AT5522" i="3"/>
  <c r="AU5522" i="3"/>
  <c r="AV5522" i="3"/>
  <c r="AW5522" i="3"/>
  <c r="S5522" i="3" s="1"/>
  <c r="AQ5523" i="3"/>
  <c r="AT5523" i="3"/>
  <c r="AU5523" i="3"/>
  <c r="AV5523" i="3"/>
  <c r="AW5523" i="3"/>
  <c r="S5523" i="3" s="1"/>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S5530" i="3" s="1"/>
  <c r="AQ5531" i="3"/>
  <c r="AT5531" i="3"/>
  <c r="AU5531" i="3"/>
  <c r="AV5531" i="3"/>
  <c r="AW5531" i="3"/>
  <c r="S5531" i="3" s="1"/>
  <c r="AQ5532" i="3"/>
  <c r="AT5532" i="3"/>
  <c r="AU5532" i="3"/>
  <c r="AV5532" i="3"/>
  <c r="AW5532" i="3"/>
  <c r="S5532" i="3" s="1"/>
  <c r="AQ5533" i="3"/>
  <c r="AT5533" i="3"/>
  <c r="AU5533" i="3"/>
  <c r="AV5533" i="3"/>
  <c r="AW5533" i="3"/>
  <c r="S5533" i="3" s="1"/>
  <c r="AQ5534" i="3"/>
  <c r="AT5534" i="3"/>
  <c r="AU5534" i="3"/>
  <c r="AV5534" i="3"/>
  <c r="AW5534" i="3"/>
  <c r="S5534" i="3" s="1"/>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S5539" i="3" s="1"/>
  <c r="AQ5540" i="3"/>
  <c r="AT5540" i="3"/>
  <c r="AU5540" i="3"/>
  <c r="AV5540" i="3"/>
  <c r="AW5540" i="3"/>
  <c r="S5540" i="3" s="1"/>
  <c r="AQ5541" i="3"/>
  <c r="AT5541" i="3"/>
  <c r="AU5541" i="3"/>
  <c r="AV5541" i="3"/>
  <c r="AW5541" i="3"/>
  <c r="S5541" i="3" s="1"/>
  <c r="AQ5542" i="3"/>
  <c r="AT5542" i="3"/>
  <c r="AU5542" i="3"/>
  <c r="AV5542" i="3"/>
  <c r="AW5542" i="3"/>
  <c r="S5542" i="3" s="1"/>
  <c r="AQ5543" i="3"/>
  <c r="AT5543" i="3"/>
  <c r="AU5543" i="3"/>
  <c r="AV5543" i="3"/>
  <c r="AW5543" i="3"/>
  <c r="S5543" i="3" s="1"/>
  <c r="AQ5544" i="3"/>
  <c r="AT5544" i="3"/>
  <c r="AU5544" i="3"/>
  <c r="AV5544" i="3"/>
  <c r="AW5544" i="3"/>
  <c r="S5544" i="3" s="1"/>
  <c r="AQ5545" i="3"/>
  <c r="AT5545" i="3"/>
  <c r="AU5545" i="3"/>
  <c r="AV5545" i="3"/>
  <c r="AW5545" i="3"/>
  <c r="S5545" i="3" s="1"/>
  <c r="AQ5546" i="3"/>
  <c r="AT5546" i="3"/>
  <c r="AU5546" i="3"/>
  <c r="AV5546" i="3"/>
  <c r="AW5546" i="3"/>
  <c r="S5546" i="3" s="1"/>
  <c r="AQ5547" i="3"/>
  <c r="AT5547" i="3"/>
  <c r="AU5547" i="3"/>
  <c r="AV5547" i="3"/>
  <c r="AW5547" i="3"/>
  <c r="S5547" i="3" s="1"/>
  <c r="AQ5548" i="3"/>
  <c r="AT5548" i="3"/>
  <c r="AU5548" i="3"/>
  <c r="AV5548" i="3"/>
  <c r="AW5548" i="3"/>
  <c r="S5548" i="3" s="1"/>
  <c r="AQ5549" i="3"/>
  <c r="AT5549" i="3"/>
  <c r="AU5549" i="3"/>
  <c r="AV5549" i="3"/>
  <c r="AW5549" i="3"/>
  <c r="S5549" i="3" s="1"/>
  <c r="AQ5550" i="3"/>
  <c r="AT5550" i="3"/>
  <c r="AU5550" i="3"/>
  <c r="AV5550" i="3"/>
  <c r="AW5550" i="3"/>
  <c r="S5550" i="3" s="1"/>
  <c r="AQ5551" i="3"/>
  <c r="AT5551" i="3"/>
  <c r="AU5551" i="3"/>
  <c r="AV5551" i="3"/>
  <c r="AW5551" i="3"/>
  <c r="S5551" i="3" s="1"/>
  <c r="AQ5552" i="3"/>
  <c r="AT5552" i="3"/>
  <c r="AU5552" i="3"/>
  <c r="AV5552" i="3"/>
  <c r="AW5552" i="3"/>
  <c r="S5552" i="3" s="1"/>
  <c r="AQ5553" i="3"/>
  <c r="AT5553" i="3"/>
  <c r="AU5553" i="3"/>
  <c r="AV5553" i="3"/>
  <c r="AW5553" i="3"/>
  <c r="S5553" i="3" s="1"/>
  <c r="AQ5554" i="3"/>
  <c r="AT5554" i="3"/>
  <c r="AU5554" i="3"/>
  <c r="AV5554" i="3"/>
  <c r="AW5554" i="3"/>
  <c r="S5554" i="3" s="1"/>
  <c r="AQ5555" i="3"/>
  <c r="AT5555" i="3"/>
  <c r="AU5555" i="3"/>
  <c r="AV5555" i="3"/>
  <c r="AW5555" i="3"/>
  <c r="S5555" i="3" s="1"/>
  <c r="AQ5556" i="3"/>
  <c r="AT5556" i="3"/>
  <c r="AU5556" i="3"/>
  <c r="AV5556" i="3"/>
  <c r="AW5556" i="3"/>
  <c r="S5556" i="3" s="1"/>
  <c r="AQ5557" i="3"/>
  <c r="AT5557" i="3"/>
  <c r="AU5557" i="3"/>
  <c r="AV5557" i="3"/>
  <c r="AW5557" i="3"/>
  <c r="S5557" i="3" s="1"/>
  <c r="AQ5558" i="3"/>
  <c r="AT5558" i="3"/>
  <c r="AU5558" i="3"/>
  <c r="AV5558" i="3"/>
  <c r="AW5558" i="3"/>
  <c r="S5558" i="3" s="1"/>
  <c r="AQ5559" i="3"/>
  <c r="AT5559" i="3"/>
  <c r="AU5559" i="3"/>
  <c r="AV5559" i="3"/>
  <c r="AW5559" i="3"/>
  <c r="S5559" i="3" s="1"/>
  <c r="AQ5560" i="3"/>
  <c r="AT5560" i="3"/>
  <c r="AU5560" i="3"/>
  <c r="AV5560" i="3"/>
  <c r="AW5560" i="3"/>
  <c r="S5560" i="3" s="1"/>
  <c r="AQ5561" i="3"/>
  <c r="AT5561" i="3"/>
  <c r="AU5561" i="3"/>
  <c r="AV5561" i="3"/>
  <c r="AW5561" i="3"/>
  <c r="S5561" i="3" s="1"/>
  <c r="AQ5562" i="3"/>
  <c r="AT5562" i="3"/>
  <c r="AU5562" i="3"/>
  <c r="AV5562" i="3"/>
  <c r="AW5562" i="3"/>
  <c r="S5562" i="3" s="1"/>
  <c r="AQ5563" i="3"/>
  <c r="AT5563" i="3"/>
  <c r="AU5563" i="3"/>
  <c r="AV5563" i="3"/>
  <c r="AW5563" i="3"/>
  <c r="S5563" i="3" s="1"/>
  <c r="AQ5564" i="3"/>
  <c r="AT5564" i="3"/>
  <c r="AU5564" i="3"/>
  <c r="AV5564" i="3"/>
  <c r="AW5564" i="3"/>
  <c r="S5564" i="3" s="1"/>
  <c r="AQ5565" i="3"/>
  <c r="AT5565" i="3"/>
  <c r="AU5565" i="3"/>
  <c r="AV5565" i="3"/>
  <c r="AW5565" i="3"/>
  <c r="S5565" i="3" s="1"/>
  <c r="AQ5566" i="3"/>
  <c r="AT5566" i="3"/>
  <c r="AU5566" i="3"/>
  <c r="AV5566" i="3"/>
  <c r="AW5566" i="3"/>
  <c r="S5566" i="3" s="1"/>
  <c r="AQ5567" i="3"/>
  <c r="AT5567" i="3"/>
  <c r="AU5567" i="3"/>
  <c r="AV5567" i="3"/>
  <c r="AW5567" i="3"/>
  <c r="S5567" i="3" s="1"/>
  <c r="AQ5568" i="3"/>
  <c r="AT5568" i="3"/>
  <c r="AU5568" i="3"/>
  <c r="AV5568" i="3"/>
  <c r="AW5568" i="3"/>
  <c r="S5568" i="3" s="1"/>
  <c r="AQ5569" i="3"/>
  <c r="AT5569" i="3"/>
  <c r="AU5569" i="3"/>
  <c r="AV5569" i="3"/>
  <c r="AW5569" i="3"/>
  <c r="S5569" i="3" s="1"/>
  <c r="AQ5570" i="3"/>
  <c r="AT5570" i="3"/>
  <c r="AU5570" i="3"/>
  <c r="AV5570" i="3"/>
  <c r="AW5570" i="3"/>
  <c r="S5570" i="3" s="1"/>
  <c r="AQ5571" i="3"/>
  <c r="AT5571" i="3"/>
  <c r="AU5571" i="3"/>
  <c r="AV5571" i="3"/>
  <c r="AW5571" i="3"/>
  <c r="S5571" i="3" s="1"/>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AQ5578" i="3"/>
  <c r="AT5578" i="3"/>
  <c r="AU5578" i="3"/>
  <c r="AV5578" i="3"/>
  <c r="AW5578" i="3"/>
  <c r="S5578" i="3" s="1"/>
  <c r="AQ5579" i="3"/>
  <c r="AT5579" i="3"/>
  <c r="AU5579" i="3"/>
  <c r="AV5579" i="3"/>
  <c r="AW5579" i="3"/>
  <c r="S5579" i="3" s="1"/>
  <c r="AQ5580" i="3"/>
  <c r="AT5580" i="3"/>
  <c r="AU5580" i="3"/>
  <c r="AV5580" i="3"/>
  <c r="AW5580" i="3"/>
  <c r="S5580" i="3" s="1"/>
  <c r="AQ5581" i="3"/>
  <c r="AT5581" i="3"/>
  <c r="AU5581" i="3"/>
  <c r="AV5581" i="3"/>
  <c r="AW5581" i="3"/>
  <c r="S5581" i="3" s="1"/>
  <c r="AQ5582" i="3"/>
  <c r="AT5582" i="3"/>
  <c r="AU5582" i="3"/>
  <c r="AV5582" i="3"/>
  <c r="AW5582" i="3"/>
  <c r="S5582" i="3" s="1"/>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S5586" i="3" s="1"/>
  <c r="AQ5587" i="3"/>
  <c r="AT5587" i="3"/>
  <c r="AU5587" i="3"/>
  <c r="AV5587" i="3"/>
  <c r="AW5587" i="3"/>
  <c r="S5587" i="3" s="1"/>
  <c r="AQ5588" i="3"/>
  <c r="AT5588" i="3"/>
  <c r="AU5588" i="3"/>
  <c r="AV5588" i="3"/>
  <c r="AW5588" i="3"/>
  <c r="S5588" i="3" s="1"/>
  <c r="AQ5589" i="3"/>
  <c r="AT5589" i="3"/>
  <c r="AU5589" i="3"/>
  <c r="AV5589" i="3"/>
  <c r="AW5589" i="3"/>
  <c r="S5589" i="3" s="1"/>
  <c r="AQ5590" i="3"/>
  <c r="AT5590" i="3"/>
  <c r="AU5590" i="3"/>
  <c r="AV5590" i="3"/>
  <c r="AW5590" i="3"/>
  <c r="S5590" i="3" s="1"/>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S5595" i="3" s="1"/>
  <c r="AQ5596" i="3"/>
  <c r="AT5596" i="3"/>
  <c r="AU5596" i="3"/>
  <c r="AV5596" i="3"/>
  <c r="AW5596" i="3"/>
  <c r="S5596" i="3" s="1"/>
  <c r="AQ5597" i="3"/>
  <c r="AT5597" i="3"/>
  <c r="AU5597" i="3"/>
  <c r="AV5597" i="3"/>
  <c r="AW5597" i="3"/>
  <c r="S5597" i="3" s="1"/>
  <c r="AQ5598" i="3"/>
  <c r="AT5598" i="3"/>
  <c r="AU5598" i="3"/>
  <c r="AV5598" i="3"/>
  <c r="AW5598" i="3"/>
  <c r="S5598" i="3" s="1"/>
  <c r="AQ5599" i="3"/>
  <c r="AT5599" i="3"/>
  <c r="AU5599" i="3"/>
  <c r="AV5599" i="3"/>
  <c r="AW5599" i="3"/>
  <c r="S5599" i="3" s="1"/>
  <c r="AQ5600" i="3"/>
  <c r="AT5600" i="3"/>
  <c r="AU5600" i="3"/>
  <c r="AV5600" i="3"/>
  <c r="AW5600" i="3"/>
  <c r="S5600" i="3" s="1"/>
  <c r="AQ5601" i="3"/>
  <c r="AT5601" i="3"/>
  <c r="AU5601" i="3"/>
  <c r="AV5601" i="3"/>
  <c r="AW5601" i="3"/>
  <c r="S5601" i="3" s="1"/>
  <c r="AQ5602" i="3"/>
  <c r="AT5602" i="3"/>
  <c r="AU5602" i="3"/>
  <c r="AV5602" i="3"/>
  <c r="AW5602" i="3"/>
  <c r="S5602" i="3" s="1"/>
  <c r="AQ5603" i="3"/>
  <c r="AT5603" i="3"/>
  <c r="AU5603" i="3"/>
  <c r="AV5603" i="3"/>
  <c r="AW5603" i="3"/>
  <c r="S5603" i="3" s="1"/>
  <c r="AQ5604" i="3"/>
  <c r="AT5604" i="3"/>
  <c r="AU5604" i="3"/>
  <c r="AV5604" i="3"/>
  <c r="AW5604" i="3"/>
  <c r="S5604" i="3" s="1"/>
  <c r="AQ5605" i="3"/>
  <c r="AT5605" i="3"/>
  <c r="AU5605" i="3"/>
  <c r="AV5605" i="3"/>
  <c r="AW5605" i="3"/>
  <c r="S5605" i="3" s="1"/>
  <c r="AQ5606" i="3"/>
  <c r="AT5606" i="3"/>
  <c r="AU5606" i="3"/>
  <c r="AV5606" i="3"/>
  <c r="AW5606" i="3"/>
  <c r="S5606" i="3" s="1"/>
  <c r="AQ5607" i="3"/>
  <c r="AT5607" i="3"/>
  <c r="AU5607" i="3"/>
  <c r="AV5607" i="3"/>
  <c r="AW5607" i="3"/>
  <c r="S5607" i="3" s="1"/>
  <c r="AQ5608" i="3"/>
  <c r="AT5608" i="3"/>
  <c r="AU5608" i="3"/>
  <c r="AV5608" i="3"/>
  <c r="AW5608" i="3"/>
  <c r="S5608" i="3" s="1"/>
  <c r="AQ5609" i="3"/>
  <c r="AT5609" i="3"/>
  <c r="AU5609" i="3"/>
  <c r="AV5609" i="3"/>
  <c r="AW5609" i="3"/>
  <c r="S5609" i="3" s="1"/>
  <c r="AQ5610" i="3"/>
  <c r="AT5610" i="3"/>
  <c r="AU5610" i="3"/>
  <c r="AV5610" i="3"/>
  <c r="AW5610" i="3"/>
  <c r="S5610" i="3" s="1"/>
  <c r="AQ5611" i="3"/>
  <c r="AT5611" i="3"/>
  <c r="AU5611" i="3"/>
  <c r="AV5611" i="3"/>
  <c r="AW5611" i="3"/>
  <c r="S5611" i="3" s="1"/>
  <c r="AQ5612" i="3"/>
  <c r="AT5612" i="3"/>
  <c r="AU5612" i="3"/>
  <c r="AV5612" i="3"/>
  <c r="AW5612" i="3"/>
  <c r="S5612" i="3" s="1"/>
  <c r="AQ5613" i="3"/>
  <c r="AT5613" i="3"/>
  <c r="AU5613" i="3"/>
  <c r="AV5613" i="3"/>
  <c r="AW5613" i="3"/>
  <c r="S5613" i="3" s="1"/>
  <c r="AQ5614" i="3"/>
  <c r="AT5614" i="3"/>
  <c r="AU5614" i="3"/>
  <c r="AV5614" i="3"/>
  <c r="AW5614" i="3"/>
  <c r="S5614" i="3" s="1"/>
  <c r="AQ5615" i="3"/>
  <c r="AT5615" i="3"/>
  <c r="AU5615" i="3"/>
  <c r="AV5615" i="3"/>
  <c r="AW5615" i="3"/>
  <c r="S5615" i="3" s="1"/>
  <c r="AQ5616" i="3"/>
  <c r="AT5616" i="3"/>
  <c r="AU5616" i="3"/>
  <c r="AV5616" i="3"/>
  <c r="AW5616" i="3"/>
  <c r="S5616" i="3" s="1"/>
  <c r="AQ5617" i="3"/>
  <c r="AT5617" i="3"/>
  <c r="AU5617" i="3"/>
  <c r="AV5617" i="3"/>
  <c r="AW5617" i="3"/>
  <c r="S5617" i="3" s="1"/>
  <c r="AQ5618" i="3"/>
  <c r="AT5618" i="3"/>
  <c r="AU5618" i="3"/>
  <c r="AV5618" i="3"/>
  <c r="AW5618" i="3"/>
  <c r="S5618" i="3" s="1"/>
  <c r="AQ5619" i="3"/>
  <c r="AT5619" i="3"/>
  <c r="AU5619" i="3"/>
  <c r="AV5619" i="3"/>
  <c r="AW5619" i="3"/>
  <c r="S5619" i="3" s="1"/>
  <c r="AQ5620" i="3"/>
  <c r="AT5620" i="3"/>
  <c r="AU5620" i="3"/>
  <c r="AV5620" i="3"/>
  <c r="AW5620" i="3"/>
  <c r="S5620" i="3" s="1"/>
  <c r="AQ5621" i="3"/>
  <c r="AT5621" i="3"/>
  <c r="AU5621" i="3"/>
  <c r="AV5621" i="3"/>
  <c r="AW5621" i="3"/>
  <c r="S5621" i="3" s="1"/>
  <c r="AQ5622" i="3"/>
  <c r="AT5622" i="3"/>
  <c r="AU5622" i="3"/>
  <c r="AV5622" i="3"/>
  <c r="AW5622" i="3"/>
  <c r="S5622" i="3" s="1"/>
  <c r="AQ5623" i="3"/>
  <c r="AT5623" i="3"/>
  <c r="AU5623" i="3"/>
  <c r="AV5623" i="3"/>
  <c r="AW5623" i="3"/>
  <c r="S5623" i="3" s="1"/>
  <c r="AQ5624" i="3"/>
  <c r="AT5624" i="3"/>
  <c r="AU5624" i="3"/>
  <c r="AV5624" i="3"/>
  <c r="AW5624" i="3"/>
  <c r="S5624" i="3" s="1"/>
  <c r="AQ5625" i="3"/>
  <c r="AT5625" i="3"/>
  <c r="AU5625" i="3"/>
  <c r="AV5625" i="3"/>
  <c r="AW5625" i="3"/>
  <c r="S5625" i="3" s="1"/>
  <c r="AQ5626" i="3"/>
  <c r="AT5626" i="3"/>
  <c r="AU5626" i="3"/>
  <c r="AV5626" i="3"/>
  <c r="AW5626" i="3"/>
  <c r="S5626" i="3" s="1"/>
  <c r="AQ5627" i="3"/>
  <c r="AT5627" i="3"/>
  <c r="AU5627" i="3"/>
  <c r="AV5627" i="3"/>
  <c r="AW5627" i="3"/>
  <c r="S5627" i="3" s="1"/>
  <c r="AQ5628" i="3"/>
  <c r="AT5628" i="3"/>
  <c r="AU5628" i="3"/>
  <c r="AV5628" i="3"/>
  <c r="AW5628" i="3"/>
  <c r="S5628" i="3" s="1"/>
  <c r="AQ5629" i="3"/>
  <c r="AT5629" i="3"/>
  <c r="AU5629" i="3"/>
  <c r="AV5629" i="3"/>
  <c r="AW5629" i="3"/>
  <c r="S5629" i="3" s="1"/>
  <c r="AQ5630" i="3"/>
  <c r="AT5630" i="3"/>
  <c r="AU5630" i="3"/>
  <c r="AV5630" i="3"/>
  <c r="AW5630" i="3"/>
  <c r="S5630" i="3" s="1"/>
  <c r="AQ5631" i="3"/>
  <c r="AT5631" i="3"/>
  <c r="AU5631" i="3"/>
  <c r="AV5631" i="3"/>
  <c r="AW5631" i="3"/>
  <c r="S5631" i="3" s="1"/>
  <c r="AQ5632" i="3"/>
  <c r="AT5632" i="3"/>
  <c r="AU5632" i="3"/>
  <c r="AV5632" i="3"/>
  <c r="AW5632" i="3"/>
  <c r="S5632" i="3" s="1"/>
  <c r="AQ5633" i="3"/>
  <c r="AT5633" i="3"/>
  <c r="AU5633" i="3"/>
  <c r="AV5633" i="3"/>
  <c r="AW5633" i="3"/>
  <c r="S5633" i="3" s="1"/>
  <c r="AQ5634" i="3"/>
  <c r="AT5634" i="3"/>
  <c r="AU5634" i="3"/>
  <c r="AV5634" i="3"/>
  <c r="AW5634" i="3"/>
  <c r="S5634" i="3" s="1"/>
  <c r="AQ5635" i="3"/>
  <c r="AT5635" i="3"/>
  <c r="AU5635" i="3"/>
  <c r="AV5635" i="3"/>
  <c r="AW5635" i="3"/>
  <c r="S5635" i="3" s="1"/>
  <c r="AQ5636" i="3"/>
  <c r="AT5636" i="3"/>
  <c r="AU5636" i="3"/>
  <c r="AV5636" i="3"/>
  <c r="AW5636" i="3"/>
  <c r="S5636" i="3" s="1"/>
  <c r="AQ5637" i="3"/>
  <c r="AT5637" i="3"/>
  <c r="AU5637" i="3"/>
  <c r="AV5637" i="3"/>
  <c r="AW5637" i="3"/>
  <c r="S5637" i="3" s="1"/>
  <c r="AQ5638" i="3"/>
  <c r="AT5638" i="3"/>
  <c r="AU5638" i="3"/>
  <c r="AV5638" i="3"/>
  <c r="AW5638" i="3"/>
  <c r="S5638" i="3" s="1"/>
  <c r="AQ5639" i="3"/>
  <c r="AT5639" i="3"/>
  <c r="AU5639" i="3"/>
  <c r="AV5639" i="3"/>
  <c r="AW5639" i="3"/>
  <c r="S5639" i="3" s="1"/>
  <c r="AQ5640" i="3"/>
  <c r="AT5640" i="3"/>
  <c r="AU5640" i="3"/>
  <c r="AV5640" i="3"/>
  <c r="AW5640" i="3"/>
  <c r="S5640" i="3" s="1"/>
  <c r="AQ5641" i="3"/>
  <c r="AT5641" i="3"/>
  <c r="AU5641" i="3"/>
  <c r="AV5641" i="3"/>
  <c r="AW5641" i="3"/>
  <c r="S5641" i="3" s="1"/>
  <c r="AQ5642" i="3"/>
  <c r="AT5642" i="3"/>
  <c r="AU5642" i="3"/>
  <c r="AV5642" i="3"/>
  <c r="AW5642" i="3"/>
  <c r="S5642" i="3" s="1"/>
  <c r="AQ5643" i="3"/>
  <c r="AT5643" i="3"/>
  <c r="AU5643" i="3"/>
  <c r="AV5643" i="3"/>
  <c r="AW5643" i="3"/>
  <c r="S5643" i="3" s="1"/>
  <c r="AQ5644" i="3"/>
  <c r="AT5644" i="3"/>
  <c r="AU5644" i="3"/>
  <c r="AV5644" i="3"/>
  <c r="AW5644" i="3"/>
  <c r="S5644" i="3" s="1"/>
  <c r="AQ5645" i="3"/>
  <c r="AT5645" i="3"/>
  <c r="AU5645" i="3"/>
  <c r="AV5645" i="3"/>
  <c r="AW5645" i="3"/>
  <c r="S5645" i="3" s="1"/>
  <c r="AQ5646" i="3"/>
  <c r="AT5646" i="3"/>
  <c r="AU5646" i="3"/>
  <c r="AV5646" i="3"/>
  <c r="AW5646" i="3"/>
  <c r="S5646" i="3" s="1"/>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S5651" i="3" s="1"/>
  <c r="AQ5652" i="3"/>
  <c r="AT5652" i="3"/>
  <c r="AU5652" i="3"/>
  <c r="AV5652" i="3"/>
  <c r="AW5652" i="3"/>
  <c r="S5652" i="3" s="1"/>
  <c r="AQ5653" i="3"/>
  <c r="AT5653" i="3"/>
  <c r="AU5653" i="3"/>
  <c r="AV5653" i="3"/>
  <c r="AW5653" i="3"/>
  <c r="S5653" i="3" s="1"/>
  <c r="AQ5654" i="3"/>
  <c r="AT5654" i="3"/>
  <c r="AU5654" i="3"/>
  <c r="AV5654" i="3"/>
  <c r="AW5654" i="3"/>
  <c r="S5654" i="3" s="1"/>
  <c r="AQ5655" i="3"/>
  <c r="AT5655" i="3"/>
  <c r="AU5655" i="3"/>
  <c r="AV5655" i="3"/>
  <c r="AW5655" i="3"/>
  <c r="S5655" i="3" s="1"/>
  <c r="AQ5656" i="3"/>
  <c r="AT5656" i="3"/>
  <c r="AU5656" i="3"/>
  <c r="AV5656" i="3"/>
  <c r="AW5656" i="3"/>
  <c r="S5656" i="3" s="1"/>
  <c r="AQ5657" i="3"/>
  <c r="AT5657" i="3"/>
  <c r="AU5657" i="3"/>
  <c r="AV5657" i="3"/>
  <c r="AW5657" i="3"/>
  <c r="S5657" i="3" s="1"/>
  <c r="AQ5658" i="3"/>
  <c r="AT5658" i="3"/>
  <c r="AU5658" i="3"/>
  <c r="AV5658" i="3"/>
  <c r="AW5658" i="3"/>
  <c r="S5658" i="3" s="1"/>
  <c r="AQ5659" i="3"/>
  <c r="AT5659" i="3"/>
  <c r="AU5659" i="3"/>
  <c r="AV5659" i="3"/>
  <c r="AW5659" i="3"/>
  <c r="S5659" i="3" s="1"/>
  <c r="AQ5660" i="3"/>
  <c r="AT5660" i="3"/>
  <c r="AU5660" i="3"/>
  <c r="AV5660" i="3"/>
  <c r="AW5660" i="3"/>
  <c r="S5660" i="3" s="1"/>
  <c r="AQ5661" i="3"/>
  <c r="AT5661" i="3"/>
  <c r="AU5661" i="3"/>
  <c r="AV5661" i="3"/>
  <c r="AW5661" i="3"/>
  <c r="S5661" i="3" s="1"/>
  <c r="AQ5662" i="3"/>
  <c r="AT5662" i="3"/>
  <c r="AU5662" i="3"/>
  <c r="AV5662" i="3"/>
  <c r="AW5662" i="3"/>
  <c r="S5662" i="3" s="1"/>
  <c r="AQ5663" i="3"/>
  <c r="AT5663" i="3"/>
  <c r="AU5663" i="3"/>
  <c r="AV5663" i="3"/>
  <c r="AW5663" i="3"/>
  <c r="S5663" i="3" s="1"/>
  <c r="AQ5664" i="3"/>
  <c r="AT5664" i="3"/>
  <c r="AU5664" i="3"/>
  <c r="AV5664" i="3"/>
  <c r="AW5664" i="3"/>
  <c r="S5664" i="3" s="1"/>
  <c r="AQ5665" i="3"/>
  <c r="AT5665" i="3"/>
  <c r="AU5665" i="3"/>
  <c r="AV5665" i="3"/>
  <c r="AW5665" i="3"/>
  <c r="S5665" i="3" s="1"/>
  <c r="AQ5666" i="3"/>
  <c r="AT5666" i="3"/>
  <c r="AU5666" i="3"/>
  <c r="AV5666" i="3"/>
  <c r="AW5666" i="3"/>
  <c r="S5666" i="3" s="1"/>
  <c r="AQ5667" i="3"/>
  <c r="AT5667" i="3"/>
  <c r="AU5667" i="3"/>
  <c r="AV5667" i="3"/>
  <c r="AW5667" i="3"/>
  <c r="S5667" i="3" s="1"/>
  <c r="AQ5668" i="3"/>
  <c r="AT5668" i="3"/>
  <c r="AU5668" i="3"/>
  <c r="AV5668" i="3"/>
  <c r="AW5668" i="3"/>
  <c r="S5668" i="3" s="1"/>
  <c r="AQ5669" i="3"/>
  <c r="AT5669" i="3"/>
  <c r="AU5669" i="3"/>
  <c r="AV5669" i="3"/>
  <c r="AW5669" i="3"/>
  <c r="S5669" i="3" s="1"/>
  <c r="AQ5670" i="3"/>
  <c r="AT5670" i="3"/>
  <c r="AU5670" i="3"/>
  <c r="AV5670" i="3"/>
  <c r="AW5670" i="3"/>
  <c r="S5670" i="3" s="1"/>
  <c r="AQ5671" i="3"/>
  <c r="AT5671" i="3"/>
  <c r="AU5671" i="3"/>
  <c r="AV5671" i="3"/>
  <c r="AW5671" i="3"/>
  <c r="S5671" i="3" s="1"/>
  <c r="AQ5672" i="3"/>
  <c r="AT5672" i="3"/>
  <c r="AU5672" i="3"/>
  <c r="AV5672" i="3"/>
  <c r="AW5672" i="3"/>
  <c r="S5672" i="3" s="1"/>
  <c r="AQ5673" i="3"/>
  <c r="AT5673" i="3"/>
  <c r="AU5673" i="3"/>
  <c r="AV5673" i="3"/>
  <c r="AW5673" i="3"/>
  <c r="S5673" i="3" s="1"/>
  <c r="AQ5674" i="3"/>
  <c r="AT5674" i="3"/>
  <c r="AU5674" i="3"/>
  <c r="AV5674" i="3"/>
  <c r="AW5674" i="3"/>
  <c r="S5674" i="3" s="1"/>
  <c r="AQ5675" i="3"/>
  <c r="AT5675" i="3"/>
  <c r="AU5675" i="3"/>
  <c r="AV5675" i="3"/>
  <c r="AW5675" i="3"/>
  <c r="S5675" i="3" s="1"/>
  <c r="AQ5676" i="3"/>
  <c r="AT5676" i="3"/>
  <c r="AU5676" i="3"/>
  <c r="AV5676" i="3"/>
  <c r="AW5676" i="3"/>
  <c r="S5676" i="3" s="1"/>
  <c r="AQ5677" i="3"/>
  <c r="AT5677" i="3"/>
  <c r="AU5677" i="3"/>
  <c r="AV5677" i="3"/>
  <c r="AW5677" i="3"/>
  <c r="S5677" i="3" s="1"/>
  <c r="AQ5678" i="3"/>
  <c r="AT5678" i="3"/>
  <c r="AU5678" i="3"/>
  <c r="AV5678" i="3"/>
  <c r="AW5678" i="3"/>
  <c r="S5678" i="3" s="1"/>
  <c r="AQ5679" i="3"/>
  <c r="AT5679" i="3"/>
  <c r="AU5679" i="3"/>
  <c r="AV5679" i="3"/>
  <c r="AW5679" i="3"/>
  <c r="S5679" i="3" s="1"/>
  <c r="AQ5680" i="3"/>
  <c r="AT5680" i="3"/>
  <c r="AU5680" i="3"/>
  <c r="AV5680" i="3"/>
  <c r="AW5680" i="3"/>
  <c r="S5680" i="3" s="1"/>
  <c r="AQ5681" i="3"/>
  <c r="AT5681" i="3"/>
  <c r="AU5681" i="3"/>
  <c r="AV5681" i="3"/>
  <c r="AW5681" i="3"/>
  <c r="S5681" i="3" s="1"/>
  <c r="AQ5682" i="3"/>
  <c r="AT5682" i="3"/>
  <c r="AU5682" i="3"/>
  <c r="AV5682" i="3"/>
  <c r="AW5682" i="3"/>
  <c r="S5682" i="3" s="1"/>
  <c r="AQ5683" i="3"/>
  <c r="AT5683" i="3"/>
  <c r="AU5683" i="3"/>
  <c r="AV5683" i="3"/>
  <c r="AW5683" i="3"/>
  <c r="S5683" i="3" s="1"/>
  <c r="AQ5684" i="3"/>
  <c r="AT5684" i="3"/>
  <c r="AU5684" i="3"/>
  <c r="AV5684" i="3"/>
  <c r="AW5684" i="3"/>
  <c r="S5684" i="3" s="1"/>
  <c r="AQ5685" i="3"/>
  <c r="AT5685" i="3"/>
  <c r="AU5685" i="3"/>
  <c r="AV5685" i="3"/>
  <c r="AW5685" i="3"/>
  <c r="S5685" i="3" s="1"/>
  <c r="AQ5686" i="3"/>
  <c r="AT5686" i="3"/>
  <c r="AU5686" i="3"/>
  <c r="AV5686" i="3"/>
  <c r="AW5686" i="3"/>
  <c r="S5686" i="3" s="1"/>
  <c r="AQ5687" i="3"/>
  <c r="AT5687" i="3"/>
  <c r="AU5687" i="3"/>
  <c r="AV5687" i="3"/>
  <c r="AW5687" i="3"/>
  <c r="S5687" i="3" s="1"/>
  <c r="AQ5688" i="3"/>
  <c r="AT5688" i="3"/>
  <c r="AU5688" i="3"/>
  <c r="AV5688" i="3"/>
  <c r="AW5688" i="3"/>
  <c r="S5688" i="3" s="1"/>
  <c r="AQ5689" i="3"/>
  <c r="AT5689" i="3"/>
  <c r="AU5689" i="3"/>
  <c r="AV5689" i="3"/>
  <c r="AW5689" i="3"/>
  <c r="S5689" i="3" s="1"/>
  <c r="AQ5690" i="3"/>
  <c r="AT5690" i="3"/>
  <c r="AU5690" i="3"/>
  <c r="AV5690" i="3"/>
  <c r="AW5690" i="3"/>
  <c r="S5690" i="3" s="1"/>
  <c r="AQ5691" i="3"/>
  <c r="AT5691" i="3"/>
  <c r="AU5691" i="3"/>
  <c r="AV5691" i="3"/>
  <c r="AW5691" i="3"/>
  <c r="S5691" i="3" s="1"/>
  <c r="AQ5692" i="3"/>
  <c r="AT5692" i="3"/>
  <c r="AU5692" i="3"/>
  <c r="AV5692" i="3"/>
  <c r="AW5692" i="3"/>
  <c r="S5692" i="3" s="1"/>
  <c r="AQ5693" i="3"/>
  <c r="AT5693" i="3"/>
  <c r="AU5693" i="3"/>
  <c r="AV5693" i="3"/>
  <c r="AW5693" i="3"/>
  <c r="S5693" i="3" s="1"/>
  <c r="AQ5694" i="3"/>
  <c r="AT5694" i="3"/>
  <c r="AU5694" i="3"/>
  <c r="AV5694" i="3"/>
  <c r="AW5694" i="3"/>
  <c r="S5694" i="3" s="1"/>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S5698" i="3" s="1"/>
  <c r="AQ5699" i="3"/>
  <c r="AT5699" i="3"/>
  <c r="AU5699" i="3"/>
  <c r="AV5699" i="3"/>
  <c r="AW5699" i="3"/>
  <c r="S5699" i="3" s="1"/>
  <c r="AQ5700" i="3"/>
  <c r="AT5700" i="3"/>
  <c r="AU5700" i="3"/>
  <c r="AV5700" i="3"/>
  <c r="AW5700" i="3"/>
  <c r="S5700" i="3" s="1"/>
  <c r="AQ5701" i="3"/>
  <c r="AT5701" i="3"/>
  <c r="AU5701" i="3"/>
  <c r="AV5701" i="3"/>
  <c r="AW5701" i="3"/>
  <c r="S5701" i="3" s="1"/>
  <c r="AQ5702" i="3"/>
  <c r="AT5702" i="3"/>
  <c r="AU5702" i="3"/>
  <c r="AV5702" i="3"/>
  <c r="AW5702" i="3"/>
  <c r="S5702" i="3" s="1"/>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S5707" i="3" s="1"/>
  <c r="AQ5708" i="3"/>
  <c r="AT5708" i="3"/>
  <c r="AU5708" i="3"/>
  <c r="AV5708" i="3"/>
  <c r="AW5708" i="3"/>
  <c r="S5708" i="3" s="1"/>
  <c r="AQ5709" i="3"/>
  <c r="AT5709" i="3"/>
  <c r="AU5709" i="3"/>
  <c r="AV5709" i="3"/>
  <c r="AW5709" i="3"/>
  <c r="S5709" i="3" s="1"/>
  <c r="AQ5710" i="3"/>
  <c r="AT5710" i="3"/>
  <c r="AU5710" i="3"/>
  <c r="AV5710" i="3"/>
  <c r="AW5710" i="3"/>
  <c r="S5710" i="3" s="1"/>
  <c r="AQ5711" i="3"/>
  <c r="AT5711" i="3"/>
  <c r="AU5711" i="3"/>
  <c r="AV5711" i="3"/>
  <c r="AW5711" i="3"/>
  <c r="S5711" i="3" s="1"/>
  <c r="AQ5712" i="3"/>
  <c r="AT5712" i="3"/>
  <c r="AU5712" i="3"/>
  <c r="AV5712" i="3"/>
  <c r="AW5712" i="3"/>
  <c r="S5712" i="3" s="1"/>
  <c r="AQ5713" i="3"/>
  <c r="AT5713" i="3"/>
  <c r="AU5713" i="3"/>
  <c r="AV5713" i="3"/>
  <c r="AW5713" i="3"/>
  <c r="S5713" i="3" s="1"/>
  <c r="AQ5714" i="3"/>
  <c r="AT5714" i="3"/>
  <c r="AU5714" i="3"/>
  <c r="AV5714" i="3"/>
  <c r="AW5714" i="3"/>
  <c r="S5714" i="3" s="1"/>
  <c r="AQ5715" i="3"/>
  <c r="AT5715" i="3"/>
  <c r="AU5715" i="3"/>
  <c r="AV5715" i="3"/>
  <c r="AW5715" i="3"/>
  <c r="S5715" i="3" s="1"/>
  <c r="AQ5716" i="3"/>
  <c r="AT5716" i="3"/>
  <c r="AU5716" i="3"/>
  <c r="AV5716" i="3"/>
  <c r="AW5716" i="3"/>
  <c r="S5716" i="3" s="1"/>
  <c r="AQ5717" i="3"/>
  <c r="AT5717" i="3"/>
  <c r="AU5717" i="3"/>
  <c r="AV5717" i="3"/>
  <c r="AW5717" i="3"/>
  <c r="S5717" i="3" s="1"/>
  <c r="AQ5718" i="3"/>
  <c r="AT5718" i="3"/>
  <c r="AU5718" i="3"/>
  <c r="AV5718" i="3"/>
  <c r="AW5718" i="3"/>
  <c r="S5718" i="3" s="1"/>
  <c r="AQ5719" i="3"/>
  <c r="AT5719" i="3"/>
  <c r="AU5719" i="3"/>
  <c r="AV5719" i="3"/>
  <c r="AW5719" i="3"/>
  <c r="S5719" i="3" s="1"/>
  <c r="AQ5720" i="3"/>
  <c r="AT5720" i="3"/>
  <c r="AU5720" i="3"/>
  <c r="AV5720" i="3"/>
  <c r="AW5720" i="3"/>
  <c r="S5720" i="3" s="1"/>
  <c r="AQ5721" i="3"/>
  <c r="AT5721" i="3"/>
  <c r="AU5721" i="3"/>
  <c r="AV5721" i="3"/>
  <c r="AW5721" i="3"/>
  <c r="S5721" i="3" s="1"/>
  <c r="AQ5722" i="3"/>
  <c r="AT5722" i="3"/>
  <c r="AU5722" i="3"/>
  <c r="AV5722" i="3"/>
  <c r="AW5722" i="3"/>
  <c r="S5722" i="3" s="1"/>
  <c r="AQ5723" i="3"/>
  <c r="AT5723" i="3"/>
  <c r="AU5723" i="3"/>
  <c r="AV5723" i="3"/>
  <c r="AW5723" i="3"/>
  <c r="S5723" i="3" s="1"/>
  <c r="AQ5724" i="3"/>
  <c r="AT5724" i="3"/>
  <c r="AU5724" i="3"/>
  <c r="AV5724" i="3"/>
  <c r="AW5724" i="3"/>
  <c r="S5724" i="3" s="1"/>
  <c r="AQ5725" i="3"/>
  <c r="AT5725" i="3"/>
  <c r="AU5725" i="3"/>
  <c r="AV5725" i="3"/>
  <c r="AW5725" i="3"/>
  <c r="S5725" i="3" s="1"/>
  <c r="AQ5726" i="3"/>
  <c r="AT5726" i="3"/>
  <c r="AU5726" i="3"/>
  <c r="AV5726" i="3"/>
  <c r="AW5726" i="3"/>
  <c r="S5726" i="3" s="1"/>
  <c r="AQ5727" i="3"/>
  <c r="AT5727" i="3"/>
  <c r="AU5727" i="3"/>
  <c r="AV5727" i="3"/>
  <c r="AW5727" i="3"/>
  <c r="S5727" i="3" s="1"/>
  <c r="AQ5728" i="3"/>
  <c r="AT5728" i="3"/>
  <c r="AU5728" i="3"/>
  <c r="AV5728" i="3"/>
  <c r="AW5728" i="3"/>
  <c r="S5728" i="3" s="1"/>
  <c r="AQ5729" i="3"/>
  <c r="AT5729" i="3"/>
  <c r="AU5729" i="3"/>
  <c r="AV5729" i="3"/>
  <c r="AW5729" i="3"/>
  <c r="S5729" i="3" s="1"/>
  <c r="AQ5730" i="3"/>
  <c r="AT5730" i="3"/>
  <c r="AU5730" i="3"/>
  <c r="AV5730" i="3"/>
  <c r="AW5730" i="3"/>
  <c r="S5730" i="3" s="1"/>
  <c r="AQ5731" i="3"/>
  <c r="AT5731" i="3"/>
  <c r="AU5731" i="3"/>
  <c r="AV5731" i="3"/>
  <c r="AW5731" i="3"/>
  <c r="S5731" i="3" s="1"/>
  <c r="AQ5732" i="3"/>
  <c r="AT5732" i="3"/>
  <c r="AU5732" i="3"/>
  <c r="AV5732" i="3"/>
  <c r="AW5732" i="3"/>
  <c r="S5732" i="3" s="1"/>
  <c r="AQ5733" i="3"/>
  <c r="AT5733" i="3"/>
  <c r="AU5733" i="3"/>
  <c r="AV5733" i="3"/>
  <c r="AW5733" i="3"/>
  <c r="S5733" i="3" s="1"/>
  <c r="AQ5734" i="3"/>
  <c r="AT5734" i="3"/>
  <c r="AU5734" i="3"/>
  <c r="AV5734" i="3"/>
  <c r="AW5734" i="3"/>
  <c r="S5734" i="3" s="1"/>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S5738" i="3" s="1"/>
  <c r="AQ5739" i="3"/>
  <c r="AT5739" i="3"/>
  <c r="AU5739" i="3"/>
  <c r="AV5739" i="3"/>
  <c r="AW5739" i="3"/>
  <c r="S5739" i="3" s="1"/>
  <c r="AQ5740" i="3"/>
  <c r="AT5740" i="3"/>
  <c r="AU5740" i="3"/>
  <c r="AV5740" i="3"/>
  <c r="AW5740" i="3"/>
  <c r="S5740" i="3" s="1"/>
  <c r="AQ5741" i="3"/>
  <c r="AT5741" i="3"/>
  <c r="AU5741" i="3"/>
  <c r="AV5741" i="3"/>
  <c r="AW5741" i="3"/>
  <c r="S5741" i="3" s="1"/>
  <c r="AQ5742" i="3"/>
  <c r="AT5742" i="3"/>
  <c r="AU5742" i="3"/>
  <c r="AV5742" i="3"/>
  <c r="AW5742" i="3"/>
  <c r="S5742" i="3" s="1"/>
  <c r="AQ5743" i="3"/>
  <c r="AT5743" i="3"/>
  <c r="AU5743" i="3"/>
  <c r="AV5743" i="3"/>
  <c r="AW5743" i="3"/>
  <c r="S5743" i="3" s="1"/>
  <c r="AQ5744" i="3"/>
  <c r="AT5744" i="3"/>
  <c r="AU5744" i="3"/>
  <c r="AV5744" i="3"/>
  <c r="AW5744" i="3"/>
  <c r="S5744" i="3" s="1"/>
  <c r="AQ5745" i="3"/>
  <c r="AT5745" i="3"/>
  <c r="AU5745" i="3"/>
  <c r="AV5745" i="3"/>
  <c r="AW5745" i="3"/>
  <c r="S5745" i="3" s="1"/>
  <c r="AQ5746" i="3"/>
  <c r="AT5746" i="3"/>
  <c r="AU5746" i="3"/>
  <c r="AV5746" i="3"/>
  <c r="AW5746" i="3"/>
  <c r="S5746" i="3" s="1"/>
  <c r="AQ5747" i="3"/>
  <c r="AT5747" i="3"/>
  <c r="AU5747" i="3"/>
  <c r="AV5747" i="3"/>
  <c r="AW5747" i="3"/>
  <c r="S5747" i="3" s="1"/>
  <c r="AQ5748" i="3"/>
  <c r="AT5748" i="3"/>
  <c r="AU5748" i="3"/>
  <c r="AV5748" i="3"/>
  <c r="AW5748" i="3"/>
  <c r="S5748" i="3" s="1"/>
  <c r="AQ5749" i="3"/>
  <c r="AT5749" i="3"/>
  <c r="AU5749" i="3"/>
  <c r="AV5749" i="3"/>
  <c r="AW5749" i="3"/>
  <c r="S5749" i="3" s="1"/>
  <c r="AQ5750" i="3"/>
  <c r="AT5750" i="3"/>
  <c r="AU5750" i="3"/>
  <c r="AV5750" i="3"/>
  <c r="AW5750" i="3"/>
  <c r="S5750" i="3" s="1"/>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S5755" i="3" s="1"/>
  <c r="AQ5756" i="3"/>
  <c r="AT5756" i="3"/>
  <c r="AU5756" i="3"/>
  <c r="AV5756" i="3"/>
  <c r="AW5756" i="3"/>
  <c r="S5756" i="3" s="1"/>
  <c r="AQ5757" i="3"/>
  <c r="AT5757" i="3"/>
  <c r="AU5757" i="3"/>
  <c r="AV5757" i="3"/>
  <c r="AW5757" i="3"/>
  <c r="S5757" i="3" s="1"/>
  <c r="AQ5758" i="3"/>
  <c r="AT5758" i="3"/>
  <c r="AU5758" i="3"/>
  <c r="AV5758" i="3"/>
  <c r="AW5758" i="3"/>
  <c r="S5758" i="3" s="1"/>
  <c r="AQ5759" i="3"/>
  <c r="AT5759" i="3"/>
  <c r="AU5759" i="3"/>
  <c r="AV5759" i="3"/>
  <c r="AW5759" i="3"/>
  <c r="S5759" i="3" s="1"/>
  <c r="AQ5760" i="3"/>
  <c r="AT5760" i="3"/>
  <c r="AU5760" i="3"/>
  <c r="AV5760" i="3"/>
  <c r="AW5760" i="3"/>
  <c r="S5760" i="3" s="1"/>
  <c r="AQ5761" i="3"/>
  <c r="AT5761" i="3"/>
  <c r="AU5761" i="3"/>
  <c r="AV5761" i="3"/>
  <c r="AW5761" i="3"/>
  <c r="S5761" i="3" s="1"/>
  <c r="AQ5762" i="3"/>
  <c r="AT5762" i="3"/>
  <c r="AU5762" i="3"/>
  <c r="AV5762" i="3"/>
  <c r="AW5762" i="3"/>
  <c r="S5762" i="3" s="1"/>
  <c r="AQ5763" i="3"/>
  <c r="AT5763" i="3"/>
  <c r="AU5763" i="3"/>
  <c r="AV5763" i="3"/>
  <c r="AW5763" i="3"/>
  <c r="S5763" i="3" s="1"/>
  <c r="AQ5764" i="3"/>
  <c r="AT5764" i="3"/>
  <c r="AU5764" i="3"/>
  <c r="AV5764" i="3"/>
  <c r="AW5764" i="3"/>
  <c r="S5764" i="3" s="1"/>
  <c r="AQ5765" i="3"/>
  <c r="AT5765" i="3"/>
  <c r="AU5765" i="3"/>
  <c r="AV5765" i="3"/>
  <c r="AW5765" i="3"/>
  <c r="S5765" i="3" s="1"/>
  <c r="AQ5766" i="3"/>
  <c r="AT5766" i="3"/>
  <c r="AU5766" i="3"/>
  <c r="AV5766" i="3"/>
  <c r="AW5766" i="3"/>
  <c r="S5766" i="3" s="1"/>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S5771" i="3" s="1"/>
  <c r="AQ5772" i="3"/>
  <c r="AT5772" i="3"/>
  <c r="AU5772" i="3"/>
  <c r="AV5772" i="3"/>
  <c r="AW5772" i="3"/>
  <c r="S5772" i="3" s="1"/>
  <c r="AQ5773" i="3"/>
  <c r="AT5773" i="3"/>
  <c r="AU5773" i="3"/>
  <c r="AV5773" i="3"/>
  <c r="AW5773" i="3"/>
  <c r="S5773" i="3" s="1"/>
  <c r="AQ5774" i="3"/>
  <c r="AT5774" i="3"/>
  <c r="AU5774" i="3"/>
  <c r="AV5774" i="3"/>
  <c r="AW5774" i="3"/>
  <c r="S5774" i="3" s="1"/>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S5779" i="3" s="1"/>
  <c r="AQ5780" i="3"/>
  <c r="AT5780" i="3"/>
  <c r="AU5780" i="3"/>
  <c r="AV5780" i="3"/>
  <c r="AW5780" i="3"/>
  <c r="S5780" i="3" s="1"/>
  <c r="AQ5781" i="3"/>
  <c r="AT5781" i="3"/>
  <c r="AU5781" i="3"/>
  <c r="AV5781" i="3"/>
  <c r="AW5781" i="3"/>
  <c r="S5781" i="3" s="1"/>
  <c r="AQ5782" i="3"/>
  <c r="AT5782" i="3"/>
  <c r="AU5782" i="3"/>
  <c r="AV5782" i="3"/>
  <c r="AW5782" i="3"/>
  <c r="AQ5783" i="3"/>
  <c r="AT5783" i="3"/>
  <c r="AU5783" i="3"/>
  <c r="AV5783" i="3"/>
  <c r="AW5783" i="3"/>
  <c r="S5783" i="3" s="1"/>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S5787" i="3" s="1"/>
  <c r="AQ5788" i="3"/>
  <c r="AT5788" i="3"/>
  <c r="AU5788" i="3"/>
  <c r="AV5788" i="3"/>
  <c r="AW5788" i="3"/>
  <c r="S5788" i="3" s="1"/>
  <c r="AQ5789" i="3"/>
  <c r="AT5789" i="3"/>
  <c r="AU5789" i="3"/>
  <c r="AV5789" i="3"/>
  <c r="AW5789" i="3"/>
  <c r="S5789" i="3" s="1"/>
  <c r="AQ5790" i="3"/>
  <c r="AT5790" i="3"/>
  <c r="AU5790" i="3"/>
  <c r="AV5790" i="3"/>
  <c r="AW5790" i="3"/>
  <c r="S5790" i="3" s="1"/>
  <c r="AQ5791" i="3"/>
  <c r="AT5791" i="3"/>
  <c r="AU5791" i="3"/>
  <c r="AV5791" i="3"/>
  <c r="AW5791" i="3"/>
  <c r="S5791" i="3" s="1"/>
  <c r="AQ5792" i="3"/>
  <c r="AT5792" i="3"/>
  <c r="AU5792" i="3"/>
  <c r="AV5792" i="3"/>
  <c r="AW5792" i="3"/>
  <c r="S5792" i="3" s="1"/>
  <c r="AQ5793" i="3"/>
  <c r="AT5793" i="3"/>
  <c r="AU5793" i="3"/>
  <c r="AV5793" i="3"/>
  <c r="AW5793" i="3"/>
  <c r="S5793" i="3" s="1"/>
  <c r="AQ5794" i="3"/>
  <c r="AT5794" i="3"/>
  <c r="AU5794" i="3"/>
  <c r="AV5794" i="3"/>
  <c r="AW5794" i="3"/>
  <c r="S5794" i="3" s="1"/>
  <c r="AQ5795" i="3"/>
  <c r="AT5795" i="3"/>
  <c r="AU5795" i="3"/>
  <c r="AV5795" i="3"/>
  <c r="AW5795" i="3"/>
  <c r="S5795" i="3" s="1"/>
  <c r="AQ5796" i="3"/>
  <c r="AT5796" i="3"/>
  <c r="AU5796" i="3"/>
  <c r="AV5796" i="3"/>
  <c r="AW5796" i="3"/>
  <c r="S5796" i="3" s="1"/>
  <c r="AQ5797" i="3"/>
  <c r="AT5797" i="3"/>
  <c r="AU5797" i="3"/>
  <c r="AV5797" i="3"/>
  <c r="AW5797" i="3"/>
  <c r="S5797" i="3" s="1"/>
  <c r="AQ5798" i="3"/>
  <c r="AT5798" i="3"/>
  <c r="AU5798" i="3"/>
  <c r="AV5798" i="3"/>
  <c r="AW5798" i="3"/>
  <c r="S5798" i="3" s="1"/>
  <c r="AQ5799" i="3"/>
  <c r="AT5799" i="3"/>
  <c r="AU5799" i="3"/>
  <c r="AV5799" i="3"/>
  <c r="AW5799" i="3"/>
  <c r="S5799" i="3" s="1"/>
  <c r="AQ5800" i="3"/>
  <c r="AT5800" i="3"/>
  <c r="AU5800" i="3"/>
  <c r="AV5800" i="3"/>
  <c r="AW5800" i="3"/>
  <c r="S5800" i="3" s="1"/>
  <c r="AQ5801" i="3"/>
  <c r="AT5801" i="3"/>
  <c r="AU5801" i="3"/>
  <c r="AV5801" i="3"/>
  <c r="AW5801" i="3"/>
  <c r="S5801" i="3" s="1"/>
  <c r="AQ5802" i="3"/>
  <c r="AT5802" i="3"/>
  <c r="AU5802" i="3"/>
  <c r="AV5802" i="3"/>
  <c r="AW5802" i="3"/>
  <c r="S5802" i="3" s="1"/>
  <c r="AQ5803" i="3"/>
  <c r="AT5803" i="3"/>
  <c r="AU5803" i="3"/>
  <c r="AV5803" i="3"/>
  <c r="AW5803" i="3"/>
  <c r="S5803" i="3" s="1"/>
  <c r="AQ5804" i="3"/>
  <c r="AT5804" i="3"/>
  <c r="AU5804" i="3"/>
  <c r="AV5804" i="3"/>
  <c r="AW5804" i="3"/>
  <c r="S5804" i="3" s="1"/>
  <c r="AQ5805" i="3"/>
  <c r="AT5805" i="3"/>
  <c r="AU5805" i="3"/>
  <c r="AV5805" i="3"/>
  <c r="AW5805" i="3"/>
  <c r="S5805" i="3" s="1"/>
  <c r="AQ5806" i="3"/>
  <c r="AT5806" i="3"/>
  <c r="AU5806" i="3"/>
  <c r="AV5806" i="3"/>
  <c r="AW5806" i="3"/>
  <c r="S5806" i="3" s="1"/>
  <c r="AQ5807" i="3"/>
  <c r="AT5807" i="3"/>
  <c r="AU5807" i="3"/>
  <c r="AV5807" i="3"/>
  <c r="AW5807" i="3"/>
  <c r="S5807" i="3" s="1"/>
  <c r="AQ5808" i="3"/>
  <c r="AT5808" i="3"/>
  <c r="AU5808" i="3"/>
  <c r="AV5808" i="3"/>
  <c r="AW5808" i="3"/>
  <c r="S5808" i="3" s="1"/>
  <c r="AQ5809" i="3"/>
  <c r="AT5809" i="3"/>
  <c r="AU5809" i="3"/>
  <c r="AV5809" i="3"/>
  <c r="AW5809" i="3"/>
  <c r="S5809" i="3" s="1"/>
  <c r="AQ5810" i="3"/>
  <c r="AT5810" i="3"/>
  <c r="AU5810" i="3"/>
  <c r="AV5810" i="3"/>
  <c r="AW5810" i="3"/>
  <c r="S5810" i="3" s="1"/>
  <c r="AQ5811" i="3"/>
  <c r="AT5811" i="3"/>
  <c r="AU5811" i="3"/>
  <c r="AV5811" i="3"/>
  <c r="AW5811" i="3"/>
  <c r="S5811" i="3" s="1"/>
  <c r="AQ5812" i="3"/>
  <c r="AT5812" i="3"/>
  <c r="AU5812" i="3"/>
  <c r="AV5812" i="3"/>
  <c r="AW5812" i="3"/>
  <c r="S5812" i="3" s="1"/>
  <c r="AQ5813" i="3"/>
  <c r="AT5813" i="3"/>
  <c r="AU5813" i="3"/>
  <c r="AV5813" i="3"/>
  <c r="AW5813" i="3"/>
  <c r="S5813" i="3" s="1"/>
  <c r="AQ5814" i="3"/>
  <c r="AT5814" i="3"/>
  <c r="AU5814" i="3"/>
  <c r="AV5814" i="3"/>
  <c r="AW5814" i="3"/>
  <c r="S5814" i="3" s="1"/>
  <c r="AQ5815" i="3"/>
  <c r="AT5815" i="3"/>
  <c r="AU5815" i="3"/>
  <c r="AV5815" i="3"/>
  <c r="AW5815" i="3"/>
  <c r="S5815" i="3" s="1"/>
  <c r="AQ5816" i="3"/>
  <c r="AT5816" i="3"/>
  <c r="AU5816" i="3"/>
  <c r="AV5816" i="3"/>
  <c r="AW5816" i="3"/>
  <c r="S5816" i="3" s="1"/>
  <c r="AQ5817" i="3"/>
  <c r="AT5817" i="3"/>
  <c r="AU5817" i="3"/>
  <c r="AV5817" i="3"/>
  <c r="AW5817" i="3"/>
  <c r="S5817" i="3" s="1"/>
  <c r="AQ5818" i="3"/>
  <c r="AT5818" i="3"/>
  <c r="AU5818" i="3"/>
  <c r="AV5818" i="3"/>
  <c r="AW5818" i="3"/>
  <c r="S5818" i="3" s="1"/>
  <c r="AQ5819" i="3"/>
  <c r="AT5819" i="3"/>
  <c r="AU5819" i="3"/>
  <c r="AV5819" i="3"/>
  <c r="AW5819" i="3"/>
  <c r="S5819" i="3" s="1"/>
  <c r="AQ5820" i="3"/>
  <c r="AT5820" i="3"/>
  <c r="AU5820" i="3"/>
  <c r="AV5820" i="3"/>
  <c r="AW5820" i="3"/>
  <c r="S5820" i="3" s="1"/>
  <c r="AQ5821" i="3"/>
  <c r="AT5821" i="3"/>
  <c r="AU5821" i="3"/>
  <c r="AV5821" i="3"/>
  <c r="AW5821" i="3"/>
  <c r="S5821" i="3" s="1"/>
  <c r="AQ5822" i="3"/>
  <c r="AT5822" i="3"/>
  <c r="AU5822" i="3"/>
  <c r="AV5822" i="3"/>
  <c r="AW5822" i="3"/>
  <c r="S5822" i="3" s="1"/>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S5827" i="3" s="1"/>
  <c r="AQ5828" i="3"/>
  <c r="AT5828" i="3"/>
  <c r="AU5828" i="3"/>
  <c r="AV5828" i="3"/>
  <c r="AW5828" i="3"/>
  <c r="S5828" i="3" s="1"/>
  <c r="AQ5829" i="3"/>
  <c r="AT5829" i="3"/>
  <c r="AU5829" i="3"/>
  <c r="AV5829" i="3"/>
  <c r="AW5829" i="3"/>
  <c r="S5829" i="3" s="1"/>
  <c r="AQ5830" i="3"/>
  <c r="AT5830" i="3"/>
  <c r="AU5830" i="3"/>
  <c r="AV5830" i="3"/>
  <c r="AW5830" i="3"/>
  <c r="S5830" i="3" s="1"/>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S5835" i="3" s="1"/>
  <c r="AQ5836" i="3"/>
  <c r="AT5836" i="3"/>
  <c r="AU5836" i="3"/>
  <c r="AV5836" i="3"/>
  <c r="AW5836" i="3"/>
  <c r="S5836" i="3" s="1"/>
  <c r="AQ5837" i="3"/>
  <c r="AT5837" i="3"/>
  <c r="AU5837" i="3"/>
  <c r="AV5837" i="3"/>
  <c r="AW5837" i="3"/>
  <c r="S5837" i="3" s="1"/>
  <c r="AQ5838" i="3"/>
  <c r="AT5838" i="3"/>
  <c r="AU5838" i="3"/>
  <c r="AV5838" i="3"/>
  <c r="AW5838" i="3"/>
  <c r="S5838" i="3" s="1"/>
  <c r="AQ5839" i="3"/>
  <c r="AT5839" i="3"/>
  <c r="AU5839" i="3"/>
  <c r="AV5839" i="3"/>
  <c r="AW5839" i="3"/>
  <c r="S5839" i="3" s="1"/>
  <c r="AQ5840" i="3"/>
  <c r="AT5840" i="3"/>
  <c r="AU5840" i="3"/>
  <c r="AV5840" i="3"/>
  <c r="AW5840" i="3"/>
  <c r="S5840" i="3" s="1"/>
  <c r="AQ5841" i="3"/>
  <c r="AT5841" i="3"/>
  <c r="AU5841" i="3"/>
  <c r="AV5841" i="3"/>
  <c r="AW5841" i="3"/>
  <c r="S5841" i="3" s="1"/>
  <c r="AQ5842" i="3"/>
  <c r="AT5842" i="3"/>
  <c r="AU5842" i="3"/>
  <c r="AV5842" i="3"/>
  <c r="AW5842" i="3"/>
  <c r="S5842" i="3" s="1"/>
  <c r="AQ5843" i="3"/>
  <c r="AT5843" i="3"/>
  <c r="AU5843" i="3"/>
  <c r="AV5843" i="3"/>
  <c r="AW5843" i="3"/>
  <c r="S5843" i="3" s="1"/>
  <c r="AQ5844" i="3"/>
  <c r="AT5844" i="3"/>
  <c r="AU5844" i="3"/>
  <c r="AV5844" i="3"/>
  <c r="AW5844" i="3"/>
  <c r="S5844" i="3" s="1"/>
  <c r="AQ5845" i="3"/>
  <c r="AT5845" i="3"/>
  <c r="AU5845" i="3"/>
  <c r="AV5845" i="3"/>
  <c r="AW5845" i="3"/>
  <c r="S5845" i="3" s="1"/>
  <c r="AQ5846" i="3"/>
  <c r="AT5846" i="3"/>
  <c r="AU5846" i="3"/>
  <c r="AV5846" i="3"/>
  <c r="AW5846" i="3"/>
  <c r="S5846" i="3" s="1"/>
  <c r="AQ5847" i="3"/>
  <c r="AT5847" i="3"/>
  <c r="AU5847" i="3"/>
  <c r="AV5847" i="3"/>
  <c r="AW5847" i="3"/>
  <c r="S5847" i="3" s="1"/>
  <c r="AQ5848" i="3"/>
  <c r="AT5848" i="3"/>
  <c r="AU5848" i="3"/>
  <c r="AV5848" i="3"/>
  <c r="AW5848" i="3"/>
  <c r="S5848" i="3" s="1"/>
  <c r="AQ5849" i="3"/>
  <c r="AT5849" i="3"/>
  <c r="AU5849" i="3"/>
  <c r="AV5849" i="3"/>
  <c r="AW5849" i="3"/>
  <c r="S5849" i="3" s="1"/>
  <c r="AQ5850" i="3"/>
  <c r="AT5850" i="3"/>
  <c r="AU5850" i="3"/>
  <c r="AV5850" i="3"/>
  <c r="AW5850" i="3"/>
  <c r="S5850" i="3" s="1"/>
  <c r="AQ5851" i="3"/>
  <c r="AT5851" i="3"/>
  <c r="AU5851" i="3"/>
  <c r="AV5851" i="3"/>
  <c r="AW5851" i="3"/>
  <c r="S5851" i="3" s="1"/>
  <c r="AQ5852" i="3"/>
  <c r="AT5852" i="3"/>
  <c r="AU5852" i="3"/>
  <c r="AV5852" i="3"/>
  <c r="AW5852" i="3"/>
  <c r="S5852" i="3" s="1"/>
  <c r="AQ5853" i="3"/>
  <c r="AT5853" i="3"/>
  <c r="AU5853" i="3"/>
  <c r="AV5853" i="3"/>
  <c r="AW5853" i="3"/>
  <c r="S5853" i="3" s="1"/>
  <c r="AQ5854" i="3"/>
  <c r="AT5854" i="3"/>
  <c r="AU5854" i="3"/>
  <c r="AV5854" i="3"/>
  <c r="AW5854" i="3"/>
  <c r="S5854" i="3" s="1"/>
  <c r="AQ5855" i="3"/>
  <c r="AT5855" i="3"/>
  <c r="AU5855" i="3"/>
  <c r="AV5855" i="3"/>
  <c r="AW5855" i="3"/>
  <c r="S5855" i="3" s="1"/>
  <c r="AQ5856" i="3"/>
  <c r="AT5856" i="3"/>
  <c r="AU5856" i="3"/>
  <c r="AV5856" i="3"/>
  <c r="AW5856" i="3"/>
  <c r="S5856" i="3" s="1"/>
  <c r="AQ5857" i="3"/>
  <c r="AT5857" i="3"/>
  <c r="AU5857" i="3"/>
  <c r="AV5857" i="3"/>
  <c r="AW5857" i="3"/>
  <c r="S5857" i="3" s="1"/>
  <c r="AQ5858" i="3"/>
  <c r="AT5858" i="3"/>
  <c r="AU5858" i="3"/>
  <c r="AV5858" i="3"/>
  <c r="AW5858" i="3"/>
  <c r="S5858" i="3" s="1"/>
  <c r="AQ5859" i="3"/>
  <c r="AT5859" i="3"/>
  <c r="AU5859" i="3"/>
  <c r="AV5859" i="3"/>
  <c r="AW5859" i="3"/>
  <c r="S5859" i="3" s="1"/>
  <c r="AQ5860" i="3"/>
  <c r="AT5860" i="3"/>
  <c r="AU5860" i="3"/>
  <c r="AV5860" i="3"/>
  <c r="AW5860" i="3"/>
  <c r="S5860" i="3" s="1"/>
  <c r="AQ5861" i="3"/>
  <c r="AT5861" i="3"/>
  <c r="AU5861" i="3"/>
  <c r="AV5861" i="3"/>
  <c r="AW5861" i="3"/>
  <c r="S5861" i="3" s="1"/>
  <c r="AQ5862" i="3"/>
  <c r="AT5862" i="3"/>
  <c r="AU5862" i="3"/>
  <c r="AV5862" i="3"/>
  <c r="AW5862" i="3"/>
  <c r="S5862" i="3" s="1"/>
  <c r="AQ5863" i="3"/>
  <c r="AT5863" i="3"/>
  <c r="AU5863" i="3"/>
  <c r="AV5863" i="3"/>
  <c r="AW5863" i="3"/>
  <c r="S5863" i="3" s="1"/>
  <c r="AQ5864" i="3"/>
  <c r="AT5864" i="3"/>
  <c r="AU5864" i="3"/>
  <c r="AV5864" i="3"/>
  <c r="AW5864" i="3"/>
  <c r="S5864" i="3" s="1"/>
  <c r="AQ5865" i="3"/>
  <c r="AT5865" i="3"/>
  <c r="AU5865" i="3"/>
  <c r="AV5865" i="3"/>
  <c r="AW5865" i="3"/>
  <c r="S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S5870" i="3" s="1"/>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S5875" i="3" s="1"/>
  <c r="AQ5876" i="3"/>
  <c r="AT5876" i="3"/>
  <c r="AU5876" i="3"/>
  <c r="AV5876" i="3"/>
  <c r="AW5876" i="3"/>
  <c r="S5876" i="3" s="1"/>
  <c r="AQ5877" i="3"/>
  <c r="AT5877" i="3"/>
  <c r="AU5877" i="3"/>
  <c r="AV5877" i="3"/>
  <c r="AW5877" i="3"/>
  <c r="S5877" i="3" s="1"/>
  <c r="AQ5878" i="3"/>
  <c r="AT5878" i="3"/>
  <c r="AU5878" i="3"/>
  <c r="AV5878" i="3"/>
  <c r="AW5878" i="3"/>
  <c r="S5878" i="3" s="1"/>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S5883" i="3" s="1"/>
  <c r="AQ5884" i="3"/>
  <c r="AT5884" i="3"/>
  <c r="AU5884" i="3"/>
  <c r="AV5884" i="3"/>
  <c r="AW5884" i="3"/>
  <c r="S5884" i="3" s="1"/>
  <c r="AQ5885" i="3"/>
  <c r="AT5885" i="3"/>
  <c r="AU5885" i="3"/>
  <c r="AV5885" i="3"/>
  <c r="AW5885" i="3"/>
  <c r="S5885" i="3" s="1"/>
  <c r="AQ5886" i="3"/>
  <c r="AT5886" i="3"/>
  <c r="AU5886" i="3"/>
  <c r="AV5886" i="3"/>
  <c r="AW5886" i="3"/>
  <c r="S5886" i="3" s="1"/>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S5891" i="3" s="1"/>
  <c r="AQ5892" i="3"/>
  <c r="AT5892" i="3"/>
  <c r="AU5892" i="3"/>
  <c r="AV5892" i="3"/>
  <c r="AW5892" i="3"/>
  <c r="S5892" i="3" s="1"/>
  <c r="AQ5893" i="3"/>
  <c r="AT5893" i="3"/>
  <c r="AU5893" i="3"/>
  <c r="AV5893" i="3"/>
  <c r="AW5893" i="3"/>
  <c r="S5893" i="3" s="1"/>
  <c r="AQ5894" i="3"/>
  <c r="AT5894" i="3"/>
  <c r="AU5894" i="3"/>
  <c r="AV5894" i="3"/>
  <c r="AW5894" i="3"/>
  <c r="S5894" i="3" s="1"/>
  <c r="AQ5895" i="3"/>
  <c r="AT5895" i="3"/>
  <c r="AU5895" i="3"/>
  <c r="AV5895" i="3"/>
  <c r="AW5895" i="3"/>
  <c r="S5895" i="3" s="1"/>
  <c r="AQ5896" i="3"/>
  <c r="AT5896" i="3"/>
  <c r="AU5896" i="3"/>
  <c r="AV5896" i="3"/>
  <c r="AW5896" i="3"/>
  <c r="S5896" i="3" s="1"/>
  <c r="AQ5897" i="3"/>
  <c r="AT5897" i="3"/>
  <c r="AU5897" i="3"/>
  <c r="AV5897" i="3"/>
  <c r="AW5897" i="3"/>
  <c r="S5897" i="3" s="1"/>
  <c r="AQ5898" i="3"/>
  <c r="AT5898" i="3"/>
  <c r="AU5898" i="3"/>
  <c r="AV5898" i="3"/>
  <c r="AW5898" i="3"/>
  <c r="S5898" i="3" s="1"/>
  <c r="AQ5899" i="3"/>
  <c r="AT5899" i="3"/>
  <c r="AU5899" i="3"/>
  <c r="AV5899" i="3"/>
  <c r="AW5899" i="3"/>
  <c r="S5899" i="3" s="1"/>
  <c r="AQ5900" i="3"/>
  <c r="AT5900" i="3"/>
  <c r="AU5900" i="3"/>
  <c r="AV5900" i="3"/>
  <c r="AW5900" i="3"/>
  <c r="S5900" i="3" s="1"/>
  <c r="AQ5901" i="3"/>
  <c r="AT5901" i="3"/>
  <c r="AU5901" i="3"/>
  <c r="AV5901" i="3"/>
  <c r="AW5901" i="3"/>
  <c r="S5901" i="3" s="1"/>
  <c r="AQ5902" i="3"/>
  <c r="AT5902" i="3"/>
  <c r="AU5902" i="3"/>
  <c r="AV5902" i="3"/>
  <c r="AW5902" i="3"/>
  <c r="S5902" i="3" s="1"/>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S5906" i="3" s="1"/>
  <c r="AQ5907" i="3"/>
  <c r="AT5907" i="3"/>
  <c r="AU5907" i="3"/>
  <c r="AV5907" i="3"/>
  <c r="AW5907" i="3"/>
  <c r="S5907" i="3" s="1"/>
  <c r="AQ5908" i="3"/>
  <c r="AT5908" i="3"/>
  <c r="AU5908" i="3"/>
  <c r="AV5908" i="3"/>
  <c r="AW5908" i="3"/>
  <c r="S5908" i="3" s="1"/>
  <c r="AQ5909" i="3"/>
  <c r="AT5909" i="3"/>
  <c r="AU5909" i="3"/>
  <c r="AV5909" i="3"/>
  <c r="AW5909" i="3"/>
  <c r="S5909" i="3" s="1"/>
  <c r="AQ5910" i="3"/>
  <c r="AT5910" i="3"/>
  <c r="AU5910" i="3"/>
  <c r="AV5910" i="3"/>
  <c r="AW5910" i="3"/>
  <c r="S5910" i="3" s="1"/>
  <c r="AQ5911" i="3"/>
  <c r="AT5911" i="3"/>
  <c r="AU5911" i="3"/>
  <c r="AV5911" i="3"/>
  <c r="AW5911" i="3"/>
  <c r="S5911" i="3" s="1"/>
  <c r="AQ5912" i="3"/>
  <c r="AT5912" i="3"/>
  <c r="AU5912" i="3"/>
  <c r="AV5912" i="3"/>
  <c r="AW5912" i="3"/>
  <c r="S5912" i="3" s="1"/>
  <c r="AQ5913" i="3"/>
  <c r="AT5913" i="3"/>
  <c r="AU5913" i="3"/>
  <c r="AV5913" i="3"/>
  <c r="AW5913" i="3"/>
  <c r="S5913" i="3" s="1"/>
  <c r="AQ5914" i="3"/>
  <c r="AT5914" i="3"/>
  <c r="AU5914" i="3"/>
  <c r="AV5914" i="3"/>
  <c r="AW5914" i="3"/>
  <c r="S5914" i="3" s="1"/>
  <c r="AQ5915" i="3"/>
  <c r="AT5915" i="3"/>
  <c r="AU5915" i="3"/>
  <c r="AV5915" i="3"/>
  <c r="AW5915" i="3"/>
  <c r="S5915" i="3" s="1"/>
  <c r="AQ5916" i="3"/>
  <c r="AT5916" i="3"/>
  <c r="AU5916" i="3"/>
  <c r="AV5916" i="3"/>
  <c r="AW5916" i="3"/>
  <c r="S5916" i="3" s="1"/>
  <c r="AQ5917" i="3"/>
  <c r="AT5917" i="3"/>
  <c r="AU5917" i="3"/>
  <c r="AV5917" i="3"/>
  <c r="AW5917" i="3"/>
  <c r="S5917" i="3" s="1"/>
  <c r="AQ5918" i="3"/>
  <c r="AT5918" i="3"/>
  <c r="AU5918" i="3"/>
  <c r="AV5918" i="3"/>
  <c r="AW5918" i="3"/>
  <c r="S5918" i="3" s="1"/>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S5923" i="3" s="1"/>
  <c r="AQ5924" i="3"/>
  <c r="AT5924" i="3"/>
  <c r="AU5924" i="3"/>
  <c r="AV5924" i="3"/>
  <c r="AW5924" i="3"/>
  <c r="S5924" i="3" s="1"/>
  <c r="AQ5925" i="3"/>
  <c r="AT5925" i="3"/>
  <c r="AU5925" i="3"/>
  <c r="AV5925" i="3"/>
  <c r="AW5925" i="3"/>
  <c r="S5925" i="3" s="1"/>
  <c r="AQ5926" i="3"/>
  <c r="AT5926" i="3"/>
  <c r="AU5926" i="3"/>
  <c r="AV5926" i="3"/>
  <c r="AW5926" i="3"/>
  <c r="S5926" i="3" s="1"/>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S5931" i="3" s="1"/>
  <c r="AQ5932" i="3"/>
  <c r="AT5932" i="3"/>
  <c r="AU5932" i="3"/>
  <c r="AV5932" i="3"/>
  <c r="AW5932" i="3"/>
  <c r="S5932" i="3" s="1"/>
  <c r="AQ5933" i="3"/>
  <c r="AT5933" i="3"/>
  <c r="AU5933" i="3"/>
  <c r="AV5933" i="3"/>
  <c r="AW5933" i="3"/>
  <c r="S5933" i="3" s="1"/>
  <c r="AQ5934" i="3"/>
  <c r="AT5934" i="3"/>
  <c r="AU5934" i="3"/>
  <c r="AV5934" i="3"/>
  <c r="AW5934" i="3"/>
  <c r="S5934" i="3" s="1"/>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S5939" i="3" s="1"/>
  <c r="AQ5940" i="3"/>
  <c r="AT5940" i="3"/>
  <c r="AU5940" i="3"/>
  <c r="AV5940" i="3"/>
  <c r="AW5940" i="3"/>
  <c r="S5940" i="3" s="1"/>
  <c r="AQ5941" i="3"/>
  <c r="AT5941" i="3"/>
  <c r="AU5941" i="3"/>
  <c r="AV5941" i="3"/>
  <c r="AW5941" i="3"/>
  <c r="S5941" i="3" s="1"/>
  <c r="AQ5942" i="3"/>
  <c r="AT5942" i="3"/>
  <c r="AU5942" i="3"/>
  <c r="AV5942" i="3"/>
  <c r="AW5942" i="3"/>
  <c r="S5942" i="3" s="1"/>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S5947" i="3" s="1"/>
  <c r="AQ5948" i="3"/>
  <c r="AT5948" i="3"/>
  <c r="AU5948" i="3"/>
  <c r="AV5948" i="3"/>
  <c r="AW5948" i="3"/>
  <c r="S5948" i="3" s="1"/>
  <c r="AQ5949" i="3"/>
  <c r="AT5949" i="3"/>
  <c r="AU5949" i="3"/>
  <c r="AV5949" i="3"/>
  <c r="AW5949" i="3"/>
  <c r="S5949" i="3" s="1"/>
  <c r="AQ5950" i="3"/>
  <c r="AT5950" i="3"/>
  <c r="AU5950" i="3"/>
  <c r="AV5950" i="3"/>
  <c r="AW5950" i="3"/>
  <c r="S5950" i="3" s="1"/>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S5955" i="3" s="1"/>
  <c r="AQ5956" i="3"/>
  <c r="AT5956" i="3"/>
  <c r="AU5956" i="3"/>
  <c r="AV5956" i="3"/>
  <c r="AW5956" i="3"/>
  <c r="S5956" i="3" s="1"/>
  <c r="AQ5957" i="3"/>
  <c r="AT5957" i="3"/>
  <c r="AU5957" i="3"/>
  <c r="AV5957" i="3"/>
  <c r="AW5957" i="3"/>
  <c r="S5957" i="3" s="1"/>
  <c r="AQ5958" i="3"/>
  <c r="AT5958" i="3"/>
  <c r="AU5958" i="3"/>
  <c r="AV5958" i="3"/>
  <c r="AW5958" i="3"/>
  <c r="S5958" i="3" s="1"/>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S5963" i="3" s="1"/>
  <c r="AQ5964" i="3"/>
  <c r="AT5964" i="3"/>
  <c r="AU5964" i="3"/>
  <c r="AV5964" i="3"/>
  <c r="AW5964" i="3"/>
  <c r="S5964" i="3" s="1"/>
  <c r="AQ5965" i="3"/>
  <c r="AT5965" i="3"/>
  <c r="AU5965" i="3"/>
  <c r="AV5965" i="3"/>
  <c r="AW5965" i="3"/>
  <c r="S5965" i="3" s="1"/>
  <c r="AQ5966" i="3"/>
  <c r="AT5966" i="3"/>
  <c r="AU5966" i="3"/>
  <c r="AV5966" i="3"/>
  <c r="AW5966" i="3"/>
  <c r="S5966" i="3" s="1"/>
  <c r="AQ5967" i="3"/>
  <c r="AT5967" i="3"/>
  <c r="AU5967" i="3"/>
  <c r="AV5967" i="3"/>
  <c r="AW5967" i="3"/>
  <c r="S5967" i="3" s="1"/>
  <c r="AQ5968" i="3"/>
  <c r="AT5968" i="3"/>
  <c r="AU5968" i="3"/>
  <c r="AV5968" i="3"/>
  <c r="AW5968" i="3"/>
  <c r="S5968" i="3" s="1"/>
  <c r="AQ5969" i="3"/>
  <c r="AT5969" i="3"/>
  <c r="AU5969" i="3"/>
  <c r="AV5969" i="3"/>
  <c r="AW5969" i="3"/>
  <c r="S5969" i="3" s="1"/>
  <c r="AQ5970" i="3"/>
  <c r="AT5970" i="3"/>
  <c r="AU5970" i="3"/>
  <c r="AV5970" i="3"/>
  <c r="AW5970" i="3"/>
  <c r="S5970" i="3" s="1"/>
  <c r="AQ5971" i="3"/>
  <c r="AT5971" i="3"/>
  <c r="AU5971" i="3"/>
  <c r="AV5971" i="3"/>
  <c r="AW5971" i="3"/>
  <c r="S5971" i="3" s="1"/>
  <c r="AQ5972" i="3"/>
  <c r="AT5972" i="3"/>
  <c r="AU5972" i="3"/>
  <c r="AV5972" i="3"/>
  <c r="AW5972" i="3"/>
  <c r="S5972" i="3" s="1"/>
  <c r="AQ5973" i="3"/>
  <c r="AT5973" i="3"/>
  <c r="AU5973" i="3"/>
  <c r="AV5973" i="3"/>
  <c r="AW5973" i="3"/>
  <c r="S5973" i="3" s="1"/>
  <c r="AQ5974" i="3"/>
  <c r="AT5974" i="3"/>
  <c r="AU5974" i="3"/>
  <c r="AV5974" i="3"/>
  <c r="AW5974" i="3"/>
  <c r="S5974" i="3" s="1"/>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S5979" i="3" s="1"/>
  <c r="AQ5980" i="3"/>
  <c r="AT5980" i="3"/>
  <c r="AU5980" i="3"/>
  <c r="AV5980" i="3"/>
  <c r="AW5980" i="3"/>
  <c r="S5980" i="3" s="1"/>
  <c r="AQ5981" i="3"/>
  <c r="AT5981" i="3"/>
  <c r="AU5981" i="3"/>
  <c r="AV5981" i="3"/>
  <c r="AW5981" i="3"/>
  <c r="S5981" i="3" s="1"/>
  <c r="AQ5982" i="3"/>
  <c r="AT5982" i="3"/>
  <c r="AU5982" i="3"/>
  <c r="AV5982" i="3"/>
  <c r="AW5982" i="3"/>
  <c r="S5982" i="3" s="1"/>
  <c r="AQ5983" i="3"/>
  <c r="AT5983" i="3"/>
  <c r="AU5983" i="3"/>
  <c r="AV5983" i="3"/>
  <c r="AW5983" i="3"/>
  <c r="S5983" i="3" s="1"/>
  <c r="AQ5984" i="3"/>
  <c r="AT5984" i="3"/>
  <c r="AU5984" i="3"/>
  <c r="AV5984" i="3"/>
  <c r="AW5984" i="3"/>
  <c r="S5984" i="3" s="1"/>
  <c r="AQ5985" i="3"/>
  <c r="AT5985" i="3"/>
  <c r="AU5985" i="3"/>
  <c r="AV5985" i="3"/>
  <c r="AW5985" i="3"/>
  <c r="S5985" i="3" s="1"/>
  <c r="AQ5986" i="3"/>
  <c r="AT5986" i="3"/>
  <c r="AU5986" i="3"/>
  <c r="AV5986" i="3"/>
  <c r="AW5986" i="3"/>
  <c r="S5986" i="3" s="1"/>
  <c r="AQ5987" i="3"/>
  <c r="AT5987" i="3"/>
  <c r="AU5987" i="3"/>
  <c r="AV5987" i="3"/>
  <c r="AW5987" i="3"/>
  <c r="S5987" i="3" s="1"/>
  <c r="AQ5988" i="3"/>
  <c r="AT5988" i="3"/>
  <c r="AU5988" i="3"/>
  <c r="AV5988" i="3"/>
  <c r="AW5988" i="3"/>
  <c r="S5988" i="3" s="1"/>
  <c r="AQ5989" i="3"/>
  <c r="AT5989" i="3"/>
  <c r="AU5989" i="3"/>
  <c r="AV5989" i="3"/>
  <c r="AW5989" i="3"/>
  <c r="S5989" i="3" s="1"/>
  <c r="AQ5990" i="3"/>
  <c r="AT5990" i="3"/>
  <c r="AU5990" i="3"/>
  <c r="AV5990" i="3"/>
  <c r="AW5990" i="3"/>
  <c r="S5990" i="3" s="1"/>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S5994" i="3" s="1"/>
  <c r="AQ5995" i="3"/>
  <c r="AT5995" i="3"/>
  <c r="AU5995" i="3"/>
  <c r="AV5995" i="3"/>
  <c r="AW5995" i="3"/>
  <c r="S5995" i="3" s="1"/>
  <c r="AQ5996" i="3"/>
  <c r="AT5996" i="3"/>
  <c r="AU5996" i="3"/>
  <c r="AV5996" i="3"/>
  <c r="AW5996" i="3"/>
  <c r="S5996" i="3" s="1"/>
  <c r="AQ5997" i="3"/>
  <c r="AT5997" i="3"/>
  <c r="AU5997" i="3"/>
  <c r="AV5997" i="3"/>
  <c r="AW5997" i="3"/>
  <c r="S5997" i="3" s="1"/>
  <c r="AQ5998" i="3"/>
  <c r="AT5998" i="3"/>
  <c r="AU5998" i="3"/>
  <c r="AV5998" i="3"/>
  <c r="AW5998" i="3"/>
  <c r="S5998" i="3" s="1"/>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S6003" i="3" s="1"/>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S6011" i="3" s="1"/>
  <c r="AQ6012" i="3"/>
  <c r="AT6012" i="3"/>
  <c r="AU6012" i="3"/>
  <c r="AV6012" i="3"/>
  <c r="AW6012" i="3"/>
  <c r="S6012" i="3" s="1"/>
  <c r="AQ6013" i="3"/>
  <c r="AT6013" i="3"/>
  <c r="AU6013" i="3"/>
  <c r="AV6013" i="3"/>
  <c r="AW6013" i="3"/>
  <c r="S6013" i="3" s="1"/>
  <c r="AQ6014" i="3"/>
  <c r="AT6014" i="3"/>
  <c r="AU6014" i="3"/>
  <c r="AV6014" i="3"/>
  <c r="AW6014" i="3"/>
  <c r="S6014" i="3" s="1"/>
  <c r="AQ6015" i="3"/>
  <c r="AT6015" i="3"/>
  <c r="AU6015" i="3"/>
  <c r="AV6015" i="3"/>
  <c r="AW6015" i="3"/>
  <c r="S6015" i="3" s="1"/>
  <c r="AQ6016" i="3"/>
  <c r="AT6016" i="3"/>
  <c r="AU6016" i="3"/>
  <c r="AV6016" i="3"/>
  <c r="AW6016" i="3"/>
  <c r="S6016" i="3" s="1"/>
  <c r="AQ6017" i="3"/>
  <c r="AT6017" i="3"/>
  <c r="AU6017" i="3"/>
  <c r="AV6017" i="3"/>
  <c r="AW6017" i="3"/>
  <c r="S6017" i="3" s="1"/>
  <c r="AQ6018" i="3"/>
  <c r="AT6018" i="3"/>
  <c r="AU6018" i="3"/>
  <c r="AV6018" i="3"/>
  <c r="AW6018" i="3"/>
  <c r="S6018" i="3" s="1"/>
  <c r="AQ6019" i="3"/>
  <c r="AT6019" i="3"/>
  <c r="AU6019" i="3"/>
  <c r="AV6019" i="3"/>
  <c r="AW6019" i="3"/>
  <c r="S6019" i="3" s="1"/>
  <c r="AQ6020" i="3"/>
  <c r="AT6020" i="3"/>
  <c r="AU6020" i="3"/>
  <c r="AV6020" i="3"/>
  <c r="AW6020" i="3"/>
  <c r="S6020" i="3" s="1"/>
  <c r="AQ6021" i="3"/>
  <c r="AT6021" i="3"/>
  <c r="AU6021" i="3"/>
  <c r="AV6021" i="3"/>
  <c r="AW6021" i="3"/>
  <c r="S6021" i="3" s="1"/>
  <c r="AQ6022" i="3"/>
  <c r="AT6022" i="3"/>
  <c r="AU6022" i="3"/>
  <c r="AV6022" i="3"/>
  <c r="AW6022" i="3"/>
  <c r="S6022" i="3" s="1"/>
  <c r="AQ6023" i="3"/>
  <c r="AT6023" i="3"/>
  <c r="AU6023" i="3"/>
  <c r="AV6023" i="3"/>
  <c r="AW6023" i="3"/>
  <c r="S6023" i="3" s="1"/>
  <c r="AQ6024" i="3"/>
  <c r="AT6024" i="3"/>
  <c r="AU6024" i="3"/>
  <c r="AV6024" i="3"/>
  <c r="AW6024" i="3"/>
  <c r="S6024" i="3" s="1"/>
  <c r="AQ6025" i="3"/>
  <c r="AT6025" i="3"/>
  <c r="AU6025" i="3"/>
  <c r="AV6025" i="3"/>
  <c r="AW6025" i="3"/>
  <c r="S6025" i="3" s="1"/>
  <c r="AQ6026" i="3"/>
  <c r="AT6026" i="3"/>
  <c r="AU6026" i="3"/>
  <c r="AV6026" i="3"/>
  <c r="AW6026" i="3"/>
  <c r="S6026" i="3" s="1"/>
  <c r="AQ6027" i="3"/>
  <c r="AT6027" i="3"/>
  <c r="AU6027" i="3"/>
  <c r="AV6027" i="3"/>
  <c r="AW6027" i="3"/>
  <c r="S6027" i="3" s="1"/>
  <c r="AQ6028" i="3"/>
  <c r="AT6028" i="3"/>
  <c r="AU6028" i="3"/>
  <c r="AV6028" i="3"/>
  <c r="AW6028" i="3"/>
  <c r="S6028" i="3" s="1"/>
  <c r="AQ6029" i="3"/>
  <c r="AT6029" i="3"/>
  <c r="AU6029" i="3"/>
  <c r="AV6029" i="3"/>
  <c r="AW6029" i="3"/>
  <c r="S6029" i="3" s="1"/>
  <c r="AQ6030" i="3"/>
  <c r="AT6030" i="3"/>
  <c r="AU6030" i="3"/>
  <c r="AV6030" i="3"/>
  <c r="AW6030" i="3"/>
  <c r="S6030" i="3" s="1"/>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S6035" i="3" s="1"/>
  <c r="AQ6036" i="3"/>
  <c r="AT6036" i="3"/>
  <c r="AU6036" i="3"/>
  <c r="AV6036" i="3"/>
  <c r="AW6036" i="3"/>
  <c r="S6036" i="3" s="1"/>
  <c r="AQ6037" i="3"/>
  <c r="AT6037" i="3"/>
  <c r="AU6037" i="3"/>
  <c r="AV6037" i="3"/>
  <c r="AW6037" i="3"/>
  <c r="S6037" i="3" s="1"/>
  <c r="AQ6038" i="3"/>
  <c r="AT6038" i="3"/>
  <c r="AU6038" i="3"/>
  <c r="AV6038" i="3"/>
  <c r="AW6038" i="3"/>
  <c r="S6038" i="3" s="1"/>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S6043" i="3" s="1"/>
  <c r="T6043" i="3" s="1"/>
  <c r="AQ6044" i="3"/>
  <c r="AT6044" i="3"/>
  <c r="AU6044" i="3"/>
  <c r="AV6044" i="3"/>
  <c r="AW6044" i="3"/>
  <c r="S6044" i="3" s="1"/>
  <c r="AQ6045" i="3"/>
  <c r="AT6045" i="3"/>
  <c r="AU6045" i="3"/>
  <c r="AV6045" i="3"/>
  <c r="AW6045" i="3"/>
  <c r="S6045" i="3" s="1"/>
  <c r="AQ6046" i="3"/>
  <c r="AT6046" i="3"/>
  <c r="AU6046" i="3"/>
  <c r="AV6046" i="3"/>
  <c r="AW6046" i="3"/>
  <c r="S6046" i="3" s="1"/>
  <c r="AQ6047" i="3"/>
  <c r="AT6047" i="3"/>
  <c r="AU6047" i="3"/>
  <c r="AV6047" i="3"/>
  <c r="AW6047" i="3"/>
  <c r="S6047" i="3" s="1"/>
  <c r="AQ6048" i="3"/>
  <c r="AT6048" i="3"/>
  <c r="AU6048" i="3"/>
  <c r="AV6048" i="3"/>
  <c r="AW6048" i="3"/>
  <c r="S6048" i="3" s="1"/>
  <c r="AQ6049" i="3"/>
  <c r="AT6049" i="3"/>
  <c r="AU6049" i="3"/>
  <c r="AV6049" i="3"/>
  <c r="AW6049" i="3"/>
  <c r="S6049" i="3" s="1"/>
  <c r="AQ6050" i="3"/>
  <c r="AT6050" i="3"/>
  <c r="AU6050" i="3"/>
  <c r="AV6050" i="3"/>
  <c r="AW6050" i="3"/>
  <c r="S6050" i="3" s="1"/>
  <c r="AQ6051" i="3"/>
  <c r="AT6051" i="3"/>
  <c r="AU6051" i="3"/>
  <c r="AV6051" i="3"/>
  <c r="AW6051" i="3"/>
  <c r="S6051" i="3" s="1"/>
  <c r="AQ6052" i="3"/>
  <c r="AT6052" i="3"/>
  <c r="AU6052" i="3"/>
  <c r="AV6052" i="3"/>
  <c r="AW6052" i="3"/>
  <c r="S6052" i="3" s="1"/>
  <c r="AQ6053" i="3"/>
  <c r="AT6053" i="3"/>
  <c r="AU6053" i="3"/>
  <c r="AV6053" i="3"/>
  <c r="AW6053" i="3"/>
  <c r="S6053" i="3" s="1"/>
  <c r="AQ6054" i="3"/>
  <c r="AT6054" i="3"/>
  <c r="AU6054" i="3"/>
  <c r="AV6054" i="3"/>
  <c r="AW6054" i="3"/>
  <c r="S6054" i="3" s="1"/>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S6058" i="3" s="1"/>
  <c r="AQ6059" i="3"/>
  <c r="AT6059" i="3"/>
  <c r="AU6059" i="3"/>
  <c r="AV6059" i="3"/>
  <c r="AW6059" i="3"/>
  <c r="S6059" i="3" s="1"/>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S6067" i="3" s="1"/>
  <c r="AQ6068" i="3"/>
  <c r="AT6068" i="3"/>
  <c r="AU6068" i="3"/>
  <c r="AV6068" i="3"/>
  <c r="AW6068" i="3"/>
  <c r="S6068" i="3" s="1"/>
  <c r="AQ6069" i="3"/>
  <c r="AT6069" i="3"/>
  <c r="AU6069" i="3"/>
  <c r="AV6069" i="3"/>
  <c r="AW6069" i="3"/>
  <c r="S6069" i="3" s="1"/>
  <c r="AQ6070" i="3"/>
  <c r="AT6070" i="3"/>
  <c r="AU6070" i="3"/>
  <c r="AV6070" i="3"/>
  <c r="AW6070" i="3"/>
  <c r="S6070" i="3" s="1"/>
  <c r="AQ6071" i="3"/>
  <c r="AT6071" i="3"/>
  <c r="AU6071" i="3"/>
  <c r="AV6071" i="3"/>
  <c r="AW6071" i="3"/>
  <c r="S6071" i="3" s="1"/>
  <c r="AQ6072" i="3"/>
  <c r="AT6072" i="3"/>
  <c r="AU6072" i="3"/>
  <c r="AV6072" i="3"/>
  <c r="AW6072" i="3"/>
  <c r="S6072" i="3" s="1"/>
  <c r="AQ6073" i="3"/>
  <c r="AT6073" i="3"/>
  <c r="AU6073" i="3"/>
  <c r="AV6073" i="3"/>
  <c r="AW6073" i="3"/>
  <c r="S6073" i="3" s="1"/>
  <c r="AQ6074" i="3"/>
  <c r="AT6074" i="3"/>
  <c r="AU6074" i="3"/>
  <c r="AV6074" i="3"/>
  <c r="AW6074" i="3"/>
  <c r="S6074" i="3" s="1"/>
  <c r="AQ6075" i="3"/>
  <c r="AT6075" i="3"/>
  <c r="AU6075" i="3"/>
  <c r="AV6075" i="3"/>
  <c r="AW6075" i="3"/>
  <c r="S6075" i="3" s="1"/>
  <c r="AQ6076" i="3"/>
  <c r="AT6076" i="3"/>
  <c r="AU6076" i="3"/>
  <c r="AV6076" i="3"/>
  <c r="AW6076" i="3"/>
  <c r="S6076" i="3" s="1"/>
  <c r="AQ6077" i="3"/>
  <c r="AT6077" i="3"/>
  <c r="AU6077" i="3"/>
  <c r="AV6077" i="3"/>
  <c r="AW6077" i="3"/>
  <c r="S6077" i="3" s="1"/>
  <c r="AQ6078" i="3"/>
  <c r="AT6078" i="3"/>
  <c r="AU6078" i="3"/>
  <c r="AV6078" i="3"/>
  <c r="AW6078" i="3"/>
  <c r="S6078" i="3" s="1"/>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S6082" i="3" s="1"/>
  <c r="AQ6083" i="3"/>
  <c r="AT6083" i="3"/>
  <c r="AU6083" i="3"/>
  <c r="AV6083" i="3"/>
  <c r="AW6083" i="3"/>
  <c r="S6083" i="3" s="1"/>
  <c r="AQ6084" i="3"/>
  <c r="AT6084" i="3"/>
  <c r="AU6084" i="3"/>
  <c r="AV6084" i="3"/>
  <c r="AW6084" i="3"/>
  <c r="S6084" i="3" s="1"/>
  <c r="AQ6085" i="3"/>
  <c r="AT6085" i="3"/>
  <c r="AU6085" i="3"/>
  <c r="AV6085" i="3"/>
  <c r="AW6085" i="3"/>
  <c r="S6085" i="3" s="1"/>
  <c r="AQ6086" i="3"/>
  <c r="AT6086" i="3"/>
  <c r="AU6086" i="3"/>
  <c r="AV6086" i="3"/>
  <c r="AW6086" i="3"/>
  <c r="S6086" i="3" s="1"/>
  <c r="AQ6087" i="3"/>
  <c r="AT6087" i="3"/>
  <c r="AU6087" i="3"/>
  <c r="AV6087" i="3"/>
  <c r="AW6087" i="3"/>
  <c r="S6087" i="3" s="1"/>
  <c r="AQ6088" i="3"/>
  <c r="AT6088" i="3"/>
  <c r="AU6088" i="3"/>
  <c r="AV6088" i="3"/>
  <c r="AW6088" i="3"/>
  <c r="S6088" i="3" s="1"/>
  <c r="AQ6089" i="3"/>
  <c r="AT6089" i="3"/>
  <c r="AU6089" i="3"/>
  <c r="AV6089" i="3"/>
  <c r="AW6089" i="3"/>
  <c r="S6089" i="3" s="1"/>
  <c r="AQ6090" i="3"/>
  <c r="AT6090" i="3"/>
  <c r="AU6090" i="3"/>
  <c r="AV6090" i="3"/>
  <c r="AW6090" i="3"/>
  <c r="S6090" i="3" s="1"/>
  <c r="AQ6091" i="3"/>
  <c r="AT6091" i="3"/>
  <c r="AU6091" i="3"/>
  <c r="AV6091" i="3"/>
  <c r="AW6091" i="3"/>
  <c r="S6091" i="3" s="1"/>
  <c r="AQ6092" i="3"/>
  <c r="AT6092" i="3"/>
  <c r="AU6092" i="3"/>
  <c r="AV6092" i="3"/>
  <c r="AW6092" i="3"/>
  <c r="S6092" i="3" s="1"/>
  <c r="AQ6093" i="3"/>
  <c r="AT6093" i="3"/>
  <c r="AU6093" i="3"/>
  <c r="AV6093" i="3"/>
  <c r="AW6093" i="3"/>
  <c r="S6093" i="3" s="1"/>
  <c r="AQ6094" i="3"/>
  <c r="AT6094" i="3"/>
  <c r="AU6094" i="3"/>
  <c r="AV6094" i="3"/>
  <c r="AW6094" i="3"/>
  <c r="S6094" i="3" s="1"/>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S6099" i="3" s="1"/>
  <c r="AQ6100" i="3"/>
  <c r="AT6100" i="3"/>
  <c r="AU6100" i="3"/>
  <c r="AV6100" i="3"/>
  <c r="AW6100" i="3"/>
  <c r="S6100" i="3" s="1"/>
  <c r="AQ6101" i="3"/>
  <c r="AT6101" i="3"/>
  <c r="AU6101" i="3"/>
  <c r="AV6101" i="3"/>
  <c r="AW6101" i="3"/>
  <c r="S6101" i="3" s="1"/>
  <c r="AQ6102" i="3"/>
  <c r="AT6102" i="3"/>
  <c r="AU6102" i="3"/>
  <c r="AV6102" i="3"/>
  <c r="AW6102" i="3"/>
  <c r="S6102" i="3" s="1"/>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S6107" i="3" s="1"/>
  <c r="AQ6108" i="3"/>
  <c r="AT6108" i="3"/>
  <c r="AU6108" i="3"/>
  <c r="AV6108" i="3"/>
  <c r="AW6108" i="3"/>
  <c r="S6108" i="3" s="1"/>
  <c r="AQ6109" i="3"/>
  <c r="AT6109" i="3"/>
  <c r="AU6109" i="3"/>
  <c r="AV6109" i="3"/>
  <c r="AW6109" i="3"/>
  <c r="S6109" i="3" s="1"/>
  <c r="AQ6110" i="3"/>
  <c r="AT6110" i="3"/>
  <c r="AU6110" i="3"/>
  <c r="AV6110" i="3"/>
  <c r="AW6110" i="3"/>
  <c r="S6110" i="3" s="1"/>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S6115" i="3" s="1"/>
  <c r="AQ6116" i="3"/>
  <c r="AT6116" i="3"/>
  <c r="AU6116" i="3"/>
  <c r="AV6116" i="3"/>
  <c r="AW6116" i="3"/>
  <c r="S6116" i="3" s="1"/>
  <c r="AQ6117" i="3"/>
  <c r="AT6117" i="3"/>
  <c r="AU6117" i="3"/>
  <c r="AV6117" i="3"/>
  <c r="AW6117" i="3"/>
  <c r="S6117" i="3" s="1"/>
  <c r="AQ6118" i="3"/>
  <c r="AT6118" i="3"/>
  <c r="AU6118" i="3"/>
  <c r="AV6118" i="3"/>
  <c r="AW6118" i="3"/>
  <c r="S6118" i="3" s="1"/>
  <c r="AQ6119" i="3"/>
  <c r="AT6119" i="3"/>
  <c r="AU6119" i="3"/>
  <c r="AV6119" i="3"/>
  <c r="AW6119" i="3"/>
  <c r="S6119" i="3" s="1"/>
  <c r="AQ6120" i="3"/>
  <c r="AT6120" i="3"/>
  <c r="AU6120" i="3"/>
  <c r="AV6120" i="3"/>
  <c r="AW6120" i="3"/>
  <c r="S6120" i="3" s="1"/>
  <c r="AQ6121" i="3"/>
  <c r="AT6121" i="3"/>
  <c r="AU6121" i="3"/>
  <c r="AV6121" i="3"/>
  <c r="AW6121" i="3"/>
  <c r="S6121" i="3" s="1"/>
  <c r="AQ6122" i="3"/>
  <c r="AT6122" i="3"/>
  <c r="AU6122" i="3"/>
  <c r="AV6122" i="3"/>
  <c r="AW6122" i="3"/>
  <c r="S6122" i="3" s="1"/>
  <c r="AQ6123" i="3"/>
  <c r="AT6123" i="3"/>
  <c r="AU6123" i="3"/>
  <c r="AV6123" i="3"/>
  <c r="AW6123" i="3"/>
  <c r="S6123" i="3" s="1"/>
  <c r="AQ6124" i="3"/>
  <c r="AT6124" i="3"/>
  <c r="AU6124" i="3"/>
  <c r="AV6124" i="3"/>
  <c r="AW6124" i="3"/>
  <c r="S6124" i="3" s="1"/>
  <c r="AQ6125" i="3"/>
  <c r="AT6125" i="3"/>
  <c r="AU6125" i="3"/>
  <c r="AV6125" i="3"/>
  <c r="AW6125" i="3"/>
  <c r="S6125" i="3" s="1"/>
  <c r="AQ6126" i="3"/>
  <c r="AT6126" i="3"/>
  <c r="AU6126" i="3"/>
  <c r="AV6126" i="3"/>
  <c r="AW6126" i="3"/>
  <c r="S6126" i="3" s="1"/>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S6131" i="3" s="1"/>
  <c r="AQ6132" i="3"/>
  <c r="AT6132" i="3"/>
  <c r="AU6132" i="3"/>
  <c r="AV6132" i="3"/>
  <c r="AW6132" i="3"/>
  <c r="S6132" i="3" s="1"/>
  <c r="AQ6133" i="3"/>
  <c r="AT6133" i="3"/>
  <c r="AU6133" i="3"/>
  <c r="AV6133" i="3"/>
  <c r="AW6133" i="3"/>
  <c r="S6133" i="3" s="1"/>
  <c r="AQ6134" i="3"/>
  <c r="AT6134" i="3"/>
  <c r="AU6134" i="3"/>
  <c r="AV6134" i="3"/>
  <c r="AW6134" i="3"/>
  <c r="S6134" i="3" s="1"/>
  <c r="AQ6135" i="3"/>
  <c r="AT6135" i="3"/>
  <c r="AU6135" i="3"/>
  <c r="AV6135" i="3"/>
  <c r="AW6135" i="3"/>
  <c r="S6135" i="3" s="1"/>
  <c r="AQ6136" i="3"/>
  <c r="AT6136" i="3"/>
  <c r="AU6136" i="3"/>
  <c r="AV6136" i="3"/>
  <c r="AW6136" i="3"/>
  <c r="S6136" i="3" s="1"/>
  <c r="AQ6137" i="3"/>
  <c r="AT6137" i="3"/>
  <c r="AU6137" i="3"/>
  <c r="AV6137" i="3"/>
  <c r="AW6137" i="3"/>
  <c r="S6137" i="3" s="1"/>
  <c r="AQ6138" i="3"/>
  <c r="AT6138" i="3"/>
  <c r="AU6138" i="3"/>
  <c r="AV6138" i="3"/>
  <c r="AW6138" i="3"/>
  <c r="S6138" i="3" s="1"/>
  <c r="AQ6139" i="3"/>
  <c r="AT6139" i="3"/>
  <c r="AU6139" i="3"/>
  <c r="AV6139" i="3"/>
  <c r="AW6139" i="3"/>
  <c r="S6139" i="3" s="1"/>
  <c r="AQ6140" i="3"/>
  <c r="AT6140" i="3"/>
  <c r="AU6140" i="3"/>
  <c r="AV6140" i="3"/>
  <c r="AW6140" i="3"/>
  <c r="S6140" i="3" s="1"/>
  <c r="AQ6141" i="3"/>
  <c r="AT6141" i="3"/>
  <c r="AU6141" i="3"/>
  <c r="AV6141" i="3"/>
  <c r="AW6141" i="3"/>
  <c r="S6141" i="3" s="1"/>
  <c r="AQ6142" i="3"/>
  <c r="AT6142" i="3"/>
  <c r="AU6142" i="3"/>
  <c r="AV6142" i="3"/>
  <c r="AW6142" i="3"/>
  <c r="S6142" i="3" s="1"/>
  <c r="AQ6143" i="3"/>
  <c r="AT6143" i="3"/>
  <c r="AU6143" i="3"/>
  <c r="AV6143" i="3"/>
  <c r="AW6143" i="3"/>
  <c r="S6143" i="3" s="1"/>
  <c r="AQ6144" i="3"/>
  <c r="AT6144" i="3"/>
  <c r="AU6144" i="3"/>
  <c r="AV6144" i="3"/>
  <c r="AW6144" i="3"/>
  <c r="S6144" i="3" s="1"/>
  <c r="AQ6145" i="3"/>
  <c r="AT6145" i="3"/>
  <c r="AU6145" i="3"/>
  <c r="AV6145" i="3"/>
  <c r="AW6145" i="3"/>
  <c r="S6145" i="3" s="1"/>
  <c r="AQ6146" i="3"/>
  <c r="AT6146" i="3"/>
  <c r="AU6146" i="3"/>
  <c r="AV6146" i="3"/>
  <c r="AW6146" i="3"/>
  <c r="S6146" i="3" s="1"/>
  <c r="AQ6147" i="3"/>
  <c r="AT6147" i="3"/>
  <c r="AU6147" i="3"/>
  <c r="AV6147" i="3"/>
  <c r="AW6147" i="3"/>
  <c r="S6147" i="3" s="1"/>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S6155" i="3" s="1"/>
  <c r="AQ6156" i="3"/>
  <c r="AT6156" i="3"/>
  <c r="AU6156" i="3"/>
  <c r="AV6156" i="3"/>
  <c r="AW6156" i="3"/>
  <c r="S6156" i="3" s="1"/>
  <c r="AQ6157" i="3"/>
  <c r="AT6157" i="3"/>
  <c r="AU6157" i="3"/>
  <c r="AV6157" i="3"/>
  <c r="AW6157" i="3"/>
  <c r="S6157" i="3" s="1"/>
  <c r="AQ6158" i="3"/>
  <c r="AT6158" i="3"/>
  <c r="AU6158" i="3"/>
  <c r="AV6158" i="3"/>
  <c r="AW6158" i="3"/>
  <c r="S6158" i="3" s="1"/>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S6163" i="3" s="1"/>
  <c r="AQ6164" i="3"/>
  <c r="AT6164" i="3"/>
  <c r="AU6164" i="3"/>
  <c r="AV6164" i="3"/>
  <c r="AW6164" i="3"/>
  <c r="S6164" i="3" s="1"/>
  <c r="AQ6165" i="3"/>
  <c r="AT6165" i="3"/>
  <c r="AU6165" i="3"/>
  <c r="AV6165" i="3"/>
  <c r="AW6165" i="3"/>
  <c r="S6165" i="3" s="1"/>
  <c r="AQ6166" i="3"/>
  <c r="AT6166" i="3"/>
  <c r="AU6166" i="3"/>
  <c r="AV6166" i="3"/>
  <c r="AW6166" i="3"/>
  <c r="S6166" i="3" s="1"/>
  <c r="AQ6167" i="3"/>
  <c r="AT6167" i="3"/>
  <c r="AU6167" i="3"/>
  <c r="AV6167" i="3"/>
  <c r="AW6167" i="3"/>
  <c r="S6167" i="3" s="1"/>
  <c r="AQ6168" i="3"/>
  <c r="AT6168" i="3"/>
  <c r="AU6168" i="3"/>
  <c r="AV6168" i="3"/>
  <c r="AW6168" i="3"/>
  <c r="S6168" i="3" s="1"/>
  <c r="AQ6169" i="3"/>
  <c r="AT6169" i="3"/>
  <c r="AU6169" i="3"/>
  <c r="AV6169" i="3"/>
  <c r="AW6169" i="3"/>
  <c r="S6169" i="3" s="1"/>
  <c r="AQ6170" i="3"/>
  <c r="AT6170" i="3"/>
  <c r="AU6170" i="3"/>
  <c r="AV6170" i="3"/>
  <c r="AW6170" i="3"/>
  <c r="S6170" i="3" s="1"/>
  <c r="AQ6171" i="3"/>
  <c r="AT6171" i="3"/>
  <c r="AU6171" i="3"/>
  <c r="AV6171" i="3"/>
  <c r="AW6171" i="3"/>
  <c r="S6171" i="3" s="1"/>
  <c r="AQ6172" i="3"/>
  <c r="AT6172" i="3"/>
  <c r="AU6172" i="3"/>
  <c r="AV6172" i="3"/>
  <c r="AW6172" i="3"/>
  <c r="S6172" i="3" s="1"/>
  <c r="AQ6173" i="3"/>
  <c r="AT6173" i="3"/>
  <c r="AU6173" i="3"/>
  <c r="AV6173" i="3"/>
  <c r="AW6173" i="3"/>
  <c r="S6173" i="3" s="1"/>
  <c r="AQ6174" i="3"/>
  <c r="AT6174" i="3"/>
  <c r="AU6174" i="3"/>
  <c r="AV6174" i="3"/>
  <c r="AW6174" i="3"/>
  <c r="S6174" i="3" s="1"/>
  <c r="AQ6175" i="3"/>
  <c r="AT6175" i="3"/>
  <c r="AU6175" i="3"/>
  <c r="AV6175" i="3"/>
  <c r="AW6175" i="3"/>
  <c r="S6175" i="3" s="1"/>
  <c r="AQ6176" i="3"/>
  <c r="AT6176" i="3"/>
  <c r="AU6176" i="3"/>
  <c r="AV6176" i="3"/>
  <c r="AW6176" i="3"/>
  <c r="S6176" i="3" s="1"/>
  <c r="AQ6177" i="3"/>
  <c r="AT6177" i="3"/>
  <c r="AU6177" i="3"/>
  <c r="AV6177" i="3"/>
  <c r="AW6177" i="3"/>
  <c r="S6177" i="3" s="1"/>
  <c r="AQ6178" i="3"/>
  <c r="AT6178" i="3"/>
  <c r="AU6178" i="3"/>
  <c r="AV6178" i="3"/>
  <c r="AW6178" i="3"/>
  <c r="S6178" i="3" s="1"/>
  <c r="AQ6179" i="3"/>
  <c r="AT6179" i="3"/>
  <c r="AU6179" i="3"/>
  <c r="AV6179" i="3"/>
  <c r="AW6179" i="3"/>
  <c r="S6179" i="3" s="1"/>
  <c r="AQ6180" i="3"/>
  <c r="AT6180" i="3"/>
  <c r="AU6180" i="3"/>
  <c r="AV6180" i="3"/>
  <c r="AW6180" i="3"/>
  <c r="S6180" i="3" s="1"/>
  <c r="AQ6181" i="3"/>
  <c r="AT6181" i="3"/>
  <c r="AU6181" i="3"/>
  <c r="AV6181" i="3"/>
  <c r="AW6181" i="3"/>
  <c r="S6181" i="3" s="1"/>
  <c r="AQ6182" i="3"/>
  <c r="AT6182" i="3"/>
  <c r="AU6182" i="3"/>
  <c r="AV6182" i="3"/>
  <c r="AW6182" i="3"/>
  <c r="S6182" i="3" s="1"/>
  <c r="AQ6183" i="3"/>
  <c r="AT6183" i="3"/>
  <c r="AU6183" i="3"/>
  <c r="AV6183" i="3"/>
  <c r="AW6183" i="3"/>
  <c r="S6183" i="3" s="1"/>
  <c r="AQ6184" i="3"/>
  <c r="AT6184" i="3"/>
  <c r="AU6184" i="3"/>
  <c r="AV6184" i="3"/>
  <c r="AW6184" i="3"/>
  <c r="S6184" i="3" s="1"/>
  <c r="AQ6185" i="3"/>
  <c r="AT6185" i="3"/>
  <c r="AU6185" i="3"/>
  <c r="AV6185" i="3"/>
  <c r="AW6185" i="3"/>
  <c r="S6185" i="3" s="1"/>
  <c r="AQ6186" i="3"/>
  <c r="AT6186" i="3"/>
  <c r="AU6186" i="3"/>
  <c r="AV6186" i="3"/>
  <c r="AW6186" i="3"/>
  <c r="S6186" i="3" s="1"/>
  <c r="AQ6187" i="3"/>
  <c r="AT6187" i="3"/>
  <c r="AU6187" i="3"/>
  <c r="AV6187" i="3"/>
  <c r="AW6187" i="3"/>
  <c r="S6187" i="3" s="1"/>
  <c r="AQ6188" i="3"/>
  <c r="AT6188" i="3"/>
  <c r="AU6188" i="3"/>
  <c r="AV6188" i="3"/>
  <c r="AW6188" i="3"/>
  <c r="S6188" i="3" s="1"/>
  <c r="AQ6189" i="3"/>
  <c r="AT6189" i="3"/>
  <c r="AU6189" i="3"/>
  <c r="AV6189" i="3"/>
  <c r="AW6189" i="3"/>
  <c r="S6189" i="3" s="1"/>
  <c r="AQ6190" i="3"/>
  <c r="AT6190" i="3"/>
  <c r="AU6190" i="3"/>
  <c r="AV6190" i="3"/>
  <c r="AW6190" i="3"/>
  <c r="S6190" i="3" s="1"/>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S6195" i="3" s="1"/>
  <c r="AQ6196" i="3"/>
  <c r="AT6196" i="3"/>
  <c r="AU6196" i="3"/>
  <c r="AV6196" i="3"/>
  <c r="AW6196" i="3"/>
  <c r="S6196" i="3" s="1"/>
  <c r="AQ6197" i="3"/>
  <c r="AT6197" i="3"/>
  <c r="AU6197" i="3"/>
  <c r="AV6197" i="3"/>
  <c r="AW6197" i="3"/>
  <c r="S6197" i="3" s="1"/>
  <c r="AQ6198" i="3"/>
  <c r="AT6198" i="3"/>
  <c r="AU6198" i="3"/>
  <c r="AV6198" i="3"/>
  <c r="AW6198" i="3"/>
  <c r="S6198" i="3" s="1"/>
  <c r="AQ6199" i="3"/>
  <c r="AT6199" i="3"/>
  <c r="AU6199" i="3"/>
  <c r="AV6199" i="3"/>
  <c r="AW6199" i="3"/>
  <c r="S6199" i="3" s="1"/>
  <c r="AQ6200" i="3"/>
  <c r="AT6200" i="3"/>
  <c r="AU6200" i="3"/>
  <c r="AV6200" i="3"/>
  <c r="AW6200" i="3"/>
  <c r="S6200" i="3" s="1"/>
  <c r="AQ6201" i="3"/>
  <c r="AT6201" i="3"/>
  <c r="AU6201" i="3"/>
  <c r="AV6201" i="3"/>
  <c r="AW6201" i="3"/>
  <c r="S6201" i="3" s="1"/>
  <c r="AQ6202" i="3"/>
  <c r="AT6202" i="3"/>
  <c r="AU6202" i="3"/>
  <c r="AV6202" i="3"/>
  <c r="AW6202" i="3"/>
  <c r="S6202" i="3" s="1"/>
  <c r="AQ6203" i="3"/>
  <c r="AT6203" i="3"/>
  <c r="AU6203" i="3"/>
  <c r="AV6203" i="3"/>
  <c r="AW6203" i="3"/>
  <c r="S6203" i="3" s="1"/>
  <c r="AQ6204" i="3"/>
  <c r="AT6204" i="3"/>
  <c r="AU6204" i="3"/>
  <c r="AV6204" i="3"/>
  <c r="AW6204" i="3"/>
  <c r="S6204" i="3" s="1"/>
  <c r="AQ6205" i="3"/>
  <c r="AT6205" i="3"/>
  <c r="AU6205" i="3"/>
  <c r="AV6205" i="3"/>
  <c r="AW6205" i="3"/>
  <c r="S6205" i="3" s="1"/>
  <c r="AQ6206" i="3"/>
  <c r="AT6206" i="3"/>
  <c r="AU6206" i="3"/>
  <c r="AV6206" i="3"/>
  <c r="AW6206" i="3"/>
  <c r="S6206" i="3" s="1"/>
  <c r="AQ6207" i="3"/>
  <c r="AT6207" i="3"/>
  <c r="AU6207" i="3"/>
  <c r="AV6207" i="3"/>
  <c r="AW6207" i="3"/>
  <c r="S6207" i="3" s="1"/>
  <c r="AQ6208" i="3"/>
  <c r="AT6208" i="3"/>
  <c r="AU6208" i="3"/>
  <c r="AV6208" i="3"/>
  <c r="AW6208" i="3"/>
  <c r="S6208" i="3" s="1"/>
  <c r="AQ6209" i="3"/>
  <c r="AT6209" i="3"/>
  <c r="AU6209" i="3"/>
  <c r="AV6209" i="3"/>
  <c r="AW6209" i="3"/>
  <c r="S6209" i="3" s="1"/>
  <c r="AQ6210" i="3"/>
  <c r="AT6210" i="3"/>
  <c r="AU6210" i="3"/>
  <c r="AV6210" i="3"/>
  <c r="AW6210" i="3"/>
  <c r="S6210" i="3" s="1"/>
  <c r="AQ6211" i="3"/>
  <c r="AT6211" i="3"/>
  <c r="AU6211" i="3"/>
  <c r="AV6211" i="3"/>
  <c r="AW6211" i="3"/>
  <c r="S6211" i="3" s="1"/>
  <c r="AQ6212" i="3"/>
  <c r="AT6212" i="3"/>
  <c r="AU6212" i="3"/>
  <c r="AV6212" i="3"/>
  <c r="AW6212" i="3"/>
  <c r="S6212" i="3" s="1"/>
  <c r="AQ6213" i="3"/>
  <c r="AT6213" i="3"/>
  <c r="AU6213" i="3"/>
  <c r="AV6213" i="3"/>
  <c r="AW6213" i="3"/>
  <c r="S6213" i="3" s="1"/>
  <c r="AQ6214" i="3"/>
  <c r="AT6214" i="3"/>
  <c r="AU6214" i="3"/>
  <c r="AV6214" i="3"/>
  <c r="AW6214" i="3"/>
  <c r="S6214" i="3" s="1"/>
  <c r="AQ6215" i="3"/>
  <c r="AT6215" i="3"/>
  <c r="AU6215" i="3"/>
  <c r="AV6215" i="3"/>
  <c r="AW6215" i="3"/>
  <c r="S6215" i="3" s="1"/>
  <c r="AQ6216" i="3"/>
  <c r="AT6216" i="3"/>
  <c r="AU6216" i="3"/>
  <c r="AV6216" i="3"/>
  <c r="AW6216" i="3"/>
  <c r="S6216" i="3" s="1"/>
  <c r="AQ6217" i="3"/>
  <c r="AT6217" i="3"/>
  <c r="AU6217" i="3"/>
  <c r="AV6217" i="3"/>
  <c r="AW6217" i="3"/>
  <c r="S6217" i="3" s="1"/>
  <c r="AQ6218" i="3"/>
  <c r="AT6218" i="3"/>
  <c r="AU6218" i="3"/>
  <c r="AV6218" i="3"/>
  <c r="AW6218" i="3"/>
  <c r="S6218" i="3" s="1"/>
  <c r="AQ6219" i="3"/>
  <c r="AT6219" i="3"/>
  <c r="AU6219" i="3"/>
  <c r="AV6219" i="3"/>
  <c r="AW6219" i="3"/>
  <c r="S6219" i="3" s="1"/>
  <c r="AQ6220" i="3"/>
  <c r="AT6220" i="3"/>
  <c r="AU6220" i="3"/>
  <c r="AV6220" i="3"/>
  <c r="AW6220" i="3"/>
  <c r="S6220" i="3" s="1"/>
  <c r="AQ6221" i="3"/>
  <c r="AT6221" i="3"/>
  <c r="AU6221" i="3"/>
  <c r="AV6221" i="3"/>
  <c r="AW6221" i="3"/>
  <c r="S6221" i="3" s="1"/>
  <c r="AQ6222" i="3"/>
  <c r="AT6222" i="3"/>
  <c r="AU6222" i="3"/>
  <c r="AV6222" i="3"/>
  <c r="AW6222" i="3"/>
  <c r="S6222" i="3" s="1"/>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S6227" i="3" s="1"/>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S6235" i="3" s="1"/>
  <c r="AQ6236" i="3"/>
  <c r="AT6236" i="3"/>
  <c r="AU6236" i="3"/>
  <c r="AV6236" i="3"/>
  <c r="AW6236" i="3"/>
  <c r="S6236" i="3" s="1"/>
  <c r="AQ6237" i="3"/>
  <c r="AT6237" i="3"/>
  <c r="AU6237" i="3"/>
  <c r="AV6237" i="3"/>
  <c r="AW6237" i="3"/>
  <c r="S6237" i="3" s="1"/>
  <c r="AQ6238" i="3"/>
  <c r="AT6238" i="3"/>
  <c r="AU6238" i="3"/>
  <c r="AV6238" i="3"/>
  <c r="AW6238" i="3"/>
  <c r="S6238" i="3" s="1"/>
  <c r="AQ6239" i="3"/>
  <c r="AT6239" i="3"/>
  <c r="AU6239" i="3"/>
  <c r="AV6239" i="3"/>
  <c r="AW6239" i="3"/>
  <c r="S6239" i="3" s="1"/>
  <c r="AQ6240" i="3"/>
  <c r="AT6240" i="3"/>
  <c r="AU6240" i="3"/>
  <c r="AV6240" i="3"/>
  <c r="AW6240" i="3"/>
  <c r="S6240" i="3" s="1"/>
  <c r="AQ6241" i="3"/>
  <c r="AT6241" i="3"/>
  <c r="AU6241" i="3"/>
  <c r="AV6241" i="3"/>
  <c r="AW6241" i="3"/>
  <c r="S6241" i="3" s="1"/>
  <c r="AQ6242" i="3"/>
  <c r="AT6242" i="3"/>
  <c r="AU6242" i="3"/>
  <c r="AV6242" i="3"/>
  <c r="AW6242" i="3"/>
  <c r="S6242" i="3" s="1"/>
  <c r="AQ6243" i="3"/>
  <c r="AT6243" i="3"/>
  <c r="AU6243" i="3"/>
  <c r="AV6243" i="3"/>
  <c r="AW6243" i="3"/>
  <c r="S6243" i="3" s="1"/>
  <c r="AQ6244" i="3"/>
  <c r="AT6244" i="3"/>
  <c r="AU6244" i="3"/>
  <c r="AV6244" i="3"/>
  <c r="AW6244" i="3"/>
  <c r="S6244" i="3" s="1"/>
  <c r="AQ6245" i="3"/>
  <c r="AT6245" i="3"/>
  <c r="AU6245" i="3"/>
  <c r="AV6245" i="3"/>
  <c r="AW6245" i="3"/>
  <c r="S6245" i="3" s="1"/>
  <c r="AQ6246" i="3"/>
  <c r="AT6246" i="3"/>
  <c r="AU6246" i="3"/>
  <c r="AV6246" i="3"/>
  <c r="AW6246" i="3"/>
  <c r="S6246" i="3" s="1"/>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S6251" i="3" s="1"/>
  <c r="AQ6252" i="3"/>
  <c r="AT6252" i="3"/>
  <c r="AU6252" i="3"/>
  <c r="AV6252" i="3"/>
  <c r="AW6252" i="3"/>
  <c r="S6252" i="3" s="1"/>
  <c r="AQ6253" i="3"/>
  <c r="AT6253" i="3"/>
  <c r="AU6253" i="3"/>
  <c r="AV6253" i="3"/>
  <c r="AW6253" i="3"/>
  <c r="S6253" i="3" s="1"/>
  <c r="AQ6254" i="3"/>
  <c r="AT6254" i="3"/>
  <c r="AU6254" i="3"/>
  <c r="AV6254" i="3"/>
  <c r="AW6254" i="3"/>
  <c r="S6254" i="3" s="1"/>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S6259" i="3" s="1"/>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AQ6266" i="3"/>
  <c r="AT6266" i="3"/>
  <c r="AU6266" i="3"/>
  <c r="AV6266" i="3"/>
  <c r="AW6266" i="3"/>
  <c r="S6266" i="3" s="1"/>
  <c r="AQ6267" i="3"/>
  <c r="AT6267" i="3"/>
  <c r="AU6267" i="3"/>
  <c r="AV6267" i="3"/>
  <c r="AW6267" i="3"/>
  <c r="S6267" i="3" s="1"/>
  <c r="AQ6268" i="3"/>
  <c r="AT6268" i="3"/>
  <c r="AU6268" i="3"/>
  <c r="AV6268" i="3"/>
  <c r="AW6268" i="3"/>
  <c r="S6268" i="3" s="1"/>
  <c r="AQ6269" i="3"/>
  <c r="AT6269" i="3"/>
  <c r="AU6269" i="3"/>
  <c r="AV6269" i="3"/>
  <c r="AW6269" i="3"/>
  <c r="S6269" i="3" s="1"/>
  <c r="AQ6270" i="3"/>
  <c r="AT6270" i="3"/>
  <c r="AU6270" i="3"/>
  <c r="AV6270" i="3"/>
  <c r="AW6270" i="3"/>
  <c r="S6270" i="3" s="1"/>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S6275" i="3" s="1"/>
  <c r="AQ6276" i="3"/>
  <c r="AT6276" i="3"/>
  <c r="AU6276" i="3"/>
  <c r="AV6276" i="3"/>
  <c r="AW6276" i="3"/>
  <c r="S6276" i="3" s="1"/>
  <c r="AQ6277" i="3"/>
  <c r="AT6277" i="3"/>
  <c r="AU6277" i="3"/>
  <c r="AV6277" i="3"/>
  <c r="AW6277" i="3"/>
  <c r="S6277" i="3" s="1"/>
  <c r="AQ6278" i="3"/>
  <c r="AT6278" i="3"/>
  <c r="AU6278" i="3"/>
  <c r="AV6278" i="3"/>
  <c r="AW6278" i="3"/>
  <c r="S6278" i="3" s="1"/>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S6283" i="3" s="1"/>
  <c r="AQ6284" i="3"/>
  <c r="AT6284" i="3"/>
  <c r="AU6284" i="3"/>
  <c r="AV6284" i="3"/>
  <c r="AW6284" i="3"/>
  <c r="S6284" i="3" s="1"/>
  <c r="AQ6285" i="3"/>
  <c r="AT6285" i="3"/>
  <c r="AU6285" i="3"/>
  <c r="AV6285" i="3"/>
  <c r="AW6285" i="3"/>
  <c r="S6285" i="3" s="1"/>
  <c r="AQ6286" i="3"/>
  <c r="AT6286" i="3"/>
  <c r="AU6286" i="3"/>
  <c r="AV6286" i="3"/>
  <c r="AW6286" i="3"/>
  <c r="S6286" i="3" s="1"/>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S6291" i="3" s="1"/>
  <c r="AQ6292" i="3"/>
  <c r="AT6292" i="3"/>
  <c r="AU6292" i="3"/>
  <c r="AV6292" i="3"/>
  <c r="AW6292" i="3"/>
  <c r="S6292" i="3" s="1"/>
  <c r="AQ6293" i="3"/>
  <c r="AT6293" i="3"/>
  <c r="AU6293" i="3"/>
  <c r="AV6293" i="3"/>
  <c r="AW6293" i="3"/>
  <c r="S6293" i="3" s="1"/>
  <c r="AQ6294" i="3"/>
  <c r="AT6294" i="3"/>
  <c r="AU6294" i="3"/>
  <c r="AV6294" i="3"/>
  <c r="AW6294" i="3"/>
  <c r="S6294" i="3" s="1"/>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S6299" i="3" s="1"/>
  <c r="AQ6300" i="3"/>
  <c r="AT6300" i="3"/>
  <c r="AU6300" i="3"/>
  <c r="AV6300" i="3"/>
  <c r="AW6300" i="3"/>
  <c r="AQ6301" i="3"/>
  <c r="AT6301" i="3"/>
  <c r="AU6301" i="3"/>
  <c r="AV6301" i="3"/>
  <c r="AW6301" i="3"/>
  <c r="S6301" i="3" s="1"/>
  <c r="AQ6302" i="3"/>
  <c r="AT6302" i="3"/>
  <c r="AU6302" i="3"/>
  <c r="AV6302" i="3"/>
  <c r="AW6302" i="3"/>
  <c r="S6302" i="3" s="1"/>
  <c r="AQ6303" i="3"/>
  <c r="AT6303" i="3"/>
  <c r="AU6303" i="3"/>
  <c r="AV6303" i="3"/>
  <c r="AW6303" i="3"/>
  <c r="S6303" i="3" s="1"/>
  <c r="AQ6304" i="3"/>
  <c r="AT6304" i="3"/>
  <c r="AU6304" i="3"/>
  <c r="AV6304" i="3"/>
  <c r="AW6304" i="3"/>
  <c r="S6304" i="3" s="1"/>
  <c r="AQ6305" i="3"/>
  <c r="AT6305" i="3"/>
  <c r="AU6305" i="3"/>
  <c r="AV6305" i="3"/>
  <c r="AW6305" i="3"/>
  <c r="S6305" i="3" s="1"/>
  <c r="AQ6306" i="3"/>
  <c r="AT6306" i="3"/>
  <c r="AU6306" i="3"/>
  <c r="AV6306" i="3"/>
  <c r="AW6306" i="3"/>
  <c r="S6306" i="3" s="1"/>
  <c r="AQ6307" i="3"/>
  <c r="AT6307" i="3"/>
  <c r="AU6307" i="3"/>
  <c r="AV6307" i="3"/>
  <c r="AW6307" i="3"/>
  <c r="S6307" i="3" s="1"/>
  <c r="AQ6308" i="3"/>
  <c r="AT6308" i="3"/>
  <c r="AU6308" i="3"/>
  <c r="AV6308" i="3"/>
  <c r="AW6308" i="3"/>
  <c r="S6308" i="3" s="1"/>
  <c r="AQ6309" i="3"/>
  <c r="AT6309" i="3"/>
  <c r="AU6309" i="3"/>
  <c r="AV6309" i="3"/>
  <c r="AW6309" i="3"/>
  <c r="S6309" i="3" s="1"/>
  <c r="AQ6310" i="3"/>
  <c r="AT6310" i="3"/>
  <c r="AU6310" i="3"/>
  <c r="AV6310" i="3"/>
  <c r="AW6310" i="3"/>
  <c r="S6310" i="3" s="1"/>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S6315" i="3" s="1"/>
  <c r="AQ6316" i="3"/>
  <c r="AT6316" i="3"/>
  <c r="AU6316" i="3"/>
  <c r="AV6316" i="3"/>
  <c r="AW6316" i="3"/>
  <c r="S6316" i="3" s="1"/>
  <c r="AQ6317" i="3"/>
  <c r="AT6317" i="3"/>
  <c r="AU6317" i="3"/>
  <c r="AV6317" i="3"/>
  <c r="AW6317" i="3"/>
  <c r="S6317" i="3" s="1"/>
  <c r="AQ6318" i="3"/>
  <c r="AT6318" i="3"/>
  <c r="AU6318" i="3"/>
  <c r="AV6318" i="3"/>
  <c r="AW6318" i="3"/>
  <c r="S6318" i="3" s="1"/>
  <c r="AQ6319" i="3"/>
  <c r="AT6319" i="3"/>
  <c r="AU6319" i="3"/>
  <c r="AV6319" i="3"/>
  <c r="AW6319" i="3"/>
  <c r="S6319" i="3" s="1"/>
  <c r="AQ6320" i="3"/>
  <c r="AT6320" i="3"/>
  <c r="AU6320" i="3"/>
  <c r="AV6320" i="3"/>
  <c r="AW6320" i="3"/>
  <c r="S6320" i="3" s="1"/>
  <c r="AQ6321" i="3"/>
  <c r="AT6321" i="3"/>
  <c r="AU6321" i="3"/>
  <c r="AV6321" i="3"/>
  <c r="AW6321" i="3"/>
  <c r="S6321" i="3" s="1"/>
  <c r="AQ6322" i="3"/>
  <c r="AT6322" i="3"/>
  <c r="AU6322" i="3"/>
  <c r="AV6322" i="3"/>
  <c r="AW6322" i="3"/>
  <c r="S6322" i="3" s="1"/>
  <c r="AQ6323" i="3"/>
  <c r="AT6323" i="3"/>
  <c r="AU6323" i="3"/>
  <c r="AV6323" i="3"/>
  <c r="AW6323" i="3"/>
  <c r="S6323" i="3" s="1"/>
  <c r="AQ6324" i="3"/>
  <c r="AT6324" i="3"/>
  <c r="AU6324" i="3"/>
  <c r="AV6324" i="3"/>
  <c r="AW6324" i="3"/>
  <c r="S6324" i="3" s="1"/>
  <c r="AQ6325" i="3"/>
  <c r="AT6325" i="3"/>
  <c r="AU6325" i="3"/>
  <c r="AV6325" i="3"/>
  <c r="AW6325" i="3"/>
  <c r="S6325" i="3" s="1"/>
  <c r="AQ6326" i="3"/>
  <c r="AT6326" i="3"/>
  <c r="AU6326" i="3"/>
  <c r="AV6326" i="3"/>
  <c r="AW6326" i="3"/>
  <c r="S6326" i="3" s="1"/>
  <c r="AQ6327" i="3"/>
  <c r="AT6327" i="3"/>
  <c r="AU6327" i="3"/>
  <c r="AV6327" i="3"/>
  <c r="AW6327" i="3"/>
  <c r="S6327" i="3" s="1"/>
  <c r="AQ6328" i="3"/>
  <c r="AT6328" i="3"/>
  <c r="AU6328" i="3"/>
  <c r="AV6328" i="3"/>
  <c r="AW6328" i="3"/>
  <c r="S6328" i="3" s="1"/>
  <c r="AQ6329" i="3"/>
  <c r="AT6329" i="3"/>
  <c r="AU6329" i="3"/>
  <c r="AV6329" i="3"/>
  <c r="AW6329" i="3"/>
  <c r="S6329" i="3" s="1"/>
  <c r="AQ6330" i="3"/>
  <c r="AT6330" i="3"/>
  <c r="AU6330" i="3"/>
  <c r="AV6330" i="3"/>
  <c r="AW6330" i="3"/>
  <c r="S6330" i="3" s="1"/>
  <c r="AQ6331" i="3"/>
  <c r="AT6331" i="3"/>
  <c r="AU6331" i="3"/>
  <c r="AV6331" i="3"/>
  <c r="AW6331" i="3"/>
  <c r="S6331" i="3" s="1"/>
  <c r="T6331" i="3" s="1"/>
  <c r="AQ6332" i="3"/>
  <c r="AT6332" i="3"/>
  <c r="AU6332" i="3"/>
  <c r="AV6332" i="3"/>
  <c r="AW6332" i="3"/>
  <c r="S6332" i="3" s="1"/>
  <c r="AQ6333" i="3"/>
  <c r="AT6333" i="3"/>
  <c r="AU6333" i="3"/>
  <c r="AV6333" i="3"/>
  <c r="AW6333" i="3"/>
  <c r="S6333" i="3" s="1"/>
  <c r="AQ6334" i="3"/>
  <c r="AT6334" i="3"/>
  <c r="AU6334" i="3"/>
  <c r="AV6334" i="3"/>
  <c r="AW6334" i="3"/>
  <c r="S6334" i="3" s="1"/>
  <c r="AQ6335" i="3"/>
  <c r="AT6335" i="3"/>
  <c r="AU6335" i="3"/>
  <c r="AV6335" i="3"/>
  <c r="AW6335" i="3"/>
  <c r="S6335" i="3" s="1"/>
  <c r="AQ6336" i="3"/>
  <c r="AT6336" i="3"/>
  <c r="AU6336" i="3"/>
  <c r="AV6336" i="3"/>
  <c r="AW6336" i="3"/>
  <c r="S6336" i="3" s="1"/>
  <c r="AQ6337" i="3"/>
  <c r="AT6337" i="3"/>
  <c r="AU6337" i="3"/>
  <c r="AV6337" i="3"/>
  <c r="AW6337" i="3"/>
  <c r="S6337" i="3" s="1"/>
  <c r="AQ6338" i="3"/>
  <c r="AT6338" i="3"/>
  <c r="AU6338" i="3"/>
  <c r="AV6338" i="3"/>
  <c r="AW6338" i="3"/>
  <c r="S6338" i="3" s="1"/>
  <c r="AQ6339" i="3"/>
  <c r="AT6339" i="3"/>
  <c r="AU6339" i="3"/>
  <c r="AV6339" i="3"/>
  <c r="AW6339" i="3"/>
  <c r="S6339" i="3" s="1"/>
  <c r="AQ6340" i="3"/>
  <c r="AT6340" i="3"/>
  <c r="AU6340" i="3"/>
  <c r="AV6340" i="3"/>
  <c r="AW6340" i="3"/>
  <c r="S6340" i="3" s="1"/>
  <c r="AQ6341" i="3"/>
  <c r="AT6341" i="3"/>
  <c r="AU6341" i="3"/>
  <c r="AV6341" i="3"/>
  <c r="AW6341" i="3"/>
  <c r="S6341" i="3" s="1"/>
  <c r="AQ6342" i="3"/>
  <c r="AT6342" i="3"/>
  <c r="AU6342" i="3"/>
  <c r="AV6342" i="3"/>
  <c r="AW6342" i="3"/>
  <c r="S6342" i="3" s="1"/>
  <c r="AQ6343" i="3"/>
  <c r="AT6343" i="3"/>
  <c r="AU6343" i="3"/>
  <c r="AV6343" i="3"/>
  <c r="AW6343" i="3"/>
  <c r="S6343" i="3" s="1"/>
  <c r="AQ6344" i="3"/>
  <c r="AT6344" i="3"/>
  <c r="AU6344" i="3"/>
  <c r="AV6344" i="3"/>
  <c r="AW6344" i="3"/>
  <c r="S6344" i="3" s="1"/>
  <c r="AQ6345" i="3"/>
  <c r="AT6345" i="3"/>
  <c r="AU6345" i="3"/>
  <c r="AV6345" i="3"/>
  <c r="AW6345" i="3"/>
  <c r="S6345" i="3" s="1"/>
  <c r="AQ6346" i="3"/>
  <c r="AT6346" i="3"/>
  <c r="AU6346" i="3"/>
  <c r="AV6346" i="3"/>
  <c r="AW6346" i="3"/>
  <c r="S6346" i="3" s="1"/>
  <c r="AQ6347" i="3"/>
  <c r="AT6347" i="3"/>
  <c r="AU6347" i="3"/>
  <c r="AV6347" i="3"/>
  <c r="AW6347" i="3"/>
  <c r="S6347" i="3" s="1"/>
  <c r="AQ6348" i="3"/>
  <c r="AT6348" i="3"/>
  <c r="AU6348" i="3"/>
  <c r="AV6348" i="3"/>
  <c r="AW6348" i="3"/>
  <c r="S6348" i="3" s="1"/>
  <c r="AQ6349" i="3"/>
  <c r="AT6349" i="3"/>
  <c r="AU6349" i="3"/>
  <c r="AV6349" i="3"/>
  <c r="AW6349" i="3"/>
  <c r="S6349" i="3" s="1"/>
  <c r="AQ6350" i="3"/>
  <c r="AT6350" i="3"/>
  <c r="AU6350" i="3"/>
  <c r="AV6350" i="3"/>
  <c r="AW6350" i="3"/>
  <c r="S6350" i="3" s="1"/>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S6355" i="3" s="1"/>
  <c r="T6355" i="3" s="1"/>
  <c r="AQ6356" i="3"/>
  <c r="AT6356" i="3"/>
  <c r="AU6356" i="3"/>
  <c r="AV6356" i="3"/>
  <c r="AW6356" i="3"/>
  <c r="S6356" i="3" s="1"/>
  <c r="AQ6357" i="3"/>
  <c r="AT6357" i="3"/>
  <c r="AU6357" i="3"/>
  <c r="AV6357" i="3"/>
  <c r="AW6357" i="3"/>
  <c r="S6357" i="3" s="1"/>
  <c r="AQ6358" i="3"/>
  <c r="AT6358" i="3"/>
  <c r="AU6358" i="3"/>
  <c r="AV6358" i="3"/>
  <c r="AW6358" i="3"/>
  <c r="S6358" i="3" s="1"/>
  <c r="AQ6359" i="3"/>
  <c r="AT6359" i="3"/>
  <c r="AU6359" i="3"/>
  <c r="AV6359" i="3"/>
  <c r="AW6359" i="3"/>
  <c r="S6359" i="3" s="1"/>
  <c r="AQ6360" i="3"/>
  <c r="AT6360" i="3"/>
  <c r="AU6360" i="3"/>
  <c r="AV6360" i="3"/>
  <c r="AW6360" i="3"/>
  <c r="S6360" i="3" s="1"/>
  <c r="AQ6361" i="3"/>
  <c r="AT6361" i="3"/>
  <c r="AU6361" i="3"/>
  <c r="AV6361" i="3"/>
  <c r="AW6361" i="3"/>
  <c r="S6361" i="3" s="1"/>
  <c r="AQ6362" i="3"/>
  <c r="AT6362" i="3"/>
  <c r="AU6362" i="3"/>
  <c r="AV6362" i="3"/>
  <c r="AW6362" i="3"/>
  <c r="S6362" i="3" s="1"/>
  <c r="AQ6363" i="3"/>
  <c r="AT6363" i="3"/>
  <c r="AU6363" i="3"/>
  <c r="AV6363" i="3"/>
  <c r="AW6363" i="3"/>
  <c r="S6363" i="3" s="1"/>
  <c r="AQ6364" i="3"/>
  <c r="AT6364" i="3"/>
  <c r="AU6364" i="3"/>
  <c r="AV6364" i="3"/>
  <c r="AW6364" i="3"/>
  <c r="S6364" i="3" s="1"/>
  <c r="AQ6365" i="3"/>
  <c r="AT6365" i="3"/>
  <c r="AU6365" i="3"/>
  <c r="AV6365" i="3"/>
  <c r="AW6365" i="3"/>
  <c r="S6365" i="3" s="1"/>
  <c r="AQ6366" i="3"/>
  <c r="AT6366" i="3"/>
  <c r="AU6366" i="3"/>
  <c r="AV6366" i="3"/>
  <c r="AW6366" i="3"/>
  <c r="S6366" i="3" s="1"/>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S6371" i="3" s="1"/>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S6379" i="3" s="1"/>
  <c r="AQ6380" i="3"/>
  <c r="AT6380" i="3"/>
  <c r="AU6380" i="3"/>
  <c r="AV6380" i="3"/>
  <c r="AW6380" i="3"/>
  <c r="S6380" i="3" s="1"/>
  <c r="AQ6381" i="3"/>
  <c r="AT6381" i="3"/>
  <c r="AU6381" i="3"/>
  <c r="AV6381" i="3"/>
  <c r="AW6381" i="3"/>
  <c r="S6381" i="3" s="1"/>
  <c r="AQ6382" i="3"/>
  <c r="AT6382" i="3"/>
  <c r="AU6382" i="3"/>
  <c r="AV6382" i="3"/>
  <c r="AW6382" i="3"/>
  <c r="S6382" i="3" s="1"/>
  <c r="AQ6383" i="3"/>
  <c r="AT6383" i="3"/>
  <c r="AU6383" i="3"/>
  <c r="AV6383" i="3"/>
  <c r="AW6383" i="3"/>
  <c r="S6383" i="3" s="1"/>
  <c r="AQ6384" i="3"/>
  <c r="AT6384" i="3"/>
  <c r="AU6384" i="3"/>
  <c r="AV6384" i="3"/>
  <c r="AW6384" i="3"/>
  <c r="S6384" i="3" s="1"/>
  <c r="AQ6385" i="3"/>
  <c r="AT6385" i="3"/>
  <c r="AU6385" i="3"/>
  <c r="AV6385" i="3"/>
  <c r="AW6385" i="3"/>
  <c r="S6385" i="3" s="1"/>
  <c r="AQ6386" i="3"/>
  <c r="AT6386" i="3"/>
  <c r="AU6386" i="3"/>
  <c r="AV6386" i="3"/>
  <c r="AW6386" i="3"/>
  <c r="S6386" i="3" s="1"/>
  <c r="AQ6387" i="3"/>
  <c r="AT6387" i="3"/>
  <c r="AU6387" i="3"/>
  <c r="AV6387" i="3"/>
  <c r="AW6387" i="3"/>
  <c r="S6387" i="3" s="1"/>
  <c r="AQ6388" i="3"/>
  <c r="AT6388" i="3"/>
  <c r="AU6388" i="3"/>
  <c r="AV6388" i="3"/>
  <c r="AW6388" i="3"/>
  <c r="S6388" i="3" s="1"/>
  <c r="AQ6389" i="3"/>
  <c r="AT6389" i="3"/>
  <c r="AU6389" i="3"/>
  <c r="AV6389" i="3"/>
  <c r="AW6389" i="3"/>
  <c r="S6389" i="3" s="1"/>
  <c r="AQ6390" i="3"/>
  <c r="AT6390" i="3"/>
  <c r="AU6390" i="3"/>
  <c r="AV6390" i="3"/>
  <c r="AW6390" i="3"/>
  <c r="S6390" i="3" s="1"/>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S6395" i="3" s="1"/>
  <c r="AQ6396" i="3"/>
  <c r="AT6396" i="3"/>
  <c r="AU6396" i="3"/>
  <c r="AV6396" i="3"/>
  <c r="AW6396" i="3"/>
  <c r="S6396" i="3" s="1"/>
  <c r="AQ6397" i="3"/>
  <c r="AT6397" i="3"/>
  <c r="AU6397" i="3"/>
  <c r="AV6397" i="3"/>
  <c r="AW6397" i="3"/>
  <c r="S6397" i="3" s="1"/>
  <c r="AQ6398" i="3"/>
  <c r="AT6398" i="3"/>
  <c r="AU6398" i="3"/>
  <c r="AV6398" i="3"/>
  <c r="AW6398" i="3"/>
  <c r="S6398" i="3" s="1"/>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S6403" i="3" s="1"/>
  <c r="AQ6404" i="3"/>
  <c r="AT6404" i="3"/>
  <c r="AU6404" i="3"/>
  <c r="AV6404" i="3"/>
  <c r="AW6404" i="3"/>
  <c r="S6404" i="3" s="1"/>
  <c r="AQ6405" i="3"/>
  <c r="AT6405" i="3"/>
  <c r="AU6405" i="3"/>
  <c r="AV6405" i="3"/>
  <c r="AW6405" i="3"/>
  <c r="S6405" i="3" s="1"/>
  <c r="AQ6406" i="3"/>
  <c r="AT6406" i="3"/>
  <c r="AU6406" i="3"/>
  <c r="AV6406" i="3"/>
  <c r="AW6406" i="3"/>
  <c r="S6406" i="3" s="1"/>
  <c r="AQ6407" i="3"/>
  <c r="AT6407" i="3"/>
  <c r="AU6407" i="3"/>
  <c r="AV6407" i="3"/>
  <c r="AW6407" i="3"/>
  <c r="S6407" i="3" s="1"/>
  <c r="AQ6408" i="3"/>
  <c r="AT6408" i="3"/>
  <c r="AU6408" i="3"/>
  <c r="AV6408" i="3"/>
  <c r="AW6408" i="3"/>
  <c r="S6408" i="3" s="1"/>
  <c r="AQ6409" i="3"/>
  <c r="AT6409" i="3"/>
  <c r="AU6409" i="3"/>
  <c r="AV6409" i="3"/>
  <c r="AW6409" i="3"/>
  <c r="S6409" i="3" s="1"/>
  <c r="AQ6410" i="3"/>
  <c r="AT6410" i="3"/>
  <c r="AU6410" i="3"/>
  <c r="AV6410" i="3"/>
  <c r="AW6410" i="3"/>
  <c r="S6410" i="3" s="1"/>
  <c r="AQ6411" i="3"/>
  <c r="AT6411" i="3"/>
  <c r="AU6411" i="3"/>
  <c r="AV6411" i="3"/>
  <c r="AW6411" i="3"/>
  <c r="S6411" i="3" s="1"/>
  <c r="AQ6412" i="3"/>
  <c r="AT6412" i="3"/>
  <c r="AU6412" i="3"/>
  <c r="AV6412" i="3"/>
  <c r="AW6412" i="3"/>
  <c r="S6412" i="3" s="1"/>
  <c r="AQ6413" i="3"/>
  <c r="AT6413" i="3"/>
  <c r="AU6413" i="3"/>
  <c r="AV6413" i="3"/>
  <c r="AW6413" i="3"/>
  <c r="S6413" i="3" s="1"/>
  <c r="AQ6414" i="3"/>
  <c r="AT6414" i="3"/>
  <c r="AU6414" i="3"/>
  <c r="AV6414" i="3"/>
  <c r="AW6414" i="3"/>
  <c r="S6414" i="3" s="1"/>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S6419" i="3" s="1"/>
  <c r="AQ6420" i="3"/>
  <c r="AT6420" i="3"/>
  <c r="AU6420" i="3"/>
  <c r="AV6420" i="3"/>
  <c r="AW6420" i="3"/>
  <c r="S6420" i="3" s="1"/>
  <c r="AQ6421" i="3"/>
  <c r="AT6421" i="3"/>
  <c r="AU6421" i="3"/>
  <c r="AV6421" i="3"/>
  <c r="AW6421" i="3"/>
  <c r="S6421" i="3" s="1"/>
  <c r="AQ6422" i="3"/>
  <c r="AT6422" i="3"/>
  <c r="AU6422" i="3"/>
  <c r="AV6422" i="3"/>
  <c r="AW6422" i="3"/>
  <c r="S6422" i="3" s="1"/>
  <c r="AQ6423" i="3"/>
  <c r="AT6423" i="3"/>
  <c r="AU6423" i="3"/>
  <c r="AV6423" i="3"/>
  <c r="AW6423" i="3"/>
  <c r="S6423" i="3" s="1"/>
  <c r="AQ6424" i="3"/>
  <c r="AT6424" i="3"/>
  <c r="AU6424" i="3"/>
  <c r="AV6424" i="3"/>
  <c r="AW6424" i="3"/>
  <c r="S6424" i="3" s="1"/>
  <c r="AQ6425" i="3"/>
  <c r="AT6425" i="3"/>
  <c r="AU6425" i="3"/>
  <c r="AV6425" i="3"/>
  <c r="AW6425" i="3"/>
  <c r="S6425" i="3" s="1"/>
  <c r="AQ6426" i="3"/>
  <c r="AT6426" i="3"/>
  <c r="AU6426" i="3"/>
  <c r="AV6426" i="3"/>
  <c r="AW6426" i="3"/>
  <c r="S6426" i="3" s="1"/>
  <c r="AQ6427" i="3"/>
  <c r="AT6427" i="3"/>
  <c r="AU6427" i="3"/>
  <c r="AV6427" i="3"/>
  <c r="AW6427" i="3"/>
  <c r="S6427" i="3" s="1"/>
  <c r="AQ6428" i="3"/>
  <c r="AT6428" i="3"/>
  <c r="AU6428" i="3"/>
  <c r="AV6428" i="3"/>
  <c r="AW6428" i="3"/>
  <c r="S6428" i="3" s="1"/>
  <c r="AQ6429" i="3"/>
  <c r="AT6429" i="3"/>
  <c r="AU6429" i="3"/>
  <c r="AV6429" i="3"/>
  <c r="AW6429" i="3"/>
  <c r="S6429" i="3" s="1"/>
  <c r="AQ6430" i="3"/>
  <c r="AT6430" i="3"/>
  <c r="AU6430" i="3"/>
  <c r="AV6430" i="3"/>
  <c r="AW6430" i="3"/>
  <c r="S6430" i="3" s="1"/>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S6435" i="3" s="1"/>
  <c r="AQ6436" i="3"/>
  <c r="AT6436" i="3"/>
  <c r="AU6436" i="3"/>
  <c r="AV6436" i="3"/>
  <c r="AW6436" i="3"/>
  <c r="S6436" i="3" s="1"/>
  <c r="AQ6437" i="3"/>
  <c r="AT6437" i="3"/>
  <c r="AU6437" i="3"/>
  <c r="AV6437" i="3"/>
  <c r="AW6437" i="3"/>
  <c r="S6437" i="3" s="1"/>
  <c r="AQ6438" i="3"/>
  <c r="AT6438" i="3"/>
  <c r="AU6438" i="3"/>
  <c r="AV6438" i="3"/>
  <c r="AW6438" i="3"/>
  <c r="S6438" i="3" s="1"/>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S6443" i="3" s="1"/>
  <c r="AQ6444" i="3"/>
  <c r="AT6444" i="3"/>
  <c r="AU6444" i="3"/>
  <c r="AV6444" i="3"/>
  <c r="AW6444" i="3"/>
  <c r="S6444" i="3" s="1"/>
  <c r="AQ6445" i="3"/>
  <c r="AT6445" i="3"/>
  <c r="AU6445" i="3"/>
  <c r="AV6445" i="3"/>
  <c r="AW6445" i="3"/>
  <c r="S6445" i="3" s="1"/>
  <c r="AQ6446" i="3"/>
  <c r="AT6446" i="3"/>
  <c r="AU6446" i="3"/>
  <c r="AV6446" i="3"/>
  <c r="AW6446" i="3"/>
  <c r="S6446" i="3" s="1"/>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S6451" i="3" s="1"/>
  <c r="AQ6452" i="3"/>
  <c r="AT6452" i="3"/>
  <c r="AU6452" i="3"/>
  <c r="AV6452" i="3"/>
  <c r="AW6452" i="3"/>
  <c r="S6452" i="3" s="1"/>
  <c r="AQ6453" i="3"/>
  <c r="AT6453" i="3"/>
  <c r="AU6453" i="3"/>
  <c r="AV6453" i="3"/>
  <c r="AW6453" i="3"/>
  <c r="S6453" i="3" s="1"/>
  <c r="AQ6454" i="3"/>
  <c r="AT6454" i="3"/>
  <c r="AU6454" i="3"/>
  <c r="AV6454" i="3"/>
  <c r="AW6454" i="3"/>
  <c r="S6454" i="3" s="1"/>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S6459" i="3" s="1"/>
  <c r="AQ6460" i="3"/>
  <c r="AT6460" i="3"/>
  <c r="AU6460" i="3"/>
  <c r="AV6460" i="3"/>
  <c r="AW6460" i="3"/>
  <c r="S6460" i="3" s="1"/>
  <c r="AQ6461" i="3"/>
  <c r="AT6461" i="3"/>
  <c r="AU6461" i="3"/>
  <c r="AV6461" i="3"/>
  <c r="AW6461" i="3"/>
  <c r="S6461" i="3" s="1"/>
  <c r="AQ6462" i="3"/>
  <c r="AT6462" i="3"/>
  <c r="AU6462" i="3"/>
  <c r="AV6462" i="3"/>
  <c r="AW6462" i="3"/>
  <c r="S6462" i="3" s="1"/>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S6467" i="3" s="1"/>
  <c r="AQ6468" i="3"/>
  <c r="AT6468" i="3"/>
  <c r="AU6468" i="3"/>
  <c r="AV6468" i="3"/>
  <c r="AW6468" i="3"/>
  <c r="S6468" i="3" s="1"/>
  <c r="AQ6469" i="3"/>
  <c r="AT6469" i="3"/>
  <c r="AU6469" i="3"/>
  <c r="AV6469" i="3"/>
  <c r="AW6469" i="3"/>
  <c r="S6469" i="3" s="1"/>
  <c r="AQ6470" i="3"/>
  <c r="AT6470" i="3"/>
  <c r="AU6470" i="3"/>
  <c r="AV6470" i="3"/>
  <c r="AW6470" i="3"/>
  <c r="S6470" i="3" s="1"/>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S6475" i="3" s="1"/>
  <c r="AQ6476" i="3"/>
  <c r="AT6476" i="3"/>
  <c r="AU6476" i="3"/>
  <c r="AV6476" i="3"/>
  <c r="AW6476" i="3"/>
  <c r="S6476" i="3" s="1"/>
  <c r="AQ6477" i="3"/>
  <c r="AT6477" i="3"/>
  <c r="AU6477" i="3"/>
  <c r="AV6477" i="3"/>
  <c r="AW6477" i="3"/>
  <c r="S6477" i="3" s="1"/>
  <c r="AQ6478" i="3"/>
  <c r="AT6478" i="3"/>
  <c r="AU6478" i="3"/>
  <c r="AV6478" i="3"/>
  <c r="AW6478" i="3"/>
  <c r="S6478" i="3" s="1"/>
  <c r="AQ6479" i="3"/>
  <c r="AT6479" i="3"/>
  <c r="AU6479" i="3"/>
  <c r="AV6479" i="3"/>
  <c r="AW6479" i="3"/>
  <c r="S6479" i="3" s="1"/>
  <c r="AQ6480" i="3"/>
  <c r="AT6480" i="3"/>
  <c r="AU6480" i="3"/>
  <c r="AV6480" i="3"/>
  <c r="AW6480" i="3"/>
  <c r="S6480" i="3" s="1"/>
  <c r="AQ6481" i="3"/>
  <c r="AT6481" i="3"/>
  <c r="AU6481" i="3"/>
  <c r="AV6481" i="3"/>
  <c r="AW6481" i="3"/>
  <c r="S6481" i="3" s="1"/>
  <c r="AQ6482" i="3"/>
  <c r="AT6482" i="3"/>
  <c r="AU6482" i="3"/>
  <c r="AV6482" i="3"/>
  <c r="AW6482" i="3"/>
  <c r="S6482" i="3" s="1"/>
  <c r="AQ6483" i="3"/>
  <c r="AT6483" i="3"/>
  <c r="AU6483" i="3"/>
  <c r="AV6483" i="3"/>
  <c r="AW6483" i="3"/>
  <c r="S6483" i="3" s="1"/>
  <c r="AQ6484" i="3"/>
  <c r="AT6484" i="3"/>
  <c r="AU6484" i="3"/>
  <c r="AV6484" i="3"/>
  <c r="AW6484" i="3"/>
  <c r="S6484" i="3" s="1"/>
  <c r="AQ6485" i="3"/>
  <c r="AT6485" i="3"/>
  <c r="AU6485" i="3"/>
  <c r="AV6485" i="3"/>
  <c r="AW6485" i="3"/>
  <c r="S6485" i="3" s="1"/>
  <c r="AQ6486" i="3"/>
  <c r="AT6486" i="3"/>
  <c r="AU6486" i="3"/>
  <c r="AV6486" i="3"/>
  <c r="AW6486" i="3"/>
  <c r="S6486" i="3" s="1"/>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S6491" i="3" s="1"/>
  <c r="AQ6492" i="3"/>
  <c r="AT6492" i="3"/>
  <c r="AU6492" i="3"/>
  <c r="AV6492" i="3"/>
  <c r="AW6492" i="3"/>
  <c r="S6492" i="3" s="1"/>
  <c r="AQ6493" i="3"/>
  <c r="AT6493" i="3"/>
  <c r="AU6493" i="3"/>
  <c r="AV6493" i="3"/>
  <c r="AW6493" i="3"/>
  <c r="S6493" i="3" s="1"/>
  <c r="AQ6494" i="3"/>
  <c r="AT6494" i="3"/>
  <c r="AU6494" i="3"/>
  <c r="AV6494" i="3"/>
  <c r="AW6494" i="3"/>
  <c r="S6494" i="3" s="1"/>
  <c r="AQ6495" i="3"/>
  <c r="AT6495" i="3"/>
  <c r="AU6495" i="3"/>
  <c r="AV6495" i="3"/>
  <c r="AW6495" i="3"/>
  <c r="S6495" i="3" s="1"/>
  <c r="AQ6496" i="3"/>
  <c r="AT6496" i="3"/>
  <c r="AU6496" i="3"/>
  <c r="AV6496" i="3"/>
  <c r="AW6496" i="3"/>
  <c r="S6496" i="3" s="1"/>
  <c r="AQ6497" i="3"/>
  <c r="AT6497" i="3"/>
  <c r="AU6497" i="3"/>
  <c r="AV6497" i="3"/>
  <c r="AW6497" i="3"/>
  <c r="S6497" i="3" s="1"/>
  <c r="AQ6498" i="3"/>
  <c r="AT6498" i="3"/>
  <c r="AU6498" i="3"/>
  <c r="AV6498" i="3"/>
  <c r="AW6498" i="3"/>
  <c r="S6498" i="3" s="1"/>
  <c r="AQ6499" i="3"/>
  <c r="AT6499" i="3"/>
  <c r="AU6499" i="3"/>
  <c r="AV6499" i="3"/>
  <c r="AW6499" i="3"/>
  <c r="S6499" i="3" s="1"/>
  <c r="AQ6500" i="3"/>
  <c r="AT6500" i="3"/>
  <c r="AU6500" i="3"/>
  <c r="AV6500" i="3"/>
  <c r="AW6500" i="3"/>
  <c r="S6500" i="3" s="1"/>
  <c r="AQ6501" i="3"/>
  <c r="AT6501" i="3"/>
  <c r="AU6501" i="3"/>
  <c r="AV6501" i="3"/>
  <c r="AW6501" i="3"/>
  <c r="S6501" i="3" s="1"/>
  <c r="AQ6502" i="3"/>
  <c r="AT6502" i="3"/>
  <c r="AU6502" i="3"/>
  <c r="AV6502" i="3"/>
  <c r="AW6502" i="3"/>
  <c r="S6502" i="3" s="1"/>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S6507" i="3" s="1"/>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S6514" i="3" s="1"/>
  <c r="AQ6515" i="3"/>
  <c r="AT6515" i="3"/>
  <c r="AU6515" i="3"/>
  <c r="AV6515" i="3"/>
  <c r="AW6515" i="3"/>
  <c r="S6515" i="3" s="1"/>
  <c r="AQ6516" i="3"/>
  <c r="AT6516" i="3"/>
  <c r="AU6516" i="3"/>
  <c r="AV6516" i="3"/>
  <c r="AW6516" i="3"/>
  <c r="S6516" i="3" s="1"/>
  <c r="AQ6517" i="3"/>
  <c r="AT6517" i="3"/>
  <c r="AU6517" i="3"/>
  <c r="AV6517" i="3"/>
  <c r="AW6517" i="3"/>
  <c r="S6517" i="3" s="1"/>
  <c r="AQ6518" i="3"/>
  <c r="AT6518" i="3"/>
  <c r="AU6518" i="3"/>
  <c r="AV6518" i="3"/>
  <c r="AW6518" i="3"/>
  <c r="S6518" i="3" s="1"/>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S6523" i="3" s="1"/>
  <c r="AQ6524" i="3"/>
  <c r="AT6524" i="3"/>
  <c r="AU6524" i="3"/>
  <c r="AV6524" i="3"/>
  <c r="AW6524" i="3"/>
  <c r="S6524" i="3" s="1"/>
  <c r="AQ6525" i="3"/>
  <c r="AT6525" i="3"/>
  <c r="AU6525" i="3"/>
  <c r="AV6525" i="3"/>
  <c r="AW6525" i="3"/>
  <c r="S6525" i="3" s="1"/>
  <c r="AQ6526" i="3"/>
  <c r="AT6526" i="3"/>
  <c r="AU6526" i="3"/>
  <c r="AV6526" i="3"/>
  <c r="AW6526" i="3"/>
  <c r="S6526" i="3" s="1"/>
  <c r="AQ6527" i="3"/>
  <c r="AT6527" i="3"/>
  <c r="AU6527" i="3"/>
  <c r="AV6527" i="3"/>
  <c r="AW6527" i="3"/>
  <c r="S6527" i="3" s="1"/>
  <c r="AQ6528" i="3"/>
  <c r="AT6528" i="3"/>
  <c r="AU6528" i="3"/>
  <c r="AV6528" i="3"/>
  <c r="AW6528" i="3"/>
  <c r="S6528" i="3" s="1"/>
  <c r="AQ6529" i="3"/>
  <c r="AT6529" i="3"/>
  <c r="AU6529" i="3"/>
  <c r="AV6529" i="3"/>
  <c r="AW6529" i="3"/>
  <c r="S6529" i="3" s="1"/>
  <c r="AQ6530" i="3"/>
  <c r="AT6530" i="3"/>
  <c r="AU6530" i="3"/>
  <c r="AV6530" i="3"/>
  <c r="AW6530" i="3"/>
  <c r="S6530" i="3" s="1"/>
  <c r="AQ6531" i="3"/>
  <c r="AT6531" i="3"/>
  <c r="AU6531" i="3"/>
  <c r="AV6531" i="3"/>
  <c r="AW6531" i="3"/>
  <c r="S6531" i="3" s="1"/>
  <c r="AQ6532" i="3"/>
  <c r="AT6532" i="3"/>
  <c r="AU6532" i="3"/>
  <c r="AV6532" i="3"/>
  <c r="AW6532" i="3"/>
  <c r="S6532" i="3" s="1"/>
  <c r="AQ6533" i="3"/>
  <c r="AT6533" i="3"/>
  <c r="AU6533" i="3"/>
  <c r="AV6533" i="3"/>
  <c r="AW6533" i="3"/>
  <c r="S6533" i="3" s="1"/>
  <c r="AQ6534" i="3"/>
  <c r="AT6534" i="3"/>
  <c r="AU6534" i="3"/>
  <c r="AV6534" i="3"/>
  <c r="AW6534" i="3"/>
  <c r="S6534" i="3" s="1"/>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S6539" i="3" s="1"/>
  <c r="AQ6540" i="3"/>
  <c r="AT6540" i="3"/>
  <c r="AU6540" i="3"/>
  <c r="AV6540" i="3"/>
  <c r="AW6540" i="3"/>
  <c r="S6540" i="3" s="1"/>
  <c r="AQ6541" i="3"/>
  <c r="AT6541" i="3"/>
  <c r="AU6541" i="3"/>
  <c r="AV6541" i="3"/>
  <c r="AW6541" i="3"/>
  <c r="S6541" i="3" s="1"/>
  <c r="AQ6542" i="3"/>
  <c r="AT6542" i="3"/>
  <c r="AU6542" i="3"/>
  <c r="AV6542" i="3"/>
  <c r="AW6542" i="3"/>
  <c r="S6542" i="3" s="1"/>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S6547" i="3" s="1"/>
  <c r="AQ6548" i="3"/>
  <c r="AT6548" i="3"/>
  <c r="AU6548" i="3"/>
  <c r="AV6548" i="3"/>
  <c r="AW6548" i="3"/>
  <c r="S6548" i="3" s="1"/>
  <c r="AQ6549" i="3"/>
  <c r="AT6549" i="3"/>
  <c r="AU6549" i="3"/>
  <c r="AV6549" i="3"/>
  <c r="AW6549" i="3"/>
  <c r="S6549" i="3" s="1"/>
  <c r="AQ6550" i="3"/>
  <c r="AT6550" i="3"/>
  <c r="AU6550" i="3"/>
  <c r="AV6550" i="3"/>
  <c r="AW6550" i="3"/>
  <c r="S6550" i="3" s="1"/>
  <c r="AQ6551" i="3"/>
  <c r="AT6551" i="3"/>
  <c r="AU6551" i="3"/>
  <c r="AV6551" i="3"/>
  <c r="AW6551" i="3"/>
  <c r="S6551" i="3" s="1"/>
  <c r="AQ6552" i="3"/>
  <c r="AT6552" i="3"/>
  <c r="AU6552" i="3"/>
  <c r="AV6552" i="3"/>
  <c r="AW6552" i="3"/>
  <c r="S6552" i="3" s="1"/>
  <c r="AQ6553" i="3"/>
  <c r="AT6553" i="3"/>
  <c r="AU6553" i="3"/>
  <c r="AV6553" i="3"/>
  <c r="AW6553" i="3"/>
  <c r="S6553" i="3" s="1"/>
  <c r="AQ6554" i="3"/>
  <c r="AT6554" i="3"/>
  <c r="AU6554" i="3"/>
  <c r="AV6554" i="3"/>
  <c r="AW6554" i="3"/>
  <c r="S6554" i="3" s="1"/>
  <c r="AQ6555" i="3"/>
  <c r="AT6555" i="3"/>
  <c r="AU6555" i="3"/>
  <c r="AV6555" i="3"/>
  <c r="AW6555" i="3"/>
  <c r="S6555" i="3" s="1"/>
  <c r="AQ6556" i="3"/>
  <c r="AT6556" i="3"/>
  <c r="AU6556" i="3"/>
  <c r="AV6556" i="3"/>
  <c r="AW6556" i="3"/>
  <c r="S6556" i="3" s="1"/>
  <c r="AQ6557" i="3"/>
  <c r="AT6557" i="3"/>
  <c r="AU6557" i="3"/>
  <c r="AV6557" i="3"/>
  <c r="AW6557" i="3"/>
  <c r="S6557" i="3" s="1"/>
  <c r="AQ6558" i="3"/>
  <c r="AT6558" i="3"/>
  <c r="AU6558" i="3"/>
  <c r="AV6558" i="3"/>
  <c r="AW6558" i="3"/>
  <c r="S6558" i="3" s="1"/>
  <c r="AQ6559" i="3"/>
  <c r="AT6559" i="3"/>
  <c r="AU6559" i="3"/>
  <c r="AV6559" i="3"/>
  <c r="AW6559" i="3"/>
  <c r="S6559" i="3" s="1"/>
  <c r="AQ6560" i="3"/>
  <c r="AT6560" i="3"/>
  <c r="AU6560" i="3"/>
  <c r="AV6560" i="3"/>
  <c r="AW6560" i="3"/>
  <c r="S6560" i="3" s="1"/>
  <c r="AQ6561" i="3"/>
  <c r="AT6561" i="3"/>
  <c r="AU6561" i="3"/>
  <c r="AV6561" i="3"/>
  <c r="AW6561" i="3"/>
  <c r="S6561" i="3" s="1"/>
  <c r="AQ6562" i="3"/>
  <c r="AT6562" i="3"/>
  <c r="AU6562" i="3"/>
  <c r="AV6562" i="3"/>
  <c r="AW6562" i="3"/>
  <c r="S6562" i="3" s="1"/>
  <c r="AQ6563" i="3"/>
  <c r="AT6563" i="3"/>
  <c r="AU6563" i="3"/>
  <c r="AV6563" i="3"/>
  <c r="AW6563" i="3"/>
  <c r="S6563" i="3" s="1"/>
  <c r="AQ6564" i="3"/>
  <c r="AT6564" i="3"/>
  <c r="AU6564" i="3"/>
  <c r="AV6564" i="3"/>
  <c r="AW6564" i="3"/>
  <c r="S6564" i="3" s="1"/>
  <c r="AQ6565" i="3"/>
  <c r="AT6565" i="3"/>
  <c r="AU6565" i="3"/>
  <c r="AV6565" i="3"/>
  <c r="AW6565" i="3"/>
  <c r="S6565" i="3" s="1"/>
  <c r="AQ6566" i="3"/>
  <c r="AT6566" i="3"/>
  <c r="AU6566" i="3"/>
  <c r="AV6566" i="3"/>
  <c r="AW6566" i="3"/>
  <c r="S6566" i="3" s="1"/>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S6570" i="3" s="1"/>
  <c r="AQ6571" i="3"/>
  <c r="AT6571" i="3"/>
  <c r="AU6571" i="3"/>
  <c r="AV6571" i="3"/>
  <c r="AW6571" i="3"/>
  <c r="S6571" i="3" s="1"/>
  <c r="AQ6572" i="3"/>
  <c r="AT6572" i="3"/>
  <c r="AU6572" i="3"/>
  <c r="AV6572" i="3"/>
  <c r="AW6572" i="3"/>
  <c r="S6572" i="3" s="1"/>
  <c r="AQ6573" i="3"/>
  <c r="AT6573" i="3"/>
  <c r="AU6573" i="3"/>
  <c r="AV6573" i="3"/>
  <c r="AW6573" i="3"/>
  <c r="S6573" i="3" s="1"/>
  <c r="AQ6574" i="3"/>
  <c r="AT6574" i="3"/>
  <c r="AU6574" i="3"/>
  <c r="AV6574" i="3"/>
  <c r="AW6574" i="3"/>
  <c r="S6574" i="3" s="1"/>
  <c r="AQ6575" i="3"/>
  <c r="AT6575" i="3"/>
  <c r="AU6575" i="3"/>
  <c r="AV6575" i="3"/>
  <c r="AW6575" i="3"/>
  <c r="S6575" i="3" s="1"/>
  <c r="AQ6576" i="3"/>
  <c r="AT6576" i="3"/>
  <c r="AU6576" i="3"/>
  <c r="AV6576" i="3"/>
  <c r="AW6576" i="3"/>
  <c r="S6576" i="3" s="1"/>
  <c r="AQ6577" i="3"/>
  <c r="AT6577" i="3"/>
  <c r="AU6577" i="3"/>
  <c r="AV6577" i="3"/>
  <c r="AW6577" i="3"/>
  <c r="S6577" i="3" s="1"/>
  <c r="AQ6578" i="3"/>
  <c r="AT6578" i="3"/>
  <c r="AU6578" i="3"/>
  <c r="AV6578" i="3"/>
  <c r="AW6578" i="3"/>
  <c r="S6578" i="3" s="1"/>
  <c r="AQ6579" i="3"/>
  <c r="AT6579" i="3"/>
  <c r="AU6579" i="3"/>
  <c r="AV6579" i="3"/>
  <c r="AW6579" i="3"/>
  <c r="S6579" i="3" s="1"/>
  <c r="AQ6580" i="3"/>
  <c r="AT6580" i="3"/>
  <c r="AU6580" i="3"/>
  <c r="AV6580" i="3"/>
  <c r="AW6580" i="3"/>
  <c r="S6580" i="3" s="1"/>
  <c r="AQ6581" i="3"/>
  <c r="AT6581" i="3"/>
  <c r="AU6581" i="3"/>
  <c r="AV6581" i="3"/>
  <c r="AW6581" i="3"/>
  <c r="S6581" i="3" s="1"/>
  <c r="AQ6582" i="3"/>
  <c r="AT6582" i="3"/>
  <c r="AU6582" i="3"/>
  <c r="AV6582" i="3"/>
  <c r="AW6582" i="3"/>
  <c r="S6582" i="3" s="1"/>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S6587" i="3" s="1"/>
  <c r="AQ6588" i="3"/>
  <c r="AT6588" i="3"/>
  <c r="AU6588" i="3"/>
  <c r="AV6588" i="3"/>
  <c r="AW6588" i="3"/>
  <c r="S6588" i="3" s="1"/>
  <c r="AQ6589" i="3"/>
  <c r="AT6589" i="3"/>
  <c r="AU6589" i="3"/>
  <c r="AV6589" i="3"/>
  <c r="AW6589" i="3"/>
  <c r="S6589" i="3" s="1"/>
  <c r="AQ6590" i="3"/>
  <c r="AT6590" i="3"/>
  <c r="AU6590" i="3"/>
  <c r="AV6590" i="3"/>
  <c r="AW6590" i="3"/>
  <c r="S6590" i="3" s="1"/>
  <c r="AQ6591" i="3"/>
  <c r="AT6591" i="3"/>
  <c r="AU6591" i="3"/>
  <c r="AV6591" i="3"/>
  <c r="AW6591" i="3"/>
  <c r="S6591" i="3" s="1"/>
  <c r="AQ6592" i="3"/>
  <c r="AT6592" i="3"/>
  <c r="AU6592" i="3"/>
  <c r="AV6592" i="3"/>
  <c r="AW6592" i="3"/>
  <c r="S6592" i="3" s="1"/>
  <c r="AQ6593" i="3"/>
  <c r="AT6593" i="3"/>
  <c r="AU6593" i="3"/>
  <c r="AV6593" i="3"/>
  <c r="AW6593" i="3"/>
  <c r="S6593" i="3" s="1"/>
  <c r="AQ6594" i="3"/>
  <c r="AT6594" i="3"/>
  <c r="AU6594" i="3"/>
  <c r="AV6594" i="3"/>
  <c r="AW6594" i="3"/>
  <c r="S6594" i="3" s="1"/>
  <c r="AQ6595" i="3"/>
  <c r="AT6595" i="3"/>
  <c r="AU6595" i="3"/>
  <c r="AV6595" i="3"/>
  <c r="AW6595" i="3"/>
  <c r="S6595" i="3" s="1"/>
  <c r="AQ6596" i="3"/>
  <c r="AT6596" i="3"/>
  <c r="AU6596" i="3"/>
  <c r="AV6596" i="3"/>
  <c r="AW6596" i="3"/>
  <c r="S6596" i="3" s="1"/>
  <c r="AQ6597" i="3"/>
  <c r="AT6597" i="3"/>
  <c r="AU6597" i="3"/>
  <c r="AV6597" i="3"/>
  <c r="AW6597" i="3"/>
  <c r="S6597" i="3" s="1"/>
  <c r="AQ6598" i="3"/>
  <c r="AT6598" i="3"/>
  <c r="AU6598" i="3"/>
  <c r="AV6598" i="3"/>
  <c r="AW6598" i="3"/>
  <c r="S6598" i="3" s="1"/>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S6603" i="3" s="1"/>
  <c r="T6603" i="3" s="1"/>
  <c r="AQ6604" i="3"/>
  <c r="AT6604" i="3"/>
  <c r="AU6604" i="3"/>
  <c r="AV6604" i="3"/>
  <c r="AW6604" i="3"/>
  <c r="S6604" i="3" s="1"/>
  <c r="AQ6605" i="3"/>
  <c r="AT6605" i="3"/>
  <c r="AU6605" i="3"/>
  <c r="AV6605" i="3"/>
  <c r="AW6605" i="3"/>
  <c r="S6605" i="3" s="1"/>
  <c r="AQ6606" i="3"/>
  <c r="AT6606" i="3"/>
  <c r="AU6606" i="3"/>
  <c r="AV6606" i="3"/>
  <c r="AW6606" i="3"/>
  <c r="S6606" i="3" s="1"/>
  <c r="AQ6607" i="3"/>
  <c r="AT6607" i="3"/>
  <c r="AU6607" i="3"/>
  <c r="AV6607" i="3"/>
  <c r="AW6607" i="3"/>
  <c r="S6607" i="3" s="1"/>
  <c r="AQ6608" i="3"/>
  <c r="AT6608" i="3"/>
  <c r="AU6608" i="3"/>
  <c r="AV6608" i="3"/>
  <c r="AW6608" i="3"/>
  <c r="S6608" i="3" s="1"/>
  <c r="AQ6609" i="3"/>
  <c r="AT6609" i="3"/>
  <c r="AU6609" i="3"/>
  <c r="AV6609" i="3"/>
  <c r="AW6609" i="3"/>
  <c r="S6609" i="3" s="1"/>
  <c r="AQ6610" i="3"/>
  <c r="AT6610" i="3"/>
  <c r="AU6610" i="3"/>
  <c r="AV6610" i="3"/>
  <c r="AW6610" i="3"/>
  <c r="S6610" i="3" s="1"/>
  <c r="AQ6611" i="3"/>
  <c r="AT6611" i="3"/>
  <c r="AU6611" i="3"/>
  <c r="AV6611" i="3"/>
  <c r="AW6611" i="3"/>
  <c r="S6611" i="3" s="1"/>
  <c r="AQ6612" i="3"/>
  <c r="AT6612" i="3"/>
  <c r="AU6612" i="3"/>
  <c r="AV6612" i="3"/>
  <c r="AW6612" i="3"/>
  <c r="S6612" i="3" s="1"/>
  <c r="AQ6613" i="3"/>
  <c r="AT6613" i="3"/>
  <c r="AU6613" i="3"/>
  <c r="AV6613" i="3"/>
  <c r="AW6613" i="3"/>
  <c r="S6613" i="3" s="1"/>
  <c r="AQ6614" i="3"/>
  <c r="AT6614" i="3"/>
  <c r="AU6614" i="3"/>
  <c r="AV6614" i="3"/>
  <c r="AW6614" i="3"/>
  <c r="S6614" i="3" s="1"/>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S6619" i="3" s="1"/>
  <c r="AQ6620" i="3"/>
  <c r="AT6620" i="3"/>
  <c r="AU6620" i="3"/>
  <c r="AV6620" i="3"/>
  <c r="AW6620" i="3"/>
  <c r="S6620" i="3" s="1"/>
  <c r="AQ6621" i="3"/>
  <c r="AT6621" i="3"/>
  <c r="AU6621" i="3"/>
  <c r="AV6621" i="3"/>
  <c r="AW6621" i="3"/>
  <c r="S6621" i="3" s="1"/>
  <c r="AQ6622" i="3"/>
  <c r="AT6622" i="3"/>
  <c r="AU6622" i="3"/>
  <c r="AV6622" i="3"/>
  <c r="AW6622" i="3"/>
  <c r="S6622" i="3" s="1"/>
  <c r="AQ6623" i="3"/>
  <c r="AT6623" i="3"/>
  <c r="AU6623" i="3"/>
  <c r="AV6623" i="3"/>
  <c r="AW6623" i="3"/>
  <c r="S6623" i="3" s="1"/>
  <c r="AQ6624" i="3"/>
  <c r="AT6624" i="3"/>
  <c r="AU6624" i="3"/>
  <c r="AV6624" i="3"/>
  <c r="AW6624" i="3"/>
  <c r="S6624" i="3" s="1"/>
  <c r="AQ6625" i="3"/>
  <c r="AT6625" i="3"/>
  <c r="AU6625" i="3"/>
  <c r="AV6625" i="3"/>
  <c r="AW6625" i="3"/>
  <c r="S6625" i="3" s="1"/>
  <c r="AQ6626" i="3"/>
  <c r="AT6626" i="3"/>
  <c r="AU6626" i="3"/>
  <c r="AV6626" i="3"/>
  <c r="AW6626" i="3"/>
  <c r="S6626" i="3" s="1"/>
  <c r="AQ6627" i="3"/>
  <c r="AT6627" i="3"/>
  <c r="AU6627" i="3"/>
  <c r="AV6627" i="3"/>
  <c r="AW6627" i="3"/>
  <c r="S6627" i="3" s="1"/>
  <c r="AQ6628" i="3"/>
  <c r="AT6628" i="3"/>
  <c r="AU6628" i="3"/>
  <c r="AV6628" i="3"/>
  <c r="AW6628" i="3"/>
  <c r="S6628" i="3" s="1"/>
  <c r="AQ6629" i="3"/>
  <c r="AT6629" i="3"/>
  <c r="AU6629" i="3"/>
  <c r="AV6629" i="3"/>
  <c r="AW6629" i="3"/>
  <c r="S6629" i="3" s="1"/>
  <c r="AQ6630" i="3"/>
  <c r="AT6630" i="3"/>
  <c r="AU6630" i="3"/>
  <c r="AV6630" i="3"/>
  <c r="AW6630" i="3"/>
  <c r="S6630" i="3" s="1"/>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S6635" i="3" s="1"/>
  <c r="AQ6636" i="3"/>
  <c r="AT6636" i="3"/>
  <c r="AU6636" i="3"/>
  <c r="AV6636" i="3"/>
  <c r="AW6636" i="3"/>
  <c r="S6636" i="3" s="1"/>
  <c r="AQ6637" i="3"/>
  <c r="AT6637" i="3"/>
  <c r="AU6637" i="3"/>
  <c r="AV6637" i="3"/>
  <c r="AW6637" i="3"/>
  <c r="S6637" i="3" s="1"/>
  <c r="AQ6638" i="3"/>
  <c r="AT6638" i="3"/>
  <c r="AU6638" i="3"/>
  <c r="AV6638" i="3"/>
  <c r="AW6638" i="3"/>
  <c r="S6638" i="3" s="1"/>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S6643" i="3" s="1"/>
  <c r="AQ6644" i="3"/>
  <c r="AT6644" i="3"/>
  <c r="AU6644" i="3"/>
  <c r="AV6644" i="3"/>
  <c r="AW6644" i="3"/>
  <c r="S6644" i="3" s="1"/>
  <c r="AQ6645" i="3"/>
  <c r="AT6645" i="3"/>
  <c r="AU6645" i="3"/>
  <c r="AV6645" i="3"/>
  <c r="AW6645" i="3"/>
  <c r="S6645" i="3" s="1"/>
  <c r="AQ6646" i="3"/>
  <c r="AT6646" i="3"/>
  <c r="AU6646" i="3"/>
  <c r="AV6646" i="3"/>
  <c r="AW6646" i="3"/>
  <c r="S6646" i="3" s="1"/>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S6651" i="3" s="1"/>
  <c r="AQ6652" i="3"/>
  <c r="AT6652" i="3"/>
  <c r="AU6652" i="3"/>
  <c r="AV6652" i="3"/>
  <c r="AW6652" i="3"/>
  <c r="S6652" i="3" s="1"/>
  <c r="AQ6653" i="3"/>
  <c r="AT6653" i="3"/>
  <c r="AU6653" i="3"/>
  <c r="AV6653" i="3"/>
  <c r="AW6653" i="3"/>
  <c r="S6653" i="3" s="1"/>
  <c r="AQ6654" i="3"/>
  <c r="AT6654" i="3"/>
  <c r="AU6654" i="3"/>
  <c r="AV6654" i="3"/>
  <c r="AW6654" i="3"/>
  <c r="S6654" i="3" s="1"/>
  <c r="AQ6655" i="3"/>
  <c r="AT6655" i="3"/>
  <c r="AU6655" i="3"/>
  <c r="AV6655" i="3"/>
  <c r="AW6655" i="3"/>
  <c r="S6655" i="3" s="1"/>
  <c r="AQ6656" i="3"/>
  <c r="AT6656" i="3"/>
  <c r="AU6656" i="3"/>
  <c r="AV6656" i="3"/>
  <c r="AW6656" i="3"/>
  <c r="S6656" i="3" s="1"/>
  <c r="AQ6657" i="3"/>
  <c r="AT6657" i="3"/>
  <c r="AU6657" i="3"/>
  <c r="AV6657" i="3"/>
  <c r="AW6657" i="3"/>
  <c r="S6657" i="3" s="1"/>
  <c r="AQ6658" i="3"/>
  <c r="AT6658" i="3"/>
  <c r="AU6658" i="3"/>
  <c r="AV6658" i="3"/>
  <c r="AW6658" i="3"/>
  <c r="S6658" i="3" s="1"/>
  <c r="AQ6659" i="3"/>
  <c r="AT6659" i="3"/>
  <c r="AU6659" i="3"/>
  <c r="AV6659" i="3"/>
  <c r="AW6659" i="3"/>
  <c r="S6659" i="3" s="1"/>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AQ6666" i="3"/>
  <c r="AT6666" i="3"/>
  <c r="AU6666" i="3"/>
  <c r="AV6666" i="3"/>
  <c r="AW6666" i="3"/>
  <c r="S6666" i="3" s="1"/>
  <c r="AQ6667" i="3"/>
  <c r="AT6667" i="3"/>
  <c r="AU6667" i="3"/>
  <c r="AV6667" i="3"/>
  <c r="AW6667" i="3"/>
  <c r="S6667" i="3" s="1"/>
  <c r="AQ6668" i="3"/>
  <c r="AT6668" i="3"/>
  <c r="AU6668" i="3"/>
  <c r="AV6668" i="3"/>
  <c r="AW6668" i="3"/>
  <c r="S6668" i="3" s="1"/>
  <c r="AQ6669" i="3"/>
  <c r="AT6669" i="3"/>
  <c r="AU6669" i="3"/>
  <c r="AV6669" i="3"/>
  <c r="AW6669" i="3"/>
  <c r="S6669" i="3" s="1"/>
  <c r="AQ6670" i="3"/>
  <c r="AT6670" i="3"/>
  <c r="AU6670" i="3"/>
  <c r="AV6670" i="3"/>
  <c r="AW6670" i="3"/>
  <c r="S6670" i="3" s="1"/>
  <c r="AQ6671" i="3"/>
  <c r="AT6671" i="3"/>
  <c r="AU6671" i="3"/>
  <c r="AV6671" i="3"/>
  <c r="AW6671" i="3"/>
  <c r="S6671" i="3" s="1"/>
  <c r="AQ6672" i="3"/>
  <c r="AT6672" i="3"/>
  <c r="AU6672" i="3"/>
  <c r="AV6672" i="3"/>
  <c r="AW6672" i="3"/>
  <c r="S6672" i="3" s="1"/>
  <c r="AQ6673" i="3"/>
  <c r="AT6673" i="3"/>
  <c r="AU6673" i="3"/>
  <c r="AV6673" i="3"/>
  <c r="AW6673" i="3"/>
  <c r="S6673" i="3" s="1"/>
  <c r="AQ6674" i="3"/>
  <c r="AT6674" i="3"/>
  <c r="AU6674" i="3"/>
  <c r="AV6674" i="3"/>
  <c r="AW6674" i="3"/>
  <c r="S6674" i="3" s="1"/>
  <c r="AQ6675" i="3"/>
  <c r="AT6675" i="3"/>
  <c r="AU6675" i="3"/>
  <c r="AV6675" i="3"/>
  <c r="AW6675" i="3"/>
  <c r="S6675" i="3" s="1"/>
  <c r="AQ6676" i="3"/>
  <c r="AT6676" i="3"/>
  <c r="AU6676" i="3"/>
  <c r="AV6676" i="3"/>
  <c r="AW6676" i="3"/>
  <c r="S6676" i="3" s="1"/>
  <c r="AQ6677" i="3"/>
  <c r="AT6677" i="3"/>
  <c r="AU6677" i="3"/>
  <c r="AV6677" i="3"/>
  <c r="AW6677" i="3"/>
  <c r="S6677" i="3" s="1"/>
  <c r="AQ6678" i="3"/>
  <c r="AT6678" i="3"/>
  <c r="AU6678" i="3"/>
  <c r="AV6678" i="3"/>
  <c r="AW6678" i="3"/>
  <c r="S6678" i="3" s="1"/>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S6683" i="3" s="1"/>
  <c r="T6683" i="3" s="1"/>
  <c r="AQ6684" i="3"/>
  <c r="AT6684" i="3"/>
  <c r="AU6684" i="3"/>
  <c r="AV6684" i="3"/>
  <c r="AW6684" i="3"/>
  <c r="S6684" i="3" s="1"/>
  <c r="AQ6685" i="3"/>
  <c r="AT6685" i="3"/>
  <c r="AU6685" i="3"/>
  <c r="AV6685" i="3"/>
  <c r="AW6685" i="3"/>
  <c r="S6685" i="3" s="1"/>
  <c r="AQ6686" i="3"/>
  <c r="AT6686" i="3"/>
  <c r="AU6686" i="3"/>
  <c r="AV6686" i="3"/>
  <c r="AW6686" i="3"/>
  <c r="S6686" i="3" s="1"/>
  <c r="AQ6687" i="3"/>
  <c r="AT6687" i="3"/>
  <c r="AU6687" i="3"/>
  <c r="AV6687" i="3"/>
  <c r="AW6687" i="3"/>
  <c r="S6687" i="3" s="1"/>
  <c r="AQ6688" i="3"/>
  <c r="AT6688" i="3"/>
  <c r="AU6688" i="3"/>
  <c r="AV6688" i="3"/>
  <c r="AW6688" i="3"/>
  <c r="S6688" i="3" s="1"/>
  <c r="AQ6689" i="3"/>
  <c r="AT6689" i="3"/>
  <c r="AU6689" i="3"/>
  <c r="AV6689" i="3"/>
  <c r="AW6689" i="3"/>
  <c r="S6689" i="3" s="1"/>
  <c r="AQ6690" i="3"/>
  <c r="AT6690" i="3"/>
  <c r="AU6690" i="3"/>
  <c r="AV6690" i="3"/>
  <c r="AW6690" i="3"/>
  <c r="S6690" i="3" s="1"/>
  <c r="AQ6691" i="3"/>
  <c r="AT6691" i="3"/>
  <c r="AU6691" i="3"/>
  <c r="AV6691" i="3"/>
  <c r="AW6691" i="3"/>
  <c r="S6691" i="3" s="1"/>
  <c r="AQ6692" i="3"/>
  <c r="AT6692" i="3"/>
  <c r="AU6692" i="3"/>
  <c r="AV6692" i="3"/>
  <c r="AW6692" i="3"/>
  <c r="S6692" i="3" s="1"/>
  <c r="AQ6693" i="3"/>
  <c r="AT6693" i="3"/>
  <c r="AU6693" i="3"/>
  <c r="AV6693" i="3"/>
  <c r="AW6693" i="3"/>
  <c r="S6693" i="3" s="1"/>
  <c r="AQ6694" i="3"/>
  <c r="AT6694" i="3"/>
  <c r="AU6694" i="3"/>
  <c r="AV6694" i="3"/>
  <c r="AW6694" i="3"/>
  <c r="S6694" i="3" s="1"/>
  <c r="AQ6695" i="3"/>
  <c r="AT6695" i="3"/>
  <c r="AU6695" i="3"/>
  <c r="AV6695" i="3"/>
  <c r="AW6695" i="3"/>
  <c r="S6695" i="3" s="1"/>
  <c r="AQ6696" i="3"/>
  <c r="AT6696" i="3"/>
  <c r="AU6696" i="3"/>
  <c r="AV6696" i="3"/>
  <c r="AW6696" i="3"/>
  <c r="S6696" i="3" s="1"/>
  <c r="AQ6697" i="3"/>
  <c r="AT6697" i="3"/>
  <c r="AU6697" i="3"/>
  <c r="AV6697" i="3"/>
  <c r="AW6697" i="3"/>
  <c r="S6697" i="3" s="1"/>
  <c r="AQ6698" i="3"/>
  <c r="AT6698" i="3"/>
  <c r="AU6698" i="3"/>
  <c r="AV6698" i="3"/>
  <c r="AW6698" i="3"/>
  <c r="S6698" i="3" s="1"/>
  <c r="AQ6699" i="3"/>
  <c r="AT6699" i="3"/>
  <c r="AU6699" i="3"/>
  <c r="AV6699" i="3"/>
  <c r="AW6699" i="3"/>
  <c r="S6699" i="3" s="1"/>
  <c r="AQ6700" i="3"/>
  <c r="AT6700" i="3"/>
  <c r="AU6700" i="3"/>
  <c r="AV6700" i="3"/>
  <c r="AW6700" i="3"/>
  <c r="S6700" i="3" s="1"/>
  <c r="AQ6701" i="3"/>
  <c r="AT6701" i="3"/>
  <c r="AU6701" i="3"/>
  <c r="AV6701" i="3"/>
  <c r="AW6701" i="3"/>
  <c r="S6701" i="3" s="1"/>
  <c r="AQ6702" i="3"/>
  <c r="AT6702" i="3"/>
  <c r="AU6702" i="3"/>
  <c r="AV6702" i="3"/>
  <c r="AW6702" i="3"/>
  <c r="S6702" i="3" s="1"/>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S6707" i="3" s="1"/>
  <c r="AQ6708" i="3"/>
  <c r="AT6708" i="3"/>
  <c r="AU6708" i="3"/>
  <c r="AV6708" i="3"/>
  <c r="AW6708" i="3"/>
  <c r="S6708" i="3" s="1"/>
  <c r="AQ6709" i="3"/>
  <c r="AT6709" i="3"/>
  <c r="AU6709" i="3"/>
  <c r="AV6709" i="3"/>
  <c r="AW6709" i="3"/>
  <c r="S6709" i="3" s="1"/>
  <c r="AQ6710" i="3"/>
  <c r="AT6710" i="3"/>
  <c r="AU6710" i="3"/>
  <c r="AV6710" i="3"/>
  <c r="AW6710" i="3"/>
  <c r="S6710" i="3" s="1"/>
  <c r="AQ6711" i="3"/>
  <c r="AT6711" i="3"/>
  <c r="AU6711" i="3"/>
  <c r="AV6711" i="3"/>
  <c r="AW6711" i="3"/>
  <c r="S6711" i="3" s="1"/>
  <c r="AQ6712" i="3"/>
  <c r="AT6712" i="3"/>
  <c r="AU6712" i="3"/>
  <c r="AV6712" i="3"/>
  <c r="AW6712" i="3"/>
  <c r="S6712" i="3" s="1"/>
  <c r="AQ6713" i="3"/>
  <c r="AT6713" i="3"/>
  <c r="AU6713" i="3"/>
  <c r="AV6713" i="3"/>
  <c r="AW6713" i="3"/>
  <c r="S6713" i="3" s="1"/>
  <c r="AQ6714" i="3"/>
  <c r="AT6714" i="3"/>
  <c r="AU6714" i="3"/>
  <c r="AV6714" i="3"/>
  <c r="AW6714" i="3"/>
  <c r="S6714" i="3" s="1"/>
  <c r="AQ6715" i="3"/>
  <c r="AT6715" i="3"/>
  <c r="AU6715" i="3"/>
  <c r="AV6715" i="3"/>
  <c r="AW6715" i="3"/>
  <c r="S6715" i="3" s="1"/>
  <c r="T6715" i="3" s="1"/>
  <c r="AQ6716" i="3"/>
  <c r="AT6716" i="3"/>
  <c r="AU6716" i="3"/>
  <c r="AV6716" i="3"/>
  <c r="AW6716" i="3"/>
  <c r="S6716" i="3" s="1"/>
  <c r="AQ6717" i="3"/>
  <c r="AT6717" i="3"/>
  <c r="AU6717" i="3"/>
  <c r="AV6717" i="3"/>
  <c r="AW6717" i="3"/>
  <c r="S6717" i="3" s="1"/>
  <c r="AQ6718" i="3"/>
  <c r="AT6718" i="3"/>
  <c r="AU6718" i="3"/>
  <c r="AV6718" i="3"/>
  <c r="AW6718" i="3"/>
  <c r="S6718" i="3" s="1"/>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S6723" i="3" s="1"/>
  <c r="AQ6724" i="3"/>
  <c r="AT6724" i="3"/>
  <c r="AU6724" i="3"/>
  <c r="AV6724" i="3"/>
  <c r="AW6724" i="3"/>
  <c r="S6724" i="3" s="1"/>
  <c r="AQ6725" i="3"/>
  <c r="AT6725" i="3"/>
  <c r="AU6725" i="3"/>
  <c r="AV6725" i="3"/>
  <c r="AW6725" i="3"/>
  <c r="S6725" i="3" s="1"/>
  <c r="AQ6726" i="3"/>
  <c r="AT6726" i="3"/>
  <c r="AU6726" i="3"/>
  <c r="AV6726" i="3"/>
  <c r="AW6726" i="3"/>
  <c r="S6726" i="3" s="1"/>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S6731" i="3" s="1"/>
  <c r="AQ6732" i="3"/>
  <c r="AT6732" i="3"/>
  <c r="AU6732" i="3"/>
  <c r="AV6732" i="3"/>
  <c r="AW6732" i="3"/>
  <c r="S6732" i="3" s="1"/>
  <c r="AQ6733" i="3"/>
  <c r="AT6733" i="3"/>
  <c r="AU6733" i="3"/>
  <c r="AV6733" i="3"/>
  <c r="AW6733" i="3"/>
  <c r="S6733" i="3" s="1"/>
  <c r="AQ6734" i="3"/>
  <c r="AT6734" i="3"/>
  <c r="AU6734" i="3"/>
  <c r="AV6734" i="3"/>
  <c r="AW6734" i="3"/>
  <c r="S6734" i="3" s="1"/>
  <c r="AQ6735" i="3"/>
  <c r="AT6735" i="3"/>
  <c r="AU6735" i="3"/>
  <c r="AV6735" i="3"/>
  <c r="AW6735" i="3"/>
  <c r="S6735" i="3" s="1"/>
  <c r="AQ6736" i="3"/>
  <c r="AT6736" i="3"/>
  <c r="AU6736" i="3"/>
  <c r="AV6736" i="3"/>
  <c r="AW6736" i="3"/>
  <c r="S6736" i="3" s="1"/>
  <c r="AQ6737" i="3"/>
  <c r="AT6737" i="3"/>
  <c r="AU6737" i="3"/>
  <c r="AV6737" i="3"/>
  <c r="AW6737" i="3"/>
  <c r="S6737" i="3" s="1"/>
  <c r="AQ6738" i="3"/>
  <c r="AT6738" i="3"/>
  <c r="AU6738" i="3"/>
  <c r="AV6738" i="3"/>
  <c r="AW6738" i="3"/>
  <c r="S6738" i="3" s="1"/>
  <c r="AQ6739" i="3"/>
  <c r="AT6739" i="3"/>
  <c r="AU6739" i="3"/>
  <c r="AV6739" i="3"/>
  <c r="AW6739" i="3"/>
  <c r="S6739" i="3" s="1"/>
  <c r="AQ6740" i="3"/>
  <c r="AT6740" i="3"/>
  <c r="AU6740" i="3"/>
  <c r="AV6740" i="3"/>
  <c r="AW6740" i="3"/>
  <c r="S6740" i="3" s="1"/>
  <c r="AQ6741" i="3"/>
  <c r="AT6741" i="3"/>
  <c r="AU6741" i="3"/>
  <c r="AV6741" i="3"/>
  <c r="AW6741" i="3"/>
  <c r="S6741" i="3" s="1"/>
  <c r="AQ6742" i="3"/>
  <c r="AT6742" i="3"/>
  <c r="AU6742" i="3"/>
  <c r="AV6742" i="3"/>
  <c r="AW6742" i="3"/>
  <c r="S6742" i="3" s="1"/>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S6747" i="3" s="1"/>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S6755" i="3" s="1"/>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S6763" i="3" s="1"/>
  <c r="AQ6764" i="3"/>
  <c r="AT6764" i="3"/>
  <c r="AU6764" i="3"/>
  <c r="AV6764" i="3"/>
  <c r="AW6764" i="3"/>
  <c r="S6764" i="3" s="1"/>
  <c r="AQ6765" i="3"/>
  <c r="AT6765" i="3"/>
  <c r="AU6765" i="3"/>
  <c r="AV6765" i="3"/>
  <c r="AW6765" i="3"/>
  <c r="S6765" i="3" s="1"/>
  <c r="AQ6766" i="3"/>
  <c r="AT6766" i="3"/>
  <c r="AU6766" i="3"/>
  <c r="AV6766" i="3"/>
  <c r="AW6766" i="3"/>
  <c r="S6766" i="3" s="1"/>
  <c r="AQ6767" i="3"/>
  <c r="AT6767" i="3"/>
  <c r="AU6767" i="3"/>
  <c r="AV6767" i="3"/>
  <c r="AW6767" i="3"/>
  <c r="S6767" i="3" s="1"/>
  <c r="AQ6768" i="3"/>
  <c r="AT6768" i="3"/>
  <c r="AU6768" i="3"/>
  <c r="AV6768" i="3"/>
  <c r="AW6768" i="3"/>
  <c r="S6768" i="3" s="1"/>
  <c r="AQ6769" i="3"/>
  <c r="AT6769" i="3"/>
  <c r="AU6769" i="3"/>
  <c r="AV6769" i="3"/>
  <c r="AW6769" i="3"/>
  <c r="S6769" i="3" s="1"/>
  <c r="AQ6770" i="3"/>
  <c r="AT6770" i="3"/>
  <c r="AU6770" i="3"/>
  <c r="AV6770" i="3"/>
  <c r="AW6770" i="3"/>
  <c r="S6770" i="3" s="1"/>
  <c r="AQ6771" i="3"/>
  <c r="AT6771" i="3"/>
  <c r="AU6771" i="3"/>
  <c r="AV6771" i="3"/>
  <c r="AW6771" i="3"/>
  <c r="S6771" i="3" s="1"/>
  <c r="AQ6772" i="3"/>
  <c r="AT6772" i="3"/>
  <c r="AU6772" i="3"/>
  <c r="AV6772" i="3"/>
  <c r="AW6772" i="3"/>
  <c r="S6772" i="3" s="1"/>
  <c r="AQ6773" i="3"/>
  <c r="AT6773" i="3"/>
  <c r="AU6773" i="3"/>
  <c r="AV6773" i="3"/>
  <c r="AW6773" i="3"/>
  <c r="S6773" i="3" s="1"/>
  <c r="AQ6774" i="3"/>
  <c r="AT6774" i="3"/>
  <c r="AU6774" i="3"/>
  <c r="AV6774" i="3"/>
  <c r="AW6774" i="3"/>
  <c r="S6774" i="3" s="1"/>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S6779" i="3" s="1"/>
  <c r="AQ6780" i="3"/>
  <c r="AT6780" i="3"/>
  <c r="AU6780" i="3"/>
  <c r="AV6780" i="3"/>
  <c r="AW6780" i="3"/>
  <c r="S6780" i="3" s="1"/>
  <c r="AQ6781" i="3"/>
  <c r="AT6781" i="3"/>
  <c r="AU6781" i="3"/>
  <c r="AV6781" i="3"/>
  <c r="AW6781" i="3"/>
  <c r="S6781" i="3" s="1"/>
  <c r="AQ6782" i="3"/>
  <c r="AT6782" i="3"/>
  <c r="AU6782" i="3"/>
  <c r="AV6782" i="3"/>
  <c r="AW6782" i="3"/>
  <c r="S6782" i="3" s="1"/>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S6787" i="3" s="1"/>
  <c r="AQ6788" i="3"/>
  <c r="AT6788" i="3"/>
  <c r="AU6788" i="3"/>
  <c r="AV6788" i="3"/>
  <c r="AW6788" i="3"/>
  <c r="S6788" i="3" s="1"/>
  <c r="AQ6789" i="3"/>
  <c r="AT6789" i="3"/>
  <c r="AU6789" i="3"/>
  <c r="AV6789" i="3"/>
  <c r="AW6789" i="3"/>
  <c r="S6789" i="3" s="1"/>
  <c r="AQ6790" i="3"/>
  <c r="AT6790" i="3"/>
  <c r="AU6790" i="3"/>
  <c r="AV6790" i="3"/>
  <c r="AW6790" i="3"/>
  <c r="S6790" i="3" s="1"/>
  <c r="AQ6791" i="3"/>
  <c r="AT6791" i="3"/>
  <c r="AU6791" i="3"/>
  <c r="AV6791" i="3"/>
  <c r="AW6791" i="3"/>
  <c r="S6791" i="3" s="1"/>
  <c r="AQ6792" i="3"/>
  <c r="AT6792" i="3"/>
  <c r="AU6792" i="3"/>
  <c r="AV6792" i="3"/>
  <c r="AW6792" i="3"/>
  <c r="S6792" i="3" s="1"/>
  <c r="AQ6793" i="3"/>
  <c r="AT6793" i="3"/>
  <c r="AU6793" i="3"/>
  <c r="AV6793" i="3"/>
  <c r="AW6793" i="3"/>
  <c r="S6793" i="3" s="1"/>
  <c r="AQ6794" i="3"/>
  <c r="AT6794" i="3"/>
  <c r="AU6794" i="3"/>
  <c r="AV6794" i="3"/>
  <c r="AW6794" i="3"/>
  <c r="S6794" i="3" s="1"/>
  <c r="AQ6795" i="3"/>
  <c r="AT6795" i="3"/>
  <c r="AU6795" i="3"/>
  <c r="AV6795" i="3"/>
  <c r="AW6795" i="3"/>
  <c r="S6795" i="3" s="1"/>
  <c r="AQ6796" i="3"/>
  <c r="AT6796" i="3"/>
  <c r="AU6796" i="3"/>
  <c r="AV6796" i="3"/>
  <c r="AW6796" i="3"/>
  <c r="S6796" i="3" s="1"/>
  <c r="AQ6797" i="3"/>
  <c r="AT6797" i="3"/>
  <c r="AU6797" i="3"/>
  <c r="AV6797" i="3"/>
  <c r="AW6797" i="3"/>
  <c r="S6797" i="3" s="1"/>
  <c r="AQ6798" i="3"/>
  <c r="AT6798" i="3"/>
  <c r="AU6798" i="3"/>
  <c r="AV6798" i="3"/>
  <c r="AW6798" i="3"/>
  <c r="S6798" i="3" s="1"/>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S6803" i="3" s="1"/>
  <c r="AQ6804" i="3"/>
  <c r="AT6804" i="3"/>
  <c r="AU6804" i="3"/>
  <c r="AV6804" i="3"/>
  <c r="AW6804" i="3"/>
  <c r="S6804" i="3" s="1"/>
  <c r="AQ6805" i="3"/>
  <c r="AT6805" i="3"/>
  <c r="AU6805" i="3"/>
  <c r="AV6805" i="3"/>
  <c r="AW6805" i="3"/>
  <c r="S6805" i="3" s="1"/>
  <c r="AQ6806" i="3"/>
  <c r="AT6806" i="3"/>
  <c r="AU6806" i="3"/>
  <c r="AV6806" i="3"/>
  <c r="AW6806" i="3"/>
  <c r="S6806" i="3" s="1"/>
  <c r="AQ6807" i="3"/>
  <c r="AT6807" i="3"/>
  <c r="AU6807" i="3"/>
  <c r="AV6807" i="3"/>
  <c r="AW6807" i="3"/>
  <c r="S6807" i="3" s="1"/>
  <c r="AQ6808" i="3"/>
  <c r="AT6808" i="3"/>
  <c r="AU6808" i="3"/>
  <c r="AV6808" i="3"/>
  <c r="AW6808" i="3"/>
  <c r="S6808" i="3" s="1"/>
  <c r="AQ6809" i="3"/>
  <c r="AT6809" i="3"/>
  <c r="AU6809" i="3"/>
  <c r="AV6809" i="3"/>
  <c r="AW6809" i="3"/>
  <c r="S6809" i="3" s="1"/>
  <c r="AQ6810" i="3"/>
  <c r="AT6810" i="3"/>
  <c r="AU6810" i="3"/>
  <c r="AV6810" i="3"/>
  <c r="AW6810" i="3"/>
  <c r="S6810" i="3" s="1"/>
  <c r="AQ6811" i="3"/>
  <c r="AT6811" i="3"/>
  <c r="AU6811" i="3"/>
  <c r="AV6811" i="3"/>
  <c r="AW6811" i="3"/>
  <c r="S6811" i="3" s="1"/>
  <c r="AQ6812" i="3"/>
  <c r="AT6812" i="3"/>
  <c r="AU6812" i="3"/>
  <c r="AV6812" i="3"/>
  <c r="AW6812" i="3"/>
  <c r="S6812" i="3" s="1"/>
  <c r="AQ6813" i="3"/>
  <c r="AT6813" i="3"/>
  <c r="AU6813" i="3"/>
  <c r="AV6813" i="3"/>
  <c r="AW6813" i="3"/>
  <c r="S6813" i="3" s="1"/>
  <c r="AQ6814" i="3"/>
  <c r="AT6814" i="3"/>
  <c r="AU6814" i="3"/>
  <c r="AV6814" i="3"/>
  <c r="AW6814" i="3"/>
  <c r="S6814" i="3" s="1"/>
  <c r="AQ6815" i="3"/>
  <c r="AT6815" i="3"/>
  <c r="AU6815" i="3"/>
  <c r="AV6815" i="3"/>
  <c r="AW6815" i="3"/>
  <c r="S6815" i="3" s="1"/>
  <c r="AQ6816" i="3"/>
  <c r="AT6816" i="3"/>
  <c r="AU6816" i="3"/>
  <c r="AV6816" i="3"/>
  <c r="AW6816" i="3"/>
  <c r="S6816" i="3" s="1"/>
  <c r="AQ6817" i="3"/>
  <c r="AT6817" i="3"/>
  <c r="AU6817" i="3"/>
  <c r="AV6817" i="3"/>
  <c r="AW6817" i="3"/>
  <c r="S6817" i="3" s="1"/>
  <c r="AQ6818" i="3"/>
  <c r="AT6818" i="3"/>
  <c r="AU6818" i="3"/>
  <c r="AV6818" i="3"/>
  <c r="AW6818" i="3"/>
  <c r="S6818" i="3" s="1"/>
  <c r="AQ6819" i="3"/>
  <c r="AT6819" i="3"/>
  <c r="AU6819" i="3"/>
  <c r="AV6819" i="3"/>
  <c r="AW6819" i="3"/>
  <c r="S6819" i="3" s="1"/>
  <c r="AQ6820" i="3"/>
  <c r="AT6820" i="3"/>
  <c r="AU6820" i="3"/>
  <c r="AV6820" i="3"/>
  <c r="AW6820" i="3"/>
  <c r="S6820" i="3" s="1"/>
  <c r="AQ6821" i="3"/>
  <c r="AT6821" i="3"/>
  <c r="AU6821" i="3"/>
  <c r="AV6821" i="3"/>
  <c r="AW6821" i="3"/>
  <c r="S6821" i="3" s="1"/>
  <c r="AQ6822" i="3"/>
  <c r="AT6822" i="3"/>
  <c r="AU6822" i="3"/>
  <c r="AV6822" i="3"/>
  <c r="AW6822" i="3"/>
  <c r="S6822" i="3" s="1"/>
  <c r="AQ6823" i="3"/>
  <c r="AT6823" i="3"/>
  <c r="AU6823" i="3"/>
  <c r="AV6823" i="3"/>
  <c r="AW6823" i="3"/>
  <c r="S6823" i="3" s="1"/>
  <c r="AQ6824" i="3"/>
  <c r="AT6824" i="3"/>
  <c r="AU6824" i="3"/>
  <c r="AV6824" i="3"/>
  <c r="AW6824" i="3"/>
  <c r="S6824" i="3" s="1"/>
  <c r="AQ6825" i="3"/>
  <c r="AT6825" i="3"/>
  <c r="AU6825" i="3"/>
  <c r="AV6825" i="3"/>
  <c r="AW6825" i="3"/>
  <c r="S6825" i="3" s="1"/>
  <c r="AQ6826" i="3"/>
  <c r="AT6826" i="3"/>
  <c r="AU6826" i="3"/>
  <c r="AV6826" i="3"/>
  <c r="AW6826" i="3"/>
  <c r="S6826" i="3" s="1"/>
  <c r="AQ6827" i="3"/>
  <c r="AT6827" i="3"/>
  <c r="AU6827" i="3"/>
  <c r="AV6827" i="3"/>
  <c r="AW6827" i="3"/>
  <c r="S6827" i="3" s="1"/>
  <c r="AQ6828" i="3"/>
  <c r="AT6828" i="3"/>
  <c r="AU6828" i="3"/>
  <c r="AV6828" i="3"/>
  <c r="AW6828" i="3"/>
  <c r="S6828" i="3" s="1"/>
  <c r="AQ6829" i="3"/>
  <c r="AT6829" i="3"/>
  <c r="AU6829" i="3"/>
  <c r="AV6829" i="3"/>
  <c r="AW6829" i="3"/>
  <c r="S6829" i="3" s="1"/>
  <c r="AQ6830" i="3"/>
  <c r="AT6830" i="3"/>
  <c r="AU6830" i="3"/>
  <c r="AV6830" i="3"/>
  <c r="AW6830" i="3"/>
  <c r="S6830" i="3" s="1"/>
  <c r="AQ6831" i="3"/>
  <c r="AT6831" i="3"/>
  <c r="AU6831" i="3"/>
  <c r="AV6831" i="3"/>
  <c r="AW6831" i="3"/>
  <c r="S6831" i="3" s="1"/>
  <c r="AQ6832" i="3"/>
  <c r="AT6832" i="3"/>
  <c r="AU6832" i="3"/>
  <c r="AV6832" i="3"/>
  <c r="AW6832" i="3"/>
  <c r="S6832" i="3" s="1"/>
  <c r="AQ6833" i="3"/>
  <c r="AT6833" i="3"/>
  <c r="AU6833" i="3"/>
  <c r="AV6833" i="3"/>
  <c r="AW6833" i="3"/>
  <c r="S6833" i="3" s="1"/>
  <c r="AQ6834" i="3"/>
  <c r="AT6834" i="3"/>
  <c r="AU6834" i="3"/>
  <c r="AV6834" i="3"/>
  <c r="AW6834" i="3"/>
  <c r="S6834" i="3" s="1"/>
  <c r="AQ6835" i="3"/>
  <c r="AT6835" i="3"/>
  <c r="AU6835" i="3"/>
  <c r="AV6835" i="3"/>
  <c r="AW6835" i="3"/>
  <c r="S6835" i="3" s="1"/>
  <c r="AQ6836" i="3"/>
  <c r="AT6836" i="3"/>
  <c r="AU6836" i="3"/>
  <c r="AV6836" i="3"/>
  <c r="AW6836" i="3"/>
  <c r="S6836" i="3" s="1"/>
  <c r="AQ6837" i="3"/>
  <c r="AT6837" i="3"/>
  <c r="AU6837" i="3"/>
  <c r="AV6837" i="3"/>
  <c r="AW6837" i="3"/>
  <c r="S6837" i="3" s="1"/>
  <c r="AQ6838" i="3"/>
  <c r="AT6838" i="3"/>
  <c r="AU6838" i="3"/>
  <c r="AV6838" i="3"/>
  <c r="AW6838" i="3"/>
  <c r="S6838" i="3" s="1"/>
  <c r="AQ6839" i="3"/>
  <c r="AT6839" i="3"/>
  <c r="AU6839" i="3"/>
  <c r="AV6839" i="3"/>
  <c r="AW6839" i="3"/>
  <c r="S6839" i="3" s="1"/>
  <c r="AQ6840" i="3"/>
  <c r="AT6840" i="3"/>
  <c r="AU6840" i="3"/>
  <c r="AV6840" i="3"/>
  <c r="AW6840" i="3"/>
  <c r="S6840" i="3" s="1"/>
  <c r="AQ6841" i="3"/>
  <c r="AT6841" i="3"/>
  <c r="AU6841" i="3"/>
  <c r="AV6841" i="3"/>
  <c r="AW6841" i="3"/>
  <c r="S6841" i="3" s="1"/>
  <c r="AQ6842" i="3"/>
  <c r="AT6842" i="3"/>
  <c r="AU6842" i="3"/>
  <c r="AV6842" i="3"/>
  <c r="AW6842" i="3"/>
  <c r="S6842" i="3" s="1"/>
  <c r="AQ6843" i="3"/>
  <c r="AT6843" i="3"/>
  <c r="AU6843" i="3"/>
  <c r="AV6843" i="3"/>
  <c r="AW6843" i="3"/>
  <c r="S6843" i="3" s="1"/>
  <c r="AQ6844" i="3"/>
  <c r="AT6844" i="3"/>
  <c r="AU6844" i="3"/>
  <c r="AV6844" i="3"/>
  <c r="AW6844" i="3"/>
  <c r="S6844" i="3" s="1"/>
  <c r="AQ6845" i="3"/>
  <c r="AT6845" i="3"/>
  <c r="AU6845" i="3"/>
  <c r="AV6845" i="3"/>
  <c r="AW6845" i="3"/>
  <c r="S6845" i="3" s="1"/>
  <c r="AQ6846" i="3"/>
  <c r="AT6846" i="3"/>
  <c r="AU6846" i="3"/>
  <c r="AV6846" i="3"/>
  <c r="AW6846" i="3"/>
  <c r="S6846" i="3" s="1"/>
  <c r="AQ6847" i="3"/>
  <c r="AT6847" i="3"/>
  <c r="AU6847" i="3"/>
  <c r="AV6847" i="3"/>
  <c r="AW6847" i="3"/>
  <c r="S6847" i="3" s="1"/>
  <c r="AQ6848" i="3"/>
  <c r="AT6848" i="3"/>
  <c r="AU6848" i="3"/>
  <c r="AV6848" i="3"/>
  <c r="AW6848" i="3"/>
  <c r="S6848" i="3" s="1"/>
  <c r="AQ6849" i="3"/>
  <c r="AT6849" i="3"/>
  <c r="AU6849" i="3"/>
  <c r="AV6849" i="3"/>
  <c r="AW6849" i="3"/>
  <c r="S6849" i="3" s="1"/>
  <c r="AQ6850" i="3"/>
  <c r="AT6850" i="3"/>
  <c r="AU6850" i="3"/>
  <c r="AV6850" i="3"/>
  <c r="AW6850" i="3"/>
  <c r="S6850" i="3" s="1"/>
  <c r="AQ6851" i="3"/>
  <c r="AT6851" i="3"/>
  <c r="AU6851" i="3"/>
  <c r="AV6851" i="3"/>
  <c r="AW6851" i="3"/>
  <c r="S6851" i="3" s="1"/>
  <c r="AQ6852" i="3"/>
  <c r="AT6852" i="3"/>
  <c r="AU6852" i="3"/>
  <c r="AV6852" i="3"/>
  <c r="AW6852" i="3"/>
  <c r="S6852" i="3" s="1"/>
  <c r="AQ6853" i="3"/>
  <c r="AT6853" i="3"/>
  <c r="AU6853" i="3"/>
  <c r="AV6853" i="3"/>
  <c r="AW6853" i="3"/>
  <c r="S6853" i="3" s="1"/>
  <c r="AQ6854" i="3"/>
  <c r="AT6854" i="3"/>
  <c r="AU6854" i="3"/>
  <c r="AV6854" i="3"/>
  <c r="AW6854" i="3"/>
  <c r="S6854" i="3" s="1"/>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S6859" i="3" s="1"/>
  <c r="AQ6860" i="3"/>
  <c r="AT6860" i="3"/>
  <c r="AU6860" i="3"/>
  <c r="AV6860" i="3"/>
  <c r="AW6860" i="3"/>
  <c r="S6860" i="3" s="1"/>
  <c r="AQ6861" i="3"/>
  <c r="AT6861" i="3"/>
  <c r="AU6861" i="3"/>
  <c r="AV6861" i="3"/>
  <c r="AW6861" i="3"/>
  <c r="S6861" i="3" s="1"/>
  <c r="AQ6862" i="3"/>
  <c r="AT6862" i="3"/>
  <c r="AU6862" i="3"/>
  <c r="AV6862" i="3"/>
  <c r="AW6862" i="3"/>
  <c r="S6862" i="3" s="1"/>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S6870" i="3" s="1"/>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S6875" i="3" s="1"/>
  <c r="AQ6876" i="3"/>
  <c r="AT6876" i="3"/>
  <c r="AU6876" i="3"/>
  <c r="AV6876" i="3"/>
  <c r="AW6876" i="3"/>
  <c r="S6876" i="3" s="1"/>
  <c r="AQ6877" i="3"/>
  <c r="AT6877" i="3"/>
  <c r="AU6877" i="3"/>
  <c r="AV6877" i="3"/>
  <c r="AW6877" i="3"/>
  <c r="S6877" i="3" s="1"/>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AQ6882" i="3"/>
  <c r="AT6882" i="3"/>
  <c r="AU6882" i="3"/>
  <c r="AV6882" i="3"/>
  <c r="AW6882" i="3"/>
  <c r="S6882" i="3" s="1"/>
  <c r="AQ6883" i="3"/>
  <c r="AT6883" i="3"/>
  <c r="AU6883" i="3"/>
  <c r="AV6883" i="3"/>
  <c r="AW6883" i="3"/>
  <c r="S6883" i="3" s="1"/>
  <c r="T6883" i="3" s="1"/>
  <c r="AQ6884" i="3"/>
  <c r="AT6884" i="3"/>
  <c r="AU6884" i="3"/>
  <c r="AV6884" i="3"/>
  <c r="AW6884" i="3"/>
  <c r="S6884" i="3" s="1"/>
  <c r="AQ6885" i="3"/>
  <c r="AT6885" i="3"/>
  <c r="AU6885" i="3"/>
  <c r="AV6885" i="3"/>
  <c r="AW6885" i="3"/>
  <c r="S6885" i="3" s="1"/>
  <c r="AQ6886" i="3"/>
  <c r="AT6886" i="3"/>
  <c r="AU6886" i="3"/>
  <c r="AV6886" i="3"/>
  <c r="AW6886" i="3"/>
  <c r="S6886" i="3" s="1"/>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S6891" i="3" s="1"/>
  <c r="AQ6892" i="3"/>
  <c r="AT6892" i="3"/>
  <c r="AU6892" i="3"/>
  <c r="AV6892" i="3"/>
  <c r="AW6892" i="3"/>
  <c r="S6892" i="3" s="1"/>
  <c r="AQ6893" i="3"/>
  <c r="AT6893" i="3"/>
  <c r="AU6893" i="3"/>
  <c r="AV6893" i="3"/>
  <c r="AW6893" i="3"/>
  <c r="S6893" i="3" s="1"/>
  <c r="AQ6894" i="3"/>
  <c r="AT6894" i="3"/>
  <c r="AU6894" i="3"/>
  <c r="AV6894" i="3"/>
  <c r="AW6894" i="3"/>
  <c r="S6894" i="3" s="1"/>
  <c r="AQ6895" i="3"/>
  <c r="AT6895" i="3"/>
  <c r="AU6895" i="3"/>
  <c r="AV6895" i="3"/>
  <c r="AW6895" i="3"/>
  <c r="S6895" i="3" s="1"/>
  <c r="AQ6896" i="3"/>
  <c r="AT6896" i="3"/>
  <c r="AU6896" i="3"/>
  <c r="AV6896" i="3"/>
  <c r="AW6896" i="3"/>
  <c r="S6896" i="3" s="1"/>
  <c r="AQ6897" i="3"/>
  <c r="AT6897" i="3"/>
  <c r="AU6897" i="3"/>
  <c r="AV6897" i="3"/>
  <c r="AW6897" i="3"/>
  <c r="S6897" i="3" s="1"/>
  <c r="AQ6898" i="3"/>
  <c r="AT6898" i="3"/>
  <c r="AU6898" i="3"/>
  <c r="AV6898" i="3"/>
  <c r="AW6898" i="3"/>
  <c r="S6898" i="3" s="1"/>
  <c r="AQ6899" i="3"/>
  <c r="AT6899" i="3"/>
  <c r="AU6899" i="3"/>
  <c r="AV6899" i="3"/>
  <c r="AW6899" i="3"/>
  <c r="S6899" i="3" s="1"/>
  <c r="AQ6900" i="3"/>
  <c r="AT6900" i="3"/>
  <c r="AU6900" i="3"/>
  <c r="AV6900" i="3"/>
  <c r="AW6900" i="3"/>
  <c r="S6900" i="3" s="1"/>
  <c r="AQ6901" i="3"/>
  <c r="AT6901" i="3"/>
  <c r="AU6901" i="3"/>
  <c r="AV6901" i="3"/>
  <c r="AW6901" i="3"/>
  <c r="S6901" i="3" s="1"/>
  <c r="AQ6902" i="3"/>
  <c r="AT6902" i="3"/>
  <c r="AU6902" i="3"/>
  <c r="AV6902" i="3"/>
  <c r="AW6902" i="3"/>
  <c r="S6902" i="3" s="1"/>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S6907" i="3" s="1"/>
  <c r="AQ6908" i="3"/>
  <c r="AT6908" i="3"/>
  <c r="AU6908" i="3"/>
  <c r="AV6908" i="3"/>
  <c r="AW6908" i="3"/>
  <c r="S6908" i="3" s="1"/>
  <c r="AQ6909" i="3"/>
  <c r="AT6909" i="3"/>
  <c r="AU6909" i="3"/>
  <c r="AV6909" i="3"/>
  <c r="AW6909" i="3"/>
  <c r="S6909" i="3" s="1"/>
  <c r="AQ6910" i="3"/>
  <c r="AT6910" i="3"/>
  <c r="AU6910" i="3"/>
  <c r="AV6910" i="3"/>
  <c r="AW6910" i="3"/>
  <c r="S6910" i="3" s="1"/>
  <c r="AQ6911" i="3"/>
  <c r="AT6911" i="3"/>
  <c r="AU6911" i="3"/>
  <c r="AV6911" i="3"/>
  <c r="AW6911" i="3"/>
  <c r="S6911" i="3" s="1"/>
  <c r="AQ6912" i="3"/>
  <c r="AT6912" i="3"/>
  <c r="AU6912" i="3"/>
  <c r="AV6912" i="3"/>
  <c r="AW6912" i="3"/>
  <c r="S6912" i="3" s="1"/>
  <c r="AQ6913" i="3"/>
  <c r="AT6913" i="3"/>
  <c r="AU6913" i="3"/>
  <c r="AV6913" i="3"/>
  <c r="AW6913" i="3"/>
  <c r="S6913" i="3" s="1"/>
  <c r="AQ6914" i="3"/>
  <c r="AT6914" i="3"/>
  <c r="AU6914" i="3"/>
  <c r="AV6914" i="3"/>
  <c r="AW6914" i="3"/>
  <c r="S6914" i="3" s="1"/>
  <c r="AQ6915" i="3"/>
  <c r="AT6915" i="3"/>
  <c r="AU6915" i="3"/>
  <c r="AV6915" i="3"/>
  <c r="AW6915" i="3"/>
  <c r="S6915" i="3" s="1"/>
  <c r="AQ6916" i="3"/>
  <c r="AT6916" i="3"/>
  <c r="AU6916" i="3"/>
  <c r="AV6916" i="3"/>
  <c r="AW6916" i="3"/>
  <c r="S6916" i="3" s="1"/>
  <c r="AQ6917" i="3"/>
  <c r="AT6917" i="3"/>
  <c r="AU6917" i="3"/>
  <c r="AV6917" i="3"/>
  <c r="AW6917" i="3"/>
  <c r="S6917" i="3" s="1"/>
  <c r="AQ6918" i="3"/>
  <c r="AT6918" i="3"/>
  <c r="AU6918" i="3"/>
  <c r="AV6918" i="3"/>
  <c r="AW6918" i="3"/>
  <c r="S6918" i="3" s="1"/>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S6923" i="3" s="1"/>
  <c r="AQ6924" i="3"/>
  <c r="AT6924" i="3"/>
  <c r="AU6924" i="3"/>
  <c r="AV6924" i="3"/>
  <c r="AW6924" i="3"/>
  <c r="S6924" i="3" s="1"/>
  <c r="AQ6925" i="3"/>
  <c r="AT6925" i="3"/>
  <c r="AU6925" i="3"/>
  <c r="AV6925" i="3"/>
  <c r="AW6925" i="3"/>
  <c r="S6925" i="3" s="1"/>
  <c r="AQ6926" i="3"/>
  <c r="AT6926" i="3"/>
  <c r="AU6926" i="3"/>
  <c r="AV6926" i="3"/>
  <c r="AW6926" i="3"/>
  <c r="S6926" i="3" s="1"/>
  <c r="AQ6927" i="3"/>
  <c r="AT6927" i="3"/>
  <c r="AU6927" i="3"/>
  <c r="AV6927" i="3"/>
  <c r="AW6927" i="3"/>
  <c r="S6927" i="3" s="1"/>
  <c r="AQ6928" i="3"/>
  <c r="AT6928" i="3"/>
  <c r="AU6928" i="3"/>
  <c r="AV6928" i="3"/>
  <c r="AW6928" i="3"/>
  <c r="S6928" i="3" s="1"/>
  <c r="AQ6929" i="3"/>
  <c r="AT6929" i="3"/>
  <c r="AU6929" i="3"/>
  <c r="AV6929" i="3"/>
  <c r="AW6929" i="3"/>
  <c r="S6929" i="3" s="1"/>
  <c r="AQ6930" i="3"/>
  <c r="AT6930" i="3"/>
  <c r="AU6930" i="3"/>
  <c r="AV6930" i="3"/>
  <c r="AW6930" i="3"/>
  <c r="S6930" i="3" s="1"/>
  <c r="AQ6931" i="3"/>
  <c r="AT6931" i="3"/>
  <c r="AU6931" i="3"/>
  <c r="AV6931" i="3"/>
  <c r="AW6931" i="3"/>
  <c r="S6931" i="3" s="1"/>
  <c r="AQ6932" i="3"/>
  <c r="AT6932" i="3"/>
  <c r="AU6932" i="3"/>
  <c r="AV6932" i="3"/>
  <c r="AW6932" i="3"/>
  <c r="S6932" i="3" s="1"/>
  <c r="AQ6933" i="3"/>
  <c r="AT6933" i="3"/>
  <c r="AU6933" i="3"/>
  <c r="AV6933" i="3"/>
  <c r="AW6933" i="3"/>
  <c r="S6933" i="3" s="1"/>
  <c r="AQ6934" i="3"/>
  <c r="AT6934" i="3"/>
  <c r="AU6934" i="3"/>
  <c r="AV6934" i="3"/>
  <c r="AW6934" i="3"/>
  <c r="S6934" i="3" s="1"/>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S6939" i="3" s="1"/>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S6947" i="3" s="1"/>
  <c r="AQ6948" i="3"/>
  <c r="AT6948" i="3"/>
  <c r="AU6948" i="3"/>
  <c r="AV6948" i="3"/>
  <c r="AW6948" i="3"/>
  <c r="S6948" i="3" s="1"/>
  <c r="AQ6949" i="3"/>
  <c r="AT6949" i="3"/>
  <c r="AU6949" i="3"/>
  <c r="AV6949" i="3"/>
  <c r="AW6949" i="3"/>
  <c r="S6949" i="3" s="1"/>
  <c r="AQ6950" i="3"/>
  <c r="AT6950" i="3"/>
  <c r="AU6950" i="3"/>
  <c r="AV6950" i="3"/>
  <c r="AW6950" i="3"/>
  <c r="S6950" i="3" s="1"/>
  <c r="AQ6951" i="3"/>
  <c r="AT6951" i="3"/>
  <c r="AU6951" i="3"/>
  <c r="AV6951" i="3"/>
  <c r="AW6951" i="3"/>
  <c r="S6951" i="3" s="1"/>
  <c r="AQ6952" i="3"/>
  <c r="AT6952" i="3"/>
  <c r="AU6952" i="3"/>
  <c r="AV6952" i="3"/>
  <c r="AW6952" i="3"/>
  <c r="S6952" i="3" s="1"/>
  <c r="AQ6953" i="3"/>
  <c r="AT6953" i="3"/>
  <c r="AU6953" i="3"/>
  <c r="AV6953" i="3"/>
  <c r="AW6953" i="3"/>
  <c r="S6953" i="3" s="1"/>
  <c r="AQ6954" i="3"/>
  <c r="AT6954" i="3"/>
  <c r="AU6954" i="3"/>
  <c r="AV6954" i="3"/>
  <c r="AW6954" i="3"/>
  <c r="S6954" i="3" s="1"/>
  <c r="AQ6955" i="3"/>
  <c r="AT6955" i="3"/>
  <c r="AU6955" i="3"/>
  <c r="AV6955" i="3"/>
  <c r="AW6955" i="3"/>
  <c r="S6955" i="3" s="1"/>
  <c r="AQ6956" i="3"/>
  <c r="AT6956" i="3"/>
  <c r="AU6956" i="3"/>
  <c r="AV6956" i="3"/>
  <c r="AW6956" i="3"/>
  <c r="S6956" i="3" s="1"/>
  <c r="AQ6957" i="3"/>
  <c r="AT6957" i="3"/>
  <c r="AU6957" i="3"/>
  <c r="AV6957" i="3"/>
  <c r="AW6957" i="3"/>
  <c r="S6957" i="3" s="1"/>
  <c r="AQ6958" i="3"/>
  <c r="AT6958" i="3"/>
  <c r="AU6958" i="3"/>
  <c r="AV6958" i="3"/>
  <c r="AW6958" i="3"/>
  <c r="S6958" i="3" s="1"/>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S6962" i="3" s="1"/>
  <c r="AQ6963" i="3"/>
  <c r="AT6963" i="3"/>
  <c r="AU6963" i="3"/>
  <c r="AV6963" i="3"/>
  <c r="AW6963" i="3"/>
  <c r="S6963" i="3" s="1"/>
  <c r="AQ6964" i="3"/>
  <c r="AT6964" i="3"/>
  <c r="AU6964" i="3"/>
  <c r="AV6964" i="3"/>
  <c r="AW6964" i="3"/>
  <c r="S6964" i="3" s="1"/>
  <c r="AQ6965" i="3"/>
  <c r="AT6965" i="3"/>
  <c r="AU6965" i="3"/>
  <c r="AV6965" i="3"/>
  <c r="AW6965" i="3"/>
  <c r="S6965" i="3" s="1"/>
  <c r="AQ6966" i="3"/>
  <c r="AT6966" i="3"/>
  <c r="AU6966" i="3"/>
  <c r="AV6966" i="3"/>
  <c r="AW6966" i="3"/>
  <c r="S6966" i="3" s="1"/>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S6971" i="3" s="1"/>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S6979" i="3" s="1"/>
  <c r="AQ6980" i="3"/>
  <c r="AT6980" i="3"/>
  <c r="AU6980" i="3"/>
  <c r="AV6980" i="3"/>
  <c r="AW6980" i="3"/>
  <c r="S6980" i="3" s="1"/>
  <c r="AQ6981" i="3"/>
  <c r="AT6981" i="3"/>
  <c r="AU6981" i="3"/>
  <c r="AV6981" i="3"/>
  <c r="AW6981" i="3"/>
  <c r="S6981" i="3" s="1"/>
  <c r="AQ6982" i="3"/>
  <c r="AT6982" i="3"/>
  <c r="AU6982" i="3"/>
  <c r="AV6982" i="3"/>
  <c r="AW6982" i="3"/>
  <c r="S6982" i="3" s="1"/>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S6987" i="3" s="1"/>
  <c r="AQ6988" i="3"/>
  <c r="AT6988" i="3"/>
  <c r="AU6988" i="3"/>
  <c r="AV6988" i="3"/>
  <c r="AW6988" i="3"/>
  <c r="S6988" i="3" s="1"/>
  <c r="AQ6989" i="3"/>
  <c r="AT6989" i="3"/>
  <c r="AU6989" i="3"/>
  <c r="AV6989" i="3"/>
  <c r="AW6989" i="3"/>
  <c r="S6989" i="3" s="1"/>
  <c r="AQ6990" i="3"/>
  <c r="AT6990" i="3"/>
  <c r="AU6990" i="3"/>
  <c r="AV6990" i="3"/>
  <c r="AW6990" i="3"/>
  <c r="S6990" i="3" s="1"/>
  <c r="AQ6991" i="3"/>
  <c r="AT6991" i="3"/>
  <c r="AU6991" i="3"/>
  <c r="AV6991" i="3"/>
  <c r="AW6991" i="3"/>
  <c r="S6991" i="3" s="1"/>
  <c r="AQ6992" i="3"/>
  <c r="AT6992" i="3"/>
  <c r="AU6992" i="3"/>
  <c r="AV6992" i="3"/>
  <c r="AW6992" i="3"/>
  <c r="S6992" i="3" s="1"/>
  <c r="AQ6993" i="3"/>
  <c r="AT6993" i="3"/>
  <c r="AU6993" i="3"/>
  <c r="AV6993" i="3"/>
  <c r="AW6993" i="3"/>
  <c r="S6993" i="3" s="1"/>
  <c r="AQ6994" i="3"/>
  <c r="AT6994" i="3"/>
  <c r="AU6994" i="3"/>
  <c r="AV6994" i="3"/>
  <c r="AW6994" i="3"/>
  <c r="S6994" i="3" s="1"/>
  <c r="AQ6995" i="3"/>
  <c r="AT6995" i="3"/>
  <c r="AU6995" i="3"/>
  <c r="AV6995" i="3"/>
  <c r="AW6995" i="3"/>
  <c r="S6995" i="3" s="1"/>
  <c r="AQ6996" i="3"/>
  <c r="AT6996" i="3"/>
  <c r="AU6996" i="3"/>
  <c r="AV6996" i="3"/>
  <c r="AW6996" i="3"/>
  <c r="S6996" i="3" s="1"/>
  <c r="AQ6997" i="3"/>
  <c r="AT6997" i="3"/>
  <c r="AU6997" i="3"/>
  <c r="AV6997" i="3"/>
  <c r="AW6997" i="3"/>
  <c r="S6997" i="3" s="1"/>
  <c r="AQ6998" i="3"/>
  <c r="AT6998" i="3"/>
  <c r="AU6998" i="3"/>
  <c r="AV6998" i="3"/>
  <c r="AW6998" i="3"/>
  <c r="S6998" i="3" s="1"/>
  <c r="AQ6999" i="3"/>
  <c r="AT6999" i="3"/>
  <c r="AU6999" i="3"/>
  <c r="AV6999" i="3"/>
  <c r="AW6999" i="3"/>
  <c r="S6999" i="3" s="1"/>
  <c r="AQ7000" i="3"/>
  <c r="AT7000" i="3"/>
  <c r="AU7000" i="3"/>
  <c r="AV7000" i="3"/>
  <c r="AW7000" i="3"/>
  <c r="S7000" i="3" s="1"/>
  <c r="AQ7001" i="3"/>
  <c r="AT7001" i="3"/>
  <c r="AU7001" i="3"/>
  <c r="AV7001" i="3"/>
  <c r="AW7001" i="3"/>
  <c r="S7001" i="3" s="1"/>
  <c r="AQ7002" i="3"/>
  <c r="AT7002" i="3"/>
  <c r="AU7002" i="3"/>
  <c r="AV7002" i="3"/>
  <c r="AW7002" i="3"/>
  <c r="S7002" i="3" s="1"/>
  <c r="AQ7003" i="3"/>
  <c r="AT7003" i="3"/>
  <c r="AU7003" i="3"/>
  <c r="AV7003" i="3"/>
  <c r="AW7003" i="3"/>
  <c r="S7003" i="3" s="1"/>
  <c r="AQ7004" i="3"/>
  <c r="AT7004" i="3"/>
  <c r="AU7004" i="3"/>
  <c r="AV7004" i="3"/>
  <c r="AW7004" i="3"/>
  <c r="S7004" i="3" s="1"/>
  <c r="AQ7005" i="3"/>
  <c r="AT7005" i="3"/>
  <c r="AU7005" i="3"/>
  <c r="AV7005" i="3"/>
  <c r="AW7005" i="3"/>
  <c r="S7005" i="3" s="1"/>
  <c r="AQ7006" i="3"/>
  <c r="AT7006" i="3"/>
  <c r="AU7006" i="3"/>
  <c r="AV7006" i="3"/>
  <c r="AW7006" i="3"/>
  <c r="S7006" i="3" s="1"/>
  <c r="AQ7007" i="3"/>
  <c r="AT7007" i="3"/>
  <c r="AU7007" i="3"/>
  <c r="AV7007" i="3"/>
  <c r="AW7007" i="3"/>
  <c r="S7007" i="3" s="1"/>
  <c r="AQ7008" i="3"/>
  <c r="AT7008" i="3"/>
  <c r="AU7008" i="3"/>
  <c r="AV7008" i="3"/>
  <c r="AW7008" i="3"/>
  <c r="S7008" i="3" s="1"/>
  <c r="AQ7009" i="3"/>
  <c r="AT7009" i="3"/>
  <c r="AU7009" i="3"/>
  <c r="AV7009" i="3"/>
  <c r="AW7009" i="3"/>
  <c r="S7009" i="3" s="1"/>
  <c r="AQ7010" i="3"/>
  <c r="AT7010" i="3"/>
  <c r="AU7010" i="3"/>
  <c r="AV7010" i="3"/>
  <c r="AW7010" i="3"/>
  <c r="S7010" i="3" s="1"/>
  <c r="AQ7011" i="3"/>
  <c r="AT7011" i="3"/>
  <c r="AU7011" i="3"/>
  <c r="AV7011" i="3"/>
  <c r="AW7011" i="3"/>
  <c r="S7011" i="3" s="1"/>
  <c r="AQ7012" i="3"/>
  <c r="AT7012" i="3"/>
  <c r="AU7012" i="3"/>
  <c r="AV7012" i="3"/>
  <c r="AW7012" i="3"/>
  <c r="S7012" i="3" s="1"/>
  <c r="AQ7013" i="3"/>
  <c r="AT7013" i="3"/>
  <c r="AU7013" i="3"/>
  <c r="AV7013" i="3"/>
  <c r="AW7013" i="3"/>
  <c r="S7013" i="3" s="1"/>
  <c r="AQ7014" i="3"/>
  <c r="AT7014" i="3"/>
  <c r="AU7014" i="3"/>
  <c r="AV7014" i="3"/>
  <c r="AW7014" i="3"/>
  <c r="S7014" i="3" s="1"/>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S7019" i="3" s="1"/>
  <c r="AQ7020" i="3"/>
  <c r="AT7020" i="3"/>
  <c r="AU7020" i="3"/>
  <c r="AV7020" i="3"/>
  <c r="AW7020" i="3"/>
  <c r="S7020" i="3" s="1"/>
  <c r="AQ7021" i="3"/>
  <c r="AT7021" i="3"/>
  <c r="AU7021" i="3"/>
  <c r="AV7021" i="3"/>
  <c r="AW7021" i="3"/>
  <c r="S7021" i="3" s="1"/>
  <c r="AQ7022" i="3"/>
  <c r="AT7022" i="3"/>
  <c r="AU7022" i="3"/>
  <c r="AV7022" i="3"/>
  <c r="AW7022" i="3"/>
  <c r="S7022" i="3" s="1"/>
  <c r="AQ7023" i="3"/>
  <c r="AT7023" i="3"/>
  <c r="AU7023" i="3"/>
  <c r="AV7023" i="3"/>
  <c r="AW7023" i="3"/>
  <c r="S7023" i="3" s="1"/>
  <c r="AQ7024" i="3"/>
  <c r="AT7024" i="3"/>
  <c r="AU7024" i="3"/>
  <c r="AV7024" i="3"/>
  <c r="AW7024" i="3"/>
  <c r="S7024" i="3" s="1"/>
  <c r="AQ7025" i="3"/>
  <c r="AT7025" i="3"/>
  <c r="AU7025" i="3"/>
  <c r="AV7025" i="3"/>
  <c r="AW7025" i="3"/>
  <c r="S7025" i="3" s="1"/>
  <c r="AQ7026" i="3"/>
  <c r="AT7026" i="3"/>
  <c r="AU7026" i="3"/>
  <c r="AV7026" i="3"/>
  <c r="AW7026" i="3"/>
  <c r="S7026" i="3" s="1"/>
  <c r="AQ7027" i="3"/>
  <c r="AT7027" i="3"/>
  <c r="AU7027" i="3"/>
  <c r="AV7027" i="3"/>
  <c r="AW7027" i="3"/>
  <c r="S7027" i="3" s="1"/>
  <c r="AQ7028" i="3"/>
  <c r="AT7028" i="3"/>
  <c r="AU7028" i="3"/>
  <c r="AV7028" i="3"/>
  <c r="AW7028" i="3"/>
  <c r="S7028" i="3" s="1"/>
  <c r="AQ7029" i="3"/>
  <c r="AT7029" i="3"/>
  <c r="AU7029" i="3"/>
  <c r="AV7029" i="3"/>
  <c r="AW7029" i="3"/>
  <c r="S7029" i="3" s="1"/>
  <c r="AQ7030" i="3"/>
  <c r="AT7030" i="3"/>
  <c r="AU7030" i="3"/>
  <c r="AV7030" i="3"/>
  <c r="AW7030" i="3"/>
  <c r="S7030" i="3" s="1"/>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S7035" i="3" s="1"/>
  <c r="AQ7036" i="3"/>
  <c r="AT7036" i="3"/>
  <c r="AU7036" i="3"/>
  <c r="AV7036" i="3"/>
  <c r="AW7036" i="3"/>
  <c r="S7036" i="3" s="1"/>
  <c r="AQ7037" i="3"/>
  <c r="AT7037" i="3"/>
  <c r="AU7037" i="3"/>
  <c r="AV7037" i="3"/>
  <c r="AW7037" i="3"/>
  <c r="S7037" i="3" s="1"/>
  <c r="AQ7038" i="3"/>
  <c r="AT7038" i="3"/>
  <c r="AU7038" i="3"/>
  <c r="AV7038" i="3"/>
  <c r="AW7038" i="3"/>
  <c r="S7038" i="3" s="1"/>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S7043" i="3" s="1"/>
  <c r="AQ7044" i="3"/>
  <c r="AT7044" i="3"/>
  <c r="AU7044" i="3"/>
  <c r="AV7044" i="3"/>
  <c r="AW7044" i="3"/>
  <c r="S7044" i="3" s="1"/>
  <c r="AQ7045" i="3"/>
  <c r="AT7045" i="3"/>
  <c r="AU7045" i="3"/>
  <c r="AV7045" i="3"/>
  <c r="AW7045" i="3"/>
  <c r="S7045" i="3" s="1"/>
  <c r="AQ7046" i="3"/>
  <c r="AT7046" i="3"/>
  <c r="AU7046" i="3"/>
  <c r="AV7046" i="3"/>
  <c r="AW7046" i="3"/>
  <c r="S7046" i="3" s="1"/>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S7051" i="3" s="1"/>
  <c r="AQ7052" i="3"/>
  <c r="AT7052" i="3"/>
  <c r="AU7052" i="3"/>
  <c r="AV7052" i="3"/>
  <c r="AW7052" i="3"/>
  <c r="S7052" i="3" s="1"/>
  <c r="AQ7053" i="3"/>
  <c r="AT7053" i="3"/>
  <c r="AU7053" i="3"/>
  <c r="AV7053" i="3"/>
  <c r="AW7053" i="3"/>
  <c r="S7053" i="3" s="1"/>
  <c r="AQ7054" i="3"/>
  <c r="AT7054" i="3"/>
  <c r="AU7054" i="3"/>
  <c r="AV7054" i="3"/>
  <c r="AW7054" i="3"/>
  <c r="S7054" i="3" s="1"/>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S7059" i="3" s="1"/>
  <c r="AQ7060" i="3"/>
  <c r="AT7060" i="3"/>
  <c r="AU7060" i="3"/>
  <c r="AV7060" i="3"/>
  <c r="AW7060" i="3"/>
  <c r="S7060" i="3" s="1"/>
  <c r="AQ7061" i="3"/>
  <c r="AT7061" i="3"/>
  <c r="AU7061" i="3"/>
  <c r="AV7061" i="3"/>
  <c r="AW7061" i="3"/>
  <c r="S7061" i="3" s="1"/>
  <c r="AQ7062" i="3"/>
  <c r="AT7062" i="3"/>
  <c r="AU7062" i="3"/>
  <c r="AV7062" i="3"/>
  <c r="AW7062" i="3"/>
  <c r="S7062" i="3" s="1"/>
  <c r="AQ7063" i="3"/>
  <c r="AT7063" i="3"/>
  <c r="AU7063" i="3"/>
  <c r="AV7063" i="3"/>
  <c r="AW7063" i="3"/>
  <c r="S7063" i="3" s="1"/>
  <c r="AQ7064" i="3"/>
  <c r="AT7064" i="3"/>
  <c r="AU7064" i="3"/>
  <c r="AV7064" i="3"/>
  <c r="AW7064" i="3"/>
  <c r="S7064" i="3" s="1"/>
  <c r="AQ7065" i="3"/>
  <c r="AT7065" i="3"/>
  <c r="AU7065" i="3"/>
  <c r="AV7065" i="3"/>
  <c r="AW7065" i="3"/>
  <c r="S7065" i="3" s="1"/>
  <c r="AQ7066" i="3"/>
  <c r="AT7066" i="3"/>
  <c r="AU7066" i="3"/>
  <c r="AV7066" i="3"/>
  <c r="AW7066" i="3"/>
  <c r="S7066" i="3" s="1"/>
  <c r="T7066" i="3" s="1"/>
  <c r="AQ7067" i="3"/>
  <c r="AT7067" i="3"/>
  <c r="AU7067" i="3"/>
  <c r="AV7067" i="3"/>
  <c r="AW7067" i="3"/>
  <c r="S7067" i="3" s="1"/>
  <c r="AQ7068" i="3"/>
  <c r="AT7068" i="3"/>
  <c r="AU7068" i="3"/>
  <c r="AV7068" i="3"/>
  <c r="AW7068" i="3"/>
  <c r="S7068" i="3" s="1"/>
  <c r="AQ7069" i="3"/>
  <c r="AT7069" i="3"/>
  <c r="AU7069" i="3"/>
  <c r="AV7069" i="3"/>
  <c r="AW7069" i="3"/>
  <c r="S7069" i="3" s="1"/>
  <c r="AQ7070" i="3"/>
  <c r="AT7070" i="3"/>
  <c r="AU7070" i="3"/>
  <c r="AV7070" i="3"/>
  <c r="AW7070" i="3"/>
  <c r="S7070" i="3" s="1"/>
  <c r="AQ7071" i="3"/>
  <c r="AT7071" i="3"/>
  <c r="AU7071" i="3"/>
  <c r="AV7071" i="3"/>
  <c r="AW7071" i="3"/>
  <c r="S7071" i="3" s="1"/>
  <c r="AQ7072" i="3"/>
  <c r="AT7072" i="3"/>
  <c r="AU7072" i="3"/>
  <c r="AV7072" i="3"/>
  <c r="AW7072" i="3"/>
  <c r="S7072" i="3" s="1"/>
  <c r="AQ7073" i="3"/>
  <c r="AT7073" i="3"/>
  <c r="AU7073" i="3"/>
  <c r="AV7073" i="3"/>
  <c r="AW7073" i="3"/>
  <c r="S7073" i="3" s="1"/>
  <c r="AQ7074" i="3"/>
  <c r="AT7074" i="3"/>
  <c r="AU7074" i="3"/>
  <c r="AV7074" i="3"/>
  <c r="AW7074" i="3"/>
  <c r="S7074" i="3" s="1"/>
  <c r="AQ7075" i="3"/>
  <c r="AT7075" i="3"/>
  <c r="AU7075" i="3"/>
  <c r="AV7075" i="3"/>
  <c r="AW7075" i="3"/>
  <c r="S7075" i="3" s="1"/>
  <c r="AQ7076" i="3"/>
  <c r="AT7076" i="3"/>
  <c r="AU7076" i="3"/>
  <c r="AV7076" i="3"/>
  <c r="AW7076" i="3"/>
  <c r="S7076" i="3" s="1"/>
  <c r="AQ7077" i="3"/>
  <c r="AT7077" i="3"/>
  <c r="AU7077" i="3"/>
  <c r="AV7077" i="3"/>
  <c r="AW7077" i="3"/>
  <c r="S7077" i="3" s="1"/>
  <c r="AQ7078" i="3"/>
  <c r="AT7078" i="3"/>
  <c r="AU7078" i="3"/>
  <c r="AV7078" i="3"/>
  <c r="AW7078" i="3"/>
  <c r="S7078" i="3" s="1"/>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S7082" i="3" s="1"/>
  <c r="T7082" i="3" s="1"/>
  <c r="AQ7083" i="3"/>
  <c r="AT7083" i="3"/>
  <c r="AU7083" i="3"/>
  <c r="AV7083" i="3"/>
  <c r="AW7083" i="3"/>
  <c r="S7083" i="3" s="1"/>
  <c r="AQ7084" i="3"/>
  <c r="AT7084" i="3"/>
  <c r="AU7084" i="3"/>
  <c r="AV7084" i="3"/>
  <c r="AW7084" i="3"/>
  <c r="S7084" i="3" s="1"/>
  <c r="AQ7085" i="3"/>
  <c r="AT7085" i="3"/>
  <c r="AU7085" i="3"/>
  <c r="AV7085" i="3"/>
  <c r="AW7085" i="3"/>
  <c r="S7085" i="3" s="1"/>
  <c r="AQ7086" i="3"/>
  <c r="AT7086" i="3"/>
  <c r="AU7086" i="3"/>
  <c r="AV7086" i="3"/>
  <c r="AW7086" i="3"/>
  <c r="S7086" i="3" s="1"/>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S7091" i="3" s="1"/>
  <c r="AQ7092" i="3"/>
  <c r="AT7092" i="3"/>
  <c r="AU7092" i="3"/>
  <c r="AV7092" i="3"/>
  <c r="AW7092" i="3"/>
  <c r="S7092" i="3" s="1"/>
  <c r="AQ7093" i="3"/>
  <c r="AT7093" i="3"/>
  <c r="AU7093" i="3"/>
  <c r="AV7093" i="3"/>
  <c r="AW7093" i="3"/>
  <c r="S7093" i="3" s="1"/>
  <c r="AQ7094" i="3"/>
  <c r="AT7094" i="3"/>
  <c r="AU7094" i="3"/>
  <c r="AV7094" i="3"/>
  <c r="AW7094" i="3"/>
  <c r="S7094" i="3" s="1"/>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S7099" i="3" s="1"/>
  <c r="AQ7100" i="3"/>
  <c r="AT7100" i="3"/>
  <c r="AU7100" i="3"/>
  <c r="AV7100" i="3"/>
  <c r="AW7100" i="3"/>
  <c r="S7100" i="3" s="1"/>
  <c r="AQ7101" i="3"/>
  <c r="AT7101" i="3"/>
  <c r="AU7101" i="3"/>
  <c r="AV7101" i="3"/>
  <c r="AW7101" i="3"/>
  <c r="S7101" i="3" s="1"/>
  <c r="AQ7102" i="3"/>
  <c r="AT7102" i="3"/>
  <c r="AU7102" i="3"/>
  <c r="AV7102" i="3"/>
  <c r="AW7102" i="3"/>
  <c r="S7102" i="3" s="1"/>
  <c r="AQ7103" i="3"/>
  <c r="AT7103" i="3"/>
  <c r="AU7103" i="3"/>
  <c r="AV7103" i="3"/>
  <c r="AW7103" i="3"/>
  <c r="S7103" i="3" s="1"/>
  <c r="AQ7104" i="3"/>
  <c r="AT7104" i="3"/>
  <c r="AU7104" i="3"/>
  <c r="AV7104" i="3"/>
  <c r="AW7104" i="3"/>
  <c r="S7104" i="3" s="1"/>
  <c r="AQ7105" i="3"/>
  <c r="AT7105" i="3"/>
  <c r="AU7105" i="3"/>
  <c r="AV7105" i="3"/>
  <c r="AW7105" i="3"/>
  <c r="S7105" i="3" s="1"/>
  <c r="AQ7106" i="3"/>
  <c r="AT7106" i="3"/>
  <c r="AU7106" i="3"/>
  <c r="AV7106" i="3"/>
  <c r="AW7106" i="3"/>
  <c r="S7106" i="3" s="1"/>
  <c r="AQ7107" i="3"/>
  <c r="AT7107" i="3"/>
  <c r="AU7107" i="3"/>
  <c r="AV7107" i="3"/>
  <c r="AW7107" i="3"/>
  <c r="S7107" i="3" s="1"/>
  <c r="AQ7108" i="3"/>
  <c r="AT7108" i="3"/>
  <c r="AU7108" i="3"/>
  <c r="AV7108" i="3"/>
  <c r="AW7108" i="3"/>
  <c r="S7108" i="3" s="1"/>
  <c r="AQ7109" i="3"/>
  <c r="AT7109" i="3"/>
  <c r="AU7109" i="3"/>
  <c r="AV7109" i="3"/>
  <c r="AW7109" i="3"/>
  <c r="S7109" i="3" s="1"/>
  <c r="AQ7110" i="3"/>
  <c r="AT7110" i="3"/>
  <c r="AU7110" i="3"/>
  <c r="AV7110" i="3"/>
  <c r="AW7110" i="3"/>
  <c r="S7110" i="3" s="1"/>
  <c r="AQ7111" i="3"/>
  <c r="AT7111" i="3"/>
  <c r="AU7111" i="3"/>
  <c r="AV7111" i="3"/>
  <c r="AW7111" i="3"/>
  <c r="S7111" i="3" s="1"/>
  <c r="AQ7112" i="3"/>
  <c r="AT7112" i="3"/>
  <c r="AU7112" i="3"/>
  <c r="AV7112" i="3"/>
  <c r="AW7112" i="3"/>
  <c r="S7112" i="3" s="1"/>
  <c r="AQ7113" i="3"/>
  <c r="AT7113" i="3"/>
  <c r="AU7113" i="3"/>
  <c r="AV7113" i="3"/>
  <c r="AW7113" i="3"/>
  <c r="S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S7118" i="3" s="1"/>
  <c r="AQ7119" i="3"/>
  <c r="AT7119" i="3"/>
  <c r="AU7119" i="3"/>
  <c r="AV7119" i="3"/>
  <c r="AW7119" i="3"/>
  <c r="S7119" i="3" s="1"/>
  <c r="AQ7120" i="3"/>
  <c r="AT7120" i="3"/>
  <c r="AU7120" i="3"/>
  <c r="AV7120" i="3"/>
  <c r="AW7120" i="3"/>
  <c r="S7120" i="3" s="1"/>
  <c r="AQ7121" i="3"/>
  <c r="AT7121" i="3"/>
  <c r="AU7121" i="3"/>
  <c r="AV7121" i="3"/>
  <c r="AW7121" i="3"/>
  <c r="S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S7126" i="3" s="1"/>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S7133" i="3" s="1"/>
  <c r="AQ7134" i="3"/>
  <c r="AT7134" i="3"/>
  <c r="AU7134" i="3"/>
  <c r="AV7134" i="3"/>
  <c r="AW7134" i="3"/>
  <c r="S7134" i="3" s="1"/>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S7139" i="3" s="1"/>
  <c r="AQ7140" i="3"/>
  <c r="AT7140" i="3"/>
  <c r="AU7140" i="3"/>
  <c r="AV7140" i="3"/>
  <c r="AW7140" i="3"/>
  <c r="S7140" i="3" s="1"/>
  <c r="AQ7141" i="3"/>
  <c r="AT7141" i="3"/>
  <c r="AU7141" i="3"/>
  <c r="AV7141" i="3"/>
  <c r="AW7141" i="3"/>
  <c r="S7141" i="3" s="1"/>
  <c r="AQ7142" i="3"/>
  <c r="AT7142" i="3"/>
  <c r="AU7142" i="3"/>
  <c r="AV7142" i="3"/>
  <c r="AW7142" i="3"/>
  <c r="S7142" i="3" s="1"/>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S7155" i="3" s="1"/>
  <c r="AQ7156" i="3"/>
  <c r="AT7156" i="3"/>
  <c r="AU7156" i="3"/>
  <c r="AV7156" i="3"/>
  <c r="AW7156" i="3"/>
  <c r="S7156" i="3" s="1"/>
  <c r="AQ7157" i="3"/>
  <c r="AT7157" i="3"/>
  <c r="AU7157" i="3"/>
  <c r="AV7157" i="3"/>
  <c r="AW7157" i="3"/>
  <c r="S7157" i="3" s="1"/>
  <c r="AQ7158" i="3"/>
  <c r="AT7158" i="3"/>
  <c r="AU7158" i="3"/>
  <c r="AV7158" i="3"/>
  <c r="AW7158" i="3"/>
  <c r="S7158" i="3" s="1"/>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S7163" i="3" s="1"/>
  <c r="AQ7164" i="3"/>
  <c r="AT7164" i="3"/>
  <c r="AU7164" i="3"/>
  <c r="AV7164" i="3"/>
  <c r="AW7164" i="3"/>
  <c r="S7164" i="3" s="1"/>
  <c r="AQ7165" i="3"/>
  <c r="AT7165" i="3"/>
  <c r="AU7165" i="3"/>
  <c r="AV7165" i="3"/>
  <c r="AW7165" i="3"/>
  <c r="S7165" i="3" s="1"/>
  <c r="AQ7166" i="3"/>
  <c r="AT7166" i="3"/>
  <c r="AU7166" i="3"/>
  <c r="AV7166" i="3"/>
  <c r="AW7166" i="3"/>
  <c r="S7166" i="3" s="1"/>
  <c r="AQ7167" i="3"/>
  <c r="AT7167" i="3"/>
  <c r="AU7167" i="3"/>
  <c r="AV7167" i="3"/>
  <c r="AW7167" i="3"/>
  <c r="S7167" i="3" s="1"/>
  <c r="AQ7168" i="3"/>
  <c r="AT7168" i="3"/>
  <c r="AU7168" i="3"/>
  <c r="AV7168" i="3"/>
  <c r="AW7168" i="3"/>
  <c r="S7168" i="3" s="1"/>
  <c r="AQ7169" i="3"/>
  <c r="AT7169" i="3"/>
  <c r="AU7169" i="3"/>
  <c r="AV7169" i="3"/>
  <c r="AW7169" i="3"/>
  <c r="S7169" i="3" s="1"/>
  <c r="AQ7170" i="3"/>
  <c r="AT7170" i="3"/>
  <c r="AU7170" i="3"/>
  <c r="AV7170" i="3"/>
  <c r="AW7170" i="3"/>
  <c r="S7170" i="3" s="1"/>
  <c r="AQ7171" i="3"/>
  <c r="AT7171" i="3"/>
  <c r="AU7171" i="3"/>
  <c r="AV7171" i="3"/>
  <c r="AW7171" i="3"/>
  <c r="S7171" i="3" s="1"/>
  <c r="AQ7172" i="3"/>
  <c r="AT7172" i="3"/>
  <c r="AU7172" i="3"/>
  <c r="AV7172" i="3"/>
  <c r="AW7172" i="3"/>
  <c r="S7172" i="3" s="1"/>
  <c r="AQ7173" i="3"/>
  <c r="AT7173" i="3"/>
  <c r="AU7173" i="3"/>
  <c r="AV7173" i="3"/>
  <c r="AW7173" i="3"/>
  <c r="S7173" i="3" s="1"/>
  <c r="AQ7174" i="3"/>
  <c r="AT7174" i="3"/>
  <c r="AU7174" i="3"/>
  <c r="AV7174" i="3"/>
  <c r="AW7174" i="3"/>
  <c r="S7174" i="3" s="1"/>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S7179" i="3" s="1"/>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AQ7186" i="3"/>
  <c r="AT7186" i="3"/>
  <c r="AU7186" i="3"/>
  <c r="AV7186" i="3"/>
  <c r="AW7186" i="3"/>
  <c r="S7186" i="3" s="1"/>
  <c r="AQ7187" i="3"/>
  <c r="AT7187" i="3"/>
  <c r="AU7187" i="3"/>
  <c r="AV7187" i="3"/>
  <c r="AW7187" i="3"/>
  <c r="S7187" i="3" s="1"/>
  <c r="AQ7188" i="3"/>
  <c r="AT7188" i="3"/>
  <c r="AU7188" i="3"/>
  <c r="AV7188" i="3"/>
  <c r="AW7188" i="3"/>
  <c r="S7188" i="3" s="1"/>
  <c r="AQ7189" i="3"/>
  <c r="AT7189" i="3"/>
  <c r="AU7189" i="3"/>
  <c r="AV7189" i="3"/>
  <c r="AW7189" i="3"/>
  <c r="S7189" i="3" s="1"/>
  <c r="AQ7190" i="3"/>
  <c r="AT7190" i="3"/>
  <c r="AU7190" i="3"/>
  <c r="AV7190" i="3"/>
  <c r="AW7190" i="3"/>
  <c r="S7190" i="3" s="1"/>
  <c r="AQ7191" i="3"/>
  <c r="AT7191" i="3"/>
  <c r="AU7191" i="3"/>
  <c r="AV7191" i="3"/>
  <c r="AW7191" i="3"/>
  <c r="S7191" i="3" s="1"/>
  <c r="AQ7192" i="3"/>
  <c r="AT7192" i="3"/>
  <c r="AU7192" i="3"/>
  <c r="AV7192" i="3"/>
  <c r="AW7192" i="3"/>
  <c r="S7192" i="3" s="1"/>
  <c r="AQ7193" i="3"/>
  <c r="AT7193" i="3"/>
  <c r="AU7193" i="3"/>
  <c r="AV7193" i="3"/>
  <c r="AW7193" i="3"/>
  <c r="S7193" i="3" s="1"/>
  <c r="AQ7194" i="3"/>
  <c r="AT7194" i="3"/>
  <c r="AU7194" i="3"/>
  <c r="AV7194" i="3"/>
  <c r="AW7194" i="3"/>
  <c r="S7194" i="3" s="1"/>
  <c r="AQ7195" i="3"/>
  <c r="AT7195" i="3"/>
  <c r="AU7195" i="3"/>
  <c r="AV7195" i="3"/>
  <c r="AW7195" i="3"/>
  <c r="S7195" i="3" s="1"/>
  <c r="AQ7196" i="3"/>
  <c r="AT7196" i="3"/>
  <c r="AU7196" i="3"/>
  <c r="AV7196" i="3"/>
  <c r="AW7196" i="3"/>
  <c r="S7196" i="3" s="1"/>
  <c r="AQ7197" i="3"/>
  <c r="AT7197" i="3"/>
  <c r="AU7197" i="3"/>
  <c r="AV7197" i="3"/>
  <c r="AW7197" i="3"/>
  <c r="S7197" i="3" s="1"/>
  <c r="AQ7198" i="3"/>
  <c r="AT7198" i="3"/>
  <c r="AU7198" i="3"/>
  <c r="AV7198" i="3"/>
  <c r="AW7198" i="3"/>
  <c r="S7198" i="3" s="1"/>
  <c r="AQ7199" i="3"/>
  <c r="AT7199" i="3"/>
  <c r="AU7199" i="3"/>
  <c r="AV7199" i="3"/>
  <c r="AW7199" i="3"/>
  <c r="S7199" i="3" s="1"/>
  <c r="AQ7200" i="3"/>
  <c r="AT7200" i="3"/>
  <c r="AU7200" i="3"/>
  <c r="AV7200" i="3"/>
  <c r="AW7200" i="3"/>
  <c r="S7200" i="3" s="1"/>
  <c r="AQ7201" i="3"/>
  <c r="AT7201" i="3"/>
  <c r="AU7201" i="3"/>
  <c r="AV7201" i="3"/>
  <c r="AW7201" i="3"/>
  <c r="S7201" i="3" s="1"/>
  <c r="AQ7202" i="3"/>
  <c r="AT7202" i="3"/>
  <c r="AU7202" i="3"/>
  <c r="AV7202" i="3"/>
  <c r="AW7202" i="3"/>
  <c r="S7202" i="3" s="1"/>
  <c r="AQ7203" i="3"/>
  <c r="AT7203" i="3"/>
  <c r="AU7203" i="3"/>
  <c r="AV7203" i="3"/>
  <c r="AW7203" i="3"/>
  <c r="S7203" i="3" s="1"/>
  <c r="AQ7204" i="3"/>
  <c r="AT7204" i="3"/>
  <c r="AU7204" i="3"/>
  <c r="AV7204" i="3"/>
  <c r="AW7204" i="3"/>
  <c r="S7204" i="3" s="1"/>
  <c r="AQ7205" i="3"/>
  <c r="AT7205" i="3"/>
  <c r="AU7205" i="3"/>
  <c r="AV7205" i="3"/>
  <c r="AW7205" i="3"/>
  <c r="S7205" i="3" s="1"/>
  <c r="AQ7206" i="3"/>
  <c r="AT7206" i="3"/>
  <c r="AU7206" i="3"/>
  <c r="AV7206" i="3"/>
  <c r="AW7206" i="3"/>
  <c r="S7206" i="3" s="1"/>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S7211" i="3" s="1"/>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AQ7218" i="3"/>
  <c r="AT7218" i="3"/>
  <c r="AU7218" i="3"/>
  <c r="AV7218" i="3"/>
  <c r="AW7218" i="3"/>
  <c r="S7218" i="3" s="1"/>
  <c r="AQ7219" i="3"/>
  <c r="AT7219" i="3"/>
  <c r="AU7219" i="3"/>
  <c r="AV7219" i="3"/>
  <c r="AW7219" i="3"/>
  <c r="S7219" i="3" s="1"/>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S7227" i="3" s="1"/>
  <c r="AQ7228" i="3"/>
  <c r="AT7228" i="3"/>
  <c r="AU7228" i="3"/>
  <c r="AV7228" i="3"/>
  <c r="AW7228" i="3"/>
  <c r="S7228" i="3" s="1"/>
  <c r="AQ7229" i="3"/>
  <c r="AT7229" i="3"/>
  <c r="AU7229" i="3"/>
  <c r="AV7229" i="3"/>
  <c r="AW7229" i="3"/>
  <c r="S7229" i="3" s="1"/>
  <c r="AQ7230" i="3"/>
  <c r="AT7230" i="3"/>
  <c r="AU7230" i="3"/>
  <c r="AV7230" i="3"/>
  <c r="AW7230" i="3"/>
  <c r="S7230" i="3" s="1"/>
  <c r="AQ7231" i="3"/>
  <c r="AT7231" i="3"/>
  <c r="AU7231" i="3"/>
  <c r="AV7231" i="3"/>
  <c r="AW7231" i="3"/>
  <c r="S7231" i="3" s="1"/>
  <c r="AQ7232" i="3"/>
  <c r="AT7232" i="3"/>
  <c r="AU7232" i="3"/>
  <c r="AV7232" i="3"/>
  <c r="AW7232" i="3"/>
  <c r="S7232" i="3" s="1"/>
  <c r="AQ7233" i="3"/>
  <c r="AT7233" i="3"/>
  <c r="AU7233" i="3"/>
  <c r="AV7233" i="3"/>
  <c r="AW7233" i="3"/>
  <c r="S7233" i="3" s="1"/>
  <c r="AQ7234" i="3"/>
  <c r="AT7234" i="3"/>
  <c r="AU7234" i="3"/>
  <c r="AV7234" i="3"/>
  <c r="AW7234" i="3"/>
  <c r="S7234" i="3" s="1"/>
  <c r="AQ7235" i="3"/>
  <c r="AT7235" i="3"/>
  <c r="AU7235" i="3"/>
  <c r="AV7235" i="3"/>
  <c r="AW7235" i="3"/>
  <c r="S7235" i="3" s="1"/>
  <c r="AQ7236" i="3"/>
  <c r="AT7236" i="3"/>
  <c r="AU7236" i="3"/>
  <c r="AV7236" i="3"/>
  <c r="AW7236" i="3"/>
  <c r="S7236" i="3" s="1"/>
  <c r="AQ7237" i="3"/>
  <c r="AT7237" i="3"/>
  <c r="AU7237" i="3"/>
  <c r="AV7237" i="3"/>
  <c r="AW7237" i="3"/>
  <c r="S7237" i="3" s="1"/>
  <c r="AQ7238" i="3"/>
  <c r="AT7238" i="3"/>
  <c r="AU7238" i="3"/>
  <c r="AV7238" i="3"/>
  <c r="AW7238" i="3"/>
  <c r="S7238" i="3" s="1"/>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S7243" i="3" s="1"/>
  <c r="AQ7244" i="3"/>
  <c r="AT7244" i="3"/>
  <c r="AU7244" i="3"/>
  <c r="AV7244" i="3"/>
  <c r="AW7244" i="3"/>
  <c r="S7244" i="3" s="1"/>
  <c r="AQ7245" i="3"/>
  <c r="AT7245" i="3"/>
  <c r="AU7245" i="3"/>
  <c r="AV7245" i="3"/>
  <c r="AW7245" i="3"/>
  <c r="S7245" i="3" s="1"/>
  <c r="AQ7246" i="3"/>
  <c r="AT7246" i="3"/>
  <c r="AU7246" i="3"/>
  <c r="AV7246" i="3"/>
  <c r="AW7246" i="3"/>
  <c r="S7246" i="3" s="1"/>
  <c r="AQ7247" i="3"/>
  <c r="AT7247" i="3"/>
  <c r="AU7247" i="3"/>
  <c r="AV7247" i="3"/>
  <c r="AW7247" i="3"/>
  <c r="S7247" i="3" s="1"/>
  <c r="AQ7248" i="3"/>
  <c r="AT7248" i="3"/>
  <c r="AU7248" i="3"/>
  <c r="AV7248" i="3"/>
  <c r="AW7248" i="3"/>
  <c r="S7248" i="3" s="1"/>
  <c r="AQ7249" i="3"/>
  <c r="AT7249" i="3"/>
  <c r="AU7249" i="3"/>
  <c r="AV7249" i="3"/>
  <c r="AW7249" i="3"/>
  <c r="S7249" i="3" s="1"/>
  <c r="AQ7250" i="3"/>
  <c r="AT7250" i="3"/>
  <c r="AU7250" i="3"/>
  <c r="AV7250" i="3"/>
  <c r="AW7250" i="3"/>
  <c r="S7250" i="3" s="1"/>
  <c r="AQ7251" i="3"/>
  <c r="AT7251" i="3"/>
  <c r="AU7251" i="3"/>
  <c r="AV7251" i="3"/>
  <c r="AW7251" i="3"/>
  <c r="S7251" i="3" s="1"/>
  <c r="AQ7252" i="3"/>
  <c r="AT7252" i="3"/>
  <c r="AU7252" i="3"/>
  <c r="AV7252" i="3"/>
  <c r="AW7252" i="3"/>
  <c r="S7252" i="3" s="1"/>
  <c r="AQ7253" i="3"/>
  <c r="AT7253" i="3"/>
  <c r="AU7253" i="3"/>
  <c r="AV7253" i="3"/>
  <c r="AW7253" i="3"/>
  <c r="S7253" i="3" s="1"/>
  <c r="AQ7254" i="3"/>
  <c r="AT7254" i="3"/>
  <c r="AU7254" i="3"/>
  <c r="AV7254" i="3"/>
  <c r="AW7254" i="3"/>
  <c r="S7254" i="3" s="1"/>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S7259" i="3" s="1"/>
  <c r="AQ7260" i="3"/>
  <c r="AT7260" i="3"/>
  <c r="AU7260" i="3"/>
  <c r="AV7260" i="3"/>
  <c r="AW7260" i="3"/>
  <c r="S7260" i="3" s="1"/>
  <c r="AQ7261" i="3"/>
  <c r="AT7261" i="3"/>
  <c r="AU7261" i="3"/>
  <c r="AV7261" i="3"/>
  <c r="AW7261" i="3"/>
  <c r="S7261" i="3" s="1"/>
  <c r="AQ7262" i="3"/>
  <c r="AT7262" i="3"/>
  <c r="AU7262" i="3"/>
  <c r="AV7262" i="3"/>
  <c r="AW7262" i="3"/>
  <c r="S7262" i="3" s="1"/>
  <c r="AQ7263" i="3"/>
  <c r="AT7263" i="3"/>
  <c r="AU7263" i="3"/>
  <c r="AV7263" i="3"/>
  <c r="AW7263" i="3"/>
  <c r="S7263" i="3" s="1"/>
  <c r="AQ7264" i="3"/>
  <c r="AT7264" i="3"/>
  <c r="AU7264" i="3"/>
  <c r="AV7264" i="3"/>
  <c r="AW7264" i="3"/>
  <c r="S7264" i="3" s="1"/>
  <c r="AQ7265" i="3"/>
  <c r="AT7265" i="3"/>
  <c r="AU7265" i="3"/>
  <c r="AV7265" i="3"/>
  <c r="AW7265" i="3"/>
  <c r="S7265" i="3" s="1"/>
  <c r="AQ7266" i="3"/>
  <c r="AT7266" i="3"/>
  <c r="AU7266" i="3"/>
  <c r="AV7266" i="3"/>
  <c r="AW7266" i="3"/>
  <c r="S7266" i="3" s="1"/>
  <c r="AQ7267" i="3"/>
  <c r="AT7267" i="3"/>
  <c r="AU7267" i="3"/>
  <c r="AV7267" i="3"/>
  <c r="AW7267" i="3"/>
  <c r="S7267" i="3" s="1"/>
  <c r="AQ7268" i="3"/>
  <c r="AT7268" i="3"/>
  <c r="AU7268" i="3"/>
  <c r="AV7268" i="3"/>
  <c r="AW7268" i="3"/>
  <c r="S7268" i="3" s="1"/>
  <c r="AQ7269" i="3"/>
  <c r="AT7269" i="3"/>
  <c r="AU7269" i="3"/>
  <c r="AV7269" i="3"/>
  <c r="AW7269" i="3"/>
  <c r="S7269" i="3" s="1"/>
  <c r="AQ7270" i="3"/>
  <c r="AT7270" i="3"/>
  <c r="AU7270" i="3"/>
  <c r="AV7270" i="3"/>
  <c r="AW7270" i="3"/>
  <c r="S7270" i="3" s="1"/>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S7275" i="3" s="1"/>
  <c r="AQ7276" i="3"/>
  <c r="AT7276" i="3"/>
  <c r="AU7276" i="3"/>
  <c r="AV7276" i="3"/>
  <c r="AW7276" i="3"/>
  <c r="S7276" i="3" s="1"/>
  <c r="AQ7277" i="3"/>
  <c r="AT7277" i="3"/>
  <c r="AU7277" i="3"/>
  <c r="AV7277" i="3"/>
  <c r="AW7277" i="3"/>
  <c r="S7277" i="3" s="1"/>
  <c r="AQ7278" i="3"/>
  <c r="AT7278" i="3"/>
  <c r="AU7278" i="3"/>
  <c r="AV7278" i="3"/>
  <c r="AW7278" i="3"/>
  <c r="S7278" i="3" s="1"/>
  <c r="AQ7279" i="3"/>
  <c r="AT7279" i="3"/>
  <c r="AU7279" i="3"/>
  <c r="AV7279" i="3"/>
  <c r="AW7279" i="3"/>
  <c r="S7279" i="3" s="1"/>
  <c r="AQ7280" i="3"/>
  <c r="AT7280" i="3"/>
  <c r="AU7280" i="3"/>
  <c r="AV7280" i="3"/>
  <c r="AW7280" i="3"/>
  <c r="S7280" i="3" s="1"/>
  <c r="AQ7281" i="3"/>
  <c r="AT7281" i="3"/>
  <c r="AU7281" i="3"/>
  <c r="AV7281" i="3"/>
  <c r="AW7281" i="3"/>
  <c r="S7281" i="3" s="1"/>
  <c r="AQ7282" i="3"/>
  <c r="AT7282" i="3"/>
  <c r="AU7282" i="3"/>
  <c r="AV7282" i="3"/>
  <c r="AW7282" i="3"/>
  <c r="S7282" i="3" s="1"/>
  <c r="AQ7283" i="3"/>
  <c r="AT7283" i="3"/>
  <c r="AU7283" i="3"/>
  <c r="AV7283" i="3"/>
  <c r="AW7283" i="3"/>
  <c r="S7283" i="3" s="1"/>
  <c r="AQ7284" i="3"/>
  <c r="AT7284" i="3"/>
  <c r="AU7284" i="3"/>
  <c r="AV7284" i="3"/>
  <c r="AW7284" i="3"/>
  <c r="S7284" i="3" s="1"/>
  <c r="AQ7285" i="3"/>
  <c r="AT7285" i="3"/>
  <c r="AU7285" i="3"/>
  <c r="AV7285" i="3"/>
  <c r="AW7285" i="3"/>
  <c r="S7285" i="3" s="1"/>
  <c r="AQ7286" i="3"/>
  <c r="AT7286" i="3"/>
  <c r="AU7286" i="3"/>
  <c r="AV7286" i="3"/>
  <c r="AW7286" i="3"/>
  <c r="S7286" i="3" s="1"/>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S7291" i="3" s="1"/>
  <c r="AQ7292" i="3"/>
  <c r="AT7292" i="3"/>
  <c r="AU7292" i="3"/>
  <c r="AV7292" i="3"/>
  <c r="AW7292" i="3"/>
  <c r="S7292" i="3" s="1"/>
  <c r="AQ7293" i="3"/>
  <c r="AT7293" i="3"/>
  <c r="AU7293" i="3"/>
  <c r="AV7293" i="3"/>
  <c r="AW7293" i="3"/>
  <c r="S7293" i="3" s="1"/>
  <c r="AQ7294" i="3"/>
  <c r="AT7294" i="3"/>
  <c r="AU7294" i="3"/>
  <c r="AV7294" i="3"/>
  <c r="AW7294" i="3"/>
  <c r="S7294" i="3" s="1"/>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S7299" i="3" s="1"/>
  <c r="AQ7300" i="3"/>
  <c r="AT7300" i="3"/>
  <c r="AU7300" i="3"/>
  <c r="AV7300" i="3"/>
  <c r="AW7300" i="3"/>
  <c r="S7300" i="3" s="1"/>
  <c r="AQ7301" i="3"/>
  <c r="AT7301" i="3"/>
  <c r="AU7301" i="3"/>
  <c r="AV7301" i="3"/>
  <c r="AW7301" i="3"/>
  <c r="S7301" i="3" s="1"/>
  <c r="AQ7302" i="3"/>
  <c r="AT7302" i="3"/>
  <c r="AU7302" i="3"/>
  <c r="AV7302" i="3"/>
  <c r="AW7302" i="3"/>
  <c r="S7302" i="3" s="1"/>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S7307" i="3" s="1"/>
  <c r="AQ7308" i="3"/>
  <c r="AT7308" i="3"/>
  <c r="AU7308" i="3"/>
  <c r="AV7308" i="3"/>
  <c r="AW7308" i="3"/>
  <c r="S7308" i="3" s="1"/>
  <c r="AQ7309" i="3"/>
  <c r="AT7309" i="3"/>
  <c r="AU7309" i="3"/>
  <c r="AV7309" i="3"/>
  <c r="AW7309" i="3"/>
  <c r="S7309" i="3" s="1"/>
  <c r="AQ7310" i="3"/>
  <c r="AT7310" i="3"/>
  <c r="AU7310" i="3"/>
  <c r="AV7310" i="3"/>
  <c r="AW7310" i="3"/>
  <c r="S7310" i="3" s="1"/>
  <c r="AQ7311" i="3"/>
  <c r="AT7311" i="3"/>
  <c r="AU7311" i="3"/>
  <c r="AV7311" i="3"/>
  <c r="AW7311" i="3"/>
  <c r="S7311" i="3" s="1"/>
  <c r="AQ7312" i="3"/>
  <c r="AT7312" i="3"/>
  <c r="AU7312" i="3"/>
  <c r="AV7312" i="3"/>
  <c r="AW7312" i="3"/>
  <c r="S7312" i="3" s="1"/>
  <c r="AQ7313" i="3"/>
  <c r="AT7313" i="3"/>
  <c r="AU7313" i="3"/>
  <c r="AV7313" i="3"/>
  <c r="AW7313" i="3"/>
  <c r="S7313" i="3" s="1"/>
  <c r="AQ7314" i="3"/>
  <c r="AT7314" i="3"/>
  <c r="AU7314" i="3"/>
  <c r="AV7314" i="3"/>
  <c r="AW7314" i="3"/>
  <c r="S7314" i="3" s="1"/>
  <c r="AQ7315" i="3"/>
  <c r="AT7315" i="3"/>
  <c r="AU7315" i="3"/>
  <c r="AV7315" i="3"/>
  <c r="AW7315" i="3"/>
  <c r="S7315" i="3" s="1"/>
  <c r="AQ7316" i="3"/>
  <c r="AT7316" i="3"/>
  <c r="AU7316" i="3"/>
  <c r="AV7316" i="3"/>
  <c r="AW7316" i="3"/>
  <c r="S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S7326" i="3" s="1"/>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S7331" i="3" s="1"/>
  <c r="AQ7332" i="3"/>
  <c r="AT7332" i="3"/>
  <c r="AU7332" i="3"/>
  <c r="AV7332" i="3"/>
  <c r="AW7332" i="3"/>
  <c r="S7332" i="3" s="1"/>
  <c r="AQ7333" i="3"/>
  <c r="AT7333" i="3"/>
  <c r="AU7333" i="3"/>
  <c r="AV7333" i="3"/>
  <c r="AW7333" i="3"/>
  <c r="S7333" i="3" s="1"/>
  <c r="AQ7334" i="3"/>
  <c r="AT7334" i="3"/>
  <c r="AU7334" i="3"/>
  <c r="AV7334" i="3"/>
  <c r="AW7334" i="3"/>
  <c r="S7334" i="3" s="1"/>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S7339" i="3" s="1"/>
  <c r="AQ7340" i="3"/>
  <c r="AT7340" i="3"/>
  <c r="AU7340" i="3"/>
  <c r="AV7340" i="3"/>
  <c r="AW7340" i="3"/>
  <c r="S7340" i="3" s="1"/>
  <c r="AQ7341" i="3"/>
  <c r="AT7341" i="3"/>
  <c r="AU7341" i="3"/>
  <c r="AV7341" i="3"/>
  <c r="AW7341" i="3"/>
  <c r="S7341" i="3" s="1"/>
  <c r="AQ7342" i="3"/>
  <c r="AT7342" i="3"/>
  <c r="AU7342" i="3"/>
  <c r="AV7342" i="3"/>
  <c r="AW7342" i="3"/>
  <c r="S7342" i="3" s="1"/>
  <c r="AQ7343" i="3"/>
  <c r="AT7343" i="3"/>
  <c r="AU7343" i="3"/>
  <c r="AV7343" i="3"/>
  <c r="AW7343" i="3"/>
  <c r="S7343" i="3" s="1"/>
  <c r="AQ7344" i="3"/>
  <c r="AT7344" i="3"/>
  <c r="AU7344" i="3"/>
  <c r="AV7344" i="3"/>
  <c r="AW7344" i="3"/>
  <c r="S7344" i="3" s="1"/>
  <c r="AQ7345" i="3"/>
  <c r="AT7345" i="3"/>
  <c r="AU7345" i="3"/>
  <c r="AV7345" i="3"/>
  <c r="AW7345" i="3"/>
  <c r="S7345" i="3" s="1"/>
  <c r="AQ7346" i="3"/>
  <c r="AT7346" i="3"/>
  <c r="AU7346" i="3"/>
  <c r="AV7346" i="3"/>
  <c r="AW7346" i="3"/>
  <c r="S7346" i="3" s="1"/>
  <c r="AQ7347" i="3"/>
  <c r="AT7347" i="3"/>
  <c r="AU7347" i="3"/>
  <c r="AV7347" i="3"/>
  <c r="AW7347" i="3"/>
  <c r="S7347" i="3" s="1"/>
  <c r="AQ7348" i="3"/>
  <c r="AT7348" i="3"/>
  <c r="AU7348" i="3"/>
  <c r="AV7348" i="3"/>
  <c r="AW7348" i="3"/>
  <c r="S7348" i="3" s="1"/>
  <c r="AQ7349" i="3"/>
  <c r="AT7349" i="3"/>
  <c r="AU7349" i="3"/>
  <c r="AV7349" i="3"/>
  <c r="AW7349" i="3"/>
  <c r="S7349" i="3" s="1"/>
  <c r="AQ7350" i="3"/>
  <c r="AT7350" i="3"/>
  <c r="AU7350" i="3"/>
  <c r="AV7350" i="3"/>
  <c r="AW7350" i="3"/>
  <c r="S7350" i="3" s="1"/>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S7355" i="3" s="1"/>
  <c r="AQ7356" i="3"/>
  <c r="AT7356" i="3"/>
  <c r="AU7356" i="3"/>
  <c r="AV7356" i="3"/>
  <c r="AW7356" i="3"/>
  <c r="S7356" i="3" s="1"/>
  <c r="AQ7357" i="3"/>
  <c r="AT7357" i="3"/>
  <c r="AU7357" i="3"/>
  <c r="AV7357" i="3"/>
  <c r="AW7357" i="3"/>
  <c r="S7357" i="3" s="1"/>
  <c r="AQ7358" i="3"/>
  <c r="AT7358" i="3"/>
  <c r="AU7358" i="3"/>
  <c r="AV7358" i="3"/>
  <c r="AW7358" i="3"/>
  <c r="S7358" i="3" s="1"/>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S7362" i="3" s="1"/>
  <c r="AQ7363" i="3"/>
  <c r="AT7363" i="3"/>
  <c r="AU7363" i="3"/>
  <c r="AV7363" i="3"/>
  <c r="AW7363" i="3"/>
  <c r="S7363" i="3" s="1"/>
  <c r="AQ7364" i="3"/>
  <c r="AT7364" i="3"/>
  <c r="AU7364" i="3"/>
  <c r="AV7364" i="3"/>
  <c r="AW7364" i="3"/>
  <c r="S7364" i="3" s="1"/>
  <c r="AQ7365" i="3"/>
  <c r="AT7365" i="3"/>
  <c r="AU7365" i="3"/>
  <c r="AV7365" i="3"/>
  <c r="AW7365" i="3"/>
  <c r="S7365" i="3" s="1"/>
  <c r="AQ7366" i="3"/>
  <c r="AT7366" i="3"/>
  <c r="AU7366" i="3"/>
  <c r="AV7366" i="3"/>
  <c r="AW7366" i="3"/>
  <c r="S7366" i="3" s="1"/>
  <c r="AQ7367" i="3"/>
  <c r="AT7367" i="3"/>
  <c r="AU7367" i="3"/>
  <c r="AV7367" i="3"/>
  <c r="AW7367" i="3"/>
  <c r="S7367" i="3" s="1"/>
  <c r="AQ7368" i="3"/>
  <c r="AT7368" i="3"/>
  <c r="AU7368" i="3"/>
  <c r="AV7368" i="3"/>
  <c r="AW7368" i="3"/>
  <c r="S7368" i="3" s="1"/>
  <c r="AQ7369" i="3"/>
  <c r="AT7369" i="3"/>
  <c r="AU7369" i="3"/>
  <c r="AV7369" i="3"/>
  <c r="AW7369" i="3"/>
  <c r="S7369" i="3" s="1"/>
  <c r="AQ7370" i="3"/>
  <c r="AT7370" i="3"/>
  <c r="AU7370" i="3"/>
  <c r="AV7370" i="3"/>
  <c r="AW7370" i="3"/>
  <c r="S7370" i="3" s="1"/>
  <c r="AQ7371" i="3"/>
  <c r="AT7371" i="3"/>
  <c r="AU7371" i="3"/>
  <c r="AV7371" i="3"/>
  <c r="AW7371" i="3"/>
  <c r="S7371" i="3" s="1"/>
  <c r="AQ7372" i="3"/>
  <c r="AT7372" i="3"/>
  <c r="AU7372" i="3"/>
  <c r="AV7372" i="3"/>
  <c r="AW7372" i="3"/>
  <c r="S7372" i="3" s="1"/>
  <c r="AQ7373" i="3"/>
  <c r="AT7373" i="3"/>
  <c r="AU7373" i="3"/>
  <c r="AV7373" i="3"/>
  <c r="AW7373" i="3"/>
  <c r="S7373" i="3" s="1"/>
  <c r="AQ7374" i="3"/>
  <c r="AT7374" i="3"/>
  <c r="AU7374" i="3"/>
  <c r="AV7374" i="3"/>
  <c r="AW7374" i="3"/>
  <c r="S7374" i="3" s="1"/>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S7379" i="3" s="1"/>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S7387" i="3" s="1"/>
  <c r="AQ7388" i="3"/>
  <c r="AT7388" i="3"/>
  <c r="AU7388" i="3"/>
  <c r="AV7388" i="3"/>
  <c r="AW7388" i="3"/>
  <c r="S7388" i="3" s="1"/>
  <c r="AQ7389" i="3"/>
  <c r="AT7389" i="3"/>
  <c r="AU7389" i="3"/>
  <c r="AV7389" i="3"/>
  <c r="AW7389" i="3"/>
  <c r="S7389" i="3" s="1"/>
  <c r="AQ7390" i="3"/>
  <c r="AT7390" i="3"/>
  <c r="AU7390" i="3"/>
  <c r="AV7390" i="3"/>
  <c r="AW7390" i="3"/>
  <c r="S7390" i="3" s="1"/>
  <c r="AQ7391" i="3"/>
  <c r="AT7391" i="3"/>
  <c r="AU7391" i="3"/>
  <c r="AV7391" i="3"/>
  <c r="AW7391" i="3"/>
  <c r="S7391" i="3" s="1"/>
  <c r="AQ7392" i="3"/>
  <c r="AT7392" i="3"/>
  <c r="AU7392" i="3"/>
  <c r="AV7392" i="3"/>
  <c r="AW7392" i="3"/>
  <c r="S7392" i="3" s="1"/>
  <c r="AQ7393" i="3"/>
  <c r="AT7393" i="3"/>
  <c r="AU7393" i="3"/>
  <c r="AV7393" i="3"/>
  <c r="AW7393" i="3"/>
  <c r="S7393" i="3" s="1"/>
  <c r="AQ7394" i="3"/>
  <c r="AT7394" i="3"/>
  <c r="AU7394" i="3"/>
  <c r="AV7394" i="3"/>
  <c r="AW7394" i="3"/>
  <c r="S7394" i="3" s="1"/>
  <c r="AQ7395" i="3"/>
  <c r="AT7395" i="3"/>
  <c r="AU7395" i="3"/>
  <c r="AV7395" i="3"/>
  <c r="AW7395" i="3"/>
  <c r="S7395" i="3" s="1"/>
  <c r="AQ7396" i="3"/>
  <c r="AT7396" i="3"/>
  <c r="AU7396" i="3"/>
  <c r="AV7396" i="3"/>
  <c r="AW7396" i="3"/>
  <c r="S7396" i="3" s="1"/>
  <c r="AQ7397" i="3"/>
  <c r="AT7397" i="3"/>
  <c r="AU7397" i="3"/>
  <c r="AV7397" i="3"/>
  <c r="AW7397" i="3"/>
  <c r="S7397" i="3" s="1"/>
  <c r="AQ7398" i="3"/>
  <c r="AT7398" i="3"/>
  <c r="AU7398" i="3"/>
  <c r="AV7398" i="3"/>
  <c r="AW7398" i="3"/>
  <c r="S7398" i="3" s="1"/>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S7403" i="3" s="1"/>
  <c r="AQ7404" i="3"/>
  <c r="AT7404" i="3"/>
  <c r="AU7404" i="3"/>
  <c r="AV7404" i="3"/>
  <c r="AW7404" i="3"/>
  <c r="S7404" i="3" s="1"/>
  <c r="AQ7405" i="3"/>
  <c r="AT7405" i="3"/>
  <c r="AU7405" i="3"/>
  <c r="AV7405" i="3"/>
  <c r="AW7405" i="3"/>
  <c r="S7405" i="3" s="1"/>
  <c r="AQ7406" i="3"/>
  <c r="AT7406" i="3"/>
  <c r="AU7406" i="3"/>
  <c r="AV7406" i="3"/>
  <c r="AW7406" i="3"/>
  <c r="S7406" i="3" s="1"/>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S7411" i="3" s="1"/>
  <c r="AQ7412" i="3"/>
  <c r="AT7412" i="3"/>
  <c r="AU7412" i="3"/>
  <c r="AV7412" i="3"/>
  <c r="AW7412" i="3"/>
  <c r="S7412" i="3" s="1"/>
  <c r="AQ7413" i="3"/>
  <c r="AT7413" i="3"/>
  <c r="AU7413" i="3"/>
  <c r="AV7413" i="3"/>
  <c r="AW7413" i="3"/>
  <c r="S7413" i="3" s="1"/>
  <c r="AQ7414" i="3"/>
  <c r="AT7414" i="3"/>
  <c r="AU7414" i="3"/>
  <c r="AV7414" i="3"/>
  <c r="AW7414" i="3"/>
  <c r="S7414" i="3" s="1"/>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S7419" i="3" s="1"/>
  <c r="T7419" i="3" s="1"/>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S7430" i="3" s="1"/>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S7446" i="3" s="1"/>
  <c r="AQ7447" i="3"/>
  <c r="AT7447" i="3"/>
  <c r="AU7447" i="3"/>
  <c r="AV7447" i="3"/>
  <c r="AW7447" i="3"/>
  <c r="S7447" i="3" s="1"/>
  <c r="AQ7448" i="3"/>
  <c r="AT7448" i="3"/>
  <c r="AU7448" i="3"/>
  <c r="AV7448" i="3"/>
  <c r="AW7448" i="3"/>
  <c r="S7448" i="3" s="1"/>
  <c r="AQ7449" i="3"/>
  <c r="AT7449" i="3"/>
  <c r="AU7449" i="3"/>
  <c r="AV7449" i="3"/>
  <c r="AW7449" i="3"/>
  <c r="S7449" i="3" s="1"/>
  <c r="AQ7450" i="3"/>
  <c r="AT7450" i="3"/>
  <c r="AU7450" i="3"/>
  <c r="AV7450" i="3"/>
  <c r="AW7450" i="3"/>
  <c r="S7450" i="3" s="1"/>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S7454" i="3" s="1"/>
  <c r="AQ7455" i="3"/>
  <c r="AT7455" i="3"/>
  <c r="AU7455" i="3"/>
  <c r="AV7455" i="3"/>
  <c r="AW7455" i="3"/>
  <c r="S7455" i="3" s="1"/>
  <c r="AQ7456" i="3"/>
  <c r="AT7456" i="3"/>
  <c r="AU7456" i="3"/>
  <c r="AV7456" i="3"/>
  <c r="AW7456" i="3"/>
  <c r="S7456" i="3" s="1"/>
  <c r="AQ7457" i="3"/>
  <c r="AT7457" i="3"/>
  <c r="AU7457" i="3"/>
  <c r="AV7457" i="3"/>
  <c r="AW7457" i="3"/>
  <c r="S7457" i="3" s="1"/>
  <c r="AQ7458" i="3"/>
  <c r="AT7458" i="3"/>
  <c r="AU7458" i="3"/>
  <c r="AV7458" i="3"/>
  <c r="AW7458" i="3"/>
  <c r="S7458" i="3" s="1"/>
  <c r="AQ7459" i="3"/>
  <c r="AT7459" i="3"/>
  <c r="AU7459" i="3"/>
  <c r="AV7459" i="3"/>
  <c r="AW7459" i="3"/>
  <c r="S7459" i="3" s="1"/>
  <c r="AQ7460" i="3"/>
  <c r="AT7460" i="3"/>
  <c r="AU7460" i="3"/>
  <c r="AV7460" i="3"/>
  <c r="AW7460" i="3"/>
  <c r="S7460" i="3" s="1"/>
  <c r="AQ7461" i="3"/>
  <c r="AT7461" i="3"/>
  <c r="AU7461" i="3"/>
  <c r="AV7461" i="3"/>
  <c r="AW7461" i="3"/>
  <c r="S7461" i="3" s="1"/>
  <c r="AQ7462" i="3"/>
  <c r="AT7462" i="3"/>
  <c r="AU7462" i="3"/>
  <c r="AV7462" i="3"/>
  <c r="AW7462" i="3"/>
  <c r="S7462" i="3" s="1"/>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S7467" i="3" s="1"/>
  <c r="AQ7468" i="3"/>
  <c r="AT7468" i="3"/>
  <c r="AU7468" i="3"/>
  <c r="AV7468" i="3"/>
  <c r="AW7468" i="3"/>
  <c r="S7468" i="3" s="1"/>
  <c r="AQ7469" i="3"/>
  <c r="AT7469" i="3"/>
  <c r="AU7469" i="3"/>
  <c r="AV7469" i="3"/>
  <c r="AW7469" i="3"/>
  <c r="S7469" i="3" s="1"/>
  <c r="AQ7470" i="3"/>
  <c r="AT7470" i="3"/>
  <c r="AU7470" i="3"/>
  <c r="AV7470" i="3"/>
  <c r="AW7470" i="3"/>
  <c r="S7470" i="3" s="1"/>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S7475" i="3" s="1"/>
  <c r="AQ7476" i="3"/>
  <c r="AT7476" i="3"/>
  <c r="AU7476" i="3"/>
  <c r="AV7476" i="3"/>
  <c r="AW7476" i="3"/>
  <c r="S7476" i="3" s="1"/>
  <c r="AQ7477" i="3"/>
  <c r="AT7477" i="3"/>
  <c r="AU7477" i="3"/>
  <c r="AV7477" i="3"/>
  <c r="AW7477" i="3"/>
  <c r="S7477" i="3" s="1"/>
  <c r="AQ7478" i="3"/>
  <c r="AT7478" i="3"/>
  <c r="AU7478" i="3"/>
  <c r="AV7478" i="3"/>
  <c r="AW7478" i="3"/>
  <c r="S7478" i="3" s="1"/>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S7483" i="3" s="1"/>
  <c r="AQ7484" i="3"/>
  <c r="AT7484" i="3"/>
  <c r="AU7484" i="3"/>
  <c r="AV7484" i="3"/>
  <c r="AW7484" i="3"/>
  <c r="S7484" i="3" s="1"/>
  <c r="AQ7485" i="3"/>
  <c r="AT7485" i="3"/>
  <c r="AU7485" i="3"/>
  <c r="AV7485" i="3"/>
  <c r="AW7485" i="3"/>
  <c r="S7485" i="3" s="1"/>
  <c r="AQ7486" i="3"/>
  <c r="AT7486" i="3"/>
  <c r="AU7486" i="3"/>
  <c r="AV7486" i="3"/>
  <c r="AW7486" i="3"/>
  <c r="S7486" i="3" s="1"/>
  <c r="AQ7487" i="3"/>
  <c r="AT7487" i="3"/>
  <c r="AU7487" i="3"/>
  <c r="AV7487" i="3"/>
  <c r="AW7487" i="3"/>
  <c r="S7487" i="3" s="1"/>
  <c r="AQ7488" i="3"/>
  <c r="AT7488" i="3"/>
  <c r="AU7488" i="3"/>
  <c r="AV7488" i="3"/>
  <c r="AW7488" i="3"/>
  <c r="S7488" i="3" s="1"/>
  <c r="AQ7489" i="3"/>
  <c r="AT7489" i="3"/>
  <c r="AU7489" i="3"/>
  <c r="AV7489" i="3"/>
  <c r="AW7489" i="3"/>
  <c r="S7489" i="3" s="1"/>
  <c r="AQ7490" i="3"/>
  <c r="AT7490" i="3"/>
  <c r="AU7490" i="3"/>
  <c r="AV7490" i="3"/>
  <c r="AW7490" i="3"/>
  <c r="S7490" i="3" s="1"/>
  <c r="AQ7491" i="3"/>
  <c r="AT7491" i="3"/>
  <c r="AU7491" i="3"/>
  <c r="AV7491" i="3"/>
  <c r="AW7491" i="3"/>
  <c r="S7491" i="3" s="1"/>
  <c r="AQ7492" i="3"/>
  <c r="AT7492" i="3"/>
  <c r="AU7492" i="3"/>
  <c r="AV7492" i="3"/>
  <c r="AW7492" i="3"/>
  <c r="S7492" i="3" s="1"/>
  <c r="AQ7493" i="3"/>
  <c r="AT7493" i="3"/>
  <c r="AU7493" i="3"/>
  <c r="AV7493" i="3"/>
  <c r="AW7493" i="3"/>
  <c r="S7493" i="3" s="1"/>
  <c r="AQ7494" i="3"/>
  <c r="AT7494" i="3"/>
  <c r="AU7494" i="3"/>
  <c r="AV7494" i="3"/>
  <c r="AW7494" i="3"/>
  <c r="S7494" i="3" s="1"/>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S7502" i="3" s="1"/>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S7507" i="3" s="1"/>
  <c r="AQ7508" i="3"/>
  <c r="AT7508" i="3"/>
  <c r="AU7508" i="3"/>
  <c r="AV7508" i="3"/>
  <c r="AW7508" i="3"/>
  <c r="S7508" i="3" s="1"/>
  <c r="AQ7509" i="3"/>
  <c r="AT7509" i="3"/>
  <c r="AU7509" i="3"/>
  <c r="AV7509" i="3"/>
  <c r="AW7509" i="3"/>
  <c r="S7509" i="3" s="1"/>
  <c r="AQ7510" i="3"/>
  <c r="AT7510" i="3"/>
  <c r="AU7510" i="3"/>
  <c r="AV7510" i="3"/>
  <c r="AW7510" i="3"/>
  <c r="S7510" i="3" s="1"/>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S7515" i="3" s="1"/>
  <c r="AQ7516" i="3"/>
  <c r="AT7516" i="3"/>
  <c r="AU7516" i="3"/>
  <c r="AV7516" i="3"/>
  <c r="AW7516" i="3"/>
  <c r="S7516" i="3" s="1"/>
  <c r="AQ7517" i="3"/>
  <c r="AT7517" i="3"/>
  <c r="AU7517" i="3"/>
  <c r="AV7517" i="3"/>
  <c r="AW7517" i="3"/>
  <c r="S7517" i="3" s="1"/>
  <c r="AQ7518" i="3"/>
  <c r="AT7518" i="3"/>
  <c r="AU7518" i="3"/>
  <c r="AV7518" i="3"/>
  <c r="AW7518" i="3"/>
  <c r="S7518" i="3" s="1"/>
  <c r="AQ7519" i="3"/>
  <c r="AT7519" i="3"/>
  <c r="AU7519" i="3"/>
  <c r="AV7519" i="3"/>
  <c r="AW7519" i="3"/>
  <c r="S7519" i="3" s="1"/>
  <c r="AQ7520" i="3"/>
  <c r="AT7520" i="3"/>
  <c r="AU7520" i="3"/>
  <c r="AV7520" i="3"/>
  <c r="AW7520" i="3"/>
  <c r="S7520" i="3" s="1"/>
  <c r="AQ7521" i="3"/>
  <c r="AT7521" i="3"/>
  <c r="AU7521" i="3"/>
  <c r="AV7521" i="3"/>
  <c r="AW7521" i="3"/>
  <c r="S7521" i="3" s="1"/>
  <c r="AQ7522" i="3"/>
  <c r="AT7522" i="3"/>
  <c r="AU7522" i="3"/>
  <c r="AV7522" i="3"/>
  <c r="AW7522" i="3"/>
  <c r="S7522" i="3" s="1"/>
  <c r="AQ7523" i="3"/>
  <c r="AT7523" i="3"/>
  <c r="AU7523" i="3"/>
  <c r="AV7523" i="3"/>
  <c r="AW7523" i="3"/>
  <c r="S7523" i="3" s="1"/>
  <c r="AQ7524" i="3"/>
  <c r="AT7524" i="3"/>
  <c r="AU7524" i="3"/>
  <c r="AV7524" i="3"/>
  <c r="AW7524" i="3"/>
  <c r="S7524" i="3" s="1"/>
  <c r="AQ7525" i="3"/>
  <c r="AT7525" i="3"/>
  <c r="AU7525" i="3"/>
  <c r="AV7525" i="3"/>
  <c r="AW7525" i="3"/>
  <c r="S7525" i="3" s="1"/>
  <c r="AQ7526" i="3"/>
  <c r="AT7526" i="3"/>
  <c r="AU7526" i="3"/>
  <c r="AV7526" i="3"/>
  <c r="AW7526" i="3"/>
  <c r="S7526" i="3" s="1"/>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S7534" i="3" s="1"/>
  <c r="AQ7535" i="3"/>
  <c r="AT7535" i="3"/>
  <c r="AU7535" i="3"/>
  <c r="AV7535" i="3"/>
  <c r="AW7535" i="3"/>
  <c r="S7535" i="3" s="1"/>
  <c r="AQ7536" i="3"/>
  <c r="AT7536" i="3"/>
  <c r="AU7536" i="3"/>
  <c r="AV7536" i="3"/>
  <c r="AW7536" i="3"/>
  <c r="S7536" i="3" s="1"/>
  <c r="AQ7537" i="3"/>
  <c r="AT7537" i="3"/>
  <c r="AU7537" i="3"/>
  <c r="AV7537" i="3"/>
  <c r="AW7537" i="3"/>
  <c r="S7537" i="3" s="1"/>
  <c r="AQ7538" i="3"/>
  <c r="AT7538" i="3"/>
  <c r="AU7538" i="3"/>
  <c r="AV7538" i="3"/>
  <c r="AW7538" i="3"/>
  <c r="S7538" i="3" s="1"/>
  <c r="AQ7539" i="3"/>
  <c r="AT7539" i="3"/>
  <c r="AU7539" i="3"/>
  <c r="AV7539" i="3"/>
  <c r="AW7539" i="3"/>
  <c r="S7539" i="3" s="1"/>
  <c r="AQ7540" i="3"/>
  <c r="AT7540" i="3"/>
  <c r="AU7540" i="3"/>
  <c r="AV7540" i="3"/>
  <c r="AW7540" i="3"/>
  <c r="S7540" i="3" s="1"/>
  <c r="AQ7541" i="3"/>
  <c r="AT7541" i="3"/>
  <c r="AU7541" i="3"/>
  <c r="AV7541" i="3"/>
  <c r="AW7541" i="3"/>
  <c r="S7541" i="3" s="1"/>
  <c r="AQ7542" i="3"/>
  <c r="AT7542" i="3"/>
  <c r="AU7542" i="3"/>
  <c r="AV7542" i="3"/>
  <c r="AW7542" i="3"/>
  <c r="S7542" i="3" s="1"/>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S7546" i="3" s="1"/>
  <c r="AQ7547" i="3"/>
  <c r="AT7547" i="3"/>
  <c r="AU7547" i="3"/>
  <c r="AV7547" i="3"/>
  <c r="AW7547" i="3"/>
  <c r="S7547" i="3" s="1"/>
  <c r="T7547" i="3" s="1"/>
  <c r="AQ7548" i="3"/>
  <c r="AT7548" i="3"/>
  <c r="AU7548" i="3"/>
  <c r="AV7548" i="3"/>
  <c r="AW7548" i="3"/>
  <c r="S7548" i="3" s="1"/>
  <c r="AQ7549" i="3"/>
  <c r="AT7549" i="3"/>
  <c r="AU7549" i="3"/>
  <c r="AV7549" i="3"/>
  <c r="AW7549" i="3"/>
  <c r="S7549" i="3" s="1"/>
  <c r="AQ7550" i="3"/>
  <c r="AT7550" i="3"/>
  <c r="AU7550" i="3"/>
  <c r="AV7550" i="3"/>
  <c r="AW7550" i="3"/>
  <c r="S7550" i="3" s="1"/>
  <c r="AQ7551" i="3"/>
  <c r="AT7551" i="3"/>
  <c r="AU7551" i="3"/>
  <c r="AV7551" i="3"/>
  <c r="AW7551" i="3"/>
  <c r="AQ7552" i="3"/>
  <c r="AT7552" i="3"/>
  <c r="AU7552" i="3"/>
  <c r="AV7552" i="3"/>
  <c r="AW7552" i="3"/>
  <c r="S7552" i="3" s="1"/>
  <c r="AQ7553" i="3"/>
  <c r="AT7553" i="3"/>
  <c r="AU7553" i="3"/>
  <c r="AV7553" i="3"/>
  <c r="AW7553" i="3"/>
  <c r="S7553" i="3" s="1"/>
  <c r="AQ7554" i="3"/>
  <c r="AT7554" i="3"/>
  <c r="AU7554" i="3"/>
  <c r="AV7554" i="3"/>
  <c r="AW7554" i="3"/>
  <c r="S7554" i="3" s="1"/>
  <c r="AQ7555" i="3"/>
  <c r="AT7555" i="3"/>
  <c r="AU7555" i="3"/>
  <c r="AV7555" i="3"/>
  <c r="AW7555" i="3"/>
  <c r="S7555" i="3" s="1"/>
  <c r="AQ7556" i="3"/>
  <c r="AT7556" i="3"/>
  <c r="AU7556" i="3"/>
  <c r="AV7556" i="3"/>
  <c r="AW7556" i="3"/>
  <c r="S7556" i="3" s="1"/>
  <c r="AQ7557" i="3"/>
  <c r="AT7557" i="3"/>
  <c r="AU7557" i="3"/>
  <c r="AV7557" i="3"/>
  <c r="AW7557" i="3"/>
  <c r="S7557" i="3" s="1"/>
  <c r="AQ7558" i="3"/>
  <c r="AT7558" i="3"/>
  <c r="AU7558" i="3"/>
  <c r="AV7558" i="3"/>
  <c r="AW7558" i="3"/>
  <c r="S7558" i="3" s="1"/>
  <c r="AQ7559" i="3"/>
  <c r="AT7559" i="3"/>
  <c r="AU7559" i="3"/>
  <c r="AV7559" i="3"/>
  <c r="AW7559" i="3"/>
  <c r="S7559" i="3" s="1"/>
  <c r="AQ7560" i="3"/>
  <c r="AT7560" i="3"/>
  <c r="AU7560" i="3"/>
  <c r="AV7560" i="3"/>
  <c r="AW7560" i="3"/>
  <c r="S7560" i="3" s="1"/>
  <c r="AQ7561" i="3"/>
  <c r="AT7561" i="3"/>
  <c r="AU7561" i="3"/>
  <c r="AV7561" i="3"/>
  <c r="AW7561" i="3"/>
  <c r="S7561" i="3" s="1"/>
  <c r="AQ7562" i="3"/>
  <c r="AT7562" i="3"/>
  <c r="AU7562" i="3"/>
  <c r="AV7562" i="3"/>
  <c r="AW7562" i="3"/>
  <c r="S7562" i="3" s="1"/>
  <c r="AQ7563" i="3"/>
  <c r="AT7563" i="3"/>
  <c r="AU7563" i="3"/>
  <c r="AV7563" i="3"/>
  <c r="AW7563" i="3"/>
  <c r="S7563" i="3" s="1"/>
  <c r="AQ7564" i="3"/>
  <c r="AT7564" i="3"/>
  <c r="AU7564" i="3"/>
  <c r="AV7564" i="3"/>
  <c r="AW7564" i="3"/>
  <c r="S7564" i="3" s="1"/>
  <c r="AQ7565" i="3"/>
  <c r="AT7565" i="3"/>
  <c r="AU7565" i="3"/>
  <c r="AV7565" i="3"/>
  <c r="AW7565" i="3"/>
  <c r="S7565" i="3" s="1"/>
  <c r="AQ7566" i="3"/>
  <c r="AT7566" i="3"/>
  <c r="AU7566" i="3"/>
  <c r="AV7566" i="3"/>
  <c r="AW7566" i="3"/>
  <c r="S7566" i="3" s="1"/>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S7574" i="3" s="1"/>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S7582" i="3" s="1"/>
  <c r="AQ7583" i="3"/>
  <c r="AT7583" i="3"/>
  <c r="AU7583" i="3"/>
  <c r="AV7583" i="3"/>
  <c r="AW7583" i="3"/>
  <c r="S7583" i="3" s="1"/>
  <c r="AQ7584" i="3"/>
  <c r="AT7584" i="3"/>
  <c r="AU7584" i="3"/>
  <c r="AV7584" i="3"/>
  <c r="AW7584" i="3"/>
  <c r="S7584" i="3" s="1"/>
  <c r="AQ7585" i="3"/>
  <c r="AT7585" i="3"/>
  <c r="AU7585" i="3"/>
  <c r="AV7585" i="3"/>
  <c r="AW7585" i="3"/>
  <c r="S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S7590" i="3" s="1"/>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S7595" i="3" s="1"/>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S7603" i="3" s="1"/>
  <c r="T7603" i="3" s="1"/>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S7611" i="3" s="1"/>
  <c r="AQ7612" i="3"/>
  <c r="AT7612" i="3"/>
  <c r="AU7612" i="3"/>
  <c r="AV7612" i="3"/>
  <c r="AW7612" i="3"/>
  <c r="S7612" i="3" s="1"/>
  <c r="AQ7613" i="3"/>
  <c r="AT7613" i="3"/>
  <c r="AU7613" i="3"/>
  <c r="AV7613" i="3"/>
  <c r="AW7613" i="3"/>
  <c r="S7613" i="3" s="1"/>
  <c r="AQ7614" i="3"/>
  <c r="AT7614" i="3"/>
  <c r="AU7614" i="3"/>
  <c r="AV7614" i="3"/>
  <c r="AW7614" i="3"/>
  <c r="S7614" i="3" s="1"/>
  <c r="AQ7615" i="3"/>
  <c r="AT7615" i="3"/>
  <c r="AU7615" i="3"/>
  <c r="AV7615" i="3"/>
  <c r="AW7615" i="3"/>
  <c r="S7615" i="3" s="1"/>
  <c r="AQ7616" i="3"/>
  <c r="AT7616" i="3"/>
  <c r="AU7616" i="3"/>
  <c r="AV7616" i="3"/>
  <c r="AW7616" i="3"/>
  <c r="S7616" i="3" s="1"/>
  <c r="AQ7617" i="3"/>
  <c r="AT7617" i="3"/>
  <c r="AU7617" i="3"/>
  <c r="AV7617" i="3"/>
  <c r="AW7617" i="3"/>
  <c r="S7617" i="3" s="1"/>
  <c r="AQ7618" i="3"/>
  <c r="AT7618" i="3"/>
  <c r="AU7618" i="3"/>
  <c r="AV7618" i="3"/>
  <c r="AW7618" i="3"/>
  <c r="S7618" i="3" s="1"/>
  <c r="AQ7619" i="3"/>
  <c r="AT7619" i="3"/>
  <c r="AU7619" i="3"/>
  <c r="AV7619" i="3"/>
  <c r="AW7619" i="3"/>
  <c r="S7619" i="3" s="1"/>
  <c r="AQ7620" i="3"/>
  <c r="AT7620" i="3"/>
  <c r="AU7620" i="3"/>
  <c r="AV7620" i="3"/>
  <c r="AW7620" i="3"/>
  <c r="S7620" i="3" s="1"/>
  <c r="AQ7621" i="3"/>
  <c r="AT7621" i="3"/>
  <c r="AU7621" i="3"/>
  <c r="AV7621" i="3"/>
  <c r="AW7621" i="3"/>
  <c r="S7621" i="3" s="1"/>
  <c r="AQ7622" i="3"/>
  <c r="AT7622" i="3"/>
  <c r="AU7622" i="3"/>
  <c r="AV7622" i="3"/>
  <c r="AW7622" i="3"/>
  <c r="S7622" i="3" s="1"/>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S7627" i="3" s="1"/>
  <c r="AQ7628" i="3"/>
  <c r="AT7628" i="3"/>
  <c r="AU7628" i="3"/>
  <c r="AV7628" i="3"/>
  <c r="AW7628" i="3"/>
  <c r="S7628" i="3" s="1"/>
  <c r="AQ7629" i="3"/>
  <c r="AT7629" i="3"/>
  <c r="AU7629" i="3"/>
  <c r="AV7629" i="3"/>
  <c r="AW7629" i="3"/>
  <c r="S7629" i="3" s="1"/>
  <c r="AQ7630" i="3"/>
  <c r="AT7630" i="3"/>
  <c r="AU7630" i="3"/>
  <c r="AV7630" i="3"/>
  <c r="AW7630" i="3"/>
  <c r="S7630" i="3" s="1"/>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S7634" i="3" s="1"/>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S7638" i="3" s="1"/>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S7646" i="3" s="1"/>
  <c r="AQ7647" i="3"/>
  <c r="AT7647" i="3"/>
  <c r="AU7647" i="3"/>
  <c r="AV7647" i="3"/>
  <c r="AW7647" i="3"/>
  <c r="S7647" i="3" s="1"/>
  <c r="AQ7648" i="3"/>
  <c r="AT7648" i="3"/>
  <c r="AU7648" i="3"/>
  <c r="AV7648" i="3"/>
  <c r="AW7648" i="3"/>
  <c r="S7648" i="3" s="1"/>
  <c r="AQ7649" i="3"/>
  <c r="AT7649" i="3"/>
  <c r="AU7649" i="3"/>
  <c r="AV7649" i="3"/>
  <c r="AW7649" i="3"/>
  <c r="S7649" i="3" s="1"/>
  <c r="AQ7650" i="3"/>
  <c r="AT7650" i="3"/>
  <c r="AU7650" i="3"/>
  <c r="AV7650" i="3"/>
  <c r="AW7650" i="3"/>
  <c r="S7650" i="3" s="1"/>
  <c r="AQ7651" i="3"/>
  <c r="AT7651" i="3"/>
  <c r="AU7651" i="3"/>
  <c r="AV7651" i="3"/>
  <c r="AW7651" i="3"/>
  <c r="S7651" i="3" s="1"/>
  <c r="AQ7652" i="3"/>
  <c r="AT7652" i="3"/>
  <c r="AU7652" i="3"/>
  <c r="AV7652" i="3"/>
  <c r="AW7652" i="3"/>
  <c r="S7652" i="3" s="1"/>
  <c r="AQ7653" i="3"/>
  <c r="AT7653" i="3"/>
  <c r="AU7653" i="3"/>
  <c r="AV7653" i="3"/>
  <c r="AW7653" i="3"/>
  <c r="S7653" i="3" s="1"/>
  <c r="AQ7654" i="3"/>
  <c r="AT7654" i="3"/>
  <c r="AU7654" i="3"/>
  <c r="AV7654" i="3"/>
  <c r="AW7654" i="3"/>
  <c r="S7654" i="3" s="1"/>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AQ7666" i="3"/>
  <c r="AT7666" i="3"/>
  <c r="AU7666" i="3"/>
  <c r="AV7666" i="3"/>
  <c r="AW7666" i="3"/>
  <c r="S7666" i="3" s="1"/>
  <c r="AQ7667" i="3"/>
  <c r="AT7667" i="3"/>
  <c r="AU7667" i="3"/>
  <c r="AV7667" i="3"/>
  <c r="AW7667" i="3"/>
  <c r="S7667" i="3" s="1"/>
  <c r="AQ7668" i="3"/>
  <c r="AT7668" i="3"/>
  <c r="AU7668" i="3"/>
  <c r="AV7668" i="3"/>
  <c r="AW7668" i="3"/>
  <c r="S7668" i="3" s="1"/>
  <c r="AQ7669" i="3"/>
  <c r="AT7669" i="3"/>
  <c r="AU7669" i="3"/>
  <c r="AV7669" i="3"/>
  <c r="AW7669" i="3"/>
  <c r="S7669" i="3" s="1"/>
  <c r="AQ7670" i="3"/>
  <c r="AT7670" i="3"/>
  <c r="AU7670" i="3"/>
  <c r="AV7670" i="3"/>
  <c r="AW7670" i="3"/>
  <c r="S7670" i="3" s="1"/>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S7678" i="3" s="1"/>
  <c r="AQ7679" i="3"/>
  <c r="AT7679" i="3"/>
  <c r="AU7679" i="3"/>
  <c r="AV7679" i="3"/>
  <c r="AW7679" i="3"/>
  <c r="AQ7680" i="3"/>
  <c r="AT7680" i="3"/>
  <c r="AU7680" i="3"/>
  <c r="AV7680" i="3"/>
  <c r="AW7680" i="3"/>
  <c r="S7680" i="3" s="1"/>
  <c r="AQ7681" i="3"/>
  <c r="AT7681" i="3"/>
  <c r="AU7681" i="3"/>
  <c r="AV7681" i="3"/>
  <c r="AW7681" i="3"/>
  <c r="S7681" i="3" s="1"/>
  <c r="AQ7682" i="3"/>
  <c r="AT7682" i="3"/>
  <c r="AU7682" i="3"/>
  <c r="AV7682" i="3"/>
  <c r="AW7682" i="3"/>
  <c r="S7682" i="3" s="1"/>
  <c r="AQ7683" i="3"/>
  <c r="AT7683" i="3"/>
  <c r="AU7683" i="3"/>
  <c r="AV7683" i="3"/>
  <c r="AW7683" i="3"/>
  <c r="S7683" i="3" s="1"/>
  <c r="AQ7684" i="3"/>
  <c r="AT7684" i="3"/>
  <c r="AU7684" i="3"/>
  <c r="AV7684" i="3"/>
  <c r="AW7684" i="3"/>
  <c r="S7684" i="3" s="1"/>
  <c r="AQ7685" i="3"/>
  <c r="AT7685" i="3"/>
  <c r="AU7685" i="3"/>
  <c r="AV7685" i="3"/>
  <c r="AW7685" i="3"/>
  <c r="S7685" i="3" s="1"/>
  <c r="AQ7686" i="3"/>
  <c r="AT7686" i="3"/>
  <c r="AU7686" i="3"/>
  <c r="AV7686" i="3"/>
  <c r="AW7686" i="3"/>
  <c r="S7686" i="3" s="1"/>
  <c r="AQ7687" i="3"/>
  <c r="AT7687" i="3"/>
  <c r="AU7687" i="3"/>
  <c r="AV7687" i="3"/>
  <c r="AW7687" i="3"/>
  <c r="S7687" i="3" s="1"/>
  <c r="AQ7688" i="3"/>
  <c r="AT7688" i="3"/>
  <c r="AU7688" i="3"/>
  <c r="AV7688" i="3"/>
  <c r="AW7688" i="3"/>
  <c r="S7688" i="3" s="1"/>
  <c r="AQ7689" i="3"/>
  <c r="AT7689" i="3"/>
  <c r="AU7689" i="3"/>
  <c r="AV7689" i="3"/>
  <c r="AW7689" i="3"/>
  <c r="S7689" i="3" s="1"/>
  <c r="AQ7690" i="3"/>
  <c r="AT7690" i="3"/>
  <c r="AU7690" i="3"/>
  <c r="AV7690" i="3"/>
  <c r="AW7690" i="3"/>
  <c r="S7690" i="3" s="1"/>
  <c r="AQ7691" i="3"/>
  <c r="AT7691" i="3"/>
  <c r="AU7691" i="3"/>
  <c r="AV7691" i="3"/>
  <c r="AW7691" i="3"/>
  <c r="S7691" i="3" s="1"/>
  <c r="AQ7692" i="3"/>
  <c r="AT7692" i="3"/>
  <c r="AU7692" i="3"/>
  <c r="AV7692" i="3"/>
  <c r="AW7692" i="3"/>
  <c r="S7692" i="3" s="1"/>
  <c r="AQ7693" i="3"/>
  <c r="AT7693" i="3"/>
  <c r="AU7693" i="3"/>
  <c r="AV7693" i="3"/>
  <c r="AW7693" i="3"/>
  <c r="S7693" i="3" s="1"/>
  <c r="AQ7694" i="3"/>
  <c r="AT7694" i="3"/>
  <c r="AU7694" i="3"/>
  <c r="AV7694" i="3"/>
  <c r="AW7694" i="3"/>
  <c r="S7694" i="3" s="1"/>
  <c r="AQ7695" i="3"/>
  <c r="AT7695" i="3"/>
  <c r="AU7695" i="3"/>
  <c r="AV7695" i="3"/>
  <c r="AW7695" i="3"/>
  <c r="S7695" i="3" s="1"/>
  <c r="AQ7696" i="3"/>
  <c r="AT7696" i="3"/>
  <c r="AU7696" i="3"/>
  <c r="AV7696" i="3"/>
  <c r="AW7696" i="3"/>
  <c r="S7696" i="3" s="1"/>
  <c r="AQ7697" i="3"/>
  <c r="AT7697" i="3"/>
  <c r="AU7697" i="3"/>
  <c r="AV7697" i="3"/>
  <c r="AW7697" i="3"/>
  <c r="S7697" i="3" s="1"/>
  <c r="AQ7698" i="3"/>
  <c r="AT7698" i="3"/>
  <c r="AU7698" i="3"/>
  <c r="AV7698" i="3"/>
  <c r="AW7698" i="3"/>
  <c r="S7698" i="3" s="1"/>
  <c r="AQ7699" i="3"/>
  <c r="AT7699" i="3"/>
  <c r="AU7699" i="3"/>
  <c r="AV7699" i="3"/>
  <c r="AW7699" i="3"/>
  <c r="S7699" i="3" s="1"/>
  <c r="AQ7700" i="3"/>
  <c r="AT7700" i="3"/>
  <c r="AU7700" i="3"/>
  <c r="AV7700" i="3"/>
  <c r="AW7700" i="3"/>
  <c r="S7700" i="3" s="1"/>
  <c r="AQ7701" i="3"/>
  <c r="AT7701" i="3"/>
  <c r="AU7701" i="3"/>
  <c r="AV7701" i="3"/>
  <c r="AW7701" i="3"/>
  <c r="S7701" i="3" s="1"/>
  <c r="AQ7702" i="3"/>
  <c r="AT7702" i="3"/>
  <c r="AU7702" i="3"/>
  <c r="AV7702" i="3"/>
  <c r="AW7702" i="3"/>
  <c r="S7702" i="3" s="1"/>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S7707" i="3" s="1"/>
  <c r="AQ7708" i="3"/>
  <c r="AT7708" i="3"/>
  <c r="AU7708" i="3"/>
  <c r="AV7708" i="3"/>
  <c r="AW7708" i="3"/>
  <c r="S7708" i="3" s="1"/>
  <c r="AQ7709" i="3"/>
  <c r="AT7709" i="3"/>
  <c r="AU7709" i="3"/>
  <c r="AV7709" i="3"/>
  <c r="AW7709" i="3"/>
  <c r="S7709" i="3" s="1"/>
  <c r="AQ7710" i="3"/>
  <c r="AT7710" i="3"/>
  <c r="AU7710" i="3"/>
  <c r="AV7710" i="3"/>
  <c r="AW7710" i="3"/>
  <c r="S7710" i="3" s="1"/>
  <c r="AQ7711" i="3"/>
  <c r="AT7711" i="3"/>
  <c r="AU7711" i="3"/>
  <c r="AV7711" i="3"/>
  <c r="AW7711" i="3"/>
  <c r="S7711" i="3" s="1"/>
  <c r="AQ7712" i="3"/>
  <c r="AT7712" i="3"/>
  <c r="AU7712" i="3"/>
  <c r="AV7712" i="3"/>
  <c r="AW7712" i="3"/>
  <c r="S7712" i="3" s="1"/>
  <c r="AQ7713" i="3"/>
  <c r="AT7713" i="3"/>
  <c r="AU7713" i="3"/>
  <c r="AV7713" i="3"/>
  <c r="AW7713" i="3"/>
  <c r="S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S7718" i="3" s="1"/>
  <c r="AQ7719" i="3"/>
  <c r="AT7719" i="3"/>
  <c r="AU7719" i="3"/>
  <c r="AV7719" i="3"/>
  <c r="AW7719" i="3"/>
  <c r="S7719" i="3" s="1"/>
  <c r="AQ7720" i="3"/>
  <c r="AT7720" i="3"/>
  <c r="AU7720" i="3"/>
  <c r="AV7720" i="3"/>
  <c r="AW7720" i="3"/>
  <c r="S7720" i="3" s="1"/>
  <c r="AQ7721" i="3"/>
  <c r="AT7721" i="3"/>
  <c r="AU7721" i="3"/>
  <c r="AV7721" i="3"/>
  <c r="AW7721" i="3"/>
  <c r="S7721" i="3" s="1"/>
  <c r="AQ7722" i="3"/>
  <c r="AT7722" i="3"/>
  <c r="AU7722" i="3"/>
  <c r="AV7722" i="3"/>
  <c r="AW7722" i="3"/>
  <c r="S7722" i="3" s="1"/>
  <c r="AQ7723" i="3"/>
  <c r="AT7723" i="3"/>
  <c r="AU7723" i="3"/>
  <c r="AV7723" i="3"/>
  <c r="AW7723" i="3"/>
  <c r="S7723" i="3" s="1"/>
  <c r="AQ7724" i="3"/>
  <c r="AT7724" i="3"/>
  <c r="AU7724" i="3"/>
  <c r="AV7724" i="3"/>
  <c r="AW7724" i="3"/>
  <c r="S7724" i="3" s="1"/>
  <c r="AQ7725" i="3"/>
  <c r="AT7725" i="3"/>
  <c r="AU7725" i="3"/>
  <c r="AV7725" i="3"/>
  <c r="AW7725" i="3"/>
  <c r="S7725" i="3" s="1"/>
  <c r="AQ7726" i="3"/>
  <c r="AT7726" i="3"/>
  <c r="AU7726" i="3"/>
  <c r="AV7726" i="3"/>
  <c r="AW7726" i="3"/>
  <c r="S7726" i="3" s="1"/>
  <c r="AQ7727" i="3"/>
  <c r="AT7727" i="3"/>
  <c r="AU7727" i="3"/>
  <c r="AV7727" i="3"/>
  <c r="AW7727" i="3"/>
  <c r="S7727" i="3" s="1"/>
  <c r="AQ7728" i="3"/>
  <c r="AT7728" i="3"/>
  <c r="AU7728" i="3"/>
  <c r="AV7728" i="3"/>
  <c r="AW7728" i="3"/>
  <c r="S7728" i="3" s="1"/>
  <c r="AQ7729" i="3"/>
  <c r="AT7729" i="3"/>
  <c r="AU7729" i="3"/>
  <c r="AV7729" i="3"/>
  <c r="AW7729" i="3"/>
  <c r="S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S7734" i="3" s="1"/>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S7739" i="3" s="1"/>
  <c r="AQ7740" i="3"/>
  <c r="AT7740" i="3"/>
  <c r="AU7740" i="3"/>
  <c r="AV7740" i="3"/>
  <c r="AW7740" i="3"/>
  <c r="S7740" i="3" s="1"/>
  <c r="AQ7741" i="3"/>
  <c r="AT7741" i="3"/>
  <c r="AU7741" i="3"/>
  <c r="AV7741" i="3"/>
  <c r="AW7741" i="3"/>
  <c r="S7741" i="3" s="1"/>
  <c r="AQ7742" i="3"/>
  <c r="AT7742" i="3"/>
  <c r="AU7742" i="3"/>
  <c r="AV7742" i="3"/>
  <c r="AW7742" i="3"/>
  <c r="S7742" i="3" s="1"/>
  <c r="AQ7743" i="3"/>
  <c r="AT7743" i="3"/>
  <c r="AU7743" i="3"/>
  <c r="AV7743" i="3"/>
  <c r="AW7743" i="3"/>
  <c r="S7743" i="3" s="1"/>
  <c r="AQ7744" i="3"/>
  <c r="AT7744" i="3"/>
  <c r="AU7744" i="3"/>
  <c r="AV7744" i="3"/>
  <c r="AW7744" i="3"/>
  <c r="S7744" i="3" s="1"/>
  <c r="AQ7745" i="3"/>
  <c r="AT7745" i="3"/>
  <c r="AU7745" i="3"/>
  <c r="AV7745" i="3"/>
  <c r="AW7745" i="3"/>
  <c r="S7745" i="3" s="1"/>
  <c r="AQ7746" i="3"/>
  <c r="AT7746" i="3"/>
  <c r="AU7746" i="3"/>
  <c r="AV7746" i="3"/>
  <c r="AW7746" i="3"/>
  <c r="S7746" i="3" s="1"/>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S7750" i="3" s="1"/>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S7758" i="3" s="1"/>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S7766" i="3" s="1"/>
  <c r="AQ7767" i="3"/>
  <c r="AT7767" i="3"/>
  <c r="AU7767" i="3"/>
  <c r="AV7767" i="3"/>
  <c r="AW7767" i="3"/>
  <c r="S7767" i="3" s="1"/>
  <c r="AQ7768" i="3"/>
  <c r="AT7768" i="3"/>
  <c r="AU7768" i="3"/>
  <c r="AV7768" i="3"/>
  <c r="AW7768" i="3"/>
  <c r="S7768" i="3" s="1"/>
  <c r="AQ7769" i="3"/>
  <c r="AT7769" i="3"/>
  <c r="AU7769" i="3"/>
  <c r="AV7769" i="3"/>
  <c r="AW7769" i="3"/>
  <c r="S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S7774" i="3" s="1"/>
  <c r="AQ7775" i="3"/>
  <c r="AT7775" i="3"/>
  <c r="AU7775" i="3"/>
  <c r="AV7775" i="3"/>
  <c r="AW7775" i="3"/>
  <c r="S7775" i="3" s="1"/>
  <c r="AQ7776" i="3"/>
  <c r="AT7776" i="3"/>
  <c r="AU7776" i="3"/>
  <c r="AV7776" i="3"/>
  <c r="AW7776" i="3"/>
  <c r="S7776" i="3" s="1"/>
  <c r="AQ7777" i="3"/>
  <c r="AT7777" i="3"/>
  <c r="AU7777" i="3"/>
  <c r="AV7777" i="3"/>
  <c r="AW7777" i="3"/>
  <c r="S7777" i="3" s="1"/>
  <c r="AQ7778" i="3"/>
  <c r="AT7778" i="3"/>
  <c r="AU7778" i="3"/>
  <c r="AV7778" i="3"/>
  <c r="AW7778" i="3"/>
  <c r="S7778" i="3" s="1"/>
  <c r="T7778" i="3" s="1"/>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S7795" i="3" s="1"/>
  <c r="AQ7796" i="3"/>
  <c r="AT7796" i="3"/>
  <c r="AU7796" i="3"/>
  <c r="AV7796" i="3"/>
  <c r="AW7796" i="3"/>
  <c r="S7796" i="3" s="1"/>
  <c r="AQ7797" i="3"/>
  <c r="AT7797" i="3"/>
  <c r="AU7797" i="3"/>
  <c r="AV7797" i="3"/>
  <c r="AW7797" i="3"/>
  <c r="S7797" i="3" s="1"/>
  <c r="AQ7798" i="3"/>
  <c r="AT7798" i="3"/>
  <c r="AU7798" i="3"/>
  <c r="AV7798" i="3"/>
  <c r="AW7798" i="3"/>
  <c r="S7798" i="3" s="1"/>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S7803" i="3" s="1"/>
  <c r="AQ7804" i="3"/>
  <c r="AT7804" i="3"/>
  <c r="AU7804" i="3"/>
  <c r="AV7804" i="3"/>
  <c r="AW7804" i="3"/>
  <c r="S7804" i="3" s="1"/>
  <c r="AQ7805" i="3"/>
  <c r="AT7805" i="3"/>
  <c r="AU7805" i="3"/>
  <c r="AV7805" i="3"/>
  <c r="AW7805" i="3"/>
  <c r="S7805" i="3" s="1"/>
  <c r="AQ7806" i="3"/>
  <c r="AT7806" i="3"/>
  <c r="AU7806" i="3"/>
  <c r="AV7806" i="3"/>
  <c r="AW7806" i="3"/>
  <c r="S7806" i="3" s="1"/>
  <c r="AQ7807" i="3"/>
  <c r="AT7807" i="3"/>
  <c r="AU7807" i="3"/>
  <c r="AV7807" i="3"/>
  <c r="AW7807" i="3"/>
  <c r="S7807" i="3" s="1"/>
  <c r="AQ7808" i="3"/>
  <c r="AT7808" i="3"/>
  <c r="AU7808" i="3"/>
  <c r="AV7808" i="3"/>
  <c r="AW7808" i="3"/>
  <c r="S7808" i="3" s="1"/>
  <c r="AQ7809" i="3"/>
  <c r="AT7809" i="3"/>
  <c r="AU7809" i="3"/>
  <c r="AV7809" i="3"/>
  <c r="AW7809" i="3"/>
  <c r="S7809" i="3" s="1"/>
  <c r="AQ7810" i="3"/>
  <c r="AT7810" i="3"/>
  <c r="AU7810" i="3"/>
  <c r="AV7810" i="3"/>
  <c r="AW7810" i="3"/>
  <c r="S7810" i="3" s="1"/>
  <c r="AQ7811" i="3"/>
  <c r="AT7811" i="3"/>
  <c r="AU7811" i="3"/>
  <c r="AV7811" i="3"/>
  <c r="AW7811" i="3"/>
  <c r="S7811" i="3" s="1"/>
  <c r="AQ7812" i="3"/>
  <c r="AT7812" i="3"/>
  <c r="AU7812" i="3"/>
  <c r="AV7812" i="3"/>
  <c r="AW7812" i="3"/>
  <c r="S7812" i="3" s="1"/>
  <c r="AQ7813" i="3"/>
  <c r="AT7813" i="3"/>
  <c r="AU7813" i="3"/>
  <c r="AV7813" i="3"/>
  <c r="AW7813" i="3"/>
  <c r="S7813" i="3" s="1"/>
  <c r="AQ7814" i="3"/>
  <c r="AT7814" i="3"/>
  <c r="AU7814" i="3"/>
  <c r="AV7814" i="3"/>
  <c r="AW7814" i="3"/>
  <c r="S7814" i="3" s="1"/>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S7818" i="3" s="1"/>
  <c r="AQ7819" i="3"/>
  <c r="AT7819" i="3"/>
  <c r="AU7819" i="3"/>
  <c r="AV7819" i="3"/>
  <c r="AW7819" i="3"/>
  <c r="S7819" i="3" s="1"/>
  <c r="AQ7820" i="3"/>
  <c r="AT7820" i="3"/>
  <c r="AU7820" i="3"/>
  <c r="AV7820" i="3"/>
  <c r="AW7820" i="3"/>
  <c r="S7820" i="3" s="1"/>
  <c r="AQ7821" i="3"/>
  <c r="AT7821" i="3"/>
  <c r="AU7821" i="3"/>
  <c r="AV7821" i="3"/>
  <c r="AW7821" i="3"/>
  <c r="S7821" i="3" s="1"/>
  <c r="AQ7822" i="3"/>
  <c r="AT7822" i="3"/>
  <c r="AU7822" i="3"/>
  <c r="AV7822" i="3"/>
  <c r="AW7822" i="3"/>
  <c r="S7822" i="3" s="1"/>
  <c r="AQ7823" i="3"/>
  <c r="AT7823" i="3"/>
  <c r="AU7823" i="3"/>
  <c r="AV7823" i="3"/>
  <c r="AW7823" i="3"/>
  <c r="S7823" i="3" s="1"/>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S7827" i="3" s="1"/>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AQ7834" i="3"/>
  <c r="AT7834" i="3"/>
  <c r="AU7834" i="3"/>
  <c r="AV7834" i="3"/>
  <c r="AW7834" i="3"/>
  <c r="S7834" i="3" s="1"/>
  <c r="AQ7835" i="3"/>
  <c r="AT7835" i="3"/>
  <c r="AU7835" i="3"/>
  <c r="AV7835" i="3"/>
  <c r="AW7835" i="3"/>
  <c r="S7835" i="3" s="1"/>
  <c r="AQ7836" i="3"/>
  <c r="AT7836" i="3"/>
  <c r="AU7836" i="3"/>
  <c r="AV7836" i="3"/>
  <c r="AW7836" i="3"/>
  <c r="S7836" i="3" s="1"/>
  <c r="AQ7837" i="3"/>
  <c r="AT7837" i="3"/>
  <c r="AU7837" i="3"/>
  <c r="AV7837" i="3"/>
  <c r="AW7837" i="3"/>
  <c r="S7837" i="3" s="1"/>
  <c r="AQ7838" i="3"/>
  <c r="AT7838" i="3"/>
  <c r="AU7838" i="3"/>
  <c r="AV7838" i="3"/>
  <c r="AW7838" i="3"/>
  <c r="S7838" i="3" s="1"/>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S7843" i="3" s="1"/>
  <c r="AQ7844" i="3"/>
  <c r="AT7844" i="3"/>
  <c r="AU7844" i="3"/>
  <c r="AV7844" i="3"/>
  <c r="AW7844" i="3"/>
  <c r="S7844" i="3" s="1"/>
  <c r="AQ7845" i="3"/>
  <c r="AT7845" i="3"/>
  <c r="AU7845" i="3"/>
  <c r="AV7845" i="3"/>
  <c r="AW7845" i="3"/>
  <c r="S7845" i="3" s="1"/>
  <c r="AQ7846" i="3"/>
  <c r="AT7846" i="3"/>
  <c r="AU7846" i="3"/>
  <c r="AV7846" i="3"/>
  <c r="AW7846" i="3"/>
  <c r="S7846" i="3" s="1"/>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S7851" i="3" s="1"/>
  <c r="AQ7852" i="3"/>
  <c r="AT7852" i="3"/>
  <c r="AU7852" i="3"/>
  <c r="AV7852" i="3"/>
  <c r="AW7852" i="3"/>
  <c r="S7852" i="3" s="1"/>
  <c r="AQ7853" i="3"/>
  <c r="AT7853" i="3"/>
  <c r="AU7853" i="3"/>
  <c r="AV7853" i="3"/>
  <c r="AW7853" i="3"/>
  <c r="S7853" i="3" s="1"/>
  <c r="AQ7854" i="3"/>
  <c r="AT7854" i="3"/>
  <c r="AU7854" i="3"/>
  <c r="AV7854" i="3"/>
  <c r="AW7854" i="3"/>
  <c r="S7854" i="3" s="1"/>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S7859" i="3" s="1"/>
  <c r="AQ7860" i="3"/>
  <c r="AT7860" i="3"/>
  <c r="AU7860" i="3"/>
  <c r="AV7860" i="3"/>
  <c r="AW7860" i="3"/>
  <c r="S7860" i="3" s="1"/>
  <c r="AQ7861" i="3"/>
  <c r="AT7861" i="3"/>
  <c r="AU7861" i="3"/>
  <c r="AV7861" i="3"/>
  <c r="AW7861" i="3"/>
  <c r="S7861" i="3" s="1"/>
  <c r="AQ7862" i="3"/>
  <c r="AT7862" i="3"/>
  <c r="AU7862" i="3"/>
  <c r="AV7862" i="3"/>
  <c r="AW7862" i="3"/>
  <c r="S7862" i="3" s="1"/>
  <c r="AQ7863" i="3"/>
  <c r="AT7863" i="3"/>
  <c r="AU7863" i="3"/>
  <c r="AV7863" i="3"/>
  <c r="AW7863" i="3"/>
  <c r="S7863" i="3" s="1"/>
  <c r="AQ7864" i="3"/>
  <c r="AT7864" i="3"/>
  <c r="AU7864" i="3"/>
  <c r="AV7864" i="3"/>
  <c r="AW7864" i="3"/>
  <c r="S7864" i="3" s="1"/>
  <c r="AQ7865" i="3"/>
  <c r="AT7865" i="3"/>
  <c r="AU7865" i="3"/>
  <c r="AV7865" i="3"/>
  <c r="AW7865" i="3"/>
  <c r="S7865" i="3" s="1"/>
  <c r="AQ7866" i="3"/>
  <c r="AT7866" i="3"/>
  <c r="AU7866" i="3"/>
  <c r="AV7866" i="3"/>
  <c r="AW7866" i="3"/>
  <c r="S7866" i="3" s="1"/>
  <c r="AQ7867" i="3"/>
  <c r="AT7867" i="3"/>
  <c r="AU7867" i="3"/>
  <c r="AV7867" i="3"/>
  <c r="AW7867" i="3"/>
  <c r="S7867" i="3" s="1"/>
  <c r="AQ7868" i="3"/>
  <c r="AT7868" i="3"/>
  <c r="AU7868" i="3"/>
  <c r="AV7868" i="3"/>
  <c r="AW7868" i="3"/>
  <c r="S7868" i="3" s="1"/>
  <c r="AQ7869" i="3"/>
  <c r="AT7869" i="3"/>
  <c r="AU7869" i="3"/>
  <c r="AV7869" i="3"/>
  <c r="AW7869" i="3"/>
  <c r="S7869" i="3" s="1"/>
  <c r="AQ7870" i="3"/>
  <c r="AT7870" i="3"/>
  <c r="AU7870" i="3"/>
  <c r="AV7870" i="3"/>
  <c r="AW7870" i="3"/>
  <c r="S7870" i="3" s="1"/>
  <c r="AQ7871" i="3"/>
  <c r="AT7871" i="3"/>
  <c r="AU7871" i="3"/>
  <c r="AV7871" i="3"/>
  <c r="AW7871" i="3"/>
  <c r="S7871" i="3" s="1"/>
  <c r="AQ7872" i="3"/>
  <c r="AT7872" i="3"/>
  <c r="AU7872" i="3"/>
  <c r="AV7872" i="3"/>
  <c r="AW7872" i="3"/>
  <c r="S7872" i="3" s="1"/>
  <c r="AQ7873" i="3"/>
  <c r="AT7873" i="3"/>
  <c r="AU7873" i="3"/>
  <c r="AV7873" i="3"/>
  <c r="AW7873" i="3"/>
  <c r="S7873" i="3" s="1"/>
  <c r="AQ7874" i="3"/>
  <c r="AT7874" i="3"/>
  <c r="AU7874" i="3"/>
  <c r="AV7874" i="3"/>
  <c r="AW7874" i="3"/>
  <c r="S7874" i="3" s="1"/>
  <c r="AQ7875" i="3"/>
  <c r="AT7875" i="3"/>
  <c r="AU7875" i="3"/>
  <c r="AV7875" i="3"/>
  <c r="AW7875" i="3"/>
  <c r="S7875" i="3" s="1"/>
  <c r="AQ7876" i="3"/>
  <c r="AT7876" i="3"/>
  <c r="AU7876" i="3"/>
  <c r="AV7876" i="3"/>
  <c r="AW7876" i="3"/>
  <c r="S7876" i="3" s="1"/>
  <c r="AQ7877" i="3"/>
  <c r="AT7877" i="3"/>
  <c r="AU7877" i="3"/>
  <c r="AV7877" i="3"/>
  <c r="AW7877" i="3"/>
  <c r="S7877" i="3" s="1"/>
  <c r="AQ7878" i="3"/>
  <c r="AT7878" i="3"/>
  <c r="AU7878" i="3"/>
  <c r="AV7878" i="3"/>
  <c r="AW7878" i="3"/>
  <c r="S7878" i="3" s="1"/>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S7883" i="3" s="1"/>
  <c r="AQ7884" i="3"/>
  <c r="AT7884" i="3"/>
  <c r="AU7884" i="3"/>
  <c r="AV7884" i="3"/>
  <c r="AW7884" i="3"/>
  <c r="S7884" i="3" s="1"/>
  <c r="AQ7885" i="3"/>
  <c r="AT7885" i="3"/>
  <c r="AU7885" i="3"/>
  <c r="AV7885" i="3"/>
  <c r="AW7885" i="3"/>
  <c r="S7885" i="3" s="1"/>
  <c r="AQ7886" i="3"/>
  <c r="AT7886" i="3"/>
  <c r="AU7886" i="3"/>
  <c r="AV7886" i="3"/>
  <c r="AW7886" i="3"/>
  <c r="S7886" i="3" s="1"/>
  <c r="AQ7887" i="3"/>
  <c r="AT7887" i="3"/>
  <c r="AU7887" i="3"/>
  <c r="AV7887" i="3"/>
  <c r="AW7887" i="3"/>
  <c r="S7887" i="3" s="1"/>
  <c r="AQ7888" i="3"/>
  <c r="AT7888" i="3"/>
  <c r="AU7888" i="3"/>
  <c r="AV7888" i="3"/>
  <c r="AW7888" i="3"/>
  <c r="S7888" i="3" s="1"/>
  <c r="AQ7889" i="3"/>
  <c r="AT7889" i="3"/>
  <c r="AU7889" i="3"/>
  <c r="AV7889" i="3"/>
  <c r="AW7889" i="3"/>
  <c r="S7889" i="3" s="1"/>
  <c r="AQ7890" i="3"/>
  <c r="AT7890" i="3"/>
  <c r="AU7890" i="3"/>
  <c r="AV7890" i="3"/>
  <c r="AW7890" i="3"/>
  <c r="S7890" i="3" s="1"/>
  <c r="AQ7891" i="3"/>
  <c r="AT7891" i="3"/>
  <c r="AU7891" i="3"/>
  <c r="AV7891" i="3"/>
  <c r="AW7891" i="3"/>
  <c r="S7891" i="3" s="1"/>
  <c r="AQ7892" i="3"/>
  <c r="AT7892" i="3"/>
  <c r="AU7892" i="3"/>
  <c r="AV7892" i="3"/>
  <c r="AW7892" i="3"/>
  <c r="S7892" i="3" s="1"/>
  <c r="AQ7893" i="3"/>
  <c r="AT7893" i="3"/>
  <c r="AU7893" i="3"/>
  <c r="AV7893" i="3"/>
  <c r="AW7893" i="3"/>
  <c r="S7893" i="3" s="1"/>
  <c r="AQ7894" i="3"/>
  <c r="AT7894" i="3"/>
  <c r="AU7894" i="3"/>
  <c r="AV7894" i="3"/>
  <c r="AW7894" i="3"/>
  <c r="S7894" i="3" s="1"/>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S7899" i="3" s="1"/>
  <c r="AQ7900" i="3"/>
  <c r="AT7900" i="3"/>
  <c r="AU7900" i="3"/>
  <c r="AV7900" i="3"/>
  <c r="AW7900" i="3"/>
  <c r="S7900" i="3" s="1"/>
  <c r="AQ7901" i="3"/>
  <c r="AT7901" i="3"/>
  <c r="AU7901" i="3"/>
  <c r="AV7901" i="3"/>
  <c r="AW7901" i="3"/>
  <c r="S7901" i="3" s="1"/>
  <c r="AQ7902" i="3"/>
  <c r="AT7902" i="3"/>
  <c r="AU7902" i="3"/>
  <c r="AV7902" i="3"/>
  <c r="AW7902" i="3"/>
  <c r="S7902" i="3" s="1"/>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S7907" i="3" s="1"/>
  <c r="AQ7908" i="3"/>
  <c r="AT7908" i="3"/>
  <c r="AU7908" i="3"/>
  <c r="AV7908" i="3"/>
  <c r="AW7908" i="3"/>
  <c r="S7908" i="3" s="1"/>
  <c r="AQ7909" i="3"/>
  <c r="AT7909" i="3"/>
  <c r="AU7909" i="3"/>
  <c r="AV7909" i="3"/>
  <c r="AW7909" i="3"/>
  <c r="S7909" i="3" s="1"/>
  <c r="AQ7910" i="3"/>
  <c r="AT7910" i="3"/>
  <c r="AU7910" i="3"/>
  <c r="AV7910" i="3"/>
  <c r="AW7910" i="3"/>
  <c r="S7910" i="3" s="1"/>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S7914" i="3" s="1"/>
  <c r="AQ7915" i="3"/>
  <c r="AT7915" i="3"/>
  <c r="AU7915" i="3"/>
  <c r="AV7915" i="3"/>
  <c r="AW7915" i="3"/>
  <c r="S7915" i="3" s="1"/>
  <c r="AQ7916" i="3"/>
  <c r="AT7916" i="3"/>
  <c r="AU7916" i="3"/>
  <c r="AV7916" i="3"/>
  <c r="AW7916" i="3"/>
  <c r="S7916" i="3" s="1"/>
  <c r="AQ7917" i="3"/>
  <c r="AT7917" i="3"/>
  <c r="AU7917" i="3"/>
  <c r="AV7917" i="3"/>
  <c r="AW7917" i="3"/>
  <c r="S7917" i="3" s="1"/>
  <c r="AQ7918" i="3"/>
  <c r="AT7918" i="3"/>
  <c r="AU7918" i="3"/>
  <c r="AV7918" i="3"/>
  <c r="AW7918" i="3"/>
  <c r="S7918" i="3" s="1"/>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S7926" i="3" s="1"/>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S7934" i="3" s="1"/>
  <c r="AQ7935" i="3"/>
  <c r="AT7935" i="3"/>
  <c r="AU7935" i="3"/>
  <c r="AV7935" i="3"/>
  <c r="AW7935" i="3"/>
  <c r="S7935" i="3" s="1"/>
  <c r="AQ7936" i="3"/>
  <c r="AT7936" i="3"/>
  <c r="AU7936" i="3"/>
  <c r="AV7936" i="3"/>
  <c r="AW7936" i="3"/>
  <c r="S7936" i="3" s="1"/>
  <c r="AQ7937" i="3"/>
  <c r="AT7937" i="3"/>
  <c r="AU7937" i="3"/>
  <c r="AV7937" i="3"/>
  <c r="AW7937" i="3"/>
  <c r="S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S7942" i="3" s="1"/>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S7947" i="3" s="1"/>
  <c r="AQ7948" i="3"/>
  <c r="AT7948" i="3"/>
  <c r="AU7948" i="3"/>
  <c r="AV7948" i="3"/>
  <c r="AW7948" i="3"/>
  <c r="S7948" i="3" s="1"/>
  <c r="AQ7949" i="3"/>
  <c r="AT7949" i="3"/>
  <c r="AU7949" i="3"/>
  <c r="AV7949" i="3"/>
  <c r="AW7949" i="3"/>
  <c r="S7949" i="3" s="1"/>
  <c r="AQ7950" i="3"/>
  <c r="AT7950" i="3"/>
  <c r="AU7950" i="3"/>
  <c r="AV7950" i="3"/>
  <c r="AW7950" i="3"/>
  <c r="S7950" i="3" s="1"/>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S7974" i="3" s="1"/>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S7982" i="3" s="1"/>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S7987" i="3" s="1"/>
  <c r="T7987" i="3" s="1"/>
  <c r="AQ7988" i="3"/>
  <c r="AT7988" i="3"/>
  <c r="AU7988" i="3"/>
  <c r="AV7988" i="3"/>
  <c r="AW7988" i="3"/>
  <c r="S7988" i="3" s="1"/>
  <c r="AQ7989" i="3"/>
  <c r="AT7989" i="3"/>
  <c r="AU7989" i="3"/>
  <c r="AV7989" i="3"/>
  <c r="AW7989" i="3"/>
  <c r="S7989" i="3" s="1"/>
  <c r="AQ7990" i="3"/>
  <c r="AT7990" i="3"/>
  <c r="AU7990" i="3"/>
  <c r="AV7990" i="3"/>
  <c r="AW7990" i="3"/>
  <c r="S7990" i="3" s="1"/>
  <c r="AQ7991" i="3"/>
  <c r="AT7991" i="3"/>
  <c r="AU7991" i="3"/>
  <c r="AV7991" i="3"/>
  <c r="AW7991" i="3"/>
  <c r="S7991" i="3" s="1"/>
  <c r="AQ7992" i="3"/>
  <c r="AT7992" i="3"/>
  <c r="AU7992" i="3"/>
  <c r="AV7992" i="3"/>
  <c r="AW7992" i="3"/>
  <c r="S7992" i="3" s="1"/>
  <c r="AQ7993" i="3"/>
  <c r="AT7993" i="3"/>
  <c r="AU7993" i="3"/>
  <c r="AV7993" i="3"/>
  <c r="AW7993" i="3"/>
  <c r="S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S7998" i="3" s="1"/>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S8003" i="3" s="1"/>
  <c r="AQ8004" i="3"/>
  <c r="AT8004" i="3"/>
  <c r="AU8004" i="3"/>
  <c r="AV8004" i="3"/>
  <c r="AW8004" i="3"/>
  <c r="S8004" i="3" s="1"/>
  <c r="AQ8005" i="3"/>
  <c r="AT8005" i="3"/>
  <c r="AU8005" i="3"/>
  <c r="AV8005" i="3"/>
  <c r="AW8005" i="3"/>
  <c r="S8005" i="3" s="1"/>
  <c r="AQ8006" i="3"/>
  <c r="AT8006" i="3"/>
  <c r="AU8006" i="3"/>
  <c r="AV8006" i="3"/>
  <c r="AW8006" i="3"/>
  <c r="S8006" i="3" s="1"/>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S8014" i="3" s="1"/>
  <c r="AQ8015" i="3"/>
  <c r="AT8015" i="3"/>
  <c r="AU8015" i="3"/>
  <c r="AV8015" i="3"/>
  <c r="AW8015" i="3"/>
  <c r="S8015" i="3" s="1"/>
  <c r="AQ8016" i="3"/>
  <c r="AT8016" i="3"/>
  <c r="AU8016" i="3"/>
  <c r="AV8016" i="3"/>
  <c r="AW8016" i="3"/>
  <c r="S8016" i="3" s="1"/>
  <c r="AQ8017" i="3"/>
  <c r="AT8017" i="3"/>
  <c r="AU8017" i="3"/>
  <c r="AV8017" i="3"/>
  <c r="AW8017" i="3"/>
  <c r="S8017" i="3" s="1"/>
  <c r="AQ8018" i="3"/>
  <c r="AT8018" i="3"/>
  <c r="AU8018" i="3"/>
  <c r="AV8018" i="3"/>
  <c r="AW8018" i="3"/>
  <c r="S8018" i="3" s="1"/>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AQ8026" i="3"/>
  <c r="AT8026" i="3"/>
  <c r="AU8026" i="3"/>
  <c r="AV8026" i="3"/>
  <c r="AW8026" i="3"/>
  <c r="S8026" i="3" s="1"/>
  <c r="AQ8027" i="3"/>
  <c r="AT8027" i="3"/>
  <c r="AU8027" i="3"/>
  <c r="AV8027" i="3"/>
  <c r="AW8027" i="3"/>
  <c r="S8027" i="3" s="1"/>
  <c r="AQ8028" i="3"/>
  <c r="AT8028" i="3"/>
  <c r="AU8028" i="3"/>
  <c r="AV8028" i="3"/>
  <c r="AW8028" i="3"/>
  <c r="S8028" i="3" s="1"/>
  <c r="AQ8029" i="3"/>
  <c r="AT8029" i="3"/>
  <c r="AU8029" i="3"/>
  <c r="AV8029" i="3"/>
  <c r="AW8029" i="3"/>
  <c r="S8029" i="3" s="1"/>
  <c r="AQ8030" i="3"/>
  <c r="AT8030" i="3"/>
  <c r="AU8030" i="3"/>
  <c r="AV8030" i="3"/>
  <c r="AW8030" i="3"/>
  <c r="S8030" i="3" s="1"/>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S8035" i="3" s="1"/>
  <c r="AQ8036" i="3"/>
  <c r="AT8036" i="3"/>
  <c r="AU8036" i="3"/>
  <c r="AV8036" i="3"/>
  <c r="AW8036" i="3"/>
  <c r="S8036" i="3" s="1"/>
  <c r="AQ8037" i="3"/>
  <c r="AT8037" i="3"/>
  <c r="AU8037" i="3"/>
  <c r="AV8037" i="3"/>
  <c r="AW8037" i="3"/>
  <c r="S8037" i="3" s="1"/>
  <c r="AQ8038" i="3"/>
  <c r="AT8038" i="3"/>
  <c r="AU8038" i="3"/>
  <c r="AV8038" i="3"/>
  <c r="AW8038" i="3"/>
  <c r="S8038" i="3" s="1"/>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S8043" i="3" s="1"/>
  <c r="AQ8044" i="3"/>
  <c r="AT8044" i="3"/>
  <c r="AU8044" i="3"/>
  <c r="AV8044" i="3"/>
  <c r="AW8044" i="3"/>
  <c r="S8044" i="3" s="1"/>
  <c r="AQ8045" i="3"/>
  <c r="AT8045" i="3"/>
  <c r="AU8045" i="3"/>
  <c r="AV8045" i="3"/>
  <c r="AW8045" i="3"/>
  <c r="S8045" i="3" s="1"/>
  <c r="AQ8046" i="3"/>
  <c r="AT8046" i="3"/>
  <c r="AU8046" i="3"/>
  <c r="AV8046" i="3"/>
  <c r="AW8046" i="3"/>
  <c r="S8046" i="3" s="1"/>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S8054" i="3" s="1"/>
  <c r="AQ8055" i="3"/>
  <c r="AT8055" i="3"/>
  <c r="AU8055" i="3"/>
  <c r="AV8055" i="3"/>
  <c r="AW8055" i="3"/>
  <c r="S8055" i="3" s="1"/>
  <c r="AQ8056" i="3"/>
  <c r="AT8056" i="3"/>
  <c r="AU8056" i="3"/>
  <c r="AV8056" i="3"/>
  <c r="AW8056" i="3"/>
  <c r="S8056" i="3" s="1"/>
  <c r="AQ8057" i="3"/>
  <c r="AT8057" i="3"/>
  <c r="AU8057" i="3"/>
  <c r="AV8057" i="3"/>
  <c r="AW8057" i="3"/>
  <c r="S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S8062" i="3" s="1"/>
  <c r="AQ8063" i="3"/>
  <c r="AT8063" i="3"/>
  <c r="AU8063" i="3"/>
  <c r="AV8063" i="3"/>
  <c r="AW8063" i="3"/>
  <c r="S8063" i="3" s="1"/>
  <c r="AQ8064" i="3"/>
  <c r="AT8064" i="3"/>
  <c r="AU8064" i="3"/>
  <c r="AV8064" i="3"/>
  <c r="AW8064" i="3"/>
  <c r="S8064" i="3" s="1"/>
  <c r="AQ8065" i="3"/>
  <c r="AT8065" i="3"/>
  <c r="AU8065" i="3"/>
  <c r="AV8065" i="3"/>
  <c r="AW8065" i="3"/>
  <c r="S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S8070" i="3" s="1"/>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S8075" i="3" s="1"/>
  <c r="AQ8076" i="3"/>
  <c r="AT8076" i="3"/>
  <c r="AU8076" i="3"/>
  <c r="AV8076" i="3"/>
  <c r="AW8076" i="3"/>
  <c r="S8076" i="3" s="1"/>
  <c r="AQ8077" i="3"/>
  <c r="AT8077" i="3"/>
  <c r="AU8077" i="3"/>
  <c r="AV8077" i="3"/>
  <c r="AW8077" i="3"/>
  <c r="S8077" i="3" s="1"/>
  <c r="AQ8078" i="3"/>
  <c r="AT8078" i="3"/>
  <c r="AU8078" i="3"/>
  <c r="AV8078" i="3"/>
  <c r="AW8078" i="3"/>
  <c r="S8078" i="3" s="1"/>
  <c r="AQ8079" i="3"/>
  <c r="AT8079" i="3"/>
  <c r="AU8079" i="3"/>
  <c r="AV8079" i="3"/>
  <c r="AW8079" i="3"/>
  <c r="S8079" i="3" s="1"/>
  <c r="AQ8080" i="3"/>
  <c r="AT8080" i="3"/>
  <c r="AU8080" i="3"/>
  <c r="AV8080" i="3"/>
  <c r="AW8080" i="3"/>
  <c r="S8080" i="3" s="1"/>
  <c r="AQ8081" i="3"/>
  <c r="AT8081" i="3"/>
  <c r="AU8081" i="3"/>
  <c r="AV8081" i="3"/>
  <c r="AW8081" i="3"/>
  <c r="S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S8086" i="3" s="1"/>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S8094" i="3" s="1"/>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AQ8101" i="3"/>
  <c r="AT8101" i="3"/>
  <c r="AU8101" i="3"/>
  <c r="AV8101" i="3"/>
  <c r="AW8101" i="3"/>
  <c r="S8101" i="3" s="1"/>
  <c r="AQ8102" i="3"/>
  <c r="AT8102" i="3"/>
  <c r="AU8102" i="3"/>
  <c r="AV8102" i="3"/>
  <c r="AW8102" i="3"/>
  <c r="S8102" i="3" s="1"/>
  <c r="AQ8103" i="3"/>
  <c r="AT8103" i="3"/>
  <c r="AU8103" i="3"/>
  <c r="AV8103" i="3"/>
  <c r="AW8103" i="3"/>
  <c r="S8103" i="3" s="1"/>
  <c r="AQ8104" i="3"/>
  <c r="AT8104" i="3"/>
  <c r="AU8104" i="3"/>
  <c r="AV8104" i="3"/>
  <c r="AW8104" i="3"/>
  <c r="S8104" i="3" s="1"/>
  <c r="AQ8105" i="3"/>
  <c r="AT8105" i="3"/>
  <c r="AU8105" i="3"/>
  <c r="AV8105" i="3"/>
  <c r="AW8105" i="3"/>
  <c r="S8105" i="3" s="1"/>
  <c r="AQ8106" i="3"/>
  <c r="AT8106" i="3"/>
  <c r="AU8106" i="3"/>
  <c r="AV8106" i="3"/>
  <c r="AW8106" i="3"/>
  <c r="S8106" i="3" s="1"/>
  <c r="AQ8107" i="3"/>
  <c r="AT8107" i="3"/>
  <c r="AU8107" i="3"/>
  <c r="AV8107" i="3"/>
  <c r="AW8107" i="3"/>
  <c r="S8107" i="3" s="1"/>
  <c r="AQ8108" i="3"/>
  <c r="AT8108" i="3"/>
  <c r="AU8108" i="3"/>
  <c r="AV8108" i="3"/>
  <c r="AW8108" i="3"/>
  <c r="S8108" i="3" s="1"/>
  <c r="AQ8109" i="3"/>
  <c r="AT8109" i="3"/>
  <c r="AU8109" i="3"/>
  <c r="AV8109" i="3"/>
  <c r="AW8109" i="3"/>
  <c r="S8109" i="3" s="1"/>
  <c r="AQ8110" i="3"/>
  <c r="AT8110" i="3"/>
  <c r="AU8110" i="3"/>
  <c r="AV8110" i="3"/>
  <c r="AW8110" i="3"/>
  <c r="S8110" i="3" s="1"/>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S8115" i="3" s="1"/>
  <c r="AQ8116" i="3"/>
  <c r="AT8116" i="3"/>
  <c r="AU8116" i="3"/>
  <c r="AV8116" i="3"/>
  <c r="AW8116" i="3"/>
  <c r="S8116" i="3" s="1"/>
  <c r="AQ8117" i="3"/>
  <c r="AT8117" i="3"/>
  <c r="AU8117" i="3"/>
  <c r="AV8117" i="3"/>
  <c r="AW8117" i="3"/>
  <c r="S8117" i="3" s="1"/>
  <c r="AQ8118" i="3"/>
  <c r="AT8118" i="3"/>
  <c r="AU8118" i="3"/>
  <c r="AV8118" i="3"/>
  <c r="AW8118" i="3"/>
  <c r="S8118" i="3" s="1"/>
  <c r="AQ8119" i="3"/>
  <c r="AT8119" i="3"/>
  <c r="AU8119" i="3"/>
  <c r="AV8119" i="3"/>
  <c r="AW8119" i="3"/>
  <c r="S8119" i="3" s="1"/>
  <c r="AQ8120" i="3"/>
  <c r="AT8120" i="3"/>
  <c r="AU8120" i="3"/>
  <c r="AV8120" i="3"/>
  <c r="AW8120" i="3"/>
  <c r="S8120" i="3" s="1"/>
  <c r="AQ8121" i="3"/>
  <c r="AT8121" i="3"/>
  <c r="AU8121" i="3"/>
  <c r="AV8121" i="3"/>
  <c r="AW8121" i="3"/>
  <c r="S8121" i="3" s="1"/>
  <c r="AQ8122" i="3"/>
  <c r="AT8122" i="3"/>
  <c r="AU8122" i="3"/>
  <c r="AV8122" i="3"/>
  <c r="AW8122" i="3"/>
  <c r="S8122" i="3" s="1"/>
  <c r="AQ8123" i="3"/>
  <c r="AT8123" i="3"/>
  <c r="AU8123" i="3"/>
  <c r="AV8123" i="3"/>
  <c r="AW8123" i="3"/>
  <c r="S8123" i="3" s="1"/>
  <c r="AQ8124" i="3"/>
  <c r="AT8124" i="3"/>
  <c r="AU8124" i="3"/>
  <c r="AV8124" i="3"/>
  <c r="AW8124" i="3"/>
  <c r="S8124" i="3" s="1"/>
  <c r="AQ8125" i="3"/>
  <c r="AT8125" i="3"/>
  <c r="AU8125" i="3"/>
  <c r="AV8125" i="3"/>
  <c r="AW8125" i="3"/>
  <c r="S8125" i="3" s="1"/>
  <c r="AQ8126" i="3"/>
  <c r="AT8126" i="3"/>
  <c r="AU8126" i="3"/>
  <c r="AV8126" i="3"/>
  <c r="AW8126" i="3"/>
  <c r="S8126" i="3" s="1"/>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S8131" i="3" s="1"/>
  <c r="AQ8132" i="3"/>
  <c r="AT8132" i="3"/>
  <c r="AU8132" i="3"/>
  <c r="AV8132" i="3"/>
  <c r="AW8132" i="3"/>
  <c r="S8132" i="3" s="1"/>
  <c r="AQ8133" i="3"/>
  <c r="AT8133" i="3"/>
  <c r="AU8133" i="3"/>
  <c r="AV8133" i="3"/>
  <c r="AW8133" i="3"/>
  <c r="S8133" i="3" s="1"/>
  <c r="AQ8134" i="3"/>
  <c r="AT8134" i="3"/>
  <c r="AU8134" i="3"/>
  <c r="AV8134" i="3"/>
  <c r="AW8134" i="3"/>
  <c r="S8134" i="3" s="1"/>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S8139" i="3" s="1"/>
  <c r="AQ8140" i="3"/>
  <c r="AT8140" i="3"/>
  <c r="AU8140" i="3"/>
  <c r="AV8140" i="3"/>
  <c r="AW8140" i="3"/>
  <c r="S8140" i="3" s="1"/>
  <c r="AQ8141" i="3"/>
  <c r="AT8141" i="3"/>
  <c r="AU8141" i="3"/>
  <c r="AV8141" i="3"/>
  <c r="AW8141" i="3"/>
  <c r="S8141" i="3" s="1"/>
  <c r="AQ8142" i="3"/>
  <c r="AT8142" i="3"/>
  <c r="AU8142" i="3"/>
  <c r="AV8142" i="3"/>
  <c r="AW8142" i="3"/>
  <c r="S8142" i="3" s="1"/>
  <c r="AQ8143" i="3"/>
  <c r="AT8143" i="3"/>
  <c r="AU8143" i="3"/>
  <c r="AV8143" i="3"/>
  <c r="AW8143" i="3"/>
  <c r="S8143" i="3" s="1"/>
  <c r="AQ8144" i="3"/>
  <c r="AT8144" i="3"/>
  <c r="AU8144" i="3"/>
  <c r="AV8144" i="3"/>
  <c r="AW8144" i="3"/>
  <c r="S8144" i="3" s="1"/>
  <c r="AQ8145" i="3"/>
  <c r="AT8145" i="3"/>
  <c r="AU8145" i="3"/>
  <c r="AV8145" i="3"/>
  <c r="AW8145" i="3"/>
  <c r="S8145" i="3" s="1"/>
  <c r="AQ8146" i="3"/>
  <c r="AT8146" i="3"/>
  <c r="AU8146" i="3"/>
  <c r="AV8146" i="3"/>
  <c r="AW8146" i="3"/>
  <c r="S8146" i="3" s="1"/>
  <c r="AQ8147" i="3"/>
  <c r="AT8147" i="3"/>
  <c r="AU8147" i="3"/>
  <c r="AV8147" i="3"/>
  <c r="AW8147" i="3"/>
  <c r="S8147" i="3" s="1"/>
  <c r="AQ8148" i="3"/>
  <c r="AT8148" i="3"/>
  <c r="AU8148" i="3"/>
  <c r="AV8148" i="3"/>
  <c r="AW8148" i="3"/>
  <c r="S8148" i="3" s="1"/>
  <c r="AQ8149" i="3"/>
  <c r="AT8149" i="3"/>
  <c r="AU8149" i="3"/>
  <c r="AV8149" i="3"/>
  <c r="AW8149" i="3"/>
  <c r="S8149" i="3" s="1"/>
  <c r="AQ8150" i="3"/>
  <c r="AT8150" i="3"/>
  <c r="AU8150" i="3"/>
  <c r="AV8150" i="3"/>
  <c r="AW8150" i="3"/>
  <c r="S8150" i="3" s="1"/>
  <c r="AQ8151" i="3"/>
  <c r="AT8151" i="3"/>
  <c r="AU8151" i="3"/>
  <c r="AV8151" i="3"/>
  <c r="AW8151" i="3"/>
  <c r="S8151" i="3" s="1"/>
  <c r="AQ8152" i="3"/>
  <c r="AT8152" i="3"/>
  <c r="AU8152" i="3"/>
  <c r="AV8152" i="3"/>
  <c r="AW8152" i="3"/>
  <c r="S8152" i="3" s="1"/>
  <c r="AQ8153" i="3"/>
  <c r="AT8153" i="3"/>
  <c r="AU8153" i="3"/>
  <c r="AV8153" i="3"/>
  <c r="AW8153" i="3"/>
  <c r="S8153" i="3" s="1"/>
  <c r="AQ8154" i="3"/>
  <c r="AT8154" i="3"/>
  <c r="AU8154" i="3"/>
  <c r="AV8154" i="3"/>
  <c r="AW8154" i="3"/>
  <c r="S8154" i="3" s="1"/>
  <c r="AQ8155" i="3"/>
  <c r="AT8155" i="3"/>
  <c r="AU8155" i="3"/>
  <c r="AV8155" i="3"/>
  <c r="AW8155" i="3"/>
  <c r="S8155" i="3" s="1"/>
  <c r="AQ8156" i="3"/>
  <c r="AT8156" i="3"/>
  <c r="AU8156" i="3"/>
  <c r="AV8156" i="3"/>
  <c r="AW8156" i="3"/>
  <c r="S8156" i="3" s="1"/>
  <c r="AQ8157" i="3"/>
  <c r="AT8157" i="3"/>
  <c r="AU8157" i="3"/>
  <c r="AV8157" i="3"/>
  <c r="AW8157" i="3"/>
  <c r="S8157" i="3" s="1"/>
  <c r="AQ8158" i="3"/>
  <c r="AT8158" i="3"/>
  <c r="AU8158" i="3"/>
  <c r="AV8158" i="3"/>
  <c r="AW8158" i="3"/>
  <c r="S8158" i="3" s="1"/>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S8163" i="3" s="1"/>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S8171" i="3" s="1"/>
  <c r="AQ8172" i="3"/>
  <c r="AT8172" i="3"/>
  <c r="AU8172" i="3"/>
  <c r="AV8172" i="3"/>
  <c r="AW8172" i="3"/>
  <c r="S8172" i="3" s="1"/>
  <c r="AQ8173" i="3"/>
  <c r="AT8173" i="3"/>
  <c r="AU8173" i="3"/>
  <c r="AV8173" i="3"/>
  <c r="AW8173" i="3"/>
  <c r="S8173" i="3" s="1"/>
  <c r="AQ8174" i="3"/>
  <c r="AT8174" i="3"/>
  <c r="AU8174" i="3"/>
  <c r="AV8174" i="3"/>
  <c r="AW8174" i="3"/>
  <c r="S8174" i="3" s="1"/>
  <c r="AQ8175" i="3"/>
  <c r="AT8175" i="3"/>
  <c r="AU8175" i="3"/>
  <c r="AV8175" i="3"/>
  <c r="AW8175" i="3"/>
  <c r="S8175" i="3" s="1"/>
  <c r="AQ8176" i="3"/>
  <c r="AT8176" i="3"/>
  <c r="AU8176" i="3"/>
  <c r="AV8176" i="3"/>
  <c r="AW8176" i="3"/>
  <c r="S8176" i="3" s="1"/>
  <c r="AQ8177" i="3"/>
  <c r="AT8177" i="3"/>
  <c r="AU8177" i="3"/>
  <c r="AV8177" i="3"/>
  <c r="AW8177" i="3"/>
  <c r="S8177" i="3" s="1"/>
  <c r="AQ8178" i="3"/>
  <c r="AT8178" i="3"/>
  <c r="AU8178" i="3"/>
  <c r="AV8178" i="3"/>
  <c r="AW8178" i="3"/>
  <c r="S8178" i="3" s="1"/>
  <c r="AQ8179" i="3"/>
  <c r="AT8179" i="3"/>
  <c r="AU8179" i="3"/>
  <c r="AV8179" i="3"/>
  <c r="AW8179" i="3"/>
  <c r="S8179" i="3" s="1"/>
  <c r="AQ8180" i="3"/>
  <c r="AT8180" i="3"/>
  <c r="AU8180" i="3"/>
  <c r="AV8180" i="3"/>
  <c r="AW8180" i="3"/>
  <c r="S8180" i="3" s="1"/>
  <c r="AQ8181" i="3"/>
  <c r="AT8181" i="3"/>
  <c r="AU8181" i="3"/>
  <c r="AV8181" i="3"/>
  <c r="AW8181" i="3"/>
  <c r="S8181" i="3" s="1"/>
  <c r="AQ8182" i="3"/>
  <c r="AT8182" i="3"/>
  <c r="AU8182" i="3"/>
  <c r="AV8182" i="3"/>
  <c r="AW8182" i="3"/>
  <c r="S8182" i="3" s="1"/>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S8186" i="3" s="1"/>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S8190" i="3" s="1"/>
  <c r="AQ8191" i="3"/>
  <c r="AT8191" i="3"/>
  <c r="AU8191" i="3"/>
  <c r="AV8191" i="3"/>
  <c r="AW8191" i="3"/>
  <c r="S8191" i="3" s="1"/>
  <c r="AQ8192" i="3"/>
  <c r="AT8192" i="3"/>
  <c r="AU8192" i="3"/>
  <c r="AV8192" i="3"/>
  <c r="AW8192" i="3"/>
  <c r="S8192" i="3" s="1"/>
  <c r="AQ8193" i="3"/>
  <c r="AT8193" i="3"/>
  <c r="AU8193" i="3"/>
  <c r="AV8193" i="3"/>
  <c r="AW8193" i="3"/>
  <c r="S8193" i="3" s="1"/>
  <c r="AQ8194" i="3"/>
  <c r="AT8194" i="3"/>
  <c r="AU8194" i="3"/>
  <c r="AV8194" i="3"/>
  <c r="AW8194" i="3"/>
  <c r="S8194" i="3" s="1"/>
  <c r="AQ8195" i="3"/>
  <c r="AT8195" i="3"/>
  <c r="AU8195" i="3"/>
  <c r="AV8195" i="3"/>
  <c r="AW8195" i="3"/>
  <c r="S8195" i="3" s="1"/>
  <c r="AQ8196" i="3"/>
  <c r="AT8196" i="3"/>
  <c r="AU8196" i="3"/>
  <c r="AV8196" i="3"/>
  <c r="AW8196" i="3"/>
  <c r="S8196" i="3" s="1"/>
  <c r="AQ8197" i="3"/>
  <c r="AT8197" i="3"/>
  <c r="AU8197" i="3"/>
  <c r="AV8197" i="3"/>
  <c r="AW8197" i="3"/>
  <c r="S8197" i="3" s="1"/>
  <c r="AQ8198" i="3"/>
  <c r="AT8198" i="3"/>
  <c r="AU8198" i="3"/>
  <c r="AV8198" i="3"/>
  <c r="AW8198" i="3"/>
  <c r="S8198" i="3" s="1"/>
  <c r="AQ8199" i="3"/>
  <c r="AT8199" i="3"/>
  <c r="AU8199" i="3"/>
  <c r="AV8199" i="3"/>
  <c r="AW8199" i="3"/>
  <c r="S8199" i="3" s="1"/>
  <c r="AQ8200" i="3"/>
  <c r="AT8200" i="3"/>
  <c r="AU8200" i="3"/>
  <c r="AV8200" i="3"/>
  <c r="AW8200" i="3"/>
  <c r="S8200" i="3" s="1"/>
  <c r="AQ8201" i="3"/>
  <c r="AT8201" i="3"/>
  <c r="AU8201" i="3"/>
  <c r="AV8201" i="3"/>
  <c r="AW8201" i="3"/>
  <c r="S8201" i="3" s="1"/>
  <c r="AQ8202" i="3"/>
  <c r="AT8202" i="3"/>
  <c r="AU8202" i="3"/>
  <c r="AV8202" i="3"/>
  <c r="AW8202" i="3"/>
  <c r="S8202" i="3" s="1"/>
  <c r="AQ8203" i="3"/>
  <c r="AT8203" i="3"/>
  <c r="AU8203" i="3"/>
  <c r="AV8203" i="3"/>
  <c r="AW8203" i="3"/>
  <c r="S8203" i="3" s="1"/>
  <c r="AQ8204" i="3"/>
  <c r="AT8204" i="3"/>
  <c r="AU8204" i="3"/>
  <c r="AV8204" i="3"/>
  <c r="AW8204" i="3"/>
  <c r="S8204" i="3" s="1"/>
  <c r="AQ8205" i="3"/>
  <c r="AT8205" i="3"/>
  <c r="AU8205" i="3"/>
  <c r="AV8205" i="3"/>
  <c r="AW8205" i="3"/>
  <c r="S8205" i="3" s="1"/>
  <c r="AQ8206" i="3"/>
  <c r="AT8206" i="3"/>
  <c r="AU8206" i="3"/>
  <c r="AV8206" i="3"/>
  <c r="AW8206" i="3"/>
  <c r="S8206" i="3" s="1"/>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S8211" i="3" s="1"/>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S8219" i="3" s="1"/>
  <c r="AQ8220" i="3"/>
  <c r="AT8220" i="3"/>
  <c r="AU8220" i="3"/>
  <c r="AV8220" i="3"/>
  <c r="AW8220" i="3"/>
  <c r="S8220" i="3" s="1"/>
  <c r="AQ8221" i="3"/>
  <c r="AT8221" i="3"/>
  <c r="AU8221" i="3"/>
  <c r="AV8221" i="3"/>
  <c r="AW8221" i="3"/>
  <c r="S8221" i="3" s="1"/>
  <c r="AQ8222" i="3"/>
  <c r="AT8222" i="3"/>
  <c r="AU8222" i="3"/>
  <c r="AV8222" i="3"/>
  <c r="AW8222" i="3"/>
  <c r="S8222" i="3" s="1"/>
  <c r="AQ8223" i="3"/>
  <c r="AT8223" i="3"/>
  <c r="AU8223" i="3"/>
  <c r="AV8223" i="3"/>
  <c r="AW8223" i="3"/>
  <c r="S8223" i="3" s="1"/>
  <c r="AQ8224" i="3"/>
  <c r="AT8224" i="3"/>
  <c r="AU8224" i="3"/>
  <c r="AV8224" i="3"/>
  <c r="AW8224" i="3"/>
  <c r="S8224" i="3" s="1"/>
  <c r="AQ8225" i="3"/>
  <c r="AT8225" i="3"/>
  <c r="AU8225" i="3"/>
  <c r="AV8225" i="3"/>
  <c r="AW8225" i="3"/>
  <c r="S8225" i="3" s="1"/>
  <c r="AQ8226" i="3"/>
  <c r="AT8226" i="3"/>
  <c r="AU8226" i="3"/>
  <c r="AV8226" i="3"/>
  <c r="AW8226" i="3"/>
  <c r="S8226" i="3" s="1"/>
  <c r="AQ8227" i="3"/>
  <c r="AT8227" i="3"/>
  <c r="AU8227" i="3"/>
  <c r="AV8227" i="3"/>
  <c r="AW8227" i="3"/>
  <c r="S8227" i="3" s="1"/>
  <c r="AQ8228" i="3"/>
  <c r="AT8228" i="3"/>
  <c r="AU8228" i="3"/>
  <c r="AV8228" i="3"/>
  <c r="AW8228" i="3"/>
  <c r="S8228" i="3" s="1"/>
  <c r="AQ8229" i="3"/>
  <c r="AT8229" i="3"/>
  <c r="AU8229" i="3"/>
  <c r="AV8229" i="3"/>
  <c r="AW8229" i="3"/>
  <c r="S8229" i="3" s="1"/>
  <c r="AQ8230" i="3"/>
  <c r="AT8230" i="3"/>
  <c r="AU8230" i="3"/>
  <c r="AV8230" i="3"/>
  <c r="AW8230" i="3"/>
  <c r="S8230" i="3" s="1"/>
  <c r="AQ8231" i="3"/>
  <c r="AT8231" i="3"/>
  <c r="AU8231" i="3"/>
  <c r="AV8231" i="3"/>
  <c r="AW8231" i="3"/>
  <c r="S8231" i="3" s="1"/>
  <c r="AQ8232" i="3"/>
  <c r="AT8232" i="3"/>
  <c r="AU8232" i="3"/>
  <c r="AV8232" i="3"/>
  <c r="AW8232" i="3"/>
  <c r="S8232" i="3" s="1"/>
  <c r="AQ8233" i="3"/>
  <c r="AT8233" i="3"/>
  <c r="AU8233" i="3"/>
  <c r="AV8233" i="3"/>
  <c r="AW8233" i="3"/>
  <c r="S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S8238" i="3" s="1"/>
  <c r="AQ8239" i="3"/>
  <c r="AT8239" i="3"/>
  <c r="AU8239" i="3"/>
  <c r="AV8239" i="3"/>
  <c r="AW8239" i="3"/>
  <c r="S8239" i="3" s="1"/>
  <c r="AQ8240" i="3"/>
  <c r="AT8240" i="3"/>
  <c r="AU8240" i="3"/>
  <c r="AV8240" i="3"/>
  <c r="AW8240" i="3"/>
  <c r="S8240" i="3" s="1"/>
  <c r="AQ8241" i="3"/>
  <c r="AT8241" i="3"/>
  <c r="AU8241" i="3"/>
  <c r="AV8241" i="3"/>
  <c r="AW8241" i="3"/>
  <c r="S8241" i="3" s="1"/>
  <c r="AQ8242" i="3"/>
  <c r="AT8242" i="3"/>
  <c r="AU8242" i="3"/>
  <c r="AV8242" i="3"/>
  <c r="AW8242" i="3"/>
  <c r="S8242" i="3" s="1"/>
  <c r="AQ8243" i="3"/>
  <c r="AT8243" i="3"/>
  <c r="AU8243" i="3"/>
  <c r="AV8243" i="3"/>
  <c r="AW8243" i="3"/>
  <c r="S8243" i="3" s="1"/>
  <c r="AQ8244" i="3"/>
  <c r="AT8244" i="3"/>
  <c r="AU8244" i="3"/>
  <c r="AV8244" i="3"/>
  <c r="AW8244" i="3"/>
  <c r="S8244" i="3" s="1"/>
  <c r="AQ8245" i="3"/>
  <c r="AT8245" i="3"/>
  <c r="AU8245" i="3"/>
  <c r="AV8245" i="3"/>
  <c r="AW8245" i="3"/>
  <c r="S8245" i="3" s="1"/>
  <c r="AQ8246" i="3"/>
  <c r="AT8246" i="3"/>
  <c r="AU8246" i="3"/>
  <c r="AV8246" i="3"/>
  <c r="AW8246" i="3"/>
  <c r="S8246" i="3" s="1"/>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S8251" i="3" s="1"/>
  <c r="AQ8252" i="3"/>
  <c r="AT8252" i="3"/>
  <c r="AU8252" i="3"/>
  <c r="AV8252" i="3"/>
  <c r="AW8252" i="3"/>
  <c r="S8252" i="3" s="1"/>
  <c r="AQ8253" i="3"/>
  <c r="AT8253" i="3"/>
  <c r="AU8253" i="3"/>
  <c r="AV8253" i="3"/>
  <c r="AW8253" i="3"/>
  <c r="S8253" i="3" s="1"/>
  <c r="AQ8254" i="3"/>
  <c r="AT8254" i="3"/>
  <c r="AU8254" i="3"/>
  <c r="AV8254" i="3"/>
  <c r="AW8254" i="3"/>
  <c r="S8254" i="3" s="1"/>
  <c r="AQ8255" i="3"/>
  <c r="AT8255" i="3"/>
  <c r="AU8255" i="3"/>
  <c r="AV8255" i="3"/>
  <c r="AW8255" i="3"/>
  <c r="S8255" i="3" s="1"/>
  <c r="AQ8256" i="3"/>
  <c r="AT8256" i="3"/>
  <c r="AU8256" i="3"/>
  <c r="AV8256" i="3"/>
  <c r="AW8256" i="3"/>
  <c r="S8256" i="3" s="1"/>
  <c r="AQ8257" i="3"/>
  <c r="AT8257" i="3"/>
  <c r="AU8257" i="3"/>
  <c r="AV8257" i="3"/>
  <c r="AW8257" i="3"/>
  <c r="S8257" i="3" s="1"/>
  <c r="AQ8258" i="3"/>
  <c r="AT8258" i="3"/>
  <c r="AU8258" i="3"/>
  <c r="AV8258" i="3"/>
  <c r="AW8258" i="3"/>
  <c r="S8258" i="3" s="1"/>
  <c r="AQ8259" i="3"/>
  <c r="AT8259" i="3"/>
  <c r="AU8259" i="3"/>
  <c r="AV8259" i="3"/>
  <c r="AW8259" i="3"/>
  <c r="S8259" i="3" s="1"/>
  <c r="AQ8260" i="3"/>
  <c r="AT8260" i="3"/>
  <c r="AU8260" i="3"/>
  <c r="AV8260" i="3"/>
  <c r="AW8260" i="3"/>
  <c r="S8260" i="3" s="1"/>
  <c r="AQ8261" i="3"/>
  <c r="AT8261" i="3"/>
  <c r="AU8261" i="3"/>
  <c r="AV8261" i="3"/>
  <c r="AW8261" i="3"/>
  <c r="S8261" i="3" s="1"/>
  <c r="AQ8262" i="3"/>
  <c r="AT8262" i="3"/>
  <c r="AU8262" i="3"/>
  <c r="AV8262" i="3"/>
  <c r="AW8262" i="3"/>
  <c r="S8262" i="3" s="1"/>
  <c r="AQ8263" i="3"/>
  <c r="AT8263" i="3"/>
  <c r="AU8263" i="3"/>
  <c r="AV8263" i="3"/>
  <c r="AW8263" i="3"/>
  <c r="S8263" i="3" s="1"/>
  <c r="AQ8264" i="3"/>
  <c r="AT8264" i="3"/>
  <c r="AU8264" i="3"/>
  <c r="AV8264" i="3"/>
  <c r="AW8264" i="3"/>
  <c r="S8264" i="3" s="1"/>
  <c r="AQ8265" i="3"/>
  <c r="AT8265" i="3"/>
  <c r="AU8265" i="3"/>
  <c r="AV8265" i="3"/>
  <c r="AW8265" i="3"/>
  <c r="S8265" i="3" s="1"/>
  <c r="AQ8266" i="3"/>
  <c r="AT8266" i="3"/>
  <c r="AU8266" i="3"/>
  <c r="AV8266" i="3"/>
  <c r="AW8266" i="3"/>
  <c r="S8266" i="3" s="1"/>
  <c r="AQ8267" i="3"/>
  <c r="AT8267" i="3"/>
  <c r="AU8267" i="3"/>
  <c r="AV8267" i="3"/>
  <c r="AW8267" i="3"/>
  <c r="S8267" i="3" s="1"/>
  <c r="AQ8268" i="3"/>
  <c r="AT8268" i="3"/>
  <c r="AU8268" i="3"/>
  <c r="AV8268" i="3"/>
  <c r="AW8268" i="3"/>
  <c r="S8268" i="3" s="1"/>
  <c r="AQ8269" i="3"/>
  <c r="AT8269" i="3"/>
  <c r="AU8269" i="3"/>
  <c r="AV8269" i="3"/>
  <c r="AW8269" i="3"/>
  <c r="S8269" i="3" s="1"/>
  <c r="AQ8270" i="3"/>
  <c r="AT8270" i="3"/>
  <c r="AU8270" i="3"/>
  <c r="AV8270" i="3"/>
  <c r="AW8270" i="3"/>
  <c r="S8270" i="3" s="1"/>
  <c r="AQ8271" i="3"/>
  <c r="AT8271" i="3"/>
  <c r="AU8271" i="3"/>
  <c r="AV8271" i="3"/>
  <c r="AW8271" i="3"/>
  <c r="S8271" i="3" s="1"/>
  <c r="AQ8272" i="3"/>
  <c r="AT8272" i="3"/>
  <c r="AU8272" i="3"/>
  <c r="AV8272" i="3"/>
  <c r="AW8272" i="3"/>
  <c r="S8272" i="3" s="1"/>
  <c r="AQ8273" i="3"/>
  <c r="AT8273" i="3"/>
  <c r="AU8273" i="3"/>
  <c r="AV8273" i="3"/>
  <c r="AW8273" i="3"/>
  <c r="S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S8278" i="3" s="1"/>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S8283" i="3" s="1"/>
  <c r="AQ8284" i="3"/>
  <c r="AT8284" i="3"/>
  <c r="AU8284" i="3"/>
  <c r="AV8284" i="3"/>
  <c r="AW8284" i="3"/>
  <c r="S8284" i="3" s="1"/>
  <c r="AQ8285" i="3"/>
  <c r="AT8285" i="3"/>
  <c r="AU8285" i="3"/>
  <c r="AV8285" i="3"/>
  <c r="AW8285" i="3"/>
  <c r="S8285" i="3" s="1"/>
  <c r="AQ8286" i="3"/>
  <c r="AT8286" i="3"/>
  <c r="AU8286" i="3"/>
  <c r="AV8286" i="3"/>
  <c r="AW8286" i="3"/>
  <c r="S8286" i="3" s="1"/>
  <c r="AQ8287" i="3"/>
  <c r="AT8287" i="3"/>
  <c r="AU8287" i="3"/>
  <c r="AV8287" i="3"/>
  <c r="AW8287" i="3"/>
  <c r="S8287" i="3" s="1"/>
  <c r="AQ8288" i="3"/>
  <c r="AT8288" i="3"/>
  <c r="AU8288" i="3"/>
  <c r="AV8288" i="3"/>
  <c r="AW8288" i="3"/>
  <c r="S8288" i="3" s="1"/>
  <c r="AQ8289" i="3"/>
  <c r="AT8289" i="3"/>
  <c r="AU8289" i="3"/>
  <c r="AV8289" i="3"/>
  <c r="AW8289" i="3"/>
  <c r="S8289" i="3" s="1"/>
  <c r="AQ8290" i="3"/>
  <c r="AT8290" i="3"/>
  <c r="AU8290" i="3"/>
  <c r="AV8290" i="3"/>
  <c r="AW8290" i="3"/>
  <c r="S8290" i="3" s="1"/>
  <c r="AQ8291" i="3"/>
  <c r="AT8291" i="3"/>
  <c r="AU8291" i="3"/>
  <c r="AV8291" i="3"/>
  <c r="AW8291" i="3"/>
  <c r="S8291" i="3" s="1"/>
  <c r="AQ8292" i="3"/>
  <c r="AT8292" i="3"/>
  <c r="AU8292" i="3"/>
  <c r="AV8292" i="3"/>
  <c r="AW8292" i="3"/>
  <c r="S8292" i="3" s="1"/>
  <c r="AQ8293" i="3"/>
  <c r="AT8293" i="3"/>
  <c r="AU8293" i="3"/>
  <c r="AV8293" i="3"/>
  <c r="AW8293" i="3"/>
  <c r="S8293" i="3" s="1"/>
  <c r="AQ8294" i="3"/>
  <c r="AT8294" i="3"/>
  <c r="AU8294" i="3"/>
  <c r="AV8294" i="3"/>
  <c r="AW8294" i="3"/>
  <c r="S8294" i="3" s="1"/>
  <c r="AQ8295" i="3"/>
  <c r="AT8295" i="3"/>
  <c r="AU8295" i="3"/>
  <c r="AV8295" i="3"/>
  <c r="AW8295" i="3"/>
  <c r="S8295" i="3" s="1"/>
  <c r="AQ8296" i="3"/>
  <c r="AT8296" i="3"/>
  <c r="AU8296" i="3"/>
  <c r="AV8296" i="3"/>
  <c r="AW8296" i="3"/>
  <c r="S8296" i="3" s="1"/>
  <c r="AQ8297" i="3"/>
  <c r="AT8297" i="3"/>
  <c r="AU8297" i="3"/>
  <c r="AV8297" i="3"/>
  <c r="AW8297" i="3"/>
  <c r="S8297" i="3" s="1"/>
  <c r="AQ8298" i="3"/>
  <c r="AT8298" i="3"/>
  <c r="AU8298" i="3"/>
  <c r="AV8298" i="3"/>
  <c r="AW8298" i="3"/>
  <c r="S8298" i="3" s="1"/>
  <c r="AQ8299" i="3"/>
  <c r="AT8299" i="3"/>
  <c r="AU8299" i="3"/>
  <c r="AV8299" i="3"/>
  <c r="AW8299" i="3"/>
  <c r="S8299" i="3" s="1"/>
  <c r="AQ8300" i="3"/>
  <c r="AT8300" i="3"/>
  <c r="AU8300" i="3"/>
  <c r="AV8300" i="3"/>
  <c r="AW8300" i="3"/>
  <c r="S8300" i="3" s="1"/>
  <c r="AQ8301" i="3"/>
  <c r="AT8301" i="3"/>
  <c r="AU8301" i="3"/>
  <c r="AV8301" i="3"/>
  <c r="AW8301" i="3"/>
  <c r="S8301" i="3" s="1"/>
  <c r="AQ8302" i="3"/>
  <c r="AT8302" i="3"/>
  <c r="AU8302" i="3"/>
  <c r="AV8302" i="3"/>
  <c r="AW8302" i="3"/>
  <c r="S8302" i="3" s="1"/>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S8307" i="3" s="1"/>
  <c r="AQ8308" i="3"/>
  <c r="AT8308" i="3"/>
  <c r="AU8308" i="3"/>
  <c r="AV8308" i="3"/>
  <c r="AW8308" i="3"/>
  <c r="S8308" i="3" s="1"/>
  <c r="AQ8309" i="3"/>
  <c r="AT8309" i="3"/>
  <c r="AU8309" i="3"/>
  <c r="AV8309" i="3"/>
  <c r="AW8309" i="3"/>
  <c r="S8309" i="3" s="1"/>
  <c r="AQ8310" i="3"/>
  <c r="AT8310" i="3"/>
  <c r="AU8310" i="3"/>
  <c r="AV8310" i="3"/>
  <c r="AW8310" i="3"/>
  <c r="S8310" i="3" s="1"/>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S8315" i="3" s="1"/>
  <c r="AQ8316" i="3"/>
  <c r="AT8316" i="3"/>
  <c r="AU8316" i="3"/>
  <c r="AV8316" i="3"/>
  <c r="AW8316" i="3"/>
  <c r="S8316" i="3" s="1"/>
  <c r="AQ8317" i="3"/>
  <c r="AT8317" i="3"/>
  <c r="AU8317" i="3"/>
  <c r="AV8317" i="3"/>
  <c r="AW8317" i="3"/>
  <c r="S8317" i="3" s="1"/>
  <c r="AQ8318" i="3"/>
  <c r="AT8318" i="3"/>
  <c r="AU8318" i="3"/>
  <c r="AV8318" i="3"/>
  <c r="AW8318" i="3"/>
  <c r="S8318" i="3" s="1"/>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S8323" i="3" s="1"/>
  <c r="AQ8324" i="3"/>
  <c r="AT8324" i="3"/>
  <c r="AU8324" i="3"/>
  <c r="AV8324" i="3"/>
  <c r="AW8324" i="3"/>
  <c r="S8324" i="3" s="1"/>
  <c r="AQ8325" i="3"/>
  <c r="AT8325" i="3"/>
  <c r="AU8325" i="3"/>
  <c r="AV8325" i="3"/>
  <c r="AW8325" i="3"/>
  <c r="S8325" i="3" s="1"/>
  <c r="AQ8326" i="3"/>
  <c r="AT8326" i="3"/>
  <c r="AU8326" i="3"/>
  <c r="AV8326" i="3"/>
  <c r="AW8326" i="3"/>
  <c r="S8326" i="3" s="1"/>
  <c r="AQ8327" i="3"/>
  <c r="AT8327" i="3"/>
  <c r="AU8327" i="3"/>
  <c r="AV8327" i="3"/>
  <c r="AW8327" i="3"/>
  <c r="S8327" i="3" s="1"/>
  <c r="AQ8328" i="3"/>
  <c r="AT8328" i="3"/>
  <c r="AU8328" i="3"/>
  <c r="AV8328" i="3"/>
  <c r="AW8328" i="3"/>
  <c r="S8328" i="3" s="1"/>
  <c r="AQ8329" i="3"/>
  <c r="AT8329" i="3"/>
  <c r="AU8329" i="3"/>
  <c r="AV8329" i="3"/>
  <c r="AW8329" i="3"/>
  <c r="S8329" i="3" s="1"/>
  <c r="AQ8330" i="3"/>
  <c r="AT8330" i="3"/>
  <c r="AU8330" i="3"/>
  <c r="AV8330" i="3"/>
  <c r="AW8330" i="3"/>
  <c r="S8330" i="3" s="1"/>
  <c r="AQ8331" i="3"/>
  <c r="AT8331" i="3"/>
  <c r="AU8331" i="3"/>
  <c r="AV8331" i="3"/>
  <c r="AW8331" i="3"/>
  <c r="S8331" i="3" s="1"/>
  <c r="AQ8332" i="3"/>
  <c r="AT8332" i="3"/>
  <c r="AU8332" i="3"/>
  <c r="AV8332" i="3"/>
  <c r="AW8332" i="3"/>
  <c r="S8332" i="3" s="1"/>
  <c r="AQ8333" i="3"/>
  <c r="AT8333" i="3"/>
  <c r="AU8333" i="3"/>
  <c r="AV8333" i="3"/>
  <c r="AW8333" i="3"/>
  <c r="S8333" i="3" s="1"/>
  <c r="AQ8334" i="3"/>
  <c r="AT8334" i="3"/>
  <c r="AU8334" i="3"/>
  <c r="AV8334" i="3"/>
  <c r="AW8334" i="3"/>
  <c r="S8334" i="3" s="1"/>
  <c r="AQ8335" i="3"/>
  <c r="AT8335" i="3"/>
  <c r="AU8335" i="3"/>
  <c r="AV8335" i="3"/>
  <c r="AW8335" i="3"/>
  <c r="S8335" i="3" s="1"/>
  <c r="AQ8336" i="3"/>
  <c r="AT8336" i="3"/>
  <c r="AU8336" i="3"/>
  <c r="AV8336" i="3"/>
  <c r="AW8336" i="3"/>
  <c r="S8336" i="3" s="1"/>
  <c r="AQ8337" i="3"/>
  <c r="AT8337" i="3"/>
  <c r="AU8337" i="3"/>
  <c r="AV8337" i="3"/>
  <c r="AW8337" i="3"/>
  <c r="S8337" i="3" s="1"/>
  <c r="AQ8338" i="3"/>
  <c r="AT8338" i="3"/>
  <c r="AU8338" i="3"/>
  <c r="AV8338" i="3"/>
  <c r="AW8338" i="3"/>
  <c r="S8338" i="3" s="1"/>
  <c r="AQ8339" i="3"/>
  <c r="AT8339" i="3"/>
  <c r="AU8339" i="3"/>
  <c r="AV8339" i="3"/>
  <c r="AW8339" i="3"/>
  <c r="S8339" i="3" s="1"/>
  <c r="AQ8340" i="3"/>
  <c r="AT8340" i="3"/>
  <c r="AU8340" i="3"/>
  <c r="AV8340" i="3"/>
  <c r="AW8340" i="3"/>
  <c r="S8340" i="3" s="1"/>
  <c r="AQ8341" i="3"/>
  <c r="AT8341" i="3"/>
  <c r="AU8341" i="3"/>
  <c r="AV8341" i="3"/>
  <c r="AW8341" i="3"/>
  <c r="S8341" i="3" s="1"/>
  <c r="AQ8342" i="3"/>
  <c r="AT8342" i="3"/>
  <c r="AU8342" i="3"/>
  <c r="AV8342" i="3"/>
  <c r="AW8342" i="3"/>
  <c r="S8342" i="3" s="1"/>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S8347" i="3" s="1"/>
  <c r="AQ8348" i="3"/>
  <c r="AT8348" i="3"/>
  <c r="AU8348" i="3"/>
  <c r="AV8348" i="3"/>
  <c r="AW8348" i="3"/>
  <c r="S8348" i="3" s="1"/>
  <c r="AQ8349" i="3"/>
  <c r="AT8349" i="3"/>
  <c r="AU8349" i="3"/>
  <c r="AV8349" i="3"/>
  <c r="AW8349" i="3"/>
  <c r="S8349" i="3" s="1"/>
  <c r="AQ8350" i="3"/>
  <c r="AT8350" i="3"/>
  <c r="AU8350" i="3"/>
  <c r="AV8350" i="3"/>
  <c r="AW8350" i="3"/>
  <c r="S8350" i="3" s="1"/>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S8358" i="3" s="1"/>
  <c r="AQ8359" i="3"/>
  <c r="AT8359" i="3"/>
  <c r="AU8359" i="3"/>
  <c r="AV8359" i="3"/>
  <c r="AW8359" i="3"/>
  <c r="S8359" i="3" s="1"/>
  <c r="AQ8360" i="3"/>
  <c r="AT8360" i="3"/>
  <c r="AU8360" i="3"/>
  <c r="AV8360" i="3"/>
  <c r="AW8360" i="3"/>
  <c r="S8360" i="3" s="1"/>
  <c r="AQ8361" i="3"/>
  <c r="AT8361" i="3"/>
  <c r="AU8361" i="3"/>
  <c r="AV8361" i="3"/>
  <c r="AW8361" i="3"/>
  <c r="S8361" i="3" s="1"/>
  <c r="AQ8362" i="3"/>
  <c r="AT8362" i="3"/>
  <c r="AU8362" i="3"/>
  <c r="AV8362" i="3"/>
  <c r="AW8362" i="3"/>
  <c r="S8362" i="3" s="1"/>
  <c r="AQ8363" i="3"/>
  <c r="AT8363" i="3"/>
  <c r="AU8363" i="3"/>
  <c r="AV8363" i="3"/>
  <c r="AW8363" i="3"/>
  <c r="S8363" i="3" s="1"/>
  <c r="AQ8364" i="3"/>
  <c r="AT8364" i="3"/>
  <c r="AU8364" i="3"/>
  <c r="AV8364" i="3"/>
  <c r="AW8364" i="3"/>
  <c r="S8364" i="3" s="1"/>
  <c r="AQ8365" i="3"/>
  <c r="AT8365" i="3"/>
  <c r="AU8365" i="3"/>
  <c r="AV8365" i="3"/>
  <c r="AW8365" i="3"/>
  <c r="S8365" i="3" s="1"/>
  <c r="AQ8366" i="3"/>
  <c r="AT8366" i="3"/>
  <c r="AU8366" i="3"/>
  <c r="AV8366" i="3"/>
  <c r="AW8366" i="3"/>
  <c r="S8366" i="3" s="1"/>
  <c r="AQ8367" i="3"/>
  <c r="AT8367" i="3"/>
  <c r="AU8367" i="3"/>
  <c r="AV8367" i="3"/>
  <c r="AW8367" i="3"/>
  <c r="S8367" i="3" s="1"/>
  <c r="AQ8368" i="3"/>
  <c r="AT8368" i="3"/>
  <c r="AU8368" i="3"/>
  <c r="AV8368" i="3"/>
  <c r="AW8368" i="3"/>
  <c r="S8368" i="3" s="1"/>
  <c r="AQ8369" i="3"/>
  <c r="AT8369" i="3"/>
  <c r="AU8369" i="3"/>
  <c r="AV8369" i="3"/>
  <c r="AW8369" i="3"/>
  <c r="S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S8374" i="3" s="1"/>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S8378" i="3" s="1"/>
  <c r="AQ8379" i="3"/>
  <c r="AT8379" i="3"/>
  <c r="AU8379" i="3"/>
  <c r="AV8379" i="3"/>
  <c r="AW8379" i="3"/>
  <c r="S8379" i="3" s="1"/>
  <c r="AQ8380" i="3"/>
  <c r="AT8380" i="3"/>
  <c r="AU8380" i="3"/>
  <c r="AV8380" i="3"/>
  <c r="AW8380" i="3"/>
  <c r="S8380" i="3" s="1"/>
  <c r="AQ8381" i="3"/>
  <c r="AT8381" i="3"/>
  <c r="AU8381" i="3"/>
  <c r="AV8381" i="3"/>
  <c r="AW8381" i="3"/>
  <c r="S8381" i="3" s="1"/>
  <c r="AQ8382" i="3"/>
  <c r="AT8382" i="3"/>
  <c r="AU8382" i="3"/>
  <c r="AV8382" i="3"/>
  <c r="AW8382" i="3"/>
  <c r="S8382" i="3" s="1"/>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AQ8389" i="3"/>
  <c r="AT8389" i="3"/>
  <c r="AU8389" i="3"/>
  <c r="AV8389" i="3"/>
  <c r="AW8389" i="3"/>
  <c r="S8389" i="3" s="1"/>
  <c r="AQ8390" i="3"/>
  <c r="AT8390" i="3"/>
  <c r="AU8390" i="3"/>
  <c r="AV8390" i="3"/>
  <c r="AW8390" i="3"/>
  <c r="S8390" i="3" s="1"/>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S8395" i="3" s="1"/>
  <c r="AQ8396" i="3"/>
  <c r="AT8396" i="3"/>
  <c r="AU8396" i="3"/>
  <c r="AV8396" i="3"/>
  <c r="AW8396" i="3"/>
  <c r="S8396" i="3" s="1"/>
  <c r="AQ8397" i="3"/>
  <c r="AT8397" i="3"/>
  <c r="AU8397" i="3"/>
  <c r="AV8397" i="3"/>
  <c r="AW8397" i="3"/>
  <c r="S8397" i="3" s="1"/>
  <c r="AQ8398" i="3"/>
  <c r="AT8398" i="3"/>
  <c r="AU8398" i="3"/>
  <c r="AV8398" i="3"/>
  <c r="AW8398" i="3"/>
  <c r="S8398" i="3" s="1"/>
  <c r="AQ8399" i="3"/>
  <c r="AT8399" i="3"/>
  <c r="AU8399" i="3"/>
  <c r="AV8399" i="3"/>
  <c r="AW8399" i="3"/>
  <c r="S8399" i="3" s="1"/>
  <c r="AQ8400" i="3"/>
  <c r="AT8400" i="3"/>
  <c r="AU8400" i="3"/>
  <c r="AV8400" i="3"/>
  <c r="AW8400" i="3"/>
  <c r="S8400" i="3" s="1"/>
  <c r="AQ8401" i="3"/>
  <c r="AT8401" i="3"/>
  <c r="AU8401" i="3"/>
  <c r="AV8401" i="3"/>
  <c r="AW8401" i="3"/>
  <c r="S8401" i="3" s="1"/>
  <c r="AQ8402" i="3"/>
  <c r="AT8402" i="3"/>
  <c r="AU8402" i="3"/>
  <c r="AV8402" i="3"/>
  <c r="AW8402" i="3"/>
  <c r="S8402" i="3" s="1"/>
  <c r="AQ8403" i="3"/>
  <c r="AT8403" i="3"/>
  <c r="AU8403" i="3"/>
  <c r="AV8403" i="3"/>
  <c r="AW8403" i="3"/>
  <c r="S8403" i="3" s="1"/>
  <c r="AQ8404" i="3"/>
  <c r="AT8404" i="3"/>
  <c r="AU8404" i="3"/>
  <c r="AV8404" i="3"/>
  <c r="AW8404" i="3"/>
  <c r="S8404" i="3" s="1"/>
  <c r="AQ8405" i="3"/>
  <c r="AT8405" i="3"/>
  <c r="AU8405" i="3"/>
  <c r="AV8405" i="3"/>
  <c r="AW8405" i="3"/>
  <c r="S8405" i="3" s="1"/>
  <c r="AQ8406" i="3"/>
  <c r="AT8406" i="3"/>
  <c r="AU8406" i="3"/>
  <c r="AV8406" i="3"/>
  <c r="AW8406" i="3"/>
  <c r="S8406" i="3" s="1"/>
  <c r="AQ8407" i="3"/>
  <c r="AT8407" i="3"/>
  <c r="AU8407" i="3"/>
  <c r="AV8407" i="3"/>
  <c r="AW8407" i="3"/>
  <c r="S8407" i="3" s="1"/>
  <c r="AQ8408" i="3"/>
  <c r="AT8408" i="3"/>
  <c r="AU8408" i="3"/>
  <c r="AV8408" i="3"/>
  <c r="AW8408" i="3"/>
  <c r="S8408" i="3" s="1"/>
  <c r="AQ8409" i="3"/>
  <c r="AT8409" i="3"/>
  <c r="AU8409" i="3"/>
  <c r="AV8409" i="3"/>
  <c r="AW8409" i="3"/>
  <c r="S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S8414" i="3" s="1"/>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S8418" i="3" s="1"/>
  <c r="T8418" i="3" s="1"/>
  <c r="AQ8419" i="3"/>
  <c r="AT8419" i="3"/>
  <c r="AU8419" i="3"/>
  <c r="AV8419" i="3"/>
  <c r="AW8419" i="3"/>
  <c r="S8419" i="3" s="1"/>
  <c r="AQ8420" i="3"/>
  <c r="AT8420" i="3"/>
  <c r="AU8420" i="3"/>
  <c r="AV8420" i="3"/>
  <c r="AW8420" i="3"/>
  <c r="S8420" i="3" s="1"/>
  <c r="AQ8421" i="3"/>
  <c r="AT8421" i="3"/>
  <c r="AU8421" i="3"/>
  <c r="AV8421" i="3"/>
  <c r="AW8421" i="3"/>
  <c r="S8421" i="3" s="1"/>
  <c r="AQ8422" i="3"/>
  <c r="AT8422" i="3"/>
  <c r="AU8422" i="3"/>
  <c r="AV8422" i="3"/>
  <c r="AW8422" i="3"/>
  <c r="S8422" i="3" s="1"/>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S8427" i="3" s="1"/>
  <c r="AQ8428" i="3"/>
  <c r="AT8428" i="3"/>
  <c r="AU8428" i="3"/>
  <c r="AV8428" i="3"/>
  <c r="AW8428" i="3"/>
  <c r="S8428" i="3" s="1"/>
  <c r="AQ8429" i="3"/>
  <c r="AT8429" i="3"/>
  <c r="AU8429" i="3"/>
  <c r="AV8429" i="3"/>
  <c r="AW8429" i="3"/>
  <c r="S8429" i="3" s="1"/>
  <c r="AQ8430" i="3"/>
  <c r="AT8430" i="3"/>
  <c r="AU8430" i="3"/>
  <c r="AV8430" i="3"/>
  <c r="AW8430" i="3"/>
  <c r="S8430" i="3" s="1"/>
  <c r="AQ8431" i="3"/>
  <c r="AT8431" i="3"/>
  <c r="AU8431" i="3"/>
  <c r="AV8431" i="3"/>
  <c r="AW8431" i="3"/>
  <c r="S8431" i="3" s="1"/>
  <c r="AQ8432" i="3"/>
  <c r="AT8432" i="3"/>
  <c r="AU8432" i="3"/>
  <c r="AV8432" i="3"/>
  <c r="AW8432" i="3"/>
  <c r="S8432" i="3" s="1"/>
  <c r="AQ8433" i="3"/>
  <c r="AT8433" i="3"/>
  <c r="AU8433" i="3"/>
  <c r="AV8433" i="3"/>
  <c r="AW8433" i="3"/>
  <c r="S8433" i="3" s="1"/>
  <c r="AQ8434" i="3"/>
  <c r="AT8434" i="3"/>
  <c r="AU8434" i="3"/>
  <c r="AV8434" i="3"/>
  <c r="AW8434" i="3"/>
  <c r="S8434" i="3" s="1"/>
  <c r="AQ8435" i="3"/>
  <c r="AT8435" i="3"/>
  <c r="AU8435" i="3"/>
  <c r="AV8435" i="3"/>
  <c r="AW8435" i="3"/>
  <c r="S8435" i="3" s="1"/>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AQ8442" i="3"/>
  <c r="AT8442" i="3"/>
  <c r="AU8442" i="3"/>
  <c r="AV8442" i="3"/>
  <c r="AW8442" i="3"/>
  <c r="S8442" i="3" s="1"/>
  <c r="AQ8443" i="3"/>
  <c r="AT8443" i="3"/>
  <c r="AU8443" i="3"/>
  <c r="AV8443" i="3"/>
  <c r="AW8443" i="3"/>
  <c r="S8443" i="3" s="1"/>
  <c r="AQ8444" i="3"/>
  <c r="AT8444" i="3"/>
  <c r="AU8444" i="3"/>
  <c r="AV8444" i="3"/>
  <c r="AW8444" i="3"/>
  <c r="S8444" i="3" s="1"/>
  <c r="AQ8445" i="3"/>
  <c r="AT8445" i="3"/>
  <c r="AU8445" i="3"/>
  <c r="AV8445" i="3"/>
  <c r="AW8445" i="3"/>
  <c r="S8445" i="3" s="1"/>
  <c r="AQ8446" i="3"/>
  <c r="AT8446" i="3"/>
  <c r="AU8446" i="3"/>
  <c r="AV8446" i="3"/>
  <c r="AW8446" i="3"/>
  <c r="S8446" i="3" s="1"/>
  <c r="AQ8447" i="3"/>
  <c r="AT8447" i="3"/>
  <c r="AU8447" i="3"/>
  <c r="AV8447" i="3"/>
  <c r="AW8447" i="3"/>
  <c r="S8447" i="3" s="1"/>
  <c r="AQ8448" i="3"/>
  <c r="AT8448" i="3"/>
  <c r="AU8448" i="3"/>
  <c r="AV8448" i="3"/>
  <c r="AW8448" i="3"/>
  <c r="S8448" i="3" s="1"/>
  <c r="AQ8449" i="3"/>
  <c r="AT8449" i="3"/>
  <c r="AU8449" i="3"/>
  <c r="AV8449" i="3"/>
  <c r="AW8449" i="3"/>
  <c r="S8449" i="3" s="1"/>
  <c r="AQ8450" i="3"/>
  <c r="AT8450" i="3"/>
  <c r="AU8450" i="3"/>
  <c r="AV8450" i="3"/>
  <c r="AW8450" i="3"/>
  <c r="S8450" i="3" s="1"/>
  <c r="AQ8451" i="3"/>
  <c r="AT8451" i="3"/>
  <c r="AU8451" i="3"/>
  <c r="AV8451" i="3"/>
  <c r="AW8451" i="3"/>
  <c r="S8451" i="3" s="1"/>
  <c r="AQ8452" i="3"/>
  <c r="AT8452" i="3"/>
  <c r="AU8452" i="3"/>
  <c r="AV8452" i="3"/>
  <c r="AW8452" i="3"/>
  <c r="S8452" i="3" s="1"/>
  <c r="AQ8453" i="3"/>
  <c r="AT8453" i="3"/>
  <c r="AU8453" i="3"/>
  <c r="AV8453" i="3"/>
  <c r="AW8453" i="3"/>
  <c r="S8453" i="3" s="1"/>
  <c r="AQ8454" i="3"/>
  <c r="AT8454" i="3"/>
  <c r="AU8454" i="3"/>
  <c r="AV8454" i="3"/>
  <c r="AW8454" i="3"/>
  <c r="S8454" i="3" s="1"/>
  <c r="AQ8455" i="3"/>
  <c r="AT8455" i="3"/>
  <c r="AU8455" i="3"/>
  <c r="AV8455" i="3"/>
  <c r="AW8455" i="3"/>
  <c r="S8455" i="3" s="1"/>
  <c r="AQ8456" i="3"/>
  <c r="AT8456" i="3"/>
  <c r="AU8456" i="3"/>
  <c r="AV8456" i="3"/>
  <c r="AW8456" i="3"/>
  <c r="S8456" i="3" s="1"/>
  <c r="AQ8457" i="3"/>
  <c r="AT8457" i="3"/>
  <c r="AU8457" i="3"/>
  <c r="AV8457" i="3"/>
  <c r="AW8457" i="3"/>
  <c r="S8457" i="3" s="1"/>
  <c r="AQ8458" i="3"/>
  <c r="AT8458" i="3"/>
  <c r="AU8458" i="3"/>
  <c r="AV8458" i="3"/>
  <c r="AW8458" i="3"/>
  <c r="S8458" i="3" s="1"/>
  <c r="AQ8459" i="3"/>
  <c r="AT8459" i="3"/>
  <c r="AU8459" i="3"/>
  <c r="AV8459" i="3"/>
  <c r="AW8459" i="3"/>
  <c r="S8459" i="3" s="1"/>
  <c r="T8459" i="3" s="1"/>
  <c r="AQ8460" i="3"/>
  <c r="AT8460" i="3"/>
  <c r="AU8460" i="3"/>
  <c r="AV8460" i="3"/>
  <c r="AW8460" i="3"/>
  <c r="S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S8470" i="3" s="1"/>
  <c r="AQ8471" i="3"/>
  <c r="AT8471" i="3"/>
  <c r="AU8471" i="3"/>
  <c r="AV8471" i="3"/>
  <c r="AW8471" i="3"/>
  <c r="S8471" i="3" s="1"/>
  <c r="AQ8472" i="3"/>
  <c r="AT8472" i="3"/>
  <c r="AU8472" i="3"/>
  <c r="AV8472" i="3"/>
  <c r="AW8472" i="3"/>
  <c r="S8472" i="3" s="1"/>
  <c r="AQ8473" i="3"/>
  <c r="AT8473" i="3"/>
  <c r="AU8473" i="3"/>
  <c r="AV8473" i="3"/>
  <c r="AW8473" i="3"/>
  <c r="S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S8478" i="3" s="1"/>
  <c r="AQ8479" i="3"/>
  <c r="AT8479" i="3"/>
  <c r="AU8479" i="3"/>
  <c r="AV8479" i="3"/>
  <c r="AW8479" i="3"/>
  <c r="S8479" i="3" s="1"/>
  <c r="AQ8480" i="3"/>
  <c r="AT8480" i="3"/>
  <c r="AU8480" i="3"/>
  <c r="AV8480" i="3"/>
  <c r="AW8480" i="3"/>
  <c r="S8480" i="3" s="1"/>
  <c r="AQ8481" i="3"/>
  <c r="AT8481" i="3"/>
  <c r="AU8481" i="3"/>
  <c r="AV8481" i="3"/>
  <c r="AW8481" i="3"/>
  <c r="S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S8486" i="3" s="1"/>
  <c r="AQ8487" i="3"/>
  <c r="AT8487" i="3"/>
  <c r="AU8487" i="3"/>
  <c r="AV8487" i="3"/>
  <c r="AW8487" i="3"/>
  <c r="S8487" i="3" s="1"/>
  <c r="AQ8488" i="3"/>
  <c r="AT8488" i="3"/>
  <c r="AU8488" i="3"/>
  <c r="AV8488" i="3"/>
  <c r="AW8488" i="3"/>
  <c r="S8488" i="3" s="1"/>
  <c r="AQ8489" i="3"/>
  <c r="AT8489" i="3"/>
  <c r="AU8489" i="3"/>
  <c r="AV8489" i="3"/>
  <c r="AW8489" i="3"/>
  <c r="S8489" i="3" s="1"/>
  <c r="AQ8490" i="3"/>
  <c r="AT8490" i="3"/>
  <c r="AU8490" i="3"/>
  <c r="AV8490" i="3"/>
  <c r="AW8490" i="3"/>
  <c r="S8490" i="3" s="1"/>
  <c r="AQ8491" i="3"/>
  <c r="AT8491" i="3"/>
  <c r="AU8491" i="3"/>
  <c r="AV8491" i="3"/>
  <c r="AW8491" i="3"/>
  <c r="S8491" i="3" s="1"/>
  <c r="AQ8492" i="3"/>
  <c r="AT8492" i="3"/>
  <c r="AU8492" i="3"/>
  <c r="AV8492" i="3"/>
  <c r="AW8492" i="3"/>
  <c r="S8492" i="3" s="1"/>
  <c r="AQ8493" i="3"/>
  <c r="AT8493" i="3"/>
  <c r="AU8493" i="3"/>
  <c r="AV8493" i="3"/>
  <c r="AW8493" i="3"/>
  <c r="S8493" i="3" s="1"/>
  <c r="AQ8494" i="3"/>
  <c r="AT8494" i="3"/>
  <c r="AU8494" i="3"/>
  <c r="AV8494" i="3"/>
  <c r="AW8494" i="3"/>
  <c r="S8494" i="3" s="1"/>
  <c r="AQ8495" i="3"/>
  <c r="AT8495" i="3"/>
  <c r="AU8495" i="3"/>
  <c r="AV8495" i="3"/>
  <c r="AW8495" i="3"/>
  <c r="S8495" i="3" s="1"/>
  <c r="AQ8496" i="3"/>
  <c r="AT8496" i="3"/>
  <c r="AU8496" i="3"/>
  <c r="AV8496" i="3"/>
  <c r="AW8496" i="3"/>
  <c r="S8496" i="3" s="1"/>
  <c r="AQ8497" i="3"/>
  <c r="AT8497" i="3"/>
  <c r="AU8497" i="3"/>
  <c r="AV8497" i="3"/>
  <c r="AW8497" i="3"/>
  <c r="S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S8502" i="3" s="1"/>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AQ8509" i="3"/>
  <c r="AT8509" i="3"/>
  <c r="AU8509" i="3"/>
  <c r="AV8509" i="3"/>
  <c r="AW8509" i="3"/>
  <c r="S8509" i="3" s="1"/>
  <c r="AQ8510" i="3"/>
  <c r="AT8510" i="3"/>
  <c r="AU8510" i="3"/>
  <c r="AV8510" i="3"/>
  <c r="AW8510" i="3"/>
  <c r="S8510" i="3" s="1"/>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S8526" i="3" s="1"/>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AQ8533" i="3"/>
  <c r="AT8533" i="3"/>
  <c r="AU8533" i="3"/>
  <c r="AV8533" i="3"/>
  <c r="AW8533" i="3"/>
  <c r="S8533" i="3" s="1"/>
  <c r="AQ8534" i="3"/>
  <c r="AT8534" i="3"/>
  <c r="AU8534" i="3"/>
  <c r="AV8534" i="3"/>
  <c r="AW8534" i="3"/>
  <c r="S8534" i="3" s="1"/>
  <c r="AQ8535" i="3"/>
  <c r="AT8535" i="3"/>
  <c r="AU8535" i="3"/>
  <c r="AV8535" i="3"/>
  <c r="AW8535" i="3"/>
  <c r="S8535" i="3" s="1"/>
  <c r="AQ8536" i="3"/>
  <c r="AT8536" i="3"/>
  <c r="AU8536" i="3"/>
  <c r="AV8536" i="3"/>
  <c r="AW8536" i="3"/>
  <c r="S8536" i="3" s="1"/>
  <c r="AQ8537" i="3"/>
  <c r="AT8537" i="3"/>
  <c r="AU8537" i="3"/>
  <c r="AV8537" i="3"/>
  <c r="AW8537" i="3"/>
  <c r="S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S8542" i="3" s="1"/>
  <c r="AQ8543" i="3"/>
  <c r="AT8543" i="3"/>
  <c r="AU8543" i="3"/>
  <c r="AV8543" i="3"/>
  <c r="AW8543" i="3"/>
  <c r="S8543" i="3" s="1"/>
  <c r="AQ8544" i="3"/>
  <c r="AT8544" i="3"/>
  <c r="AU8544" i="3"/>
  <c r="AV8544" i="3"/>
  <c r="AW8544" i="3"/>
  <c r="S8544" i="3" s="1"/>
  <c r="AQ8545" i="3"/>
  <c r="AT8545" i="3"/>
  <c r="AU8545" i="3"/>
  <c r="AV8545" i="3"/>
  <c r="AW8545" i="3"/>
  <c r="S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S8550" i="3" s="1"/>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S8558" i="3" s="1"/>
  <c r="AQ8559" i="3"/>
  <c r="AT8559" i="3"/>
  <c r="AU8559" i="3"/>
  <c r="AV8559" i="3"/>
  <c r="AW8559" i="3"/>
  <c r="S8559" i="3" s="1"/>
  <c r="AQ8560" i="3"/>
  <c r="AT8560" i="3"/>
  <c r="AU8560" i="3"/>
  <c r="AV8560" i="3"/>
  <c r="AW8560" i="3"/>
  <c r="S8560" i="3" s="1"/>
  <c r="AQ8561" i="3"/>
  <c r="AT8561" i="3"/>
  <c r="AU8561" i="3"/>
  <c r="AV8561" i="3"/>
  <c r="AW8561" i="3"/>
  <c r="S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S8566" i="3" s="1"/>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S8574" i="3" s="1"/>
  <c r="AQ8575" i="3"/>
  <c r="AT8575" i="3"/>
  <c r="AU8575" i="3"/>
  <c r="AV8575" i="3"/>
  <c r="AW8575" i="3"/>
  <c r="S8575" i="3" s="1"/>
  <c r="AQ8576" i="3"/>
  <c r="AT8576" i="3"/>
  <c r="AU8576" i="3"/>
  <c r="AV8576" i="3"/>
  <c r="AW8576" i="3"/>
  <c r="S8576" i="3" s="1"/>
  <c r="AQ8577" i="3"/>
  <c r="AT8577" i="3"/>
  <c r="AU8577" i="3"/>
  <c r="AV8577" i="3"/>
  <c r="AW8577" i="3"/>
  <c r="S8577" i="3" s="1"/>
  <c r="AQ8578" i="3"/>
  <c r="AT8578" i="3"/>
  <c r="AU8578" i="3"/>
  <c r="AV8578" i="3"/>
  <c r="AW8578" i="3"/>
  <c r="S8578" i="3" s="1"/>
  <c r="AQ8579" i="3"/>
  <c r="AT8579" i="3"/>
  <c r="AU8579" i="3"/>
  <c r="AV8579" i="3"/>
  <c r="AW8579" i="3"/>
  <c r="S8579" i="3" s="1"/>
  <c r="AQ8580" i="3"/>
  <c r="AT8580" i="3"/>
  <c r="AU8580" i="3"/>
  <c r="AV8580" i="3"/>
  <c r="AW8580" i="3"/>
  <c r="S8580" i="3" s="1"/>
  <c r="AQ8581" i="3"/>
  <c r="AT8581" i="3"/>
  <c r="AU8581" i="3"/>
  <c r="AV8581" i="3"/>
  <c r="AW8581" i="3"/>
  <c r="S8581" i="3" s="1"/>
  <c r="AQ8582" i="3"/>
  <c r="AT8582" i="3"/>
  <c r="AU8582" i="3"/>
  <c r="AV8582" i="3"/>
  <c r="AW8582" i="3"/>
  <c r="S8582" i="3" s="1"/>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S8587" i="3" s="1"/>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S8595" i="3" s="1"/>
  <c r="AQ8596" i="3"/>
  <c r="AT8596" i="3"/>
  <c r="AU8596" i="3"/>
  <c r="AV8596" i="3"/>
  <c r="AW8596" i="3"/>
  <c r="S8596" i="3" s="1"/>
  <c r="AQ8597" i="3"/>
  <c r="AT8597" i="3"/>
  <c r="AU8597" i="3"/>
  <c r="AV8597" i="3"/>
  <c r="AW8597" i="3"/>
  <c r="S8597" i="3" s="1"/>
  <c r="AQ8598" i="3"/>
  <c r="AT8598" i="3"/>
  <c r="AU8598" i="3"/>
  <c r="AV8598" i="3"/>
  <c r="AW8598" i="3"/>
  <c r="S8598" i="3" s="1"/>
  <c r="AQ8599" i="3"/>
  <c r="AT8599" i="3"/>
  <c r="AU8599" i="3"/>
  <c r="AV8599" i="3"/>
  <c r="AW8599" i="3"/>
  <c r="S8599" i="3" s="1"/>
  <c r="AQ8600" i="3"/>
  <c r="AT8600" i="3"/>
  <c r="AU8600" i="3"/>
  <c r="AV8600" i="3"/>
  <c r="AW8600" i="3"/>
  <c r="S8600" i="3" s="1"/>
  <c r="AQ8601" i="3"/>
  <c r="AT8601" i="3"/>
  <c r="AU8601" i="3"/>
  <c r="AV8601" i="3"/>
  <c r="AW8601" i="3"/>
  <c r="S8601" i="3" s="1"/>
  <c r="AQ8602" i="3"/>
  <c r="AT8602" i="3"/>
  <c r="AU8602" i="3"/>
  <c r="AV8602" i="3"/>
  <c r="AW8602" i="3"/>
  <c r="S8602" i="3" s="1"/>
  <c r="AQ8603" i="3"/>
  <c r="AT8603" i="3"/>
  <c r="AU8603" i="3"/>
  <c r="AV8603" i="3"/>
  <c r="AW8603" i="3"/>
  <c r="S8603" i="3" s="1"/>
  <c r="AQ8604" i="3"/>
  <c r="AT8604" i="3"/>
  <c r="AU8604" i="3"/>
  <c r="AV8604" i="3"/>
  <c r="AW8604" i="3"/>
  <c r="S8604" i="3" s="1"/>
  <c r="AQ8605" i="3"/>
  <c r="AT8605" i="3"/>
  <c r="AU8605" i="3"/>
  <c r="AV8605" i="3"/>
  <c r="AW8605" i="3"/>
  <c r="S8605" i="3" s="1"/>
  <c r="AQ8606" i="3"/>
  <c r="AT8606" i="3"/>
  <c r="AU8606" i="3"/>
  <c r="AV8606" i="3"/>
  <c r="AW8606" i="3"/>
  <c r="S8606" i="3" s="1"/>
  <c r="AQ8607" i="3"/>
  <c r="AT8607" i="3"/>
  <c r="AU8607" i="3"/>
  <c r="AV8607" i="3"/>
  <c r="AW8607" i="3"/>
  <c r="S8607" i="3" s="1"/>
  <c r="AQ8608" i="3"/>
  <c r="AT8608" i="3"/>
  <c r="AU8608" i="3"/>
  <c r="AV8608" i="3"/>
  <c r="AW8608" i="3"/>
  <c r="S8608" i="3" s="1"/>
  <c r="AQ8609" i="3"/>
  <c r="AT8609" i="3"/>
  <c r="AU8609" i="3"/>
  <c r="AV8609" i="3"/>
  <c r="AW8609" i="3"/>
  <c r="S8609" i="3" s="1"/>
  <c r="AQ8610" i="3"/>
  <c r="AT8610" i="3"/>
  <c r="AU8610" i="3"/>
  <c r="AV8610" i="3"/>
  <c r="AW8610" i="3"/>
  <c r="S8610" i="3" s="1"/>
  <c r="AQ8611" i="3"/>
  <c r="AT8611" i="3"/>
  <c r="AU8611" i="3"/>
  <c r="AV8611" i="3"/>
  <c r="AW8611" i="3"/>
  <c r="S8611" i="3" s="1"/>
  <c r="AQ8612" i="3"/>
  <c r="AT8612" i="3"/>
  <c r="AU8612" i="3"/>
  <c r="AV8612" i="3"/>
  <c r="AW8612" i="3"/>
  <c r="S8612" i="3" s="1"/>
  <c r="AQ8613" i="3"/>
  <c r="AT8613" i="3"/>
  <c r="AU8613" i="3"/>
  <c r="AV8613" i="3"/>
  <c r="AW8613" i="3"/>
  <c r="S8613" i="3" s="1"/>
  <c r="AQ8614" i="3"/>
  <c r="AT8614" i="3"/>
  <c r="AU8614" i="3"/>
  <c r="AV8614" i="3"/>
  <c r="AW8614" i="3"/>
  <c r="S8614" i="3" s="1"/>
  <c r="AQ8615" i="3"/>
  <c r="AT8615" i="3"/>
  <c r="AU8615" i="3"/>
  <c r="AV8615" i="3"/>
  <c r="AW8615" i="3"/>
  <c r="S8615" i="3" s="1"/>
  <c r="AQ8616" i="3"/>
  <c r="AT8616" i="3"/>
  <c r="AU8616" i="3"/>
  <c r="AV8616" i="3"/>
  <c r="AW8616" i="3"/>
  <c r="S8616" i="3" s="1"/>
  <c r="AQ8617" i="3"/>
  <c r="AT8617" i="3"/>
  <c r="AU8617" i="3"/>
  <c r="AV8617" i="3"/>
  <c r="AW8617" i="3"/>
  <c r="S8617" i="3" s="1"/>
  <c r="AQ8618" i="3"/>
  <c r="AT8618" i="3"/>
  <c r="AU8618" i="3"/>
  <c r="AV8618" i="3"/>
  <c r="AW8618" i="3"/>
  <c r="S8618" i="3" s="1"/>
  <c r="AQ8619" i="3"/>
  <c r="AT8619" i="3"/>
  <c r="AU8619" i="3"/>
  <c r="AV8619" i="3"/>
  <c r="AW8619" i="3"/>
  <c r="S8619" i="3" s="1"/>
  <c r="AQ8620" i="3"/>
  <c r="AT8620" i="3"/>
  <c r="AU8620" i="3"/>
  <c r="AV8620" i="3"/>
  <c r="AW8620" i="3"/>
  <c r="S8620" i="3" s="1"/>
  <c r="AQ8621" i="3"/>
  <c r="AT8621" i="3"/>
  <c r="AU8621" i="3"/>
  <c r="AV8621" i="3"/>
  <c r="AW8621" i="3"/>
  <c r="S8621" i="3" s="1"/>
  <c r="AQ8622" i="3"/>
  <c r="AT8622" i="3"/>
  <c r="AU8622" i="3"/>
  <c r="AV8622" i="3"/>
  <c r="AW8622" i="3"/>
  <c r="S8622" i="3" s="1"/>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S8627" i="3" s="1"/>
  <c r="AQ8628" i="3"/>
  <c r="AT8628" i="3"/>
  <c r="AU8628" i="3"/>
  <c r="AV8628" i="3"/>
  <c r="AW8628" i="3"/>
  <c r="S8628" i="3" s="1"/>
  <c r="AQ8629" i="3"/>
  <c r="AT8629" i="3"/>
  <c r="AU8629" i="3"/>
  <c r="AV8629" i="3"/>
  <c r="AW8629" i="3"/>
  <c r="S8629" i="3" s="1"/>
  <c r="AQ8630" i="3"/>
  <c r="AT8630" i="3"/>
  <c r="AU8630" i="3"/>
  <c r="AV8630" i="3"/>
  <c r="AW8630" i="3"/>
  <c r="S8630" i="3" s="1"/>
  <c r="AQ8631" i="3"/>
  <c r="AT8631" i="3"/>
  <c r="AU8631" i="3"/>
  <c r="AV8631" i="3"/>
  <c r="AW8631" i="3"/>
  <c r="S8631" i="3" s="1"/>
  <c r="AQ8632" i="3"/>
  <c r="AT8632" i="3"/>
  <c r="AU8632" i="3"/>
  <c r="AV8632" i="3"/>
  <c r="AW8632" i="3"/>
  <c r="S8632" i="3" s="1"/>
  <c r="AQ8633" i="3"/>
  <c r="AT8633" i="3"/>
  <c r="AU8633" i="3"/>
  <c r="AV8633" i="3"/>
  <c r="AW8633" i="3"/>
  <c r="S8633" i="3" s="1"/>
  <c r="AQ8634" i="3"/>
  <c r="AT8634" i="3"/>
  <c r="AU8634" i="3"/>
  <c r="AV8634" i="3"/>
  <c r="AW8634" i="3"/>
  <c r="S8634" i="3" s="1"/>
  <c r="AQ8635" i="3"/>
  <c r="AT8635" i="3"/>
  <c r="AU8635" i="3"/>
  <c r="AV8635" i="3"/>
  <c r="AW8635" i="3"/>
  <c r="S8635" i="3" s="1"/>
  <c r="AQ8636" i="3"/>
  <c r="AT8636" i="3"/>
  <c r="AU8636" i="3"/>
  <c r="AV8636" i="3"/>
  <c r="AW8636" i="3"/>
  <c r="S8636" i="3" s="1"/>
  <c r="AQ8637" i="3"/>
  <c r="AT8637" i="3"/>
  <c r="AU8637" i="3"/>
  <c r="AV8637" i="3"/>
  <c r="AW8637" i="3"/>
  <c r="S8637" i="3" s="1"/>
  <c r="AQ8638" i="3"/>
  <c r="AT8638" i="3"/>
  <c r="AU8638" i="3"/>
  <c r="AV8638" i="3"/>
  <c r="AW8638" i="3"/>
  <c r="S8638" i="3" s="1"/>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S8643" i="3" s="1"/>
  <c r="AQ8644" i="3"/>
  <c r="AT8644" i="3"/>
  <c r="AU8644" i="3"/>
  <c r="AV8644" i="3"/>
  <c r="AW8644" i="3"/>
  <c r="S8644" i="3" s="1"/>
  <c r="AQ8645" i="3"/>
  <c r="AT8645" i="3"/>
  <c r="AU8645" i="3"/>
  <c r="AV8645" i="3"/>
  <c r="AW8645" i="3"/>
  <c r="S8645" i="3" s="1"/>
  <c r="AQ8646" i="3"/>
  <c r="AT8646" i="3"/>
  <c r="AU8646" i="3"/>
  <c r="AV8646" i="3"/>
  <c r="AW8646" i="3"/>
  <c r="S8646" i="3" s="1"/>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S8651" i="3" s="1"/>
  <c r="AQ8652" i="3"/>
  <c r="AT8652" i="3"/>
  <c r="AU8652" i="3"/>
  <c r="AV8652" i="3"/>
  <c r="AW8652" i="3"/>
  <c r="S8652" i="3" s="1"/>
  <c r="AQ8653" i="3"/>
  <c r="AT8653" i="3"/>
  <c r="AU8653" i="3"/>
  <c r="AV8653" i="3"/>
  <c r="AW8653" i="3"/>
  <c r="S8653" i="3" s="1"/>
  <c r="AQ8654" i="3"/>
  <c r="AT8654" i="3"/>
  <c r="AU8654" i="3"/>
  <c r="AV8654" i="3"/>
  <c r="AW8654" i="3"/>
  <c r="S8654" i="3" s="1"/>
  <c r="AQ8655" i="3"/>
  <c r="AT8655" i="3"/>
  <c r="AU8655" i="3"/>
  <c r="AV8655" i="3"/>
  <c r="AW8655" i="3"/>
  <c r="S8655" i="3" s="1"/>
  <c r="AQ8656" i="3"/>
  <c r="AT8656" i="3"/>
  <c r="AU8656" i="3"/>
  <c r="AV8656" i="3"/>
  <c r="AW8656" i="3"/>
  <c r="S8656" i="3" s="1"/>
  <c r="AQ8657" i="3"/>
  <c r="AT8657" i="3"/>
  <c r="AU8657" i="3"/>
  <c r="AV8657" i="3"/>
  <c r="AW8657" i="3"/>
  <c r="S8657" i="3" s="1"/>
  <c r="AQ8658" i="3"/>
  <c r="AT8658" i="3"/>
  <c r="AU8658" i="3"/>
  <c r="AV8658" i="3"/>
  <c r="AW8658" i="3"/>
  <c r="S8658" i="3" s="1"/>
  <c r="AQ8659" i="3"/>
  <c r="AT8659" i="3"/>
  <c r="AU8659" i="3"/>
  <c r="AV8659" i="3"/>
  <c r="AW8659" i="3"/>
  <c r="S8659" i="3" s="1"/>
  <c r="AQ8660" i="3"/>
  <c r="AT8660" i="3"/>
  <c r="AU8660" i="3"/>
  <c r="AV8660" i="3"/>
  <c r="AW8660" i="3"/>
  <c r="S8660" i="3" s="1"/>
  <c r="AQ8661" i="3"/>
  <c r="AT8661" i="3"/>
  <c r="AU8661" i="3"/>
  <c r="AV8661" i="3"/>
  <c r="AW8661" i="3"/>
  <c r="S8661" i="3" s="1"/>
  <c r="AQ8662" i="3"/>
  <c r="AT8662" i="3"/>
  <c r="AU8662" i="3"/>
  <c r="AV8662" i="3"/>
  <c r="AW8662" i="3"/>
  <c r="S8662" i="3" s="1"/>
  <c r="AQ8663" i="3"/>
  <c r="AT8663" i="3"/>
  <c r="AU8663" i="3"/>
  <c r="AV8663" i="3"/>
  <c r="AW8663" i="3"/>
  <c r="S8663" i="3" s="1"/>
  <c r="AQ8664" i="3"/>
  <c r="AT8664" i="3"/>
  <c r="AU8664" i="3"/>
  <c r="AV8664" i="3"/>
  <c r="AW8664" i="3"/>
  <c r="S8664" i="3" s="1"/>
  <c r="AQ8665" i="3"/>
  <c r="AT8665" i="3"/>
  <c r="AU8665" i="3"/>
  <c r="AV8665" i="3"/>
  <c r="AW8665" i="3"/>
  <c r="S8665" i="3" s="1"/>
  <c r="AQ8666" i="3"/>
  <c r="AT8666" i="3"/>
  <c r="AU8666" i="3"/>
  <c r="AV8666" i="3"/>
  <c r="AW8666" i="3"/>
  <c r="S8666" i="3" s="1"/>
  <c r="AQ8667" i="3"/>
  <c r="AT8667" i="3"/>
  <c r="AU8667" i="3"/>
  <c r="AV8667" i="3"/>
  <c r="AW8667" i="3"/>
  <c r="S8667" i="3" s="1"/>
  <c r="AQ8668" i="3"/>
  <c r="AT8668" i="3"/>
  <c r="AU8668" i="3"/>
  <c r="AV8668" i="3"/>
  <c r="AW8668" i="3"/>
  <c r="S8668" i="3" s="1"/>
  <c r="AQ8669" i="3"/>
  <c r="AT8669" i="3"/>
  <c r="AU8669" i="3"/>
  <c r="AV8669" i="3"/>
  <c r="AW8669" i="3"/>
  <c r="S8669" i="3" s="1"/>
  <c r="AQ8670" i="3"/>
  <c r="AT8670" i="3"/>
  <c r="AU8670" i="3"/>
  <c r="AV8670" i="3"/>
  <c r="AW8670" i="3"/>
  <c r="S8670" i="3" s="1"/>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S8675" i="3" s="1"/>
  <c r="AQ8676" i="3"/>
  <c r="AT8676" i="3"/>
  <c r="AU8676" i="3"/>
  <c r="AV8676" i="3"/>
  <c r="AW8676" i="3"/>
  <c r="S8676" i="3" s="1"/>
  <c r="AQ8677" i="3"/>
  <c r="AT8677" i="3"/>
  <c r="AU8677" i="3"/>
  <c r="AV8677" i="3"/>
  <c r="AW8677" i="3"/>
  <c r="S8677" i="3" s="1"/>
  <c r="AQ8678" i="3"/>
  <c r="AT8678" i="3"/>
  <c r="AU8678" i="3"/>
  <c r="AV8678" i="3"/>
  <c r="AW8678" i="3"/>
  <c r="S8678" i="3" s="1"/>
  <c r="AQ8679" i="3"/>
  <c r="AT8679" i="3"/>
  <c r="AU8679" i="3"/>
  <c r="AV8679" i="3"/>
  <c r="AW8679" i="3"/>
  <c r="S8679" i="3" s="1"/>
  <c r="AQ8680" i="3"/>
  <c r="AT8680" i="3"/>
  <c r="AU8680" i="3"/>
  <c r="AV8680" i="3"/>
  <c r="AW8680" i="3"/>
  <c r="S8680" i="3" s="1"/>
  <c r="AQ8681" i="3"/>
  <c r="AT8681" i="3"/>
  <c r="AU8681" i="3"/>
  <c r="AV8681" i="3"/>
  <c r="AW8681" i="3"/>
  <c r="S8681" i="3" s="1"/>
  <c r="AQ8682" i="3"/>
  <c r="AT8682" i="3"/>
  <c r="AU8682" i="3"/>
  <c r="AV8682" i="3"/>
  <c r="AW8682" i="3"/>
  <c r="S8682" i="3" s="1"/>
  <c r="AQ8683" i="3"/>
  <c r="AT8683" i="3"/>
  <c r="AU8683" i="3"/>
  <c r="AV8683" i="3"/>
  <c r="AW8683" i="3"/>
  <c r="S8683" i="3" s="1"/>
  <c r="AQ8684" i="3"/>
  <c r="AT8684" i="3"/>
  <c r="AU8684" i="3"/>
  <c r="AV8684" i="3"/>
  <c r="AW8684" i="3"/>
  <c r="S8684" i="3" s="1"/>
  <c r="AQ8685" i="3"/>
  <c r="AT8685" i="3"/>
  <c r="AU8685" i="3"/>
  <c r="AV8685" i="3"/>
  <c r="AW8685" i="3"/>
  <c r="S8685" i="3" s="1"/>
  <c r="AQ8686" i="3"/>
  <c r="AT8686" i="3"/>
  <c r="AU8686" i="3"/>
  <c r="AV8686" i="3"/>
  <c r="AW8686" i="3"/>
  <c r="S8686" i="3" s="1"/>
  <c r="AQ8687" i="3"/>
  <c r="AT8687" i="3"/>
  <c r="AU8687" i="3"/>
  <c r="AV8687" i="3"/>
  <c r="AW8687" i="3"/>
  <c r="S8687" i="3" s="1"/>
  <c r="AQ8688" i="3"/>
  <c r="AT8688" i="3"/>
  <c r="AU8688" i="3"/>
  <c r="AV8688" i="3"/>
  <c r="AW8688" i="3"/>
  <c r="S8688" i="3" s="1"/>
  <c r="AQ8689" i="3"/>
  <c r="AT8689" i="3"/>
  <c r="AU8689" i="3"/>
  <c r="AV8689" i="3"/>
  <c r="AW8689" i="3"/>
  <c r="S8689" i="3" s="1"/>
  <c r="AQ8690" i="3"/>
  <c r="AT8690" i="3"/>
  <c r="AU8690" i="3"/>
  <c r="AV8690" i="3"/>
  <c r="AW8690" i="3"/>
  <c r="S8690" i="3" s="1"/>
  <c r="AQ8691" i="3"/>
  <c r="AT8691" i="3"/>
  <c r="AU8691" i="3"/>
  <c r="AV8691" i="3"/>
  <c r="AW8691" i="3"/>
  <c r="S8691" i="3" s="1"/>
  <c r="AQ8692" i="3"/>
  <c r="AT8692" i="3"/>
  <c r="AU8692" i="3"/>
  <c r="AV8692" i="3"/>
  <c r="AW8692" i="3"/>
  <c r="S8692" i="3" s="1"/>
  <c r="AQ8693" i="3"/>
  <c r="AT8693" i="3"/>
  <c r="AU8693" i="3"/>
  <c r="AV8693" i="3"/>
  <c r="AW8693" i="3"/>
  <c r="S8693" i="3" s="1"/>
  <c r="AQ8694" i="3"/>
  <c r="AT8694" i="3"/>
  <c r="AU8694" i="3"/>
  <c r="AV8694" i="3"/>
  <c r="AW8694" i="3"/>
  <c r="S8694" i="3" s="1"/>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S8699" i="3" s="1"/>
  <c r="AQ8700" i="3"/>
  <c r="AT8700" i="3"/>
  <c r="AU8700" i="3"/>
  <c r="AV8700" i="3"/>
  <c r="AW8700" i="3"/>
  <c r="S8700" i="3" s="1"/>
  <c r="AQ8701" i="3"/>
  <c r="AT8701" i="3"/>
  <c r="AU8701" i="3"/>
  <c r="AV8701" i="3"/>
  <c r="AW8701" i="3"/>
  <c r="S8701" i="3" s="1"/>
  <c r="AQ8702" i="3"/>
  <c r="AT8702" i="3"/>
  <c r="AU8702" i="3"/>
  <c r="AV8702" i="3"/>
  <c r="AW8702" i="3"/>
  <c r="S8702" i="3" s="1"/>
  <c r="AQ8703" i="3"/>
  <c r="AT8703" i="3"/>
  <c r="AU8703" i="3"/>
  <c r="AV8703" i="3"/>
  <c r="AW8703" i="3"/>
  <c r="S8703" i="3" s="1"/>
  <c r="AQ8704" i="3"/>
  <c r="AT8704" i="3"/>
  <c r="AU8704" i="3"/>
  <c r="AV8704" i="3"/>
  <c r="AW8704" i="3"/>
  <c r="S8704" i="3" s="1"/>
  <c r="AQ8705" i="3"/>
  <c r="AT8705" i="3"/>
  <c r="AU8705" i="3"/>
  <c r="AV8705" i="3"/>
  <c r="AW8705" i="3"/>
  <c r="S8705" i="3" s="1"/>
  <c r="AQ8706" i="3"/>
  <c r="AT8706" i="3"/>
  <c r="AU8706" i="3"/>
  <c r="AV8706" i="3"/>
  <c r="AW8706" i="3"/>
  <c r="S8706" i="3" s="1"/>
  <c r="AQ8707" i="3"/>
  <c r="AT8707" i="3"/>
  <c r="AU8707" i="3"/>
  <c r="AV8707" i="3"/>
  <c r="AW8707" i="3"/>
  <c r="S8707" i="3" s="1"/>
  <c r="AQ8708" i="3"/>
  <c r="AT8708" i="3"/>
  <c r="AU8708" i="3"/>
  <c r="AV8708" i="3"/>
  <c r="AW8708" i="3"/>
  <c r="S8708" i="3" s="1"/>
  <c r="AQ8709" i="3"/>
  <c r="AT8709" i="3"/>
  <c r="AU8709" i="3"/>
  <c r="AV8709" i="3"/>
  <c r="AW8709" i="3"/>
  <c r="S8709" i="3" s="1"/>
  <c r="AQ8710" i="3"/>
  <c r="AT8710" i="3"/>
  <c r="AU8710" i="3"/>
  <c r="AV8710" i="3"/>
  <c r="AW8710" i="3"/>
  <c r="S8710" i="3" s="1"/>
  <c r="AQ8711" i="3"/>
  <c r="AT8711" i="3"/>
  <c r="AU8711" i="3"/>
  <c r="AV8711" i="3"/>
  <c r="AW8711" i="3"/>
  <c r="S8711" i="3" s="1"/>
  <c r="AQ8712" i="3"/>
  <c r="AT8712" i="3"/>
  <c r="AU8712" i="3"/>
  <c r="AV8712" i="3"/>
  <c r="AW8712" i="3"/>
  <c r="S8712" i="3" s="1"/>
  <c r="AQ8713" i="3"/>
  <c r="AT8713" i="3"/>
  <c r="AU8713" i="3"/>
  <c r="AV8713" i="3"/>
  <c r="AW8713" i="3"/>
  <c r="S8713" i="3" s="1"/>
  <c r="AQ8714" i="3"/>
  <c r="AT8714" i="3"/>
  <c r="AU8714" i="3"/>
  <c r="AV8714" i="3"/>
  <c r="AW8714" i="3"/>
  <c r="S8714" i="3" s="1"/>
  <c r="AQ8715" i="3"/>
  <c r="AT8715" i="3"/>
  <c r="AU8715" i="3"/>
  <c r="AV8715" i="3"/>
  <c r="AW8715" i="3"/>
  <c r="S8715" i="3" s="1"/>
  <c r="T8715" i="3" s="1"/>
  <c r="AQ8716" i="3"/>
  <c r="AT8716" i="3"/>
  <c r="AU8716" i="3"/>
  <c r="AV8716" i="3"/>
  <c r="AW8716" i="3"/>
  <c r="S8716" i="3" s="1"/>
  <c r="AQ8717" i="3"/>
  <c r="AT8717" i="3"/>
  <c r="AU8717" i="3"/>
  <c r="AV8717" i="3"/>
  <c r="AW8717" i="3"/>
  <c r="S8717" i="3" s="1"/>
  <c r="AQ8718" i="3"/>
  <c r="AT8718" i="3"/>
  <c r="AU8718" i="3"/>
  <c r="AV8718" i="3"/>
  <c r="AW8718" i="3"/>
  <c r="S8718" i="3" s="1"/>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S8726" i="3" s="1"/>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AQ8733" i="3"/>
  <c r="AT8733" i="3"/>
  <c r="AU8733" i="3"/>
  <c r="AV8733" i="3"/>
  <c r="AW8733" i="3"/>
  <c r="S8733" i="3" s="1"/>
  <c r="AQ8734" i="3"/>
  <c r="AT8734" i="3"/>
  <c r="AU8734" i="3"/>
  <c r="AV8734" i="3"/>
  <c r="AW8734" i="3"/>
  <c r="S8734" i="3" s="1"/>
  <c r="AQ8735" i="3"/>
  <c r="AT8735" i="3"/>
  <c r="AU8735" i="3"/>
  <c r="AV8735" i="3"/>
  <c r="AW8735" i="3"/>
  <c r="S8735" i="3" s="1"/>
  <c r="AQ8736" i="3"/>
  <c r="AT8736" i="3"/>
  <c r="AU8736" i="3"/>
  <c r="AV8736" i="3"/>
  <c r="AW8736" i="3"/>
  <c r="S8736" i="3" s="1"/>
  <c r="AQ8737" i="3"/>
  <c r="AT8737" i="3"/>
  <c r="AU8737" i="3"/>
  <c r="AV8737" i="3"/>
  <c r="AW8737" i="3"/>
  <c r="S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S8750" i="3" s="1"/>
  <c r="AQ8751" i="3"/>
  <c r="AT8751" i="3"/>
  <c r="AU8751" i="3"/>
  <c r="AV8751" i="3"/>
  <c r="AW8751" i="3"/>
  <c r="S8751" i="3" s="1"/>
  <c r="AQ8752" i="3"/>
  <c r="AT8752" i="3"/>
  <c r="AU8752" i="3"/>
  <c r="AV8752" i="3"/>
  <c r="AW8752" i="3"/>
  <c r="S8752" i="3" s="1"/>
  <c r="AQ8753" i="3"/>
  <c r="AT8753" i="3"/>
  <c r="AU8753" i="3"/>
  <c r="AV8753" i="3"/>
  <c r="AW8753" i="3"/>
  <c r="S8753" i="3" s="1"/>
  <c r="AQ8754" i="3"/>
  <c r="AT8754" i="3"/>
  <c r="AU8754" i="3"/>
  <c r="AV8754" i="3"/>
  <c r="AW8754" i="3"/>
  <c r="S8754" i="3" s="1"/>
  <c r="AQ8755" i="3"/>
  <c r="AT8755" i="3"/>
  <c r="AU8755" i="3"/>
  <c r="AV8755" i="3"/>
  <c r="AW8755" i="3"/>
  <c r="S8755" i="3" s="1"/>
  <c r="AQ8756" i="3"/>
  <c r="AT8756" i="3"/>
  <c r="AU8756" i="3"/>
  <c r="AV8756" i="3"/>
  <c r="AW8756" i="3"/>
  <c r="S8756" i="3" s="1"/>
  <c r="AQ8757" i="3"/>
  <c r="AT8757" i="3"/>
  <c r="AU8757" i="3"/>
  <c r="AV8757" i="3"/>
  <c r="AW8757" i="3"/>
  <c r="S8757" i="3" s="1"/>
  <c r="AQ8758" i="3"/>
  <c r="AT8758" i="3"/>
  <c r="AU8758" i="3"/>
  <c r="AV8758" i="3"/>
  <c r="AW8758" i="3"/>
  <c r="S8758" i="3" s="1"/>
  <c r="AQ8759" i="3"/>
  <c r="AT8759" i="3"/>
  <c r="AU8759" i="3"/>
  <c r="AV8759" i="3"/>
  <c r="AW8759" i="3"/>
  <c r="S8759" i="3" s="1"/>
  <c r="AQ8760" i="3"/>
  <c r="AT8760" i="3"/>
  <c r="AU8760" i="3"/>
  <c r="AV8760" i="3"/>
  <c r="AW8760" i="3"/>
  <c r="S8760" i="3" s="1"/>
  <c r="AQ8761" i="3"/>
  <c r="AT8761" i="3"/>
  <c r="AU8761" i="3"/>
  <c r="AV8761" i="3"/>
  <c r="AW8761" i="3"/>
  <c r="S8761" i="3" s="1"/>
  <c r="AQ8762" i="3"/>
  <c r="AT8762" i="3"/>
  <c r="AU8762" i="3"/>
  <c r="AV8762" i="3"/>
  <c r="AW8762" i="3"/>
  <c r="S8762" i="3" s="1"/>
  <c r="AQ8763" i="3"/>
  <c r="AT8763" i="3"/>
  <c r="AU8763" i="3"/>
  <c r="AV8763" i="3"/>
  <c r="AW8763" i="3"/>
  <c r="S8763" i="3" s="1"/>
  <c r="T8763" i="3" s="1"/>
  <c r="AQ8764" i="3"/>
  <c r="AT8764" i="3"/>
  <c r="AU8764" i="3"/>
  <c r="AV8764" i="3"/>
  <c r="AW8764" i="3"/>
  <c r="S8764" i="3" s="1"/>
  <c r="AQ8765" i="3"/>
  <c r="AT8765" i="3"/>
  <c r="AU8765" i="3"/>
  <c r="AV8765" i="3"/>
  <c r="AW8765" i="3"/>
  <c r="S8765" i="3" s="1"/>
  <c r="AQ8766" i="3"/>
  <c r="AT8766" i="3"/>
  <c r="AU8766" i="3"/>
  <c r="AV8766" i="3"/>
  <c r="AW8766" i="3"/>
  <c r="S8766" i="3" s="1"/>
  <c r="AQ8767" i="3"/>
  <c r="AT8767" i="3"/>
  <c r="AU8767" i="3"/>
  <c r="AV8767" i="3"/>
  <c r="AW8767" i="3"/>
  <c r="S8767" i="3" s="1"/>
  <c r="AQ8768" i="3"/>
  <c r="AT8768" i="3"/>
  <c r="AU8768" i="3"/>
  <c r="AV8768" i="3"/>
  <c r="AW8768" i="3"/>
  <c r="S8768" i="3" s="1"/>
  <c r="AQ8769" i="3"/>
  <c r="AT8769" i="3"/>
  <c r="AU8769" i="3"/>
  <c r="AV8769" i="3"/>
  <c r="AW8769" i="3"/>
  <c r="S8769" i="3" s="1"/>
  <c r="AQ8770" i="3"/>
  <c r="AT8770" i="3"/>
  <c r="AU8770" i="3"/>
  <c r="AV8770" i="3"/>
  <c r="AW8770" i="3"/>
  <c r="S8770" i="3" s="1"/>
  <c r="AQ8771" i="3"/>
  <c r="AT8771" i="3"/>
  <c r="AU8771" i="3"/>
  <c r="AV8771" i="3"/>
  <c r="AW8771" i="3"/>
  <c r="S8771" i="3" s="1"/>
  <c r="AQ8772" i="3"/>
  <c r="AT8772" i="3"/>
  <c r="AU8772" i="3"/>
  <c r="AV8772" i="3"/>
  <c r="AW8772" i="3"/>
  <c r="S8772" i="3" s="1"/>
  <c r="AQ8773" i="3"/>
  <c r="AT8773" i="3"/>
  <c r="AU8773" i="3"/>
  <c r="AV8773" i="3"/>
  <c r="AW8773" i="3"/>
  <c r="S8773" i="3" s="1"/>
  <c r="AQ8774" i="3"/>
  <c r="AT8774" i="3"/>
  <c r="AU8774" i="3"/>
  <c r="AV8774" i="3"/>
  <c r="AW8774" i="3"/>
  <c r="S8774" i="3" s="1"/>
  <c r="AQ8775" i="3"/>
  <c r="AT8775" i="3"/>
  <c r="AU8775" i="3"/>
  <c r="AV8775" i="3"/>
  <c r="AW8775" i="3"/>
  <c r="S8775" i="3" s="1"/>
  <c r="AQ8776" i="3"/>
  <c r="AT8776" i="3"/>
  <c r="AU8776" i="3"/>
  <c r="AV8776" i="3"/>
  <c r="AW8776" i="3"/>
  <c r="S8776" i="3" s="1"/>
  <c r="AQ8777" i="3"/>
  <c r="AT8777" i="3"/>
  <c r="AU8777" i="3"/>
  <c r="AV8777" i="3"/>
  <c r="AW8777" i="3"/>
  <c r="S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AQ8794" i="3"/>
  <c r="AT8794" i="3"/>
  <c r="AU8794" i="3"/>
  <c r="AV8794" i="3"/>
  <c r="AW8794" i="3"/>
  <c r="S8794" i="3" s="1"/>
  <c r="AQ8795" i="3"/>
  <c r="AT8795" i="3"/>
  <c r="AU8795" i="3"/>
  <c r="AV8795" i="3"/>
  <c r="AW8795" i="3"/>
  <c r="S8795" i="3" s="1"/>
  <c r="AQ8796" i="3"/>
  <c r="AT8796" i="3"/>
  <c r="AU8796" i="3"/>
  <c r="AV8796" i="3"/>
  <c r="AW8796" i="3"/>
  <c r="S8796" i="3" s="1"/>
  <c r="AQ8797" i="3"/>
  <c r="AT8797" i="3"/>
  <c r="AU8797" i="3"/>
  <c r="AV8797" i="3"/>
  <c r="AW8797" i="3"/>
  <c r="S8797" i="3" s="1"/>
  <c r="AQ8798" i="3"/>
  <c r="AT8798" i="3"/>
  <c r="AU8798" i="3"/>
  <c r="AV8798" i="3"/>
  <c r="AW8798" i="3"/>
  <c r="S8798" i="3" s="1"/>
  <c r="AQ8799" i="3"/>
  <c r="AT8799" i="3"/>
  <c r="AU8799" i="3"/>
  <c r="AV8799" i="3"/>
  <c r="AW8799" i="3"/>
  <c r="S8799" i="3" s="1"/>
  <c r="AQ8800" i="3"/>
  <c r="AT8800" i="3"/>
  <c r="AU8800" i="3"/>
  <c r="AV8800" i="3"/>
  <c r="AW8800" i="3"/>
  <c r="S8800" i="3" s="1"/>
  <c r="AQ8801" i="3"/>
  <c r="AT8801" i="3"/>
  <c r="AU8801" i="3"/>
  <c r="AV8801" i="3"/>
  <c r="AW8801" i="3"/>
  <c r="S8801" i="3" s="1"/>
  <c r="AQ8802" i="3"/>
  <c r="AT8802" i="3"/>
  <c r="AU8802" i="3"/>
  <c r="AV8802" i="3"/>
  <c r="AW8802" i="3"/>
  <c r="S8802" i="3" s="1"/>
  <c r="AQ8803" i="3"/>
  <c r="AT8803" i="3"/>
  <c r="AU8803" i="3"/>
  <c r="AV8803" i="3"/>
  <c r="AW8803" i="3"/>
  <c r="S8803" i="3" s="1"/>
  <c r="AQ8804" i="3"/>
  <c r="AT8804" i="3"/>
  <c r="AU8804" i="3"/>
  <c r="AV8804" i="3"/>
  <c r="AW8804" i="3"/>
  <c r="S8804" i="3" s="1"/>
  <c r="AQ8805" i="3"/>
  <c r="AT8805" i="3"/>
  <c r="AU8805" i="3"/>
  <c r="AV8805" i="3"/>
  <c r="AW8805" i="3"/>
  <c r="S8805" i="3" s="1"/>
  <c r="AQ8806" i="3"/>
  <c r="AT8806" i="3"/>
  <c r="AU8806" i="3"/>
  <c r="AV8806" i="3"/>
  <c r="AW8806" i="3"/>
  <c r="S8806" i="3" s="1"/>
  <c r="AQ8807" i="3"/>
  <c r="AT8807" i="3"/>
  <c r="AU8807" i="3"/>
  <c r="AV8807" i="3"/>
  <c r="AW8807" i="3"/>
  <c r="S8807" i="3" s="1"/>
  <c r="AQ8808" i="3"/>
  <c r="AT8808" i="3"/>
  <c r="AU8808" i="3"/>
  <c r="AV8808" i="3"/>
  <c r="AW8808" i="3"/>
  <c r="S8808" i="3" s="1"/>
  <c r="AQ8809" i="3"/>
  <c r="AT8809" i="3"/>
  <c r="AU8809" i="3"/>
  <c r="AV8809" i="3"/>
  <c r="AW8809" i="3"/>
  <c r="S8809" i="3" s="1"/>
  <c r="AQ8810" i="3"/>
  <c r="AT8810" i="3"/>
  <c r="AU8810" i="3"/>
  <c r="AV8810" i="3"/>
  <c r="AW8810" i="3"/>
  <c r="S8810" i="3" s="1"/>
  <c r="AQ8811" i="3"/>
  <c r="AT8811" i="3"/>
  <c r="AU8811" i="3"/>
  <c r="AV8811" i="3"/>
  <c r="AW8811" i="3"/>
  <c r="S8811" i="3" s="1"/>
  <c r="AQ8812" i="3"/>
  <c r="AT8812" i="3"/>
  <c r="AU8812" i="3"/>
  <c r="AV8812" i="3"/>
  <c r="AW8812" i="3"/>
  <c r="S8812" i="3" s="1"/>
  <c r="AQ8813" i="3"/>
  <c r="AT8813" i="3"/>
  <c r="AU8813" i="3"/>
  <c r="AV8813" i="3"/>
  <c r="AW8813" i="3"/>
  <c r="S8813" i="3" s="1"/>
  <c r="AQ8814" i="3"/>
  <c r="AT8814" i="3"/>
  <c r="AU8814" i="3"/>
  <c r="AV8814" i="3"/>
  <c r="AW8814" i="3"/>
  <c r="S8814" i="3" s="1"/>
  <c r="AQ8815" i="3"/>
  <c r="AT8815" i="3"/>
  <c r="AU8815" i="3"/>
  <c r="AV8815" i="3"/>
  <c r="AW8815" i="3"/>
  <c r="S8815" i="3" s="1"/>
  <c r="AQ8816" i="3"/>
  <c r="AT8816" i="3"/>
  <c r="AU8816" i="3"/>
  <c r="AV8816" i="3"/>
  <c r="AW8816" i="3"/>
  <c r="S8816" i="3" s="1"/>
  <c r="AQ8817" i="3"/>
  <c r="AT8817" i="3"/>
  <c r="AU8817" i="3"/>
  <c r="AV8817" i="3"/>
  <c r="AW8817" i="3"/>
  <c r="S8817" i="3" s="1"/>
  <c r="AQ8818" i="3"/>
  <c r="AT8818" i="3"/>
  <c r="AU8818" i="3"/>
  <c r="AV8818" i="3"/>
  <c r="AW8818" i="3"/>
  <c r="S8818" i="3" s="1"/>
  <c r="AQ8819" i="3"/>
  <c r="AT8819" i="3"/>
  <c r="AU8819" i="3"/>
  <c r="AV8819" i="3"/>
  <c r="AW8819" i="3"/>
  <c r="S8819" i="3" s="1"/>
  <c r="AQ8820" i="3"/>
  <c r="AT8820" i="3"/>
  <c r="AU8820" i="3"/>
  <c r="AV8820" i="3"/>
  <c r="AW8820" i="3"/>
  <c r="S8820" i="3" s="1"/>
  <c r="AQ8821" i="3"/>
  <c r="AT8821" i="3"/>
  <c r="AU8821" i="3"/>
  <c r="AV8821" i="3"/>
  <c r="AW8821" i="3"/>
  <c r="S8821" i="3" s="1"/>
  <c r="AQ8822" i="3"/>
  <c r="AT8822" i="3"/>
  <c r="AU8822" i="3"/>
  <c r="AV8822" i="3"/>
  <c r="AW8822" i="3"/>
  <c r="S8822" i="3" s="1"/>
  <c r="AQ8823" i="3"/>
  <c r="AT8823" i="3"/>
  <c r="AU8823" i="3"/>
  <c r="AV8823" i="3"/>
  <c r="AW8823" i="3"/>
  <c r="S8823" i="3" s="1"/>
  <c r="AQ8824" i="3"/>
  <c r="AT8824" i="3"/>
  <c r="AU8824" i="3"/>
  <c r="AV8824" i="3"/>
  <c r="AW8824" i="3"/>
  <c r="S8824" i="3" s="1"/>
  <c r="AQ8825" i="3"/>
  <c r="AT8825" i="3"/>
  <c r="AU8825" i="3"/>
  <c r="AV8825" i="3"/>
  <c r="AW8825" i="3"/>
  <c r="S8825" i="3" s="1"/>
  <c r="AQ8826" i="3"/>
  <c r="AT8826" i="3"/>
  <c r="AU8826" i="3"/>
  <c r="AV8826" i="3"/>
  <c r="AW8826" i="3"/>
  <c r="S8826" i="3" s="1"/>
  <c r="AQ8827" i="3"/>
  <c r="AT8827" i="3"/>
  <c r="AU8827" i="3"/>
  <c r="AV8827" i="3"/>
  <c r="AW8827" i="3"/>
  <c r="S8827" i="3" s="1"/>
  <c r="AQ8828" i="3"/>
  <c r="AT8828" i="3"/>
  <c r="AU8828" i="3"/>
  <c r="AV8828" i="3"/>
  <c r="AW8828" i="3"/>
  <c r="S8828" i="3" s="1"/>
  <c r="AQ8829" i="3"/>
  <c r="AT8829" i="3"/>
  <c r="AU8829" i="3"/>
  <c r="AV8829" i="3"/>
  <c r="AW8829" i="3"/>
  <c r="S8829" i="3" s="1"/>
  <c r="AQ8830" i="3"/>
  <c r="AT8830" i="3"/>
  <c r="AU8830" i="3"/>
  <c r="AV8830" i="3"/>
  <c r="AW8830" i="3"/>
  <c r="S8830" i="3" s="1"/>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AQ8837" i="3"/>
  <c r="AT8837" i="3"/>
  <c r="AU8837" i="3"/>
  <c r="AV8837" i="3"/>
  <c r="AW8837" i="3"/>
  <c r="S8837" i="3" s="1"/>
  <c r="AQ8838" i="3"/>
  <c r="AT8838" i="3"/>
  <c r="AU8838" i="3"/>
  <c r="AV8838" i="3"/>
  <c r="AW8838" i="3"/>
  <c r="S8838" i="3" s="1"/>
  <c r="AQ8839" i="3"/>
  <c r="AT8839" i="3"/>
  <c r="AU8839" i="3"/>
  <c r="AV8839" i="3"/>
  <c r="AW8839" i="3"/>
  <c r="S8839" i="3" s="1"/>
  <c r="AQ8840" i="3"/>
  <c r="AT8840" i="3"/>
  <c r="AU8840" i="3"/>
  <c r="AV8840" i="3"/>
  <c r="AW8840" i="3"/>
  <c r="S8840" i="3" s="1"/>
  <c r="AQ8841" i="3"/>
  <c r="AT8841" i="3"/>
  <c r="AU8841" i="3"/>
  <c r="AV8841" i="3"/>
  <c r="AW8841" i="3"/>
  <c r="S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AQ8850" i="3"/>
  <c r="AT8850" i="3"/>
  <c r="AU8850" i="3"/>
  <c r="AV8850" i="3"/>
  <c r="AW8850" i="3"/>
  <c r="S8850" i="3" s="1"/>
  <c r="AQ8851" i="3"/>
  <c r="AT8851" i="3"/>
  <c r="AU8851" i="3"/>
  <c r="AV8851" i="3"/>
  <c r="AW8851" i="3"/>
  <c r="S8851" i="3" s="1"/>
  <c r="AQ8852" i="3"/>
  <c r="AT8852" i="3"/>
  <c r="AU8852" i="3"/>
  <c r="AV8852" i="3"/>
  <c r="AW8852" i="3"/>
  <c r="S8852" i="3" s="1"/>
  <c r="AQ8853" i="3"/>
  <c r="AT8853" i="3"/>
  <c r="AU8853" i="3"/>
  <c r="AV8853" i="3"/>
  <c r="AW8853" i="3"/>
  <c r="S8853" i="3" s="1"/>
  <c r="AQ8854" i="3"/>
  <c r="AT8854" i="3"/>
  <c r="AU8854" i="3"/>
  <c r="AV8854" i="3"/>
  <c r="AW8854" i="3"/>
  <c r="S8854" i="3" s="1"/>
  <c r="AQ8855" i="3"/>
  <c r="AT8855" i="3"/>
  <c r="AU8855" i="3"/>
  <c r="AV8855" i="3"/>
  <c r="AW8855" i="3"/>
  <c r="AQ8856" i="3"/>
  <c r="AT8856" i="3"/>
  <c r="AU8856" i="3"/>
  <c r="AV8856" i="3"/>
  <c r="AW8856" i="3"/>
  <c r="S8856" i="3" s="1"/>
  <c r="AQ8857" i="3"/>
  <c r="AT8857" i="3"/>
  <c r="AU8857" i="3"/>
  <c r="AV8857" i="3"/>
  <c r="AW8857" i="3"/>
  <c r="S8857" i="3" s="1"/>
  <c r="AQ8858" i="3"/>
  <c r="AT8858" i="3"/>
  <c r="AU8858" i="3"/>
  <c r="AV8858" i="3"/>
  <c r="AW8858" i="3"/>
  <c r="S8858" i="3" s="1"/>
  <c r="AQ8859" i="3"/>
  <c r="AT8859" i="3"/>
  <c r="AU8859" i="3"/>
  <c r="AV8859" i="3"/>
  <c r="AW8859" i="3"/>
  <c r="S8859" i="3" s="1"/>
  <c r="AQ8860" i="3"/>
  <c r="AT8860" i="3"/>
  <c r="AU8860" i="3"/>
  <c r="AV8860" i="3"/>
  <c r="AW8860" i="3"/>
  <c r="S8860" i="3" s="1"/>
  <c r="AQ8861" i="3"/>
  <c r="AT8861" i="3"/>
  <c r="AU8861" i="3"/>
  <c r="AV8861" i="3"/>
  <c r="AW8861" i="3"/>
  <c r="S8861" i="3" s="1"/>
  <c r="AQ8862" i="3"/>
  <c r="AT8862" i="3"/>
  <c r="AU8862" i="3"/>
  <c r="AV8862" i="3"/>
  <c r="AW8862" i="3"/>
  <c r="S8862" i="3" s="1"/>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AQ8869" i="3"/>
  <c r="AT8869" i="3"/>
  <c r="AU8869" i="3"/>
  <c r="AV8869" i="3"/>
  <c r="AW8869" i="3"/>
  <c r="S8869" i="3" s="1"/>
  <c r="AQ8870" i="3"/>
  <c r="AT8870" i="3"/>
  <c r="AU8870" i="3"/>
  <c r="AV8870" i="3"/>
  <c r="AW8870" i="3"/>
  <c r="S8870" i="3" s="1"/>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S8878" i="3" s="1"/>
  <c r="AQ8879" i="3"/>
  <c r="AT8879" i="3"/>
  <c r="AU8879" i="3"/>
  <c r="AV8879" i="3"/>
  <c r="AW8879" i="3"/>
  <c r="S8879" i="3" s="1"/>
  <c r="AQ8880" i="3"/>
  <c r="AT8880" i="3"/>
  <c r="AU8880" i="3"/>
  <c r="AV8880" i="3"/>
  <c r="AW8880" i="3"/>
  <c r="S8880" i="3" s="1"/>
  <c r="AQ8881" i="3"/>
  <c r="AT8881" i="3"/>
  <c r="AU8881" i="3"/>
  <c r="AV8881" i="3"/>
  <c r="AW8881" i="3"/>
  <c r="S8881" i="3" s="1"/>
  <c r="AQ8882" i="3"/>
  <c r="AT8882" i="3"/>
  <c r="AU8882" i="3"/>
  <c r="AV8882" i="3"/>
  <c r="AW8882" i="3"/>
  <c r="S8882" i="3" s="1"/>
  <c r="AQ8883" i="3"/>
  <c r="AT8883" i="3"/>
  <c r="AU8883" i="3"/>
  <c r="AV8883" i="3"/>
  <c r="AW8883" i="3"/>
  <c r="S8883" i="3" s="1"/>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S8890" i="3" s="1"/>
  <c r="AQ8891" i="3"/>
  <c r="AT8891" i="3"/>
  <c r="AU8891" i="3"/>
  <c r="AV8891" i="3"/>
  <c r="AW8891" i="3"/>
  <c r="S8891" i="3" s="1"/>
  <c r="AQ8892" i="3"/>
  <c r="AT8892" i="3"/>
  <c r="AU8892" i="3"/>
  <c r="AV8892" i="3"/>
  <c r="AW8892" i="3"/>
  <c r="S8892" i="3" s="1"/>
  <c r="AQ8893" i="3"/>
  <c r="AT8893" i="3"/>
  <c r="AU8893" i="3"/>
  <c r="AV8893" i="3"/>
  <c r="AW8893" i="3"/>
  <c r="S8893" i="3" s="1"/>
  <c r="AQ8894" i="3"/>
  <c r="AT8894" i="3"/>
  <c r="AU8894" i="3"/>
  <c r="AV8894" i="3"/>
  <c r="AW8894" i="3"/>
  <c r="S8894" i="3" s="1"/>
  <c r="AQ8895" i="3"/>
  <c r="AT8895" i="3"/>
  <c r="AU8895" i="3"/>
  <c r="AV8895" i="3"/>
  <c r="AW8895" i="3"/>
  <c r="S8895" i="3" s="1"/>
  <c r="AQ8896" i="3"/>
  <c r="AT8896" i="3"/>
  <c r="AU8896" i="3"/>
  <c r="AV8896" i="3"/>
  <c r="AW8896" i="3"/>
  <c r="S8896" i="3" s="1"/>
  <c r="AQ8897" i="3"/>
  <c r="AT8897" i="3"/>
  <c r="AU8897" i="3"/>
  <c r="AV8897" i="3"/>
  <c r="AW8897" i="3"/>
  <c r="S8897" i="3" s="1"/>
  <c r="AQ8898" i="3"/>
  <c r="AT8898" i="3"/>
  <c r="AU8898" i="3"/>
  <c r="AV8898" i="3"/>
  <c r="AW8898" i="3"/>
  <c r="S8898" i="3" s="1"/>
  <c r="AQ8899" i="3"/>
  <c r="AT8899" i="3"/>
  <c r="AU8899" i="3"/>
  <c r="AV8899" i="3"/>
  <c r="AW8899" i="3"/>
  <c r="S8899" i="3" s="1"/>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S8907" i="3" s="1"/>
  <c r="AQ8908" i="3"/>
  <c r="AT8908" i="3"/>
  <c r="AU8908" i="3"/>
  <c r="AV8908" i="3"/>
  <c r="AW8908" i="3"/>
  <c r="S8908" i="3" s="1"/>
  <c r="AQ8909" i="3"/>
  <c r="AT8909" i="3"/>
  <c r="AU8909" i="3"/>
  <c r="AV8909" i="3"/>
  <c r="AW8909" i="3"/>
  <c r="S8909" i="3" s="1"/>
  <c r="AQ8910" i="3"/>
  <c r="AT8910" i="3"/>
  <c r="AU8910" i="3"/>
  <c r="AV8910" i="3"/>
  <c r="AW8910" i="3"/>
  <c r="S8910" i="3" s="1"/>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S8915" i="3" s="1"/>
  <c r="AQ8916" i="3"/>
  <c r="AT8916" i="3"/>
  <c r="AU8916" i="3"/>
  <c r="AV8916" i="3"/>
  <c r="AW8916" i="3"/>
  <c r="S8916" i="3" s="1"/>
  <c r="AQ8917" i="3"/>
  <c r="AT8917" i="3"/>
  <c r="AU8917" i="3"/>
  <c r="AV8917" i="3"/>
  <c r="AW8917" i="3"/>
  <c r="S8917" i="3" s="1"/>
  <c r="AQ8918" i="3"/>
  <c r="AT8918" i="3"/>
  <c r="AU8918" i="3"/>
  <c r="AV8918" i="3"/>
  <c r="AW8918" i="3"/>
  <c r="S8918" i="3" s="1"/>
  <c r="AQ8919" i="3"/>
  <c r="AT8919" i="3"/>
  <c r="AU8919" i="3"/>
  <c r="AV8919" i="3"/>
  <c r="AW8919" i="3"/>
  <c r="S8919" i="3" s="1"/>
  <c r="AQ8920" i="3"/>
  <c r="AT8920" i="3"/>
  <c r="AU8920" i="3"/>
  <c r="AV8920" i="3"/>
  <c r="AW8920" i="3"/>
  <c r="S8920" i="3" s="1"/>
  <c r="AQ8921" i="3"/>
  <c r="AT8921" i="3"/>
  <c r="AU8921" i="3"/>
  <c r="AV8921" i="3"/>
  <c r="AW8921" i="3"/>
  <c r="S8921" i="3" s="1"/>
  <c r="AQ8922" i="3"/>
  <c r="AT8922" i="3"/>
  <c r="AU8922" i="3"/>
  <c r="AV8922" i="3"/>
  <c r="AW8922" i="3"/>
  <c r="S8922" i="3" s="1"/>
  <c r="AQ8923" i="3"/>
  <c r="AT8923" i="3"/>
  <c r="AU8923" i="3"/>
  <c r="AV8923" i="3"/>
  <c r="AW8923" i="3"/>
  <c r="S8923" i="3" s="1"/>
  <c r="AQ8924" i="3"/>
  <c r="AT8924" i="3"/>
  <c r="AU8924" i="3"/>
  <c r="AV8924" i="3"/>
  <c r="AW8924" i="3"/>
  <c r="S8924" i="3" s="1"/>
  <c r="AQ8925" i="3"/>
  <c r="AT8925" i="3"/>
  <c r="AU8925" i="3"/>
  <c r="AV8925" i="3"/>
  <c r="AW8925" i="3"/>
  <c r="S8925" i="3" s="1"/>
  <c r="AQ8926" i="3"/>
  <c r="AT8926" i="3"/>
  <c r="AU8926" i="3"/>
  <c r="AV8926" i="3"/>
  <c r="AW8926" i="3"/>
  <c r="S8926" i="3" s="1"/>
  <c r="AQ8927" i="3"/>
  <c r="AT8927" i="3"/>
  <c r="AU8927" i="3"/>
  <c r="AV8927" i="3"/>
  <c r="AW8927" i="3"/>
  <c r="S8927" i="3" s="1"/>
  <c r="AQ8928" i="3"/>
  <c r="AT8928" i="3"/>
  <c r="AU8928" i="3"/>
  <c r="AV8928" i="3"/>
  <c r="AW8928" i="3"/>
  <c r="S8928" i="3" s="1"/>
  <c r="AQ8929" i="3"/>
  <c r="AT8929" i="3"/>
  <c r="AU8929" i="3"/>
  <c r="AV8929" i="3"/>
  <c r="AW8929" i="3"/>
  <c r="S8929" i="3" s="1"/>
  <c r="AQ8930" i="3"/>
  <c r="AT8930" i="3"/>
  <c r="AU8930" i="3"/>
  <c r="AV8930" i="3"/>
  <c r="AW8930" i="3"/>
  <c r="S8930" i="3" s="1"/>
  <c r="AQ8931" i="3"/>
  <c r="AT8931" i="3"/>
  <c r="AU8931" i="3"/>
  <c r="AV8931" i="3"/>
  <c r="AW8931" i="3"/>
  <c r="S8931" i="3" s="1"/>
  <c r="AQ8932" i="3"/>
  <c r="AT8932" i="3"/>
  <c r="AU8932" i="3"/>
  <c r="AV8932" i="3"/>
  <c r="AW8932" i="3"/>
  <c r="S8932" i="3" s="1"/>
  <c r="AQ8933" i="3"/>
  <c r="AT8933" i="3"/>
  <c r="AU8933" i="3"/>
  <c r="AV8933" i="3"/>
  <c r="AW8933" i="3"/>
  <c r="S8933" i="3" s="1"/>
  <c r="AQ8934" i="3"/>
  <c r="AT8934" i="3"/>
  <c r="AU8934" i="3"/>
  <c r="AV8934" i="3"/>
  <c r="AW8934" i="3"/>
  <c r="S8934" i="3" s="1"/>
  <c r="AQ8935" i="3"/>
  <c r="AT8935" i="3"/>
  <c r="AU8935" i="3"/>
  <c r="AV8935" i="3"/>
  <c r="AW8935" i="3"/>
  <c r="S8935" i="3" s="1"/>
  <c r="AQ8936" i="3"/>
  <c r="AT8936" i="3"/>
  <c r="AU8936" i="3"/>
  <c r="AV8936" i="3"/>
  <c r="AW8936" i="3"/>
  <c r="S8936" i="3" s="1"/>
  <c r="AQ8937" i="3"/>
  <c r="AT8937" i="3"/>
  <c r="AU8937" i="3"/>
  <c r="AV8937" i="3"/>
  <c r="AW8937" i="3"/>
  <c r="S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S8942" i="3" s="1"/>
  <c r="AQ8943" i="3"/>
  <c r="AT8943" i="3"/>
  <c r="AU8943" i="3"/>
  <c r="AV8943" i="3"/>
  <c r="AW8943" i="3"/>
  <c r="S8943" i="3" s="1"/>
  <c r="AQ8944" i="3"/>
  <c r="AT8944" i="3"/>
  <c r="AU8944" i="3"/>
  <c r="AV8944" i="3"/>
  <c r="AW8944" i="3"/>
  <c r="S8944" i="3" s="1"/>
  <c r="AQ8945" i="3"/>
  <c r="AT8945" i="3"/>
  <c r="AU8945" i="3"/>
  <c r="AV8945" i="3"/>
  <c r="AW8945" i="3"/>
  <c r="S8945" i="3" s="1"/>
  <c r="AQ8946" i="3"/>
  <c r="AT8946" i="3"/>
  <c r="AU8946" i="3"/>
  <c r="AV8946" i="3"/>
  <c r="AW8946" i="3"/>
  <c r="S8946" i="3" s="1"/>
  <c r="AQ8947" i="3"/>
  <c r="AT8947" i="3"/>
  <c r="AU8947" i="3"/>
  <c r="AV8947" i="3"/>
  <c r="AW8947" i="3"/>
  <c r="S8947" i="3" s="1"/>
  <c r="AQ8948" i="3"/>
  <c r="AT8948" i="3"/>
  <c r="AU8948" i="3"/>
  <c r="AV8948" i="3"/>
  <c r="AW8948" i="3"/>
  <c r="S8948" i="3" s="1"/>
  <c r="AQ8949" i="3"/>
  <c r="AT8949" i="3"/>
  <c r="AU8949" i="3"/>
  <c r="AV8949" i="3"/>
  <c r="AW8949" i="3"/>
  <c r="S8949" i="3" s="1"/>
  <c r="AQ8950" i="3"/>
  <c r="AT8950" i="3"/>
  <c r="AU8950" i="3"/>
  <c r="AV8950" i="3"/>
  <c r="AW8950" i="3"/>
  <c r="S8950" i="3" s="1"/>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S8955" i="3" s="1"/>
  <c r="AQ8956" i="3"/>
  <c r="AT8956" i="3"/>
  <c r="AU8956" i="3"/>
  <c r="AV8956" i="3"/>
  <c r="AW8956" i="3"/>
  <c r="S8956" i="3" s="1"/>
  <c r="AQ8957" i="3"/>
  <c r="AT8957" i="3"/>
  <c r="AU8957" i="3"/>
  <c r="AV8957" i="3"/>
  <c r="AW8957" i="3"/>
  <c r="S8957" i="3" s="1"/>
  <c r="AQ8958" i="3"/>
  <c r="AT8958" i="3"/>
  <c r="AU8958" i="3"/>
  <c r="AV8958" i="3"/>
  <c r="AW8958" i="3"/>
  <c r="S8958" i="3" s="1"/>
  <c r="AQ8959" i="3"/>
  <c r="AT8959" i="3"/>
  <c r="AU8959" i="3"/>
  <c r="AV8959" i="3"/>
  <c r="AW8959" i="3"/>
  <c r="S8959" i="3" s="1"/>
  <c r="AQ8960" i="3"/>
  <c r="AT8960" i="3"/>
  <c r="AU8960" i="3"/>
  <c r="AV8960" i="3"/>
  <c r="AW8960" i="3"/>
  <c r="S8960" i="3" s="1"/>
  <c r="AQ8961" i="3"/>
  <c r="AT8961" i="3"/>
  <c r="AU8961" i="3"/>
  <c r="AV8961" i="3"/>
  <c r="AW8961" i="3"/>
  <c r="S8961" i="3" s="1"/>
  <c r="AQ8962" i="3"/>
  <c r="AT8962" i="3"/>
  <c r="AU8962" i="3"/>
  <c r="AV8962" i="3"/>
  <c r="AW8962" i="3"/>
  <c r="S8962" i="3" s="1"/>
  <c r="AQ8963" i="3"/>
  <c r="AT8963" i="3"/>
  <c r="AU8963" i="3"/>
  <c r="AV8963" i="3"/>
  <c r="AW8963" i="3"/>
  <c r="S8963" i="3" s="1"/>
  <c r="AQ8964" i="3"/>
  <c r="AT8964" i="3"/>
  <c r="AU8964" i="3"/>
  <c r="AV8964" i="3"/>
  <c r="AW8964" i="3"/>
  <c r="S8964" i="3" s="1"/>
  <c r="AQ8965" i="3"/>
  <c r="AT8965" i="3"/>
  <c r="AU8965" i="3"/>
  <c r="AV8965" i="3"/>
  <c r="AW8965" i="3"/>
  <c r="S8965" i="3" s="1"/>
  <c r="AQ8966" i="3"/>
  <c r="AT8966" i="3"/>
  <c r="AU8966" i="3"/>
  <c r="AV8966" i="3"/>
  <c r="AW8966" i="3"/>
  <c r="S8966" i="3" s="1"/>
  <c r="AQ8967" i="3"/>
  <c r="AT8967" i="3"/>
  <c r="AU8967" i="3"/>
  <c r="AV8967" i="3"/>
  <c r="AW8967" i="3"/>
  <c r="S8967" i="3" s="1"/>
  <c r="AQ8968" i="3"/>
  <c r="AT8968" i="3"/>
  <c r="AU8968" i="3"/>
  <c r="AV8968" i="3"/>
  <c r="AW8968" i="3"/>
  <c r="S8968" i="3" s="1"/>
  <c r="AQ8969" i="3"/>
  <c r="AT8969" i="3"/>
  <c r="AU8969" i="3"/>
  <c r="AV8969" i="3"/>
  <c r="AW8969" i="3"/>
  <c r="S8969" i="3" s="1"/>
  <c r="AQ8970" i="3"/>
  <c r="AT8970" i="3"/>
  <c r="AU8970" i="3"/>
  <c r="AV8970" i="3"/>
  <c r="AW8970" i="3"/>
  <c r="S8970" i="3" s="1"/>
  <c r="AQ8971" i="3"/>
  <c r="AT8971" i="3"/>
  <c r="AU8971" i="3"/>
  <c r="AV8971" i="3"/>
  <c r="AW8971" i="3"/>
  <c r="S8971" i="3" s="1"/>
  <c r="AQ8972" i="3"/>
  <c r="AT8972" i="3"/>
  <c r="AU8972" i="3"/>
  <c r="AV8972" i="3"/>
  <c r="AW8972" i="3"/>
  <c r="S8972" i="3" s="1"/>
  <c r="AQ8973" i="3"/>
  <c r="AT8973" i="3"/>
  <c r="AU8973" i="3"/>
  <c r="AV8973" i="3"/>
  <c r="AW8973" i="3"/>
  <c r="S8973" i="3" s="1"/>
  <c r="AQ8974" i="3"/>
  <c r="AT8974" i="3"/>
  <c r="AU8974" i="3"/>
  <c r="AV8974" i="3"/>
  <c r="AW8974" i="3"/>
  <c r="S8974" i="3" s="1"/>
  <c r="AQ8975" i="3"/>
  <c r="AT8975" i="3"/>
  <c r="AU8975" i="3"/>
  <c r="AV8975" i="3"/>
  <c r="AW8975" i="3"/>
  <c r="S8975" i="3" s="1"/>
  <c r="AQ8976" i="3"/>
  <c r="AT8976" i="3"/>
  <c r="AU8976" i="3"/>
  <c r="AV8976" i="3"/>
  <c r="AW8976" i="3"/>
  <c r="S8976" i="3" s="1"/>
  <c r="AQ8977" i="3"/>
  <c r="AT8977" i="3"/>
  <c r="AU8977" i="3"/>
  <c r="AV8977" i="3"/>
  <c r="AW8977" i="3"/>
  <c r="S8977" i="3" s="1"/>
  <c r="AQ8978" i="3"/>
  <c r="AT8978" i="3"/>
  <c r="AU8978" i="3"/>
  <c r="AV8978" i="3"/>
  <c r="AW8978" i="3"/>
  <c r="S8978" i="3" s="1"/>
  <c r="AQ8979" i="3"/>
  <c r="AT8979" i="3"/>
  <c r="AU8979" i="3"/>
  <c r="AV8979" i="3"/>
  <c r="AW8979" i="3"/>
  <c r="S8979" i="3" s="1"/>
  <c r="AQ8980" i="3"/>
  <c r="AT8980" i="3"/>
  <c r="AU8980" i="3"/>
  <c r="AV8980" i="3"/>
  <c r="AW8980" i="3"/>
  <c r="S8980" i="3" s="1"/>
  <c r="AQ8981" i="3"/>
  <c r="AT8981" i="3"/>
  <c r="AU8981" i="3"/>
  <c r="AV8981" i="3"/>
  <c r="AW8981" i="3"/>
  <c r="S8981" i="3" s="1"/>
  <c r="AQ8982" i="3"/>
  <c r="AT8982" i="3"/>
  <c r="AU8982" i="3"/>
  <c r="AV8982" i="3"/>
  <c r="AW8982" i="3"/>
  <c r="S8982" i="3" s="1"/>
  <c r="AQ8983" i="3"/>
  <c r="AT8983" i="3"/>
  <c r="AU8983" i="3"/>
  <c r="AV8983" i="3"/>
  <c r="AW8983" i="3"/>
  <c r="S8983" i="3" s="1"/>
  <c r="AQ8984" i="3"/>
  <c r="AT8984" i="3"/>
  <c r="AU8984" i="3"/>
  <c r="AV8984" i="3"/>
  <c r="AW8984" i="3"/>
  <c r="S8984" i="3" s="1"/>
  <c r="AQ8985" i="3"/>
  <c r="AT8985" i="3"/>
  <c r="AU8985" i="3"/>
  <c r="AV8985" i="3"/>
  <c r="AW8985" i="3"/>
  <c r="S8985" i="3" s="1"/>
  <c r="AQ8986" i="3"/>
  <c r="AT8986" i="3"/>
  <c r="AU8986" i="3"/>
  <c r="AV8986" i="3"/>
  <c r="AW8986" i="3"/>
  <c r="S8986" i="3" s="1"/>
  <c r="AQ8987" i="3"/>
  <c r="AT8987" i="3"/>
  <c r="AU8987" i="3"/>
  <c r="AV8987" i="3"/>
  <c r="AW8987" i="3"/>
  <c r="S8987" i="3" s="1"/>
  <c r="AQ8988" i="3"/>
  <c r="AT8988" i="3"/>
  <c r="AU8988" i="3"/>
  <c r="AV8988" i="3"/>
  <c r="AW8988" i="3"/>
  <c r="S8988" i="3" s="1"/>
  <c r="AQ8989" i="3"/>
  <c r="AT8989" i="3"/>
  <c r="AU8989" i="3"/>
  <c r="AV8989" i="3"/>
  <c r="AW8989" i="3"/>
  <c r="S8989" i="3" s="1"/>
  <c r="AQ8990" i="3"/>
  <c r="AT8990" i="3"/>
  <c r="AU8990" i="3"/>
  <c r="AV8990" i="3"/>
  <c r="AW8990" i="3"/>
  <c r="S8990" i="3" s="1"/>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AQ8997" i="3"/>
  <c r="AT8997" i="3"/>
  <c r="AU8997" i="3"/>
  <c r="AV8997" i="3"/>
  <c r="AW8997" i="3"/>
  <c r="S8997" i="3" s="1"/>
  <c r="AQ8998" i="3"/>
  <c r="AT8998" i="3"/>
  <c r="AU8998" i="3"/>
  <c r="AV8998" i="3"/>
  <c r="AW8998" i="3"/>
  <c r="S8998" i="3" s="1"/>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S9003" i="3" s="1"/>
  <c r="AQ9004" i="3"/>
  <c r="AT9004" i="3"/>
  <c r="AU9004" i="3"/>
  <c r="AV9004" i="3"/>
  <c r="AW9004" i="3"/>
  <c r="S9004" i="3" s="1"/>
  <c r="AQ9005" i="3"/>
  <c r="AT9005" i="3"/>
  <c r="AU9005" i="3"/>
  <c r="AV9005" i="3"/>
  <c r="AW9005" i="3"/>
  <c r="S9005" i="3" s="1"/>
  <c r="AQ9006" i="3"/>
  <c r="AT9006" i="3"/>
  <c r="AU9006" i="3"/>
  <c r="AV9006" i="3"/>
  <c r="AW9006" i="3"/>
  <c r="S9006" i="3" s="1"/>
  <c r="AQ9007" i="3"/>
  <c r="AT9007" i="3"/>
  <c r="AU9007" i="3"/>
  <c r="AV9007" i="3"/>
  <c r="AW9007" i="3"/>
  <c r="S9007" i="3" s="1"/>
  <c r="AQ9008" i="3"/>
  <c r="AT9008" i="3"/>
  <c r="AU9008" i="3"/>
  <c r="AV9008" i="3"/>
  <c r="AW9008" i="3"/>
  <c r="S9008" i="3" s="1"/>
  <c r="AQ9009" i="3"/>
  <c r="AT9009" i="3"/>
  <c r="AU9009" i="3"/>
  <c r="AV9009" i="3"/>
  <c r="AW9009" i="3"/>
  <c r="S9009" i="3" s="1"/>
  <c r="AQ9010" i="3"/>
  <c r="AT9010" i="3"/>
  <c r="AU9010" i="3"/>
  <c r="AV9010" i="3"/>
  <c r="AW9010" i="3"/>
  <c r="S9010" i="3" s="1"/>
  <c r="AQ9011" i="3"/>
  <c r="AT9011" i="3"/>
  <c r="AU9011" i="3"/>
  <c r="AV9011" i="3"/>
  <c r="AW9011" i="3"/>
  <c r="S9011" i="3" s="1"/>
  <c r="AQ9012" i="3"/>
  <c r="AT9012" i="3"/>
  <c r="AU9012" i="3"/>
  <c r="AV9012" i="3"/>
  <c r="AW9012" i="3"/>
  <c r="S9012" i="3" s="1"/>
  <c r="AQ9013" i="3"/>
  <c r="AT9013" i="3"/>
  <c r="AU9013" i="3"/>
  <c r="AV9013" i="3"/>
  <c r="AW9013" i="3"/>
  <c r="S9013" i="3" s="1"/>
  <c r="AQ9014" i="3"/>
  <c r="AT9014" i="3"/>
  <c r="AU9014" i="3"/>
  <c r="AV9014" i="3"/>
  <c r="AW9014" i="3"/>
  <c r="S9014" i="3" s="1"/>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S9022" i="3" s="1"/>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S9027" i="3" s="1"/>
  <c r="AQ9028" i="3"/>
  <c r="AT9028" i="3"/>
  <c r="AU9028" i="3"/>
  <c r="AV9028" i="3"/>
  <c r="AW9028" i="3"/>
  <c r="S9028" i="3" s="1"/>
  <c r="AQ9029" i="3"/>
  <c r="AT9029" i="3"/>
  <c r="AU9029" i="3"/>
  <c r="AV9029" i="3"/>
  <c r="AW9029" i="3"/>
  <c r="S9029" i="3" s="1"/>
  <c r="AQ9030" i="3"/>
  <c r="AT9030" i="3"/>
  <c r="AU9030" i="3"/>
  <c r="AV9030" i="3"/>
  <c r="AW9030" i="3"/>
  <c r="S9030" i="3" s="1"/>
  <c r="AQ9031" i="3"/>
  <c r="AT9031" i="3"/>
  <c r="AU9031" i="3"/>
  <c r="AV9031" i="3"/>
  <c r="AW9031" i="3"/>
  <c r="S9031" i="3" s="1"/>
  <c r="AQ9032" i="3"/>
  <c r="AT9032" i="3"/>
  <c r="AU9032" i="3"/>
  <c r="AV9032" i="3"/>
  <c r="AW9032" i="3"/>
  <c r="S9032" i="3" s="1"/>
  <c r="AQ9033" i="3"/>
  <c r="AT9033" i="3"/>
  <c r="AU9033" i="3"/>
  <c r="AV9033" i="3"/>
  <c r="AW9033" i="3"/>
  <c r="S9033" i="3" s="1"/>
  <c r="AQ9034" i="3"/>
  <c r="AT9034" i="3"/>
  <c r="AU9034" i="3"/>
  <c r="AV9034" i="3"/>
  <c r="AW9034" i="3"/>
  <c r="S9034" i="3" s="1"/>
  <c r="AQ9035" i="3"/>
  <c r="AT9035" i="3"/>
  <c r="AU9035" i="3"/>
  <c r="AV9035" i="3"/>
  <c r="AW9035" i="3"/>
  <c r="S9035" i="3" s="1"/>
  <c r="AQ9036" i="3"/>
  <c r="AT9036" i="3"/>
  <c r="AU9036" i="3"/>
  <c r="AV9036" i="3"/>
  <c r="AW9036" i="3"/>
  <c r="S9036" i="3" s="1"/>
  <c r="AQ9037" i="3"/>
  <c r="AT9037" i="3"/>
  <c r="AU9037" i="3"/>
  <c r="AV9037" i="3"/>
  <c r="AW9037" i="3"/>
  <c r="S9037" i="3" s="1"/>
  <c r="AQ9038" i="3"/>
  <c r="AT9038" i="3"/>
  <c r="AU9038" i="3"/>
  <c r="AV9038" i="3"/>
  <c r="AW9038" i="3"/>
  <c r="S9038" i="3" s="1"/>
  <c r="AQ9039" i="3"/>
  <c r="AT9039" i="3"/>
  <c r="AU9039" i="3"/>
  <c r="AV9039" i="3"/>
  <c r="AW9039" i="3"/>
  <c r="S9039" i="3" s="1"/>
  <c r="AQ9040" i="3"/>
  <c r="AT9040" i="3"/>
  <c r="AU9040" i="3"/>
  <c r="AV9040" i="3"/>
  <c r="AW9040" i="3"/>
  <c r="S9040" i="3" s="1"/>
  <c r="AQ9041" i="3"/>
  <c r="AT9041" i="3"/>
  <c r="AU9041" i="3"/>
  <c r="AV9041" i="3"/>
  <c r="AW9041" i="3"/>
  <c r="S9041" i="3" s="1"/>
  <c r="AQ9042" i="3"/>
  <c r="AT9042" i="3"/>
  <c r="AU9042" i="3"/>
  <c r="AV9042" i="3"/>
  <c r="AW9042" i="3"/>
  <c r="S9042" i="3" s="1"/>
  <c r="AQ9043" i="3"/>
  <c r="AT9043" i="3"/>
  <c r="AU9043" i="3"/>
  <c r="AV9043" i="3"/>
  <c r="AW9043" i="3"/>
  <c r="S9043" i="3" s="1"/>
  <c r="AQ9044" i="3"/>
  <c r="AT9044" i="3"/>
  <c r="AU9044" i="3"/>
  <c r="AV9044" i="3"/>
  <c r="AW9044" i="3"/>
  <c r="S9044" i="3" s="1"/>
  <c r="AQ9045" i="3"/>
  <c r="AT9045" i="3"/>
  <c r="AU9045" i="3"/>
  <c r="AV9045" i="3"/>
  <c r="AW9045" i="3"/>
  <c r="S9045" i="3" s="1"/>
  <c r="AQ9046" i="3"/>
  <c r="AT9046" i="3"/>
  <c r="AU9046" i="3"/>
  <c r="AV9046" i="3"/>
  <c r="AW9046" i="3"/>
  <c r="S9046" i="3" s="1"/>
  <c r="AQ9047" i="3"/>
  <c r="AT9047" i="3"/>
  <c r="AU9047" i="3"/>
  <c r="AV9047" i="3"/>
  <c r="AW9047" i="3"/>
  <c r="S9047" i="3" s="1"/>
  <c r="AQ9048" i="3"/>
  <c r="AT9048" i="3"/>
  <c r="AU9048" i="3"/>
  <c r="AV9048" i="3"/>
  <c r="AW9048" i="3"/>
  <c r="S9048" i="3" s="1"/>
  <c r="AQ9049" i="3"/>
  <c r="AT9049" i="3"/>
  <c r="AU9049" i="3"/>
  <c r="AV9049" i="3"/>
  <c r="AW9049" i="3"/>
  <c r="S9049" i="3" s="1"/>
  <c r="AQ9050" i="3"/>
  <c r="AT9050" i="3"/>
  <c r="AU9050" i="3"/>
  <c r="AV9050" i="3"/>
  <c r="AW9050" i="3"/>
  <c r="S9050" i="3" s="1"/>
  <c r="AQ9051" i="3"/>
  <c r="AT9051" i="3"/>
  <c r="AU9051" i="3"/>
  <c r="AV9051" i="3"/>
  <c r="AW9051" i="3"/>
  <c r="S9051" i="3" s="1"/>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AQ9058" i="3"/>
  <c r="AT9058" i="3"/>
  <c r="AU9058" i="3"/>
  <c r="AV9058" i="3"/>
  <c r="AW9058" i="3"/>
  <c r="S9058" i="3" s="1"/>
  <c r="AQ9059" i="3"/>
  <c r="AT9059" i="3"/>
  <c r="AU9059" i="3"/>
  <c r="AV9059" i="3"/>
  <c r="AW9059" i="3"/>
  <c r="S9059" i="3" s="1"/>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AQ9066" i="3"/>
  <c r="AT9066" i="3"/>
  <c r="AU9066" i="3"/>
  <c r="AV9066" i="3"/>
  <c r="AW9066" i="3"/>
  <c r="S9066" i="3" s="1"/>
  <c r="AQ9067" i="3"/>
  <c r="AT9067" i="3"/>
  <c r="AU9067" i="3"/>
  <c r="AV9067" i="3"/>
  <c r="AW9067" i="3"/>
  <c r="S9067" i="3" s="1"/>
  <c r="AQ9068" i="3"/>
  <c r="AT9068" i="3"/>
  <c r="AU9068" i="3"/>
  <c r="AV9068" i="3"/>
  <c r="AW9068" i="3"/>
  <c r="S9068" i="3" s="1"/>
  <c r="AQ9069" i="3"/>
  <c r="AT9069" i="3"/>
  <c r="AU9069" i="3"/>
  <c r="AV9069" i="3"/>
  <c r="AW9069" i="3"/>
  <c r="S9069" i="3" s="1"/>
  <c r="AQ9070" i="3"/>
  <c r="AT9070" i="3"/>
  <c r="AU9070" i="3"/>
  <c r="AV9070" i="3"/>
  <c r="AW9070" i="3"/>
  <c r="S9070" i="3" s="1"/>
  <c r="AQ9071" i="3"/>
  <c r="AT9071" i="3"/>
  <c r="AU9071" i="3"/>
  <c r="AV9071" i="3"/>
  <c r="AW9071" i="3"/>
  <c r="S9071" i="3" s="1"/>
  <c r="AQ9072" i="3"/>
  <c r="AT9072" i="3"/>
  <c r="AU9072" i="3"/>
  <c r="AV9072" i="3"/>
  <c r="AW9072" i="3"/>
  <c r="S9072" i="3" s="1"/>
  <c r="AQ9073" i="3"/>
  <c r="AT9073" i="3"/>
  <c r="AU9073" i="3"/>
  <c r="AV9073" i="3"/>
  <c r="AW9073" i="3"/>
  <c r="S9073" i="3" s="1"/>
  <c r="AQ9074" i="3"/>
  <c r="AT9074" i="3"/>
  <c r="AU9074" i="3"/>
  <c r="AV9074" i="3"/>
  <c r="AW9074" i="3"/>
  <c r="S9074" i="3" s="1"/>
  <c r="AQ9075" i="3"/>
  <c r="AT9075" i="3"/>
  <c r="AU9075" i="3"/>
  <c r="AV9075" i="3"/>
  <c r="AW9075" i="3"/>
  <c r="S9075" i="3" s="1"/>
  <c r="AQ9076" i="3"/>
  <c r="AT9076" i="3"/>
  <c r="AU9076" i="3"/>
  <c r="AV9076" i="3"/>
  <c r="AW9076" i="3"/>
  <c r="S9076" i="3" s="1"/>
  <c r="AQ9077" i="3"/>
  <c r="AT9077" i="3"/>
  <c r="AU9077" i="3"/>
  <c r="AV9077" i="3"/>
  <c r="AW9077" i="3"/>
  <c r="S9077" i="3" s="1"/>
  <c r="AQ9078" i="3"/>
  <c r="AT9078" i="3"/>
  <c r="AU9078" i="3"/>
  <c r="AV9078" i="3"/>
  <c r="AW9078" i="3"/>
  <c r="S9078" i="3" s="1"/>
  <c r="AQ9079" i="3"/>
  <c r="AT9079" i="3"/>
  <c r="AU9079" i="3"/>
  <c r="AV9079" i="3"/>
  <c r="AW9079" i="3"/>
  <c r="S9079" i="3" s="1"/>
  <c r="AQ9080" i="3"/>
  <c r="AT9080" i="3"/>
  <c r="AU9080" i="3"/>
  <c r="AV9080" i="3"/>
  <c r="AW9080" i="3"/>
  <c r="S9080" i="3" s="1"/>
  <c r="AQ9081" i="3"/>
  <c r="AT9081" i="3"/>
  <c r="AU9081" i="3"/>
  <c r="AV9081" i="3"/>
  <c r="AW9081" i="3"/>
  <c r="S9081" i="3" s="1"/>
  <c r="AQ9082" i="3"/>
  <c r="AT9082" i="3"/>
  <c r="AU9082" i="3"/>
  <c r="AV9082" i="3"/>
  <c r="AW9082" i="3"/>
  <c r="S9082" i="3" s="1"/>
  <c r="AQ9083" i="3"/>
  <c r="AT9083" i="3"/>
  <c r="AU9083" i="3"/>
  <c r="AV9083" i="3"/>
  <c r="AW9083" i="3"/>
  <c r="S9083" i="3" s="1"/>
  <c r="AQ9084" i="3"/>
  <c r="AT9084" i="3"/>
  <c r="AU9084" i="3"/>
  <c r="AV9084" i="3"/>
  <c r="AW9084" i="3"/>
  <c r="S9084" i="3" s="1"/>
  <c r="AQ9085" i="3"/>
  <c r="AT9085" i="3"/>
  <c r="AU9085" i="3"/>
  <c r="AV9085" i="3"/>
  <c r="AW9085" i="3"/>
  <c r="S9085" i="3" s="1"/>
  <c r="AQ9086" i="3"/>
  <c r="AT9086" i="3"/>
  <c r="AU9086" i="3"/>
  <c r="AV9086" i="3"/>
  <c r="AW9086" i="3"/>
  <c r="S9086" i="3" s="1"/>
  <c r="AQ9087" i="3"/>
  <c r="AT9087" i="3"/>
  <c r="AU9087" i="3"/>
  <c r="AV9087" i="3"/>
  <c r="AW9087" i="3"/>
  <c r="S9087" i="3" s="1"/>
  <c r="AQ9088" i="3"/>
  <c r="AT9088" i="3"/>
  <c r="AU9088" i="3"/>
  <c r="AV9088" i="3"/>
  <c r="AW9088" i="3"/>
  <c r="S9088" i="3" s="1"/>
  <c r="AQ9089" i="3"/>
  <c r="AT9089" i="3"/>
  <c r="AU9089" i="3"/>
  <c r="AV9089" i="3"/>
  <c r="AW9089" i="3"/>
  <c r="S9089" i="3" s="1"/>
  <c r="AQ9090" i="3"/>
  <c r="AT9090" i="3"/>
  <c r="AU9090" i="3"/>
  <c r="AV9090" i="3"/>
  <c r="AW9090" i="3"/>
  <c r="S9090" i="3" s="1"/>
  <c r="AQ9091" i="3"/>
  <c r="AT9091" i="3"/>
  <c r="AU9091" i="3"/>
  <c r="AV9091" i="3"/>
  <c r="AW9091" i="3"/>
  <c r="S9091" i="3" s="1"/>
  <c r="AQ9092" i="3"/>
  <c r="AT9092" i="3"/>
  <c r="AU9092" i="3"/>
  <c r="AV9092" i="3"/>
  <c r="AW9092" i="3"/>
  <c r="S9092" i="3" s="1"/>
  <c r="AQ9093" i="3"/>
  <c r="AT9093" i="3"/>
  <c r="AU9093" i="3"/>
  <c r="AV9093" i="3"/>
  <c r="AW9093" i="3"/>
  <c r="S9093" i="3" s="1"/>
  <c r="AQ9094" i="3"/>
  <c r="AT9094" i="3"/>
  <c r="AU9094" i="3"/>
  <c r="AV9094" i="3"/>
  <c r="AW9094" i="3"/>
  <c r="S9094" i="3" s="1"/>
  <c r="AQ9095" i="3"/>
  <c r="AT9095" i="3"/>
  <c r="AU9095" i="3"/>
  <c r="AV9095" i="3"/>
  <c r="AW9095" i="3"/>
  <c r="S9095" i="3" s="1"/>
  <c r="AQ9096" i="3"/>
  <c r="AT9096" i="3"/>
  <c r="AU9096" i="3"/>
  <c r="AV9096" i="3"/>
  <c r="AW9096" i="3"/>
  <c r="S9096" i="3" s="1"/>
  <c r="AQ9097" i="3"/>
  <c r="AT9097" i="3"/>
  <c r="AU9097" i="3"/>
  <c r="AV9097" i="3"/>
  <c r="AW9097" i="3"/>
  <c r="S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S9107" i="3" s="1"/>
  <c r="AQ9108" i="3"/>
  <c r="AT9108" i="3"/>
  <c r="AU9108" i="3"/>
  <c r="AV9108" i="3"/>
  <c r="AW9108" i="3"/>
  <c r="S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S9118" i="3" s="1"/>
  <c r="AQ9119" i="3"/>
  <c r="AT9119" i="3"/>
  <c r="AU9119" i="3"/>
  <c r="AV9119" i="3"/>
  <c r="AW9119" i="3"/>
  <c r="S9119" i="3" s="1"/>
  <c r="AQ9120" i="3"/>
  <c r="AT9120" i="3"/>
  <c r="AU9120" i="3"/>
  <c r="AV9120" i="3"/>
  <c r="AW9120" i="3"/>
  <c r="S9120" i="3" s="1"/>
  <c r="AQ9121" i="3"/>
  <c r="AT9121" i="3"/>
  <c r="AU9121" i="3"/>
  <c r="AV9121" i="3"/>
  <c r="AW9121" i="3"/>
  <c r="S9121" i="3" s="1"/>
  <c r="AQ9122" i="3"/>
  <c r="AT9122" i="3"/>
  <c r="AU9122" i="3"/>
  <c r="AV9122" i="3"/>
  <c r="AW9122" i="3"/>
  <c r="S9122" i="3" s="1"/>
  <c r="AQ9123" i="3"/>
  <c r="AT9123" i="3"/>
  <c r="AU9123" i="3"/>
  <c r="AV9123" i="3"/>
  <c r="AW9123" i="3"/>
  <c r="S9123" i="3" s="1"/>
  <c r="AQ9124" i="3"/>
  <c r="AT9124" i="3"/>
  <c r="AU9124" i="3"/>
  <c r="AV9124" i="3"/>
  <c r="AW9124" i="3"/>
  <c r="S9124" i="3" s="1"/>
  <c r="AQ9125" i="3"/>
  <c r="AT9125" i="3"/>
  <c r="AU9125" i="3"/>
  <c r="AV9125" i="3"/>
  <c r="AW9125" i="3"/>
  <c r="S9125" i="3" s="1"/>
  <c r="AQ9126" i="3"/>
  <c r="AT9126" i="3"/>
  <c r="AU9126" i="3"/>
  <c r="AV9126" i="3"/>
  <c r="AW9126" i="3"/>
  <c r="S9126" i="3" s="1"/>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S9131" i="3" s="1"/>
  <c r="AQ9132" i="3"/>
  <c r="AT9132" i="3"/>
  <c r="AU9132" i="3"/>
  <c r="AV9132" i="3"/>
  <c r="AW9132" i="3"/>
  <c r="S9132" i="3" s="1"/>
  <c r="AQ9133" i="3"/>
  <c r="AT9133" i="3"/>
  <c r="AU9133" i="3"/>
  <c r="AV9133" i="3"/>
  <c r="AW9133" i="3"/>
  <c r="S9133" i="3" s="1"/>
  <c r="AQ9134" i="3"/>
  <c r="AT9134" i="3"/>
  <c r="AU9134" i="3"/>
  <c r="AV9134" i="3"/>
  <c r="AW9134" i="3"/>
  <c r="S9134" i="3" s="1"/>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S9139" i="3" s="1"/>
  <c r="AQ9140" i="3"/>
  <c r="AT9140" i="3"/>
  <c r="AU9140" i="3"/>
  <c r="AV9140" i="3"/>
  <c r="AW9140" i="3"/>
  <c r="S9140" i="3" s="1"/>
  <c r="AQ9141" i="3"/>
  <c r="AT9141" i="3"/>
  <c r="AU9141" i="3"/>
  <c r="AV9141" i="3"/>
  <c r="AW9141" i="3"/>
  <c r="S9141" i="3" s="1"/>
  <c r="AQ9142" i="3"/>
  <c r="AT9142" i="3"/>
  <c r="AU9142" i="3"/>
  <c r="AV9142" i="3"/>
  <c r="AW9142" i="3"/>
  <c r="S9142" i="3" s="1"/>
  <c r="AQ9143" i="3"/>
  <c r="AT9143" i="3"/>
  <c r="AU9143" i="3"/>
  <c r="AV9143" i="3"/>
  <c r="AW9143" i="3"/>
  <c r="S9143" i="3" s="1"/>
  <c r="AQ9144" i="3"/>
  <c r="AT9144" i="3"/>
  <c r="AU9144" i="3"/>
  <c r="AV9144" i="3"/>
  <c r="AW9144" i="3"/>
  <c r="S9144" i="3" s="1"/>
  <c r="AQ9145" i="3"/>
  <c r="AT9145" i="3"/>
  <c r="AU9145" i="3"/>
  <c r="AV9145" i="3"/>
  <c r="AW9145" i="3"/>
  <c r="S9145" i="3" s="1"/>
  <c r="AQ9146" i="3"/>
  <c r="AT9146" i="3"/>
  <c r="AU9146" i="3"/>
  <c r="AV9146" i="3"/>
  <c r="AW9146" i="3"/>
  <c r="S9146" i="3" s="1"/>
  <c r="AQ9147" i="3"/>
  <c r="AT9147" i="3"/>
  <c r="AU9147" i="3"/>
  <c r="AV9147" i="3"/>
  <c r="AW9147" i="3"/>
  <c r="S9147" i="3" s="1"/>
  <c r="AQ9148" i="3"/>
  <c r="AT9148" i="3"/>
  <c r="AU9148" i="3"/>
  <c r="AV9148" i="3"/>
  <c r="AW9148" i="3"/>
  <c r="S9148" i="3" s="1"/>
  <c r="AQ9149" i="3"/>
  <c r="AT9149" i="3"/>
  <c r="AU9149" i="3"/>
  <c r="AV9149" i="3"/>
  <c r="AW9149" i="3"/>
  <c r="S9149" i="3" s="1"/>
  <c r="AQ9150" i="3"/>
  <c r="AT9150" i="3"/>
  <c r="AU9150" i="3"/>
  <c r="AV9150" i="3"/>
  <c r="AW9150" i="3"/>
  <c r="S9150" i="3" s="1"/>
  <c r="AQ9151" i="3"/>
  <c r="AT9151" i="3"/>
  <c r="AU9151" i="3"/>
  <c r="AV9151" i="3"/>
  <c r="AW9151" i="3"/>
  <c r="S9151" i="3" s="1"/>
  <c r="AQ9152" i="3"/>
  <c r="AT9152" i="3"/>
  <c r="AU9152" i="3"/>
  <c r="AV9152" i="3"/>
  <c r="AW9152" i="3"/>
  <c r="S9152" i="3" s="1"/>
  <c r="AQ9153" i="3"/>
  <c r="AT9153" i="3"/>
  <c r="AU9153" i="3"/>
  <c r="AV9153" i="3"/>
  <c r="AW9153" i="3"/>
  <c r="S9153" i="3" s="1"/>
  <c r="AQ9154" i="3"/>
  <c r="AT9154" i="3"/>
  <c r="AU9154" i="3"/>
  <c r="AV9154" i="3"/>
  <c r="AW9154" i="3"/>
  <c r="S9154" i="3" s="1"/>
  <c r="AQ9155" i="3"/>
  <c r="AT9155" i="3"/>
  <c r="AU9155" i="3"/>
  <c r="AV9155" i="3"/>
  <c r="AW9155" i="3"/>
  <c r="S9155" i="3" s="1"/>
  <c r="AQ9156" i="3"/>
  <c r="AT9156" i="3"/>
  <c r="AU9156" i="3"/>
  <c r="AV9156" i="3"/>
  <c r="AW9156" i="3"/>
  <c r="S9156" i="3" s="1"/>
  <c r="AQ9157" i="3"/>
  <c r="AT9157" i="3"/>
  <c r="AU9157" i="3"/>
  <c r="AV9157" i="3"/>
  <c r="AW9157" i="3"/>
  <c r="S9157" i="3" s="1"/>
  <c r="AQ9158" i="3"/>
  <c r="AT9158" i="3"/>
  <c r="AU9158" i="3"/>
  <c r="AV9158" i="3"/>
  <c r="AW9158" i="3"/>
  <c r="S9158" i="3" s="1"/>
  <c r="AQ9159" i="3"/>
  <c r="AT9159" i="3"/>
  <c r="AU9159" i="3"/>
  <c r="AV9159" i="3"/>
  <c r="AW9159" i="3"/>
  <c r="S9159" i="3" s="1"/>
  <c r="AQ9160" i="3"/>
  <c r="AT9160" i="3"/>
  <c r="AU9160" i="3"/>
  <c r="AV9160" i="3"/>
  <c r="AW9160" i="3"/>
  <c r="S9160" i="3" s="1"/>
  <c r="AQ9161" i="3"/>
  <c r="AT9161" i="3"/>
  <c r="AU9161" i="3"/>
  <c r="AV9161" i="3"/>
  <c r="AW9161" i="3"/>
  <c r="S9161" i="3" s="1"/>
  <c r="AQ9162" i="3"/>
  <c r="AT9162" i="3"/>
  <c r="AU9162" i="3"/>
  <c r="AV9162" i="3"/>
  <c r="AW9162" i="3"/>
  <c r="S9162" i="3" s="1"/>
  <c r="AQ9163" i="3"/>
  <c r="AT9163" i="3"/>
  <c r="AU9163" i="3"/>
  <c r="AV9163" i="3"/>
  <c r="AW9163" i="3"/>
  <c r="S9163" i="3" s="1"/>
  <c r="AQ9164" i="3"/>
  <c r="AT9164" i="3"/>
  <c r="AU9164" i="3"/>
  <c r="AV9164" i="3"/>
  <c r="AW9164" i="3"/>
  <c r="S9164" i="3" s="1"/>
  <c r="AQ9165" i="3"/>
  <c r="AT9165" i="3"/>
  <c r="AU9165" i="3"/>
  <c r="AV9165" i="3"/>
  <c r="AW9165" i="3"/>
  <c r="S9165" i="3" s="1"/>
  <c r="AQ9166" i="3"/>
  <c r="AT9166" i="3"/>
  <c r="AU9166" i="3"/>
  <c r="AV9166" i="3"/>
  <c r="AW9166" i="3"/>
  <c r="S9166" i="3" s="1"/>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S9171" i="3" s="1"/>
  <c r="AQ9172" i="3"/>
  <c r="AT9172" i="3"/>
  <c r="AU9172" i="3"/>
  <c r="AV9172" i="3"/>
  <c r="AW9172" i="3"/>
  <c r="S9172" i="3" s="1"/>
  <c r="AQ9173" i="3"/>
  <c r="AT9173" i="3"/>
  <c r="AU9173" i="3"/>
  <c r="AV9173" i="3"/>
  <c r="AW9173" i="3"/>
  <c r="S9173" i="3" s="1"/>
  <c r="AQ9174" i="3"/>
  <c r="AT9174" i="3"/>
  <c r="AU9174" i="3"/>
  <c r="AV9174" i="3"/>
  <c r="AW9174" i="3"/>
  <c r="S9174" i="3" s="1"/>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S9179" i="3" s="1"/>
  <c r="AQ9180" i="3"/>
  <c r="AT9180" i="3"/>
  <c r="AU9180" i="3"/>
  <c r="AV9180" i="3"/>
  <c r="AW9180" i="3"/>
  <c r="S9180" i="3" s="1"/>
  <c r="AQ9181" i="3"/>
  <c r="AT9181" i="3"/>
  <c r="AU9181" i="3"/>
  <c r="AV9181" i="3"/>
  <c r="AW9181" i="3"/>
  <c r="S9181" i="3" s="1"/>
  <c r="AQ9182" i="3"/>
  <c r="AT9182" i="3"/>
  <c r="AU9182" i="3"/>
  <c r="AV9182" i="3"/>
  <c r="AW9182" i="3"/>
  <c r="S9182" i="3" s="1"/>
  <c r="AQ9183" i="3"/>
  <c r="AT9183" i="3"/>
  <c r="AU9183" i="3"/>
  <c r="AV9183" i="3"/>
  <c r="AW9183" i="3"/>
  <c r="S9183" i="3" s="1"/>
  <c r="AQ9184" i="3"/>
  <c r="AT9184" i="3"/>
  <c r="AU9184" i="3"/>
  <c r="AV9184" i="3"/>
  <c r="AW9184" i="3"/>
  <c r="S9184" i="3" s="1"/>
  <c r="AQ9185" i="3"/>
  <c r="AT9185" i="3"/>
  <c r="AU9185" i="3"/>
  <c r="AV9185" i="3"/>
  <c r="AW9185" i="3"/>
  <c r="S9185" i="3" s="1"/>
  <c r="AQ9186" i="3"/>
  <c r="AT9186" i="3"/>
  <c r="AU9186" i="3"/>
  <c r="AV9186" i="3"/>
  <c r="AW9186" i="3"/>
  <c r="S9186" i="3" s="1"/>
  <c r="AQ9187" i="3"/>
  <c r="AT9187" i="3"/>
  <c r="AU9187" i="3"/>
  <c r="AV9187" i="3"/>
  <c r="AW9187" i="3"/>
  <c r="S9187" i="3" s="1"/>
  <c r="AQ9188" i="3"/>
  <c r="AT9188" i="3"/>
  <c r="AU9188" i="3"/>
  <c r="AV9188" i="3"/>
  <c r="AW9188" i="3"/>
  <c r="S9188" i="3" s="1"/>
  <c r="AQ9189" i="3"/>
  <c r="AT9189" i="3"/>
  <c r="AU9189" i="3"/>
  <c r="AV9189" i="3"/>
  <c r="AW9189" i="3"/>
  <c r="S9189" i="3" s="1"/>
  <c r="AQ9190" i="3"/>
  <c r="AT9190" i="3"/>
  <c r="AU9190" i="3"/>
  <c r="AV9190" i="3"/>
  <c r="AW9190" i="3"/>
  <c r="S9190" i="3" s="1"/>
  <c r="AQ9191" i="3"/>
  <c r="AT9191" i="3"/>
  <c r="AU9191" i="3"/>
  <c r="AV9191" i="3"/>
  <c r="AW9191" i="3"/>
  <c r="S9191" i="3" s="1"/>
  <c r="AQ9192" i="3"/>
  <c r="AT9192" i="3"/>
  <c r="AU9192" i="3"/>
  <c r="AV9192" i="3"/>
  <c r="AW9192" i="3"/>
  <c r="S9192" i="3" s="1"/>
  <c r="AQ9193" i="3"/>
  <c r="AT9193" i="3"/>
  <c r="AU9193" i="3"/>
  <c r="AV9193" i="3"/>
  <c r="AW9193" i="3"/>
  <c r="S9193" i="3" s="1"/>
  <c r="AQ9194" i="3"/>
  <c r="AT9194" i="3"/>
  <c r="AU9194" i="3"/>
  <c r="AV9194" i="3"/>
  <c r="AW9194" i="3"/>
  <c r="S9194" i="3" s="1"/>
  <c r="AQ9195" i="3"/>
  <c r="AT9195" i="3"/>
  <c r="AU9195" i="3"/>
  <c r="AV9195" i="3"/>
  <c r="AW9195" i="3"/>
  <c r="S9195" i="3" s="1"/>
  <c r="AQ9196" i="3"/>
  <c r="AT9196" i="3"/>
  <c r="AU9196" i="3"/>
  <c r="AV9196" i="3"/>
  <c r="AW9196" i="3"/>
  <c r="S9196" i="3" s="1"/>
  <c r="AQ9197" i="3"/>
  <c r="AT9197" i="3"/>
  <c r="AU9197" i="3"/>
  <c r="AV9197" i="3"/>
  <c r="AW9197" i="3"/>
  <c r="S9197" i="3" s="1"/>
  <c r="AQ9198" i="3"/>
  <c r="AT9198" i="3"/>
  <c r="AU9198" i="3"/>
  <c r="AV9198" i="3"/>
  <c r="AW9198" i="3"/>
  <c r="S9198" i="3" s="1"/>
  <c r="AQ9199" i="3"/>
  <c r="AT9199" i="3"/>
  <c r="AU9199" i="3"/>
  <c r="AV9199" i="3"/>
  <c r="AW9199" i="3"/>
  <c r="S9199" i="3" s="1"/>
  <c r="AQ9200" i="3"/>
  <c r="AT9200" i="3"/>
  <c r="AU9200" i="3"/>
  <c r="AV9200" i="3"/>
  <c r="AW9200" i="3"/>
  <c r="S9200" i="3" s="1"/>
  <c r="AQ9201" i="3"/>
  <c r="AT9201" i="3"/>
  <c r="AU9201" i="3"/>
  <c r="AV9201" i="3"/>
  <c r="AW9201" i="3"/>
  <c r="S9201" i="3" s="1"/>
  <c r="AQ9202" i="3"/>
  <c r="AT9202" i="3"/>
  <c r="AU9202" i="3"/>
  <c r="AV9202" i="3"/>
  <c r="AW9202" i="3"/>
  <c r="S9202" i="3" s="1"/>
  <c r="AQ9203" i="3"/>
  <c r="AT9203" i="3"/>
  <c r="AU9203" i="3"/>
  <c r="AV9203" i="3"/>
  <c r="AW9203" i="3"/>
  <c r="S9203" i="3" s="1"/>
  <c r="AQ9204" i="3"/>
  <c r="AT9204" i="3"/>
  <c r="AU9204" i="3"/>
  <c r="AV9204" i="3"/>
  <c r="AW9204" i="3"/>
  <c r="S9204" i="3" s="1"/>
  <c r="AQ9205" i="3"/>
  <c r="AT9205" i="3"/>
  <c r="AU9205" i="3"/>
  <c r="AV9205" i="3"/>
  <c r="AW9205" i="3"/>
  <c r="S9205" i="3" s="1"/>
  <c r="AQ9206" i="3"/>
  <c r="AT9206" i="3"/>
  <c r="AU9206" i="3"/>
  <c r="AV9206" i="3"/>
  <c r="AW9206" i="3"/>
  <c r="S9206" i="3" s="1"/>
  <c r="AQ9207" i="3"/>
  <c r="AT9207" i="3"/>
  <c r="AU9207" i="3"/>
  <c r="AV9207" i="3"/>
  <c r="AW9207" i="3"/>
  <c r="S9207" i="3" s="1"/>
  <c r="AQ9208" i="3"/>
  <c r="AT9208" i="3"/>
  <c r="AU9208" i="3"/>
  <c r="AV9208" i="3"/>
  <c r="AW9208" i="3"/>
  <c r="S9208" i="3" s="1"/>
  <c r="AQ9209" i="3"/>
  <c r="AT9209" i="3"/>
  <c r="AU9209" i="3"/>
  <c r="AV9209" i="3"/>
  <c r="AW9209" i="3"/>
  <c r="S9209" i="3" s="1"/>
  <c r="AQ9210" i="3"/>
  <c r="AT9210" i="3"/>
  <c r="AU9210" i="3"/>
  <c r="AV9210" i="3"/>
  <c r="AW9210" i="3"/>
  <c r="S9210" i="3" s="1"/>
  <c r="AQ9211" i="3"/>
  <c r="AT9211" i="3"/>
  <c r="AU9211" i="3"/>
  <c r="AV9211" i="3"/>
  <c r="AW9211" i="3"/>
  <c r="S9211" i="3" s="1"/>
  <c r="AQ9212" i="3"/>
  <c r="AT9212" i="3"/>
  <c r="AU9212" i="3"/>
  <c r="AV9212" i="3"/>
  <c r="AW9212" i="3"/>
  <c r="S9212" i="3" s="1"/>
  <c r="AQ9213" i="3"/>
  <c r="AT9213" i="3"/>
  <c r="AU9213" i="3"/>
  <c r="AV9213" i="3"/>
  <c r="AW9213" i="3"/>
  <c r="S9213" i="3" s="1"/>
  <c r="AQ9214" i="3"/>
  <c r="AT9214" i="3"/>
  <c r="AU9214" i="3"/>
  <c r="AV9214" i="3"/>
  <c r="AW9214" i="3"/>
  <c r="S9214" i="3" s="1"/>
  <c r="AQ9215" i="3"/>
  <c r="AT9215" i="3"/>
  <c r="AU9215" i="3"/>
  <c r="AV9215" i="3"/>
  <c r="AW9215" i="3"/>
  <c r="S9215" i="3" s="1"/>
  <c r="AQ9216" i="3"/>
  <c r="AT9216" i="3"/>
  <c r="AU9216" i="3"/>
  <c r="AV9216" i="3"/>
  <c r="AW9216" i="3"/>
  <c r="S9216" i="3" s="1"/>
  <c r="AQ9217" i="3"/>
  <c r="AT9217" i="3"/>
  <c r="AU9217" i="3"/>
  <c r="AV9217" i="3"/>
  <c r="AW9217" i="3"/>
  <c r="S9217" i="3" s="1"/>
  <c r="AQ9218" i="3"/>
  <c r="AT9218" i="3"/>
  <c r="AU9218" i="3"/>
  <c r="AV9218" i="3"/>
  <c r="AW9218" i="3"/>
  <c r="S9218" i="3" s="1"/>
  <c r="AQ9219" i="3"/>
  <c r="AT9219" i="3"/>
  <c r="AU9219" i="3"/>
  <c r="AV9219" i="3"/>
  <c r="AW9219" i="3"/>
  <c r="S9219" i="3" s="1"/>
  <c r="AQ9220" i="3"/>
  <c r="AT9220" i="3"/>
  <c r="AU9220" i="3"/>
  <c r="AV9220" i="3"/>
  <c r="AW9220" i="3"/>
  <c r="S9220" i="3" s="1"/>
  <c r="AQ9221" i="3"/>
  <c r="AT9221" i="3"/>
  <c r="AU9221" i="3"/>
  <c r="AV9221" i="3"/>
  <c r="AW9221" i="3"/>
  <c r="S9221" i="3" s="1"/>
  <c r="AQ9222" i="3"/>
  <c r="AT9222" i="3"/>
  <c r="AU9222" i="3"/>
  <c r="AV9222" i="3"/>
  <c r="AW9222" i="3"/>
  <c r="S9222" i="3" s="1"/>
  <c r="AQ9223" i="3"/>
  <c r="AT9223" i="3"/>
  <c r="AU9223" i="3"/>
  <c r="AV9223" i="3"/>
  <c r="AW9223" i="3"/>
  <c r="S9223" i="3" s="1"/>
  <c r="AQ9224" i="3"/>
  <c r="AT9224" i="3"/>
  <c r="AU9224" i="3"/>
  <c r="AV9224" i="3"/>
  <c r="AW9224" i="3"/>
  <c r="S9224" i="3" s="1"/>
  <c r="AQ9225" i="3"/>
  <c r="AT9225" i="3"/>
  <c r="AU9225" i="3"/>
  <c r="AV9225" i="3"/>
  <c r="AW9225" i="3"/>
  <c r="S9225" i="3" s="1"/>
  <c r="AQ9226" i="3"/>
  <c r="AT9226" i="3"/>
  <c r="AU9226" i="3"/>
  <c r="AV9226" i="3"/>
  <c r="AW9226" i="3"/>
  <c r="S9226" i="3" s="1"/>
  <c r="AQ9227" i="3"/>
  <c r="AT9227" i="3"/>
  <c r="AU9227" i="3"/>
  <c r="AV9227" i="3"/>
  <c r="AW9227" i="3"/>
  <c r="S9227" i="3" s="1"/>
  <c r="AQ9228" i="3"/>
  <c r="AT9228" i="3"/>
  <c r="AU9228" i="3"/>
  <c r="AV9228" i="3"/>
  <c r="AW9228" i="3"/>
  <c r="S9228" i="3" s="1"/>
  <c r="AQ9229" i="3"/>
  <c r="AT9229" i="3"/>
  <c r="AU9229" i="3"/>
  <c r="AV9229" i="3"/>
  <c r="AW9229" i="3"/>
  <c r="S9229" i="3" s="1"/>
  <c r="AQ9230" i="3"/>
  <c r="AT9230" i="3"/>
  <c r="AU9230" i="3"/>
  <c r="AV9230" i="3"/>
  <c r="AW9230" i="3"/>
  <c r="S9230" i="3" s="1"/>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S9235" i="3" s="1"/>
  <c r="AQ9236" i="3"/>
  <c r="AT9236" i="3"/>
  <c r="AU9236" i="3"/>
  <c r="AV9236" i="3"/>
  <c r="AW9236" i="3"/>
  <c r="S9236" i="3" s="1"/>
  <c r="AQ9237" i="3"/>
  <c r="AT9237" i="3"/>
  <c r="AU9237" i="3"/>
  <c r="AV9237" i="3"/>
  <c r="AW9237" i="3"/>
  <c r="S9237" i="3" s="1"/>
  <c r="AQ9238" i="3"/>
  <c r="AT9238" i="3"/>
  <c r="AU9238" i="3"/>
  <c r="AV9238" i="3"/>
  <c r="AW9238" i="3"/>
  <c r="S9238" i="3" s="1"/>
  <c r="AQ9239" i="3"/>
  <c r="AT9239" i="3"/>
  <c r="AU9239" i="3"/>
  <c r="AV9239" i="3"/>
  <c r="AW9239" i="3"/>
  <c r="S9239" i="3" s="1"/>
  <c r="AQ9240" i="3"/>
  <c r="AT9240" i="3"/>
  <c r="AU9240" i="3"/>
  <c r="AV9240" i="3"/>
  <c r="AW9240" i="3"/>
  <c r="S9240" i="3" s="1"/>
  <c r="AQ9241" i="3"/>
  <c r="AT9241" i="3"/>
  <c r="AU9241" i="3"/>
  <c r="AV9241" i="3"/>
  <c r="AW9241" i="3"/>
  <c r="S9241" i="3" s="1"/>
  <c r="AQ9242" i="3"/>
  <c r="AT9242" i="3"/>
  <c r="AU9242" i="3"/>
  <c r="AV9242" i="3"/>
  <c r="AW9242" i="3"/>
  <c r="S9242" i="3" s="1"/>
  <c r="AQ9243" i="3"/>
  <c r="AT9243" i="3"/>
  <c r="AU9243" i="3"/>
  <c r="AV9243" i="3"/>
  <c r="AW9243" i="3"/>
  <c r="S9243" i="3" s="1"/>
  <c r="AQ9244" i="3"/>
  <c r="AT9244" i="3"/>
  <c r="AU9244" i="3"/>
  <c r="AV9244" i="3"/>
  <c r="AW9244" i="3"/>
  <c r="S9244" i="3" s="1"/>
  <c r="AQ9245" i="3"/>
  <c r="AT9245" i="3"/>
  <c r="AU9245" i="3"/>
  <c r="AV9245" i="3"/>
  <c r="AW9245" i="3"/>
  <c r="S9245" i="3" s="1"/>
  <c r="AQ9246" i="3"/>
  <c r="AT9246" i="3"/>
  <c r="AU9246" i="3"/>
  <c r="AV9246" i="3"/>
  <c r="AW9246" i="3"/>
  <c r="S9246" i="3" s="1"/>
  <c r="AQ9247" i="3"/>
  <c r="AT9247" i="3"/>
  <c r="AU9247" i="3"/>
  <c r="AV9247" i="3"/>
  <c r="AW9247" i="3"/>
  <c r="S9247" i="3" s="1"/>
  <c r="AQ9248" i="3"/>
  <c r="AT9248" i="3"/>
  <c r="AU9248" i="3"/>
  <c r="AV9248" i="3"/>
  <c r="AW9248" i="3"/>
  <c r="S9248" i="3" s="1"/>
  <c r="AQ9249" i="3"/>
  <c r="AT9249" i="3"/>
  <c r="AU9249" i="3"/>
  <c r="AV9249" i="3"/>
  <c r="AW9249" i="3"/>
  <c r="S9249" i="3" s="1"/>
  <c r="AQ9250" i="3"/>
  <c r="AT9250" i="3"/>
  <c r="AU9250" i="3"/>
  <c r="AV9250" i="3"/>
  <c r="AW9250" i="3"/>
  <c r="S9250" i="3" s="1"/>
  <c r="AQ9251" i="3"/>
  <c r="AT9251" i="3"/>
  <c r="AU9251" i="3"/>
  <c r="AV9251" i="3"/>
  <c r="AW9251" i="3"/>
  <c r="S9251" i="3" s="1"/>
  <c r="AQ9252" i="3"/>
  <c r="AT9252" i="3"/>
  <c r="AU9252" i="3"/>
  <c r="AV9252" i="3"/>
  <c r="AW9252" i="3"/>
  <c r="S9252" i="3" s="1"/>
  <c r="AQ9253" i="3"/>
  <c r="AT9253" i="3"/>
  <c r="AU9253" i="3"/>
  <c r="AV9253" i="3"/>
  <c r="AW9253" i="3"/>
  <c r="S9253" i="3" s="1"/>
  <c r="AQ9254" i="3"/>
  <c r="AT9254" i="3"/>
  <c r="AU9254" i="3"/>
  <c r="AV9254" i="3"/>
  <c r="AW9254" i="3"/>
  <c r="S9254" i="3" s="1"/>
  <c r="AQ9255" i="3"/>
  <c r="AT9255" i="3"/>
  <c r="AU9255" i="3"/>
  <c r="AV9255" i="3"/>
  <c r="AW9255" i="3"/>
  <c r="S9255" i="3" s="1"/>
  <c r="AQ9256" i="3"/>
  <c r="AT9256" i="3"/>
  <c r="AU9256" i="3"/>
  <c r="AV9256" i="3"/>
  <c r="AW9256" i="3"/>
  <c r="S9256" i="3" s="1"/>
  <c r="AQ9257" i="3"/>
  <c r="AT9257" i="3"/>
  <c r="AU9257" i="3"/>
  <c r="AV9257" i="3"/>
  <c r="AW9257" i="3"/>
  <c r="S9257" i="3" s="1"/>
  <c r="AQ9258" i="3"/>
  <c r="AT9258" i="3"/>
  <c r="AU9258" i="3"/>
  <c r="AV9258" i="3"/>
  <c r="AW9258" i="3"/>
  <c r="S9258" i="3" s="1"/>
  <c r="AQ9259" i="3"/>
  <c r="AT9259" i="3"/>
  <c r="AU9259" i="3"/>
  <c r="AV9259" i="3"/>
  <c r="AW9259" i="3"/>
  <c r="S9259" i="3" s="1"/>
  <c r="AQ9260" i="3"/>
  <c r="AT9260" i="3"/>
  <c r="AU9260" i="3"/>
  <c r="AV9260" i="3"/>
  <c r="AW9260" i="3"/>
  <c r="S9260" i="3" s="1"/>
  <c r="AQ9261" i="3"/>
  <c r="AT9261" i="3"/>
  <c r="AU9261" i="3"/>
  <c r="AV9261" i="3"/>
  <c r="AW9261" i="3"/>
  <c r="S9261" i="3" s="1"/>
  <c r="AQ9262" i="3"/>
  <c r="AT9262" i="3"/>
  <c r="AU9262" i="3"/>
  <c r="AV9262" i="3"/>
  <c r="AW9262" i="3"/>
  <c r="S9262" i="3" s="1"/>
  <c r="AQ9263" i="3"/>
  <c r="AT9263" i="3"/>
  <c r="AU9263" i="3"/>
  <c r="AV9263" i="3"/>
  <c r="AW9263" i="3"/>
  <c r="S9263" i="3" s="1"/>
  <c r="AQ9264" i="3"/>
  <c r="AT9264" i="3"/>
  <c r="AU9264" i="3"/>
  <c r="AV9264" i="3"/>
  <c r="AW9264" i="3"/>
  <c r="S9264" i="3" s="1"/>
  <c r="AQ9265" i="3"/>
  <c r="AT9265" i="3"/>
  <c r="AU9265" i="3"/>
  <c r="AV9265" i="3"/>
  <c r="AW9265" i="3"/>
  <c r="S9265" i="3" s="1"/>
  <c r="AQ9266" i="3"/>
  <c r="AT9266" i="3"/>
  <c r="AU9266" i="3"/>
  <c r="AV9266" i="3"/>
  <c r="AW9266" i="3"/>
  <c r="S9266" i="3" s="1"/>
  <c r="AQ9267" i="3"/>
  <c r="AT9267" i="3"/>
  <c r="AU9267" i="3"/>
  <c r="AV9267" i="3"/>
  <c r="AW9267" i="3"/>
  <c r="S9267" i="3" s="1"/>
  <c r="AQ9268" i="3"/>
  <c r="AT9268" i="3"/>
  <c r="AU9268" i="3"/>
  <c r="AV9268" i="3"/>
  <c r="AW9268" i="3"/>
  <c r="S9268" i="3" s="1"/>
  <c r="AQ9269" i="3"/>
  <c r="AT9269" i="3"/>
  <c r="AU9269" i="3"/>
  <c r="AV9269" i="3"/>
  <c r="AW9269" i="3"/>
  <c r="S9269" i="3" s="1"/>
  <c r="AQ9270" i="3"/>
  <c r="AT9270" i="3"/>
  <c r="AU9270" i="3"/>
  <c r="AV9270" i="3"/>
  <c r="AW9270" i="3"/>
  <c r="S9270" i="3" s="1"/>
  <c r="AQ9271" i="3"/>
  <c r="AT9271" i="3"/>
  <c r="AU9271" i="3"/>
  <c r="AV9271" i="3"/>
  <c r="AW9271" i="3"/>
  <c r="S9271" i="3" s="1"/>
  <c r="AQ9272" i="3"/>
  <c r="AT9272" i="3"/>
  <c r="AU9272" i="3"/>
  <c r="AV9272" i="3"/>
  <c r="AW9272" i="3"/>
  <c r="S9272" i="3" s="1"/>
  <c r="AQ9273" i="3"/>
  <c r="AT9273" i="3"/>
  <c r="AU9273" i="3"/>
  <c r="AV9273" i="3"/>
  <c r="AW9273" i="3"/>
  <c r="S9273" i="3" s="1"/>
  <c r="AQ9274" i="3"/>
  <c r="AT9274" i="3"/>
  <c r="AU9274" i="3"/>
  <c r="AV9274" i="3"/>
  <c r="AW9274" i="3"/>
  <c r="S9274" i="3" s="1"/>
  <c r="AQ9275" i="3"/>
  <c r="AT9275" i="3"/>
  <c r="AU9275" i="3"/>
  <c r="AV9275" i="3"/>
  <c r="AW9275" i="3"/>
  <c r="S9275" i="3" s="1"/>
  <c r="AQ9276" i="3"/>
  <c r="AT9276" i="3"/>
  <c r="AU9276" i="3"/>
  <c r="AV9276" i="3"/>
  <c r="AW9276" i="3"/>
  <c r="S9276" i="3" s="1"/>
  <c r="AQ9277" i="3"/>
  <c r="AT9277" i="3"/>
  <c r="AU9277" i="3"/>
  <c r="AV9277" i="3"/>
  <c r="AW9277" i="3"/>
  <c r="S9277" i="3" s="1"/>
  <c r="AQ9278" i="3"/>
  <c r="AT9278" i="3"/>
  <c r="AU9278" i="3"/>
  <c r="AV9278" i="3"/>
  <c r="AW9278" i="3"/>
  <c r="S9278" i="3" s="1"/>
  <c r="AQ9279" i="3"/>
  <c r="AT9279" i="3"/>
  <c r="AU9279" i="3"/>
  <c r="AV9279" i="3"/>
  <c r="AW9279" i="3"/>
  <c r="S9279" i="3" s="1"/>
  <c r="AQ9280" i="3"/>
  <c r="AT9280" i="3"/>
  <c r="AU9280" i="3"/>
  <c r="AV9280" i="3"/>
  <c r="AW9280" i="3"/>
  <c r="S9280" i="3" s="1"/>
  <c r="AQ9281" i="3"/>
  <c r="AT9281" i="3"/>
  <c r="AU9281" i="3"/>
  <c r="AV9281" i="3"/>
  <c r="AW9281" i="3"/>
  <c r="S9281" i="3" s="1"/>
  <c r="AQ9282" i="3"/>
  <c r="AT9282" i="3"/>
  <c r="AU9282" i="3"/>
  <c r="AV9282" i="3"/>
  <c r="AW9282" i="3"/>
  <c r="S9282" i="3" s="1"/>
  <c r="AQ9283" i="3"/>
  <c r="AT9283" i="3"/>
  <c r="AU9283" i="3"/>
  <c r="AV9283" i="3"/>
  <c r="AW9283" i="3"/>
  <c r="S9283" i="3" s="1"/>
  <c r="AQ9284" i="3"/>
  <c r="AT9284" i="3"/>
  <c r="AU9284" i="3"/>
  <c r="AV9284" i="3"/>
  <c r="AW9284" i="3"/>
  <c r="S9284" i="3" s="1"/>
  <c r="AQ9285" i="3"/>
  <c r="AT9285" i="3"/>
  <c r="AU9285" i="3"/>
  <c r="AV9285" i="3"/>
  <c r="AW9285" i="3"/>
  <c r="S9285" i="3" s="1"/>
  <c r="AQ9286" i="3"/>
  <c r="AT9286" i="3"/>
  <c r="AU9286" i="3"/>
  <c r="AV9286" i="3"/>
  <c r="AW9286" i="3"/>
  <c r="S9286" i="3" s="1"/>
  <c r="AQ9287" i="3"/>
  <c r="AT9287" i="3"/>
  <c r="AU9287" i="3"/>
  <c r="AV9287" i="3"/>
  <c r="AW9287" i="3"/>
  <c r="S9287" i="3" s="1"/>
  <c r="AQ9288" i="3"/>
  <c r="AT9288" i="3"/>
  <c r="AU9288" i="3"/>
  <c r="AV9288" i="3"/>
  <c r="AW9288" i="3"/>
  <c r="S9288" i="3" s="1"/>
  <c r="AQ9289" i="3"/>
  <c r="AT9289" i="3"/>
  <c r="AU9289" i="3"/>
  <c r="AV9289" i="3"/>
  <c r="AW9289" i="3"/>
  <c r="S9289" i="3" s="1"/>
  <c r="AQ9290" i="3"/>
  <c r="AT9290" i="3"/>
  <c r="AU9290" i="3"/>
  <c r="AV9290" i="3"/>
  <c r="AW9290" i="3"/>
  <c r="S9290" i="3" s="1"/>
  <c r="AQ9291" i="3"/>
  <c r="AT9291" i="3"/>
  <c r="AU9291" i="3"/>
  <c r="AV9291" i="3"/>
  <c r="AW9291" i="3"/>
  <c r="S9291" i="3" s="1"/>
  <c r="AQ9292" i="3"/>
  <c r="AT9292" i="3"/>
  <c r="AU9292" i="3"/>
  <c r="AV9292" i="3"/>
  <c r="AW9292" i="3"/>
  <c r="S9292" i="3" s="1"/>
  <c r="AQ9293" i="3"/>
  <c r="AT9293" i="3"/>
  <c r="AU9293" i="3"/>
  <c r="AV9293" i="3"/>
  <c r="AW9293" i="3"/>
  <c r="S9293" i="3" s="1"/>
  <c r="AQ9294" i="3"/>
  <c r="AT9294" i="3"/>
  <c r="AU9294" i="3"/>
  <c r="AV9294" i="3"/>
  <c r="AW9294" i="3"/>
  <c r="S9294" i="3" s="1"/>
  <c r="AQ9295" i="3"/>
  <c r="AT9295" i="3"/>
  <c r="AU9295" i="3"/>
  <c r="AV9295" i="3"/>
  <c r="AW9295" i="3"/>
  <c r="S9295" i="3" s="1"/>
  <c r="AQ9296" i="3"/>
  <c r="AT9296" i="3"/>
  <c r="AU9296" i="3"/>
  <c r="AV9296" i="3"/>
  <c r="AW9296" i="3"/>
  <c r="S9296" i="3" s="1"/>
  <c r="AQ9297" i="3"/>
  <c r="AT9297" i="3"/>
  <c r="AU9297" i="3"/>
  <c r="AV9297" i="3"/>
  <c r="AW9297" i="3"/>
  <c r="S9297" i="3" s="1"/>
  <c r="AQ9298" i="3"/>
  <c r="AT9298" i="3"/>
  <c r="AU9298" i="3"/>
  <c r="AV9298" i="3"/>
  <c r="AW9298" i="3"/>
  <c r="S9298" i="3" s="1"/>
  <c r="AQ9299" i="3"/>
  <c r="AT9299" i="3"/>
  <c r="AU9299" i="3"/>
  <c r="AV9299" i="3"/>
  <c r="AW9299" i="3"/>
  <c r="S9299" i="3" s="1"/>
  <c r="AQ9300" i="3"/>
  <c r="AT9300" i="3"/>
  <c r="AU9300" i="3"/>
  <c r="AV9300" i="3"/>
  <c r="AW9300" i="3"/>
  <c r="S9300" i="3" s="1"/>
  <c r="AQ9301" i="3"/>
  <c r="AT9301" i="3"/>
  <c r="AU9301" i="3"/>
  <c r="AV9301" i="3"/>
  <c r="AW9301" i="3"/>
  <c r="S9301" i="3" s="1"/>
  <c r="AQ9302" i="3"/>
  <c r="AT9302" i="3"/>
  <c r="AU9302" i="3"/>
  <c r="AV9302" i="3"/>
  <c r="AW9302" i="3"/>
  <c r="S9302" i="3" s="1"/>
  <c r="AQ9303" i="3"/>
  <c r="AT9303" i="3"/>
  <c r="AU9303" i="3"/>
  <c r="AV9303" i="3"/>
  <c r="AW9303" i="3"/>
  <c r="S9303" i="3" s="1"/>
  <c r="AQ9304" i="3"/>
  <c r="AT9304" i="3"/>
  <c r="AU9304" i="3"/>
  <c r="AV9304" i="3"/>
  <c r="AW9304" i="3"/>
  <c r="S9304" i="3" s="1"/>
  <c r="AQ9305" i="3"/>
  <c r="AT9305" i="3"/>
  <c r="AU9305" i="3"/>
  <c r="AV9305" i="3"/>
  <c r="AW9305" i="3"/>
  <c r="S9305" i="3" s="1"/>
  <c r="AQ9306" i="3"/>
  <c r="AT9306" i="3"/>
  <c r="AU9306" i="3"/>
  <c r="AV9306" i="3"/>
  <c r="AW9306" i="3"/>
  <c r="S9306" i="3" s="1"/>
  <c r="AQ9307" i="3"/>
  <c r="AT9307" i="3"/>
  <c r="AU9307" i="3"/>
  <c r="AV9307" i="3"/>
  <c r="AW9307" i="3"/>
  <c r="S9307" i="3" s="1"/>
  <c r="AQ9308" i="3"/>
  <c r="AT9308" i="3"/>
  <c r="AU9308" i="3"/>
  <c r="AV9308" i="3"/>
  <c r="AW9308" i="3"/>
  <c r="S9308" i="3" s="1"/>
  <c r="AQ9309" i="3"/>
  <c r="AT9309" i="3"/>
  <c r="AU9309" i="3"/>
  <c r="AV9309" i="3"/>
  <c r="AW9309" i="3"/>
  <c r="S9309" i="3" s="1"/>
  <c r="AQ9310" i="3"/>
  <c r="AT9310" i="3"/>
  <c r="AU9310" i="3"/>
  <c r="AV9310" i="3"/>
  <c r="AW9310" i="3"/>
  <c r="S9310" i="3" s="1"/>
  <c r="AQ9311" i="3"/>
  <c r="AT9311" i="3"/>
  <c r="AU9311" i="3"/>
  <c r="AV9311" i="3"/>
  <c r="AW9311" i="3"/>
  <c r="S9311" i="3" s="1"/>
  <c r="AQ9312" i="3"/>
  <c r="AT9312" i="3"/>
  <c r="AU9312" i="3"/>
  <c r="AV9312" i="3"/>
  <c r="AW9312" i="3"/>
  <c r="S9312" i="3" s="1"/>
  <c r="AQ9313" i="3"/>
  <c r="AT9313" i="3"/>
  <c r="AU9313" i="3"/>
  <c r="AV9313" i="3"/>
  <c r="AW9313" i="3"/>
  <c r="S9313" i="3" s="1"/>
  <c r="AQ9314" i="3"/>
  <c r="AT9314" i="3"/>
  <c r="AU9314" i="3"/>
  <c r="AV9314" i="3"/>
  <c r="AW9314" i="3"/>
  <c r="S9314" i="3" s="1"/>
  <c r="AQ9315" i="3"/>
  <c r="AT9315" i="3"/>
  <c r="AU9315" i="3"/>
  <c r="AV9315" i="3"/>
  <c r="AW9315" i="3"/>
  <c r="S9315" i="3" s="1"/>
  <c r="AQ9316" i="3"/>
  <c r="AT9316" i="3"/>
  <c r="AU9316" i="3"/>
  <c r="AV9316" i="3"/>
  <c r="AW9316" i="3"/>
  <c r="S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S9323" i="3" s="1"/>
  <c r="AQ9324" i="3"/>
  <c r="AT9324" i="3"/>
  <c r="AU9324" i="3"/>
  <c r="AV9324" i="3"/>
  <c r="AW9324" i="3"/>
  <c r="S9324" i="3" s="1"/>
  <c r="AQ9325" i="3"/>
  <c r="AT9325" i="3"/>
  <c r="AU9325" i="3"/>
  <c r="AV9325" i="3"/>
  <c r="AW9325" i="3"/>
  <c r="S9325" i="3" s="1"/>
  <c r="AQ9326" i="3"/>
  <c r="AT9326" i="3"/>
  <c r="AU9326" i="3"/>
  <c r="AV9326" i="3"/>
  <c r="AW9326" i="3"/>
  <c r="S9326" i="3" s="1"/>
  <c r="AQ9327" i="3"/>
  <c r="AT9327" i="3"/>
  <c r="AU9327" i="3"/>
  <c r="AV9327" i="3"/>
  <c r="AW9327" i="3"/>
  <c r="S9327" i="3" s="1"/>
  <c r="AQ9328" i="3"/>
  <c r="AT9328" i="3"/>
  <c r="AU9328" i="3"/>
  <c r="AV9328" i="3"/>
  <c r="AW9328" i="3"/>
  <c r="S9328" i="3" s="1"/>
  <c r="AQ9329" i="3"/>
  <c r="AT9329" i="3"/>
  <c r="AU9329" i="3"/>
  <c r="AV9329" i="3"/>
  <c r="AW9329" i="3"/>
  <c r="S9329" i="3" s="1"/>
  <c r="AQ9330" i="3"/>
  <c r="AT9330" i="3"/>
  <c r="AU9330" i="3"/>
  <c r="AV9330" i="3"/>
  <c r="AW9330" i="3"/>
  <c r="S9330" i="3" s="1"/>
  <c r="AQ9331" i="3"/>
  <c r="AT9331" i="3"/>
  <c r="AU9331" i="3"/>
  <c r="AV9331" i="3"/>
  <c r="AW9331" i="3"/>
  <c r="S9331" i="3" s="1"/>
  <c r="AQ9332" i="3"/>
  <c r="AT9332" i="3"/>
  <c r="AU9332" i="3"/>
  <c r="AV9332" i="3"/>
  <c r="AW9332" i="3"/>
  <c r="S9332" i="3" s="1"/>
  <c r="AQ9333" i="3"/>
  <c r="AT9333" i="3"/>
  <c r="AU9333" i="3"/>
  <c r="AV9333" i="3"/>
  <c r="AW9333" i="3"/>
  <c r="S9333" i="3" s="1"/>
  <c r="AQ9334" i="3"/>
  <c r="AT9334" i="3"/>
  <c r="AU9334" i="3"/>
  <c r="AV9334" i="3"/>
  <c r="AW9334" i="3"/>
  <c r="S9334" i="3" s="1"/>
  <c r="AQ9335" i="3"/>
  <c r="AT9335" i="3"/>
  <c r="AU9335" i="3"/>
  <c r="AV9335" i="3"/>
  <c r="AW9335" i="3"/>
  <c r="S9335" i="3" s="1"/>
  <c r="AQ9336" i="3"/>
  <c r="AT9336" i="3"/>
  <c r="AU9336" i="3"/>
  <c r="AV9336" i="3"/>
  <c r="AW9336" i="3"/>
  <c r="S9336" i="3" s="1"/>
  <c r="AQ9337" i="3"/>
  <c r="AT9337" i="3"/>
  <c r="AU9337" i="3"/>
  <c r="AV9337" i="3"/>
  <c r="AW9337" i="3"/>
  <c r="S9337" i="3" s="1"/>
  <c r="AQ9338" i="3"/>
  <c r="AT9338" i="3"/>
  <c r="AU9338" i="3"/>
  <c r="AV9338" i="3"/>
  <c r="AW9338" i="3"/>
  <c r="S9338" i="3" s="1"/>
  <c r="AQ9339" i="3"/>
  <c r="AT9339" i="3"/>
  <c r="AU9339" i="3"/>
  <c r="AV9339" i="3"/>
  <c r="AW9339" i="3"/>
  <c r="S9339" i="3" s="1"/>
  <c r="AQ9340" i="3"/>
  <c r="AT9340" i="3"/>
  <c r="AU9340" i="3"/>
  <c r="AV9340" i="3"/>
  <c r="AW9340" i="3"/>
  <c r="S9340" i="3" s="1"/>
  <c r="AQ9341" i="3"/>
  <c r="AT9341" i="3"/>
  <c r="AU9341" i="3"/>
  <c r="AV9341" i="3"/>
  <c r="AW9341" i="3"/>
  <c r="S9341" i="3" s="1"/>
  <c r="AQ9342" i="3"/>
  <c r="AT9342" i="3"/>
  <c r="AU9342" i="3"/>
  <c r="AV9342" i="3"/>
  <c r="AW9342" i="3"/>
  <c r="S9342" i="3" s="1"/>
  <c r="AQ9343" i="3"/>
  <c r="AT9343" i="3"/>
  <c r="AU9343" i="3"/>
  <c r="AV9343" i="3"/>
  <c r="AW9343" i="3"/>
  <c r="S9343" i="3" s="1"/>
  <c r="AQ9344" i="3"/>
  <c r="AT9344" i="3"/>
  <c r="AU9344" i="3"/>
  <c r="AV9344" i="3"/>
  <c r="AW9344" i="3"/>
  <c r="S9344" i="3" s="1"/>
  <c r="AQ9345" i="3"/>
  <c r="AT9345" i="3"/>
  <c r="AU9345" i="3"/>
  <c r="AV9345" i="3"/>
  <c r="AW9345" i="3"/>
  <c r="S9345" i="3" s="1"/>
  <c r="AQ9346" i="3"/>
  <c r="AT9346" i="3"/>
  <c r="AU9346" i="3"/>
  <c r="AV9346" i="3"/>
  <c r="AW9346" i="3"/>
  <c r="S9346" i="3" s="1"/>
  <c r="AQ9347" i="3"/>
  <c r="AT9347" i="3"/>
  <c r="AU9347" i="3"/>
  <c r="AV9347" i="3"/>
  <c r="AW9347" i="3"/>
  <c r="S9347" i="3" s="1"/>
  <c r="AQ9348" i="3"/>
  <c r="AT9348" i="3"/>
  <c r="AU9348" i="3"/>
  <c r="AV9348" i="3"/>
  <c r="AW9348" i="3"/>
  <c r="S9348" i="3" s="1"/>
  <c r="AQ9349" i="3"/>
  <c r="AT9349" i="3"/>
  <c r="AU9349" i="3"/>
  <c r="AV9349" i="3"/>
  <c r="AW9349" i="3"/>
  <c r="S9349" i="3" s="1"/>
  <c r="AQ9350" i="3"/>
  <c r="AT9350" i="3"/>
  <c r="AU9350" i="3"/>
  <c r="AV9350" i="3"/>
  <c r="AW9350" i="3"/>
  <c r="S9350" i="3" s="1"/>
  <c r="AQ9351" i="3"/>
  <c r="AT9351" i="3"/>
  <c r="AU9351" i="3"/>
  <c r="AV9351" i="3"/>
  <c r="AW9351" i="3"/>
  <c r="S9351" i="3" s="1"/>
  <c r="AQ9352" i="3"/>
  <c r="AT9352" i="3"/>
  <c r="AU9352" i="3"/>
  <c r="AV9352" i="3"/>
  <c r="AW9352" i="3"/>
  <c r="S9352" i="3" s="1"/>
  <c r="AQ9353" i="3"/>
  <c r="AT9353" i="3"/>
  <c r="AU9353" i="3"/>
  <c r="AV9353" i="3"/>
  <c r="AW9353" i="3"/>
  <c r="S9353" i="3" s="1"/>
  <c r="AQ9354" i="3"/>
  <c r="AT9354" i="3"/>
  <c r="AU9354" i="3"/>
  <c r="AV9354" i="3"/>
  <c r="AW9354" i="3"/>
  <c r="S9354" i="3" s="1"/>
  <c r="AQ9355" i="3"/>
  <c r="AT9355" i="3"/>
  <c r="AU9355" i="3"/>
  <c r="AV9355" i="3"/>
  <c r="AW9355" i="3"/>
  <c r="S9355" i="3" s="1"/>
  <c r="AQ9356" i="3"/>
  <c r="AT9356" i="3"/>
  <c r="AU9356" i="3"/>
  <c r="AV9356" i="3"/>
  <c r="AW9356" i="3"/>
  <c r="S9356" i="3" s="1"/>
  <c r="AQ9357" i="3"/>
  <c r="AT9357" i="3"/>
  <c r="AU9357" i="3"/>
  <c r="AV9357" i="3"/>
  <c r="AW9357" i="3"/>
  <c r="S9357" i="3" s="1"/>
  <c r="AQ9358" i="3"/>
  <c r="AT9358" i="3"/>
  <c r="AU9358" i="3"/>
  <c r="AV9358" i="3"/>
  <c r="AW9358" i="3"/>
  <c r="S9358" i="3" s="1"/>
  <c r="AQ9359" i="3"/>
  <c r="AT9359" i="3"/>
  <c r="AU9359" i="3"/>
  <c r="AV9359" i="3"/>
  <c r="AW9359" i="3"/>
  <c r="S9359" i="3" s="1"/>
  <c r="AQ9360" i="3"/>
  <c r="AT9360" i="3"/>
  <c r="AU9360" i="3"/>
  <c r="AV9360" i="3"/>
  <c r="AW9360" i="3"/>
  <c r="S9360" i="3" s="1"/>
  <c r="AQ9361" i="3"/>
  <c r="AT9361" i="3"/>
  <c r="AU9361" i="3"/>
  <c r="AV9361" i="3"/>
  <c r="AW9361" i="3"/>
  <c r="S9361" i="3" s="1"/>
  <c r="AQ9362" i="3"/>
  <c r="AT9362" i="3"/>
  <c r="AU9362" i="3"/>
  <c r="AV9362" i="3"/>
  <c r="AW9362" i="3"/>
  <c r="S9362" i="3" s="1"/>
  <c r="AQ9363" i="3"/>
  <c r="AT9363" i="3"/>
  <c r="AU9363" i="3"/>
  <c r="AV9363" i="3"/>
  <c r="AW9363" i="3"/>
  <c r="S9363" i="3" s="1"/>
  <c r="AQ9364" i="3"/>
  <c r="AT9364" i="3"/>
  <c r="AU9364" i="3"/>
  <c r="AV9364" i="3"/>
  <c r="AW9364" i="3"/>
  <c r="S9364" i="3" s="1"/>
  <c r="AQ9365" i="3"/>
  <c r="AT9365" i="3"/>
  <c r="AU9365" i="3"/>
  <c r="AV9365" i="3"/>
  <c r="AW9365" i="3"/>
  <c r="S9365" i="3" s="1"/>
  <c r="AQ9366" i="3"/>
  <c r="AT9366" i="3"/>
  <c r="AU9366" i="3"/>
  <c r="AV9366" i="3"/>
  <c r="AW9366" i="3"/>
  <c r="S9366" i="3" s="1"/>
  <c r="AQ9367" i="3"/>
  <c r="AT9367" i="3"/>
  <c r="AU9367" i="3"/>
  <c r="AV9367" i="3"/>
  <c r="AW9367" i="3"/>
  <c r="S9367" i="3" s="1"/>
  <c r="AQ9368" i="3"/>
  <c r="AT9368" i="3"/>
  <c r="AU9368" i="3"/>
  <c r="AV9368" i="3"/>
  <c r="AW9368" i="3"/>
  <c r="S9368" i="3" s="1"/>
  <c r="AQ9369" i="3"/>
  <c r="AT9369" i="3"/>
  <c r="AU9369" i="3"/>
  <c r="AV9369" i="3"/>
  <c r="AW9369" i="3"/>
  <c r="S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AQ9378" i="3"/>
  <c r="AT9378" i="3"/>
  <c r="AU9378" i="3"/>
  <c r="AV9378" i="3"/>
  <c r="AW9378" i="3"/>
  <c r="S9378" i="3" s="1"/>
  <c r="AQ9379" i="3"/>
  <c r="AT9379" i="3"/>
  <c r="AU9379" i="3"/>
  <c r="AV9379" i="3"/>
  <c r="AW9379" i="3"/>
  <c r="S9379" i="3" s="1"/>
  <c r="AQ9380" i="3"/>
  <c r="AT9380" i="3"/>
  <c r="AU9380" i="3"/>
  <c r="AV9380" i="3"/>
  <c r="AW9380" i="3"/>
  <c r="S9380" i="3" s="1"/>
  <c r="AQ9381" i="3"/>
  <c r="AT9381" i="3"/>
  <c r="AU9381" i="3"/>
  <c r="AV9381" i="3"/>
  <c r="AW9381" i="3"/>
  <c r="S9381" i="3" s="1"/>
  <c r="AQ9382" i="3"/>
  <c r="AT9382" i="3"/>
  <c r="AU9382" i="3"/>
  <c r="AV9382" i="3"/>
  <c r="AW9382" i="3"/>
  <c r="S9382" i="3" s="1"/>
  <c r="AQ9383" i="3"/>
  <c r="AT9383" i="3"/>
  <c r="AU9383" i="3"/>
  <c r="AV9383" i="3"/>
  <c r="AW9383" i="3"/>
  <c r="S9383" i="3" s="1"/>
  <c r="AQ9384" i="3"/>
  <c r="AT9384" i="3"/>
  <c r="AU9384" i="3"/>
  <c r="AV9384" i="3"/>
  <c r="AW9384" i="3"/>
  <c r="S9384" i="3" s="1"/>
  <c r="AQ9385" i="3"/>
  <c r="AT9385" i="3"/>
  <c r="AU9385" i="3"/>
  <c r="AV9385" i="3"/>
  <c r="AW9385" i="3"/>
  <c r="S9385" i="3" s="1"/>
  <c r="AQ9386" i="3"/>
  <c r="AT9386" i="3"/>
  <c r="AU9386" i="3"/>
  <c r="AV9386" i="3"/>
  <c r="AW9386" i="3"/>
  <c r="S9386" i="3" s="1"/>
  <c r="AQ9387" i="3"/>
  <c r="AT9387" i="3"/>
  <c r="AU9387" i="3"/>
  <c r="AV9387" i="3"/>
  <c r="AW9387" i="3"/>
  <c r="S9387" i="3" s="1"/>
  <c r="AQ9388" i="3"/>
  <c r="AT9388" i="3"/>
  <c r="AU9388" i="3"/>
  <c r="AV9388" i="3"/>
  <c r="AW9388" i="3"/>
  <c r="S9388" i="3" s="1"/>
  <c r="AQ9389" i="3"/>
  <c r="AT9389" i="3"/>
  <c r="AU9389" i="3"/>
  <c r="AV9389" i="3"/>
  <c r="AW9389" i="3"/>
  <c r="S9389" i="3" s="1"/>
  <c r="AQ9390" i="3"/>
  <c r="AT9390" i="3"/>
  <c r="AU9390" i="3"/>
  <c r="AV9390" i="3"/>
  <c r="AW9390" i="3"/>
  <c r="S9390" i="3" s="1"/>
  <c r="AQ9391" i="3"/>
  <c r="AT9391" i="3"/>
  <c r="AU9391" i="3"/>
  <c r="AV9391" i="3"/>
  <c r="AW9391" i="3"/>
  <c r="S9391" i="3" s="1"/>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AQ9397" i="3"/>
  <c r="AT9397" i="3"/>
  <c r="AU9397" i="3"/>
  <c r="AV9397" i="3"/>
  <c r="AW9397" i="3"/>
  <c r="S9397" i="3" s="1"/>
  <c r="AQ9398" i="3"/>
  <c r="AT9398" i="3"/>
  <c r="AU9398" i="3"/>
  <c r="AV9398" i="3"/>
  <c r="AW9398" i="3"/>
  <c r="S9398" i="3" s="1"/>
  <c r="AQ9399" i="3"/>
  <c r="AT9399" i="3"/>
  <c r="AU9399" i="3"/>
  <c r="AV9399" i="3"/>
  <c r="AW9399" i="3"/>
  <c r="S9399" i="3" s="1"/>
  <c r="AQ9400" i="3"/>
  <c r="AT9400" i="3"/>
  <c r="AU9400" i="3"/>
  <c r="AV9400" i="3"/>
  <c r="AW9400" i="3"/>
  <c r="S9400" i="3" s="1"/>
  <c r="AQ9401" i="3"/>
  <c r="AT9401" i="3"/>
  <c r="AU9401" i="3"/>
  <c r="AV9401" i="3"/>
  <c r="AW9401" i="3"/>
  <c r="S9401" i="3" s="1"/>
  <c r="AQ9402" i="3"/>
  <c r="AT9402" i="3"/>
  <c r="AU9402" i="3"/>
  <c r="AV9402" i="3"/>
  <c r="AW9402" i="3"/>
  <c r="S9402" i="3" s="1"/>
  <c r="AQ9403" i="3"/>
  <c r="AT9403" i="3"/>
  <c r="AU9403" i="3"/>
  <c r="AV9403" i="3"/>
  <c r="AW9403" i="3"/>
  <c r="S9403" i="3" s="1"/>
  <c r="AQ9404" i="3"/>
  <c r="AT9404" i="3"/>
  <c r="AU9404" i="3"/>
  <c r="AV9404" i="3"/>
  <c r="AW9404" i="3"/>
  <c r="S9404" i="3" s="1"/>
  <c r="AQ9405" i="3"/>
  <c r="AT9405" i="3"/>
  <c r="AU9405" i="3"/>
  <c r="AV9405" i="3"/>
  <c r="AW9405" i="3"/>
  <c r="S9405" i="3" s="1"/>
  <c r="AQ9406" i="3"/>
  <c r="AT9406" i="3"/>
  <c r="AU9406" i="3"/>
  <c r="AV9406" i="3"/>
  <c r="AW9406" i="3"/>
  <c r="S9406" i="3" s="1"/>
  <c r="AQ9407" i="3"/>
  <c r="AT9407" i="3"/>
  <c r="AU9407" i="3"/>
  <c r="AV9407" i="3"/>
  <c r="AW9407" i="3"/>
  <c r="S9407" i="3" s="1"/>
  <c r="AQ9408" i="3"/>
  <c r="AT9408" i="3"/>
  <c r="AU9408" i="3"/>
  <c r="AV9408" i="3"/>
  <c r="AW9408" i="3"/>
  <c r="S9408" i="3" s="1"/>
  <c r="AQ9409" i="3"/>
  <c r="AT9409" i="3"/>
  <c r="AU9409" i="3"/>
  <c r="AV9409" i="3"/>
  <c r="AW9409" i="3"/>
  <c r="S9409" i="3" s="1"/>
  <c r="AQ9410" i="3"/>
  <c r="AT9410" i="3"/>
  <c r="AU9410" i="3"/>
  <c r="AV9410" i="3"/>
  <c r="AW9410" i="3"/>
  <c r="S9410" i="3" s="1"/>
  <c r="AQ9411" i="3"/>
  <c r="AT9411" i="3"/>
  <c r="AU9411" i="3"/>
  <c r="AV9411" i="3"/>
  <c r="AW9411" i="3"/>
  <c r="S9411" i="3" s="1"/>
  <c r="AQ9412" i="3"/>
  <c r="AT9412" i="3"/>
  <c r="AU9412" i="3"/>
  <c r="AV9412" i="3"/>
  <c r="AW9412" i="3"/>
  <c r="S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AQ9418" i="3"/>
  <c r="AT9418" i="3"/>
  <c r="AU9418" i="3"/>
  <c r="AV9418" i="3"/>
  <c r="AW9418" i="3"/>
  <c r="S9418" i="3" s="1"/>
  <c r="AQ9419" i="3"/>
  <c r="AT9419" i="3"/>
  <c r="AU9419" i="3"/>
  <c r="AV9419" i="3"/>
  <c r="AW9419" i="3"/>
  <c r="S9419" i="3" s="1"/>
  <c r="AQ9420" i="3"/>
  <c r="AT9420" i="3"/>
  <c r="AU9420" i="3"/>
  <c r="AV9420" i="3"/>
  <c r="AW9420" i="3"/>
  <c r="S9420" i="3" s="1"/>
  <c r="AQ9421" i="3"/>
  <c r="AT9421" i="3"/>
  <c r="AU9421" i="3"/>
  <c r="AV9421" i="3"/>
  <c r="AW9421" i="3"/>
  <c r="S9421" i="3" s="1"/>
  <c r="AQ9422" i="3"/>
  <c r="AT9422" i="3"/>
  <c r="AU9422" i="3"/>
  <c r="AV9422" i="3"/>
  <c r="AW9422" i="3"/>
  <c r="S9422" i="3" s="1"/>
  <c r="AQ9423" i="3"/>
  <c r="AT9423" i="3"/>
  <c r="AU9423" i="3"/>
  <c r="AV9423" i="3"/>
  <c r="AW9423" i="3"/>
  <c r="S9423" i="3" s="1"/>
  <c r="AQ9424" i="3"/>
  <c r="AT9424" i="3"/>
  <c r="AU9424" i="3"/>
  <c r="AV9424" i="3"/>
  <c r="AW9424" i="3"/>
  <c r="S9424" i="3" s="1"/>
  <c r="AQ9425" i="3"/>
  <c r="AT9425" i="3"/>
  <c r="AU9425" i="3"/>
  <c r="AV9425" i="3"/>
  <c r="AW9425" i="3"/>
  <c r="S9425" i="3" s="1"/>
  <c r="AQ9426" i="3"/>
  <c r="AT9426" i="3"/>
  <c r="AU9426" i="3"/>
  <c r="AV9426" i="3"/>
  <c r="AW9426" i="3"/>
  <c r="S9426" i="3" s="1"/>
  <c r="AQ9427" i="3"/>
  <c r="AT9427" i="3"/>
  <c r="AU9427" i="3"/>
  <c r="AV9427" i="3"/>
  <c r="AW9427" i="3"/>
  <c r="S9427" i="3" s="1"/>
  <c r="AQ9428" i="3"/>
  <c r="AT9428" i="3"/>
  <c r="AU9428" i="3"/>
  <c r="AV9428" i="3"/>
  <c r="AW9428" i="3"/>
  <c r="S9428" i="3" s="1"/>
  <c r="AQ9429" i="3"/>
  <c r="AT9429" i="3"/>
  <c r="AU9429" i="3"/>
  <c r="AV9429" i="3"/>
  <c r="AW9429" i="3"/>
  <c r="S9429" i="3" s="1"/>
  <c r="AQ9430" i="3"/>
  <c r="AT9430" i="3"/>
  <c r="AU9430" i="3"/>
  <c r="AV9430" i="3"/>
  <c r="AW9430" i="3"/>
  <c r="S9430" i="3" s="1"/>
  <c r="AQ9431" i="3"/>
  <c r="AT9431" i="3"/>
  <c r="AU9431" i="3"/>
  <c r="AV9431" i="3"/>
  <c r="AW9431" i="3"/>
  <c r="S9431" i="3" s="1"/>
  <c r="AQ9432" i="3"/>
  <c r="AT9432" i="3"/>
  <c r="AU9432" i="3"/>
  <c r="AV9432" i="3"/>
  <c r="AW9432" i="3"/>
  <c r="S9432" i="3" s="1"/>
  <c r="AQ9433" i="3"/>
  <c r="AT9433" i="3"/>
  <c r="AU9433" i="3"/>
  <c r="AV9433" i="3"/>
  <c r="AW9433" i="3"/>
  <c r="S9433" i="3" s="1"/>
  <c r="AQ9434" i="3"/>
  <c r="AT9434" i="3"/>
  <c r="AU9434" i="3"/>
  <c r="AV9434" i="3"/>
  <c r="AW9434" i="3"/>
  <c r="S9434" i="3" s="1"/>
  <c r="AQ9435" i="3"/>
  <c r="AT9435" i="3"/>
  <c r="AU9435" i="3"/>
  <c r="AV9435" i="3"/>
  <c r="AW9435" i="3"/>
  <c r="S9435" i="3" s="1"/>
  <c r="AQ9436" i="3"/>
  <c r="AT9436" i="3"/>
  <c r="AU9436" i="3"/>
  <c r="AV9436" i="3"/>
  <c r="AW9436" i="3"/>
  <c r="S9436" i="3" s="1"/>
  <c r="AQ9437" i="3"/>
  <c r="AT9437" i="3"/>
  <c r="AU9437" i="3"/>
  <c r="AV9437" i="3"/>
  <c r="AW9437" i="3"/>
  <c r="S9437" i="3" s="1"/>
  <c r="AQ9438" i="3"/>
  <c r="AT9438" i="3"/>
  <c r="AU9438" i="3"/>
  <c r="AV9438" i="3"/>
  <c r="AW9438" i="3"/>
  <c r="S9438" i="3" s="1"/>
  <c r="AQ9439" i="3"/>
  <c r="AT9439" i="3"/>
  <c r="AU9439" i="3"/>
  <c r="AV9439" i="3"/>
  <c r="AW9439" i="3"/>
  <c r="S9439" i="3" s="1"/>
  <c r="AQ9440" i="3"/>
  <c r="AT9440" i="3"/>
  <c r="AU9440" i="3"/>
  <c r="AV9440" i="3"/>
  <c r="AW9440" i="3"/>
  <c r="S9440" i="3" s="1"/>
  <c r="AQ9441" i="3"/>
  <c r="AT9441" i="3"/>
  <c r="AU9441" i="3"/>
  <c r="AV9441" i="3"/>
  <c r="AW9441" i="3"/>
  <c r="S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S9446" i="3" s="1"/>
  <c r="AQ9447" i="3"/>
  <c r="AT9447" i="3"/>
  <c r="AU9447" i="3"/>
  <c r="AV9447" i="3"/>
  <c r="AW9447" i="3"/>
  <c r="S9447" i="3" s="1"/>
  <c r="AQ9448" i="3"/>
  <c r="AT9448" i="3"/>
  <c r="AU9448" i="3"/>
  <c r="AV9448" i="3"/>
  <c r="AW9448" i="3"/>
  <c r="S9448" i="3" s="1"/>
  <c r="AQ9449" i="3"/>
  <c r="AT9449" i="3"/>
  <c r="AU9449" i="3"/>
  <c r="AV9449" i="3"/>
  <c r="AW9449" i="3"/>
  <c r="S9449" i="3" s="1"/>
  <c r="AQ9450" i="3"/>
  <c r="AT9450" i="3"/>
  <c r="AU9450" i="3"/>
  <c r="AV9450" i="3"/>
  <c r="AW9450" i="3"/>
  <c r="S9450" i="3" s="1"/>
  <c r="AQ9451" i="3"/>
  <c r="AT9451" i="3"/>
  <c r="AU9451" i="3"/>
  <c r="AV9451" i="3"/>
  <c r="AW9451" i="3"/>
  <c r="S9451" i="3" s="1"/>
  <c r="AQ9452" i="3"/>
  <c r="AT9452" i="3"/>
  <c r="AU9452" i="3"/>
  <c r="AV9452" i="3"/>
  <c r="AW9452" i="3"/>
  <c r="S9452" i="3" s="1"/>
  <c r="AQ9453" i="3"/>
  <c r="AT9453" i="3"/>
  <c r="AU9453" i="3"/>
  <c r="AV9453" i="3"/>
  <c r="AW9453" i="3"/>
  <c r="S9453" i="3" s="1"/>
  <c r="AQ9454" i="3"/>
  <c r="AT9454" i="3"/>
  <c r="AU9454" i="3"/>
  <c r="AV9454" i="3"/>
  <c r="AW9454" i="3"/>
  <c r="S9454" i="3" s="1"/>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S9459" i="3" s="1"/>
  <c r="AQ9460" i="3"/>
  <c r="AT9460" i="3"/>
  <c r="AU9460" i="3"/>
  <c r="AV9460" i="3"/>
  <c r="AW9460" i="3"/>
  <c r="S9460" i="3" s="1"/>
  <c r="AQ9461" i="3"/>
  <c r="AT9461" i="3"/>
  <c r="AU9461" i="3"/>
  <c r="AV9461" i="3"/>
  <c r="AW9461" i="3"/>
  <c r="S9461" i="3" s="1"/>
  <c r="AQ9462" i="3"/>
  <c r="AT9462" i="3"/>
  <c r="AU9462" i="3"/>
  <c r="AV9462" i="3"/>
  <c r="AW9462" i="3"/>
  <c r="S9462" i="3" s="1"/>
  <c r="AQ9463" i="3"/>
  <c r="AT9463" i="3"/>
  <c r="AU9463" i="3"/>
  <c r="AV9463" i="3"/>
  <c r="AW9463" i="3"/>
  <c r="S9463" i="3" s="1"/>
  <c r="AQ9464" i="3"/>
  <c r="AT9464" i="3"/>
  <c r="AU9464" i="3"/>
  <c r="AV9464" i="3"/>
  <c r="AW9464" i="3"/>
  <c r="S9464" i="3" s="1"/>
  <c r="AQ9465" i="3"/>
  <c r="AT9465" i="3"/>
  <c r="AU9465" i="3"/>
  <c r="AV9465" i="3"/>
  <c r="AW9465" i="3"/>
  <c r="S9465" i="3" s="1"/>
  <c r="AQ9466" i="3"/>
  <c r="AT9466" i="3"/>
  <c r="AU9466" i="3"/>
  <c r="AV9466" i="3"/>
  <c r="AW9466" i="3"/>
  <c r="S9466" i="3" s="1"/>
  <c r="AQ9467" i="3"/>
  <c r="AT9467" i="3"/>
  <c r="AU9467" i="3"/>
  <c r="AV9467" i="3"/>
  <c r="AW9467" i="3"/>
  <c r="S9467" i="3" s="1"/>
  <c r="AQ9468" i="3"/>
  <c r="AT9468" i="3"/>
  <c r="AU9468" i="3"/>
  <c r="AV9468" i="3"/>
  <c r="AW9468" i="3"/>
  <c r="S9468" i="3" s="1"/>
  <c r="AQ9469" i="3"/>
  <c r="AT9469" i="3"/>
  <c r="AU9469" i="3"/>
  <c r="AV9469" i="3"/>
  <c r="AW9469" i="3"/>
  <c r="S9469" i="3" s="1"/>
  <c r="AQ9470" i="3"/>
  <c r="AT9470" i="3"/>
  <c r="AU9470" i="3"/>
  <c r="AV9470" i="3"/>
  <c r="AW9470" i="3"/>
  <c r="S9470" i="3" s="1"/>
  <c r="AQ9471" i="3"/>
  <c r="AT9471" i="3"/>
  <c r="AU9471" i="3"/>
  <c r="AV9471" i="3"/>
  <c r="AW9471" i="3"/>
  <c r="S9471" i="3" s="1"/>
  <c r="AQ9472" i="3"/>
  <c r="AT9472" i="3"/>
  <c r="AU9472" i="3"/>
  <c r="AV9472" i="3"/>
  <c r="AW9472" i="3"/>
  <c r="S9472" i="3" s="1"/>
  <c r="AQ9473" i="3"/>
  <c r="AT9473" i="3"/>
  <c r="AU9473" i="3"/>
  <c r="AV9473" i="3"/>
  <c r="AW9473" i="3"/>
  <c r="S9473" i="3" s="1"/>
  <c r="AQ9474" i="3"/>
  <c r="AT9474" i="3"/>
  <c r="AU9474" i="3"/>
  <c r="AV9474" i="3"/>
  <c r="AW9474" i="3"/>
  <c r="S9474" i="3" s="1"/>
  <c r="AQ9475" i="3"/>
  <c r="AT9475" i="3"/>
  <c r="AU9475" i="3"/>
  <c r="AV9475" i="3"/>
  <c r="AW9475" i="3"/>
  <c r="S9475" i="3" s="1"/>
  <c r="AQ9476" i="3"/>
  <c r="AT9476" i="3"/>
  <c r="AU9476" i="3"/>
  <c r="AV9476" i="3"/>
  <c r="AW9476" i="3"/>
  <c r="S9476" i="3" s="1"/>
  <c r="AQ9477" i="3"/>
  <c r="AT9477" i="3"/>
  <c r="AU9477" i="3"/>
  <c r="AV9477" i="3"/>
  <c r="AW9477" i="3"/>
  <c r="S9477" i="3" s="1"/>
  <c r="AQ9478" i="3"/>
  <c r="AT9478" i="3"/>
  <c r="AU9478" i="3"/>
  <c r="AV9478" i="3"/>
  <c r="AW9478" i="3"/>
  <c r="S9478" i="3" s="1"/>
  <c r="AQ9479" i="3"/>
  <c r="AT9479" i="3"/>
  <c r="AU9479" i="3"/>
  <c r="AV9479" i="3"/>
  <c r="AW9479" i="3"/>
  <c r="S9479" i="3" s="1"/>
  <c r="AQ9480" i="3"/>
  <c r="AT9480" i="3"/>
  <c r="AU9480" i="3"/>
  <c r="AV9480" i="3"/>
  <c r="AW9480" i="3"/>
  <c r="S9480" i="3" s="1"/>
  <c r="AQ9481" i="3"/>
  <c r="AT9481" i="3"/>
  <c r="AU9481" i="3"/>
  <c r="AV9481" i="3"/>
  <c r="AW9481" i="3"/>
  <c r="S9481" i="3" s="1"/>
  <c r="AQ9482" i="3"/>
  <c r="AT9482" i="3"/>
  <c r="AU9482" i="3"/>
  <c r="AV9482" i="3"/>
  <c r="AW9482" i="3"/>
  <c r="S9482" i="3" s="1"/>
  <c r="AQ9483" i="3"/>
  <c r="AT9483" i="3"/>
  <c r="AU9483" i="3"/>
  <c r="AV9483" i="3"/>
  <c r="AW9483" i="3"/>
  <c r="S9483" i="3" s="1"/>
  <c r="AQ9484" i="3"/>
  <c r="AT9484" i="3"/>
  <c r="AU9484" i="3"/>
  <c r="AV9484" i="3"/>
  <c r="AW9484" i="3"/>
  <c r="S9484" i="3" s="1"/>
  <c r="AQ9485" i="3"/>
  <c r="AT9485" i="3"/>
  <c r="AU9485" i="3"/>
  <c r="AV9485" i="3"/>
  <c r="AW9485" i="3"/>
  <c r="S9485" i="3" s="1"/>
  <c r="AQ9486" i="3"/>
  <c r="AT9486" i="3"/>
  <c r="AU9486" i="3"/>
  <c r="AV9486" i="3"/>
  <c r="AW9486" i="3"/>
  <c r="S9486" i="3" s="1"/>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S9494" i="3" s="1"/>
  <c r="AQ9495" i="3"/>
  <c r="AT9495" i="3"/>
  <c r="AU9495" i="3"/>
  <c r="AV9495" i="3"/>
  <c r="AW9495" i="3"/>
  <c r="S9495" i="3" s="1"/>
  <c r="AQ9496" i="3"/>
  <c r="AT9496" i="3"/>
  <c r="AU9496" i="3"/>
  <c r="AV9496" i="3"/>
  <c r="AW9496" i="3"/>
  <c r="S9496" i="3" s="1"/>
  <c r="AQ9497" i="3"/>
  <c r="AT9497" i="3"/>
  <c r="AU9497" i="3"/>
  <c r="AV9497" i="3"/>
  <c r="AW9497" i="3"/>
  <c r="S9497" i="3" s="1"/>
  <c r="AQ9498" i="3"/>
  <c r="AT9498" i="3"/>
  <c r="AU9498" i="3"/>
  <c r="AV9498" i="3"/>
  <c r="AW9498" i="3"/>
  <c r="S9498" i="3" s="1"/>
  <c r="AQ9499" i="3"/>
  <c r="AT9499" i="3"/>
  <c r="AU9499" i="3"/>
  <c r="AV9499" i="3"/>
  <c r="AW9499" i="3"/>
  <c r="S9499" i="3" s="1"/>
  <c r="AQ9500" i="3"/>
  <c r="AT9500" i="3"/>
  <c r="AU9500" i="3"/>
  <c r="AV9500" i="3"/>
  <c r="AW9500" i="3"/>
  <c r="S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AQ9506" i="3"/>
  <c r="AT9506" i="3"/>
  <c r="AU9506" i="3"/>
  <c r="AV9506" i="3"/>
  <c r="AW9506" i="3"/>
  <c r="S9506" i="3" s="1"/>
  <c r="AQ9507" i="3"/>
  <c r="AT9507" i="3"/>
  <c r="AU9507" i="3"/>
  <c r="AV9507" i="3"/>
  <c r="AW9507" i="3"/>
  <c r="S9507" i="3" s="1"/>
  <c r="AQ9508" i="3"/>
  <c r="AT9508" i="3"/>
  <c r="AU9508" i="3"/>
  <c r="AV9508" i="3"/>
  <c r="AW9508" i="3"/>
  <c r="S9508" i="3" s="1"/>
  <c r="AQ9509" i="3"/>
  <c r="AT9509" i="3"/>
  <c r="AU9509" i="3"/>
  <c r="AV9509" i="3"/>
  <c r="AW9509" i="3"/>
  <c r="S9509" i="3" s="1"/>
  <c r="AQ9510" i="3"/>
  <c r="AT9510" i="3"/>
  <c r="AU9510" i="3"/>
  <c r="AV9510" i="3"/>
  <c r="AW9510" i="3"/>
  <c r="S9510" i="3" s="1"/>
  <c r="AQ9511" i="3"/>
  <c r="AT9511" i="3"/>
  <c r="AU9511" i="3"/>
  <c r="AV9511" i="3"/>
  <c r="AW9511" i="3"/>
  <c r="S9511" i="3" s="1"/>
  <c r="AQ9512" i="3"/>
  <c r="AT9512" i="3"/>
  <c r="AU9512" i="3"/>
  <c r="AV9512" i="3"/>
  <c r="AW9512" i="3"/>
  <c r="S9512" i="3" s="1"/>
  <c r="AQ9513" i="3"/>
  <c r="AT9513" i="3"/>
  <c r="AU9513" i="3"/>
  <c r="AV9513" i="3"/>
  <c r="AW9513" i="3"/>
  <c r="S9513" i="3" s="1"/>
  <c r="AQ9514" i="3"/>
  <c r="AT9514" i="3"/>
  <c r="AU9514" i="3"/>
  <c r="AV9514" i="3"/>
  <c r="AW9514" i="3"/>
  <c r="S9514" i="3" s="1"/>
  <c r="AQ9515" i="3"/>
  <c r="AT9515" i="3"/>
  <c r="AU9515" i="3"/>
  <c r="AV9515" i="3"/>
  <c r="AW9515" i="3"/>
  <c r="S9515" i="3" s="1"/>
  <c r="AQ9516" i="3"/>
  <c r="AT9516" i="3"/>
  <c r="AU9516" i="3"/>
  <c r="AV9516" i="3"/>
  <c r="AW9516" i="3"/>
  <c r="S9516" i="3" s="1"/>
  <c r="AQ9517" i="3"/>
  <c r="AT9517" i="3"/>
  <c r="AU9517" i="3"/>
  <c r="AV9517" i="3"/>
  <c r="AW9517" i="3"/>
  <c r="S9517" i="3" s="1"/>
  <c r="AQ9518" i="3"/>
  <c r="AT9518" i="3"/>
  <c r="AU9518" i="3"/>
  <c r="AV9518" i="3"/>
  <c r="AW9518" i="3"/>
  <c r="S9518" i="3" s="1"/>
  <c r="AQ9519" i="3"/>
  <c r="AT9519" i="3"/>
  <c r="AU9519" i="3"/>
  <c r="AV9519" i="3"/>
  <c r="AW9519" i="3"/>
  <c r="S9519" i="3" s="1"/>
  <c r="AQ9520" i="3"/>
  <c r="AT9520" i="3"/>
  <c r="AU9520" i="3"/>
  <c r="AV9520" i="3"/>
  <c r="AW9520" i="3"/>
  <c r="S9520" i="3" s="1"/>
  <c r="AQ9521" i="3"/>
  <c r="AT9521" i="3"/>
  <c r="AU9521" i="3"/>
  <c r="AV9521" i="3"/>
  <c r="AW9521" i="3"/>
  <c r="S9521" i="3" s="1"/>
  <c r="AQ9522" i="3"/>
  <c r="AT9522" i="3"/>
  <c r="AU9522" i="3"/>
  <c r="AV9522" i="3"/>
  <c r="AW9522" i="3"/>
  <c r="S9522" i="3" s="1"/>
  <c r="AQ9523" i="3"/>
  <c r="AT9523" i="3"/>
  <c r="AU9523" i="3"/>
  <c r="AV9523" i="3"/>
  <c r="AW9523" i="3"/>
  <c r="S9523" i="3" s="1"/>
  <c r="AQ9524" i="3"/>
  <c r="AT9524" i="3"/>
  <c r="AU9524" i="3"/>
  <c r="AV9524" i="3"/>
  <c r="AW9524" i="3"/>
  <c r="S9524" i="3" s="1"/>
  <c r="AQ9525" i="3"/>
  <c r="AT9525" i="3"/>
  <c r="AU9525" i="3"/>
  <c r="AV9525" i="3"/>
  <c r="AW9525" i="3"/>
  <c r="S9525" i="3" s="1"/>
  <c r="AQ9526" i="3"/>
  <c r="AT9526" i="3"/>
  <c r="AU9526" i="3"/>
  <c r="AV9526" i="3"/>
  <c r="AW9526" i="3"/>
  <c r="S9526" i="3" s="1"/>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S9531" i="3" s="1"/>
  <c r="AQ9532" i="3"/>
  <c r="AT9532" i="3"/>
  <c r="AU9532" i="3"/>
  <c r="AV9532" i="3"/>
  <c r="AW9532" i="3"/>
  <c r="S9532" i="3" s="1"/>
  <c r="AQ9533" i="3"/>
  <c r="AT9533" i="3"/>
  <c r="AU9533" i="3"/>
  <c r="AV9533" i="3"/>
  <c r="AW9533" i="3"/>
  <c r="S9533" i="3" s="1"/>
  <c r="AQ9534" i="3"/>
  <c r="AT9534" i="3"/>
  <c r="AU9534" i="3"/>
  <c r="AV9534" i="3"/>
  <c r="AW9534" i="3"/>
  <c r="S9534" i="3" s="1"/>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S9539" i="3" s="1"/>
  <c r="AQ9540" i="3"/>
  <c r="AT9540" i="3"/>
  <c r="AU9540" i="3"/>
  <c r="AV9540" i="3"/>
  <c r="AW9540" i="3"/>
  <c r="S9540" i="3" s="1"/>
  <c r="AQ9541" i="3"/>
  <c r="AT9541" i="3"/>
  <c r="AU9541" i="3"/>
  <c r="AV9541" i="3"/>
  <c r="AW9541" i="3"/>
  <c r="S9541" i="3" s="1"/>
  <c r="AQ9542" i="3"/>
  <c r="AT9542" i="3"/>
  <c r="AU9542" i="3"/>
  <c r="AV9542" i="3"/>
  <c r="AW9542" i="3"/>
  <c r="S9542" i="3" s="1"/>
  <c r="AQ9543" i="3"/>
  <c r="AT9543" i="3"/>
  <c r="AU9543" i="3"/>
  <c r="AV9543" i="3"/>
  <c r="AW9543" i="3"/>
  <c r="S9543" i="3" s="1"/>
  <c r="AQ9544" i="3"/>
  <c r="AT9544" i="3"/>
  <c r="AU9544" i="3"/>
  <c r="AV9544" i="3"/>
  <c r="AW9544" i="3"/>
  <c r="S9544" i="3" s="1"/>
  <c r="AQ9545" i="3"/>
  <c r="AT9545" i="3"/>
  <c r="AU9545" i="3"/>
  <c r="AV9545" i="3"/>
  <c r="AW9545" i="3"/>
  <c r="S9545" i="3" s="1"/>
  <c r="AQ9546" i="3"/>
  <c r="AT9546" i="3"/>
  <c r="AU9546" i="3"/>
  <c r="AV9546" i="3"/>
  <c r="AW9546" i="3"/>
  <c r="S9546" i="3" s="1"/>
  <c r="AQ9547" i="3"/>
  <c r="AT9547" i="3"/>
  <c r="AU9547" i="3"/>
  <c r="AV9547" i="3"/>
  <c r="AW9547" i="3"/>
  <c r="S9547" i="3" s="1"/>
  <c r="AQ9548" i="3"/>
  <c r="AT9548" i="3"/>
  <c r="AU9548" i="3"/>
  <c r="AV9548" i="3"/>
  <c r="AW9548" i="3"/>
  <c r="S9548" i="3" s="1"/>
  <c r="AQ9549" i="3"/>
  <c r="AT9549" i="3"/>
  <c r="AU9549" i="3"/>
  <c r="AV9549" i="3"/>
  <c r="AW9549" i="3"/>
  <c r="S9549" i="3" s="1"/>
  <c r="AQ9550" i="3"/>
  <c r="AT9550" i="3"/>
  <c r="AU9550" i="3"/>
  <c r="AV9550" i="3"/>
  <c r="AW9550" i="3"/>
  <c r="S9550" i="3" s="1"/>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S9555" i="3" s="1"/>
  <c r="AQ9556" i="3"/>
  <c r="AT9556" i="3"/>
  <c r="AU9556" i="3"/>
  <c r="AV9556" i="3"/>
  <c r="AW9556" i="3"/>
  <c r="S9556" i="3" s="1"/>
  <c r="AQ9557" i="3"/>
  <c r="AT9557" i="3"/>
  <c r="AU9557" i="3"/>
  <c r="AV9557" i="3"/>
  <c r="AW9557" i="3"/>
  <c r="S9557" i="3" s="1"/>
  <c r="AQ9558" i="3"/>
  <c r="AT9558" i="3"/>
  <c r="AU9558" i="3"/>
  <c r="AV9558" i="3"/>
  <c r="AW9558" i="3"/>
  <c r="S9558" i="3" s="1"/>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AQ9566" i="3"/>
  <c r="AT9566" i="3"/>
  <c r="AU9566" i="3"/>
  <c r="AV9566" i="3"/>
  <c r="AW9566" i="3"/>
  <c r="S9566" i="3" s="1"/>
  <c r="AQ9567" i="3"/>
  <c r="AT9567" i="3"/>
  <c r="AU9567" i="3"/>
  <c r="AV9567" i="3"/>
  <c r="AW9567" i="3"/>
  <c r="S9567" i="3" s="1"/>
  <c r="AQ9568" i="3"/>
  <c r="AT9568" i="3"/>
  <c r="AU9568" i="3"/>
  <c r="AV9568" i="3"/>
  <c r="AW9568" i="3"/>
  <c r="S9568" i="3" s="1"/>
  <c r="AQ9569" i="3"/>
  <c r="AT9569" i="3"/>
  <c r="AU9569" i="3"/>
  <c r="AV9569" i="3"/>
  <c r="AW9569" i="3"/>
  <c r="S9569" i="3" s="1"/>
  <c r="AQ9570" i="3"/>
  <c r="AT9570" i="3"/>
  <c r="AU9570" i="3"/>
  <c r="AV9570" i="3"/>
  <c r="AW9570" i="3"/>
  <c r="S9570" i="3" s="1"/>
  <c r="AQ9571" i="3"/>
  <c r="AT9571" i="3"/>
  <c r="AU9571" i="3"/>
  <c r="AV9571" i="3"/>
  <c r="AW9571" i="3"/>
  <c r="S9571" i="3" s="1"/>
  <c r="AQ9572" i="3"/>
  <c r="AT9572" i="3"/>
  <c r="AU9572" i="3"/>
  <c r="AV9572" i="3"/>
  <c r="AW9572" i="3"/>
  <c r="S9572" i="3" s="1"/>
  <c r="AQ9573" i="3"/>
  <c r="AT9573" i="3"/>
  <c r="AU9573" i="3"/>
  <c r="AV9573" i="3"/>
  <c r="AW9573" i="3"/>
  <c r="S9573" i="3" s="1"/>
  <c r="AQ9574" i="3"/>
  <c r="AT9574" i="3"/>
  <c r="AU9574" i="3"/>
  <c r="AV9574" i="3"/>
  <c r="AW9574" i="3"/>
  <c r="S9574" i="3" s="1"/>
  <c r="AQ9575" i="3"/>
  <c r="AT9575" i="3"/>
  <c r="AU9575" i="3"/>
  <c r="AV9575" i="3"/>
  <c r="AW9575" i="3"/>
  <c r="S9575" i="3" s="1"/>
  <c r="AQ9576" i="3"/>
  <c r="AT9576" i="3"/>
  <c r="AU9576" i="3"/>
  <c r="AV9576" i="3"/>
  <c r="AW9576" i="3"/>
  <c r="S9576" i="3" s="1"/>
  <c r="AQ9577" i="3"/>
  <c r="AT9577" i="3"/>
  <c r="AU9577" i="3"/>
  <c r="AV9577" i="3"/>
  <c r="AW9577" i="3"/>
  <c r="S9577" i="3" s="1"/>
  <c r="AQ9578" i="3"/>
  <c r="AT9578" i="3"/>
  <c r="AU9578" i="3"/>
  <c r="AV9578" i="3"/>
  <c r="AW9578" i="3"/>
  <c r="S9578" i="3" s="1"/>
  <c r="AQ9579" i="3"/>
  <c r="AT9579" i="3"/>
  <c r="AU9579" i="3"/>
  <c r="AV9579" i="3"/>
  <c r="AW9579" i="3"/>
  <c r="S9579" i="3" s="1"/>
  <c r="AQ9580" i="3"/>
  <c r="AT9580" i="3"/>
  <c r="AU9580" i="3"/>
  <c r="AV9580" i="3"/>
  <c r="AW9580" i="3"/>
  <c r="S9580" i="3" s="1"/>
  <c r="AQ9581" i="3"/>
  <c r="AT9581" i="3"/>
  <c r="AU9581" i="3"/>
  <c r="AV9581" i="3"/>
  <c r="AW9581" i="3"/>
  <c r="S9581" i="3" s="1"/>
  <c r="AQ9582" i="3"/>
  <c r="AT9582" i="3"/>
  <c r="AU9582" i="3"/>
  <c r="AV9582" i="3"/>
  <c r="AW9582" i="3"/>
  <c r="S9582" i="3" s="1"/>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S9587" i="3" s="1"/>
  <c r="AQ9588" i="3"/>
  <c r="AT9588" i="3"/>
  <c r="AU9588" i="3"/>
  <c r="AV9588" i="3"/>
  <c r="AW9588" i="3"/>
  <c r="S9588" i="3" s="1"/>
  <c r="AQ9589" i="3"/>
  <c r="AT9589" i="3"/>
  <c r="AU9589" i="3"/>
  <c r="AV9589" i="3"/>
  <c r="AW9589" i="3"/>
  <c r="S9589" i="3" s="1"/>
  <c r="AQ9590" i="3"/>
  <c r="AT9590" i="3"/>
  <c r="AU9590" i="3"/>
  <c r="AV9590" i="3"/>
  <c r="AW9590" i="3"/>
  <c r="S9590" i="3" s="1"/>
  <c r="AQ9591" i="3"/>
  <c r="AT9591" i="3"/>
  <c r="AU9591" i="3"/>
  <c r="AV9591" i="3"/>
  <c r="AW9591" i="3"/>
  <c r="S9591" i="3" s="1"/>
  <c r="AQ9592" i="3"/>
  <c r="AT9592" i="3"/>
  <c r="AU9592" i="3"/>
  <c r="AV9592" i="3"/>
  <c r="AW9592" i="3"/>
  <c r="S9592" i="3" s="1"/>
  <c r="AQ9593" i="3"/>
  <c r="AT9593" i="3"/>
  <c r="AU9593" i="3"/>
  <c r="AV9593" i="3"/>
  <c r="AW9593" i="3"/>
  <c r="S9593" i="3" s="1"/>
  <c r="AQ9594" i="3"/>
  <c r="AT9594" i="3"/>
  <c r="AU9594" i="3"/>
  <c r="AV9594" i="3"/>
  <c r="AW9594" i="3"/>
  <c r="S9594" i="3" s="1"/>
  <c r="AQ9595" i="3"/>
  <c r="AT9595" i="3"/>
  <c r="AU9595" i="3"/>
  <c r="AV9595" i="3"/>
  <c r="AW9595" i="3"/>
  <c r="S9595" i="3" s="1"/>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AQ9602" i="3"/>
  <c r="AT9602" i="3"/>
  <c r="AU9602" i="3"/>
  <c r="AV9602" i="3"/>
  <c r="AW9602" i="3"/>
  <c r="S9602" i="3" s="1"/>
  <c r="AQ9603" i="3"/>
  <c r="AT9603" i="3"/>
  <c r="AU9603" i="3"/>
  <c r="AV9603" i="3"/>
  <c r="AW9603" i="3"/>
  <c r="S9603" i="3" s="1"/>
  <c r="AQ9604" i="3"/>
  <c r="AT9604" i="3"/>
  <c r="AU9604" i="3"/>
  <c r="AV9604" i="3"/>
  <c r="AW9604" i="3"/>
  <c r="S9604" i="3" s="1"/>
  <c r="AQ9605" i="3"/>
  <c r="AT9605" i="3"/>
  <c r="AU9605" i="3"/>
  <c r="AV9605" i="3"/>
  <c r="AW9605" i="3"/>
  <c r="S9605" i="3" s="1"/>
  <c r="AQ9606" i="3"/>
  <c r="AT9606" i="3"/>
  <c r="AU9606" i="3"/>
  <c r="AV9606" i="3"/>
  <c r="AW9606" i="3"/>
  <c r="S9606" i="3" s="1"/>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S9611" i="3" s="1"/>
  <c r="AQ9612" i="3"/>
  <c r="AT9612" i="3"/>
  <c r="AU9612" i="3"/>
  <c r="AV9612" i="3"/>
  <c r="AW9612" i="3"/>
  <c r="S9612" i="3" s="1"/>
  <c r="AQ9613" i="3"/>
  <c r="AT9613" i="3"/>
  <c r="AU9613" i="3"/>
  <c r="AV9613" i="3"/>
  <c r="AW9613" i="3"/>
  <c r="S9613" i="3" s="1"/>
  <c r="AQ9614" i="3"/>
  <c r="AT9614" i="3"/>
  <c r="AU9614" i="3"/>
  <c r="AV9614" i="3"/>
  <c r="AW9614" i="3"/>
  <c r="S9614" i="3" s="1"/>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S9619" i="3" s="1"/>
  <c r="AQ9620" i="3"/>
  <c r="AT9620" i="3"/>
  <c r="AU9620" i="3"/>
  <c r="AV9620" i="3"/>
  <c r="AW9620" i="3"/>
  <c r="S9620" i="3" s="1"/>
  <c r="AQ9621" i="3"/>
  <c r="AT9621" i="3"/>
  <c r="AU9621" i="3"/>
  <c r="AV9621" i="3"/>
  <c r="AW9621" i="3"/>
  <c r="S9621" i="3" s="1"/>
  <c r="AQ9622" i="3"/>
  <c r="AT9622" i="3"/>
  <c r="AU9622" i="3"/>
  <c r="AV9622" i="3"/>
  <c r="AW9622" i="3"/>
  <c r="S9622" i="3" s="1"/>
  <c r="AQ9623" i="3"/>
  <c r="AT9623" i="3"/>
  <c r="AU9623" i="3"/>
  <c r="AV9623" i="3"/>
  <c r="AW9623" i="3"/>
  <c r="S9623" i="3" s="1"/>
  <c r="AQ9624" i="3"/>
  <c r="AT9624" i="3"/>
  <c r="AU9624" i="3"/>
  <c r="AV9624" i="3"/>
  <c r="AW9624" i="3"/>
  <c r="S9624" i="3" s="1"/>
  <c r="AQ9625" i="3"/>
  <c r="AT9625" i="3"/>
  <c r="AU9625" i="3"/>
  <c r="AV9625" i="3"/>
  <c r="AW9625" i="3"/>
  <c r="S9625" i="3" s="1"/>
  <c r="AQ9626" i="3"/>
  <c r="AT9626" i="3"/>
  <c r="AU9626" i="3"/>
  <c r="AV9626" i="3"/>
  <c r="AW9626" i="3"/>
  <c r="S9626" i="3" s="1"/>
  <c r="AQ9627" i="3"/>
  <c r="AT9627" i="3"/>
  <c r="AU9627" i="3"/>
  <c r="AV9627" i="3"/>
  <c r="AW9627" i="3"/>
  <c r="S9627" i="3" s="1"/>
  <c r="AQ9628" i="3"/>
  <c r="AT9628" i="3"/>
  <c r="AU9628" i="3"/>
  <c r="AV9628" i="3"/>
  <c r="AW9628" i="3"/>
  <c r="S9628" i="3" s="1"/>
  <c r="AQ9629" i="3"/>
  <c r="AT9629" i="3"/>
  <c r="AU9629" i="3"/>
  <c r="AV9629" i="3"/>
  <c r="AW9629" i="3"/>
  <c r="S9629" i="3" s="1"/>
  <c r="AQ9630" i="3"/>
  <c r="AT9630" i="3"/>
  <c r="AU9630" i="3"/>
  <c r="AV9630" i="3"/>
  <c r="AW9630" i="3"/>
  <c r="S9630" i="3" s="1"/>
  <c r="AQ9631" i="3"/>
  <c r="AT9631" i="3"/>
  <c r="AU9631" i="3"/>
  <c r="AV9631" i="3"/>
  <c r="AW9631" i="3"/>
  <c r="S9631" i="3" s="1"/>
  <c r="AQ9632" i="3"/>
  <c r="AT9632" i="3"/>
  <c r="AU9632" i="3"/>
  <c r="AV9632" i="3"/>
  <c r="AW9632" i="3"/>
  <c r="S9632" i="3" s="1"/>
  <c r="AQ9633" i="3"/>
  <c r="AT9633" i="3"/>
  <c r="AU9633" i="3"/>
  <c r="AV9633" i="3"/>
  <c r="AW9633" i="3"/>
  <c r="S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S9638" i="3" s="1"/>
  <c r="AQ9639" i="3"/>
  <c r="AT9639" i="3"/>
  <c r="AU9639" i="3"/>
  <c r="AV9639" i="3"/>
  <c r="AW9639" i="3"/>
  <c r="S9639" i="3" s="1"/>
  <c r="AQ9640" i="3"/>
  <c r="AT9640" i="3"/>
  <c r="AU9640" i="3"/>
  <c r="AV9640" i="3"/>
  <c r="AW9640" i="3"/>
  <c r="S9640" i="3" s="1"/>
  <c r="AQ9641" i="3"/>
  <c r="AT9641" i="3"/>
  <c r="AU9641" i="3"/>
  <c r="AV9641" i="3"/>
  <c r="AW9641" i="3"/>
  <c r="S9641" i="3" s="1"/>
  <c r="AQ9642" i="3"/>
  <c r="AT9642" i="3"/>
  <c r="AU9642" i="3"/>
  <c r="AV9642" i="3"/>
  <c r="AW9642" i="3"/>
  <c r="S9642" i="3" s="1"/>
  <c r="AQ9643" i="3"/>
  <c r="AT9643" i="3"/>
  <c r="AU9643" i="3"/>
  <c r="AV9643" i="3"/>
  <c r="AW9643" i="3"/>
  <c r="S9643" i="3" s="1"/>
  <c r="AQ9644" i="3"/>
  <c r="AT9644" i="3"/>
  <c r="AU9644" i="3"/>
  <c r="AV9644" i="3"/>
  <c r="AW9644" i="3"/>
  <c r="S9644" i="3" s="1"/>
  <c r="AQ9645" i="3"/>
  <c r="AT9645" i="3"/>
  <c r="AU9645" i="3"/>
  <c r="AV9645" i="3"/>
  <c r="AW9645" i="3"/>
  <c r="S9645" i="3" s="1"/>
  <c r="AQ9646" i="3"/>
  <c r="AT9646" i="3"/>
  <c r="AU9646" i="3"/>
  <c r="AV9646" i="3"/>
  <c r="AW9646" i="3"/>
  <c r="S9646" i="3" s="1"/>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S9651" i="3" s="1"/>
  <c r="AQ9652" i="3"/>
  <c r="AT9652" i="3"/>
  <c r="AU9652" i="3"/>
  <c r="AV9652" i="3"/>
  <c r="AW9652" i="3"/>
  <c r="S9652" i="3" s="1"/>
  <c r="AQ9653" i="3"/>
  <c r="AT9653" i="3"/>
  <c r="AU9653" i="3"/>
  <c r="AV9653" i="3"/>
  <c r="AW9653" i="3"/>
  <c r="S9653" i="3" s="1"/>
  <c r="AQ9654" i="3"/>
  <c r="AT9654" i="3"/>
  <c r="AU9654" i="3"/>
  <c r="AV9654" i="3"/>
  <c r="AW9654" i="3"/>
  <c r="S9654" i="3" s="1"/>
  <c r="AQ9655" i="3"/>
  <c r="AT9655" i="3"/>
  <c r="AU9655" i="3"/>
  <c r="AV9655" i="3"/>
  <c r="AW9655" i="3"/>
  <c r="S9655" i="3" s="1"/>
  <c r="AQ9656" i="3"/>
  <c r="AT9656" i="3"/>
  <c r="AU9656" i="3"/>
  <c r="AV9656" i="3"/>
  <c r="AW9656" i="3"/>
  <c r="S9656" i="3" s="1"/>
  <c r="AQ9657" i="3"/>
  <c r="AT9657" i="3"/>
  <c r="AU9657" i="3"/>
  <c r="AV9657" i="3"/>
  <c r="AW9657" i="3"/>
  <c r="S9657" i="3" s="1"/>
  <c r="AQ9658" i="3"/>
  <c r="AT9658" i="3"/>
  <c r="AU9658" i="3"/>
  <c r="AV9658" i="3"/>
  <c r="AW9658" i="3"/>
  <c r="S9658" i="3" s="1"/>
  <c r="AQ9659" i="3"/>
  <c r="AT9659" i="3"/>
  <c r="AU9659" i="3"/>
  <c r="AV9659" i="3"/>
  <c r="AW9659" i="3"/>
  <c r="S9659" i="3" s="1"/>
  <c r="AQ9660" i="3"/>
  <c r="AT9660" i="3"/>
  <c r="AU9660" i="3"/>
  <c r="AV9660" i="3"/>
  <c r="AW9660" i="3"/>
  <c r="S9660" i="3" s="1"/>
  <c r="AQ9661" i="3"/>
  <c r="AT9661" i="3"/>
  <c r="AU9661" i="3"/>
  <c r="AV9661" i="3"/>
  <c r="AW9661" i="3"/>
  <c r="S9661" i="3" s="1"/>
  <c r="AQ9662" i="3"/>
  <c r="AT9662" i="3"/>
  <c r="AU9662" i="3"/>
  <c r="AV9662" i="3"/>
  <c r="AW9662" i="3"/>
  <c r="S9662" i="3" s="1"/>
  <c r="AQ9663" i="3"/>
  <c r="AT9663" i="3"/>
  <c r="AU9663" i="3"/>
  <c r="AV9663" i="3"/>
  <c r="AW9663" i="3"/>
  <c r="S9663" i="3" s="1"/>
  <c r="AQ9664" i="3"/>
  <c r="AT9664" i="3"/>
  <c r="AU9664" i="3"/>
  <c r="AV9664" i="3"/>
  <c r="AW9664" i="3"/>
  <c r="S9664" i="3" s="1"/>
  <c r="AQ9665" i="3"/>
  <c r="AT9665" i="3"/>
  <c r="AU9665" i="3"/>
  <c r="AV9665" i="3"/>
  <c r="AW9665" i="3"/>
  <c r="S9665" i="3" s="1"/>
  <c r="AQ9666" i="3"/>
  <c r="AT9666" i="3"/>
  <c r="AU9666" i="3"/>
  <c r="AV9666" i="3"/>
  <c r="AW9666" i="3"/>
  <c r="S9666" i="3" s="1"/>
  <c r="AQ9667" i="3"/>
  <c r="AT9667" i="3"/>
  <c r="AU9667" i="3"/>
  <c r="AV9667" i="3"/>
  <c r="AW9667" i="3"/>
  <c r="S9667" i="3" s="1"/>
  <c r="AQ9668" i="3"/>
  <c r="AT9668" i="3"/>
  <c r="AU9668" i="3"/>
  <c r="AV9668" i="3"/>
  <c r="AW9668" i="3"/>
  <c r="S9668" i="3" s="1"/>
  <c r="AQ9669" i="3"/>
  <c r="AT9669" i="3"/>
  <c r="AU9669" i="3"/>
  <c r="AV9669" i="3"/>
  <c r="AW9669" i="3"/>
  <c r="S9669" i="3" s="1"/>
  <c r="AQ9670" i="3"/>
  <c r="AT9670" i="3"/>
  <c r="AU9670" i="3"/>
  <c r="AV9670" i="3"/>
  <c r="AW9670" i="3"/>
  <c r="S9670" i="3" s="1"/>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AQ9681" i="3"/>
  <c r="AT9681" i="3"/>
  <c r="AU9681" i="3"/>
  <c r="AV9681" i="3"/>
  <c r="AW9681" i="3"/>
  <c r="S9681" i="3" s="1"/>
  <c r="AQ9682" i="3"/>
  <c r="AT9682" i="3"/>
  <c r="AU9682" i="3"/>
  <c r="AV9682" i="3"/>
  <c r="AW9682" i="3"/>
  <c r="S9682" i="3" s="1"/>
  <c r="AQ9683" i="3"/>
  <c r="AT9683" i="3"/>
  <c r="AU9683" i="3"/>
  <c r="AV9683" i="3"/>
  <c r="AW9683" i="3"/>
  <c r="S9683" i="3" s="1"/>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S9693" i="3" s="1"/>
  <c r="AQ9694" i="3"/>
  <c r="AT9694" i="3"/>
  <c r="AU9694" i="3"/>
  <c r="AV9694" i="3"/>
  <c r="AW9694" i="3"/>
  <c r="S9694" i="3" s="1"/>
  <c r="AQ9695" i="3"/>
  <c r="AT9695" i="3"/>
  <c r="AU9695" i="3"/>
  <c r="AV9695" i="3"/>
  <c r="AW9695" i="3"/>
  <c r="S9695" i="3" s="1"/>
  <c r="AQ9696" i="3"/>
  <c r="AT9696" i="3"/>
  <c r="AU9696" i="3"/>
  <c r="AV9696" i="3"/>
  <c r="AW9696" i="3"/>
  <c r="S9696" i="3" s="1"/>
  <c r="AQ9697" i="3"/>
  <c r="AT9697" i="3"/>
  <c r="AU9697" i="3"/>
  <c r="AV9697" i="3"/>
  <c r="AW9697" i="3"/>
  <c r="S9697" i="3" s="1"/>
  <c r="AQ9698" i="3"/>
  <c r="AT9698" i="3"/>
  <c r="AU9698" i="3"/>
  <c r="AV9698" i="3"/>
  <c r="AW9698" i="3"/>
  <c r="S9698" i="3" s="1"/>
  <c r="AQ9699" i="3"/>
  <c r="AT9699" i="3"/>
  <c r="AU9699" i="3"/>
  <c r="AV9699" i="3"/>
  <c r="AW9699" i="3"/>
  <c r="S9699" i="3" s="1"/>
  <c r="AQ9700" i="3"/>
  <c r="AT9700" i="3"/>
  <c r="AU9700" i="3"/>
  <c r="AV9700" i="3"/>
  <c r="AW9700" i="3"/>
  <c r="S9700" i="3" s="1"/>
  <c r="AQ9701" i="3"/>
  <c r="AT9701" i="3"/>
  <c r="AU9701" i="3"/>
  <c r="AV9701" i="3"/>
  <c r="AW9701" i="3"/>
  <c r="S9701" i="3" s="1"/>
  <c r="AQ9702" i="3"/>
  <c r="AT9702" i="3"/>
  <c r="AU9702" i="3"/>
  <c r="AV9702" i="3"/>
  <c r="AW9702" i="3"/>
  <c r="S9702" i="3" s="1"/>
  <c r="AQ9703" i="3"/>
  <c r="AT9703" i="3"/>
  <c r="AU9703" i="3"/>
  <c r="AV9703" i="3"/>
  <c r="AW9703" i="3"/>
  <c r="S9703" i="3" s="1"/>
  <c r="AQ9704" i="3"/>
  <c r="AT9704" i="3"/>
  <c r="AU9704" i="3"/>
  <c r="AV9704" i="3"/>
  <c r="AW9704" i="3"/>
  <c r="S9704" i="3" s="1"/>
  <c r="AQ9705" i="3"/>
  <c r="AT9705" i="3"/>
  <c r="AU9705" i="3"/>
  <c r="AV9705" i="3"/>
  <c r="AW9705" i="3"/>
  <c r="S9705" i="3" s="1"/>
  <c r="AQ9706" i="3"/>
  <c r="AT9706" i="3"/>
  <c r="AU9706" i="3"/>
  <c r="AV9706" i="3"/>
  <c r="AW9706" i="3"/>
  <c r="S9706" i="3" s="1"/>
  <c r="AQ9707" i="3"/>
  <c r="AT9707" i="3"/>
  <c r="AU9707" i="3"/>
  <c r="AV9707" i="3"/>
  <c r="AW9707" i="3"/>
  <c r="S9707" i="3" s="1"/>
  <c r="AQ9708" i="3"/>
  <c r="AT9708" i="3"/>
  <c r="AU9708" i="3"/>
  <c r="AV9708" i="3"/>
  <c r="AW9708" i="3"/>
  <c r="S9708" i="3" s="1"/>
  <c r="AQ9709" i="3"/>
  <c r="AT9709" i="3"/>
  <c r="AU9709" i="3"/>
  <c r="AV9709" i="3"/>
  <c r="AW9709" i="3"/>
  <c r="S9709" i="3" s="1"/>
  <c r="AQ9710" i="3"/>
  <c r="AT9710" i="3"/>
  <c r="AU9710" i="3"/>
  <c r="AV9710" i="3"/>
  <c r="AW9710" i="3"/>
  <c r="S9710" i="3" s="1"/>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S9723" i="3" s="1"/>
  <c r="AQ9724" i="3"/>
  <c r="AT9724" i="3"/>
  <c r="AU9724" i="3"/>
  <c r="AV9724" i="3"/>
  <c r="AW9724" i="3"/>
  <c r="S9724" i="3" s="1"/>
  <c r="AQ9725" i="3"/>
  <c r="AT9725" i="3"/>
  <c r="AU9725" i="3"/>
  <c r="AV9725" i="3"/>
  <c r="AW9725" i="3"/>
  <c r="S9725" i="3" s="1"/>
  <c r="AQ9726" i="3"/>
  <c r="AT9726" i="3"/>
  <c r="AU9726" i="3"/>
  <c r="AV9726" i="3"/>
  <c r="AW9726" i="3"/>
  <c r="S9726" i="3" s="1"/>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S9731" i="3" s="1"/>
  <c r="AQ9732" i="3"/>
  <c r="AT9732" i="3"/>
  <c r="AU9732" i="3"/>
  <c r="AV9732" i="3"/>
  <c r="AW9732" i="3"/>
  <c r="S9732" i="3" s="1"/>
  <c r="AQ9733" i="3"/>
  <c r="AT9733" i="3"/>
  <c r="AU9733" i="3"/>
  <c r="AV9733" i="3"/>
  <c r="AW9733" i="3"/>
  <c r="S9733" i="3" s="1"/>
  <c r="AQ9734" i="3"/>
  <c r="AT9734" i="3"/>
  <c r="AU9734" i="3"/>
  <c r="AV9734" i="3"/>
  <c r="AW9734" i="3"/>
  <c r="S9734" i="3" s="1"/>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S9739" i="3" s="1"/>
  <c r="AQ9740" i="3"/>
  <c r="AT9740" i="3"/>
  <c r="AU9740" i="3"/>
  <c r="AV9740" i="3"/>
  <c r="AW9740" i="3"/>
  <c r="S9740" i="3" s="1"/>
  <c r="AQ9741" i="3"/>
  <c r="AT9741" i="3"/>
  <c r="AU9741" i="3"/>
  <c r="AV9741" i="3"/>
  <c r="AW9741" i="3"/>
  <c r="S9741" i="3" s="1"/>
  <c r="AQ9742" i="3"/>
  <c r="AT9742" i="3"/>
  <c r="AU9742" i="3"/>
  <c r="AV9742" i="3"/>
  <c r="AW9742" i="3"/>
  <c r="S9742" i="3" s="1"/>
  <c r="AQ9743" i="3"/>
  <c r="AT9743" i="3"/>
  <c r="AU9743" i="3"/>
  <c r="AV9743" i="3"/>
  <c r="AW9743" i="3"/>
  <c r="S9743" i="3" s="1"/>
  <c r="AQ9744" i="3"/>
  <c r="AT9744" i="3"/>
  <c r="AU9744" i="3"/>
  <c r="AV9744" i="3"/>
  <c r="AW9744" i="3"/>
  <c r="S9744" i="3" s="1"/>
  <c r="AQ9745" i="3"/>
  <c r="AT9745" i="3"/>
  <c r="AU9745" i="3"/>
  <c r="AV9745" i="3"/>
  <c r="AW9745" i="3"/>
  <c r="S9745" i="3" s="1"/>
  <c r="AQ9746" i="3"/>
  <c r="AT9746" i="3"/>
  <c r="AU9746" i="3"/>
  <c r="AV9746" i="3"/>
  <c r="AW9746" i="3"/>
  <c r="S9746" i="3" s="1"/>
  <c r="AQ9747" i="3"/>
  <c r="AT9747" i="3"/>
  <c r="AU9747" i="3"/>
  <c r="AV9747" i="3"/>
  <c r="AW9747" i="3"/>
  <c r="S9747" i="3" s="1"/>
  <c r="AQ9748" i="3"/>
  <c r="AT9748" i="3"/>
  <c r="AU9748" i="3"/>
  <c r="AV9748" i="3"/>
  <c r="AW9748" i="3"/>
  <c r="S9748" i="3" s="1"/>
  <c r="AQ9749" i="3"/>
  <c r="AT9749" i="3"/>
  <c r="AU9749" i="3"/>
  <c r="AV9749" i="3"/>
  <c r="AW9749" i="3"/>
  <c r="S9749" i="3" s="1"/>
  <c r="AQ9750" i="3"/>
  <c r="AT9750" i="3"/>
  <c r="AU9750" i="3"/>
  <c r="AV9750" i="3"/>
  <c r="AW9750" i="3"/>
  <c r="S9750" i="3" s="1"/>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S9755" i="3" s="1"/>
  <c r="AQ9756" i="3"/>
  <c r="AT9756" i="3"/>
  <c r="AU9756" i="3"/>
  <c r="AV9756" i="3"/>
  <c r="AW9756" i="3"/>
  <c r="S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AQ9762" i="3"/>
  <c r="AT9762" i="3"/>
  <c r="AU9762" i="3"/>
  <c r="AV9762" i="3"/>
  <c r="AW9762" i="3"/>
  <c r="S9762" i="3" s="1"/>
  <c r="AQ9763" i="3"/>
  <c r="AT9763" i="3"/>
  <c r="AU9763" i="3"/>
  <c r="AV9763" i="3"/>
  <c r="AW9763" i="3"/>
  <c r="S9763" i="3" s="1"/>
  <c r="AQ9764" i="3"/>
  <c r="AT9764" i="3"/>
  <c r="AU9764" i="3"/>
  <c r="AV9764" i="3"/>
  <c r="AW9764" i="3"/>
  <c r="S9764" i="3" s="1"/>
  <c r="AQ9765" i="3"/>
  <c r="AT9765" i="3"/>
  <c r="AU9765" i="3"/>
  <c r="AV9765" i="3"/>
  <c r="AW9765" i="3"/>
  <c r="S9765" i="3" s="1"/>
  <c r="AQ9766" i="3"/>
  <c r="AT9766" i="3"/>
  <c r="AU9766" i="3"/>
  <c r="AV9766" i="3"/>
  <c r="AW9766" i="3"/>
  <c r="S9766" i="3" s="1"/>
  <c r="AQ9767" i="3"/>
  <c r="AT9767" i="3"/>
  <c r="AU9767" i="3"/>
  <c r="AV9767" i="3"/>
  <c r="AW9767" i="3"/>
  <c r="S9767" i="3" s="1"/>
  <c r="AQ9768" i="3"/>
  <c r="AT9768" i="3"/>
  <c r="AU9768" i="3"/>
  <c r="AV9768" i="3"/>
  <c r="AW9768" i="3"/>
  <c r="S9768" i="3" s="1"/>
  <c r="AQ9769" i="3"/>
  <c r="AT9769" i="3"/>
  <c r="AU9769" i="3"/>
  <c r="AV9769" i="3"/>
  <c r="AW9769" i="3"/>
  <c r="S9769" i="3" s="1"/>
  <c r="AQ9770" i="3"/>
  <c r="AT9770" i="3"/>
  <c r="AU9770" i="3"/>
  <c r="AV9770" i="3"/>
  <c r="AW9770" i="3"/>
  <c r="S9770" i="3" s="1"/>
  <c r="AQ9771" i="3"/>
  <c r="AT9771" i="3"/>
  <c r="AU9771" i="3"/>
  <c r="AV9771" i="3"/>
  <c r="AW9771" i="3"/>
  <c r="S9771" i="3" s="1"/>
  <c r="AQ9772" i="3"/>
  <c r="AT9772" i="3"/>
  <c r="AU9772" i="3"/>
  <c r="AV9772" i="3"/>
  <c r="AW9772" i="3"/>
  <c r="S9772" i="3" s="1"/>
  <c r="AQ9773" i="3"/>
  <c r="AT9773" i="3"/>
  <c r="AU9773" i="3"/>
  <c r="AV9773" i="3"/>
  <c r="AW9773" i="3"/>
  <c r="S9773" i="3" s="1"/>
  <c r="AQ9774" i="3"/>
  <c r="AT9774" i="3"/>
  <c r="AU9774" i="3"/>
  <c r="AV9774" i="3"/>
  <c r="AW9774" i="3"/>
  <c r="S9774" i="3" s="1"/>
  <c r="AQ9775" i="3"/>
  <c r="AT9775" i="3"/>
  <c r="AU9775" i="3"/>
  <c r="AV9775" i="3"/>
  <c r="AW9775" i="3"/>
  <c r="S9775" i="3" s="1"/>
  <c r="AQ9776" i="3"/>
  <c r="AT9776" i="3"/>
  <c r="AU9776" i="3"/>
  <c r="AV9776" i="3"/>
  <c r="AW9776" i="3"/>
  <c r="S9776" i="3" s="1"/>
  <c r="AQ9777" i="3"/>
  <c r="AT9777" i="3"/>
  <c r="AU9777" i="3"/>
  <c r="AV9777" i="3"/>
  <c r="AW9777" i="3"/>
  <c r="S9777" i="3" s="1"/>
  <c r="AQ9778" i="3"/>
  <c r="AT9778" i="3"/>
  <c r="AU9778" i="3"/>
  <c r="AV9778" i="3"/>
  <c r="AW9778" i="3"/>
  <c r="S9778" i="3" s="1"/>
  <c r="AQ9779" i="3"/>
  <c r="AT9779" i="3"/>
  <c r="AU9779" i="3"/>
  <c r="AV9779" i="3"/>
  <c r="AW9779" i="3"/>
  <c r="S9779" i="3" s="1"/>
  <c r="AQ9780" i="3"/>
  <c r="AT9780" i="3"/>
  <c r="AU9780" i="3"/>
  <c r="AV9780" i="3"/>
  <c r="AW9780" i="3"/>
  <c r="S9780" i="3" s="1"/>
  <c r="AQ9781" i="3"/>
  <c r="AT9781" i="3"/>
  <c r="AU9781" i="3"/>
  <c r="AV9781" i="3"/>
  <c r="AW9781" i="3"/>
  <c r="S9781" i="3" s="1"/>
  <c r="AQ9782" i="3"/>
  <c r="AT9782" i="3"/>
  <c r="AU9782" i="3"/>
  <c r="AV9782" i="3"/>
  <c r="AW9782" i="3"/>
  <c r="S9782" i="3" s="1"/>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S9787" i="3" s="1"/>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AQ9794" i="3"/>
  <c r="AT9794" i="3"/>
  <c r="AU9794" i="3"/>
  <c r="AV9794" i="3"/>
  <c r="AW9794" i="3"/>
  <c r="S9794" i="3" s="1"/>
  <c r="AQ9795" i="3"/>
  <c r="AT9795" i="3"/>
  <c r="AU9795" i="3"/>
  <c r="AV9795" i="3"/>
  <c r="AW9795" i="3"/>
  <c r="S9795" i="3" s="1"/>
  <c r="AQ9796" i="3"/>
  <c r="AT9796" i="3"/>
  <c r="AU9796" i="3"/>
  <c r="AV9796" i="3"/>
  <c r="AW9796" i="3"/>
  <c r="S9796" i="3" s="1"/>
  <c r="AQ9797" i="3"/>
  <c r="AT9797" i="3"/>
  <c r="AU9797" i="3"/>
  <c r="AV9797" i="3"/>
  <c r="AW9797" i="3"/>
  <c r="S9797" i="3" s="1"/>
  <c r="AQ9798" i="3"/>
  <c r="AT9798" i="3"/>
  <c r="AU9798" i="3"/>
  <c r="AV9798" i="3"/>
  <c r="AW9798" i="3"/>
  <c r="S9798" i="3" s="1"/>
  <c r="AQ9799" i="3"/>
  <c r="AT9799" i="3"/>
  <c r="AU9799" i="3"/>
  <c r="AV9799" i="3"/>
  <c r="AW9799" i="3"/>
  <c r="S9799" i="3" s="1"/>
  <c r="AQ9800" i="3"/>
  <c r="AT9800" i="3"/>
  <c r="AU9800" i="3"/>
  <c r="AV9800" i="3"/>
  <c r="AW9800" i="3"/>
  <c r="S9800" i="3" s="1"/>
  <c r="AQ9801" i="3"/>
  <c r="AT9801" i="3"/>
  <c r="AU9801" i="3"/>
  <c r="AV9801" i="3"/>
  <c r="AW9801" i="3"/>
  <c r="S9801" i="3" s="1"/>
  <c r="AQ9802" i="3"/>
  <c r="AT9802" i="3"/>
  <c r="AU9802" i="3"/>
  <c r="AV9802" i="3"/>
  <c r="AW9802" i="3"/>
  <c r="S9802" i="3" s="1"/>
  <c r="AQ9803" i="3"/>
  <c r="AT9803" i="3"/>
  <c r="AU9803" i="3"/>
  <c r="AV9803" i="3"/>
  <c r="AW9803" i="3"/>
  <c r="S9803" i="3" s="1"/>
  <c r="AQ9804" i="3"/>
  <c r="AT9804" i="3"/>
  <c r="AU9804" i="3"/>
  <c r="AV9804" i="3"/>
  <c r="AW9804" i="3"/>
  <c r="S9804" i="3" s="1"/>
  <c r="AQ9805" i="3"/>
  <c r="AT9805" i="3"/>
  <c r="AU9805" i="3"/>
  <c r="AV9805" i="3"/>
  <c r="AW9805" i="3"/>
  <c r="S9805" i="3" s="1"/>
  <c r="AQ9806" i="3"/>
  <c r="AT9806" i="3"/>
  <c r="AU9806" i="3"/>
  <c r="AV9806" i="3"/>
  <c r="AW9806" i="3"/>
  <c r="S9806" i="3" s="1"/>
  <c r="AQ9807" i="3"/>
  <c r="AT9807" i="3"/>
  <c r="AU9807" i="3"/>
  <c r="AV9807" i="3"/>
  <c r="AW9807" i="3"/>
  <c r="S9807" i="3" s="1"/>
  <c r="AQ9808" i="3"/>
  <c r="AT9808" i="3"/>
  <c r="AU9808" i="3"/>
  <c r="AV9808" i="3"/>
  <c r="AW9808" i="3"/>
  <c r="S9808" i="3" s="1"/>
  <c r="AQ9809" i="3"/>
  <c r="AT9809" i="3"/>
  <c r="AU9809" i="3"/>
  <c r="AV9809" i="3"/>
  <c r="AW9809" i="3"/>
  <c r="S9809" i="3" s="1"/>
  <c r="AQ9810" i="3"/>
  <c r="AT9810" i="3"/>
  <c r="AU9810" i="3"/>
  <c r="AV9810" i="3"/>
  <c r="AW9810" i="3"/>
  <c r="S9810" i="3" s="1"/>
  <c r="AQ9811" i="3"/>
  <c r="AT9811" i="3"/>
  <c r="AU9811" i="3"/>
  <c r="AV9811" i="3"/>
  <c r="AW9811" i="3"/>
  <c r="S9811" i="3" s="1"/>
  <c r="AQ9812" i="3"/>
  <c r="AT9812" i="3"/>
  <c r="AU9812" i="3"/>
  <c r="AV9812" i="3"/>
  <c r="AW9812" i="3"/>
  <c r="S9812" i="3" s="1"/>
  <c r="AQ9813" i="3"/>
  <c r="AT9813" i="3"/>
  <c r="AU9813" i="3"/>
  <c r="AV9813" i="3"/>
  <c r="AW9813" i="3"/>
  <c r="S9813" i="3" s="1"/>
  <c r="AQ9814" i="3"/>
  <c r="AT9814" i="3"/>
  <c r="AU9814" i="3"/>
  <c r="AV9814" i="3"/>
  <c r="AW9814" i="3"/>
  <c r="S9814" i="3" s="1"/>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S9819" i="3" s="1"/>
  <c r="AQ9820" i="3"/>
  <c r="AT9820" i="3"/>
  <c r="AU9820" i="3"/>
  <c r="AV9820" i="3"/>
  <c r="AW9820" i="3"/>
  <c r="S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AQ9826" i="3"/>
  <c r="AT9826" i="3"/>
  <c r="AU9826" i="3"/>
  <c r="AV9826" i="3"/>
  <c r="AW9826" i="3"/>
  <c r="S9826" i="3" s="1"/>
  <c r="AQ9827" i="3"/>
  <c r="AT9827" i="3"/>
  <c r="AU9827" i="3"/>
  <c r="AV9827" i="3"/>
  <c r="AW9827" i="3"/>
  <c r="S9827" i="3" s="1"/>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AQ9837" i="3"/>
  <c r="AT9837" i="3"/>
  <c r="AU9837" i="3"/>
  <c r="AV9837" i="3"/>
  <c r="AW9837" i="3"/>
  <c r="S9837" i="3" s="1"/>
  <c r="AQ9838" i="3"/>
  <c r="AT9838" i="3"/>
  <c r="AU9838" i="3"/>
  <c r="AV9838" i="3"/>
  <c r="AW9838" i="3"/>
  <c r="S9838" i="3" s="1"/>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S9843" i="3" s="1"/>
  <c r="AQ9844" i="3"/>
  <c r="AT9844" i="3"/>
  <c r="AU9844" i="3"/>
  <c r="AV9844" i="3"/>
  <c r="AW9844" i="3"/>
  <c r="S9844" i="3" s="1"/>
  <c r="AQ9845" i="3"/>
  <c r="AT9845" i="3"/>
  <c r="AU9845" i="3"/>
  <c r="AV9845" i="3"/>
  <c r="AW9845" i="3"/>
  <c r="S9845" i="3" s="1"/>
  <c r="AQ9846" i="3"/>
  <c r="AT9846" i="3"/>
  <c r="AU9846" i="3"/>
  <c r="AV9846" i="3"/>
  <c r="AW9846" i="3"/>
  <c r="AQ9847" i="3"/>
  <c r="AT9847" i="3"/>
  <c r="AU9847" i="3"/>
  <c r="AV9847" i="3"/>
  <c r="AW9847" i="3"/>
  <c r="S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S9859" i="3" s="1"/>
  <c r="AQ9860" i="3"/>
  <c r="AT9860" i="3"/>
  <c r="AU9860" i="3"/>
  <c r="AV9860" i="3"/>
  <c r="AW9860" i="3"/>
  <c r="S9860" i="3" s="1"/>
  <c r="AQ9861" i="3"/>
  <c r="AT9861" i="3"/>
  <c r="AU9861" i="3"/>
  <c r="AV9861" i="3"/>
  <c r="AW9861" i="3"/>
  <c r="S9861" i="3" s="1"/>
  <c r="AQ9862" i="3"/>
  <c r="AT9862" i="3"/>
  <c r="AU9862" i="3"/>
  <c r="AV9862" i="3"/>
  <c r="AW9862" i="3"/>
  <c r="AQ9863" i="3"/>
  <c r="AT9863" i="3"/>
  <c r="AU9863" i="3"/>
  <c r="AV9863" i="3"/>
  <c r="AW9863" i="3"/>
  <c r="S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S9867" i="3" s="1"/>
  <c r="AQ9868" i="3"/>
  <c r="AT9868" i="3"/>
  <c r="AU9868" i="3"/>
  <c r="AV9868" i="3"/>
  <c r="AW9868" i="3"/>
  <c r="S9868" i="3" s="1"/>
  <c r="AQ9869" i="3"/>
  <c r="AT9869" i="3"/>
  <c r="AU9869" i="3"/>
  <c r="AV9869" i="3"/>
  <c r="AW9869" i="3"/>
  <c r="S9869" i="3" s="1"/>
  <c r="AQ9870" i="3"/>
  <c r="AT9870" i="3"/>
  <c r="AU9870" i="3"/>
  <c r="AV9870" i="3"/>
  <c r="AW9870" i="3"/>
  <c r="S9870" i="3" s="1"/>
  <c r="AQ9871" i="3"/>
  <c r="AT9871" i="3"/>
  <c r="AU9871" i="3"/>
  <c r="AV9871" i="3"/>
  <c r="AW9871" i="3"/>
  <c r="S9871" i="3" s="1"/>
  <c r="AQ9872" i="3"/>
  <c r="AT9872" i="3"/>
  <c r="AU9872" i="3"/>
  <c r="AV9872" i="3"/>
  <c r="AW9872" i="3"/>
  <c r="S9872" i="3" s="1"/>
  <c r="AQ9873" i="3"/>
  <c r="AT9873" i="3"/>
  <c r="AU9873" i="3"/>
  <c r="AV9873" i="3"/>
  <c r="AW9873" i="3"/>
  <c r="S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S9878" i="3" s="1"/>
  <c r="AQ9879" i="3"/>
  <c r="AT9879" i="3"/>
  <c r="AU9879" i="3"/>
  <c r="AV9879" i="3"/>
  <c r="AW9879" i="3"/>
  <c r="S9879" i="3" s="1"/>
  <c r="AQ9880" i="3"/>
  <c r="AT9880" i="3"/>
  <c r="AU9880" i="3"/>
  <c r="AV9880" i="3"/>
  <c r="AW9880" i="3"/>
  <c r="S9880" i="3" s="1"/>
  <c r="AQ9881" i="3"/>
  <c r="AT9881" i="3"/>
  <c r="AU9881" i="3"/>
  <c r="AV9881" i="3"/>
  <c r="AW9881" i="3"/>
  <c r="S9881" i="3" s="1"/>
  <c r="AQ9882" i="3"/>
  <c r="AT9882" i="3"/>
  <c r="AU9882" i="3"/>
  <c r="AV9882" i="3"/>
  <c r="AW9882" i="3"/>
  <c r="S9882" i="3" s="1"/>
  <c r="AQ9883" i="3"/>
  <c r="AT9883" i="3"/>
  <c r="AU9883" i="3"/>
  <c r="AV9883" i="3"/>
  <c r="AW9883" i="3"/>
  <c r="S9883" i="3" s="1"/>
  <c r="AQ9884" i="3"/>
  <c r="AT9884" i="3"/>
  <c r="AU9884" i="3"/>
  <c r="AV9884" i="3"/>
  <c r="AW9884" i="3"/>
  <c r="S9884" i="3" s="1"/>
  <c r="AQ9885" i="3"/>
  <c r="AT9885" i="3"/>
  <c r="AU9885" i="3"/>
  <c r="AV9885" i="3"/>
  <c r="AW9885" i="3"/>
  <c r="S9885" i="3" s="1"/>
  <c r="AQ9886" i="3"/>
  <c r="AT9886" i="3"/>
  <c r="AU9886" i="3"/>
  <c r="AV9886" i="3"/>
  <c r="AW9886" i="3"/>
  <c r="S9886" i="3" s="1"/>
  <c r="AQ9887" i="3"/>
  <c r="AT9887" i="3"/>
  <c r="AU9887" i="3"/>
  <c r="AV9887" i="3"/>
  <c r="AW9887" i="3"/>
  <c r="S9887" i="3" s="1"/>
  <c r="AQ9888" i="3"/>
  <c r="AT9888" i="3"/>
  <c r="AU9888" i="3"/>
  <c r="AV9888" i="3"/>
  <c r="AW9888" i="3"/>
  <c r="S9888" i="3" s="1"/>
  <c r="AQ9889" i="3"/>
  <c r="AT9889" i="3"/>
  <c r="AU9889" i="3"/>
  <c r="AV9889" i="3"/>
  <c r="AW9889" i="3"/>
  <c r="S9889" i="3" s="1"/>
  <c r="AQ9890" i="3"/>
  <c r="AT9890" i="3"/>
  <c r="AU9890" i="3"/>
  <c r="AV9890" i="3"/>
  <c r="AW9890" i="3"/>
  <c r="S9890" i="3" s="1"/>
  <c r="AQ9891" i="3"/>
  <c r="AT9891" i="3"/>
  <c r="AU9891" i="3"/>
  <c r="AV9891" i="3"/>
  <c r="AW9891" i="3"/>
  <c r="S9891" i="3" s="1"/>
  <c r="AQ9892" i="3"/>
  <c r="AT9892" i="3"/>
  <c r="AU9892" i="3"/>
  <c r="AV9892" i="3"/>
  <c r="AW9892" i="3"/>
  <c r="S9892" i="3" s="1"/>
  <c r="AQ9893" i="3"/>
  <c r="AT9893" i="3"/>
  <c r="AU9893" i="3"/>
  <c r="AV9893" i="3"/>
  <c r="AW9893" i="3"/>
  <c r="S9893" i="3" s="1"/>
  <c r="AQ9894" i="3"/>
  <c r="AT9894" i="3"/>
  <c r="AU9894" i="3"/>
  <c r="AV9894" i="3"/>
  <c r="AW9894" i="3"/>
  <c r="S9894" i="3" s="1"/>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S9899" i="3" s="1"/>
  <c r="AQ9900" i="3"/>
  <c r="AT9900" i="3"/>
  <c r="AU9900" i="3"/>
  <c r="AV9900" i="3"/>
  <c r="AW9900" i="3"/>
  <c r="S9900" i="3" s="1"/>
  <c r="AQ9901" i="3"/>
  <c r="AT9901" i="3"/>
  <c r="AU9901" i="3"/>
  <c r="AV9901" i="3"/>
  <c r="AW9901" i="3"/>
  <c r="S9901" i="3" s="1"/>
  <c r="AQ9902" i="3"/>
  <c r="AT9902" i="3"/>
  <c r="AU9902" i="3"/>
  <c r="AV9902" i="3"/>
  <c r="AW9902" i="3"/>
  <c r="S9902" i="3" s="1"/>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S9907" i="3" s="1"/>
  <c r="AQ9908" i="3"/>
  <c r="AT9908" i="3"/>
  <c r="AU9908" i="3"/>
  <c r="AV9908" i="3"/>
  <c r="AW9908" i="3"/>
  <c r="S9908" i="3" s="1"/>
  <c r="AQ9909" i="3"/>
  <c r="AT9909" i="3"/>
  <c r="AU9909" i="3"/>
  <c r="AV9909" i="3"/>
  <c r="AW9909" i="3"/>
  <c r="S9909" i="3" s="1"/>
  <c r="AQ9910" i="3"/>
  <c r="AT9910" i="3"/>
  <c r="AU9910" i="3"/>
  <c r="AV9910" i="3"/>
  <c r="AW9910" i="3"/>
  <c r="S9910" i="3" s="1"/>
  <c r="AQ9911" i="3"/>
  <c r="AT9911" i="3"/>
  <c r="AU9911" i="3"/>
  <c r="AV9911" i="3"/>
  <c r="AW9911" i="3"/>
  <c r="S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S9923" i="3" s="1"/>
  <c r="AQ9924" i="3"/>
  <c r="AT9924" i="3"/>
  <c r="AU9924" i="3"/>
  <c r="AV9924" i="3"/>
  <c r="AW9924" i="3"/>
  <c r="S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AQ9930" i="3"/>
  <c r="AT9930" i="3"/>
  <c r="AU9930" i="3"/>
  <c r="AV9930" i="3"/>
  <c r="AW9930" i="3"/>
  <c r="S9930" i="3" s="1"/>
  <c r="AQ9931" i="3"/>
  <c r="AT9931" i="3"/>
  <c r="AU9931" i="3"/>
  <c r="AV9931" i="3"/>
  <c r="AW9931" i="3"/>
  <c r="S9931" i="3" s="1"/>
  <c r="AQ9932" i="3"/>
  <c r="AT9932" i="3"/>
  <c r="AU9932" i="3"/>
  <c r="AV9932" i="3"/>
  <c r="AW9932" i="3"/>
  <c r="S9932" i="3" s="1"/>
  <c r="AQ9933" i="3"/>
  <c r="AT9933" i="3"/>
  <c r="AU9933" i="3"/>
  <c r="AV9933" i="3"/>
  <c r="AW9933" i="3"/>
  <c r="S9933" i="3" s="1"/>
  <c r="AQ9934" i="3"/>
  <c r="AT9934" i="3"/>
  <c r="AU9934" i="3"/>
  <c r="AV9934" i="3"/>
  <c r="AW9934" i="3"/>
  <c r="S9934" i="3" s="1"/>
  <c r="AQ9935" i="3"/>
  <c r="AT9935" i="3"/>
  <c r="AU9935" i="3"/>
  <c r="AV9935" i="3"/>
  <c r="AW9935" i="3"/>
  <c r="S9935" i="3" s="1"/>
  <c r="AQ9936" i="3"/>
  <c r="AT9936" i="3"/>
  <c r="AU9936" i="3"/>
  <c r="AV9936" i="3"/>
  <c r="AW9936" i="3"/>
  <c r="S9936" i="3" s="1"/>
  <c r="AQ9937" i="3"/>
  <c r="AT9937" i="3"/>
  <c r="AU9937" i="3"/>
  <c r="AV9937" i="3"/>
  <c r="AW9937" i="3"/>
  <c r="S9937" i="3" s="1"/>
  <c r="AQ9938" i="3"/>
  <c r="AT9938" i="3"/>
  <c r="AU9938" i="3"/>
  <c r="AV9938" i="3"/>
  <c r="AW9938" i="3"/>
  <c r="S9938" i="3" s="1"/>
  <c r="AQ9939" i="3"/>
  <c r="AT9939" i="3"/>
  <c r="AU9939" i="3"/>
  <c r="AV9939" i="3"/>
  <c r="AW9939" i="3"/>
  <c r="S9939" i="3" s="1"/>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AQ9946" i="3"/>
  <c r="AT9946" i="3"/>
  <c r="AU9946" i="3"/>
  <c r="AV9946" i="3"/>
  <c r="AW9946" i="3"/>
  <c r="S9946" i="3" s="1"/>
  <c r="AQ9947" i="3"/>
  <c r="AT9947" i="3"/>
  <c r="AU9947" i="3"/>
  <c r="AV9947" i="3"/>
  <c r="AW9947" i="3"/>
  <c r="S9947" i="3" s="1"/>
  <c r="AQ9948" i="3"/>
  <c r="AT9948" i="3"/>
  <c r="AU9948" i="3"/>
  <c r="AV9948" i="3"/>
  <c r="AW9948" i="3"/>
  <c r="S9948" i="3" s="1"/>
  <c r="AQ9949" i="3"/>
  <c r="AT9949" i="3"/>
  <c r="AU9949" i="3"/>
  <c r="AV9949" i="3"/>
  <c r="AW9949" i="3"/>
  <c r="S9949" i="3" s="1"/>
  <c r="AQ9950" i="3"/>
  <c r="AT9950" i="3"/>
  <c r="AU9950" i="3"/>
  <c r="AV9950" i="3"/>
  <c r="AW9950" i="3"/>
  <c r="S9950" i="3" s="1"/>
  <c r="AQ9951" i="3"/>
  <c r="AT9951" i="3"/>
  <c r="AU9951" i="3"/>
  <c r="AV9951" i="3"/>
  <c r="AW9951" i="3"/>
  <c r="S9951" i="3" s="1"/>
  <c r="AQ9952" i="3"/>
  <c r="AT9952" i="3"/>
  <c r="AU9952" i="3"/>
  <c r="AV9952" i="3"/>
  <c r="AW9952" i="3"/>
  <c r="S9952" i="3" s="1"/>
  <c r="AQ9953" i="3"/>
  <c r="AT9953" i="3"/>
  <c r="AU9953" i="3"/>
  <c r="AV9953" i="3"/>
  <c r="AW9953" i="3"/>
  <c r="S9953" i="3" s="1"/>
  <c r="AQ9954" i="3"/>
  <c r="AT9954" i="3"/>
  <c r="AU9954" i="3"/>
  <c r="AV9954" i="3"/>
  <c r="AW9954" i="3"/>
  <c r="S9954" i="3" s="1"/>
  <c r="AQ9955" i="3"/>
  <c r="AT9955" i="3"/>
  <c r="AU9955" i="3"/>
  <c r="AV9955" i="3"/>
  <c r="AW9955" i="3"/>
  <c r="S9955" i="3" s="1"/>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S9966" i="3" s="1"/>
  <c r="AQ9967" i="3"/>
  <c r="AT9967" i="3"/>
  <c r="AU9967" i="3"/>
  <c r="AV9967" i="3"/>
  <c r="AW9967" i="3"/>
  <c r="S9967" i="3" s="1"/>
  <c r="AQ9968" i="3"/>
  <c r="AT9968" i="3"/>
  <c r="AU9968" i="3"/>
  <c r="AV9968" i="3"/>
  <c r="AW9968" i="3"/>
  <c r="S9968" i="3" s="1"/>
  <c r="AQ9969" i="3"/>
  <c r="AT9969" i="3"/>
  <c r="AU9969" i="3"/>
  <c r="AV9969" i="3"/>
  <c r="AW9969" i="3"/>
  <c r="S9969" i="3" s="1"/>
  <c r="AQ9970" i="3"/>
  <c r="AT9970" i="3"/>
  <c r="AU9970" i="3"/>
  <c r="AV9970" i="3"/>
  <c r="AW9970" i="3"/>
  <c r="S9970" i="3" s="1"/>
  <c r="AQ9971" i="3"/>
  <c r="AT9971" i="3"/>
  <c r="AU9971" i="3"/>
  <c r="AV9971" i="3"/>
  <c r="AW9971" i="3"/>
  <c r="S9971" i="3" s="1"/>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AQ9978" i="3"/>
  <c r="AT9978" i="3"/>
  <c r="AU9978" i="3"/>
  <c r="AV9978" i="3"/>
  <c r="AW9978" i="3"/>
  <c r="S9978" i="3" s="1"/>
  <c r="AQ9979" i="3"/>
  <c r="AT9979" i="3"/>
  <c r="AU9979" i="3"/>
  <c r="AV9979" i="3"/>
  <c r="AW9979" i="3"/>
  <c r="S9979" i="3" s="1"/>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S9995" i="3" s="1"/>
  <c r="T9995" i="3" s="1"/>
  <c r="AQ9996" i="3"/>
  <c r="AT9996" i="3"/>
  <c r="AU9996" i="3"/>
  <c r="AV9996" i="3"/>
  <c r="AW9996" i="3"/>
  <c r="S9996" i="3" s="1"/>
  <c r="AQ9997" i="3"/>
  <c r="AT9997" i="3"/>
  <c r="AU9997" i="3"/>
  <c r="AV9997" i="3"/>
  <c r="AW9997" i="3"/>
  <c r="S9997" i="3" s="1"/>
  <c r="AQ9998" i="3"/>
  <c r="AT9998" i="3"/>
  <c r="AU9998" i="3"/>
  <c r="AV9998" i="3"/>
  <c r="AW9998" i="3"/>
  <c r="S9998" i="3" s="1"/>
  <c r="AQ9999" i="3"/>
  <c r="AT9999" i="3"/>
  <c r="AU9999" i="3"/>
  <c r="AV9999" i="3"/>
  <c r="AW9999" i="3"/>
  <c r="S9999" i="3" s="1"/>
  <c r="AQ10000" i="3"/>
  <c r="AT10000" i="3"/>
  <c r="AU10000" i="3"/>
  <c r="AV10000" i="3"/>
  <c r="AW10000" i="3"/>
  <c r="S10000" i="3" s="1"/>
  <c r="AQ10001" i="3"/>
  <c r="AT10001" i="3"/>
  <c r="AU10001" i="3"/>
  <c r="AV10001" i="3"/>
  <c r="AW10001" i="3"/>
  <c r="S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H14" i="6" s="1"/>
  <c r="R16" i="3"/>
  <c r="R17" i="3"/>
  <c r="R18" i="3"/>
  <c r="R19" i="3"/>
  <c r="R20" i="3"/>
  <c r="T20" i="3" s="1"/>
  <c r="R21" i="3"/>
  <c r="R22" i="3"/>
  <c r="R23" i="3"/>
  <c r="R24" i="3"/>
  <c r="R25" i="3"/>
  <c r="R26" i="3"/>
  <c r="R28" i="3"/>
  <c r="R29" i="3"/>
  <c r="R30" i="3"/>
  <c r="R31" i="3"/>
  <c r="R32" i="3"/>
  <c r="R33" i="3"/>
  <c r="R34" i="3"/>
  <c r="R35" i="3"/>
  <c r="R36" i="3"/>
  <c r="R37" i="3"/>
  <c r="R38" i="3"/>
  <c r="R39" i="3"/>
  <c r="R40" i="3"/>
  <c r="R41" i="3"/>
  <c r="R42" i="3"/>
  <c r="D32" i="6" s="1"/>
  <c r="T42" i="3"/>
  <c r="R43" i="3"/>
  <c r="R44" i="3"/>
  <c r="R45" i="3"/>
  <c r="R46" i="3"/>
  <c r="H16" i="6" s="1"/>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S89" i="3"/>
  <c r="R90" i="3"/>
  <c r="R91" i="3"/>
  <c r="R92" i="3"/>
  <c r="R93" i="3"/>
  <c r="R94" i="3"/>
  <c r="R95" i="3"/>
  <c r="R96" i="3"/>
  <c r="R97" i="3"/>
  <c r="R98" i="3"/>
  <c r="R99" i="3"/>
  <c r="R100" i="3"/>
  <c r="R101" i="3"/>
  <c r="R102" i="3"/>
  <c r="S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S166" i="3"/>
  <c r="R167" i="3"/>
  <c r="R168" i="3"/>
  <c r="R169" i="3"/>
  <c r="R170" i="3"/>
  <c r="R171" i="3"/>
  <c r="R172" i="3"/>
  <c r="R173" i="3"/>
  <c r="R174" i="3"/>
  <c r="R175" i="3"/>
  <c r="R176" i="3"/>
  <c r="R177" i="3"/>
  <c r="R178" i="3"/>
  <c r="R179" i="3"/>
  <c r="R180" i="3"/>
  <c r="R181" i="3"/>
  <c r="R182" i="3"/>
  <c r="R183" i="3"/>
  <c r="R184" i="3"/>
  <c r="R185" i="3"/>
  <c r="R186" i="3"/>
  <c r="R187" i="3"/>
  <c r="R188" i="3"/>
  <c r="S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S327" i="3"/>
  <c r="R328" i="3"/>
  <c r="R329" i="3"/>
  <c r="R330" i="3"/>
  <c r="R331" i="3"/>
  <c r="R332" i="3"/>
  <c r="R333" i="3"/>
  <c r="R334" i="3"/>
  <c r="R335" i="3"/>
  <c r="R336" i="3"/>
  <c r="R337" i="3"/>
  <c r="R338" i="3"/>
  <c r="R339" i="3"/>
  <c r="R340" i="3"/>
  <c r="R341" i="3"/>
  <c r="R342" i="3"/>
  <c r="R343" i="3"/>
  <c r="R344" i="3"/>
  <c r="R345" i="3"/>
  <c r="R346" i="3"/>
  <c r="R347" i="3"/>
  <c r="R348" i="3"/>
  <c r="R349" i="3"/>
  <c r="R350" i="3"/>
  <c r="R351" i="3"/>
  <c r="S351" i="3"/>
  <c r="R352" i="3"/>
  <c r="R353" i="3"/>
  <c r="R354" i="3"/>
  <c r="R355" i="3"/>
  <c r="R356" i="3"/>
  <c r="R357" i="3"/>
  <c r="R358" i="3"/>
  <c r="R359" i="3"/>
  <c r="S359" i="3"/>
  <c r="R360" i="3"/>
  <c r="R361" i="3"/>
  <c r="R362" i="3"/>
  <c r="R363" i="3"/>
  <c r="R364" i="3"/>
  <c r="S364" i="3"/>
  <c r="R365" i="3"/>
  <c r="R366" i="3"/>
  <c r="R367" i="3"/>
  <c r="R368" i="3"/>
  <c r="R369" i="3"/>
  <c r="R370" i="3"/>
  <c r="R371" i="3"/>
  <c r="R372" i="3"/>
  <c r="R373" i="3"/>
  <c r="R374" i="3"/>
  <c r="R375" i="3"/>
  <c r="R376" i="3"/>
  <c r="R377" i="3"/>
  <c r="R378" i="3"/>
  <c r="R379" i="3"/>
  <c r="R380" i="3"/>
  <c r="R381" i="3"/>
  <c r="R382" i="3"/>
  <c r="R383" i="3"/>
  <c r="S383" i="3"/>
  <c r="R384" i="3"/>
  <c r="R385" i="3"/>
  <c r="R386" i="3"/>
  <c r="R387" i="3"/>
  <c r="T387" i="3" s="1"/>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S415" i="3"/>
  <c r="R416" i="3"/>
  <c r="R417" i="3"/>
  <c r="R418" i="3"/>
  <c r="R419" i="3"/>
  <c r="R420" i="3"/>
  <c r="R421" i="3"/>
  <c r="R422" i="3"/>
  <c r="R423" i="3"/>
  <c r="R424" i="3"/>
  <c r="R425" i="3"/>
  <c r="R426" i="3"/>
  <c r="R427" i="3"/>
  <c r="R428" i="3"/>
  <c r="S428" i="3"/>
  <c r="R429" i="3"/>
  <c r="R430" i="3"/>
  <c r="R431" i="3"/>
  <c r="R432" i="3"/>
  <c r="R433" i="3"/>
  <c r="R434" i="3"/>
  <c r="R435" i="3"/>
  <c r="R436" i="3"/>
  <c r="R437" i="3"/>
  <c r="R438" i="3"/>
  <c r="R439" i="3"/>
  <c r="S439" i="3"/>
  <c r="R440" i="3"/>
  <c r="R441" i="3"/>
  <c r="R442" i="3"/>
  <c r="R443" i="3"/>
  <c r="R444" i="3"/>
  <c r="R445" i="3"/>
  <c r="R446" i="3"/>
  <c r="R447" i="3"/>
  <c r="R448" i="3"/>
  <c r="R449" i="3"/>
  <c r="R450" i="3"/>
  <c r="R451" i="3"/>
  <c r="R452" i="3"/>
  <c r="R453" i="3"/>
  <c r="R454" i="3"/>
  <c r="R455" i="3"/>
  <c r="S455" i="3"/>
  <c r="R456" i="3"/>
  <c r="R457" i="3"/>
  <c r="R458" i="3"/>
  <c r="R459" i="3"/>
  <c r="R460" i="3"/>
  <c r="R461" i="3"/>
  <c r="R462" i="3"/>
  <c r="R463" i="3"/>
  <c r="S463" i="3"/>
  <c r="R464" i="3"/>
  <c r="R465" i="3"/>
  <c r="R466" i="3"/>
  <c r="R467" i="3"/>
  <c r="R468" i="3"/>
  <c r="R469" i="3"/>
  <c r="R470" i="3"/>
  <c r="R471" i="3"/>
  <c r="R472" i="3"/>
  <c r="R473" i="3"/>
  <c r="R474" i="3"/>
  <c r="R475" i="3"/>
  <c r="R476" i="3"/>
  <c r="R477" i="3"/>
  <c r="R478" i="3"/>
  <c r="R479" i="3"/>
  <c r="S479" i="3"/>
  <c r="R480" i="3"/>
  <c r="R481" i="3"/>
  <c r="R482" i="3"/>
  <c r="R483" i="3"/>
  <c r="R484" i="3"/>
  <c r="R485" i="3"/>
  <c r="R486" i="3"/>
  <c r="R487" i="3"/>
  <c r="S487" i="3"/>
  <c r="R488" i="3"/>
  <c r="R489" i="3"/>
  <c r="R490" i="3"/>
  <c r="R491" i="3"/>
  <c r="R492" i="3"/>
  <c r="R493" i="3"/>
  <c r="R494" i="3"/>
  <c r="R495" i="3"/>
  <c r="R496" i="3"/>
  <c r="R497" i="3"/>
  <c r="R498" i="3"/>
  <c r="R499" i="3"/>
  <c r="R500" i="3"/>
  <c r="R501" i="3"/>
  <c r="R502" i="3"/>
  <c r="R503" i="3"/>
  <c r="S503" i="3"/>
  <c r="R504" i="3"/>
  <c r="R505" i="3"/>
  <c r="R506" i="3"/>
  <c r="R507" i="3"/>
  <c r="R508" i="3"/>
  <c r="R509" i="3"/>
  <c r="R510" i="3"/>
  <c r="R511" i="3"/>
  <c r="R512" i="3"/>
  <c r="R513" i="3"/>
  <c r="R514" i="3"/>
  <c r="R515" i="3"/>
  <c r="R516" i="3"/>
  <c r="R517" i="3"/>
  <c r="R518" i="3"/>
  <c r="R519" i="3"/>
  <c r="S519" i="3"/>
  <c r="R520" i="3"/>
  <c r="R521" i="3"/>
  <c r="R522" i="3"/>
  <c r="R523" i="3"/>
  <c r="R524" i="3"/>
  <c r="R525" i="3"/>
  <c r="R526" i="3"/>
  <c r="R527" i="3"/>
  <c r="S527" i="3"/>
  <c r="R528" i="3"/>
  <c r="R529" i="3"/>
  <c r="R530" i="3"/>
  <c r="R531" i="3"/>
  <c r="R532" i="3"/>
  <c r="R533" i="3"/>
  <c r="R534" i="3"/>
  <c r="R535" i="3"/>
  <c r="R536" i="3"/>
  <c r="R537" i="3"/>
  <c r="R538" i="3"/>
  <c r="R539" i="3"/>
  <c r="R540" i="3"/>
  <c r="R541" i="3"/>
  <c r="R542" i="3"/>
  <c r="R543" i="3"/>
  <c r="S543" i="3"/>
  <c r="R544" i="3"/>
  <c r="R545" i="3"/>
  <c r="R546" i="3"/>
  <c r="R547" i="3"/>
  <c r="R548" i="3"/>
  <c r="R549" i="3"/>
  <c r="R550" i="3"/>
  <c r="R551" i="3"/>
  <c r="R552" i="3"/>
  <c r="R553" i="3"/>
  <c r="R554" i="3"/>
  <c r="R555" i="3"/>
  <c r="R556" i="3"/>
  <c r="R557" i="3"/>
  <c r="R558" i="3"/>
  <c r="R559" i="3"/>
  <c r="R560" i="3"/>
  <c r="R561" i="3"/>
  <c r="R562" i="3"/>
  <c r="R563" i="3"/>
  <c r="R564" i="3"/>
  <c r="R565" i="3"/>
  <c r="R566" i="3"/>
  <c r="R567" i="3"/>
  <c r="S567" i="3"/>
  <c r="R568" i="3"/>
  <c r="R569" i="3"/>
  <c r="R570" i="3"/>
  <c r="R571" i="3"/>
  <c r="R572" i="3"/>
  <c r="R573" i="3"/>
  <c r="R574" i="3"/>
  <c r="R575" i="3"/>
  <c r="S575" i="3"/>
  <c r="R576" i="3"/>
  <c r="R577" i="3"/>
  <c r="R578" i="3"/>
  <c r="R579" i="3"/>
  <c r="R580" i="3"/>
  <c r="R581" i="3"/>
  <c r="R582" i="3"/>
  <c r="R583" i="3"/>
  <c r="S583" i="3"/>
  <c r="R584" i="3"/>
  <c r="R585" i="3"/>
  <c r="R586" i="3"/>
  <c r="R587" i="3"/>
  <c r="R588" i="3"/>
  <c r="R589" i="3"/>
  <c r="R590" i="3"/>
  <c r="R591" i="3"/>
  <c r="S591" i="3"/>
  <c r="R592" i="3"/>
  <c r="R593" i="3"/>
  <c r="R594" i="3"/>
  <c r="R595" i="3"/>
  <c r="R596" i="3"/>
  <c r="R597" i="3"/>
  <c r="R598" i="3"/>
  <c r="R599" i="3"/>
  <c r="S599" i="3"/>
  <c r="R600" i="3"/>
  <c r="R601" i="3"/>
  <c r="R602" i="3"/>
  <c r="R603" i="3"/>
  <c r="R604" i="3"/>
  <c r="R605" i="3"/>
  <c r="R606" i="3"/>
  <c r="R607" i="3"/>
  <c r="S607" i="3"/>
  <c r="R608" i="3"/>
  <c r="R609" i="3"/>
  <c r="R610" i="3"/>
  <c r="R611" i="3"/>
  <c r="R612" i="3"/>
  <c r="R613" i="3"/>
  <c r="R614" i="3"/>
  <c r="R615" i="3"/>
  <c r="R616" i="3"/>
  <c r="R617" i="3"/>
  <c r="R618" i="3"/>
  <c r="R619" i="3"/>
  <c r="R620" i="3"/>
  <c r="R621" i="3"/>
  <c r="R622" i="3"/>
  <c r="R623" i="3"/>
  <c r="S623" i="3"/>
  <c r="R624" i="3"/>
  <c r="R625" i="3"/>
  <c r="R626" i="3"/>
  <c r="R627" i="3"/>
  <c r="R628" i="3"/>
  <c r="R629" i="3"/>
  <c r="R630" i="3"/>
  <c r="R631" i="3"/>
  <c r="S631" i="3"/>
  <c r="R632" i="3"/>
  <c r="R633" i="3"/>
  <c r="R634" i="3"/>
  <c r="R635" i="3"/>
  <c r="R636" i="3"/>
  <c r="R637" i="3"/>
  <c r="R638" i="3"/>
  <c r="R639" i="3"/>
  <c r="R640" i="3"/>
  <c r="R641" i="3"/>
  <c r="R642" i="3"/>
  <c r="R643" i="3"/>
  <c r="R644" i="3"/>
  <c r="R645" i="3"/>
  <c r="R646" i="3"/>
  <c r="R647" i="3"/>
  <c r="S647" i="3"/>
  <c r="R648" i="3"/>
  <c r="R649" i="3"/>
  <c r="R650" i="3"/>
  <c r="R651" i="3"/>
  <c r="R652" i="3"/>
  <c r="R653" i="3"/>
  <c r="R654" i="3"/>
  <c r="R655" i="3"/>
  <c r="R656" i="3"/>
  <c r="R657" i="3"/>
  <c r="R658" i="3"/>
  <c r="R659" i="3"/>
  <c r="R660" i="3"/>
  <c r="R661" i="3"/>
  <c r="R662" i="3"/>
  <c r="R663" i="3"/>
  <c r="S663" i="3"/>
  <c r="R664" i="3"/>
  <c r="R665" i="3"/>
  <c r="R666" i="3"/>
  <c r="R667" i="3"/>
  <c r="R668" i="3"/>
  <c r="R669" i="3"/>
  <c r="R670" i="3"/>
  <c r="R671" i="3"/>
  <c r="R672" i="3"/>
  <c r="R673" i="3"/>
  <c r="R674" i="3"/>
  <c r="R675" i="3"/>
  <c r="R676" i="3"/>
  <c r="R677" i="3"/>
  <c r="R678" i="3"/>
  <c r="R679" i="3"/>
  <c r="R680" i="3"/>
  <c r="R681" i="3"/>
  <c r="R682" i="3"/>
  <c r="R683" i="3"/>
  <c r="R684" i="3"/>
  <c r="R685" i="3"/>
  <c r="R686" i="3"/>
  <c r="R687" i="3"/>
  <c r="S687" i="3"/>
  <c r="R688" i="3"/>
  <c r="R689" i="3"/>
  <c r="R690" i="3"/>
  <c r="R691" i="3"/>
  <c r="R692" i="3"/>
  <c r="R693" i="3"/>
  <c r="R694" i="3"/>
  <c r="R695" i="3"/>
  <c r="R696" i="3"/>
  <c r="R697" i="3"/>
  <c r="R698" i="3"/>
  <c r="R699" i="3"/>
  <c r="R700" i="3"/>
  <c r="R701" i="3"/>
  <c r="R702" i="3"/>
  <c r="R703" i="3"/>
  <c r="R704" i="3"/>
  <c r="R705" i="3"/>
  <c r="S705" i="3"/>
  <c r="R706" i="3"/>
  <c r="R707" i="3"/>
  <c r="R708" i="3"/>
  <c r="R709" i="3"/>
  <c r="R710" i="3"/>
  <c r="R711" i="3"/>
  <c r="S711" i="3"/>
  <c r="R712" i="3"/>
  <c r="R713" i="3"/>
  <c r="R714" i="3"/>
  <c r="R715" i="3"/>
  <c r="R716" i="3"/>
  <c r="R717" i="3"/>
  <c r="R718" i="3"/>
  <c r="R719" i="3"/>
  <c r="R720" i="3"/>
  <c r="R721" i="3"/>
  <c r="R722" i="3"/>
  <c r="R723" i="3"/>
  <c r="R724" i="3"/>
  <c r="R725" i="3"/>
  <c r="R726" i="3"/>
  <c r="R727" i="3"/>
  <c r="R728" i="3"/>
  <c r="R729" i="3"/>
  <c r="R730" i="3"/>
  <c r="R731" i="3"/>
  <c r="R732" i="3"/>
  <c r="R733" i="3"/>
  <c r="R734" i="3"/>
  <c r="R735" i="3"/>
  <c r="S735" i="3"/>
  <c r="R736" i="3"/>
  <c r="R737" i="3"/>
  <c r="R738" i="3"/>
  <c r="R739" i="3"/>
  <c r="R740" i="3"/>
  <c r="R741" i="3"/>
  <c r="R742" i="3"/>
  <c r="R743" i="3"/>
  <c r="S743" i="3"/>
  <c r="R744" i="3"/>
  <c r="R745" i="3"/>
  <c r="R746" i="3"/>
  <c r="R747" i="3"/>
  <c r="R748" i="3"/>
  <c r="R749" i="3"/>
  <c r="R750" i="3"/>
  <c r="R751" i="3"/>
  <c r="S751" i="3"/>
  <c r="R752" i="3"/>
  <c r="R753" i="3"/>
  <c r="R754" i="3"/>
  <c r="R755" i="3"/>
  <c r="R756" i="3"/>
  <c r="R757" i="3"/>
  <c r="R758" i="3"/>
  <c r="R759" i="3"/>
  <c r="S759" i="3"/>
  <c r="R760" i="3"/>
  <c r="R761" i="3"/>
  <c r="R762" i="3"/>
  <c r="R763" i="3"/>
  <c r="R764" i="3"/>
  <c r="R765" i="3"/>
  <c r="R766" i="3"/>
  <c r="R767" i="3"/>
  <c r="S767" i="3"/>
  <c r="R768" i="3"/>
  <c r="R769" i="3"/>
  <c r="R770" i="3"/>
  <c r="R771" i="3"/>
  <c r="R772" i="3"/>
  <c r="R773" i="3"/>
  <c r="R774" i="3"/>
  <c r="R775" i="3"/>
  <c r="S775" i="3"/>
  <c r="R776" i="3"/>
  <c r="R777" i="3"/>
  <c r="R778" i="3"/>
  <c r="R779" i="3"/>
  <c r="R780" i="3"/>
  <c r="R781" i="3"/>
  <c r="R782" i="3"/>
  <c r="R783" i="3"/>
  <c r="R784" i="3"/>
  <c r="R785" i="3"/>
  <c r="R786" i="3"/>
  <c r="R787" i="3"/>
  <c r="R788" i="3"/>
  <c r="R789" i="3"/>
  <c r="R790" i="3"/>
  <c r="R791" i="3"/>
  <c r="S791" i="3"/>
  <c r="R792" i="3"/>
  <c r="R793" i="3"/>
  <c r="R794" i="3"/>
  <c r="R795" i="3"/>
  <c r="R796" i="3"/>
  <c r="S796" i="3"/>
  <c r="R797" i="3"/>
  <c r="R798" i="3"/>
  <c r="R799" i="3"/>
  <c r="S799" i="3"/>
  <c r="R800" i="3"/>
  <c r="R801" i="3"/>
  <c r="R802" i="3"/>
  <c r="R803" i="3"/>
  <c r="R804" i="3"/>
  <c r="R805" i="3"/>
  <c r="R806" i="3"/>
  <c r="R807" i="3"/>
  <c r="R808" i="3"/>
  <c r="R809" i="3"/>
  <c r="R810" i="3"/>
  <c r="R811" i="3"/>
  <c r="R812" i="3"/>
  <c r="S812" i="3"/>
  <c r="R813" i="3"/>
  <c r="R814" i="3"/>
  <c r="R815" i="3"/>
  <c r="R816" i="3"/>
  <c r="R817" i="3"/>
  <c r="R818" i="3"/>
  <c r="R819" i="3"/>
  <c r="R820" i="3"/>
  <c r="R821" i="3"/>
  <c r="R822" i="3"/>
  <c r="R823" i="3"/>
  <c r="R824" i="3"/>
  <c r="R825" i="3"/>
  <c r="S825" i="3"/>
  <c r="R826" i="3"/>
  <c r="R827" i="3"/>
  <c r="R828" i="3"/>
  <c r="R829" i="3"/>
  <c r="R830" i="3"/>
  <c r="R831" i="3"/>
  <c r="S831" i="3"/>
  <c r="R832" i="3"/>
  <c r="R833" i="3"/>
  <c r="R834" i="3"/>
  <c r="R835" i="3"/>
  <c r="R836" i="3"/>
  <c r="R837" i="3"/>
  <c r="R838" i="3"/>
  <c r="R839" i="3"/>
  <c r="S839" i="3"/>
  <c r="R840" i="3"/>
  <c r="R841" i="3"/>
  <c r="R842" i="3"/>
  <c r="R843" i="3"/>
  <c r="R844" i="3"/>
  <c r="R845" i="3"/>
  <c r="R846" i="3"/>
  <c r="R847" i="3"/>
  <c r="R848" i="3"/>
  <c r="R849" i="3"/>
  <c r="R850" i="3"/>
  <c r="R851" i="3"/>
  <c r="R852" i="3"/>
  <c r="R853" i="3"/>
  <c r="R854" i="3"/>
  <c r="R855" i="3"/>
  <c r="S855" i="3"/>
  <c r="R856" i="3"/>
  <c r="R857" i="3"/>
  <c r="R858" i="3"/>
  <c r="R859" i="3"/>
  <c r="R860" i="3"/>
  <c r="R861" i="3"/>
  <c r="R862" i="3"/>
  <c r="R863" i="3"/>
  <c r="R864" i="3"/>
  <c r="R865" i="3"/>
  <c r="R866" i="3"/>
  <c r="R867" i="3"/>
  <c r="R868" i="3"/>
  <c r="R869" i="3"/>
  <c r="R870" i="3"/>
  <c r="R871" i="3"/>
  <c r="R872" i="3"/>
  <c r="R873" i="3"/>
  <c r="R874" i="3"/>
  <c r="R875" i="3"/>
  <c r="R876" i="3"/>
  <c r="R877" i="3"/>
  <c r="R878" i="3"/>
  <c r="R879" i="3"/>
  <c r="S879" i="3"/>
  <c r="R880" i="3"/>
  <c r="R881" i="3"/>
  <c r="R882" i="3"/>
  <c r="R883" i="3"/>
  <c r="R884" i="3"/>
  <c r="R885" i="3"/>
  <c r="R886" i="3"/>
  <c r="R887" i="3"/>
  <c r="R888" i="3"/>
  <c r="R889" i="3"/>
  <c r="R890" i="3"/>
  <c r="R891" i="3"/>
  <c r="R892" i="3"/>
  <c r="R893" i="3"/>
  <c r="R894" i="3"/>
  <c r="R895" i="3"/>
  <c r="R896" i="3"/>
  <c r="R897" i="3"/>
  <c r="R898" i="3"/>
  <c r="R899" i="3"/>
  <c r="R900" i="3"/>
  <c r="R901" i="3"/>
  <c r="R902" i="3"/>
  <c r="R903" i="3"/>
  <c r="S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S935" i="3"/>
  <c r="R936" i="3"/>
  <c r="R937" i="3"/>
  <c r="R938" i="3"/>
  <c r="R939" i="3"/>
  <c r="R940" i="3"/>
  <c r="R941" i="3"/>
  <c r="R942" i="3"/>
  <c r="R943" i="3"/>
  <c r="R944" i="3"/>
  <c r="R945" i="3"/>
  <c r="R946" i="3"/>
  <c r="R947" i="3"/>
  <c r="R948" i="3"/>
  <c r="R949" i="3"/>
  <c r="R950" i="3"/>
  <c r="R951" i="3"/>
  <c r="R952" i="3"/>
  <c r="R953" i="3"/>
  <c r="R954" i="3"/>
  <c r="R955" i="3"/>
  <c r="R956" i="3"/>
  <c r="R957" i="3"/>
  <c r="R958" i="3"/>
  <c r="R959" i="3"/>
  <c r="S959" i="3"/>
  <c r="R960" i="3"/>
  <c r="R961" i="3"/>
  <c r="R962" i="3"/>
  <c r="R963" i="3"/>
  <c r="R964" i="3"/>
  <c r="R965" i="3"/>
  <c r="R966" i="3"/>
  <c r="R967" i="3"/>
  <c r="R968" i="3"/>
  <c r="R969" i="3"/>
  <c r="R970" i="3"/>
  <c r="R971" i="3"/>
  <c r="R972" i="3"/>
  <c r="R973" i="3"/>
  <c r="R974" i="3"/>
  <c r="R975" i="3"/>
  <c r="R976" i="3"/>
  <c r="R977" i="3"/>
  <c r="R978" i="3"/>
  <c r="R979" i="3"/>
  <c r="R980" i="3"/>
  <c r="R981" i="3"/>
  <c r="R982" i="3"/>
  <c r="R983" i="3"/>
  <c r="S983" i="3"/>
  <c r="R984" i="3"/>
  <c r="R985" i="3"/>
  <c r="R986" i="3"/>
  <c r="R987" i="3"/>
  <c r="R988" i="3"/>
  <c r="R989" i="3"/>
  <c r="R990" i="3"/>
  <c r="R991" i="3"/>
  <c r="S991" i="3"/>
  <c r="R992" i="3"/>
  <c r="R993" i="3"/>
  <c r="R994" i="3"/>
  <c r="R995" i="3"/>
  <c r="R996" i="3"/>
  <c r="R997" i="3"/>
  <c r="R998" i="3"/>
  <c r="R999" i="3"/>
  <c r="S999" i="3"/>
  <c r="R1000" i="3"/>
  <c r="R1001" i="3"/>
  <c r="R1002" i="3"/>
  <c r="R1003" i="3"/>
  <c r="R1004" i="3"/>
  <c r="R1005" i="3"/>
  <c r="R1006" i="3"/>
  <c r="R1007" i="3"/>
  <c r="R1008" i="3"/>
  <c r="R1009" i="3"/>
  <c r="R1010" i="3"/>
  <c r="R1011" i="3"/>
  <c r="R1012" i="3"/>
  <c r="R1013" i="3"/>
  <c r="R1014" i="3"/>
  <c r="R1015" i="3"/>
  <c r="S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S1039" i="3"/>
  <c r="R1040" i="3"/>
  <c r="R1041" i="3"/>
  <c r="R1042" i="3"/>
  <c r="R1043" i="3"/>
  <c r="R1044" i="3"/>
  <c r="R1045" i="3"/>
  <c r="R1046" i="3"/>
  <c r="R1047" i="3"/>
  <c r="S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S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S1095" i="3"/>
  <c r="R1096" i="3"/>
  <c r="R1097" i="3"/>
  <c r="R1098" i="3"/>
  <c r="R1099" i="3"/>
  <c r="R1100" i="3"/>
  <c r="R1101" i="3"/>
  <c r="R1102" i="3"/>
  <c r="R1103" i="3"/>
  <c r="S1103" i="3"/>
  <c r="R1104" i="3"/>
  <c r="R1105" i="3"/>
  <c r="R1106" i="3"/>
  <c r="R1107" i="3"/>
  <c r="R1108" i="3"/>
  <c r="R1109" i="3"/>
  <c r="R1110" i="3"/>
  <c r="R1111" i="3"/>
  <c r="R1112" i="3"/>
  <c r="R1113" i="3"/>
  <c r="R1114" i="3"/>
  <c r="R1115" i="3"/>
  <c r="R1116" i="3"/>
  <c r="R1117" i="3"/>
  <c r="R1118" i="3"/>
  <c r="R1119" i="3"/>
  <c r="S1119" i="3"/>
  <c r="R1120" i="3"/>
  <c r="R1121" i="3"/>
  <c r="R1122" i="3"/>
  <c r="R1123" i="3"/>
  <c r="R1124" i="3"/>
  <c r="R1125" i="3"/>
  <c r="R1126" i="3"/>
  <c r="R1127" i="3"/>
  <c r="S1127" i="3"/>
  <c r="R1128" i="3"/>
  <c r="R1129" i="3"/>
  <c r="R1130" i="3"/>
  <c r="R1131" i="3"/>
  <c r="R1132" i="3"/>
  <c r="R1133" i="3"/>
  <c r="R1134" i="3"/>
  <c r="R1135" i="3"/>
  <c r="S1135" i="3"/>
  <c r="R1136" i="3"/>
  <c r="R1137" i="3"/>
  <c r="R1138" i="3"/>
  <c r="R1139" i="3"/>
  <c r="R1140" i="3"/>
  <c r="R1141" i="3"/>
  <c r="R1142" i="3"/>
  <c r="R1143" i="3"/>
  <c r="S1143" i="3"/>
  <c r="R1144" i="3"/>
  <c r="R1145" i="3"/>
  <c r="R1146" i="3"/>
  <c r="R1147" i="3"/>
  <c r="R1148" i="3"/>
  <c r="R1149" i="3"/>
  <c r="R1150" i="3"/>
  <c r="R1151" i="3"/>
  <c r="S1151" i="3"/>
  <c r="R1152" i="3"/>
  <c r="R1153" i="3"/>
  <c r="R1154" i="3"/>
  <c r="R1155" i="3"/>
  <c r="R1156" i="3"/>
  <c r="R1157" i="3"/>
  <c r="R1158" i="3"/>
  <c r="R1159" i="3"/>
  <c r="S1159" i="3"/>
  <c r="R1160" i="3"/>
  <c r="R1161" i="3"/>
  <c r="R1162" i="3"/>
  <c r="R1163" i="3"/>
  <c r="R1164" i="3"/>
  <c r="R1165" i="3"/>
  <c r="R1166" i="3"/>
  <c r="R1167" i="3"/>
  <c r="S1167" i="3"/>
  <c r="R1168" i="3"/>
  <c r="R1169" i="3"/>
  <c r="R1170" i="3"/>
  <c r="R1171" i="3"/>
  <c r="R1172" i="3"/>
  <c r="S1172" i="3"/>
  <c r="R1173" i="3"/>
  <c r="R1174" i="3"/>
  <c r="R1175" i="3"/>
  <c r="S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S1199" i="3"/>
  <c r="R1200" i="3"/>
  <c r="R1201" i="3"/>
  <c r="R1202" i="3"/>
  <c r="R1203" i="3"/>
  <c r="R1204" i="3"/>
  <c r="R1205" i="3"/>
  <c r="R1206" i="3"/>
  <c r="R1207" i="3"/>
  <c r="S1207" i="3"/>
  <c r="R1208" i="3"/>
  <c r="R1209" i="3"/>
  <c r="R1210" i="3"/>
  <c r="R1211" i="3"/>
  <c r="R1212" i="3"/>
  <c r="R1213" i="3"/>
  <c r="R1214" i="3"/>
  <c r="R1215" i="3"/>
  <c r="S1215" i="3"/>
  <c r="R1216" i="3"/>
  <c r="R1217" i="3"/>
  <c r="R1218" i="3"/>
  <c r="R1219" i="3"/>
  <c r="R1220" i="3"/>
  <c r="R1221" i="3"/>
  <c r="R1222" i="3"/>
  <c r="R1223" i="3"/>
  <c r="R1224" i="3"/>
  <c r="R1225" i="3"/>
  <c r="R1226" i="3"/>
  <c r="R1227" i="3"/>
  <c r="R1228" i="3"/>
  <c r="R1229" i="3"/>
  <c r="R1230" i="3"/>
  <c r="R1231" i="3"/>
  <c r="S1231" i="3"/>
  <c r="R1232" i="3"/>
  <c r="R1233" i="3"/>
  <c r="R1234" i="3"/>
  <c r="R1235" i="3"/>
  <c r="R1236" i="3"/>
  <c r="R1237" i="3"/>
  <c r="R1238" i="3"/>
  <c r="R1239" i="3"/>
  <c r="S1239" i="3"/>
  <c r="R1240" i="3"/>
  <c r="R1241" i="3"/>
  <c r="R1242" i="3"/>
  <c r="R1243" i="3"/>
  <c r="R1244" i="3"/>
  <c r="R1245" i="3"/>
  <c r="R1246" i="3"/>
  <c r="R1247" i="3"/>
  <c r="S1247" i="3"/>
  <c r="R1248" i="3"/>
  <c r="R1249" i="3"/>
  <c r="R1250" i="3"/>
  <c r="R1251" i="3"/>
  <c r="R1252" i="3"/>
  <c r="R1253" i="3"/>
  <c r="R1254" i="3"/>
  <c r="R1255" i="3"/>
  <c r="S1255" i="3"/>
  <c r="R1256" i="3"/>
  <c r="R1257" i="3"/>
  <c r="R1258" i="3"/>
  <c r="R1259" i="3"/>
  <c r="R1260" i="3"/>
  <c r="R1261" i="3"/>
  <c r="R1262" i="3"/>
  <c r="R1263" i="3"/>
  <c r="R1264" i="3"/>
  <c r="R1265" i="3"/>
  <c r="R1266" i="3"/>
  <c r="R1267" i="3"/>
  <c r="R1268" i="3"/>
  <c r="R1269" i="3"/>
  <c r="R1270" i="3"/>
  <c r="R1271" i="3"/>
  <c r="S1271" i="3"/>
  <c r="R1272" i="3"/>
  <c r="R1273" i="3"/>
  <c r="R1274" i="3"/>
  <c r="R1275" i="3"/>
  <c r="R1276" i="3"/>
  <c r="R1277" i="3"/>
  <c r="R1278" i="3"/>
  <c r="R1279" i="3"/>
  <c r="S1279" i="3"/>
  <c r="R1280" i="3"/>
  <c r="R1281" i="3"/>
  <c r="R1282" i="3"/>
  <c r="R1283" i="3"/>
  <c r="R1284" i="3"/>
  <c r="R1285" i="3"/>
  <c r="R1286" i="3"/>
  <c r="R1287" i="3"/>
  <c r="S1287" i="3"/>
  <c r="R1288" i="3"/>
  <c r="R1289" i="3"/>
  <c r="R1290" i="3"/>
  <c r="R1291" i="3"/>
  <c r="R1292" i="3"/>
  <c r="R1293" i="3"/>
  <c r="R1294" i="3"/>
  <c r="R1295" i="3"/>
  <c r="S1295" i="3"/>
  <c r="R1296" i="3"/>
  <c r="R1297" i="3"/>
  <c r="R1298" i="3"/>
  <c r="R1299" i="3"/>
  <c r="R1300" i="3"/>
  <c r="R1301" i="3"/>
  <c r="R1302" i="3"/>
  <c r="R1303" i="3"/>
  <c r="S1303" i="3"/>
  <c r="R1304" i="3"/>
  <c r="R1305" i="3"/>
  <c r="R1306" i="3"/>
  <c r="R1307" i="3"/>
  <c r="R1308" i="3"/>
  <c r="R1309" i="3"/>
  <c r="R1310" i="3"/>
  <c r="R1311" i="3"/>
  <c r="S1311" i="3"/>
  <c r="R1312" i="3"/>
  <c r="R1313" i="3"/>
  <c r="R1314" i="3"/>
  <c r="R1315" i="3"/>
  <c r="R1316" i="3"/>
  <c r="R1317" i="3"/>
  <c r="R1318" i="3"/>
  <c r="R1319" i="3"/>
  <c r="S1319" i="3"/>
  <c r="R1320" i="3"/>
  <c r="R1321" i="3"/>
  <c r="R1322" i="3"/>
  <c r="R1323" i="3"/>
  <c r="R1324" i="3"/>
  <c r="R1325" i="3"/>
  <c r="R1326" i="3"/>
  <c r="R1327" i="3"/>
  <c r="S1327" i="3"/>
  <c r="R1328" i="3"/>
  <c r="R1329" i="3"/>
  <c r="R1330" i="3"/>
  <c r="R1331" i="3"/>
  <c r="R1332" i="3"/>
  <c r="R1333" i="3"/>
  <c r="R1334" i="3"/>
  <c r="R1335" i="3"/>
  <c r="S1335" i="3"/>
  <c r="R1336" i="3"/>
  <c r="R1337" i="3"/>
  <c r="R1338" i="3"/>
  <c r="R1339" i="3"/>
  <c r="R1340" i="3"/>
  <c r="R1341" i="3"/>
  <c r="R1342" i="3"/>
  <c r="S1342" i="3"/>
  <c r="R1343" i="3"/>
  <c r="S1343" i="3"/>
  <c r="R1344" i="3"/>
  <c r="R1345" i="3"/>
  <c r="R1346" i="3"/>
  <c r="R1347" i="3"/>
  <c r="R1348" i="3"/>
  <c r="R1349" i="3"/>
  <c r="R1350" i="3"/>
  <c r="R1351" i="3"/>
  <c r="S1351" i="3"/>
  <c r="R1352" i="3"/>
  <c r="R1353" i="3"/>
  <c r="R1354" i="3"/>
  <c r="R1355" i="3"/>
  <c r="R1356" i="3"/>
  <c r="R1357" i="3"/>
  <c r="R1358" i="3"/>
  <c r="R1359" i="3"/>
  <c r="S1359" i="3"/>
  <c r="R1360" i="3"/>
  <c r="R1361" i="3"/>
  <c r="R1362" i="3"/>
  <c r="R1363" i="3"/>
  <c r="R1364" i="3"/>
  <c r="R1365" i="3"/>
  <c r="R1366" i="3"/>
  <c r="R1367" i="3"/>
  <c r="S1367" i="3"/>
  <c r="R1368" i="3"/>
  <c r="R1369" i="3"/>
  <c r="R1370" i="3"/>
  <c r="R1371" i="3"/>
  <c r="R1372" i="3"/>
  <c r="R1373" i="3"/>
  <c r="R1374" i="3"/>
  <c r="R1375" i="3"/>
  <c r="R1376" i="3"/>
  <c r="R1377" i="3"/>
  <c r="R1378" i="3"/>
  <c r="R1379" i="3"/>
  <c r="R1380" i="3"/>
  <c r="R1381" i="3"/>
  <c r="R1382" i="3"/>
  <c r="R1383" i="3"/>
  <c r="S1383" i="3"/>
  <c r="R1384" i="3"/>
  <c r="R1385" i="3"/>
  <c r="R1386" i="3"/>
  <c r="R1387" i="3"/>
  <c r="R1388" i="3"/>
  <c r="R1389" i="3"/>
  <c r="R1390" i="3"/>
  <c r="S1390" i="3"/>
  <c r="R1391" i="3"/>
  <c r="S1391" i="3"/>
  <c r="R1392" i="3"/>
  <c r="R1393" i="3"/>
  <c r="R1394" i="3"/>
  <c r="R1395" i="3"/>
  <c r="R1396" i="3"/>
  <c r="R1397" i="3"/>
  <c r="R1398" i="3"/>
  <c r="R1399" i="3"/>
  <c r="S1399" i="3"/>
  <c r="R1400" i="3"/>
  <c r="R1401" i="3"/>
  <c r="R1402" i="3"/>
  <c r="R1403" i="3"/>
  <c r="R1404" i="3"/>
  <c r="R1405" i="3"/>
  <c r="R1406" i="3"/>
  <c r="R1407" i="3"/>
  <c r="S1407" i="3"/>
  <c r="R1408" i="3"/>
  <c r="R1409" i="3"/>
  <c r="R1410" i="3"/>
  <c r="R1411" i="3"/>
  <c r="R1412" i="3"/>
  <c r="R1413" i="3"/>
  <c r="R1414" i="3"/>
  <c r="R1415" i="3"/>
  <c r="S1415" i="3"/>
  <c r="R1416" i="3"/>
  <c r="R1417" i="3"/>
  <c r="R1418" i="3"/>
  <c r="R1419" i="3"/>
  <c r="R1420" i="3"/>
  <c r="R1421" i="3"/>
  <c r="R1422" i="3"/>
  <c r="R1423" i="3"/>
  <c r="S1423" i="3"/>
  <c r="R1424" i="3"/>
  <c r="R1425" i="3"/>
  <c r="R1426" i="3"/>
  <c r="R1427" i="3"/>
  <c r="R1428" i="3"/>
  <c r="R1429" i="3"/>
  <c r="R1430" i="3"/>
  <c r="R1431" i="3"/>
  <c r="S1431" i="3"/>
  <c r="R1432" i="3"/>
  <c r="R1433" i="3"/>
  <c r="R1434" i="3"/>
  <c r="R1435" i="3"/>
  <c r="R1436" i="3"/>
  <c r="R1437" i="3"/>
  <c r="R1438" i="3"/>
  <c r="R1439" i="3"/>
  <c r="R1440" i="3"/>
  <c r="R1441" i="3"/>
  <c r="R1442" i="3"/>
  <c r="R1443" i="3"/>
  <c r="R1444" i="3"/>
  <c r="R1445" i="3"/>
  <c r="R1446" i="3"/>
  <c r="R1447" i="3"/>
  <c r="S1447" i="3"/>
  <c r="R1448" i="3"/>
  <c r="R1449" i="3"/>
  <c r="R1450" i="3"/>
  <c r="R1451" i="3"/>
  <c r="R1452" i="3"/>
  <c r="R1453" i="3"/>
  <c r="R1454" i="3"/>
  <c r="R1455" i="3"/>
  <c r="S1455" i="3"/>
  <c r="R1456" i="3"/>
  <c r="R1457" i="3"/>
  <c r="R1458" i="3"/>
  <c r="R1459" i="3"/>
  <c r="R1460" i="3"/>
  <c r="R1461" i="3"/>
  <c r="R1462" i="3"/>
  <c r="R1463" i="3"/>
  <c r="S1463" i="3"/>
  <c r="R1464" i="3"/>
  <c r="R1465" i="3"/>
  <c r="R1466" i="3"/>
  <c r="R1467" i="3"/>
  <c r="R1468" i="3"/>
  <c r="R1469" i="3"/>
  <c r="R1470" i="3"/>
  <c r="R1471" i="3"/>
  <c r="S1471" i="3"/>
  <c r="R1472" i="3"/>
  <c r="R1473" i="3"/>
  <c r="R1474" i="3"/>
  <c r="R1475" i="3"/>
  <c r="R1476" i="3"/>
  <c r="R1477" i="3"/>
  <c r="R1478" i="3"/>
  <c r="R1479" i="3"/>
  <c r="S1479" i="3"/>
  <c r="R1480" i="3"/>
  <c r="S1480" i="3"/>
  <c r="R1481" i="3"/>
  <c r="R1482" i="3"/>
  <c r="R1483" i="3"/>
  <c r="R1484" i="3"/>
  <c r="R1485" i="3"/>
  <c r="R1486" i="3"/>
  <c r="R1487" i="3"/>
  <c r="S1487" i="3"/>
  <c r="R1488" i="3"/>
  <c r="R1489" i="3"/>
  <c r="R1490" i="3"/>
  <c r="R1491" i="3"/>
  <c r="R1492" i="3"/>
  <c r="R1493" i="3"/>
  <c r="R1494" i="3"/>
  <c r="R1495" i="3"/>
  <c r="S1495" i="3"/>
  <c r="R1496" i="3"/>
  <c r="R1497" i="3"/>
  <c r="R1498" i="3"/>
  <c r="R1499" i="3"/>
  <c r="R1500" i="3"/>
  <c r="R1501" i="3"/>
  <c r="R1502" i="3"/>
  <c r="R1503" i="3"/>
  <c r="S1503" i="3"/>
  <c r="R1504" i="3"/>
  <c r="R1505" i="3"/>
  <c r="R1506" i="3"/>
  <c r="R1507" i="3"/>
  <c r="R1508" i="3"/>
  <c r="R1509" i="3"/>
  <c r="R1510" i="3"/>
  <c r="R1511" i="3"/>
  <c r="S1511" i="3"/>
  <c r="R1512" i="3"/>
  <c r="R1513" i="3"/>
  <c r="R1514" i="3"/>
  <c r="R1515" i="3"/>
  <c r="R1516" i="3"/>
  <c r="R1517" i="3"/>
  <c r="R1518" i="3"/>
  <c r="R1519" i="3"/>
  <c r="S1519" i="3"/>
  <c r="R1520" i="3"/>
  <c r="R1521" i="3"/>
  <c r="R1522" i="3"/>
  <c r="R1523" i="3"/>
  <c r="R1524" i="3"/>
  <c r="R1525" i="3"/>
  <c r="R1526" i="3"/>
  <c r="R1527" i="3"/>
  <c r="S1527" i="3"/>
  <c r="R1528" i="3"/>
  <c r="R1529" i="3"/>
  <c r="R1530" i="3"/>
  <c r="R1531" i="3"/>
  <c r="R1532" i="3"/>
  <c r="S1532" i="3"/>
  <c r="R1533" i="3"/>
  <c r="R1534" i="3"/>
  <c r="R1535" i="3"/>
  <c r="R1536" i="3"/>
  <c r="R1537" i="3"/>
  <c r="R1538" i="3"/>
  <c r="R1539" i="3"/>
  <c r="R1540" i="3"/>
  <c r="R1541" i="3"/>
  <c r="R1542" i="3"/>
  <c r="R1543" i="3"/>
  <c r="S1543" i="3"/>
  <c r="R1544" i="3"/>
  <c r="R1545" i="3"/>
  <c r="R1546" i="3"/>
  <c r="R1547" i="3"/>
  <c r="R1548" i="3"/>
  <c r="R1549" i="3"/>
  <c r="R1550" i="3"/>
  <c r="R1551" i="3"/>
  <c r="S1551" i="3"/>
  <c r="R1552" i="3"/>
  <c r="R1553" i="3"/>
  <c r="R1554" i="3"/>
  <c r="R1555" i="3"/>
  <c r="R1556" i="3"/>
  <c r="R1557" i="3"/>
  <c r="R1558" i="3"/>
  <c r="R1559" i="3"/>
  <c r="R1560" i="3"/>
  <c r="R1561" i="3"/>
  <c r="R1562" i="3"/>
  <c r="R1563" i="3"/>
  <c r="R1564" i="3"/>
  <c r="R1565" i="3"/>
  <c r="R1566" i="3"/>
  <c r="R1567" i="3"/>
  <c r="S1567" i="3"/>
  <c r="R1568" i="3"/>
  <c r="R1569" i="3"/>
  <c r="R1570" i="3"/>
  <c r="R1571" i="3"/>
  <c r="R1572" i="3"/>
  <c r="R1573" i="3"/>
  <c r="R1574" i="3"/>
  <c r="R1575" i="3"/>
  <c r="S1575" i="3"/>
  <c r="R1576" i="3"/>
  <c r="R1577" i="3"/>
  <c r="R1578" i="3"/>
  <c r="R1579" i="3"/>
  <c r="R1580" i="3"/>
  <c r="R1581" i="3"/>
  <c r="R1582" i="3"/>
  <c r="R1583" i="3"/>
  <c r="S1583" i="3"/>
  <c r="R1584" i="3"/>
  <c r="R1585" i="3"/>
  <c r="R1586" i="3"/>
  <c r="R1587" i="3"/>
  <c r="R1588" i="3"/>
  <c r="R1589" i="3"/>
  <c r="R1590" i="3"/>
  <c r="R1591" i="3"/>
  <c r="S1591" i="3"/>
  <c r="R1592" i="3"/>
  <c r="R1593" i="3"/>
  <c r="R1594" i="3"/>
  <c r="R1595" i="3"/>
  <c r="R1596" i="3"/>
  <c r="R1597" i="3"/>
  <c r="R1598" i="3"/>
  <c r="R1599" i="3"/>
  <c r="S1599" i="3"/>
  <c r="R1600" i="3"/>
  <c r="R1601" i="3"/>
  <c r="R1602" i="3"/>
  <c r="R1603" i="3"/>
  <c r="R1604" i="3"/>
  <c r="R1605" i="3"/>
  <c r="R1606" i="3"/>
  <c r="R1607" i="3"/>
  <c r="R1608" i="3"/>
  <c r="R1609" i="3"/>
  <c r="R1610" i="3"/>
  <c r="R1611" i="3"/>
  <c r="R1612" i="3"/>
  <c r="R1613" i="3"/>
  <c r="R1614" i="3"/>
  <c r="R1615" i="3"/>
  <c r="S1615" i="3"/>
  <c r="R1616" i="3"/>
  <c r="R1617" i="3"/>
  <c r="R1618" i="3"/>
  <c r="R1619" i="3"/>
  <c r="R1620" i="3"/>
  <c r="R1621" i="3"/>
  <c r="R1622" i="3"/>
  <c r="R1623" i="3"/>
  <c r="S1623" i="3"/>
  <c r="R1624" i="3"/>
  <c r="R1625" i="3"/>
  <c r="R1626" i="3"/>
  <c r="R1627" i="3"/>
  <c r="R1628" i="3"/>
  <c r="R1629" i="3"/>
  <c r="R1630" i="3"/>
  <c r="R1631" i="3"/>
  <c r="S1631" i="3"/>
  <c r="R1632" i="3"/>
  <c r="R1633" i="3"/>
  <c r="R1634" i="3"/>
  <c r="R1635" i="3"/>
  <c r="R1636" i="3"/>
  <c r="R1637" i="3"/>
  <c r="R1638" i="3"/>
  <c r="R1639" i="3"/>
  <c r="R1640" i="3"/>
  <c r="R1641" i="3"/>
  <c r="R1642" i="3"/>
  <c r="R1643" i="3"/>
  <c r="R1644" i="3"/>
  <c r="R1645" i="3"/>
  <c r="R1646" i="3"/>
  <c r="S1646" i="3"/>
  <c r="R1647" i="3"/>
  <c r="S1647" i="3"/>
  <c r="R1648" i="3"/>
  <c r="R1649" i="3"/>
  <c r="R1650" i="3"/>
  <c r="R1651" i="3"/>
  <c r="R1652" i="3"/>
  <c r="R1653" i="3"/>
  <c r="R1654" i="3"/>
  <c r="R1655" i="3"/>
  <c r="S1655" i="3"/>
  <c r="R1656" i="3"/>
  <c r="R1657" i="3"/>
  <c r="R1658" i="3"/>
  <c r="R1659" i="3"/>
  <c r="R1660" i="3"/>
  <c r="R1661" i="3"/>
  <c r="R1662" i="3"/>
  <c r="R1663" i="3"/>
  <c r="S1663" i="3"/>
  <c r="R1664" i="3"/>
  <c r="R1665" i="3"/>
  <c r="R1666" i="3"/>
  <c r="R1667" i="3"/>
  <c r="R1668" i="3"/>
  <c r="R1669" i="3"/>
  <c r="R1670" i="3"/>
  <c r="R1671" i="3"/>
  <c r="S1671" i="3"/>
  <c r="R1672" i="3"/>
  <c r="R1673" i="3"/>
  <c r="R1674" i="3"/>
  <c r="R1675" i="3"/>
  <c r="R1676" i="3"/>
  <c r="R1677" i="3"/>
  <c r="R1678" i="3"/>
  <c r="R1679" i="3"/>
  <c r="S1679" i="3"/>
  <c r="R1680" i="3"/>
  <c r="R1681" i="3"/>
  <c r="R1682" i="3"/>
  <c r="R1683" i="3"/>
  <c r="R1684" i="3"/>
  <c r="R1685" i="3"/>
  <c r="R1686" i="3"/>
  <c r="R1687" i="3"/>
  <c r="R1688" i="3"/>
  <c r="R1689" i="3"/>
  <c r="R1690" i="3"/>
  <c r="R1691" i="3"/>
  <c r="R1692" i="3"/>
  <c r="R1693" i="3"/>
  <c r="R1694" i="3"/>
  <c r="R1695" i="3"/>
  <c r="S1695" i="3"/>
  <c r="R1696" i="3"/>
  <c r="R1697" i="3"/>
  <c r="R1698" i="3"/>
  <c r="R1699" i="3"/>
  <c r="R1700" i="3"/>
  <c r="R1701" i="3"/>
  <c r="R1702" i="3"/>
  <c r="R1703" i="3"/>
  <c r="S1703" i="3"/>
  <c r="R1704" i="3"/>
  <c r="R1705" i="3"/>
  <c r="R1706" i="3"/>
  <c r="R1707" i="3"/>
  <c r="R1708" i="3"/>
  <c r="R1709" i="3"/>
  <c r="R1710" i="3"/>
  <c r="R1711" i="3"/>
  <c r="S1711" i="3"/>
  <c r="R1712" i="3"/>
  <c r="R1713" i="3"/>
  <c r="R1714" i="3"/>
  <c r="R1715" i="3"/>
  <c r="R1716" i="3"/>
  <c r="R1717" i="3"/>
  <c r="R1718" i="3"/>
  <c r="R1719" i="3"/>
  <c r="S1719" i="3"/>
  <c r="R1720" i="3"/>
  <c r="R1721" i="3"/>
  <c r="R1722" i="3"/>
  <c r="R1723" i="3"/>
  <c r="R1724" i="3"/>
  <c r="R1725" i="3"/>
  <c r="R1726" i="3"/>
  <c r="R1727" i="3"/>
  <c r="S1727" i="3"/>
  <c r="R1728" i="3"/>
  <c r="R1729" i="3"/>
  <c r="R1730" i="3"/>
  <c r="R1731" i="3"/>
  <c r="R1732" i="3"/>
  <c r="R1733" i="3"/>
  <c r="R1734" i="3"/>
  <c r="R1735" i="3"/>
  <c r="S1735" i="3"/>
  <c r="R1736" i="3"/>
  <c r="R1737" i="3"/>
  <c r="R1738" i="3"/>
  <c r="R1739" i="3"/>
  <c r="R1740" i="3"/>
  <c r="R1741" i="3"/>
  <c r="R1742" i="3"/>
  <c r="R1743" i="3"/>
  <c r="S1743" i="3"/>
  <c r="R1744" i="3"/>
  <c r="R1745" i="3"/>
  <c r="R1746" i="3"/>
  <c r="R1747" i="3"/>
  <c r="R1748" i="3"/>
  <c r="R1749" i="3"/>
  <c r="R1750" i="3"/>
  <c r="R1751" i="3"/>
  <c r="S1751" i="3"/>
  <c r="R1752" i="3"/>
  <c r="R1753" i="3"/>
  <c r="R1754" i="3"/>
  <c r="R1755" i="3"/>
  <c r="R1756" i="3"/>
  <c r="R1757" i="3"/>
  <c r="R1758" i="3"/>
  <c r="R1759" i="3"/>
  <c r="S1759" i="3"/>
  <c r="R1760" i="3"/>
  <c r="R1761" i="3"/>
  <c r="R1762" i="3"/>
  <c r="R1763" i="3"/>
  <c r="R1764" i="3"/>
  <c r="S1764" i="3"/>
  <c r="R1765" i="3"/>
  <c r="R1766" i="3"/>
  <c r="R1767" i="3"/>
  <c r="S1767" i="3"/>
  <c r="R1768" i="3"/>
  <c r="R1769" i="3"/>
  <c r="R1770" i="3"/>
  <c r="R1771" i="3"/>
  <c r="R1772" i="3"/>
  <c r="R1773" i="3"/>
  <c r="R1774" i="3"/>
  <c r="S1774" i="3"/>
  <c r="R1775" i="3"/>
  <c r="S1775" i="3"/>
  <c r="R1776" i="3"/>
  <c r="R1777" i="3"/>
  <c r="R1778" i="3"/>
  <c r="R1779" i="3"/>
  <c r="R1780" i="3"/>
  <c r="R1781" i="3"/>
  <c r="R1782" i="3"/>
  <c r="R1783" i="3"/>
  <c r="S1783" i="3"/>
  <c r="R1784" i="3"/>
  <c r="R1785" i="3"/>
  <c r="R1786" i="3"/>
  <c r="R1787" i="3"/>
  <c r="R1788" i="3"/>
  <c r="R1789" i="3"/>
  <c r="R1790" i="3"/>
  <c r="R1791" i="3"/>
  <c r="S1791" i="3"/>
  <c r="R1792" i="3"/>
  <c r="R1793" i="3"/>
  <c r="R1794" i="3"/>
  <c r="R1795" i="3"/>
  <c r="R1796" i="3"/>
  <c r="R1797" i="3"/>
  <c r="R1798" i="3"/>
  <c r="R1799" i="3"/>
  <c r="R1800" i="3"/>
  <c r="R1801" i="3"/>
  <c r="R1802" i="3"/>
  <c r="R1803" i="3"/>
  <c r="R1804" i="3"/>
  <c r="R1805" i="3"/>
  <c r="R1806" i="3"/>
  <c r="R1807" i="3"/>
  <c r="S1807" i="3"/>
  <c r="R1808" i="3"/>
  <c r="R1809" i="3"/>
  <c r="R1810" i="3"/>
  <c r="R1811" i="3"/>
  <c r="R1812" i="3"/>
  <c r="R1813" i="3"/>
  <c r="R1814" i="3"/>
  <c r="S1814" i="3"/>
  <c r="R1815" i="3"/>
  <c r="R1816" i="3"/>
  <c r="R1817" i="3"/>
  <c r="R1818" i="3"/>
  <c r="R1819" i="3"/>
  <c r="R1820" i="3"/>
  <c r="R1821" i="3"/>
  <c r="R1822" i="3"/>
  <c r="R1823" i="3"/>
  <c r="S1823" i="3"/>
  <c r="R1824" i="3"/>
  <c r="R1825" i="3"/>
  <c r="R1826" i="3"/>
  <c r="R1827" i="3"/>
  <c r="R1828" i="3"/>
  <c r="R1829" i="3"/>
  <c r="R1830" i="3"/>
  <c r="R1831" i="3"/>
  <c r="S1831" i="3"/>
  <c r="R1832" i="3"/>
  <c r="R1833" i="3"/>
  <c r="R1834" i="3"/>
  <c r="R1835" i="3"/>
  <c r="R1836" i="3"/>
  <c r="R1837" i="3"/>
  <c r="R1838" i="3"/>
  <c r="R1839" i="3"/>
  <c r="S1839" i="3"/>
  <c r="R1840" i="3"/>
  <c r="R1841" i="3"/>
  <c r="R1842" i="3"/>
  <c r="R1843" i="3"/>
  <c r="R1844" i="3"/>
  <c r="R1845" i="3"/>
  <c r="R1846" i="3"/>
  <c r="R1847" i="3"/>
  <c r="S1847" i="3"/>
  <c r="R1848" i="3"/>
  <c r="R1849" i="3"/>
  <c r="R1850" i="3"/>
  <c r="R1851" i="3"/>
  <c r="R1852" i="3"/>
  <c r="R1853" i="3"/>
  <c r="R1854" i="3"/>
  <c r="R1855" i="3"/>
  <c r="S1855" i="3"/>
  <c r="R1856" i="3"/>
  <c r="R1857" i="3"/>
  <c r="R1858" i="3"/>
  <c r="R1859" i="3"/>
  <c r="R1860" i="3"/>
  <c r="R1861" i="3"/>
  <c r="R1862" i="3"/>
  <c r="R1863" i="3"/>
  <c r="S1863" i="3"/>
  <c r="R1864" i="3"/>
  <c r="R1865" i="3"/>
  <c r="R1866" i="3"/>
  <c r="R1867" i="3"/>
  <c r="R1868" i="3"/>
  <c r="R1869" i="3"/>
  <c r="R1870" i="3"/>
  <c r="S1870" i="3"/>
  <c r="R1871" i="3"/>
  <c r="R1872" i="3"/>
  <c r="R1873" i="3"/>
  <c r="R1874" i="3"/>
  <c r="R1875" i="3"/>
  <c r="R1876" i="3"/>
  <c r="R1877" i="3"/>
  <c r="R1878" i="3"/>
  <c r="R1879" i="3"/>
  <c r="S1879" i="3"/>
  <c r="R1880" i="3"/>
  <c r="R1881" i="3"/>
  <c r="R1882" i="3"/>
  <c r="R1883" i="3"/>
  <c r="R1884" i="3"/>
  <c r="R1885" i="3"/>
  <c r="R1886" i="3"/>
  <c r="R1887" i="3"/>
  <c r="S1887" i="3"/>
  <c r="R1888" i="3"/>
  <c r="R1889" i="3"/>
  <c r="R1890" i="3"/>
  <c r="R1891" i="3"/>
  <c r="R1892" i="3"/>
  <c r="R1893" i="3"/>
  <c r="R1894" i="3"/>
  <c r="R1895" i="3"/>
  <c r="S1895" i="3"/>
  <c r="R1896" i="3"/>
  <c r="R1897" i="3"/>
  <c r="R1898" i="3"/>
  <c r="R1899" i="3"/>
  <c r="R1900" i="3"/>
  <c r="R1901" i="3"/>
  <c r="R1902" i="3"/>
  <c r="R1903" i="3"/>
  <c r="S1903" i="3"/>
  <c r="R1904" i="3"/>
  <c r="R1905" i="3"/>
  <c r="R1906" i="3"/>
  <c r="R1907" i="3"/>
  <c r="R1908" i="3"/>
  <c r="R1909" i="3"/>
  <c r="R1910" i="3"/>
  <c r="R1911" i="3"/>
  <c r="R1912" i="3"/>
  <c r="R1913" i="3"/>
  <c r="R1914" i="3"/>
  <c r="R1915" i="3"/>
  <c r="R1916" i="3"/>
  <c r="R1917" i="3"/>
  <c r="R1918" i="3"/>
  <c r="R1919" i="3"/>
  <c r="S1919" i="3"/>
  <c r="R1920" i="3"/>
  <c r="R1921" i="3"/>
  <c r="R1922" i="3"/>
  <c r="R1923" i="3"/>
  <c r="R1924" i="3"/>
  <c r="R1925" i="3"/>
  <c r="R1926" i="3"/>
  <c r="R1927" i="3"/>
  <c r="R1928" i="3"/>
  <c r="R1929" i="3"/>
  <c r="R1930" i="3"/>
  <c r="R1931" i="3"/>
  <c r="R1932" i="3"/>
  <c r="R1933" i="3"/>
  <c r="R1934" i="3"/>
  <c r="S1934" i="3"/>
  <c r="R1935" i="3"/>
  <c r="S1935" i="3"/>
  <c r="R1936" i="3"/>
  <c r="R1937" i="3"/>
  <c r="R1938" i="3"/>
  <c r="R1939" i="3"/>
  <c r="R1940" i="3"/>
  <c r="R1941" i="3"/>
  <c r="R1942" i="3"/>
  <c r="R1943" i="3"/>
  <c r="S1943" i="3"/>
  <c r="R1944" i="3"/>
  <c r="R1945" i="3"/>
  <c r="R1946" i="3"/>
  <c r="R1947" i="3"/>
  <c r="R1948" i="3"/>
  <c r="R1949" i="3"/>
  <c r="R1950" i="3"/>
  <c r="R1951" i="3"/>
  <c r="S1951" i="3"/>
  <c r="R1952" i="3"/>
  <c r="R1953" i="3"/>
  <c r="R1954" i="3"/>
  <c r="R1955" i="3"/>
  <c r="R1956" i="3"/>
  <c r="R1957" i="3"/>
  <c r="R1958" i="3"/>
  <c r="R1959" i="3"/>
  <c r="S1959" i="3"/>
  <c r="R1960" i="3"/>
  <c r="R1961" i="3"/>
  <c r="R1962" i="3"/>
  <c r="R1963" i="3"/>
  <c r="R1964" i="3"/>
  <c r="R1965" i="3"/>
  <c r="R1966" i="3"/>
  <c r="R1967" i="3"/>
  <c r="S1967" i="3"/>
  <c r="R1968" i="3"/>
  <c r="R1969" i="3"/>
  <c r="R1970" i="3"/>
  <c r="R1971" i="3"/>
  <c r="R1972" i="3"/>
  <c r="R1973" i="3"/>
  <c r="R1974" i="3"/>
  <c r="S1974" i="3"/>
  <c r="R1975" i="3"/>
  <c r="S1975" i="3"/>
  <c r="R1976" i="3"/>
  <c r="R1977" i="3"/>
  <c r="R1978" i="3"/>
  <c r="R1979" i="3"/>
  <c r="R1980" i="3"/>
  <c r="R1981" i="3"/>
  <c r="R1982" i="3"/>
  <c r="R1983" i="3"/>
  <c r="S1983" i="3"/>
  <c r="R1984" i="3"/>
  <c r="R1985" i="3"/>
  <c r="R1986" i="3"/>
  <c r="R1987" i="3"/>
  <c r="R1988" i="3"/>
  <c r="R1989" i="3"/>
  <c r="R1990" i="3"/>
  <c r="R1991" i="3"/>
  <c r="S1991" i="3"/>
  <c r="R1992" i="3"/>
  <c r="R1993" i="3"/>
  <c r="R1994" i="3"/>
  <c r="R1995" i="3"/>
  <c r="R1996" i="3"/>
  <c r="R1997" i="3"/>
  <c r="R1998" i="3"/>
  <c r="R1999" i="3"/>
  <c r="S1999" i="3"/>
  <c r="R2000" i="3"/>
  <c r="R2001" i="3"/>
  <c r="R2002" i="3"/>
  <c r="R2003" i="3"/>
  <c r="R2004" i="3"/>
  <c r="R2005" i="3"/>
  <c r="R2006" i="3"/>
  <c r="R2007" i="3"/>
  <c r="R2008" i="3"/>
  <c r="R2009" i="3"/>
  <c r="R2010" i="3"/>
  <c r="R2011" i="3"/>
  <c r="R2012" i="3"/>
  <c r="R2013" i="3"/>
  <c r="R2014" i="3"/>
  <c r="R2015" i="3"/>
  <c r="S2015" i="3"/>
  <c r="R2016" i="3"/>
  <c r="R2017" i="3"/>
  <c r="R2018" i="3"/>
  <c r="R2019" i="3"/>
  <c r="R2020" i="3"/>
  <c r="R2021" i="3"/>
  <c r="R2022" i="3"/>
  <c r="S2022" i="3"/>
  <c r="R2023" i="3"/>
  <c r="S2023" i="3"/>
  <c r="R2024" i="3"/>
  <c r="R2025" i="3"/>
  <c r="R2026" i="3"/>
  <c r="R2027" i="3"/>
  <c r="R2028" i="3"/>
  <c r="R2029" i="3"/>
  <c r="R2030" i="3"/>
  <c r="R2031" i="3"/>
  <c r="S2031" i="3"/>
  <c r="R2032" i="3"/>
  <c r="R2033" i="3"/>
  <c r="R2034" i="3"/>
  <c r="R2035" i="3"/>
  <c r="R2036" i="3"/>
  <c r="R2037" i="3"/>
  <c r="R2038" i="3"/>
  <c r="R2039" i="3"/>
  <c r="S2039" i="3"/>
  <c r="R2040" i="3"/>
  <c r="R2041" i="3"/>
  <c r="R2042" i="3"/>
  <c r="R2043" i="3"/>
  <c r="R2044" i="3"/>
  <c r="R2045" i="3"/>
  <c r="R2046" i="3"/>
  <c r="R2047" i="3"/>
  <c r="S2047" i="3"/>
  <c r="R2048" i="3"/>
  <c r="R2049" i="3"/>
  <c r="R2050" i="3"/>
  <c r="R2051" i="3"/>
  <c r="R2052" i="3"/>
  <c r="R2053" i="3"/>
  <c r="R2054" i="3"/>
  <c r="R2055" i="3"/>
  <c r="S2055" i="3"/>
  <c r="R2056" i="3"/>
  <c r="R2057" i="3"/>
  <c r="R2058" i="3"/>
  <c r="R2059" i="3"/>
  <c r="R2060" i="3"/>
  <c r="R2061" i="3"/>
  <c r="R2062" i="3"/>
  <c r="R2063" i="3"/>
  <c r="S2063" i="3"/>
  <c r="R2064" i="3"/>
  <c r="R2065" i="3"/>
  <c r="R2066" i="3"/>
  <c r="R2067" i="3"/>
  <c r="R2068" i="3"/>
  <c r="R2069" i="3"/>
  <c r="R2070" i="3"/>
  <c r="R2071" i="3"/>
  <c r="S2071" i="3"/>
  <c r="R2072" i="3"/>
  <c r="R2073" i="3"/>
  <c r="R2074" i="3"/>
  <c r="R2075" i="3"/>
  <c r="R2076" i="3"/>
  <c r="R2077" i="3"/>
  <c r="R2078" i="3"/>
  <c r="R2079" i="3"/>
  <c r="S2079" i="3"/>
  <c r="R2080" i="3"/>
  <c r="R2081" i="3"/>
  <c r="R2082" i="3"/>
  <c r="R2083" i="3"/>
  <c r="R2084" i="3"/>
  <c r="R2085" i="3"/>
  <c r="R2086" i="3"/>
  <c r="S2086" i="3"/>
  <c r="R2087" i="3"/>
  <c r="S2087" i="3"/>
  <c r="R2088" i="3"/>
  <c r="R2089" i="3"/>
  <c r="R2090" i="3"/>
  <c r="R2091" i="3"/>
  <c r="R2092" i="3"/>
  <c r="R2093" i="3"/>
  <c r="R2094" i="3"/>
  <c r="R2095" i="3"/>
  <c r="S2095" i="3"/>
  <c r="R2096" i="3"/>
  <c r="R2097" i="3"/>
  <c r="R2098" i="3"/>
  <c r="R2099" i="3"/>
  <c r="R2100" i="3"/>
  <c r="R2101" i="3"/>
  <c r="R2102" i="3"/>
  <c r="S2102" i="3"/>
  <c r="R2103" i="3"/>
  <c r="S2103" i="3"/>
  <c r="R2104" i="3"/>
  <c r="R2105" i="3"/>
  <c r="R2106" i="3"/>
  <c r="R2107" i="3"/>
  <c r="R2108" i="3"/>
  <c r="R2109" i="3"/>
  <c r="R2110" i="3"/>
  <c r="R2111" i="3"/>
  <c r="S2111" i="3"/>
  <c r="R2112" i="3"/>
  <c r="R2113" i="3"/>
  <c r="R2114" i="3"/>
  <c r="R2115" i="3"/>
  <c r="R2116" i="3"/>
  <c r="R2117" i="3"/>
  <c r="R2118" i="3"/>
  <c r="R2119" i="3"/>
  <c r="S2119" i="3"/>
  <c r="R2120" i="3"/>
  <c r="R2121" i="3"/>
  <c r="R2122" i="3"/>
  <c r="R2123" i="3"/>
  <c r="R2124" i="3"/>
  <c r="R2125" i="3"/>
  <c r="R2126" i="3"/>
  <c r="R2127" i="3"/>
  <c r="S2127" i="3"/>
  <c r="R2128" i="3"/>
  <c r="R2129" i="3"/>
  <c r="R2130" i="3"/>
  <c r="R2131" i="3"/>
  <c r="R2132" i="3"/>
  <c r="R2133" i="3"/>
  <c r="R2134" i="3"/>
  <c r="R2135" i="3"/>
  <c r="S2135" i="3"/>
  <c r="R2136" i="3"/>
  <c r="R2137" i="3"/>
  <c r="R2138" i="3"/>
  <c r="R2139" i="3"/>
  <c r="R2140" i="3"/>
  <c r="R2141" i="3"/>
  <c r="R2142" i="3"/>
  <c r="R2143" i="3"/>
  <c r="S2143" i="3"/>
  <c r="R2144" i="3"/>
  <c r="R2145" i="3"/>
  <c r="R2146" i="3"/>
  <c r="R2147" i="3"/>
  <c r="R2148" i="3"/>
  <c r="R2149" i="3"/>
  <c r="R2150" i="3"/>
  <c r="R2151" i="3"/>
  <c r="S2151" i="3"/>
  <c r="R2152" i="3"/>
  <c r="R2153" i="3"/>
  <c r="R2154" i="3"/>
  <c r="R2155" i="3"/>
  <c r="R2156" i="3"/>
  <c r="R2157" i="3"/>
  <c r="R2158" i="3"/>
  <c r="R2159" i="3"/>
  <c r="S2159" i="3"/>
  <c r="R2160" i="3"/>
  <c r="R2161" i="3"/>
  <c r="R2162" i="3"/>
  <c r="R2163" i="3"/>
  <c r="R2164" i="3"/>
  <c r="R2165" i="3"/>
  <c r="R2166" i="3"/>
  <c r="R2167" i="3"/>
  <c r="S2167" i="3"/>
  <c r="R2168" i="3"/>
  <c r="R2169" i="3"/>
  <c r="R2170" i="3"/>
  <c r="R2171" i="3"/>
  <c r="R2172" i="3"/>
  <c r="R2173" i="3"/>
  <c r="R2174" i="3"/>
  <c r="R2175" i="3"/>
  <c r="S2175" i="3"/>
  <c r="R2176" i="3"/>
  <c r="R2177" i="3"/>
  <c r="R2178" i="3"/>
  <c r="R2179" i="3"/>
  <c r="R2180" i="3"/>
  <c r="R2181" i="3"/>
  <c r="R2182" i="3"/>
  <c r="R2183" i="3"/>
  <c r="R2184" i="3"/>
  <c r="R2185" i="3"/>
  <c r="R2186" i="3"/>
  <c r="R2187" i="3"/>
  <c r="R2188" i="3"/>
  <c r="R2189" i="3"/>
  <c r="R2190" i="3"/>
  <c r="R2191" i="3"/>
  <c r="S2191" i="3"/>
  <c r="R2192" i="3"/>
  <c r="R2193" i="3"/>
  <c r="R2194" i="3"/>
  <c r="R2195" i="3"/>
  <c r="R2196" i="3"/>
  <c r="R2197" i="3"/>
  <c r="R2198" i="3"/>
  <c r="R2199" i="3"/>
  <c r="S2199" i="3"/>
  <c r="R2200" i="3"/>
  <c r="R2201" i="3"/>
  <c r="R2202" i="3"/>
  <c r="R2203" i="3"/>
  <c r="R2204" i="3"/>
  <c r="R2205" i="3"/>
  <c r="R2206" i="3"/>
  <c r="R2207" i="3"/>
  <c r="S2207" i="3"/>
  <c r="R2208" i="3"/>
  <c r="R2209" i="3"/>
  <c r="R2210" i="3"/>
  <c r="R2211" i="3"/>
  <c r="R2212" i="3"/>
  <c r="R2213" i="3"/>
  <c r="R2214" i="3"/>
  <c r="S2214" i="3"/>
  <c r="R2215" i="3"/>
  <c r="S2215" i="3"/>
  <c r="R2216" i="3"/>
  <c r="R2217" i="3"/>
  <c r="R2218" i="3"/>
  <c r="R2219" i="3"/>
  <c r="R2220" i="3"/>
  <c r="R2221" i="3"/>
  <c r="R2222" i="3"/>
  <c r="R2223" i="3"/>
  <c r="S2223" i="3"/>
  <c r="R2224" i="3"/>
  <c r="R2225" i="3"/>
  <c r="R2226" i="3"/>
  <c r="R2227" i="3"/>
  <c r="R2228" i="3"/>
  <c r="R2229" i="3"/>
  <c r="R2230" i="3"/>
  <c r="R2231" i="3"/>
  <c r="S2231" i="3"/>
  <c r="R2232" i="3"/>
  <c r="R2233" i="3"/>
  <c r="R2234" i="3"/>
  <c r="R2235" i="3"/>
  <c r="R2236" i="3"/>
  <c r="R2237" i="3"/>
  <c r="R2238" i="3"/>
  <c r="R2239" i="3"/>
  <c r="S2239" i="3"/>
  <c r="R2240" i="3"/>
  <c r="R2241" i="3"/>
  <c r="R2242" i="3"/>
  <c r="R2243" i="3"/>
  <c r="R2244" i="3"/>
  <c r="R2245" i="3"/>
  <c r="R2246" i="3"/>
  <c r="R2247" i="3"/>
  <c r="S2247" i="3"/>
  <c r="R2248" i="3"/>
  <c r="R2249" i="3"/>
  <c r="R2250" i="3"/>
  <c r="R2251" i="3"/>
  <c r="R2252" i="3"/>
  <c r="R2253" i="3"/>
  <c r="R2254" i="3"/>
  <c r="S2254" i="3"/>
  <c r="R2255" i="3"/>
  <c r="S2255" i="3"/>
  <c r="R2256" i="3"/>
  <c r="R2257" i="3"/>
  <c r="R2258" i="3"/>
  <c r="R2259" i="3"/>
  <c r="R2260" i="3"/>
  <c r="R2261" i="3"/>
  <c r="R2262" i="3"/>
  <c r="R2263" i="3"/>
  <c r="S2263" i="3"/>
  <c r="R2264" i="3"/>
  <c r="R2265" i="3"/>
  <c r="R2266" i="3"/>
  <c r="R2267" i="3"/>
  <c r="R2268" i="3"/>
  <c r="R2269" i="3"/>
  <c r="R2270" i="3"/>
  <c r="S2270" i="3"/>
  <c r="R2271" i="3"/>
  <c r="S2271" i="3"/>
  <c r="R2272" i="3"/>
  <c r="R2273" i="3"/>
  <c r="R2274" i="3"/>
  <c r="R2275" i="3"/>
  <c r="R2276" i="3"/>
  <c r="R2277" i="3"/>
  <c r="R2278" i="3"/>
  <c r="R2279" i="3"/>
  <c r="S2279" i="3"/>
  <c r="R2280" i="3"/>
  <c r="R2281" i="3"/>
  <c r="R2282" i="3"/>
  <c r="R2283" i="3"/>
  <c r="R2284" i="3"/>
  <c r="R2285" i="3"/>
  <c r="R2286" i="3"/>
  <c r="R2287" i="3"/>
  <c r="S2287" i="3"/>
  <c r="R2288" i="3"/>
  <c r="R2289" i="3"/>
  <c r="R2290" i="3"/>
  <c r="R2291" i="3"/>
  <c r="R2292" i="3"/>
  <c r="R2293" i="3"/>
  <c r="R2294" i="3"/>
  <c r="R2295" i="3"/>
  <c r="S2295" i="3"/>
  <c r="R2296" i="3"/>
  <c r="R2297" i="3"/>
  <c r="R2298" i="3"/>
  <c r="R2299" i="3"/>
  <c r="R2300" i="3"/>
  <c r="R2301" i="3"/>
  <c r="R2302" i="3"/>
  <c r="R2303" i="3"/>
  <c r="S2303" i="3"/>
  <c r="R2304" i="3"/>
  <c r="R2305" i="3"/>
  <c r="R2306" i="3"/>
  <c r="R2307" i="3"/>
  <c r="R2308" i="3"/>
  <c r="R2309" i="3"/>
  <c r="R2310" i="3"/>
  <c r="R2311" i="3"/>
  <c r="S2311" i="3"/>
  <c r="R2312" i="3"/>
  <c r="R2313" i="3"/>
  <c r="R2314" i="3"/>
  <c r="R2315" i="3"/>
  <c r="R2316" i="3"/>
  <c r="R2317" i="3"/>
  <c r="R2318" i="3"/>
  <c r="R2319" i="3"/>
  <c r="S2319" i="3"/>
  <c r="T2319" i="3" s="1"/>
  <c r="R2320" i="3"/>
  <c r="R2321" i="3"/>
  <c r="R2322" i="3"/>
  <c r="R2323" i="3"/>
  <c r="R2324" i="3"/>
  <c r="R2325" i="3"/>
  <c r="R2326" i="3"/>
  <c r="R2327" i="3"/>
  <c r="R2328" i="3"/>
  <c r="R2329" i="3"/>
  <c r="R2330" i="3"/>
  <c r="R2331" i="3"/>
  <c r="R2332" i="3"/>
  <c r="R2333" i="3"/>
  <c r="R2334" i="3"/>
  <c r="R2335" i="3"/>
  <c r="S2335" i="3"/>
  <c r="R2336" i="3"/>
  <c r="R2337" i="3"/>
  <c r="R2338" i="3"/>
  <c r="R2339" i="3"/>
  <c r="R2340" i="3"/>
  <c r="R2341" i="3"/>
  <c r="R2342" i="3"/>
  <c r="R2343" i="3"/>
  <c r="S2343" i="3"/>
  <c r="R2344" i="3"/>
  <c r="R2345" i="3"/>
  <c r="R2346" i="3"/>
  <c r="R2347" i="3"/>
  <c r="R2348" i="3"/>
  <c r="R2349" i="3"/>
  <c r="R2350" i="3"/>
  <c r="R2351" i="3"/>
  <c r="S2351" i="3"/>
  <c r="R2352" i="3"/>
  <c r="R2353" i="3"/>
  <c r="R2354" i="3"/>
  <c r="R2355" i="3"/>
  <c r="R2356" i="3"/>
  <c r="R2357" i="3"/>
  <c r="R2358" i="3"/>
  <c r="R2359" i="3"/>
  <c r="S2359" i="3"/>
  <c r="R2360" i="3"/>
  <c r="R2361" i="3"/>
  <c r="R2362" i="3"/>
  <c r="R2363" i="3"/>
  <c r="R2364" i="3"/>
  <c r="R2365" i="3"/>
  <c r="R2366" i="3"/>
  <c r="R2367" i="3"/>
  <c r="R2368" i="3"/>
  <c r="R2369" i="3"/>
  <c r="R2370" i="3"/>
  <c r="R2371" i="3"/>
  <c r="R2372" i="3"/>
  <c r="R2373" i="3"/>
  <c r="R2374" i="3"/>
  <c r="R2375" i="3"/>
  <c r="S2375" i="3"/>
  <c r="R2376" i="3"/>
  <c r="R2377" i="3"/>
  <c r="R2378" i="3"/>
  <c r="R2379" i="3"/>
  <c r="R2380" i="3"/>
  <c r="R2381" i="3"/>
  <c r="R2382" i="3"/>
  <c r="R2383" i="3"/>
  <c r="R2384" i="3"/>
  <c r="R2385" i="3"/>
  <c r="R2386" i="3"/>
  <c r="R2387" i="3"/>
  <c r="R2388" i="3"/>
  <c r="R2389" i="3"/>
  <c r="R2390" i="3"/>
  <c r="R2391" i="3"/>
  <c r="S2391" i="3"/>
  <c r="R2392" i="3"/>
  <c r="R2393" i="3"/>
  <c r="R2394" i="3"/>
  <c r="R2395" i="3"/>
  <c r="R2396" i="3"/>
  <c r="R2397" i="3"/>
  <c r="R2398" i="3"/>
  <c r="R2399" i="3"/>
  <c r="R2400" i="3"/>
  <c r="R2401" i="3"/>
  <c r="R2402" i="3"/>
  <c r="R2403" i="3"/>
  <c r="R2404" i="3"/>
  <c r="R2405" i="3"/>
  <c r="R2406" i="3"/>
  <c r="R2407" i="3"/>
  <c r="S2407" i="3"/>
  <c r="R2408" i="3"/>
  <c r="R2409" i="3"/>
  <c r="R2410" i="3"/>
  <c r="R2411" i="3"/>
  <c r="R2412" i="3"/>
  <c r="R2413" i="3"/>
  <c r="R2414" i="3"/>
  <c r="R2415" i="3"/>
  <c r="S2415" i="3"/>
  <c r="R2416" i="3"/>
  <c r="R2417" i="3"/>
  <c r="R2418" i="3"/>
  <c r="R2419" i="3"/>
  <c r="R2420" i="3"/>
  <c r="R2421" i="3"/>
  <c r="R2422" i="3"/>
  <c r="R2423" i="3"/>
  <c r="S2423" i="3"/>
  <c r="R2424" i="3"/>
  <c r="R2425" i="3"/>
  <c r="R2426" i="3"/>
  <c r="R2427" i="3"/>
  <c r="R2428" i="3"/>
  <c r="R2429" i="3"/>
  <c r="R2430" i="3"/>
  <c r="R2431" i="3"/>
  <c r="S2431" i="3"/>
  <c r="R2432" i="3"/>
  <c r="R2433" i="3"/>
  <c r="R2434" i="3"/>
  <c r="R2435" i="3"/>
  <c r="R2436" i="3"/>
  <c r="R2437" i="3"/>
  <c r="R2438" i="3"/>
  <c r="R2439" i="3"/>
  <c r="S2439" i="3"/>
  <c r="R2440" i="3"/>
  <c r="R2441" i="3"/>
  <c r="R2442" i="3"/>
  <c r="R2443" i="3"/>
  <c r="R2444" i="3"/>
  <c r="R2445" i="3"/>
  <c r="R2446" i="3"/>
  <c r="R2447" i="3"/>
  <c r="S2447" i="3"/>
  <c r="R2448" i="3"/>
  <c r="R2449" i="3"/>
  <c r="R2450" i="3"/>
  <c r="R2451" i="3"/>
  <c r="R2452" i="3"/>
  <c r="R2453" i="3"/>
  <c r="R2454" i="3"/>
  <c r="S2454" i="3"/>
  <c r="R2455" i="3"/>
  <c r="R2456" i="3"/>
  <c r="R2457" i="3"/>
  <c r="R2458" i="3"/>
  <c r="R2459" i="3"/>
  <c r="R2460" i="3"/>
  <c r="R2461" i="3"/>
  <c r="R2462" i="3"/>
  <c r="R2463" i="3"/>
  <c r="S2463" i="3"/>
  <c r="R2464" i="3"/>
  <c r="R2465" i="3"/>
  <c r="R2466" i="3"/>
  <c r="R2467" i="3"/>
  <c r="R2468" i="3"/>
  <c r="R2469" i="3"/>
  <c r="R2470" i="3"/>
  <c r="R2471" i="3"/>
  <c r="S2471" i="3"/>
  <c r="R2472" i="3"/>
  <c r="R2473" i="3"/>
  <c r="R2474" i="3"/>
  <c r="R2475" i="3"/>
  <c r="R2476" i="3"/>
  <c r="R2477" i="3"/>
  <c r="R2478" i="3"/>
  <c r="R2479" i="3"/>
  <c r="S2479" i="3"/>
  <c r="R2480" i="3"/>
  <c r="R2481" i="3"/>
  <c r="R2482" i="3"/>
  <c r="R2483" i="3"/>
  <c r="R2484" i="3"/>
  <c r="R2485" i="3"/>
  <c r="R2486" i="3"/>
  <c r="S2486" i="3"/>
  <c r="R2487" i="3"/>
  <c r="S2487" i="3"/>
  <c r="R2488" i="3"/>
  <c r="R2489" i="3"/>
  <c r="R2490" i="3"/>
  <c r="R2491" i="3"/>
  <c r="R2492" i="3"/>
  <c r="R2493" i="3"/>
  <c r="R2494" i="3"/>
  <c r="R2495" i="3"/>
  <c r="S2495" i="3"/>
  <c r="R2496" i="3"/>
  <c r="R2497" i="3"/>
  <c r="R2498" i="3"/>
  <c r="R2499" i="3"/>
  <c r="R2500" i="3"/>
  <c r="R2501" i="3"/>
  <c r="R2502" i="3"/>
  <c r="R2503" i="3"/>
  <c r="S2503" i="3"/>
  <c r="R2504" i="3"/>
  <c r="R2505" i="3"/>
  <c r="R2506" i="3"/>
  <c r="R2507" i="3"/>
  <c r="R2508" i="3"/>
  <c r="R2509" i="3"/>
  <c r="R2510" i="3"/>
  <c r="R2511" i="3"/>
  <c r="S2511" i="3"/>
  <c r="R2512" i="3"/>
  <c r="R2513" i="3"/>
  <c r="R2514" i="3"/>
  <c r="R2515" i="3"/>
  <c r="R2516" i="3"/>
  <c r="R2517" i="3"/>
  <c r="R2518" i="3"/>
  <c r="R2519" i="3"/>
  <c r="S2519" i="3"/>
  <c r="R2520" i="3"/>
  <c r="R2521" i="3"/>
  <c r="R2522" i="3"/>
  <c r="R2523" i="3"/>
  <c r="R2524" i="3"/>
  <c r="R2525" i="3"/>
  <c r="R2526" i="3"/>
  <c r="R2527" i="3"/>
  <c r="S2527" i="3"/>
  <c r="R2528" i="3"/>
  <c r="R2529" i="3"/>
  <c r="R2530" i="3"/>
  <c r="R2531" i="3"/>
  <c r="R2532" i="3"/>
  <c r="R2533" i="3"/>
  <c r="R2534" i="3"/>
  <c r="R2535" i="3"/>
  <c r="S2535" i="3"/>
  <c r="R2536" i="3"/>
  <c r="R2537" i="3"/>
  <c r="R2538" i="3"/>
  <c r="R2539" i="3"/>
  <c r="R2540" i="3"/>
  <c r="R2541" i="3"/>
  <c r="R2542" i="3"/>
  <c r="R2543" i="3"/>
  <c r="S2543" i="3"/>
  <c r="R2544" i="3"/>
  <c r="R2545" i="3"/>
  <c r="R2546" i="3"/>
  <c r="R2547" i="3"/>
  <c r="R2548" i="3"/>
  <c r="R2549" i="3"/>
  <c r="R2550" i="3"/>
  <c r="S2550" i="3"/>
  <c r="R2551" i="3"/>
  <c r="S2551" i="3"/>
  <c r="R2552" i="3"/>
  <c r="R2553" i="3"/>
  <c r="R2554" i="3"/>
  <c r="R2555" i="3"/>
  <c r="R2556" i="3"/>
  <c r="R2557" i="3"/>
  <c r="R2558" i="3"/>
  <c r="R2559" i="3"/>
  <c r="S2559" i="3"/>
  <c r="R2560" i="3"/>
  <c r="R2561" i="3"/>
  <c r="R2562" i="3"/>
  <c r="R2563" i="3"/>
  <c r="R2564" i="3"/>
  <c r="R2565" i="3"/>
  <c r="R2566" i="3"/>
  <c r="R2567" i="3"/>
  <c r="S2567" i="3"/>
  <c r="R2568" i="3"/>
  <c r="R2569" i="3"/>
  <c r="R2570" i="3"/>
  <c r="R2571" i="3"/>
  <c r="R2572" i="3"/>
  <c r="R2573" i="3"/>
  <c r="R2574" i="3"/>
  <c r="R2575" i="3"/>
  <c r="S2575" i="3"/>
  <c r="R2576" i="3"/>
  <c r="R2577" i="3"/>
  <c r="R2578" i="3"/>
  <c r="R2579" i="3"/>
  <c r="R2580" i="3"/>
  <c r="R2581" i="3"/>
  <c r="R2582" i="3"/>
  <c r="R2583" i="3"/>
  <c r="S2583" i="3"/>
  <c r="R2584" i="3"/>
  <c r="R2585" i="3"/>
  <c r="R2586" i="3"/>
  <c r="R2587" i="3"/>
  <c r="R2588" i="3"/>
  <c r="R2589" i="3"/>
  <c r="R2590" i="3"/>
  <c r="R2591" i="3"/>
  <c r="R2592" i="3"/>
  <c r="R2593" i="3"/>
  <c r="R2594" i="3"/>
  <c r="R2595" i="3"/>
  <c r="R2596" i="3"/>
  <c r="R2597" i="3"/>
  <c r="R2598" i="3"/>
  <c r="R2599" i="3"/>
  <c r="S2599" i="3"/>
  <c r="R2600" i="3"/>
  <c r="R2601" i="3"/>
  <c r="R2602" i="3"/>
  <c r="R2603" i="3"/>
  <c r="R2604" i="3"/>
  <c r="R2605" i="3"/>
  <c r="R2606" i="3"/>
  <c r="S2606" i="3"/>
  <c r="R2607" i="3"/>
  <c r="S2607" i="3"/>
  <c r="R2608" i="3"/>
  <c r="R2609" i="3"/>
  <c r="R2610" i="3"/>
  <c r="R2611" i="3"/>
  <c r="R2612" i="3"/>
  <c r="R2613" i="3"/>
  <c r="R2614" i="3"/>
  <c r="R2615" i="3"/>
  <c r="R2616" i="3"/>
  <c r="R2617" i="3"/>
  <c r="R2618" i="3"/>
  <c r="R2619" i="3"/>
  <c r="R2620" i="3"/>
  <c r="R2621" i="3"/>
  <c r="R2622" i="3"/>
  <c r="R2623" i="3"/>
  <c r="S2623" i="3"/>
  <c r="R2624" i="3"/>
  <c r="R2625" i="3"/>
  <c r="R2626" i="3"/>
  <c r="R2627" i="3"/>
  <c r="R2628" i="3"/>
  <c r="R2629" i="3"/>
  <c r="R2630" i="3"/>
  <c r="R2631" i="3"/>
  <c r="S2631" i="3"/>
  <c r="R2632" i="3"/>
  <c r="R2633" i="3"/>
  <c r="R2634" i="3"/>
  <c r="R2635" i="3"/>
  <c r="R2636" i="3"/>
  <c r="R2637" i="3"/>
  <c r="R2638" i="3"/>
  <c r="R2639" i="3"/>
  <c r="S2639" i="3"/>
  <c r="R2640" i="3"/>
  <c r="R2641" i="3"/>
  <c r="R2642" i="3"/>
  <c r="R2643" i="3"/>
  <c r="R2644" i="3"/>
  <c r="R2645" i="3"/>
  <c r="R2646" i="3"/>
  <c r="R2647" i="3"/>
  <c r="S2647" i="3"/>
  <c r="R2648" i="3"/>
  <c r="R2649" i="3"/>
  <c r="R2650" i="3"/>
  <c r="R2651" i="3"/>
  <c r="R2652" i="3"/>
  <c r="R2653" i="3"/>
  <c r="R2654" i="3"/>
  <c r="R2655" i="3"/>
  <c r="S2655" i="3"/>
  <c r="R2656" i="3"/>
  <c r="R2657" i="3"/>
  <c r="R2658" i="3"/>
  <c r="R2659" i="3"/>
  <c r="R2660" i="3"/>
  <c r="R2661" i="3"/>
  <c r="R2662" i="3"/>
  <c r="S2662" i="3"/>
  <c r="R2663" i="3"/>
  <c r="S2663" i="3"/>
  <c r="R2664" i="3"/>
  <c r="R2665" i="3"/>
  <c r="R2666" i="3"/>
  <c r="R2667" i="3"/>
  <c r="R2668" i="3"/>
  <c r="R2669" i="3"/>
  <c r="R2670" i="3"/>
  <c r="S2670" i="3"/>
  <c r="R2671" i="3"/>
  <c r="R2672" i="3"/>
  <c r="R2673" i="3"/>
  <c r="R2674" i="3"/>
  <c r="R2675" i="3"/>
  <c r="R2676" i="3"/>
  <c r="R2677" i="3"/>
  <c r="R2678" i="3"/>
  <c r="R2679" i="3"/>
  <c r="R2680" i="3"/>
  <c r="R2681" i="3"/>
  <c r="R2682" i="3"/>
  <c r="R2683" i="3"/>
  <c r="R2684" i="3"/>
  <c r="R2685" i="3"/>
  <c r="R2686" i="3"/>
  <c r="S2686" i="3"/>
  <c r="R2687" i="3"/>
  <c r="S2687" i="3"/>
  <c r="R2688" i="3"/>
  <c r="R2689" i="3"/>
  <c r="R2690" i="3"/>
  <c r="R2691" i="3"/>
  <c r="R2692" i="3"/>
  <c r="R2693" i="3"/>
  <c r="R2694" i="3"/>
  <c r="R2695" i="3"/>
  <c r="S2695" i="3"/>
  <c r="R2696" i="3"/>
  <c r="R2697" i="3"/>
  <c r="R2698" i="3"/>
  <c r="R2699" i="3"/>
  <c r="R2700" i="3"/>
  <c r="R2701" i="3"/>
  <c r="R2702" i="3"/>
  <c r="R2703" i="3"/>
  <c r="S2703" i="3"/>
  <c r="R2704" i="3"/>
  <c r="R2705" i="3"/>
  <c r="R2706" i="3"/>
  <c r="R2707" i="3"/>
  <c r="R2708" i="3"/>
  <c r="R2709" i="3"/>
  <c r="R2710" i="3"/>
  <c r="S2710" i="3"/>
  <c r="R2711" i="3"/>
  <c r="R2712" i="3"/>
  <c r="R2713" i="3"/>
  <c r="R2714" i="3"/>
  <c r="R2715" i="3"/>
  <c r="R2716" i="3"/>
  <c r="R2717" i="3"/>
  <c r="R2718" i="3"/>
  <c r="R2719" i="3"/>
  <c r="R2720" i="3"/>
  <c r="R2721" i="3"/>
  <c r="R2722" i="3"/>
  <c r="R2723" i="3"/>
  <c r="R2724" i="3"/>
  <c r="R2725" i="3"/>
  <c r="R2726" i="3"/>
  <c r="S2726" i="3"/>
  <c r="R2727" i="3"/>
  <c r="S2727" i="3"/>
  <c r="R2728" i="3"/>
  <c r="R2729" i="3"/>
  <c r="R2730" i="3"/>
  <c r="R2731" i="3"/>
  <c r="R2732" i="3"/>
  <c r="R2733" i="3"/>
  <c r="R2734" i="3"/>
  <c r="R2735" i="3"/>
  <c r="R2736" i="3"/>
  <c r="R2737" i="3"/>
  <c r="R2738" i="3"/>
  <c r="R2739" i="3"/>
  <c r="R2740" i="3"/>
  <c r="R2741" i="3"/>
  <c r="R2742" i="3"/>
  <c r="R2743" i="3"/>
  <c r="S2743" i="3"/>
  <c r="R2744" i="3"/>
  <c r="R2745" i="3"/>
  <c r="R2746" i="3"/>
  <c r="R2747" i="3"/>
  <c r="R2748" i="3"/>
  <c r="R2749" i="3"/>
  <c r="R2750" i="3"/>
  <c r="R2751" i="3"/>
  <c r="R2752" i="3"/>
  <c r="R2753" i="3"/>
  <c r="R2754" i="3"/>
  <c r="R2755" i="3"/>
  <c r="R2756" i="3"/>
  <c r="R2757" i="3"/>
  <c r="R2758" i="3"/>
  <c r="S2758" i="3"/>
  <c r="R2759" i="3"/>
  <c r="S2759" i="3"/>
  <c r="R2760" i="3"/>
  <c r="R2761" i="3"/>
  <c r="R2762" i="3"/>
  <c r="R2763" i="3"/>
  <c r="R2764" i="3"/>
  <c r="R2765" i="3"/>
  <c r="R2766" i="3"/>
  <c r="R2767" i="3"/>
  <c r="S2767" i="3"/>
  <c r="R2768" i="3"/>
  <c r="R2769" i="3"/>
  <c r="R2770" i="3"/>
  <c r="R2771" i="3"/>
  <c r="R2772" i="3"/>
  <c r="R2773" i="3"/>
  <c r="R2774" i="3"/>
  <c r="R2775" i="3"/>
  <c r="S2775" i="3"/>
  <c r="T2775" i="3" s="1"/>
  <c r="R2776" i="3"/>
  <c r="R2777" i="3"/>
  <c r="R2778" i="3"/>
  <c r="R2779" i="3"/>
  <c r="R2780" i="3"/>
  <c r="R2781" i="3"/>
  <c r="R2782" i="3"/>
  <c r="S2782" i="3"/>
  <c r="R2783" i="3"/>
  <c r="S2783" i="3"/>
  <c r="R2784" i="3"/>
  <c r="R2785" i="3"/>
  <c r="R2786" i="3"/>
  <c r="R2787" i="3"/>
  <c r="R2788" i="3"/>
  <c r="R2789" i="3"/>
  <c r="R2790" i="3"/>
  <c r="S2790" i="3"/>
  <c r="R2791" i="3"/>
  <c r="R2792" i="3"/>
  <c r="R2793" i="3"/>
  <c r="R2794" i="3"/>
  <c r="R2795" i="3"/>
  <c r="R2796" i="3"/>
  <c r="R2797" i="3"/>
  <c r="R2798" i="3"/>
  <c r="R2799" i="3"/>
  <c r="S2799" i="3"/>
  <c r="R2800" i="3"/>
  <c r="R2801" i="3"/>
  <c r="R2802" i="3"/>
  <c r="R2803" i="3"/>
  <c r="R2804" i="3"/>
  <c r="R2805" i="3"/>
  <c r="R2806" i="3"/>
  <c r="R2807" i="3"/>
  <c r="R2808" i="3"/>
  <c r="R2809" i="3"/>
  <c r="R2810" i="3"/>
  <c r="R2811" i="3"/>
  <c r="R2812" i="3"/>
  <c r="R2813" i="3"/>
  <c r="R2814" i="3"/>
  <c r="R2815" i="3"/>
  <c r="S2815" i="3"/>
  <c r="R2816" i="3"/>
  <c r="R2817" i="3"/>
  <c r="R2818" i="3"/>
  <c r="R2819" i="3"/>
  <c r="R2820" i="3"/>
  <c r="R2821" i="3"/>
  <c r="R2822" i="3"/>
  <c r="R2823" i="3"/>
  <c r="R2824" i="3"/>
  <c r="R2825" i="3"/>
  <c r="R2826" i="3"/>
  <c r="R2827" i="3"/>
  <c r="R2828" i="3"/>
  <c r="R2829" i="3"/>
  <c r="R2830" i="3"/>
  <c r="R2831" i="3"/>
  <c r="S2831" i="3"/>
  <c r="R2832" i="3"/>
  <c r="R2833" i="3"/>
  <c r="R2834" i="3"/>
  <c r="R2835" i="3"/>
  <c r="R2836" i="3"/>
  <c r="R2837" i="3"/>
  <c r="R2838" i="3"/>
  <c r="S2838" i="3"/>
  <c r="R2839" i="3"/>
  <c r="R2840" i="3"/>
  <c r="R2841" i="3"/>
  <c r="R2842" i="3"/>
  <c r="R2843" i="3"/>
  <c r="R2844" i="3"/>
  <c r="R2845" i="3"/>
  <c r="R2846" i="3"/>
  <c r="R2847" i="3"/>
  <c r="S2847" i="3"/>
  <c r="R2848" i="3"/>
  <c r="R2849" i="3"/>
  <c r="R2850" i="3"/>
  <c r="R2851" i="3"/>
  <c r="R2852" i="3"/>
  <c r="R2853" i="3"/>
  <c r="R2854" i="3"/>
  <c r="R2855" i="3"/>
  <c r="S2855" i="3"/>
  <c r="R2856" i="3"/>
  <c r="R2857" i="3"/>
  <c r="R2858" i="3"/>
  <c r="R2859" i="3"/>
  <c r="R2860" i="3"/>
  <c r="R2861" i="3"/>
  <c r="R2862" i="3"/>
  <c r="R2863" i="3"/>
  <c r="R2864" i="3"/>
  <c r="R2865" i="3"/>
  <c r="R2866" i="3"/>
  <c r="R2867" i="3"/>
  <c r="R2868" i="3"/>
  <c r="R2869" i="3"/>
  <c r="R2870" i="3"/>
  <c r="S2870" i="3"/>
  <c r="R2871" i="3"/>
  <c r="S2871" i="3"/>
  <c r="R2872" i="3"/>
  <c r="R2873" i="3"/>
  <c r="R2874" i="3"/>
  <c r="R2875" i="3"/>
  <c r="R2876" i="3"/>
  <c r="R2877" i="3"/>
  <c r="R2878" i="3"/>
  <c r="R2879" i="3"/>
  <c r="R2880" i="3"/>
  <c r="R2881" i="3"/>
  <c r="R2882" i="3"/>
  <c r="R2883" i="3"/>
  <c r="R2884" i="3"/>
  <c r="R2885" i="3"/>
  <c r="R2886" i="3"/>
  <c r="R2887" i="3"/>
  <c r="S2887" i="3"/>
  <c r="R2888" i="3"/>
  <c r="R2889" i="3"/>
  <c r="R2890" i="3"/>
  <c r="R2891" i="3"/>
  <c r="R2892" i="3"/>
  <c r="R2893" i="3"/>
  <c r="R2894" i="3"/>
  <c r="R2895" i="3"/>
  <c r="S2895" i="3"/>
  <c r="R2896" i="3"/>
  <c r="R2897" i="3"/>
  <c r="R2898" i="3"/>
  <c r="R2899" i="3"/>
  <c r="R2900" i="3"/>
  <c r="R2901" i="3"/>
  <c r="R2902" i="3"/>
  <c r="R2903" i="3"/>
  <c r="R2904" i="3"/>
  <c r="R2905" i="3"/>
  <c r="R2906" i="3"/>
  <c r="R2907" i="3"/>
  <c r="R2908" i="3"/>
  <c r="R2909" i="3"/>
  <c r="R2910" i="3"/>
  <c r="R2911" i="3"/>
  <c r="S2911" i="3"/>
  <c r="R2912" i="3"/>
  <c r="R2913" i="3"/>
  <c r="R2914" i="3"/>
  <c r="R2915" i="3"/>
  <c r="R2916" i="3"/>
  <c r="R2917" i="3"/>
  <c r="S2917" i="3"/>
  <c r="R2918" i="3"/>
  <c r="S2918" i="3"/>
  <c r="R2919" i="3"/>
  <c r="S2919" i="3"/>
  <c r="R2920" i="3"/>
  <c r="R2921" i="3"/>
  <c r="R2922" i="3"/>
  <c r="R2923" i="3"/>
  <c r="R2924" i="3"/>
  <c r="R2925" i="3"/>
  <c r="R2926" i="3"/>
  <c r="R2927" i="3"/>
  <c r="S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S2958" i="3"/>
  <c r="R2959" i="3"/>
  <c r="R2960" i="3"/>
  <c r="R2961" i="3"/>
  <c r="R2962" i="3"/>
  <c r="R2963" i="3"/>
  <c r="R2964" i="3"/>
  <c r="R2965" i="3"/>
  <c r="R2966" i="3"/>
  <c r="S2966" i="3"/>
  <c r="R2967" i="3"/>
  <c r="R2968" i="3"/>
  <c r="R2969" i="3"/>
  <c r="R2970" i="3"/>
  <c r="R2971" i="3"/>
  <c r="R2972" i="3"/>
  <c r="R2973" i="3"/>
  <c r="R2974" i="3"/>
  <c r="R2975" i="3"/>
  <c r="S2975" i="3"/>
  <c r="R2976" i="3"/>
  <c r="R2977" i="3"/>
  <c r="R2978" i="3"/>
  <c r="R2979" i="3"/>
  <c r="R2980" i="3"/>
  <c r="R2981" i="3"/>
  <c r="R2982" i="3"/>
  <c r="R2983" i="3"/>
  <c r="R2984" i="3"/>
  <c r="R2985" i="3"/>
  <c r="R2986" i="3"/>
  <c r="R2987" i="3"/>
  <c r="R2988" i="3"/>
  <c r="R2989" i="3"/>
  <c r="R2990" i="3"/>
  <c r="R2991" i="3"/>
  <c r="S2991" i="3"/>
  <c r="R2992" i="3"/>
  <c r="R2993" i="3"/>
  <c r="R2994" i="3"/>
  <c r="R2995" i="3"/>
  <c r="R2996" i="3"/>
  <c r="R2997" i="3"/>
  <c r="R2998" i="3"/>
  <c r="R2999" i="3"/>
  <c r="R3000" i="3"/>
  <c r="R3001" i="3"/>
  <c r="R3002" i="3"/>
  <c r="R3003" i="3"/>
  <c r="R3004" i="3"/>
  <c r="R3005" i="3"/>
  <c r="R3006" i="3"/>
  <c r="R3007" i="3"/>
  <c r="S3007" i="3"/>
  <c r="R3008" i="3"/>
  <c r="R3009" i="3"/>
  <c r="R3010" i="3"/>
  <c r="R3011" i="3"/>
  <c r="R3012" i="3"/>
  <c r="R3013" i="3"/>
  <c r="R3014" i="3"/>
  <c r="R3015" i="3"/>
  <c r="S3015" i="3"/>
  <c r="R3016" i="3"/>
  <c r="R3017" i="3"/>
  <c r="R3018" i="3"/>
  <c r="R3019" i="3"/>
  <c r="R3020" i="3"/>
  <c r="R3021" i="3"/>
  <c r="R3022" i="3"/>
  <c r="R3023" i="3"/>
  <c r="S3023" i="3"/>
  <c r="R3024" i="3"/>
  <c r="R3025" i="3"/>
  <c r="R3026" i="3"/>
  <c r="R3027" i="3"/>
  <c r="R3028" i="3"/>
  <c r="R3029" i="3"/>
  <c r="R3030" i="3"/>
  <c r="S3030" i="3"/>
  <c r="R3031" i="3"/>
  <c r="S3031" i="3"/>
  <c r="R3032" i="3"/>
  <c r="R3033" i="3"/>
  <c r="R3034" i="3"/>
  <c r="R3035" i="3"/>
  <c r="R3036" i="3"/>
  <c r="R3037" i="3"/>
  <c r="R3038" i="3"/>
  <c r="R3039" i="3"/>
  <c r="S3039" i="3"/>
  <c r="R3040" i="3"/>
  <c r="R3041" i="3"/>
  <c r="R3042" i="3"/>
  <c r="R3043" i="3"/>
  <c r="R3044" i="3"/>
  <c r="R3045" i="3"/>
  <c r="R3046" i="3"/>
  <c r="S3046" i="3"/>
  <c r="R3047" i="3"/>
  <c r="S3047" i="3"/>
  <c r="R3048" i="3"/>
  <c r="R3049" i="3"/>
  <c r="R3050" i="3"/>
  <c r="R3051" i="3"/>
  <c r="R3052" i="3"/>
  <c r="R3053" i="3"/>
  <c r="R3054" i="3"/>
  <c r="R3055" i="3"/>
  <c r="R3056" i="3"/>
  <c r="R3057" i="3"/>
  <c r="R3058" i="3"/>
  <c r="R3059" i="3"/>
  <c r="R3060" i="3"/>
  <c r="R3061" i="3"/>
  <c r="R3062" i="3"/>
  <c r="R3063" i="3"/>
  <c r="S3063" i="3"/>
  <c r="R3064" i="3"/>
  <c r="R3065" i="3"/>
  <c r="R3066" i="3"/>
  <c r="R3067" i="3"/>
  <c r="R3068" i="3"/>
  <c r="R3069" i="3"/>
  <c r="R3070" i="3"/>
  <c r="S3070" i="3"/>
  <c r="R3071" i="3"/>
  <c r="R3072" i="3"/>
  <c r="R3073" i="3"/>
  <c r="R3074" i="3"/>
  <c r="R3075" i="3"/>
  <c r="R3076" i="3"/>
  <c r="R3077" i="3"/>
  <c r="R3078" i="3"/>
  <c r="R3079" i="3"/>
  <c r="S3079" i="3"/>
  <c r="R3080" i="3"/>
  <c r="R3081" i="3"/>
  <c r="R3082" i="3"/>
  <c r="R3083" i="3"/>
  <c r="R3084" i="3"/>
  <c r="R3085" i="3"/>
  <c r="R3086" i="3"/>
  <c r="R3087" i="3"/>
  <c r="R3088" i="3"/>
  <c r="R3089" i="3"/>
  <c r="R3090" i="3"/>
  <c r="R3091" i="3"/>
  <c r="R3092" i="3"/>
  <c r="R3093" i="3"/>
  <c r="R3094" i="3"/>
  <c r="R3095" i="3"/>
  <c r="S3095" i="3"/>
  <c r="R3096" i="3"/>
  <c r="R3097" i="3"/>
  <c r="R3098" i="3"/>
  <c r="R3099" i="3"/>
  <c r="R3100" i="3"/>
  <c r="R3101" i="3"/>
  <c r="R3102" i="3"/>
  <c r="S3102" i="3"/>
  <c r="R3103" i="3"/>
  <c r="R3104" i="3"/>
  <c r="R3105" i="3"/>
  <c r="R3106" i="3"/>
  <c r="R3107" i="3"/>
  <c r="R3108" i="3"/>
  <c r="R3109" i="3"/>
  <c r="R3110" i="3"/>
  <c r="R3111" i="3"/>
  <c r="S3111" i="3"/>
  <c r="R3112" i="3"/>
  <c r="R3113" i="3"/>
  <c r="R3114" i="3"/>
  <c r="R3115" i="3"/>
  <c r="R3116" i="3"/>
  <c r="R3117" i="3"/>
  <c r="R3118" i="3"/>
  <c r="S3118" i="3"/>
  <c r="R3119" i="3"/>
  <c r="R3120" i="3"/>
  <c r="R3121" i="3"/>
  <c r="R3122" i="3"/>
  <c r="R3123" i="3"/>
  <c r="R3124" i="3"/>
  <c r="R3125" i="3"/>
  <c r="R3126" i="3"/>
  <c r="S3126" i="3"/>
  <c r="R3127" i="3"/>
  <c r="S3127" i="3"/>
  <c r="R3128" i="3"/>
  <c r="R3129" i="3"/>
  <c r="R3130" i="3"/>
  <c r="R3131" i="3"/>
  <c r="R3132" i="3"/>
  <c r="R3133" i="3"/>
  <c r="R3134" i="3"/>
  <c r="R3135" i="3"/>
  <c r="S3135" i="3"/>
  <c r="R3136" i="3"/>
  <c r="R3137" i="3"/>
  <c r="R3138" i="3"/>
  <c r="R3139" i="3"/>
  <c r="R3140" i="3"/>
  <c r="R3141" i="3"/>
  <c r="R3142" i="3"/>
  <c r="R3143" i="3"/>
  <c r="S3143" i="3"/>
  <c r="R3144" i="3"/>
  <c r="R3145" i="3"/>
  <c r="R3146" i="3"/>
  <c r="R3147" i="3"/>
  <c r="R3148" i="3"/>
  <c r="R3149" i="3"/>
  <c r="R3150" i="3"/>
  <c r="R3151" i="3"/>
  <c r="S3151" i="3"/>
  <c r="R3152" i="3"/>
  <c r="R3153" i="3"/>
  <c r="R3154" i="3"/>
  <c r="R3155" i="3"/>
  <c r="R3156" i="3"/>
  <c r="R3157" i="3"/>
  <c r="R3158" i="3"/>
  <c r="R3159" i="3"/>
  <c r="R3160" i="3"/>
  <c r="R3161" i="3"/>
  <c r="R3162" i="3"/>
  <c r="R3163" i="3"/>
  <c r="R3164" i="3"/>
  <c r="R3165" i="3"/>
  <c r="R3166" i="3"/>
  <c r="R3167" i="3"/>
  <c r="S3167" i="3"/>
  <c r="R3168" i="3"/>
  <c r="R3169" i="3"/>
  <c r="R3170" i="3"/>
  <c r="R3171" i="3"/>
  <c r="R3172" i="3"/>
  <c r="R3173" i="3"/>
  <c r="R3174" i="3"/>
  <c r="R3175" i="3"/>
  <c r="R3176" i="3"/>
  <c r="R3177" i="3"/>
  <c r="R3178" i="3"/>
  <c r="R3179" i="3"/>
  <c r="R3180" i="3"/>
  <c r="R3181" i="3"/>
  <c r="R3182" i="3"/>
  <c r="S3182" i="3"/>
  <c r="R3183" i="3"/>
  <c r="S3183" i="3"/>
  <c r="R3184" i="3"/>
  <c r="R3185" i="3"/>
  <c r="R3186" i="3"/>
  <c r="R3187" i="3"/>
  <c r="R3188" i="3"/>
  <c r="R3189" i="3"/>
  <c r="R3190" i="3"/>
  <c r="S3190" i="3"/>
  <c r="R3191" i="3"/>
  <c r="R3192" i="3"/>
  <c r="R3193" i="3"/>
  <c r="R3194" i="3"/>
  <c r="R3195" i="3"/>
  <c r="R3196" i="3"/>
  <c r="R3197" i="3"/>
  <c r="R3198" i="3"/>
  <c r="R3199" i="3"/>
  <c r="S3199" i="3"/>
  <c r="R3200" i="3"/>
  <c r="R3201" i="3"/>
  <c r="R3202" i="3"/>
  <c r="R3203" i="3"/>
  <c r="R3204" i="3"/>
  <c r="R3205" i="3"/>
  <c r="R3206" i="3"/>
  <c r="R3207" i="3"/>
  <c r="R3208" i="3"/>
  <c r="R3209" i="3"/>
  <c r="R3210" i="3"/>
  <c r="R3211" i="3"/>
  <c r="R3212" i="3"/>
  <c r="R3213" i="3"/>
  <c r="R3214" i="3"/>
  <c r="R3215" i="3"/>
  <c r="S3215" i="3"/>
  <c r="R3216" i="3"/>
  <c r="R3217" i="3"/>
  <c r="R3218" i="3"/>
  <c r="R3219" i="3"/>
  <c r="R3220" i="3"/>
  <c r="R3221" i="3"/>
  <c r="R3222" i="3"/>
  <c r="R3223" i="3"/>
  <c r="S3223" i="3"/>
  <c r="R3224" i="3"/>
  <c r="R3225" i="3"/>
  <c r="R3226" i="3"/>
  <c r="R3227" i="3"/>
  <c r="R3228" i="3"/>
  <c r="R3229" i="3"/>
  <c r="R3230" i="3"/>
  <c r="R3231" i="3"/>
  <c r="S3231" i="3"/>
  <c r="R3232" i="3"/>
  <c r="R3233" i="3"/>
  <c r="R3234" i="3"/>
  <c r="R3235" i="3"/>
  <c r="R3236" i="3"/>
  <c r="R3237" i="3"/>
  <c r="R3238" i="3"/>
  <c r="R3239" i="3"/>
  <c r="S3239" i="3"/>
  <c r="R3240" i="3"/>
  <c r="R3241" i="3"/>
  <c r="R3242" i="3"/>
  <c r="R3243" i="3"/>
  <c r="R3244" i="3"/>
  <c r="R3245" i="3"/>
  <c r="R3246" i="3"/>
  <c r="R3247" i="3"/>
  <c r="R3248" i="3"/>
  <c r="R3249" i="3"/>
  <c r="R3250" i="3"/>
  <c r="R3251" i="3"/>
  <c r="R3252" i="3"/>
  <c r="R3253" i="3"/>
  <c r="R3254" i="3"/>
  <c r="R3255" i="3"/>
  <c r="S3255" i="3"/>
  <c r="R3256" i="3"/>
  <c r="R3257" i="3"/>
  <c r="R3258" i="3"/>
  <c r="R3259" i="3"/>
  <c r="R3260" i="3"/>
  <c r="R3261" i="3"/>
  <c r="R3262" i="3"/>
  <c r="R3263" i="3"/>
  <c r="R3264" i="3"/>
  <c r="R3265" i="3"/>
  <c r="R3266" i="3"/>
  <c r="R3267" i="3"/>
  <c r="R3268" i="3"/>
  <c r="R3269" i="3"/>
  <c r="R3270" i="3"/>
  <c r="R3271" i="3"/>
  <c r="S3271" i="3"/>
  <c r="R3272" i="3"/>
  <c r="R3273" i="3"/>
  <c r="R3274" i="3"/>
  <c r="R3275" i="3"/>
  <c r="R3276" i="3"/>
  <c r="R3277" i="3"/>
  <c r="R3278" i="3"/>
  <c r="R3279" i="3"/>
  <c r="S3279" i="3"/>
  <c r="R3280" i="3"/>
  <c r="R3281" i="3"/>
  <c r="R3282" i="3"/>
  <c r="R3283" i="3"/>
  <c r="R3284" i="3"/>
  <c r="R3285" i="3"/>
  <c r="R3286" i="3"/>
  <c r="R3287" i="3"/>
  <c r="S3287" i="3"/>
  <c r="R3288" i="3"/>
  <c r="R3289" i="3"/>
  <c r="R3290" i="3"/>
  <c r="R3291" i="3"/>
  <c r="R3292" i="3"/>
  <c r="R3293" i="3"/>
  <c r="R3294" i="3"/>
  <c r="R3295" i="3"/>
  <c r="R3296" i="3"/>
  <c r="R3297" i="3"/>
  <c r="R3298" i="3"/>
  <c r="R3299" i="3"/>
  <c r="R3300" i="3"/>
  <c r="R3301" i="3"/>
  <c r="R3302" i="3"/>
  <c r="R3303" i="3"/>
  <c r="S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S3327" i="3"/>
  <c r="R3328" i="3"/>
  <c r="R3329" i="3"/>
  <c r="R3330" i="3"/>
  <c r="R3331" i="3"/>
  <c r="R3332" i="3"/>
  <c r="R3333" i="3"/>
  <c r="R3334" i="3"/>
  <c r="S3334" i="3"/>
  <c r="R3335" i="3"/>
  <c r="S3335" i="3"/>
  <c r="R3336" i="3"/>
  <c r="R3337" i="3"/>
  <c r="R3338" i="3"/>
  <c r="R3339" i="3"/>
  <c r="R3340" i="3"/>
  <c r="R3341" i="3"/>
  <c r="R3342" i="3"/>
  <c r="R3343" i="3"/>
  <c r="R3344" i="3"/>
  <c r="R3345" i="3"/>
  <c r="R3346" i="3"/>
  <c r="R3347" i="3"/>
  <c r="R3348" i="3"/>
  <c r="R3349" i="3"/>
  <c r="R3350" i="3"/>
  <c r="R3351" i="3"/>
  <c r="S3351" i="3"/>
  <c r="R3352" i="3"/>
  <c r="R3353" i="3"/>
  <c r="R3354" i="3"/>
  <c r="R3355" i="3"/>
  <c r="R3356" i="3"/>
  <c r="R3357" i="3"/>
  <c r="R3358" i="3"/>
  <c r="R3359" i="3"/>
  <c r="R3360" i="3"/>
  <c r="R3361" i="3"/>
  <c r="R3362" i="3"/>
  <c r="R3363" i="3"/>
  <c r="R3364" i="3"/>
  <c r="R3365" i="3"/>
  <c r="R3366" i="3"/>
  <c r="R3367" i="3"/>
  <c r="S3367" i="3"/>
  <c r="R3368" i="3"/>
  <c r="R3369" i="3"/>
  <c r="R3370" i="3"/>
  <c r="R3371" i="3"/>
  <c r="R3372" i="3"/>
  <c r="R3373" i="3"/>
  <c r="R3374" i="3"/>
  <c r="S3374" i="3"/>
  <c r="R3375" i="3"/>
  <c r="R3376" i="3"/>
  <c r="R3377" i="3"/>
  <c r="R3378" i="3"/>
  <c r="R3379" i="3"/>
  <c r="R3380" i="3"/>
  <c r="R3381" i="3"/>
  <c r="R3382" i="3"/>
  <c r="R3383" i="3"/>
  <c r="R3384" i="3"/>
  <c r="R3385" i="3"/>
  <c r="R3386" i="3"/>
  <c r="R3387" i="3"/>
  <c r="R3388" i="3"/>
  <c r="R3389" i="3"/>
  <c r="R3390" i="3"/>
  <c r="R3391" i="3"/>
  <c r="S3391" i="3"/>
  <c r="R3392" i="3"/>
  <c r="R3393" i="3"/>
  <c r="R3394" i="3"/>
  <c r="R3395" i="3"/>
  <c r="R3396" i="3"/>
  <c r="R3397" i="3"/>
  <c r="R3398" i="3"/>
  <c r="R3399" i="3"/>
  <c r="S3399" i="3"/>
  <c r="R3400" i="3"/>
  <c r="R3401" i="3"/>
  <c r="R3402" i="3"/>
  <c r="R3403" i="3"/>
  <c r="R3404" i="3"/>
  <c r="R3405" i="3"/>
  <c r="R3406" i="3"/>
  <c r="R3407" i="3"/>
  <c r="S3407" i="3"/>
  <c r="R3408" i="3"/>
  <c r="R3409" i="3"/>
  <c r="R3410" i="3"/>
  <c r="R3411" i="3"/>
  <c r="R3412" i="3"/>
  <c r="R3413" i="3"/>
  <c r="R3414" i="3"/>
  <c r="R3415" i="3"/>
  <c r="S3415" i="3"/>
  <c r="R3416" i="3"/>
  <c r="R3417" i="3"/>
  <c r="R3418" i="3"/>
  <c r="R3419" i="3"/>
  <c r="R3420" i="3"/>
  <c r="R3421" i="3"/>
  <c r="R3422" i="3"/>
  <c r="R3423" i="3"/>
  <c r="R3424" i="3"/>
  <c r="R3425" i="3"/>
  <c r="R3426" i="3"/>
  <c r="R3427" i="3"/>
  <c r="R3428" i="3"/>
  <c r="R3429" i="3"/>
  <c r="R3430" i="3"/>
  <c r="R3431" i="3"/>
  <c r="S3431" i="3"/>
  <c r="R3432" i="3"/>
  <c r="R3433" i="3"/>
  <c r="R3434" i="3"/>
  <c r="R3435" i="3"/>
  <c r="R3436" i="3"/>
  <c r="R3437" i="3"/>
  <c r="R3438" i="3"/>
  <c r="R3439" i="3"/>
  <c r="R3440" i="3"/>
  <c r="R3441" i="3"/>
  <c r="R3442" i="3"/>
  <c r="R3443" i="3"/>
  <c r="R3444" i="3"/>
  <c r="R3445" i="3"/>
  <c r="R3446" i="3"/>
  <c r="R3447" i="3"/>
  <c r="S3447" i="3"/>
  <c r="R3448" i="3"/>
  <c r="R3449" i="3"/>
  <c r="R3450" i="3"/>
  <c r="R3451" i="3"/>
  <c r="R3452" i="3"/>
  <c r="R3453" i="3"/>
  <c r="R3454" i="3"/>
  <c r="R3455" i="3"/>
  <c r="R3456" i="3"/>
  <c r="R3457" i="3"/>
  <c r="R3458" i="3"/>
  <c r="R3459" i="3"/>
  <c r="R3460" i="3"/>
  <c r="R3461" i="3"/>
  <c r="R3462" i="3"/>
  <c r="R3463" i="3"/>
  <c r="S3463" i="3"/>
  <c r="R3464" i="3"/>
  <c r="R3465" i="3"/>
  <c r="R3466" i="3"/>
  <c r="R3467" i="3"/>
  <c r="R3468" i="3"/>
  <c r="R3469" i="3"/>
  <c r="R3470" i="3"/>
  <c r="R3471" i="3"/>
  <c r="R3472" i="3"/>
  <c r="R3473" i="3"/>
  <c r="R3474" i="3"/>
  <c r="R3475" i="3"/>
  <c r="R3476" i="3"/>
  <c r="R3477" i="3"/>
  <c r="R3478" i="3"/>
  <c r="R3479" i="3"/>
  <c r="S3479" i="3"/>
  <c r="R3480" i="3"/>
  <c r="R3481" i="3"/>
  <c r="R3482" i="3"/>
  <c r="R3483" i="3"/>
  <c r="R3484" i="3"/>
  <c r="R3485" i="3"/>
  <c r="R3486" i="3"/>
  <c r="R3487" i="3"/>
  <c r="R3488" i="3"/>
  <c r="R3489" i="3"/>
  <c r="R3490" i="3"/>
  <c r="R3491" i="3"/>
  <c r="R3492" i="3"/>
  <c r="R3493" i="3"/>
  <c r="R3494" i="3"/>
  <c r="R3495" i="3"/>
  <c r="S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S3559" i="3"/>
  <c r="R3560" i="3"/>
  <c r="R3561" i="3"/>
  <c r="R3562" i="3"/>
  <c r="R3563" i="3"/>
  <c r="R3564" i="3"/>
  <c r="R3565" i="3"/>
  <c r="R3566" i="3"/>
  <c r="R3567" i="3"/>
  <c r="R3568" i="3"/>
  <c r="R3569" i="3"/>
  <c r="R3570" i="3"/>
  <c r="R3571" i="3"/>
  <c r="R3572" i="3"/>
  <c r="R3573" i="3"/>
  <c r="R3574" i="3"/>
  <c r="R3575" i="3"/>
  <c r="S3575" i="3"/>
  <c r="R3576" i="3"/>
  <c r="R3577" i="3"/>
  <c r="R3578" i="3"/>
  <c r="R3579" i="3"/>
  <c r="R3580" i="3"/>
  <c r="R3581" i="3"/>
  <c r="R3582" i="3"/>
  <c r="R3583" i="3"/>
  <c r="S3583" i="3"/>
  <c r="R3584" i="3"/>
  <c r="R3585" i="3"/>
  <c r="R3586" i="3"/>
  <c r="R3587" i="3"/>
  <c r="R3588" i="3"/>
  <c r="R3589" i="3"/>
  <c r="R3590" i="3"/>
  <c r="R3591" i="3"/>
  <c r="R3592" i="3"/>
  <c r="R3593" i="3"/>
  <c r="R3594" i="3"/>
  <c r="R3595" i="3"/>
  <c r="R3596" i="3"/>
  <c r="R3597" i="3"/>
  <c r="R3598" i="3"/>
  <c r="R3599" i="3"/>
  <c r="S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S3639" i="3"/>
  <c r="R3640" i="3"/>
  <c r="R3641" i="3"/>
  <c r="R3642" i="3"/>
  <c r="R3643" i="3"/>
  <c r="R3644" i="3"/>
  <c r="R3645" i="3"/>
  <c r="R3646" i="3"/>
  <c r="R3647" i="3"/>
  <c r="S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S3687" i="3"/>
  <c r="R3688" i="3"/>
  <c r="R3689" i="3"/>
  <c r="R3690" i="3"/>
  <c r="R3691" i="3"/>
  <c r="R3692" i="3"/>
  <c r="R3693" i="3"/>
  <c r="R3694" i="3"/>
  <c r="R3695" i="3"/>
  <c r="R3696" i="3"/>
  <c r="R3697" i="3"/>
  <c r="R3698" i="3"/>
  <c r="R3699" i="3"/>
  <c r="R3700" i="3"/>
  <c r="R3701" i="3"/>
  <c r="R3702" i="3"/>
  <c r="R3703" i="3"/>
  <c r="S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S3743" i="3"/>
  <c r="R3744" i="3"/>
  <c r="R3745" i="3"/>
  <c r="R3746" i="3"/>
  <c r="R3747" i="3"/>
  <c r="R3748" i="3"/>
  <c r="R3749" i="3"/>
  <c r="R3750" i="3"/>
  <c r="S3750" i="3"/>
  <c r="R3751" i="3"/>
  <c r="R3752" i="3"/>
  <c r="R3753" i="3"/>
  <c r="R3754" i="3"/>
  <c r="R3755" i="3"/>
  <c r="R3756" i="3"/>
  <c r="R3757" i="3"/>
  <c r="R3758" i="3"/>
  <c r="R3759" i="3"/>
  <c r="R3760" i="3"/>
  <c r="R3761" i="3"/>
  <c r="R3762" i="3"/>
  <c r="R3763" i="3"/>
  <c r="R3764" i="3"/>
  <c r="R3765" i="3"/>
  <c r="R3766" i="3"/>
  <c r="R3767" i="3"/>
  <c r="S3767" i="3"/>
  <c r="R3768" i="3"/>
  <c r="R3769" i="3"/>
  <c r="R3770" i="3"/>
  <c r="R3771" i="3"/>
  <c r="R3772" i="3"/>
  <c r="R3773" i="3"/>
  <c r="R3774" i="3"/>
  <c r="R3775" i="3"/>
  <c r="S3775" i="3"/>
  <c r="R3776" i="3"/>
  <c r="R3777" i="3"/>
  <c r="R3778" i="3"/>
  <c r="R3779" i="3"/>
  <c r="R3780" i="3"/>
  <c r="R3781" i="3"/>
  <c r="R3782" i="3"/>
  <c r="R3783" i="3"/>
  <c r="S3783" i="3"/>
  <c r="R3784" i="3"/>
  <c r="R3785" i="3"/>
  <c r="R3786" i="3"/>
  <c r="R3787" i="3"/>
  <c r="R3788" i="3"/>
  <c r="R3789" i="3"/>
  <c r="R3790" i="3"/>
  <c r="R3791" i="3"/>
  <c r="S3791" i="3"/>
  <c r="R3792" i="3"/>
  <c r="R3793" i="3"/>
  <c r="R3794" i="3"/>
  <c r="R3795" i="3"/>
  <c r="R3796" i="3"/>
  <c r="R3797" i="3"/>
  <c r="R3798" i="3"/>
  <c r="R3799" i="3"/>
  <c r="R3800" i="3"/>
  <c r="R3801" i="3"/>
  <c r="R3802" i="3"/>
  <c r="R3803" i="3"/>
  <c r="R3804" i="3"/>
  <c r="R3805" i="3"/>
  <c r="R3806" i="3"/>
  <c r="R3807" i="3"/>
  <c r="S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S3831" i="3"/>
  <c r="R3832" i="3"/>
  <c r="R3833" i="3"/>
  <c r="R3834" i="3"/>
  <c r="R3835" i="3"/>
  <c r="R3836" i="3"/>
  <c r="R3837" i="3"/>
  <c r="R3838" i="3"/>
  <c r="R3839" i="3"/>
  <c r="R3840" i="3"/>
  <c r="R3841" i="3"/>
  <c r="R3842" i="3"/>
  <c r="R3843" i="3"/>
  <c r="R3844" i="3"/>
  <c r="R3845" i="3"/>
  <c r="R3846" i="3"/>
  <c r="R3847" i="3"/>
  <c r="S3847" i="3"/>
  <c r="R3848" i="3"/>
  <c r="R3849" i="3"/>
  <c r="R3850" i="3"/>
  <c r="R3851" i="3"/>
  <c r="R3852" i="3"/>
  <c r="R3853" i="3"/>
  <c r="R3854" i="3"/>
  <c r="R3855" i="3"/>
  <c r="R3856" i="3"/>
  <c r="R3857" i="3"/>
  <c r="R3858" i="3"/>
  <c r="R3859" i="3"/>
  <c r="R3860" i="3"/>
  <c r="R3861" i="3"/>
  <c r="R3862" i="3"/>
  <c r="R3863" i="3"/>
  <c r="S3863" i="3"/>
  <c r="R3864" i="3"/>
  <c r="R3865" i="3"/>
  <c r="R3866" i="3"/>
  <c r="R3867" i="3"/>
  <c r="R3868" i="3"/>
  <c r="R3869" i="3"/>
  <c r="R3870" i="3"/>
  <c r="R3871" i="3"/>
  <c r="S3871" i="3"/>
  <c r="R3872" i="3"/>
  <c r="R3873" i="3"/>
  <c r="R3874" i="3"/>
  <c r="R3875" i="3"/>
  <c r="R3876" i="3"/>
  <c r="R3877" i="3"/>
  <c r="R3878" i="3"/>
  <c r="R3879" i="3"/>
  <c r="R3880" i="3"/>
  <c r="R3881" i="3"/>
  <c r="R3882" i="3"/>
  <c r="R3883" i="3"/>
  <c r="R3884" i="3"/>
  <c r="R3885" i="3"/>
  <c r="R3886" i="3"/>
  <c r="R3887" i="3"/>
  <c r="S3887" i="3"/>
  <c r="R3888" i="3"/>
  <c r="R3889" i="3"/>
  <c r="R3890" i="3"/>
  <c r="R3891" i="3"/>
  <c r="R3892" i="3"/>
  <c r="R3893" i="3"/>
  <c r="R3894" i="3"/>
  <c r="R3895" i="3"/>
  <c r="R3896" i="3"/>
  <c r="R3897" i="3"/>
  <c r="R3898" i="3"/>
  <c r="R3899" i="3"/>
  <c r="R3900" i="3"/>
  <c r="R3901" i="3"/>
  <c r="R3902" i="3"/>
  <c r="R3903" i="3"/>
  <c r="S3903" i="3"/>
  <c r="R3904" i="3"/>
  <c r="R3905" i="3"/>
  <c r="R3906" i="3"/>
  <c r="R3907" i="3"/>
  <c r="R3908" i="3"/>
  <c r="R3909" i="3"/>
  <c r="R3910" i="3"/>
  <c r="R3911" i="3"/>
  <c r="R3912" i="3"/>
  <c r="R3913" i="3"/>
  <c r="R3914" i="3"/>
  <c r="R3915" i="3"/>
  <c r="R3916" i="3"/>
  <c r="R3917" i="3"/>
  <c r="R3918" i="3"/>
  <c r="R3919" i="3"/>
  <c r="S3919" i="3"/>
  <c r="R3920" i="3"/>
  <c r="R3921" i="3"/>
  <c r="R3922" i="3"/>
  <c r="R3923" i="3"/>
  <c r="R3924" i="3"/>
  <c r="R3925" i="3"/>
  <c r="R3926" i="3"/>
  <c r="R3927" i="3"/>
  <c r="S3927" i="3"/>
  <c r="R3928" i="3"/>
  <c r="R3929" i="3"/>
  <c r="R3930" i="3"/>
  <c r="R3931" i="3"/>
  <c r="R3932" i="3"/>
  <c r="R3933" i="3"/>
  <c r="R3934" i="3"/>
  <c r="R3935" i="3"/>
  <c r="S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S3959" i="3"/>
  <c r="R3960" i="3"/>
  <c r="R3961" i="3"/>
  <c r="R3962" i="3"/>
  <c r="R3963" i="3"/>
  <c r="R3964" i="3"/>
  <c r="R3965" i="3"/>
  <c r="R3966" i="3"/>
  <c r="R3967" i="3"/>
  <c r="S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S3991" i="3"/>
  <c r="R3992" i="3"/>
  <c r="R3993" i="3"/>
  <c r="R3994" i="3"/>
  <c r="R3995" i="3"/>
  <c r="R3996" i="3"/>
  <c r="R3997" i="3"/>
  <c r="R3998" i="3"/>
  <c r="R3999" i="3"/>
  <c r="R4000" i="3"/>
  <c r="R4001" i="3"/>
  <c r="R4002" i="3"/>
  <c r="R4003" i="3"/>
  <c r="R4004" i="3"/>
  <c r="R4005" i="3"/>
  <c r="R4006" i="3"/>
  <c r="R4007" i="3"/>
  <c r="S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S4031" i="3"/>
  <c r="R4032" i="3"/>
  <c r="R4033" i="3"/>
  <c r="R4034" i="3"/>
  <c r="R4035" i="3"/>
  <c r="R4036" i="3"/>
  <c r="R4037" i="3"/>
  <c r="R4038" i="3"/>
  <c r="R4039" i="3"/>
  <c r="S4039" i="3"/>
  <c r="R4040" i="3"/>
  <c r="R4041" i="3"/>
  <c r="R4042" i="3"/>
  <c r="R4043" i="3"/>
  <c r="R4044" i="3"/>
  <c r="R4045" i="3"/>
  <c r="R4046" i="3"/>
  <c r="R4047" i="3"/>
  <c r="R4048" i="3"/>
  <c r="R4049" i="3"/>
  <c r="R4050" i="3"/>
  <c r="R4051" i="3"/>
  <c r="R4052" i="3"/>
  <c r="R4053" i="3"/>
  <c r="R4054" i="3"/>
  <c r="R4055" i="3"/>
  <c r="S4055" i="3"/>
  <c r="R4056" i="3"/>
  <c r="R4057" i="3"/>
  <c r="R4058" i="3"/>
  <c r="R4059" i="3"/>
  <c r="R4060" i="3"/>
  <c r="R4061" i="3"/>
  <c r="R4062" i="3"/>
  <c r="S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S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S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S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S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S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S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S4311" i="3"/>
  <c r="R4312" i="3"/>
  <c r="R4313" i="3"/>
  <c r="R4314" i="3"/>
  <c r="R4315" i="3"/>
  <c r="R4316" i="3"/>
  <c r="R4317" i="3"/>
  <c r="R4318" i="3"/>
  <c r="R4319" i="3"/>
  <c r="S4319" i="3"/>
  <c r="R4320" i="3"/>
  <c r="R4321" i="3"/>
  <c r="R4322" i="3"/>
  <c r="R4323" i="3"/>
  <c r="R4324" i="3"/>
  <c r="R4325" i="3"/>
  <c r="R4326" i="3"/>
  <c r="R4327" i="3"/>
  <c r="R4328" i="3"/>
  <c r="R4329" i="3"/>
  <c r="R4330" i="3"/>
  <c r="R4331" i="3"/>
  <c r="R4332" i="3"/>
  <c r="R4333" i="3"/>
  <c r="R4334" i="3"/>
  <c r="R4335" i="3"/>
  <c r="S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S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S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S4439" i="3"/>
  <c r="R4440" i="3"/>
  <c r="R4441" i="3"/>
  <c r="R4442" i="3"/>
  <c r="R4443" i="3"/>
  <c r="R4444" i="3"/>
  <c r="R4445" i="3"/>
  <c r="R4446" i="3"/>
  <c r="R4447" i="3"/>
  <c r="R4448" i="3"/>
  <c r="R4449" i="3"/>
  <c r="R4450" i="3"/>
  <c r="R4451" i="3"/>
  <c r="R4452" i="3"/>
  <c r="R4453" i="3"/>
  <c r="R4454" i="3"/>
  <c r="R4455" i="3"/>
  <c r="S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S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S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S4554" i="3"/>
  <c r="R4555" i="3"/>
  <c r="R4556" i="3"/>
  <c r="R4557" i="3"/>
  <c r="R4558" i="3"/>
  <c r="R4559" i="3"/>
  <c r="R4560" i="3"/>
  <c r="R4561" i="3"/>
  <c r="R4562" i="3"/>
  <c r="R4563" i="3"/>
  <c r="R4564" i="3"/>
  <c r="R4565" i="3"/>
  <c r="R4566" i="3"/>
  <c r="S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S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S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S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S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S5128" i="3"/>
  <c r="R5129" i="3"/>
  <c r="R5130" i="3"/>
  <c r="R5131" i="3"/>
  <c r="R5132" i="3"/>
  <c r="R5133" i="3"/>
  <c r="R5134" i="3"/>
  <c r="R5135" i="3"/>
  <c r="R5136" i="3"/>
  <c r="R5137" i="3"/>
  <c r="R5138" i="3"/>
  <c r="R5139" i="3"/>
  <c r="R5140" i="3"/>
  <c r="R5141" i="3"/>
  <c r="R5142" i="3"/>
  <c r="S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S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S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S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S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S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S5767" i="3"/>
  <c r="R5768" i="3"/>
  <c r="R5769" i="3"/>
  <c r="R5770" i="3"/>
  <c r="R5771" i="3"/>
  <c r="R5772" i="3"/>
  <c r="R5773" i="3"/>
  <c r="R5774" i="3"/>
  <c r="R5775" i="3"/>
  <c r="R5776" i="3"/>
  <c r="R5777" i="3"/>
  <c r="R5778" i="3"/>
  <c r="R5779" i="3"/>
  <c r="R5780" i="3"/>
  <c r="R5781" i="3"/>
  <c r="R5782" i="3"/>
  <c r="S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S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S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S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S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S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S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S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S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S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S6503" i="3"/>
  <c r="R6504" i="3"/>
  <c r="R6505" i="3"/>
  <c r="R6506" i="3"/>
  <c r="R6507" i="3"/>
  <c r="R6508" i="3"/>
  <c r="R6509" i="3"/>
  <c r="R6510" i="3"/>
  <c r="S6510" i="3"/>
  <c r="T6510" i="3" s="1"/>
  <c r="R6511" i="3"/>
  <c r="R6512" i="3"/>
  <c r="R6513" i="3"/>
  <c r="R6514" i="3"/>
  <c r="R6515" i="3"/>
  <c r="R6516" i="3"/>
  <c r="R6517" i="3"/>
  <c r="R6518" i="3"/>
  <c r="R6519" i="3"/>
  <c r="S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S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S6750" i="3"/>
  <c r="T6750" i="3" s="1"/>
  <c r="R6751" i="3"/>
  <c r="R6752" i="3"/>
  <c r="R6753" i="3"/>
  <c r="R6754" i="3"/>
  <c r="R6755" i="3"/>
  <c r="R6756" i="3"/>
  <c r="R6757" i="3"/>
  <c r="R6758" i="3"/>
  <c r="S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S6867" i="3"/>
  <c r="R6868" i="3"/>
  <c r="R6869" i="3"/>
  <c r="R6870" i="3"/>
  <c r="R6871" i="3"/>
  <c r="R6872" i="3"/>
  <c r="R6873" i="3"/>
  <c r="R6874" i="3"/>
  <c r="R6875" i="3"/>
  <c r="R6876" i="3"/>
  <c r="R6877" i="3"/>
  <c r="R6878" i="3"/>
  <c r="S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S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S6967" i="3"/>
  <c r="R6968" i="3"/>
  <c r="R6969" i="3"/>
  <c r="R6970" i="3"/>
  <c r="R6971" i="3"/>
  <c r="R6972" i="3"/>
  <c r="R6973" i="3"/>
  <c r="R6974" i="3"/>
  <c r="S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S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S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S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S7214" i="3"/>
  <c r="R7215" i="3"/>
  <c r="R7216" i="3"/>
  <c r="R7217" i="3"/>
  <c r="R7218" i="3"/>
  <c r="R7219" i="3"/>
  <c r="R7220" i="3"/>
  <c r="R7221" i="3"/>
  <c r="R7222" i="3"/>
  <c r="S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S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S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S7422" i="3"/>
  <c r="R7423" i="3"/>
  <c r="R7424" i="3"/>
  <c r="R7425" i="3"/>
  <c r="R7426" i="3"/>
  <c r="R7427" i="3"/>
  <c r="R7428" i="3"/>
  <c r="R7429" i="3"/>
  <c r="R7430" i="3"/>
  <c r="R7431" i="3"/>
  <c r="R7432" i="3"/>
  <c r="R7433" i="3"/>
  <c r="R7434" i="3"/>
  <c r="R7435" i="3"/>
  <c r="R7436" i="3"/>
  <c r="R7437" i="3"/>
  <c r="R7438" i="3"/>
  <c r="S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S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S7598" i="3"/>
  <c r="R7599" i="3"/>
  <c r="R7600" i="3"/>
  <c r="R7601" i="3"/>
  <c r="R7602" i="3"/>
  <c r="R7603" i="3"/>
  <c r="R7604" i="3"/>
  <c r="R7605" i="3"/>
  <c r="R7606" i="3"/>
  <c r="S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S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S7662" i="3"/>
  <c r="R7663" i="3"/>
  <c r="R7664" i="3"/>
  <c r="R7665" i="3"/>
  <c r="R7666" i="3"/>
  <c r="R7667" i="3"/>
  <c r="R7668" i="3"/>
  <c r="R7669" i="3"/>
  <c r="R7670" i="3"/>
  <c r="R7671" i="3"/>
  <c r="R7672" i="3"/>
  <c r="R7673" i="3"/>
  <c r="R7674" i="3"/>
  <c r="R7675" i="3"/>
  <c r="R7676" i="3"/>
  <c r="R7677" i="3"/>
  <c r="R7678" i="3"/>
  <c r="R7679" i="3"/>
  <c r="S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S7782" i="3"/>
  <c r="R7783" i="3"/>
  <c r="R7784" i="3"/>
  <c r="R7785" i="3"/>
  <c r="R7786" i="3"/>
  <c r="R7787" i="3"/>
  <c r="R7788" i="3"/>
  <c r="R7789" i="3"/>
  <c r="R7790" i="3"/>
  <c r="S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S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S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S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S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S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S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S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S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S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S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S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S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S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S8846" i="3"/>
  <c r="R8847" i="3"/>
  <c r="R8848" i="3"/>
  <c r="R8849" i="3"/>
  <c r="R8850" i="3"/>
  <c r="R8851" i="3"/>
  <c r="R8852" i="3"/>
  <c r="R8853" i="3"/>
  <c r="R8854" i="3"/>
  <c r="R8855" i="3"/>
  <c r="S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S8886" i="3"/>
  <c r="R8887" i="3"/>
  <c r="R8888" i="3"/>
  <c r="R8889" i="3"/>
  <c r="R8890" i="3"/>
  <c r="R8891" i="3"/>
  <c r="R8892" i="3"/>
  <c r="R8893" i="3"/>
  <c r="R8894" i="3"/>
  <c r="R8895" i="3"/>
  <c r="R8896" i="3"/>
  <c r="R8897" i="3"/>
  <c r="R8898" i="3"/>
  <c r="R8899" i="3"/>
  <c r="R8900" i="3"/>
  <c r="R8901" i="3"/>
  <c r="R8902" i="3"/>
  <c r="S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S9054" i="3"/>
  <c r="R9055" i="3"/>
  <c r="R9056" i="3"/>
  <c r="R9057" i="3"/>
  <c r="R9058" i="3"/>
  <c r="R9059" i="3"/>
  <c r="R9060" i="3"/>
  <c r="R9061" i="3"/>
  <c r="R9062" i="3"/>
  <c r="S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S9102" i="3"/>
  <c r="R9103" i="3"/>
  <c r="R9104" i="3"/>
  <c r="R9105" i="3"/>
  <c r="R9106" i="3"/>
  <c r="R9107" i="3"/>
  <c r="R9108" i="3"/>
  <c r="R9109" i="3"/>
  <c r="R9110" i="3"/>
  <c r="S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S9231" i="3"/>
  <c r="T9231" i="3" s="1"/>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S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S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S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S9487" i="3"/>
  <c r="R9488" i="3"/>
  <c r="R9489" i="3"/>
  <c r="R9490" i="3"/>
  <c r="R9491" i="3"/>
  <c r="R9492" i="3"/>
  <c r="R9493" i="3"/>
  <c r="R9494" i="3"/>
  <c r="R9495" i="3"/>
  <c r="R9496" i="3"/>
  <c r="R9497" i="3"/>
  <c r="R9498" i="3"/>
  <c r="R9499" i="3"/>
  <c r="R9500" i="3"/>
  <c r="R9501" i="3"/>
  <c r="R9502" i="3"/>
  <c r="S9502" i="3"/>
  <c r="R9503" i="3"/>
  <c r="S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S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S9678" i="3"/>
  <c r="R9679" i="3"/>
  <c r="R9680" i="3"/>
  <c r="R9681" i="3"/>
  <c r="R9682" i="3"/>
  <c r="R9683" i="3"/>
  <c r="R9684" i="3"/>
  <c r="R9685" i="3"/>
  <c r="R9686" i="3"/>
  <c r="S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S9718" i="3"/>
  <c r="R9719" i="3"/>
  <c r="S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S9835" i="3"/>
  <c r="R9836" i="3"/>
  <c r="R9837" i="3"/>
  <c r="R9838" i="3"/>
  <c r="R9839" i="3"/>
  <c r="R9840" i="3"/>
  <c r="R9841" i="3"/>
  <c r="R9842" i="3"/>
  <c r="R9843" i="3"/>
  <c r="R9844" i="3"/>
  <c r="R9845" i="3"/>
  <c r="R9846" i="3"/>
  <c r="S9846" i="3"/>
  <c r="R9847" i="3"/>
  <c r="R9848" i="3"/>
  <c r="R9849" i="3"/>
  <c r="R9850" i="3"/>
  <c r="R9851" i="3"/>
  <c r="R9852" i="3"/>
  <c r="R9853" i="3"/>
  <c r="R9854" i="3"/>
  <c r="R9855" i="3"/>
  <c r="R9856" i="3"/>
  <c r="R9857" i="3"/>
  <c r="R9858" i="3"/>
  <c r="R9859" i="3"/>
  <c r="R9860" i="3"/>
  <c r="R9861" i="3"/>
  <c r="R9862" i="3"/>
  <c r="S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S9895" i="3"/>
  <c r="T9895" i="3" s="1"/>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S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S10003" i="3"/>
  <c r="R10004" i="3"/>
  <c r="R10005" i="3"/>
  <c r="R10006" i="3"/>
  <c r="R10007" i="3"/>
  <c r="R10008" i="3"/>
  <c r="R10009" i="3"/>
  <c r="R10010" i="3"/>
  <c r="T3842" i="3" l="1"/>
  <c r="T9621" i="3"/>
  <c r="T7021" i="3"/>
  <c r="T224" i="3"/>
  <c r="T8595" i="3"/>
  <c r="T7243" i="3"/>
  <c r="T4443" i="3"/>
  <c r="T9250" i="3"/>
  <c r="T7867" i="3"/>
  <c r="T7771" i="3"/>
  <c r="T3907" i="3"/>
  <c r="T9947" i="3"/>
  <c r="T9723" i="3"/>
  <c r="T8971" i="3"/>
  <c r="T7835" i="3"/>
  <c r="T7027" i="3"/>
  <c r="T2955" i="3"/>
  <c r="T2539" i="3"/>
  <c r="T2271" i="3"/>
  <c r="T1207" i="3"/>
  <c r="T6653" i="3"/>
  <c r="T1770" i="3"/>
  <c r="T8314" i="3"/>
  <c r="T8827" i="3"/>
  <c r="T7803" i="3"/>
  <c r="T5051" i="3"/>
  <c r="T4611" i="3"/>
  <c r="T3955" i="3"/>
  <c r="T2819" i="3"/>
  <c r="T19" i="3"/>
  <c r="T3205" i="3"/>
  <c r="T7080" i="3"/>
  <c r="T3928" i="3"/>
  <c r="T856" i="3"/>
  <c r="T181" i="3"/>
  <c r="T7986" i="3"/>
  <c r="T3754" i="3"/>
  <c r="T410" i="3"/>
  <c r="T173" i="3"/>
  <c r="T5877" i="3"/>
  <c r="T8725" i="3"/>
  <c r="T4119" i="3"/>
  <c r="T1733" i="3"/>
  <c r="T2717" i="3"/>
  <c r="T10001" i="3"/>
  <c r="T9937" i="3"/>
  <c r="T9665" i="3"/>
  <c r="T9577" i="3"/>
  <c r="T9569" i="3"/>
  <c r="T9345" i="3"/>
  <c r="T9337" i="3"/>
  <c r="T9289" i="3"/>
  <c r="T9193" i="3"/>
  <c r="T9041" i="3"/>
  <c r="T9033" i="3"/>
  <c r="T8849" i="3"/>
  <c r="T8841" i="3"/>
  <c r="T8705" i="3"/>
  <c r="T8601" i="3"/>
  <c r="T8561" i="3"/>
  <c r="T8545" i="3"/>
  <c r="T8537" i="3"/>
  <c r="T8481" i="3"/>
  <c r="T8473" i="3"/>
  <c r="T8433" i="3"/>
  <c r="T8121" i="3"/>
  <c r="T8025" i="3"/>
  <c r="T7833" i="3"/>
  <c r="T7745" i="3"/>
  <c r="T7681" i="3"/>
  <c r="T7561" i="3"/>
  <c r="T7553" i="3"/>
  <c r="T7441" i="3"/>
  <c r="T7281" i="3"/>
  <c r="T7193" i="3"/>
  <c r="T6953" i="3"/>
  <c r="T6825" i="3"/>
  <c r="T6665" i="3"/>
  <c r="T6657" i="3"/>
  <c r="T6561" i="3"/>
  <c r="T6385" i="3"/>
  <c r="T6329" i="3"/>
  <c r="T6265" i="3"/>
  <c r="T6201" i="3"/>
  <c r="T6169" i="3"/>
  <c r="T5897" i="3"/>
  <c r="T5865" i="3"/>
  <c r="T5721" i="3"/>
  <c r="T5673" i="3"/>
  <c r="T5617" i="3"/>
  <c r="T5457" i="3"/>
  <c r="T5369" i="3"/>
  <c r="T5225" i="3"/>
  <c r="T4969" i="3"/>
  <c r="T4801" i="3"/>
  <c r="T4049" i="3"/>
  <c r="T3769" i="3"/>
  <c r="T2743" i="3"/>
  <c r="T759" i="3"/>
  <c r="T3118" i="3"/>
  <c r="T6635" i="3"/>
  <c r="T8067" i="3"/>
  <c r="T6144" i="3"/>
  <c r="S43" i="3"/>
  <c r="T43" i="3" s="1"/>
  <c r="T5704" i="3"/>
  <c r="T1040" i="3"/>
  <c r="T216" i="3"/>
  <c r="T600" i="3"/>
  <c r="T3219" i="3"/>
  <c r="T8893" i="3"/>
  <c r="T8197" i="3"/>
  <c r="T1403" i="3"/>
  <c r="T1323" i="3"/>
  <c r="T9873" i="3"/>
  <c r="T9465" i="3"/>
  <c r="T9433" i="3"/>
  <c r="T9377" i="3"/>
  <c r="T9329" i="3"/>
  <c r="T9297" i="3"/>
  <c r="T9257" i="3"/>
  <c r="T9241" i="3"/>
  <c r="T9225" i="3"/>
  <c r="T9185" i="3"/>
  <c r="T9161" i="3"/>
  <c r="T9153" i="3"/>
  <c r="T9065" i="3"/>
  <c r="T9057" i="3"/>
  <c r="T9049" i="3"/>
  <c r="T8985" i="3"/>
  <c r="T8977" i="3"/>
  <c r="T8969" i="3"/>
  <c r="T8945" i="3"/>
  <c r="T8929" i="3"/>
  <c r="T8897" i="3"/>
  <c r="T8881" i="3"/>
  <c r="T8809" i="3"/>
  <c r="T8801" i="3"/>
  <c r="T8793" i="3"/>
  <c r="T8761" i="3"/>
  <c r="T8753" i="3"/>
  <c r="T8681" i="3"/>
  <c r="T8633" i="3"/>
  <c r="T8617" i="3"/>
  <c r="T8441" i="3"/>
  <c r="T8401" i="3"/>
  <c r="T8361" i="3"/>
  <c r="T8297" i="3"/>
  <c r="T8265" i="3"/>
  <c r="T8257" i="3"/>
  <c r="T8201" i="3"/>
  <c r="T8177" i="3"/>
  <c r="T8153" i="3"/>
  <c r="T8145" i="3"/>
  <c r="T8105" i="3"/>
  <c r="T8065" i="3"/>
  <c r="T8057" i="3"/>
  <c r="T8017" i="3"/>
  <c r="T7961" i="3"/>
  <c r="T7873" i="3"/>
  <c r="T7865" i="3"/>
  <c r="T7769" i="3"/>
  <c r="T7713" i="3"/>
  <c r="T7689" i="3"/>
  <c r="T7521" i="3"/>
  <c r="T7393" i="3"/>
  <c r="T7313" i="3"/>
  <c r="T7249" i="3"/>
  <c r="T7217" i="3"/>
  <c r="T7185" i="3"/>
  <c r="T7113" i="3"/>
  <c r="T7105" i="3"/>
  <c r="T7073" i="3"/>
  <c r="T6929" i="3"/>
  <c r="T6817" i="3"/>
  <c r="T6809" i="3"/>
  <c r="T6793" i="3"/>
  <c r="T6713" i="3"/>
  <c r="T6697" i="3"/>
  <c r="T6689" i="3"/>
  <c r="H18" i="6"/>
  <c r="T9945" i="3"/>
  <c r="T9825" i="3"/>
  <c r="T9793" i="3"/>
  <c r="T9761" i="3"/>
  <c r="T9641" i="3"/>
  <c r="T9593" i="3"/>
  <c r="T9545" i="3"/>
  <c r="T9425" i="3"/>
  <c r="T7254" i="3"/>
  <c r="T3826" i="3"/>
  <c r="T915" i="3"/>
  <c r="T9657" i="3"/>
  <c r="T9601" i="3"/>
  <c r="T9497" i="3"/>
  <c r="T9473" i="3"/>
  <c r="T9417" i="3"/>
  <c r="T9385" i="3"/>
  <c r="T9157" i="3"/>
  <c r="T6662" i="3"/>
  <c r="T6570" i="3"/>
  <c r="T3831" i="3"/>
  <c r="T3043" i="3"/>
  <c r="T1371" i="3"/>
  <c r="T6625" i="3"/>
  <c r="T6529" i="3"/>
  <c r="T6425" i="3"/>
  <c r="T6361" i="3"/>
  <c r="T6305" i="3"/>
  <c r="T6185" i="3"/>
  <c r="T6137" i="3"/>
  <c r="T6089" i="3"/>
  <c r="T6073" i="3"/>
  <c r="T6049" i="3"/>
  <c r="T6025" i="3"/>
  <c r="T6017" i="3"/>
  <c r="T5985" i="3"/>
  <c r="T5969" i="3"/>
  <c r="T5913" i="3"/>
  <c r="T5849" i="3"/>
  <c r="T5841" i="3"/>
  <c r="T5809" i="3"/>
  <c r="T5801" i="3"/>
  <c r="T5793" i="3"/>
  <c r="T5761" i="3"/>
  <c r="T5729" i="3"/>
  <c r="T5713" i="3"/>
  <c r="T5681" i="3"/>
  <c r="T5641" i="3"/>
  <c r="T5633" i="3"/>
  <c r="T5609" i="3"/>
  <c r="T5577" i="3"/>
  <c r="T5569" i="3"/>
  <c r="T5561" i="3"/>
  <c r="T5545" i="3"/>
  <c r="T5441" i="3"/>
  <c r="T5433" i="3"/>
  <c r="T5409" i="3"/>
  <c r="T5377" i="3"/>
  <c r="T5345" i="3"/>
  <c r="T5329" i="3"/>
  <c r="T5289" i="3"/>
  <c r="T5281" i="3"/>
  <c r="T5273" i="3"/>
  <c r="T5257" i="3"/>
  <c r="T5217" i="3"/>
  <c r="T5201" i="3"/>
  <c r="T5193" i="3"/>
  <c r="T5169" i="3"/>
  <c r="T5129" i="3"/>
  <c r="T5121" i="3"/>
  <c r="T5105" i="3"/>
  <c r="T5073" i="3"/>
  <c r="T5041" i="3"/>
  <c r="T5025" i="3"/>
  <c r="T5017" i="3"/>
  <c r="T4985" i="3"/>
  <c r="T4961" i="3"/>
  <c r="T4953" i="3"/>
  <c r="T4921" i="3"/>
  <c r="T4857" i="3"/>
  <c r="T4657" i="3"/>
  <c r="T4649" i="3"/>
  <c r="T4609" i="3"/>
  <c r="T4601" i="3"/>
  <c r="T4473" i="3"/>
  <c r="T4457" i="3"/>
  <c r="T4425" i="3"/>
  <c r="T4393" i="3"/>
  <c r="T4313" i="3"/>
  <c r="T4289" i="3"/>
  <c r="T4265" i="3"/>
  <c r="T4225" i="3"/>
  <c r="T3801" i="3"/>
  <c r="T7787" i="3"/>
  <c r="T6533" i="3"/>
  <c r="T3264" i="3"/>
  <c r="T619" i="3"/>
  <c r="T296" i="3"/>
  <c r="T8011" i="3"/>
  <c r="T6878" i="3"/>
  <c r="T5226" i="3"/>
  <c r="T4754" i="3"/>
  <c r="T2907" i="3"/>
  <c r="T3673" i="3"/>
  <c r="T3593" i="3"/>
  <c r="T657" i="3"/>
  <c r="T6622" i="3"/>
  <c r="T5829" i="3"/>
  <c r="T5362" i="3"/>
  <c r="T4786" i="3"/>
  <c r="T3847" i="3"/>
  <c r="T2871" i="3"/>
  <c r="T2763" i="3"/>
  <c r="T232" i="3"/>
  <c r="T3743" i="3"/>
  <c r="T2486" i="3"/>
  <c r="T1664" i="3"/>
  <c r="T976" i="3"/>
  <c r="T527" i="3"/>
  <c r="T515" i="3"/>
  <c r="T363" i="3"/>
  <c r="T8078" i="3"/>
  <c r="T8014" i="3"/>
  <c r="T8006" i="3"/>
  <c r="T7990" i="3"/>
  <c r="T7950" i="3"/>
  <c r="T7942" i="3"/>
  <c r="T7926" i="3"/>
  <c r="T7894" i="3"/>
  <c r="T7582" i="3"/>
  <c r="T7310" i="3"/>
  <c r="T7070" i="3"/>
  <c r="T6766" i="3"/>
  <c r="T6686" i="3"/>
  <c r="T6502" i="3"/>
  <c r="T6294" i="3"/>
  <c r="T4438" i="3"/>
  <c r="T4334" i="3"/>
  <c r="T4254" i="3"/>
  <c r="T4206" i="3"/>
  <c r="T3918" i="3"/>
  <c r="T3454" i="3"/>
  <c r="T3414" i="3"/>
  <c r="T3406" i="3"/>
  <c r="T2982" i="3"/>
  <c r="T2950" i="3"/>
  <c r="T2830" i="3"/>
  <c r="T2638" i="3"/>
  <c r="T2558" i="3"/>
  <c r="T3279" i="3"/>
  <c r="T2534" i="3"/>
  <c r="T2117" i="3"/>
  <c r="T1479" i="3"/>
  <c r="T221" i="3"/>
  <c r="T192" i="3"/>
  <c r="T120" i="3"/>
  <c r="T9844" i="3"/>
  <c r="T9660" i="3"/>
  <c r="T9620" i="3"/>
  <c r="T9484" i="3"/>
  <c r="T9420" i="3"/>
  <c r="T9396" i="3"/>
  <c r="T9348" i="3"/>
  <c r="T9316" i="3"/>
  <c r="T9268" i="3"/>
  <c r="T9108" i="3"/>
  <c r="T9036" i="3"/>
  <c r="T8964" i="3"/>
  <c r="T8924" i="3"/>
  <c r="T8860" i="3"/>
  <c r="T8828" i="3"/>
  <c r="T8820" i="3"/>
  <c r="T8732" i="3"/>
  <c r="T8604" i="3"/>
  <c r="T8508" i="3"/>
  <c r="T8460" i="3"/>
  <c r="T8100" i="3"/>
  <c r="T7108" i="3"/>
  <c r="T6916" i="3"/>
  <c r="T6108" i="3"/>
  <c r="T6076" i="3"/>
  <c r="T5884" i="3"/>
  <c r="T5828" i="3"/>
  <c r="T9039" i="3"/>
  <c r="T4159" i="3"/>
  <c r="T3855" i="3"/>
  <c r="T3719" i="3"/>
  <c r="T3615" i="3"/>
  <c r="T3511" i="3"/>
  <c r="T3247" i="3"/>
  <c r="T431" i="3"/>
  <c r="T343" i="3"/>
  <c r="T3231" i="3"/>
  <c r="T2423" i="3"/>
  <c r="T763" i="3"/>
  <c r="T567" i="3"/>
  <c r="T9977" i="3"/>
  <c r="T9929" i="3"/>
  <c r="T9889" i="3"/>
  <c r="T9881" i="3"/>
  <c r="T9809" i="3"/>
  <c r="T9801" i="3"/>
  <c r="T9777" i="3"/>
  <c r="T9769" i="3"/>
  <c r="T9745" i="3"/>
  <c r="T9705" i="3"/>
  <c r="T9697" i="3"/>
  <c r="T9681" i="3"/>
  <c r="T9633" i="3"/>
  <c r="T9625" i="3"/>
  <c r="T9521" i="3"/>
  <c r="T9513" i="3"/>
  <c r="T9505" i="3"/>
  <c r="T9481" i="3"/>
  <c r="T9449" i="3"/>
  <c r="T9441" i="3"/>
  <c r="T9409" i="3"/>
  <c r="T9401" i="3"/>
  <c r="T9369" i="3"/>
  <c r="T9361" i="3"/>
  <c r="T9353" i="3"/>
  <c r="T9313" i="3"/>
  <c r="T9305" i="3"/>
  <c r="T9281" i="3"/>
  <c r="T9273" i="3"/>
  <c r="T9265" i="3"/>
  <c r="T9249" i="3"/>
  <c r="T9217" i="3"/>
  <c r="T9209" i="3"/>
  <c r="T9201" i="3"/>
  <c r="S21" i="3"/>
  <c r="T21" i="3" s="1"/>
  <c r="M12" i="6"/>
  <c r="T7838" i="3"/>
  <c r="T7446" i="3"/>
  <c r="T6318" i="3"/>
  <c r="T3570" i="3"/>
  <c r="T9089" i="3"/>
  <c r="T9073" i="3"/>
  <c r="T9009" i="3"/>
  <c r="T8769" i="3"/>
  <c r="T8745" i="3"/>
  <c r="T8689" i="3"/>
  <c r="T8577" i="3"/>
  <c r="T8369" i="3"/>
  <c r="T8329" i="3"/>
  <c r="T8273" i="3"/>
  <c r="T8241" i="3"/>
  <c r="T8193" i="3"/>
  <c r="T7537" i="3"/>
  <c r="T7169" i="3"/>
  <c r="T6993" i="3"/>
  <c r="T6841" i="3"/>
  <c r="T6769" i="3"/>
  <c r="T6737" i="3"/>
  <c r="T6673" i="3"/>
  <c r="T6609" i="3"/>
  <c r="T6593" i="3"/>
  <c r="T6577" i="3"/>
  <c r="T6553" i="3"/>
  <c r="T6497" i="3"/>
  <c r="T6481" i="3"/>
  <c r="T6409" i="3"/>
  <c r="T6337" i="3"/>
  <c r="T6321" i="3"/>
  <c r="T6241" i="3"/>
  <c r="T6217" i="3"/>
  <c r="T6209" i="3"/>
  <c r="T6177" i="3"/>
  <c r="T6145" i="3"/>
  <c r="T6121" i="3"/>
  <c r="T5857" i="3"/>
  <c r="T5817" i="3"/>
  <c r="T5745" i="3"/>
  <c r="T5689" i="3"/>
  <c r="T5665" i="3"/>
  <c r="T5657" i="3"/>
  <c r="T5625" i="3"/>
  <c r="T5601" i="3"/>
  <c r="T5553" i="3"/>
  <c r="T5521" i="3"/>
  <c r="T5497" i="3"/>
  <c r="T5473" i="3"/>
  <c r="T5449" i="3"/>
  <c r="T5425" i="3"/>
  <c r="T5417" i="3"/>
  <c r="T5393" i="3"/>
  <c r="T5321" i="3"/>
  <c r="T5233" i="3"/>
  <c r="T5209" i="3"/>
  <c r="T5185" i="3"/>
  <c r="T5177" i="3"/>
  <c r="T5161" i="3"/>
  <c r="T5137" i="3"/>
  <c r="T5057" i="3"/>
  <c r="T5033" i="3"/>
  <c r="T5001" i="3"/>
  <c r="T4977" i="3"/>
  <c r="T4913" i="3"/>
  <c r="T4905" i="3"/>
  <c r="T4889" i="3"/>
  <c r="T4713" i="3"/>
  <c r="T4689" i="3"/>
  <c r="T4585" i="3"/>
  <c r="T4529" i="3"/>
  <c r="T4441" i="3"/>
  <c r="T4377" i="3"/>
  <c r="T4329" i="3"/>
  <c r="T4113" i="3"/>
  <c r="T3985" i="3"/>
  <c r="T3825" i="3"/>
  <c r="T3705" i="3"/>
  <c r="T9097" i="3"/>
  <c r="T8961" i="3"/>
  <c r="T8937" i="3"/>
  <c r="T8921" i="3"/>
  <c r="T8825" i="3"/>
  <c r="T8777" i="3"/>
  <c r="T8737" i="3"/>
  <c r="T8713" i="3"/>
  <c r="T8665" i="3"/>
  <c r="T8489" i="3"/>
  <c r="T8337" i="3"/>
  <c r="T8233" i="3"/>
  <c r="T7721" i="3"/>
  <c r="T7649" i="3"/>
  <c r="T7489" i="3"/>
  <c r="T7369" i="3"/>
  <c r="T6897" i="3"/>
  <c r="T6849" i="3"/>
  <c r="T6833" i="3"/>
  <c r="C39" i="6"/>
  <c r="R14" i="6"/>
  <c r="T9924" i="3"/>
  <c r="T9908" i="3"/>
  <c r="T9892" i="3"/>
  <c r="T9836" i="3"/>
  <c r="T9820" i="3"/>
  <c r="T9804" i="3"/>
  <c r="T9780" i="3"/>
  <c r="T9756" i="3"/>
  <c r="T9700" i="3"/>
  <c r="T9668" i="3"/>
  <c r="T9532" i="3"/>
  <c r="T9500" i="3"/>
  <c r="T9468" i="3"/>
  <c r="T9436" i="3"/>
  <c r="T9412" i="3"/>
  <c r="T9404" i="3"/>
  <c r="T9364" i="3"/>
  <c r="T9300" i="3"/>
  <c r="T9284" i="3"/>
  <c r="T9252" i="3"/>
  <c r="T9236" i="3"/>
  <c r="T9228" i="3"/>
  <c r="T9212" i="3"/>
  <c r="T9156" i="3"/>
  <c r="T9140" i="3"/>
  <c r="T9124" i="3"/>
  <c r="T8996" i="3"/>
  <c r="T8988" i="3"/>
  <c r="T8980" i="3"/>
  <c r="T8948" i="3"/>
  <c r="T8932" i="3"/>
  <c r="T8908" i="3"/>
  <c r="T8868" i="3"/>
  <c r="T8852" i="3"/>
  <c r="T8836" i="3"/>
  <c r="T8812" i="3"/>
  <c r="T8804" i="3"/>
  <c r="T8796" i="3"/>
  <c r="T8764" i="3"/>
  <c r="T8652" i="3"/>
  <c r="T8636" i="3"/>
  <c r="T8596" i="3"/>
  <c r="T8532" i="3"/>
  <c r="T8492" i="3"/>
  <c r="T8420" i="3"/>
  <c r="T8404" i="3"/>
  <c r="T8388" i="3"/>
  <c r="T8380" i="3"/>
  <c r="T8364" i="3"/>
  <c r="T8340" i="3"/>
  <c r="T8292" i="3"/>
  <c r="T8244" i="3"/>
  <c r="T8220" i="3"/>
  <c r="T8148" i="3"/>
  <c r="T7876" i="3"/>
  <c r="T7524" i="3"/>
  <c r="T7412" i="3"/>
  <c r="T7316" i="3"/>
  <c r="T7012" i="3"/>
  <c r="T6980" i="3"/>
  <c r="T6628" i="3"/>
  <c r="T6516" i="3"/>
  <c r="T6452" i="3"/>
  <c r="T6324" i="3"/>
  <c r="T6140" i="3"/>
  <c r="T6052" i="3"/>
  <c r="T5956" i="3"/>
  <c r="T9121" i="3"/>
  <c r="T8857" i="3"/>
  <c r="T8657" i="3"/>
  <c r="T8609" i="3"/>
  <c r="T8497" i="3"/>
  <c r="T8457" i="3"/>
  <c r="T8409" i="3"/>
  <c r="T8289" i="3"/>
  <c r="T8225" i="3"/>
  <c r="T7809" i="3"/>
  <c r="T7585" i="3"/>
  <c r="T7449" i="3"/>
  <c r="T7121" i="3"/>
  <c r="T7001" i="3"/>
  <c r="T6881" i="3"/>
  <c r="T9911" i="3"/>
  <c r="T9863" i="3"/>
  <c r="T9847" i="3"/>
  <c r="T9359" i="3"/>
  <c r="T8983" i="3"/>
  <c r="T8967" i="3"/>
  <c r="T5287" i="3"/>
  <c r="T9145" i="3"/>
  <c r="T9081" i="3"/>
  <c r="T8817" i="3"/>
  <c r="T8449" i="3"/>
  <c r="T8081" i="3"/>
  <c r="T7993" i="3"/>
  <c r="T7937" i="3"/>
  <c r="T7889" i="3"/>
  <c r="T7729" i="3"/>
  <c r="T7697" i="3"/>
  <c r="T7665" i="3"/>
  <c r="T7617" i="3"/>
  <c r="T7457" i="3"/>
  <c r="T7345" i="3"/>
  <c r="T7265" i="3"/>
  <c r="T7233" i="3"/>
  <c r="T7201" i="3"/>
  <c r="T7065" i="3"/>
  <c r="T7025" i="3"/>
  <c r="T7009" i="3"/>
  <c r="T7355" i="3"/>
  <c r="H13" i="6"/>
  <c r="R13" i="6"/>
  <c r="M13" i="6"/>
  <c r="T9767" i="3"/>
  <c r="T9391" i="3"/>
  <c r="T9271" i="3"/>
  <c r="T9778" i="3"/>
  <c r="T7507" i="3"/>
  <c r="T3195" i="3"/>
  <c r="T1603" i="3"/>
  <c r="T9386" i="3"/>
  <c r="T9354" i="3"/>
  <c r="T9227" i="3"/>
  <c r="T9195" i="3"/>
  <c r="T8251" i="3"/>
  <c r="T5298" i="3"/>
  <c r="T4525" i="3"/>
  <c r="T3507" i="3"/>
  <c r="T3199" i="3"/>
  <c r="T5063" i="3"/>
  <c r="T3263" i="3"/>
  <c r="T9179" i="3"/>
  <c r="T7818" i="3"/>
  <c r="T7774" i="3"/>
  <c r="T6587" i="3"/>
  <c r="T5906" i="3"/>
  <c r="T4186" i="3"/>
  <c r="T2770" i="3"/>
  <c r="T1463" i="3"/>
  <c r="T723" i="3"/>
  <c r="T6315" i="3"/>
  <c r="T3226" i="3"/>
  <c r="T2055" i="3"/>
  <c r="T2050" i="3"/>
  <c r="T3550" i="3"/>
  <c r="T5162" i="3"/>
  <c r="T4955" i="3"/>
  <c r="T4867" i="3"/>
  <c r="T4579" i="3"/>
  <c r="T4458" i="3"/>
  <c r="T3191" i="3"/>
  <c r="T2475" i="3"/>
  <c r="T2210" i="3"/>
  <c r="T2186" i="3"/>
  <c r="T1902" i="3"/>
  <c r="T544" i="3"/>
  <c r="T70" i="3"/>
  <c r="T156" i="3"/>
  <c r="T1263" i="3"/>
  <c r="T823" i="3"/>
  <c r="T639" i="3"/>
  <c r="T495" i="3"/>
  <c r="T4322" i="3"/>
  <c r="T4282" i="3"/>
  <c r="T4218" i="3"/>
  <c r="T4123" i="3"/>
  <c r="T3498" i="3"/>
  <c r="T2655" i="3"/>
  <c r="T651" i="3"/>
  <c r="T3894" i="3"/>
  <c r="T2643" i="3"/>
  <c r="T1648" i="3"/>
  <c r="T1231" i="3"/>
  <c r="T1147" i="3"/>
  <c r="T3267" i="3"/>
  <c r="T1950" i="3"/>
  <c r="T1075" i="3"/>
  <c r="T256" i="3"/>
  <c r="W12" i="6"/>
  <c r="T483" i="3"/>
  <c r="T355" i="3"/>
  <c r="T17" i="3"/>
  <c r="I12" i="6" s="1"/>
  <c r="H12" i="6"/>
  <c r="T9933" i="3"/>
  <c r="T9893" i="3"/>
  <c r="T9861" i="3"/>
  <c r="T9765" i="3"/>
  <c r="T9717" i="3"/>
  <c r="T9661" i="3"/>
  <c r="T9565" i="3"/>
  <c r="T9509" i="3"/>
  <c r="T9325" i="3"/>
  <c r="T9149" i="3"/>
  <c r="T8981" i="3"/>
  <c r="T8917" i="3"/>
  <c r="T8813" i="3"/>
  <c r="T8781" i="3"/>
  <c r="T8741" i="3"/>
  <c r="T8693" i="3"/>
  <c r="T8445" i="3"/>
  <c r="T8381" i="3"/>
  <c r="M16" i="6"/>
  <c r="T9968" i="3"/>
  <c r="T9960" i="3"/>
  <c r="T9952" i="3"/>
  <c r="T9680" i="3"/>
  <c r="T9496" i="3"/>
  <c r="T9352" i="3"/>
  <c r="T9216" i="3"/>
  <c r="T85" i="3"/>
  <c r="H17" i="6"/>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X12" i="6" s="1"/>
  <c r="Z12" i="6" s="1"/>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I14" i="6" s="1"/>
  <c r="J14" i="6" s="1"/>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W14" i="6" s="1"/>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I16" i="6" s="1"/>
  <c r="J16" i="6" s="1"/>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J12" i="6" l="1"/>
  <c r="I17" i="6"/>
  <c r="J17" i="6" s="1"/>
  <c r="D39" i="6"/>
  <c r="E39" i="6" s="1"/>
  <c r="S14" i="6"/>
  <c r="T14" i="6" s="1"/>
  <c r="N16" i="6"/>
  <c r="O16" i="6" s="1"/>
  <c r="C46" i="6"/>
  <c r="M15" i="6"/>
  <c r="Y12" i="6"/>
  <c r="I18" i="6"/>
  <c r="J18" i="6" s="1"/>
  <c r="H19" i="6"/>
  <c r="N12" i="6"/>
  <c r="O12" i="6" s="1"/>
  <c r="T27" i="3"/>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N15" i="6" l="1"/>
  <c r="O15" i="6" s="1"/>
  <c r="D46" i="6"/>
  <c r="E46" i="6" s="1"/>
  <c r="X14" i="6"/>
  <c r="I19" i="6"/>
  <c r="J19" i="6" s="1"/>
  <c r="D54" i="6"/>
  <c r="D53" i="6"/>
  <c r="Z14" i="6" l="1"/>
  <c r="Y14" i="6"/>
  <c r="D55"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D33" i="6" s="1"/>
  <c r="D34" i="6" s="1"/>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S13" i="6" l="1"/>
  <c r="T13" i="6" s="1"/>
  <c r="N13" i="6"/>
  <c r="O13" i="6" s="1"/>
  <c r="I13" i="6"/>
  <c r="J13" i="6" s="1"/>
  <c r="C73" i="6"/>
  <c r="AW11" i="3"/>
  <c r="S11" i="3" s="1"/>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R11" i="3"/>
  <c r="D11" i="10"/>
  <c r="C11" i="10"/>
  <c r="W13" i="6" l="1"/>
  <c r="R12" i="6"/>
  <c r="M14" i="6"/>
  <c r="AD5" i="6" s="1"/>
  <c r="H15" i="6"/>
  <c r="AD4" i="6" s="1"/>
  <c r="I13" i="10"/>
  <c r="J13" i="10" s="1"/>
  <c r="I11" i="10"/>
  <c r="J11" i="10" s="1"/>
  <c r="H14" i="10"/>
  <c r="D8" i="10"/>
  <c r="D56" i="6" s="1"/>
  <c r="C8" i="10"/>
  <c r="G8" i="10"/>
  <c r="E8" i="10"/>
  <c r="D57" i="6" s="1"/>
  <c r="T11" i="3"/>
  <c r="E21" i="6"/>
  <c r="E20" i="6"/>
  <c r="S12" i="6" l="1"/>
  <c r="AE6" i="6" s="1"/>
  <c r="I15" i="6"/>
  <c r="J15" i="6" s="1"/>
  <c r="X13" i="6"/>
  <c r="Z13" i="6" s="1"/>
  <c r="N14" i="6"/>
  <c r="O14" i="6" s="1"/>
  <c r="B15" i="6"/>
  <c r="C45" i="6" s="1"/>
  <c r="AD6" i="6"/>
  <c r="F12" i="10"/>
  <c r="I12" i="10" s="1"/>
  <c r="J12" i="10" s="1"/>
  <c r="I14" i="10"/>
  <c r="J14" i="10" s="1"/>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C40" i="6" l="1"/>
  <c r="T12" i="6"/>
  <c r="Y13" i="6"/>
  <c r="J8" i="10"/>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<sst xmlns="http://schemas.openxmlformats.org/spreadsheetml/2006/main" count="1439" uniqueCount="352">
  <si>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</si>
  <si>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</si>
  <si>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</si>
  <si>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</si>
  <si>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</si>
  <si>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</si>
  <si>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</si>
  <si>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</si>
  <si>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</si>
  <si>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</si>
  <si>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</si>
  <si>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</si>
  <si>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</si>
  <si>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</si>
  <si>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</si>
  <si>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</si>
  <si>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</si>
  <si>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</si>
  <si>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</si>
  <si>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</si>
  <si>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</si>
  <si>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</si>
  <si>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</si>
  <si>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</si>
  <si>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</si>
  <si>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</si>
  <si>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</si>
  <si>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</si>
  <si>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</si>
  <si>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</si>
  <si>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</si>
  <si>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</si>
  <si>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</si>
  <si>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</si>
  <si>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</si>
  <si>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</si>
  <si>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</si>
  <si>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</si>
  <si>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</si>
  <si>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</si>
  <si>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</si>
  <si>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</si>
  <si>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</si>
  <si>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</si>
  <si>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</si>
  <si>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</si>
  <si>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</si>
  <si>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</si>
  <si>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</si>
  <si>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</si>
  <si>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</si>
  <si>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</si>
  <si>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</si>
  <si>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</si>
  <si>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</si>
  <si>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</si>
  <si>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</si>
  <si>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</si>
  <si>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</si>
  <si>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</si>
  <si>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</si>
  <si>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</si>
  <si>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</si>
  <si>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</si>
  <si>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</si>
  <si>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</si>
  <si>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</si>
  <si>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</si>
  <si>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</si>
  <si>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</si>
  <si>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</si>
  <si>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</si>
  <si>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</si>
  <si>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</si>
  <si>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</si>
  <si>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</si>
  <si>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</si>
  <si>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</si>
  <si>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</si>
  <si>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</si>
  <si>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</si>
  <si>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</si>
  <si>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</si>
  <si>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</si>
  <si>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</si>
  <si>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</si>
  <si>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</si>
  <si>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</si>
  <si>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</si>
  <si>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</si>
  <si>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</si>
  <si>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</si>
  <si>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</si>
  <si>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</si>
  <si>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</si>
  <si>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</si>
  <si>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</si>
  <si>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</si>
  <si>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</si>
  <si>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</si>
  <si>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</si>
  <si>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</si>
  <si>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</si>
  <si>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</si>
  <si>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</si>
  <si>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</si>
  <si>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</si>
  <si>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</si>
  <si>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</si>
  <si>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</si>
  <si>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</si>
  <si>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</si>
  <si>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</si>
  <si>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</si>
  <si>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</si>
  <si>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</si>
  <si>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</si>
  <si>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</si>
  <si>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</si>
  <si>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</si>
  <si>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</si>
  <si>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</si>
  <si>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</si>
  <si>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</si>
  <si>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</si>
  <si>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</si>
  <si>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</si>
  <si>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</si>
  <si>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</si>
  <si>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</si>
  <si>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</si>
  <si>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</si>
  <si>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</si>
  <si>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</si>
  <si>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</si>
  <si>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</si>
  <si>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</si>
  <si>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</si>
  <si>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</si>
  <si>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</si>
  <si>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</si>
  <si>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</si>
  <si>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</si>
  <si>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</si>
  <si>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</si>
  <si>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</si>
  <si>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</si>
  <si>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</si>
  <si>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</si>
  <si>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</si>
  <si>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</si>
  <si>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</si>
  <si>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</si>
  <si>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</si>
  <si>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</si>
  <si>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</si>
  <si>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</si>
  <si>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</si>
  <si>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</si>
  <si>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</si>
  <si>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</si>
  <si>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</si>
  <si>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</si>
  <si>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</si>
  <si>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</si>
  <si>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</si>
  <si>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</si>
  <si>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</si>
  <si>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</si>
  <si>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</si>
  <si>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</si>
  <si>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</si>
  <si>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</si>
  <si>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</si>
  <si>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</si>
  <si>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</si>
  <si>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</si>
  <si>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</si>
  <si>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</si>
  <si>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</si>
  <si>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</si>
  <si>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</si>
  <si>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</si>
  <si>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</si>
  <si>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</si>
  <si>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</si>
  <si>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</si>
  <si>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</si>
  <si>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</si>
  <si>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</si>
  <si>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</si>
  <si>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</si>
  <si>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</si>
  <si>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</si>
  <si>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</si>
  <si>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</si>
  <si>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</si>
  <si>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</si>
  <si>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</si>
  <si>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</si>
  <si>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</si>
  <si>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</si>
  <si>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</si>
  <si>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</si>
  <si>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</si>
  <si>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</si>
  <si>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</si>
  <si>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</si>
  <si>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</si>
  <si>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</si>
  <si>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</si>
  <si>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</si>
  <si>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</si>
  <si>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</si>
  <si>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</si>
  <si>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</si>
  <si>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</si>
  <si>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</si>
  <si>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</si>
  <si>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</si>
  <si>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</si>
  <si>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</si>
  <si>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</si>
  <si>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</si>
  <si>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</si>
  <si>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</si>
  <si>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</si>
  <si>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</si>
  <si>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</si>
  <si>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</si>
  <si>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</si>
  <si>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</si>
  <si>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</si>
  <si>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</si>
  <si>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</si>
  <si>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</si>
  <si>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</si>
  <si>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</si>
  <si>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</si>
  <si>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</si>
  <si>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</si>
  <si>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</si>
  <si>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</si>
  <si>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</si>
  <si>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</si>
  <si>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</si>
  <si>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</si>
  <si>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</si>
  <si>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</si>
  <si>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</si>
  <si>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</si>
  <si>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</si>
  <si>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</si>
  <si>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</si>
  <si>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</si>
  <si>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</si>
  <si>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</si>
  <si>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</si>
  <si>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</si>
  <si>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</si>
  <si>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</si>
  <si>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</si>
  <si>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</si>
  <si>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</si>
  <si>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</si>
  <si>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</si>
  <si>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</si>
  <si>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</si>
  <si>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</si>
  <si>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</si>
  <si>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</si>
  <si>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</si>
  <si>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</si>
  <si>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</si>
  <si>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</si>
  <si>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</si>
  <si>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</si>
  <si>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</si>
  <si>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</si>
  <si>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</si>
  <si>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</si>
  <si>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</si>
  <si>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</si>
  <si>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</si>
  <si>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</si>
  <si>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</si>
  <si>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</si>
  <si>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</si>
  <si>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</si>
  <si>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</si>
  <si>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</si>
  <si>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</si>
  <si>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</si>
  <si>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</si>
  <si>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</si>
  <si>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</si>
  <si>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</si>
  <si>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</si>
  <si>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</si>
  <si>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</si>
  <si>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</si>
  <si>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</si>
  <si>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</si>
  <si>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</si>
  <si>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</si>
  <si>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</si>
  <si>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</si>
  <si>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</si>
  <si>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</si>
  <si>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</si>
  <si>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</si>
  <si>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</si>
  <si>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</si>
  <si>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</si>
  <si>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</si>
  <si>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</si>
  <si>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</si>
  <si>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</si>
  <si>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</si>
  <si>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</si>
  <si>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</si>
  <si>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</si>
  <si>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</si>
  <si>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</si>
  <si>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</si>
  <si>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</si>
  <si>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</si>
  <si>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</si>
  <si>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</si>
  <si>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</si>
  <si>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</si>
  <si>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</si>
  <si>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</si>
  <si>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</si>
  <si>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</si>
  <si>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</si>
  <si>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</si>
  <si>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</si>
  <si>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</si>
  <si>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</si>
  <si>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</si>
  <si>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</si>
  <si>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</si>
  <si>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</si>
  <si>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</si>
  <si>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All Tipsters / Cappers</t>
  </si>
  <si>
    <t>Performance by Tipster / Capper</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</si>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</sst>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0">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0" borderId="1" xfId="2" applyNumberFormat="1" applyFont="1" applyFill="1" applyBorder="1" applyProtection="1"/>
    <xf numFmtId="175" fontId="9"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03945728"/>
        <c:axId val="179165440"/>
      </c:scatterChart>
      <c:valAx>
        <c:axId val="103945728"/>
        <c:scaling>
          <c:orientation val="minMax"/>
        </c:scaling>
        <c:delete val="0"/>
        <c:axPos val="b"/>
        <c:numFmt formatCode="[$-409]d\-mmm\-yy;@" sourceLinked="1"/>
        <c:majorTickMark val="out"/>
        <c:minorTickMark val="none"/>
        <c:tickLblPos val="nextTo"/>
        <c:crossAx val="179165440"/>
        <c:crosses val="autoZero"/>
        <c:crossBetween val="midCat"/>
      </c:valAx>
      <c:valAx>
        <c:axId val="179165440"/>
        <c:scaling>
          <c:orientation val="minMax"/>
        </c:scaling>
        <c:delete val="0"/>
        <c:axPos val="l"/>
        <c:majorGridlines/>
        <c:numFmt formatCode="\€#,##0" sourceLinked="0"/>
        <c:majorTickMark val="out"/>
        <c:minorTickMark val="none"/>
        <c:tickLblPos val="nextTo"/>
        <c:crossAx val="103945728"/>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66" customWidth="1"/>
    <col min="2" max="2" width="112.42578125" style="74" customWidth="1"/>
    <col min="3" max="16384" width="9.140625" style="66"/>
  </cols>
  <sheetData>
    <row r="1" spans="2:2" ht="3.95" customHeight="1" x14ac:dyDescent="0.25"/>
    <row r="2" spans="2:2" ht="19.5" thickBot="1" x14ac:dyDescent="0.35">
      <c r="B2" s="81" t="s">
        <v>17</v>
      </c>
    </row>
    <row r="3" spans="2:2" ht="3.95" customHeight="1" x14ac:dyDescent="0.25"/>
    <row r="4" spans="2:2" ht="45" x14ac:dyDescent="0.25">
      <c r="B4" s="67" t="s">
        <v>187</v>
      </c>
    </row>
    <row r="5" spans="2:2" x14ac:dyDescent="0.25">
      <c r="B5" s="67"/>
    </row>
    <row r="6" spans="2:2" x14ac:dyDescent="0.25">
      <c r="B6" s="68" t="s">
        <v>224</v>
      </c>
    </row>
    <row r="7" spans="2:2" x14ac:dyDescent="0.25">
      <c r="B7" s="69" t="s">
        <v>225</v>
      </c>
    </row>
    <row r="8" spans="2:2" x14ac:dyDescent="0.25">
      <c r="B8" s="70" t="s">
        <v>189</v>
      </c>
    </row>
    <row r="9" spans="2:2" x14ac:dyDescent="0.25">
      <c r="B9" s="70" t="s">
        <v>226</v>
      </c>
    </row>
    <row r="10" spans="2:2" x14ac:dyDescent="0.25">
      <c r="B10" s="68" t="s">
        <v>190</v>
      </c>
    </row>
    <row r="11" spans="2:2" x14ac:dyDescent="0.25">
      <c r="B11" s="68" t="s">
        <v>227</v>
      </c>
    </row>
    <row r="12" spans="2:2" x14ac:dyDescent="0.25">
      <c r="B12" s="68" t="s">
        <v>188</v>
      </c>
    </row>
    <row r="13" spans="2:2" x14ac:dyDescent="0.25">
      <c r="B13" s="67"/>
    </row>
    <row r="14" spans="2:2" ht="19.5" thickBot="1" x14ac:dyDescent="0.35">
      <c r="B14" s="81" t="s">
        <v>191</v>
      </c>
    </row>
    <row r="15" spans="2:2" ht="3.95" customHeight="1" x14ac:dyDescent="0.25">
      <c r="B15" s="75"/>
    </row>
    <row r="16" spans="2:2" x14ac:dyDescent="0.25">
      <c r="B16" s="71" t="s">
        <v>228</v>
      </c>
    </row>
    <row r="17" spans="2:2" ht="30" x14ac:dyDescent="0.25">
      <c r="B17" s="71" t="s">
        <v>240</v>
      </c>
    </row>
    <row r="18" spans="2:2" x14ac:dyDescent="0.25">
      <c r="B18" s="75" t="s">
        <v>184</v>
      </c>
    </row>
    <row r="19" spans="2:2" x14ac:dyDescent="0.25">
      <c r="B19" s="75" t="s">
        <v>185</v>
      </c>
    </row>
    <row r="20" spans="2:2" x14ac:dyDescent="0.25">
      <c r="B20" s="75" t="s">
        <v>220</v>
      </c>
    </row>
    <row r="22" spans="2:2" ht="19.5" thickBot="1" x14ac:dyDescent="0.35">
      <c r="B22" s="81" t="s">
        <v>148</v>
      </c>
    </row>
    <row r="23" spans="2:2" ht="3.95" customHeight="1" x14ac:dyDescent="0.25"/>
    <row r="24" spans="2:2" x14ac:dyDescent="0.25">
      <c r="B24" s="74" t="s">
        <v>229</v>
      </c>
    </row>
    <row r="25" spans="2:2" x14ac:dyDescent="0.25">
      <c r="B25" s="76" t="s">
        <v>149</v>
      </c>
    </row>
    <row r="26" spans="2:2" x14ac:dyDescent="0.25">
      <c r="B26" s="77" t="s">
        <v>150</v>
      </c>
    </row>
    <row r="27" spans="2:2" x14ac:dyDescent="0.25">
      <c r="B27" s="78" t="s">
        <v>151</v>
      </c>
    </row>
    <row r="29" spans="2:2" ht="19.5" thickBot="1" x14ac:dyDescent="0.35">
      <c r="B29" s="82" t="s">
        <v>180</v>
      </c>
    </row>
    <row r="30" spans="2:2" ht="3.95" customHeight="1" x14ac:dyDescent="0.25"/>
    <row r="31" spans="2:2" x14ac:dyDescent="0.25">
      <c r="B31" s="79" t="s">
        <v>241</v>
      </c>
    </row>
    <row r="32" spans="2:2" ht="30" x14ac:dyDescent="0.25">
      <c r="B32" s="72" t="s">
        <v>242</v>
      </c>
    </row>
    <row r="33" spans="2:2" ht="45" x14ac:dyDescent="0.25">
      <c r="B33" s="72" t="s">
        <v>239</v>
      </c>
    </row>
    <row r="34" spans="2:2" ht="60" x14ac:dyDescent="0.25">
      <c r="B34" s="72" t="s">
        <v>221</v>
      </c>
    </row>
    <row r="35" spans="2:2" ht="105" x14ac:dyDescent="0.25">
      <c r="B35" s="72" t="s">
        <v>337</v>
      </c>
    </row>
    <row r="37" spans="2:2" ht="19.5" thickBot="1" x14ac:dyDescent="0.35">
      <c r="B37" s="81" t="s">
        <v>210</v>
      </c>
    </row>
    <row r="38" spans="2:2" x14ac:dyDescent="0.25">
      <c r="B38" s="72" t="s">
        <v>222</v>
      </c>
    </row>
    <row r="39" spans="2:2" ht="90" x14ac:dyDescent="0.25">
      <c r="B39" s="135" t="s">
        <v>230</v>
      </c>
    </row>
    <row r="40" spans="2:2" x14ac:dyDescent="0.25">
      <c r="B40" s="134"/>
    </row>
    <row r="41" spans="2:2" x14ac:dyDescent="0.25">
      <c r="B41" s="72" t="s">
        <v>223</v>
      </c>
    </row>
    <row r="42" spans="2:2" ht="90" x14ac:dyDescent="0.25">
      <c r="B42" s="135" t="s">
        <v>243</v>
      </c>
    </row>
    <row r="43" spans="2:2" x14ac:dyDescent="0.25">
      <c r="B43" s="135"/>
    </row>
    <row r="44" spans="2:2" ht="45" x14ac:dyDescent="0.25">
      <c r="B44" s="146" t="s">
        <v>231</v>
      </c>
    </row>
    <row r="46" spans="2:2" ht="19.5" thickBot="1" x14ac:dyDescent="0.35">
      <c r="B46" s="81" t="s">
        <v>182</v>
      </c>
    </row>
    <row r="47" spans="2:2" ht="3.95" customHeight="1" x14ac:dyDescent="0.25"/>
    <row r="48" spans="2:2" x14ac:dyDescent="0.25">
      <c r="B48" s="74" t="s">
        <v>183</v>
      </c>
    </row>
    <row r="49" spans="2:2" x14ac:dyDescent="0.25">
      <c r="B49" s="74" t="s">
        <v>244</v>
      </c>
    </row>
    <row r="50" spans="2:2" x14ac:dyDescent="0.25">
      <c r="B50" s="74" t="s">
        <v>245</v>
      </c>
    </row>
    <row r="52" spans="2:2" ht="19.5" thickBot="1" x14ac:dyDescent="0.35">
      <c r="B52" s="81" t="s">
        <v>58</v>
      </c>
    </row>
    <row r="53" spans="2:2" ht="3.95" customHeight="1" x14ac:dyDescent="0.25"/>
    <row r="54" spans="2:2" ht="30" x14ac:dyDescent="0.25">
      <c r="B54" s="74" t="s">
        <v>246</v>
      </c>
    </row>
    <row r="55" spans="2:2" x14ac:dyDescent="0.25">
      <c r="B55" s="74" t="s">
        <v>247</v>
      </c>
    </row>
    <row r="56" spans="2:2" x14ac:dyDescent="0.25">
      <c r="B56" s="74" t="s">
        <v>211</v>
      </c>
    </row>
    <row r="58" spans="2:2" ht="19.5" thickBot="1" x14ac:dyDescent="0.35">
      <c r="B58" s="81" t="s">
        <v>59</v>
      </c>
    </row>
    <row r="59" spans="2:2" ht="3.95" customHeight="1" x14ac:dyDescent="0.25"/>
    <row r="60" spans="2:2" ht="30" x14ac:dyDescent="0.25">
      <c r="B60" s="73" t="s">
        <v>248</v>
      </c>
    </row>
    <row r="62" spans="2:2" x14ac:dyDescent="0.25">
      <c r="B62" s="75" t="s">
        <v>142</v>
      </c>
    </row>
    <row r="63" spans="2:2" x14ac:dyDescent="0.25">
      <c r="B63" s="74" t="s">
        <v>232</v>
      </c>
    </row>
    <row r="64" spans="2:2" x14ac:dyDescent="0.25">
      <c r="B64" s="74" t="s">
        <v>249</v>
      </c>
    </row>
    <row r="65" spans="2:2" x14ac:dyDescent="0.25">
      <c r="B65" s="74" t="s">
        <v>250</v>
      </c>
    </row>
    <row r="66" spans="2:2" x14ac:dyDescent="0.25">
      <c r="B66" s="74" t="s">
        <v>186</v>
      </c>
    </row>
    <row r="68" spans="2:2" x14ac:dyDescent="0.25">
      <c r="B68" s="75" t="s">
        <v>143</v>
      </c>
    </row>
    <row r="69" spans="2:2" x14ac:dyDescent="0.25">
      <c r="B69" s="74" t="s">
        <v>233</v>
      </c>
    </row>
    <row r="70" spans="2:2" x14ac:dyDescent="0.25">
      <c r="B70" s="74" t="s">
        <v>234</v>
      </c>
    </row>
    <row r="71" spans="2:2" x14ac:dyDescent="0.25">
      <c r="B71" s="74" t="s">
        <v>250</v>
      </c>
    </row>
    <row r="72" spans="2:2" ht="30" x14ac:dyDescent="0.25">
      <c r="B72" s="73" t="s">
        <v>251</v>
      </c>
    </row>
    <row r="73" spans="2:2" ht="85.5" customHeight="1" x14ac:dyDescent="0.25"/>
    <row r="74" spans="2:2" ht="30" x14ac:dyDescent="0.25">
      <c r="B74" s="73" t="s">
        <v>9</v>
      </c>
    </row>
    <row r="75" spans="2:2" ht="83.25" customHeight="1" x14ac:dyDescent="0.25">
      <c r="B75" s="73"/>
    </row>
    <row r="76" spans="2:2" x14ac:dyDescent="0.25">
      <c r="B76" s="74" t="s">
        <v>144</v>
      </c>
    </row>
    <row r="77" spans="2:2" ht="84" customHeight="1" x14ac:dyDescent="0.25"/>
    <row r="79" spans="2:2" ht="19.5" thickBot="1" x14ac:dyDescent="0.35">
      <c r="B79" s="81" t="s">
        <v>208</v>
      </c>
    </row>
    <row r="80" spans="2:2" ht="3.75" customHeight="1" x14ac:dyDescent="0.25"/>
    <row r="81" spans="2:2" x14ac:dyDescent="0.25">
      <c r="B81" s="148" t="s">
        <v>236</v>
      </c>
    </row>
    <row r="82" spans="2:2" ht="60" x14ac:dyDescent="0.25">
      <c r="B82" s="150" t="s">
        <v>252</v>
      </c>
    </row>
    <row r="83" spans="2:2" x14ac:dyDescent="0.25">
      <c r="B83" s="149"/>
    </row>
    <row r="84" spans="2:2" ht="19.5" thickBot="1" x14ac:dyDescent="0.35">
      <c r="B84" s="81" t="s">
        <v>115</v>
      </c>
    </row>
    <row r="85" spans="2:2" ht="3.75" customHeight="1" x14ac:dyDescent="0.25"/>
    <row r="86" spans="2:2" ht="75" x14ac:dyDescent="0.25">
      <c r="B86" s="147" t="s">
        <v>351</v>
      </c>
    </row>
    <row r="87" spans="2:2" ht="69" customHeight="1" x14ac:dyDescent="0.25"/>
    <row r="89" spans="2:2" ht="30" x14ac:dyDescent="0.25">
      <c r="B89" s="74" t="s">
        <v>235</v>
      </c>
    </row>
    <row r="91" spans="2:2" ht="19.5" thickBot="1" x14ac:dyDescent="0.35">
      <c r="B91" s="81" t="s">
        <v>209</v>
      </c>
    </row>
    <row r="92" spans="2:2" ht="3.75" customHeight="1" x14ac:dyDescent="0.25"/>
    <row r="93" spans="2:2" ht="45" x14ac:dyDescent="0.25">
      <c r="B93" s="73" t="s">
        <v>237</v>
      </c>
    </row>
    <row r="95" spans="2:2" ht="19.5" thickBot="1" x14ac:dyDescent="0.35">
      <c r="B95" s="81" t="s">
        <v>67</v>
      </c>
    </row>
    <row r="96" spans="2:2" ht="3.75" customHeight="1" x14ac:dyDescent="0.25"/>
    <row r="97" spans="2:2" x14ac:dyDescent="0.25">
      <c r="B97" s="74" t="s">
        <v>10</v>
      </c>
    </row>
    <row r="98" spans="2:2" x14ac:dyDescent="0.25">
      <c r="B98" s="80" t="s">
        <v>11</v>
      </c>
    </row>
    <row r="99" spans="2:2" x14ac:dyDescent="0.25">
      <c r="B99" s="80"/>
    </row>
    <row r="100" spans="2:2" x14ac:dyDescent="0.25">
      <c r="B100" s="74" t="s">
        <v>12</v>
      </c>
    </row>
    <row r="101" spans="2:2" x14ac:dyDescent="0.25">
      <c r="B101" s="80" t="s">
        <v>13</v>
      </c>
    </row>
    <row r="102" spans="2:2" x14ac:dyDescent="0.25">
      <c r="B102" s="80"/>
    </row>
    <row r="103" spans="2:2" x14ac:dyDescent="0.25">
      <c r="B103" s="74" t="s">
        <v>253</v>
      </c>
    </row>
    <row r="104" spans="2:2" x14ac:dyDescent="0.25">
      <c r="B104" s="80"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2" t="s">
        <v>16</v>
      </c>
      <c r="E2" s="3"/>
    </row>
    <row r="3" spans="2:19" ht="8.1" customHeight="1" x14ac:dyDescent="0.2"/>
    <row r="4" spans="2:19" ht="16.5" thickBot="1" x14ac:dyDescent="0.3">
      <c r="B4" s="100" t="s">
        <v>207</v>
      </c>
      <c r="D4" s="97" t="s">
        <v>34</v>
      </c>
      <c r="E4" s="97"/>
      <c r="F4" s="98"/>
      <c r="G4" s="97" t="s">
        <v>57</v>
      </c>
      <c r="H4" s="98"/>
      <c r="I4" s="97" t="s">
        <v>105</v>
      </c>
      <c r="J4" s="99"/>
      <c r="K4" s="97" t="s">
        <v>348</v>
      </c>
      <c r="L4" s="99"/>
      <c r="M4" s="97" t="s">
        <v>73</v>
      </c>
      <c r="N4" s="99"/>
      <c r="O4" s="97" t="s">
        <v>123</v>
      </c>
      <c r="R4" s="1" t="s">
        <v>102</v>
      </c>
      <c r="S4" s="39">
        <v>1</v>
      </c>
    </row>
    <row r="5" spans="2:19" ht="3.95" customHeight="1" x14ac:dyDescent="0.3">
      <c r="B5" s="83"/>
    </row>
    <row r="6" spans="2:19" ht="15" customHeight="1" x14ac:dyDescent="0.25">
      <c r="B6" s="193" t="s">
        <v>349</v>
      </c>
      <c r="D6" s="63" t="s">
        <v>33</v>
      </c>
      <c r="E6" s="63" t="s">
        <v>32</v>
      </c>
      <c r="G6" s="63" t="s">
        <v>14</v>
      </c>
      <c r="I6" s="63" t="s">
        <v>8</v>
      </c>
      <c r="J6" s="66"/>
      <c r="K6" s="63" t="s">
        <v>347</v>
      </c>
      <c r="L6" s="66"/>
      <c r="M6" s="84"/>
      <c r="N6" s="66"/>
      <c r="O6" s="85">
        <v>2</v>
      </c>
      <c r="P6" s="66"/>
      <c r="R6" s="1">
        <v>1</v>
      </c>
      <c r="S6" s="1" t="s">
        <v>74</v>
      </c>
    </row>
    <row r="7" spans="2:19" ht="15" x14ac:dyDescent="0.25">
      <c r="B7" s="193"/>
      <c r="D7" s="132" t="s">
        <v>15</v>
      </c>
      <c r="E7" s="179">
        <v>200</v>
      </c>
      <c r="F7" s="55"/>
      <c r="G7" s="133" t="s">
        <v>283</v>
      </c>
      <c r="H7" s="55"/>
      <c r="I7" s="133" t="s">
        <v>72</v>
      </c>
      <c r="J7" s="66"/>
      <c r="K7" s="133" t="s">
        <v>339</v>
      </c>
      <c r="L7" s="66"/>
      <c r="M7" s="66"/>
      <c r="N7" s="66"/>
      <c r="O7" s="66"/>
      <c r="P7" s="66"/>
      <c r="R7" s="1">
        <v>2</v>
      </c>
      <c r="S7" s="1" t="s">
        <v>136</v>
      </c>
    </row>
    <row r="8" spans="2:19" ht="15" customHeight="1" thickBot="1" x14ac:dyDescent="0.3">
      <c r="B8" s="193"/>
      <c r="D8" s="132" t="s">
        <v>139</v>
      </c>
      <c r="E8" s="179">
        <v>0</v>
      </c>
      <c r="F8" s="55"/>
      <c r="G8" s="133" t="s">
        <v>268</v>
      </c>
      <c r="H8" s="55"/>
      <c r="I8" s="133" t="s">
        <v>140</v>
      </c>
      <c r="J8" s="66"/>
      <c r="K8" s="133" t="s">
        <v>340</v>
      </c>
      <c r="L8" s="66"/>
      <c r="M8" s="100" t="s">
        <v>196</v>
      </c>
      <c r="N8" s="98"/>
      <c r="O8" s="101" t="s">
        <v>194</v>
      </c>
      <c r="P8" s="100"/>
      <c r="R8" s="1">
        <v>3</v>
      </c>
      <c r="S8" s="1" t="s">
        <v>75</v>
      </c>
    </row>
    <row r="9" spans="2:19" ht="12.75" customHeight="1" x14ac:dyDescent="0.25">
      <c r="B9" s="193"/>
      <c r="D9" s="133" t="s">
        <v>263</v>
      </c>
      <c r="E9" s="179">
        <v>0</v>
      </c>
      <c r="F9" s="55"/>
      <c r="G9" s="133" t="s">
        <v>277</v>
      </c>
      <c r="H9" s="55"/>
      <c r="I9" s="133" t="s">
        <v>106</v>
      </c>
      <c r="J9" s="66"/>
      <c r="K9" s="133" t="s">
        <v>350</v>
      </c>
      <c r="L9" s="66"/>
      <c r="M9" s="66"/>
      <c r="N9" s="66"/>
      <c r="O9" s="66"/>
      <c r="P9" s="66"/>
      <c r="R9" s="1">
        <v>4</v>
      </c>
      <c r="S9" s="1" t="s">
        <v>76</v>
      </c>
    </row>
    <row r="10" spans="2:19" ht="15" x14ac:dyDescent="0.25">
      <c r="B10" s="193"/>
      <c r="D10" s="133" t="s">
        <v>60</v>
      </c>
      <c r="E10" s="179">
        <v>0</v>
      </c>
      <c r="F10" s="55"/>
      <c r="G10" s="133" t="s">
        <v>147</v>
      </c>
      <c r="H10" s="55"/>
      <c r="I10" s="133" t="s">
        <v>264</v>
      </c>
      <c r="J10" s="66"/>
      <c r="K10" s="133" t="s">
        <v>341</v>
      </c>
      <c r="L10" s="66"/>
      <c r="M10" s="66" t="s">
        <v>83</v>
      </c>
      <c r="N10" s="66"/>
      <c r="O10" s="66" t="s">
        <v>124</v>
      </c>
      <c r="P10" s="66"/>
      <c r="R10" s="1">
        <v>5</v>
      </c>
      <c r="S10" s="1" t="s">
        <v>79</v>
      </c>
    </row>
    <row r="11" spans="2:19" ht="15" x14ac:dyDescent="0.25">
      <c r="B11" s="193"/>
      <c r="D11" s="133" t="s">
        <v>60</v>
      </c>
      <c r="E11" s="179">
        <v>0</v>
      </c>
      <c r="F11" s="55"/>
      <c r="G11" s="133" t="s">
        <v>160</v>
      </c>
      <c r="H11" s="55"/>
      <c r="I11" s="133" t="s">
        <v>265</v>
      </c>
      <c r="J11" s="66"/>
      <c r="K11" s="133" t="s">
        <v>60</v>
      </c>
      <c r="L11" s="66"/>
      <c r="M11" s="66" t="s">
        <v>93</v>
      </c>
      <c r="N11" s="66"/>
      <c r="O11" s="66" t="s">
        <v>125</v>
      </c>
      <c r="P11" s="66"/>
      <c r="R11" s="1">
        <v>6</v>
      </c>
      <c r="S11" s="1" t="s">
        <v>80</v>
      </c>
    </row>
    <row r="12" spans="2:19" ht="15" x14ac:dyDescent="0.25">
      <c r="B12" s="193"/>
      <c r="D12" s="133" t="s">
        <v>60</v>
      </c>
      <c r="E12" s="179">
        <v>0</v>
      </c>
      <c r="F12" s="55"/>
      <c r="G12" s="133" t="s">
        <v>280</v>
      </c>
      <c r="H12" s="55"/>
      <c r="I12" s="133" t="s">
        <v>60</v>
      </c>
      <c r="J12" s="66"/>
      <c r="K12" s="133" t="s">
        <v>60</v>
      </c>
      <c r="L12" s="66"/>
      <c r="M12" s="66" t="s">
        <v>145</v>
      </c>
      <c r="N12" s="66"/>
      <c r="O12" s="66" t="s">
        <v>126</v>
      </c>
      <c r="P12" s="66"/>
    </row>
    <row r="13" spans="2:19" ht="15" x14ac:dyDescent="0.25">
      <c r="B13" s="193"/>
      <c r="D13" s="133" t="s">
        <v>60</v>
      </c>
      <c r="E13" s="179">
        <v>0</v>
      </c>
      <c r="F13" s="55"/>
      <c r="G13" s="133" t="s">
        <v>274</v>
      </c>
      <c r="H13" s="55"/>
      <c r="I13" s="133" t="s">
        <v>60</v>
      </c>
      <c r="J13" s="66"/>
      <c r="K13" s="133" t="s">
        <v>60</v>
      </c>
      <c r="L13" s="66"/>
      <c r="M13" s="66"/>
      <c r="N13" s="66"/>
      <c r="O13" s="66"/>
      <c r="P13" s="66"/>
    </row>
    <row r="14" spans="2:19" ht="15" x14ac:dyDescent="0.25">
      <c r="B14" s="193"/>
      <c r="D14" s="133" t="s">
        <v>60</v>
      </c>
      <c r="E14" s="179">
        <v>0</v>
      </c>
      <c r="F14" s="55"/>
      <c r="G14" s="133" t="s">
        <v>271</v>
      </c>
      <c r="H14" s="55"/>
      <c r="I14" s="133" t="s">
        <v>60</v>
      </c>
      <c r="J14" s="66"/>
      <c r="K14" s="133" t="s">
        <v>60</v>
      </c>
      <c r="L14" s="66"/>
      <c r="M14" s="66" t="s">
        <v>77</v>
      </c>
      <c r="N14" s="66"/>
      <c r="O14" s="66" t="s">
        <v>130</v>
      </c>
      <c r="P14" s="66"/>
    </row>
    <row r="15" spans="2:19" ht="15" x14ac:dyDescent="0.25">
      <c r="B15" s="193"/>
      <c r="D15" s="133" t="s">
        <v>60</v>
      </c>
      <c r="E15" s="179">
        <v>0</v>
      </c>
      <c r="F15" s="55"/>
      <c r="G15" s="133" t="s">
        <v>60</v>
      </c>
      <c r="H15" s="55"/>
      <c r="I15" s="133" t="s">
        <v>60</v>
      </c>
      <c r="J15" s="66"/>
      <c r="K15" s="133" t="s">
        <v>60</v>
      </c>
      <c r="L15" s="66"/>
      <c r="M15" s="66" t="s">
        <v>78</v>
      </c>
      <c r="N15" s="66"/>
      <c r="O15" s="66" t="s">
        <v>131</v>
      </c>
      <c r="P15" s="66"/>
    </row>
    <row r="16" spans="2:19" ht="15" x14ac:dyDescent="0.25">
      <c r="B16" s="193"/>
      <c r="D16" s="133" t="s">
        <v>60</v>
      </c>
      <c r="E16" s="179">
        <v>0</v>
      </c>
      <c r="F16" s="55"/>
      <c r="G16" s="133" t="s">
        <v>60</v>
      </c>
      <c r="H16" s="55"/>
      <c r="I16" s="133" t="s">
        <v>60</v>
      </c>
      <c r="J16" s="66"/>
      <c r="K16" s="133" t="s">
        <v>60</v>
      </c>
      <c r="L16" s="66"/>
      <c r="M16" s="66"/>
      <c r="N16" s="66"/>
      <c r="O16" s="66" t="s">
        <v>132</v>
      </c>
      <c r="P16" s="66"/>
    </row>
    <row r="17" spans="2:16" ht="15" x14ac:dyDescent="0.25">
      <c r="B17" s="193"/>
      <c r="D17" s="133" t="s">
        <v>60</v>
      </c>
      <c r="E17" s="179">
        <v>0</v>
      </c>
      <c r="F17" s="55"/>
      <c r="G17" s="133" t="s">
        <v>60</v>
      </c>
      <c r="H17" s="55"/>
      <c r="I17" s="133" t="s">
        <v>60</v>
      </c>
      <c r="J17" s="66"/>
      <c r="K17" s="133" t="s">
        <v>60</v>
      </c>
      <c r="L17" s="66"/>
      <c r="M17" s="66" t="s">
        <v>81</v>
      </c>
      <c r="N17" s="66"/>
      <c r="O17" s="66"/>
      <c r="P17" s="66"/>
    </row>
    <row r="18" spans="2:16" ht="15" x14ac:dyDescent="0.25">
      <c r="B18" s="193"/>
      <c r="D18" s="133" t="s">
        <v>60</v>
      </c>
      <c r="E18" s="179">
        <v>0</v>
      </c>
      <c r="F18" s="55"/>
      <c r="G18" s="133" t="s">
        <v>60</v>
      </c>
      <c r="H18" s="55"/>
      <c r="I18" s="133" t="s">
        <v>60</v>
      </c>
      <c r="J18" s="66"/>
      <c r="K18" s="133" t="s">
        <v>60</v>
      </c>
      <c r="L18" s="66"/>
      <c r="M18" s="66" t="s">
        <v>82</v>
      </c>
      <c r="N18" s="66"/>
      <c r="O18" s="66" t="s">
        <v>127</v>
      </c>
      <c r="P18" s="66"/>
    </row>
    <row r="19" spans="2:16" ht="15" x14ac:dyDescent="0.25">
      <c r="B19" s="193"/>
      <c r="D19" s="133" t="s">
        <v>60</v>
      </c>
      <c r="E19" s="179">
        <v>0</v>
      </c>
      <c r="F19" s="55"/>
      <c r="G19" s="133" t="s">
        <v>60</v>
      </c>
      <c r="H19" s="55"/>
      <c r="I19" s="133" t="s">
        <v>60</v>
      </c>
      <c r="J19" s="66"/>
      <c r="K19" s="133" t="s">
        <v>60</v>
      </c>
      <c r="L19" s="66"/>
      <c r="M19" s="66" t="s">
        <v>192</v>
      </c>
      <c r="N19" s="66"/>
      <c r="O19" s="66" t="s">
        <v>128</v>
      </c>
      <c r="P19" s="66"/>
    </row>
    <row r="20" spans="2:16" ht="12" customHeight="1" x14ac:dyDescent="0.25">
      <c r="B20" s="193"/>
      <c r="D20" s="133" t="s">
        <v>60</v>
      </c>
      <c r="E20" s="179">
        <v>0</v>
      </c>
      <c r="F20" s="55"/>
      <c r="G20" s="133" t="s">
        <v>60</v>
      </c>
      <c r="H20" s="55"/>
      <c r="I20" s="133" t="s">
        <v>60</v>
      </c>
      <c r="J20" s="66"/>
      <c r="K20" s="133" t="s">
        <v>60</v>
      </c>
      <c r="L20" s="66"/>
      <c r="M20" s="66" t="s">
        <v>94</v>
      </c>
      <c r="N20" s="66"/>
      <c r="O20" s="66" t="s">
        <v>129</v>
      </c>
      <c r="P20" s="66"/>
    </row>
    <row r="21" spans="2:16" ht="15" x14ac:dyDescent="0.25">
      <c r="B21" s="193"/>
      <c r="D21" s="133" t="s">
        <v>60</v>
      </c>
      <c r="E21" s="179">
        <v>0</v>
      </c>
      <c r="F21" s="55"/>
      <c r="G21" s="133" t="s">
        <v>60</v>
      </c>
      <c r="H21" s="55"/>
      <c r="I21" s="133" t="s">
        <v>60</v>
      </c>
      <c r="J21" s="66"/>
      <c r="K21" s="133" t="s">
        <v>60</v>
      </c>
      <c r="L21" s="66"/>
      <c r="M21" s="66" t="s">
        <v>95</v>
      </c>
      <c r="N21" s="66"/>
      <c r="O21" s="66"/>
      <c r="P21" s="66"/>
    </row>
    <row r="22" spans="2:16" ht="15" x14ac:dyDescent="0.25">
      <c r="B22" s="193"/>
      <c r="D22" s="133" t="s">
        <v>60</v>
      </c>
      <c r="E22" s="179">
        <v>0</v>
      </c>
      <c r="F22" s="55"/>
      <c r="G22" s="133" t="s">
        <v>60</v>
      </c>
      <c r="H22" s="55"/>
      <c r="I22" s="133" t="s">
        <v>60</v>
      </c>
      <c r="J22" s="66"/>
      <c r="K22" s="133" t="s">
        <v>60</v>
      </c>
      <c r="L22" s="66"/>
      <c r="M22" s="66" t="s">
        <v>96</v>
      </c>
      <c r="N22" s="66"/>
      <c r="O22" s="66" t="s">
        <v>133</v>
      </c>
      <c r="P22" s="66"/>
    </row>
    <row r="23" spans="2:16" ht="15" x14ac:dyDescent="0.25">
      <c r="B23" s="193"/>
      <c r="D23" s="133" t="s">
        <v>60</v>
      </c>
      <c r="E23" s="179">
        <v>0</v>
      </c>
      <c r="F23" s="55"/>
      <c r="G23" s="133" t="s">
        <v>60</v>
      </c>
      <c r="H23" s="55"/>
      <c r="I23" s="133" t="s">
        <v>60</v>
      </c>
      <c r="J23" s="66"/>
      <c r="K23" s="133" t="s">
        <v>60</v>
      </c>
      <c r="L23" s="66"/>
      <c r="M23" s="66" t="s">
        <v>97</v>
      </c>
      <c r="N23" s="66"/>
      <c r="O23" s="66" t="s">
        <v>134</v>
      </c>
      <c r="P23" s="66"/>
    </row>
    <row r="24" spans="2:16" ht="15" x14ac:dyDescent="0.25">
      <c r="B24" s="193"/>
      <c r="D24" s="133" t="s">
        <v>60</v>
      </c>
      <c r="E24" s="179">
        <v>0</v>
      </c>
      <c r="F24" s="55"/>
      <c r="G24" s="133" t="s">
        <v>60</v>
      </c>
      <c r="H24" s="55"/>
      <c r="I24" s="133" t="s">
        <v>60</v>
      </c>
      <c r="J24" s="66"/>
      <c r="K24" s="133" t="s">
        <v>60</v>
      </c>
      <c r="L24" s="66"/>
      <c r="M24" s="66" t="s">
        <v>98</v>
      </c>
      <c r="N24" s="66"/>
      <c r="O24" s="66" t="s">
        <v>135</v>
      </c>
      <c r="P24" s="66"/>
    </row>
    <row r="25" spans="2:16" ht="15" x14ac:dyDescent="0.25">
      <c r="B25" s="193"/>
      <c r="D25" s="133" t="s">
        <v>60</v>
      </c>
      <c r="E25" s="179">
        <v>0</v>
      </c>
      <c r="F25" s="55"/>
      <c r="G25" s="133" t="s">
        <v>60</v>
      </c>
      <c r="H25" s="55"/>
      <c r="I25" s="133" t="s">
        <v>60</v>
      </c>
      <c r="J25" s="66"/>
      <c r="K25" s="133" t="s">
        <v>60</v>
      </c>
      <c r="L25" s="66"/>
      <c r="M25" s="86" t="s">
        <v>99</v>
      </c>
      <c r="N25" s="66"/>
      <c r="O25" s="66"/>
      <c r="P25" s="66"/>
    </row>
    <row r="26" spans="2:16" ht="15" x14ac:dyDescent="0.25">
      <c r="B26" s="193"/>
      <c r="D26" s="133" t="s">
        <v>60</v>
      </c>
      <c r="E26" s="179">
        <v>0</v>
      </c>
      <c r="F26" s="55"/>
      <c r="G26" s="133" t="s">
        <v>60</v>
      </c>
      <c r="H26" s="55"/>
      <c r="I26" s="133" t="s">
        <v>60</v>
      </c>
      <c r="J26" s="66"/>
      <c r="K26" s="133" t="s">
        <v>60</v>
      </c>
      <c r="L26" s="66"/>
      <c r="M26" s="66" t="s">
        <v>193</v>
      </c>
      <c r="N26" s="66"/>
      <c r="O26" s="66"/>
      <c r="P26" s="66"/>
    </row>
    <row r="27" spans="2:16" ht="15" x14ac:dyDescent="0.25">
      <c r="B27" s="193"/>
      <c r="D27" s="133" t="s">
        <v>60</v>
      </c>
      <c r="E27" s="179">
        <v>0</v>
      </c>
      <c r="F27" s="55"/>
      <c r="G27" s="133" t="s">
        <v>60</v>
      </c>
      <c r="H27" s="55"/>
      <c r="I27" s="133" t="s">
        <v>60</v>
      </c>
      <c r="J27" s="66"/>
      <c r="K27" s="133" t="s">
        <v>60</v>
      </c>
      <c r="L27" s="66"/>
      <c r="M27" s="66" t="s">
        <v>100</v>
      </c>
      <c r="N27" s="66"/>
      <c r="O27" s="66"/>
      <c r="P27" s="66"/>
    </row>
    <row r="28" spans="2:16" ht="15" x14ac:dyDescent="0.25">
      <c r="B28" s="193"/>
      <c r="D28" s="133" t="s">
        <v>60</v>
      </c>
      <c r="E28" s="179">
        <v>0</v>
      </c>
      <c r="F28" s="55"/>
      <c r="G28" s="133" t="s">
        <v>60</v>
      </c>
      <c r="H28" s="55"/>
      <c r="I28" s="133" t="s">
        <v>60</v>
      </c>
      <c r="J28" s="66"/>
      <c r="K28" s="133" t="s">
        <v>60</v>
      </c>
      <c r="L28" s="66"/>
      <c r="M28" s="66" t="s">
        <v>101</v>
      </c>
      <c r="N28" s="66"/>
      <c r="O28" s="66"/>
      <c r="P28" s="66"/>
    </row>
    <row r="29" spans="2:16" ht="15" x14ac:dyDescent="0.25">
      <c r="B29" s="193"/>
      <c r="D29" s="133" t="s">
        <v>60</v>
      </c>
      <c r="E29" s="179">
        <v>0</v>
      </c>
      <c r="F29" s="55"/>
      <c r="G29" s="133" t="s">
        <v>60</v>
      </c>
      <c r="H29" s="55"/>
      <c r="I29" s="133" t="s">
        <v>60</v>
      </c>
      <c r="J29" s="66"/>
      <c r="K29" s="133" t="s">
        <v>60</v>
      </c>
      <c r="L29" s="66"/>
      <c r="M29" s="66"/>
      <c r="N29" s="66"/>
      <c r="O29" s="66"/>
      <c r="P29" s="66"/>
    </row>
    <row r="30" spans="2:16" ht="15" x14ac:dyDescent="0.25">
      <c r="B30" s="193"/>
      <c r="D30" s="133" t="s">
        <v>60</v>
      </c>
      <c r="E30" s="179">
        <v>0</v>
      </c>
      <c r="F30" s="55"/>
      <c r="G30" s="133" t="s">
        <v>60</v>
      </c>
      <c r="H30" s="55"/>
      <c r="I30" s="133" t="s">
        <v>60</v>
      </c>
      <c r="J30" s="66"/>
      <c r="K30" s="133" t="s">
        <v>60</v>
      </c>
      <c r="L30" s="66"/>
      <c r="M30" s="66" t="s">
        <v>85</v>
      </c>
      <c r="N30" s="66"/>
      <c r="O30" s="66"/>
      <c r="P30" s="66"/>
    </row>
    <row r="31" spans="2:16" ht="15" x14ac:dyDescent="0.25">
      <c r="B31" s="193"/>
      <c r="D31" s="133" t="s">
        <v>60</v>
      </c>
      <c r="E31" s="179">
        <v>0</v>
      </c>
      <c r="F31" s="55"/>
      <c r="G31" s="133" t="s">
        <v>60</v>
      </c>
      <c r="H31" s="55"/>
      <c r="I31" s="133" t="s">
        <v>60</v>
      </c>
      <c r="J31" s="66"/>
      <c r="K31" s="133" t="s">
        <v>60</v>
      </c>
      <c r="L31" s="66"/>
      <c r="M31" s="66" t="s">
        <v>86</v>
      </c>
      <c r="N31" s="66"/>
      <c r="O31" s="66"/>
      <c r="P31" s="66"/>
    </row>
    <row r="32" spans="2:16" ht="15" x14ac:dyDescent="0.25">
      <c r="B32" s="193"/>
      <c r="D32" s="133" t="s">
        <v>60</v>
      </c>
      <c r="E32" s="179">
        <v>0</v>
      </c>
      <c r="F32" s="55"/>
      <c r="G32" s="133" t="s">
        <v>60</v>
      </c>
      <c r="H32" s="55"/>
      <c r="I32" s="133" t="s">
        <v>60</v>
      </c>
      <c r="J32" s="66"/>
      <c r="K32" s="133" t="s">
        <v>60</v>
      </c>
      <c r="L32" s="66"/>
      <c r="M32" s="66" t="s">
        <v>87</v>
      </c>
      <c r="N32" s="66"/>
      <c r="O32" s="66"/>
      <c r="P32" s="66"/>
    </row>
    <row r="33" spans="2:16" ht="15" x14ac:dyDescent="0.25">
      <c r="B33" s="193"/>
      <c r="D33" s="133" t="s">
        <v>60</v>
      </c>
      <c r="E33" s="179">
        <v>0</v>
      </c>
      <c r="F33" s="55"/>
      <c r="G33" s="133" t="s">
        <v>60</v>
      </c>
      <c r="H33" s="55"/>
      <c r="I33" s="133" t="s">
        <v>60</v>
      </c>
      <c r="J33" s="66"/>
      <c r="K33" s="133" t="s">
        <v>60</v>
      </c>
      <c r="L33" s="66"/>
      <c r="M33" s="66" t="s">
        <v>88</v>
      </c>
      <c r="N33" s="66"/>
      <c r="O33" s="66"/>
      <c r="P33" s="66"/>
    </row>
    <row r="34" spans="2:16" ht="15" x14ac:dyDescent="0.25">
      <c r="B34" s="193"/>
      <c r="D34" s="133" t="s">
        <v>60</v>
      </c>
      <c r="E34" s="179">
        <v>0</v>
      </c>
      <c r="F34" s="55"/>
      <c r="G34" s="133" t="s">
        <v>60</v>
      </c>
      <c r="H34" s="55"/>
      <c r="I34" s="133" t="s">
        <v>60</v>
      </c>
      <c r="J34" s="66"/>
      <c r="K34" s="133" t="s">
        <v>60</v>
      </c>
      <c r="L34" s="66"/>
      <c r="M34" s="66" t="s">
        <v>89</v>
      </c>
      <c r="N34" s="66"/>
      <c r="O34" s="66"/>
      <c r="P34" s="66"/>
    </row>
    <row r="35" spans="2:16" ht="15" x14ac:dyDescent="0.25">
      <c r="B35" s="193"/>
      <c r="D35" s="133" t="s">
        <v>60</v>
      </c>
      <c r="E35" s="179">
        <v>0</v>
      </c>
      <c r="F35" s="55"/>
      <c r="G35" s="133" t="s">
        <v>60</v>
      </c>
      <c r="H35" s="55"/>
      <c r="I35" s="133" t="s">
        <v>60</v>
      </c>
      <c r="J35" s="66"/>
      <c r="K35" s="133" t="s">
        <v>60</v>
      </c>
      <c r="L35" s="66"/>
      <c r="M35" s="66" t="s">
        <v>90</v>
      </c>
      <c r="N35" s="66"/>
      <c r="O35" s="66"/>
      <c r="P35" s="66"/>
    </row>
    <row r="36" spans="2:16" ht="15" x14ac:dyDescent="0.25">
      <c r="B36" s="193"/>
      <c r="D36" s="133" t="s">
        <v>60</v>
      </c>
      <c r="E36" s="179">
        <v>0</v>
      </c>
      <c r="F36" s="55"/>
      <c r="G36" s="133" t="s">
        <v>60</v>
      </c>
      <c r="H36" s="55"/>
      <c r="I36" s="133" t="s">
        <v>60</v>
      </c>
      <c r="J36" s="66"/>
      <c r="K36" s="133" t="s">
        <v>60</v>
      </c>
      <c r="L36" s="66"/>
      <c r="M36" s="66" t="s">
        <v>91</v>
      </c>
      <c r="N36" s="66"/>
      <c r="O36" s="66"/>
      <c r="P36" s="66"/>
    </row>
    <row r="37" spans="2:16" ht="15" x14ac:dyDescent="0.25">
      <c r="B37" s="193"/>
      <c r="D37" s="133" t="s">
        <v>60</v>
      </c>
      <c r="E37" s="179">
        <v>0</v>
      </c>
      <c r="F37" s="55"/>
      <c r="G37" s="133" t="s">
        <v>60</v>
      </c>
      <c r="H37" s="55"/>
      <c r="I37" s="133" t="s">
        <v>60</v>
      </c>
      <c r="J37" s="66"/>
      <c r="K37" s="133" t="s">
        <v>60</v>
      </c>
      <c r="L37" s="66"/>
      <c r="M37" s="66" t="s">
        <v>92</v>
      </c>
      <c r="N37" s="66"/>
      <c r="O37" s="66"/>
      <c r="P37" s="66"/>
    </row>
    <row r="38" spans="2:16" ht="15" x14ac:dyDescent="0.25">
      <c r="B38" s="193"/>
      <c r="D38" s="133" t="s">
        <v>60</v>
      </c>
      <c r="E38" s="179">
        <v>0</v>
      </c>
      <c r="F38" s="55"/>
      <c r="G38" s="133" t="s">
        <v>60</v>
      </c>
      <c r="H38" s="55"/>
      <c r="I38" s="133" t="s">
        <v>60</v>
      </c>
      <c r="J38" s="66"/>
      <c r="K38" s="133" t="s">
        <v>60</v>
      </c>
      <c r="L38" s="66"/>
      <c r="M38" s="66"/>
      <c r="N38" s="66"/>
      <c r="O38" s="66"/>
      <c r="P38" s="66"/>
    </row>
    <row r="39" spans="2:16" ht="15" x14ac:dyDescent="0.25">
      <c r="B39" s="193"/>
      <c r="D39" s="133" t="s">
        <v>60</v>
      </c>
      <c r="E39" s="179">
        <v>0</v>
      </c>
      <c r="F39" s="55"/>
      <c r="G39" s="133" t="s">
        <v>60</v>
      </c>
      <c r="H39" s="55"/>
      <c r="I39" s="133" t="s">
        <v>60</v>
      </c>
      <c r="J39" s="66"/>
      <c r="K39" s="133" t="s">
        <v>60</v>
      </c>
      <c r="L39" s="66"/>
      <c r="M39" s="66" t="s">
        <v>137</v>
      </c>
      <c r="N39" s="66"/>
      <c r="O39" s="66"/>
      <c r="P39" s="66"/>
    </row>
    <row r="40" spans="2:16" ht="15" x14ac:dyDescent="0.25">
      <c r="B40" s="193"/>
      <c r="D40" s="133" t="s">
        <v>60</v>
      </c>
      <c r="E40" s="179">
        <v>0</v>
      </c>
      <c r="F40" s="55"/>
      <c r="G40" s="133" t="s">
        <v>60</v>
      </c>
      <c r="H40" s="55"/>
      <c r="I40" s="133" t="s">
        <v>60</v>
      </c>
      <c r="J40" s="66"/>
      <c r="K40" s="133" t="s">
        <v>60</v>
      </c>
      <c r="L40" s="66"/>
      <c r="M40" s="66" t="s">
        <v>138</v>
      </c>
      <c r="N40" s="66"/>
      <c r="O40" s="66"/>
      <c r="P40" s="66"/>
    </row>
    <row r="41" spans="2:16" ht="15" x14ac:dyDescent="0.25">
      <c r="B41" s="193"/>
      <c r="D41" s="133" t="s">
        <v>60</v>
      </c>
      <c r="E41" s="179">
        <v>0</v>
      </c>
      <c r="F41" s="55"/>
      <c r="G41" s="133" t="s">
        <v>60</v>
      </c>
      <c r="H41" s="55"/>
      <c r="I41" s="133" t="s">
        <v>60</v>
      </c>
      <c r="J41" s="66"/>
      <c r="K41" s="133" t="s">
        <v>60</v>
      </c>
      <c r="L41" s="66"/>
      <c r="M41" s="66"/>
      <c r="N41" s="66"/>
      <c r="O41" s="66"/>
      <c r="P41" s="66"/>
    </row>
    <row r="42" spans="2:16" ht="15" x14ac:dyDescent="0.25">
      <c r="B42" s="193"/>
      <c r="D42" s="133" t="s">
        <v>60</v>
      </c>
      <c r="E42" s="179">
        <v>0</v>
      </c>
      <c r="F42" s="55"/>
      <c r="G42" s="133" t="s">
        <v>60</v>
      </c>
      <c r="H42" s="55"/>
      <c r="I42" s="133" t="s">
        <v>60</v>
      </c>
      <c r="J42" s="66"/>
      <c r="K42" s="133" t="s">
        <v>60</v>
      </c>
      <c r="L42" s="66"/>
      <c r="M42" s="66"/>
      <c r="N42" s="66"/>
      <c r="O42" s="66"/>
      <c r="P42" s="66"/>
    </row>
    <row r="43" spans="2:16" ht="15" x14ac:dyDescent="0.25">
      <c r="B43" s="193"/>
      <c r="D43" s="133" t="s">
        <v>60</v>
      </c>
      <c r="E43" s="179">
        <v>0</v>
      </c>
      <c r="F43" s="55"/>
      <c r="G43" s="133" t="s">
        <v>60</v>
      </c>
      <c r="H43" s="55"/>
      <c r="I43" s="133" t="s">
        <v>60</v>
      </c>
      <c r="J43" s="66"/>
      <c r="K43" s="133" t="s">
        <v>60</v>
      </c>
      <c r="L43" s="66"/>
      <c r="M43" s="66"/>
      <c r="N43" s="66"/>
      <c r="O43" s="66"/>
      <c r="P43" s="66"/>
    </row>
    <row r="44" spans="2:16" ht="15" x14ac:dyDescent="0.25">
      <c r="B44" s="193"/>
      <c r="D44" s="133" t="s">
        <v>60</v>
      </c>
      <c r="E44" s="179">
        <v>0</v>
      </c>
      <c r="F44" s="55"/>
      <c r="G44" s="133" t="s">
        <v>60</v>
      </c>
      <c r="H44" s="55"/>
      <c r="I44" s="133" t="s">
        <v>60</v>
      </c>
      <c r="J44" s="66"/>
      <c r="K44" s="133" t="s">
        <v>60</v>
      </c>
      <c r="L44" s="66"/>
      <c r="M44" s="66"/>
      <c r="N44" s="66"/>
      <c r="O44" s="66"/>
      <c r="P44" s="66"/>
    </row>
    <row r="45" spans="2:16" ht="15" x14ac:dyDescent="0.25">
      <c r="B45" s="193"/>
      <c r="D45" s="133" t="s">
        <v>60</v>
      </c>
      <c r="E45" s="179">
        <v>0</v>
      </c>
      <c r="F45" s="55"/>
      <c r="G45" s="133" t="s">
        <v>60</v>
      </c>
      <c r="H45" s="55"/>
      <c r="I45" s="133" t="s">
        <v>60</v>
      </c>
      <c r="J45" s="66"/>
      <c r="K45" s="133" t="s">
        <v>60</v>
      </c>
      <c r="L45" s="66"/>
      <c r="M45" s="66"/>
      <c r="N45" s="66"/>
      <c r="O45" s="66"/>
      <c r="P45" s="66"/>
    </row>
    <row r="46" spans="2:16" ht="15" x14ac:dyDescent="0.25">
      <c r="B46" s="193"/>
      <c r="D46" s="133" t="s">
        <v>60</v>
      </c>
      <c r="E46" s="179">
        <v>0</v>
      </c>
      <c r="F46" s="55"/>
      <c r="G46" s="133" t="s">
        <v>60</v>
      </c>
      <c r="H46" s="55"/>
      <c r="I46" s="133" t="s">
        <v>60</v>
      </c>
      <c r="J46" s="66"/>
      <c r="K46" s="133" t="s">
        <v>60</v>
      </c>
      <c r="L46" s="66"/>
      <c r="M46" s="66"/>
      <c r="N46" s="66"/>
      <c r="O46" s="66"/>
      <c r="P46" s="66"/>
    </row>
    <row r="47" spans="2:16" ht="15" x14ac:dyDescent="0.25">
      <c r="B47" s="193"/>
      <c r="D47" s="133" t="s">
        <v>60</v>
      </c>
      <c r="E47" s="179">
        <v>0</v>
      </c>
      <c r="F47" s="55"/>
      <c r="G47" s="133" t="s">
        <v>60</v>
      </c>
      <c r="H47" s="55"/>
      <c r="I47" s="133" t="s">
        <v>60</v>
      </c>
      <c r="J47" s="66"/>
      <c r="K47" s="133" t="s">
        <v>60</v>
      </c>
      <c r="L47" s="66"/>
      <c r="M47" s="66"/>
      <c r="N47" s="66"/>
      <c r="O47" s="66"/>
      <c r="P47" s="66"/>
    </row>
    <row r="48" spans="2:16" ht="15" x14ac:dyDescent="0.25">
      <c r="B48" s="193"/>
      <c r="D48" s="133" t="s">
        <v>60</v>
      </c>
      <c r="E48" s="179">
        <v>0</v>
      </c>
      <c r="F48" s="55"/>
      <c r="G48" s="133" t="s">
        <v>60</v>
      </c>
      <c r="H48" s="55"/>
      <c r="I48" s="133" t="s">
        <v>60</v>
      </c>
      <c r="J48" s="66"/>
      <c r="K48" s="133" t="s">
        <v>60</v>
      </c>
      <c r="L48" s="66"/>
      <c r="M48" s="66"/>
      <c r="N48" s="66"/>
      <c r="O48" s="66"/>
      <c r="P48" s="66"/>
    </row>
    <row r="49" spans="2:16" ht="15" x14ac:dyDescent="0.25">
      <c r="B49" s="193"/>
      <c r="D49" s="133" t="s">
        <v>60</v>
      </c>
      <c r="E49" s="179">
        <v>0</v>
      </c>
      <c r="F49" s="55"/>
      <c r="G49" s="133" t="s">
        <v>60</v>
      </c>
      <c r="H49" s="55"/>
      <c r="I49" s="133" t="s">
        <v>60</v>
      </c>
      <c r="J49" s="66"/>
      <c r="K49" s="133" t="s">
        <v>60</v>
      </c>
      <c r="L49" s="66"/>
      <c r="M49" s="66"/>
      <c r="N49" s="66"/>
      <c r="O49" s="66"/>
      <c r="P49" s="66"/>
    </row>
    <row r="50" spans="2:16" ht="15" x14ac:dyDescent="0.25">
      <c r="B50" s="193"/>
      <c r="D50" s="133" t="s">
        <v>60</v>
      </c>
      <c r="E50" s="179">
        <v>0</v>
      </c>
      <c r="F50" s="55"/>
      <c r="G50" s="133" t="s">
        <v>60</v>
      </c>
      <c r="H50" s="55"/>
      <c r="I50" s="133" t="s">
        <v>60</v>
      </c>
      <c r="J50" s="66"/>
      <c r="K50" s="133" t="s">
        <v>60</v>
      </c>
      <c r="L50" s="66"/>
      <c r="M50" s="66"/>
      <c r="N50" s="66"/>
      <c r="O50" s="66"/>
      <c r="P50" s="66"/>
    </row>
    <row r="51" spans="2:16" ht="15" x14ac:dyDescent="0.25">
      <c r="B51" s="193"/>
      <c r="D51" s="133" t="s">
        <v>60</v>
      </c>
      <c r="E51" s="179">
        <v>0</v>
      </c>
      <c r="F51" s="55"/>
      <c r="G51" s="133" t="s">
        <v>60</v>
      </c>
      <c r="H51" s="55"/>
      <c r="I51" s="133" t="s">
        <v>60</v>
      </c>
      <c r="J51" s="66"/>
      <c r="K51" s="133" t="s">
        <v>60</v>
      </c>
      <c r="L51" s="66"/>
      <c r="M51" s="66"/>
      <c r="N51" s="66"/>
      <c r="O51" s="66"/>
      <c r="P51" s="66"/>
    </row>
    <row r="52" spans="2:16" ht="15" x14ac:dyDescent="0.25">
      <c r="B52" s="193"/>
      <c r="D52" s="133" t="s">
        <v>60</v>
      </c>
      <c r="E52" s="179">
        <v>0</v>
      </c>
      <c r="F52" s="55"/>
      <c r="G52" s="133" t="s">
        <v>60</v>
      </c>
      <c r="H52" s="55"/>
      <c r="I52" s="133" t="s">
        <v>60</v>
      </c>
      <c r="J52" s="66"/>
      <c r="K52" s="133" t="s">
        <v>60</v>
      </c>
      <c r="L52" s="66"/>
      <c r="M52" s="66"/>
      <c r="N52" s="66"/>
      <c r="O52" s="66"/>
      <c r="P52" s="66"/>
    </row>
    <row r="53" spans="2:16" ht="15" x14ac:dyDescent="0.25">
      <c r="B53" s="193"/>
      <c r="D53" s="133" t="s">
        <v>60</v>
      </c>
      <c r="E53" s="179">
        <v>0</v>
      </c>
      <c r="F53" s="55"/>
      <c r="G53" s="133" t="s">
        <v>60</v>
      </c>
      <c r="H53" s="55"/>
      <c r="I53" s="133" t="s">
        <v>60</v>
      </c>
      <c r="J53" s="66"/>
      <c r="K53" s="133" t="s">
        <v>60</v>
      </c>
      <c r="L53" s="66"/>
      <c r="M53" s="66"/>
      <c r="N53" s="66"/>
      <c r="O53" s="66"/>
      <c r="P53" s="66"/>
    </row>
    <row r="54" spans="2:16" ht="15" x14ac:dyDescent="0.25">
      <c r="B54" s="193"/>
      <c r="D54" s="133" t="s">
        <v>60</v>
      </c>
      <c r="E54" s="179">
        <v>0</v>
      </c>
      <c r="F54" s="55"/>
      <c r="G54" s="133" t="s">
        <v>60</v>
      </c>
      <c r="H54" s="55"/>
      <c r="I54" s="133" t="s">
        <v>60</v>
      </c>
      <c r="J54" s="66"/>
      <c r="K54" s="133" t="s">
        <v>60</v>
      </c>
      <c r="L54" s="66"/>
      <c r="M54" s="66"/>
      <c r="N54" s="66"/>
      <c r="O54" s="66"/>
      <c r="P54" s="66"/>
    </row>
    <row r="55" spans="2:16" ht="15" x14ac:dyDescent="0.25">
      <c r="B55" s="193"/>
      <c r="D55" s="133" t="s">
        <v>60</v>
      </c>
      <c r="E55" s="179">
        <v>0</v>
      </c>
      <c r="F55" s="55"/>
      <c r="G55" s="133" t="s">
        <v>60</v>
      </c>
      <c r="H55" s="55"/>
      <c r="I55" s="133" t="s">
        <v>60</v>
      </c>
      <c r="J55" s="66"/>
      <c r="K55" s="133" t="s">
        <v>60</v>
      </c>
      <c r="L55" s="66"/>
      <c r="M55" s="66"/>
      <c r="N55" s="66"/>
      <c r="O55" s="66"/>
      <c r="P55" s="66"/>
    </row>
    <row r="56" spans="2:16" ht="15" x14ac:dyDescent="0.25">
      <c r="B56" s="193"/>
      <c r="D56" s="133" t="s">
        <v>60</v>
      </c>
      <c r="E56" s="179">
        <v>0</v>
      </c>
      <c r="F56" s="55"/>
      <c r="G56" s="133" t="s">
        <v>60</v>
      </c>
      <c r="H56" s="55"/>
      <c r="I56" s="133" t="s">
        <v>60</v>
      </c>
      <c r="J56" s="66"/>
      <c r="K56" s="133" t="s">
        <v>60</v>
      </c>
      <c r="L56" s="66"/>
      <c r="M56" s="66"/>
      <c r="N56" s="66"/>
      <c r="O56" s="66"/>
      <c r="P56" s="66"/>
    </row>
    <row r="57" spans="2:16" ht="15" x14ac:dyDescent="0.25">
      <c r="B57" s="193"/>
      <c r="D57" s="133" t="s">
        <v>60</v>
      </c>
      <c r="E57" s="179">
        <v>0</v>
      </c>
      <c r="F57" s="55"/>
      <c r="G57" s="133" t="s">
        <v>60</v>
      </c>
      <c r="H57" s="55"/>
      <c r="I57" s="133" t="s">
        <v>60</v>
      </c>
      <c r="J57" s="66"/>
      <c r="K57" s="133" t="s">
        <v>60</v>
      </c>
      <c r="L57" s="66"/>
      <c r="M57" s="66"/>
      <c r="N57" s="66"/>
      <c r="O57" s="66"/>
      <c r="P57" s="66"/>
    </row>
    <row r="58" spans="2:16" ht="15" x14ac:dyDescent="0.25">
      <c r="B58" s="193"/>
      <c r="D58" s="133" t="s">
        <v>60</v>
      </c>
      <c r="E58" s="179">
        <v>0</v>
      </c>
      <c r="F58" s="55"/>
      <c r="G58" s="133" t="s">
        <v>60</v>
      </c>
      <c r="H58" s="55"/>
      <c r="I58" s="133" t="s">
        <v>60</v>
      </c>
      <c r="J58" s="66"/>
      <c r="K58" s="133" t="s">
        <v>60</v>
      </c>
      <c r="L58" s="66"/>
      <c r="M58" s="66"/>
      <c r="N58" s="66"/>
      <c r="O58" s="66"/>
      <c r="P58" s="66"/>
    </row>
    <row r="59" spans="2:16" ht="15" x14ac:dyDescent="0.25">
      <c r="B59" s="193"/>
      <c r="D59" s="133" t="s">
        <v>60</v>
      </c>
      <c r="E59" s="179">
        <v>0</v>
      </c>
      <c r="F59" s="55"/>
      <c r="G59" s="133" t="s">
        <v>60</v>
      </c>
      <c r="H59" s="55"/>
      <c r="I59" s="133" t="s">
        <v>60</v>
      </c>
      <c r="J59" s="66"/>
      <c r="K59" s="133" t="s">
        <v>60</v>
      </c>
      <c r="L59" s="66"/>
      <c r="M59" s="66"/>
      <c r="N59" s="66"/>
      <c r="O59" s="66"/>
      <c r="P59" s="66"/>
    </row>
    <row r="60" spans="2:16" ht="15" x14ac:dyDescent="0.25">
      <c r="B60" s="193"/>
      <c r="D60" s="133" t="s">
        <v>60</v>
      </c>
      <c r="E60" s="179">
        <v>0</v>
      </c>
      <c r="F60" s="55"/>
      <c r="G60" s="133" t="s">
        <v>60</v>
      </c>
      <c r="H60" s="55"/>
      <c r="I60" s="133" t="s">
        <v>60</v>
      </c>
      <c r="J60" s="66"/>
      <c r="K60" s="133" t="s">
        <v>60</v>
      </c>
      <c r="L60" s="66"/>
      <c r="M60" s="66"/>
      <c r="N60" s="66"/>
      <c r="O60" s="66"/>
      <c r="P60" s="66"/>
    </row>
    <row r="61" spans="2:16" ht="15" x14ac:dyDescent="0.25">
      <c r="D61" s="133" t="s">
        <v>60</v>
      </c>
      <c r="E61" s="179">
        <v>0</v>
      </c>
      <c r="F61" s="55"/>
      <c r="G61" s="133" t="s">
        <v>60</v>
      </c>
      <c r="H61" s="55"/>
      <c r="I61" s="133" t="s">
        <v>60</v>
      </c>
      <c r="J61" s="66"/>
      <c r="K61" s="133" t="s">
        <v>60</v>
      </c>
      <c r="L61" s="66"/>
      <c r="M61" s="66"/>
      <c r="N61" s="66"/>
      <c r="O61" s="66"/>
      <c r="P61" s="66"/>
    </row>
    <row r="62" spans="2:16" ht="15" x14ac:dyDescent="0.25">
      <c r="D62" s="133" t="s">
        <v>60</v>
      </c>
      <c r="E62" s="179">
        <v>0</v>
      </c>
      <c r="F62" s="55"/>
      <c r="G62" s="133" t="s">
        <v>60</v>
      </c>
      <c r="H62" s="55"/>
      <c r="I62" s="133" t="s">
        <v>60</v>
      </c>
      <c r="J62" s="66"/>
      <c r="K62" s="133" t="s">
        <v>60</v>
      </c>
      <c r="L62" s="66"/>
      <c r="M62" s="66"/>
      <c r="N62" s="66"/>
      <c r="O62" s="66"/>
      <c r="P62" s="66"/>
    </row>
    <row r="63" spans="2:16" ht="15" x14ac:dyDescent="0.25">
      <c r="D63" s="133" t="s">
        <v>60</v>
      </c>
      <c r="E63" s="179">
        <v>0</v>
      </c>
      <c r="F63" s="55"/>
      <c r="G63" s="133" t="s">
        <v>60</v>
      </c>
      <c r="H63" s="55"/>
      <c r="I63" s="133" t="s">
        <v>60</v>
      </c>
      <c r="J63" s="66"/>
      <c r="K63" s="133" t="s">
        <v>60</v>
      </c>
      <c r="L63" s="66"/>
      <c r="M63" s="66"/>
      <c r="N63" s="66"/>
      <c r="O63" s="66"/>
      <c r="P63" s="66"/>
    </row>
    <row r="64" spans="2:16" ht="15" x14ac:dyDescent="0.25">
      <c r="D64" s="133" t="s">
        <v>60</v>
      </c>
      <c r="E64" s="179">
        <v>0</v>
      </c>
      <c r="F64" s="55"/>
      <c r="G64" s="133" t="s">
        <v>60</v>
      </c>
      <c r="H64" s="55"/>
      <c r="I64" s="133" t="s">
        <v>60</v>
      </c>
      <c r="J64" s="66"/>
      <c r="K64" s="133" t="s">
        <v>60</v>
      </c>
      <c r="L64" s="66"/>
      <c r="M64" s="66"/>
      <c r="N64" s="66"/>
      <c r="O64" s="66"/>
      <c r="P64" s="66"/>
    </row>
    <row r="65" spans="4:16" ht="15" x14ac:dyDescent="0.25">
      <c r="D65" s="133" t="s">
        <v>60</v>
      </c>
      <c r="E65" s="179">
        <v>0</v>
      </c>
      <c r="F65" s="55"/>
      <c r="G65" s="133" t="s">
        <v>60</v>
      </c>
      <c r="H65" s="55"/>
      <c r="I65" s="133" t="s">
        <v>60</v>
      </c>
      <c r="J65" s="66"/>
      <c r="K65" s="133" t="s">
        <v>60</v>
      </c>
      <c r="L65" s="66"/>
      <c r="M65" s="66"/>
      <c r="N65" s="66"/>
      <c r="O65" s="66"/>
      <c r="P65" s="66"/>
    </row>
    <row r="66" spans="4:16" ht="15" x14ac:dyDescent="0.25">
      <c r="D66" s="133" t="s">
        <v>60</v>
      </c>
      <c r="E66" s="179">
        <v>0</v>
      </c>
      <c r="F66" s="55"/>
      <c r="G66" s="133" t="s">
        <v>60</v>
      </c>
      <c r="H66" s="55"/>
      <c r="I66" s="133" t="s">
        <v>60</v>
      </c>
      <c r="J66" s="66"/>
      <c r="K66" s="133" t="s">
        <v>60</v>
      </c>
      <c r="L66" s="66"/>
      <c r="M66" s="66"/>
      <c r="N66" s="66"/>
      <c r="O66" s="66"/>
      <c r="P66" s="66"/>
    </row>
    <row r="67" spans="4:16" ht="15" x14ac:dyDescent="0.25">
      <c r="D67" s="133" t="s">
        <v>60</v>
      </c>
      <c r="E67" s="179">
        <v>0</v>
      </c>
      <c r="F67" s="55"/>
      <c r="G67" s="133" t="s">
        <v>60</v>
      </c>
      <c r="H67" s="55"/>
      <c r="I67" s="133" t="s">
        <v>60</v>
      </c>
      <c r="J67" s="66"/>
      <c r="K67" s="133" t="s">
        <v>60</v>
      </c>
      <c r="L67" s="66"/>
      <c r="M67" s="66"/>
      <c r="N67" s="66"/>
      <c r="O67" s="66"/>
      <c r="P67" s="66"/>
    </row>
    <row r="68" spans="4:16" ht="15" x14ac:dyDescent="0.25">
      <c r="D68" s="133" t="s">
        <v>60</v>
      </c>
      <c r="E68" s="179">
        <v>0</v>
      </c>
      <c r="F68" s="55"/>
      <c r="G68" s="133" t="s">
        <v>60</v>
      </c>
      <c r="H68" s="55"/>
      <c r="I68" s="133" t="s">
        <v>60</v>
      </c>
      <c r="J68" s="66"/>
      <c r="K68" s="133" t="s">
        <v>60</v>
      </c>
      <c r="L68" s="66"/>
      <c r="M68" s="66"/>
      <c r="N68" s="66"/>
      <c r="O68" s="66"/>
      <c r="P68" s="66"/>
    </row>
    <row r="69" spans="4:16" ht="15" x14ac:dyDescent="0.25">
      <c r="D69" s="133" t="s">
        <v>60</v>
      </c>
      <c r="E69" s="179">
        <v>0</v>
      </c>
      <c r="F69" s="55"/>
      <c r="G69" s="133" t="s">
        <v>60</v>
      </c>
      <c r="H69" s="55"/>
      <c r="I69" s="133" t="s">
        <v>60</v>
      </c>
      <c r="J69" s="66"/>
      <c r="K69" s="133" t="s">
        <v>60</v>
      </c>
      <c r="L69" s="66"/>
      <c r="M69" s="66"/>
      <c r="N69" s="66"/>
      <c r="O69" s="66"/>
      <c r="P69" s="66"/>
    </row>
    <row r="70" spans="4:16" ht="15" x14ac:dyDescent="0.25">
      <c r="D70" s="133" t="s">
        <v>60</v>
      </c>
      <c r="E70" s="179">
        <v>0</v>
      </c>
      <c r="F70" s="55"/>
      <c r="G70" s="133" t="s">
        <v>60</v>
      </c>
      <c r="H70" s="55"/>
      <c r="I70" s="133" t="s">
        <v>60</v>
      </c>
      <c r="J70" s="66"/>
      <c r="K70" s="133" t="s">
        <v>60</v>
      </c>
      <c r="L70" s="66"/>
      <c r="M70" s="66"/>
      <c r="N70" s="66"/>
      <c r="O70" s="66"/>
      <c r="P70" s="66"/>
    </row>
    <row r="71" spans="4:16" ht="15" x14ac:dyDescent="0.25">
      <c r="D71" s="133" t="s">
        <v>60</v>
      </c>
      <c r="E71" s="179">
        <v>0</v>
      </c>
      <c r="F71" s="55"/>
      <c r="G71" s="133" t="s">
        <v>60</v>
      </c>
      <c r="H71" s="55"/>
      <c r="I71" s="133" t="s">
        <v>60</v>
      </c>
      <c r="J71" s="66"/>
      <c r="K71" s="133" t="s">
        <v>60</v>
      </c>
      <c r="L71" s="66"/>
      <c r="M71" s="66"/>
      <c r="N71" s="66"/>
      <c r="O71" s="66"/>
      <c r="P71" s="66"/>
    </row>
    <row r="72" spans="4:16" ht="15" x14ac:dyDescent="0.25">
      <c r="D72" s="133" t="s">
        <v>60</v>
      </c>
      <c r="E72" s="179">
        <v>0</v>
      </c>
      <c r="F72" s="55"/>
      <c r="G72" s="133" t="s">
        <v>60</v>
      </c>
      <c r="H72" s="55"/>
      <c r="I72" s="133" t="s">
        <v>60</v>
      </c>
      <c r="J72" s="66"/>
      <c r="K72" s="133" t="s">
        <v>60</v>
      </c>
      <c r="L72" s="66"/>
      <c r="M72" s="66"/>
      <c r="N72" s="66"/>
      <c r="O72" s="66"/>
      <c r="P72" s="66"/>
    </row>
    <row r="73" spans="4:16" ht="15" x14ac:dyDescent="0.25">
      <c r="D73" s="133" t="s">
        <v>60</v>
      </c>
      <c r="E73" s="179">
        <v>0</v>
      </c>
      <c r="F73" s="55"/>
      <c r="G73" s="133" t="s">
        <v>60</v>
      </c>
      <c r="H73" s="55"/>
      <c r="I73" s="133" t="s">
        <v>60</v>
      </c>
      <c r="J73" s="66"/>
      <c r="K73" s="133" t="s">
        <v>60</v>
      </c>
      <c r="L73" s="66"/>
      <c r="M73" s="66"/>
      <c r="N73" s="66"/>
      <c r="O73" s="66"/>
      <c r="P73" s="66"/>
    </row>
    <row r="74" spans="4:16" ht="15" x14ac:dyDescent="0.25">
      <c r="D74" s="133" t="s">
        <v>60</v>
      </c>
      <c r="E74" s="179">
        <v>0</v>
      </c>
      <c r="F74" s="55"/>
      <c r="G74" s="133" t="s">
        <v>60</v>
      </c>
      <c r="H74" s="55"/>
      <c r="I74" s="133" t="s">
        <v>60</v>
      </c>
      <c r="J74" s="66"/>
      <c r="K74" s="133" t="s">
        <v>60</v>
      </c>
      <c r="L74" s="66"/>
      <c r="M74" s="66"/>
      <c r="N74" s="66"/>
      <c r="O74" s="66"/>
      <c r="P74" s="66"/>
    </row>
    <row r="75" spans="4:16" ht="15" x14ac:dyDescent="0.25">
      <c r="D75" s="133" t="s">
        <v>60</v>
      </c>
      <c r="E75" s="179">
        <v>0</v>
      </c>
      <c r="F75" s="55"/>
      <c r="G75" s="133" t="s">
        <v>60</v>
      </c>
      <c r="H75" s="55"/>
      <c r="I75" s="133" t="s">
        <v>60</v>
      </c>
      <c r="J75" s="66"/>
      <c r="K75" s="133" t="s">
        <v>60</v>
      </c>
      <c r="L75" s="66"/>
      <c r="M75" s="66"/>
      <c r="N75" s="66"/>
      <c r="O75" s="66"/>
      <c r="P75" s="66"/>
    </row>
    <row r="76" spans="4:16" ht="15" x14ac:dyDescent="0.25">
      <c r="D76" s="133" t="s">
        <v>60</v>
      </c>
      <c r="E76" s="179">
        <v>0</v>
      </c>
      <c r="F76" s="55"/>
      <c r="G76" s="133" t="s">
        <v>60</v>
      </c>
      <c r="H76" s="55"/>
      <c r="I76" s="133" t="s">
        <v>60</v>
      </c>
      <c r="J76" s="66"/>
      <c r="K76" s="133" t="s">
        <v>60</v>
      </c>
      <c r="L76" s="66"/>
      <c r="M76" s="66"/>
      <c r="N76" s="66"/>
      <c r="O76" s="66"/>
      <c r="P76" s="66"/>
    </row>
    <row r="77" spans="4:16" ht="15" x14ac:dyDescent="0.25">
      <c r="D77" s="133" t="s">
        <v>60</v>
      </c>
      <c r="E77" s="179">
        <v>0</v>
      </c>
      <c r="F77" s="55"/>
      <c r="G77" s="133" t="s">
        <v>60</v>
      </c>
      <c r="H77" s="55"/>
      <c r="I77" s="133" t="s">
        <v>60</v>
      </c>
      <c r="J77" s="66"/>
      <c r="K77" s="133" t="s">
        <v>60</v>
      </c>
      <c r="L77" s="66"/>
      <c r="M77" s="66"/>
      <c r="N77" s="66"/>
      <c r="O77" s="66"/>
      <c r="P77" s="66"/>
    </row>
    <row r="78" spans="4:16" ht="15" x14ac:dyDescent="0.25">
      <c r="D78" s="133" t="s">
        <v>60</v>
      </c>
      <c r="E78" s="179">
        <v>0</v>
      </c>
      <c r="F78" s="55"/>
      <c r="G78" s="133" t="s">
        <v>60</v>
      </c>
      <c r="H78" s="55"/>
      <c r="I78" s="133" t="s">
        <v>60</v>
      </c>
      <c r="J78" s="66"/>
      <c r="K78" s="133" t="s">
        <v>60</v>
      </c>
      <c r="L78" s="66"/>
      <c r="M78" s="66"/>
      <c r="N78" s="66"/>
      <c r="O78" s="66"/>
      <c r="P78" s="66"/>
    </row>
    <row r="79" spans="4:16" ht="15" x14ac:dyDescent="0.25">
      <c r="D79" s="133" t="s">
        <v>60</v>
      </c>
      <c r="E79" s="179">
        <v>0</v>
      </c>
      <c r="F79" s="55"/>
      <c r="G79" s="133" t="s">
        <v>60</v>
      </c>
      <c r="H79" s="55"/>
      <c r="I79" s="133" t="s">
        <v>60</v>
      </c>
      <c r="J79" s="66"/>
      <c r="K79" s="133" t="s">
        <v>60</v>
      </c>
      <c r="L79" s="66"/>
      <c r="M79" s="66"/>
      <c r="N79" s="66"/>
      <c r="O79" s="66"/>
      <c r="P79" s="66"/>
    </row>
    <row r="80" spans="4:16" ht="15" x14ac:dyDescent="0.25">
      <c r="D80" s="133" t="s">
        <v>60</v>
      </c>
      <c r="E80" s="179">
        <v>0</v>
      </c>
      <c r="F80" s="55"/>
      <c r="G80" s="133" t="s">
        <v>60</v>
      </c>
      <c r="H80" s="55"/>
      <c r="I80" s="133" t="s">
        <v>60</v>
      </c>
      <c r="J80" s="66"/>
      <c r="K80" s="133" t="s">
        <v>60</v>
      </c>
      <c r="L80" s="66"/>
      <c r="M80" s="66"/>
      <c r="N80" s="66"/>
      <c r="O80" s="66"/>
      <c r="P80" s="66"/>
    </row>
    <row r="81" spans="4:16" ht="15" x14ac:dyDescent="0.25">
      <c r="D81" s="133" t="s">
        <v>60</v>
      </c>
      <c r="E81" s="179">
        <v>0</v>
      </c>
      <c r="F81" s="55"/>
      <c r="G81" s="133" t="s">
        <v>60</v>
      </c>
      <c r="H81" s="55"/>
      <c r="I81" s="133" t="s">
        <v>60</v>
      </c>
      <c r="J81" s="66"/>
      <c r="K81" s="133" t="s">
        <v>60</v>
      </c>
      <c r="L81" s="66"/>
      <c r="M81" s="66"/>
      <c r="N81" s="66"/>
      <c r="O81" s="66"/>
      <c r="P81" s="66"/>
    </row>
    <row r="82" spans="4:16" ht="15" x14ac:dyDescent="0.25">
      <c r="D82" s="133" t="s">
        <v>60</v>
      </c>
      <c r="E82" s="179">
        <v>0</v>
      </c>
      <c r="F82" s="55"/>
      <c r="G82" s="133" t="s">
        <v>60</v>
      </c>
      <c r="H82" s="55"/>
      <c r="I82" s="133" t="s">
        <v>60</v>
      </c>
      <c r="J82" s="66"/>
      <c r="K82" s="133" t="s">
        <v>60</v>
      </c>
      <c r="L82" s="66"/>
      <c r="M82" s="66"/>
      <c r="N82" s="66"/>
      <c r="O82" s="66"/>
      <c r="P82" s="66"/>
    </row>
    <row r="83" spans="4:16" ht="15" x14ac:dyDescent="0.25">
      <c r="D83" s="133" t="s">
        <v>60</v>
      </c>
      <c r="E83" s="179">
        <v>0</v>
      </c>
      <c r="F83" s="55"/>
      <c r="G83" s="133" t="s">
        <v>60</v>
      </c>
      <c r="H83" s="55"/>
      <c r="I83" s="133" t="s">
        <v>60</v>
      </c>
      <c r="J83" s="66"/>
      <c r="K83" s="133" t="s">
        <v>60</v>
      </c>
      <c r="L83" s="66"/>
      <c r="M83" s="66"/>
      <c r="N83" s="66"/>
      <c r="O83" s="66"/>
      <c r="P83" s="66"/>
    </row>
    <row r="84" spans="4:16" ht="15" x14ac:dyDescent="0.25">
      <c r="D84" s="133" t="s">
        <v>60</v>
      </c>
      <c r="E84" s="179">
        <v>0</v>
      </c>
      <c r="F84" s="55"/>
      <c r="G84" s="133" t="s">
        <v>60</v>
      </c>
      <c r="H84" s="55"/>
      <c r="I84" s="133" t="s">
        <v>60</v>
      </c>
      <c r="J84" s="66"/>
      <c r="K84" s="133" t="s">
        <v>60</v>
      </c>
      <c r="L84" s="66"/>
      <c r="M84" s="66"/>
      <c r="N84" s="66"/>
      <c r="O84" s="66"/>
      <c r="P84" s="66"/>
    </row>
    <row r="85" spans="4:16" ht="15" x14ac:dyDescent="0.25">
      <c r="D85" s="133" t="s">
        <v>60</v>
      </c>
      <c r="E85" s="179">
        <v>0</v>
      </c>
      <c r="F85" s="55"/>
      <c r="G85" s="133" t="s">
        <v>60</v>
      </c>
      <c r="H85" s="55"/>
      <c r="I85" s="133" t="s">
        <v>60</v>
      </c>
      <c r="J85" s="66"/>
      <c r="K85" s="133" t="s">
        <v>60</v>
      </c>
      <c r="L85" s="66"/>
      <c r="M85" s="66"/>
      <c r="N85" s="66"/>
      <c r="O85" s="66"/>
      <c r="P85" s="66"/>
    </row>
    <row r="86" spans="4:16" ht="15" x14ac:dyDescent="0.25">
      <c r="D86" s="133" t="s">
        <v>60</v>
      </c>
      <c r="E86" s="179">
        <v>0</v>
      </c>
      <c r="F86" s="55"/>
      <c r="G86" s="133" t="s">
        <v>60</v>
      </c>
      <c r="H86" s="55"/>
      <c r="I86" s="133" t="s">
        <v>60</v>
      </c>
      <c r="J86" s="66"/>
      <c r="K86" s="133" t="s">
        <v>60</v>
      </c>
      <c r="L86" s="66"/>
      <c r="M86" s="66"/>
      <c r="N86" s="66"/>
      <c r="O86" s="66"/>
      <c r="P86" s="66"/>
    </row>
    <row r="87" spans="4:16" ht="15" x14ac:dyDescent="0.25">
      <c r="D87" s="133" t="s">
        <v>60</v>
      </c>
      <c r="E87" s="179">
        <v>0</v>
      </c>
      <c r="F87" s="55"/>
      <c r="G87" s="133" t="s">
        <v>60</v>
      </c>
      <c r="H87" s="55"/>
      <c r="I87" s="133" t="s">
        <v>60</v>
      </c>
      <c r="J87" s="66"/>
      <c r="K87" s="133" t="s">
        <v>60</v>
      </c>
      <c r="L87" s="66"/>
      <c r="M87" s="66"/>
      <c r="N87" s="66"/>
      <c r="O87" s="66"/>
      <c r="P87" s="66"/>
    </row>
    <row r="88" spans="4:16" ht="15" x14ac:dyDescent="0.25">
      <c r="D88" s="133" t="s">
        <v>60</v>
      </c>
      <c r="E88" s="179">
        <v>0</v>
      </c>
      <c r="F88" s="55"/>
      <c r="G88" s="133" t="s">
        <v>60</v>
      </c>
      <c r="H88" s="55"/>
      <c r="I88" s="133" t="s">
        <v>60</v>
      </c>
      <c r="J88" s="66"/>
      <c r="K88" s="133" t="s">
        <v>60</v>
      </c>
      <c r="L88" s="66"/>
      <c r="M88" s="66"/>
      <c r="N88" s="66"/>
      <c r="O88" s="66"/>
      <c r="P88" s="66"/>
    </row>
    <row r="89" spans="4:16" ht="15" x14ac:dyDescent="0.25">
      <c r="D89" s="133" t="s">
        <v>60</v>
      </c>
      <c r="E89" s="179">
        <v>0</v>
      </c>
      <c r="F89" s="55"/>
      <c r="G89" s="133" t="s">
        <v>60</v>
      </c>
      <c r="H89" s="55"/>
      <c r="I89" s="133" t="s">
        <v>60</v>
      </c>
      <c r="J89" s="66"/>
      <c r="K89" s="133" t="s">
        <v>60</v>
      </c>
      <c r="L89" s="66"/>
      <c r="M89" s="66"/>
      <c r="N89" s="66"/>
      <c r="O89" s="66"/>
      <c r="P89" s="66"/>
    </row>
    <row r="90" spans="4:16" ht="15" x14ac:dyDescent="0.25">
      <c r="D90" s="133" t="s">
        <v>60</v>
      </c>
      <c r="E90" s="179">
        <v>0</v>
      </c>
      <c r="F90" s="55"/>
      <c r="G90" s="133" t="s">
        <v>60</v>
      </c>
      <c r="H90" s="55"/>
      <c r="I90" s="133" t="s">
        <v>60</v>
      </c>
      <c r="J90" s="66"/>
      <c r="K90" s="133" t="s">
        <v>60</v>
      </c>
      <c r="L90" s="66"/>
      <c r="M90" s="66"/>
      <c r="N90" s="66"/>
      <c r="O90" s="66"/>
      <c r="P90" s="66"/>
    </row>
    <row r="91" spans="4:16" ht="15" x14ac:dyDescent="0.25">
      <c r="D91" s="133" t="s">
        <v>60</v>
      </c>
      <c r="E91" s="179">
        <v>0</v>
      </c>
      <c r="F91" s="55"/>
      <c r="G91" s="133" t="s">
        <v>60</v>
      </c>
      <c r="H91" s="55"/>
      <c r="I91" s="133" t="s">
        <v>60</v>
      </c>
      <c r="J91" s="66"/>
      <c r="K91" s="133" t="s">
        <v>60</v>
      </c>
      <c r="L91" s="66"/>
      <c r="M91" s="66"/>
      <c r="N91" s="66"/>
      <c r="O91" s="66"/>
      <c r="P91" s="66"/>
    </row>
    <row r="92" spans="4:16" ht="15" x14ac:dyDescent="0.25">
      <c r="D92" s="133" t="s">
        <v>60</v>
      </c>
      <c r="E92" s="179">
        <v>0</v>
      </c>
      <c r="F92" s="55"/>
      <c r="G92" s="133" t="s">
        <v>60</v>
      </c>
      <c r="H92" s="55"/>
      <c r="I92" s="133" t="s">
        <v>60</v>
      </c>
      <c r="J92" s="66"/>
      <c r="K92" s="133" t="s">
        <v>60</v>
      </c>
      <c r="L92" s="66"/>
      <c r="M92" s="66"/>
      <c r="N92" s="66"/>
      <c r="O92" s="66"/>
      <c r="P92" s="66"/>
    </row>
    <row r="93" spans="4:16" ht="15" x14ac:dyDescent="0.25">
      <c r="D93" s="133" t="s">
        <v>60</v>
      </c>
      <c r="E93" s="179">
        <v>0</v>
      </c>
      <c r="F93" s="55"/>
      <c r="G93" s="133" t="s">
        <v>60</v>
      </c>
      <c r="H93" s="55"/>
      <c r="I93" s="133" t="s">
        <v>60</v>
      </c>
      <c r="J93" s="66"/>
      <c r="K93" s="133" t="s">
        <v>60</v>
      </c>
      <c r="L93" s="66"/>
      <c r="M93" s="66"/>
      <c r="N93" s="66"/>
      <c r="O93" s="66"/>
      <c r="P93" s="66"/>
    </row>
    <row r="94" spans="4:16" ht="15" x14ac:dyDescent="0.25">
      <c r="D94" s="133" t="s">
        <v>60</v>
      </c>
      <c r="E94" s="179">
        <v>0</v>
      </c>
      <c r="F94" s="55"/>
      <c r="G94" s="133" t="s">
        <v>60</v>
      </c>
      <c r="H94" s="55"/>
      <c r="I94" s="133" t="s">
        <v>60</v>
      </c>
      <c r="J94" s="66"/>
      <c r="K94" s="133" t="s">
        <v>60</v>
      </c>
      <c r="L94" s="66"/>
      <c r="M94" s="66"/>
      <c r="N94" s="66"/>
      <c r="O94" s="66"/>
      <c r="P94" s="66"/>
    </row>
    <row r="95" spans="4:16" ht="15" x14ac:dyDescent="0.25">
      <c r="D95" s="133" t="s">
        <v>60</v>
      </c>
      <c r="E95" s="179">
        <v>0</v>
      </c>
      <c r="F95" s="55"/>
      <c r="G95" s="133" t="s">
        <v>60</v>
      </c>
      <c r="H95" s="55"/>
      <c r="I95" s="133" t="s">
        <v>60</v>
      </c>
      <c r="J95" s="66"/>
      <c r="K95" s="133" t="s">
        <v>60</v>
      </c>
      <c r="L95" s="66"/>
      <c r="M95" s="66"/>
      <c r="N95" s="66"/>
      <c r="O95" s="66"/>
      <c r="P95" s="66"/>
    </row>
    <row r="96" spans="4:16" ht="15" x14ac:dyDescent="0.25">
      <c r="D96" s="133" t="s">
        <v>60</v>
      </c>
      <c r="E96" s="179">
        <v>0</v>
      </c>
      <c r="F96" s="55"/>
      <c r="G96" s="133" t="s">
        <v>60</v>
      </c>
      <c r="H96" s="55"/>
      <c r="I96" s="133" t="s">
        <v>60</v>
      </c>
      <c r="J96" s="66"/>
      <c r="K96" s="133" t="s">
        <v>60</v>
      </c>
      <c r="L96" s="66"/>
      <c r="M96" s="66"/>
      <c r="N96" s="66"/>
      <c r="O96" s="66"/>
      <c r="P96" s="66"/>
    </row>
    <row r="97" spans="4:16" ht="15" x14ac:dyDescent="0.25">
      <c r="D97" s="133" t="s">
        <v>60</v>
      </c>
      <c r="E97" s="179">
        <v>0</v>
      </c>
      <c r="F97" s="55"/>
      <c r="G97" s="133" t="s">
        <v>60</v>
      </c>
      <c r="H97" s="55"/>
      <c r="I97" s="133" t="s">
        <v>60</v>
      </c>
      <c r="J97" s="66"/>
      <c r="K97" s="133" t="s">
        <v>60</v>
      </c>
      <c r="L97" s="66"/>
      <c r="M97" s="66"/>
      <c r="N97" s="66"/>
      <c r="O97" s="66"/>
      <c r="P97" s="66"/>
    </row>
    <row r="98" spans="4:16" ht="15" x14ac:dyDescent="0.25">
      <c r="D98" s="133" t="s">
        <v>60</v>
      </c>
      <c r="E98" s="179">
        <v>0</v>
      </c>
      <c r="F98" s="55"/>
      <c r="G98" s="133" t="s">
        <v>60</v>
      </c>
      <c r="H98" s="55"/>
      <c r="I98" s="133" t="s">
        <v>60</v>
      </c>
      <c r="J98" s="66"/>
      <c r="K98" s="133" t="s">
        <v>60</v>
      </c>
      <c r="L98" s="66"/>
      <c r="M98" s="66"/>
      <c r="N98" s="66"/>
      <c r="O98" s="66"/>
      <c r="P98" s="66"/>
    </row>
    <row r="99" spans="4:16" ht="15" x14ac:dyDescent="0.25">
      <c r="D99" s="133" t="s">
        <v>60</v>
      </c>
      <c r="E99" s="179">
        <v>0</v>
      </c>
      <c r="F99" s="55"/>
      <c r="G99" s="133" t="s">
        <v>60</v>
      </c>
      <c r="H99" s="55"/>
      <c r="I99" s="133" t="s">
        <v>60</v>
      </c>
      <c r="J99" s="66"/>
      <c r="K99" s="133" t="s">
        <v>60</v>
      </c>
      <c r="L99" s="66"/>
      <c r="M99" s="66"/>
      <c r="N99" s="66"/>
      <c r="O99" s="66"/>
      <c r="P99" s="66"/>
    </row>
    <row r="100" spans="4:16" ht="15" x14ac:dyDescent="0.25">
      <c r="D100" s="133" t="s">
        <v>60</v>
      </c>
      <c r="E100" s="179">
        <v>0</v>
      </c>
      <c r="F100" s="55"/>
      <c r="G100" s="133" t="s">
        <v>60</v>
      </c>
      <c r="H100" s="55"/>
      <c r="I100" s="133" t="s">
        <v>60</v>
      </c>
      <c r="J100" s="66"/>
      <c r="K100" s="133" t="s">
        <v>60</v>
      </c>
      <c r="L100" s="66"/>
      <c r="M100" s="66"/>
      <c r="N100" s="66"/>
      <c r="O100" s="66"/>
      <c r="P100" s="66"/>
    </row>
    <row r="101" spans="4:16" ht="15" x14ac:dyDescent="0.25">
      <c r="D101" s="133" t="s">
        <v>60</v>
      </c>
      <c r="E101" s="179">
        <v>0</v>
      </c>
      <c r="F101" s="55"/>
      <c r="G101" s="133" t="s">
        <v>60</v>
      </c>
      <c r="H101" s="55"/>
      <c r="I101" s="133" t="s">
        <v>60</v>
      </c>
      <c r="J101" s="66"/>
      <c r="K101" s="133" t="s">
        <v>60</v>
      </c>
      <c r="L101" s="66"/>
      <c r="M101" s="66"/>
      <c r="N101" s="66"/>
      <c r="O101" s="66"/>
      <c r="P101" s="66"/>
    </row>
    <row r="102" spans="4:16" ht="15" x14ac:dyDescent="0.25">
      <c r="D102" s="133" t="s">
        <v>60</v>
      </c>
      <c r="E102" s="179">
        <v>0</v>
      </c>
      <c r="F102" s="55"/>
      <c r="G102" s="133" t="s">
        <v>60</v>
      </c>
      <c r="H102" s="55"/>
      <c r="I102" s="133" t="s">
        <v>60</v>
      </c>
      <c r="J102" s="66"/>
      <c r="K102" s="133" t="s">
        <v>60</v>
      </c>
      <c r="L102" s="66"/>
      <c r="M102" s="66"/>
      <c r="N102" s="66"/>
      <c r="O102" s="66"/>
      <c r="P102" s="66"/>
    </row>
    <row r="103" spans="4:16" ht="15" x14ac:dyDescent="0.25">
      <c r="D103" s="133" t="s">
        <v>60</v>
      </c>
      <c r="E103" s="179">
        <v>0</v>
      </c>
      <c r="F103" s="55"/>
      <c r="G103" s="133" t="s">
        <v>60</v>
      </c>
      <c r="H103" s="55"/>
      <c r="I103" s="133" t="s">
        <v>60</v>
      </c>
      <c r="J103" s="66"/>
      <c r="K103" s="133" t="s">
        <v>60</v>
      </c>
      <c r="L103" s="66"/>
      <c r="M103" s="66"/>
      <c r="N103" s="66"/>
      <c r="O103" s="66"/>
      <c r="P103" s="66"/>
    </row>
    <row r="104" spans="4:16" ht="15" x14ac:dyDescent="0.25">
      <c r="D104" s="133" t="s">
        <v>60</v>
      </c>
      <c r="E104" s="179">
        <v>0</v>
      </c>
      <c r="F104" s="55"/>
      <c r="G104" s="133" t="s">
        <v>60</v>
      </c>
      <c r="H104" s="55"/>
      <c r="I104" s="133" t="s">
        <v>60</v>
      </c>
      <c r="J104" s="66"/>
      <c r="K104" s="133" t="s">
        <v>60</v>
      </c>
      <c r="L104" s="66"/>
      <c r="M104" s="66"/>
      <c r="N104" s="66"/>
      <c r="O104" s="66"/>
      <c r="P104" s="66"/>
    </row>
    <row r="105" spans="4:16" ht="15" x14ac:dyDescent="0.25">
      <c r="D105" s="133" t="s">
        <v>60</v>
      </c>
      <c r="E105" s="179">
        <v>0</v>
      </c>
      <c r="F105" s="55"/>
      <c r="G105" s="133" t="s">
        <v>60</v>
      </c>
      <c r="H105" s="55"/>
      <c r="I105" s="133" t="s">
        <v>60</v>
      </c>
      <c r="J105" s="66"/>
      <c r="K105" s="133" t="s">
        <v>60</v>
      </c>
      <c r="L105" s="66"/>
      <c r="M105" s="66"/>
      <c r="N105" s="66"/>
      <c r="O105" s="66"/>
      <c r="P105" s="66"/>
    </row>
    <row r="106" spans="4:16" ht="15" x14ac:dyDescent="0.25">
      <c r="D106" s="133" t="s">
        <v>60</v>
      </c>
      <c r="E106" s="179">
        <v>0</v>
      </c>
      <c r="F106" s="55"/>
      <c r="G106" s="133" t="s">
        <v>60</v>
      </c>
      <c r="H106" s="55"/>
      <c r="I106" s="133" t="s">
        <v>60</v>
      </c>
      <c r="J106" s="66"/>
      <c r="K106" s="133" t="s">
        <v>60</v>
      </c>
      <c r="L106" s="66"/>
      <c r="M106" s="66"/>
      <c r="N106" s="66"/>
      <c r="O106" s="66"/>
      <c r="P106" s="66"/>
    </row>
    <row r="107" spans="4:16" ht="15" x14ac:dyDescent="0.25">
      <c r="D107" s="133" t="s">
        <v>60</v>
      </c>
      <c r="E107" s="179">
        <v>0</v>
      </c>
      <c r="F107" s="55"/>
      <c r="G107" s="133" t="s">
        <v>60</v>
      </c>
      <c r="H107" s="55"/>
      <c r="I107" s="133" t="s">
        <v>60</v>
      </c>
      <c r="J107" s="66"/>
      <c r="K107" s="133" t="s">
        <v>60</v>
      </c>
      <c r="L107" s="66"/>
      <c r="M107" s="66"/>
      <c r="N107" s="66"/>
      <c r="O107" s="66"/>
      <c r="P107" s="66"/>
    </row>
    <row r="108" spans="4:16" ht="15" x14ac:dyDescent="0.25">
      <c r="D108" s="133" t="s">
        <v>60</v>
      </c>
      <c r="E108" s="179">
        <v>0</v>
      </c>
      <c r="F108" s="55"/>
      <c r="G108" s="133" t="s">
        <v>60</v>
      </c>
      <c r="H108" s="55"/>
      <c r="I108" s="133" t="s">
        <v>60</v>
      </c>
      <c r="J108" s="66"/>
      <c r="K108" s="133" t="s">
        <v>60</v>
      </c>
      <c r="L108" s="66"/>
      <c r="M108" s="66"/>
      <c r="N108" s="66"/>
      <c r="O108" s="66"/>
      <c r="P108" s="66"/>
    </row>
    <row r="109" spans="4:16" ht="15" x14ac:dyDescent="0.25">
      <c r="D109" s="133" t="s">
        <v>60</v>
      </c>
      <c r="E109" s="179">
        <v>0</v>
      </c>
      <c r="F109" s="55"/>
      <c r="G109" s="133" t="s">
        <v>60</v>
      </c>
      <c r="H109" s="55"/>
      <c r="I109" s="133" t="s">
        <v>60</v>
      </c>
      <c r="J109" s="66"/>
      <c r="K109" s="133" t="s">
        <v>60</v>
      </c>
      <c r="L109" s="66"/>
      <c r="M109" s="66"/>
      <c r="N109" s="66"/>
      <c r="O109" s="66"/>
      <c r="P109" s="66"/>
    </row>
    <row r="110" spans="4:16" ht="15" x14ac:dyDescent="0.25">
      <c r="D110" s="133" t="s">
        <v>60</v>
      </c>
      <c r="E110" s="179">
        <v>0</v>
      </c>
      <c r="F110" s="55"/>
      <c r="G110" s="133" t="s">
        <v>60</v>
      </c>
      <c r="H110" s="55"/>
      <c r="I110" s="133" t="s">
        <v>60</v>
      </c>
      <c r="J110" s="66"/>
      <c r="K110" s="133" t="s">
        <v>60</v>
      </c>
      <c r="L110" s="66"/>
      <c r="M110" s="66"/>
      <c r="N110" s="66"/>
      <c r="O110" s="66"/>
      <c r="P110" s="66"/>
    </row>
    <row r="111" spans="4:16" ht="15" x14ac:dyDescent="0.25">
      <c r="D111" s="133" t="s">
        <v>60</v>
      </c>
      <c r="E111" s="179">
        <v>0</v>
      </c>
      <c r="F111" s="55"/>
      <c r="G111" s="133" t="s">
        <v>60</v>
      </c>
      <c r="H111" s="55"/>
      <c r="I111" s="133" t="s">
        <v>60</v>
      </c>
      <c r="J111" s="66"/>
      <c r="K111" s="133" t="s">
        <v>60</v>
      </c>
      <c r="L111" s="66"/>
      <c r="M111" s="66"/>
      <c r="N111" s="66"/>
      <c r="O111" s="66"/>
      <c r="P111" s="66"/>
    </row>
    <row r="112" spans="4:16" ht="15" x14ac:dyDescent="0.25">
      <c r="D112" s="133" t="s">
        <v>60</v>
      </c>
      <c r="E112" s="179">
        <v>0</v>
      </c>
      <c r="F112" s="55"/>
      <c r="G112" s="133" t="s">
        <v>60</v>
      </c>
      <c r="H112" s="55"/>
      <c r="I112" s="133" t="s">
        <v>60</v>
      </c>
      <c r="J112" s="66"/>
      <c r="K112" s="133" t="s">
        <v>60</v>
      </c>
      <c r="L112" s="66"/>
      <c r="M112" s="66"/>
      <c r="N112" s="66"/>
      <c r="O112" s="66"/>
      <c r="P112" s="66"/>
    </row>
    <row r="113" spans="4:16" ht="15" x14ac:dyDescent="0.25">
      <c r="D113" s="133" t="s">
        <v>60</v>
      </c>
      <c r="E113" s="179">
        <v>0</v>
      </c>
      <c r="F113" s="55"/>
      <c r="G113" s="133" t="s">
        <v>60</v>
      </c>
      <c r="H113" s="55"/>
      <c r="I113" s="133" t="s">
        <v>60</v>
      </c>
      <c r="J113" s="66"/>
      <c r="K113" s="133" t="s">
        <v>60</v>
      </c>
      <c r="L113" s="66"/>
      <c r="M113" s="66"/>
      <c r="N113" s="66"/>
      <c r="O113" s="66"/>
      <c r="P113" s="66"/>
    </row>
    <row r="114" spans="4:16" ht="15" x14ac:dyDescent="0.25">
      <c r="D114" s="133" t="s">
        <v>60</v>
      </c>
      <c r="E114" s="179">
        <v>0</v>
      </c>
      <c r="F114" s="55"/>
      <c r="G114" s="133" t="s">
        <v>60</v>
      </c>
      <c r="H114" s="55"/>
      <c r="I114" s="133" t="s">
        <v>60</v>
      </c>
      <c r="J114" s="66"/>
      <c r="K114" s="133" t="s">
        <v>60</v>
      </c>
      <c r="L114" s="66"/>
      <c r="M114" s="66"/>
      <c r="N114" s="66"/>
      <c r="O114" s="66"/>
      <c r="P114" s="66"/>
    </row>
    <row r="115" spans="4:16" ht="15" x14ac:dyDescent="0.25">
      <c r="D115" s="133" t="s">
        <v>60</v>
      </c>
      <c r="E115" s="179">
        <v>0</v>
      </c>
      <c r="F115" s="55"/>
      <c r="G115" s="133" t="s">
        <v>60</v>
      </c>
      <c r="H115" s="55"/>
      <c r="I115" s="133" t="s">
        <v>60</v>
      </c>
      <c r="J115" s="66"/>
      <c r="K115" s="133" t="s">
        <v>60</v>
      </c>
      <c r="L115" s="66"/>
      <c r="M115" s="66"/>
      <c r="N115" s="66"/>
      <c r="O115" s="66"/>
      <c r="P115" s="66"/>
    </row>
    <row r="116" spans="4:16" ht="15" x14ac:dyDescent="0.25">
      <c r="D116" s="133" t="s">
        <v>60</v>
      </c>
      <c r="E116" s="179">
        <v>0</v>
      </c>
      <c r="F116" s="55"/>
      <c r="G116" s="133" t="s">
        <v>60</v>
      </c>
      <c r="H116" s="55"/>
      <c r="I116" s="133" t="s">
        <v>60</v>
      </c>
      <c r="J116" s="66"/>
      <c r="K116" s="133" t="s">
        <v>60</v>
      </c>
      <c r="L116" s="66"/>
      <c r="M116" s="66"/>
      <c r="N116" s="66"/>
      <c r="O116" s="66"/>
      <c r="P116" s="66"/>
    </row>
    <row r="117" spans="4:16" ht="15" x14ac:dyDescent="0.25">
      <c r="D117" s="133" t="s">
        <v>60</v>
      </c>
      <c r="E117" s="179">
        <v>0</v>
      </c>
      <c r="F117" s="55"/>
      <c r="G117" s="133" t="s">
        <v>60</v>
      </c>
      <c r="H117" s="55"/>
      <c r="I117" s="133" t="s">
        <v>60</v>
      </c>
      <c r="J117" s="66"/>
      <c r="K117" s="133" t="s">
        <v>60</v>
      </c>
      <c r="L117" s="66"/>
      <c r="M117" s="66"/>
      <c r="N117" s="66"/>
      <c r="O117" s="66"/>
      <c r="P117" s="66"/>
    </row>
    <row r="118" spans="4:16" ht="15" x14ac:dyDescent="0.25">
      <c r="D118" s="133" t="s">
        <v>60</v>
      </c>
      <c r="E118" s="179">
        <v>0</v>
      </c>
      <c r="F118" s="55"/>
      <c r="G118" s="133" t="s">
        <v>60</v>
      </c>
      <c r="H118" s="55"/>
      <c r="I118" s="133" t="s">
        <v>60</v>
      </c>
      <c r="J118" s="66"/>
      <c r="K118" s="133" t="s">
        <v>60</v>
      </c>
      <c r="L118" s="66"/>
      <c r="M118" s="66"/>
      <c r="N118" s="66"/>
      <c r="O118" s="66"/>
      <c r="P118" s="66"/>
    </row>
    <row r="119" spans="4:16" ht="15" x14ac:dyDescent="0.25">
      <c r="D119" s="133" t="s">
        <v>60</v>
      </c>
      <c r="E119" s="179">
        <v>0</v>
      </c>
      <c r="F119" s="55"/>
      <c r="G119" s="133" t="s">
        <v>60</v>
      </c>
      <c r="H119" s="55"/>
      <c r="I119" s="133" t="s">
        <v>60</v>
      </c>
      <c r="J119" s="66"/>
      <c r="K119" s="133" t="s">
        <v>60</v>
      </c>
      <c r="L119" s="66"/>
      <c r="M119" s="66"/>
      <c r="N119" s="66"/>
      <c r="O119" s="66"/>
      <c r="P119" s="66"/>
    </row>
    <row r="120" spans="4:16" ht="15" x14ac:dyDescent="0.25">
      <c r="D120" s="133" t="s">
        <v>60</v>
      </c>
      <c r="E120" s="179">
        <v>0</v>
      </c>
      <c r="F120" s="55"/>
      <c r="G120" s="133" t="s">
        <v>60</v>
      </c>
      <c r="H120" s="55"/>
      <c r="I120" s="133" t="s">
        <v>60</v>
      </c>
      <c r="J120" s="66"/>
      <c r="K120" s="133" t="s">
        <v>60</v>
      </c>
      <c r="L120" s="66"/>
      <c r="M120" s="66"/>
      <c r="N120" s="66"/>
      <c r="O120" s="66"/>
      <c r="P120" s="66"/>
    </row>
    <row r="121" spans="4:16" ht="15" x14ac:dyDescent="0.25">
      <c r="D121" s="133" t="s">
        <v>60</v>
      </c>
      <c r="E121" s="179">
        <v>0</v>
      </c>
      <c r="F121" s="55"/>
      <c r="G121" s="133" t="s">
        <v>60</v>
      </c>
      <c r="H121" s="55"/>
      <c r="I121" s="133" t="s">
        <v>60</v>
      </c>
      <c r="J121" s="66"/>
      <c r="K121" s="133" t="s">
        <v>60</v>
      </c>
      <c r="L121" s="66"/>
      <c r="M121" s="66"/>
      <c r="N121" s="66"/>
      <c r="O121" s="66"/>
      <c r="P121" s="66"/>
    </row>
    <row r="122" spans="4:16" ht="15" x14ac:dyDescent="0.25">
      <c r="D122" s="133" t="s">
        <v>60</v>
      </c>
      <c r="E122" s="179">
        <v>0</v>
      </c>
      <c r="F122" s="55"/>
      <c r="G122" s="133" t="s">
        <v>60</v>
      </c>
      <c r="H122" s="55"/>
      <c r="I122" s="133" t="s">
        <v>60</v>
      </c>
      <c r="J122" s="66"/>
      <c r="K122" s="133" t="s">
        <v>60</v>
      </c>
      <c r="L122" s="66"/>
      <c r="M122" s="66"/>
      <c r="N122" s="66"/>
      <c r="O122" s="66"/>
      <c r="P122" s="66"/>
    </row>
    <row r="123" spans="4:16" ht="15" x14ac:dyDescent="0.25">
      <c r="D123" s="133" t="s">
        <v>60</v>
      </c>
      <c r="E123" s="179">
        <v>0</v>
      </c>
      <c r="F123" s="55"/>
      <c r="G123" s="133" t="s">
        <v>60</v>
      </c>
      <c r="H123" s="55"/>
      <c r="I123" s="133" t="s">
        <v>60</v>
      </c>
      <c r="J123" s="66"/>
      <c r="K123" s="133" t="s">
        <v>60</v>
      </c>
      <c r="L123" s="66"/>
      <c r="M123" s="66"/>
      <c r="N123" s="66"/>
      <c r="O123" s="66"/>
      <c r="P123" s="66"/>
    </row>
    <row r="124" spans="4:16" ht="15" x14ac:dyDescent="0.25">
      <c r="D124" s="133" t="s">
        <v>60</v>
      </c>
      <c r="E124" s="179">
        <v>0</v>
      </c>
      <c r="F124" s="55"/>
      <c r="G124" s="133" t="s">
        <v>60</v>
      </c>
      <c r="H124" s="55"/>
      <c r="I124" s="133" t="s">
        <v>60</v>
      </c>
      <c r="J124" s="66"/>
      <c r="K124" s="133" t="s">
        <v>60</v>
      </c>
      <c r="L124" s="66"/>
      <c r="M124" s="66"/>
      <c r="N124" s="66"/>
      <c r="O124" s="66"/>
      <c r="P124" s="66"/>
    </row>
    <row r="125" spans="4:16" ht="15" x14ac:dyDescent="0.25">
      <c r="D125" s="133" t="s">
        <v>60</v>
      </c>
      <c r="E125" s="179">
        <v>0</v>
      </c>
      <c r="F125" s="55"/>
      <c r="G125" s="133" t="s">
        <v>60</v>
      </c>
      <c r="H125" s="55"/>
      <c r="I125" s="133" t="s">
        <v>60</v>
      </c>
      <c r="J125" s="66"/>
      <c r="K125" s="133" t="s">
        <v>60</v>
      </c>
      <c r="L125" s="66"/>
      <c r="M125" s="66"/>
      <c r="N125" s="66"/>
      <c r="O125" s="66"/>
      <c r="P125" s="66"/>
    </row>
    <row r="126" spans="4:16" ht="15" x14ac:dyDescent="0.25">
      <c r="D126" s="133" t="s">
        <v>60</v>
      </c>
      <c r="E126" s="179">
        <v>0</v>
      </c>
      <c r="F126" s="55"/>
      <c r="G126" s="133" t="s">
        <v>60</v>
      </c>
      <c r="H126" s="55"/>
      <c r="I126" s="133" t="s">
        <v>60</v>
      </c>
      <c r="J126" s="66"/>
      <c r="K126" s="133" t="s">
        <v>60</v>
      </c>
      <c r="L126" s="66"/>
      <c r="M126" s="66"/>
      <c r="N126" s="66"/>
      <c r="O126" s="66"/>
      <c r="P126" s="66"/>
    </row>
    <row r="127" spans="4:16" ht="15" x14ac:dyDescent="0.25">
      <c r="D127" s="133" t="s">
        <v>60</v>
      </c>
      <c r="E127" s="179">
        <v>0</v>
      </c>
      <c r="F127" s="55"/>
      <c r="G127" s="133" t="s">
        <v>60</v>
      </c>
      <c r="H127" s="55"/>
      <c r="I127" s="133" t="s">
        <v>60</v>
      </c>
      <c r="J127" s="66"/>
      <c r="K127" s="133" t="s">
        <v>60</v>
      </c>
      <c r="L127" s="66"/>
      <c r="M127" s="66"/>
      <c r="N127" s="66"/>
      <c r="O127" s="66"/>
      <c r="P127" s="66"/>
    </row>
    <row r="128" spans="4:16" ht="15" x14ac:dyDescent="0.25">
      <c r="D128" s="133" t="s">
        <v>60</v>
      </c>
      <c r="E128" s="179">
        <v>0</v>
      </c>
      <c r="F128" s="55"/>
      <c r="G128" s="133" t="s">
        <v>60</v>
      </c>
      <c r="H128" s="55"/>
      <c r="I128" s="133" t="s">
        <v>60</v>
      </c>
      <c r="J128" s="66"/>
      <c r="K128" s="133" t="s">
        <v>60</v>
      </c>
      <c r="L128" s="66"/>
      <c r="M128" s="66"/>
      <c r="N128" s="66"/>
      <c r="O128" s="66"/>
      <c r="P128" s="66"/>
    </row>
    <row r="129" spans="4:16" ht="15" x14ac:dyDescent="0.25">
      <c r="D129" s="133" t="s">
        <v>60</v>
      </c>
      <c r="E129" s="179">
        <v>0</v>
      </c>
      <c r="F129" s="55"/>
      <c r="G129" s="133" t="s">
        <v>60</v>
      </c>
      <c r="H129" s="55"/>
      <c r="I129" s="133" t="s">
        <v>60</v>
      </c>
      <c r="J129" s="66"/>
      <c r="K129" s="133" t="s">
        <v>60</v>
      </c>
      <c r="L129" s="66"/>
      <c r="M129" s="66"/>
      <c r="N129" s="66"/>
      <c r="O129" s="66"/>
      <c r="P129" s="66"/>
    </row>
    <row r="130" spans="4:16" ht="15" x14ac:dyDescent="0.25">
      <c r="D130" s="133" t="s">
        <v>60</v>
      </c>
      <c r="E130" s="179">
        <v>0</v>
      </c>
      <c r="F130" s="55"/>
      <c r="G130" s="133" t="s">
        <v>60</v>
      </c>
      <c r="H130" s="55"/>
      <c r="I130" s="133" t="s">
        <v>60</v>
      </c>
      <c r="J130" s="66"/>
      <c r="K130" s="133" t="s">
        <v>60</v>
      </c>
      <c r="L130" s="66"/>
      <c r="M130" s="66"/>
      <c r="N130" s="66"/>
      <c r="O130" s="66"/>
      <c r="P130" s="66"/>
    </row>
    <row r="131" spans="4:16" ht="15" x14ac:dyDescent="0.25">
      <c r="D131" s="133" t="s">
        <v>60</v>
      </c>
      <c r="E131" s="179">
        <v>0</v>
      </c>
      <c r="F131" s="55"/>
      <c r="G131" s="133" t="s">
        <v>60</v>
      </c>
      <c r="H131" s="55"/>
      <c r="I131" s="133" t="s">
        <v>60</v>
      </c>
      <c r="J131" s="66"/>
      <c r="K131" s="133" t="s">
        <v>60</v>
      </c>
      <c r="L131" s="66"/>
      <c r="M131" s="66"/>
      <c r="N131" s="66"/>
      <c r="O131" s="66"/>
      <c r="P131" s="66"/>
    </row>
    <row r="132" spans="4:16" ht="15" x14ac:dyDescent="0.25">
      <c r="D132" s="133" t="s">
        <v>60</v>
      </c>
      <c r="E132" s="179">
        <v>0</v>
      </c>
      <c r="F132" s="55"/>
      <c r="G132" s="133" t="s">
        <v>60</v>
      </c>
      <c r="H132" s="55"/>
      <c r="I132" s="133" t="s">
        <v>60</v>
      </c>
      <c r="J132" s="66"/>
      <c r="K132" s="133" t="s">
        <v>60</v>
      </c>
      <c r="L132" s="66"/>
      <c r="M132" s="66"/>
      <c r="N132" s="66"/>
      <c r="O132" s="66"/>
      <c r="P132" s="66"/>
    </row>
    <row r="133" spans="4:16" ht="15" x14ac:dyDescent="0.25">
      <c r="D133" s="133" t="s">
        <v>60</v>
      </c>
      <c r="E133" s="179">
        <v>0</v>
      </c>
      <c r="F133" s="55"/>
      <c r="G133" s="133" t="s">
        <v>60</v>
      </c>
      <c r="H133" s="55"/>
      <c r="I133" s="133" t="s">
        <v>60</v>
      </c>
      <c r="J133" s="66"/>
      <c r="K133" s="133" t="s">
        <v>60</v>
      </c>
      <c r="L133" s="66"/>
      <c r="M133" s="66"/>
      <c r="N133" s="66"/>
      <c r="O133" s="66"/>
      <c r="P133" s="66"/>
    </row>
    <row r="134" spans="4:16" ht="15" x14ac:dyDescent="0.25">
      <c r="D134" s="133" t="s">
        <v>60</v>
      </c>
      <c r="E134" s="179">
        <v>0</v>
      </c>
      <c r="F134" s="55"/>
      <c r="G134" s="133" t="s">
        <v>60</v>
      </c>
      <c r="H134" s="55"/>
      <c r="I134" s="133" t="s">
        <v>60</v>
      </c>
      <c r="J134" s="66"/>
      <c r="K134" s="133" t="s">
        <v>60</v>
      </c>
      <c r="L134" s="66"/>
      <c r="M134" s="66"/>
      <c r="N134" s="66"/>
      <c r="O134" s="66"/>
      <c r="P134" s="66"/>
    </row>
    <row r="135" spans="4:16" ht="15" x14ac:dyDescent="0.25">
      <c r="D135" s="133" t="s">
        <v>60</v>
      </c>
      <c r="E135" s="179">
        <v>0</v>
      </c>
      <c r="F135" s="55"/>
      <c r="G135" s="133" t="s">
        <v>60</v>
      </c>
      <c r="H135" s="55"/>
      <c r="I135" s="133" t="s">
        <v>60</v>
      </c>
      <c r="J135" s="66"/>
      <c r="K135" s="133" t="s">
        <v>60</v>
      </c>
      <c r="L135" s="66"/>
      <c r="M135" s="66"/>
      <c r="N135" s="66"/>
      <c r="O135" s="66"/>
      <c r="P135" s="66"/>
    </row>
    <row r="136" spans="4:16" ht="15" x14ac:dyDescent="0.25">
      <c r="D136" s="133" t="s">
        <v>60</v>
      </c>
      <c r="E136" s="179">
        <v>0</v>
      </c>
      <c r="F136" s="55"/>
      <c r="G136" s="133" t="s">
        <v>60</v>
      </c>
      <c r="H136" s="55"/>
      <c r="I136" s="133" t="s">
        <v>60</v>
      </c>
      <c r="J136" s="66"/>
      <c r="K136" s="133" t="s">
        <v>60</v>
      </c>
      <c r="L136" s="66"/>
      <c r="M136" s="66"/>
      <c r="N136" s="66"/>
      <c r="O136" s="66"/>
      <c r="P136" s="66"/>
    </row>
    <row r="137" spans="4:16" ht="15" x14ac:dyDescent="0.25">
      <c r="D137" s="133" t="s">
        <v>60</v>
      </c>
      <c r="E137" s="179">
        <v>0</v>
      </c>
      <c r="F137" s="55"/>
      <c r="G137" s="133" t="s">
        <v>60</v>
      </c>
      <c r="H137" s="55"/>
      <c r="I137" s="133" t="s">
        <v>60</v>
      </c>
      <c r="J137" s="66"/>
      <c r="K137" s="133" t="s">
        <v>60</v>
      </c>
      <c r="L137" s="66"/>
      <c r="M137" s="66"/>
      <c r="N137" s="66"/>
      <c r="O137" s="66"/>
      <c r="P137" s="66"/>
    </row>
    <row r="138" spans="4:16" ht="15" x14ac:dyDescent="0.25">
      <c r="D138" s="133" t="s">
        <v>60</v>
      </c>
      <c r="E138" s="179">
        <v>0</v>
      </c>
      <c r="F138" s="55"/>
      <c r="G138" s="133" t="s">
        <v>60</v>
      </c>
      <c r="H138" s="55"/>
      <c r="I138" s="133" t="s">
        <v>60</v>
      </c>
      <c r="J138" s="66"/>
      <c r="K138" s="133" t="s">
        <v>60</v>
      </c>
      <c r="L138" s="66"/>
      <c r="M138" s="66"/>
      <c r="N138" s="66"/>
      <c r="O138" s="66"/>
      <c r="P138" s="66"/>
    </row>
    <row r="139" spans="4:16" ht="15" x14ac:dyDescent="0.25">
      <c r="D139" s="133" t="s">
        <v>60</v>
      </c>
      <c r="E139" s="179">
        <v>0</v>
      </c>
      <c r="F139" s="55"/>
      <c r="G139" s="133" t="s">
        <v>60</v>
      </c>
      <c r="H139" s="55"/>
      <c r="I139" s="133" t="s">
        <v>60</v>
      </c>
      <c r="J139" s="66"/>
      <c r="K139" s="133" t="s">
        <v>60</v>
      </c>
      <c r="L139" s="66"/>
      <c r="M139" s="66"/>
      <c r="N139" s="66"/>
      <c r="O139" s="66"/>
      <c r="P139" s="66"/>
    </row>
    <row r="140" spans="4:16" ht="15" x14ac:dyDescent="0.25">
      <c r="D140" s="133" t="s">
        <v>60</v>
      </c>
      <c r="E140" s="179">
        <v>0</v>
      </c>
      <c r="F140" s="55"/>
      <c r="G140" s="133" t="s">
        <v>60</v>
      </c>
      <c r="H140" s="55"/>
      <c r="I140" s="133" t="s">
        <v>60</v>
      </c>
      <c r="J140" s="66"/>
      <c r="K140" s="133" t="s">
        <v>60</v>
      </c>
      <c r="L140" s="66"/>
      <c r="M140" s="66"/>
      <c r="N140" s="66"/>
      <c r="O140" s="66"/>
      <c r="P140" s="66"/>
    </row>
    <row r="141" spans="4:16" ht="15" x14ac:dyDescent="0.25">
      <c r="D141" s="133" t="s">
        <v>60</v>
      </c>
      <c r="E141" s="179">
        <v>0</v>
      </c>
      <c r="F141" s="55"/>
      <c r="G141" s="133" t="s">
        <v>60</v>
      </c>
      <c r="H141" s="55"/>
      <c r="I141" s="133" t="s">
        <v>60</v>
      </c>
      <c r="J141" s="66"/>
      <c r="K141" s="133" t="s">
        <v>60</v>
      </c>
      <c r="L141" s="66"/>
      <c r="M141" s="66"/>
      <c r="N141" s="66"/>
      <c r="O141" s="66"/>
      <c r="P141" s="66"/>
    </row>
    <row r="142" spans="4:16" ht="15" x14ac:dyDescent="0.25">
      <c r="D142" s="133" t="s">
        <v>60</v>
      </c>
      <c r="E142" s="179">
        <v>0</v>
      </c>
      <c r="F142" s="55"/>
      <c r="G142" s="133" t="s">
        <v>60</v>
      </c>
      <c r="H142" s="55"/>
      <c r="I142" s="133" t="s">
        <v>60</v>
      </c>
      <c r="J142" s="66"/>
      <c r="K142" s="133" t="s">
        <v>60</v>
      </c>
      <c r="L142" s="66"/>
      <c r="M142" s="66"/>
      <c r="N142" s="66"/>
      <c r="O142" s="66"/>
      <c r="P142" s="66"/>
    </row>
    <row r="143" spans="4:16" ht="15" x14ac:dyDescent="0.25">
      <c r="D143" s="133" t="s">
        <v>60</v>
      </c>
      <c r="E143" s="179">
        <v>0</v>
      </c>
      <c r="F143" s="55"/>
      <c r="G143" s="133" t="s">
        <v>60</v>
      </c>
      <c r="H143" s="55"/>
      <c r="I143" s="133" t="s">
        <v>60</v>
      </c>
      <c r="J143" s="66"/>
      <c r="K143" s="133" t="s">
        <v>60</v>
      </c>
      <c r="L143" s="66"/>
      <c r="M143" s="66"/>
      <c r="N143" s="66"/>
      <c r="O143" s="66"/>
      <c r="P143" s="66"/>
    </row>
    <row r="144" spans="4:16" ht="15" x14ac:dyDescent="0.25">
      <c r="D144" s="133" t="s">
        <v>60</v>
      </c>
      <c r="E144" s="179">
        <v>0</v>
      </c>
      <c r="F144" s="55"/>
      <c r="G144" s="133" t="s">
        <v>60</v>
      </c>
      <c r="H144" s="55"/>
      <c r="I144" s="133" t="s">
        <v>60</v>
      </c>
      <c r="J144" s="66"/>
      <c r="K144" s="133" t="s">
        <v>60</v>
      </c>
      <c r="L144" s="66"/>
      <c r="M144" s="66"/>
      <c r="N144" s="66"/>
      <c r="O144" s="66"/>
      <c r="P144" s="66"/>
    </row>
    <row r="145" spans="4:16" ht="15" x14ac:dyDescent="0.25">
      <c r="D145" s="133" t="s">
        <v>60</v>
      </c>
      <c r="E145" s="179">
        <v>0</v>
      </c>
      <c r="F145" s="55"/>
      <c r="G145" s="133" t="s">
        <v>60</v>
      </c>
      <c r="H145" s="55"/>
      <c r="I145" s="133" t="s">
        <v>60</v>
      </c>
      <c r="J145" s="66"/>
      <c r="K145" s="133" t="s">
        <v>60</v>
      </c>
      <c r="L145" s="66"/>
      <c r="M145" s="66"/>
      <c r="N145" s="66"/>
      <c r="O145" s="66"/>
      <c r="P145" s="66"/>
    </row>
    <row r="146" spans="4:16" ht="15" x14ac:dyDescent="0.25">
      <c r="D146" s="133" t="s">
        <v>60</v>
      </c>
      <c r="E146" s="179">
        <v>0</v>
      </c>
      <c r="F146" s="55"/>
      <c r="G146" s="133" t="s">
        <v>60</v>
      </c>
      <c r="H146" s="55"/>
      <c r="I146" s="133" t="s">
        <v>60</v>
      </c>
      <c r="J146" s="66"/>
      <c r="K146" s="133" t="s">
        <v>60</v>
      </c>
      <c r="L146" s="66"/>
      <c r="M146" s="66"/>
      <c r="N146" s="66"/>
      <c r="O146" s="66"/>
      <c r="P146" s="66"/>
    </row>
    <row r="147" spans="4:16" ht="15" x14ac:dyDescent="0.25">
      <c r="D147" s="133" t="s">
        <v>60</v>
      </c>
      <c r="E147" s="179">
        <v>0</v>
      </c>
      <c r="F147" s="55"/>
      <c r="G147" s="133" t="s">
        <v>60</v>
      </c>
      <c r="H147" s="55"/>
      <c r="I147" s="133" t="s">
        <v>60</v>
      </c>
      <c r="J147" s="66"/>
      <c r="K147" s="133" t="s">
        <v>60</v>
      </c>
      <c r="L147" s="66"/>
      <c r="M147" s="66"/>
      <c r="N147" s="66"/>
      <c r="O147" s="66"/>
      <c r="P147" s="66"/>
    </row>
    <row r="148" spans="4:16" ht="15" x14ac:dyDescent="0.25">
      <c r="D148" s="133" t="s">
        <v>60</v>
      </c>
      <c r="E148" s="179">
        <v>0</v>
      </c>
      <c r="F148" s="55"/>
      <c r="G148" s="133" t="s">
        <v>60</v>
      </c>
      <c r="H148" s="55"/>
      <c r="I148" s="133" t="s">
        <v>60</v>
      </c>
      <c r="J148" s="66"/>
      <c r="K148" s="133" t="s">
        <v>60</v>
      </c>
      <c r="L148" s="66"/>
      <c r="M148" s="66"/>
      <c r="N148" s="66"/>
      <c r="O148" s="66"/>
      <c r="P148" s="66"/>
    </row>
    <row r="149" spans="4:16" ht="15" x14ac:dyDescent="0.25">
      <c r="D149" s="133" t="s">
        <v>60</v>
      </c>
      <c r="E149" s="179">
        <v>0</v>
      </c>
      <c r="F149" s="55"/>
      <c r="G149" s="133" t="s">
        <v>60</v>
      </c>
      <c r="H149" s="55"/>
      <c r="I149" s="133" t="s">
        <v>60</v>
      </c>
      <c r="J149" s="66"/>
      <c r="K149" s="133" t="s">
        <v>60</v>
      </c>
      <c r="L149" s="66"/>
      <c r="M149" s="66"/>
      <c r="N149" s="66"/>
      <c r="O149" s="66"/>
      <c r="P149" s="66"/>
    </row>
    <row r="150" spans="4:16" ht="15" x14ac:dyDescent="0.25">
      <c r="D150" s="133" t="s">
        <v>60</v>
      </c>
      <c r="E150" s="179">
        <v>0</v>
      </c>
      <c r="F150" s="55"/>
      <c r="G150" s="133" t="s">
        <v>60</v>
      </c>
      <c r="H150" s="55"/>
      <c r="I150" s="133" t="s">
        <v>60</v>
      </c>
      <c r="J150" s="66"/>
      <c r="K150" s="133" t="s">
        <v>60</v>
      </c>
      <c r="L150" s="66"/>
      <c r="M150" s="66"/>
      <c r="N150" s="66"/>
      <c r="O150" s="66"/>
      <c r="P150" s="66"/>
    </row>
    <row r="151" spans="4:16" ht="15" x14ac:dyDescent="0.25">
      <c r="D151" s="133" t="s">
        <v>60</v>
      </c>
      <c r="E151" s="179">
        <v>0</v>
      </c>
      <c r="F151" s="55"/>
      <c r="G151" s="133" t="s">
        <v>60</v>
      </c>
      <c r="H151" s="55"/>
      <c r="I151" s="133" t="s">
        <v>60</v>
      </c>
      <c r="J151" s="66"/>
      <c r="K151" s="133" t="s">
        <v>60</v>
      </c>
      <c r="L151" s="66"/>
      <c r="M151" s="66"/>
      <c r="N151" s="66"/>
      <c r="O151" s="66"/>
      <c r="P151" s="66"/>
    </row>
    <row r="152" spans="4:16" ht="15" x14ac:dyDescent="0.25">
      <c r="D152" s="133" t="s">
        <v>60</v>
      </c>
      <c r="E152" s="179">
        <v>0</v>
      </c>
      <c r="F152" s="55"/>
      <c r="G152" s="133" t="s">
        <v>60</v>
      </c>
      <c r="H152" s="55"/>
      <c r="I152" s="133" t="s">
        <v>60</v>
      </c>
      <c r="J152" s="66"/>
      <c r="K152" s="133" t="s">
        <v>60</v>
      </c>
      <c r="L152" s="66"/>
      <c r="M152" s="66"/>
      <c r="N152" s="66"/>
      <c r="O152" s="66"/>
      <c r="P152" s="66"/>
    </row>
    <row r="153" spans="4:16" ht="15" x14ac:dyDescent="0.25">
      <c r="D153" s="133" t="s">
        <v>60</v>
      </c>
      <c r="E153" s="179">
        <v>0</v>
      </c>
      <c r="F153" s="55"/>
      <c r="G153" s="133" t="s">
        <v>60</v>
      </c>
      <c r="H153" s="55"/>
      <c r="I153" s="133" t="s">
        <v>60</v>
      </c>
      <c r="J153" s="66"/>
      <c r="K153" s="133" t="s">
        <v>60</v>
      </c>
      <c r="L153" s="66"/>
      <c r="M153" s="66"/>
      <c r="N153" s="66"/>
      <c r="O153" s="66"/>
      <c r="P153" s="66"/>
    </row>
    <row r="154" spans="4:16" ht="15" x14ac:dyDescent="0.25">
      <c r="D154" s="133" t="s">
        <v>60</v>
      </c>
      <c r="E154" s="179">
        <v>0</v>
      </c>
      <c r="F154" s="55"/>
      <c r="G154" s="133" t="s">
        <v>60</v>
      </c>
      <c r="H154" s="55"/>
      <c r="I154" s="133" t="s">
        <v>60</v>
      </c>
      <c r="J154" s="66"/>
      <c r="K154" s="133" t="s">
        <v>60</v>
      </c>
      <c r="L154" s="66"/>
      <c r="M154" s="66"/>
      <c r="N154" s="66"/>
      <c r="O154" s="66"/>
      <c r="P154" s="66"/>
    </row>
    <row r="155" spans="4:16" ht="15" x14ac:dyDescent="0.25">
      <c r="D155" s="133" t="s">
        <v>60</v>
      </c>
      <c r="E155" s="179">
        <v>0</v>
      </c>
      <c r="F155" s="55"/>
      <c r="G155" s="133" t="s">
        <v>60</v>
      </c>
      <c r="H155" s="55"/>
      <c r="I155" s="133" t="s">
        <v>60</v>
      </c>
      <c r="J155" s="66"/>
      <c r="K155" s="133" t="s">
        <v>60</v>
      </c>
      <c r="L155" s="66"/>
      <c r="M155" s="66"/>
      <c r="N155" s="66"/>
      <c r="O155" s="66"/>
      <c r="P155" s="66"/>
    </row>
    <row r="156" spans="4:16" ht="15" x14ac:dyDescent="0.25">
      <c r="D156" s="133" t="s">
        <v>60</v>
      </c>
      <c r="E156" s="179">
        <v>0</v>
      </c>
      <c r="F156" s="55"/>
      <c r="G156" s="133" t="s">
        <v>60</v>
      </c>
      <c r="H156" s="55"/>
      <c r="I156" s="133" t="s">
        <v>60</v>
      </c>
      <c r="J156" s="66"/>
      <c r="K156" s="133" t="s">
        <v>60</v>
      </c>
      <c r="L156" s="66"/>
      <c r="M156" s="66"/>
      <c r="N156" s="66"/>
      <c r="O156" s="66"/>
      <c r="P156" s="66"/>
    </row>
    <row r="157" spans="4:16" ht="15" x14ac:dyDescent="0.25">
      <c r="D157" s="133" t="s">
        <v>60</v>
      </c>
      <c r="E157" s="179">
        <v>0</v>
      </c>
      <c r="F157" s="55"/>
      <c r="G157" s="133" t="s">
        <v>60</v>
      </c>
      <c r="H157" s="55"/>
      <c r="I157" s="133" t="s">
        <v>60</v>
      </c>
      <c r="J157" s="66"/>
      <c r="K157" s="133" t="s">
        <v>60</v>
      </c>
      <c r="L157" s="66"/>
      <c r="M157" s="66"/>
      <c r="N157" s="66"/>
      <c r="O157" s="66"/>
      <c r="P157" s="66"/>
    </row>
    <row r="158" spans="4:16" ht="15" x14ac:dyDescent="0.25">
      <c r="D158" s="133" t="s">
        <v>60</v>
      </c>
      <c r="E158" s="179">
        <v>0</v>
      </c>
      <c r="F158" s="55"/>
      <c r="G158" s="133" t="s">
        <v>60</v>
      </c>
      <c r="H158" s="55"/>
      <c r="I158" s="133" t="s">
        <v>60</v>
      </c>
      <c r="J158" s="66"/>
      <c r="K158" s="133" t="s">
        <v>60</v>
      </c>
      <c r="L158" s="66"/>
      <c r="M158" s="66"/>
      <c r="N158" s="66"/>
      <c r="O158" s="66"/>
      <c r="P158" s="66"/>
    </row>
    <row r="159" spans="4:16" ht="15" x14ac:dyDescent="0.25">
      <c r="D159" s="133" t="s">
        <v>60</v>
      </c>
      <c r="E159" s="179">
        <v>0</v>
      </c>
      <c r="F159" s="55"/>
      <c r="G159" s="133" t="s">
        <v>60</v>
      </c>
      <c r="H159" s="55"/>
      <c r="I159" s="133" t="s">
        <v>60</v>
      </c>
      <c r="J159" s="66"/>
      <c r="K159" s="133" t="s">
        <v>60</v>
      </c>
      <c r="L159" s="66"/>
      <c r="M159" s="66"/>
      <c r="N159" s="66"/>
      <c r="O159" s="66"/>
      <c r="P159" s="66"/>
    </row>
    <row r="160" spans="4:16" ht="15" x14ac:dyDescent="0.25">
      <c r="D160" s="133" t="s">
        <v>60</v>
      </c>
      <c r="E160" s="179">
        <v>0</v>
      </c>
      <c r="F160" s="55"/>
      <c r="G160" s="133" t="s">
        <v>60</v>
      </c>
      <c r="H160" s="55"/>
      <c r="I160" s="133" t="s">
        <v>60</v>
      </c>
      <c r="J160" s="66"/>
      <c r="K160" s="133" t="s">
        <v>60</v>
      </c>
      <c r="L160" s="66"/>
      <c r="M160" s="66"/>
      <c r="N160" s="66"/>
      <c r="O160" s="66"/>
      <c r="P160" s="66"/>
    </row>
    <row r="161" spans="4:16" ht="15" x14ac:dyDescent="0.25">
      <c r="D161" s="133" t="s">
        <v>60</v>
      </c>
      <c r="E161" s="179">
        <v>0</v>
      </c>
      <c r="F161" s="55"/>
      <c r="G161" s="133" t="s">
        <v>60</v>
      </c>
      <c r="H161" s="55"/>
      <c r="I161" s="133" t="s">
        <v>60</v>
      </c>
      <c r="J161" s="66"/>
      <c r="K161" s="133" t="s">
        <v>60</v>
      </c>
      <c r="L161" s="66"/>
      <c r="M161" s="66"/>
      <c r="N161" s="66"/>
      <c r="O161" s="66"/>
      <c r="P161" s="66"/>
    </row>
    <row r="162" spans="4:16" ht="15" x14ac:dyDescent="0.25">
      <c r="D162" s="133" t="s">
        <v>60</v>
      </c>
      <c r="E162" s="179">
        <v>0</v>
      </c>
      <c r="F162" s="55"/>
      <c r="G162" s="133" t="s">
        <v>60</v>
      </c>
      <c r="H162" s="55"/>
      <c r="I162" s="133" t="s">
        <v>60</v>
      </c>
      <c r="J162" s="66"/>
      <c r="K162" s="133" t="s">
        <v>60</v>
      </c>
      <c r="L162" s="66"/>
      <c r="M162" s="66"/>
      <c r="N162" s="66"/>
      <c r="O162" s="66"/>
      <c r="P162" s="66"/>
    </row>
    <row r="163" spans="4:16" ht="15" x14ac:dyDescent="0.25">
      <c r="D163" s="133" t="s">
        <v>60</v>
      </c>
      <c r="E163" s="179">
        <v>0</v>
      </c>
      <c r="F163" s="55"/>
      <c r="G163" s="133" t="s">
        <v>60</v>
      </c>
      <c r="H163" s="55"/>
      <c r="I163" s="133" t="s">
        <v>60</v>
      </c>
      <c r="J163" s="66"/>
      <c r="K163" s="133" t="s">
        <v>60</v>
      </c>
      <c r="L163" s="66"/>
      <c r="M163" s="66"/>
      <c r="N163" s="66"/>
      <c r="O163" s="66"/>
      <c r="P163" s="66"/>
    </row>
    <row r="164" spans="4:16" ht="15" x14ac:dyDescent="0.25">
      <c r="D164" s="133" t="s">
        <v>60</v>
      </c>
      <c r="E164" s="179">
        <v>0</v>
      </c>
      <c r="F164" s="55"/>
      <c r="G164" s="133" t="s">
        <v>60</v>
      </c>
      <c r="H164" s="55"/>
      <c r="I164" s="133" t="s">
        <v>60</v>
      </c>
      <c r="J164" s="66"/>
      <c r="K164" s="133" t="s">
        <v>60</v>
      </c>
      <c r="L164" s="66"/>
      <c r="M164" s="66"/>
      <c r="N164" s="66"/>
      <c r="O164" s="66"/>
      <c r="P164" s="66"/>
    </row>
    <row r="165" spans="4:16" ht="15" x14ac:dyDescent="0.25">
      <c r="D165" s="133" t="s">
        <v>60</v>
      </c>
      <c r="E165" s="179">
        <v>0</v>
      </c>
      <c r="F165" s="55"/>
      <c r="G165" s="133" t="s">
        <v>60</v>
      </c>
      <c r="H165" s="55"/>
      <c r="I165" s="133" t="s">
        <v>60</v>
      </c>
      <c r="J165" s="66"/>
      <c r="K165" s="133" t="s">
        <v>60</v>
      </c>
      <c r="L165" s="66"/>
      <c r="M165" s="66"/>
      <c r="N165" s="66"/>
      <c r="O165" s="66"/>
      <c r="P165" s="66"/>
    </row>
    <row r="166" spans="4:16" ht="15" x14ac:dyDescent="0.25">
      <c r="D166" s="133" t="s">
        <v>60</v>
      </c>
      <c r="E166" s="179">
        <v>0</v>
      </c>
      <c r="F166" s="55"/>
      <c r="G166" s="133" t="s">
        <v>60</v>
      </c>
      <c r="H166" s="55"/>
      <c r="I166" s="133" t="s">
        <v>60</v>
      </c>
      <c r="J166" s="66"/>
      <c r="K166" s="133" t="s">
        <v>60</v>
      </c>
      <c r="L166" s="66"/>
      <c r="M166" s="66"/>
      <c r="N166" s="66"/>
      <c r="O166" s="66"/>
      <c r="P166" s="66"/>
    </row>
    <row r="167" spans="4:16" ht="15" x14ac:dyDescent="0.25">
      <c r="D167" s="133" t="s">
        <v>60</v>
      </c>
      <c r="E167" s="179">
        <v>0</v>
      </c>
      <c r="F167" s="55"/>
      <c r="G167" s="133" t="s">
        <v>60</v>
      </c>
      <c r="H167" s="55"/>
      <c r="I167" s="133" t="s">
        <v>60</v>
      </c>
      <c r="J167" s="66"/>
      <c r="K167" s="133" t="s">
        <v>60</v>
      </c>
      <c r="L167" s="66"/>
      <c r="M167" s="66"/>
      <c r="N167" s="66"/>
      <c r="O167" s="66"/>
      <c r="P167" s="66"/>
    </row>
    <row r="168" spans="4:16" ht="15" x14ac:dyDescent="0.25">
      <c r="D168" s="133" t="s">
        <v>60</v>
      </c>
      <c r="E168" s="179">
        <v>0</v>
      </c>
      <c r="F168" s="55"/>
      <c r="G168" s="133" t="s">
        <v>60</v>
      </c>
      <c r="H168" s="55"/>
      <c r="I168" s="133" t="s">
        <v>60</v>
      </c>
      <c r="J168" s="66"/>
      <c r="K168" s="133" t="s">
        <v>60</v>
      </c>
      <c r="L168" s="66"/>
      <c r="M168" s="66"/>
      <c r="N168" s="66"/>
      <c r="O168" s="66"/>
      <c r="P168" s="66"/>
    </row>
    <row r="169" spans="4:16" ht="15" x14ac:dyDescent="0.25">
      <c r="D169" s="133" t="s">
        <v>60</v>
      </c>
      <c r="E169" s="179">
        <v>0</v>
      </c>
      <c r="F169" s="55"/>
      <c r="G169" s="133" t="s">
        <v>60</v>
      </c>
      <c r="H169" s="55"/>
      <c r="I169" s="133" t="s">
        <v>60</v>
      </c>
      <c r="J169" s="66"/>
      <c r="K169" s="133" t="s">
        <v>60</v>
      </c>
      <c r="L169" s="66"/>
      <c r="M169" s="66"/>
      <c r="N169" s="66"/>
      <c r="O169" s="66"/>
      <c r="P169" s="66"/>
    </row>
    <row r="170" spans="4:16" ht="15" x14ac:dyDescent="0.25">
      <c r="D170" s="133" t="s">
        <v>60</v>
      </c>
      <c r="E170" s="179">
        <v>0</v>
      </c>
      <c r="F170" s="55"/>
      <c r="G170" s="133" t="s">
        <v>60</v>
      </c>
      <c r="H170" s="55"/>
      <c r="I170" s="133" t="s">
        <v>60</v>
      </c>
      <c r="J170" s="66"/>
      <c r="K170" s="133" t="s">
        <v>60</v>
      </c>
      <c r="L170" s="66"/>
      <c r="M170" s="66"/>
      <c r="N170" s="66"/>
      <c r="O170" s="66"/>
      <c r="P170" s="66"/>
    </row>
    <row r="171" spans="4:16" ht="15" x14ac:dyDescent="0.25">
      <c r="D171" s="133" t="s">
        <v>60</v>
      </c>
      <c r="E171" s="179">
        <v>0</v>
      </c>
      <c r="F171" s="55"/>
      <c r="G171" s="133" t="s">
        <v>60</v>
      </c>
      <c r="H171" s="55"/>
      <c r="I171" s="133" t="s">
        <v>60</v>
      </c>
      <c r="J171" s="66"/>
      <c r="K171" s="133" t="s">
        <v>60</v>
      </c>
      <c r="L171" s="66"/>
      <c r="M171" s="66"/>
      <c r="N171" s="66"/>
      <c r="O171" s="66"/>
      <c r="P171" s="66"/>
    </row>
    <row r="172" spans="4:16" ht="15" x14ac:dyDescent="0.25">
      <c r="D172" s="133" t="s">
        <v>60</v>
      </c>
      <c r="E172" s="179">
        <v>0</v>
      </c>
      <c r="F172" s="55"/>
      <c r="G172" s="133" t="s">
        <v>60</v>
      </c>
      <c r="H172" s="55"/>
      <c r="I172" s="133" t="s">
        <v>60</v>
      </c>
      <c r="J172" s="66"/>
      <c r="K172" s="133" t="s">
        <v>60</v>
      </c>
      <c r="L172" s="66"/>
      <c r="M172" s="66"/>
      <c r="N172" s="66"/>
      <c r="O172" s="66"/>
      <c r="P172" s="66"/>
    </row>
    <row r="173" spans="4:16" ht="15" x14ac:dyDescent="0.25">
      <c r="D173" s="133" t="s">
        <v>60</v>
      </c>
      <c r="E173" s="179">
        <v>0</v>
      </c>
      <c r="F173" s="55"/>
      <c r="G173" s="133" t="s">
        <v>60</v>
      </c>
      <c r="H173" s="55"/>
      <c r="I173" s="133" t="s">
        <v>60</v>
      </c>
      <c r="J173" s="66"/>
      <c r="K173" s="133" t="s">
        <v>60</v>
      </c>
      <c r="L173" s="66"/>
      <c r="M173" s="66"/>
      <c r="N173" s="66"/>
      <c r="O173" s="66"/>
      <c r="P173" s="66"/>
    </row>
    <row r="174" spans="4:16" ht="15" x14ac:dyDescent="0.25">
      <c r="D174" s="133" t="s">
        <v>60</v>
      </c>
      <c r="E174" s="179">
        <v>0</v>
      </c>
      <c r="F174" s="55"/>
      <c r="G174" s="133" t="s">
        <v>60</v>
      </c>
      <c r="H174" s="55"/>
      <c r="I174" s="133" t="s">
        <v>60</v>
      </c>
      <c r="J174" s="66"/>
      <c r="K174" s="133" t="s">
        <v>60</v>
      </c>
      <c r="L174" s="66"/>
      <c r="M174" s="66"/>
      <c r="N174" s="66"/>
      <c r="O174" s="66"/>
      <c r="P174" s="66"/>
    </row>
    <row r="175" spans="4:16" ht="15" x14ac:dyDescent="0.25">
      <c r="D175" s="133" t="s">
        <v>60</v>
      </c>
      <c r="E175" s="179">
        <v>0</v>
      </c>
      <c r="F175" s="55"/>
      <c r="G175" s="133" t="s">
        <v>60</v>
      </c>
      <c r="H175" s="55"/>
      <c r="I175" s="133" t="s">
        <v>60</v>
      </c>
      <c r="J175" s="66"/>
      <c r="K175" s="133" t="s">
        <v>60</v>
      </c>
      <c r="L175" s="66"/>
      <c r="M175" s="66"/>
      <c r="N175" s="66"/>
      <c r="O175" s="66"/>
      <c r="P175" s="66"/>
    </row>
    <row r="176" spans="4:16" ht="15" x14ac:dyDescent="0.25">
      <c r="D176" s="133" t="s">
        <v>60</v>
      </c>
      <c r="E176" s="179">
        <v>0</v>
      </c>
      <c r="F176" s="55"/>
      <c r="G176" s="133" t="s">
        <v>60</v>
      </c>
      <c r="H176" s="55"/>
      <c r="I176" s="133" t="s">
        <v>60</v>
      </c>
      <c r="J176" s="66"/>
      <c r="K176" s="133" t="s">
        <v>60</v>
      </c>
      <c r="L176" s="66"/>
      <c r="M176" s="66"/>
      <c r="N176" s="66"/>
      <c r="O176" s="66"/>
      <c r="P176" s="66"/>
    </row>
    <row r="177" spans="4:16" ht="15" x14ac:dyDescent="0.25">
      <c r="D177" s="133" t="s">
        <v>60</v>
      </c>
      <c r="E177" s="179">
        <v>0</v>
      </c>
      <c r="F177" s="55"/>
      <c r="G177" s="133" t="s">
        <v>60</v>
      </c>
      <c r="H177" s="55"/>
      <c r="I177" s="133" t="s">
        <v>60</v>
      </c>
      <c r="J177" s="66"/>
      <c r="K177" s="133" t="s">
        <v>60</v>
      </c>
      <c r="L177" s="66"/>
      <c r="M177" s="66"/>
      <c r="N177" s="66"/>
      <c r="O177" s="66"/>
      <c r="P177" s="66"/>
    </row>
    <row r="178" spans="4:16" ht="15" x14ac:dyDescent="0.25">
      <c r="D178" s="133" t="s">
        <v>60</v>
      </c>
      <c r="E178" s="179">
        <v>0</v>
      </c>
      <c r="F178" s="55"/>
      <c r="G178" s="133" t="s">
        <v>60</v>
      </c>
      <c r="H178" s="55"/>
      <c r="I178" s="133" t="s">
        <v>60</v>
      </c>
      <c r="J178" s="66"/>
      <c r="K178" s="133" t="s">
        <v>60</v>
      </c>
      <c r="L178" s="66"/>
      <c r="M178" s="66"/>
      <c r="N178" s="66"/>
      <c r="O178" s="66"/>
      <c r="P178" s="66"/>
    </row>
    <row r="179" spans="4:16" ht="15" x14ac:dyDescent="0.25">
      <c r="D179" s="133" t="s">
        <v>60</v>
      </c>
      <c r="E179" s="179">
        <v>0</v>
      </c>
      <c r="F179" s="55"/>
      <c r="G179" s="133" t="s">
        <v>60</v>
      </c>
      <c r="H179" s="55"/>
      <c r="I179" s="133" t="s">
        <v>60</v>
      </c>
      <c r="J179" s="66"/>
      <c r="K179" s="133" t="s">
        <v>60</v>
      </c>
      <c r="L179" s="66"/>
      <c r="M179" s="66"/>
      <c r="N179" s="66"/>
      <c r="O179" s="66"/>
      <c r="P179" s="66"/>
    </row>
    <row r="180" spans="4:16" ht="15" x14ac:dyDescent="0.25">
      <c r="D180" s="133" t="s">
        <v>60</v>
      </c>
      <c r="E180" s="179">
        <v>0</v>
      </c>
      <c r="F180" s="55"/>
      <c r="G180" s="133" t="s">
        <v>60</v>
      </c>
      <c r="H180" s="55"/>
      <c r="I180" s="133" t="s">
        <v>60</v>
      </c>
      <c r="J180" s="66"/>
      <c r="K180" s="133" t="s">
        <v>60</v>
      </c>
      <c r="L180" s="66"/>
      <c r="M180" s="66"/>
      <c r="N180" s="66"/>
      <c r="O180" s="66"/>
      <c r="P180" s="66"/>
    </row>
    <row r="181" spans="4:16" ht="15" x14ac:dyDescent="0.25">
      <c r="D181" s="133" t="s">
        <v>60</v>
      </c>
      <c r="E181" s="179">
        <v>0</v>
      </c>
      <c r="F181" s="55"/>
      <c r="G181" s="133" t="s">
        <v>60</v>
      </c>
      <c r="H181" s="55"/>
      <c r="I181" s="133" t="s">
        <v>60</v>
      </c>
      <c r="J181" s="66"/>
      <c r="K181" s="133" t="s">
        <v>60</v>
      </c>
      <c r="L181" s="66"/>
      <c r="M181" s="66"/>
      <c r="N181" s="66"/>
      <c r="O181" s="66"/>
      <c r="P181" s="66"/>
    </row>
    <row r="182" spans="4:16" ht="15" x14ac:dyDescent="0.25">
      <c r="D182" s="133" t="s">
        <v>60</v>
      </c>
      <c r="E182" s="179">
        <v>0</v>
      </c>
      <c r="F182" s="55"/>
      <c r="G182" s="133" t="s">
        <v>60</v>
      </c>
      <c r="H182" s="55"/>
      <c r="I182" s="133" t="s">
        <v>60</v>
      </c>
      <c r="J182" s="66"/>
      <c r="K182" s="133" t="s">
        <v>60</v>
      </c>
      <c r="L182" s="66"/>
      <c r="M182" s="66"/>
      <c r="N182" s="66"/>
      <c r="O182" s="66"/>
      <c r="P182" s="66"/>
    </row>
    <row r="183" spans="4:16" ht="15" x14ac:dyDescent="0.25">
      <c r="D183" s="133" t="s">
        <v>60</v>
      </c>
      <c r="E183" s="179">
        <v>0</v>
      </c>
      <c r="F183" s="55"/>
      <c r="G183" s="133" t="s">
        <v>60</v>
      </c>
      <c r="H183" s="55"/>
      <c r="I183" s="133" t="s">
        <v>60</v>
      </c>
      <c r="J183" s="66"/>
      <c r="K183" s="133" t="s">
        <v>60</v>
      </c>
      <c r="L183" s="66"/>
      <c r="M183" s="66"/>
      <c r="N183" s="66"/>
      <c r="O183" s="66"/>
      <c r="P183" s="66"/>
    </row>
    <row r="184" spans="4:16" ht="15" x14ac:dyDescent="0.25">
      <c r="D184" s="133" t="s">
        <v>60</v>
      </c>
      <c r="E184" s="179">
        <v>0</v>
      </c>
      <c r="F184" s="55"/>
      <c r="G184" s="133" t="s">
        <v>60</v>
      </c>
      <c r="H184" s="55"/>
      <c r="I184" s="133" t="s">
        <v>60</v>
      </c>
      <c r="J184" s="66"/>
      <c r="K184" s="133" t="s">
        <v>60</v>
      </c>
      <c r="L184" s="66"/>
      <c r="M184" s="66"/>
      <c r="N184" s="66"/>
      <c r="O184" s="66"/>
      <c r="P184" s="66"/>
    </row>
    <row r="185" spans="4:16" ht="15" x14ac:dyDescent="0.25">
      <c r="D185" s="133" t="s">
        <v>60</v>
      </c>
      <c r="E185" s="179">
        <v>0</v>
      </c>
      <c r="F185" s="55"/>
      <c r="G185" s="133" t="s">
        <v>60</v>
      </c>
      <c r="H185" s="55"/>
      <c r="I185" s="133" t="s">
        <v>60</v>
      </c>
      <c r="J185" s="66"/>
      <c r="K185" s="133" t="s">
        <v>60</v>
      </c>
      <c r="L185" s="66"/>
      <c r="M185" s="66"/>
      <c r="N185" s="66"/>
      <c r="O185" s="66"/>
      <c r="P185" s="66"/>
    </row>
    <row r="186" spans="4:16" ht="15" x14ac:dyDescent="0.25">
      <c r="D186" s="133" t="s">
        <v>60</v>
      </c>
      <c r="E186" s="179">
        <v>0</v>
      </c>
      <c r="F186" s="55"/>
      <c r="G186" s="133" t="s">
        <v>60</v>
      </c>
      <c r="H186" s="55"/>
      <c r="I186" s="133" t="s">
        <v>60</v>
      </c>
      <c r="J186" s="66"/>
      <c r="K186" s="133" t="s">
        <v>60</v>
      </c>
      <c r="L186" s="66"/>
      <c r="M186" s="66"/>
      <c r="N186" s="66"/>
      <c r="O186" s="66"/>
      <c r="P186" s="66"/>
    </row>
    <row r="187" spans="4:16" ht="15" x14ac:dyDescent="0.25">
      <c r="D187" s="133" t="s">
        <v>60</v>
      </c>
      <c r="E187" s="179">
        <v>0</v>
      </c>
      <c r="F187" s="55"/>
      <c r="G187" s="133" t="s">
        <v>60</v>
      </c>
      <c r="H187" s="55"/>
      <c r="I187" s="133" t="s">
        <v>60</v>
      </c>
      <c r="J187" s="66"/>
      <c r="K187" s="133" t="s">
        <v>60</v>
      </c>
      <c r="L187" s="66"/>
      <c r="M187" s="66"/>
      <c r="N187" s="66"/>
      <c r="O187" s="66"/>
      <c r="P187" s="66"/>
    </row>
    <row r="188" spans="4:16" ht="15" x14ac:dyDescent="0.25">
      <c r="D188" s="133" t="s">
        <v>60</v>
      </c>
      <c r="E188" s="179">
        <v>0</v>
      </c>
      <c r="F188" s="55"/>
      <c r="G188" s="133" t="s">
        <v>60</v>
      </c>
      <c r="H188" s="55"/>
      <c r="I188" s="133" t="s">
        <v>60</v>
      </c>
      <c r="J188" s="66"/>
      <c r="K188" s="133" t="s">
        <v>60</v>
      </c>
      <c r="L188" s="66"/>
      <c r="M188" s="66"/>
      <c r="N188" s="66"/>
      <c r="O188" s="66"/>
      <c r="P188" s="66"/>
    </row>
    <row r="189" spans="4:16" ht="15" x14ac:dyDescent="0.25">
      <c r="D189" s="133" t="s">
        <v>60</v>
      </c>
      <c r="E189" s="179">
        <v>0</v>
      </c>
      <c r="F189" s="55"/>
      <c r="G189" s="133" t="s">
        <v>60</v>
      </c>
      <c r="H189" s="55"/>
      <c r="I189" s="133" t="s">
        <v>60</v>
      </c>
      <c r="J189" s="66"/>
      <c r="K189" s="133" t="s">
        <v>60</v>
      </c>
      <c r="L189" s="66"/>
      <c r="M189" s="66"/>
      <c r="N189" s="66"/>
      <c r="O189" s="66"/>
      <c r="P189" s="66"/>
    </row>
    <row r="190" spans="4:16" ht="15" x14ac:dyDescent="0.25">
      <c r="D190" s="133" t="s">
        <v>60</v>
      </c>
      <c r="E190" s="179">
        <v>0</v>
      </c>
      <c r="F190" s="55"/>
      <c r="G190" s="133" t="s">
        <v>60</v>
      </c>
      <c r="H190" s="55"/>
      <c r="I190" s="133" t="s">
        <v>60</v>
      </c>
      <c r="J190" s="66"/>
      <c r="K190" s="133" t="s">
        <v>60</v>
      </c>
      <c r="L190" s="66"/>
      <c r="M190" s="66"/>
      <c r="N190" s="66"/>
      <c r="O190" s="66"/>
      <c r="P190" s="66"/>
    </row>
    <row r="191" spans="4:16" ht="15" x14ac:dyDescent="0.25">
      <c r="D191" s="133" t="s">
        <v>60</v>
      </c>
      <c r="E191" s="179">
        <v>0</v>
      </c>
      <c r="F191" s="55"/>
      <c r="G191" s="133" t="s">
        <v>60</v>
      </c>
      <c r="H191" s="55"/>
      <c r="I191" s="133" t="s">
        <v>60</v>
      </c>
      <c r="J191" s="66"/>
      <c r="K191" s="133" t="s">
        <v>60</v>
      </c>
      <c r="L191" s="66"/>
      <c r="M191" s="66"/>
      <c r="N191" s="66"/>
      <c r="O191" s="66"/>
      <c r="P191" s="66"/>
    </row>
    <row r="192" spans="4:16" ht="15" x14ac:dyDescent="0.25">
      <c r="D192" s="133" t="s">
        <v>60</v>
      </c>
      <c r="E192" s="179">
        <v>0</v>
      </c>
      <c r="F192" s="55"/>
      <c r="G192" s="133" t="s">
        <v>60</v>
      </c>
      <c r="H192" s="55"/>
      <c r="I192" s="133" t="s">
        <v>60</v>
      </c>
      <c r="J192" s="66"/>
      <c r="K192" s="133" t="s">
        <v>60</v>
      </c>
      <c r="L192" s="66"/>
      <c r="M192" s="66"/>
      <c r="N192" s="66"/>
      <c r="O192" s="66"/>
      <c r="P192" s="66"/>
    </row>
    <row r="193" spans="4:16" ht="15" x14ac:dyDescent="0.25">
      <c r="D193" s="133" t="s">
        <v>60</v>
      </c>
      <c r="E193" s="179">
        <v>0</v>
      </c>
      <c r="F193" s="55"/>
      <c r="G193" s="133" t="s">
        <v>60</v>
      </c>
      <c r="H193" s="55"/>
      <c r="I193" s="133" t="s">
        <v>60</v>
      </c>
      <c r="J193" s="66"/>
      <c r="K193" s="133" t="s">
        <v>60</v>
      </c>
      <c r="L193" s="66"/>
      <c r="M193" s="66"/>
      <c r="N193" s="66"/>
      <c r="O193" s="66"/>
      <c r="P193" s="66"/>
    </row>
    <row r="194" spans="4:16" ht="15" x14ac:dyDescent="0.25">
      <c r="D194" s="133" t="s">
        <v>60</v>
      </c>
      <c r="E194" s="179">
        <v>0</v>
      </c>
      <c r="F194" s="55"/>
      <c r="G194" s="133" t="s">
        <v>60</v>
      </c>
      <c r="H194" s="55"/>
      <c r="I194" s="133" t="s">
        <v>60</v>
      </c>
      <c r="J194" s="66"/>
      <c r="K194" s="133" t="s">
        <v>60</v>
      </c>
      <c r="L194" s="66"/>
      <c r="M194" s="66"/>
      <c r="N194" s="66"/>
      <c r="O194" s="66"/>
      <c r="P194" s="66"/>
    </row>
    <row r="195" spans="4:16" ht="15" x14ac:dyDescent="0.25">
      <c r="D195" s="133" t="s">
        <v>60</v>
      </c>
      <c r="E195" s="179">
        <v>0</v>
      </c>
      <c r="F195" s="55"/>
      <c r="G195" s="133" t="s">
        <v>60</v>
      </c>
      <c r="H195" s="55"/>
      <c r="I195" s="133" t="s">
        <v>60</v>
      </c>
      <c r="J195" s="66"/>
      <c r="K195" s="133" t="s">
        <v>60</v>
      </c>
      <c r="L195" s="66"/>
      <c r="M195" s="66"/>
      <c r="N195" s="66"/>
      <c r="O195" s="66"/>
      <c r="P195" s="66"/>
    </row>
    <row r="196" spans="4:16" ht="15" x14ac:dyDescent="0.25">
      <c r="D196" s="133" t="s">
        <v>60</v>
      </c>
      <c r="E196" s="179">
        <v>0</v>
      </c>
      <c r="F196" s="55"/>
      <c r="G196" s="133" t="s">
        <v>60</v>
      </c>
      <c r="H196" s="55"/>
      <c r="I196" s="133" t="s">
        <v>60</v>
      </c>
      <c r="J196" s="66"/>
      <c r="K196" s="133" t="s">
        <v>60</v>
      </c>
      <c r="L196" s="66"/>
      <c r="M196" s="66"/>
      <c r="N196" s="66"/>
      <c r="O196" s="66"/>
      <c r="P196" s="66"/>
    </row>
    <row r="197" spans="4:16" ht="15" x14ac:dyDescent="0.25">
      <c r="D197" s="133" t="s">
        <v>60</v>
      </c>
      <c r="E197" s="179">
        <v>0</v>
      </c>
      <c r="F197" s="55"/>
      <c r="G197" s="133" t="s">
        <v>60</v>
      </c>
      <c r="H197" s="55"/>
      <c r="I197" s="133" t="s">
        <v>60</v>
      </c>
      <c r="J197" s="66"/>
      <c r="K197" s="133" t="s">
        <v>60</v>
      </c>
      <c r="L197" s="66"/>
      <c r="M197" s="66"/>
      <c r="N197" s="66"/>
      <c r="O197" s="66"/>
      <c r="P197" s="66"/>
    </row>
    <row r="198" spans="4:16" ht="15" x14ac:dyDescent="0.25">
      <c r="D198" s="133" t="s">
        <v>60</v>
      </c>
      <c r="E198" s="179">
        <v>0</v>
      </c>
      <c r="F198" s="55"/>
      <c r="G198" s="133" t="s">
        <v>60</v>
      </c>
      <c r="H198" s="55"/>
      <c r="I198" s="133" t="s">
        <v>60</v>
      </c>
      <c r="J198" s="66"/>
      <c r="K198" s="133" t="s">
        <v>60</v>
      </c>
      <c r="L198" s="66"/>
      <c r="M198" s="66"/>
      <c r="N198" s="66"/>
      <c r="O198" s="66"/>
      <c r="P198" s="66"/>
    </row>
    <row r="199" spans="4:16" ht="15" x14ac:dyDescent="0.25">
      <c r="D199" s="133" t="s">
        <v>60</v>
      </c>
      <c r="E199" s="179">
        <v>0</v>
      </c>
      <c r="F199" s="55"/>
      <c r="G199" s="133" t="s">
        <v>60</v>
      </c>
      <c r="H199" s="55"/>
      <c r="I199" s="133" t="s">
        <v>60</v>
      </c>
      <c r="J199" s="66"/>
      <c r="K199" s="133" t="s">
        <v>60</v>
      </c>
      <c r="L199" s="66"/>
      <c r="M199" s="66"/>
      <c r="N199" s="66"/>
      <c r="O199" s="66"/>
      <c r="P199" s="66"/>
    </row>
    <row r="200" spans="4:16" ht="15" x14ac:dyDescent="0.25">
      <c r="D200" s="133" t="s">
        <v>60</v>
      </c>
      <c r="E200" s="179">
        <v>0</v>
      </c>
      <c r="F200" s="55"/>
      <c r="G200" s="133" t="s">
        <v>60</v>
      </c>
      <c r="H200" s="55"/>
      <c r="I200" s="133" t="s">
        <v>60</v>
      </c>
      <c r="J200" s="66"/>
      <c r="K200" s="133" t="s">
        <v>60</v>
      </c>
      <c r="L200" s="66"/>
      <c r="M200" s="66"/>
      <c r="N200" s="66"/>
      <c r="O200" s="66"/>
      <c r="P200" s="66"/>
    </row>
    <row r="201" spans="4:16" ht="15" x14ac:dyDescent="0.25">
      <c r="D201" s="133" t="s">
        <v>60</v>
      </c>
      <c r="E201" s="179">
        <v>0</v>
      </c>
      <c r="F201" s="55"/>
      <c r="G201" s="133" t="s">
        <v>60</v>
      </c>
      <c r="H201" s="55"/>
      <c r="I201" s="133" t="s">
        <v>60</v>
      </c>
      <c r="J201" s="66"/>
      <c r="K201" s="133" t="s">
        <v>60</v>
      </c>
      <c r="L201" s="66"/>
      <c r="M201" s="66"/>
      <c r="N201" s="66"/>
      <c r="O201" s="66"/>
      <c r="P201" s="66"/>
    </row>
    <row r="202" spans="4:16" ht="15" x14ac:dyDescent="0.25">
      <c r="D202" s="133" t="s">
        <v>60</v>
      </c>
      <c r="E202" s="179">
        <v>0</v>
      </c>
      <c r="F202" s="55"/>
      <c r="G202" s="133" t="s">
        <v>60</v>
      </c>
      <c r="H202" s="55"/>
      <c r="I202" s="133" t="s">
        <v>60</v>
      </c>
      <c r="J202" s="66"/>
      <c r="K202" s="133" t="s">
        <v>60</v>
      </c>
      <c r="L202" s="66"/>
      <c r="M202" s="66"/>
      <c r="N202" s="66"/>
      <c r="O202" s="66"/>
      <c r="P202" s="66"/>
    </row>
    <row r="203" spans="4:16" ht="15" x14ac:dyDescent="0.25">
      <c r="D203" s="133" t="s">
        <v>60</v>
      </c>
      <c r="E203" s="179">
        <v>0</v>
      </c>
      <c r="F203" s="55"/>
      <c r="G203" s="133" t="s">
        <v>60</v>
      </c>
      <c r="H203" s="55"/>
      <c r="I203" s="133" t="s">
        <v>60</v>
      </c>
      <c r="J203" s="66"/>
      <c r="K203" s="133" t="s">
        <v>60</v>
      </c>
      <c r="L203" s="66"/>
      <c r="M203" s="66"/>
      <c r="N203" s="66"/>
      <c r="O203" s="66"/>
      <c r="P203" s="66"/>
    </row>
    <row r="204" spans="4:16" ht="15" x14ac:dyDescent="0.25">
      <c r="D204" s="133" t="s">
        <v>60</v>
      </c>
      <c r="E204" s="179">
        <v>0</v>
      </c>
      <c r="F204" s="55"/>
      <c r="G204" s="133" t="s">
        <v>60</v>
      </c>
      <c r="H204" s="55"/>
      <c r="I204" s="133" t="s">
        <v>60</v>
      </c>
      <c r="J204" s="66"/>
      <c r="K204" s="133" t="s">
        <v>60</v>
      </c>
      <c r="L204" s="66"/>
      <c r="M204" s="66"/>
      <c r="N204" s="66"/>
      <c r="O204" s="66"/>
      <c r="P204" s="66"/>
    </row>
    <row r="205" spans="4:16" ht="15" x14ac:dyDescent="0.25">
      <c r="D205" s="133" t="s">
        <v>60</v>
      </c>
      <c r="E205" s="179">
        <v>0</v>
      </c>
      <c r="F205" s="55"/>
      <c r="G205" s="133" t="s">
        <v>60</v>
      </c>
      <c r="H205" s="55"/>
      <c r="I205" s="133" t="s">
        <v>60</v>
      </c>
      <c r="J205" s="66"/>
      <c r="K205" s="133" t="s">
        <v>60</v>
      </c>
      <c r="L205" s="66"/>
      <c r="M205" s="66"/>
      <c r="N205" s="66"/>
      <c r="O205" s="66"/>
      <c r="P205" s="66"/>
    </row>
    <row r="206" spans="4:16" ht="15" x14ac:dyDescent="0.25">
      <c r="D206" s="133" t="s">
        <v>60</v>
      </c>
      <c r="E206" s="179">
        <v>0</v>
      </c>
      <c r="F206" s="55"/>
      <c r="G206" s="133" t="s">
        <v>60</v>
      </c>
      <c r="H206" s="55"/>
      <c r="I206" s="133" t="s">
        <v>60</v>
      </c>
      <c r="J206" s="66"/>
      <c r="K206" s="133" t="s">
        <v>60</v>
      </c>
      <c r="L206" s="66"/>
      <c r="M206" s="66"/>
      <c r="N206" s="66"/>
      <c r="O206" s="66"/>
      <c r="P206" s="66"/>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2" t="s">
        <v>21</v>
      </c>
      <c r="C2" s="4"/>
      <c r="D2" s="4"/>
    </row>
    <row r="3" spans="2:17" ht="8.1" customHeight="1" x14ac:dyDescent="0.2"/>
    <row r="4" spans="2:17" ht="16.5" thickBot="1" x14ac:dyDescent="0.3">
      <c r="B4" s="101" t="s">
        <v>207</v>
      </c>
      <c r="C4" s="101"/>
    </row>
    <row r="5" spans="2:17" ht="3.95" customHeight="1" x14ac:dyDescent="0.2">
      <c r="N5" s="17"/>
    </row>
    <row r="6" spans="2:17" ht="45" customHeight="1" x14ac:dyDescent="0.2">
      <c r="B6" s="193" t="s">
        <v>261</v>
      </c>
      <c r="C6" s="193"/>
      <c r="D6" s="193"/>
      <c r="E6" s="193"/>
      <c r="F6" s="193"/>
      <c r="G6" s="193"/>
      <c r="H6" s="193"/>
      <c r="I6" s="193"/>
      <c r="J6" s="193"/>
      <c r="K6" s="193"/>
      <c r="L6" s="193"/>
      <c r="M6" s="193"/>
      <c r="N6" s="193"/>
      <c r="O6" s="193"/>
    </row>
    <row r="7" spans="2:17" ht="8.1" customHeight="1" x14ac:dyDescent="0.2"/>
    <row r="8" spans="2:17" ht="12" customHeight="1" x14ac:dyDescent="0.25">
      <c r="B8" s="97" t="s">
        <v>21</v>
      </c>
      <c r="C8" s="98"/>
      <c r="D8" s="98"/>
      <c r="E8" s="98"/>
      <c r="F8" s="98"/>
      <c r="G8" s="97" t="s">
        <v>61</v>
      </c>
      <c r="H8" s="98"/>
      <c r="I8" s="98"/>
      <c r="J8" s="98"/>
      <c r="K8" s="98"/>
      <c r="L8" s="97" t="s">
        <v>66</v>
      </c>
      <c r="M8" s="99"/>
    </row>
    <row r="9" spans="2:17" ht="8.1" customHeight="1" x14ac:dyDescent="0.2"/>
    <row r="10" spans="2:17" s="55" customFormat="1" ht="15" customHeight="1" x14ac:dyDescent="0.2">
      <c r="B10" s="122" t="s">
        <v>18</v>
      </c>
      <c r="C10" s="123" t="s">
        <v>22</v>
      </c>
      <c r="D10" s="122" t="s">
        <v>146</v>
      </c>
      <c r="E10" s="124" t="s">
        <v>20</v>
      </c>
      <c r="G10" s="122" t="s">
        <v>18</v>
      </c>
      <c r="H10" s="123" t="s">
        <v>22</v>
      </c>
      <c r="I10" s="125" t="s">
        <v>19</v>
      </c>
      <c r="J10" s="124" t="s">
        <v>20</v>
      </c>
      <c r="L10" s="123" t="s">
        <v>18</v>
      </c>
      <c r="M10" s="123" t="s">
        <v>22</v>
      </c>
      <c r="N10" s="125" t="s">
        <v>19</v>
      </c>
      <c r="O10" s="124" t="s">
        <v>20</v>
      </c>
      <c r="Q10" s="130" t="s">
        <v>22</v>
      </c>
    </row>
    <row r="11" spans="2:17" x14ac:dyDescent="0.2">
      <c r="B11" s="13">
        <v>40914</v>
      </c>
      <c r="C11" s="13" t="s">
        <v>15</v>
      </c>
      <c r="D11" s="12" t="s">
        <v>329</v>
      </c>
      <c r="E11" s="180">
        <v>100</v>
      </c>
      <c r="G11" s="13">
        <v>40915</v>
      </c>
      <c r="H11" s="13" t="s">
        <v>15</v>
      </c>
      <c r="I11" s="12" t="s">
        <v>327</v>
      </c>
      <c r="J11" s="180">
        <v>25</v>
      </c>
      <c r="L11" s="13">
        <v>40914</v>
      </c>
      <c r="M11" s="13" t="s">
        <v>139</v>
      </c>
      <c r="N11" s="12" t="s">
        <v>330</v>
      </c>
      <c r="O11" s="180">
        <v>50</v>
      </c>
      <c r="Q11" s="54" t="str">
        <f>IF(Settings!D7&lt;&gt;"",Settings!D7,"")</f>
        <v>Sportsbet</v>
      </c>
    </row>
    <row r="12" spans="2:17" x14ac:dyDescent="0.2">
      <c r="B12" s="13">
        <v>40914</v>
      </c>
      <c r="C12" s="12" t="s">
        <v>139</v>
      </c>
      <c r="D12" s="12" t="s">
        <v>328</v>
      </c>
      <c r="E12" s="180">
        <v>100</v>
      </c>
      <c r="G12" s="13"/>
      <c r="H12" s="13"/>
      <c r="I12" s="12"/>
      <c r="J12" s="180"/>
      <c r="L12" s="13"/>
      <c r="M12" s="13"/>
      <c r="N12" s="12"/>
      <c r="O12" s="180"/>
      <c r="Q12" s="54" t="str">
        <f>IF(Settings!D8&lt;&gt;"",Settings!D8,"")</f>
        <v>bet365</v>
      </c>
    </row>
    <row r="13" spans="2:17" x14ac:dyDescent="0.2">
      <c r="B13" s="13">
        <v>40914</v>
      </c>
      <c r="C13" s="12" t="s">
        <v>263</v>
      </c>
      <c r="D13" s="12" t="s">
        <v>329</v>
      </c>
      <c r="E13" s="180">
        <v>100</v>
      </c>
      <c r="G13" s="13"/>
      <c r="H13" s="13"/>
      <c r="I13" s="12"/>
      <c r="J13" s="180"/>
      <c r="L13" s="13"/>
      <c r="M13" s="13"/>
      <c r="N13" s="12"/>
      <c r="O13" s="180"/>
      <c r="Q13" s="54" t="str">
        <f>IF(Settings!D9&lt;&gt;"",Settings!D9,"")</f>
        <v>Betfair</v>
      </c>
    </row>
    <row r="14" spans="2:17" x14ac:dyDescent="0.2">
      <c r="B14" s="13">
        <v>40933</v>
      </c>
      <c r="C14" s="13" t="s">
        <v>139</v>
      </c>
      <c r="D14" s="13" t="s">
        <v>331</v>
      </c>
      <c r="E14" s="180">
        <v>-100</v>
      </c>
      <c r="G14" s="13"/>
      <c r="H14" s="13"/>
      <c r="I14" s="12"/>
      <c r="J14" s="180"/>
      <c r="L14" s="13"/>
      <c r="M14" s="13"/>
      <c r="N14" s="12"/>
      <c r="O14" s="180"/>
      <c r="Q14" s="54" t="str">
        <f>IF(Settings!D10&lt;&gt;"",Settings!D10,"")</f>
        <v>--</v>
      </c>
    </row>
    <row r="15" spans="2:17" x14ac:dyDescent="0.2">
      <c r="B15" s="13"/>
      <c r="C15" s="13"/>
      <c r="D15" s="13"/>
      <c r="E15" s="180"/>
      <c r="G15" s="13"/>
      <c r="H15" s="13"/>
      <c r="I15" s="12"/>
      <c r="J15" s="180"/>
      <c r="L15" s="13"/>
      <c r="M15" s="13"/>
      <c r="N15" s="12"/>
      <c r="O15" s="180"/>
      <c r="Q15" s="54" t="str">
        <f>IF(Settings!D11&lt;&gt;"",Settings!D11,"")</f>
        <v>--</v>
      </c>
    </row>
    <row r="16" spans="2:17" x14ac:dyDescent="0.2">
      <c r="B16" s="13"/>
      <c r="C16" s="13"/>
      <c r="D16" s="13"/>
      <c r="E16" s="180"/>
      <c r="G16" s="13"/>
      <c r="H16" s="13"/>
      <c r="I16" s="12"/>
      <c r="J16" s="180"/>
      <c r="L16" s="13"/>
      <c r="M16" s="13"/>
      <c r="N16" s="12"/>
      <c r="O16" s="180"/>
      <c r="Q16" s="54" t="str">
        <f>IF(Settings!D12&lt;&gt;"",Settings!D12,"")</f>
        <v>--</v>
      </c>
    </row>
    <row r="17" spans="2:17" x14ac:dyDescent="0.2">
      <c r="B17" s="13"/>
      <c r="C17" s="12"/>
      <c r="D17" s="12"/>
      <c r="E17" s="180"/>
      <c r="G17" s="13"/>
      <c r="H17" s="13"/>
      <c r="I17" s="12"/>
      <c r="J17" s="180"/>
      <c r="L17" s="13"/>
      <c r="M17" s="13"/>
      <c r="N17" s="12"/>
      <c r="O17" s="180"/>
      <c r="Q17" s="54" t="str">
        <f>IF(Settings!D13&lt;&gt;"",Settings!D13,"")</f>
        <v>--</v>
      </c>
    </row>
    <row r="18" spans="2:17" x14ac:dyDescent="0.2">
      <c r="B18" s="13"/>
      <c r="C18" s="12"/>
      <c r="D18" s="12"/>
      <c r="E18" s="180"/>
      <c r="G18" s="13"/>
      <c r="H18" s="13"/>
      <c r="I18" s="12"/>
      <c r="J18" s="180"/>
      <c r="L18" s="13"/>
      <c r="M18" s="13"/>
      <c r="N18" s="12"/>
      <c r="O18" s="180"/>
      <c r="Q18" s="54" t="str">
        <f>IF(Settings!D14&lt;&gt;"",Settings!D14,"")</f>
        <v>--</v>
      </c>
    </row>
    <row r="19" spans="2:17" x14ac:dyDescent="0.2">
      <c r="B19" s="13"/>
      <c r="C19" s="12"/>
      <c r="D19" s="12"/>
      <c r="E19" s="180"/>
      <c r="G19" s="13"/>
      <c r="H19" s="13"/>
      <c r="I19" s="12"/>
      <c r="J19" s="180"/>
      <c r="L19" s="13"/>
      <c r="M19" s="13"/>
      <c r="N19" s="12"/>
      <c r="O19" s="180"/>
      <c r="Q19" s="54" t="str">
        <f>IF(Settings!D15&lt;&gt;"",Settings!D15,"")</f>
        <v>--</v>
      </c>
    </row>
    <row r="20" spans="2:17" x14ac:dyDescent="0.2">
      <c r="B20" s="13"/>
      <c r="C20" s="12"/>
      <c r="D20" s="12"/>
      <c r="E20" s="180"/>
      <c r="G20" s="13"/>
      <c r="H20" s="13"/>
      <c r="I20" s="12"/>
      <c r="J20" s="180"/>
      <c r="L20" s="13"/>
      <c r="M20" s="13"/>
      <c r="N20" s="12"/>
      <c r="O20" s="180"/>
      <c r="Q20" s="54" t="str">
        <f>IF(Settings!D16&lt;&gt;"",Settings!D16,"")</f>
        <v>--</v>
      </c>
    </row>
    <row r="21" spans="2:17" x14ac:dyDescent="0.2">
      <c r="B21" s="13"/>
      <c r="C21" s="12"/>
      <c r="D21" s="12"/>
      <c r="E21" s="180"/>
      <c r="G21" s="13"/>
      <c r="H21" s="13"/>
      <c r="I21" s="12"/>
      <c r="J21" s="180"/>
      <c r="L21" s="13"/>
      <c r="M21" s="13"/>
      <c r="N21" s="12"/>
      <c r="O21" s="180"/>
      <c r="Q21" s="54" t="str">
        <f>IF(Settings!D17&lt;&gt;"",Settings!D17,"")</f>
        <v>--</v>
      </c>
    </row>
    <row r="22" spans="2:17" x14ac:dyDescent="0.2">
      <c r="B22" s="13"/>
      <c r="C22" s="12"/>
      <c r="D22" s="12"/>
      <c r="E22" s="180"/>
      <c r="G22" s="13"/>
      <c r="H22" s="13"/>
      <c r="I22" s="12"/>
      <c r="J22" s="180"/>
      <c r="L22" s="13"/>
      <c r="M22" s="13"/>
      <c r="N22" s="12"/>
      <c r="O22" s="180"/>
      <c r="Q22" s="54" t="str">
        <f>IF(Settings!D18&lt;&gt;"",Settings!D18,"")</f>
        <v>--</v>
      </c>
    </row>
    <row r="23" spans="2:17" x14ac:dyDescent="0.2">
      <c r="B23" s="13"/>
      <c r="C23" s="12"/>
      <c r="D23" s="12"/>
      <c r="E23" s="180"/>
      <c r="G23" s="13"/>
      <c r="H23" s="13"/>
      <c r="I23" s="12"/>
      <c r="J23" s="180"/>
      <c r="L23" s="13"/>
      <c r="M23" s="13"/>
      <c r="N23" s="12"/>
      <c r="O23" s="180"/>
      <c r="Q23" s="54" t="str">
        <f>IF(Settings!D19&lt;&gt;"",Settings!D19,"")</f>
        <v>--</v>
      </c>
    </row>
    <row r="24" spans="2:17" x14ac:dyDescent="0.2">
      <c r="B24" s="13"/>
      <c r="C24" s="12"/>
      <c r="D24" s="12"/>
      <c r="E24" s="180"/>
      <c r="G24" s="13"/>
      <c r="H24" s="13"/>
      <c r="I24" s="12"/>
      <c r="J24" s="180"/>
      <c r="L24" s="13"/>
      <c r="M24" s="13"/>
      <c r="N24" s="12"/>
      <c r="O24" s="180"/>
      <c r="Q24" s="54" t="str">
        <f>IF(Settings!D20&lt;&gt;"",Settings!D20,"")</f>
        <v>--</v>
      </c>
    </row>
    <row r="25" spans="2:17" x14ac:dyDescent="0.2">
      <c r="B25" s="13"/>
      <c r="C25" s="12"/>
      <c r="D25" s="12"/>
      <c r="E25" s="180"/>
      <c r="G25" s="13"/>
      <c r="H25" s="13"/>
      <c r="I25" s="12"/>
      <c r="J25" s="180"/>
      <c r="L25" s="13"/>
      <c r="M25" s="13"/>
      <c r="N25" s="12"/>
      <c r="O25" s="180"/>
      <c r="Q25" s="54" t="str">
        <f>IF(Settings!D21&lt;&gt;"",Settings!D21,"")</f>
        <v>--</v>
      </c>
    </row>
    <row r="26" spans="2:17" x14ac:dyDescent="0.2">
      <c r="B26" s="13"/>
      <c r="C26" s="12"/>
      <c r="D26" s="12"/>
      <c r="E26" s="180"/>
      <c r="G26" s="13"/>
      <c r="H26" s="13"/>
      <c r="I26" s="12"/>
      <c r="J26" s="180"/>
      <c r="L26" s="13"/>
      <c r="M26" s="13"/>
      <c r="N26" s="12"/>
      <c r="O26" s="180"/>
      <c r="Q26" s="54" t="str">
        <f>IF(Settings!D22&lt;&gt;"",Settings!D22,"")</f>
        <v>--</v>
      </c>
    </row>
    <row r="27" spans="2:17" x14ac:dyDescent="0.2">
      <c r="B27" s="13"/>
      <c r="C27" s="12"/>
      <c r="D27" s="12"/>
      <c r="E27" s="180"/>
      <c r="G27" s="13"/>
      <c r="H27" s="13"/>
      <c r="I27" s="12"/>
      <c r="J27" s="180"/>
      <c r="L27" s="13"/>
      <c r="M27" s="13"/>
      <c r="N27" s="12"/>
      <c r="O27" s="180"/>
      <c r="Q27" s="54" t="str">
        <f>IF(Settings!D23&lt;&gt;"",Settings!D23,"")</f>
        <v>--</v>
      </c>
    </row>
    <row r="28" spans="2:17" x14ac:dyDescent="0.2">
      <c r="B28" s="13"/>
      <c r="C28" s="12"/>
      <c r="D28" s="12"/>
      <c r="E28" s="180"/>
      <c r="G28" s="13"/>
      <c r="H28" s="13"/>
      <c r="I28" s="12"/>
      <c r="J28" s="180"/>
      <c r="L28" s="13"/>
      <c r="M28" s="13"/>
      <c r="N28" s="12"/>
      <c r="O28" s="180"/>
      <c r="Q28" s="54" t="str">
        <f>IF(Settings!D24&lt;&gt;"",Settings!D24,"")</f>
        <v>--</v>
      </c>
    </row>
    <row r="29" spans="2:17" x14ac:dyDescent="0.2">
      <c r="B29" s="13"/>
      <c r="C29" s="12"/>
      <c r="D29" s="12"/>
      <c r="E29" s="180"/>
      <c r="G29" s="13"/>
      <c r="H29" s="13"/>
      <c r="I29" s="12"/>
      <c r="J29" s="180"/>
      <c r="L29" s="13"/>
      <c r="M29" s="13"/>
      <c r="N29" s="12"/>
      <c r="O29" s="180"/>
      <c r="Q29" s="54" t="str">
        <f>IF(Settings!D25&lt;&gt;"",Settings!D25,"")</f>
        <v>--</v>
      </c>
    </row>
    <row r="30" spans="2:17" x14ac:dyDescent="0.2">
      <c r="B30" s="13"/>
      <c r="C30" s="12"/>
      <c r="D30" s="12"/>
      <c r="E30" s="180"/>
      <c r="G30" s="13"/>
      <c r="H30" s="13"/>
      <c r="I30" s="12"/>
      <c r="J30" s="180"/>
      <c r="L30" s="13"/>
      <c r="M30" s="13"/>
      <c r="N30" s="12"/>
      <c r="O30" s="180"/>
      <c r="Q30" s="54" t="str">
        <f>IF(Settings!D26&lt;&gt;"",Settings!D26,"")</f>
        <v>--</v>
      </c>
    </row>
    <row r="31" spans="2:17" x14ac:dyDescent="0.2">
      <c r="B31" s="13"/>
      <c r="C31" s="12"/>
      <c r="D31" s="12"/>
      <c r="E31" s="180"/>
      <c r="G31" s="13"/>
      <c r="H31" s="13"/>
      <c r="I31" s="12"/>
      <c r="J31" s="180"/>
      <c r="L31" s="13"/>
      <c r="M31" s="13"/>
      <c r="N31" s="12"/>
      <c r="O31" s="180"/>
      <c r="Q31" s="54" t="str">
        <f>IF(Settings!D27&lt;&gt;"",Settings!D27,"")</f>
        <v>--</v>
      </c>
    </row>
    <row r="32" spans="2:17" x14ac:dyDescent="0.2">
      <c r="B32" s="13"/>
      <c r="C32" s="12"/>
      <c r="D32" s="12"/>
      <c r="E32" s="180"/>
      <c r="G32" s="13"/>
      <c r="H32" s="13"/>
      <c r="I32" s="12"/>
      <c r="J32" s="180"/>
      <c r="L32" s="13"/>
      <c r="M32" s="13"/>
      <c r="N32" s="12"/>
      <c r="O32" s="180"/>
      <c r="Q32" s="54" t="str">
        <f>IF(Settings!D28&lt;&gt;"",Settings!D28,"")</f>
        <v>--</v>
      </c>
    </row>
    <row r="33" spans="2:17" x14ac:dyDescent="0.2">
      <c r="B33" s="13"/>
      <c r="C33" s="12"/>
      <c r="D33" s="12"/>
      <c r="E33" s="180"/>
      <c r="G33" s="13"/>
      <c r="H33" s="13"/>
      <c r="I33" s="12"/>
      <c r="J33" s="180"/>
      <c r="L33" s="13"/>
      <c r="M33" s="13"/>
      <c r="N33" s="12"/>
      <c r="O33" s="180"/>
      <c r="Q33" s="54" t="str">
        <f>IF(Settings!D29&lt;&gt;"",Settings!D29,"")</f>
        <v>--</v>
      </c>
    </row>
    <row r="34" spans="2:17" x14ac:dyDescent="0.2">
      <c r="B34" s="13"/>
      <c r="C34" s="12"/>
      <c r="D34" s="12"/>
      <c r="E34" s="180"/>
      <c r="G34" s="13"/>
      <c r="H34" s="13"/>
      <c r="I34" s="12"/>
      <c r="J34" s="180"/>
      <c r="L34" s="13"/>
      <c r="M34" s="13"/>
      <c r="N34" s="12"/>
      <c r="O34" s="180"/>
      <c r="Q34" s="54" t="str">
        <f>IF(Settings!D30&lt;&gt;"",Settings!D30,"")</f>
        <v>--</v>
      </c>
    </row>
    <row r="35" spans="2:17" x14ac:dyDescent="0.2">
      <c r="B35" s="13"/>
      <c r="C35" s="12"/>
      <c r="D35" s="12"/>
      <c r="E35" s="180"/>
      <c r="G35" s="13"/>
      <c r="H35" s="13"/>
      <c r="I35" s="12"/>
      <c r="J35" s="180"/>
      <c r="L35" s="13"/>
      <c r="M35" s="13"/>
      <c r="N35" s="12"/>
      <c r="O35" s="180"/>
      <c r="Q35" s="54" t="str">
        <f>IF(Settings!D31&lt;&gt;"",Settings!D31,"")</f>
        <v>--</v>
      </c>
    </row>
    <row r="36" spans="2:17" x14ac:dyDescent="0.2">
      <c r="B36" s="13"/>
      <c r="C36" s="12"/>
      <c r="D36" s="12"/>
      <c r="E36" s="180"/>
      <c r="G36" s="13"/>
      <c r="H36" s="13"/>
      <c r="I36" s="12"/>
      <c r="J36" s="180"/>
      <c r="L36" s="13"/>
      <c r="M36" s="13"/>
      <c r="N36" s="12"/>
      <c r="O36" s="180"/>
      <c r="Q36" s="54" t="str">
        <f>IF(Settings!D32&lt;&gt;"",Settings!D32,"")</f>
        <v>--</v>
      </c>
    </row>
    <row r="37" spans="2:17" x14ac:dyDescent="0.2">
      <c r="B37" s="13"/>
      <c r="C37" s="12"/>
      <c r="D37" s="12"/>
      <c r="E37" s="180"/>
      <c r="G37" s="13"/>
      <c r="H37" s="13"/>
      <c r="I37" s="12"/>
      <c r="J37" s="180"/>
      <c r="L37" s="13"/>
      <c r="M37" s="13"/>
      <c r="N37" s="12"/>
      <c r="O37" s="180"/>
      <c r="Q37" s="54" t="str">
        <f>IF(Settings!D33&lt;&gt;"",Settings!D33,"")</f>
        <v>--</v>
      </c>
    </row>
    <row r="38" spans="2:17" x14ac:dyDescent="0.2">
      <c r="B38" s="13"/>
      <c r="C38" s="12"/>
      <c r="D38" s="12"/>
      <c r="E38" s="180"/>
      <c r="G38" s="13"/>
      <c r="H38" s="13"/>
      <c r="I38" s="12"/>
      <c r="J38" s="180"/>
      <c r="L38" s="13"/>
      <c r="M38" s="13"/>
      <c r="N38" s="12"/>
      <c r="O38" s="180"/>
      <c r="Q38" s="54" t="str">
        <f>IF(Settings!D34&lt;&gt;"",Settings!D34,"")</f>
        <v>--</v>
      </c>
    </row>
    <row r="39" spans="2:17" x14ac:dyDescent="0.2">
      <c r="B39" s="13"/>
      <c r="C39" s="12"/>
      <c r="D39" s="12"/>
      <c r="E39" s="180"/>
      <c r="G39" s="13"/>
      <c r="H39" s="13"/>
      <c r="I39" s="12"/>
      <c r="J39" s="180"/>
      <c r="L39" s="13"/>
      <c r="M39" s="13"/>
      <c r="N39" s="12"/>
      <c r="O39" s="180"/>
      <c r="Q39" s="54" t="str">
        <f>IF(Settings!D35&lt;&gt;"",Settings!D35,"")</f>
        <v>--</v>
      </c>
    </row>
    <row r="40" spans="2:17" x14ac:dyDescent="0.2">
      <c r="B40" s="13"/>
      <c r="C40" s="12"/>
      <c r="D40" s="12"/>
      <c r="E40" s="180"/>
      <c r="G40" s="13"/>
      <c r="H40" s="13"/>
      <c r="I40" s="12"/>
      <c r="J40" s="180"/>
      <c r="L40" s="13"/>
      <c r="M40" s="13"/>
      <c r="N40" s="12"/>
      <c r="O40" s="180"/>
      <c r="Q40" s="54" t="str">
        <f>IF(Settings!D36&lt;&gt;"",Settings!D36,"")</f>
        <v>--</v>
      </c>
    </row>
    <row r="41" spans="2:17" x14ac:dyDescent="0.2">
      <c r="B41" s="13"/>
      <c r="C41" s="12"/>
      <c r="D41" s="12"/>
      <c r="E41" s="180"/>
      <c r="G41" s="13"/>
      <c r="H41" s="13"/>
      <c r="I41" s="12"/>
      <c r="J41" s="180"/>
      <c r="L41" s="13"/>
      <c r="M41" s="13"/>
      <c r="N41" s="12"/>
      <c r="O41" s="180"/>
      <c r="Q41" s="54" t="str">
        <f>IF(Settings!D37&lt;&gt;"",Settings!D37,"")</f>
        <v>--</v>
      </c>
    </row>
    <row r="42" spans="2:17" x14ac:dyDescent="0.2">
      <c r="B42" s="13"/>
      <c r="C42" s="12"/>
      <c r="D42" s="12"/>
      <c r="E42" s="180"/>
      <c r="G42" s="13"/>
      <c r="H42" s="13"/>
      <c r="I42" s="12"/>
      <c r="J42" s="180"/>
      <c r="L42" s="13"/>
      <c r="M42" s="13"/>
      <c r="N42" s="12"/>
      <c r="O42" s="180"/>
      <c r="Q42" s="54" t="str">
        <f>IF(Settings!D38&lt;&gt;"",Settings!D38,"")</f>
        <v>--</v>
      </c>
    </row>
    <row r="43" spans="2:17" x14ac:dyDescent="0.2">
      <c r="B43" s="13"/>
      <c r="C43" s="12"/>
      <c r="D43" s="12"/>
      <c r="E43" s="180"/>
      <c r="G43" s="13"/>
      <c r="H43" s="13"/>
      <c r="I43" s="12"/>
      <c r="J43" s="180"/>
      <c r="L43" s="13"/>
      <c r="M43" s="13"/>
      <c r="N43" s="12"/>
      <c r="O43" s="180"/>
      <c r="Q43" s="54" t="str">
        <f>IF(Settings!D39&lt;&gt;"",Settings!D39,"")</f>
        <v>--</v>
      </c>
    </row>
    <row r="44" spans="2:17" x14ac:dyDescent="0.2">
      <c r="B44" s="13"/>
      <c r="C44" s="12"/>
      <c r="D44" s="12"/>
      <c r="E44" s="180"/>
      <c r="G44" s="13"/>
      <c r="H44" s="13"/>
      <c r="I44" s="12"/>
      <c r="J44" s="180"/>
      <c r="L44" s="13"/>
      <c r="M44" s="13"/>
      <c r="N44" s="12"/>
      <c r="O44" s="180"/>
      <c r="Q44" s="54" t="str">
        <f>IF(Settings!D40&lt;&gt;"",Settings!D40,"")</f>
        <v>--</v>
      </c>
    </row>
    <row r="45" spans="2:17" x14ac:dyDescent="0.2">
      <c r="B45" s="13"/>
      <c r="C45" s="12"/>
      <c r="D45" s="12"/>
      <c r="E45" s="180"/>
      <c r="G45" s="13"/>
      <c r="H45" s="13"/>
      <c r="I45" s="12"/>
      <c r="J45" s="180"/>
      <c r="L45" s="13"/>
      <c r="M45" s="13"/>
      <c r="N45" s="12"/>
      <c r="O45" s="180"/>
      <c r="Q45" s="54" t="str">
        <f>IF(Settings!D41&lt;&gt;"",Settings!D41,"")</f>
        <v>--</v>
      </c>
    </row>
    <row r="46" spans="2:17" x14ac:dyDescent="0.2">
      <c r="B46" s="13"/>
      <c r="C46" s="12"/>
      <c r="D46" s="12"/>
      <c r="E46" s="180"/>
      <c r="G46" s="13"/>
      <c r="H46" s="13"/>
      <c r="I46" s="12"/>
      <c r="J46" s="180"/>
      <c r="L46" s="13"/>
      <c r="M46" s="13"/>
      <c r="N46" s="12"/>
      <c r="O46" s="180"/>
      <c r="Q46" s="54" t="str">
        <f>IF(Settings!D42&lt;&gt;"",Settings!D42,"")</f>
        <v>--</v>
      </c>
    </row>
    <row r="47" spans="2:17" x14ac:dyDescent="0.2">
      <c r="B47" s="13"/>
      <c r="C47" s="12"/>
      <c r="D47" s="12"/>
      <c r="E47" s="180"/>
      <c r="G47" s="13"/>
      <c r="H47" s="13"/>
      <c r="I47" s="12"/>
      <c r="J47" s="180"/>
      <c r="L47" s="13"/>
      <c r="M47" s="13"/>
      <c r="N47" s="12"/>
      <c r="O47" s="180"/>
      <c r="Q47" s="54" t="str">
        <f>IF(Settings!D43&lt;&gt;"",Settings!D43,"")</f>
        <v>--</v>
      </c>
    </row>
    <row r="48" spans="2:17" x14ac:dyDescent="0.2">
      <c r="B48" s="13"/>
      <c r="C48" s="12"/>
      <c r="D48" s="12"/>
      <c r="E48" s="180"/>
      <c r="G48" s="13"/>
      <c r="H48" s="13"/>
      <c r="I48" s="12"/>
      <c r="J48" s="180"/>
      <c r="L48" s="13"/>
      <c r="M48" s="13"/>
      <c r="N48" s="12"/>
      <c r="O48" s="180"/>
      <c r="Q48" s="54" t="str">
        <f>IF(Settings!D44&lt;&gt;"",Settings!D44,"")</f>
        <v>--</v>
      </c>
    </row>
    <row r="49" spans="2:17" x14ac:dyDescent="0.2">
      <c r="B49" s="13"/>
      <c r="C49" s="12"/>
      <c r="D49" s="12"/>
      <c r="E49" s="180"/>
      <c r="G49" s="13"/>
      <c r="H49" s="13"/>
      <c r="I49" s="12"/>
      <c r="J49" s="180"/>
      <c r="L49" s="13"/>
      <c r="M49" s="13"/>
      <c r="N49" s="12"/>
      <c r="O49" s="180"/>
      <c r="Q49" s="54" t="str">
        <f>IF(Settings!D45&lt;&gt;"",Settings!D45,"")</f>
        <v>--</v>
      </c>
    </row>
    <row r="50" spans="2:17" x14ac:dyDescent="0.2">
      <c r="B50" s="13"/>
      <c r="C50" s="12"/>
      <c r="D50" s="12"/>
      <c r="E50" s="180"/>
      <c r="G50" s="13"/>
      <c r="H50" s="13"/>
      <c r="I50" s="12"/>
      <c r="J50" s="180"/>
      <c r="L50" s="13"/>
      <c r="M50" s="13"/>
      <c r="N50" s="12"/>
      <c r="O50" s="180"/>
      <c r="Q50" s="54" t="str">
        <f>IF(Settings!D46&lt;&gt;"",Settings!D46,"")</f>
        <v>--</v>
      </c>
    </row>
    <row r="51" spans="2:17" x14ac:dyDescent="0.2">
      <c r="B51" s="13"/>
      <c r="C51" s="12"/>
      <c r="D51" s="12"/>
      <c r="E51" s="180"/>
      <c r="G51" s="13"/>
      <c r="H51" s="13"/>
      <c r="I51" s="12"/>
      <c r="J51" s="180"/>
      <c r="L51" s="13"/>
      <c r="M51" s="13"/>
      <c r="N51" s="12"/>
      <c r="O51" s="180"/>
      <c r="Q51" s="54" t="str">
        <f>IF(Settings!D47&lt;&gt;"",Settings!D47,"")</f>
        <v>--</v>
      </c>
    </row>
    <row r="52" spans="2:17" x14ac:dyDescent="0.2">
      <c r="B52" s="13"/>
      <c r="C52" s="12"/>
      <c r="D52" s="12"/>
      <c r="E52" s="180"/>
      <c r="G52" s="13"/>
      <c r="H52" s="13"/>
      <c r="I52" s="12"/>
      <c r="J52" s="180"/>
      <c r="L52" s="13"/>
      <c r="M52" s="13"/>
      <c r="N52" s="12"/>
      <c r="O52" s="180"/>
      <c r="Q52" s="54" t="str">
        <f>IF(Settings!D48&lt;&gt;"",Settings!D48,"")</f>
        <v>--</v>
      </c>
    </row>
    <row r="53" spans="2:17" x14ac:dyDescent="0.2">
      <c r="B53" s="13"/>
      <c r="C53" s="12"/>
      <c r="D53" s="12"/>
      <c r="E53" s="180"/>
      <c r="G53" s="13"/>
      <c r="H53" s="13"/>
      <c r="I53" s="12"/>
      <c r="J53" s="180"/>
      <c r="L53" s="13"/>
      <c r="M53" s="13"/>
      <c r="N53" s="12"/>
      <c r="O53" s="180"/>
      <c r="Q53" s="54" t="str">
        <f>IF(Settings!D49&lt;&gt;"",Settings!D49,"")</f>
        <v>--</v>
      </c>
    </row>
    <row r="54" spans="2:17" x14ac:dyDescent="0.2">
      <c r="B54" s="13"/>
      <c r="C54" s="12"/>
      <c r="D54" s="12"/>
      <c r="E54" s="180"/>
      <c r="G54" s="13"/>
      <c r="H54" s="13"/>
      <c r="I54" s="12"/>
      <c r="J54" s="180"/>
      <c r="L54" s="13"/>
      <c r="M54" s="13"/>
      <c r="N54" s="12"/>
      <c r="O54" s="180"/>
      <c r="Q54" s="54" t="str">
        <f>IF(Settings!D50&lt;&gt;"",Settings!D50,"")</f>
        <v>--</v>
      </c>
    </row>
    <row r="55" spans="2:17" x14ac:dyDescent="0.2">
      <c r="B55" s="13"/>
      <c r="C55" s="12"/>
      <c r="D55" s="12"/>
      <c r="E55" s="180"/>
      <c r="G55" s="13"/>
      <c r="H55" s="13"/>
      <c r="I55" s="12"/>
      <c r="J55" s="180"/>
      <c r="L55" s="13"/>
      <c r="M55" s="13"/>
      <c r="N55" s="12"/>
      <c r="O55" s="180"/>
      <c r="Q55" s="54" t="str">
        <f>IF(Settings!D51&lt;&gt;"",Settings!D51,"")</f>
        <v>--</v>
      </c>
    </row>
    <row r="56" spans="2:17" x14ac:dyDescent="0.2">
      <c r="B56" s="13"/>
      <c r="C56" s="12"/>
      <c r="D56" s="12"/>
      <c r="E56" s="180"/>
      <c r="G56" s="13"/>
      <c r="H56" s="13"/>
      <c r="I56" s="12"/>
      <c r="J56" s="180"/>
      <c r="L56" s="13"/>
      <c r="M56" s="13"/>
      <c r="N56" s="12"/>
      <c r="O56" s="180"/>
      <c r="Q56" s="54" t="str">
        <f>IF(Settings!D52&lt;&gt;"",Settings!D52,"")</f>
        <v>--</v>
      </c>
    </row>
    <row r="57" spans="2:17" x14ac:dyDescent="0.2">
      <c r="B57" s="13"/>
      <c r="C57" s="12"/>
      <c r="D57" s="12"/>
      <c r="E57" s="180"/>
      <c r="G57" s="13"/>
      <c r="H57" s="13"/>
      <c r="I57" s="12"/>
      <c r="J57" s="180"/>
      <c r="L57" s="13"/>
      <c r="M57" s="13"/>
      <c r="N57" s="12"/>
      <c r="O57" s="180"/>
      <c r="Q57" s="54" t="str">
        <f>IF(Settings!D53&lt;&gt;"",Settings!D53,"")</f>
        <v>--</v>
      </c>
    </row>
    <row r="58" spans="2:17" x14ac:dyDescent="0.2">
      <c r="B58" s="13"/>
      <c r="C58" s="12"/>
      <c r="D58" s="12"/>
      <c r="E58" s="180"/>
      <c r="G58" s="13"/>
      <c r="H58" s="13"/>
      <c r="I58" s="12"/>
      <c r="J58" s="180"/>
      <c r="L58" s="13"/>
      <c r="M58" s="13"/>
      <c r="N58" s="12"/>
      <c r="O58" s="180"/>
      <c r="Q58" s="54" t="str">
        <f>IF(Settings!D54&lt;&gt;"",Settings!D54,"")</f>
        <v>--</v>
      </c>
    </row>
    <row r="59" spans="2:17" x14ac:dyDescent="0.2">
      <c r="B59" s="13"/>
      <c r="C59" s="12"/>
      <c r="D59" s="12"/>
      <c r="E59" s="180"/>
      <c r="G59" s="13"/>
      <c r="H59" s="13"/>
      <c r="I59" s="12"/>
      <c r="J59" s="180"/>
      <c r="L59" s="13"/>
      <c r="M59" s="13"/>
      <c r="N59" s="12"/>
      <c r="O59" s="180"/>
      <c r="Q59" s="54" t="str">
        <f>IF(Settings!D55&lt;&gt;"",Settings!D55,"")</f>
        <v>--</v>
      </c>
    </row>
    <row r="60" spans="2:17" x14ac:dyDescent="0.2">
      <c r="B60" s="13"/>
      <c r="C60" s="12"/>
      <c r="D60" s="12"/>
      <c r="E60" s="180"/>
      <c r="G60" s="13"/>
      <c r="H60" s="13"/>
      <c r="I60" s="12"/>
      <c r="J60" s="180"/>
      <c r="L60" s="13"/>
      <c r="M60" s="13"/>
      <c r="N60" s="12"/>
      <c r="O60" s="180"/>
      <c r="Q60" s="54" t="str">
        <f>IF(Settings!D56&lt;&gt;"",Settings!D56,"")</f>
        <v>--</v>
      </c>
    </row>
    <row r="61" spans="2:17" x14ac:dyDescent="0.2">
      <c r="B61" s="13"/>
      <c r="C61" s="12"/>
      <c r="D61" s="12"/>
      <c r="E61" s="180"/>
      <c r="G61" s="13"/>
      <c r="H61" s="13"/>
      <c r="I61" s="12"/>
      <c r="J61" s="180"/>
      <c r="L61" s="13"/>
      <c r="M61" s="13"/>
      <c r="N61" s="12"/>
      <c r="O61" s="180"/>
      <c r="Q61" s="54" t="str">
        <f>IF(Settings!D57&lt;&gt;"",Settings!D57,"")</f>
        <v>--</v>
      </c>
    </row>
    <row r="62" spans="2:17" x14ac:dyDescent="0.2">
      <c r="B62" s="13"/>
      <c r="C62" s="12"/>
      <c r="D62" s="12"/>
      <c r="E62" s="180"/>
      <c r="G62" s="13"/>
      <c r="H62" s="13"/>
      <c r="I62" s="12"/>
      <c r="J62" s="180"/>
      <c r="L62" s="13"/>
      <c r="M62" s="13"/>
      <c r="N62" s="12"/>
      <c r="O62" s="180"/>
      <c r="Q62" s="54" t="str">
        <f>IF(Settings!D58&lt;&gt;"",Settings!D58,"")</f>
        <v>--</v>
      </c>
    </row>
    <row r="63" spans="2:17" x14ac:dyDescent="0.2">
      <c r="B63" s="13"/>
      <c r="C63" s="12"/>
      <c r="D63" s="12"/>
      <c r="E63" s="180"/>
      <c r="G63" s="13"/>
      <c r="H63" s="13"/>
      <c r="I63" s="12"/>
      <c r="J63" s="180"/>
      <c r="L63" s="13"/>
      <c r="M63" s="13"/>
      <c r="N63" s="12"/>
      <c r="O63" s="180"/>
      <c r="Q63" s="54" t="str">
        <f>IF(Settings!D59&lt;&gt;"",Settings!D59,"")</f>
        <v>--</v>
      </c>
    </row>
    <row r="64" spans="2:17" x14ac:dyDescent="0.2">
      <c r="B64" s="13"/>
      <c r="C64" s="12"/>
      <c r="D64" s="12"/>
      <c r="E64" s="180"/>
      <c r="G64" s="13"/>
      <c r="H64" s="13"/>
      <c r="I64" s="12"/>
      <c r="J64" s="180"/>
      <c r="L64" s="13"/>
      <c r="M64" s="13"/>
      <c r="N64" s="12"/>
      <c r="O64" s="180"/>
      <c r="Q64" s="54" t="str">
        <f>IF(Settings!D60&lt;&gt;"",Settings!D60,"")</f>
        <v>--</v>
      </c>
    </row>
    <row r="65" spans="2:17" x14ac:dyDescent="0.2">
      <c r="B65" s="13"/>
      <c r="C65" s="12"/>
      <c r="D65" s="12"/>
      <c r="E65" s="180"/>
      <c r="G65" s="13"/>
      <c r="H65" s="13"/>
      <c r="I65" s="12"/>
      <c r="J65" s="180"/>
      <c r="L65" s="13"/>
      <c r="M65" s="13"/>
      <c r="N65" s="12"/>
      <c r="O65" s="180"/>
      <c r="Q65" s="54" t="str">
        <f>IF(Settings!D61&lt;&gt;"",Settings!D61,"")</f>
        <v>--</v>
      </c>
    </row>
    <row r="66" spans="2:17" x14ac:dyDescent="0.2">
      <c r="B66" s="13"/>
      <c r="C66" s="12"/>
      <c r="D66" s="12"/>
      <c r="E66" s="180"/>
      <c r="G66" s="13"/>
      <c r="H66" s="13"/>
      <c r="I66" s="12"/>
      <c r="J66" s="180"/>
      <c r="L66" s="13"/>
      <c r="M66" s="13"/>
      <c r="N66" s="12"/>
      <c r="O66" s="180"/>
      <c r="Q66" s="54" t="str">
        <f>IF(Settings!D62&lt;&gt;"",Settings!D62,"")</f>
        <v>--</v>
      </c>
    </row>
    <row r="67" spans="2:17" x14ac:dyDescent="0.2">
      <c r="B67" s="13"/>
      <c r="C67" s="12"/>
      <c r="D67" s="12"/>
      <c r="E67" s="180"/>
      <c r="G67" s="13"/>
      <c r="H67" s="13"/>
      <c r="I67" s="12"/>
      <c r="J67" s="180"/>
      <c r="L67" s="13"/>
      <c r="M67" s="13"/>
      <c r="N67" s="12"/>
      <c r="O67" s="180"/>
      <c r="Q67" s="54" t="str">
        <f>IF(Settings!D63&lt;&gt;"",Settings!D63,"")</f>
        <v>--</v>
      </c>
    </row>
    <row r="68" spans="2:17" x14ac:dyDescent="0.2">
      <c r="B68" s="13"/>
      <c r="C68" s="12"/>
      <c r="D68" s="12"/>
      <c r="E68" s="180"/>
      <c r="G68" s="13"/>
      <c r="H68" s="13"/>
      <c r="I68" s="12"/>
      <c r="J68" s="180"/>
      <c r="L68" s="13"/>
      <c r="M68" s="13"/>
      <c r="N68" s="12"/>
      <c r="O68" s="180"/>
      <c r="Q68" s="54" t="str">
        <f>IF(Settings!D64&lt;&gt;"",Settings!D64,"")</f>
        <v>--</v>
      </c>
    </row>
    <row r="69" spans="2:17" x14ac:dyDescent="0.2">
      <c r="B69" s="13"/>
      <c r="C69" s="12"/>
      <c r="D69" s="12"/>
      <c r="E69" s="180"/>
      <c r="G69" s="13"/>
      <c r="H69" s="13"/>
      <c r="I69" s="12"/>
      <c r="J69" s="180"/>
      <c r="L69" s="13"/>
      <c r="M69" s="13"/>
      <c r="N69" s="12"/>
      <c r="O69" s="180"/>
      <c r="Q69" s="54" t="str">
        <f>IF(Settings!D65&lt;&gt;"",Settings!D65,"")</f>
        <v>--</v>
      </c>
    </row>
    <row r="70" spans="2:17" x14ac:dyDescent="0.2">
      <c r="B70" s="13"/>
      <c r="C70" s="12"/>
      <c r="D70" s="12"/>
      <c r="E70" s="180"/>
      <c r="G70" s="13"/>
      <c r="H70" s="13"/>
      <c r="I70" s="12"/>
      <c r="J70" s="180"/>
      <c r="L70" s="13"/>
      <c r="M70" s="13"/>
      <c r="N70" s="12"/>
      <c r="O70" s="180"/>
      <c r="Q70" s="54" t="str">
        <f>IF(Settings!D66&lt;&gt;"",Settings!D66,"")</f>
        <v>--</v>
      </c>
    </row>
    <row r="71" spans="2:17" x14ac:dyDescent="0.2">
      <c r="B71" s="13"/>
      <c r="C71" s="12"/>
      <c r="D71" s="12"/>
      <c r="E71" s="180"/>
      <c r="G71" s="13"/>
      <c r="H71" s="13"/>
      <c r="I71" s="12"/>
      <c r="J71" s="180"/>
      <c r="L71" s="13"/>
      <c r="M71" s="13"/>
      <c r="N71" s="12"/>
      <c r="O71" s="180"/>
      <c r="Q71" s="54" t="str">
        <f>IF(Settings!D67&lt;&gt;"",Settings!D67,"")</f>
        <v>--</v>
      </c>
    </row>
    <row r="72" spans="2:17" x14ac:dyDescent="0.2">
      <c r="B72" s="13"/>
      <c r="C72" s="12"/>
      <c r="D72" s="12"/>
      <c r="E72" s="180"/>
      <c r="G72" s="13"/>
      <c r="H72" s="13"/>
      <c r="I72" s="12"/>
      <c r="J72" s="180"/>
      <c r="L72" s="13"/>
      <c r="M72" s="13"/>
      <c r="N72" s="12"/>
      <c r="O72" s="180"/>
      <c r="Q72" s="54" t="str">
        <f>IF(Settings!D68&lt;&gt;"",Settings!D68,"")</f>
        <v>--</v>
      </c>
    </row>
    <row r="73" spans="2:17" x14ac:dyDescent="0.2">
      <c r="B73" s="13"/>
      <c r="C73" s="12"/>
      <c r="D73" s="12"/>
      <c r="E73" s="180"/>
      <c r="G73" s="13"/>
      <c r="H73" s="13"/>
      <c r="I73" s="12"/>
      <c r="J73" s="180"/>
      <c r="L73" s="13"/>
      <c r="M73" s="13"/>
      <c r="N73" s="12"/>
      <c r="O73" s="180"/>
      <c r="Q73" s="54" t="str">
        <f>IF(Settings!D69&lt;&gt;"",Settings!D69,"")</f>
        <v>--</v>
      </c>
    </row>
    <row r="74" spans="2:17" x14ac:dyDescent="0.2">
      <c r="B74" s="13"/>
      <c r="C74" s="12"/>
      <c r="D74" s="12"/>
      <c r="E74" s="180"/>
      <c r="G74" s="13"/>
      <c r="H74" s="13"/>
      <c r="I74" s="12"/>
      <c r="J74" s="180"/>
      <c r="L74" s="13"/>
      <c r="M74" s="13"/>
      <c r="N74" s="12"/>
      <c r="O74" s="180"/>
      <c r="Q74" s="54" t="str">
        <f>IF(Settings!D70&lt;&gt;"",Settings!D70,"")</f>
        <v>--</v>
      </c>
    </row>
    <row r="75" spans="2:17" x14ac:dyDescent="0.2">
      <c r="B75" s="13"/>
      <c r="C75" s="12"/>
      <c r="D75" s="12"/>
      <c r="E75" s="180"/>
      <c r="G75" s="13"/>
      <c r="H75" s="13"/>
      <c r="I75" s="12"/>
      <c r="J75" s="180"/>
      <c r="L75" s="13"/>
      <c r="M75" s="13"/>
      <c r="N75" s="12"/>
      <c r="O75" s="180"/>
      <c r="Q75" s="54" t="str">
        <f>IF(Settings!D71&lt;&gt;"",Settings!D71,"")</f>
        <v>--</v>
      </c>
    </row>
    <row r="76" spans="2:17" x14ac:dyDescent="0.2">
      <c r="B76" s="13"/>
      <c r="C76" s="12"/>
      <c r="D76" s="12"/>
      <c r="E76" s="180"/>
      <c r="G76" s="13"/>
      <c r="H76" s="13"/>
      <c r="I76" s="12"/>
      <c r="J76" s="180"/>
      <c r="L76" s="13"/>
      <c r="M76" s="13"/>
      <c r="N76" s="12"/>
      <c r="O76" s="180"/>
      <c r="Q76" s="54" t="str">
        <f>IF(Settings!D72&lt;&gt;"",Settings!D72,"")</f>
        <v>--</v>
      </c>
    </row>
    <row r="77" spans="2:17" x14ac:dyDescent="0.2">
      <c r="B77" s="13"/>
      <c r="C77" s="12"/>
      <c r="D77" s="12"/>
      <c r="E77" s="180"/>
      <c r="G77" s="13"/>
      <c r="H77" s="13"/>
      <c r="I77" s="12"/>
      <c r="J77" s="180"/>
      <c r="L77" s="13"/>
      <c r="M77" s="13"/>
      <c r="N77" s="12"/>
      <c r="O77" s="180"/>
      <c r="Q77" s="54" t="str">
        <f>IF(Settings!D73&lt;&gt;"",Settings!D73,"")</f>
        <v>--</v>
      </c>
    </row>
    <row r="78" spans="2:17" x14ac:dyDescent="0.2">
      <c r="B78" s="13"/>
      <c r="C78" s="12"/>
      <c r="D78" s="12"/>
      <c r="E78" s="180"/>
      <c r="G78" s="13"/>
      <c r="H78" s="13"/>
      <c r="I78" s="12"/>
      <c r="J78" s="180"/>
      <c r="L78" s="13"/>
      <c r="M78" s="13"/>
      <c r="N78" s="12"/>
      <c r="O78" s="180"/>
      <c r="Q78" s="54" t="str">
        <f>IF(Settings!D74&lt;&gt;"",Settings!D74,"")</f>
        <v>--</v>
      </c>
    </row>
    <row r="79" spans="2:17" x14ac:dyDescent="0.2">
      <c r="B79" s="13"/>
      <c r="C79" s="12"/>
      <c r="D79" s="12"/>
      <c r="E79" s="180"/>
      <c r="G79" s="13"/>
      <c r="H79" s="13"/>
      <c r="I79" s="12"/>
      <c r="J79" s="180"/>
      <c r="L79" s="13"/>
      <c r="M79" s="13"/>
      <c r="N79" s="12"/>
      <c r="O79" s="180"/>
      <c r="Q79" s="54" t="str">
        <f>IF(Settings!D75&lt;&gt;"",Settings!D75,"")</f>
        <v>--</v>
      </c>
    </row>
    <row r="80" spans="2:17" x14ac:dyDescent="0.2">
      <c r="B80" s="13"/>
      <c r="C80" s="12"/>
      <c r="D80" s="12"/>
      <c r="E80" s="180"/>
      <c r="G80" s="13"/>
      <c r="H80" s="13"/>
      <c r="I80" s="12"/>
      <c r="J80" s="180"/>
      <c r="L80" s="13"/>
      <c r="M80" s="13"/>
      <c r="N80" s="12"/>
      <c r="O80" s="180"/>
      <c r="Q80" s="54" t="str">
        <f>IF(Settings!D76&lt;&gt;"",Settings!D76,"")</f>
        <v>--</v>
      </c>
    </row>
    <row r="81" spans="2:17" x14ac:dyDescent="0.2">
      <c r="B81" s="13"/>
      <c r="C81" s="12"/>
      <c r="D81" s="12"/>
      <c r="E81" s="180"/>
      <c r="G81" s="13"/>
      <c r="H81" s="13"/>
      <c r="I81" s="12"/>
      <c r="J81" s="180"/>
      <c r="L81" s="13"/>
      <c r="M81" s="13"/>
      <c r="N81" s="12"/>
      <c r="O81" s="180"/>
      <c r="Q81" s="54" t="str">
        <f>IF(Settings!D77&lt;&gt;"",Settings!D77,"")</f>
        <v>--</v>
      </c>
    </row>
    <row r="82" spans="2:17" x14ac:dyDescent="0.2">
      <c r="B82" s="13"/>
      <c r="C82" s="12"/>
      <c r="D82" s="12"/>
      <c r="E82" s="180"/>
      <c r="G82" s="13"/>
      <c r="H82" s="13"/>
      <c r="I82" s="12"/>
      <c r="J82" s="180"/>
      <c r="L82" s="13"/>
      <c r="M82" s="13"/>
      <c r="N82" s="12"/>
      <c r="O82" s="180"/>
      <c r="Q82" s="54" t="str">
        <f>IF(Settings!D78&lt;&gt;"",Settings!D78,"")</f>
        <v>--</v>
      </c>
    </row>
    <row r="83" spans="2:17" x14ac:dyDescent="0.2">
      <c r="B83" s="13"/>
      <c r="C83" s="12"/>
      <c r="D83" s="12"/>
      <c r="E83" s="180"/>
      <c r="G83" s="13"/>
      <c r="H83" s="13"/>
      <c r="I83" s="12"/>
      <c r="J83" s="180"/>
      <c r="L83" s="13"/>
      <c r="M83" s="13"/>
      <c r="N83" s="12"/>
      <c r="O83" s="180"/>
      <c r="Q83" s="54" t="str">
        <f>IF(Settings!D79&lt;&gt;"",Settings!D79,"")</f>
        <v>--</v>
      </c>
    </row>
    <row r="84" spans="2:17" x14ac:dyDescent="0.2">
      <c r="B84" s="13"/>
      <c r="C84" s="12"/>
      <c r="D84" s="12"/>
      <c r="E84" s="180"/>
      <c r="G84" s="13"/>
      <c r="H84" s="13"/>
      <c r="I84" s="12"/>
      <c r="J84" s="180"/>
      <c r="L84" s="13"/>
      <c r="M84" s="13"/>
      <c r="N84" s="12"/>
      <c r="O84" s="180"/>
      <c r="Q84" s="54" t="str">
        <f>IF(Settings!D80&lt;&gt;"",Settings!D80,"")</f>
        <v>--</v>
      </c>
    </row>
    <row r="85" spans="2:17" x14ac:dyDescent="0.2">
      <c r="B85" s="13"/>
      <c r="C85" s="12"/>
      <c r="D85" s="12"/>
      <c r="E85" s="180"/>
      <c r="G85" s="13"/>
      <c r="H85" s="13"/>
      <c r="I85" s="12"/>
      <c r="J85" s="180"/>
      <c r="L85" s="13"/>
      <c r="M85" s="13"/>
      <c r="N85" s="12"/>
      <c r="O85" s="180"/>
      <c r="Q85" s="54" t="str">
        <f>IF(Settings!D81&lt;&gt;"",Settings!D81,"")</f>
        <v>--</v>
      </c>
    </row>
    <row r="86" spans="2:17" x14ac:dyDescent="0.2">
      <c r="B86" s="13"/>
      <c r="C86" s="12"/>
      <c r="D86" s="12"/>
      <c r="E86" s="180"/>
      <c r="G86" s="13"/>
      <c r="H86" s="13"/>
      <c r="I86" s="12"/>
      <c r="J86" s="180"/>
      <c r="L86" s="13"/>
      <c r="M86" s="13"/>
      <c r="N86" s="12"/>
      <c r="O86" s="180"/>
      <c r="Q86" s="54" t="str">
        <f>IF(Settings!D82&lt;&gt;"",Settings!D82,"")</f>
        <v>--</v>
      </c>
    </row>
    <row r="87" spans="2:17" x14ac:dyDescent="0.2">
      <c r="B87" s="13"/>
      <c r="C87" s="12"/>
      <c r="D87" s="12"/>
      <c r="E87" s="180"/>
      <c r="G87" s="13"/>
      <c r="H87" s="13"/>
      <c r="I87" s="12"/>
      <c r="J87" s="180"/>
      <c r="L87" s="13"/>
      <c r="M87" s="13"/>
      <c r="N87" s="12"/>
      <c r="O87" s="180"/>
      <c r="Q87" s="54" t="str">
        <f>IF(Settings!D83&lt;&gt;"",Settings!D83,"")</f>
        <v>--</v>
      </c>
    </row>
    <row r="88" spans="2:17" x14ac:dyDescent="0.2">
      <c r="B88" s="13"/>
      <c r="C88" s="12"/>
      <c r="D88" s="12"/>
      <c r="E88" s="180"/>
      <c r="G88" s="13"/>
      <c r="H88" s="13"/>
      <c r="I88" s="12"/>
      <c r="J88" s="180"/>
      <c r="L88" s="13"/>
      <c r="M88" s="13"/>
      <c r="N88" s="12"/>
      <c r="O88" s="180"/>
      <c r="Q88" s="54" t="str">
        <f>IF(Settings!D84&lt;&gt;"",Settings!D84,"")</f>
        <v>--</v>
      </c>
    </row>
    <row r="89" spans="2:17" x14ac:dyDescent="0.2">
      <c r="B89" s="13"/>
      <c r="C89" s="12"/>
      <c r="D89" s="12"/>
      <c r="E89" s="180"/>
      <c r="G89" s="13"/>
      <c r="H89" s="13"/>
      <c r="I89" s="12"/>
      <c r="J89" s="180"/>
      <c r="L89" s="13"/>
      <c r="M89" s="13"/>
      <c r="N89" s="12"/>
      <c r="O89" s="180"/>
      <c r="Q89" s="54" t="str">
        <f>IF(Settings!D85&lt;&gt;"",Settings!D85,"")</f>
        <v>--</v>
      </c>
    </row>
    <row r="90" spans="2:17" x14ac:dyDescent="0.2">
      <c r="B90" s="13"/>
      <c r="C90" s="12"/>
      <c r="D90" s="12"/>
      <c r="E90" s="180"/>
      <c r="G90" s="13"/>
      <c r="H90" s="13"/>
      <c r="I90" s="12"/>
      <c r="J90" s="180"/>
      <c r="L90" s="13"/>
      <c r="M90" s="13"/>
      <c r="N90" s="12"/>
      <c r="O90" s="180"/>
      <c r="Q90" s="54" t="str">
        <f>IF(Settings!D86&lt;&gt;"",Settings!D86,"")</f>
        <v>--</v>
      </c>
    </row>
    <row r="91" spans="2:17" x14ac:dyDescent="0.2">
      <c r="B91" s="13"/>
      <c r="C91" s="12"/>
      <c r="D91" s="12"/>
      <c r="E91" s="180"/>
      <c r="G91" s="13"/>
      <c r="H91" s="13"/>
      <c r="I91" s="12"/>
      <c r="J91" s="180"/>
      <c r="L91" s="13"/>
      <c r="M91" s="13"/>
      <c r="N91" s="12"/>
      <c r="O91" s="180"/>
      <c r="Q91" s="54" t="str">
        <f>IF(Settings!D87&lt;&gt;"",Settings!D87,"")</f>
        <v>--</v>
      </c>
    </row>
    <row r="92" spans="2:17" x14ac:dyDescent="0.2">
      <c r="B92" s="13"/>
      <c r="C92" s="12"/>
      <c r="D92" s="12"/>
      <c r="E92" s="180"/>
      <c r="G92" s="13"/>
      <c r="H92" s="13"/>
      <c r="I92" s="12"/>
      <c r="J92" s="180"/>
      <c r="L92" s="13"/>
      <c r="M92" s="13"/>
      <c r="N92" s="12"/>
      <c r="O92" s="180"/>
      <c r="Q92" s="54" t="str">
        <f>IF(Settings!D88&lt;&gt;"",Settings!D88,"")</f>
        <v>--</v>
      </c>
    </row>
    <row r="93" spans="2:17" x14ac:dyDescent="0.2">
      <c r="B93" s="13"/>
      <c r="C93" s="12"/>
      <c r="D93" s="12"/>
      <c r="E93" s="180"/>
      <c r="G93" s="13"/>
      <c r="H93" s="13"/>
      <c r="I93" s="12"/>
      <c r="J93" s="180"/>
      <c r="L93" s="13"/>
      <c r="M93" s="13"/>
      <c r="N93" s="12"/>
      <c r="O93" s="180"/>
      <c r="Q93" s="54" t="str">
        <f>IF(Settings!D89&lt;&gt;"",Settings!D89,"")</f>
        <v>--</v>
      </c>
    </row>
    <row r="94" spans="2:17" x14ac:dyDescent="0.2">
      <c r="B94" s="13"/>
      <c r="C94" s="12"/>
      <c r="D94" s="12"/>
      <c r="E94" s="180"/>
      <c r="G94" s="13"/>
      <c r="H94" s="13"/>
      <c r="I94" s="12"/>
      <c r="J94" s="180"/>
      <c r="L94" s="13"/>
      <c r="M94" s="13"/>
      <c r="N94" s="12"/>
      <c r="O94" s="180"/>
      <c r="Q94" s="54" t="str">
        <f>IF(Settings!D90&lt;&gt;"",Settings!D90,"")</f>
        <v>--</v>
      </c>
    </row>
    <row r="95" spans="2:17" x14ac:dyDescent="0.2">
      <c r="B95" s="13"/>
      <c r="C95" s="12"/>
      <c r="D95" s="12"/>
      <c r="E95" s="180"/>
      <c r="G95" s="13"/>
      <c r="H95" s="13"/>
      <c r="I95" s="12"/>
      <c r="J95" s="180"/>
      <c r="L95" s="13"/>
      <c r="M95" s="13"/>
      <c r="N95" s="12"/>
      <c r="O95" s="180"/>
      <c r="Q95" s="54" t="str">
        <f>IF(Settings!D91&lt;&gt;"",Settings!D91,"")</f>
        <v>--</v>
      </c>
    </row>
    <row r="96" spans="2:17" x14ac:dyDescent="0.2">
      <c r="B96" s="13"/>
      <c r="C96" s="12"/>
      <c r="D96" s="12"/>
      <c r="E96" s="180"/>
      <c r="G96" s="13"/>
      <c r="H96" s="13"/>
      <c r="I96" s="12"/>
      <c r="J96" s="180"/>
      <c r="L96" s="13"/>
      <c r="M96" s="13"/>
      <c r="N96" s="12"/>
      <c r="O96" s="180"/>
      <c r="Q96" s="54" t="str">
        <f>IF(Settings!D92&lt;&gt;"",Settings!D92,"")</f>
        <v>--</v>
      </c>
    </row>
    <row r="97" spans="2:17" x14ac:dyDescent="0.2">
      <c r="B97" s="13"/>
      <c r="C97" s="12"/>
      <c r="D97" s="12"/>
      <c r="E97" s="180"/>
      <c r="G97" s="13"/>
      <c r="H97" s="13"/>
      <c r="I97" s="12"/>
      <c r="J97" s="180"/>
      <c r="L97" s="13"/>
      <c r="M97" s="13"/>
      <c r="N97" s="12"/>
      <c r="O97" s="180"/>
      <c r="Q97" s="54" t="str">
        <f>IF(Settings!D93&lt;&gt;"",Settings!D93,"")</f>
        <v>--</v>
      </c>
    </row>
    <row r="98" spans="2:17" x14ac:dyDescent="0.2">
      <c r="B98" s="13"/>
      <c r="C98" s="12"/>
      <c r="D98" s="12"/>
      <c r="E98" s="180"/>
      <c r="G98" s="13"/>
      <c r="H98" s="13"/>
      <c r="I98" s="12"/>
      <c r="J98" s="180"/>
      <c r="L98" s="13"/>
      <c r="M98" s="13"/>
      <c r="N98" s="12"/>
      <c r="O98" s="180"/>
      <c r="Q98" s="54" t="str">
        <f>IF(Settings!D94&lt;&gt;"",Settings!D94,"")</f>
        <v>--</v>
      </c>
    </row>
    <row r="99" spans="2:17" x14ac:dyDescent="0.2">
      <c r="B99" s="13"/>
      <c r="C99" s="12"/>
      <c r="D99" s="12"/>
      <c r="E99" s="180"/>
      <c r="G99" s="13"/>
      <c r="H99" s="13"/>
      <c r="I99" s="12"/>
      <c r="J99" s="180"/>
      <c r="L99" s="13"/>
      <c r="M99" s="13"/>
      <c r="N99" s="12"/>
      <c r="O99" s="180"/>
      <c r="Q99" s="54" t="str">
        <f>IF(Settings!D95&lt;&gt;"",Settings!D95,"")</f>
        <v>--</v>
      </c>
    </row>
    <row r="100" spans="2:17" x14ac:dyDescent="0.2">
      <c r="B100" s="13"/>
      <c r="C100" s="12"/>
      <c r="D100" s="12"/>
      <c r="E100" s="180"/>
      <c r="G100" s="13"/>
      <c r="H100" s="13"/>
      <c r="I100" s="12"/>
      <c r="J100" s="180"/>
      <c r="L100" s="13"/>
      <c r="M100" s="13"/>
      <c r="N100" s="12"/>
      <c r="O100" s="180"/>
      <c r="Q100" s="54" t="str">
        <f>IF(Settings!D96&lt;&gt;"",Settings!D96,"")</f>
        <v>--</v>
      </c>
    </row>
    <row r="101" spans="2:17" x14ac:dyDescent="0.2">
      <c r="B101" s="13"/>
      <c r="C101" s="13"/>
      <c r="D101" s="13"/>
      <c r="E101" s="180"/>
      <c r="G101" s="13"/>
      <c r="H101" s="13"/>
      <c r="I101" s="12"/>
      <c r="J101" s="180"/>
      <c r="L101" s="13"/>
      <c r="M101" s="13"/>
      <c r="N101" s="12"/>
      <c r="O101" s="180"/>
      <c r="Q101" s="54" t="str">
        <f>IF(Settings!D97&lt;&gt;"",Settings!D97,"")</f>
        <v>--</v>
      </c>
    </row>
    <row r="102" spans="2:17" x14ac:dyDescent="0.2">
      <c r="B102" s="13"/>
      <c r="C102" s="12"/>
      <c r="D102" s="12"/>
      <c r="E102" s="180"/>
      <c r="G102" s="13"/>
      <c r="H102" s="13"/>
      <c r="I102" s="12"/>
      <c r="J102" s="180"/>
      <c r="L102" s="13"/>
      <c r="M102" s="13"/>
      <c r="N102" s="12"/>
      <c r="O102" s="180"/>
      <c r="Q102" s="54" t="str">
        <f>IF(Settings!D98&lt;&gt;"",Settings!D98,"")</f>
        <v>--</v>
      </c>
    </row>
    <row r="103" spans="2:17" x14ac:dyDescent="0.2">
      <c r="B103" s="13"/>
      <c r="C103" s="12"/>
      <c r="D103" s="12"/>
      <c r="E103" s="180"/>
      <c r="G103" s="13"/>
      <c r="H103" s="13"/>
      <c r="I103" s="12"/>
      <c r="J103" s="180"/>
      <c r="L103" s="13"/>
      <c r="M103" s="13"/>
      <c r="N103" s="12"/>
      <c r="O103" s="180"/>
      <c r="Q103" s="54" t="str">
        <f>IF(Settings!D99&lt;&gt;"",Settings!D99,"")</f>
        <v>--</v>
      </c>
    </row>
    <row r="104" spans="2:17" x14ac:dyDescent="0.2">
      <c r="B104" s="13"/>
      <c r="C104" s="13"/>
      <c r="D104" s="13"/>
      <c r="E104" s="180"/>
      <c r="G104" s="13"/>
      <c r="H104" s="13"/>
      <c r="I104" s="12"/>
      <c r="J104" s="180"/>
      <c r="L104" s="13"/>
      <c r="M104" s="13"/>
      <c r="N104" s="12"/>
      <c r="O104" s="180"/>
      <c r="Q104" s="54" t="str">
        <f>IF(Settings!D100&lt;&gt;"",Settings!D100,"")</f>
        <v>--</v>
      </c>
    </row>
    <row r="105" spans="2:17" x14ac:dyDescent="0.2">
      <c r="B105" s="13"/>
      <c r="C105" s="13"/>
      <c r="D105" s="13"/>
      <c r="E105" s="180"/>
      <c r="G105" s="13"/>
      <c r="H105" s="13"/>
      <c r="I105" s="12"/>
      <c r="J105" s="180"/>
      <c r="L105" s="13"/>
      <c r="M105" s="13"/>
      <c r="N105" s="12"/>
      <c r="O105" s="180"/>
      <c r="Q105" s="54" t="str">
        <f>IF(Settings!D101&lt;&gt;"",Settings!D101,"")</f>
        <v>--</v>
      </c>
    </row>
    <row r="106" spans="2:17" x14ac:dyDescent="0.2">
      <c r="B106" s="12"/>
      <c r="C106" s="12"/>
      <c r="D106" s="12"/>
      <c r="E106" s="180"/>
      <c r="G106" s="13"/>
      <c r="H106" s="13"/>
      <c r="I106" s="12"/>
      <c r="J106" s="180"/>
      <c r="L106" s="13"/>
      <c r="M106" s="13"/>
      <c r="N106" s="12"/>
      <c r="O106" s="180"/>
      <c r="Q106" s="54" t="str">
        <f>IF(Settings!D102&lt;&gt;"",Settings!D102,"")</f>
        <v>--</v>
      </c>
    </row>
    <row r="107" spans="2:17" x14ac:dyDescent="0.2">
      <c r="B107" s="13"/>
      <c r="C107" s="12"/>
      <c r="D107" s="12"/>
      <c r="E107" s="180"/>
      <c r="G107" s="13"/>
      <c r="H107" s="13"/>
      <c r="I107" s="12"/>
      <c r="J107" s="180"/>
      <c r="L107" s="13"/>
      <c r="M107" s="13"/>
      <c r="N107" s="12"/>
      <c r="O107" s="180"/>
      <c r="Q107" s="54" t="str">
        <f>IF(Settings!D103&lt;&gt;"",Settings!D103,"")</f>
        <v>--</v>
      </c>
    </row>
    <row r="108" spans="2:17" x14ac:dyDescent="0.2">
      <c r="B108" s="13"/>
      <c r="C108" s="12"/>
      <c r="D108" s="12"/>
      <c r="E108" s="180"/>
      <c r="G108" s="13"/>
      <c r="H108" s="13"/>
      <c r="I108" s="12"/>
      <c r="J108" s="180"/>
      <c r="L108" s="13"/>
      <c r="M108" s="13"/>
      <c r="N108" s="12"/>
      <c r="O108" s="180"/>
      <c r="Q108" s="54" t="str">
        <f>IF(Settings!D104&lt;&gt;"",Settings!D104,"")</f>
        <v>--</v>
      </c>
    </row>
    <row r="109" spans="2:17" x14ac:dyDescent="0.2">
      <c r="B109" s="13"/>
      <c r="C109" s="12"/>
      <c r="D109" s="12"/>
      <c r="E109" s="180"/>
      <c r="G109" s="13"/>
      <c r="H109" s="13"/>
      <c r="I109" s="12"/>
      <c r="J109" s="180"/>
      <c r="L109" s="13"/>
      <c r="M109" s="13"/>
      <c r="N109" s="12"/>
      <c r="O109" s="180"/>
      <c r="Q109" s="54" t="str">
        <f>IF(Settings!D105&lt;&gt;"",Settings!D105,"")</f>
        <v>--</v>
      </c>
    </row>
    <row r="110" spans="2:17" x14ac:dyDescent="0.2">
      <c r="B110" s="13"/>
      <c r="C110" s="12"/>
      <c r="D110" s="12"/>
      <c r="E110" s="180"/>
      <c r="G110" s="13"/>
      <c r="H110" s="13"/>
      <c r="I110" s="12"/>
      <c r="J110" s="180"/>
      <c r="L110" s="13"/>
      <c r="M110" s="13"/>
      <c r="N110" s="12"/>
      <c r="O110" s="180"/>
      <c r="Q110" s="54" t="str">
        <f>IF(Settings!D106&lt;&gt;"",Settings!D106,"")</f>
        <v>--</v>
      </c>
    </row>
    <row r="111" spans="2:17" x14ac:dyDescent="0.2">
      <c r="B111" s="13"/>
      <c r="C111" s="12"/>
      <c r="D111" s="12"/>
      <c r="E111" s="180"/>
      <c r="G111" s="13"/>
      <c r="H111" s="13"/>
      <c r="I111" s="12"/>
      <c r="J111" s="180"/>
      <c r="L111" s="13"/>
      <c r="M111" s="13"/>
      <c r="N111" s="12"/>
      <c r="O111" s="180"/>
      <c r="Q111" s="54" t="str">
        <f>IF(Settings!D107&lt;&gt;"",Settings!D107,"")</f>
        <v>--</v>
      </c>
    </row>
    <row r="112" spans="2:17" x14ac:dyDescent="0.2">
      <c r="B112" s="13"/>
      <c r="C112" s="12"/>
      <c r="D112" s="12"/>
      <c r="E112" s="180"/>
      <c r="G112" s="13"/>
      <c r="H112" s="13"/>
      <c r="I112" s="12"/>
      <c r="J112" s="180"/>
      <c r="L112" s="13"/>
      <c r="M112" s="13"/>
      <c r="N112" s="12"/>
      <c r="O112" s="180"/>
      <c r="Q112" s="54" t="str">
        <f>IF(Settings!D108&lt;&gt;"",Settings!D108,"")</f>
        <v>--</v>
      </c>
    </row>
    <row r="113" spans="2:17" x14ac:dyDescent="0.2">
      <c r="B113" s="13"/>
      <c r="C113" s="12"/>
      <c r="D113" s="12"/>
      <c r="E113" s="180"/>
      <c r="G113" s="13"/>
      <c r="H113" s="13"/>
      <c r="I113" s="12"/>
      <c r="J113" s="180"/>
      <c r="L113" s="13"/>
      <c r="M113" s="13"/>
      <c r="N113" s="12"/>
      <c r="O113" s="180"/>
      <c r="Q113" s="54" t="str">
        <f>IF(Settings!D109&lt;&gt;"",Settings!D109,"")</f>
        <v>--</v>
      </c>
    </row>
    <row r="114" spans="2:17" x14ac:dyDescent="0.2">
      <c r="B114" s="13"/>
      <c r="C114" s="12"/>
      <c r="D114" s="12"/>
      <c r="E114" s="180"/>
      <c r="G114" s="13"/>
      <c r="H114" s="13"/>
      <c r="I114" s="12"/>
      <c r="J114" s="180"/>
      <c r="L114" s="13"/>
      <c r="M114" s="13"/>
      <c r="N114" s="12"/>
      <c r="O114" s="180"/>
      <c r="Q114" s="54" t="str">
        <f>IF(Settings!D110&lt;&gt;"",Settings!D110,"")</f>
        <v>--</v>
      </c>
    </row>
    <row r="115" spans="2:17" x14ac:dyDescent="0.2">
      <c r="B115" s="13"/>
      <c r="C115" s="12"/>
      <c r="D115" s="12"/>
      <c r="E115" s="180"/>
      <c r="G115" s="13"/>
      <c r="H115" s="13"/>
      <c r="I115" s="12"/>
      <c r="J115" s="180"/>
      <c r="L115" s="13"/>
      <c r="M115" s="13"/>
      <c r="N115" s="12"/>
      <c r="O115" s="180"/>
      <c r="Q115" s="54" t="str">
        <f>IF(Settings!D111&lt;&gt;"",Settings!D111,"")</f>
        <v>--</v>
      </c>
    </row>
    <row r="116" spans="2:17" x14ac:dyDescent="0.2">
      <c r="B116" s="13"/>
      <c r="C116" s="12"/>
      <c r="D116" s="12"/>
      <c r="E116" s="180"/>
      <c r="G116" s="13"/>
      <c r="H116" s="13"/>
      <c r="I116" s="12"/>
      <c r="J116" s="180"/>
      <c r="L116" s="13"/>
      <c r="M116" s="13"/>
      <c r="N116" s="12"/>
      <c r="O116" s="180"/>
      <c r="Q116" s="54" t="str">
        <f>IF(Settings!D112&lt;&gt;"",Settings!D112,"")</f>
        <v>--</v>
      </c>
    </row>
    <row r="117" spans="2:17" x14ac:dyDescent="0.2">
      <c r="B117" s="13"/>
      <c r="C117" s="12"/>
      <c r="D117" s="12"/>
      <c r="E117" s="180"/>
      <c r="G117" s="13"/>
      <c r="H117" s="13"/>
      <c r="I117" s="12"/>
      <c r="J117" s="180"/>
      <c r="L117" s="13"/>
      <c r="M117" s="13"/>
      <c r="N117" s="12"/>
      <c r="O117" s="180"/>
      <c r="Q117" s="54" t="str">
        <f>IF(Settings!D113&lt;&gt;"",Settings!D113,"")</f>
        <v>--</v>
      </c>
    </row>
    <row r="118" spans="2:17" x14ac:dyDescent="0.2">
      <c r="B118" s="13"/>
      <c r="C118" s="12"/>
      <c r="D118" s="12"/>
      <c r="E118" s="180"/>
      <c r="G118" s="13"/>
      <c r="H118" s="13"/>
      <c r="I118" s="12"/>
      <c r="J118" s="180"/>
      <c r="L118" s="13"/>
      <c r="M118" s="13"/>
      <c r="N118" s="12"/>
      <c r="O118" s="180"/>
      <c r="Q118" s="54" t="str">
        <f>IF(Settings!D114&lt;&gt;"",Settings!D114,"")</f>
        <v>--</v>
      </c>
    </row>
    <row r="119" spans="2:17" x14ac:dyDescent="0.2">
      <c r="B119" s="13"/>
      <c r="C119" s="12"/>
      <c r="D119" s="12"/>
      <c r="E119" s="180"/>
      <c r="G119" s="13"/>
      <c r="H119" s="13"/>
      <c r="I119" s="12"/>
      <c r="J119" s="180"/>
      <c r="L119" s="13"/>
      <c r="M119" s="13"/>
      <c r="N119" s="12"/>
      <c r="O119" s="180"/>
      <c r="Q119" s="54" t="str">
        <f>IF(Settings!D115&lt;&gt;"",Settings!D115,"")</f>
        <v>--</v>
      </c>
    </row>
    <row r="120" spans="2:17" x14ac:dyDescent="0.2">
      <c r="B120" s="13"/>
      <c r="C120" s="12"/>
      <c r="D120" s="12"/>
      <c r="E120" s="180"/>
      <c r="G120" s="13"/>
      <c r="H120" s="13"/>
      <c r="I120" s="12"/>
      <c r="J120" s="180"/>
      <c r="L120" s="13"/>
      <c r="M120" s="13"/>
      <c r="N120" s="12"/>
      <c r="O120" s="180"/>
      <c r="Q120" s="54" t="str">
        <f>IF(Settings!D116&lt;&gt;"",Settings!D116,"")</f>
        <v>--</v>
      </c>
    </row>
    <row r="121" spans="2:17" x14ac:dyDescent="0.2">
      <c r="B121" s="13"/>
      <c r="C121" s="12"/>
      <c r="D121" s="12"/>
      <c r="E121" s="180"/>
      <c r="G121" s="13"/>
      <c r="H121" s="13"/>
      <c r="I121" s="12"/>
      <c r="J121" s="180"/>
      <c r="L121" s="13"/>
      <c r="M121" s="13"/>
      <c r="N121" s="12"/>
      <c r="O121" s="180"/>
      <c r="Q121" s="54" t="str">
        <f>IF(Settings!D117&lt;&gt;"",Settings!D117,"")</f>
        <v>--</v>
      </c>
    </row>
    <row r="122" spans="2:17" x14ac:dyDescent="0.2">
      <c r="B122" s="13"/>
      <c r="C122" s="12"/>
      <c r="D122" s="12"/>
      <c r="E122" s="180"/>
      <c r="G122" s="13"/>
      <c r="H122" s="13"/>
      <c r="I122" s="12"/>
      <c r="J122" s="180"/>
      <c r="L122" s="13"/>
      <c r="M122" s="13"/>
      <c r="N122" s="12"/>
      <c r="O122" s="180"/>
      <c r="Q122" s="54" t="str">
        <f>IF(Settings!D118&lt;&gt;"",Settings!D118,"")</f>
        <v>--</v>
      </c>
    </row>
    <row r="123" spans="2:17" x14ac:dyDescent="0.2">
      <c r="B123" s="13"/>
      <c r="C123" s="12"/>
      <c r="D123" s="12"/>
      <c r="E123" s="180"/>
      <c r="G123" s="13"/>
      <c r="H123" s="13"/>
      <c r="I123" s="12"/>
      <c r="J123" s="180"/>
      <c r="L123" s="13"/>
      <c r="M123" s="13"/>
      <c r="N123" s="12"/>
      <c r="O123" s="180"/>
      <c r="Q123" s="54" t="str">
        <f>IF(Settings!D119&lt;&gt;"",Settings!D119,"")</f>
        <v>--</v>
      </c>
    </row>
    <row r="124" spans="2:17" x14ac:dyDescent="0.2">
      <c r="B124" s="13"/>
      <c r="C124" s="12"/>
      <c r="D124" s="12"/>
      <c r="E124" s="180"/>
      <c r="G124" s="13"/>
      <c r="H124" s="13"/>
      <c r="I124" s="12"/>
      <c r="J124" s="180"/>
      <c r="L124" s="13"/>
      <c r="M124" s="13"/>
      <c r="N124" s="12"/>
      <c r="O124" s="180"/>
      <c r="Q124" s="54" t="str">
        <f>IF(Settings!D120&lt;&gt;"",Settings!D120,"")</f>
        <v>--</v>
      </c>
    </row>
    <row r="125" spans="2:17" x14ac:dyDescent="0.2">
      <c r="B125" s="13"/>
      <c r="C125" s="12"/>
      <c r="D125" s="12"/>
      <c r="E125" s="180"/>
      <c r="G125" s="13"/>
      <c r="H125" s="13"/>
      <c r="I125" s="12"/>
      <c r="J125" s="180"/>
      <c r="L125" s="13"/>
      <c r="M125" s="13"/>
      <c r="N125" s="12"/>
      <c r="O125" s="180"/>
      <c r="Q125" s="54" t="str">
        <f>IF(Settings!D121&lt;&gt;"",Settings!D121,"")</f>
        <v>--</v>
      </c>
    </row>
    <row r="126" spans="2:17" x14ac:dyDescent="0.2">
      <c r="B126" s="13"/>
      <c r="C126" s="12"/>
      <c r="D126" s="12"/>
      <c r="E126" s="180"/>
      <c r="G126" s="13"/>
      <c r="H126" s="13"/>
      <c r="I126" s="12"/>
      <c r="J126" s="180"/>
      <c r="L126" s="13"/>
      <c r="M126" s="13"/>
      <c r="N126" s="12"/>
      <c r="O126" s="180"/>
      <c r="Q126" s="54" t="str">
        <f>IF(Settings!D122&lt;&gt;"",Settings!D122,"")</f>
        <v>--</v>
      </c>
    </row>
    <row r="127" spans="2:17" x14ac:dyDescent="0.2">
      <c r="B127" s="13"/>
      <c r="C127" s="12"/>
      <c r="D127" s="12"/>
      <c r="E127" s="180"/>
      <c r="G127" s="13"/>
      <c r="H127" s="13"/>
      <c r="I127" s="12"/>
      <c r="J127" s="180"/>
      <c r="L127" s="13"/>
      <c r="M127" s="13"/>
      <c r="N127" s="12"/>
      <c r="O127" s="180"/>
      <c r="Q127" s="54" t="str">
        <f>IF(Settings!D123&lt;&gt;"",Settings!D123,"")</f>
        <v>--</v>
      </c>
    </row>
    <row r="128" spans="2:17" x14ac:dyDescent="0.2">
      <c r="B128" s="13"/>
      <c r="C128" s="12"/>
      <c r="D128" s="12"/>
      <c r="E128" s="180"/>
      <c r="G128" s="13"/>
      <c r="H128" s="13"/>
      <c r="I128" s="12"/>
      <c r="J128" s="180"/>
      <c r="L128" s="13"/>
      <c r="M128" s="13"/>
      <c r="N128" s="12"/>
      <c r="O128" s="180"/>
      <c r="Q128" s="54" t="str">
        <f>IF(Settings!D124&lt;&gt;"",Settings!D124,"")</f>
        <v>--</v>
      </c>
    </row>
    <row r="129" spans="2:17" x14ac:dyDescent="0.2">
      <c r="B129" s="13"/>
      <c r="C129" s="12"/>
      <c r="D129" s="12"/>
      <c r="E129" s="180"/>
      <c r="G129" s="13"/>
      <c r="H129" s="13"/>
      <c r="I129" s="12"/>
      <c r="J129" s="180"/>
      <c r="L129" s="13"/>
      <c r="M129" s="13"/>
      <c r="N129" s="12"/>
      <c r="O129" s="180"/>
      <c r="Q129" s="54" t="str">
        <f>IF(Settings!D125&lt;&gt;"",Settings!D125,"")</f>
        <v>--</v>
      </c>
    </row>
    <row r="130" spans="2:17" x14ac:dyDescent="0.2">
      <c r="B130" s="13"/>
      <c r="C130" s="12"/>
      <c r="D130" s="12"/>
      <c r="E130" s="180"/>
      <c r="G130" s="13"/>
      <c r="H130" s="13"/>
      <c r="I130" s="12"/>
      <c r="J130" s="180"/>
      <c r="L130" s="13"/>
      <c r="M130" s="13"/>
      <c r="N130" s="12"/>
      <c r="O130" s="180"/>
      <c r="Q130" s="54" t="str">
        <f>IF(Settings!D126&lt;&gt;"",Settings!D126,"")</f>
        <v>--</v>
      </c>
    </row>
    <row r="131" spans="2:17" x14ac:dyDescent="0.2">
      <c r="B131" s="13"/>
      <c r="C131" s="12"/>
      <c r="D131" s="12"/>
      <c r="E131" s="180"/>
      <c r="G131" s="13"/>
      <c r="H131" s="13"/>
      <c r="I131" s="12"/>
      <c r="J131" s="180"/>
      <c r="L131" s="13"/>
      <c r="M131" s="13"/>
      <c r="N131" s="12"/>
      <c r="O131" s="180"/>
      <c r="Q131" s="54" t="str">
        <f>IF(Settings!D127&lt;&gt;"",Settings!D127,"")</f>
        <v>--</v>
      </c>
    </row>
    <row r="132" spans="2:17" x14ac:dyDescent="0.2">
      <c r="B132" s="13"/>
      <c r="C132" s="12"/>
      <c r="D132" s="12"/>
      <c r="E132" s="180"/>
      <c r="G132" s="13"/>
      <c r="H132" s="13"/>
      <c r="I132" s="12"/>
      <c r="J132" s="180"/>
      <c r="L132" s="13"/>
      <c r="M132" s="13"/>
      <c r="N132" s="12"/>
      <c r="O132" s="180"/>
      <c r="Q132" s="54" t="str">
        <f>IF(Settings!D128&lt;&gt;"",Settings!D128,"")</f>
        <v>--</v>
      </c>
    </row>
    <row r="133" spans="2:17" x14ac:dyDescent="0.2">
      <c r="B133" s="13"/>
      <c r="C133" s="12"/>
      <c r="D133" s="12"/>
      <c r="E133" s="180"/>
      <c r="G133" s="13"/>
      <c r="H133" s="13"/>
      <c r="I133" s="12"/>
      <c r="J133" s="180"/>
      <c r="L133" s="13"/>
      <c r="M133" s="13"/>
      <c r="N133" s="12"/>
      <c r="O133" s="180"/>
      <c r="Q133" s="54" t="str">
        <f>IF(Settings!D129&lt;&gt;"",Settings!D129,"")</f>
        <v>--</v>
      </c>
    </row>
    <row r="134" spans="2:17" x14ac:dyDescent="0.2">
      <c r="B134" s="13"/>
      <c r="C134" s="12"/>
      <c r="D134" s="12"/>
      <c r="E134" s="180"/>
      <c r="G134" s="13"/>
      <c r="H134" s="13"/>
      <c r="I134" s="12"/>
      <c r="J134" s="180"/>
      <c r="L134" s="13"/>
      <c r="M134" s="13"/>
      <c r="N134" s="12"/>
      <c r="O134" s="180"/>
      <c r="Q134" s="54" t="str">
        <f>IF(Settings!D130&lt;&gt;"",Settings!D130,"")</f>
        <v>--</v>
      </c>
    </row>
    <row r="135" spans="2:17" x14ac:dyDescent="0.2">
      <c r="B135" s="13"/>
      <c r="C135" s="12"/>
      <c r="D135" s="12"/>
      <c r="E135" s="180"/>
      <c r="G135" s="13"/>
      <c r="H135" s="13"/>
      <c r="I135" s="12"/>
      <c r="J135" s="180"/>
      <c r="L135" s="13"/>
      <c r="M135" s="13"/>
      <c r="N135" s="12"/>
      <c r="O135" s="180"/>
      <c r="Q135" s="54" t="str">
        <f>IF(Settings!D131&lt;&gt;"",Settings!D131,"")</f>
        <v>--</v>
      </c>
    </row>
    <row r="136" spans="2:17" x14ac:dyDescent="0.2">
      <c r="B136" s="13"/>
      <c r="C136" s="12"/>
      <c r="D136" s="12"/>
      <c r="E136" s="180"/>
      <c r="G136" s="13"/>
      <c r="H136" s="13"/>
      <c r="I136" s="12"/>
      <c r="J136" s="180"/>
      <c r="L136" s="13"/>
      <c r="M136" s="13"/>
      <c r="N136" s="12"/>
      <c r="O136" s="180"/>
      <c r="Q136" s="54" t="str">
        <f>IF(Settings!D132&lt;&gt;"",Settings!D132,"")</f>
        <v>--</v>
      </c>
    </row>
    <row r="137" spans="2:17" x14ac:dyDescent="0.2">
      <c r="B137" s="13"/>
      <c r="C137" s="12"/>
      <c r="D137" s="12"/>
      <c r="E137" s="180"/>
      <c r="G137" s="13"/>
      <c r="H137" s="13"/>
      <c r="I137" s="12"/>
      <c r="J137" s="180"/>
      <c r="L137" s="13"/>
      <c r="M137" s="13"/>
      <c r="N137" s="12"/>
      <c r="O137" s="180"/>
      <c r="Q137" s="54" t="str">
        <f>IF(Settings!D133&lt;&gt;"",Settings!D133,"")</f>
        <v>--</v>
      </c>
    </row>
    <row r="138" spans="2:17" x14ac:dyDescent="0.2">
      <c r="B138" s="13"/>
      <c r="C138" s="12"/>
      <c r="D138" s="12"/>
      <c r="E138" s="180"/>
      <c r="G138" s="13"/>
      <c r="H138" s="13"/>
      <c r="I138" s="12"/>
      <c r="J138" s="180"/>
      <c r="L138" s="13"/>
      <c r="M138" s="13"/>
      <c r="N138" s="12"/>
      <c r="O138" s="180"/>
      <c r="Q138" s="54" t="str">
        <f>IF(Settings!D134&lt;&gt;"",Settings!D134,"")</f>
        <v>--</v>
      </c>
    </row>
    <row r="139" spans="2:17" x14ac:dyDescent="0.2">
      <c r="B139" s="13"/>
      <c r="C139" s="12"/>
      <c r="D139" s="12"/>
      <c r="E139" s="180"/>
      <c r="G139" s="13"/>
      <c r="H139" s="13"/>
      <c r="I139" s="12"/>
      <c r="J139" s="180"/>
      <c r="L139" s="13"/>
      <c r="M139" s="13"/>
      <c r="N139" s="12"/>
      <c r="O139" s="180"/>
      <c r="Q139" s="54" t="str">
        <f>IF(Settings!D135&lt;&gt;"",Settings!D135,"")</f>
        <v>--</v>
      </c>
    </row>
    <row r="140" spans="2:17" x14ac:dyDescent="0.2">
      <c r="B140" s="13"/>
      <c r="C140" s="12"/>
      <c r="D140" s="12"/>
      <c r="E140" s="180"/>
      <c r="G140" s="13"/>
      <c r="H140" s="13"/>
      <c r="I140" s="12"/>
      <c r="J140" s="180"/>
      <c r="L140" s="13"/>
      <c r="M140" s="13"/>
      <c r="N140" s="12"/>
      <c r="O140" s="180"/>
      <c r="Q140" s="54" t="str">
        <f>IF(Settings!D136&lt;&gt;"",Settings!D136,"")</f>
        <v>--</v>
      </c>
    </row>
    <row r="141" spans="2:17" x14ac:dyDescent="0.2">
      <c r="B141" s="13"/>
      <c r="C141" s="12"/>
      <c r="D141" s="12"/>
      <c r="E141" s="180"/>
      <c r="G141" s="13"/>
      <c r="H141" s="13"/>
      <c r="I141" s="12"/>
      <c r="J141" s="180"/>
      <c r="L141" s="13"/>
      <c r="M141" s="13"/>
      <c r="N141" s="12"/>
      <c r="O141" s="180"/>
      <c r="Q141" s="54" t="str">
        <f>IF(Settings!D137&lt;&gt;"",Settings!D137,"")</f>
        <v>--</v>
      </c>
    </row>
    <row r="142" spans="2:17" x14ac:dyDescent="0.2">
      <c r="B142" s="13"/>
      <c r="C142" s="12"/>
      <c r="D142" s="12"/>
      <c r="E142" s="180"/>
      <c r="G142" s="13"/>
      <c r="H142" s="13"/>
      <c r="I142" s="12"/>
      <c r="J142" s="180"/>
      <c r="L142" s="13"/>
      <c r="M142" s="13"/>
      <c r="N142" s="12"/>
      <c r="O142" s="180"/>
      <c r="Q142" s="54" t="str">
        <f>IF(Settings!D138&lt;&gt;"",Settings!D138,"")</f>
        <v>--</v>
      </c>
    </row>
    <row r="143" spans="2:17" x14ac:dyDescent="0.2">
      <c r="B143" s="13"/>
      <c r="C143" s="12"/>
      <c r="D143" s="12"/>
      <c r="E143" s="180"/>
      <c r="G143" s="13"/>
      <c r="H143" s="13"/>
      <c r="I143" s="12"/>
      <c r="J143" s="180"/>
      <c r="L143" s="13"/>
      <c r="M143" s="13"/>
      <c r="N143" s="12"/>
      <c r="O143" s="180"/>
      <c r="Q143" s="54" t="str">
        <f>IF(Settings!D139&lt;&gt;"",Settings!D139,"")</f>
        <v>--</v>
      </c>
    </row>
    <row r="144" spans="2:17" x14ac:dyDescent="0.2">
      <c r="B144" s="13"/>
      <c r="C144" s="12"/>
      <c r="D144" s="12"/>
      <c r="E144" s="180"/>
      <c r="G144" s="13"/>
      <c r="H144" s="13"/>
      <c r="I144" s="12"/>
      <c r="J144" s="180"/>
      <c r="L144" s="13"/>
      <c r="M144" s="13"/>
      <c r="N144" s="12"/>
      <c r="O144" s="180"/>
      <c r="Q144" s="54" t="str">
        <f>IF(Settings!D140&lt;&gt;"",Settings!D140,"")</f>
        <v>--</v>
      </c>
    </row>
    <row r="145" spans="2:17" x14ac:dyDescent="0.2">
      <c r="B145" s="13"/>
      <c r="C145" s="12"/>
      <c r="D145" s="12"/>
      <c r="E145" s="180"/>
      <c r="G145" s="13"/>
      <c r="H145" s="13"/>
      <c r="I145" s="12"/>
      <c r="J145" s="180"/>
      <c r="L145" s="13"/>
      <c r="M145" s="13"/>
      <c r="N145" s="12"/>
      <c r="O145" s="180"/>
      <c r="Q145" s="54" t="str">
        <f>IF(Settings!D141&lt;&gt;"",Settings!D141,"")</f>
        <v>--</v>
      </c>
    </row>
    <row r="146" spans="2:17" x14ac:dyDescent="0.2">
      <c r="B146" s="13"/>
      <c r="C146" s="12"/>
      <c r="D146" s="12"/>
      <c r="E146" s="180"/>
      <c r="G146" s="13"/>
      <c r="H146" s="13"/>
      <c r="I146" s="12"/>
      <c r="J146" s="180"/>
      <c r="L146" s="13"/>
      <c r="M146" s="13"/>
      <c r="N146" s="12"/>
      <c r="O146" s="180"/>
      <c r="Q146" s="54" t="str">
        <f>IF(Settings!D142&lt;&gt;"",Settings!D142,"")</f>
        <v>--</v>
      </c>
    </row>
    <row r="147" spans="2:17" x14ac:dyDescent="0.2">
      <c r="B147" s="13"/>
      <c r="C147" s="12"/>
      <c r="D147" s="12"/>
      <c r="E147" s="180"/>
      <c r="G147" s="13"/>
      <c r="H147" s="13"/>
      <c r="I147" s="12"/>
      <c r="J147" s="180"/>
      <c r="L147" s="13"/>
      <c r="M147" s="13"/>
      <c r="N147" s="12"/>
      <c r="O147" s="180"/>
      <c r="Q147" s="54" t="str">
        <f>IF(Settings!D143&lt;&gt;"",Settings!D143,"")</f>
        <v>--</v>
      </c>
    </row>
    <row r="148" spans="2:17" x14ac:dyDescent="0.2">
      <c r="B148" s="13"/>
      <c r="C148" s="12"/>
      <c r="D148" s="12"/>
      <c r="E148" s="180"/>
      <c r="G148" s="13"/>
      <c r="H148" s="13"/>
      <c r="I148" s="12"/>
      <c r="J148" s="180"/>
      <c r="L148" s="13"/>
      <c r="M148" s="13"/>
      <c r="N148" s="12"/>
      <c r="O148" s="180"/>
      <c r="Q148" s="54" t="str">
        <f>IF(Settings!D144&lt;&gt;"",Settings!D144,"")</f>
        <v>--</v>
      </c>
    </row>
    <row r="149" spans="2:17" x14ac:dyDescent="0.2">
      <c r="B149" s="13"/>
      <c r="C149" s="12"/>
      <c r="D149" s="12"/>
      <c r="E149" s="180"/>
      <c r="G149" s="13"/>
      <c r="H149" s="13"/>
      <c r="I149" s="12"/>
      <c r="J149" s="180"/>
      <c r="L149" s="13"/>
      <c r="M149" s="13"/>
      <c r="N149" s="12"/>
      <c r="O149" s="180"/>
      <c r="Q149" s="54" t="str">
        <f>IF(Settings!D145&lt;&gt;"",Settings!D145,"")</f>
        <v>--</v>
      </c>
    </row>
    <row r="150" spans="2:17" x14ac:dyDescent="0.2">
      <c r="B150" s="13"/>
      <c r="C150" s="12"/>
      <c r="D150" s="12"/>
      <c r="E150" s="180"/>
      <c r="G150" s="13"/>
      <c r="H150" s="13"/>
      <c r="I150" s="12"/>
      <c r="J150" s="180"/>
      <c r="L150" s="13"/>
      <c r="M150" s="13"/>
      <c r="N150" s="12"/>
      <c r="O150" s="180"/>
      <c r="Q150" s="54" t="str">
        <f>IF(Settings!D146&lt;&gt;"",Settings!D146,"")</f>
        <v>--</v>
      </c>
    </row>
    <row r="151" spans="2:17" x14ac:dyDescent="0.2">
      <c r="B151" s="13"/>
      <c r="C151" s="12"/>
      <c r="D151" s="12"/>
      <c r="E151" s="180"/>
      <c r="G151" s="13"/>
      <c r="H151" s="13"/>
      <c r="I151" s="12"/>
      <c r="J151" s="180"/>
      <c r="L151" s="13"/>
      <c r="M151" s="13"/>
      <c r="N151" s="12"/>
      <c r="O151" s="180"/>
      <c r="Q151" s="54" t="str">
        <f>IF(Settings!D147&lt;&gt;"",Settings!D147,"")</f>
        <v>--</v>
      </c>
    </row>
    <row r="152" spans="2:17" x14ac:dyDescent="0.2">
      <c r="B152" s="13"/>
      <c r="C152" s="12"/>
      <c r="D152" s="12"/>
      <c r="E152" s="180"/>
      <c r="G152" s="13"/>
      <c r="H152" s="13"/>
      <c r="I152" s="12"/>
      <c r="J152" s="180"/>
      <c r="L152" s="13"/>
      <c r="M152" s="13"/>
      <c r="N152" s="12"/>
      <c r="O152" s="180"/>
      <c r="Q152" s="54" t="str">
        <f>IF(Settings!D148&lt;&gt;"",Settings!D148,"")</f>
        <v>--</v>
      </c>
    </row>
    <row r="153" spans="2:17" x14ac:dyDescent="0.2">
      <c r="B153" s="13"/>
      <c r="C153" s="12"/>
      <c r="D153" s="12"/>
      <c r="E153" s="180"/>
      <c r="G153" s="13"/>
      <c r="H153" s="13"/>
      <c r="I153" s="12"/>
      <c r="J153" s="180"/>
      <c r="L153" s="13"/>
      <c r="M153" s="13"/>
      <c r="N153" s="12"/>
      <c r="O153" s="180"/>
      <c r="Q153" s="54" t="str">
        <f>IF(Settings!D149&lt;&gt;"",Settings!D149,"")</f>
        <v>--</v>
      </c>
    </row>
    <row r="154" spans="2:17" x14ac:dyDescent="0.2">
      <c r="B154" s="13"/>
      <c r="C154" s="12"/>
      <c r="D154" s="12"/>
      <c r="E154" s="180"/>
      <c r="G154" s="13"/>
      <c r="H154" s="13"/>
      <c r="I154" s="12"/>
      <c r="J154" s="180"/>
      <c r="L154" s="13"/>
      <c r="M154" s="13"/>
      <c r="N154" s="12"/>
      <c r="O154" s="180"/>
      <c r="Q154" s="54" t="str">
        <f>IF(Settings!D150&lt;&gt;"",Settings!D150,"")</f>
        <v>--</v>
      </c>
    </row>
    <row r="155" spans="2:17" x14ac:dyDescent="0.2">
      <c r="B155" s="13"/>
      <c r="C155" s="12"/>
      <c r="D155" s="12"/>
      <c r="E155" s="180"/>
      <c r="G155" s="13"/>
      <c r="H155" s="13"/>
      <c r="I155" s="12"/>
      <c r="J155" s="180"/>
      <c r="L155" s="13"/>
      <c r="M155" s="13"/>
      <c r="N155" s="12"/>
      <c r="O155" s="180"/>
      <c r="Q155" s="54" t="str">
        <f>IF(Settings!D151&lt;&gt;"",Settings!D151,"")</f>
        <v>--</v>
      </c>
    </row>
    <row r="156" spans="2:17" x14ac:dyDescent="0.2">
      <c r="B156" s="13"/>
      <c r="C156" s="12"/>
      <c r="D156" s="12"/>
      <c r="E156" s="180"/>
      <c r="G156" s="13"/>
      <c r="H156" s="13"/>
      <c r="I156" s="12"/>
      <c r="J156" s="180"/>
      <c r="L156" s="13"/>
      <c r="M156" s="13"/>
      <c r="N156" s="12"/>
      <c r="O156" s="180"/>
      <c r="Q156" s="54" t="str">
        <f>IF(Settings!D152&lt;&gt;"",Settings!D152,"")</f>
        <v>--</v>
      </c>
    </row>
    <row r="157" spans="2:17" x14ac:dyDescent="0.2">
      <c r="B157" s="13"/>
      <c r="C157" s="12"/>
      <c r="D157" s="12"/>
      <c r="E157" s="180"/>
      <c r="G157" s="13"/>
      <c r="H157" s="13"/>
      <c r="I157" s="12"/>
      <c r="J157" s="180"/>
      <c r="L157" s="13"/>
      <c r="M157" s="13"/>
      <c r="N157" s="12"/>
      <c r="O157" s="180"/>
      <c r="Q157" s="54" t="str">
        <f>IF(Settings!D153&lt;&gt;"",Settings!D153,"")</f>
        <v>--</v>
      </c>
    </row>
    <row r="158" spans="2:17" x14ac:dyDescent="0.2">
      <c r="B158" s="13"/>
      <c r="C158" s="12"/>
      <c r="D158" s="12"/>
      <c r="E158" s="180"/>
      <c r="G158" s="13"/>
      <c r="H158" s="13"/>
      <c r="I158" s="12"/>
      <c r="J158" s="180"/>
      <c r="L158" s="13"/>
      <c r="M158" s="13"/>
      <c r="N158" s="12"/>
      <c r="O158" s="180"/>
      <c r="Q158" s="54" t="str">
        <f>IF(Settings!D154&lt;&gt;"",Settings!D154,"")</f>
        <v>--</v>
      </c>
    </row>
    <row r="159" spans="2:17" x14ac:dyDescent="0.2">
      <c r="B159" s="13"/>
      <c r="C159" s="12"/>
      <c r="D159" s="12"/>
      <c r="E159" s="180"/>
      <c r="G159" s="13"/>
      <c r="H159" s="13"/>
      <c r="I159" s="12"/>
      <c r="J159" s="180"/>
      <c r="L159" s="13"/>
      <c r="M159" s="13"/>
      <c r="N159" s="12"/>
      <c r="O159" s="180"/>
      <c r="Q159" s="54" t="str">
        <f>IF(Settings!D155&lt;&gt;"",Settings!D155,"")</f>
        <v>--</v>
      </c>
    </row>
    <row r="160" spans="2:17" x14ac:dyDescent="0.2">
      <c r="B160" s="13"/>
      <c r="C160" s="12"/>
      <c r="D160" s="12"/>
      <c r="E160" s="180"/>
      <c r="G160" s="13"/>
      <c r="H160" s="13"/>
      <c r="I160" s="12"/>
      <c r="J160" s="180"/>
      <c r="L160" s="13"/>
      <c r="M160" s="13"/>
      <c r="N160" s="12"/>
      <c r="O160" s="180"/>
      <c r="Q160" s="54" t="str">
        <f>IF(Settings!D156&lt;&gt;"",Settings!D156,"")</f>
        <v>--</v>
      </c>
    </row>
    <row r="161" spans="2:17" x14ac:dyDescent="0.2">
      <c r="B161" s="13"/>
      <c r="C161" s="12"/>
      <c r="D161" s="12"/>
      <c r="E161" s="180"/>
      <c r="G161" s="13"/>
      <c r="H161" s="13"/>
      <c r="I161" s="12"/>
      <c r="J161" s="180"/>
      <c r="L161" s="13"/>
      <c r="M161" s="13"/>
      <c r="N161" s="12"/>
      <c r="O161" s="180"/>
      <c r="Q161" s="54" t="str">
        <f>IF(Settings!D157&lt;&gt;"",Settings!D157,"")</f>
        <v>--</v>
      </c>
    </row>
    <row r="162" spans="2:17" x14ac:dyDescent="0.2">
      <c r="B162" s="13"/>
      <c r="C162" s="12"/>
      <c r="D162" s="12"/>
      <c r="E162" s="180"/>
      <c r="G162" s="13"/>
      <c r="H162" s="13"/>
      <c r="I162" s="12"/>
      <c r="J162" s="180"/>
      <c r="L162" s="13"/>
      <c r="M162" s="13"/>
      <c r="N162" s="12"/>
      <c r="O162" s="180"/>
      <c r="Q162" s="54" t="str">
        <f>IF(Settings!D158&lt;&gt;"",Settings!D158,"")</f>
        <v>--</v>
      </c>
    </row>
    <row r="163" spans="2:17" x14ac:dyDescent="0.2">
      <c r="B163" s="13"/>
      <c r="C163" s="12"/>
      <c r="D163" s="12"/>
      <c r="E163" s="180"/>
      <c r="G163" s="13"/>
      <c r="H163" s="13"/>
      <c r="I163" s="12"/>
      <c r="J163" s="180"/>
      <c r="L163" s="13"/>
      <c r="M163" s="13"/>
      <c r="N163" s="12"/>
      <c r="O163" s="180"/>
      <c r="Q163" s="54" t="str">
        <f>IF(Settings!D159&lt;&gt;"",Settings!D159,"")</f>
        <v>--</v>
      </c>
    </row>
    <row r="164" spans="2:17" x14ac:dyDescent="0.2">
      <c r="B164" s="13"/>
      <c r="C164" s="12"/>
      <c r="D164" s="12"/>
      <c r="E164" s="180"/>
      <c r="G164" s="13"/>
      <c r="H164" s="13"/>
      <c r="I164" s="12"/>
      <c r="J164" s="180"/>
      <c r="L164" s="13"/>
      <c r="M164" s="13"/>
      <c r="N164" s="12"/>
      <c r="O164" s="180"/>
      <c r="Q164" s="54" t="str">
        <f>IF(Settings!D160&lt;&gt;"",Settings!D160,"")</f>
        <v>--</v>
      </c>
    </row>
    <row r="165" spans="2:17" x14ac:dyDescent="0.2">
      <c r="B165" s="13"/>
      <c r="C165" s="12"/>
      <c r="D165" s="12"/>
      <c r="E165" s="180"/>
      <c r="G165" s="13"/>
      <c r="H165" s="13"/>
      <c r="I165" s="12"/>
      <c r="J165" s="180"/>
      <c r="L165" s="13"/>
      <c r="M165" s="13"/>
      <c r="N165" s="12"/>
      <c r="O165" s="180"/>
      <c r="Q165" s="54" t="str">
        <f>IF(Settings!D161&lt;&gt;"",Settings!D161,"")</f>
        <v>--</v>
      </c>
    </row>
    <row r="166" spans="2:17" x14ac:dyDescent="0.2">
      <c r="B166" s="13"/>
      <c r="C166" s="12"/>
      <c r="D166" s="12"/>
      <c r="E166" s="180"/>
      <c r="G166" s="13"/>
      <c r="H166" s="13"/>
      <c r="I166" s="12"/>
      <c r="J166" s="180"/>
      <c r="L166" s="13"/>
      <c r="M166" s="13"/>
      <c r="N166" s="12"/>
      <c r="O166" s="180"/>
      <c r="Q166" s="54" t="str">
        <f>IF(Settings!D162&lt;&gt;"",Settings!D162,"")</f>
        <v>--</v>
      </c>
    </row>
    <row r="167" spans="2:17" x14ac:dyDescent="0.2">
      <c r="B167" s="13"/>
      <c r="C167" s="12"/>
      <c r="D167" s="12"/>
      <c r="E167" s="180"/>
      <c r="G167" s="13"/>
      <c r="H167" s="13"/>
      <c r="I167" s="12"/>
      <c r="J167" s="180"/>
      <c r="L167" s="13"/>
      <c r="M167" s="13"/>
      <c r="N167" s="12"/>
      <c r="O167" s="180"/>
      <c r="Q167" s="54" t="str">
        <f>IF(Settings!D163&lt;&gt;"",Settings!D163,"")</f>
        <v>--</v>
      </c>
    </row>
    <row r="168" spans="2:17" x14ac:dyDescent="0.2">
      <c r="B168" s="13"/>
      <c r="C168" s="12"/>
      <c r="D168" s="12"/>
      <c r="E168" s="180"/>
      <c r="G168" s="13"/>
      <c r="H168" s="13"/>
      <c r="I168" s="12"/>
      <c r="J168" s="180"/>
      <c r="L168" s="13"/>
      <c r="M168" s="13"/>
      <c r="N168" s="12"/>
      <c r="O168" s="180"/>
      <c r="Q168" s="54" t="str">
        <f>IF(Settings!D164&lt;&gt;"",Settings!D164,"")</f>
        <v>--</v>
      </c>
    </row>
    <row r="169" spans="2:17" x14ac:dyDescent="0.2">
      <c r="B169" s="13"/>
      <c r="C169" s="12"/>
      <c r="D169" s="12"/>
      <c r="E169" s="180"/>
      <c r="G169" s="13"/>
      <c r="H169" s="13"/>
      <c r="I169" s="12"/>
      <c r="J169" s="180"/>
      <c r="L169" s="13"/>
      <c r="M169" s="13"/>
      <c r="N169" s="12"/>
      <c r="O169" s="180"/>
      <c r="Q169" s="54" t="str">
        <f>IF(Settings!D165&lt;&gt;"",Settings!D165,"")</f>
        <v>--</v>
      </c>
    </row>
    <row r="170" spans="2:17" x14ac:dyDescent="0.2">
      <c r="B170" s="13"/>
      <c r="C170" s="12"/>
      <c r="D170" s="12"/>
      <c r="E170" s="180"/>
      <c r="G170" s="13"/>
      <c r="H170" s="13"/>
      <c r="I170" s="12"/>
      <c r="J170" s="180"/>
      <c r="L170" s="13"/>
      <c r="M170" s="13"/>
      <c r="N170" s="12"/>
      <c r="O170" s="180"/>
      <c r="Q170" s="54" t="str">
        <f>IF(Settings!D166&lt;&gt;"",Settings!D166,"")</f>
        <v>--</v>
      </c>
    </row>
    <row r="171" spans="2:17" x14ac:dyDescent="0.2">
      <c r="B171" s="13"/>
      <c r="C171" s="12"/>
      <c r="D171" s="12"/>
      <c r="E171" s="180"/>
      <c r="G171" s="13"/>
      <c r="H171" s="13"/>
      <c r="I171" s="12"/>
      <c r="J171" s="180"/>
      <c r="L171" s="13"/>
      <c r="M171" s="13"/>
      <c r="N171" s="12"/>
      <c r="O171" s="180"/>
      <c r="Q171" s="54" t="str">
        <f>IF(Settings!D167&lt;&gt;"",Settings!D167,"")</f>
        <v>--</v>
      </c>
    </row>
    <row r="172" spans="2:17" x14ac:dyDescent="0.2">
      <c r="B172" s="13"/>
      <c r="C172" s="12"/>
      <c r="D172" s="12"/>
      <c r="E172" s="180"/>
      <c r="G172" s="13"/>
      <c r="H172" s="13"/>
      <c r="I172" s="12"/>
      <c r="J172" s="180"/>
      <c r="L172" s="13"/>
      <c r="M172" s="13"/>
      <c r="N172" s="12"/>
      <c r="O172" s="180"/>
      <c r="Q172" s="54" t="str">
        <f>IF(Settings!D168&lt;&gt;"",Settings!D168,"")</f>
        <v>--</v>
      </c>
    </row>
    <row r="173" spans="2:17" x14ac:dyDescent="0.2">
      <c r="B173" s="13"/>
      <c r="C173" s="12"/>
      <c r="D173" s="12"/>
      <c r="E173" s="180"/>
      <c r="G173" s="13"/>
      <c r="H173" s="13"/>
      <c r="I173" s="12"/>
      <c r="J173" s="180"/>
      <c r="L173" s="13"/>
      <c r="M173" s="13"/>
      <c r="N173" s="12"/>
      <c r="O173" s="180"/>
      <c r="Q173" s="54" t="str">
        <f>IF(Settings!D169&lt;&gt;"",Settings!D169,"")</f>
        <v>--</v>
      </c>
    </row>
    <row r="174" spans="2:17" x14ac:dyDescent="0.2">
      <c r="B174" s="13"/>
      <c r="C174" s="12"/>
      <c r="D174" s="12"/>
      <c r="E174" s="180"/>
      <c r="G174" s="13"/>
      <c r="H174" s="13"/>
      <c r="I174" s="12"/>
      <c r="J174" s="180"/>
      <c r="L174" s="13"/>
      <c r="M174" s="13"/>
      <c r="N174" s="12"/>
      <c r="O174" s="180"/>
      <c r="Q174" s="54" t="str">
        <f>IF(Settings!D170&lt;&gt;"",Settings!D170,"")</f>
        <v>--</v>
      </c>
    </row>
    <row r="175" spans="2:17" x14ac:dyDescent="0.2">
      <c r="B175" s="13"/>
      <c r="C175" s="12"/>
      <c r="D175" s="12"/>
      <c r="E175" s="180"/>
      <c r="G175" s="13"/>
      <c r="H175" s="13"/>
      <c r="I175" s="12"/>
      <c r="J175" s="180"/>
      <c r="L175" s="13"/>
      <c r="M175" s="13"/>
      <c r="N175" s="12"/>
      <c r="O175" s="180"/>
      <c r="Q175" s="54" t="str">
        <f>IF(Settings!D171&lt;&gt;"",Settings!D171,"")</f>
        <v>--</v>
      </c>
    </row>
    <row r="176" spans="2:17" x14ac:dyDescent="0.2">
      <c r="B176" s="13"/>
      <c r="C176" s="12"/>
      <c r="D176" s="12"/>
      <c r="E176" s="180"/>
      <c r="G176" s="13"/>
      <c r="H176" s="13"/>
      <c r="I176" s="12"/>
      <c r="J176" s="180"/>
      <c r="L176" s="13"/>
      <c r="M176" s="13"/>
      <c r="N176" s="12"/>
      <c r="O176" s="180"/>
      <c r="Q176" s="54" t="str">
        <f>IF(Settings!D172&lt;&gt;"",Settings!D172,"")</f>
        <v>--</v>
      </c>
    </row>
    <row r="177" spans="2:17" x14ac:dyDescent="0.2">
      <c r="B177" s="13"/>
      <c r="C177" s="12"/>
      <c r="D177" s="12"/>
      <c r="E177" s="180"/>
      <c r="G177" s="13"/>
      <c r="H177" s="13"/>
      <c r="I177" s="12"/>
      <c r="J177" s="180"/>
      <c r="L177" s="13"/>
      <c r="M177" s="13"/>
      <c r="N177" s="12"/>
      <c r="O177" s="180"/>
      <c r="Q177" s="54" t="str">
        <f>IF(Settings!D173&lt;&gt;"",Settings!D173,"")</f>
        <v>--</v>
      </c>
    </row>
    <row r="178" spans="2:17" x14ac:dyDescent="0.2">
      <c r="B178" s="13"/>
      <c r="C178" s="12"/>
      <c r="D178" s="12"/>
      <c r="E178" s="180"/>
      <c r="G178" s="13"/>
      <c r="H178" s="13"/>
      <c r="I178" s="12"/>
      <c r="J178" s="180"/>
      <c r="L178" s="13"/>
      <c r="M178" s="13"/>
      <c r="N178" s="12"/>
      <c r="O178" s="180"/>
      <c r="Q178" s="54" t="str">
        <f>IF(Settings!D174&lt;&gt;"",Settings!D174,"")</f>
        <v>--</v>
      </c>
    </row>
    <row r="179" spans="2:17" x14ac:dyDescent="0.2">
      <c r="B179" s="13"/>
      <c r="C179" s="12"/>
      <c r="D179" s="12"/>
      <c r="E179" s="180"/>
      <c r="G179" s="13"/>
      <c r="H179" s="13"/>
      <c r="I179" s="12"/>
      <c r="J179" s="180"/>
      <c r="L179" s="13"/>
      <c r="M179" s="13"/>
      <c r="N179" s="12"/>
      <c r="O179" s="180"/>
      <c r="Q179" s="54" t="str">
        <f>IF(Settings!D175&lt;&gt;"",Settings!D175,"")</f>
        <v>--</v>
      </c>
    </row>
    <row r="180" spans="2:17" x14ac:dyDescent="0.2">
      <c r="B180" s="13"/>
      <c r="C180" s="12"/>
      <c r="D180" s="12"/>
      <c r="E180" s="180"/>
      <c r="G180" s="13"/>
      <c r="H180" s="13"/>
      <c r="I180" s="12"/>
      <c r="J180" s="180"/>
      <c r="L180" s="13"/>
      <c r="M180" s="13"/>
      <c r="N180" s="12"/>
      <c r="O180" s="180"/>
      <c r="Q180" s="54" t="str">
        <f>IF(Settings!D176&lt;&gt;"",Settings!D176,"")</f>
        <v>--</v>
      </c>
    </row>
    <row r="181" spans="2:17" x14ac:dyDescent="0.2">
      <c r="B181" s="13"/>
      <c r="C181" s="12"/>
      <c r="D181" s="12"/>
      <c r="E181" s="180"/>
      <c r="G181" s="13"/>
      <c r="H181" s="13"/>
      <c r="I181" s="12"/>
      <c r="J181" s="180"/>
      <c r="L181" s="13"/>
      <c r="M181" s="13"/>
      <c r="N181" s="12"/>
      <c r="O181" s="180"/>
      <c r="Q181" s="54" t="str">
        <f>IF(Settings!D177&lt;&gt;"",Settings!D177,"")</f>
        <v>--</v>
      </c>
    </row>
    <row r="182" spans="2:17" x14ac:dyDescent="0.2">
      <c r="B182" s="13"/>
      <c r="C182" s="12"/>
      <c r="D182" s="12"/>
      <c r="E182" s="180"/>
      <c r="G182" s="13"/>
      <c r="H182" s="13"/>
      <c r="I182" s="12"/>
      <c r="J182" s="180"/>
      <c r="L182" s="13"/>
      <c r="M182" s="13"/>
      <c r="N182" s="12"/>
      <c r="O182" s="180"/>
      <c r="Q182" s="54" t="str">
        <f>IF(Settings!D178&lt;&gt;"",Settings!D178,"")</f>
        <v>--</v>
      </c>
    </row>
    <row r="183" spans="2:17" x14ac:dyDescent="0.2">
      <c r="B183" s="13"/>
      <c r="C183" s="12"/>
      <c r="D183" s="12"/>
      <c r="E183" s="180"/>
      <c r="G183" s="13"/>
      <c r="H183" s="13"/>
      <c r="I183" s="12"/>
      <c r="J183" s="180"/>
      <c r="L183" s="13"/>
      <c r="M183" s="13"/>
      <c r="N183" s="12"/>
      <c r="O183" s="180"/>
      <c r="Q183" s="54" t="str">
        <f>IF(Settings!D179&lt;&gt;"",Settings!D179,"")</f>
        <v>--</v>
      </c>
    </row>
    <row r="184" spans="2:17" x14ac:dyDescent="0.2">
      <c r="B184" s="13"/>
      <c r="C184" s="12"/>
      <c r="D184" s="12"/>
      <c r="E184" s="180"/>
      <c r="G184" s="13"/>
      <c r="H184" s="13"/>
      <c r="I184" s="12"/>
      <c r="J184" s="180"/>
      <c r="L184" s="13"/>
      <c r="M184" s="13"/>
      <c r="N184" s="12"/>
      <c r="O184" s="180"/>
      <c r="Q184" s="54" t="str">
        <f>IF(Settings!D180&lt;&gt;"",Settings!D180,"")</f>
        <v>--</v>
      </c>
    </row>
    <row r="185" spans="2:17" x14ac:dyDescent="0.2">
      <c r="B185" s="13"/>
      <c r="C185" s="12"/>
      <c r="D185" s="12"/>
      <c r="E185" s="180"/>
      <c r="G185" s="13"/>
      <c r="H185" s="13"/>
      <c r="I185" s="12"/>
      <c r="J185" s="180"/>
      <c r="L185" s="13"/>
      <c r="M185" s="13"/>
      <c r="N185" s="12"/>
      <c r="O185" s="180"/>
      <c r="Q185" s="54" t="str">
        <f>IF(Settings!D181&lt;&gt;"",Settings!D181,"")</f>
        <v>--</v>
      </c>
    </row>
    <row r="186" spans="2:17" x14ac:dyDescent="0.2">
      <c r="B186" s="13"/>
      <c r="C186" s="12"/>
      <c r="D186" s="12"/>
      <c r="E186" s="180"/>
      <c r="G186" s="13"/>
      <c r="H186" s="13"/>
      <c r="I186" s="12"/>
      <c r="J186" s="180"/>
      <c r="L186" s="13"/>
      <c r="M186" s="13"/>
      <c r="N186" s="12"/>
      <c r="O186" s="180"/>
      <c r="Q186" s="54" t="str">
        <f>IF(Settings!D182&lt;&gt;"",Settings!D182,"")</f>
        <v>--</v>
      </c>
    </row>
    <row r="187" spans="2:17" x14ac:dyDescent="0.2">
      <c r="B187" s="13"/>
      <c r="C187" s="12"/>
      <c r="D187" s="12"/>
      <c r="E187" s="180"/>
      <c r="G187" s="13"/>
      <c r="H187" s="13"/>
      <c r="I187" s="12"/>
      <c r="J187" s="180"/>
      <c r="L187" s="13"/>
      <c r="M187" s="13"/>
      <c r="N187" s="12"/>
      <c r="O187" s="180"/>
      <c r="Q187" s="54" t="str">
        <f>IF(Settings!D183&lt;&gt;"",Settings!D183,"")</f>
        <v>--</v>
      </c>
    </row>
    <row r="188" spans="2:17" x14ac:dyDescent="0.2">
      <c r="B188" s="13"/>
      <c r="C188" s="12"/>
      <c r="D188" s="12"/>
      <c r="E188" s="180"/>
      <c r="G188" s="13"/>
      <c r="H188" s="13"/>
      <c r="I188" s="12"/>
      <c r="J188" s="180"/>
      <c r="L188" s="13"/>
      <c r="M188" s="13"/>
      <c r="N188" s="12"/>
      <c r="O188" s="180"/>
      <c r="Q188" s="54" t="str">
        <f>IF(Settings!D184&lt;&gt;"",Settings!D184,"")</f>
        <v>--</v>
      </c>
    </row>
    <row r="189" spans="2:17" x14ac:dyDescent="0.2">
      <c r="B189" s="13"/>
      <c r="C189" s="12"/>
      <c r="D189" s="12"/>
      <c r="E189" s="180"/>
      <c r="G189" s="13"/>
      <c r="H189" s="13"/>
      <c r="I189" s="12"/>
      <c r="J189" s="180"/>
      <c r="L189" s="13"/>
      <c r="M189" s="13"/>
      <c r="N189" s="12"/>
      <c r="O189" s="180"/>
      <c r="Q189" s="54" t="str">
        <f>IF(Settings!D185&lt;&gt;"",Settings!D185,"")</f>
        <v>--</v>
      </c>
    </row>
    <row r="190" spans="2:17" x14ac:dyDescent="0.2">
      <c r="B190" s="13"/>
      <c r="C190" s="12"/>
      <c r="D190" s="12"/>
      <c r="E190" s="180"/>
      <c r="G190" s="13"/>
      <c r="H190" s="13"/>
      <c r="I190" s="12"/>
      <c r="J190" s="180"/>
      <c r="L190" s="13"/>
      <c r="M190" s="13"/>
      <c r="N190" s="12"/>
      <c r="O190" s="180"/>
      <c r="Q190" s="54" t="str">
        <f>IF(Settings!D186&lt;&gt;"",Settings!D186,"")</f>
        <v>--</v>
      </c>
    </row>
    <row r="191" spans="2:17" x14ac:dyDescent="0.2">
      <c r="B191" s="13"/>
      <c r="C191" s="13"/>
      <c r="D191" s="13"/>
      <c r="E191" s="180"/>
      <c r="G191" s="13"/>
      <c r="H191" s="13"/>
      <c r="I191" s="12"/>
      <c r="J191" s="180"/>
      <c r="L191" s="13"/>
      <c r="M191" s="13"/>
      <c r="N191" s="12"/>
      <c r="O191" s="180"/>
      <c r="Q191" s="54" t="str">
        <f>IF(Settings!D187&lt;&gt;"",Settings!D187,"")</f>
        <v>--</v>
      </c>
    </row>
    <row r="192" spans="2:17" x14ac:dyDescent="0.2">
      <c r="B192" s="13"/>
      <c r="C192" s="12"/>
      <c r="D192" s="12"/>
      <c r="E192" s="180"/>
      <c r="G192" s="13"/>
      <c r="H192" s="13"/>
      <c r="I192" s="12"/>
      <c r="J192" s="180"/>
      <c r="L192" s="13"/>
      <c r="M192" s="13"/>
      <c r="N192" s="12"/>
      <c r="O192" s="180"/>
      <c r="Q192" s="54" t="str">
        <f>IF(Settings!D188&lt;&gt;"",Settings!D188,"")</f>
        <v>--</v>
      </c>
    </row>
    <row r="193" spans="2:17" x14ac:dyDescent="0.2">
      <c r="B193" s="13"/>
      <c r="C193" s="12"/>
      <c r="D193" s="12"/>
      <c r="E193" s="180"/>
      <c r="G193" s="13"/>
      <c r="H193" s="13"/>
      <c r="I193" s="12"/>
      <c r="J193" s="180"/>
      <c r="L193" s="13"/>
      <c r="M193" s="13"/>
      <c r="N193" s="12"/>
      <c r="O193" s="180"/>
      <c r="Q193" s="54" t="str">
        <f>IF(Settings!D189&lt;&gt;"",Settings!D189,"")</f>
        <v>--</v>
      </c>
    </row>
    <row r="194" spans="2:17" x14ac:dyDescent="0.2">
      <c r="B194" s="13"/>
      <c r="C194" s="13"/>
      <c r="D194" s="13"/>
      <c r="E194" s="180"/>
      <c r="G194" s="13"/>
      <c r="H194" s="13"/>
      <c r="I194" s="12"/>
      <c r="J194" s="180"/>
      <c r="L194" s="13"/>
      <c r="M194" s="13"/>
      <c r="N194" s="12"/>
      <c r="O194" s="180"/>
      <c r="Q194" s="54" t="str">
        <f>IF(Settings!D190&lt;&gt;"",Settings!D190,"")</f>
        <v>--</v>
      </c>
    </row>
    <row r="195" spans="2:17" x14ac:dyDescent="0.2">
      <c r="B195" s="13"/>
      <c r="C195" s="13"/>
      <c r="D195" s="13"/>
      <c r="E195" s="180"/>
      <c r="G195" s="13"/>
      <c r="H195" s="13"/>
      <c r="I195" s="12"/>
      <c r="J195" s="180"/>
      <c r="L195" s="13"/>
      <c r="M195" s="13"/>
      <c r="N195" s="12"/>
      <c r="O195" s="180"/>
      <c r="Q195" s="54" t="str">
        <f>IF(Settings!D191&lt;&gt;"",Settings!D191,"")</f>
        <v>--</v>
      </c>
    </row>
    <row r="196" spans="2:17" x14ac:dyDescent="0.2">
      <c r="B196" s="12"/>
      <c r="C196" s="12"/>
      <c r="D196" s="12"/>
      <c r="E196" s="180"/>
      <c r="G196" s="13"/>
      <c r="H196" s="13"/>
      <c r="I196" s="12"/>
      <c r="J196" s="180"/>
      <c r="L196" s="13"/>
      <c r="M196" s="13"/>
      <c r="N196" s="12"/>
      <c r="O196" s="180"/>
      <c r="Q196" s="54" t="str">
        <f>IF(Settings!D192&lt;&gt;"",Settings!D192,"")</f>
        <v>--</v>
      </c>
    </row>
    <row r="197" spans="2:17" x14ac:dyDescent="0.2">
      <c r="B197" s="13"/>
      <c r="C197" s="12"/>
      <c r="D197" s="12"/>
      <c r="E197" s="180"/>
      <c r="G197" s="13"/>
      <c r="H197" s="13"/>
      <c r="I197" s="12"/>
      <c r="J197" s="180"/>
      <c r="L197" s="13"/>
      <c r="M197" s="13"/>
      <c r="N197" s="12"/>
      <c r="O197" s="180"/>
      <c r="Q197" s="54" t="str">
        <f>IF(Settings!D193&lt;&gt;"",Settings!D193,"")</f>
        <v>--</v>
      </c>
    </row>
    <row r="198" spans="2:17" x14ac:dyDescent="0.2">
      <c r="B198" s="13"/>
      <c r="C198" s="12"/>
      <c r="D198" s="12"/>
      <c r="E198" s="180"/>
      <c r="G198" s="13"/>
      <c r="H198" s="13"/>
      <c r="I198" s="12"/>
      <c r="J198" s="180"/>
      <c r="L198" s="13"/>
      <c r="M198" s="13"/>
      <c r="N198" s="12"/>
      <c r="O198" s="180"/>
      <c r="Q198" s="54" t="str">
        <f>IF(Settings!D194&lt;&gt;"",Settings!D194,"")</f>
        <v>--</v>
      </c>
    </row>
    <row r="199" spans="2:17" x14ac:dyDescent="0.2">
      <c r="B199" s="13"/>
      <c r="C199" s="12"/>
      <c r="D199" s="12"/>
      <c r="E199" s="180"/>
      <c r="G199" s="13"/>
      <c r="H199" s="13"/>
      <c r="I199" s="12"/>
      <c r="J199" s="180"/>
      <c r="L199" s="13"/>
      <c r="M199" s="13"/>
      <c r="N199" s="12"/>
      <c r="O199" s="180"/>
      <c r="Q199" s="54" t="str">
        <f>IF(Settings!D195&lt;&gt;"",Settings!D195,"")</f>
        <v>--</v>
      </c>
    </row>
    <row r="200" spans="2:17" x14ac:dyDescent="0.2">
      <c r="B200" s="13"/>
      <c r="C200" s="12"/>
      <c r="D200" s="12"/>
      <c r="E200" s="180"/>
      <c r="G200" s="13"/>
      <c r="H200" s="13"/>
      <c r="I200" s="12"/>
      <c r="J200" s="180"/>
      <c r="L200" s="13"/>
      <c r="M200" s="13"/>
      <c r="N200" s="12"/>
      <c r="O200" s="180"/>
      <c r="Q200" s="54" t="str">
        <f>IF(Settings!D196&lt;&gt;"",Settings!D196,"")</f>
        <v>--</v>
      </c>
    </row>
    <row r="201" spans="2:17" x14ac:dyDescent="0.2">
      <c r="B201" s="13"/>
      <c r="C201" s="12"/>
      <c r="D201" s="12"/>
      <c r="E201" s="180"/>
      <c r="G201" s="13"/>
      <c r="H201" s="13"/>
      <c r="I201" s="12"/>
      <c r="J201" s="180"/>
      <c r="L201" s="13"/>
      <c r="M201" s="13"/>
      <c r="N201" s="12"/>
      <c r="O201" s="180"/>
      <c r="Q201" s="54" t="str">
        <f>IF(Settings!D197&lt;&gt;"",Settings!D197,"")</f>
        <v>--</v>
      </c>
    </row>
    <row r="202" spans="2:17" x14ac:dyDescent="0.2">
      <c r="B202" s="13"/>
      <c r="C202" s="12"/>
      <c r="D202" s="12"/>
      <c r="E202" s="180"/>
      <c r="G202" s="13"/>
      <c r="H202" s="13"/>
      <c r="I202" s="12"/>
      <c r="J202" s="180"/>
      <c r="L202" s="13"/>
      <c r="M202" s="13"/>
      <c r="N202" s="12"/>
      <c r="O202" s="180"/>
      <c r="Q202" s="54" t="str">
        <f>IF(Settings!D198&lt;&gt;"",Settings!D198,"")</f>
        <v>--</v>
      </c>
    </row>
    <row r="203" spans="2:17" x14ac:dyDescent="0.2">
      <c r="B203" s="13"/>
      <c r="C203" s="12"/>
      <c r="D203" s="12"/>
      <c r="E203" s="180"/>
      <c r="G203" s="13"/>
      <c r="H203" s="13"/>
      <c r="I203" s="12"/>
      <c r="J203" s="180"/>
      <c r="L203" s="13"/>
      <c r="M203" s="13"/>
      <c r="N203" s="12"/>
      <c r="O203" s="180"/>
      <c r="Q203" s="54" t="str">
        <f>IF(Settings!D199&lt;&gt;"",Settings!D199,"")</f>
        <v>--</v>
      </c>
    </row>
    <row r="204" spans="2:17" x14ac:dyDescent="0.2">
      <c r="B204" s="13"/>
      <c r="C204" s="12"/>
      <c r="D204" s="12"/>
      <c r="E204" s="180"/>
      <c r="G204" s="13"/>
      <c r="H204" s="13"/>
      <c r="I204" s="12"/>
      <c r="J204" s="180"/>
      <c r="L204" s="13"/>
      <c r="M204" s="13"/>
      <c r="N204" s="12"/>
      <c r="O204" s="180"/>
      <c r="Q204" s="54" t="str">
        <f>IF(Settings!D200&lt;&gt;"",Settings!D200,"")</f>
        <v>--</v>
      </c>
    </row>
    <row r="205" spans="2:17" x14ac:dyDescent="0.2">
      <c r="B205" s="13"/>
      <c r="C205" s="12"/>
      <c r="D205" s="12"/>
      <c r="E205" s="180"/>
      <c r="G205" s="13"/>
      <c r="H205" s="13"/>
      <c r="I205" s="12"/>
      <c r="J205" s="180"/>
      <c r="L205" s="13"/>
      <c r="M205" s="13"/>
      <c r="N205" s="12"/>
      <c r="O205" s="180"/>
      <c r="Q205" s="54" t="str">
        <f>IF(Settings!D201&lt;&gt;"",Settings!D201,"")</f>
        <v>--</v>
      </c>
    </row>
    <row r="206" spans="2:17" x14ac:dyDescent="0.2">
      <c r="B206" s="13"/>
      <c r="C206" s="12"/>
      <c r="D206" s="12"/>
      <c r="E206" s="180"/>
      <c r="G206" s="13"/>
      <c r="H206" s="13"/>
      <c r="I206" s="12"/>
      <c r="J206" s="180"/>
      <c r="L206" s="13"/>
      <c r="M206" s="13"/>
      <c r="N206" s="12"/>
      <c r="O206" s="180"/>
      <c r="Q206" s="54" t="str">
        <f>IF(Settings!D202&lt;&gt;"",Settings!D202,"")</f>
        <v>--</v>
      </c>
    </row>
    <row r="207" spans="2:17" x14ac:dyDescent="0.2">
      <c r="B207" s="13"/>
      <c r="C207" s="12"/>
      <c r="D207" s="12"/>
      <c r="E207" s="180"/>
      <c r="G207" s="13"/>
      <c r="H207" s="13"/>
      <c r="I207" s="12"/>
      <c r="J207" s="180"/>
      <c r="L207" s="13"/>
      <c r="M207" s="13"/>
      <c r="N207" s="12"/>
      <c r="O207" s="180"/>
      <c r="Q207" s="54" t="str">
        <f>IF(Settings!D203&lt;&gt;"",Settings!D203,"")</f>
        <v>--</v>
      </c>
    </row>
    <row r="208" spans="2:17" x14ac:dyDescent="0.2">
      <c r="B208" s="13"/>
      <c r="C208" s="12"/>
      <c r="D208" s="12"/>
      <c r="E208" s="180"/>
      <c r="G208" s="13"/>
      <c r="H208" s="13"/>
      <c r="I208" s="12"/>
      <c r="J208" s="180"/>
      <c r="L208" s="13"/>
      <c r="M208" s="13"/>
      <c r="N208" s="12"/>
      <c r="O208" s="180"/>
      <c r="Q208" s="54" t="str">
        <f>IF(Settings!D204&lt;&gt;"",Settings!D204,"")</f>
        <v>--</v>
      </c>
    </row>
    <row r="209" spans="2:17" x14ac:dyDescent="0.2">
      <c r="B209" s="13"/>
      <c r="C209" s="12"/>
      <c r="D209" s="12"/>
      <c r="E209" s="180"/>
      <c r="G209" s="13"/>
      <c r="H209" s="13"/>
      <c r="I209" s="12"/>
      <c r="J209" s="180"/>
      <c r="L209" s="13"/>
      <c r="M209" s="13"/>
      <c r="N209" s="12"/>
      <c r="O209" s="180"/>
      <c r="Q209" s="54" t="str">
        <f>IF(Settings!D205&lt;&gt;"",Settings!D205,"")</f>
        <v>--</v>
      </c>
    </row>
    <row r="210" spans="2:17" x14ac:dyDescent="0.2">
      <c r="B210" s="13"/>
      <c r="C210" s="12"/>
      <c r="D210" s="12"/>
      <c r="E210" s="180"/>
      <c r="G210" s="13"/>
      <c r="H210" s="13"/>
      <c r="I210" s="12"/>
      <c r="J210" s="180"/>
      <c r="L210" s="13"/>
      <c r="M210" s="13"/>
      <c r="N210" s="12"/>
      <c r="O210" s="180"/>
      <c r="Q210" s="54" t="str">
        <f>IF(Settings!D206&lt;&gt;"",Settings!D206,"")</f>
        <v>--</v>
      </c>
    </row>
    <row r="211" spans="2:17" x14ac:dyDescent="0.2">
      <c r="B211" s="13"/>
      <c r="C211" s="12"/>
      <c r="D211" s="12"/>
      <c r="E211" s="180"/>
      <c r="G211" s="13"/>
      <c r="H211" s="13"/>
      <c r="I211" s="12"/>
      <c r="J211" s="180"/>
      <c r="L211" s="13"/>
      <c r="M211" s="13"/>
      <c r="N211" s="12"/>
      <c r="O211" s="180"/>
    </row>
    <row r="212" spans="2:17" x14ac:dyDescent="0.2">
      <c r="B212" s="13"/>
      <c r="C212" s="12"/>
      <c r="D212" s="12"/>
      <c r="E212" s="180"/>
      <c r="G212" s="13"/>
      <c r="H212" s="13"/>
      <c r="I212" s="12"/>
      <c r="J212" s="180"/>
      <c r="L212" s="13"/>
      <c r="M212" s="13"/>
      <c r="N212" s="12"/>
      <c r="O212" s="180"/>
    </row>
    <row r="213" spans="2:17" x14ac:dyDescent="0.2">
      <c r="B213" s="13"/>
      <c r="C213" s="12"/>
      <c r="D213" s="12"/>
      <c r="E213" s="180"/>
      <c r="G213" s="13"/>
      <c r="H213" s="13"/>
      <c r="I213" s="12"/>
      <c r="J213" s="180"/>
      <c r="L213" s="13"/>
      <c r="M213" s="13"/>
      <c r="N213" s="12"/>
      <c r="O213" s="180"/>
    </row>
    <row r="214" spans="2:17" x14ac:dyDescent="0.2">
      <c r="B214" s="13"/>
      <c r="C214" s="12"/>
      <c r="D214" s="12"/>
      <c r="E214" s="180"/>
      <c r="G214" s="13"/>
      <c r="H214" s="13"/>
      <c r="I214" s="12"/>
      <c r="J214" s="180"/>
      <c r="L214" s="13"/>
      <c r="M214" s="13"/>
      <c r="N214" s="12"/>
      <c r="O214" s="180"/>
    </row>
    <row r="215" spans="2:17" x14ac:dyDescent="0.2">
      <c r="B215" s="13"/>
      <c r="C215" s="12"/>
      <c r="D215" s="12"/>
      <c r="E215" s="180"/>
      <c r="G215" s="13"/>
      <c r="H215" s="13"/>
      <c r="I215" s="12"/>
      <c r="J215" s="180"/>
      <c r="L215" s="13"/>
      <c r="M215" s="13"/>
      <c r="N215" s="12"/>
      <c r="O215" s="180"/>
    </row>
    <row r="216" spans="2:17" x14ac:dyDescent="0.2">
      <c r="B216" s="13"/>
      <c r="C216" s="12"/>
      <c r="D216" s="12"/>
      <c r="E216" s="180"/>
      <c r="G216" s="13"/>
      <c r="H216" s="13"/>
      <c r="I216" s="12"/>
      <c r="J216" s="180"/>
      <c r="L216" s="13"/>
      <c r="M216" s="13"/>
      <c r="N216" s="12"/>
      <c r="O216" s="180"/>
    </row>
    <row r="217" spans="2:17" x14ac:dyDescent="0.2">
      <c r="B217" s="13"/>
      <c r="C217" s="12"/>
      <c r="D217" s="12"/>
      <c r="E217" s="180"/>
      <c r="G217" s="13"/>
      <c r="H217" s="13"/>
      <c r="I217" s="12"/>
      <c r="J217" s="180"/>
      <c r="L217" s="13"/>
      <c r="M217" s="13"/>
      <c r="N217" s="12"/>
      <c r="O217" s="180"/>
    </row>
    <row r="218" spans="2:17" x14ac:dyDescent="0.2">
      <c r="B218" s="13"/>
      <c r="C218" s="12"/>
      <c r="D218" s="12"/>
      <c r="E218" s="180"/>
      <c r="G218" s="13"/>
      <c r="H218" s="13"/>
      <c r="I218" s="12"/>
      <c r="J218" s="180"/>
      <c r="L218" s="13"/>
      <c r="M218" s="13"/>
      <c r="N218" s="12"/>
      <c r="O218" s="180"/>
    </row>
    <row r="219" spans="2:17" x14ac:dyDescent="0.2">
      <c r="B219" s="13"/>
      <c r="C219" s="12"/>
      <c r="D219" s="12"/>
      <c r="E219" s="180"/>
      <c r="G219" s="13"/>
      <c r="H219" s="13"/>
      <c r="I219" s="12"/>
      <c r="J219" s="180"/>
      <c r="L219" s="13"/>
      <c r="M219" s="13"/>
      <c r="N219" s="12"/>
      <c r="O219" s="180"/>
    </row>
    <row r="220" spans="2:17" x14ac:dyDescent="0.2">
      <c r="B220" s="13"/>
      <c r="C220" s="12"/>
      <c r="D220" s="12"/>
      <c r="E220" s="180"/>
      <c r="G220" s="13"/>
      <c r="H220" s="13"/>
      <c r="I220" s="12"/>
      <c r="J220" s="180"/>
      <c r="L220" s="13"/>
      <c r="M220" s="13"/>
      <c r="N220" s="12"/>
      <c r="O220" s="180"/>
    </row>
    <row r="221" spans="2:17" x14ac:dyDescent="0.2">
      <c r="B221" s="13"/>
      <c r="C221" s="12"/>
      <c r="D221" s="12"/>
      <c r="E221" s="180"/>
      <c r="G221" s="13"/>
      <c r="H221" s="13"/>
      <c r="I221" s="12"/>
      <c r="J221" s="180"/>
      <c r="L221" s="13"/>
      <c r="M221" s="13"/>
      <c r="N221" s="12"/>
      <c r="O221" s="180"/>
    </row>
    <row r="222" spans="2:17" x14ac:dyDescent="0.2">
      <c r="B222" s="13"/>
      <c r="C222" s="12"/>
      <c r="D222" s="12"/>
      <c r="E222" s="180"/>
      <c r="G222" s="13"/>
      <c r="H222" s="13"/>
      <c r="I222" s="12"/>
      <c r="J222" s="180"/>
      <c r="L222" s="13"/>
      <c r="M222" s="13"/>
      <c r="N222" s="12"/>
      <c r="O222" s="180"/>
    </row>
    <row r="223" spans="2:17" x14ac:dyDescent="0.2">
      <c r="B223" s="13"/>
      <c r="C223" s="12"/>
      <c r="D223" s="12"/>
      <c r="E223" s="180"/>
      <c r="G223" s="13"/>
      <c r="H223" s="13"/>
      <c r="I223" s="12"/>
      <c r="J223" s="180"/>
      <c r="L223" s="13"/>
      <c r="M223" s="13"/>
      <c r="N223" s="12"/>
      <c r="O223" s="180"/>
    </row>
    <row r="224" spans="2:17" x14ac:dyDescent="0.2">
      <c r="B224" s="13"/>
      <c r="C224" s="12"/>
      <c r="D224" s="12"/>
      <c r="E224" s="180"/>
      <c r="G224" s="13"/>
      <c r="H224" s="13"/>
      <c r="I224" s="12"/>
      <c r="J224" s="180"/>
      <c r="L224" s="13"/>
      <c r="M224" s="13"/>
      <c r="N224" s="12"/>
      <c r="O224" s="180"/>
    </row>
    <row r="225" spans="2:15" x14ac:dyDescent="0.2">
      <c r="B225" s="13"/>
      <c r="C225" s="12"/>
      <c r="D225" s="12"/>
      <c r="E225" s="180"/>
      <c r="G225" s="13"/>
      <c r="H225" s="13"/>
      <c r="I225" s="12"/>
      <c r="J225" s="180"/>
      <c r="L225" s="13"/>
      <c r="M225" s="13"/>
      <c r="N225" s="12"/>
      <c r="O225" s="180"/>
    </row>
    <row r="226" spans="2:15" x14ac:dyDescent="0.2">
      <c r="B226" s="13"/>
      <c r="C226" s="12"/>
      <c r="D226" s="12"/>
      <c r="E226" s="180"/>
      <c r="G226" s="13"/>
      <c r="H226" s="13"/>
      <c r="I226" s="12"/>
      <c r="J226" s="180"/>
      <c r="L226" s="13"/>
      <c r="M226" s="13"/>
      <c r="N226" s="12"/>
      <c r="O226" s="180"/>
    </row>
    <row r="227" spans="2:15" x14ac:dyDescent="0.2">
      <c r="B227" s="13"/>
      <c r="C227" s="12"/>
      <c r="D227" s="12"/>
      <c r="E227" s="180"/>
      <c r="G227" s="13"/>
      <c r="H227" s="13"/>
      <c r="I227" s="12"/>
      <c r="J227" s="180"/>
      <c r="L227" s="13"/>
      <c r="M227" s="13"/>
      <c r="N227" s="12"/>
      <c r="O227" s="180"/>
    </row>
    <row r="228" spans="2:15" x14ac:dyDescent="0.2">
      <c r="B228" s="13"/>
      <c r="C228" s="12"/>
      <c r="D228" s="12"/>
      <c r="E228" s="180"/>
      <c r="G228" s="13"/>
      <c r="H228" s="13"/>
      <c r="I228" s="12"/>
      <c r="J228" s="180"/>
      <c r="L228" s="13"/>
      <c r="M228" s="13"/>
      <c r="N228" s="12"/>
      <c r="O228" s="180"/>
    </row>
    <row r="229" spans="2:15" x14ac:dyDescent="0.2">
      <c r="B229" s="13"/>
      <c r="C229" s="12"/>
      <c r="D229" s="12"/>
      <c r="E229" s="180"/>
      <c r="G229" s="13"/>
      <c r="H229" s="13"/>
      <c r="I229" s="12"/>
      <c r="J229" s="180"/>
      <c r="L229" s="13"/>
      <c r="M229" s="13"/>
      <c r="N229" s="12"/>
      <c r="O229" s="180"/>
    </row>
    <row r="230" spans="2:15" x14ac:dyDescent="0.2">
      <c r="B230" s="13"/>
      <c r="C230" s="12"/>
      <c r="D230" s="12"/>
      <c r="E230" s="180"/>
      <c r="G230" s="13"/>
      <c r="H230" s="13"/>
      <c r="I230" s="12"/>
      <c r="J230" s="180"/>
      <c r="L230" s="13"/>
      <c r="M230" s="13"/>
      <c r="N230" s="12"/>
      <c r="O230" s="180"/>
    </row>
    <row r="231" spans="2:15" x14ac:dyDescent="0.2">
      <c r="B231" s="13"/>
      <c r="C231" s="12"/>
      <c r="D231" s="12"/>
      <c r="E231" s="180"/>
      <c r="G231" s="13"/>
      <c r="H231" s="13"/>
      <c r="I231" s="12"/>
      <c r="J231" s="180"/>
      <c r="L231" s="13"/>
      <c r="M231" s="13"/>
      <c r="N231" s="12"/>
      <c r="O231" s="180"/>
    </row>
    <row r="232" spans="2:15" x14ac:dyDescent="0.2">
      <c r="B232" s="13"/>
      <c r="C232" s="12"/>
      <c r="D232" s="12"/>
      <c r="E232" s="180"/>
      <c r="G232" s="13"/>
      <c r="H232" s="13"/>
      <c r="I232" s="12"/>
      <c r="J232" s="180"/>
      <c r="L232" s="13"/>
      <c r="M232" s="13"/>
      <c r="N232" s="12"/>
      <c r="O232" s="180"/>
    </row>
    <row r="233" spans="2:15" x14ac:dyDescent="0.2">
      <c r="B233" s="13"/>
      <c r="C233" s="12"/>
      <c r="D233" s="12"/>
      <c r="E233" s="180"/>
      <c r="G233" s="13"/>
      <c r="H233" s="13"/>
      <c r="I233" s="12"/>
      <c r="J233" s="180"/>
      <c r="L233" s="13"/>
      <c r="M233" s="13"/>
      <c r="N233" s="12"/>
      <c r="O233" s="180"/>
    </row>
    <row r="234" spans="2:15" x14ac:dyDescent="0.2">
      <c r="B234" s="13"/>
      <c r="C234" s="12"/>
      <c r="D234" s="12"/>
      <c r="E234" s="180"/>
      <c r="G234" s="13"/>
      <c r="H234" s="13"/>
      <c r="I234" s="12"/>
      <c r="J234" s="180"/>
      <c r="L234" s="13"/>
      <c r="M234" s="13"/>
      <c r="N234" s="12"/>
      <c r="O234" s="180"/>
    </row>
    <row r="235" spans="2:15" x14ac:dyDescent="0.2">
      <c r="B235" s="13"/>
      <c r="C235" s="12"/>
      <c r="D235" s="12"/>
      <c r="E235" s="180"/>
      <c r="G235" s="13"/>
      <c r="H235" s="13"/>
      <c r="I235" s="12"/>
      <c r="J235" s="180"/>
      <c r="L235" s="13"/>
      <c r="M235" s="13"/>
      <c r="N235" s="12"/>
      <c r="O235" s="180"/>
    </row>
    <row r="236" spans="2:15" x14ac:dyDescent="0.2">
      <c r="B236" s="13"/>
      <c r="C236" s="12"/>
      <c r="D236" s="12"/>
      <c r="E236" s="180"/>
      <c r="G236" s="13"/>
      <c r="H236" s="13"/>
      <c r="I236" s="12"/>
      <c r="J236" s="180"/>
      <c r="L236" s="13"/>
      <c r="M236" s="13"/>
      <c r="N236" s="12"/>
      <c r="O236" s="180"/>
    </row>
    <row r="237" spans="2:15" x14ac:dyDescent="0.2">
      <c r="B237" s="13"/>
      <c r="C237" s="12"/>
      <c r="D237" s="12"/>
      <c r="E237" s="180"/>
      <c r="G237" s="13"/>
      <c r="H237" s="13"/>
      <c r="I237" s="12"/>
      <c r="J237" s="180"/>
      <c r="L237" s="13"/>
      <c r="M237" s="13"/>
      <c r="N237" s="12"/>
      <c r="O237" s="180"/>
    </row>
    <row r="238" spans="2:15" x14ac:dyDescent="0.2">
      <c r="B238" s="13"/>
      <c r="C238" s="12"/>
      <c r="D238" s="12"/>
      <c r="E238" s="180"/>
      <c r="G238" s="13"/>
      <c r="H238" s="13"/>
      <c r="I238" s="12"/>
      <c r="J238" s="180"/>
      <c r="L238" s="13"/>
      <c r="M238" s="13"/>
      <c r="N238" s="12"/>
      <c r="O238" s="180"/>
    </row>
    <row r="239" spans="2:15" x14ac:dyDescent="0.2">
      <c r="B239" s="13"/>
      <c r="C239" s="12"/>
      <c r="D239" s="12"/>
      <c r="E239" s="180"/>
      <c r="G239" s="13"/>
      <c r="H239" s="13"/>
      <c r="I239" s="12"/>
      <c r="J239" s="180"/>
      <c r="L239" s="13"/>
      <c r="M239" s="13"/>
      <c r="N239" s="12"/>
      <c r="O239" s="180"/>
    </row>
    <row r="240" spans="2:15" x14ac:dyDescent="0.2">
      <c r="B240" s="13"/>
      <c r="C240" s="12"/>
      <c r="D240" s="12"/>
      <c r="E240" s="180"/>
      <c r="G240" s="13"/>
      <c r="H240" s="13"/>
      <c r="I240" s="12"/>
      <c r="J240" s="180"/>
      <c r="L240" s="13"/>
      <c r="M240" s="13"/>
      <c r="N240" s="12"/>
      <c r="O240" s="180"/>
    </row>
    <row r="241" spans="2:15" x14ac:dyDescent="0.2">
      <c r="B241" s="13"/>
      <c r="C241" s="12"/>
      <c r="D241" s="12"/>
      <c r="E241" s="180"/>
      <c r="G241" s="13"/>
      <c r="H241" s="13"/>
      <c r="I241" s="12"/>
      <c r="J241" s="180"/>
      <c r="L241" s="13"/>
      <c r="M241" s="13"/>
      <c r="N241" s="12"/>
      <c r="O241" s="180"/>
    </row>
    <row r="242" spans="2:15" x14ac:dyDescent="0.2">
      <c r="B242" s="13"/>
      <c r="C242" s="12"/>
      <c r="D242" s="12"/>
      <c r="E242" s="180"/>
      <c r="G242" s="13"/>
      <c r="H242" s="13"/>
      <c r="I242" s="12"/>
      <c r="J242" s="180"/>
      <c r="L242" s="13"/>
      <c r="M242" s="13"/>
      <c r="N242" s="12"/>
      <c r="O242" s="180"/>
    </row>
    <row r="243" spans="2:15" x14ac:dyDescent="0.2">
      <c r="B243" s="13"/>
      <c r="C243" s="12"/>
      <c r="D243" s="12"/>
      <c r="E243" s="180"/>
      <c r="G243" s="13"/>
      <c r="H243" s="13"/>
      <c r="I243" s="12"/>
      <c r="J243" s="180"/>
      <c r="L243" s="13"/>
      <c r="M243" s="13"/>
      <c r="N243" s="12"/>
      <c r="O243" s="180"/>
    </row>
    <row r="244" spans="2:15" x14ac:dyDescent="0.2">
      <c r="B244" s="13"/>
      <c r="C244" s="12"/>
      <c r="D244" s="12"/>
      <c r="E244" s="180"/>
      <c r="G244" s="13"/>
      <c r="H244" s="13"/>
      <c r="I244" s="12"/>
      <c r="J244" s="180"/>
      <c r="L244" s="13"/>
      <c r="M244" s="13"/>
      <c r="N244" s="12"/>
      <c r="O244" s="180"/>
    </row>
    <row r="245" spans="2:15" x14ac:dyDescent="0.2">
      <c r="B245" s="13"/>
      <c r="C245" s="12"/>
      <c r="D245" s="12"/>
      <c r="E245" s="180"/>
      <c r="G245" s="13"/>
      <c r="H245" s="13"/>
      <c r="I245" s="12"/>
      <c r="J245" s="180"/>
      <c r="L245" s="13"/>
      <c r="M245" s="13"/>
      <c r="N245" s="12"/>
      <c r="O245" s="180"/>
    </row>
    <row r="246" spans="2:15" x14ac:dyDescent="0.2">
      <c r="B246" s="13"/>
      <c r="C246" s="12"/>
      <c r="D246" s="12"/>
      <c r="E246" s="180"/>
      <c r="G246" s="13"/>
      <c r="H246" s="13"/>
      <c r="I246" s="12"/>
      <c r="J246" s="180"/>
      <c r="L246" s="13"/>
      <c r="M246" s="13"/>
      <c r="N246" s="12"/>
      <c r="O246" s="180"/>
    </row>
    <row r="247" spans="2:15" x14ac:dyDescent="0.2">
      <c r="B247" s="13"/>
      <c r="C247" s="12"/>
      <c r="D247" s="12"/>
      <c r="E247" s="180"/>
      <c r="G247" s="13"/>
      <c r="H247" s="13"/>
      <c r="I247" s="12"/>
      <c r="J247" s="180"/>
      <c r="L247" s="13"/>
      <c r="M247" s="13"/>
      <c r="N247" s="12"/>
      <c r="O247" s="180"/>
    </row>
    <row r="248" spans="2:15" x14ac:dyDescent="0.2">
      <c r="B248" s="13"/>
      <c r="C248" s="12"/>
      <c r="D248" s="12"/>
      <c r="E248" s="180"/>
      <c r="G248" s="13"/>
      <c r="H248" s="13"/>
      <c r="I248" s="12"/>
      <c r="J248" s="180"/>
      <c r="L248" s="13"/>
      <c r="M248" s="13"/>
      <c r="N248" s="12"/>
      <c r="O248" s="180"/>
    </row>
    <row r="249" spans="2:15" x14ac:dyDescent="0.2">
      <c r="B249" s="13"/>
      <c r="C249" s="12"/>
      <c r="D249" s="12"/>
      <c r="E249" s="180"/>
      <c r="G249" s="13"/>
      <c r="H249" s="13"/>
      <c r="I249" s="12"/>
      <c r="J249" s="180"/>
      <c r="L249" s="13"/>
      <c r="M249" s="13"/>
      <c r="N249" s="12"/>
      <c r="O249" s="180"/>
    </row>
    <row r="250" spans="2:15" x14ac:dyDescent="0.2">
      <c r="B250" s="13"/>
      <c r="C250" s="12"/>
      <c r="D250" s="12"/>
      <c r="E250" s="180"/>
      <c r="G250" s="13"/>
      <c r="H250" s="13"/>
      <c r="I250" s="12"/>
      <c r="J250" s="180"/>
      <c r="L250" s="13"/>
      <c r="M250" s="13"/>
      <c r="N250" s="12"/>
      <c r="O250" s="180"/>
    </row>
    <row r="251" spans="2:15" x14ac:dyDescent="0.2">
      <c r="B251" s="13"/>
      <c r="C251" s="12"/>
      <c r="D251" s="12"/>
      <c r="E251" s="180"/>
      <c r="G251" s="13"/>
      <c r="H251" s="13"/>
      <c r="I251" s="12"/>
      <c r="J251" s="180"/>
      <c r="L251" s="13"/>
      <c r="M251" s="13"/>
      <c r="N251" s="12"/>
      <c r="O251" s="180"/>
    </row>
    <row r="252" spans="2:15" x14ac:dyDescent="0.2">
      <c r="B252" s="13"/>
      <c r="C252" s="12"/>
      <c r="D252" s="12"/>
      <c r="E252" s="180"/>
      <c r="G252" s="13"/>
      <c r="H252" s="13"/>
      <c r="I252" s="12"/>
      <c r="J252" s="180"/>
      <c r="L252" s="13"/>
      <c r="M252" s="13"/>
      <c r="N252" s="12"/>
      <c r="O252" s="180"/>
    </row>
    <row r="253" spans="2:15" x14ac:dyDescent="0.2">
      <c r="B253" s="13"/>
      <c r="C253" s="12"/>
      <c r="D253" s="12"/>
      <c r="E253" s="180"/>
      <c r="G253" s="13"/>
      <c r="H253" s="13"/>
      <c r="I253" s="12"/>
      <c r="J253" s="180"/>
      <c r="L253" s="13"/>
      <c r="M253" s="13"/>
      <c r="N253" s="12"/>
      <c r="O253" s="180"/>
    </row>
    <row r="254" spans="2:15" x14ac:dyDescent="0.2">
      <c r="B254" s="13"/>
      <c r="C254" s="12"/>
      <c r="D254" s="12"/>
      <c r="E254" s="180"/>
      <c r="G254" s="13"/>
      <c r="H254" s="13"/>
      <c r="I254" s="12"/>
      <c r="J254" s="180"/>
      <c r="L254" s="13"/>
      <c r="M254" s="13"/>
      <c r="N254" s="12"/>
      <c r="O254" s="180"/>
    </row>
    <row r="255" spans="2:15" x14ac:dyDescent="0.2">
      <c r="B255" s="13"/>
      <c r="C255" s="12"/>
      <c r="D255" s="12"/>
      <c r="E255" s="180"/>
      <c r="G255" s="13"/>
      <c r="H255" s="13"/>
      <c r="I255" s="12"/>
      <c r="J255" s="180"/>
      <c r="L255" s="13"/>
      <c r="M255" s="13"/>
      <c r="N255" s="12"/>
      <c r="O255" s="180"/>
    </row>
    <row r="256" spans="2:15" x14ac:dyDescent="0.2">
      <c r="B256" s="13"/>
      <c r="C256" s="12"/>
      <c r="D256" s="12"/>
      <c r="E256" s="180"/>
      <c r="G256" s="13"/>
      <c r="H256" s="13"/>
      <c r="I256" s="12"/>
      <c r="J256" s="180"/>
      <c r="L256" s="13"/>
      <c r="M256" s="13"/>
      <c r="N256" s="12"/>
      <c r="O256" s="180"/>
    </row>
    <row r="257" spans="2:15" x14ac:dyDescent="0.2">
      <c r="B257" s="13"/>
      <c r="C257" s="12"/>
      <c r="D257" s="12"/>
      <c r="E257" s="180"/>
      <c r="G257" s="13"/>
      <c r="H257" s="13"/>
      <c r="I257" s="12"/>
      <c r="J257" s="180"/>
      <c r="L257" s="13"/>
      <c r="M257" s="13"/>
      <c r="N257" s="12"/>
      <c r="O257" s="180"/>
    </row>
    <row r="258" spans="2:15" x14ac:dyDescent="0.2">
      <c r="B258" s="13"/>
      <c r="C258" s="12"/>
      <c r="D258" s="12"/>
      <c r="E258" s="180"/>
      <c r="G258" s="13"/>
      <c r="H258" s="13"/>
      <c r="I258" s="12"/>
      <c r="J258" s="180"/>
      <c r="L258" s="13"/>
      <c r="M258" s="13"/>
      <c r="N258" s="12"/>
      <c r="O258" s="180"/>
    </row>
    <row r="259" spans="2:15" x14ac:dyDescent="0.2">
      <c r="B259" s="13"/>
      <c r="C259" s="12"/>
      <c r="D259" s="12"/>
      <c r="E259" s="180"/>
      <c r="G259" s="13"/>
      <c r="H259" s="13"/>
      <c r="I259" s="12"/>
      <c r="J259" s="180"/>
      <c r="L259" s="13"/>
      <c r="M259" s="13"/>
      <c r="N259" s="12"/>
      <c r="O259" s="180"/>
    </row>
    <row r="260" spans="2:15" x14ac:dyDescent="0.2">
      <c r="B260" s="13"/>
      <c r="C260" s="12"/>
      <c r="D260" s="12"/>
      <c r="E260" s="180"/>
      <c r="G260" s="13"/>
      <c r="H260" s="13"/>
      <c r="I260" s="12"/>
      <c r="J260" s="180"/>
      <c r="L260" s="13"/>
      <c r="M260" s="13"/>
      <c r="N260" s="12"/>
      <c r="O260" s="180"/>
    </row>
    <row r="261" spans="2:15" x14ac:dyDescent="0.2">
      <c r="B261" s="13"/>
      <c r="C261" s="12"/>
      <c r="D261" s="12"/>
      <c r="E261" s="180"/>
      <c r="G261" s="13"/>
      <c r="H261" s="13"/>
      <c r="I261" s="12"/>
      <c r="J261" s="180"/>
      <c r="L261" s="13"/>
      <c r="M261" s="13"/>
      <c r="N261" s="12"/>
      <c r="O261" s="180"/>
    </row>
    <row r="262" spans="2:15" x14ac:dyDescent="0.2">
      <c r="B262" s="13"/>
      <c r="C262" s="12"/>
      <c r="D262" s="12"/>
      <c r="E262" s="180"/>
      <c r="G262" s="13"/>
      <c r="H262" s="13"/>
      <c r="I262" s="12"/>
      <c r="J262" s="180"/>
      <c r="L262" s="13"/>
      <c r="M262" s="13"/>
      <c r="N262" s="12"/>
      <c r="O262" s="180"/>
    </row>
    <row r="263" spans="2:15" x14ac:dyDescent="0.2">
      <c r="B263" s="13"/>
      <c r="C263" s="12"/>
      <c r="D263" s="12"/>
      <c r="E263" s="180"/>
      <c r="G263" s="13"/>
      <c r="H263" s="13"/>
      <c r="I263" s="12"/>
      <c r="J263" s="180"/>
      <c r="L263" s="13"/>
      <c r="M263" s="13"/>
      <c r="N263" s="12"/>
      <c r="O263" s="180"/>
    </row>
    <row r="264" spans="2:15" x14ac:dyDescent="0.2">
      <c r="B264" s="13"/>
      <c r="C264" s="12"/>
      <c r="D264" s="12"/>
      <c r="E264" s="180"/>
      <c r="G264" s="13"/>
      <c r="H264" s="13"/>
      <c r="I264" s="12"/>
      <c r="J264" s="180"/>
      <c r="L264" s="13"/>
      <c r="M264" s="13"/>
      <c r="N264" s="12"/>
      <c r="O264" s="180"/>
    </row>
    <row r="265" spans="2:15" x14ac:dyDescent="0.2">
      <c r="B265" s="13"/>
      <c r="C265" s="12"/>
      <c r="D265" s="12"/>
      <c r="E265" s="180"/>
      <c r="G265" s="13"/>
      <c r="H265" s="13"/>
      <c r="I265" s="12"/>
      <c r="J265" s="180"/>
      <c r="L265" s="13"/>
      <c r="M265" s="13"/>
      <c r="N265" s="12"/>
      <c r="O265" s="180"/>
    </row>
    <row r="266" spans="2:15" x14ac:dyDescent="0.2">
      <c r="B266" s="13"/>
      <c r="C266" s="12"/>
      <c r="D266" s="12"/>
      <c r="E266" s="180"/>
      <c r="G266" s="13"/>
      <c r="H266" s="13"/>
      <c r="I266" s="12"/>
      <c r="J266" s="180"/>
      <c r="L266" s="13"/>
      <c r="M266" s="13"/>
      <c r="N266" s="12"/>
      <c r="O266" s="180"/>
    </row>
    <row r="267" spans="2:15" x14ac:dyDescent="0.2">
      <c r="B267" s="13"/>
      <c r="C267" s="12"/>
      <c r="D267" s="12"/>
      <c r="E267" s="180"/>
      <c r="G267" s="13"/>
      <c r="H267" s="13"/>
      <c r="I267" s="12"/>
      <c r="J267" s="180"/>
      <c r="L267" s="13"/>
      <c r="M267" s="13"/>
      <c r="N267" s="12"/>
      <c r="O267" s="180"/>
    </row>
    <row r="268" spans="2:15" x14ac:dyDescent="0.2">
      <c r="B268" s="13"/>
      <c r="C268" s="12"/>
      <c r="D268" s="12"/>
      <c r="E268" s="180"/>
      <c r="G268" s="13"/>
      <c r="H268" s="13"/>
      <c r="I268" s="12"/>
      <c r="J268" s="180"/>
      <c r="L268" s="13"/>
      <c r="M268" s="13"/>
      <c r="N268" s="12"/>
      <c r="O268" s="180"/>
    </row>
    <row r="269" spans="2:15" x14ac:dyDescent="0.2">
      <c r="B269" s="13"/>
      <c r="C269" s="12"/>
      <c r="D269" s="12"/>
      <c r="E269" s="180"/>
      <c r="G269" s="13"/>
      <c r="H269" s="13"/>
      <c r="I269" s="12"/>
      <c r="J269" s="180"/>
      <c r="L269" s="13"/>
      <c r="M269" s="13"/>
      <c r="N269" s="12"/>
      <c r="O269" s="180"/>
    </row>
    <row r="270" spans="2:15" x14ac:dyDescent="0.2">
      <c r="B270" s="13"/>
      <c r="C270" s="12"/>
      <c r="D270" s="12"/>
      <c r="E270" s="180"/>
      <c r="G270" s="13"/>
      <c r="H270" s="13"/>
      <c r="I270" s="12"/>
      <c r="J270" s="180"/>
      <c r="L270" s="13"/>
      <c r="M270" s="13"/>
      <c r="N270" s="12"/>
      <c r="O270" s="180"/>
    </row>
    <row r="271" spans="2:15" x14ac:dyDescent="0.2">
      <c r="B271" s="13"/>
      <c r="C271" s="12"/>
      <c r="D271" s="12"/>
      <c r="E271" s="180"/>
      <c r="G271" s="13"/>
      <c r="H271" s="13"/>
      <c r="I271" s="12"/>
      <c r="J271" s="180"/>
      <c r="L271" s="13"/>
      <c r="M271" s="13"/>
      <c r="N271" s="12"/>
      <c r="O271" s="180"/>
    </row>
    <row r="272" spans="2:15" x14ac:dyDescent="0.2">
      <c r="B272" s="13"/>
      <c r="C272" s="12"/>
      <c r="D272" s="12"/>
      <c r="E272" s="180"/>
      <c r="G272" s="13"/>
      <c r="H272" s="13"/>
      <c r="I272" s="12"/>
      <c r="J272" s="180"/>
      <c r="L272" s="13"/>
      <c r="M272" s="13"/>
      <c r="N272" s="12"/>
      <c r="O272" s="180"/>
    </row>
    <row r="273" spans="2:15" x14ac:dyDescent="0.2">
      <c r="B273" s="13"/>
      <c r="C273" s="12"/>
      <c r="D273" s="12"/>
      <c r="E273" s="180"/>
      <c r="G273" s="13"/>
      <c r="H273" s="13"/>
      <c r="I273" s="12"/>
      <c r="J273" s="180"/>
      <c r="L273" s="13"/>
      <c r="M273" s="13"/>
      <c r="N273" s="12"/>
      <c r="O273" s="180"/>
    </row>
    <row r="274" spans="2:15" x14ac:dyDescent="0.2">
      <c r="B274" s="13"/>
      <c r="C274" s="12"/>
      <c r="D274" s="12"/>
      <c r="E274" s="180"/>
      <c r="G274" s="13"/>
      <c r="H274" s="13"/>
      <c r="I274" s="12"/>
      <c r="J274" s="180"/>
      <c r="L274" s="13"/>
      <c r="M274" s="13"/>
      <c r="N274" s="12"/>
      <c r="O274" s="180"/>
    </row>
    <row r="275" spans="2:15" x14ac:dyDescent="0.2">
      <c r="B275" s="13"/>
      <c r="C275" s="12"/>
      <c r="D275" s="12"/>
      <c r="E275" s="180"/>
      <c r="G275" s="13"/>
      <c r="H275" s="13"/>
      <c r="I275" s="12"/>
      <c r="J275" s="180"/>
      <c r="L275" s="13"/>
      <c r="M275" s="13"/>
      <c r="N275" s="12"/>
      <c r="O275" s="180"/>
    </row>
    <row r="276" spans="2:15" x14ac:dyDescent="0.2">
      <c r="B276" s="13"/>
      <c r="C276" s="12"/>
      <c r="D276" s="12"/>
      <c r="E276" s="180"/>
      <c r="G276" s="13"/>
      <c r="H276" s="13"/>
      <c r="I276" s="12"/>
      <c r="J276" s="180"/>
      <c r="L276" s="13"/>
      <c r="M276" s="13"/>
      <c r="N276" s="12"/>
      <c r="O276" s="180"/>
    </row>
    <row r="277" spans="2:15" x14ac:dyDescent="0.2">
      <c r="B277" s="13"/>
      <c r="C277" s="12"/>
      <c r="D277" s="12"/>
      <c r="E277" s="180"/>
      <c r="G277" s="13"/>
      <c r="H277" s="13"/>
      <c r="I277" s="12"/>
      <c r="J277" s="180"/>
      <c r="L277" s="13"/>
      <c r="M277" s="13"/>
      <c r="N277" s="12"/>
      <c r="O277" s="180"/>
    </row>
    <row r="278" spans="2:15" x14ac:dyDescent="0.2">
      <c r="B278" s="13"/>
      <c r="C278" s="12"/>
      <c r="D278" s="12"/>
      <c r="E278" s="180"/>
      <c r="G278" s="13"/>
      <c r="H278" s="13"/>
      <c r="I278" s="12"/>
      <c r="J278" s="180"/>
      <c r="L278" s="13"/>
      <c r="M278" s="13"/>
      <c r="N278" s="12"/>
      <c r="O278" s="180"/>
    </row>
    <row r="279" spans="2:15" x14ac:dyDescent="0.2">
      <c r="B279" s="13"/>
      <c r="C279" s="12"/>
      <c r="D279" s="12"/>
      <c r="E279" s="180"/>
      <c r="G279" s="13"/>
      <c r="H279" s="13"/>
      <c r="I279" s="12"/>
      <c r="J279" s="180"/>
      <c r="L279" s="13"/>
      <c r="M279" s="13"/>
      <c r="N279" s="12"/>
      <c r="O279" s="180"/>
    </row>
    <row r="280" spans="2:15" x14ac:dyDescent="0.2">
      <c r="B280" s="13"/>
      <c r="C280" s="12"/>
      <c r="D280" s="12"/>
      <c r="E280" s="180"/>
      <c r="G280" s="13"/>
      <c r="H280" s="13"/>
      <c r="I280" s="12"/>
      <c r="J280" s="180"/>
      <c r="L280" s="13"/>
      <c r="M280" s="13"/>
      <c r="N280" s="12"/>
      <c r="O280" s="180"/>
    </row>
    <row r="281" spans="2:15" x14ac:dyDescent="0.2">
      <c r="B281" s="13"/>
      <c r="C281" s="12"/>
      <c r="D281" s="12"/>
      <c r="E281" s="180"/>
      <c r="G281" s="13"/>
      <c r="H281" s="13"/>
      <c r="I281" s="12"/>
      <c r="J281" s="180"/>
      <c r="L281" s="13"/>
      <c r="M281" s="13"/>
      <c r="N281" s="12"/>
      <c r="O281" s="180"/>
    </row>
    <row r="282" spans="2:15" x14ac:dyDescent="0.2">
      <c r="B282" s="13"/>
      <c r="C282" s="12"/>
      <c r="D282" s="12"/>
      <c r="E282" s="180"/>
      <c r="G282" s="13"/>
      <c r="H282" s="13"/>
      <c r="I282" s="12"/>
      <c r="J282" s="180"/>
      <c r="L282" s="13"/>
      <c r="M282" s="13"/>
      <c r="N282" s="12"/>
      <c r="O282" s="180"/>
    </row>
    <row r="283" spans="2:15" x14ac:dyDescent="0.2">
      <c r="B283" s="13"/>
      <c r="C283" s="12"/>
      <c r="D283" s="12"/>
      <c r="E283" s="180"/>
      <c r="G283" s="13"/>
      <c r="H283" s="13"/>
      <c r="I283" s="12"/>
      <c r="J283" s="180"/>
      <c r="L283" s="13"/>
      <c r="M283" s="13"/>
      <c r="N283" s="12"/>
      <c r="O283" s="180"/>
    </row>
    <row r="284" spans="2:15" x14ac:dyDescent="0.2">
      <c r="B284" s="13"/>
      <c r="C284" s="12"/>
      <c r="D284" s="12"/>
      <c r="E284" s="180"/>
      <c r="G284" s="13"/>
      <c r="H284" s="13"/>
      <c r="I284" s="12"/>
      <c r="J284" s="180"/>
      <c r="L284" s="13"/>
      <c r="M284" s="13"/>
      <c r="N284" s="12"/>
      <c r="O284" s="180"/>
    </row>
    <row r="285" spans="2:15" x14ac:dyDescent="0.2">
      <c r="B285" s="13"/>
      <c r="C285" s="12"/>
      <c r="D285" s="12"/>
      <c r="E285" s="180"/>
      <c r="G285" s="13"/>
      <c r="H285" s="13"/>
      <c r="I285" s="12"/>
      <c r="J285" s="180"/>
      <c r="L285" s="13"/>
      <c r="M285" s="13"/>
      <c r="N285" s="12"/>
      <c r="O285" s="180"/>
    </row>
    <row r="286" spans="2:15" x14ac:dyDescent="0.2">
      <c r="B286" s="13"/>
      <c r="C286" s="12"/>
      <c r="D286" s="12"/>
      <c r="E286" s="180"/>
      <c r="G286" s="13"/>
      <c r="H286" s="13"/>
      <c r="I286" s="12"/>
      <c r="J286" s="180"/>
      <c r="L286" s="13"/>
      <c r="M286" s="13"/>
      <c r="N286" s="12"/>
      <c r="O286" s="180"/>
    </row>
    <row r="287" spans="2:15" x14ac:dyDescent="0.2">
      <c r="B287" s="13"/>
      <c r="C287" s="12"/>
      <c r="D287" s="12"/>
      <c r="E287" s="180"/>
      <c r="G287" s="13"/>
      <c r="H287" s="13"/>
      <c r="I287" s="12"/>
      <c r="J287" s="180"/>
      <c r="L287" s="13"/>
      <c r="M287" s="13"/>
      <c r="N287" s="12"/>
      <c r="O287" s="180"/>
    </row>
    <row r="288" spans="2:15" x14ac:dyDescent="0.2">
      <c r="B288" s="13"/>
      <c r="C288" s="12"/>
      <c r="D288" s="12"/>
      <c r="E288" s="180"/>
      <c r="G288" s="13"/>
      <c r="H288" s="13"/>
      <c r="I288" s="12"/>
      <c r="J288" s="180"/>
      <c r="L288" s="13"/>
      <c r="M288" s="13"/>
      <c r="N288" s="12"/>
      <c r="O288" s="180"/>
    </row>
    <row r="289" spans="2:15" x14ac:dyDescent="0.2">
      <c r="B289" s="13"/>
      <c r="C289" s="12"/>
      <c r="D289" s="12"/>
      <c r="E289" s="180"/>
      <c r="G289" s="13"/>
      <c r="H289" s="13"/>
      <c r="I289" s="12"/>
      <c r="J289" s="180"/>
      <c r="L289" s="13"/>
      <c r="M289" s="13"/>
      <c r="N289" s="12"/>
      <c r="O289" s="180"/>
    </row>
    <row r="290" spans="2:15" x14ac:dyDescent="0.2">
      <c r="B290" s="13"/>
      <c r="C290" s="12"/>
      <c r="D290" s="12"/>
      <c r="E290" s="180"/>
      <c r="G290" s="13"/>
      <c r="H290" s="13"/>
      <c r="I290" s="12"/>
      <c r="J290" s="180"/>
      <c r="L290" s="13"/>
      <c r="M290" s="13"/>
      <c r="N290" s="12"/>
      <c r="O290" s="180"/>
    </row>
    <row r="291" spans="2:15" x14ac:dyDescent="0.2">
      <c r="B291" s="13"/>
      <c r="C291" s="12"/>
      <c r="D291" s="12"/>
      <c r="E291" s="180"/>
      <c r="G291" s="13"/>
      <c r="H291" s="13"/>
      <c r="I291" s="12"/>
      <c r="J291" s="180"/>
      <c r="L291" s="13"/>
      <c r="M291" s="13"/>
      <c r="N291" s="12"/>
      <c r="O291" s="180"/>
    </row>
    <row r="292" spans="2:15" x14ac:dyDescent="0.2">
      <c r="B292" s="13"/>
      <c r="C292" s="12"/>
      <c r="D292" s="12"/>
      <c r="E292" s="180"/>
      <c r="G292" s="13"/>
      <c r="H292" s="13"/>
      <c r="I292" s="12"/>
      <c r="J292" s="180"/>
      <c r="L292" s="13"/>
      <c r="M292" s="13"/>
      <c r="N292" s="12"/>
      <c r="O292" s="180"/>
    </row>
    <row r="293" spans="2:15" x14ac:dyDescent="0.2">
      <c r="B293" s="13"/>
      <c r="C293" s="12"/>
      <c r="D293" s="12"/>
      <c r="E293" s="180"/>
      <c r="G293" s="13"/>
      <c r="H293" s="13"/>
      <c r="I293" s="12"/>
      <c r="J293" s="180"/>
      <c r="L293" s="13"/>
      <c r="M293" s="13"/>
      <c r="N293" s="12"/>
      <c r="O293" s="180"/>
    </row>
    <row r="294" spans="2:15" x14ac:dyDescent="0.2">
      <c r="B294" s="13"/>
      <c r="C294" s="12"/>
      <c r="D294" s="12"/>
      <c r="E294" s="180"/>
      <c r="G294" s="13"/>
      <c r="H294" s="13"/>
      <c r="I294" s="12"/>
      <c r="J294" s="180"/>
      <c r="L294" s="13"/>
      <c r="M294" s="13"/>
      <c r="N294" s="12"/>
      <c r="O294" s="180"/>
    </row>
    <row r="295" spans="2:15" x14ac:dyDescent="0.2">
      <c r="B295" s="13"/>
      <c r="C295" s="12"/>
      <c r="D295" s="12"/>
      <c r="E295" s="180"/>
      <c r="G295" s="13"/>
      <c r="H295" s="13"/>
      <c r="I295" s="12"/>
      <c r="J295" s="180"/>
      <c r="L295" s="13"/>
      <c r="M295" s="13"/>
      <c r="N295" s="12"/>
      <c r="O295" s="180"/>
    </row>
    <row r="296" spans="2:15" x14ac:dyDescent="0.2">
      <c r="B296" s="13"/>
      <c r="C296" s="12"/>
      <c r="D296" s="12"/>
      <c r="E296" s="180"/>
      <c r="G296" s="13"/>
      <c r="H296" s="13"/>
      <c r="I296" s="12"/>
      <c r="J296" s="180"/>
      <c r="L296" s="13"/>
      <c r="M296" s="13"/>
      <c r="N296" s="12"/>
      <c r="O296" s="180"/>
    </row>
    <row r="297" spans="2:15" x14ac:dyDescent="0.2">
      <c r="B297" s="13"/>
      <c r="C297" s="12"/>
      <c r="D297" s="12"/>
      <c r="E297" s="180"/>
      <c r="G297" s="13"/>
      <c r="H297" s="13"/>
      <c r="I297" s="12"/>
      <c r="J297" s="180"/>
      <c r="L297" s="13"/>
      <c r="M297" s="13"/>
      <c r="N297" s="12"/>
      <c r="O297" s="180"/>
    </row>
    <row r="298" spans="2:15" x14ac:dyDescent="0.2">
      <c r="B298" s="13"/>
      <c r="C298" s="12"/>
      <c r="D298" s="12"/>
      <c r="E298" s="180"/>
      <c r="G298" s="13"/>
      <c r="H298" s="13"/>
      <c r="I298" s="12"/>
      <c r="J298" s="180"/>
      <c r="L298" s="13"/>
      <c r="M298" s="13"/>
      <c r="N298" s="12"/>
      <c r="O298" s="180"/>
    </row>
    <row r="299" spans="2:15" x14ac:dyDescent="0.2">
      <c r="B299" s="13"/>
      <c r="C299" s="12"/>
      <c r="D299" s="12"/>
      <c r="E299" s="180"/>
      <c r="G299" s="13"/>
      <c r="H299" s="13"/>
      <c r="I299" s="12"/>
      <c r="J299" s="180"/>
      <c r="L299" s="13"/>
      <c r="M299" s="13"/>
      <c r="N299" s="12"/>
      <c r="O299" s="180"/>
    </row>
    <row r="300" spans="2:15" x14ac:dyDescent="0.2">
      <c r="B300" s="13"/>
      <c r="C300" s="12"/>
      <c r="D300" s="12"/>
      <c r="E300" s="180"/>
      <c r="G300" s="13"/>
      <c r="H300" s="13"/>
      <c r="I300" s="12"/>
      <c r="J300" s="180"/>
      <c r="L300" s="13"/>
      <c r="M300" s="13"/>
      <c r="N300" s="12"/>
      <c r="O300" s="180"/>
    </row>
    <row r="301" spans="2:15" x14ac:dyDescent="0.2">
      <c r="B301" s="13"/>
      <c r="C301" s="12"/>
      <c r="D301" s="12"/>
      <c r="E301" s="180"/>
      <c r="G301" s="13"/>
      <c r="H301" s="13"/>
      <c r="I301" s="12"/>
      <c r="J301" s="180"/>
      <c r="L301" s="13"/>
      <c r="M301" s="13"/>
      <c r="N301" s="12"/>
      <c r="O301" s="180"/>
    </row>
    <row r="302" spans="2:15" x14ac:dyDescent="0.2">
      <c r="B302" s="13"/>
      <c r="C302" s="12"/>
      <c r="D302" s="12"/>
      <c r="E302" s="180"/>
      <c r="G302" s="13"/>
      <c r="H302" s="13"/>
      <c r="I302" s="12"/>
      <c r="J302" s="180"/>
      <c r="L302" s="13"/>
      <c r="M302" s="13"/>
      <c r="N302" s="12"/>
      <c r="O302" s="180"/>
    </row>
    <row r="303" spans="2:15" x14ac:dyDescent="0.2">
      <c r="B303" s="13"/>
      <c r="C303" s="12"/>
      <c r="D303" s="12"/>
      <c r="E303" s="180"/>
      <c r="G303" s="13"/>
      <c r="H303" s="13"/>
      <c r="I303" s="12"/>
      <c r="J303" s="180"/>
      <c r="L303" s="13"/>
      <c r="M303" s="13"/>
      <c r="N303" s="12"/>
      <c r="O303" s="180"/>
    </row>
    <row r="304" spans="2:15" x14ac:dyDescent="0.2">
      <c r="B304" s="13"/>
      <c r="C304" s="12"/>
      <c r="D304" s="12"/>
      <c r="E304" s="180"/>
      <c r="G304" s="13"/>
      <c r="H304" s="13"/>
      <c r="I304" s="12"/>
      <c r="J304" s="180"/>
      <c r="L304" s="13"/>
      <c r="M304" s="13"/>
      <c r="N304" s="12"/>
      <c r="O304" s="180"/>
    </row>
    <row r="305" spans="2:15" x14ac:dyDescent="0.2">
      <c r="B305" s="13"/>
      <c r="C305" s="12"/>
      <c r="D305" s="12"/>
      <c r="E305" s="180"/>
      <c r="G305" s="13"/>
      <c r="H305" s="13"/>
      <c r="I305" s="12"/>
      <c r="J305" s="180"/>
      <c r="L305" s="13"/>
      <c r="M305" s="13"/>
      <c r="N305" s="12"/>
      <c r="O305" s="180"/>
    </row>
    <row r="306" spans="2:15" x14ac:dyDescent="0.2">
      <c r="B306" s="13"/>
      <c r="C306" s="12"/>
      <c r="D306" s="12"/>
      <c r="E306" s="180"/>
      <c r="G306" s="13"/>
      <c r="H306" s="13"/>
      <c r="I306" s="12"/>
      <c r="J306" s="180"/>
      <c r="L306" s="13"/>
      <c r="M306" s="13"/>
      <c r="N306" s="12"/>
      <c r="O306" s="180"/>
    </row>
    <row r="307" spans="2:15" x14ac:dyDescent="0.2">
      <c r="B307" s="13"/>
      <c r="C307" s="12"/>
      <c r="D307" s="12"/>
      <c r="E307" s="180"/>
      <c r="G307" s="13"/>
      <c r="H307" s="13"/>
      <c r="I307" s="12"/>
      <c r="J307" s="180"/>
      <c r="L307" s="13"/>
      <c r="M307" s="13"/>
      <c r="N307" s="12"/>
      <c r="O307" s="180"/>
    </row>
    <row r="308" spans="2:15" x14ac:dyDescent="0.2">
      <c r="B308" s="13"/>
      <c r="C308" s="12"/>
      <c r="D308" s="12"/>
      <c r="E308" s="180"/>
      <c r="G308" s="13"/>
      <c r="H308" s="13"/>
      <c r="I308" s="12"/>
      <c r="J308" s="180"/>
      <c r="L308" s="13"/>
      <c r="M308" s="13"/>
      <c r="N308" s="12"/>
      <c r="O308" s="180"/>
    </row>
    <row r="309" spans="2:15" x14ac:dyDescent="0.2">
      <c r="B309" s="13"/>
      <c r="C309" s="12"/>
      <c r="D309" s="12"/>
      <c r="E309" s="180"/>
      <c r="G309" s="13"/>
      <c r="H309" s="13"/>
      <c r="I309" s="12"/>
      <c r="J309" s="180"/>
      <c r="L309" s="13"/>
      <c r="M309" s="13"/>
      <c r="N309" s="12"/>
      <c r="O309" s="180"/>
    </row>
    <row r="310" spans="2:15" x14ac:dyDescent="0.2">
      <c r="B310" s="13"/>
      <c r="C310" s="12"/>
      <c r="D310" s="12"/>
      <c r="E310" s="180"/>
      <c r="G310" s="13"/>
      <c r="H310" s="13"/>
      <c r="I310" s="12"/>
      <c r="J310" s="180"/>
      <c r="L310" s="13"/>
      <c r="M310" s="13"/>
      <c r="N310" s="12"/>
      <c r="O310" s="180"/>
    </row>
    <row r="311" spans="2:15" x14ac:dyDescent="0.2">
      <c r="B311" s="13"/>
      <c r="C311" s="12"/>
      <c r="D311" s="12"/>
      <c r="E311" s="180"/>
      <c r="G311" s="13"/>
      <c r="H311" s="13"/>
      <c r="I311" s="12"/>
      <c r="J311" s="180"/>
      <c r="L311" s="13"/>
      <c r="M311" s="13"/>
      <c r="N311" s="12"/>
      <c r="O311" s="180"/>
    </row>
    <row r="312" spans="2:15" x14ac:dyDescent="0.2">
      <c r="B312" s="13"/>
      <c r="C312" s="12"/>
      <c r="D312" s="12"/>
      <c r="E312" s="180"/>
      <c r="G312" s="13"/>
      <c r="H312" s="13"/>
      <c r="I312" s="12"/>
      <c r="J312" s="180"/>
      <c r="L312" s="13"/>
      <c r="M312" s="13"/>
      <c r="N312" s="12"/>
      <c r="O312" s="180"/>
    </row>
    <row r="313" spans="2:15" x14ac:dyDescent="0.2">
      <c r="B313" s="13"/>
      <c r="C313" s="12"/>
      <c r="D313" s="12"/>
      <c r="E313" s="180"/>
      <c r="G313" s="13"/>
      <c r="H313" s="13"/>
      <c r="I313" s="12"/>
      <c r="J313" s="180"/>
      <c r="L313" s="13"/>
      <c r="M313" s="13"/>
      <c r="N313" s="12"/>
      <c r="O313" s="180"/>
    </row>
    <row r="314" spans="2:15" x14ac:dyDescent="0.2">
      <c r="B314" s="13"/>
      <c r="C314" s="12"/>
      <c r="D314" s="12"/>
      <c r="E314" s="180"/>
      <c r="G314" s="13"/>
      <c r="H314" s="13"/>
      <c r="I314" s="12"/>
      <c r="J314" s="180"/>
      <c r="L314" s="13"/>
      <c r="M314" s="13"/>
      <c r="N314" s="12"/>
      <c r="O314" s="180"/>
    </row>
    <row r="315" spans="2:15" x14ac:dyDescent="0.2">
      <c r="B315" s="13"/>
      <c r="C315" s="12"/>
      <c r="D315" s="12"/>
      <c r="E315" s="180"/>
      <c r="G315" s="13"/>
      <c r="H315" s="13"/>
      <c r="I315" s="12"/>
      <c r="J315" s="180"/>
      <c r="L315" s="13"/>
      <c r="M315" s="13"/>
      <c r="N315" s="12"/>
      <c r="O315" s="180"/>
    </row>
    <row r="316" spans="2:15" x14ac:dyDescent="0.2">
      <c r="B316" s="13"/>
      <c r="C316" s="12"/>
      <c r="D316" s="12"/>
      <c r="E316" s="180"/>
      <c r="G316" s="13"/>
      <c r="H316" s="13"/>
      <c r="I316" s="12"/>
      <c r="J316" s="180"/>
      <c r="L316" s="13"/>
      <c r="M316" s="13"/>
      <c r="N316" s="12"/>
      <c r="O316" s="180"/>
    </row>
    <row r="317" spans="2:15" x14ac:dyDescent="0.2">
      <c r="B317" s="13"/>
      <c r="C317" s="12"/>
      <c r="D317" s="12"/>
      <c r="E317" s="180"/>
      <c r="G317" s="13"/>
      <c r="H317" s="13"/>
      <c r="I317" s="12"/>
      <c r="J317" s="180"/>
      <c r="L317" s="13"/>
      <c r="M317" s="13"/>
      <c r="N317" s="12"/>
      <c r="O317" s="180"/>
    </row>
    <row r="318" spans="2:15" x14ac:dyDescent="0.2">
      <c r="B318" s="13"/>
      <c r="C318" s="12"/>
      <c r="D318" s="12"/>
      <c r="E318" s="180"/>
      <c r="G318" s="13"/>
      <c r="H318" s="13"/>
      <c r="I318" s="12"/>
      <c r="J318" s="180"/>
      <c r="L318" s="13"/>
      <c r="M318" s="13"/>
      <c r="N318" s="12"/>
      <c r="O318" s="180"/>
    </row>
    <row r="319" spans="2:15" x14ac:dyDescent="0.2">
      <c r="B319" s="13"/>
      <c r="C319" s="12"/>
      <c r="D319" s="12"/>
      <c r="E319" s="180"/>
      <c r="G319" s="13"/>
      <c r="H319" s="13"/>
      <c r="I319" s="12"/>
      <c r="J319" s="180"/>
      <c r="L319" s="13"/>
      <c r="M319" s="13"/>
      <c r="N319" s="12"/>
      <c r="O319" s="180"/>
    </row>
    <row r="320" spans="2:15" x14ac:dyDescent="0.2">
      <c r="B320" s="13"/>
      <c r="C320" s="12"/>
      <c r="D320" s="12"/>
      <c r="E320" s="180"/>
      <c r="G320" s="13"/>
      <c r="H320" s="13"/>
      <c r="I320" s="12"/>
      <c r="J320" s="180"/>
      <c r="L320" s="13"/>
      <c r="M320" s="13"/>
      <c r="N320" s="12"/>
      <c r="O320" s="180"/>
    </row>
    <row r="321" spans="2:15" x14ac:dyDescent="0.2">
      <c r="B321" s="13"/>
      <c r="C321" s="12"/>
      <c r="D321" s="12"/>
      <c r="E321" s="180"/>
      <c r="G321" s="13"/>
      <c r="H321" s="13"/>
      <c r="I321" s="12"/>
      <c r="J321" s="180"/>
      <c r="L321" s="13"/>
      <c r="M321" s="13"/>
      <c r="N321" s="12"/>
      <c r="O321" s="180"/>
    </row>
    <row r="322" spans="2:15" x14ac:dyDescent="0.2">
      <c r="B322" s="13"/>
      <c r="C322" s="12"/>
      <c r="D322" s="12"/>
      <c r="E322" s="180"/>
      <c r="G322" s="13"/>
      <c r="H322" s="13"/>
      <c r="I322" s="12"/>
      <c r="J322" s="180"/>
      <c r="L322" s="13"/>
      <c r="M322" s="13"/>
      <c r="N322" s="12"/>
      <c r="O322" s="180"/>
    </row>
    <row r="323" spans="2:15" x14ac:dyDescent="0.2">
      <c r="B323" s="13"/>
      <c r="C323" s="12"/>
      <c r="D323" s="12"/>
      <c r="E323" s="180"/>
      <c r="G323" s="13"/>
      <c r="H323" s="13"/>
      <c r="I323" s="12"/>
      <c r="J323" s="180"/>
      <c r="L323" s="13"/>
      <c r="M323" s="13"/>
      <c r="N323" s="12"/>
      <c r="O323" s="180"/>
    </row>
    <row r="324" spans="2:15" x14ac:dyDescent="0.2">
      <c r="B324" s="13"/>
      <c r="C324" s="12"/>
      <c r="D324" s="12"/>
      <c r="E324" s="180"/>
      <c r="G324" s="13"/>
      <c r="H324" s="13"/>
      <c r="I324" s="12"/>
      <c r="J324" s="180"/>
      <c r="L324" s="13"/>
      <c r="M324" s="13"/>
      <c r="N324" s="12"/>
      <c r="O324" s="180"/>
    </row>
    <row r="325" spans="2:15" x14ac:dyDescent="0.2">
      <c r="B325" s="13"/>
      <c r="C325" s="12"/>
      <c r="D325" s="12"/>
      <c r="E325" s="180"/>
      <c r="G325" s="13"/>
      <c r="H325" s="13"/>
      <c r="I325" s="12"/>
      <c r="J325" s="180"/>
      <c r="L325" s="13"/>
      <c r="M325" s="13"/>
      <c r="N325" s="12"/>
      <c r="O325" s="180"/>
    </row>
    <row r="326" spans="2:15" x14ac:dyDescent="0.2">
      <c r="B326" s="13"/>
      <c r="C326" s="12"/>
      <c r="D326" s="12"/>
      <c r="E326" s="180"/>
      <c r="G326" s="13"/>
      <c r="H326" s="13"/>
      <c r="I326" s="12"/>
      <c r="J326" s="180"/>
      <c r="L326" s="13"/>
      <c r="M326" s="13"/>
      <c r="N326" s="12"/>
      <c r="O326" s="180"/>
    </row>
    <row r="327" spans="2:15" x14ac:dyDescent="0.2">
      <c r="B327" s="13"/>
      <c r="C327" s="12"/>
      <c r="D327" s="12"/>
      <c r="E327" s="180"/>
      <c r="G327" s="13"/>
      <c r="H327" s="13"/>
      <c r="I327" s="12"/>
      <c r="J327" s="180"/>
      <c r="L327" s="13"/>
      <c r="M327" s="13"/>
      <c r="N327" s="12"/>
      <c r="O327" s="180"/>
    </row>
    <row r="328" spans="2:15" x14ac:dyDescent="0.2">
      <c r="B328" s="13"/>
      <c r="C328" s="12"/>
      <c r="D328" s="12"/>
      <c r="E328" s="180"/>
      <c r="G328" s="13"/>
      <c r="H328" s="13"/>
      <c r="I328" s="12"/>
      <c r="J328" s="180"/>
      <c r="L328" s="13"/>
      <c r="M328" s="13"/>
      <c r="N328" s="12"/>
      <c r="O328" s="180"/>
    </row>
    <row r="329" spans="2:15" x14ac:dyDescent="0.2">
      <c r="B329" s="13"/>
      <c r="C329" s="12"/>
      <c r="D329" s="12"/>
      <c r="E329" s="180"/>
      <c r="G329" s="13"/>
      <c r="H329" s="13"/>
      <c r="I329" s="12"/>
      <c r="J329" s="180"/>
      <c r="L329" s="13"/>
      <c r="M329" s="13"/>
      <c r="N329" s="12"/>
      <c r="O329" s="180"/>
    </row>
    <row r="330" spans="2:15" x14ac:dyDescent="0.2">
      <c r="B330" s="13"/>
      <c r="C330" s="12"/>
      <c r="D330" s="12"/>
      <c r="E330" s="180"/>
      <c r="G330" s="13"/>
      <c r="H330" s="13"/>
      <c r="I330" s="12"/>
      <c r="J330" s="180"/>
      <c r="L330" s="13"/>
      <c r="M330" s="13"/>
      <c r="N330" s="12"/>
      <c r="O330" s="180"/>
    </row>
    <row r="331" spans="2:15" x14ac:dyDescent="0.2">
      <c r="B331" s="13"/>
      <c r="C331" s="12"/>
      <c r="D331" s="12"/>
      <c r="E331" s="180"/>
      <c r="G331" s="13"/>
      <c r="H331" s="13"/>
      <c r="I331" s="12"/>
      <c r="J331" s="180"/>
      <c r="L331" s="13"/>
      <c r="M331" s="13"/>
      <c r="N331" s="12"/>
      <c r="O331" s="180"/>
    </row>
    <row r="332" spans="2:15" x14ac:dyDescent="0.2">
      <c r="B332" s="13"/>
      <c r="C332" s="12"/>
      <c r="D332" s="12"/>
      <c r="E332" s="180"/>
      <c r="G332" s="13"/>
      <c r="H332" s="13"/>
      <c r="I332" s="12"/>
      <c r="J332" s="180"/>
      <c r="L332" s="13"/>
      <c r="M332" s="13"/>
      <c r="N332" s="12"/>
      <c r="O332" s="180"/>
    </row>
    <row r="333" spans="2:15" x14ac:dyDescent="0.2">
      <c r="B333" s="13"/>
      <c r="C333" s="12"/>
      <c r="D333" s="12"/>
      <c r="E333" s="180"/>
      <c r="G333" s="13"/>
      <c r="H333" s="13"/>
      <c r="I333" s="12"/>
      <c r="J333" s="180"/>
      <c r="L333" s="13"/>
      <c r="M333" s="13"/>
      <c r="N333" s="12"/>
      <c r="O333" s="180"/>
    </row>
    <row r="334" spans="2:15" x14ac:dyDescent="0.2">
      <c r="B334" s="13"/>
      <c r="C334" s="12"/>
      <c r="D334" s="12"/>
      <c r="E334" s="180"/>
      <c r="G334" s="13"/>
      <c r="H334" s="13"/>
      <c r="I334" s="12"/>
      <c r="J334" s="180"/>
      <c r="L334" s="13"/>
      <c r="M334" s="13"/>
      <c r="N334" s="12"/>
      <c r="O334" s="180"/>
    </row>
    <row r="335" spans="2:15" x14ac:dyDescent="0.2">
      <c r="B335" s="13"/>
      <c r="C335" s="12"/>
      <c r="D335" s="12"/>
      <c r="E335" s="180"/>
      <c r="G335" s="13"/>
      <c r="H335" s="13"/>
      <c r="I335" s="12"/>
      <c r="J335" s="180"/>
      <c r="L335" s="13"/>
      <c r="M335" s="13"/>
      <c r="N335" s="12"/>
      <c r="O335" s="180"/>
    </row>
    <row r="336" spans="2:15" x14ac:dyDescent="0.2">
      <c r="B336" s="13"/>
      <c r="C336" s="12"/>
      <c r="D336" s="12"/>
      <c r="E336" s="180"/>
      <c r="G336" s="13"/>
      <c r="H336" s="13"/>
      <c r="I336" s="12"/>
      <c r="J336" s="180"/>
      <c r="L336" s="13"/>
      <c r="M336" s="13"/>
      <c r="N336" s="12"/>
      <c r="O336" s="180"/>
    </row>
    <row r="337" spans="2:15" x14ac:dyDescent="0.2">
      <c r="B337" s="13"/>
      <c r="C337" s="12"/>
      <c r="D337" s="12"/>
      <c r="E337" s="180"/>
      <c r="G337" s="13"/>
      <c r="H337" s="13"/>
      <c r="I337" s="12"/>
      <c r="J337" s="180"/>
      <c r="L337" s="13"/>
      <c r="M337" s="13"/>
      <c r="N337" s="12"/>
      <c r="O337" s="180"/>
    </row>
    <row r="338" spans="2:15" x14ac:dyDescent="0.2">
      <c r="B338" s="13"/>
      <c r="C338" s="12"/>
      <c r="D338" s="12"/>
      <c r="E338" s="180"/>
      <c r="G338" s="13"/>
      <c r="H338" s="13"/>
      <c r="I338" s="12"/>
      <c r="J338" s="180"/>
      <c r="L338" s="13"/>
      <c r="M338" s="13"/>
      <c r="N338" s="12"/>
      <c r="O338" s="180"/>
    </row>
    <row r="339" spans="2:15" x14ac:dyDescent="0.2">
      <c r="B339" s="13"/>
      <c r="C339" s="12"/>
      <c r="D339" s="12"/>
      <c r="E339" s="180"/>
      <c r="G339" s="13"/>
      <c r="H339" s="13"/>
      <c r="I339" s="12"/>
      <c r="J339" s="180"/>
      <c r="L339" s="13"/>
      <c r="M339" s="13"/>
      <c r="N339" s="12"/>
      <c r="O339" s="180"/>
    </row>
    <row r="340" spans="2:15" x14ac:dyDescent="0.2">
      <c r="B340" s="13"/>
      <c r="C340" s="12"/>
      <c r="D340" s="12"/>
      <c r="E340" s="180"/>
      <c r="G340" s="13"/>
      <c r="H340" s="13"/>
      <c r="I340" s="12"/>
      <c r="J340" s="180"/>
      <c r="L340" s="13"/>
      <c r="M340" s="13"/>
      <c r="N340" s="12"/>
      <c r="O340" s="180"/>
    </row>
    <row r="341" spans="2:15" x14ac:dyDescent="0.2">
      <c r="B341" s="13"/>
      <c r="C341" s="12"/>
      <c r="D341" s="12"/>
      <c r="E341" s="180"/>
      <c r="G341" s="13"/>
      <c r="H341" s="13"/>
      <c r="I341" s="12"/>
      <c r="J341" s="180"/>
      <c r="L341" s="13"/>
      <c r="M341" s="13"/>
      <c r="N341" s="12"/>
      <c r="O341" s="180"/>
    </row>
    <row r="342" spans="2:15" x14ac:dyDescent="0.2">
      <c r="B342" s="13"/>
      <c r="C342" s="12"/>
      <c r="D342" s="12"/>
      <c r="E342" s="180"/>
      <c r="G342" s="13"/>
      <c r="H342" s="13"/>
      <c r="I342" s="12"/>
      <c r="J342" s="180"/>
      <c r="L342" s="13"/>
      <c r="M342" s="13"/>
      <c r="N342" s="12"/>
      <c r="O342" s="180"/>
    </row>
    <row r="343" spans="2:15" x14ac:dyDescent="0.2">
      <c r="B343" s="13"/>
      <c r="C343" s="12"/>
      <c r="D343" s="12"/>
      <c r="E343" s="180"/>
      <c r="G343" s="13"/>
      <c r="H343" s="13"/>
      <c r="I343" s="12"/>
      <c r="J343" s="180"/>
      <c r="L343" s="13"/>
      <c r="M343" s="13"/>
      <c r="N343" s="12"/>
      <c r="O343" s="180"/>
    </row>
    <row r="344" spans="2:15" x14ac:dyDescent="0.2">
      <c r="B344" s="13"/>
      <c r="C344" s="12"/>
      <c r="D344" s="12"/>
      <c r="E344" s="180"/>
      <c r="G344" s="13"/>
      <c r="H344" s="13"/>
      <c r="I344" s="12"/>
      <c r="J344" s="180"/>
      <c r="L344" s="13"/>
      <c r="M344" s="13"/>
      <c r="N344" s="12"/>
      <c r="O344" s="180"/>
    </row>
    <row r="345" spans="2:15" x14ac:dyDescent="0.2">
      <c r="B345" s="13"/>
      <c r="C345" s="12"/>
      <c r="D345" s="12"/>
      <c r="E345" s="180"/>
      <c r="G345" s="13"/>
      <c r="H345" s="13"/>
      <c r="I345" s="12"/>
      <c r="J345" s="180"/>
      <c r="L345" s="13"/>
      <c r="M345" s="13"/>
      <c r="N345" s="12"/>
      <c r="O345" s="180"/>
    </row>
    <row r="346" spans="2:15" x14ac:dyDescent="0.2">
      <c r="B346" s="13"/>
      <c r="C346" s="12"/>
      <c r="D346" s="12"/>
      <c r="E346" s="180"/>
      <c r="G346" s="13"/>
      <c r="H346" s="13"/>
      <c r="I346" s="12"/>
      <c r="J346" s="180"/>
      <c r="L346" s="13"/>
      <c r="M346" s="13"/>
      <c r="N346" s="12"/>
      <c r="O346" s="180"/>
    </row>
    <row r="347" spans="2:15" x14ac:dyDescent="0.2">
      <c r="B347" s="13"/>
      <c r="C347" s="12"/>
      <c r="D347" s="12"/>
      <c r="E347" s="180"/>
      <c r="G347" s="13"/>
      <c r="H347" s="13"/>
      <c r="I347" s="12"/>
      <c r="J347" s="180"/>
      <c r="L347" s="13"/>
      <c r="M347" s="13"/>
      <c r="N347" s="12"/>
      <c r="O347" s="180"/>
    </row>
    <row r="348" spans="2:15" x14ac:dyDescent="0.2">
      <c r="B348" s="13"/>
      <c r="C348" s="12"/>
      <c r="D348" s="12"/>
      <c r="E348" s="180"/>
      <c r="G348" s="13"/>
      <c r="H348" s="13"/>
      <c r="I348" s="12"/>
      <c r="J348" s="180"/>
      <c r="L348" s="13"/>
      <c r="M348" s="13"/>
      <c r="N348" s="12"/>
      <c r="O348" s="180"/>
    </row>
    <row r="349" spans="2:15" x14ac:dyDescent="0.2">
      <c r="B349" s="13"/>
      <c r="C349" s="12"/>
      <c r="D349" s="12"/>
      <c r="E349" s="180"/>
      <c r="G349" s="13"/>
      <c r="H349" s="13"/>
      <c r="I349" s="12"/>
      <c r="J349" s="180"/>
      <c r="L349" s="13"/>
      <c r="M349" s="13"/>
      <c r="N349" s="12"/>
      <c r="O349" s="180"/>
    </row>
    <row r="350" spans="2:15" x14ac:dyDescent="0.2">
      <c r="B350" s="13"/>
      <c r="C350" s="12"/>
      <c r="D350" s="12"/>
      <c r="E350" s="180"/>
      <c r="G350" s="13"/>
      <c r="H350" s="13"/>
      <c r="I350" s="12"/>
      <c r="J350" s="180"/>
      <c r="L350" s="13"/>
      <c r="M350" s="13"/>
      <c r="N350" s="12"/>
      <c r="O350" s="180"/>
    </row>
    <row r="351" spans="2:15" x14ac:dyDescent="0.2">
      <c r="B351" s="13"/>
      <c r="C351" s="12"/>
      <c r="D351" s="12"/>
      <c r="E351" s="180"/>
      <c r="G351" s="13"/>
      <c r="H351" s="13"/>
      <c r="I351" s="12"/>
      <c r="J351" s="180"/>
      <c r="L351" s="13"/>
      <c r="M351" s="13"/>
      <c r="N351" s="12"/>
      <c r="O351" s="180"/>
    </row>
    <row r="352" spans="2:15" x14ac:dyDescent="0.2">
      <c r="B352" s="13"/>
      <c r="C352" s="12"/>
      <c r="D352" s="12"/>
      <c r="E352" s="180"/>
      <c r="G352" s="13"/>
      <c r="H352" s="13"/>
      <c r="I352" s="12"/>
      <c r="J352" s="180"/>
      <c r="L352" s="13"/>
      <c r="M352" s="13"/>
      <c r="N352" s="12"/>
      <c r="O352" s="180"/>
    </row>
    <row r="353" spans="2:15" x14ac:dyDescent="0.2">
      <c r="B353" s="13"/>
      <c r="C353" s="12"/>
      <c r="D353" s="12"/>
      <c r="E353" s="180"/>
      <c r="G353" s="13"/>
      <c r="H353" s="13"/>
      <c r="I353" s="12"/>
      <c r="J353" s="180"/>
      <c r="L353" s="13"/>
      <c r="M353" s="13"/>
      <c r="N353" s="12"/>
      <c r="O353" s="180"/>
    </row>
    <row r="354" spans="2:15" x14ac:dyDescent="0.2">
      <c r="B354" s="13"/>
      <c r="C354" s="12"/>
      <c r="D354" s="12"/>
      <c r="E354" s="180"/>
      <c r="G354" s="13"/>
      <c r="H354" s="13"/>
      <c r="I354" s="12"/>
      <c r="J354" s="180"/>
      <c r="L354" s="13"/>
      <c r="M354" s="13"/>
      <c r="N354" s="12"/>
      <c r="O354" s="180"/>
    </row>
    <row r="355" spans="2:15" x14ac:dyDescent="0.2">
      <c r="B355" s="13"/>
      <c r="C355" s="12"/>
      <c r="D355" s="12"/>
      <c r="E355" s="180"/>
      <c r="G355" s="13"/>
      <c r="H355" s="13"/>
      <c r="I355" s="12"/>
      <c r="J355" s="180"/>
      <c r="L355" s="13"/>
      <c r="M355" s="13"/>
      <c r="N355" s="12"/>
      <c r="O355" s="180"/>
    </row>
    <row r="356" spans="2:15" x14ac:dyDescent="0.2">
      <c r="B356" s="13"/>
      <c r="C356" s="12"/>
      <c r="D356" s="12"/>
      <c r="E356" s="180"/>
      <c r="G356" s="13"/>
      <c r="H356" s="13"/>
      <c r="I356" s="12"/>
      <c r="J356" s="180"/>
      <c r="L356" s="13"/>
      <c r="M356" s="13"/>
      <c r="N356" s="12"/>
      <c r="O356" s="180"/>
    </row>
    <row r="357" spans="2:15" x14ac:dyDescent="0.2">
      <c r="B357" s="13"/>
      <c r="C357" s="12"/>
      <c r="D357" s="12"/>
      <c r="E357" s="180"/>
      <c r="G357" s="13"/>
      <c r="H357" s="13"/>
      <c r="I357" s="12"/>
      <c r="J357" s="180"/>
      <c r="L357" s="13"/>
      <c r="M357" s="13"/>
      <c r="N357" s="12"/>
      <c r="O357" s="180"/>
    </row>
    <row r="358" spans="2:15" x14ac:dyDescent="0.2">
      <c r="B358" s="13"/>
      <c r="C358" s="12"/>
      <c r="D358" s="12"/>
      <c r="E358" s="180"/>
      <c r="G358" s="13"/>
      <c r="H358" s="13"/>
      <c r="I358" s="12"/>
      <c r="J358" s="180"/>
      <c r="L358" s="13"/>
      <c r="M358" s="13"/>
      <c r="N358" s="12"/>
      <c r="O358" s="180"/>
    </row>
    <row r="359" spans="2:15" x14ac:dyDescent="0.2">
      <c r="B359" s="13"/>
      <c r="C359" s="12"/>
      <c r="D359" s="12"/>
      <c r="E359" s="180"/>
      <c r="G359" s="13"/>
      <c r="H359" s="13"/>
      <c r="I359" s="12"/>
      <c r="J359" s="180"/>
      <c r="L359" s="13"/>
      <c r="M359" s="13"/>
      <c r="N359" s="12"/>
      <c r="O359" s="180"/>
    </row>
    <row r="360" spans="2:15" x14ac:dyDescent="0.2">
      <c r="B360" s="13"/>
      <c r="C360" s="12"/>
      <c r="D360" s="12"/>
      <c r="E360" s="180"/>
      <c r="G360" s="13"/>
      <c r="H360" s="13"/>
      <c r="I360" s="12"/>
      <c r="J360" s="180"/>
      <c r="L360" s="13"/>
      <c r="M360" s="13"/>
      <c r="N360" s="12"/>
      <c r="O360" s="180"/>
    </row>
    <row r="361" spans="2:15" x14ac:dyDescent="0.2">
      <c r="B361" s="13"/>
      <c r="C361" s="12"/>
      <c r="D361" s="12"/>
      <c r="E361" s="180"/>
      <c r="G361" s="13"/>
      <c r="H361" s="13"/>
      <c r="I361" s="12"/>
      <c r="J361" s="180"/>
      <c r="L361" s="13"/>
      <c r="M361" s="13"/>
      <c r="N361" s="12"/>
      <c r="O361" s="180"/>
    </row>
    <row r="362" spans="2:15" x14ac:dyDescent="0.2">
      <c r="B362" s="13"/>
      <c r="C362" s="12"/>
      <c r="D362" s="12"/>
      <c r="E362" s="180"/>
      <c r="G362" s="13"/>
      <c r="H362" s="13"/>
      <c r="I362" s="12"/>
      <c r="J362" s="180"/>
      <c r="L362" s="13"/>
      <c r="M362" s="13"/>
      <c r="N362" s="12"/>
      <c r="O362" s="180"/>
    </row>
    <row r="363" spans="2:15" x14ac:dyDescent="0.2">
      <c r="B363" s="13"/>
      <c r="C363" s="12"/>
      <c r="D363" s="12"/>
      <c r="E363" s="180"/>
      <c r="G363" s="13"/>
      <c r="H363" s="13"/>
      <c r="I363" s="12"/>
      <c r="J363" s="180"/>
      <c r="L363" s="13"/>
      <c r="M363" s="13"/>
      <c r="N363" s="12"/>
      <c r="O363" s="180"/>
    </row>
    <row r="364" spans="2:15" x14ac:dyDescent="0.2">
      <c r="B364" s="13"/>
      <c r="C364" s="12"/>
      <c r="D364" s="12"/>
      <c r="E364" s="180"/>
      <c r="G364" s="13"/>
      <c r="H364" s="13"/>
      <c r="I364" s="12"/>
      <c r="J364" s="180"/>
      <c r="L364" s="13"/>
      <c r="M364" s="13"/>
      <c r="N364" s="12"/>
      <c r="O364" s="180"/>
    </row>
    <row r="365" spans="2:15" x14ac:dyDescent="0.2">
      <c r="B365" s="13"/>
      <c r="C365" s="12"/>
      <c r="D365" s="12"/>
      <c r="E365" s="180"/>
      <c r="G365" s="13"/>
      <c r="H365" s="13"/>
      <c r="I365" s="12"/>
      <c r="J365" s="180"/>
      <c r="L365" s="13"/>
      <c r="M365" s="13"/>
      <c r="N365" s="12"/>
      <c r="O365" s="180"/>
    </row>
    <row r="366" spans="2:15" x14ac:dyDescent="0.2">
      <c r="B366" s="13"/>
      <c r="C366" s="12"/>
      <c r="D366" s="12"/>
      <c r="E366" s="180"/>
      <c r="G366" s="13"/>
      <c r="H366" s="13"/>
      <c r="I366" s="12"/>
      <c r="J366" s="180"/>
      <c r="L366" s="13"/>
      <c r="M366" s="13"/>
      <c r="N366" s="12"/>
      <c r="O366" s="180"/>
    </row>
    <row r="367" spans="2:15" x14ac:dyDescent="0.2">
      <c r="B367" s="13"/>
      <c r="C367" s="12"/>
      <c r="D367" s="12"/>
      <c r="E367" s="180"/>
      <c r="G367" s="13"/>
      <c r="H367" s="13"/>
      <c r="I367" s="12"/>
      <c r="J367" s="180"/>
      <c r="L367" s="13"/>
      <c r="M367" s="13"/>
      <c r="N367" s="12"/>
      <c r="O367" s="180"/>
    </row>
    <row r="368" spans="2:15" x14ac:dyDescent="0.2">
      <c r="B368" s="13"/>
      <c r="C368" s="12"/>
      <c r="D368" s="12"/>
      <c r="E368" s="180"/>
      <c r="G368" s="13"/>
      <c r="H368" s="13"/>
      <c r="I368" s="12"/>
      <c r="J368" s="180"/>
      <c r="L368" s="13"/>
      <c r="M368" s="13"/>
      <c r="N368" s="12"/>
      <c r="O368" s="180"/>
    </row>
    <row r="369" spans="2:15" x14ac:dyDescent="0.2">
      <c r="B369" s="13"/>
      <c r="C369" s="12"/>
      <c r="D369" s="12"/>
      <c r="E369" s="180"/>
      <c r="G369" s="13"/>
      <c r="H369" s="13"/>
      <c r="I369" s="12"/>
      <c r="J369" s="180"/>
      <c r="L369" s="13"/>
      <c r="M369" s="13"/>
      <c r="N369" s="12"/>
      <c r="O369" s="180"/>
    </row>
    <row r="370" spans="2:15" x14ac:dyDescent="0.2">
      <c r="B370" s="13"/>
      <c r="C370" s="12"/>
      <c r="D370" s="12"/>
      <c r="E370" s="180"/>
      <c r="G370" s="13"/>
      <c r="H370" s="13"/>
      <c r="I370" s="12"/>
      <c r="J370" s="180"/>
      <c r="L370" s="13"/>
      <c r="M370" s="13"/>
      <c r="N370" s="12"/>
      <c r="O370" s="180"/>
    </row>
    <row r="371" spans="2:15" x14ac:dyDescent="0.2">
      <c r="B371" s="13"/>
      <c r="C371" s="12"/>
      <c r="D371" s="12"/>
      <c r="E371" s="180"/>
      <c r="G371" s="13"/>
      <c r="H371" s="13"/>
      <c r="I371" s="12"/>
      <c r="J371" s="180"/>
      <c r="L371" s="13"/>
      <c r="M371" s="13"/>
      <c r="N371" s="12"/>
      <c r="O371" s="180"/>
    </row>
    <row r="372" spans="2:15" x14ac:dyDescent="0.2">
      <c r="B372" s="13"/>
      <c r="C372" s="12"/>
      <c r="D372" s="12"/>
      <c r="E372" s="180"/>
      <c r="G372" s="13"/>
      <c r="H372" s="13"/>
      <c r="I372" s="12"/>
      <c r="J372" s="180"/>
      <c r="L372" s="13"/>
      <c r="M372" s="13"/>
      <c r="N372" s="12"/>
      <c r="O372" s="180"/>
    </row>
    <row r="373" spans="2:15" x14ac:dyDescent="0.2">
      <c r="B373" s="13"/>
      <c r="C373" s="12"/>
      <c r="D373" s="12"/>
      <c r="E373" s="180"/>
      <c r="G373" s="13"/>
      <c r="H373" s="13"/>
      <c r="I373" s="12"/>
      <c r="J373" s="180"/>
      <c r="L373" s="13"/>
      <c r="M373" s="13"/>
      <c r="N373" s="12"/>
      <c r="O373" s="180"/>
    </row>
    <row r="374" spans="2:15" x14ac:dyDescent="0.2">
      <c r="B374" s="13"/>
      <c r="C374" s="12"/>
      <c r="D374" s="12"/>
      <c r="E374" s="180"/>
      <c r="G374" s="13"/>
      <c r="H374" s="13"/>
      <c r="I374" s="12"/>
      <c r="J374" s="180"/>
      <c r="L374" s="13"/>
      <c r="M374" s="13"/>
      <c r="N374" s="12"/>
      <c r="O374" s="180"/>
    </row>
    <row r="375" spans="2:15" x14ac:dyDescent="0.2">
      <c r="B375" s="13"/>
      <c r="C375" s="12"/>
      <c r="D375" s="12"/>
      <c r="E375" s="180"/>
      <c r="G375" s="13"/>
      <c r="H375" s="13"/>
      <c r="I375" s="12"/>
      <c r="J375" s="180"/>
      <c r="L375" s="13"/>
      <c r="M375" s="13"/>
      <c r="N375" s="12"/>
      <c r="O375" s="180"/>
    </row>
    <row r="376" spans="2:15" x14ac:dyDescent="0.2">
      <c r="B376" s="13"/>
      <c r="C376" s="12"/>
      <c r="D376" s="12"/>
      <c r="E376" s="180"/>
      <c r="G376" s="13"/>
      <c r="H376" s="13"/>
      <c r="I376" s="12"/>
      <c r="J376" s="180"/>
      <c r="L376" s="13"/>
      <c r="M376" s="13"/>
      <c r="N376" s="12"/>
      <c r="O376" s="180"/>
    </row>
    <row r="377" spans="2:15" x14ac:dyDescent="0.2">
      <c r="B377" s="13"/>
      <c r="C377" s="12"/>
      <c r="D377" s="12"/>
      <c r="E377" s="180"/>
      <c r="G377" s="13"/>
      <c r="H377" s="13"/>
      <c r="I377" s="12"/>
      <c r="J377" s="180"/>
      <c r="L377" s="13"/>
      <c r="M377" s="13"/>
      <c r="N377" s="12"/>
      <c r="O377" s="180"/>
    </row>
    <row r="378" spans="2:15" x14ac:dyDescent="0.2">
      <c r="B378" s="13"/>
      <c r="C378" s="12"/>
      <c r="D378" s="12"/>
      <c r="E378" s="180"/>
      <c r="G378" s="13"/>
      <c r="H378" s="13"/>
      <c r="I378" s="12"/>
      <c r="J378" s="180"/>
      <c r="L378" s="13"/>
      <c r="M378" s="13"/>
      <c r="N378" s="12"/>
      <c r="O378" s="180"/>
    </row>
    <row r="379" spans="2:15" x14ac:dyDescent="0.2">
      <c r="B379" s="13"/>
      <c r="C379" s="12"/>
      <c r="D379" s="12"/>
      <c r="E379" s="180"/>
      <c r="G379" s="13"/>
      <c r="H379" s="13"/>
      <c r="I379" s="12"/>
      <c r="J379" s="180"/>
      <c r="L379" s="13"/>
      <c r="M379" s="13"/>
      <c r="N379" s="12"/>
      <c r="O379" s="180"/>
    </row>
    <row r="380" spans="2:15" x14ac:dyDescent="0.2">
      <c r="B380" s="13"/>
      <c r="C380" s="12"/>
      <c r="D380" s="12"/>
      <c r="E380" s="180"/>
      <c r="G380" s="13"/>
      <c r="H380" s="13"/>
      <c r="I380" s="12"/>
      <c r="J380" s="180"/>
      <c r="L380" s="13"/>
      <c r="M380" s="13"/>
      <c r="N380" s="12"/>
      <c r="O380" s="180"/>
    </row>
    <row r="381" spans="2:15" x14ac:dyDescent="0.2">
      <c r="B381" s="13"/>
      <c r="C381" s="12"/>
      <c r="D381" s="12"/>
      <c r="E381" s="180"/>
      <c r="G381" s="13"/>
      <c r="H381" s="13"/>
      <c r="I381" s="12"/>
      <c r="J381" s="180"/>
      <c r="L381" s="13"/>
      <c r="M381" s="13"/>
      <c r="N381" s="12"/>
      <c r="O381" s="180"/>
    </row>
    <row r="382" spans="2:15" x14ac:dyDescent="0.2">
      <c r="B382" s="13"/>
      <c r="C382" s="12"/>
      <c r="D382" s="12"/>
      <c r="E382" s="180"/>
      <c r="G382" s="13"/>
      <c r="H382" s="13"/>
      <c r="I382" s="12"/>
      <c r="J382" s="180"/>
      <c r="L382" s="13"/>
      <c r="M382" s="13"/>
      <c r="N382" s="12"/>
      <c r="O382" s="180"/>
    </row>
    <row r="383" spans="2:15" x14ac:dyDescent="0.2">
      <c r="B383" s="13"/>
      <c r="C383" s="12"/>
      <c r="D383" s="12"/>
      <c r="E383" s="180"/>
      <c r="G383" s="13"/>
      <c r="H383" s="13"/>
      <c r="I383" s="12"/>
      <c r="J383" s="180"/>
      <c r="L383" s="13"/>
      <c r="M383" s="13"/>
      <c r="N383" s="12"/>
      <c r="O383" s="180"/>
    </row>
    <row r="384" spans="2:15" x14ac:dyDescent="0.2">
      <c r="B384" s="13"/>
      <c r="C384" s="12"/>
      <c r="D384" s="12"/>
      <c r="E384" s="180"/>
      <c r="G384" s="13"/>
      <c r="H384" s="13"/>
      <c r="I384" s="12"/>
      <c r="J384" s="180"/>
      <c r="L384" s="13"/>
      <c r="M384" s="13"/>
      <c r="N384" s="12"/>
      <c r="O384" s="180"/>
    </row>
    <row r="385" spans="2:15" x14ac:dyDescent="0.2">
      <c r="B385" s="13"/>
      <c r="C385" s="12"/>
      <c r="D385" s="12"/>
      <c r="E385" s="180"/>
      <c r="G385" s="13"/>
      <c r="H385" s="13"/>
      <c r="I385" s="12"/>
      <c r="J385" s="180"/>
      <c r="L385" s="13"/>
      <c r="M385" s="13"/>
      <c r="N385" s="12"/>
      <c r="O385" s="180"/>
    </row>
    <row r="386" spans="2:15" x14ac:dyDescent="0.2">
      <c r="B386" s="13"/>
      <c r="C386" s="12"/>
      <c r="D386" s="12"/>
      <c r="E386" s="180"/>
      <c r="G386" s="13"/>
      <c r="H386" s="13"/>
      <c r="I386" s="12"/>
      <c r="J386" s="180"/>
      <c r="L386" s="13"/>
      <c r="M386" s="13"/>
      <c r="N386" s="12"/>
      <c r="O386" s="180"/>
    </row>
    <row r="387" spans="2:15" x14ac:dyDescent="0.2">
      <c r="B387" s="13"/>
      <c r="C387" s="12"/>
      <c r="D387" s="12"/>
      <c r="E387" s="180"/>
      <c r="G387" s="13"/>
      <c r="H387" s="13"/>
      <c r="I387" s="12"/>
      <c r="J387" s="180"/>
      <c r="L387" s="13"/>
      <c r="M387" s="13"/>
      <c r="N387" s="12"/>
      <c r="O387" s="180"/>
    </row>
    <row r="388" spans="2:15" x14ac:dyDescent="0.2">
      <c r="B388" s="13"/>
      <c r="C388" s="12"/>
      <c r="D388" s="12"/>
      <c r="E388" s="180"/>
      <c r="G388" s="13"/>
      <c r="H388" s="13"/>
      <c r="I388" s="12"/>
      <c r="J388" s="180"/>
      <c r="L388" s="13"/>
      <c r="M388" s="13"/>
      <c r="N388" s="12"/>
      <c r="O388" s="180"/>
    </row>
    <row r="389" spans="2:15" x14ac:dyDescent="0.2">
      <c r="B389" s="13"/>
      <c r="C389" s="12"/>
      <c r="D389" s="12"/>
      <c r="E389" s="180"/>
      <c r="G389" s="13"/>
      <c r="H389" s="13"/>
      <c r="I389" s="12"/>
      <c r="J389" s="180"/>
      <c r="L389" s="13"/>
      <c r="M389" s="13"/>
      <c r="N389" s="12"/>
      <c r="O389" s="180"/>
    </row>
    <row r="390" spans="2:15" x14ac:dyDescent="0.2">
      <c r="B390" s="13"/>
      <c r="C390" s="12"/>
      <c r="D390" s="12"/>
      <c r="E390" s="180"/>
      <c r="G390" s="13"/>
      <c r="H390" s="13"/>
      <c r="I390" s="12"/>
      <c r="J390" s="180"/>
      <c r="L390" s="13"/>
      <c r="M390" s="13"/>
      <c r="N390" s="12"/>
      <c r="O390" s="180"/>
    </row>
    <row r="391" spans="2:15" x14ac:dyDescent="0.2">
      <c r="B391" s="13"/>
      <c r="C391" s="12"/>
      <c r="D391" s="12"/>
      <c r="E391" s="180"/>
      <c r="G391" s="13"/>
      <c r="H391" s="13"/>
      <c r="I391" s="12"/>
      <c r="J391" s="180"/>
      <c r="L391" s="13"/>
      <c r="M391" s="13"/>
      <c r="N391" s="12"/>
      <c r="O391" s="180"/>
    </row>
    <row r="392" spans="2:15" x14ac:dyDescent="0.2">
      <c r="B392" s="13"/>
      <c r="C392" s="12"/>
      <c r="D392" s="12"/>
      <c r="E392" s="180"/>
      <c r="G392" s="13"/>
      <c r="H392" s="13"/>
      <c r="I392" s="12"/>
      <c r="J392" s="180"/>
      <c r="L392" s="13"/>
      <c r="M392" s="13"/>
      <c r="N392" s="12"/>
      <c r="O392" s="180"/>
    </row>
    <row r="393" spans="2:15" x14ac:dyDescent="0.2">
      <c r="B393" s="13"/>
      <c r="C393" s="12"/>
      <c r="D393" s="12"/>
      <c r="E393" s="180"/>
      <c r="G393" s="13"/>
      <c r="H393" s="13"/>
      <c r="I393" s="12"/>
      <c r="J393" s="180"/>
      <c r="L393" s="13"/>
      <c r="M393" s="13"/>
      <c r="N393" s="12"/>
      <c r="O393" s="180"/>
    </row>
    <row r="394" spans="2:15" x14ac:dyDescent="0.2">
      <c r="B394" s="13"/>
      <c r="C394" s="12"/>
      <c r="D394" s="12"/>
      <c r="E394" s="180"/>
      <c r="G394" s="13"/>
      <c r="H394" s="13"/>
      <c r="I394" s="12"/>
      <c r="J394" s="180"/>
      <c r="L394" s="13"/>
      <c r="M394" s="13"/>
      <c r="N394" s="12"/>
      <c r="O394" s="180"/>
    </row>
    <row r="395" spans="2:15" x14ac:dyDescent="0.2">
      <c r="B395" s="13"/>
      <c r="C395" s="12"/>
      <c r="D395" s="12"/>
      <c r="E395" s="180"/>
      <c r="G395" s="13"/>
      <c r="H395" s="13"/>
      <c r="I395" s="12"/>
      <c r="J395" s="180"/>
      <c r="L395" s="13"/>
      <c r="M395" s="13"/>
      <c r="N395" s="12"/>
      <c r="O395" s="180"/>
    </row>
    <row r="396" spans="2:15" x14ac:dyDescent="0.2">
      <c r="B396" s="13"/>
      <c r="C396" s="12"/>
      <c r="D396" s="12"/>
      <c r="E396" s="180"/>
      <c r="G396" s="13"/>
      <c r="H396" s="13"/>
      <c r="I396" s="12"/>
      <c r="J396" s="180"/>
      <c r="L396" s="13"/>
      <c r="M396" s="13"/>
      <c r="N396" s="12"/>
      <c r="O396" s="180"/>
    </row>
    <row r="397" spans="2:15" x14ac:dyDescent="0.2">
      <c r="B397" s="13"/>
      <c r="C397" s="12"/>
      <c r="D397" s="12"/>
      <c r="E397" s="180"/>
      <c r="G397" s="13"/>
      <c r="H397" s="13"/>
      <c r="I397" s="12"/>
      <c r="J397" s="180"/>
      <c r="L397" s="13"/>
      <c r="M397" s="13"/>
      <c r="N397" s="12"/>
      <c r="O397" s="180"/>
    </row>
    <row r="398" spans="2:15" x14ac:dyDescent="0.2">
      <c r="B398" s="13"/>
      <c r="C398" s="12"/>
      <c r="D398" s="12"/>
      <c r="E398" s="180"/>
      <c r="G398" s="13"/>
      <c r="H398" s="13"/>
      <c r="I398" s="12"/>
      <c r="J398" s="180"/>
      <c r="L398" s="13"/>
      <c r="M398" s="13"/>
      <c r="N398" s="12"/>
      <c r="O398" s="180"/>
    </row>
    <row r="399" spans="2:15" x14ac:dyDescent="0.2">
      <c r="B399" s="13"/>
      <c r="C399" s="12"/>
      <c r="D399" s="12"/>
      <c r="E399" s="180"/>
      <c r="G399" s="13"/>
      <c r="H399" s="13"/>
      <c r="I399" s="12"/>
      <c r="J399" s="180"/>
      <c r="L399" s="13"/>
      <c r="M399" s="13"/>
      <c r="N399" s="12"/>
      <c r="O399" s="180"/>
    </row>
    <row r="400" spans="2:15" x14ac:dyDescent="0.2">
      <c r="B400" s="13"/>
      <c r="C400" s="12"/>
      <c r="D400" s="12"/>
      <c r="E400" s="180"/>
      <c r="G400" s="13"/>
      <c r="H400" s="13"/>
      <c r="I400" s="12"/>
      <c r="J400" s="180"/>
      <c r="L400" s="13"/>
      <c r="M400" s="13"/>
      <c r="N400" s="12"/>
      <c r="O400" s="180"/>
    </row>
    <row r="401" spans="2:15" x14ac:dyDescent="0.2">
      <c r="B401" s="13"/>
      <c r="C401" s="12"/>
      <c r="D401" s="12"/>
      <c r="E401" s="180"/>
      <c r="G401" s="13"/>
      <c r="H401" s="13"/>
      <c r="I401" s="12"/>
      <c r="J401" s="180"/>
      <c r="L401" s="13"/>
      <c r="M401" s="13"/>
      <c r="N401" s="12"/>
      <c r="O401" s="180"/>
    </row>
    <row r="402" spans="2:15" x14ac:dyDescent="0.2">
      <c r="B402" s="13"/>
      <c r="C402" s="12"/>
      <c r="D402" s="12"/>
      <c r="E402" s="180"/>
      <c r="G402" s="13"/>
      <c r="H402" s="13"/>
      <c r="I402" s="12"/>
      <c r="J402" s="180"/>
      <c r="L402" s="13"/>
      <c r="M402" s="13"/>
      <c r="N402" s="12"/>
      <c r="O402" s="180"/>
    </row>
    <row r="403" spans="2:15" x14ac:dyDescent="0.2">
      <c r="B403" s="13"/>
      <c r="C403" s="12"/>
      <c r="D403" s="12"/>
      <c r="E403" s="180"/>
      <c r="G403" s="13"/>
      <c r="H403" s="13"/>
      <c r="I403" s="12"/>
      <c r="J403" s="180"/>
      <c r="L403" s="13"/>
      <c r="M403" s="13"/>
      <c r="N403" s="12"/>
      <c r="O403" s="180"/>
    </row>
    <row r="404" spans="2:15" x14ac:dyDescent="0.2">
      <c r="B404" s="13"/>
      <c r="C404" s="12"/>
      <c r="D404" s="12"/>
      <c r="E404" s="180"/>
      <c r="G404" s="13"/>
      <c r="H404" s="13"/>
      <c r="I404" s="12"/>
      <c r="J404" s="180"/>
      <c r="L404" s="13"/>
      <c r="M404" s="13"/>
      <c r="N404" s="12"/>
      <c r="O404" s="180"/>
    </row>
    <row r="405" spans="2:15" x14ac:dyDescent="0.2">
      <c r="B405" s="13"/>
      <c r="C405" s="12"/>
      <c r="D405" s="12"/>
      <c r="E405" s="180"/>
      <c r="G405" s="13"/>
      <c r="H405" s="13"/>
      <c r="I405" s="12"/>
      <c r="J405" s="180"/>
      <c r="L405" s="13"/>
      <c r="M405" s="13"/>
      <c r="N405" s="12"/>
      <c r="O405" s="180"/>
    </row>
    <row r="406" spans="2:15" x14ac:dyDescent="0.2">
      <c r="B406" s="13"/>
      <c r="C406" s="12"/>
      <c r="D406" s="12"/>
      <c r="E406" s="180"/>
      <c r="G406" s="13"/>
      <c r="H406" s="13"/>
      <c r="I406" s="12"/>
      <c r="J406" s="180"/>
      <c r="L406" s="13"/>
      <c r="M406" s="13"/>
      <c r="N406" s="12"/>
      <c r="O406" s="180"/>
    </row>
    <row r="407" spans="2:15" x14ac:dyDescent="0.2">
      <c r="B407" s="13"/>
      <c r="C407" s="12"/>
      <c r="D407" s="12"/>
      <c r="E407" s="180"/>
      <c r="G407" s="13"/>
      <c r="H407" s="13"/>
      <c r="I407" s="12"/>
      <c r="J407" s="180"/>
      <c r="L407" s="13"/>
      <c r="M407" s="13"/>
      <c r="N407" s="12"/>
      <c r="O407" s="180"/>
    </row>
    <row r="408" spans="2:15" x14ac:dyDescent="0.2">
      <c r="B408" s="13"/>
      <c r="C408" s="12"/>
      <c r="D408" s="12"/>
      <c r="E408" s="180"/>
      <c r="G408" s="13"/>
      <c r="H408" s="13"/>
      <c r="I408" s="12"/>
      <c r="J408" s="180"/>
      <c r="L408" s="13"/>
      <c r="M408" s="13"/>
      <c r="N408" s="12"/>
      <c r="O408" s="180"/>
    </row>
    <row r="409" spans="2:15" x14ac:dyDescent="0.2">
      <c r="B409" s="13"/>
      <c r="C409" s="12"/>
      <c r="D409" s="12"/>
      <c r="E409" s="180"/>
      <c r="G409" s="13"/>
      <c r="H409" s="13"/>
      <c r="I409" s="12"/>
      <c r="J409" s="180"/>
      <c r="L409" s="13"/>
      <c r="M409" s="13"/>
      <c r="N409" s="12"/>
      <c r="O409" s="180"/>
    </row>
    <row r="410" spans="2:15" x14ac:dyDescent="0.2">
      <c r="B410" s="13"/>
      <c r="C410" s="12"/>
      <c r="D410" s="12"/>
      <c r="E410" s="180"/>
      <c r="G410" s="13"/>
      <c r="H410" s="13"/>
      <c r="I410" s="12"/>
      <c r="J410" s="180"/>
      <c r="L410" s="13"/>
      <c r="M410" s="13"/>
      <c r="N410" s="12"/>
      <c r="O410" s="180"/>
    </row>
    <row r="411" spans="2:15" x14ac:dyDescent="0.2">
      <c r="B411" s="13"/>
      <c r="C411" s="12"/>
      <c r="D411" s="12"/>
      <c r="E411" s="180"/>
      <c r="G411" s="13"/>
      <c r="H411" s="13"/>
      <c r="I411" s="12"/>
      <c r="J411" s="180"/>
      <c r="L411" s="13"/>
      <c r="M411" s="13"/>
      <c r="N411" s="12"/>
      <c r="O411" s="180"/>
    </row>
    <row r="412" spans="2:15" x14ac:dyDescent="0.2">
      <c r="B412" s="13"/>
      <c r="C412" s="12"/>
      <c r="D412" s="12"/>
      <c r="E412" s="180"/>
      <c r="G412" s="13"/>
      <c r="H412" s="13"/>
      <c r="I412" s="12"/>
      <c r="J412" s="180"/>
      <c r="L412" s="13"/>
      <c r="M412" s="13"/>
      <c r="N412" s="12"/>
      <c r="O412" s="180"/>
    </row>
    <row r="413" spans="2:15" x14ac:dyDescent="0.2">
      <c r="B413" s="13"/>
      <c r="C413" s="12"/>
      <c r="D413" s="12"/>
      <c r="E413" s="180"/>
      <c r="G413" s="13"/>
      <c r="H413" s="13"/>
      <c r="I413" s="12"/>
      <c r="J413" s="180"/>
      <c r="L413" s="13"/>
      <c r="M413" s="13"/>
      <c r="N413" s="12"/>
      <c r="O413" s="180"/>
    </row>
    <row r="414" spans="2:15" x14ac:dyDescent="0.2">
      <c r="B414" s="13"/>
      <c r="C414" s="12"/>
      <c r="D414" s="12"/>
      <c r="E414" s="180"/>
      <c r="G414" s="13"/>
      <c r="H414" s="13"/>
      <c r="I414" s="12"/>
      <c r="J414" s="180"/>
      <c r="L414" s="13"/>
      <c r="M414" s="13"/>
      <c r="N414" s="12"/>
      <c r="O414" s="180"/>
    </row>
    <row r="415" spans="2:15" x14ac:dyDescent="0.2">
      <c r="B415" s="13"/>
      <c r="C415" s="12"/>
      <c r="D415" s="12"/>
      <c r="E415" s="180"/>
      <c r="G415" s="13"/>
      <c r="H415" s="13"/>
      <c r="I415" s="12"/>
      <c r="J415" s="180"/>
      <c r="L415" s="13"/>
      <c r="M415" s="13"/>
      <c r="N415" s="12"/>
      <c r="O415" s="180"/>
    </row>
    <row r="416" spans="2:15" x14ac:dyDescent="0.2">
      <c r="B416" s="13"/>
      <c r="C416" s="12"/>
      <c r="D416" s="12"/>
      <c r="E416" s="180"/>
      <c r="G416" s="13"/>
      <c r="H416" s="13"/>
      <c r="I416" s="12"/>
      <c r="J416" s="180"/>
      <c r="L416" s="13"/>
      <c r="M416" s="13"/>
      <c r="N416" s="12"/>
      <c r="O416" s="180"/>
    </row>
    <row r="417" spans="2:15" x14ac:dyDescent="0.2">
      <c r="B417" s="13"/>
      <c r="C417" s="12"/>
      <c r="D417" s="12"/>
      <c r="E417" s="180"/>
      <c r="G417" s="13"/>
      <c r="H417" s="13"/>
      <c r="I417" s="12"/>
      <c r="J417" s="180"/>
      <c r="L417" s="13"/>
      <c r="M417" s="13"/>
      <c r="N417" s="12"/>
      <c r="O417" s="180"/>
    </row>
    <row r="418" spans="2:15" x14ac:dyDescent="0.2">
      <c r="B418" s="13"/>
      <c r="C418" s="12"/>
      <c r="D418" s="12"/>
      <c r="E418" s="180"/>
      <c r="G418" s="13"/>
      <c r="H418" s="13"/>
      <c r="I418" s="12"/>
      <c r="J418" s="180"/>
      <c r="L418" s="13"/>
      <c r="M418" s="13"/>
      <c r="N418" s="12"/>
      <c r="O418" s="180"/>
    </row>
    <row r="419" spans="2:15" x14ac:dyDescent="0.2">
      <c r="B419" s="13"/>
      <c r="C419" s="12"/>
      <c r="D419" s="12"/>
      <c r="E419" s="180"/>
      <c r="G419" s="13"/>
      <c r="H419" s="13"/>
      <c r="I419" s="12"/>
      <c r="J419" s="180"/>
      <c r="L419" s="13"/>
      <c r="M419" s="13"/>
      <c r="N419" s="12"/>
      <c r="O419" s="180"/>
    </row>
    <row r="420" spans="2:15" x14ac:dyDescent="0.2">
      <c r="B420" s="13"/>
      <c r="C420" s="12"/>
      <c r="D420" s="12"/>
      <c r="E420" s="180"/>
      <c r="G420" s="13"/>
      <c r="H420" s="13"/>
      <c r="I420" s="12"/>
      <c r="J420" s="180"/>
      <c r="L420" s="13"/>
      <c r="M420" s="13"/>
      <c r="N420" s="12"/>
      <c r="O420" s="180"/>
    </row>
    <row r="421" spans="2:15" x14ac:dyDescent="0.2">
      <c r="B421" s="13"/>
      <c r="C421" s="12"/>
      <c r="D421" s="12"/>
      <c r="E421" s="180"/>
      <c r="G421" s="13"/>
      <c r="H421" s="13"/>
      <c r="I421" s="12"/>
      <c r="J421" s="180"/>
      <c r="L421" s="13"/>
      <c r="M421" s="13"/>
      <c r="N421" s="12"/>
      <c r="O421" s="180"/>
    </row>
    <row r="422" spans="2:15" x14ac:dyDescent="0.2">
      <c r="B422" s="13"/>
      <c r="C422" s="12"/>
      <c r="D422" s="12"/>
      <c r="E422" s="180"/>
      <c r="G422" s="13"/>
      <c r="H422" s="13"/>
      <c r="I422" s="12"/>
      <c r="J422" s="180"/>
      <c r="L422" s="13"/>
      <c r="M422" s="13"/>
      <c r="N422" s="12"/>
      <c r="O422" s="180"/>
    </row>
    <row r="423" spans="2:15" x14ac:dyDescent="0.2">
      <c r="B423" s="13"/>
      <c r="C423" s="12"/>
      <c r="D423" s="12"/>
      <c r="E423" s="180"/>
      <c r="G423" s="13"/>
      <c r="H423" s="13"/>
      <c r="I423" s="12"/>
      <c r="J423" s="180"/>
      <c r="L423" s="13"/>
      <c r="M423" s="13"/>
      <c r="N423" s="12"/>
      <c r="O423" s="180"/>
    </row>
    <row r="424" spans="2:15" x14ac:dyDescent="0.2">
      <c r="B424" s="13"/>
      <c r="C424" s="12"/>
      <c r="D424" s="12"/>
      <c r="E424" s="180"/>
      <c r="G424" s="13"/>
      <c r="H424" s="13"/>
      <c r="I424" s="12"/>
      <c r="J424" s="180"/>
      <c r="L424" s="13"/>
      <c r="M424" s="13"/>
      <c r="N424" s="12"/>
      <c r="O424" s="180"/>
    </row>
    <row r="425" spans="2:15" x14ac:dyDescent="0.2">
      <c r="B425" s="13"/>
      <c r="C425" s="12"/>
      <c r="D425" s="12"/>
      <c r="E425" s="180"/>
      <c r="G425" s="13"/>
      <c r="H425" s="13"/>
      <c r="I425" s="12"/>
      <c r="J425" s="180"/>
      <c r="L425" s="13"/>
      <c r="M425" s="13"/>
      <c r="N425" s="12"/>
      <c r="O425" s="180"/>
    </row>
    <row r="426" spans="2:15" x14ac:dyDescent="0.2">
      <c r="B426" s="13"/>
      <c r="C426" s="12"/>
      <c r="D426" s="12"/>
      <c r="E426" s="180"/>
      <c r="G426" s="13"/>
      <c r="H426" s="13"/>
      <c r="I426" s="12"/>
      <c r="J426" s="180"/>
      <c r="L426" s="13"/>
      <c r="M426" s="13"/>
      <c r="N426" s="12"/>
      <c r="O426" s="180"/>
    </row>
    <row r="427" spans="2:15" x14ac:dyDescent="0.2">
      <c r="B427" s="13"/>
      <c r="C427" s="12"/>
      <c r="D427" s="12"/>
      <c r="E427" s="180"/>
      <c r="G427" s="13"/>
      <c r="H427" s="13"/>
      <c r="I427" s="12"/>
      <c r="J427" s="180"/>
      <c r="L427" s="13"/>
      <c r="M427" s="13"/>
      <c r="N427" s="12"/>
      <c r="O427" s="180"/>
    </row>
    <row r="428" spans="2:15" x14ac:dyDescent="0.2">
      <c r="B428" s="13"/>
      <c r="C428" s="12"/>
      <c r="D428" s="12"/>
      <c r="E428" s="180"/>
      <c r="G428" s="13"/>
      <c r="H428" s="13"/>
      <c r="I428" s="12"/>
      <c r="J428" s="180"/>
      <c r="L428" s="13"/>
      <c r="M428" s="13"/>
      <c r="N428" s="12"/>
      <c r="O428" s="180"/>
    </row>
    <row r="429" spans="2:15" x14ac:dyDescent="0.2">
      <c r="B429" s="13"/>
      <c r="C429" s="12"/>
      <c r="D429" s="12"/>
      <c r="E429" s="180"/>
      <c r="G429" s="13"/>
      <c r="H429" s="13"/>
      <c r="I429" s="12"/>
      <c r="J429" s="180"/>
      <c r="L429" s="13"/>
      <c r="M429" s="13"/>
      <c r="N429" s="12"/>
      <c r="O429" s="180"/>
    </row>
    <row r="430" spans="2:15" x14ac:dyDescent="0.2">
      <c r="B430" s="13"/>
      <c r="C430" s="12"/>
      <c r="D430" s="12"/>
      <c r="E430" s="180"/>
      <c r="G430" s="13"/>
      <c r="H430" s="13"/>
      <c r="I430" s="12"/>
      <c r="J430" s="180"/>
      <c r="L430" s="13"/>
      <c r="M430" s="13"/>
      <c r="N430" s="12"/>
      <c r="O430" s="180"/>
    </row>
    <row r="431" spans="2:15" x14ac:dyDescent="0.2">
      <c r="B431" s="13"/>
      <c r="C431" s="12"/>
      <c r="D431" s="12"/>
      <c r="E431" s="180"/>
      <c r="G431" s="13"/>
      <c r="H431" s="13"/>
      <c r="I431" s="12"/>
      <c r="J431" s="180"/>
      <c r="L431" s="13"/>
      <c r="M431" s="13"/>
      <c r="N431" s="12"/>
      <c r="O431" s="180"/>
    </row>
    <row r="432" spans="2:15" x14ac:dyDescent="0.2">
      <c r="B432" s="13"/>
      <c r="C432" s="12"/>
      <c r="D432" s="12"/>
      <c r="E432" s="180"/>
      <c r="G432" s="13"/>
      <c r="H432" s="13"/>
      <c r="I432" s="12"/>
      <c r="J432" s="180"/>
      <c r="L432" s="13"/>
      <c r="M432" s="13"/>
      <c r="N432" s="12"/>
      <c r="O432" s="180"/>
    </row>
    <row r="433" spans="2:15" x14ac:dyDescent="0.2">
      <c r="B433" s="13"/>
      <c r="C433" s="12"/>
      <c r="D433" s="12"/>
      <c r="E433" s="180"/>
      <c r="G433" s="13"/>
      <c r="H433" s="13"/>
      <c r="I433" s="12"/>
      <c r="J433" s="180"/>
      <c r="L433" s="13"/>
      <c r="M433" s="13"/>
      <c r="N433" s="12"/>
      <c r="O433" s="180"/>
    </row>
    <row r="434" spans="2:15" x14ac:dyDescent="0.2">
      <c r="B434" s="13"/>
      <c r="C434" s="12"/>
      <c r="D434" s="12"/>
      <c r="E434" s="180"/>
      <c r="G434" s="13"/>
      <c r="H434" s="13"/>
      <c r="I434" s="12"/>
      <c r="J434" s="180"/>
      <c r="L434" s="13"/>
      <c r="M434" s="13"/>
      <c r="N434" s="12"/>
      <c r="O434" s="180"/>
    </row>
    <row r="435" spans="2:15" x14ac:dyDescent="0.2">
      <c r="B435" s="13"/>
      <c r="C435" s="12"/>
      <c r="D435" s="12"/>
      <c r="E435" s="180"/>
      <c r="G435" s="13"/>
      <c r="H435" s="13"/>
      <c r="I435" s="12"/>
      <c r="J435" s="180"/>
      <c r="L435" s="13"/>
      <c r="M435" s="13"/>
      <c r="N435" s="12"/>
      <c r="O435" s="180"/>
    </row>
    <row r="436" spans="2:15" x14ac:dyDescent="0.2">
      <c r="B436" s="13"/>
      <c r="C436" s="12"/>
      <c r="D436" s="12"/>
      <c r="E436" s="180"/>
      <c r="G436" s="13"/>
      <c r="H436" s="13"/>
      <c r="I436" s="12"/>
      <c r="J436" s="180"/>
      <c r="L436" s="13"/>
      <c r="M436" s="13"/>
      <c r="N436" s="12"/>
      <c r="O436" s="180"/>
    </row>
    <row r="437" spans="2:15" x14ac:dyDescent="0.2">
      <c r="B437" s="13"/>
      <c r="C437" s="12"/>
      <c r="D437" s="12"/>
      <c r="E437" s="180"/>
      <c r="G437" s="13"/>
      <c r="H437" s="13"/>
      <c r="I437" s="12"/>
      <c r="J437" s="180"/>
      <c r="L437" s="13"/>
      <c r="M437" s="13"/>
      <c r="N437" s="12"/>
      <c r="O437" s="180"/>
    </row>
    <row r="438" spans="2:15" x14ac:dyDescent="0.2">
      <c r="B438" s="13"/>
      <c r="C438" s="12"/>
      <c r="D438" s="12"/>
      <c r="E438" s="180"/>
      <c r="G438" s="13"/>
      <c r="H438" s="13"/>
      <c r="I438" s="12"/>
      <c r="J438" s="180"/>
      <c r="L438" s="13"/>
      <c r="M438" s="13"/>
      <c r="N438" s="12"/>
      <c r="O438" s="180"/>
    </row>
    <row r="439" spans="2:15" x14ac:dyDescent="0.2">
      <c r="B439" s="13"/>
      <c r="C439" s="12"/>
      <c r="D439" s="12"/>
      <c r="E439" s="180"/>
      <c r="G439" s="13"/>
      <c r="H439" s="13"/>
      <c r="I439" s="12"/>
      <c r="J439" s="180"/>
      <c r="L439" s="13"/>
      <c r="M439" s="13"/>
      <c r="N439" s="12"/>
      <c r="O439" s="180"/>
    </row>
    <row r="440" spans="2:15" x14ac:dyDescent="0.2">
      <c r="B440" s="13"/>
      <c r="C440" s="12"/>
      <c r="D440" s="12"/>
      <c r="E440" s="180"/>
      <c r="G440" s="13"/>
      <c r="H440" s="13"/>
      <c r="I440" s="12"/>
      <c r="J440" s="180"/>
      <c r="L440" s="13"/>
      <c r="M440" s="13"/>
      <c r="N440" s="12"/>
      <c r="O440" s="180"/>
    </row>
    <row r="441" spans="2:15" x14ac:dyDescent="0.2">
      <c r="B441" s="13"/>
      <c r="C441" s="12"/>
      <c r="D441" s="12"/>
      <c r="E441" s="180"/>
      <c r="G441" s="13"/>
      <c r="H441" s="13"/>
      <c r="I441" s="12"/>
      <c r="J441" s="180"/>
      <c r="L441" s="13"/>
      <c r="M441" s="13"/>
      <c r="N441" s="12"/>
      <c r="O441" s="180"/>
    </row>
    <row r="442" spans="2:15" x14ac:dyDescent="0.2">
      <c r="B442" s="13"/>
      <c r="C442" s="12"/>
      <c r="D442" s="12"/>
      <c r="E442" s="180"/>
      <c r="G442" s="13"/>
      <c r="H442" s="13"/>
      <c r="I442" s="12"/>
      <c r="J442" s="180"/>
      <c r="L442" s="13"/>
      <c r="M442" s="13"/>
      <c r="N442" s="12"/>
      <c r="O442" s="180"/>
    </row>
    <row r="443" spans="2:15" x14ac:dyDescent="0.2">
      <c r="B443" s="13"/>
      <c r="C443" s="12"/>
      <c r="D443" s="12"/>
      <c r="E443" s="180"/>
      <c r="G443" s="13"/>
      <c r="H443" s="13"/>
      <c r="I443" s="12"/>
      <c r="J443" s="180"/>
      <c r="L443" s="13"/>
      <c r="M443" s="13"/>
      <c r="N443" s="12"/>
      <c r="O443" s="180"/>
    </row>
    <row r="444" spans="2:15" x14ac:dyDescent="0.2">
      <c r="B444" s="13"/>
      <c r="C444" s="12"/>
      <c r="D444" s="12"/>
      <c r="E444" s="180"/>
      <c r="G444" s="13"/>
      <c r="H444" s="13"/>
      <c r="I444" s="12"/>
      <c r="J444" s="180"/>
      <c r="L444" s="13"/>
      <c r="M444" s="13"/>
      <c r="N444" s="12"/>
      <c r="O444" s="180"/>
    </row>
    <row r="445" spans="2:15" x14ac:dyDescent="0.2">
      <c r="B445" s="13"/>
      <c r="C445" s="12"/>
      <c r="D445" s="12"/>
      <c r="E445" s="180"/>
      <c r="G445" s="13"/>
      <c r="H445" s="13"/>
      <c r="I445" s="12"/>
      <c r="J445" s="180"/>
      <c r="L445" s="13"/>
      <c r="M445" s="13"/>
      <c r="N445" s="12"/>
      <c r="O445" s="180"/>
    </row>
    <row r="446" spans="2:15" x14ac:dyDescent="0.2">
      <c r="B446" s="13"/>
      <c r="C446" s="12"/>
      <c r="D446" s="12"/>
      <c r="E446" s="180"/>
      <c r="G446" s="13"/>
      <c r="H446" s="13"/>
      <c r="I446" s="12"/>
      <c r="J446" s="180"/>
      <c r="L446" s="13"/>
      <c r="M446" s="13"/>
      <c r="N446" s="12"/>
      <c r="O446" s="180"/>
    </row>
    <row r="447" spans="2:15" x14ac:dyDescent="0.2">
      <c r="B447" s="13"/>
      <c r="C447" s="12"/>
      <c r="D447" s="12"/>
      <c r="E447" s="180"/>
      <c r="G447" s="13"/>
      <c r="H447" s="13"/>
      <c r="I447" s="12"/>
      <c r="J447" s="180"/>
      <c r="L447" s="13"/>
      <c r="M447" s="13"/>
      <c r="N447" s="12"/>
      <c r="O447" s="180"/>
    </row>
    <row r="448" spans="2:15" x14ac:dyDescent="0.2">
      <c r="B448" s="13"/>
      <c r="C448" s="12"/>
      <c r="D448" s="12"/>
      <c r="E448" s="180"/>
      <c r="G448" s="13"/>
      <c r="H448" s="13"/>
      <c r="I448" s="12"/>
      <c r="J448" s="180"/>
      <c r="L448" s="13"/>
      <c r="M448" s="13"/>
      <c r="N448" s="12"/>
      <c r="O448" s="180"/>
    </row>
    <row r="449" spans="2:15" x14ac:dyDescent="0.2">
      <c r="B449" s="13"/>
      <c r="C449" s="12"/>
      <c r="D449" s="12"/>
      <c r="E449" s="180"/>
      <c r="G449" s="13"/>
      <c r="H449" s="13"/>
      <c r="I449" s="12"/>
      <c r="J449" s="180"/>
      <c r="L449" s="13"/>
      <c r="M449" s="13"/>
      <c r="N449" s="12"/>
      <c r="O449" s="180"/>
    </row>
    <row r="450" spans="2:15" x14ac:dyDescent="0.2">
      <c r="B450" s="13"/>
      <c r="C450" s="12"/>
      <c r="D450" s="12"/>
      <c r="E450" s="180"/>
      <c r="G450" s="13"/>
      <c r="H450" s="13"/>
      <c r="I450" s="12"/>
      <c r="J450" s="180"/>
      <c r="L450" s="13"/>
      <c r="M450" s="13"/>
      <c r="N450" s="12"/>
      <c r="O450" s="180"/>
    </row>
    <row r="451" spans="2:15" x14ac:dyDescent="0.2">
      <c r="B451" s="13"/>
      <c r="C451" s="12"/>
      <c r="D451" s="12"/>
      <c r="E451" s="180"/>
      <c r="G451" s="13"/>
      <c r="H451" s="13"/>
      <c r="I451" s="12"/>
      <c r="J451" s="180"/>
      <c r="L451" s="13"/>
      <c r="M451" s="13"/>
      <c r="N451" s="12"/>
      <c r="O451" s="180"/>
    </row>
    <row r="452" spans="2:15" x14ac:dyDescent="0.2">
      <c r="B452" s="13"/>
      <c r="C452" s="12"/>
      <c r="D452" s="12"/>
      <c r="E452" s="180"/>
      <c r="G452" s="13"/>
      <c r="H452" s="13"/>
      <c r="I452" s="12"/>
      <c r="J452" s="180"/>
      <c r="L452" s="13"/>
      <c r="M452" s="13"/>
      <c r="N452" s="12"/>
      <c r="O452" s="180"/>
    </row>
    <row r="453" spans="2:15" x14ac:dyDescent="0.2">
      <c r="B453" s="13"/>
      <c r="C453" s="12"/>
      <c r="D453" s="12"/>
      <c r="E453" s="180"/>
      <c r="G453" s="13"/>
      <c r="H453" s="13"/>
      <c r="I453" s="12"/>
      <c r="J453" s="180"/>
      <c r="L453" s="13"/>
      <c r="M453" s="13"/>
      <c r="N453" s="12"/>
      <c r="O453" s="180"/>
    </row>
    <row r="454" spans="2:15" x14ac:dyDescent="0.2">
      <c r="B454" s="13"/>
      <c r="C454" s="12"/>
      <c r="D454" s="12"/>
      <c r="E454" s="180"/>
      <c r="G454" s="13"/>
      <c r="H454" s="13"/>
      <c r="I454" s="12"/>
      <c r="J454" s="180"/>
      <c r="L454" s="13"/>
      <c r="M454" s="13"/>
      <c r="N454" s="12"/>
      <c r="O454" s="180"/>
    </row>
    <row r="455" spans="2:15" x14ac:dyDescent="0.2">
      <c r="B455" s="13"/>
      <c r="C455" s="12"/>
      <c r="D455" s="12"/>
      <c r="E455" s="180"/>
      <c r="G455" s="13"/>
      <c r="H455" s="13"/>
      <c r="I455" s="12"/>
      <c r="J455" s="180"/>
      <c r="L455" s="13"/>
      <c r="M455" s="13"/>
      <c r="N455" s="12"/>
      <c r="O455" s="180"/>
    </row>
    <row r="456" spans="2:15" x14ac:dyDescent="0.2">
      <c r="B456" s="13"/>
      <c r="C456" s="12"/>
      <c r="D456" s="12"/>
      <c r="E456" s="180"/>
      <c r="G456" s="13"/>
      <c r="H456" s="13"/>
      <c r="I456" s="12"/>
      <c r="J456" s="180"/>
      <c r="L456" s="13"/>
      <c r="M456" s="13"/>
      <c r="N456" s="12"/>
      <c r="O456" s="180"/>
    </row>
    <row r="457" spans="2:15" x14ac:dyDescent="0.2">
      <c r="B457" s="13"/>
      <c r="C457" s="12"/>
      <c r="D457" s="12"/>
      <c r="E457" s="180"/>
      <c r="G457" s="13"/>
      <c r="H457" s="13"/>
      <c r="I457" s="12"/>
      <c r="J457" s="180"/>
      <c r="L457" s="13"/>
      <c r="M457" s="13"/>
      <c r="N457" s="12"/>
      <c r="O457" s="180"/>
    </row>
    <row r="458" spans="2:15" x14ac:dyDescent="0.2">
      <c r="B458" s="13"/>
      <c r="C458" s="12"/>
      <c r="D458" s="12"/>
      <c r="E458" s="180"/>
      <c r="G458" s="13"/>
      <c r="H458" s="13"/>
      <c r="I458" s="12"/>
      <c r="J458" s="180"/>
      <c r="L458" s="13"/>
      <c r="M458" s="13"/>
      <c r="N458" s="12"/>
      <c r="O458" s="180"/>
    </row>
    <row r="459" spans="2:15" x14ac:dyDescent="0.2">
      <c r="B459" s="13"/>
      <c r="C459" s="12"/>
      <c r="D459" s="12"/>
      <c r="E459" s="180"/>
      <c r="G459" s="13"/>
      <c r="H459" s="13"/>
      <c r="I459" s="12"/>
      <c r="J459" s="180"/>
      <c r="L459" s="13"/>
      <c r="M459" s="13"/>
      <c r="N459" s="12"/>
      <c r="O459" s="180"/>
    </row>
    <row r="460" spans="2:15" x14ac:dyDescent="0.2">
      <c r="B460" s="13"/>
      <c r="C460" s="12"/>
      <c r="D460" s="12"/>
      <c r="E460" s="180"/>
      <c r="G460" s="13"/>
      <c r="H460" s="13"/>
      <c r="I460" s="12"/>
      <c r="J460" s="180"/>
      <c r="L460" s="13"/>
      <c r="M460" s="13"/>
      <c r="N460" s="12"/>
      <c r="O460" s="180"/>
    </row>
    <row r="461" spans="2:15" x14ac:dyDescent="0.2">
      <c r="B461" s="13"/>
      <c r="C461" s="12"/>
      <c r="D461" s="12"/>
      <c r="E461" s="180"/>
      <c r="G461" s="13"/>
      <c r="H461" s="13"/>
      <c r="I461" s="12"/>
      <c r="J461" s="180"/>
      <c r="L461" s="13"/>
      <c r="M461" s="13"/>
      <c r="N461" s="12"/>
      <c r="O461" s="180"/>
    </row>
    <row r="462" spans="2:15" x14ac:dyDescent="0.2">
      <c r="B462" s="13"/>
      <c r="C462" s="12"/>
      <c r="D462" s="12"/>
      <c r="E462" s="180"/>
      <c r="G462" s="13"/>
      <c r="H462" s="13"/>
      <c r="I462" s="12"/>
      <c r="J462" s="180"/>
      <c r="L462" s="13"/>
      <c r="M462" s="13"/>
      <c r="N462" s="12"/>
      <c r="O462" s="180"/>
    </row>
    <row r="463" spans="2:15" x14ac:dyDescent="0.2">
      <c r="B463" s="13"/>
      <c r="C463" s="12"/>
      <c r="D463" s="12"/>
      <c r="E463" s="180"/>
      <c r="G463" s="13"/>
      <c r="H463" s="13"/>
      <c r="I463" s="12"/>
      <c r="J463" s="180"/>
      <c r="L463" s="13"/>
      <c r="M463" s="13"/>
      <c r="N463" s="12"/>
      <c r="O463" s="180"/>
    </row>
    <row r="464" spans="2:15" x14ac:dyDescent="0.2">
      <c r="B464" s="13"/>
      <c r="C464" s="12"/>
      <c r="D464" s="12"/>
      <c r="E464" s="180"/>
      <c r="G464" s="13"/>
      <c r="H464" s="13"/>
      <c r="I464" s="12"/>
      <c r="J464" s="180"/>
      <c r="L464" s="13"/>
      <c r="M464" s="13"/>
      <c r="N464" s="12"/>
      <c r="O464" s="180"/>
    </row>
    <row r="465" spans="2:15" x14ac:dyDescent="0.2">
      <c r="B465" s="13"/>
      <c r="C465" s="12"/>
      <c r="D465" s="12"/>
      <c r="E465" s="180"/>
      <c r="G465" s="13"/>
      <c r="H465" s="13"/>
      <c r="I465" s="12"/>
      <c r="J465" s="180"/>
      <c r="L465" s="13"/>
      <c r="M465" s="13"/>
      <c r="N465" s="12"/>
      <c r="O465" s="180"/>
    </row>
    <row r="466" spans="2:15" x14ac:dyDescent="0.2">
      <c r="B466" s="13"/>
      <c r="C466" s="12"/>
      <c r="D466" s="12"/>
      <c r="E466" s="180"/>
      <c r="G466" s="13"/>
      <c r="H466" s="13"/>
      <c r="I466" s="12"/>
      <c r="J466" s="180"/>
      <c r="L466" s="13"/>
      <c r="M466" s="13"/>
      <c r="N466" s="12"/>
      <c r="O466" s="180"/>
    </row>
    <row r="467" spans="2:15" x14ac:dyDescent="0.2">
      <c r="B467" s="13"/>
      <c r="C467" s="12"/>
      <c r="D467" s="12"/>
      <c r="E467" s="180"/>
      <c r="G467" s="13"/>
      <c r="H467" s="13"/>
      <c r="I467" s="12"/>
      <c r="J467" s="180"/>
      <c r="L467" s="13"/>
      <c r="M467" s="13"/>
      <c r="N467" s="12"/>
      <c r="O467" s="180"/>
    </row>
    <row r="468" spans="2:15" x14ac:dyDescent="0.2">
      <c r="B468" s="13"/>
      <c r="C468" s="12"/>
      <c r="D468" s="12"/>
      <c r="E468" s="180"/>
      <c r="G468" s="13"/>
      <c r="H468" s="13"/>
      <c r="I468" s="12"/>
      <c r="J468" s="180"/>
      <c r="L468" s="13"/>
      <c r="M468" s="13"/>
      <c r="N468" s="12"/>
      <c r="O468" s="180"/>
    </row>
    <row r="469" spans="2:15" x14ac:dyDescent="0.2">
      <c r="B469" s="13"/>
      <c r="C469" s="12"/>
      <c r="D469" s="12"/>
      <c r="E469" s="180"/>
      <c r="G469" s="13"/>
      <c r="H469" s="13"/>
      <c r="I469" s="12"/>
      <c r="J469" s="180"/>
      <c r="L469" s="13"/>
      <c r="M469" s="13"/>
      <c r="N469" s="12"/>
      <c r="O469" s="180"/>
    </row>
    <row r="470" spans="2:15" x14ac:dyDescent="0.2">
      <c r="B470" s="13"/>
      <c r="C470" s="12"/>
      <c r="D470" s="12"/>
      <c r="E470" s="180"/>
      <c r="G470" s="13"/>
      <c r="H470" s="13"/>
      <c r="I470" s="12"/>
      <c r="J470" s="180"/>
      <c r="L470" s="13"/>
      <c r="M470" s="13"/>
      <c r="N470" s="12"/>
      <c r="O470" s="180"/>
    </row>
    <row r="471" spans="2:15" x14ac:dyDescent="0.2">
      <c r="B471" s="13"/>
      <c r="C471" s="12"/>
      <c r="D471" s="12"/>
      <c r="E471" s="180"/>
      <c r="G471" s="13"/>
      <c r="H471" s="13"/>
      <c r="I471" s="12"/>
      <c r="J471" s="180"/>
      <c r="L471" s="13"/>
      <c r="M471" s="13"/>
      <c r="N471" s="12"/>
      <c r="O471" s="180"/>
    </row>
    <row r="472" spans="2:15" x14ac:dyDescent="0.2">
      <c r="B472" s="13"/>
      <c r="C472" s="12"/>
      <c r="D472" s="12"/>
      <c r="E472" s="180"/>
      <c r="G472" s="13"/>
      <c r="H472" s="13"/>
      <c r="I472" s="12"/>
      <c r="J472" s="180"/>
      <c r="L472" s="13"/>
      <c r="M472" s="13"/>
      <c r="N472" s="12"/>
      <c r="O472" s="180"/>
    </row>
    <row r="473" spans="2:15" x14ac:dyDescent="0.2">
      <c r="B473" s="13"/>
      <c r="C473" s="12"/>
      <c r="D473" s="12"/>
      <c r="E473" s="180"/>
      <c r="G473" s="13"/>
      <c r="H473" s="13"/>
      <c r="I473" s="12"/>
      <c r="J473" s="180"/>
      <c r="L473" s="13"/>
      <c r="M473" s="13"/>
      <c r="N473" s="12"/>
      <c r="O473" s="180"/>
    </row>
    <row r="474" spans="2:15" x14ac:dyDescent="0.2">
      <c r="B474" s="13"/>
      <c r="C474" s="12"/>
      <c r="D474" s="12"/>
      <c r="E474" s="180"/>
      <c r="G474" s="13"/>
      <c r="H474" s="13"/>
      <c r="I474" s="12"/>
      <c r="J474" s="180"/>
      <c r="L474" s="13"/>
      <c r="M474" s="13"/>
      <c r="N474" s="12"/>
      <c r="O474" s="180"/>
    </row>
    <row r="475" spans="2:15" x14ac:dyDescent="0.2">
      <c r="B475" s="13"/>
      <c r="C475" s="12"/>
      <c r="D475" s="12"/>
      <c r="E475" s="180"/>
      <c r="G475" s="13"/>
      <c r="H475" s="13"/>
      <c r="I475" s="12"/>
      <c r="J475" s="180"/>
      <c r="L475" s="13"/>
      <c r="M475" s="13"/>
      <c r="N475" s="12"/>
      <c r="O475" s="180"/>
    </row>
    <row r="476" spans="2:15" x14ac:dyDescent="0.2">
      <c r="B476" s="13"/>
      <c r="C476" s="12"/>
      <c r="D476" s="12"/>
      <c r="E476" s="180"/>
      <c r="G476" s="13"/>
      <c r="H476" s="13"/>
      <c r="I476" s="12"/>
      <c r="J476" s="180"/>
      <c r="L476" s="13"/>
      <c r="M476" s="13"/>
      <c r="N476" s="12"/>
      <c r="O476" s="180"/>
    </row>
    <row r="477" spans="2:15" x14ac:dyDescent="0.2">
      <c r="B477" s="13"/>
      <c r="C477" s="12"/>
      <c r="D477" s="12"/>
      <c r="E477" s="180"/>
      <c r="G477" s="13"/>
      <c r="H477" s="13"/>
      <c r="I477" s="12"/>
      <c r="J477" s="180"/>
      <c r="L477" s="13"/>
      <c r="M477" s="13"/>
      <c r="N477" s="12"/>
      <c r="O477" s="180"/>
    </row>
    <row r="478" spans="2:15" x14ac:dyDescent="0.2">
      <c r="B478" s="13"/>
      <c r="C478" s="12"/>
      <c r="D478" s="12"/>
      <c r="E478" s="180"/>
      <c r="G478" s="13"/>
      <c r="H478" s="13"/>
      <c r="I478" s="12"/>
      <c r="J478" s="180"/>
      <c r="L478" s="13"/>
      <c r="M478" s="13"/>
      <c r="N478" s="12"/>
      <c r="O478" s="180"/>
    </row>
    <row r="479" spans="2:15" x14ac:dyDescent="0.2">
      <c r="B479" s="13"/>
      <c r="C479" s="12"/>
      <c r="D479" s="12"/>
      <c r="E479" s="180"/>
      <c r="G479" s="13"/>
      <c r="H479" s="13"/>
      <c r="I479" s="12"/>
      <c r="J479" s="180"/>
      <c r="L479" s="13"/>
      <c r="M479" s="13"/>
      <c r="N479" s="12"/>
      <c r="O479" s="180"/>
    </row>
    <row r="480" spans="2:15" x14ac:dyDescent="0.2">
      <c r="B480" s="13"/>
      <c r="C480" s="12"/>
      <c r="D480" s="12"/>
      <c r="E480" s="180"/>
      <c r="G480" s="13"/>
      <c r="H480" s="13"/>
      <c r="I480" s="12"/>
      <c r="J480" s="180"/>
      <c r="L480" s="13"/>
      <c r="M480" s="13"/>
      <c r="N480" s="12"/>
      <c r="O480" s="180"/>
    </row>
    <row r="481" spans="2:15" x14ac:dyDescent="0.2">
      <c r="B481" s="13"/>
      <c r="C481" s="12"/>
      <c r="D481" s="12"/>
      <c r="E481" s="180"/>
      <c r="G481" s="13"/>
      <c r="H481" s="13"/>
      <c r="I481" s="12"/>
      <c r="J481" s="180"/>
      <c r="L481" s="13"/>
      <c r="M481" s="13"/>
      <c r="N481" s="12"/>
      <c r="O481" s="180"/>
    </row>
    <row r="482" spans="2:15" x14ac:dyDescent="0.2">
      <c r="B482" s="13"/>
      <c r="C482" s="12"/>
      <c r="D482" s="12"/>
      <c r="E482" s="180"/>
      <c r="G482" s="13"/>
      <c r="H482" s="13"/>
      <c r="I482" s="12"/>
      <c r="J482" s="180"/>
      <c r="L482" s="13"/>
      <c r="M482" s="13"/>
      <c r="N482" s="12"/>
      <c r="O482" s="180"/>
    </row>
    <row r="483" spans="2:15" x14ac:dyDescent="0.2">
      <c r="B483" s="13"/>
      <c r="C483" s="12"/>
      <c r="D483" s="12"/>
      <c r="E483" s="180"/>
      <c r="G483" s="13"/>
      <c r="H483" s="13"/>
      <c r="I483" s="12"/>
      <c r="J483" s="180"/>
      <c r="L483" s="13"/>
      <c r="M483" s="13"/>
      <c r="N483" s="12"/>
      <c r="O483" s="180"/>
    </row>
    <row r="484" spans="2:15" x14ac:dyDescent="0.2">
      <c r="B484" s="13"/>
      <c r="C484" s="12"/>
      <c r="D484" s="12"/>
      <c r="E484" s="180"/>
      <c r="G484" s="13"/>
      <c r="H484" s="13"/>
      <c r="I484" s="12"/>
      <c r="J484" s="180"/>
      <c r="L484" s="13"/>
      <c r="M484" s="13"/>
      <c r="N484" s="12"/>
      <c r="O484" s="180"/>
    </row>
    <row r="485" spans="2:15" x14ac:dyDescent="0.2">
      <c r="B485" s="13"/>
      <c r="C485" s="12"/>
      <c r="D485" s="12"/>
      <c r="E485" s="180"/>
      <c r="G485" s="13"/>
      <c r="H485" s="13"/>
      <c r="I485" s="12"/>
      <c r="J485" s="180"/>
      <c r="L485" s="13"/>
      <c r="M485" s="13"/>
      <c r="N485" s="12"/>
      <c r="O485" s="180"/>
    </row>
    <row r="486" spans="2:15" x14ac:dyDescent="0.2">
      <c r="B486" s="13"/>
      <c r="C486" s="12"/>
      <c r="D486" s="12"/>
      <c r="E486" s="180"/>
      <c r="G486" s="13"/>
      <c r="H486" s="13"/>
      <c r="I486" s="12"/>
      <c r="J486" s="180"/>
      <c r="L486" s="13"/>
      <c r="M486" s="13"/>
      <c r="N486" s="12"/>
      <c r="O486" s="180"/>
    </row>
    <row r="487" spans="2:15" x14ac:dyDescent="0.2">
      <c r="B487" s="13"/>
      <c r="C487" s="12"/>
      <c r="D487" s="12"/>
      <c r="E487" s="180"/>
      <c r="G487" s="13"/>
      <c r="H487" s="13"/>
      <c r="I487" s="12"/>
      <c r="J487" s="180"/>
      <c r="L487" s="13"/>
      <c r="M487" s="13"/>
      <c r="N487" s="12"/>
      <c r="O487" s="180"/>
    </row>
    <row r="488" spans="2:15" x14ac:dyDescent="0.2">
      <c r="B488" s="13"/>
      <c r="C488" s="12"/>
      <c r="D488" s="12"/>
      <c r="E488" s="180"/>
      <c r="G488" s="13"/>
      <c r="H488" s="13"/>
      <c r="I488" s="12"/>
      <c r="J488" s="180"/>
      <c r="L488" s="13"/>
      <c r="M488" s="13"/>
      <c r="N488" s="12"/>
      <c r="O488" s="180"/>
    </row>
    <row r="489" spans="2:15" x14ac:dyDescent="0.2">
      <c r="B489" s="13"/>
      <c r="C489" s="12"/>
      <c r="D489" s="12"/>
      <c r="E489" s="180"/>
      <c r="G489" s="13"/>
      <c r="H489" s="13"/>
      <c r="I489" s="12"/>
      <c r="J489" s="180"/>
      <c r="L489" s="13"/>
      <c r="M489" s="13"/>
      <c r="N489" s="12"/>
      <c r="O489" s="180"/>
    </row>
    <row r="490" spans="2:15" x14ac:dyDescent="0.2">
      <c r="B490" s="13"/>
      <c r="C490" s="12"/>
      <c r="D490" s="12"/>
      <c r="E490" s="180"/>
      <c r="G490" s="13"/>
      <c r="H490" s="13"/>
      <c r="I490" s="12"/>
      <c r="J490" s="180"/>
      <c r="L490" s="13"/>
      <c r="M490" s="13"/>
      <c r="N490" s="12"/>
      <c r="O490" s="180"/>
    </row>
    <row r="491" spans="2:15" x14ac:dyDescent="0.2">
      <c r="B491" s="13"/>
      <c r="C491" s="12"/>
      <c r="D491" s="12"/>
      <c r="E491" s="180"/>
      <c r="G491" s="13"/>
      <c r="H491" s="13"/>
      <c r="I491" s="12"/>
      <c r="J491" s="180"/>
      <c r="L491" s="13"/>
      <c r="M491" s="13"/>
      <c r="N491" s="12"/>
      <c r="O491" s="180"/>
    </row>
    <row r="492" spans="2:15" x14ac:dyDescent="0.2">
      <c r="B492" s="13"/>
      <c r="C492" s="12"/>
      <c r="D492" s="12"/>
      <c r="E492" s="180"/>
      <c r="G492" s="13"/>
      <c r="H492" s="13"/>
      <c r="I492" s="12"/>
      <c r="J492" s="180"/>
      <c r="L492" s="13"/>
      <c r="M492" s="13"/>
      <c r="N492" s="12"/>
      <c r="O492" s="180"/>
    </row>
    <row r="493" spans="2:15" x14ac:dyDescent="0.2">
      <c r="B493" s="13"/>
      <c r="C493" s="12"/>
      <c r="D493" s="12"/>
      <c r="E493" s="180"/>
      <c r="G493" s="13"/>
      <c r="H493" s="13"/>
      <c r="I493" s="12"/>
      <c r="J493" s="180"/>
      <c r="L493" s="13"/>
      <c r="M493" s="13"/>
      <c r="N493" s="12"/>
      <c r="O493" s="180"/>
    </row>
    <row r="494" spans="2:15" x14ac:dyDescent="0.2">
      <c r="B494" s="13"/>
      <c r="C494" s="12"/>
      <c r="D494" s="12"/>
      <c r="E494" s="180"/>
      <c r="G494" s="13"/>
      <c r="H494" s="13"/>
      <c r="I494" s="12"/>
      <c r="J494" s="180"/>
      <c r="L494" s="13"/>
      <c r="M494" s="13"/>
      <c r="N494" s="12"/>
      <c r="O494" s="180"/>
    </row>
    <row r="495" spans="2:15" x14ac:dyDescent="0.2">
      <c r="B495" s="13"/>
      <c r="C495" s="12"/>
      <c r="D495" s="12"/>
      <c r="E495" s="180"/>
      <c r="G495" s="13"/>
      <c r="H495" s="13"/>
      <c r="I495" s="12"/>
      <c r="J495" s="180"/>
      <c r="L495" s="13"/>
      <c r="M495" s="13"/>
      <c r="N495" s="12"/>
      <c r="O495" s="180"/>
    </row>
    <row r="496" spans="2:15" x14ac:dyDescent="0.2">
      <c r="B496" s="13"/>
      <c r="C496" s="12"/>
      <c r="D496" s="12"/>
      <c r="E496" s="180"/>
      <c r="G496" s="13"/>
      <c r="H496" s="13"/>
      <c r="I496" s="12"/>
      <c r="J496" s="180"/>
      <c r="L496" s="13"/>
      <c r="M496" s="13"/>
      <c r="N496" s="12"/>
      <c r="O496" s="180"/>
    </row>
    <row r="497" spans="2:15" x14ac:dyDescent="0.2">
      <c r="B497" s="13"/>
      <c r="C497" s="12"/>
      <c r="D497" s="12"/>
      <c r="E497" s="180"/>
      <c r="G497" s="13"/>
      <c r="H497" s="13"/>
      <c r="I497" s="12"/>
      <c r="J497" s="180"/>
      <c r="L497" s="13"/>
      <c r="M497" s="13"/>
      <c r="N497" s="12"/>
      <c r="O497" s="180"/>
    </row>
    <row r="498" spans="2:15" x14ac:dyDescent="0.2">
      <c r="B498" s="13"/>
      <c r="C498" s="12"/>
      <c r="D498" s="12"/>
      <c r="E498" s="180"/>
      <c r="G498" s="13"/>
      <c r="H498" s="13"/>
      <c r="I498" s="12"/>
      <c r="J498" s="180"/>
      <c r="L498" s="13"/>
      <c r="M498" s="13"/>
      <c r="N498" s="12"/>
      <c r="O498" s="180"/>
    </row>
    <row r="499" spans="2:15" x14ac:dyDescent="0.2">
      <c r="B499" s="13"/>
      <c r="C499" s="12"/>
      <c r="D499" s="12"/>
      <c r="E499" s="180"/>
      <c r="G499" s="13"/>
      <c r="H499" s="13"/>
      <c r="I499" s="12"/>
      <c r="J499" s="180"/>
      <c r="L499" s="13"/>
      <c r="M499" s="13"/>
      <c r="N499" s="12"/>
      <c r="O499" s="180"/>
    </row>
    <row r="500" spans="2:15" x14ac:dyDescent="0.2">
      <c r="B500" s="13"/>
      <c r="C500" s="12"/>
      <c r="D500" s="12"/>
      <c r="E500" s="180"/>
      <c r="G500" s="13"/>
      <c r="H500" s="13"/>
      <c r="I500" s="12"/>
      <c r="J500" s="180"/>
      <c r="L500" s="13"/>
      <c r="M500" s="13"/>
      <c r="N500" s="12"/>
      <c r="O500" s="180"/>
    </row>
    <row r="501" spans="2:15" x14ac:dyDescent="0.2">
      <c r="B501" s="13"/>
      <c r="C501" s="12"/>
      <c r="D501" s="12"/>
      <c r="E501" s="180"/>
      <c r="G501" s="13"/>
      <c r="H501" s="13"/>
      <c r="I501" s="12"/>
      <c r="J501" s="180"/>
      <c r="L501" s="13"/>
      <c r="M501" s="13"/>
      <c r="N501" s="12"/>
      <c r="O501" s="180"/>
    </row>
    <row r="502" spans="2:15" x14ac:dyDescent="0.2">
      <c r="B502" s="13"/>
      <c r="C502" s="12"/>
      <c r="D502" s="12"/>
      <c r="E502" s="180"/>
      <c r="G502" s="13"/>
      <c r="H502" s="13"/>
      <c r="I502" s="12"/>
      <c r="J502" s="180"/>
      <c r="L502" s="13"/>
      <c r="M502" s="13"/>
      <c r="N502" s="12"/>
      <c r="O502" s="180"/>
    </row>
    <row r="503" spans="2:15" x14ac:dyDescent="0.2">
      <c r="B503" s="13"/>
      <c r="C503" s="12"/>
      <c r="D503" s="12"/>
      <c r="E503" s="180"/>
      <c r="G503" s="13"/>
      <c r="H503" s="13"/>
      <c r="I503" s="12"/>
      <c r="J503" s="180"/>
      <c r="L503" s="13"/>
      <c r="M503" s="13"/>
      <c r="N503" s="12"/>
      <c r="O503" s="180"/>
    </row>
    <row r="504" spans="2:15" x14ac:dyDescent="0.2">
      <c r="B504" s="13"/>
      <c r="C504" s="12"/>
      <c r="D504" s="12"/>
      <c r="E504" s="180"/>
      <c r="G504" s="13"/>
      <c r="H504" s="13"/>
      <c r="I504" s="12"/>
      <c r="J504" s="180"/>
      <c r="L504" s="13"/>
      <c r="M504" s="13"/>
      <c r="N504" s="12"/>
      <c r="O504" s="180"/>
    </row>
    <row r="505" spans="2:15" x14ac:dyDescent="0.2">
      <c r="B505" s="13"/>
      <c r="C505" s="12"/>
      <c r="D505" s="12"/>
      <c r="E505" s="180"/>
      <c r="G505" s="13"/>
      <c r="H505" s="13"/>
      <c r="I505" s="12"/>
      <c r="J505" s="180"/>
      <c r="L505" s="13"/>
      <c r="M505" s="13"/>
      <c r="N505" s="12"/>
      <c r="O505" s="180"/>
    </row>
    <row r="506" spans="2:15" x14ac:dyDescent="0.2">
      <c r="B506" s="13"/>
      <c r="C506" s="12"/>
      <c r="D506" s="12"/>
      <c r="E506" s="180"/>
      <c r="G506" s="13"/>
      <c r="H506" s="13"/>
      <c r="I506" s="12"/>
      <c r="J506" s="180"/>
      <c r="L506" s="13"/>
      <c r="M506" s="13"/>
      <c r="N506" s="12"/>
      <c r="O506" s="180"/>
    </row>
    <row r="507" spans="2:15" x14ac:dyDescent="0.2">
      <c r="B507" s="13"/>
      <c r="C507" s="12"/>
      <c r="D507" s="12"/>
      <c r="E507" s="180"/>
      <c r="G507" s="13"/>
      <c r="H507" s="13"/>
      <c r="I507" s="12"/>
      <c r="J507" s="180"/>
      <c r="L507" s="13"/>
      <c r="M507" s="13"/>
      <c r="N507" s="12"/>
      <c r="O507" s="180"/>
    </row>
    <row r="508" spans="2:15" x14ac:dyDescent="0.2">
      <c r="B508" s="13"/>
      <c r="C508" s="12"/>
      <c r="D508" s="12"/>
      <c r="E508" s="180"/>
      <c r="G508" s="13"/>
      <c r="H508" s="13"/>
      <c r="I508" s="12"/>
      <c r="J508" s="180"/>
      <c r="L508" s="13"/>
      <c r="M508" s="13"/>
      <c r="N508" s="12"/>
      <c r="O508" s="180"/>
    </row>
    <row r="509" spans="2:15" x14ac:dyDescent="0.2">
      <c r="B509" s="13"/>
      <c r="C509" s="12"/>
      <c r="D509" s="12"/>
      <c r="E509" s="180"/>
      <c r="G509" s="13"/>
      <c r="H509" s="13"/>
      <c r="I509" s="12"/>
      <c r="J509" s="180"/>
      <c r="L509" s="13"/>
      <c r="M509" s="13"/>
      <c r="N509" s="12"/>
      <c r="O509" s="180"/>
    </row>
    <row r="510" spans="2:15" x14ac:dyDescent="0.2">
      <c r="B510" s="13"/>
      <c r="C510" s="12"/>
      <c r="D510" s="12"/>
      <c r="E510" s="180"/>
      <c r="G510" s="13"/>
      <c r="H510" s="13"/>
      <c r="I510" s="12"/>
      <c r="J510" s="180"/>
      <c r="L510" s="13"/>
      <c r="M510" s="13"/>
      <c r="N510" s="12"/>
      <c r="O510" s="180"/>
    </row>
    <row r="511" spans="2:15" x14ac:dyDescent="0.2">
      <c r="B511" s="13"/>
      <c r="C511" s="12"/>
      <c r="D511" s="12"/>
      <c r="E511" s="180"/>
      <c r="G511" s="13"/>
      <c r="H511" s="13"/>
      <c r="I511" s="12"/>
      <c r="J511" s="180"/>
      <c r="L511" s="13"/>
      <c r="M511" s="13"/>
      <c r="N511" s="12"/>
      <c r="O511" s="180"/>
    </row>
    <row r="512" spans="2:15" x14ac:dyDescent="0.2">
      <c r="B512" s="13"/>
      <c r="C512" s="12"/>
      <c r="D512" s="12"/>
      <c r="E512" s="180"/>
      <c r="G512" s="13"/>
      <c r="H512" s="13"/>
      <c r="I512" s="12"/>
      <c r="J512" s="180"/>
      <c r="L512" s="13"/>
      <c r="M512" s="13"/>
      <c r="N512" s="12"/>
      <c r="O512" s="180"/>
    </row>
    <row r="513" spans="2:15" x14ac:dyDescent="0.2">
      <c r="B513" s="13"/>
      <c r="C513" s="12"/>
      <c r="D513" s="12"/>
      <c r="E513" s="180"/>
      <c r="G513" s="13"/>
      <c r="H513" s="13"/>
      <c r="I513" s="12"/>
      <c r="J513" s="180"/>
      <c r="L513" s="13"/>
      <c r="M513" s="13"/>
      <c r="N513" s="12"/>
      <c r="O513" s="180"/>
    </row>
    <row r="514" spans="2:15" x14ac:dyDescent="0.2">
      <c r="B514" s="13"/>
      <c r="C514" s="12"/>
      <c r="D514" s="12"/>
      <c r="E514" s="180"/>
      <c r="G514" s="13"/>
      <c r="H514" s="13"/>
      <c r="I514" s="12"/>
      <c r="J514" s="180"/>
      <c r="L514" s="13"/>
      <c r="M514" s="13"/>
      <c r="N514" s="12"/>
      <c r="O514" s="180"/>
    </row>
    <row r="515" spans="2:15" x14ac:dyDescent="0.2">
      <c r="B515" s="13"/>
      <c r="C515" s="12"/>
      <c r="D515" s="12"/>
      <c r="E515" s="180"/>
      <c r="G515" s="13"/>
      <c r="H515" s="13"/>
      <c r="I515" s="12"/>
      <c r="J515" s="180"/>
      <c r="L515" s="13"/>
      <c r="M515" s="13"/>
      <c r="N515" s="12"/>
      <c r="O515" s="180"/>
    </row>
    <row r="516" spans="2:15" x14ac:dyDescent="0.2">
      <c r="B516" s="13"/>
      <c r="C516" s="12"/>
      <c r="D516" s="12"/>
      <c r="E516" s="180"/>
      <c r="G516" s="13"/>
      <c r="H516" s="13"/>
      <c r="I516" s="12"/>
      <c r="J516" s="180"/>
      <c r="L516" s="13"/>
      <c r="M516" s="13"/>
      <c r="N516" s="12"/>
      <c r="O516" s="180"/>
    </row>
    <row r="517" spans="2:15" x14ac:dyDescent="0.2">
      <c r="B517" s="13"/>
      <c r="C517" s="12"/>
      <c r="D517" s="12"/>
      <c r="E517" s="180"/>
      <c r="G517" s="13"/>
      <c r="H517" s="13"/>
      <c r="I517" s="12"/>
      <c r="J517" s="180"/>
      <c r="L517" s="13"/>
      <c r="M517" s="13"/>
      <c r="N517" s="12"/>
      <c r="O517" s="180"/>
    </row>
    <row r="518" spans="2:15" x14ac:dyDescent="0.2">
      <c r="B518" s="13"/>
      <c r="C518" s="12"/>
      <c r="D518" s="12"/>
      <c r="E518" s="180"/>
      <c r="G518" s="13"/>
      <c r="H518" s="13"/>
      <c r="I518" s="12"/>
      <c r="J518" s="180"/>
      <c r="L518" s="13"/>
      <c r="M518" s="13"/>
      <c r="N518" s="12"/>
      <c r="O518" s="180"/>
    </row>
    <row r="519" spans="2:15" x14ac:dyDescent="0.2">
      <c r="B519" s="13"/>
      <c r="C519" s="12"/>
      <c r="D519" s="12"/>
      <c r="E519" s="180"/>
      <c r="G519" s="13"/>
      <c r="H519" s="13"/>
      <c r="I519" s="12"/>
      <c r="J519" s="180"/>
      <c r="L519" s="13"/>
      <c r="M519" s="13"/>
      <c r="N519" s="12"/>
      <c r="O519" s="180"/>
    </row>
    <row r="520" spans="2:15" x14ac:dyDescent="0.2">
      <c r="B520" s="13"/>
      <c r="C520" s="12"/>
      <c r="D520" s="12"/>
      <c r="E520" s="180"/>
      <c r="G520" s="13"/>
      <c r="H520" s="13"/>
      <c r="I520" s="12"/>
      <c r="J520" s="180"/>
      <c r="L520" s="13"/>
      <c r="M520" s="13"/>
      <c r="N520" s="12"/>
      <c r="O520" s="180"/>
    </row>
    <row r="521" spans="2:15" x14ac:dyDescent="0.2">
      <c r="B521" s="13"/>
      <c r="C521" s="12"/>
      <c r="D521" s="12"/>
      <c r="E521" s="180"/>
      <c r="G521" s="13"/>
      <c r="H521" s="13"/>
      <c r="I521" s="12"/>
      <c r="J521" s="180"/>
      <c r="L521" s="13"/>
      <c r="M521" s="13"/>
      <c r="N521" s="12"/>
      <c r="O521" s="180"/>
    </row>
    <row r="522" spans="2:15" x14ac:dyDescent="0.2">
      <c r="B522" s="13"/>
      <c r="C522" s="12"/>
      <c r="D522" s="12"/>
      <c r="E522" s="180"/>
      <c r="G522" s="13"/>
      <c r="H522" s="13"/>
      <c r="I522" s="12"/>
      <c r="J522" s="180"/>
      <c r="L522" s="13"/>
      <c r="M522" s="13"/>
      <c r="N522" s="12"/>
      <c r="O522" s="180"/>
    </row>
    <row r="523" spans="2:15" x14ac:dyDescent="0.2">
      <c r="B523" s="13"/>
      <c r="C523" s="12"/>
      <c r="D523" s="12"/>
      <c r="E523" s="180"/>
      <c r="G523" s="13"/>
      <c r="H523" s="13"/>
      <c r="I523" s="12"/>
      <c r="J523" s="180"/>
      <c r="L523" s="13"/>
      <c r="M523" s="13"/>
      <c r="N523" s="12"/>
      <c r="O523" s="180"/>
    </row>
    <row r="524" spans="2:15" x14ac:dyDescent="0.2">
      <c r="B524" s="13"/>
      <c r="C524" s="12"/>
      <c r="D524" s="12"/>
      <c r="E524" s="180"/>
      <c r="G524" s="13"/>
      <c r="H524" s="13"/>
      <c r="I524" s="12"/>
      <c r="J524" s="180"/>
      <c r="L524" s="13"/>
      <c r="M524" s="13"/>
      <c r="N524" s="12"/>
      <c r="O524" s="180"/>
    </row>
    <row r="525" spans="2:15" x14ac:dyDescent="0.2">
      <c r="B525" s="13"/>
      <c r="C525" s="12"/>
      <c r="D525" s="12"/>
      <c r="E525" s="180"/>
      <c r="G525" s="13"/>
      <c r="H525" s="13"/>
      <c r="I525" s="12"/>
      <c r="J525" s="180"/>
      <c r="L525" s="13"/>
      <c r="M525" s="13"/>
      <c r="N525" s="12"/>
      <c r="O525" s="180"/>
    </row>
    <row r="526" spans="2:15" x14ac:dyDescent="0.2">
      <c r="B526" s="13"/>
      <c r="C526" s="12"/>
      <c r="D526" s="12"/>
      <c r="E526" s="180"/>
      <c r="G526" s="13"/>
      <c r="H526" s="13"/>
      <c r="I526" s="12"/>
      <c r="J526" s="180"/>
      <c r="L526" s="13"/>
      <c r="M526" s="13"/>
      <c r="N526" s="12"/>
      <c r="O526" s="180"/>
    </row>
    <row r="527" spans="2:15" x14ac:dyDescent="0.2">
      <c r="B527" s="13"/>
      <c r="C527" s="12"/>
      <c r="D527" s="12"/>
      <c r="E527" s="180"/>
      <c r="G527" s="13"/>
      <c r="H527" s="13"/>
      <c r="I527" s="12"/>
      <c r="J527" s="180"/>
      <c r="L527" s="13"/>
      <c r="M527" s="13"/>
      <c r="N527" s="12"/>
      <c r="O527" s="180"/>
    </row>
    <row r="528" spans="2:15" x14ac:dyDescent="0.2">
      <c r="B528" s="13"/>
      <c r="C528" s="12"/>
      <c r="D528" s="12"/>
      <c r="E528" s="180"/>
      <c r="G528" s="13"/>
      <c r="H528" s="13"/>
      <c r="I528" s="12"/>
      <c r="J528" s="180"/>
      <c r="L528" s="13"/>
      <c r="M528" s="13"/>
      <c r="N528" s="12"/>
      <c r="O528" s="180"/>
    </row>
    <row r="529" spans="2:15" x14ac:dyDescent="0.2">
      <c r="B529" s="13"/>
      <c r="C529" s="12"/>
      <c r="D529" s="12"/>
      <c r="E529" s="180"/>
      <c r="G529" s="13"/>
      <c r="H529" s="13"/>
      <c r="I529" s="12"/>
      <c r="J529" s="180"/>
      <c r="L529" s="13"/>
      <c r="M529" s="13"/>
      <c r="N529" s="12"/>
      <c r="O529" s="180"/>
    </row>
    <row r="530" spans="2:15" x14ac:dyDescent="0.2">
      <c r="B530" s="13"/>
      <c r="C530" s="12"/>
      <c r="D530" s="12"/>
      <c r="E530" s="180"/>
      <c r="G530" s="13"/>
      <c r="H530" s="13"/>
      <c r="I530" s="12"/>
      <c r="J530" s="180"/>
      <c r="L530" s="13"/>
      <c r="M530" s="13"/>
      <c r="N530" s="12"/>
      <c r="O530" s="180"/>
    </row>
    <row r="531" spans="2:15" x14ac:dyDescent="0.2">
      <c r="B531" s="13"/>
      <c r="C531" s="12"/>
      <c r="D531" s="12"/>
      <c r="E531" s="180"/>
      <c r="G531" s="13"/>
      <c r="H531" s="13"/>
      <c r="I531" s="12"/>
      <c r="J531" s="180"/>
      <c r="L531" s="13"/>
      <c r="M531" s="13"/>
      <c r="N531" s="12"/>
      <c r="O531" s="180"/>
    </row>
    <row r="532" spans="2:15" x14ac:dyDescent="0.2">
      <c r="B532" s="13"/>
      <c r="C532" s="12"/>
      <c r="D532" s="12"/>
      <c r="E532" s="180"/>
      <c r="G532" s="13"/>
      <c r="H532" s="13"/>
      <c r="I532" s="12"/>
      <c r="J532" s="180"/>
      <c r="L532" s="13"/>
      <c r="M532" s="13"/>
      <c r="N532" s="12"/>
      <c r="O532" s="180"/>
    </row>
    <row r="533" spans="2:15" x14ac:dyDescent="0.2">
      <c r="B533" s="13"/>
      <c r="C533" s="12"/>
      <c r="D533" s="12"/>
      <c r="E533" s="180"/>
      <c r="G533" s="13"/>
      <c r="H533" s="13"/>
      <c r="I533" s="12"/>
      <c r="J533" s="180"/>
      <c r="L533" s="13"/>
      <c r="M533" s="13"/>
      <c r="N533" s="12"/>
      <c r="O533" s="180"/>
    </row>
    <row r="534" spans="2:15" x14ac:dyDescent="0.2">
      <c r="B534" s="13"/>
      <c r="C534" s="12"/>
      <c r="D534" s="12"/>
      <c r="E534" s="180"/>
      <c r="G534" s="13"/>
      <c r="H534" s="13"/>
      <c r="I534" s="12"/>
      <c r="J534" s="180"/>
      <c r="L534" s="13"/>
      <c r="M534" s="13"/>
      <c r="N534" s="12"/>
      <c r="O534" s="180"/>
    </row>
    <row r="535" spans="2:15" x14ac:dyDescent="0.2">
      <c r="B535" s="13"/>
      <c r="C535" s="12"/>
      <c r="D535" s="12"/>
      <c r="E535" s="180"/>
      <c r="G535" s="13"/>
      <c r="H535" s="13"/>
      <c r="I535" s="12"/>
      <c r="J535" s="180"/>
      <c r="L535" s="13"/>
      <c r="M535" s="13"/>
      <c r="N535" s="12"/>
      <c r="O535" s="180"/>
    </row>
    <row r="536" spans="2:15" x14ac:dyDescent="0.2">
      <c r="B536" s="13"/>
      <c r="C536" s="12"/>
      <c r="D536" s="12"/>
      <c r="E536" s="180"/>
      <c r="G536" s="13"/>
      <c r="H536" s="13"/>
      <c r="I536" s="12"/>
      <c r="J536" s="180"/>
      <c r="L536" s="13"/>
      <c r="M536" s="13"/>
      <c r="N536" s="12"/>
      <c r="O536" s="180"/>
    </row>
    <row r="537" spans="2:15" x14ac:dyDescent="0.2">
      <c r="B537" s="13"/>
      <c r="C537" s="12"/>
      <c r="D537" s="12"/>
      <c r="E537" s="180"/>
      <c r="G537" s="13"/>
      <c r="H537" s="13"/>
      <c r="I537" s="12"/>
      <c r="J537" s="180"/>
      <c r="L537" s="13"/>
      <c r="M537" s="13"/>
      <c r="N537" s="12"/>
      <c r="O537" s="180"/>
    </row>
    <row r="538" spans="2:15" x14ac:dyDescent="0.2">
      <c r="B538" s="13"/>
      <c r="C538" s="12"/>
      <c r="D538" s="12"/>
      <c r="E538" s="180"/>
      <c r="G538" s="13"/>
      <c r="H538" s="13"/>
      <c r="I538" s="12"/>
      <c r="J538" s="180"/>
      <c r="L538" s="13"/>
      <c r="M538" s="13"/>
      <c r="N538" s="12"/>
      <c r="O538" s="180"/>
    </row>
    <row r="539" spans="2:15" x14ac:dyDescent="0.2">
      <c r="B539" s="13"/>
      <c r="C539" s="12"/>
      <c r="D539" s="12"/>
      <c r="E539" s="180"/>
      <c r="G539" s="13"/>
      <c r="H539" s="13"/>
      <c r="I539" s="12"/>
      <c r="J539" s="180"/>
      <c r="L539" s="13"/>
      <c r="M539" s="13"/>
      <c r="N539" s="12"/>
      <c r="O539" s="180"/>
    </row>
    <row r="540" spans="2:15" x14ac:dyDescent="0.2">
      <c r="B540" s="13"/>
      <c r="C540" s="12"/>
      <c r="D540" s="12"/>
      <c r="E540" s="180"/>
      <c r="G540" s="13"/>
      <c r="H540" s="13"/>
      <c r="I540" s="12"/>
      <c r="J540" s="180"/>
      <c r="L540" s="13"/>
      <c r="M540" s="13"/>
      <c r="N540" s="12"/>
      <c r="O540" s="180"/>
    </row>
    <row r="541" spans="2:15" x14ac:dyDescent="0.2">
      <c r="B541" s="13"/>
      <c r="C541" s="12"/>
      <c r="D541" s="12"/>
      <c r="E541" s="180"/>
      <c r="G541" s="13"/>
      <c r="H541" s="13"/>
      <c r="I541" s="12"/>
      <c r="J541" s="180"/>
      <c r="L541" s="13"/>
      <c r="M541" s="13"/>
      <c r="N541" s="12"/>
      <c r="O541" s="180"/>
    </row>
    <row r="542" spans="2:15" x14ac:dyDescent="0.2">
      <c r="B542" s="13"/>
      <c r="C542" s="12"/>
      <c r="D542" s="12"/>
      <c r="E542" s="180"/>
      <c r="G542" s="13"/>
      <c r="H542" s="13"/>
      <c r="I542" s="12"/>
      <c r="J542" s="180"/>
      <c r="L542" s="13"/>
      <c r="M542" s="13"/>
      <c r="N542" s="12"/>
      <c r="O542" s="180"/>
    </row>
    <row r="543" spans="2:15" x14ac:dyDescent="0.2">
      <c r="B543" s="13"/>
      <c r="C543" s="12"/>
      <c r="D543" s="12"/>
      <c r="E543" s="180"/>
      <c r="G543" s="13"/>
      <c r="H543" s="13"/>
      <c r="I543" s="12"/>
      <c r="J543" s="180"/>
      <c r="L543" s="13"/>
      <c r="M543" s="13"/>
      <c r="N543" s="12"/>
      <c r="O543" s="180"/>
    </row>
    <row r="544" spans="2:15" x14ac:dyDescent="0.2">
      <c r="B544" s="13"/>
      <c r="C544" s="12"/>
      <c r="D544" s="12"/>
      <c r="E544" s="180"/>
      <c r="G544" s="13"/>
      <c r="H544" s="13"/>
      <c r="I544" s="12"/>
      <c r="J544" s="180"/>
      <c r="L544" s="13"/>
      <c r="M544" s="13"/>
      <c r="N544" s="12"/>
      <c r="O544" s="180"/>
    </row>
    <row r="545" spans="2:15" x14ac:dyDescent="0.2">
      <c r="B545" s="13"/>
      <c r="C545" s="12"/>
      <c r="D545" s="12"/>
      <c r="E545" s="180"/>
      <c r="G545" s="13"/>
      <c r="H545" s="13"/>
      <c r="I545" s="12"/>
      <c r="J545" s="180"/>
      <c r="L545" s="13"/>
      <c r="M545" s="13"/>
      <c r="N545" s="12"/>
      <c r="O545" s="180"/>
    </row>
    <row r="546" spans="2:15" x14ac:dyDescent="0.2">
      <c r="B546" s="13"/>
      <c r="C546" s="12"/>
      <c r="D546" s="12"/>
      <c r="E546" s="180"/>
      <c r="G546" s="13"/>
      <c r="H546" s="13"/>
      <c r="I546" s="12"/>
      <c r="J546" s="180"/>
      <c r="L546" s="13"/>
      <c r="M546" s="13"/>
      <c r="N546" s="12"/>
      <c r="O546" s="180"/>
    </row>
    <row r="547" spans="2:15" x14ac:dyDescent="0.2">
      <c r="B547" s="13"/>
      <c r="C547" s="12"/>
      <c r="D547" s="12"/>
      <c r="E547" s="180"/>
      <c r="G547" s="13"/>
      <c r="H547" s="13"/>
      <c r="I547" s="12"/>
      <c r="J547" s="180"/>
      <c r="L547" s="13"/>
      <c r="M547" s="13"/>
      <c r="N547" s="12"/>
      <c r="O547" s="180"/>
    </row>
    <row r="548" spans="2:15" x14ac:dyDescent="0.2">
      <c r="B548" s="13"/>
      <c r="C548" s="12"/>
      <c r="D548" s="12"/>
      <c r="E548" s="180"/>
      <c r="G548" s="13"/>
      <c r="H548" s="13"/>
      <c r="I548" s="12"/>
      <c r="J548" s="180"/>
      <c r="L548" s="13"/>
      <c r="M548" s="13"/>
      <c r="N548" s="12"/>
      <c r="O548" s="180"/>
    </row>
    <row r="549" spans="2:15" x14ac:dyDescent="0.2">
      <c r="B549" s="13"/>
      <c r="C549" s="12"/>
      <c r="D549" s="12"/>
      <c r="E549" s="180"/>
      <c r="G549" s="13"/>
      <c r="H549" s="13"/>
      <c r="I549" s="12"/>
      <c r="J549" s="180"/>
      <c r="L549" s="13"/>
      <c r="M549" s="13"/>
      <c r="N549" s="12"/>
      <c r="O549" s="180"/>
    </row>
    <row r="550" spans="2:15" x14ac:dyDescent="0.2">
      <c r="B550" s="13"/>
      <c r="C550" s="12"/>
      <c r="D550" s="12"/>
      <c r="E550" s="180"/>
      <c r="G550" s="13"/>
      <c r="H550" s="13"/>
      <c r="I550" s="12"/>
      <c r="J550" s="180"/>
      <c r="L550" s="13"/>
      <c r="M550" s="13"/>
      <c r="N550" s="12"/>
      <c r="O550" s="180"/>
    </row>
    <row r="551" spans="2:15" x14ac:dyDescent="0.2">
      <c r="B551" s="13"/>
      <c r="C551" s="12"/>
      <c r="D551" s="12"/>
      <c r="E551" s="180"/>
      <c r="G551" s="13"/>
      <c r="H551" s="13"/>
      <c r="I551" s="12"/>
      <c r="J551" s="180"/>
      <c r="L551" s="13"/>
      <c r="M551" s="13"/>
      <c r="N551" s="12"/>
      <c r="O551" s="180"/>
    </row>
    <row r="552" spans="2:15" x14ac:dyDescent="0.2">
      <c r="B552" s="13"/>
      <c r="C552" s="12"/>
      <c r="D552" s="12"/>
      <c r="E552" s="180"/>
      <c r="G552" s="13"/>
      <c r="H552" s="13"/>
      <c r="I552" s="12"/>
      <c r="J552" s="180"/>
      <c r="L552" s="13"/>
      <c r="M552" s="13"/>
      <c r="N552" s="12"/>
      <c r="O552" s="180"/>
    </row>
    <row r="553" spans="2:15" x14ac:dyDescent="0.2">
      <c r="B553" s="13"/>
      <c r="C553" s="12"/>
      <c r="D553" s="12"/>
      <c r="E553" s="180"/>
      <c r="G553" s="13"/>
      <c r="H553" s="13"/>
      <c r="I553" s="12"/>
      <c r="J553" s="180"/>
      <c r="L553" s="13"/>
      <c r="M553" s="13"/>
      <c r="N553" s="12"/>
      <c r="O553" s="180"/>
    </row>
    <row r="554" spans="2:15" x14ac:dyDescent="0.2">
      <c r="B554" s="13"/>
      <c r="C554" s="12"/>
      <c r="D554" s="12"/>
      <c r="E554" s="180"/>
      <c r="G554" s="13"/>
      <c r="H554" s="13"/>
      <c r="I554" s="12"/>
      <c r="J554" s="180"/>
      <c r="L554" s="13"/>
      <c r="M554" s="13"/>
      <c r="N554" s="12"/>
      <c r="O554" s="180"/>
    </row>
    <row r="555" spans="2:15" x14ac:dyDescent="0.2">
      <c r="B555" s="13"/>
      <c r="C555" s="12"/>
      <c r="D555" s="12"/>
      <c r="E555" s="180"/>
      <c r="G555" s="13"/>
      <c r="H555" s="13"/>
      <c r="I555" s="12"/>
      <c r="J555" s="180"/>
      <c r="L555" s="13"/>
      <c r="M555" s="13"/>
      <c r="N555" s="12"/>
      <c r="O555" s="180"/>
    </row>
    <row r="556" spans="2:15" x14ac:dyDescent="0.2">
      <c r="B556" s="13"/>
      <c r="C556" s="12"/>
      <c r="D556" s="12"/>
      <c r="E556" s="180"/>
      <c r="G556" s="13"/>
      <c r="H556" s="13"/>
      <c r="I556" s="12"/>
      <c r="J556" s="180"/>
      <c r="L556" s="13"/>
      <c r="M556" s="13"/>
      <c r="N556" s="12"/>
      <c r="O556" s="180"/>
    </row>
    <row r="557" spans="2:15" x14ac:dyDescent="0.2">
      <c r="B557" s="13"/>
      <c r="C557" s="12"/>
      <c r="D557" s="12"/>
      <c r="E557" s="180"/>
      <c r="G557" s="13"/>
      <c r="H557" s="13"/>
      <c r="I557" s="12"/>
      <c r="J557" s="180"/>
      <c r="L557" s="13"/>
      <c r="M557" s="13"/>
      <c r="N557" s="12"/>
      <c r="O557" s="180"/>
    </row>
    <row r="558" spans="2:15" x14ac:dyDescent="0.2">
      <c r="B558" s="13"/>
      <c r="C558" s="12"/>
      <c r="D558" s="12"/>
      <c r="E558" s="180"/>
      <c r="G558" s="13"/>
      <c r="H558" s="13"/>
      <c r="I558" s="12"/>
      <c r="J558" s="180"/>
      <c r="L558" s="13"/>
      <c r="M558" s="13"/>
      <c r="N558" s="12"/>
      <c r="O558" s="180"/>
    </row>
    <row r="559" spans="2:15" x14ac:dyDescent="0.2">
      <c r="B559" s="13"/>
      <c r="C559" s="12"/>
      <c r="D559" s="12"/>
      <c r="E559" s="180"/>
      <c r="G559" s="13"/>
      <c r="H559" s="13"/>
      <c r="I559" s="12"/>
      <c r="J559" s="180"/>
      <c r="L559" s="13"/>
      <c r="M559" s="13"/>
      <c r="N559" s="12"/>
      <c r="O559" s="180"/>
    </row>
    <row r="560" spans="2:15" x14ac:dyDescent="0.2">
      <c r="B560" s="13"/>
      <c r="C560" s="12"/>
      <c r="D560" s="12"/>
      <c r="E560" s="180"/>
      <c r="G560" s="13"/>
      <c r="H560" s="13"/>
      <c r="I560" s="12"/>
      <c r="J560" s="180"/>
      <c r="L560" s="13"/>
      <c r="M560" s="13"/>
      <c r="N560" s="12"/>
      <c r="O560" s="180"/>
    </row>
    <row r="561" spans="2:15" x14ac:dyDescent="0.2">
      <c r="B561" s="13"/>
      <c r="C561" s="12"/>
      <c r="D561" s="12"/>
      <c r="E561" s="180"/>
      <c r="G561" s="13"/>
      <c r="H561" s="13"/>
      <c r="I561" s="12"/>
      <c r="J561" s="180"/>
      <c r="L561" s="13"/>
      <c r="M561" s="13"/>
      <c r="N561" s="12"/>
      <c r="O561" s="180"/>
    </row>
    <row r="562" spans="2:15" x14ac:dyDescent="0.2">
      <c r="B562" s="13"/>
      <c r="C562" s="12"/>
      <c r="D562" s="12"/>
      <c r="E562" s="180"/>
      <c r="G562" s="13"/>
      <c r="H562" s="13"/>
      <c r="I562" s="12"/>
      <c r="J562" s="180"/>
      <c r="L562" s="13"/>
      <c r="M562" s="13"/>
      <c r="N562" s="12"/>
      <c r="O562" s="180"/>
    </row>
    <row r="563" spans="2:15" x14ac:dyDescent="0.2">
      <c r="B563" s="13"/>
      <c r="C563" s="12"/>
      <c r="D563" s="12"/>
      <c r="E563" s="180"/>
      <c r="G563" s="13"/>
      <c r="H563" s="13"/>
      <c r="I563" s="12"/>
      <c r="J563" s="180"/>
      <c r="L563" s="13"/>
      <c r="M563" s="13"/>
      <c r="N563" s="12"/>
      <c r="O563" s="180"/>
    </row>
    <row r="564" spans="2:15" x14ac:dyDescent="0.2">
      <c r="B564" s="13"/>
      <c r="C564" s="12"/>
      <c r="D564" s="12"/>
      <c r="E564" s="180"/>
      <c r="G564" s="13"/>
      <c r="H564" s="13"/>
      <c r="I564" s="12"/>
      <c r="J564" s="180"/>
      <c r="L564" s="13"/>
      <c r="M564" s="13"/>
      <c r="N564" s="12"/>
      <c r="O564" s="180"/>
    </row>
    <row r="565" spans="2:15" x14ac:dyDescent="0.2">
      <c r="B565" s="13"/>
      <c r="C565" s="12"/>
      <c r="D565" s="12"/>
      <c r="E565" s="180"/>
      <c r="G565" s="13"/>
      <c r="H565" s="13"/>
      <c r="I565" s="12"/>
      <c r="J565" s="180"/>
      <c r="L565" s="13"/>
      <c r="M565" s="13"/>
      <c r="N565" s="12"/>
      <c r="O565" s="180"/>
    </row>
    <row r="566" spans="2:15" x14ac:dyDescent="0.2">
      <c r="B566" s="13"/>
      <c r="C566" s="12"/>
      <c r="D566" s="12"/>
      <c r="E566" s="180"/>
      <c r="G566" s="13"/>
      <c r="H566" s="13"/>
      <c r="I566" s="12"/>
      <c r="J566" s="180"/>
      <c r="L566" s="13"/>
      <c r="M566" s="13"/>
      <c r="N566" s="12"/>
      <c r="O566" s="180"/>
    </row>
    <row r="567" spans="2:15" x14ac:dyDescent="0.2">
      <c r="B567" s="13"/>
      <c r="C567" s="12"/>
      <c r="D567" s="12"/>
      <c r="E567" s="180"/>
      <c r="G567" s="13"/>
      <c r="H567" s="13"/>
      <c r="I567" s="12"/>
      <c r="J567" s="180"/>
      <c r="L567" s="13"/>
      <c r="M567" s="13"/>
      <c r="N567" s="12"/>
      <c r="O567" s="180"/>
    </row>
    <row r="568" spans="2:15" x14ac:dyDescent="0.2">
      <c r="B568" s="13"/>
      <c r="C568" s="12"/>
      <c r="D568" s="12"/>
      <c r="E568" s="180"/>
      <c r="G568" s="13"/>
      <c r="H568" s="13"/>
      <c r="I568" s="12"/>
      <c r="J568" s="180"/>
      <c r="L568" s="13"/>
      <c r="M568" s="13"/>
      <c r="N568" s="12"/>
      <c r="O568" s="180"/>
    </row>
    <row r="569" spans="2:15" x14ac:dyDescent="0.2">
      <c r="B569" s="13"/>
      <c r="C569" s="12"/>
      <c r="D569" s="12"/>
      <c r="E569" s="180"/>
      <c r="G569" s="13"/>
      <c r="H569" s="13"/>
      <c r="I569" s="12"/>
      <c r="J569" s="180"/>
      <c r="L569" s="13"/>
      <c r="M569" s="13"/>
      <c r="N569" s="12"/>
      <c r="O569" s="180"/>
    </row>
    <row r="570" spans="2:15" x14ac:dyDescent="0.2">
      <c r="B570" s="13"/>
      <c r="C570" s="12"/>
      <c r="D570" s="12"/>
      <c r="E570" s="180"/>
      <c r="G570" s="13"/>
      <c r="H570" s="13"/>
      <c r="I570" s="12"/>
      <c r="J570" s="180"/>
      <c r="L570" s="13"/>
      <c r="M570" s="13"/>
      <c r="N570" s="12"/>
      <c r="O570" s="180"/>
    </row>
    <row r="571" spans="2:15" x14ac:dyDescent="0.2">
      <c r="B571" s="13"/>
      <c r="C571" s="12"/>
      <c r="D571" s="12"/>
      <c r="E571" s="180"/>
      <c r="G571" s="13"/>
      <c r="H571" s="13"/>
      <c r="I571" s="12"/>
      <c r="J571" s="180"/>
      <c r="L571" s="13"/>
      <c r="M571" s="13"/>
      <c r="N571" s="12"/>
      <c r="O571" s="180"/>
    </row>
    <row r="572" spans="2:15" x14ac:dyDescent="0.2">
      <c r="B572" s="13"/>
      <c r="C572" s="12"/>
      <c r="D572" s="12"/>
      <c r="E572" s="180"/>
      <c r="G572" s="13"/>
      <c r="H572" s="13"/>
      <c r="I572" s="12"/>
      <c r="J572" s="180"/>
      <c r="L572" s="13"/>
      <c r="M572" s="13"/>
      <c r="N572" s="12"/>
      <c r="O572" s="180"/>
    </row>
    <row r="573" spans="2:15" x14ac:dyDescent="0.2">
      <c r="B573" s="13"/>
      <c r="C573" s="12"/>
      <c r="D573" s="12"/>
      <c r="E573" s="180"/>
      <c r="G573" s="13"/>
      <c r="H573" s="13"/>
      <c r="I573" s="12"/>
      <c r="J573" s="180"/>
      <c r="L573" s="13"/>
      <c r="M573" s="13"/>
      <c r="N573" s="12"/>
      <c r="O573" s="180"/>
    </row>
    <row r="574" spans="2:15" x14ac:dyDescent="0.2">
      <c r="B574" s="13"/>
      <c r="C574" s="12"/>
      <c r="D574" s="12"/>
      <c r="E574" s="180"/>
      <c r="G574" s="13"/>
      <c r="H574" s="13"/>
      <c r="I574" s="12"/>
      <c r="J574" s="180"/>
      <c r="L574" s="13"/>
      <c r="M574" s="13"/>
      <c r="N574" s="12"/>
      <c r="O574" s="180"/>
    </row>
    <row r="575" spans="2:15" x14ac:dyDescent="0.2">
      <c r="B575" s="13"/>
      <c r="C575" s="12"/>
      <c r="D575" s="12"/>
      <c r="E575" s="180"/>
      <c r="G575" s="13"/>
      <c r="H575" s="13"/>
      <c r="I575" s="12"/>
      <c r="J575" s="180"/>
      <c r="L575" s="13"/>
      <c r="M575" s="13"/>
      <c r="N575" s="12"/>
      <c r="O575" s="180"/>
    </row>
    <row r="576" spans="2:15" x14ac:dyDescent="0.2">
      <c r="B576" s="13"/>
      <c r="C576" s="12"/>
      <c r="D576" s="12"/>
      <c r="E576" s="180"/>
      <c r="G576" s="13"/>
      <c r="H576" s="13"/>
      <c r="I576" s="12"/>
      <c r="J576" s="180"/>
      <c r="L576" s="13"/>
      <c r="M576" s="13"/>
      <c r="N576" s="12"/>
      <c r="O576" s="180"/>
    </row>
    <row r="577" spans="2:15" x14ac:dyDescent="0.2">
      <c r="B577" s="13"/>
      <c r="C577" s="12"/>
      <c r="D577" s="12"/>
      <c r="E577" s="180"/>
      <c r="G577" s="13"/>
      <c r="H577" s="13"/>
      <c r="I577" s="12"/>
      <c r="J577" s="180"/>
      <c r="L577" s="13"/>
      <c r="M577" s="13"/>
      <c r="N577" s="12"/>
      <c r="O577" s="180"/>
    </row>
    <row r="578" spans="2:15" x14ac:dyDescent="0.2">
      <c r="B578" s="13"/>
      <c r="C578" s="12"/>
      <c r="D578" s="12"/>
      <c r="E578" s="180"/>
      <c r="G578" s="13"/>
      <c r="H578" s="13"/>
      <c r="I578" s="12"/>
      <c r="J578" s="180"/>
      <c r="L578" s="13"/>
      <c r="M578" s="13"/>
      <c r="N578" s="12"/>
      <c r="O578" s="180"/>
    </row>
    <row r="579" spans="2:15" x14ac:dyDescent="0.2">
      <c r="B579" s="13"/>
      <c r="C579" s="12"/>
      <c r="D579" s="12"/>
      <c r="E579" s="180"/>
      <c r="G579" s="13"/>
      <c r="H579" s="13"/>
      <c r="I579" s="12"/>
      <c r="J579" s="180"/>
      <c r="L579" s="13"/>
      <c r="M579" s="13"/>
      <c r="N579" s="12"/>
      <c r="O579" s="180"/>
    </row>
    <row r="580" spans="2:15" x14ac:dyDescent="0.2">
      <c r="B580" s="13"/>
      <c r="C580" s="12"/>
      <c r="D580" s="12"/>
      <c r="E580" s="180"/>
      <c r="G580" s="13"/>
      <c r="H580" s="13"/>
      <c r="I580" s="12"/>
      <c r="J580" s="180"/>
      <c r="L580" s="13"/>
      <c r="M580" s="13"/>
      <c r="N580" s="12"/>
      <c r="O580" s="180"/>
    </row>
    <row r="581" spans="2:15" x14ac:dyDescent="0.2">
      <c r="B581" s="13"/>
      <c r="C581" s="12"/>
      <c r="D581" s="12"/>
      <c r="E581" s="180"/>
      <c r="G581" s="13"/>
      <c r="H581" s="13"/>
      <c r="I581" s="12"/>
      <c r="J581" s="180"/>
      <c r="L581" s="13"/>
      <c r="M581" s="13"/>
      <c r="N581" s="12"/>
      <c r="O581" s="180"/>
    </row>
    <row r="582" spans="2:15" x14ac:dyDescent="0.2">
      <c r="B582" s="13"/>
      <c r="C582" s="12"/>
      <c r="D582" s="12"/>
      <c r="E582" s="180"/>
      <c r="G582" s="13"/>
      <c r="H582" s="13"/>
      <c r="I582" s="12"/>
      <c r="J582" s="180"/>
      <c r="L582" s="13"/>
      <c r="M582" s="13"/>
      <c r="N582" s="12"/>
      <c r="O582" s="180"/>
    </row>
    <row r="583" spans="2:15" x14ac:dyDescent="0.2">
      <c r="B583" s="13"/>
      <c r="C583" s="12"/>
      <c r="D583" s="12"/>
      <c r="E583" s="180"/>
      <c r="G583" s="13"/>
      <c r="H583" s="13"/>
      <c r="I583" s="12"/>
      <c r="J583" s="180"/>
      <c r="L583" s="13"/>
      <c r="M583" s="13"/>
      <c r="N583" s="12"/>
      <c r="O583" s="180"/>
    </row>
    <row r="584" spans="2:15" x14ac:dyDescent="0.2">
      <c r="B584" s="13"/>
      <c r="C584" s="12"/>
      <c r="D584" s="12"/>
      <c r="E584" s="180"/>
      <c r="G584" s="13"/>
      <c r="H584" s="13"/>
      <c r="I584" s="12"/>
      <c r="J584" s="180"/>
      <c r="L584" s="13"/>
      <c r="M584" s="13"/>
      <c r="N584" s="12"/>
      <c r="O584" s="180"/>
    </row>
    <row r="585" spans="2:15" x14ac:dyDescent="0.2">
      <c r="B585" s="13"/>
      <c r="C585" s="12"/>
      <c r="D585" s="12"/>
      <c r="E585" s="180"/>
      <c r="G585" s="13"/>
      <c r="H585" s="13"/>
      <c r="I585" s="12"/>
      <c r="J585" s="180"/>
      <c r="L585" s="13"/>
      <c r="M585" s="13"/>
      <c r="N585" s="12"/>
      <c r="O585" s="180"/>
    </row>
    <row r="586" spans="2:15" x14ac:dyDescent="0.2">
      <c r="B586" s="13"/>
      <c r="C586" s="12"/>
      <c r="D586" s="12"/>
      <c r="E586" s="180"/>
      <c r="G586" s="13"/>
      <c r="H586" s="13"/>
      <c r="I586" s="12"/>
      <c r="J586" s="180"/>
      <c r="L586" s="13"/>
      <c r="M586" s="13"/>
      <c r="N586" s="12"/>
      <c r="O586" s="180"/>
    </row>
    <row r="587" spans="2:15" x14ac:dyDescent="0.2">
      <c r="B587" s="13"/>
      <c r="C587" s="12"/>
      <c r="D587" s="12"/>
      <c r="E587" s="180"/>
      <c r="G587" s="13"/>
      <c r="H587" s="13"/>
      <c r="I587" s="12"/>
      <c r="J587" s="180"/>
      <c r="L587" s="13"/>
      <c r="M587" s="13"/>
      <c r="N587" s="12"/>
      <c r="O587" s="180"/>
    </row>
    <row r="588" spans="2:15" x14ac:dyDescent="0.2">
      <c r="B588" s="13"/>
      <c r="C588" s="12"/>
      <c r="D588" s="12"/>
      <c r="E588" s="180"/>
      <c r="G588" s="13"/>
      <c r="H588" s="13"/>
      <c r="I588" s="12"/>
      <c r="J588" s="180"/>
      <c r="L588" s="13"/>
      <c r="M588" s="13"/>
      <c r="N588" s="12"/>
      <c r="O588" s="180"/>
    </row>
    <row r="589" spans="2:15" x14ac:dyDescent="0.2">
      <c r="B589" s="13"/>
      <c r="C589" s="12"/>
      <c r="D589" s="12"/>
      <c r="E589" s="180"/>
      <c r="G589" s="13"/>
      <c r="H589" s="13"/>
      <c r="I589" s="12"/>
      <c r="J589" s="180"/>
      <c r="L589" s="13"/>
      <c r="M589" s="13"/>
      <c r="N589" s="12"/>
      <c r="O589" s="180"/>
    </row>
    <row r="590" spans="2:15" x14ac:dyDescent="0.2">
      <c r="B590" s="13"/>
      <c r="C590" s="12"/>
      <c r="D590" s="12"/>
      <c r="E590" s="180"/>
      <c r="G590" s="13"/>
      <c r="H590" s="13"/>
      <c r="I590" s="12"/>
      <c r="J590" s="180"/>
      <c r="L590" s="13"/>
      <c r="M590" s="13"/>
      <c r="N590" s="12"/>
      <c r="O590" s="180"/>
    </row>
    <row r="591" spans="2:15" x14ac:dyDescent="0.2">
      <c r="B591" s="13"/>
      <c r="C591" s="12"/>
      <c r="D591" s="12"/>
      <c r="E591" s="180"/>
      <c r="G591" s="13"/>
      <c r="H591" s="13"/>
      <c r="I591" s="12"/>
      <c r="J591" s="180"/>
      <c r="L591" s="13"/>
      <c r="M591" s="13"/>
      <c r="N591" s="12"/>
      <c r="O591" s="180"/>
    </row>
    <row r="592" spans="2:15" x14ac:dyDescent="0.2">
      <c r="B592" s="13"/>
      <c r="C592" s="12"/>
      <c r="D592" s="12"/>
      <c r="E592" s="180"/>
      <c r="G592" s="13"/>
      <c r="H592" s="13"/>
      <c r="I592" s="12"/>
      <c r="J592" s="180"/>
      <c r="L592" s="13"/>
      <c r="M592" s="13"/>
      <c r="N592" s="12"/>
      <c r="O592" s="180"/>
    </row>
    <row r="593" spans="2:15" x14ac:dyDescent="0.2">
      <c r="B593" s="13"/>
      <c r="C593" s="12"/>
      <c r="D593" s="12"/>
      <c r="E593" s="180"/>
      <c r="G593" s="13"/>
      <c r="H593" s="13"/>
      <c r="I593" s="12"/>
      <c r="J593" s="180"/>
      <c r="L593" s="13"/>
      <c r="M593" s="13"/>
      <c r="N593" s="12"/>
      <c r="O593" s="180"/>
    </row>
    <row r="594" spans="2:15" x14ac:dyDescent="0.2">
      <c r="B594" s="13"/>
      <c r="C594" s="12"/>
      <c r="D594" s="12"/>
      <c r="E594" s="180"/>
      <c r="G594" s="13"/>
      <c r="H594" s="13"/>
      <c r="I594" s="12"/>
      <c r="J594" s="180"/>
      <c r="L594" s="13"/>
      <c r="M594" s="13"/>
      <c r="N594" s="12"/>
      <c r="O594" s="180"/>
    </row>
    <row r="595" spans="2:15" x14ac:dyDescent="0.2">
      <c r="B595" s="13"/>
      <c r="C595" s="12"/>
      <c r="D595" s="12"/>
      <c r="E595" s="180"/>
      <c r="G595" s="13"/>
      <c r="H595" s="13"/>
      <c r="I595" s="12"/>
      <c r="J595" s="180"/>
      <c r="L595" s="13"/>
      <c r="M595" s="13"/>
      <c r="N595" s="12"/>
      <c r="O595" s="180"/>
    </row>
    <row r="596" spans="2:15" x14ac:dyDescent="0.2">
      <c r="B596" s="13"/>
      <c r="C596" s="12"/>
      <c r="D596" s="12"/>
      <c r="E596" s="180"/>
      <c r="G596" s="13"/>
      <c r="H596" s="13"/>
      <c r="I596" s="12"/>
      <c r="J596" s="180"/>
      <c r="L596" s="13"/>
      <c r="M596" s="13"/>
      <c r="N596" s="12"/>
      <c r="O596" s="180"/>
    </row>
    <row r="597" spans="2:15" x14ac:dyDescent="0.2">
      <c r="B597" s="13"/>
      <c r="C597" s="12"/>
      <c r="D597" s="12"/>
      <c r="E597" s="180"/>
      <c r="G597" s="13"/>
      <c r="H597" s="13"/>
      <c r="I597" s="12"/>
      <c r="J597" s="180"/>
      <c r="L597" s="13"/>
      <c r="M597" s="13"/>
      <c r="N597" s="12"/>
      <c r="O597" s="180"/>
    </row>
    <row r="598" spans="2:15" x14ac:dyDescent="0.2">
      <c r="B598" s="13"/>
      <c r="C598" s="12"/>
      <c r="D598" s="12"/>
      <c r="E598" s="180"/>
      <c r="G598" s="13"/>
      <c r="H598" s="13"/>
      <c r="I598" s="12"/>
      <c r="J598" s="180"/>
      <c r="L598" s="13"/>
      <c r="M598" s="13"/>
      <c r="N598" s="12"/>
      <c r="O598" s="180"/>
    </row>
    <row r="599" spans="2:15" x14ac:dyDescent="0.2">
      <c r="B599" s="13"/>
      <c r="C599" s="12"/>
      <c r="D599" s="12"/>
      <c r="E599" s="180"/>
      <c r="G599" s="13"/>
      <c r="H599" s="13"/>
      <c r="I599" s="12"/>
      <c r="J599" s="180"/>
      <c r="L599" s="13"/>
      <c r="M599" s="13"/>
      <c r="N599" s="12"/>
      <c r="O599" s="180"/>
    </row>
    <row r="600" spans="2:15" x14ac:dyDescent="0.2">
      <c r="B600" s="13"/>
      <c r="C600" s="12"/>
      <c r="D600" s="12"/>
      <c r="E600" s="180"/>
      <c r="G600" s="13"/>
      <c r="H600" s="13"/>
      <c r="I600" s="12"/>
      <c r="J600" s="180"/>
      <c r="L600" s="13"/>
      <c r="M600" s="13"/>
      <c r="N600" s="12"/>
      <c r="O600" s="180"/>
    </row>
    <row r="601" spans="2:15" x14ac:dyDescent="0.2">
      <c r="B601" s="13"/>
      <c r="C601" s="12"/>
      <c r="D601" s="12"/>
      <c r="E601" s="180"/>
      <c r="G601" s="13"/>
      <c r="H601" s="13"/>
      <c r="I601" s="12"/>
      <c r="J601" s="180"/>
      <c r="L601" s="13"/>
      <c r="M601" s="13"/>
      <c r="N601" s="12"/>
      <c r="O601" s="180"/>
    </row>
    <row r="602" spans="2:15" x14ac:dyDescent="0.2">
      <c r="B602" s="13"/>
      <c r="C602" s="12"/>
      <c r="D602" s="12"/>
      <c r="E602" s="180"/>
      <c r="G602" s="13"/>
      <c r="H602" s="13"/>
      <c r="I602" s="12"/>
      <c r="J602" s="180"/>
      <c r="L602" s="13"/>
      <c r="M602" s="13"/>
      <c r="N602" s="12"/>
      <c r="O602" s="180"/>
    </row>
    <row r="603" spans="2:15" x14ac:dyDescent="0.2">
      <c r="B603" s="13"/>
      <c r="C603" s="12"/>
      <c r="D603" s="12"/>
      <c r="E603" s="180"/>
      <c r="G603" s="13"/>
      <c r="H603" s="13"/>
      <c r="I603" s="12"/>
      <c r="J603" s="180"/>
      <c r="L603" s="13"/>
      <c r="M603" s="13"/>
      <c r="N603" s="12"/>
      <c r="O603" s="180"/>
    </row>
    <row r="604" spans="2:15" x14ac:dyDescent="0.2">
      <c r="B604" s="13"/>
      <c r="C604" s="12"/>
      <c r="D604" s="12"/>
      <c r="E604" s="180"/>
      <c r="G604" s="13"/>
      <c r="H604" s="13"/>
      <c r="I604" s="12"/>
      <c r="J604" s="180"/>
      <c r="L604" s="13"/>
      <c r="M604" s="13"/>
      <c r="N604" s="12"/>
      <c r="O604" s="180"/>
    </row>
    <row r="605" spans="2:15" x14ac:dyDescent="0.2">
      <c r="B605" s="13"/>
      <c r="C605" s="12"/>
      <c r="D605" s="12"/>
      <c r="E605" s="180"/>
      <c r="G605" s="13"/>
      <c r="H605" s="13"/>
      <c r="I605" s="12"/>
      <c r="J605" s="180"/>
      <c r="L605" s="13"/>
      <c r="M605" s="13"/>
      <c r="N605" s="12"/>
      <c r="O605" s="180"/>
    </row>
    <row r="606" spans="2:15" x14ac:dyDescent="0.2">
      <c r="B606" s="13"/>
      <c r="C606" s="12"/>
      <c r="D606" s="12"/>
      <c r="E606" s="180"/>
      <c r="G606" s="13"/>
      <c r="H606" s="13"/>
      <c r="I606" s="12"/>
      <c r="J606" s="180"/>
      <c r="L606" s="13"/>
      <c r="M606" s="13"/>
      <c r="N606" s="12"/>
      <c r="O606" s="180"/>
    </row>
    <row r="607" spans="2:15" x14ac:dyDescent="0.2">
      <c r="B607" s="13"/>
      <c r="C607" s="12"/>
      <c r="D607" s="12"/>
      <c r="E607" s="180"/>
      <c r="G607" s="13"/>
      <c r="H607" s="13"/>
      <c r="I607" s="12"/>
      <c r="J607" s="180"/>
      <c r="L607" s="13"/>
      <c r="M607" s="13"/>
      <c r="N607" s="12"/>
      <c r="O607" s="180"/>
    </row>
    <row r="608" spans="2:15" x14ac:dyDescent="0.2">
      <c r="B608" s="13"/>
      <c r="C608" s="12"/>
      <c r="D608" s="12"/>
      <c r="E608" s="180"/>
      <c r="G608" s="13"/>
      <c r="H608" s="13"/>
      <c r="I608" s="12"/>
      <c r="J608" s="180"/>
      <c r="L608" s="13"/>
      <c r="M608" s="13"/>
      <c r="N608" s="12"/>
      <c r="O608" s="180"/>
    </row>
    <row r="609" spans="2:15" x14ac:dyDescent="0.2">
      <c r="B609" s="13"/>
      <c r="C609" s="12"/>
      <c r="D609" s="12"/>
      <c r="E609" s="180"/>
      <c r="G609" s="13"/>
      <c r="H609" s="13"/>
      <c r="I609" s="12"/>
      <c r="J609" s="180"/>
      <c r="L609" s="13"/>
      <c r="M609" s="13"/>
      <c r="N609" s="12"/>
      <c r="O609" s="180"/>
    </row>
    <row r="610" spans="2:15" x14ac:dyDescent="0.2">
      <c r="B610" s="13"/>
      <c r="C610" s="12"/>
      <c r="D610" s="12"/>
      <c r="E610" s="180"/>
      <c r="G610" s="13"/>
      <c r="H610" s="13"/>
      <c r="I610" s="12"/>
      <c r="J610" s="180"/>
      <c r="L610" s="13"/>
      <c r="M610" s="13"/>
      <c r="N610" s="12"/>
      <c r="O610" s="180"/>
    </row>
    <row r="611" spans="2:15" x14ac:dyDescent="0.2">
      <c r="B611" s="13"/>
      <c r="C611" s="12"/>
      <c r="D611" s="12"/>
      <c r="E611" s="180"/>
      <c r="G611" s="13"/>
      <c r="H611" s="13"/>
      <c r="I611" s="12"/>
      <c r="J611" s="180"/>
      <c r="L611" s="13"/>
      <c r="M611" s="13"/>
      <c r="N611" s="12"/>
      <c r="O611" s="180"/>
    </row>
    <row r="612" spans="2:15" x14ac:dyDescent="0.2">
      <c r="B612" s="13"/>
      <c r="C612" s="12"/>
      <c r="D612" s="12"/>
      <c r="E612" s="180"/>
      <c r="G612" s="13"/>
      <c r="H612" s="13"/>
      <c r="I612" s="12"/>
      <c r="J612" s="180"/>
      <c r="L612" s="13"/>
      <c r="M612" s="13"/>
      <c r="N612" s="12"/>
      <c r="O612" s="180"/>
    </row>
    <row r="613" spans="2:15" x14ac:dyDescent="0.2">
      <c r="B613" s="13"/>
      <c r="C613" s="12"/>
      <c r="D613" s="12"/>
      <c r="E613" s="180"/>
      <c r="G613" s="13"/>
      <c r="H613" s="13"/>
      <c r="I613" s="12"/>
      <c r="J613" s="180"/>
      <c r="L613" s="13"/>
      <c r="M613" s="13"/>
      <c r="N613" s="12"/>
      <c r="O613" s="180"/>
    </row>
    <row r="614" spans="2:15" x14ac:dyDescent="0.2">
      <c r="B614" s="13"/>
      <c r="C614" s="12"/>
      <c r="D614" s="12"/>
      <c r="E614" s="180"/>
      <c r="G614" s="13"/>
      <c r="H614" s="13"/>
      <c r="I614" s="12"/>
      <c r="J614" s="180"/>
      <c r="L614" s="13"/>
      <c r="M614" s="13"/>
      <c r="N614" s="12"/>
      <c r="O614" s="180"/>
    </row>
    <row r="615" spans="2:15" x14ac:dyDescent="0.2">
      <c r="B615" s="13"/>
      <c r="C615" s="12"/>
      <c r="D615" s="12"/>
      <c r="E615" s="180"/>
      <c r="G615" s="13"/>
      <c r="H615" s="13"/>
      <c r="I615" s="12"/>
      <c r="J615" s="180"/>
      <c r="L615" s="13"/>
      <c r="M615" s="13"/>
      <c r="N615" s="12"/>
      <c r="O615" s="180"/>
    </row>
    <row r="616" spans="2:15" x14ac:dyDescent="0.2">
      <c r="B616" s="13"/>
      <c r="C616" s="12"/>
      <c r="D616" s="12"/>
      <c r="E616" s="180"/>
      <c r="G616" s="13"/>
      <c r="H616" s="13"/>
      <c r="I616" s="12"/>
      <c r="J616" s="180"/>
      <c r="L616" s="13"/>
      <c r="M616" s="13"/>
      <c r="N616" s="12"/>
      <c r="O616" s="180"/>
    </row>
    <row r="617" spans="2:15" x14ac:dyDescent="0.2">
      <c r="B617" s="13"/>
      <c r="C617" s="12"/>
      <c r="D617" s="12"/>
      <c r="E617" s="180"/>
      <c r="G617" s="13"/>
      <c r="H617" s="13"/>
      <c r="I617" s="12"/>
      <c r="J617" s="180"/>
      <c r="L617" s="13"/>
      <c r="M617" s="13"/>
      <c r="N617" s="12"/>
      <c r="O617" s="180"/>
    </row>
    <row r="618" spans="2:15" x14ac:dyDescent="0.2">
      <c r="B618" s="13"/>
      <c r="C618" s="12"/>
      <c r="D618" s="12"/>
      <c r="E618" s="180"/>
      <c r="G618" s="13"/>
      <c r="H618" s="13"/>
      <c r="I618" s="12"/>
      <c r="J618" s="180"/>
      <c r="L618" s="13"/>
      <c r="M618" s="13"/>
      <c r="N618" s="12"/>
      <c r="O618" s="180"/>
    </row>
    <row r="619" spans="2:15" x14ac:dyDescent="0.2">
      <c r="B619" s="13"/>
      <c r="C619" s="12"/>
      <c r="D619" s="12"/>
      <c r="E619" s="180"/>
      <c r="G619" s="13"/>
      <c r="H619" s="13"/>
      <c r="I619" s="12"/>
      <c r="J619" s="180"/>
      <c r="L619" s="13"/>
      <c r="M619" s="13"/>
      <c r="N619" s="12"/>
      <c r="O619" s="180"/>
    </row>
    <row r="620" spans="2:15" x14ac:dyDescent="0.2">
      <c r="B620" s="13"/>
      <c r="C620" s="12"/>
      <c r="D620" s="12"/>
      <c r="E620" s="180"/>
      <c r="G620" s="13"/>
      <c r="H620" s="13"/>
      <c r="I620" s="12"/>
      <c r="J620" s="180"/>
      <c r="L620" s="13"/>
      <c r="M620" s="13"/>
      <c r="N620" s="12"/>
      <c r="O620" s="180"/>
    </row>
    <row r="621" spans="2:15" x14ac:dyDescent="0.2">
      <c r="B621" s="13"/>
      <c r="C621" s="12"/>
      <c r="D621" s="12"/>
      <c r="E621" s="180"/>
      <c r="G621" s="13"/>
      <c r="H621" s="13"/>
      <c r="I621" s="12"/>
      <c r="J621" s="180"/>
      <c r="L621" s="13"/>
      <c r="M621" s="13"/>
      <c r="N621" s="12"/>
      <c r="O621" s="180"/>
    </row>
    <row r="622" spans="2:15" x14ac:dyDescent="0.2">
      <c r="B622" s="13"/>
      <c r="C622" s="12"/>
      <c r="D622" s="12"/>
      <c r="E622" s="180"/>
      <c r="G622" s="13"/>
      <c r="H622" s="13"/>
      <c r="I622" s="12"/>
      <c r="J622" s="180"/>
      <c r="L622" s="13"/>
      <c r="M622" s="13"/>
      <c r="N622" s="12"/>
      <c r="O622" s="180"/>
    </row>
    <row r="623" spans="2:15" x14ac:dyDescent="0.2">
      <c r="B623" s="13"/>
      <c r="C623" s="12"/>
      <c r="D623" s="12"/>
      <c r="E623" s="180"/>
      <c r="G623" s="13"/>
      <c r="H623" s="13"/>
      <c r="I623" s="12"/>
      <c r="J623" s="180"/>
      <c r="L623" s="13"/>
      <c r="M623" s="13"/>
      <c r="N623" s="12"/>
      <c r="O623" s="180"/>
    </row>
    <row r="624" spans="2:15" x14ac:dyDescent="0.2">
      <c r="B624" s="13"/>
      <c r="C624" s="12"/>
      <c r="D624" s="12"/>
      <c r="E624" s="180"/>
      <c r="G624" s="13"/>
      <c r="H624" s="13"/>
      <c r="I624" s="12"/>
      <c r="J624" s="180"/>
      <c r="L624" s="13"/>
      <c r="M624" s="13"/>
      <c r="N624" s="12"/>
      <c r="O624" s="180"/>
    </row>
    <row r="625" spans="2:15" x14ac:dyDescent="0.2">
      <c r="B625" s="13"/>
      <c r="C625" s="12"/>
      <c r="D625" s="12"/>
      <c r="E625" s="180"/>
      <c r="G625" s="13"/>
      <c r="H625" s="13"/>
      <c r="I625" s="12"/>
      <c r="J625" s="180"/>
      <c r="L625" s="13"/>
      <c r="M625" s="13"/>
      <c r="N625" s="12"/>
      <c r="O625" s="180"/>
    </row>
    <row r="626" spans="2:15" x14ac:dyDescent="0.2">
      <c r="B626" s="13"/>
      <c r="C626" s="12"/>
      <c r="D626" s="12"/>
      <c r="E626" s="180"/>
      <c r="G626" s="13"/>
      <c r="H626" s="13"/>
      <c r="I626" s="12"/>
      <c r="J626" s="180"/>
      <c r="L626" s="13"/>
      <c r="M626" s="13"/>
      <c r="N626" s="12"/>
      <c r="O626" s="180"/>
    </row>
    <row r="627" spans="2:15" x14ac:dyDescent="0.2">
      <c r="B627" s="13"/>
      <c r="C627" s="12"/>
      <c r="D627" s="12"/>
      <c r="E627" s="180"/>
      <c r="G627" s="13"/>
      <c r="H627" s="13"/>
      <c r="I627" s="12"/>
      <c r="J627" s="180"/>
      <c r="L627" s="13"/>
      <c r="M627" s="13"/>
      <c r="N627" s="12"/>
      <c r="O627" s="180"/>
    </row>
    <row r="628" spans="2:15" x14ac:dyDescent="0.2">
      <c r="B628" s="13"/>
      <c r="C628" s="12"/>
      <c r="D628" s="12"/>
      <c r="E628" s="180"/>
      <c r="G628" s="13"/>
      <c r="H628" s="13"/>
      <c r="I628" s="12"/>
      <c r="J628" s="180"/>
      <c r="L628" s="13"/>
      <c r="M628" s="13"/>
      <c r="N628" s="12"/>
      <c r="O628" s="180"/>
    </row>
    <row r="629" spans="2:15" x14ac:dyDescent="0.2">
      <c r="B629" s="13"/>
      <c r="C629" s="12"/>
      <c r="D629" s="12"/>
      <c r="E629" s="180"/>
      <c r="G629" s="13"/>
      <c r="H629" s="13"/>
      <c r="I629" s="12"/>
      <c r="J629" s="180"/>
      <c r="L629" s="13"/>
      <c r="M629" s="13"/>
      <c r="N629" s="12"/>
      <c r="O629" s="180"/>
    </row>
    <row r="630" spans="2:15" x14ac:dyDescent="0.2">
      <c r="B630" s="13"/>
      <c r="C630" s="12"/>
      <c r="D630" s="12"/>
      <c r="E630" s="180"/>
      <c r="G630" s="13"/>
      <c r="H630" s="13"/>
      <c r="I630" s="12"/>
      <c r="J630" s="180"/>
      <c r="L630" s="13"/>
      <c r="M630" s="13"/>
      <c r="N630" s="12"/>
      <c r="O630" s="180"/>
    </row>
    <row r="631" spans="2:15" x14ac:dyDescent="0.2">
      <c r="B631" s="13"/>
      <c r="C631" s="12"/>
      <c r="D631" s="12"/>
      <c r="E631" s="180"/>
      <c r="G631" s="13"/>
      <c r="H631" s="13"/>
      <c r="I631" s="12"/>
      <c r="J631" s="180"/>
      <c r="L631" s="13"/>
      <c r="M631" s="13"/>
      <c r="N631" s="12"/>
      <c r="O631" s="180"/>
    </row>
    <row r="632" spans="2:15" x14ac:dyDescent="0.2">
      <c r="B632" s="13"/>
      <c r="C632" s="12"/>
      <c r="D632" s="12"/>
      <c r="E632" s="180"/>
      <c r="G632" s="13"/>
      <c r="H632" s="13"/>
      <c r="I632" s="12"/>
      <c r="J632" s="180"/>
      <c r="L632" s="13"/>
      <c r="M632" s="13"/>
      <c r="N632" s="12"/>
      <c r="O632" s="180"/>
    </row>
    <row r="633" spans="2:15" x14ac:dyDescent="0.2">
      <c r="B633" s="13"/>
      <c r="C633" s="12"/>
      <c r="D633" s="12"/>
      <c r="E633" s="180"/>
      <c r="G633" s="13"/>
      <c r="H633" s="13"/>
      <c r="I633" s="12"/>
      <c r="J633" s="180"/>
      <c r="L633" s="13"/>
      <c r="M633" s="13"/>
      <c r="N633" s="12"/>
      <c r="O633" s="180"/>
    </row>
    <row r="634" spans="2:15" x14ac:dyDescent="0.2">
      <c r="B634" s="13"/>
      <c r="C634" s="12"/>
      <c r="D634" s="12"/>
      <c r="E634" s="180"/>
      <c r="G634" s="13"/>
      <c r="H634" s="13"/>
      <c r="I634" s="12"/>
      <c r="J634" s="180"/>
      <c r="L634" s="13"/>
      <c r="M634" s="13"/>
      <c r="N634" s="12"/>
      <c r="O634" s="180"/>
    </row>
    <row r="635" spans="2:15" x14ac:dyDescent="0.2">
      <c r="B635" s="13"/>
      <c r="C635" s="12"/>
      <c r="D635" s="12"/>
      <c r="E635" s="180"/>
      <c r="G635" s="13"/>
      <c r="H635" s="13"/>
      <c r="I635" s="12"/>
      <c r="J635" s="180"/>
      <c r="L635" s="13"/>
      <c r="M635" s="13"/>
      <c r="N635" s="12"/>
      <c r="O635" s="180"/>
    </row>
    <row r="636" spans="2:15" x14ac:dyDescent="0.2">
      <c r="B636" s="13"/>
      <c r="C636" s="12"/>
      <c r="D636" s="12"/>
      <c r="E636" s="180"/>
      <c r="G636" s="13"/>
      <c r="H636" s="13"/>
      <c r="I636" s="12"/>
      <c r="J636" s="180"/>
      <c r="L636" s="13"/>
      <c r="M636" s="13"/>
      <c r="N636" s="12"/>
      <c r="O636" s="180"/>
    </row>
    <row r="637" spans="2:15" x14ac:dyDescent="0.2">
      <c r="B637" s="13"/>
      <c r="C637" s="12"/>
      <c r="D637" s="12"/>
      <c r="E637" s="180"/>
      <c r="G637" s="13"/>
      <c r="H637" s="13"/>
      <c r="I637" s="12"/>
      <c r="J637" s="180"/>
      <c r="L637" s="13"/>
      <c r="M637" s="13"/>
      <c r="N637" s="12"/>
      <c r="O637" s="180"/>
    </row>
    <row r="638" spans="2:15" x14ac:dyDescent="0.2">
      <c r="B638" s="13"/>
      <c r="C638" s="12"/>
      <c r="D638" s="12"/>
      <c r="E638" s="180"/>
      <c r="G638" s="13"/>
      <c r="H638" s="13"/>
      <c r="I638" s="12"/>
      <c r="J638" s="180"/>
      <c r="L638" s="13"/>
      <c r="M638" s="13"/>
      <c r="N638" s="12"/>
      <c r="O638" s="180"/>
    </row>
    <row r="639" spans="2:15" x14ac:dyDescent="0.2">
      <c r="B639" s="13"/>
      <c r="C639" s="12"/>
      <c r="D639" s="12"/>
      <c r="E639" s="180"/>
      <c r="G639" s="13"/>
      <c r="H639" s="13"/>
      <c r="I639" s="12"/>
      <c r="J639" s="180"/>
      <c r="L639" s="13"/>
      <c r="M639" s="13"/>
      <c r="N639" s="12"/>
      <c r="O639" s="180"/>
    </row>
    <row r="640" spans="2:15" x14ac:dyDescent="0.2">
      <c r="B640" s="13"/>
      <c r="C640" s="12"/>
      <c r="D640" s="12"/>
      <c r="E640" s="180"/>
      <c r="G640" s="13"/>
      <c r="H640" s="13"/>
      <c r="I640" s="12"/>
      <c r="J640" s="180"/>
      <c r="L640" s="13"/>
      <c r="M640" s="13"/>
      <c r="N640" s="12"/>
      <c r="O640" s="180"/>
    </row>
    <row r="641" spans="2:15" x14ac:dyDescent="0.2">
      <c r="B641" s="13"/>
      <c r="C641" s="12"/>
      <c r="D641" s="12"/>
      <c r="E641" s="180"/>
      <c r="G641" s="13"/>
      <c r="H641" s="13"/>
      <c r="I641" s="12"/>
      <c r="J641" s="180"/>
      <c r="L641" s="13"/>
      <c r="M641" s="13"/>
      <c r="N641" s="12"/>
      <c r="O641" s="180"/>
    </row>
    <row r="642" spans="2:15" x14ac:dyDescent="0.2">
      <c r="B642" s="13"/>
      <c r="C642" s="12"/>
      <c r="D642" s="12"/>
      <c r="E642" s="180"/>
      <c r="G642" s="13"/>
      <c r="H642" s="13"/>
      <c r="I642" s="12"/>
      <c r="J642" s="180"/>
      <c r="L642" s="13"/>
      <c r="M642" s="13"/>
      <c r="N642" s="12"/>
      <c r="O642" s="180"/>
    </row>
    <row r="643" spans="2:15" x14ac:dyDescent="0.2">
      <c r="B643" s="13"/>
      <c r="C643" s="12"/>
      <c r="D643" s="12"/>
      <c r="E643" s="180"/>
      <c r="G643" s="13"/>
      <c r="H643" s="13"/>
      <c r="I643" s="12"/>
      <c r="J643" s="180"/>
      <c r="L643" s="13"/>
      <c r="M643" s="13"/>
      <c r="N643" s="12"/>
      <c r="O643" s="180"/>
    </row>
    <row r="644" spans="2:15" x14ac:dyDescent="0.2">
      <c r="B644" s="13"/>
      <c r="C644" s="12"/>
      <c r="D644" s="12"/>
      <c r="E644" s="180"/>
      <c r="G644" s="13"/>
      <c r="H644" s="13"/>
      <c r="I644" s="12"/>
      <c r="J644" s="180"/>
      <c r="L644" s="13"/>
      <c r="M644" s="13"/>
      <c r="N644" s="12"/>
      <c r="O644" s="180"/>
    </row>
    <row r="645" spans="2:15" x14ac:dyDescent="0.2">
      <c r="B645" s="13"/>
      <c r="C645" s="12"/>
      <c r="D645" s="12"/>
      <c r="E645" s="180"/>
      <c r="G645" s="13"/>
      <c r="H645" s="13"/>
      <c r="I645" s="12"/>
      <c r="J645" s="180"/>
      <c r="L645" s="13"/>
      <c r="M645" s="13"/>
      <c r="N645" s="12"/>
      <c r="O645" s="180"/>
    </row>
    <row r="646" spans="2:15" x14ac:dyDescent="0.2">
      <c r="B646" s="13"/>
      <c r="C646" s="12"/>
      <c r="D646" s="12"/>
      <c r="E646" s="180"/>
      <c r="G646" s="13"/>
      <c r="H646" s="13"/>
      <c r="I646" s="12"/>
      <c r="J646" s="180"/>
      <c r="L646" s="13"/>
      <c r="M646" s="13"/>
      <c r="N646" s="12"/>
      <c r="O646" s="180"/>
    </row>
    <row r="647" spans="2:15" x14ac:dyDescent="0.2">
      <c r="B647" s="13"/>
      <c r="C647" s="12"/>
      <c r="D647" s="12"/>
      <c r="E647" s="180"/>
      <c r="G647" s="13"/>
      <c r="H647" s="13"/>
      <c r="I647" s="12"/>
      <c r="J647" s="180"/>
      <c r="L647" s="13"/>
      <c r="M647" s="13"/>
      <c r="N647" s="12"/>
      <c r="O647" s="180"/>
    </row>
    <row r="648" spans="2:15" x14ac:dyDescent="0.2">
      <c r="B648" s="13"/>
      <c r="C648" s="12"/>
      <c r="D648" s="12"/>
      <c r="E648" s="180"/>
      <c r="G648" s="13"/>
      <c r="H648" s="13"/>
      <c r="I648" s="12"/>
      <c r="J648" s="180"/>
      <c r="L648" s="13"/>
      <c r="M648" s="13"/>
      <c r="N648" s="12"/>
      <c r="O648" s="180"/>
    </row>
    <row r="649" spans="2:15" x14ac:dyDescent="0.2">
      <c r="B649" s="13"/>
      <c r="C649" s="12"/>
      <c r="D649" s="12"/>
      <c r="E649" s="180"/>
      <c r="G649" s="13"/>
      <c r="H649" s="13"/>
      <c r="I649" s="12"/>
      <c r="J649" s="180"/>
      <c r="L649" s="13"/>
      <c r="M649" s="13"/>
      <c r="N649" s="12"/>
      <c r="O649" s="180"/>
    </row>
    <row r="650" spans="2:15" x14ac:dyDescent="0.2">
      <c r="B650" s="13"/>
      <c r="C650" s="12"/>
      <c r="D650" s="12"/>
      <c r="E650" s="180"/>
      <c r="G650" s="13"/>
      <c r="H650" s="13"/>
      <c r="I650" s="12"/>
      <c r="J650" s="180"/>
      <c r="L650" s="13"/>
      <c r="M650" s="13"/>
      <c r="N650" s="12"/>
      <c r="O650" s="180"/>
    </row>
    <row r="651" spans="2:15" x14ac:dyDescent="0.2">
      <c r="B651" s="13"/>
      <c r="C651" s="12"/>
      <c r="D651" s="12"/>
      <c r="E651" s="180"/>
      <c r="G651" s="13"/>
      <c r="H651" s="13"/>
      <c r="I651" s="12"/>
      <c r="J651" s="180"/>
      <c r="L651" s="13"/>
      <c r="M651" s="13"/>
      <c r="N651" s="12"/>
      <c r="O651" s="180"/>
    </row>
    <row r="652" spans="2:15" x14ac:dyDescent="0.2">
      <c r="B652" s="13"/>
      <c r="C652" s="12"/>
      <c r="D652" s="12"/>
      <c r="E652" s="180"/>
      <c r="G652" s="13"/>
      <c r="H652" s="13"/>
      <c r="I652" s="12"/>
      <c r="J652" s="180"/>
      <c r="L652" s="13"/>
      <c r="M652" s="13"/>
      <c r="N652" s="12"/>
      <c r="O652" s="180"/>
    </row>
    <row r="653" spans="2:15" x14ac:dyDescent="0.2">
      <c r="B653" s="13"/>
      <c r="C653" s="12"/>
      <c r="D653" s="12"/>
      <c r="E653" s="180"/>
      <c r="G653" s="13"/>
      <c r="H653" s="13"/>
      <c r="I653" s="12"/>
      <c r="J653" s="180"/>
      <c r="L653" s="13"/>
      <c r="M653" s="13"/>
      <c r="N653" s="12"/>
      <c r="O653" s="180"/>
    </row>
    <row r="654" spans="2:15" x14ac:dyDescent="0.2">
      <c r="B654" s="13"/>
      <c r="C654" s="12"/>
      <c r="D654" s="12"/>
      <c r="E654" s="180"/>
      <c r="G654" s="13"/>
      <c r="H654" s="13"/>
      <c r="I654" s="12"/>
      <c r="J654" s="180"/>
      <c r="L654" s="13"/>
      <c r="M654" s="13"/>
      <c r="N654" s="12"/>
      <c r="O654" s="180"/>
    </row>
    <row r="655" spans="2:15" x14ac:dyDescent="0.2">
      <c r="B655" s="13"/>
      <c r="C655" s="12"/>
      <c r="D655" s="12"/>
      <c r="E655" s="180"/>
      <c r="G655" s="13"/>
      <c r="H655" s="13"/>
      <c r="I655" s="12"/>
      <c r="J655" s="180"/>
      <c r="L655" s="13"/>
      <c r="M655" s="13"/>
      <c r="N655" s="12"/>
      <c r="O655" s="180"/>
    </row>
    <row r="656" spans="2:15" x14ac:dyDescent="0.2">
      <c r="B656" s="13"/>
      <c r="C656" s="12"/>
      <c r="D656" s="12"/>
      <c r="E656" s="180"/>
      <c r="G656" s="13"/>
      <c r="H656" s="13"/>
      <c r="I656" s="12"/>
      <c r="J656" s="180"/>
      <c r="L656" s="13"/>
      <c r="M656" s="13"/>
      <c r="N656" s="12"/>
      <c r="O656" s="180"/>
    </row>
    <row r="657" spans="2:15" x14ac:dyDescent="0.2">
      <c r="B657" s="13"/>
      <c r="C657" s="12"/>
      <c r="D657" s="12"/>
      <c r="E657" s="180"/>
      <c r="G657" s="13"/>
      <c r="H657" s="13"/>
      <c r="I657" s="12"/>
      <c r="J657" s="180"/>
      <c r="L657" s="13"/>
      <c r="M657" s="13"/>
      <c r="N657" s="12"/>
      <c r="O657" s="180"/>
    </row>
    <row r="658" spans="2:15" x14ac:dyDescent="0.2">
      <c r="B658" s="13"/>
      <c r="C658" s="12"/>
      <c r="D658" s="12"/>
      <c r="E658" s="180"/>
      <c r="G658" s="13"/>
      <c r="H658" s="13"/>
      <c r="I658" s="12"/>
      <c r="J658" s="180"/>
      <c r="L658" s="13"/>
      <c r="M658" s="13"/>
      <c r="N658" s="12"/>
      <c r="O658" s="180"/>
    </row>
    <row r="659" spans="2:15" x14ac:dyDescent="0.2">
      <c r="B659" s="13"/>
      <c r="C659" s="12"/>
      <c r="D659" s="12"/>
      <c r="E659" s="180"/>
      <c r="G659" s="13"/>
      <c r="H659" s="13"/>
      <c r="I659" s="12"/>
      <c r="J659" s="180"/>
      <c r="L659" s="13"/>
      <c r="M659" s="13"/>
      <c r="N659" s="12"/>
      <c r="O659" s="180"/>
    </row>
    <row r="660" spans="2:15" x14ac:dyDescent="0.2">
      <c r="B660" s="13"/>
      <c r="C660" s="12"/>
      <c r="D660" s="12"/>
      <c r="E660" s="180"/>
      <c r="G660" s="13"/>
      <c r="H660" s="13"/>
      <c r="I660" s="12"/>
      <c r="J660" s="180"/>
      <c r="L660" s="13"/>
      <c r="M660" s="13"/>
      <c r="N660" s="12"/>
      <c r="O660" s="180"/>
    </row>
    <row r="661" spans="2:15" x14ac:dyDescent="0.2">
      <c r="B661" s="13"/>
      <c r="C661" s="12"/>
      <c r="D661" s="12"/>
      <c r="E661" s="180"/>
      <c r="G661" s="13"/>
      <c r="H661" s="13"/>
      <c r="I661" s="12"/>
      <c r="J661" s="180"/>
      <c r="L661" s="13"/>
      <c r="M661" s="13"/>
      <c r="N661" s="12"/>
      <c r="O661" s="180"/>
    </row>
    <row r="662" spans="2:15" x14ac:dyDescent="0.2">
      <c r="B662" s="13"/>
      <c r="C662" s="12"/>
      <c r="D662" s="12"/>
      <c r="E662" s="180"/>
      <c r="G662" s="13"/>
      <c r="H662" s="13"/>
      <c r="I662" s="12"/>
      <c r="J662" s="180"/>
      <c r="L662" s="13"/>
      <c r="M662" s="13"/>
      <c r="N662" s="12"/>
      <c r="O662" s="180"/>
    </row>
    <row r="663" spans="2:15" x14ac:dyDescent="0.2">
      <c r="B663" s="13"/>
      <c r="C663" s="12"/>
      <c r="D663" s="12"/>
      <c r="E663" s="180"/>
      <c r="G663" s="13"/>
      <c r="H663" s="13"/>
      <c r="I663" s="12"/>
      <c r="J663" s="180"/>
      <c r="L663" s="13"/>
      <c r="M663" s="13"/>
      <c r="N663" s="12"/>
      <c r="O663" s="180"/>
    </row>
    <row r="664" spans="2:15" x14ac:dyDescent="0.2">
      <c r="B664" s="13"/>
      <c r="C664" s="12"/>
      <c r="D664" s="12"/>
      <c r="E664" s="180"/>
      <c r="G664" s="13"/>
      <c r="H664" s="13"/>
      <c r="I664" s="12"/>
      <c r="J664" s="180"/>
      <c r="L664" s="13"/>
      <c r="M664" s="13"/>
      <c r="N664" s="12"/>
      <c r="O664" s="180"/>
    </row>
    <row r="665" spans="2:15" x14ac:dyDescent="0.2">
      <c r="B665" s="13"/>
      <c r="C665" s="12"/>
      <c r="D665" s="12"/>
      <c r="E665" s="180"/>
      <c r="G665" s="13"/>
      <c r="H665" s="13"/>
      <c r="I665" s="12"/>
      <c r="J665" s="180"/>
      <c r="L665" s="13"/>
      <c r="M665" s="13"/>
      <c r="N665" s="12"/>
      <c r="O665" s="180"/>
    </row>
    <row r="666" spans="2:15" x14ac:dyDescent="0.2">
      <c r="B666" s="13"/>
      <c r="C666" s="12"/>
      <c r="D666" s="12"/>
      <c r="E666" s="180"/>
      <c r="G666" s="13"/>
      <c r="H666" s="13"/>
      <c r="I666" s="12"/>
      <c r="J666" s="180"/>
      <c r="L666" s="13"/>
      <c r="M666" s="13"/>
      <c r="N666" s="12"/>
      <c r="O666" s="180"/>
    </row>
    <row r="667" spans="2:15" x14ac:dyDescent="0.2">
      <c r="B667" s="13"/>
      <c r="C667" s="12"/>
      <c r="D667" s="12"/>
      <c r="E667" s="180"/>
      <c r="G667" s="13"/>
      <c r="H667" s="13"/>
      <c r="I667" s="12"/>
      <c r="J667" s="180"/>
      <c r="L667" s="13"/>
      <c r="M667" s="13"/>
      <c r="N667" s="12"/>
      <c r="O667" s="180"/>
    </row>
    <row r="668" spans="2:15" x14ac:dyDescent="0.2">
      <c r="B668" s="13"/>
      <c r="C668" s="12"/>
      <c r="D668" s="12"/>
      <c r="E668" s="180"/>
      <c r="G668" s="13"/>
      <c r="H668" s="13"/>
      <c r="I668" s="12"/>
      <c r="J668" s="180"/>
      <c r="L668" s="13"/>
      <c r="M668" s="13"/>
      <c r="N668" s="12"/>
      <c r="O668" s="180"/>
    </row>
    <row r="669" spans="2:15" x14ac:dyDescent="0.2">
      <c r="B669" s="13"/>
      <c r="C669" s="12"/>
      <c r="D669" s="12"/>
      <c r="E669" s="180"/>
      <c r="G669" s="13"/>
      <c r="H669" s="13"/>
      <c r="I669" s="12"/>
      <c r="J669" s="180"/>
      <c r="L669" s="13"/>
      <c r="M669" s="13"/>
      <c r="N669" s="12"/>
      <c r="O669" s="180"/>
    </row>
    <row r="670" spans="2:15" x14ac:dyDescent="0.2">
      <c r="B670" s="13"/>
      <c r="C670" s="12"/>
      <c r="D670" s="12"/>
      <c r="E670" s="180"/>
      <c r="G670" s="13"/>
      <c r="H670" s="13"/>
      <c r="I670" s="12"/>
      <c r="J670" s="180"/>
      <c r="L670" s="13"/>
      <c r="M670" s="13"/>
      <c r="N670" s="12"/>
      <c r="O670" s="180"/>
    </row>
    <row r="671" spans="2:15" x14ac:dyDescent="0.2">
      <c r="B671" s="13"/>
      <c r="C671" s="12"/>
      <c r="D671" s="12"/>
      <c r="E671" s="180"/>
      <c r="G671" s="13"/>
      <c r="H671" s="13"/>
      <c r="I671" s="12"/>
      <c r="J671" s="180"/>
      <c r="L671" s="13"/>
      <c r="M671" s="13"/>
      <c r="N671" s="12"/>
      <c r="O671" s="180"/>
    </row>
    <row r="672" spans="2:15" x14ac:dyDescent="0.2">
      <c r="B672" s="13"/>
      <c r="C672" s="12"/>
      <c r="D672" s="12"/>
      <c r="E672" s="180"/>
      <c r="G672" s="13"/>
      <c r="H672" s="13"/>
      <c r="I672" s="12"/>
      <c r="J672" s="180"/>
      <c r="L672" s="13"/>
      <c r="M672" s="13"/>
      <c r="N672" s="12"/>
      <c r="O672" s="180"/>
    </row>
    <row r="673" spans="2:15" x14ac:dyDescent="0.2">
      <c r="B673" s="13"/>
      <c r="C673" s="12"/>
      <c r="D673" s="12"/>
      <c r="E673" s="180"/>
      <c r="G673" s="13"/>
      <c r="H673" s="13"/>
      <c r="I673" s="12"/>
      <c r="J673" s="180"/>
      <c r="L673" s="13"/>
      <c r="M673" s="13"/>
      <c r="N673" s="12"/>
      <c r="O673" s="180"/>
    </row>
    <row r="674" spans="2:15" x14ac:dyDescent="0.2">
      <c r="B674" s="13"/>
      <c r="C674" s="12"/>
      <c r="D674" s="12"/>
      <c r="E674" s="180"/>
      <c r="G674" s="13"/>
      <c r="H674" s="13"/>
      <c r="I674" s="12"/>
      <c r="J674" s="180"/>
      <c r="L674" s="13"/>
      <c r="M674" s="13"/>
      <c r="N674" s="12"/>
      <c r="O674" s="180"/>
    </row>
    <row r="675" spans="2:15" x14ac:dyDescent="0.2">
      <c r="B675" s="13"/>
      <c r="C675" s="12"/>
      <c r="D675" s="12"/>
      <c r="E675" s="180"/>
      <c r="G675" s="13"/>
      <c r="H675" s="13"/>
      <c r="I675" s="12"/>
      <c r="J675" s="180"/>
      <c r="L675" s="13"/>
      <c r="M675" s="13"/>
      <c r="N675" s="12"/>
      <c r="O675" s="180"/>
    </row>
    <row r="676" spans="2:15" x14ac:dyDescent="0.2">
      <c r="B676" s="13"/>
      <c r="C676" s="12"/>
      <c r="D676" s="12"/>
      <c r="E676" s="180"/>
      <c r="G676" s="13"/>
      <c r="H676" s="13"/>
      <c r="I676" s="12"/>
      <c r="J676" s="180"/>
      <c r="L676" s="13"/>
      <c r="M676" s="13"/>
      <c r="N676" s="12"/>
      <c r="O676" s="180"/>
    </row>
    <row r="677" spans="2:15" x14ac:dyDescent="0.2">
      <c r="B677" s="13"/>
      <c r="C677" s="12"/>
      <c r="D677" s="12"/>
      <c r="E677" s="180"/>
      <c r="G677" s="13"/>
      <c r="H677" s="13"/>
      <c r="I677" s="12"/>
      <c r="J677" s="180"/>
      <c r="L677" s="13"/>
      <c r="M677" s="13"/>
      <c r="N677" s="12"/>
      <c r="O677" s="180"/>
    </row>
    <row r="678" spans="2:15" x14ac:dyDescent="0.2">
      <c r="B678" s="13"/>
      <c r="C678" s="12"/>
      <c r="D678" s="12"/>
      <c r="E678" s="180"/>
      <c r="G678" s="13"/>
      <c r="H678" s="13"/>
      <c r="I678" s="12"/>
      <c r="J678" s="180"/>
      <c r="L678" s="13"/>
      <c r="M678" s="13"/>
      <c r="N678" s="12"/>
      <c r="O678" s="180"/>
    </row>
    <row r="679" spans="2:15" x14ac:dyDescent="0.2">
      <c r="B679" s="13"/>
      <c r="C679" s="12"/>
      <c r="D679" s="12"/>
      <c r="E679" s="180"/>
      <c r="G679" s="13"/>
      <c r="H679" s="13"/>
      <c r="I679" s="12"/>
      <c r="J679" s="180"/>
      <c r="L679" s="13"/>
      <c r="M679" s="13"/>
      <c r="N679" s="12"/>
      <c r="O679" s="180"/>
    </row>
    <row r="680" spans="2:15" x14ac:dyDescent="0.2">
      <c r="B680" s="13"/>
      <c r="C680" s="12"/>
      <c r="D680" s="12"/>
      <c r="E680" s="180"/>
      <c r="G680" s="13"/>
      <c r="H680" s="13"/>
      <c r="I680" s="12"/>
      <c r="J680" s="180"/>
      <c r="L680" s="13"/>
      <c r="M680" s="13"/>
      <c r="N680" s="12"/>
      <c r="O680" s="180"/>
    </row>
    <row r="681" spans="2:15" x14ac:dyDescent="0.2">
      <c r="B681" s="13"/>
      <c r="C681" s="12"/>
      <c r="D681" s="12"/>
      <c r="E681" s="180"/>
      <c r="G681" s="13"/>
      <c r="H681" s="13"/>
      <c r="I681" s="12"/>
      <c r="J681" s="180"/>
      <c r="L681" s="13"/>
      <c r="M681" s="13"/>
      <c r="N681" s="12"/>
      <c r="O681" s="180"/>
    </row>
    <row r="682" spans="2:15" x14ac:dyDescent="0.2">
      <c r="B682" s="13"/>
      <c r="C682" s="12"/>
      <c r="D682" s="12"/>
      <c r="E682" s="180"/>
      <c r="G682" s="13"/>
      <c r="H682" s="13"/>
      <c r="I682" s="12"/>
      <c r="J682" s="180"/>
      <c r="L682" s="13"/>
      <c r="M682" s="13"/>
      <c r="N682" s="12"/>
      <c r="O682" s="180"/>
    </row>
    <row r="683" spans="2:15" x14ac:dyDescent="0.2">
      <c r="B683" s="13"/>
      <c r="C683" s="12"/>
      <c r="D683" s="12"/>
      <c r="E683" s="180"/>
      <c r="G683" s="13"/>
      <c r="H683" s="13"/>
      <c r="I683" s="12"/>
      <c r="J683" s="180"/>
      <c r="L683" s="13"/>
      <c r="M683" s="13"/>
      <c r="N683" s="12"/>
      <c r="O683" s="180"/>
    </row>
    <row r="684" spans="2:15" x14ac:dyDescent="0.2">
      <c r="B684" s="13"/>
      <c r="C684" s="12"/>
      <c r="D684" s="12"/>
      <c r="E684" s="180"/>
      <c r="G684" s="13"/>
      <c r="H684" s="13"/>
      <c r="I684" s="12"/>
      <c r="J684" s="180"/>
      <c r="L684" s="13"/>
      <c r="M684" s="13"/>
      <c r="N684" s="12"/>
      <c r="O684" s="180"/>
    </row>
    <row r="685" spans="2:15" x14ac:dyDescent="0.2">
      <c r="B685" s="13"/>
      <c r="C685" s="12"/>
      <c r="D685" s="12"/>
      <c r="E685" s="180"/>
      <c r="G685" s="13"/>
      <c r="H685" s="13"/>
      <c r="I685" s="12"/>
      <c r="J685" s="180"/>
      <c r="L685" s="13"/>
      <c r="M685" s="13"/>
      <c r="N685" s="12"/>
      <c r="O685" s="180"/>
    </row>
    <row r="686" spans="2:15" x14ac:dyDescent="0.2">
      <c r="B686" s="13"/>
      <c r="C686" s="12"/>
      <c r="D686" s="12"/>
      <c r="E686" s="180"/>
      <c r="G686" s="13"/>
      <c r="H686" s="13"/>
      <c r="I686" s="12"/>
      <c r="J686" s="180"/>
      <c r="L686" s="13"/>
      <c r="M686" s="13"/>
      <c r="N686" s="12"/>
      <c r="O686" s="180"/>
    </row>
    <row r="687" spans="2:15" x14ac:dyDescent="0.2">
      <c r="B687" s="13"/>
      <c r="C687" s="12"/>
      <c r="D687" s="12"/>
      <c r="E687" s="180"/>
      <c r="G687" s="13"/>
      <c r="H687" s="13"/>
      <c r="I687" s="12"/>
      <c r="J687" s="180"/>
      <c r="L687" s="13"/>
      <c r="M687" s="13"/>
      <c r="N687" s="12"/>
      <c r="O687" s="180"/>
    </row>
    <row r="688" spans="2:15" x14ac:dyDescent="0.2">
      <c r="B688" s="13"/>
      <c r="C688" s="12"/>
      <c r="D688" s="12"/>
      <c r="E688" s="180"/>
      <c r="G688" s="13"/>
      <c r="H688" s="13"/>
      <c r="I688" s="12"/>
      <c r="J688" s="180"/>
      <c r="L688" s="13"/>
      <c r="M688" s="13"/>
      <c r="N688" s="12"/>
      <c r="O688" s="180"/>
    </row>
    <row r="689" spans="2:15" x14ac:dyDescent="0.2">
      <c r="B689" s="13"/>
      <c r="C689" s="12"/>
      <c r="D689" s="12"/>
      <c r="E689" s="180"/>
      <c r="G689" s="13"/>
      <c r="H689" s="13"/>
      <c r="I689" s="12"/>
      <c r="J689" s="180"/>
      <c r="L689" s="13"/>
      <c r="M689" s="13"/>
      <c r="N689" s="12"/>
      <c r="O689" s="180"/>
    </row>
    <row r="690" spans="2:15" x14ac:dyDescent="0.2">
      <c r="B690" s="13"/>
      <c r="C690" s="12"/>
      <c r="D690" s="12"/>
      <c r="E690" s="180"/>
      <c r="G690" s="13"/>
      <c r="H690" s="13"/>
      <c r="I690" s="12"/>
      <c r="J690" s="180"/>
      <c r="L690" s="13"/>
      <c r="M690" s="13"/>
      <c r="N690" s="12"/>
      <c r="O690" s="180"/>
    </row>
    <row r="691" spans="2:15" x14ac:dyDescent="0.2">
      <c r="B691" s="13"/>
      <c r="C691" s="12"/>
      <c r="D691" s="12"/>
      <c r="E691" s="180"/>
      <c r="G691" s="13"/>
      <c r="H691" s="13"/>
      <c r="I691" s="12"/>
      <c r="J691" s="180"/>
      <c r="L691" s="13"/>
      <c r="M691" s="13"/>
      <c r="N691" s="12"/>
      <c r="O691" s="180"/>
    </row>
    <row r="692" spans="2:15" x14ac:dyDescent="0.2">
      <c r="B692" s="13"/>
      <c r="C692" s="12"/>
      <c r="D692" s="12"/>
      <c r="E692" s="180"/>
      <c r="G692" s="13"/>
      <c r="H692" s="13"/>
      <c r="I692" s="12"/>
      <c r="J692" s="180"/>
      <c r="L692" s="13"/>
      <c r="M692" s="13"/>
      <c r="N692" s="12"/>
      <c r="O692" s="180"/>
    </row>
    <row r="693" spans="2:15" x14ac:dyDescent="0.2">
      <c r="B693" s="13"/>
      <c r="C693" s="12"/>
      <c r="D693" s="12"/>
      <c r="E693" s="180"/>
      <c r="G693" s="13"/>
      <c r="H693" s="13"/>
      <c r="I693" s="12"/>
      <c r="J693" s="180"/>
      <c r="L693" s="13"/>
      <c r="M693" s="13"/>
      <c r="N693" s="12"/>
      <c r="O693" s="180"/>
    </row>
    <row r="694" spans="2:15" x14ac:dyDescent="0.2">
      <c r="B694" s="13"/>
      <c r="C694" s="12"/>
      <c r="D694" s="12"/>
      <c r="E694" s="180"/>
      <c r="G694" s="13"/>
      <c r="H694" s="13"/>
      <c r="I694" s="12"/>
      <c r="J694" s="180"/>
      <c r="L694" s="13"/>
      <c r="M694" s="13"/>
      <c r="N694" s="12"/>
      <c r="O694" s="180"/>
    </row>
    <row r="695" spans="2:15" x14ac:dyDescent="0.2">
      <c r="B695" s="13"/>
      <c r="C695" s="12"/>
      <c r="D695" s="12"/>
      <c r="E695" s="180"/>
      <c r="G695" s="13"/>
      <c r="H695" s="13"/>
      <c r="I695" s="12"/>
      <c r="J695" s="180"/>
      <c r="L695" s="13"/>
      <c r="M695" s="13"/>
      <c r="N695" s="12"/>
      <c r="O695" s="180"/>
    </row>
    <row r="696" spans="2:15" x14ac:dyDescent="0.2">
      <c r="B696" s="13"/>
      <c r="C696" s="12"/>
      <c r="D696" s="12"/>
      <c r="E696" s="180"/>
      <c r="G696" s="13"/>
      <c r="H696" s="13"/>
      <c r="I696" s="12"/>
      <c r="J696" s="180"/>
      <c r="L696" s="13"/>
      <c r="M696" s="13"/>
      <c r="N696" s="12"/>
      <c r="O696" s="180"/>
    </row>
    <row r="697" spans="2:15" x14ac:dyDescent="0.2">
      <c r="B697" s="13"/>
      <c r="C697" s="12"/>
      <c r="D697" s="12"/>
      <c r="E697" s="180"/>
      <c r="G697" s="13"/>
      <c r="H697" s="13"/>
      <c r="I697" s="12"/>
      <c r="J697" s="180"/>
      <c r="L697" s="13"/>
      <c r="M697" s="13"/>
      <c r="N697" s="12"/>
      <c r="O697" s="180"/>
    </row>
    <row r="698" spans="2:15" x14ac:dyDescent="0.2">
      <c r="B698" s="13"/>
      <c r="C698" s="12"/>
      <c r="D698" s="12"/>
      <c r="E698" s="180"/>
      <c r="G698" s="13"/>
      <c r="H698" s="13"/>
      <c r="I698" s="12"/>
      <c r="J698" s="180"/>
      <c r="L698" s="13"/>
      <c r="M698" s="13"/>
      <c r="N698" s="12"/>
      <c r="O698" s="180"/>
    </row>
    <row r="699" spans="2:15" x14ac:dyDescent="0.2">
      <c r="B699" s="13"/>
      <c r="C699" s="12"/>
      <c r="D699" s="12"/>
      <c r="E699" s="180"/>
      <c r="G699" s="13"/>
      <c r="H699" s="13"/>
      <c r="I699" s="12"/>
      <c r="J699" s="180"/>
      <c r="L699" s="13"/>
      <c r="M699" s="13"/>
      <c r="N699" s="12"/>
      <c r="O699" s="180"/>
    </row>
    <row r="700" spans="2:15" x14ac:dyDescent="0.2">
      <c r="B700" s="13"/>
      <c r="C700" s="12"/>
      <c r="D700" s="12"/>
      <c r="E700" s="180"/>
      <c r="G700" s="13"/>
      <c r="H700" s="13"/>
      <c r="I700" s="12"/>
      <c r="J700" s="180"/>
      <c r="L700" s="13"/>
      <c r="M700" s="13"/>
      <c r="N700" s="12"/>
      <c r="O700" s="180"/>
    </row>
    <row r="701" spans="2:15" x14ac:dyDescent="0.2">
      <c r="B701" s="13"/>
      <c r="C701" s="12"/>
      <c r="D701" s="12"/>
      <c r="E701" s="180"/>
      <c r="G701" s="13"/>
      <c r="H701" s="13"/>
      <c r="I701" s="12"/>
      <c r="J701" s="180"/>
      <c r="L701" s="13"/>
      <c r="M701" s="13"/>
      <c r="N701" s="12"/>
      <c r="O701" s="180"/>
    </row>
    <row r="702" spans="2:15" x14ac:dyDescent="0.2">
      <c r="B702" s="13"/>
      <c r="C702" s="12"/>
      <c r="D702" s="12"/>
      <c r="E702" s="180"/>
      <c r="G702" s="13"/>
      <c r="H702" s="13"/>
      <c r="I702" s="12"/>
      <c r="J702" s="180"/>
      <c r="L702" s="13"/>
      <c r="M702" s="13"/>
      <c r="N702" s="12"/>
      <c r="O702" s="180"/>
    </row>
    <row r="703" spans="2:15" x14ac:dyDescent="0.2">
      <c r="B703" s="13"/>
      <c r="C703" s="12"/>
      <c r="D703" s="12"/>
      <c r="E703" s="180"/>
      <c r="G703" s="13"/>
      <c r="H703" s="13"/>
      <c r="I703" s="12"/>
      <c r="J703" s="180"/>
      <c r="L703" s="13"/>
      <c r="M703" s="13"/>
      <c r="N703" s="12"/>
      <c r="O703" s="180"/>
    </row>
    <row r="704" spans="2:15" x14ac:dyDescent="0.2">
      <c r="B704" s="13"/>
      <c r="C704" s="12"/>
      <c r="D704" s="12"/>
      <c r="E704" s="180"/>
      <c r="G704" s="13"/>
      <c r="H704" s="13"/>
      <c r="I704" s="12"/>
      <c r="J704" s="180"/>
      <c r="L704" s="13"/>
      <c r="M704" s="13"/>
      <c r="N704" s="12"/>
      <c r="O704" s="180"/>
    </row>
    <row r="705" spans="2:15" x14ac:dyDescent="0.2">
      <c r="B705" s="13"/>
      <c r="C705" s="12"/>
      <c r="D705" s="12"/>
      <c r="E705" s="180"/>
      <c r="G705" s="13"/>
      <c r="H705" s="13"/>
      <c r="I705" s="12"/>
      <c r="J705" s="180"/>
      <c r="L705" s="13"/>
      <c r="M705" s="13"/>
      <c r="N705" s="12"/>
      <c r="O705" s="180"/>
    </row>
    <row r="706" spans="2:15" x14ac:dyDescent="0.2">
      <c r="B706" s="13"/>
      <c r="C706" s="12"/>
      <c r="D706" s="12"/>
      <c r="E706" s="180"/>
      <c r="G706" s="13"/>
      <c r="H706" s="13"/>
      <c r="I706" s="12"/>
      <c r="J706" s="180"/>
      <c r="L706" s="13"/>
      <c r="M706" s="13"/>
      <c r="N706" s="12"/>
      <c r="O706" s="180"/>
    </row>
    <row r="707" spans="2:15" x14ac:dyDescent="0.2">
      <c r="B707" s="13"/>
      <c r="C707" s="12"/>
      <c r="D707" s="12"/>
      <c r="E707" s="180"/>
      <c r="G707" s="13"/>
      <c r="H707" s="13"/>
      <c r="I707" s="12"/>
      <c r="J707" s="180"/>
      <c r="L707" s="13"/>
      <c r="M707" s="13"/>
      <c r="N707" s="12"/>
      <c r="O707" s="180"/>
    </row>
    <row r="708" spans="2:15" x14ac:dyDescent="0.2">
      <c r="B708" s="13"/>
      <c r="C708" s="12"/>
      <c r="D708" s="12"/>
      <c r="E708" s="180"/>
      <c r="G708" s="13"/>
      <c r="H708" s="13"/>
      <c r="I708" s="12"/>
      <c r="J708" s="180"/>
      <c r="L708" s="13"/>
      <c r="M708" s="13"/>
      <c r="N708" s="12"/>
      <c r="O708" s="180"/>
    </row>
    <row r="709" spans="2:15" x14ac:dyDescent="0.2">
      <c r="B709" s="13"/>
      <c r="C709" s="12"/>
      <c r="D709" s="12"/>
      <c r="E709" s="180"/>
      <c r="G709" s="13"/>
      <c r="H709" s="13"/>
      <c r="I709" s="12"/>
      <c r="J709" s="180"/>
      <c r="L709" s="13"/>
      <c r="M709" s="13"/>
      <c r="N709" s="12"/>
      <c r="O709" s="180"/>
    </row>
    <row r="710" spans="2:15" x14ac:dyDescent="0.2">
      <c r="B710" s="13"/>
      <c r="C710" s="12"/>
      <c r="D710" s="12"/>
      <c r="E710" s="180"/>
      <c r="G710" s="13"/>
      <c r="H710" s="13"/>
      <c r="I710" s="12"/>
      <c r="J710" s="180"/>
      <c r="L710" s="13"/>
      <c r="M710" s="13"/>
      <c r="N710" s="12"/>
      <c r="O710" s="180"/>
    </row>
    <row r="711" spans="2:15" x14ac:dyDescent="0.2">
      <c r="B711" s="13"/>
      <c r="C711" s="12"/>
      <c r="D711" s="12"/>
      <c r="E711" s="180"/>
      <c r="G711" s="13"/>
      <c r="H711" s="13"/>
      <c r="I711" s="12"/>
      <c r="J711" s="180"/>
      <c r="L711" s="13"/>
      <c r="M711" s="13"/>
      <c r="N711" s="12"/>
      <c r="O711" s="180"/>
    </row>
    <row r="712" spans="2:15" x14ac:dyDescent="0.2">
      <c r="B712" s="13"/>
      <c r="C712" s="12"/>
      <c r="D712" s="12"/>
      <c r="E712" s="180"/>
      <c r="G712" s="13"/>
      <c r="H712" s="13"/>
      <c r="I712" s="12"/>
      <c r="J712" s="180"/>
      <c r="L712" s="13"/>
      <c r="M712" s="13"/>
      <c r="N712" s="12"/>
      <c r="O712" s="180"/>
    </row>
    <row r="713" spans="2:15" x14ac:dyDescent="0.2">
      <c r="B713" s="13"/>
      <c r="C713" s="12"/>
      <c r="D713" s="12"/>
      <c r="E713" s="180"/>
      <c r="G713" s="13"/>
      <c r="H713" s="13"/>
      <c r="I713" s="12"/>
      <c r="J713" s="180"/>
      <c r="L713" s="13"/>
      <c r="M713" s="13"/>
      <c r="N713" s="12"/>
      <c r="O713" s="180"/>
    </row>
    <row r="714" spans="2:15" x14ac:dyDescent="0.2">
      <c r="B714" s="13"/>
      <c r="C714" s="12"/>
      <c r="D714" s="12"/>
      <c r="E714" s="180"/>
      <c r="G714" s="13"/>
      <c r="H714" s="13"/>
      <c r="I714" s="12"/>
      <c r="J714" s="180"/>
      <c r="L714" s="13"/>
      <c r="M714" s="13"/>
      <c r="N714" s="12"/>
      <c r="O714" s="180"/>
    </row>
    <row r="715" spans="2:15" x14ac:dyDescent="0.2">
      <c r="B715" s="13"/>
      <c r="C715" s="12"/>
      <c r="D715" s="12"/>
      <c r="E715" s="180"/>
      <c r="G715" s="13"/>
      <c r="H715" s="13"/>
      <c r="I715" s="12"/>
      <c r="J715" s="180"/>
      <c r="L715" s="13"/>
      <c r="M715" s="13"/>
      <c r="N715" s="12"/>
      <c r="O715" s="180"/>
    </row>
    <row r="716" spans="2:15" x14ac:dyDescent="0.2">
      <c r="B716" s="13"/>
      <c r="C716" s="12"/>
      <c r="D716" s="12"/>
      <c r="E716" s="180"/>
      <c r="G716" s="13"/>
      <c r="H716" s="13"/>
      <c r="I716" s="12"/>
      <c r="J716" s="180"/>
      <c r="L716" s="13"/>
      <c r="M716" s="13"/>
      <c r="N716" s="12"/>
      <c r="O716" s="180"/>
    </row>
    <row r="717" spans="2:15" x14ac:dyDescent="0.2">
      <c r="B717" s="13"/>
      <c r="C717" s="12"/>
      <c r="D717" s="12"/>
      <c r="E717" s="180"/>
      <c r="G717" s="13"/>
      <c r="H717" s="13"/>
      <c r="I717" s="12"/>
      <c r="J717" s="180"/>
      <c r="L717" s="13"/>
      <c r="M717" s="13"/>
      <c r="N717" s="12"/>
      <c r="O717" s="180"/>
    </row>
    <row r="718" spans="2:15" x14ac:dyDescent="0.2">
      <c r="B718" s="13"/>
      <c r="C718" s="12"/>
      <c r="D718" s="12"/>
      <c r="E718" s="180"/>
      <c r="G718" s="13"/>
      <c r="H718" s="13"/>
      <c r="I718" s="12"/>
      <c r="J718" s="180"/>
      <c r="L718" s="13"/>
      <c r="M718" s="13"/>
      <c r="N718" s="12"/>
      <c r="O718" s="180"/>
    </row>
    <row r="719" spans="2:15" x14ac:dyDescent="0.2">
      <c r="B719" s="13"/>
      <c r="C719" s="12"/>
      <c r="D719" s="12"/>
      <c r="E719" s="180"/>
      <c r="G719" s="13"/>
      <c r="H719" s="13"/>
      <c r="I719" s="12"/>
      <c r="J719" s="180"/>
      <c r="L719" s="13"/>
      <c r="M719" s="13"/>
      <c r="N719" s="12"/>
      <c r="O719" s="180"/>
    </row>
    <row r="720" spans="2:15" x14ac:dyDescent="0.2">
      <c r="B720" s="13"/>
      <c r="C720" s="12"/>
      <c r="D720" s="12"/>
      <c r="E720" s="180"/>
      <c r="G720" s="13"/>
      <c r="H720" s="13"/>
      <c r="I720" s="12"/>
      <c r="J720" s="180"/>
      <c r="L720" s="13"/>
      <c r="M720" s="13"/>
      <c r="N720" s="12"/>
      <c r="O720" s="180"/>
    </row>
    <row r="721" spans="2:15" x14ac:dyDescent="0.2">
      <c r="B721" s="13"/>
      <c r="C721" s="12"/>
      <c r="D721" s="12"/>
      <c r="E721" s="180"/>
      <c r="G721" s="13"/>
      <c r="H721" s="13"/>
      <c r="I721" s="12"/>
      <c r="J721" s="180"/>
      <c r="L721" s="13"/>
      <c r="M721" s="13"/>
      <c r="N721" s="12"/>
      <c r="O721" s="180"/>
    </row>
    <row r="722" spans="2:15" x14ac:dyDescent="0.2">
      <c r="B722" s="13"/>
      <c r="C722" s="12"/>
      <c r="D722" s="12"/>
      <c r="E722" s="180"/>
      <c r="G722" s="13"/>
      <c r="H722" s="13"/>
      <c r="I722" s="12"/>
      <c r="J722" s="180"/>
      <c r="L722" s="13"/>
      <c r="M722" s="13"/>
      <c r="N722" s="12"/>
      <c r="O722" s="180"/>
    </row>
    <row r="723" spans="2:15" x14ac:dyDescent="0.2">
      <c r="B723" s="13"/>
      <c r="C723" s="12"/>
      <c r="D723" s="12"/>
      <c r="E723" s="180"/>
      <c r="G723" s="13"/>
      <c r="H723" s="13"/>
      <c r="I723" s="12"/>
      <c r="J723" s="180"/>
      <c r="L723" s="13"/>
      <c r="M723" s="13"/>
      <c r="N723" s="12"/>
      <c r="O723" s="180"/>
    </row>
    <row r="724" spans="2:15" x14ac:dyDescent="0.2">
      <c r="B724" s="13"/>
      <c r="C724" s="12"/>
      <c r="D724" s="12"/>
      <c r="E724" s="180"/>
      <c r="G724" s="13"/>
      <c r="H724" s="13"/>
      <c r="I724" s="12"/>
      <c r="J724" s="180"/>
      <c r="L724" s="13"/>
      <c r="M724" s="13"/>
      <c r="N724" s="12"/>
      <c r="O724" s="180"/>
    </row>
    <row r="725" spans="2:15" x14ac:dyDescent="0.2">
      <c r="B725" s="13"/>
      <c r="C725" s="12"/>
      <c r="D725" s="12"/>
      <c r="E725" s="180"/>
      <c r="G725" s="13"/>
      <c r="H725" s="13"/>
      <c r="I725" s="12"/>
      <c r="J725" s="180"/>
      <c r="L725" s="13"/>
      <c r="M725" s="13"/>
      <c r="N725" s="12"/>
      <c r="O725" s="180"/>
    </row>
    <row r="726" spans="2:15" x14ac:dyDescent="0.2">
      <c r="B726" s="13"/>
      <c r="C726" s="12"/>
      <c r="D726" s="12"/>
      <c r="E726" s="180"/>
      <c r="G726" s="13"/>
      <c r="H726" s="13"/>
      <c r="I726" s="12"/>
      <c r="J726" s="180"/>
      <c r="L726" s="13"/>
      <c r="M726" s="13"/>
      <c r="N726" s="12"/>
      <c r="O726" s="180"/>
    </row>
    <row r="727" spans="2:15" x14ac:dyDescent="0.2">
      <c r="B727" s="13"/>
      <c r="C727" s="12"/>
      <c r="D727" s="12"/>
      <c r="E727" s="180"/>
      <c r="G727" s="13"/>
      <c r="H727" s="13"/>
      <c r="I727" s="12"/>
      <c r="J727" s="180"/>
      <c r="L727" s="13"/>
      <c r="M727" s="13"/>
      <c r="N727" s="12"/>
      <c r="O727" s="180"/>
    </row>
    <row r="728" spans="2:15" x14ac:dyDescent="0.2">
      <c r="B728" s="13"/>
      <c r="C728" s="12"/>
      <c r="D728" s="12"/>
      <c r="E728" s="180"/>
      <c r="G728" s="13"/>
      <c r="H728" s="13"/>
      <c r="I728" s="12"/>
      <c r="J728" s="180"/>
      <c r="L728" s="13"/>
      <c r="M728" s="13"/>
      <c r="N728" s="12"/>
      <c r="O728" s="180"/>
    </row>
    <row r="729" spans="2:15" x14ac:dyDescent="0.2">
      <c r="B729" s="13"/>
      <c r="C729" s="12"/>
      <c r="D729" s="12"/>
      <c r="E729" s="180"/>
      <c r="G729" s="13"/>
      <c r="H729" s="13"/>
      <c r="I729" s="12"/>
      <c r="J729" s="180"/>
      <c r="L729" s="13"/>
      <c r="M729" s="13"/>
      <c r="N729" s="12"/>
      <c r="O729" s="180"/>
    </row>
    <row r="730" spans="2:15" x14ac:dyDescent="0.2">
      <c r="B730" s="13"/>
      <c r="C730" s="12"/>
      <c r="D730" s="12"/>
      <c r="E730" s="180"/>
      <c r="G730" s="13"/>
      <c r="H730" s="13"/>
      <c r="I730" s="12"/>
      <c r="J730" s="180"/>
      <c r="L730" s="13"/>
      <c r="M730" s="13"/>
      <c r="N730" s="12"/>
      <c r="O730" s="180"/>
    </row>
    <row r="731" spans="2:15" x14ac:dyDescent="0.2">
      <c r="B731" s="13"/>
      <c r="C731" s="12"/>
      <c r="D731" s="12"/>
      <c r="E731" s="180"/>
      <c r="G731" s="13"/>
      <c r="H731" s="13"/>
      <c r="I731" s="12"/>
      <c r="J731" s="180"/>
      <c r="L731" s="13"/>
      <c r="M731" s="13"/>
      <c r="N731" s="12"/>
      <c r="O731" s="180"/>
    </row>
    <row r="732" spans="2:15" x14ac:dyDescent="0.2">
      <c r="B732" s="13"/>
      <c r="C732" s="12"/>
      <c r="D732" s="12"/>
      <c r="E732" s="180"/>
      <c r="G732" s="13"/>
      <c r="H732" s="13"/>
      <c r="I732" s="12"/>
      <c r="J732" s="180"/>
      <c r="L732" s="13"/>
      <c r="M732" s="13"/>
      <c r="N732" s="12"/>
      <c r="O732" s="180"/>
    </row>
    <row r="733" spans="2:15" x14ac:dyDescent="0.2">
      <c r="B733" s="13"/>
      <c r="C733" s="12"/>
      <c r="D733" s="12"/>
      <c r="E733" s="180"/>
      <c r="G733" s="13"/>
      <c r="H733" s="13"/>
      <c r="I733" s="12"/>
      <c r="J733" s="180"/>
      <c r="L733" s="13"/>
      <c r="M733" s="13"/>
      <c r="N733" s="12"/>
      <c r="O733" s="180"/>
    </row>
    <row r="734" spans="2:15" x14ac:dyDescent="0.2">
      <c r="B734" s="13"/>
      <c r="C734" s="12"/>
      <c r="D734" s="12"/>
      <c r="E734" s="180"/>
      <c r="G734" s="13"/>
      <c r="H734" s="13"/>
      <c r="I734" s="12"/>
      <c r="J734" s="180"/>
      <c r="L734" s="13"/>
      <c r="M734" s="13"/>
      <c r="N734" s="12"/>
      <c r="O734" s="180"/>
    </row>
    <row r="735" spans="2:15" x14ac:dyDescent="0.2">
      <c r="B735" s="13"/>
      <c r="C735" s="12"/>
      <c r="D735" s="12"/>
      <c r="E735" s="180"/>
      <c r="G735" s="13"/>
      <c r="H735" s="13"/>
      <c r="I735" s="12"/>
      <c r="J735" s="180"/>
      <c r="L735" s="13"/>
      <c r="M735" s="13"/>
      <c r="N735" s="12"/>
      <c r="O735" s="180"/>
    </row>
    <row r="736" spans="2:15" x14ac:dyDescent="0.2">
      <c r="B736" s="13"/>
      <c r="C736" s="12"/>
      <c r="D736" s="12"/>
      <c r="E736" s="180"/>
      <c r="G736" s="13"/>
      <c r="H736" s="13"/>
      <c r="I736" s="12"/>
      <c r="J736" s="180"/>
      <c r="L736" s="13"/>
      <c r="M736" s="13"/>
      <c r="N736" s="12"/>
      <c r="O736" s="180"/>
    </row>
    <row r="737" spans="2:15" x14ac:dyDescent="0.2">
      <c r="B737" s="13"/>
      <c r="C737" s="12"/>
      <c r="D737" s="12"/>
      <c r="E737" s="180"/>
      <c r="G737" s="13"/>
      <c r="H737" s="13"/>
      <c r="I737" s="12"/>
      <c r="J737" s="180"/>
      <c r="L737" s="13"/>
      <c r="M737" s="13"/>
      <c r="N737" s="12"/>
      <c r="O737" s="180"/>
    </row>
    <row r="738" spans="2:15" x14ac:dyDescent="0.2">
      <c r="B738" s="13"/>
      <c r="C738" s="12"/>
      <c r="D738" s="12"/>
      <c r="E738" s="180"/>
      <c r="G738" s="13"/>
      <c r="H738" s="13"/>
      <c r="I738" s="12"/>
      <c r="J738" s="180"/>
      <c r="L738" s="13"/>
      <c r="M738" s="13"/>
      <c r="N738" s="12"/>
      <c r="O738" s="180"/>
    </row>
    <row r="739" spans="2:15" x14ac:dyDescent="0.2">
      <c r="B739" s="13"/>
      <c r="C739" s="12"/>
      <c r="D739" s="12"/>
      <c r="E739" s="180"/>
      <c r="G739" s="13"/>
      <c r="H739" s="13"/>
      <c r="I739" s="12"/>
      <c r="J739" s="180"/>
      <c r="L739" s="13"/>
      <c r="M739" s="13"/>
      <c r="N739" s="12"/>
      <c r="O739" s="180"/>
    </row>
    <row r="740" spans="2:15" x14ac:dyDescent="0.2">
      <c r="B740" s="13"/>
      <c r="C740" s="12"/>
      <c r="D740" s="12"/>
      <c r="E740" s="180"/>
      <c r="G740" s="13"/>
      <c r="H740" s="13"/>
      <c r="I740" s="12"/>
      <c r="J740" s="180"/>
      <c r="L740" s="13"/>
      <c r="M740" s="13"/>
      <c r="N740" s="12"/>
      <c r="O740" s="180"/>
    </row>
    <row r="741" spans="2:15" x14ac:dyDescent="0.2">
      <c r="B741" s="13"/>
      <c r="C741" s="12"/>
      <c r="D741" s="12"/>
      <c r="E741" s="180"/>
      <c r="G741" s="13"/>
      <c r="H741" s="13"/>
      <c r="I741" s="12"/>
      <c r="J741" s="180"/>
      <c r="L741" s="13"/>
      <c r="M741" s="13"/>
      <c r="N741" s="12"/>
      <c r="O741" s="180"/>
    </row>
    <row r="742" spans="2:15" x14ac:dyDescent="0.2">
      <c r="B742" s="13"/>
      <c r="C742" s="12"/>
      <c r="D742" s="12"/>
      <c r="E742" s="180"/>
      <c r="G742" s="13"/>
      <c r="H742" s="13"/>
      <c r="I742" s="12"/>
      <c r="J742" s="180"/>
      <c r="L742" s="13"/>
      <c r="M742" s="13"/>
      <c r="N742" s="12"/>
      <c r="O742" s="180"/>
    </row>
    <row r="743" spans="2:15" x14ac:dyDescent="0.2">
      <c r="B743" s="13"/>
      <c r="C743" s="12"/>
      <c r="D743" s="12"/>
      <c r="E743" s="180"/>
      <c r="G743" s="13"/>
      <c r="H743" s="13"/>
      <c r="I743" s="12"/>
      <c r="J743" s="180"/>
      <c r="L743" s="13"/>
      <c r="M743" s="13"/>
      <c r="N743" s="12"/>
      <c r="O743" s="180"/>
    </row>
    <row r="744" spans="2:15" x14ac:dyDescent="0.2">
      <c r="B744" s="13"/>
      <c r="C744" s="12"/>
      <c r="D744" s="12"/>
      <c r="E744" s="180"/>
      <c r="G744" s="13"/>
      <c r="H744" s="13"/>
      <c r="I744" s="12"/>
      <c r="J744" s="180"/>
      <c r="L744" s="13"/>
      <c r="M744" s="13"/>
      <c r="N744" s="12"/>
      <c r="O744" s="180"/>
    </row>
    <row r="745" spans="2:15" x14ac:dyDescent="0.2">
      <c r="B745" s="13"/>
      <c r="C745" s="12"/>
      <c r="D745" s="12"/>
      <c r="E745" s="180"/>
      <c r="G745" s="13"/>
      <c r="H745" s="13"/>
      <c r="I745" s="12"/>
      <c r="J745" s="180"/>
      <c r="L745" s="13"/>
      <c r="M745" s="13"/>
      <c r="N745" s="12"/>
      <c r="O745" s="180"/>
    </row>
    <row r="746" spans="2:15" x14ac:dyDescent="0.2">
      <c r="B746" s="13"/>
      <c r="C746" s="12"/>
      <c r="D746" s="12"/>
      <c r="E746" s="180"/>
      <c r="G746" s="13"/>
      <c r="H746" s="13"/>
      <c r="I746" s="12"/>
      <c r="J746" s="180"/>
      <c r="L746" s="13"/>
      <c r="M746" s="13"/>
      <c r="N746" s="12"/>
      <c r="O746" s="180"/>
    </row>
    <row r="747" spans="2:15" x14ac:dyDescent="0.2">
      <c r="B747" s="13"/>
      <c r="C747" s="12"/>
      <c r="D747" s="12"/>
      <c r="E747" s="180"/>
      <c r="G747" s="13"/>
      <c r="H747" s="13"/>
      <c r="I747" s="12"/>
      <c r="J747" s="180"/>
      <c r="L747" s="13"/>
      <c r="M747" s="13"/>
      <c r="N747" s="12"/>
      <c r="O747" s="180"/>
    </row>
    <row r="748" spans="2:15" x14ac:dyDescent="0.2">
      <c r="B748" s="13"/>
      <c r="C748" s="12"/>
      <c r="D748" s="12"/>
      <c r="E748" s="180"/>
      <c r="G748" s="13"/>
      <c r="H748" s="13"/>
      <c r="I748" s="12"/>
      <c r="J748" s="180"/>
      <c r="L748" s="13"/>
      <c r="M748" s="13"/>
      <c r="N748" s="12"/>
      <c r="O748" s="180"/>
    </row>
    <row r="749" spans="2:15" x14ac:dyDescent="0.2">
      <c r="B749" s="13"/>
      <c r="C749" s="12"/>
      <c r="D749" s="12"/>
      <c r="E749" s="180"/>
      <c r="G749" s="13"/>
      <c r="H749" s="13"/>
      <c r="I749" s="12"/>
      <c r="J749" s="180"/>
      <c r="L749" s="13"/>
      <c r="M749" s="13"/>
      <c r="N749" s="12"/>
      <c r="O749" s="180"/>
    </row>
    <row r="750" spans="2:15" x14ac:dyDescent="0.2">
      <c r="B750" s="13"/>
      <c r="C750" s="12"/>
      <c r="D750" s="12"/>
      <c r="E750" s="180"/>
      <c r="G750" s="13"/>
      <c r="H750" s="13"/>
      <c r="I750" s="12"/>
      <c r="J750" s="180"/>
      <c r="L750" s="13"/>
      <c r="M750" s="13"/>
      <c r="N750" s="12"/>
      <c r="O750" s="180"/>
    </row>
    <row r="751" spans="2:15" x14ac:dyDescent="0.2">
      <c r="B751" s="13"/>
      <c r="C751" s="12"/>
      <c r="D751" s="12"/>
      <c r="E751" s="180"/>
      <c r="G751" s="13"/>
      <c r="H751" s="13"/>
      <c r="I751" s="12"/>
      <c r="J751" s="180"/>
      <c r="L751" s="13"/>
      <c r="M751" s="13"/>
      <c r="N751" s="12"/>
      <c r="O751" s="180"/>
    </row>
    <row r="752" spans="2:15" x14ac:dyDescent="0.2">
      <c r="B752" s="13"/>
      <c r="C752" s="12"/>
      <c r="D752" s="12"/>
      <c r="E752" s="180"/>
      <c r="G752" s="13"/>
      <c r="H752" s="13"/>
      <c r="I752" s="12"/>
      <c r="J752" s="180"/>
      <c r="L752" s="13"/>
      <c r="M752" s="13"/>
      <c r="N752" s="12"/>
      <c r="O752" s="180"/>
    </row>
    <row r="753" spans="2:15" x14ac:dyDescent="0.2">
      <c r="B753" s="13"/>
      <c r="C753" s="12"/>
      <c r="D753" s="12"/>
      <c r="E753" s="180"/>
      <c r="G753" s="13"/>
      <c r="H753" s="13"/>
      <c r="I753" s="12"/>
      <c r="J753" s="180"/>
      <c r="L753" s="13"/>
      <c r="M753" s="13"/>
      <c r="N753" s="12"/>
      <c r="O753" s="180"/>
    </row>
    <row r="754" spans="2:15" x14ac:dyDescent="0.2">
      <c r="B754" s="13"/>
      <c r="C754" s="12"/>
      <c r="D754" s="12"/>
      <c r="E754" s="180"/>
      <c r="G754" s="13"/>
      <c r="H754" s="13"/>
      <c r="I754" s="12"/>
      <c r="J754" s="180"/>
      <c r="L754" s="13"/>
      <c r="M754" s="13"/>
      <c r="N754" s="12"/>
      <c r="O754" s="180"/>
    </row>
    <row r="755" spans="2:15" x14ac:dyDescent="0.2">
      <c r="B755" s="13"/>
      <c r="C755" s="12"/>
      <c r="D755" s="12"/>
      <c r="E755" s="180"/>
      <c r="G755" s="13"/>
      <c r="H755" s="13"/>
      <c r="I755" s="12"/>
      <c r="J755" s="180"/>
      <c r="L755" s="13"/>
      <c r="M755" s="13"/>
      <c r="N755" s="12"/>
      <c r="O755" s="180"/>
    </row>
    <row r="756" spans="2:15" x14ac:dyDescent="0.2">
      <c r="B756" s="13"/>
      <c r="C756" s="12"/>
      <c r="D756" s="12"/>
      <c r="E756" s="180"/>
      <c r="G756" s="13"/>
      <c r="H756" s="13"/>
      <c r="I756" s="12"/>
      <c r="J756" s="180"/>
      <c r="L756" s="13"/>
      <c r="M756" s="13"/>
      <c r="N756" s="12"/>
      <c r="O756" s="180"/>
    </row>
    <row r="757" spans="2:15" x14ac:dyDescent="0.2">
      <c r="B757" s="13"/>
      <c r="C757" s="12"/>
      <c r="D757" s="12"/>
      <c r="E757" s="180"/>
      <c r="G757" s="13"/>
      <c r="H757" s="13"/>
      <c r="I757" s="12"/>
      <c r="J757" s="180"/>
      <c r="L757" s="13"/>
      <c r="M757" s="13"/>
      <c r="N757" s="12"/>
      <c r="O757" s="180"/>
    </row>
    <row r="758" spans="2:15" x14ac:dyDescent="0.2">
      <c r="B758" s="13"/>
      <c r="C758" s="12"/>
      <c r="D758" s="12"/>
      <c r="E758" s="180"/>
      <c r="G758" s="13"/>
      <c r="H758" s="13"/>
      <c r="I758" s="12"/>
      <c r="J758" s="180"/>
      <c r="L758" s="13"/>
      <c r="M758" s="13"/>
      <c r="N758" s="12"/>
      <c r="O758" s="180"/>
    </row>
    <row r="759" spans="2:15" x14ac:dyDescent="0.2">
      <c r="B759" s="13"/>
      <c r="C759" s="12"/>
      <c r="D759" s="12"/>
      <c r="E759" s="180"/>
      <c r="G759" s="13"/>
      <c r="H759" s="13"/>
      <c r="I759" s="12"/>
      <c r="J759" s="180"/>
      <c r="L759" s="13"/>
      <c r="M759" s="13"/>
      <c r="N759" s="12"/>
      <c r="O759" s="180"/>
    </row>
    <row r="760" spans="2:15" x14ac:dyDescent="0.2">
      <c r="B760" s="13"/>
      <c r="C760" s="12"/>
      <c r="D760" s="12"/>
      <c r="E760" s="180"/>
      <c r="G760" s="13"/>
      <c r="H760" s="13"/>
      <c r="I760" s="12"/>
      <c r="J760" s="180"/>
      <c r="L760" s="13"/>
      <c r="M760" s="13"/>
      <c r="N760" s="12"/>
      <c r="O760" s="180"/>
    </row>
    <row r="761" spans="2:15" x14ac:dyDescent="0.2">
      <c r="B761" s="13"/>
      <c r="C761" s="12"/>
      <c r="D761" s="12"/>
      <c r="E761" s="180"/>
      <c r="G761" s="13"/>
      <c r="H761" s="13"/>
      <c r="I761" s="12"/>
      <c r="J761" s="180"/>
      <c r="L761" s="13"/>
      <c r="M761" s="13"/>
      <c r="N761" s="12"/>
      <c r="O761" s="180"/>
    </row>
    <row r="762" spans="2:15" x14ac:dyDescent="0.2">
      <c r="B762" s="13"/>
      <c r="C762" s="12"/>
      <c r="D762" s="12"/>
      <c r="E762" s="180"/>
      <c r="G762" s="13"/>
      <c r="H762" s="13"/>
      <c r="I762" s="12"/>
      <c r="J762" s="180"/>
      <c r="L762" s="13"/>
      <c r="M762" s="13"/>
      <c r="N762" s="12"/>
      <c r="O762" s="180"/>
    </row>
    <row r="763" spans="2:15" x14ac:dyDescent="0.2">
      <c r="B763" s="13"/>
      <c r="C763" s="12"/>
      <c r="D763" s="12"/>
      <c r="E763" s="180"/>
      <c r="G763" s="13"/>
      <c r="H763" s="13"/>
      <c r="I763" s="12"/>
      <c r="J763" s="180"/>
      <c r="L763" s="13"/>
      <c r="M763" s="13"/>
      <c r="N763" s="12"/>
      <c r="O763" s="180"/>
    </row>
    <row r="764" spans="2:15" x14ac:dyDescent="0.2">
      <c r="B764" s="13"/>
      <c r="C764" s="12"/>
      <c r="D764" s="12"/>
      <c r="E764" s="180"/>
      <c r="G764" s="13"/>
      <c r="H764" s="13"/>
      <c r="I764" s="12"/>
      <c r="J764" s="180"/>
      <c r="L764" s="13"/>
      <c r="M764" s="13"/>
      <c r="N764" s="12"/>
      <c r="O764" s="180"/>
    </row>
    <row r="765" spans="2:15" x14ac:dyDescent="0.2">
      <c r="B765" s="13"/>
      <c r="C765" s="12"/>
      <c r="D765" s="12"/>
      <c r="E765" s="180"/>
      <c r="G765" s="13"/>
      <c r="H765" s="13"/>
      <c r="I765" s="12"/>
      <c r="J765" s="180"/>
      <c r="L765" s="13"/>
      <c r="M765" s="13"/>
      <c r="N765" s="12"/>
      <c r="O765" s="180"/>
    </row>
    <row r="766" spans="2:15" x14ac:dyDescent="0.2">
      <c r="B766" s="13"/>
      <c r="C766" s="12"/>
      <c r="D766" s="12"/>
      <c r="E766" s="180"/>
      <c r="G766" s="13"/>
      <c r="H766" s="13"/>
      <c r="I766" s="12"/>
      <c r="J766" s="180"/>
      <c r="L766" s="13"/>
      <c r="M766" s="13"/>
      <c r="N766" s="12"/>
      <c r="O766" s="180"/>
    </row>
    <row r="767" spans="2:15" x14ac:dyDescent="0.2">
      <c r="B767" s="13"/>
      <c r="C767" s="12"/>
      <c r="D767" s="12"/>
      <c r="E767" s="180"/>
      <c r="G767" s="13"/>
      <c r="H767" s="13"/>
      <c r="I767" s="12"/>
      <c r="J767" s="180"/>
      <c r="L767" s="13"/>
      <c r="M767" s="13"/>
      <c r="N767" s="12"/>
      <c r="O767" s="180"/>
    </row>
    <row r="768" spans="2:15" x14ac:dyDescent="0.2">
      <c r="B768" s="13"/>
      <c r="C768" s="12"/>
      <c r="D768" s="12"/>
      <c r="E768" s="180"/>
      <c r="G768" s="13"/>
      <c r="H768" s="13"/>
      <c r="I768" s="12"/>
      <c r="J768" s="180"/>
      <c r="L768" s="13"/>
      <c r="M768" s="13"/>
      <c r="N768" s="12"/>
      <c r="O768" s="180"/>
    </row>
    <row r="769" spans="2:15" x14ac:dyDescent="0.2">
      <c r="B769" s="13"/>
      <c r="C769" s="12"/>
      <c r="D769" s="12"/>
      <c r="E769" s="180"/>
      <c r="G769" s="13"/>
      <c r="H769" s="13"/>
      <c r="I769" s="12"/>
      <c r="J769" s="180"/>
      <c r="L769" s="13"/>
      <c r="M769" s="13"/>
      <c r="N769" s="12"/>
      <c r="O769" s="180"/>
    </row>
    <row r="770" spans="2:15" x14ac:dyDescent="0.2">
      <c r="B770" s="13"/>
      <c r="C770" s="12"/>
      <c r="D770" s="12"/>
      <c r="E770" s="180"/>
      <c r="G770" s="13"/>
      <c r="H770" s="13"/>
      <c r="I770" s="12"/>
      <c r="J770" s="180"/>
      <c r="L770" s="13"/>
      <c r="M770" s="13"/>
      <c r="N770" s="12"/>
      <c r="O770" s="180"/>
    </row>
    <row r="771" spans="2:15" x14ac:dyDescent="0.2">
      <c r="B771" s="13"/>
      <c r="C771" s="12"/>
      <c r="D771" s="12"/>
      <c r="E771" s="180"/>
      <c r="G771" s="13"/>
      <c r="H771" s="13"/>
      <c r="I771" s="12"/>
      <c r="J771" s="180"/>
      <c r="L771" s="13"/>
      <c r="M771" s="13"/>
      <c r="N771" s="12"/>
      <c r="O771" s="180"/>
    </row>
    <row r="772" spans="2:15" x14ac:dyDescent="0.2">
      <c r="B772" s="13"/>
      <c r="C772" s="12"/>
      <c r="D772" s="12"/>
      <c r="E772" s="180"/>
      <c r="G772" s="13"/>
      <c r="H772" s="13"/>
      <c r="I772" s="12"/>
      <c r="J772" s="180"/>
      <c r="L772" s="13"/>
      <c r="M772" s="13"/>
      <c r="N772" s="12"/>
      <c r="O772" s="180"/>
    </row>
    <row r="773" spans="2:15" x14ac:dyDescent="0.2">
      <c r="B773" s="13"/>
      <c r="C773" s="12"/>
      <c r="D773" s="12"/>
      <c r="E773" s="180"/>
      <c r="G773" s="13"/>
      <c r="H773" s="13"/>
      <c r="I773" s="12"/>
      <c r="J773" s="180"/>
      <c r="L773" s="13"/>
      <c r="M773" s="13"/>
      <c r="N773" s="12"/>
      <c r="O773" s="180"/>
    </row>
    <row r="774" spans="2:15" x14ac:dyDescent="0.2">
      <c r="B774" s="13"/>
      <c r="C774" s="12"/>
      <c r="D774" s="12"/>
      <c r="E774" s="180"/>
      <c r="G774" s="13"/>
      <c r="H774" s="13"/>
      <c r="I774" s="12"/>
      <c r="J774" s="180"/>
      <c r="L774" s="13"/>
      <c r="M774" s="13"/>
      <c r="N774" s="12"/>
      <c r="O774" s="180"/>
    </row>
    <row r="775" spans="2:15" x14ac:dyDescent="0.2">
      <c r="B775" s="13"/>
      <c r="C775" s="12"/>
      <c r="D775" s="12"/>
      <c r="E775" s="180"/>
      <c r="G775" s="13"/>
      <c r="H775" s="13"/>
      <c r="I775" s="12"/>
      <c r="J775" s="180"/>
      <c r="L775" s="13"/>
      <c r="M775" s="13"/>
      <c r="N775" s="12"/>
      <c r="O775" s="180"/>
    </row>
    <row r="776" spans="2:15" x14ac:dyDescent="0.2">
      <c r="B776" s="13"/>
      <c r="C776" s="12"/>
      <c r="D776" s="12"/>
      <c r="E776" s="180"/>
      <c r="G776" s="13"/>
      <c r="H776" s="13"/>
      <c r="I776" s="12"/>
      <c r="J776" s="180"/>
      <c r="L776" s="13"/>
      <c r="M776" s="13"/>
      <c r="N776" s="12"/>
      <c r="O776" s="180"/>
    </row>
    <row r="777" spans="2:15" x14ac:dyDescent="0.2">
      <c r="B777" s="13"/>
      <c r="C777" s="12"/>
      <c r="D777" s="12"/>
      <c r="E777" s="180"/>
      <c r="G777" s="13"/>
      <c r="H777" s="13"/>
      <c r="I777" s="12"/>
      <c r="J777" s="180"/>
      <c r="L777" s="13"/>
      <c r="M777" s="13"/>
      <c r="N777" s="12"/>
      <c r="O777" s="180"/>
    </row>
    <row r="778" spans="2:15" x14ac:dyDescent="0.2">
      <c r="B778" s="13"/>
      <c r="C778" s="12"/>
      <c r="D778" s="12"/>
      <c r="E778" s="180"/>
      <c r="G778" s="13"/>
      <c r="H778" s="13"/>
      <c r="I778" s="12"/>
      <c r="J778" s="180"/>
      <c r="L778" s="13"/>
      <c r="M778" s="13"/>
      <c r="N778" s="12"/>
      <c r="O778" s="180"/>
    </row>
    <row r="779" spans="2:15" x14ac:dyDescent="0.2">
      <c r="B779" s="13"/>
      <c r="C779" s="12"/>
      <c r="D779" s="12"/>
      <c r="E779" s="180"/>
      <c r="G779" s="13"/>
      <c r="H779" s="13"/>
      <c r="I779" s="12"/>
      <c r="J779" s="180"/>
      <c r="L779" s="13"/>
      <c r="M779" s="13"/>
      <c r="N779" s="12"/>
      <c r="O779" s="180"/>
    </row>
    <row r="780" spans="2:15" x14ac:dyDescent="0.2">
      <c r="B780" s="13"/>
      <c r="C780" s="12"/>
      <c r="D780" s="12"/>
      <c r="E780" s="180"/>
      <c r="G780" s="13"/>
      <c r="H780" s="13"/>
      <c r="I780" s="12"/>
      <c r="J780" s="180"/>
      <c r="L780" s="13"/>
      <c r="M780" s="13"/>
      <c r="N780" s="12"/>
      <c r="O780" s="180"/>
    </row>
    <row r="781" spans="2:15" x14ac:dyDescent="0.2">
      <c r="B781" s="13"/>
      <c r="C781" s="12"/>
      <c r="D781" s="12"/>
      <c r="E781" s="180"/>
      <c r="G781" s="13"/>
      <c r="H781" s="13"/>
      <c r="I781" s="12"/>
      <c r="J781" s="180"/>
      <c r="L781" s="13"/>
      <c r="M781" s="13"/>
      <c r="N781" s="12"/>
      <c r="O781" s="180"/>
    </row>
    <row r="782" spans="2:15" x14ac:dyDescent="0.2">
      <c r="B782" s="13"/>
      <c r="C782" s="12"/>
      <c r="D782" s="12"/>
      <c r="E782" s="180"/>
      <c r="G782" s="13"/>
      <c r="H782" s="13"/>
      <c r="I782" s="12"/>
      <c r="J782" s="180"/>
      <c r="L782" s="13"/>
      <c r="M782" s="13"/>
      <c r="N782" s="12"/>
      <c r="O782" s="180"/>
    </row>
    <row r="783" spans="2:15" x14ac:dyDescent="0.2">
      <c r="B783" s="13"/>
      <c r="C783" s="12"/>
      <c r="D783" s="12"/>
      <c r="E783" s="180"/>
      <c r="G783" s="13"/>
      <c r="H783" s="13"/>
      <c r="I783" s="12"/>
      <c r="J783" s="180"/>
      <c r="L783" s="13"/>
      <c r="M783" s="13"/>
      <c r="N783" s="12"/>
      <c r="O783" s="180"/>
    </row>
    <row r="784" spans="2:15" x14ac:dyDescent="0.2">
      <c r="B784" s="13"/>
      <c r="C784" s="12"/>
      <c r="D784" s="12"/>
      <c r="E784" s="180"/>
      <c r="G784" s="13"/>
      <c r="H784" s="13"/>
      <c r="I784" s="12"/>
      <c r="J784" s="180"/>
      <c r="L784" s="13"/>
      <c r="M784" s="13"/>
      <c r="N784" s="12"/>
      <c r="O784" s="180"/>
    </row>
    <row r="785" spans="2:15" x14ac:dyDescent="0.2">
      <c r="B785" s="13"/>
      <c r="C785" s="12"/>
      <c r="D785" s="12"/>
      <c r="E785" s="180"/>
      <c r="G785" s="13"/>
      <c r="H785" s="13"/>
      <c r="I785" s="12"/>
      <c r="J785" s="180"/>
      <c r="L785" s="13"/>
      <c r="M785" s="13"/>
      <c r="N785" s="12"/>
      <c r="O785" s="180"/>
    </row>
    <row r="786" spans="2:15" x14ac:dyDescent="0.2">
      <c r="B786" s="13"/>
      <c r="C786" s="12"/>
      <c r="D786" s="12"/>
      <c r="E786" s="180"/>
      <c r="G786" s="13"/>
      <c r="H786" s="13"/>
      <c r="I786" s="12"/>
      <c r="J786" s="180"/>
      <c r="L786" s="13"/>
      <c r="M786" s="13"/>
      <c r="N786" s="12"/>
      <c r="O786" s="180"/>
    </row>
    <row r="787" spans="2:15" x14ac:dyDescent="0.2">
      <c r="B787" s="13"/>
      <c r="C787" s="12"/>
      <c r="D787" s="12"/>
      <c r="E787" s="180"/>
      <c r="G787" s="13"/>
      <c r="H787" s="13"/>
      <c r="I787" s="12"/>
      <c r="J787" s="180"/>
      <c r="L787" s="13"/>
      <c r="M787" s="13"/>
      <c r="N787" s="12"/>
      <c r="O787" s="180"/>
    </row>
    <row r="788" spans="2:15" x14ac:dyDescent="0.2">
      <c r="B788" s="13"/>
      <c r="C788" s="12"/>
      <c r="D788" s="12"/>
      <c r="E788" s="180"/>
      <c r="G788" s="13"/>
      <c r="H788" s="13"/>
      <c r="I788" s="12"/>
      <c r="J788" s="180"/>
      <c r="L788" s="13"/>
      <c r="M788" s="13"/>
      <c r="N788" s="12"/>
      <c r="O788" s="180"/>
    </row>
    <row r="789" spans="2:15" x14ac:dyDescent="0.2">
      <c r="B789" s="13"/>
      <c r="C789" s="12"/>
      <c r="D789" s="12"/>
      <c r="E789" s="180"/>
      <c r="G789" s="13"/>
      <c r="H789" s="13"/>
      <c r="I789" s="12"/>
      <c r="J789" s="180"/>
      <c r="L789" s="13"/>
      <c r="M789" s="13"/>
      <c r="N789" s="12"/>
      <c r="O789" s="180"/>
    </row>
    <row r="790" spans="2:15" x14ac:dyDescent="0.2">
      <c r="B790" s="13"/>
      <c r="C790" s="12"/>
      <c r="D790" s="12"/>
      <c r="E790" s="180"/>
      <c r="G790" s="13"/>
      <c r="H790" s="13"/>
      <c r="I790" s="12"/>
      <c r="J790" s="180"/>
      <c r="L790" s="13"/>
      <c r="M790" s="13"/>
      <c r="N790" s="12"/>
      <c r="O790" s="180"/>
    </row>
    <row r="791" spans="2:15" x14ac:dyDescent="0.2">
      <c r="B791" s="13"/>
      <c r="C791" s="12"/>
      <c r="D791" s="12"/>
      <c r="E791" s="180"/>
      <c r="G791" s="13"/>
      <c r="H791" s="13"/>
      <c r="I791" s="12"/>
      <c r="J791" s="180"/>
      <c r="L791" s="13"/>
      <c r="M791" s="13"/>
      <c r="N791" s="12"/>
      <c r="O791" s="180"/>
    </row>
    <row r="792" spans="2:15" x14ac:dyDescent="0.2">
      <c r="B792" s="13"/>
      <c r="C792" s="12"/>
      <c r="D792" s="12"/>
      <c r="E792" s="180"/>
      <c r="G792" s="13"/>
      <c r="H792" s="13"/>
      <c r="I792" s="12"/>
      <c r="J792" s="180"/>
      <c r="L792" s="13"/>
      <c r="M792" s="13"/>
      <c r="N792" s="12"/>
      <c r="O792" s="180"/>
    </row>
    <row r="793" spans="2:15" x14ac:dyDescent="0.2">
      <c r="B793" s="13"/>
      <c r="C793" s="12"/>
      <c r="D793" s="12"/>
      <c r="E793" s="180"/>
      <c r="G793" s="13"/>
      <c r="H793" s="13"/>
      <c r="I793" s="12"/>
      <c r="J793" s="180"/>
      <c r="L793" s="13"/>
      <c r="M793" s="13"/>
      <c r="N793" s="12"/>
      <c r="O793" s="180"/>
    </row>
    <row r="794" spans="2:15" x14ac:dyDescent="0.2">
      <c r="B794" s="13"/>
      <c r="C794" s="12"/>
      <c r="D794" s="12"/>
      <c r="E794" s="180"/>
      <c r="G794" s="13"/>
      <c r="H794" s="13"/>
      <c r="I794" s="12"/>
      <c r="J794" s="180"/>
      <c r="L794" s="13"/>
      <c r="M794" s="13"/>
      <c r="N794" s="12"/>
      <c r="O794" s="180"/>
    </row>
    <row r="795" spans="2:15" x14ac:dyDescent="0.2">
      <c r="B795" s="13"/>
      <c r="C795" s="12"/>
      <c r="D795" s="12"/>
      <c r="E795" s="180"/>
      <c r="G795" s="13"/>
      <c r="H795" s="13"/>
      <c r="I795" s="12"/>
      <c r="J795" s="180"/>
      <c r="L795" s="13"/>
      <c r="M795" s="13"/>
      <c r="N795" s="12"/>
      <c r="O795" s="180"/>
    </row>
    <row r="796" spans="2:15" x14ac:dyDescent="0.2">
      <c r="B796" s="13"/>
      <c r="C796" s="12"/>
      <c r="D796" s="12"/>
      <c r="E796" s="180"/>
      <c r="G796" s="13"/>
      <c r="H796" s="13"/>
      <c r="I796" s="12"/>
      <c r="J796" s="180"/>
      <c r="L796" s="13"/>
      <c r="M796" s="13"/>
      <c r="N796" s="12"/>
      <c r="O796" s="180"/>
    </row>
    <row r="797" spans="2:15" x14ac:dyDescent="0.2">
      <c r="B797" s="13"/>
      <c r="C797" s="12"/>
      <c r="D797" s="12"/>
      <c r="E797" s="180"/>
      <c r="G797" s="13"/>
      <c r="H797" s="13"/>
      <c r="I797" s="12"/>
      <c r="J797" s="180"/>
      <c r="L797" s="13"/>
      <c r="M797" s="13"/>
      <c r="N797" s="12"/>
      <c r="O797" s="180"/>
    </row>
    <row r="798" spans="2:15" x14ac:dyDescent="0.2">
      <c r="B798" s="13"/>
      <c r="C798" s="12"/>
      <c r="D798" s="12"/>
      <c r="E798" s="180"/>
      <c r="G798" s="13"/>
      <c r="H798" s="13"/>
      <c r="I798" s="12"/>
      <c r="J798" s="180"/>
      <c r="L798" s="13"/>
      <c r="M798" s="13"/>
      <c r="N798" s="12"/>
      <c r="O798" s="180"/>
    </row>
    <row r="799" spans="2:15" x14ac:dyDescent="0.2">
      <c r="B799" s="13"/>
      <c r="C799" s="12"/>
      <c r="D799" s="12"/>
      <c r="E799" s="180"/>
      <c r="G799" s="13"/>
      <c r="H799" s="13"/>
      <c r="I799" s="12"/>
      <c r="J799" s="180"/>
      <c r="L799" s="13"/>
      <c r="M799" s="13"/>
      <c r="N799" s="12"/>
      <c r="O799" s="180"/>
    </row>
    <row r="800" spans="2:15" x14ac:dyDescent="0.2">
      <c r="B800" s="13"/>
      <c r="C800" s="12"/>
      <c r="D800" s="12"/>
      <c r="E800" s="180"/>
      <c r="G800" s="13"/>
      <c r="H800" s="13"/>
      <c r="I800" s="12"/>
      <c r="J800" s="180"/>
      <c r="L800" s="13"/>
      <c r="M800" s="13"/>
      <c r="N800" s="12"/>
      <c r="O800" s="180"/>
    </row>
    <row r="801" spans="2:15" x14ac:dyDescent="0.2">
      <c r="B801" s="13"/>
      <c r="C801" s="12"/>
      <c r="D801" s="12"/>
      <c r="E801" s="180"/>
      <c r="G801" s="13"/>
      <c r="H801" s="13"/>
      <c r="I801" s="12"/>
      <c r="J801" s="180"/>
      <c r="L801" s="13"/>
      <c r="M801" s="13"/>
      <c r="N801" s="12"/>
      <c r="O801" s="180"/>
    </row>
    <row r="802" spans="2:15" x14ac:dyDescent="0.2">
      <c r="B802" s="13"/>
      <c r="C802" s="12"/>
      <c r="D802" s="12"/>
      <c r="E802" s="180"/>
      <c r="G802" s="13"/>
      <c r="H802" s="13"/>
      <c r="I802" s="12"/>
      <c r="J802" s="180"/>
      <c r="L802" s="13"/>
      <c r="M802" s="13"/>
      <c r="N802" s="12"/>
      <c r="O802" s="180"/>
    </row>
    <row r="803" spans="2:15" x14ac:dyDescent="0.2">
      <c r="B803" s="13"/>
      <c r="C803" s="12"/>
      <c r="D803" s="12"/>
      <c r="E803" s="180"/>
      <c r="G803" s="13"/>
      <c r="H803" s="13"/>
      <c r="I803" s="12"/>
      <c r="J803" s="180"/>
      <c r="L803" s="13"/>
      <c r="M803" s="13"/>
      <c r="N803" s="12"/>
      <c r="O803" s="180"/>
    </row>
    <row r="804" spans="2:15" x14ac:dyDescent="0.2">
      <c r="B804" s="13"/>
      <c r="C804" s="12"/>
      <c r="D804" s="12"/>
      <c r="E804" s="180"/>
      <c r="G804" s="13"/>
      <c r="H804" s="13"/>
      <c r="I804" s="12"/>
      <c r="J804" s="180"/>
      <c r="L804" s="13"/>
      <c r="M804" s="13"/>
      <c r="N804" s="12"/>
      <c r="O804" s="180"/>
    </row>
    <row r="805" spans="2:15" x14ac:dyDescent="0.2">
      <c r="B805" s="13"/>
      <c r="C805" s="12"/>
      <c r="D805" s="12"/>
      <c r="E805" s="180"/>
      <c r="G805" s="13"/>
      <c r="H805" s="13"/>
      <c r="I805" s="12"/>
      <c r="J805" s="180"/>
      <c r="L805" s="13"/>
      <c r="M805" s="13"/>
      <c r="N805" s="12"/>
      <c r="O805" s="180"/>
    </row>
    <row r="806" spans="2:15" x14ac:dyDescent="0.2">
      <c r="B806" s="13"/>
      <c r="C806" s="12"/>
      <c r="D806" s="12"/>
      <c r="E806" s="180"/>
      <c r="G806" s="13"/>
      <c r="H806" s="13"/>
      <c r="I806" s="12"/>
      <c r="J806" s="180"/>
      <c r="L806" s="13"/>
      <c r="M806" s="13"/>
      <c r="N806" s="12"/>
      <c r="O806" s="180"/>
    </row>
    <row r="807" spans="2:15" x14ac:dyDescent="0.2">
      <c r="B807" s="13"/>
      <c r="C807" s="12"/>
      <c r="D807" s="12"/>
      <c r="E807" s="180"/>
      <c r="G807" s="13"/>
      <c r="H807" s="13"/>
      <c r="I807" s="12"/>
      <c r="J807" s="180"/>
      <c r="L807" s="13"/>
      <c r="M807" s="13"/>
      <c r="N807" s="12"/>
      <c r="O807" s="180"/>
    </row>
    <row r="808" spans="2:15" x14ac:dyDescent="0.2">
      <c r="B808" s="13"/>
      <c r="C808" s="12"/>
      <c r="D808" s="12"/>
      <c r="E808" s="180"/>
      <c r="G808" s="13"/>
      <c r="H808" s="13"/>
      <c r="I808" s="12"/>
      <c r="J808" s="180"/>
      <c r="L808" s="13"/>
      <c r="M808" s="13"/>
      <c r="N808" s="12"/>
      <c r="O808" s="180"/>
    </row>
    <row r="809" spans="2:15" x14ac:dyDescent="0.2">
      <c r="B809" s="13"/>
      <c r="C809" s="12"/>
      <c r="D809" s="12"/>
      <c r="E809" s="180"/>
      <c r="G809" s="13"/>
      <c r="H809" s="13"/>
      <c r="I809" s="12"/>
      <c r="J809" s="180"/>
      <c r="L809" s="13"/>
      <c r="M809" s="13"/>
      <c r="N809" s="12"/>
      <c r="O809" s="180"/>
    </row>
    <row r="810" spans="2:15" x14ac:dyDescent="0.2">
      <c r="B810" s="13"/>
      <c r="C810" s="12"/>
      <c r="D810" s="12"/>
      <c r="E810" s="180"/>
      <c r="G810" s="13"/>
      <c r="H810" s="13"/>
      <c r="I810" s="12"/>
      <c r="J810" s="180"/>
      <c r="L810" s="13"/>
      <c r="M810" s="13"/>
      <c r="N810" s="12"/>
      <c r="O810" s="180"/>
    </row>
    <row r="811" spans="2:15" x14ac:dyDescent="0.2">
      <c r="B811" s="13"/>
      <c r="C811" s="12"/>
      <c r="D811" s="12"/>
      <c r="E811" s="180"/>
      <c r="G811" s="13"/>
      <c r="H811" s="13"/>
      <c r="I811" s="12"/>
      <c r="J811" s="180"/>
      <c r="L811" s="13"/>
      <c r="M811" s="13"/>
      <c r="N811" s="12"/>
      <c r="O811" s="180"/>
    </row>
    <row r="812" spans="2:15" x14ac:dyDescent="0.2">
      <c r="B812" s="13"/>
      <c r="C812" s="12"/>
      <c r="D812" s="12"/>
      <c r="E812" s="180"/>
      <c r="G812" s="13"/>
      <c r="H812" s="13"/>
      <c r="I812" s="12"/>
      <c r="J812" s="180"/>
      <c r="L812" s="13"/>
      <c r="M812" s="13"/>
      <c r="N812" s="12"/>
      <c r="O812" s="180"/>
    </row>
    <row r="813" spans="2:15" x14ac:dyDescent="0.2">
      <c r="B813" s="13"/>
      <c r="C813" s="12"/>
      <c r="D813" s="12"/>
      <c r="E813" s="180"/>
      <c r="G813" s="13"/>
      <c r="H813" s="13"/>
      <c r="I813" s="12"/>
      <c r="J813" s="180"/>
      <c r="L813" s="13"/>
      <c r="M813" s="13"/>
      <c r="N813" s="12"/>
      <c r="O813" s="180"/>
    </row>
    <row r="814" spans="2:15" x14ac:dyDescent="0.2">
      <c r="B814" s="13"/>
      <c r="C814" s="12"/>
      <c r="D814" s="12"/>
      <c r="E814" s="180"/>
      <c r="G814" s="13"/>
      <c r="H814" s="13"/>
      <c r="I814" s="12"/>
      <c r="J814" s="180"/>
      <c r="L814" s="13"/>
      <c r="M814" s="13"/>
      <c r="N814" s="12"/>
      <c r="O814" s="180"/>
    </row>
    <row r="815" spans="2:15" x14ac:dyDescent="0.2">
      <c r="B815" s="13"/>
      <c r="C815" s="12"/>
      <c r="D815" s="12"/>
      <c r="E815" s="180"/>
      <c r="G815" s="13"/>
      <c r="H815" s="13"/>
      <c r="I815" s="12"/>
      <c r="J815" s="180"/>
      <c r="L815" s="13"/>
      <c r="M815" s="13"/>
      <c r="N815" s="12"/>
      <c r="O815" s="180"/>
    </row>
    <row r="816" spans="2:15" x14ac:dyDescent="0.2">
      <c r="B816" s="13"/>
      <c r="C816" s="12"/>
      <c r="D816" s="12"/>
      <c r="E816" s="180"/>
      <c r="G816" s="13"/>
      <c r="H816" s="13"/>
      <c r="I816" s="12"/>
      <c r="J816" s="180"/>
      <c r="L816" s="13"/>
      <c r="M816" s="13"/>
      <c r="N816" s="12"/>
      <c r="O816" s="180"/>
    </row>
    <row r="817" spans="2:15" x14ac:dyDescent="0.2">
      <c r="B817" s="13"/>
      <c r="C817" s="12"/>
      <c r="D817" s="12"/>
      <c r="E817" s="180"/>
      <c r="G817" s="13"/>
      <c r="H817" s="13"/>
      <c r="I817" s="12"/>
      <c r="J817" s="180"/>
      <c r="L817" s="13"/>
      <c r="M817" s="13"/>
      <c r="N817" s="12"/>
      <c r="O817" s="180"/>
    </row>
    <row r="818" spans="2:15" x14ac:dyDescent="0.2">
      <c r="B818" s="13"/>
      <c r="C818" s="12"/>
      <c r="D818" s="12"/>
      <c r="E818" s="180"/>
      <c r="G818" s="13"/>
      <c r="H818" s="13"/>
      <c r="I818" s="12"/>
      <c r="J818" s="180"/>
      <c r="L818" s="13"/>
      <c r="M818" s="13"/>
      <c r="N818" s="12"/>
      <c r="O818" s="180"/>
    </row>
    <row r="819" spans="2:15" x14ac:dyDescent="0.2">
      <c r="B819" s="13"/>
      <c r="C819" s="12"/>
      <c r="D819" s="12"/>
      <c r="E819" s="180"/>
      <c r="G819" s="13"/>
      <c r="H819" s="13"/>
      <c r="I819" s="12"/>
      <c r="J819" s="180"/>
      <c r="L819" s="13"/>
      <c r="M819" s="13"/>
      <c r="N819" s="12"/>
      <c r="O819" s="180"/>
    </row>
    <row r="820" spans="2:15" x14ac:dyDescent="0.2">
      <c r="B820" s="13"/>
      <c r="C820" s="12"/>
      <c r="D820" s="12"/>
      <c r="E820" s="180"/>
      <c r="G820" s="13"/>
      <c r="H820" s="13"/>
      <c r="I820" s="12"/>
      <c r="J820" s="180"/>
      <c r="L820" s="13"/>
      <c r="M820" s="13"/>
      <c r="N820" s="12"/>
      <c r="O820" s="180"/>
    </row>
    <row r="821" spans="2:15" x14ac:dyDescent="0.2">
      <c r="B821" s="13"/>
      <c r="C821" s="12"/>
      <c r="D821" s="12"/>
      <c r="E821" s="180"/>
      <c r="G821" s="13"/>
      <c r="H821" s="13"/>
      <c r="I821" s="12"/>
      <c r="J821" s="180"/>
      <c r="L821" s="13"/>
      <c r="M821" s="13"/>
      <c r="N821" s="12"/>
      <c r="O821" s="180"/>
    </row>
    <row r="822" spans="2:15" x14ac:dyDescent="0.2">
      <c r="B822" s="13"/>
      <c r="C822" s="12"/>
      <c r="D822" s="12"/>
      <c r="E822" s="180"/>
      <c r="G822" s="13"/>
      <c r="H822" s="13"/>
      <c r="I822" s="12"/>
      <c r="J822" s="180"/>
      <c r="L822" s="13"/>
      <c r="M822" s="13"/>
      <c r="N822" s="12"/>
      <c r="O822" s="180"/>
    </row>
    <row r="823" spans="2:15" x14ac:dyDescent="0.2">
      <c r="B823" s="13"/>
      <c r="C823" s="12"/>
      <c r="D823" s="12"/>
      <c r="E823" s="180"/>
      <c r="G823" s="13"/>
      <c r="H823" s="13"/>
      <c r="I823" s="12"/>
      <c r="J823" s="180"/>
      <c r="L823" s="13"/>
      <c r="M823" s="13"/>
      <c r="N823" s="12"/>
      <c r="O823" s="180"/>
    </row>
    <row r="824" spans="2:15" x14ac:dyDescent="0.2">
      <c r="B824" s="13"/>
      <c r="C824" s="12"/>
      <c r="D824" s="12"/>
      <c r="E824" s="180"/>
      <c r="G824" s="13"/>
      <c r="H824" s="13"/>
      <c r="I824" s="12"/>
      <c r="J824" s="180"/>
      <c r="L824" s="13"/>
      <c r="M824" s="13"/>
      <c r="N824" s="12"/>
      <c r="O824" s="180"/>
    </row>
    <row r="825" spans="2:15" x14ac:dyDescent="0.2">
      <c r="B825" s="13"/>
      <c r="C825" s="12"/>
      <c r="D825" s="12"/>
      <c r="E825" s="180"/>
      <c r="G825" s="13"/>
      <c r="H825" s="13"/>
      <c r="I825" s="12"/>
      <c r="J825" s="180"/>
      <c r="L825" s="13"/>
      <c r="M825" s="13"/>
      <c r="N825" s="12"/>
      <c r="O825" s="180"/>
    </row>
    <row r="826" spans="2:15" x14ac:dyDescent="0.2">
      <c r="B826" s="13"/>
      <c r="C826" s="12"/>
      <c r="D826" s="12"/>
      <c r="E826" s="180"/>
      <c r="G826" s="13"/>
      <c r="H826" s="13"/>
      <c r="I826" s="12"/>
      <c r="J826" s="180"/>
      <c r="L826" s="13"/>
      <c r="M826" s="13"/>
      <c r="N826" s="12"/>
      <c r="O826" s="180"/>
    </row>
    <row r="827" spans="2:15" x14ac:dyDescent="0.2">
      <c r="B827" s="13"/>
      <c r="C827" s="12"/>
      <c r="D827" s="12"/>
      <c r="E827" s="180"/>
      <c r="G827" s="13"/>
      <c r="H827" s="13"/>
      <c r="I827" s="12"/>
      <c r="J827" s="180"/>
      <c r="L827" s="13"/>
      <c r="M827" s="13"/>
      <c r="N827" s="12"/>
      <c r="O827" s="180"/>
    </row>
    <row r="828" spans="2:15" x14ac:dyDescent="0.2">
      <c r="B828" s="13"/>
      <c r="C828" s="12"/>
      <c r="D828" s="12"/>
      <c r="E828" s="180"/>
      <c r="G828" s="13"/>
      <c r="H828" s="13"/>
      <c r="I828" s="12"/>
      <c r="J828" s="180"/>
      <c r="L828" s="13"/>
      <c r="M828" s="13"/>
      <c r="N828" s="12"/>
      <c r="O828" s="180"/>
    </row>
    <row r="829" spans="2:15" x14ac:dyDescent="0.2">
      <c r="B829" s="13"/>
      <c r="C829" s="12"/>
      <c r="D829" s="12"/>
      <c r="E829" s="180"/>
      <c r="G829" s="13"/>
      <c r="H829" s="13"/>
      <c r="I829" s="12"/>
      <c r="J829" s="180"/>
      <c r="L829" s="13"/>
      <c r="M829" s="13"/>
      <c r="N829" s="12"/>
      <c r="O829" s="180"/>
    </row>
    <row r="830" spans="2:15" x14ac:dyDescent="0.2">
      <c r="B830" s="13"/>
      <c r="C830" s="12"/>
      <c r="D830" s="12"/>
      <c r="E830" s="180"/>
      <c r="G830" s="13"/>
      <c r="H830" s="13"/>
      <c r="I830" s="12"/>
      <c r="J830" s="180"/>
      <c r="L830" s="13"/>
      <c r="M830" s="13"/>
      <c r="N830" s="12"/>
      <c r="O830" s="180"/>
    </row>
    <row r="831" spans="2:15" x14ac:dyDescent="0.2">
      <c r="B831" s="13"/>
      <c r="C831" s="12"/>
      <c r="D831" s="12"/>
      <c r="E831" s="180"/>
      <c r="G831" s="13"/>
      <c r="H831" s="13"/>
      <c r="I831" s="12"/>
      <c r="J831" s="180"/>
      <c r="L831" s="13"/>
      <c r="M831" s="13"/>
      <c r="N831" s="12"/>
      <c r="O831" s="180"/>
    </row>
    <row r="832" spans="2:15" x14ac:dyDescent="0.2">
      <c r="B832" s="13"/>
      <c r="C832" s="12"/>
      <c r="D832" s="12"/>
      <c r="E832" s="180"/>
      <c r="G832" s="13"/>
      <c r="H832" s="13"/>
      <c r="I832" s="12"/>
      <c r="J832" s="180"/>
      <c r="L832" s="13"/>
      <c r="M832" s="13"/>
      <c r="N832" s="12"/>
      <c r="O832" s="180"/>
    </row>
    <row r="833" spans="2:15" x14ac:dyDescent="0.2">
      <c r="B833" s="13"/>
      <c r="C833" s="12"/>
      <c r="D833" s="12"/>
      <c r="E833" s="180"/>
      <c r="G833" s="13"/>
      <c r="H833" s="13"/>
      <c r="I833" s="12"/>
      <c r="J833" s="180"/>
      <c r="L833" s="13"/>
      <c r="M833" s="13"/>
      <c r="N833" s="12"/>
      <c r="O833" s="180"/>
    </row>
    <row r="834" spans="2:15" x14ac:dyDescent="0.2">
      <c r="B834" s="13"/>
      <c r="C834" s="12"/>
      <c r="D834" s="12"/>
      <c r="E834" s="180"/>
      <c r="G834" s="13"/>
      <c r="H834" s="13"/>
      <c r="I834" s="12"/>
      <c r="J834" s="180"/>
      <c r="L834" s="13"/>
      <c r="M834" s="13"/>
      <c r="N834" s="12"/>
      <c r="O834" s="180"/>
    </row>
    <row r="835" spans="2:15" x14ac:dyDescent="0.2">
      <c r="B835" s="13"/>
      <c r="C835" s="12"/>
      <c r="D835" s="12"/>
      <c r="E835" s="180"/>
      <c r="G835" s="13"/>
      <c r="H835" s="13"/>
      <c r="I835" s="12"/>
      <c r="J835" s="180"/>
      <c r="L835" s="13"/>
      <c r="M835" s="13"/>
      <c r="N835" s="12"/>
      <c r="O835" s="180"/>
    </row>
    <row r="836" spans="2:15" x14ac:dyDescent="0.2">
      <c r="B836" s="13"/>
      <c r="C836" s="12"/>
      <c r="D836" s="12"/>
      <c r="E836" s="180"/>
      <c r="G836" s="13"/>
      <c r="H836" s="13"/>
      <c r="I836" s="12"/>
      <c r="J836" s="180"/>
      <c r="L836" s="13"/>
      <c r="M836" s="13"/>
      <c r="N836" s="12"/>
      <c r="O836" s="180"/>
    </row>
    <row r="837" spans="2:15" x14ac:dyDescent="0.2">
      <c r="B837" s="13"/>
      <c r="C837" s="12"/>
      <c r="D837" s="12"/>
      <c r="E837" s="180"/>
      <c r="G837" s="13"/>
      <c r="H837" s="13"/>
      <c r="I837" s="12"/>
      <c r="J837" s="180"/>
      <c r="L837" s="13"/>
      <c r="M837" s="13"/>
      <c r="N837" s="12"/>
      <c r="O837" s="180"/>
    </row>
    <row r="838" spans="2:15" x14ac:dyDescent="0.2">
      <c r="B838" s="13"/>
      <c r="C838" s="12"/>
      <c r="D838" s="12"/>
      <c r="E838" s="180"/>
      <c r="G838" s="13"/>
      <c r="H838" s="13"/>
      <c r="I838" s="12"/>
      <c r="J838" s="180"/>
      <c r="L838" s="13"/>
      <c r="M838" s="13"/>
      <c r="N838" s="12"/>
      <c r="O838" s="180"/>
    </row>
    <row r="839" spans="2:15" x14ac:dyDescent="0.2">
      <c r="B839" s="13"/>
      <c r="C839" s="12"/>
      <c r="D839" s="12"/>
      <c r="E839" s="180"/>
      <c r="G839" s="13"/>
      <c r="H839" s="13"/>
      <c r="I839" s="12"/>
      <c r="J839" s="180"/>
      <c r="L839" s="13"/>
      <c r="M839" s="13"/>
      <c r="N839" s="12"/>
      <c r="O839" s="180"/>
    </row>
    <row r="840" spans="2:15" x14ac:dyDescent="0.2">
      <c r="B840" s="13"/>
      <c r="C840" s="12"/>
      <c r="D840" s="12"/>
      <c r="E840" s="180"/>
      <c r="G840" s="13"/>
      <c r="H840" s="13"/>
      <c r="I840" s="12"/>
      <c r="J840" s="180"/>
      <c r="L840" s="13"/>
      <c r="M840" s="13"/>
      <c r="N840" s="12"/>
      <c r="O840" s="180"/>
    </row>
    <row r="841" spans="2:15" x14ac:dyDescent="0.2">
      <c r="B841" s="13"/>
      <c r="C841" s="12"/>
      <c r="D841" s="12"/>
      <c r="E841" s="180"/>
      <c r="G841" s="13"/>
      <c r="H841" s="13"/>
      <c r="I841" s="12"/>
      <c r="J841" s="180"/>
      <c r="L841" s="13"/>
      <c r="M841" s="13"/>
      <c r="N841" s="12"/>
      <c r="O841" s="180"/>
    </row>
    <row r="842" spans="2:15" x14ac:dyDescent="0.2">
      <c r="B842" s="13"/>
      <c r="C842" s="12"/>
      <c r="D842" s="12"/>
      <c r="E842" s="180"/>
      <c r="G842" s="13"/>
      <c r="H842" s="13"/>
      <c r="I842" s="12"/>
      <c r="J842" s="180"/>
      <c r="L842" s="13"/>
      <c r="M842" s="13"/>
      <c r="N842" s="12"/>
      <c r="O842" s="180"/>
    </row>
    <row r="843" spans="2:15" x14ac:dyDescent="0.2">
      <c r="B843" s="13"/>
      <c r="C843" s="12"/>
      <c r="D843" s="12"/>
      <c r="E843" s="180"/>
      <c r="G843" s="13"/>
      <c r="H843" s="13"/>
      <c r="I843" s="12"/>
      <c r="J843" s="180"/>
      <c r="L843" s="13"/>
      <c r="M843" s="13"/>
      <c r="N843" s="12"/>
      <c r="O843" s="180"/>
    </row>
    <row r="844" spans="2:15" x14ac:dyDescent="0.2">
      <c r="B844" s="13"/>
      <c r="C844" s="12"/>
      <c r="D844" s="12"/>
      <c r="E844" s="180"/>
      <c r="G844" s="13"/>
      <c r="H844" s="13"/>
      <c r="I844" s="12"/>
      <c r="J844" s="180"/>
      <c r="L844" s="13"/>
      <c r="M844" s="13"/>
      <c r="N844" s="12"/>
      <c r="O844" s="180"/>
    </row>
    <row r="845" spans="2:15" x14ac:dyDescent="0.2">
      <c r="B845" s="13"/>
      <c r="C845" s="12"/>
      <c r="D845" s="12"/>
      <c r="E845" s="180"/>
      <c r="G845" s="13"/>
      <c r="H845" s="13"/>
      <c r="I845" s="12"/>
      <c r="J845" s="180"/>
      <c r="L845" s="13"/>
      <c r="M845" s="13"/>
      <c r="N845" s="12"/>
      <c r="O845" s="180"/>
    </row>
    <row r="846" spans="2:15" x14ac:dyDescent="0.2">
      <c r="B846" s="13"/>
      <c r="C846" s="12"/>
      <c r="D846" s="12"/>
      <c r="E846" s="180"/>
      <c r="G846" s="13"/>
      <c r="H846" s="13"/>
      <c r="I846" s="12"/>
      <c r="J846" s="180"/>
      <c r="L846" s="13"/>
      <c r="M846" s="13"/>
      <c r="N846" s="12"/>
      <c r="O846" s="180"/>
    </row>
    <row r="847" spans="2:15" x14ac:dyDescent="0.2">
      <c r="B847" s="13"/>
      <c r="C847" s="12"/>
      <c r="D847" s="12"/>
      <c r="E847" s="180"/>
      <c r="G847" s="13"/>
      <c r="H847" s="13"/>
      <c r="I847" s="12"/>
      <c r="J847" s="180"/>
      <c r="L847" s="13"/>
      <c r="M847" s="13"/>
      <c r="N847" s="12"/>
      <c r="O847" s="180"/>
    </row>
    <row r="848" spans="2:15" x14ac:dyDescent="0.2">
      <c r="B848" s="13"/>
      <c r="C848" s="12"/>
      <c r="D848" s="12"/>
      <c r="E848" s="180"/>
      <c r="G848" s="13"/>
      <c r="H848" s="13"/>
      <c r="I848" s="12"/>
      <c r="J848" s="180"/>
      <c r="L848" s="13"/>
      <c r="M848" s="13"/>
      <c r="N848" s="12"/>
      <c r="O848" s="180"/>
    </row>
    <row r="849" spans="2:15" x14ac:dyDescent="0.2">
      <c r="B849" s="13"/>
      <c r="C849" s="12"/>
      <c r="D849" s="12"/>
      <c r="E849" s="180"/>
      <c r="G849" s="13"/>
      <c r="H849" s="13"/>
      <c r="I849" s="12"/>
      <c r="J849" s="180"/>
      <c r="L849" s="13"/>
      <c r="M849" s="13"/>
      <c r="N849" s="12"/>
      <c r="O849" s="180"/>
    </row>
    <row r="850" spans="2:15" x14ac:dyDescent="0.2">
      <c r="B850" s="13"/>
      <c r="C850" s="12"/>
      <c r="D850" s="12"/>
      <c r="E850" s="180"/>
      <c r="G850" s="13"/>
      <c r="H850" s="13"/>
      <c r="I850" s="12"/>
      <c r="J850" s="180"/>
      <c r="L850" s="13"/>
      <c r="M850" s="13"/>
      <c r="N850" s="12"/>
      <c r="O850" s="180"/>
    </row>
    <row r="851" spans="2:15" x14ac:dyDescent="0.2">
      <c r="B851" s="13"/>
      <c r="C851" s="12"/>
      <c r="D851" s="12"/>
      <c r="E851" s="180"/>
      <c r="G851" s="13"/>
      <c r="H851" s="13"/>
      <c r="I851" s="12"/>
      <c r="J851" s="180"/>
      <c r="L851" s="13"/>
      <c r="M851" s="13"/>
      <c r="N851" s="12"/>
      <c r="O851" s="180"/>
    </row>
    <row r="852" spans="2:15" x14ac:dyDescent="0.2">
      <c r="B852" s="13"/>
      <c r="C852" s="12"/>
      <c r="D852" s="12"/>
      <c r="E852" s="180"/>
      <c r="G852" s="13"/>
      <c r="H852" s="13"/>
      <c r="I852" s="12"/>
      <c r="J852" s="180"/>
      <c r="L852" s="13"/>
      <c r="M852" s="13"/>
      <c r="N852" s="12"/>
      <c r="O852" s="180"/>
    </row>
    <row r="853" spans="2:15" x14ac:dyDescent="0.2">
      <c r="B853" s="13"/>
      <c r="C853" s="12"/>
      <c r="D853" s="12"/>
      <c r="E853" s="180"/>
      <c r="G853" s="13"/>
      <c r="H853" s="13"/>
      <c r="I853" s="12"/>
      <c r="J853" s="180"/>
      <c r="L853" s="13"/>
      <c r="M853" s="13"/>
      <c r="N853" s="12"/>
      <c r="O853" s="180"/>
    </row>
    <row r="854" spans="2:15" x14ac:dyDescent="0.2">
      <c r="B854" s="13"/>
      <c r="C854" s="12"/>
      <c r="D854" s="12"/>
      <c r="E854" s="180"/>
      <c r="G854" s="13"/>
      <c r="H854" s="13"/>
      <c r="I854" s="12"/>
      <c r="J854" s="180"/>
      <c r="L854" s="13"/>
      <c r="M854" s="13"/>
      <c r="N854" s="12"/>
      <c r="O854" s="180"/>
    </row>
    <row r="855" spans="2:15" x14ac:dyDescent="0.2">
      <c r="B855" s="13"/>
      <c r="C855" s="12"/>
      <c r="D855" s="12"/>
      <c r="E855" s="180"/>
      <c r="G855" s="13"/>
      <c r="H855" s="13"/>
      <c r="I855" s="12"/>
      <c r="J855" s="180"/>
      <c r="L855" s="13"/>
      <c r="M855" s="13"/>
      <c r="N855" s="12"/>
      <c r="O855" s="180"/>
    </row>
    <row r="856" spans="2:15" x14ac:dyDescent="0.2">
      <c r="B856" s="13"/>
      <c r="C856" s="12"/>
      <c r="D856" s="12"/>
      <c r="E856" s="180"/>
      <c r="G856" s="13"/>
      <c r="H856" s="13"/>
      <c r="I856" s="12"/>
      <c r="J856" s="180"/>
      <c r="L856" s="13"/>
      <c r="M856" s="13"/>
      <c r="N856" s="12"/>
      <c r="O856" s="180"/>
    </row>
    <row r="857" spans="2:15" x14ac:dyDescent="0.2">
      <c r="B857" s="13"/>
      <c r="C857" s="12"/>
      <c r="D857" s="12"/>
      <c r="E857" s="180"/>
      <c r="G857" s="13"/>
      <c r="H857" s="13"/>
      <c r="I857" s="12"/>
      <c r="J857" s="180"/>
      <c r="L857" s="13"/>
      <c r="M857" s="13"/>
      <c r="N857" s="12"/>
      <c r="O857" s="180"/>
    </row>
    <row r="858" spans="2:15" x14ac:dyDescent="0.2">
      <c r="B858" s="13"/>
      <c r="C858" s="12"/>
      <c r="D858" s="12"/>
      <c r="E858" s="180"/>
      <c r="G858" s="13"/>
      <c r="H858" s="13"/>
      <c r="I858" s="12"/>
      <c r="J858" s="180"/>
      <c r="L858" s="13"/>
      <c r="M858" s="13"/>
      <c r="N858" s="12"/>
      <c r="O858" s="180"/>
    </row>
    <row r="859" spans="2:15" x14ac:dyDescent="0.2">
      <c r="B859" s="13"/>
      <c r="C859" s="12"/>
      <c r="D859" s="12"/>
      <c r="E859" s="180"/>
      <c r="G859" s="13"/>
      <c r="H859" s="13"/>
      <c r="I859" s="12"/>
      <c r="J859" s="180"/>
      <c r="L859" s="13"/>
      <c r="M859" s="13"/>
      <c r="N859" s="12"/>
      <c r="O859" s="180"/>
    </row>
    <row r="860" spans="2:15" x14ac:dyDescent="0.2">
      <c r="B860" s="13"/>
      <c r="C860" s="12"/>
      <c r="D860" s="12"/>
      <c r="E860" s="180"/>
      <c r="G860" s="13"/>
      <c r="H860" s="13"/>
      <c r="I860" s="12"/>
      <c r="J860" s="180"/>
      <c r="L860" s="13"/>
      <c r="M860" s="13"/>
      <c r="N860" s="12"/>
      <c r="O860" s="180"/>
    </row>
    <row r="861" spans="2:15" x14ac:dyDescent="0.2">
      <c r="B861" s="13"/>
      <c r="C861" s="12"/>
      <c r="D861" s="12"/>
      <c r="E861" s="180"/>
      <c r="G861" s="13"/>
      <c r="H861" s="13"/>
      <c r="I861" s="12"/>
      <c r="J861" s="180"/>
      <c r="L861" s="13"/>
      <c r="M861" s="13"/>
      <c r="N861" s="12"/>
      <c r="O861" s="180"/>
    </row>
    <row r="862" spans="2:15" x14ac:dyDescent="0.2">
      <c r="B862" s="13"/>
      <c r="C862" s="12"/>
      <c r="D862" s="12"/>
      <c r="E862" s="180"/>
      <c r="G862" s="13"/>
      <c r="H862" s="13"/>
      <c r="I862" s="12"/>
      <c r="J862" s="180"/>
      <c r="L862" s="13"/>
      <c r="M862" s="13"/>
      <c r="N862" s="12"/>
      <c r="O862" s="180"/>
    </row>
    <row r="863" spans="2:15" x14ac:dyDescent="0.2">
      <c r="B863" s="13"/>
      <c r="C863" s="12"/>
      <c r="D863" s="12"/>
      <c r="E863" s="180"/>
      <c r="G863" s="13"/>
      <c r="H863" s="13"/>
      <c r="I863" s="12"/>
      <c r="J863" s="180"/>
      <c r="L863" s="13"/>
      <c r="M863" s="13"/>
      <c r="N863" s="12"/>
      <c r="O863" s="180"/>
    </row>
    <row r="864" spans="2:15" x14ac:dyDescent="0.2">
      <c r="B864" s="13"/>
      <c r="C864" s="12"/>
      <c r="D864" s="12"/>
      <c r="E864" s="180"/>
      <c r="G864" s="13"/>
      <c r="H864" s="13"/>
      <c r="I864" s="12"/>
      <c r="J864" s="180"/>
      <c r="L864" s="13"/>
      <c r="M864" s="13"/>
      <c r="N864" s="12"/>
      <c r="O864" s="180"/>
    </row>
    <row r="865" spans="2:15" x14ac:dyDescent="0.2">
      <c r="B865" s="13"/>
      <c r="C865" s="12"/>
      <c r="D865" s="12"/>
      <c r="E865" s="180"/>
      <c r="G865" s="13"/>
      <c r="H865" s="13"/>
      <c r="I865" s="12"/>
      <c r="J865" s="180"/>
      <c r="L865" s="13"/>
      <c r="M865" s="13"/>
      <c r="N865" s="12"/>
      <c r="O865" s="180"/>
    </row>
    <row r="866" spans="2:15" x14ac:dyDescent="0.2">
      <c r="B866" s="13"/>
      <c r="C866" s="12"/>
      <c r="D866" s="12"/>
      <c r="E866" s="180"/>
      <c r="G866" s="13"/>
      <c r="H866" s="13"/>
      <c r="I866" s="12"/>
      <c r="J866" s="180"/>
      <c r="L866" s="13"/>
      <c r="M866" s="13"/>
      <c r="N866" s="12"/>
      <c r="O866" s="180"/>
    </row>
    <row r="867" spans="2:15" x14ac:dyDescent="0.2">
      <c r="B867" s="13"/>
      <c r="C867" s="12"/>
      <c r="D867" s="12"/>
      <c r="E867" s="180"/>
      <c r="G867" s="13"/>
      <c r="H867" s="13"/>
      <c r="I867" s="12"/>
      <c r="J867" s="180"/>
      <c r="L867" s="13"/>
      <c r="M867" s="13"/>
      <c r="N867" s="12"/>
      <c r="O867" s="180"/>
    </row>
    <row r="868" spans="2:15" x14ac:dyDescent="0.2">
      <c r="B868" s="13"/>
      <c r="C868" s="12"/>
      <c r="D868" s="12"/>
      <c r="E868" s="180"/>
      <c r="G868" s="13"/>
      <c r="H868" s="13"/>
      <c r="I868" s="12"/>
      <c r="J868" s="180"/>
      <c r="L868" s="13"/>
      <c r="M868" s="13"/>
      <c r="N868" s="12"/>
      <c r="O868" s="180"/>
    </row>
    <row r="869" spans="2:15" x14ac:dyDescent="0.2">
      <c r="B869" s="13"/>
      <c r="C869" s="12"/>
      <c r="D869" s="12"/>
      <c r="E869" s="180"/>
      <c r="G869" s="13"/>
      <c r="H869" s="13"/>
      <c r="I869" s="12"/>
      <c r="J869" s="180"/>
      <c r="L869" s="13"/>
      <c r="M869" s="13"/>
      <c r="N869" s="12"/>
      <c r="O869" s="180"/>
    </row>
    <row r="870" spans="2:15" x14ac:dyDescent="0.2">
      <c r="B870" s="13"/>
      <c r="C870" s="12"/>
      <c r="D870" s="12"/>
      <c r="E870" s="180"/>
      <c r="G870" s="13"/>
      <c r="H870" s="13"/>
      <c r="I870" s="12"/>
      <c r="J870" s="180"/>
      <c r="L870" s="13"/>
      <c r="M870" s="13"/>
      <c r="N870" s="12"/>
      <c r="O870" s="180"/>
    </row>
    <row r="871" spans="2:15" x14ac:dyDescent="0.2">
      <c r="B871" s="13"/>
      <c r="C871" s="12"/>
      <c r="D871" s="12"/>
      <c r="E871" s="180"/>
      <c r="G871" s="13"/>
      <c r="H871" s="13"/>
      <c r="I871" s="12"/>
      <c r="J871" s="180"/>
      <c r="L871" s="13"/>
      <c r="M871" s="13"/>
      <c r="N871" s="12"/>
      <c r="O871" s="180"/>
    </row>
    <row r="872" spans="2:15" x14ac:dyDescent="0.2">
      <c r="B872" s="13"/>
      <c r="C872" s="12"/>
      <c r="D872" s="12"/>
      <c r="E872" s="180"/>
      <c r="G872" s="13"/>
      <c r="H872" s="13"/>
      <c r="I872" s="12"/>
      <c r="J872" s="180"/>
      <c r="L872" s="13"/>
      <c r="M872" s="13"/>
      <c r="N872" s="12"/>
      <c r="O872" s="180"/>
    </row>
    <row r="873" spans="2:15" x14ac:dyDescent="0.2">
      <c r="B873" s="13"/>
      <c r="C873" s="12"/>
      <c r="D873" s="12"/>
      <c r="E873" s="180"/>
      <c r="G873" s="13"/>
      <c r="H873" s="13"/>
      <c r="I873" s="12"/>
      <c r="J873" s="180"/>
      <c r="L873" s="13"/>
      <c r="M873" s="13"/>
      <c r="N873" s="12"/>
      <c r="O873" s="180"/>
    </row>
    <row r="874" spans="2:15" x14ac:dyDescent="0.2">
      <c r="B874" s="13"/>
      <c r="C874" s="12"/>
      <c r="D874" s="12"/>
      <c r="E874" s="180"/>
      <c r="G874" s="13"/>
      <c r="H874" s="13"/>
      <c r="I874" s="12"/>
      <c r="J874" s="180"/>
      <c r="L874" s="13"/>
      <c r="M874" s="13"/>
      <c r="N874" s="12"/>
      <c r="O874" s="180"/>
    </row>
    <row r="875" spans="2:15" x14ac:dyDescent="0.2">
      <c r="B875" s="13"/>
      <c r="C875" s="12"/>
      <c r="D875" s="12"/>
      <c r="E875" s="180"/>
      <c r="G875" s="13"/>
      <c r="H875" s="13"/>
      <c r="I875" s="12"/>
      <c r="J875" s="180"/>
      <c r="L875" s="13"/>
      <c r="M875" s="13"/>
      <c r="N875" s="12"/>
      <c r="O875" s="180"/>
    </row>
    <row r="876" spans="2:15" x14ac:dyDescent="0.2">
      <c r="B876" s="13"/>
      <c r="C876" s="12"/>
      <c r="D876" s="12"/>
      <c r="E876" s="180"/>
      <c r="G876" s="13"/>
      <c r="H876" s="13"/>
      <c r="I876" s="12"/>
      <c r="J876" s="180"/>
      <c r="L876" s="13"/>
      <c r="M876" s="13"/>
      <c r="N876" s="12"/>
      <c r="O876" s="180"/>
    </row>
    <row r="877" spans="2:15" x14ac:dyDescent="0.2">
      <c r="B877" s="13"/>
      <c r="C877" s="12"/>
      <c r="D877" s="12"/>
      <c r="E877" s="180"/>
      <c r="G877" s="13"/>
      <c r="H877" s="13"/>
      <c r="I877" s="12"/>
      <c r="J877" s="180"/>
      <c r="L877" s="13"/>
      <c r="M877" s="13"/>
      <c r="N877" s="12"/>
      <c r="O877" s="180"/>
    </row>
    <row r="878" spans="2:15" x14ac:dyDescent="0.2">
      <c r="B878" s="13"/>
      <c r="C878" s="12"/>
      <c r="D878" s="12"/>
      <c r="E878" s="180"/>
      <c r="G878" s="13"/>
      <c r="H878" s="13"/>
      <c r="I878" s="12"/>
      <c r="J878" s="180"/>
      <c r="L878" s="13"/>
      <c r="M878" s="13"/>
      <c r="N878" s="12"/>
      <c r="O878" s="180"/>
    </row>
    <row r="879" spans="2:15" x14ac:dyDescent="0.2">
      <c r="B879" s="13"/>
      <c r="C879" s="12"/>
      <c r="D879" s="12"/>
      <c r="E879" s="180"/>
      <c r="G879" s="13"/>
      <c r="H879" s="13"/>
      <c r="I879" s="12"/>
      <c r="J879" s="180"/>
      <c r="L879" s="13"/>
      <c r="M879" s="13"/>
      <c r="N879" s="12"/>
      <c r="O879" s="180"/>
    </row>
    <row r="880" spans="2:15" x14ac:dyDescent="0.2">
      <c r="B880" s="13"/>
      <c r="C880" s="12"/>
      <c r="D880" s="12"/>
      <c r="E880" s="180"/>
      <c r="G880" s="13"/>
      <c r="H880" s="13"/>
      <c r="I880" s="12"/>
      <c r="J880" s="180"/>
      <c r="L880" s="13"/>
      <c r="M880" s="13"/>
      <c r="N880" s="12"/>
      <c r="O880" s="180"/>
    </row>
    <row r="881" spans="2:15" x14ac:dyDescent="0.2">
      <c r="B881" s="13"/>
      <c r="C881" s="12"/>
      <c r="D881" s="12"/>
      <c r="E881" s="180"/>
      <c r="G881" s="13"/>
      <c r="H881" s="13"/>
      <c r="I881" s="12"/>
      <c r="J881" s="180"/>
      <c r="L881" s="13"/>
      <c r="M881" s="13"/>
      <c r="N881" s="12"/>
      <c r="O881" s="180"/>
    </row>
    <row r="882" spans="2:15" x14ac:dyDescent="0.2">
      <c r="B882" s="13"/>
      <c r="C882" s="12"/>
      <c r="D882" s="12"/>
      <c r="E882" s="180"/>
      <c r="G882" s="13"/>
      <c r="H882" s="13"/>
      <c r="I882" s="12"/>
      <c r="J882" s="180"/>
      <c r="L882" s="13"/>
      <c r="M882" s="13"/>
      <c r="N882" s="12"/>
      <c r="O882" s="180"/>
    </row>
    <row r="883" spans="2:15" x14ac:dyDescent="0.2">
      <c r="B883" s="13"/>
      <c r="C883" s="12"/>
      <c r="D883" s="12"/>
      <c r="E883" s="180"/>
      <c r="G883" s="13"/>
      <c r="H883" s="13"/>
      <c r="I883" s="12"/>
      <c r="J883" s="180"/>
      <c r="L883" s="13"/>
      <c r="M883" s="13"/>
      <c r="N883" s="12"/>
      <c r="O883" s="180"/>
    </row>
    <row r="884" spans="2:15" x14ac:dyDescent="0.2">
      <c r="B884" s="13"/>
      <c r="C884" s="12"/>
      <c r="D884" s="12"/>
      <c r="E884" s="180"/>
      <c r="G884" s="13"/>
      <c r="H884" s="13"/>
      <c r="I884" s="12"/>
      <c r="J884" s="180"/>
      <c r="L884" s="13"/>
      <c r="M884" s="13"/>
      <c r="N884" s="12"/>
      <c r="O884" s="180"/>
    </row>
    <row r="885" spans="2:15" x14ac:dyDescent="0.2">
      <c r="B885" s="13"/>
      <c r="C885" s="12"/>
      <c r="D885" s="12"/>
      <c r="E885" s="180"/>
      <c r="G885" s="13"/>
      <c r="H885" s="13"/>
      <c r="I885" s="12"/>
      <c r="J885" s="180"/>
      <c r="L885" s="13"/>
      <c r="M885" s="13"/>
      <c r="N885" s="12"/>
      <c r="O885" s="180"/>
    </row>
    <row r="886" spans="2:15" x14ac:dyDescent="0.2">
      <c r="B886" s="13"/>
      <c r="C886" s="12"/>
      <c r="D886" s="12"/>
      <c r="E886" s="180"/>
      <c r="G886" s="13"/>
      <c r="H886" s="13"/>
      <c r="I886" s="12"/>
      <c r="J886" s="180"/>
      <c r="L886" s="13"/>
      <c r="M886" s="13"/>
      <c r="N886" s="12"/>
      <c r="O886" s="180"/>
    </row>
    <row r="887" spans="2:15" x14ac:dyDescent="0.2">
      <c r="B887" s="13"/>
      <c r="C887" s="12"/>
      <c r="D887" s="12"/>
      <c r="E887" s="180"/>
      <c r="G887" s="13"/>
      <c r="H887" s="13"/>
      <c r="I887" s="12"/>
      <c r="J887" s="180"/>
      <c r="L887" s="13"/>
      <c r="M887" s="13"/>
      <c r="N887" s="12"/>
      <c r="O887" s="180"/>
    </row>
    <row r="888" spans="2:15" x14ac:dyDescent="0.2">
      <c r="B888" s="13"/>
      <c r="C888" s="12"/>
      <c r="D888" s="12"/>
      <c r="E888" s="180"/>
      <c r="G888" s="13"/>
      <c r="H888" s="13"/>
      <c r="I888" s="12"/>
      <c r="J888" s="180"/>
      <c r="L888" s="13"/>
      <c r="M888" s="13"/>
      <c r="N888" s="12"/>
      <c r="O888" s="180"/>
    </row>
    <row r="889" spans="2:15" x14ac:dyDescent="0.2">
      <c r="B889" s="13"/>
      <c r="C889" s="12"/>
      <c r="D889" s="12"/>
      <c r="E889" s="180"/>
      <c r="G889" s="13"/>
      <c r="H889" s="13"/>
      <c r="I889" s="12"/>
      <c r="J889" s="180"/>
      <c r="L889" s="13"/>
      <c r="M889" s="13"/>
      <c r="N889" s="12"/>
      <c r="O889" s="180"/>
    </row>
    <row r="890" spans="2:15" x14ac:dyDescent="0.2">
      <c r="B890" s="13"/>
      <c r="C890" s="12"/>
      <c r="D890" s="12"/>
      <c r="E890" s="180"/>
      <c r="G890" s="13"/>
      <c r="H890" s="13"/>
      <c r="I890" s="12"/>
      <c r="J890" s="180"/>
      <c r="L890" s="13"/>
      <c r="M890" s="13"/>
      <c r="N890" s="12"/>
      <c r="O890" s="180"/>
    </row>
    <row r="891" spans="2:15" x14ac:dyDescent="0.2">
      <c r="B891" s="13"/>
      <c r="C891" s="12"/>
      <c r="D891" s="12"/>
      <c r="E891" s="180"/>
      <c r="G891" s="13"/>
      <c r="H891" s="13"/>
      <c r="I891" s="12"/>
      <c r="J891" s="180"/>
      <c r="L891" s="13"/>
      <c r="M891" s="13"/>
      <c r="N891" s="12"/>
      <c r="O891" s="180"/>
    </row>
    <row r="892" spans="2:15" x14ac:dyDescent="0.2">
      <c r="B892" s="13"/>
      <c r="C892" s="12"/>
      <c r="D892" s="12"/>
      <c r="E892" s="180"/>
      <c r="G892" s="13"/>
      <c r="H892" s="13"/>
      <c r="I892" s="12"/>
      <c r="J892" s="180"/>
      <c r="L892" s="13"/>
      <c r="M892" s="13"/>
      <c r="N892" s="12"/>
      <c r="O892" s="180"/>
    </row>
    <row r="893" spans="2:15" x14ac:dyDescent="0.2">
      <c r="B893" s="13"/>
      <c r="C893" s="12"/>
      <c r="D893" s="12"/>
      <c r="E893" s="180"/>
      <c r="G893" s="13"/>
      <c r="H893" s="13"/>
      <c r="I893" s="12"/>
      <c r="J893" s="180"/>
      <c r="L893" s="13"/>
      <c r="M893" s="13"/>
      <c r="N893" s="12"/>
      <c r="O893" s="180"/>
    </row>
    <row r="894" spans="2:15" x14ac:dyDescent="0.2">
      <c r="B894" s="13"/>
      <c r="C894" s="12"/>
      <c r="D894" s="12"/>
      <c r="E894" s="180"/>
      <c r="G894" s="13"/>
      <c r="H894" s="13"/>
      <c r="I894" s="12"/>
      <c r="J894" s="180"/>
      <c r="L894" s="13"/>
      <c r="M894" s="13"/>
      <c r="N894" s="12"/>
      <c r="O894" s="180"/>
    </row>
    <row r="895" spans="2:15" x14ac:dyDescent="0.2">
      <c r="B895" s="13"/>
      <c r="C895" s="12"/>
      <c r="D895" s="12"/>
      <c r="E895" s="180"/>
      <c r="G895" s="13"/>
      <c r="H895" s="13"/>
      <c r="I895" s="12"/>
      <c r="J895" s="180"/>
      <c r="L895" s="13"/>
      <c r="M895" s="13"/>
      <c r="N895" s="12"/>
      <c r="O895" s="180"/>
    </row>
    <row r="896" spans="2:15" x14ac:dyDescent="0.2">
      <c r="B896" s="13"/>
      <c r="C896" s="12"/>
      <c r="D896" s="12"/>
      <c r="E896" s="180"/>
      <c r="G896" s="13"/>
      <c r="H896" s="13"/>
      <c r="I896" s="12"/>
      <c r="J896" s="180"/>
      <c r="L896" s="13"/>
      <c r="M896" s="13"/>
      <c r="N896" s="12"/>
      <c r="O896" s="180"/>
    </row>
    <row r="897" spans="2:15" x14ac:dyDescent="0.2">
      <c r="B897" s="13"/>
      <c r="C897" s="12"/>
      <c r="D897" s="12"/>
      <c r="E897" s="180"/>
      <c r="G897" s="13"/>
      <c r="H897" s="13"/>
      <c r="I897" s="12"/>
      <c r="J897" s="180"/>
      <c r="L897" s="13"/>
      <c r="M897" s="13"/>
      <c r="N897" s="12"/>
      <c r="O897" s="180"/>
    </row>
    <row r="898" spans="2:15" x14ac:dyDescent="0.2">
      <c r="B898" s="13"/>
      <c r="C898" s="12"/>
      <c r="D898" s="12"/>
      <c r="E898" s="180"/>
      <c r="G898" s="13"/>
      <c r="H898" s="13"/>
      <c r="I898" s="12"/>
      <c r="J898" s="180"/>
      <c r="L898" s="13"/>
      <c r="M898" s="13"/>
      <c r="N898" s="12"/>
      <c r="O898" s="180"/>
    </row>
    <row r="899" spans="2:15" x14ac:dyDescent="0.2">
      <c r="B899" s="13"/>
      <c r="C899" s="12"/>
      <c r="D899" s="12"/>
      <c r="E899" s="180"/>
      <c r="G899" s="13"/>
      <c r="H899" s="13"/>
      <c r="I899" s="12"/>
      <c r="J899" s="180"/>
      <c r="L899" s="13"/>
      <c r="M899" s="13"/>
      <c r="N899" s="12"/>
      <c r="O899" s="180"/>
    </row>
    <row r="900" spans="2:15" x14ac:dyDescent="0.2">
      <c r="B900" s="13"/>
      <c r="C900" s="12"/>
      <c r="D900" s="12"/>
      <c r="E900" s="180"/>
      <c r="G900" s="13"/>
      <c r="H900" s="13"/>
      <c r="I900" s="12"/>
      <c r="J900" s="180"/>
      <c r="L900" s="13"/>
      <c r="M900" s="13"/>
      <c r="N900" s="12"/>
      <c r="O900" s="180"/>
    </row>
    <row r="901" spans="2:15" x14ac:dyDescent="0.2">
      <c r="B901" s="13"/>
      <c r="C901" s="12"/>
      <c r="D901" s="12"/>
      <c r="E901" s="180"/>
      <c r="G901" s="13"/>
      <c r="H901" s="13"/>
      <c r="I901" s="12"/>
      <c r="J901" s="180"/>
      <c r="L901" s="13"/>
      <c r="M901" s="13"/>
      <c r="N901" s="12"/>
      <c r="O901" s="180"/>
    </row>
    <row r="902" spans="2:15" x14ac:dyDescent="0.2">
      <c r="B902" s="13"/>
      <c r="C902" s="12"/>
      <c r="D902" s="12"/>
      <c r="E902" s="180"/>
      <c r="G902" s="13"/>
      <c r="H902" s="13"/>
      <c r="I902" s="12"/>
      <c r="J902" s="180"/>
      <c r="L902" s="13"/>
      <c r="M902" s="13"/>
      <c r="N902" s="12"/>
      <c r="O902" s="180"/>
    </row>
    <row r="903" spans="2:15" x14ac:dyDescent="0.2">
      <c r="B903" s="13"/>
      <c r="C903" s="12"/>
      <c r="D903" s="12"/>
      <c r="E903" s="180"/>
      <c r="G903" s="13"/>
      <c r="H903" s="13"/>
      <c r="I903" s="12"/>
      <c r="J903" s="180"/>
      <c r="L903" s="13"/>
      <c r="M903" s="13"/>
      <c r="N903" s="12"/>
      <c r="O903" s="180"/>
    </row>
    <row r="904" spans="2:15" x14ac:dyDescent="0.2">
      <c r="B904" s="13"/>
      <c r="C904" s="12"/>
      <c r="D904" s="12"/>
      <c r="E904" s="180"/>
      <c r="G904" s="13"/>
      <c r="H904" s="13"/>
      <c r="I904" s="12"/>
      <c r="J904" s="180"/>
      <c r="L904" s="13"/>
      <c r="M904" s="13"/>
      <c r="N904" s="12"/>
      <c r="O904" s="180"/>
    </row>
    <row r="905" spans="2:15" x14ac:dyDescent="0.2">
      <c r="B905" s="13"/>
      <c r="C905" s="12"/>
      <c r="D905" s="12"/>
      <c r="E905" s="180"/>
      <c r="G905" s="13"/>
      <c r="H905" s="13"/>
      <c r="I905" s="12"/>
      <c r="J905" s="180"/>
      <c r="L905" s="13"/>
      <c r="M905" s="13"/>
      <c r="N905" s="12"/>
      <c r="O905" s="180"/>
    </row>
    <row r="906" spans="2:15" x14ac:dyDescent="0.2">
      <c r="B906" s="13"/>
      <c r="C906" s="12"/>
      <c r="D906" s="12"/>
      <c r="E906" s="180"/>
      <c r="G906" s="13"/>
      <c r="H906" s="13"/>
      <c r="I906" s="12"/>
      <c r="J906" s="180"/>
      <c r="L906" s="13"/>
      <c r="M906" s="13"/>
      <c r="N906" s="12"/>
      <c r="O906" s="180"/>
    </row>
    <row r="907" spans="2:15" x14ac:dyDescent="0.2">
      <c r="B907" s="13"/>
      <c r="C907" s="12"/>
      <c r="D907" s="12"/>
      <c r="E907" s="180"/>
      <c r="G907" s="13"/>
      <c r="H907" s="13"/>
      <c r="I907" s="12"/>
      <c r="J907" s="180"/>
      <c r="L907" s="13"/>
      <c r="M907" s="13"/>
      <c r="N907" s="12"/>
      <c r="O907" s="180"/>
    </row>
    <row r="908" spans="2:15" x14ac:dyDescent="0.2">
      <c r="B908" s="13"/>
      <c r="C908" s="12"/>
      <c r="D908" s="12"/>
      <c r="E908" s="180"/>
      <c r="G908" s="13"/>
      <c r="H908" s="13"/>
      <c r="I908" s="12"/>
      <c r="J908" s="180"/>
      <c r="L908" s="13"/>
      <c r="M908" s="13"/>
      <c r="N908" s="12"/>
      <c r="O908" s="180"/>
    </row>
    <row r="909" spans="2:15" x14ac:dyDescent="0.2">
      <c r="B909" s="13"/>
      <c r="C909" s="12"/>
      <c r="D909" s="12"/>
      <c r="E909" s="180"/>
      <c r="G909" s="13"/>
      <c r="H909" s="13"/>
      <c r="I909" s="12"/>
      <c r="J909" s="180"/>
      <c r="L909" s="13"/>
      <c r="M909" s="13"/>
      <c r="N909" s="12"/>
      <c r="O909" s="180"/>
    </row>
    <row r="910" spans="2:15" x14ac:dyDescent="0.2">
      <c r="B910" s="13"/>
      <c r="C910" s="12"/>
      <c r="D910" s="12"/>
      <c r="E910" s="180"/>
      <c r="G910" s="13"/>
      <c r="H910" s="13"/>
      <c r="I910" s="12"/>
      <c r="J910" s="180"/>
      <c r="L910" s="13"/>
      <c r="M910" s="13"/>
      <c r="N910" s="12"/>
      <c r="O910" s="180"/>
    </row>
    <row r="911" spans="2:15" x14ac:dyDescent="0.2">
      <c r="B911" s="13"/>
      <c r="C911" s="12"/>
      <c r="D911" s="12"/>
      <c r="E911" s="180"/>
      <c r="G911" s="13"/>
      <c r="H911" s="13"/>
      <c r="I911" s="12"/>
      <c r="J911" s="180"/>
      <c r="L911" s="13"/>
      <c r="M911" s="13"/>
      <c r="N911" s="12"/>
      <c r="O911" s="180"/>
    </row>
    <row r="912" spans="2:15" x14ac:dyDescent="0.2">
      <c r="B912" s="13"/>
      <c r="C912" s="12"/>
      <c r="D912" s="12"/>
      <c r="E912" s="180"/>
      <c r="G912" s="13"/>
      <c r="H912" s="13"/>
      <c r="I912" s="12"/>
      <c r="J912" s="180"/>
      <c r="L912" s="13"/>
      <c r="M912" s="13"/>
      <c r="N912" s="12"/>
      <c r="O912" s="180"/>
    </row>
    <row r="913" spans="2:15" x14ac:dyDescent="0.2">
      <c r="B913" s="13"/>
      <c r="C913" s="12"/>
      <c r="D913" s="12"/>
      <c r="E913" s="180"/>
      <c r="G913" s="13"/>
      <c r="H913" s="13"/>
      <c r="I913" s="12"/>
      <c r="J913" s="180"/>
      <c r="L913" s="13"/>
      <c r="M913" s="13"/>
      <c r="N913" s="12"/>
      <c r="O913" s="180"/>
    </row>
    <row r="914" spans="2:15" x14ac:dyDescent="0.2">
      <c r="B914" s="13"/>
      <c r="C914" s="12"/>
      <c r="D914" s="12"/>
      <c r="E914" s="180"/>
      <c r="G914" s="13"/>
      <c r="H914" s="13"/>
      <c r="I914" s="12"/>
      <c r="J914" s="180"/>
      <c r="L914" s="13"/>
      <c r="M914" s="13"/>
      <c r="N914" s="12"/>
      <c r="O914" s="180"/>
    </row>
    <row r="915" spans="2:15" x14ac:dyDescent="0.2">
      <c r="B915" s="13"/>
      <c r="C915" s="12"/>
      <c r="D915" s="12"/>
      <c r="E915" s="180"/>
      <c r="G915" s="13"/>
      <c r="H915" s="13"/>
      <c r="I915" s="12"/>
      <c r="J915" s="180"/>
      <c r="L915" s="13"/>
      <c r="M915" s="13"/>
      <c r="N915" s="12"/>
      <c r="O915" s="180"/>
    </row>
    <row r="916" spans="2:15" x14ac:dyDescent="0.2">
      <c r="B916" s="13"/>
      <c r="C916" s="12"/>
      <c r="D916" s="12"/>
      <c r="E916" s="180"/>
      <c r="G916" s="13"/>
      <c r="H916" s="13"/>
      <c r="I916" s="12"/>
      <c r="J916" s="180"/>
      <c r="L916" s="13"/>
      <c r="M916" s="13"/>
      <c r="N916" s="12"/>
      <c r="O916" s="180"/>
    </row>
    <row r="917" spans="2:15" x14ac:dyDescent="0.2">
      <c r="B917" s="13"/>
      <c r="C917" s="12"/>
      <c r="D917" s="12"/>
      <c r="E917" s="180"/>
      <c r="G917" s="13"/>
      <c r="H917" s="13"/>
      <c r="I917" s="12"/>
      <c r="J917" s="180"/>
      <c r="L917" s="13"/>
      <c r="M917" s="13"/>
      <c r="N917" s="12"/>
      <c r="O917" s="180"/>
    </row>
    <row r="918" spans="2:15" x14ac:dyDescent="0.2">
      <c r="B918" s="13"/>
      <c r="C918" s="12"/>
      <c r="D918" s="12"/>
      <c r="E918" s="180"/>
      <c r="G918" s="13"/>
      <c r="H918" s="13"/>
      <c r="I918" s="12"/>
      <c r="J918" s="180"/>
      <c r="L918" s="13"/>
      <c r="M918" s="13"/>
      <c r="N918" s="12"/>
      <c r="O918" s="180"/>
    </row>
    <row r="919" spans="2:15" x14ac:dyDescent="0.2">
      <c r="B919" s="13"/>
      <c r="C919" s="12"/>
      <c r="D919" s="12"/>
      <c r="E919" s="180"/>
      <c r="G919" s="13"/>
      <c r="H919" s="13"/>
      <c r="I919" s="12"/>
      <c r="J919" s="180"/>
      <c r="L919" s="13"/>
      <c r="M919" s="13"/>
      <c r="N919" s="12"/>
      <c r="O919" s="180"/>
    </row>
    <row r="920" spans="2:15" x14ac:dyDescent="0.2">
      <c r="B920" s="13"/>
      <c r="C920" s="12"/>
      <c r="D920" s="12"/>
      <c r="E920" s="180"/>
      <c r="G920" s="13"/>
      <c r="H920" s="13"/>
      <c r="I920" s="12"/>
      <c r="J920" s="180"/>
      <c r="L920" s="13"/>
      <c r="M920" s="13"/>
      <c r="N920" s="12"/>
      <c r="O920" s="180"/>
    </row>
    <row r="921" spans="2:15" x14ac:dyDescent="0.2">
      <c r="B921" s="13"/>
      <c r="C921" s="12"/>
      <c r="D921" s="12"/>
      <c r="E921" s="180"/>
      <c r="G921" s="13"/>
      <c r="H921" s="13"/>
      <c r="I921" s="12"/>
      <c r="J921" s="180"/>
      <c r="L921" s="13"/>
      <c r="M921" s="13"/>
      <c r="N921" s="12"/>
      <c r="O921" s="180"/>
    </row>
    <row r="922" spans="2:15" x14ac:dyDescent="0.2">
      <c r="B922" s="13"/>
      <c r="C922" s="12"/>
      <c r="D922" s="12"/>
      <c r="E922" s="180"/>
      <c r="G922" s="13"/>
      <c r="H922" s="13"/>
      <c r="I922" s="12"/>
      <c r="J922" s="180"/>
      <c r="L922" s="13"/>
      <c r="M922" s="13"/>
      <c r="N922" s="12"/>
      <c r="O922" s="180"/>
    </row>
    <row r="923" spans="2:15" x14ac:dyDescent="0.2">
      <c r="B923" s="13"/>
      <c r="C923" s="12"/>
      <c r="D923" s="12"/>
      <c r="E923" s="180"/>
      <c r="G923" s="13"/>
      <c r="H923" s="13"/>
      <c r="I923" s="12"/>
      <c r="J923" s="180"/>
      <c r="L923" s="13"/>
      <c r="M923" s="13"/>
      <c r="N923" s="12"/>
      <c r="O923" s="180"/>
    </row>
    <row r="924" spans="2:15" x14ac:dyDescent="0.2">
      <c r="B924" s="13"/>
      <c r="C924" s="12"/>
      <c r="D924" s="12"/>
      <c r="E924" s="180"/>
      <c r="G924" s="13"/>
      <c r="H924" s="13"/>
      <c r="I924" s="12"/>
      <c r="J924" s="180"/>
      <c r="L924" s="13"/>
      <c r="M924" s="13"/>
      <c r="N924" s="12"/>
      <c r="O924" s="180"/>
    </row>
    <row r="925" spans="2:15" x14ac:dyDescent="0.2">
      <c r="B925" s="13"/>
      <c r="C925" s="12"/>
      <c r="D925" s="12"/>
      <c r="E925" s="180"/>
      <c r="G925" s="13"/>
      <c r="H925" s="13"/>
      <c r="I925" s="12"/>
      <c r="J925" s="180"/>
      <c r="L925" s="13"/>
      <c r="M925" s="13"/>
      <c r="N925" s="12"/>
      <c r="O925" s="180"/>
    </row>
    <row r="926" spans="2:15" x14ac:dyDescent="0.2">
      <c r="B926" s="13"/>
      <c r="C926" s="12"/>
      <c r="D926" s="12"/>
      <c r="E926" s="180"/>
      <c r="G926" s="13"/>
      <c r="H926" s="13"/>
      <c r="I926" s="12"/>
      <c r="J926" s="180"/>
      <c r="L926" s="13"/>
      <c r="M926" s="13"/>
      <c r="N926" s="12"/>
      <c r="O926" s="180"/>
    </row>
    <row r="927" spans="2:15" x14ac:dyDescent="0.2">
      <c r="B927" s="13"/>
      <c r="C927" s="12"/>
      <c r="D927" s="12"/>
      <c r="E927" s="180"/>
      <c r="G927" s="13"/>
      <c r="H927" s="13"/>
      <c r="I927" s="12"/>
      <c r="J927" s="180"/>
      <c r="L927" s="13"/>
      <c r="M927" s="13"/>
      <c r="N927" s="12"/>
      <c r="O927" s="180"/>
    </row>
    <row r="928" spans="2:15" x14ac:dyDescent="0.2">
      <c r="B928" s="13"/>
      <c r="C928" s="12"/>
      <c r="D928" s="12"/>
      <c r="E928" s="180"/>
      <c r="G928" s="13"/>
      <c r="H928" s="13"/>
      <c r="I928" s="12"/>
      <c r="J928" s="180"/>
      <c r="L928" s="13"/>
      <c r="M928" s="13"/>
      <c r="N928" s="12"/>
      <c r="O928" s="180"/>
    </row>
    <row r="929" spans="2:15" x14ac:dyDescent="0.2">
      <c r="B929" s="13"/>
      <c r="C929" s="12"/>
      <c r="D929" s="12"/>
      <c r="E929" s="180"/>
      <c r="G929" s="13"/>
      <c r="H929" s="13"/>
      <c r="I929" s="12"/>
      <c r="J929" s="180"/>
      <c r="L929" s="13"/>
      <c r="M929" s="13"/>
      <c r="N929" s="12"/>
      <c r="O929" s="180"/>
    </row>
    <row r="930" spans="2:15" x14ac:dyDescent="0.2">
      <c r="B930" s="13"/>
      <c r="C930" s="12"/>
      <c r="D930" s="12"/>
      <c r="E930" s="180"/>
      <c r="G930" s="13"/>
      <c r="H930" s="13"/>
      <c r="I930" s="12"/>
      <c r="J930" s="180"/>
      <c r="L930" s="13"/>
      <c r="M930" s="13"/>
      <c r="N930" s="12"/>
      <c r="O930" s="180"/>
    </row>
    <row r="931" spans="2:15" x14ac:dyDescent="0.2">
      <c r="B931" s="13"/>
      <c r="C931" s="12"/>
      <c r="D931" s="12"/>
      <c r="E931" s="180"/>
      <c r="G931" s="13"/>
      <c r="H931" s="13"/>
      <c r="I931" s="12"/>
      <c r="J931" s="180"/>
      <c r="L931" s="13"/>
      <c r="M931" s="13"/>
      <c r="N931" s="12"/>
      <c r="O931" s="180"/>
    </row>
    <row r="932" spans="2:15" x14ac:dyDescent="0.2">
      <c r="B932" s="13"/>
      <c r="C932" s="12"/>
      <c r="D932" s="12"/>
      <c r="E932" s="180"/>
      <c r="G932" s="13"/>
      <c r="H932" s="13"/>
      <c r="I932" s="12"/>
      <c r="J932" s="180"/>
      <c r="L932" s="13"/>
      <c r="M932" s="13"/>
      <c r="N932" s="12"/>
      <c r="O932" s="180"/>
    </row>
    <row r="933" spans="2:15" x14ac:dyDescent="0.2">
      <c r="B933" s="13"/>
      <c r="C933" s="12"/>
      <c r="D933" s="12"/>
      <c r="E933" s="180"/>
      <c r="G933" s="13"/>
      <c r="H933" s="13"/>
      <c r="I933" s="12"/>
      <c r="J933" s="180"/>
      <c r="L933" s="13"/>
      <c r="M933" s="13"/>
      <c r="N933" s="12"/>
      <c r="O933" s="180"/>
    </row>
    <row r="934" spans="2:15" x14ac:dyDescent="0.2">
      <c r="B934" s="13"/>
      <c r="C934" s="12"/>
      <c r="D934" s="12"/>
      <c r="E934" s="180"/>
      <c r="G934" s="13"/>
      <c r="H934" s="13"/>
      <c r="I934" s="12"/>
      <c r="J934" s="180"/>
      <c r="L934" s="13"/>
      <c r="M934" s="13"/>
      <c r="N934" s="12"/>
      <c r="O934" s="180"/>
    </row>
    <row r="935" spans="2:15" x14ac:dyDescent="0.2">
      <c r="B935" s="13"/>
      <c r="C935" s="12"/>
      <c r="D935" s="12"/>
      <c r="E935" s="180"/>
      <c r="G935" s="13"/>
      <c r="H935" s="13"/>
      <c r="I935" s="12"/>
      <c r="J935" s="180"/>
      <c r="L935" s="13"/>
      <c r="M935" s="13"/>
      <c r="N935" s="12"/>
      <c r="O935" s="180"/>
    </row>
    <row r="936" spans="2:15" x14ac:dyDescent="0.2">
      <c r="B936" s="13"/>
      <c r="C936" s="12"/>
      <c r="D936" s="12"/>
      <c r="E936" s="180"/>
      <c r="G936" s="13"/>
      <c r="H936" s="13"/>
      <c r="I936" s="12"/>
      <c r="J936" s="180"/>
      <c r="L936" s="13"/>
      <c r="M936" s="13"/>
      <c r="N936" s="12"/>
      <c r="O936" s="180"/>
    </row>
    <row r="937" spans="2:15" x14ac:dyDescent="0.2">
      <c r="B937" s="13"/>
      <c r="C937" s="12"/>
      <c r="D937" s="12"/>
      <c r="E937" s="180"/>
      <c r="G937" s="13"/>
      <c r="H937" s="13"/>
      <c r="I937" s="12"/>
      <c r="J937" s="180"/>
      <c r="L937" s="13"/>
      <c r="M937" s="13"/>
      <c r="N937" s="12"/>
      <c r="O937" s="180"/>
    </row>
    <row r="938" spans="2:15" x14ac:dyDescent="0.2">
      <c r="B938" s="13"/>
      <c r="C938" s="12"/>
      <c r="D938" s="12"/>
      <c r="E938" s="180"/>
      <c r="G938" s="13"/>
      <c r="H938" s="13"/>
      <c r="I938" s="12"/>
      <c r="J938" s="180"/>
      <c r="L938" s="13"/>
      <c r="M938" s="13"/>
      <c r="N938" s="12"/>
      <c r="O938" s="180"/>
    </row>
    <row r="939" spans="2:15" x14ac:dyDescent="0.2">
      <c r="B939" s="13"/>
      <c r="C939" s="12"/>
      <c r="D939" s="12"/>
      <c r="E939" s="180"/>
      <c r="G939" s="13"/>
      <c r="H939" s="13"/>
      <c r="I939" s="12"/>
      <c r="J939" s="180"/>
      <c r="L939" s="13"/>
      <c r="M939" s="13"/>
      <c r="N939" s="12"/>
      <c r="O939" s="180"/>
    </row>
    <row r="940" spans="2:15" x14ac:dyDescent="0.2">
      <c r="B940" s="13"/>
      <c r="C940" s="12"/>
      <c r="D940" s="12"/>
      <c r="E940" s="180"/>
      <c r="G940" s="13"/>
      <c r="H940" s="13"/>
      <c r="I940" s="12"/>
      <c r="J940" s="180"/>
      <c r="L940" s="13"/>
      <c r="M940" s="13"/>
      <c r="N940" s="12"/>
      <c r="O940" s="180"/>
    </row>
    <row r="941" spans="2:15" x14ac:dyDescent="0.2">
      <c r="B941" s="13"/>
      <c r="C941" s="12"/>
      <c r="D941" s="12"/>
      <c r="E941" s="180"/>
      <c r="G941" s="13"/>
      <c r="H941" s="13"/>
      <c r="I941" s="12"/>
      <c r="J941" s="180"/>
      <c r="L941" s="13"/>
      <c r="M941" s="13"/>
      <c r="N941" s="12"/>
      <c r="O941" s="180"/>
    </row>
    <row r="942" spans="2:15" x14ac:dyDescent="0.2">
      <c r="B942" s="13"/>
      <c r="C942" s="12"/>
      <c r="D942" s="12"/>
      <c r="E942" s="180"/>
      <c r="G942" s="13"/>
      <c r="H942" s="13"/>
      <c r="I942" s="12"/>
      <c r="J942" s="180"/>
      <c r="L942" s="13"/>
      <c r="M942" s="13"/>
      <c r="N942" s="12"/>
      <c r="O942" s="180"/>
    </row>
    <row r="943" spans="2:15" x14ac:dyDescent="0.2">
      <c r="B943" s="13"/>
      <c r="C943" s="12"/>
      <c r="D943" s="12"/>
      <c r="E943" s="180"/>
      <c r="G943" s="13"/>
      <c r="H943" s="13"/>
      <c r="I943" s="12"/>
      <c r="J943" s="180"/>
      <c r="L943" s="13"/>
      <c r="M943" s="13"/>
      <c r="N943" s="12"/>
      <c r="O943" s="180"/>
    </row>
    <row r="944" spans="2:15" x14ac:dyDescent="0.2">
      <c r="B944" s="13"/>
      <c r="C944" s="12"/>
      <c r="D944" s="12"/>
      <c r="E944" s="180"/>
      <c r="G944" s="13"/>
      <c r="H944" s="13"/>
      <c r="I944" s="12"/>
      <c r="J944" s="180"/>
      <c r="L944" s="13"/>
      <c r="M944" s="13"/>
      <c r="N944" s="12"/>
      <c r="O944" s="180"/>
    </row>
    <row r="945" spans="2:15" x14ac:dyDescent="0.2">
      <c r="B945" s="13"/>
      <c r="C945" s="12"/>
      <c r="D945" s="12"/>
      <c r="E945" s="180"/>
      <c r="G945" s="13"/>
      <c r="H945" s="13"/>
      <c r="I945" s="12"/>
      <c r="J945" s="180"/>
      <c r="L945" s="13"/>
      <c r="M945" s="13"/>
      <c r="N945" s="12"/>
      <c r="O945" s="180"/>
    </row>
    <row r="946" spans="2:15" x14ac:dyDescent="0.2">
      <c r="B946" s="13"/>
      <c r="C946" s="12"/>
      <c r="D946" s="12"/>
      <c r="E946" s="180"/>
      <c r="G946" s="13"/>
      <c r="H946" s="13"/>
      <c r="I946" s="12"/>
      <c r="J946" s="180"/>
      <c r="L946" s="13"/>
      <c r="M946" s="13"/>
      <c r="N946" s="12"/>
      <c r="O946" s="180"/>
    </row>
    <row r="947" spans="2:15" x14ac:dyDescent="0.2">
      <c r="B947" s="13"/>
      <c r="C947" s="12"/>
      <c r="D947" s="12"/>
      <c r="E947" s="180"/>
      <c r="G947" s="13"/>
      <c r="H947" s="13"/>
      <c r="I947" s="12"/>
      <c r="J947" s="180"/>
      <c r="L947" s="13"/>
      <c r="M947" s="13"/>
      <c r="N947" s="12"/>
      <c r="O947" s="180"/>
    </row>
    <row r="948" spans="2:15" x14ac:dyDescent="0.2">
      <c r="B948" s="13"/>
      <c r="C948" s="12"/>
      <c r="D948" s="12"/>
      <c r="E948" s="180"/>
      <c r="G948" s="13"/>
      <c r="H948" s="13"/>
      <c r="I948" s="12"/>
      <c r="J948" s="180"/>
      <c r="L948" s="13"/>
      <c r="M948" s="13"/>
      <c r="N948" s="12"/>
      <c r="O948" s="180"/>
    </row>
    <row r="949" spans="2:15" x14ac:dyDescent="0.2">
      <c r="B949" s="13"/>
      <c r="C949" s="12"/>
      <c r="D949" s="12"/>
      <c r="E949" s="180"/>
      <c r="G949" s="13"/>
      <c r="H949" s="13"/>
      <c r="I949" s="12"/>
      <c r="J949" s="180"/>
      <c r="L949" s="13"/>
      <c r="M949" s="13"/>
      <c r="N949" s="12"/>
      <c r="O949" s="180"/>
    </row>
    <row r="950" spans="2:15" x14ac:dyDescent="0.2">
      <c r="B950" s="13"/>
      <c r="C950" s="12"/>
      <c r="D950" s="12"/>
      <c r="E950" s="180"/>
      <c r="G950" s="13"/>
      <c r="H950" s="13"/>
      <c r="I950" s="12"/>
      <c r="J950" s="180"/>
      <c r="L950" s="13"/>
      <c r="M950" s="13"/>
      <c r="N950" s="12"/>
      <c r="O950" s="180"/>
    </row>
    <row r="951" spans="2:15" x14ac:dyDescent="0.2">
      <c r="B951" s="13"/>
      <c r="C951" s="12"/>
      <c r="D951" s="12"/>
      <c r="E951" s="180"/>
      <c r="G951" s="13"/>
      <c r="H951" s="13"/>
      <c r="I951" s="12"/>
      <c r="J951" s="180"/>
      <c r="L951" s="13"/>
      <c r="M951" s="13"/>
      <c r="N951" s="12"/>
      <c r="O951" s="180"/>
    </row>
    <row r="952" spans="2:15" x14ac:dyDescent="0.2">
      <c r="B952" s="13"/>
      <c r="C952" s="12"/>
      <c r="D952" s="12"/>
      <c r="E952" s="180"/>
      <c r="G952" s="13"/>
      <c r="H952" s="13"/>
      <c r="I952" s="12"/>
      <c r="J952" s="180"/>
      <c r="L952" s="13"/>
      <c r="M952" s="13"/>
      <c r="N952" s="12"/>
      <c r="O952" s="180"/>
    </row>
    <row r="953" spans="2:15" x14ac:dyDescent="0.2">
      <c r="B953" s="13"/>
      <c r="C953" s="12"/>
      <c r="D953" s="12"/>
      <c r="E953" s="180"/>
      <c r="G953" s="13"/>
      <c r="H953" s="13"/>
      <c r="I953" s="12"/>
      <c r="J953" s="180"/>
      <c r="L953" s="13"/>
      <c r="M953" s="13"/>
      <c r="N953" s="12"/>
      <c r="O953" s="180"/>
    </row>
    <row r="954" spans="2:15" x14ac:dyDescent="0.2">
      <c r="B954" s="13"/>
      <c r="C954" s="12"/>
      <c r="D954" s="12"/>
      <c r="E954" s="180"/>
      <c r="G954" s="13"/>
      <c r="H954" s="13"/>
      <c r="I954" s="12"/>
      <c r="J954" s="180"/>
      <c r="L954" s="13"/>
      <c r="M954" s="13"/>
      <c r="N954" s="12"/>
      <c r="O954" s="180"/>
    </row>
    <row r="955" spans="2:15" x14ac:dyDescent="0.2">
      <c r="B955" s="13"/>
      <c r="C955" s="12"/>
      <c r="D955" s="12"/>
      <c r="E955" s="180"/>
      <c r="G955" s="13"/>
      <c r="H955" s="13"/>
      <c r="I955" s="12"/>
      <c r="J955" s="180"/>
      <c r="L955" s="13"/>
      <c r="M955" s="13"/>
      <c r="N955" s="12"/>
      <c r="O955" s="180"/>
    </row>
    <row r="956" spans="2:15" x14ac:dyDescent="0.2">
      <c r="B956" s="13"/>
      <c r="C956" s="12"/>
      <c r="D956" s="12"/>
      <c r="E956" s="180"/>
      <c r="G956" s="13"/>
      <c r="H956" s="13"/>
      <c r="I956" s="12"/>
      <c r="J956" s="180"/>
      <c r="L956" s="13"/>
      <c r="M956" s="13"/>
      <c r="N956" s="12"/>
      <c r="O956" s="180"/>
    </row>
    <row r="957" spans="2:15" x14ac:dyDescent="0.2">
      <c r="B957" s="13"/>
      <c r="C957" s="12"/>
      <c r="D957" s="12"/>
      <c r="E957" s="180"/>
      <c r="G957" s="13"/>
      <c r="H957" s="13"/>
      <c r="I957" s="12"/>
      <c r="J957" s="180"/>
      <c r="L957" s="13"/>
      <c r="M957" s="13"/>
      <c r="N957" s="12"/>
      <c r="O957" s="180"/>
    </row>
    <row r="958" spans="2:15" x14ac:dyDescent="0.2">
      <c r="B958" s="13"/>
      <c r="C958" s="12"/>
      <c r="D958" s="12"/>
      <c r="E958" s="180"/>
      <c r="G958" s="13"/>
      <c r="H958" s="13"/>
      <c r="I958" s="12"/>
      <c r="J958" s="180"/>
      <c r="L958" s="13"/>
      <c r="M958" s="13"/>
      <c r="N958" s="12"/>
      <c r="O958" s="180"/>
    </row>
    <row r="959" spans="2:15" x14ac:dyDescent="0.2">
      <c r="B959" s="13"/>
      <c r="C959" s="12"/>
      <c r="D959" s="12"/>
      <c r="E959" s="180"/>
      <c r="G959" s="13"/>
      <c r="H959" s="13"/>
      <c r="I959" s="12"/>
      <c r="J959" s="180"/>
      <c r="L959" s="13"/>
      <c r="M959" s="13"/>
      <c r="N959" s="12"/>
      <c r="O959" s="180"/>
    </row>
    <row r="960" spans="2:15" x14ac:dyDescent="0.2">
      <c r="B960" s="13"/>
      <c r="C960" s="12"/>
      <c r="D960" s="12"/>
      <c r="E960" s="180"/>
      <c r="G960" s="13"/>
      <c r="H960" s="13"/>
      <c r="I960" s="12"/>
      <c r="J960" s="180"/>
      <c r="L960" s="13"/>
      <c r="M960" s="13"/>
      <c r="N960" s="12"/>
      <c r="O960" s="180"/>
    </row>
    <row r="961" spans="2:15" x14ac:dyDescent="0.2">
      <c r="B961" s="13"/>
      <c r="C961" s="12"/>
      <c r="D961" s="12"/>
      <c r="E961" s="180"/>
      <c r="G961" s="13"/>
      <c r="H961" s="13"/>
      <c r="I961" s="12"/>
      <c r="J961" s="180"/>
      <c r="L961" s="13"/>
      <c r="M961" s="13"/>
      <c r="N961" s="12"/>
      <c r="O961" s="180"/>
    </row>
    <row r="962" spans="2:15" x14ac:dyDescent="0.2">
      <c r="B962" s="13"/>
      <c r="C962" s="12"/>
      <c r="D962" s="12"/>
      <c r="E962" s="180"/>
      <c r="G962" s="13"/>
      <c r="H962" s="13"/>
      <c r="I962" s="12"/>
      <c r="J962" s="180"/>
      <c r="L962" s="13"/>
      <c r="M962" s="13"/>
      <c r="N962" s="12"/>
      <c r="O962" s="180"/>
    </row>
    <row r="963" spans="2:15" x14ac:dyDescent="0.2">
      <c r="B963" s="13"/>
      <c r="C963" s="12"/>
      <c r="D963" s="12"/>
      <c r="E963" s="180"/>
      <c r="G963" s="13"/>
      <c r="H963" s="13"/>
      <c r="I963" s="12"/>
      <c r="J963" s="180"/>
      <c r="L963" s="13"/>
      <c r="M963" s="13"/>
      <c r="N963" s="12"/>
      <c r="O963" s="180"/>
    </row>
    <row r="964" spans="2:15" x14ac:dyDescent="0.2">
      <c r="B964" s="13"/>
      <c r="C964" s="12"/>
      <c r="D964" s="12"/>
      <c r="E964" s="180"/>
      <c r="G964" s="13"/>
      <c r="H964" s="13"/>
      <c r="I964" s="12"/>
      <c r="J964" s="180"/>
      <c r="L964" s="13"/>
      <c r="M964" s="13"/>
      <c r="N964" s="12"/>
      <c r="O964" s="180"/>
    </row>
    <row r="965" spans="2:15" x14ac:dyDescent="0.2">
      <c r="B965" s="13"/>
      <c r="C965" s="12"/>
      <c r="D965" s="12"/>
      <c r="E965" s="180"/>
      <c r="G965" s="13"/>
      <c r="H965" s="13"/>
      <c r="I965" s="12"/>
      <c r="J965" s="180"/>
      <c r="L965" s="13"/>
      <c r="M965" s="13"/>
      <c r="N965" s="12"/>
      <c r="O965" s="180"/>
    </row>
    <row r="966" spans="2:15" x14ac:dyDescent="0.2">
      <c r="B966" s="13"/>
      <c r="C966" s="12"/>
      <c r="D966" s="12"/>
      <c r="E966" s="180"/>
      <c r="G966" s="13"/>
      <c r="H966" s="13"/>
      <c r="I966" s="12"/>
      <c r="J966" s="180"/>
      <c r="L966" s="13"/>
      <c r="M966" s="13"/>
      <c r="N966" s="12"/>
      <c r="O966" s="180"/>
    </row>
    <row r="967" spans="2:15" x14ac:dyDescent="0.2">
      <c r="B967" s="13"/>
      <c r="C967" s="12"/>
      <c r="D967" s="12"/>
      <c r="E967" s="180"/>
      <c r="G967" s="13"/>
      <c r="H967" s="13"/>
      <c r="I967" s="12"/>
      <c r="J967" s="180"/>
      <c r="L967" s="13"/>
      <c r="M967" s="13"/>
      <c r="N967" s="12"/>
      <c r="O967" s="180"/>
    </row>
    <row r="968" spans="2:15" x14ac:dyDescent="0.2">
      <c r="B968" s="13"/>
      <c r="C968" s="12"/>
      <c r="D968" s="12"/>
      <c r="E968" s="180"/>
      <c r="G968" s="13"/>
      <c r="H968" s="13"/>
      <c r="I968" s="12"/>
      <c r="J968" s="180"/>
      <c r="L968" s="13"/>
      <c r="M968" s="13"/>
      <c r="N968" s="12"/>
      <c r="O968" s="180"/>
    </row>
    <row r="969" spans="2:15" x14ac:dyDescent="0.2">
      <c r="B969" s="13"/>
      <c r="C969" s="12"/>
      <c r="D969" s="12"/>
      <c r="E969" s="180"/>
      <c r="G969" s="13"/>
      <c r="H969" s="13"/>
      <c r="I969" s="12"/>
      <c r="J969" s="180"/>
      <c r="L969" s="13"/>
      <c r="M969" s="13"/>
      <c r="N969" s="12"/>
      <c r="O969" s="180"/>
    </row>
    <row r="970" spans="2:15" x14ac:dyDescent="0.2">
      <c r="B970" s="13"/>
      <c r="C970" s="12"/>
      <c r="D970" s="12"/>
      <c r="E970" s="180"/>
      <c r="G970" s="13"/>
      <c r="H970" s="13"/>
      <c r="I970" s="12"/>
      <c r="J970" s="180"/>
      <c r="L970" s="13"/>
      <c r="M970" s="13"/>
      <c r="N970" s="12"/>
      <c r="O970" s="180"/>
    </row>
    <row r="971" spans="2:15" x14ac:dyDescent="0.2">
      <c r="B971" s="13"/>
      <c r="C971" s="12"/>
      <c r="D971" s="12"/>
      <c r="E971" s="180"/>
      <c r="G971" s="13"/>
      <c r="H971" s="13"/>
      <c r="I971" s="12"/>
      <c r="J971" s="180"/>
      <c r="L971" s="13"/>
      <c r="M971" s="13"/>
      <c r="N971" s="12"/>
      <c r="O971" s="180"/>
    </row>
    <row r="972" spans="2:15" x14ac:dyDescent="0.2">
      <c r="B972" s="13"/>
      <c r="C972" s="12"/>
      <c r="D972" s="12"/>
      <c r="E972" s="180"/>
      <c r="G972" s="13"/>
      <c r="H972" s="13"/>
      <c r="I972" s="12"/>
      <c r="J972" s="180"/>
      <c r="L972" s="13"/>
      <c r="M972" s="13"/>
      <c r="N972" s="12"/>
      <c r="O972" s="180"/>
    </row>
    <row r="973" spans="2:15" x14ac:dyDescent="0.2">
      <c r="B973" s="13"/>
      <c r="C973" s="12"/>
      <c r="D973" s="12"/>
      <c r="E973" s="180"/>
      <c r="G973" s="13"/>
      <c r="H973" s="13"/>
      <c r="I973" s="12"/>
      <c r="J973" s="180"/>
      <c r="L973" s="13"/>
      <c r="M973" s="13"/>
      <c r="N973" s="12"/>
      <c r="O973" s="180"/>
    </row>
    <row r="974" spans="2:15" x14ac:dyDescent="0.2">
      <c r="B974" s="13"/>
      <c r="C974" s="12"/>
      <c r="D974" s="12"/>
      <c r="E974" s="180"/>
      <c r="G974" s="13"/>
      <c r="H974" s="13"/>
      <c r="I974" s="12"/>
      <c r="J974" s="180"/>
      <c r="L974" s="13"/>
      <c r="M974" s="13"/>
      <c r="N974" s="12"/>
      <c r="O974" s="180"/>
    </row>
    <row r="975" spans="2:15" x14ac:dyDescent="0.2">
      <c r="B975" s="13"/>
      <c r="C975" s="12"/>
      <c r="D975" s="12"/>
      <c r="E975" s="180"/>
      <c r="G975" s="13"/>
      <c r="H975" s="13"/>
      <c r="I975" s="12"/>
      <c r="J975" s="180"/>
      <c r="L975" s="13"/>
      <c r="M975" s="13"/>
      <c r="N975" s="12"/>
      <c r="O975" s="180"/>
    </row>
    <row r="976" spans="2:15" x14ac:dyDescent="0.2">
      <c r="B976" s="13"/>
      <c r="C976" s="12"/>
      <c r="D976" s="12"/>
      <c r="E976" s="180"/>
      <c r="G976" s="13"/>
      <c r="H976" s="13"/>
      <c r="I976" s="12"/>
      <c r="J976" s="180"/>
      <c r="L976" s="13"/>
      <c r="M976" s="13"/>
      <c r="N976" s="12"/>
      <c r="O976" s="180"/>
    </row>
    <row r="977" spans="2:15" x14ac:dyDescent="0.2">
      <c r="B977" s="13"/>
      <c r="C977" s="12"/>
      <c r="D977" s="12"/>
      <c r="E977" s="180"/>
      <c r="G977" s="13"/>
      <c r="H977" s="13"/>
      <c r="I977" s="12"/>
      <c r="J977" s="180"/>
      <c r="L977" s="13"/>
      <c r="M977" s="13"/>
      <c r="N977" s="12"/>
      <c r="O977" s="180"/>
    </row>
    <row r="978" spans="2:15" x14ac:dyDescent="0.2">
      <c r="B978" s="13"/>
      <c r="C978" s="12"/>
      <c r="D978" s="12"/>
      <c r="E978" s="180"/>
      <c r="G978" s="13"/>
      <c r="H978" s="13"/>
      <c r="I978" s="12"/>
      <c r="J978" s="180"/>
      <c r="L978" s="13"/>
      <c r="M978" s="13"/>
      <c r="N978" s="12"/>
      <c r="O978" s="180"/>
    </row>
    <row r="979" spans="2:15" x14ac:dyDescent="0.2">
      <c r="B979" s="13"/>
      <c r="C979" s="12"/>
      <c r="D979" s="12"/>
      <c r="E979" s="180"/>
      <c r="G979" s="13"/>
      <c r="H979" s="13"/>
      <c r="I979" s="12"/>
      <c r="J979" s="180"/>
      <c r="L979" s="13"/>
      <c r="M979" s="13"/>
      <c r="N979" s="12"/>
      <c r="O979" s="180"/>
    </row>
    <row r="980" spans="2:15" x14ac:dyDescent="0.2">
      <c r="B980" s="13"/>
      <c r="C980" s="12"/>
      <c r="D980" s="12"/>
      <c r="E980" s="180"/>
      <c r="G980" s="13"/>
      <c r="H980" s="13"/>
      <c r="I980" s="12"/>
      <c r="J980" s="180"/>
      <c r="L980" s="13"/>
      <c r="M980" s="13"/>
      <c r="N980" s="12"/>
      <c r="O980" s="180"/>
    </row>
    <row r="981" spans="2:15" x14ac:dyDescent="0.2">
      <c r="B981" s="13"/>
      <c r="C981" s="12"/>
      <c r="D981" s="12"/>
      <c r="E981" s="180"/>
      <c r="G981" s="13"/>
      <c r="H981" s="13"/>
      <c r="I981" s="12"/>
      <c r="J981" s="180"/>
      <c r="L981" s="13"/>
      <c r="M981" s="13"/>
      <c r="N981" s="12"/>
      <c r="O981" s="180"/>
    </row>
    <row r="982" spans="2:15" x14ac:dyDescent="0.2">
      <c r="B982" s="13"/>
      <c r="C982" s="12"/>
      <c r="D982" s="12"/>
      <c r="E982" s="180"/>
      <c r="G982" s="13"/>
      <c r="H982" s="13"/>
      <c r="I982" s="12"/>
      <c r="J982" s="180"/>
      <c r="L982" s="13"/>
      <c r="M982" s="13"/>
      <c r="N982" s="12"/>
      <c r="O982" s="180"/>
    </row>
    <row r="983" spans="2:15" x14ac:dyDescent="0.2">
      <c r="B983" s="13"/>
      <c r="C983" s="12"/>
      <c r="D983" s="12"/>
      <c r="E983" s="180"/>
      <c r="G983" s="13"/>
      <c r="H983" s="13"/>
      <c r="I983" s="12"/>
      <c r="J983" s="180"/>
      <c r="L983" s="13"/>
      <c r="M983" s="13"/>
      <c r="N983" s="12"/>
      <c r="O983" s="180"/>
    </row>
    <row r="984" spans="2:15" x14ac:dyDescent="0.2">
      <c r="B984" s="13"/>
      <c r="C984" s="12"/>
      <c r="D984" s="12"/>
      <c r="E984" s="180"/>
      <c r="G984" s="13"/>
      <c r="H984" s="13"/>
      <c r="I984" s="12"/>
      <c r="J984" s="180"/>
      <c r="L984" s="13"/>
      <c r="M984" s="13"/>
      <c r="N984" s="12"/>
      <c r="O984" s="180"/>
    </row>
    <row r="985" spans="2:15" x14ac:dyDescent="0.2">
      <c r="B985" s="13"/>
      <c r="C985" s="12"/>
      <c r="D985" s="12"/>
      <c r="E985" s="180"/>
      <c r="G985" s="13"/>
      <c r="H985" s="13"/>
      <c r="I985" s="12"/>
      <c r="J985" s="180"/>
      <c r="L985" s="13"/>
      <c r="M985" s="13"/>
      <c r="N985" s="12"/>
      <c r="O985" s="180"/>
    </row>
    <row r="986" spans="2:15" x14ac:dyDescent="0.2">
      <c r="B986" s="13"/>
      <c r="C986" s="12"/>
      <c r="D986" s="12"/>
      <c r="E986" s="180"/>
      <c r="G986" s="13"/>
      <c r="H986" s="13"/>
      <c r="I986" s="12"/>
      <c r="J986" s="180"/>
      <c r="L986" s="13"/>
      <c r="M986" s="13"/>
      <c r="N986" s="12"/>
      <c r="O986" s="180"/>
    </row>
    <row r="987" spans="2:15" x14ac:dyDescent="0.2">
      <c r="B987" s="13"/>
      <c r="C987" s="12"/>
      <c r="D987" s="12"/>
      <c r="E987" s="180"/>
      <c r="G987" s="13"/>
      <c r="H987" s="13"/>
      <c r="I987" s="12"/>
      <c r="J987" s="180"/>
      <c r="L987" s="13"/>
      <c r="M987" s="13"/>
      <c r="N987" s="12"/>
      <c r="O987" s="180"/>
    </row>
    <row r="988" spans="2:15" x14ac:dyDescent="0.2">
      <c r="B988" s="13"/>
      <c r="C988" s="12"/>
      <c r="D988" s="12"/>
      <c r="E988" s="180"/>
      <c r="G988" s="13"/>
      <c r="H988" s="13"/>
      <c r="I988" s="12"/>
      <c r="J988" s="180"/>
      <c r="L988" s="13"/>
      <c r="M988" s="13"/>
      <c r="N988" s="12"/>
      <c r="O988" s="180"/>
    </row>
    <row r="989" spans="2:15" x14ac:dyDescent="0.2">
      <c r="B989" s="13"/>
      <c r="C989" s="12"/>
      <c r="D989" s="12"/>
      <c r="E989" s="180"/>
      <c r="G989" s="13"/>
      <c r="H989" s="13"/>
      <c r="I989" s="12"/>
      <c r="J989" s="180"/>
      <c r="L989" s="13"/>
      <c r="M989" s="13"/>
      <c r="N989" s="12"/>
      <c r="O989" s="180"/>
    </row>
    <row r="990" spans="2:15" x14ac:dyDescent="0.2">
      <c r="B990" s="13"/>
      <c r="C990" s="12"/>
      <c r="D990" s="12"/>
      <c r="E990" s="180"/>
      <c r="G990" s="13"/>
      <c r="H990" s="13"/>
      <c r="I990" s="12"/>
      <c r="J990" s="180"/>
      <c r="L990" s="13"/>
      <c r="M990" s="13"/>
      <c r="N990" s="12"/>
      <c r="O990" s="180"/>
    </row>
    <row r="991" spans="2:15" x14ac:dyDescent="0.2">
      <c r="B991" s="13"/>
      <c r="C991" s="12"/>
      <c r="D991" s="12"/>
      <c r="E991" s="180"/>
      <c r="G991" s="13"/>
      <c r="H991" s="13"/>
      <c r="I991" s="12"/>
      <c r="J991" s="180"/>
      <c r="L991" s="13"/>
      <c r="M991" s="13"/>
      <c r="N991" s="12"/>
      <c r="O991" s="180"/>
    </row>
    <row r="992" spans="2:15" x14ac:dyDescent="0.2">
      <c r="B992" s="13"/>
      <c r="C992" s="12"/>
      <c r="D992" s="12"/>
      <c r="E992" s="180"/>
      <c r="G992" s="13"/>
      <c r="H992" s="13"/>
      <c r="I992" s="12"/>
      <c r="J992" s="180"/>
      <c r="L992" s="13"/>
      <c r="M992" s="13"/>
      <c r="N992" s="12"/>
      <c r="O992" s="180"/>
    </row>
    <row r="993" spans="2:15" x14ac:dyDescent="0.2">
      <c r="B993" s="13"/>
      <c r="C993" s="12"/>
      <c r="D993" s="12"/>
      <c r="E993" s="180"/>
      <c r="G993" s="13"/>
      <c r="H993" s="13"/>
      <c r="I993" s="12"/>
      <c r="J993" s="180"/>
      <c r="L993" s="13"/>
      <c r="M993" s="13"/>
      <c r="N993" s="12"/>
      <c r="O993" s="180"/>
    </row>
    <row r="994" spans="2:15" x14ac:dyDescent="0.2">
      <c r="B994" s="13"/>
      <c r="C994" s="12"/>
      <c r="D994" s="12"/>
      <c r="E994" s="180"/>
      <c r="G994" s="13"/>
      <c r="H994" s="13"/>
      <c r="I994" s="12"/>
      <c r="J994" s="180"/>
      <c r="L994" s="13"/>
      <c r="M994" s="13"/>
      <c r="N994" s="12"/>
      <c r="O994" s="180"/>
    </row>
    <row r="995" spans="2:15" x14ac:dyDescent="0.2">
      <c r="B995" s="13"/>
      <c r="C995" s="12"/>
      <c r="D995" s="12"/>
      <c r="E995" s="180"/>
      <c r="G995" s="13"/>
      <c r="H995" s="13"/>
      <c r="I995" s="12"/>
      <c r="J995" s="180"/>
      <c r="L995" s="13"/>
      <c r="M995" s="13"/>
      <c r="N995" s="12"/>
      <c r="O995" s="180"/>
    </row>
    <row r="996" spans="2:15" x14ac:dyDescent="0.2">
      <c r="B996" s="13"/>
      <c r="C996" s="12"/>
      <c r="D996" s="12"/>
      <c r="E996" s="180"/>
      <c r="G996" s="13"/>
      <c r="H996" s="13"/>
      <c r="I996" s="12"/>
      <c r="J996" s="180"/>
      <c r="L996" s="13"/>
      <c r="M996" s="13"/>
      <c r="N996" s="12"/>
      <c r="O996" s="180"/>
    </row>
    <row r="997" spans="2:15" x14ac:dyDescent="0.2">
      <c r="B997" s="13"/>
      <c r="C997" s="12"/>
      <c r="D997" s="12"/>
      <c r="E997" s="180"/>
      <c r="G997" s="13"/>
      <c r="H997" s="13"/>
      <c r="I997" s="12"/>
      <c r="J997" s="180"/>
      <c r="L997" s="13"/>
      <c r="M997" s="13"/>
      <c r="N997" s="12"/>
      <c r="O997" s="180"/>
    </row>
    <row r="998" spans="2:15" x14ac:dyDescent="0.2">
      <c r="B998" s="13"/>
      <c r="C998" s="12"/>
      <c r="D998" s="12"/>
      <c r="E998" s="180"/>
      <c r="G998" s="13"/>
      <c r="H998" s="13"/>
      <c r="I998" s="12"/>
      <c r="J998" s="180"/>
      <c r="L998" s="13"/>
      <c r="M998" s="13"/>
      <c r="N998" s="12"/>
      <c r="O998" s="180"/>
    </row>
    <row r="999" spans="2:15" x14ac:dyDescent="0.2">
      <c r="B999" s="13"/>
      <c r="C999" s="12"/>
      <c r="D999" s="12"/>
      <c r="E999" s="180"/>
      <c r="G999" s="13"/>
      <c r="H999" s="13"/>
      <c r="I999" s="12"/>
      <c r="J999" s="180"/>
      <c r="L999" s="13"/>
      <c r="M999" s="13"/>
      <c r="N999" s="12"/>
      <c r="O999" s="180"/>
    </row>
    <row r="1000" spans="2:15" x14ac:dyDescent="0.2">
      <c r="B1000" s="13"/>
      <c r="C1000" s="12"/>
      <c r="D1000" s="12"/>
      <c r="E1000" s="180"/>
      <c r="G1000" s="13"/>
      <c r="H1000" s="13"/>
      <c r="I1000" s="12"/>
      <c r="J1000" s="180"/>
      <c r="L1000" s="13"/>
      <c r="M1000" s="13"/>
      <c r="N1000" s="12"/>
      <c r="O1000" s="180"/>
    </row>
    <row r="1001" spans="2:15" x14ac:dyDescent="0.2">
      <c r="B1001" s="13"/>
      <c r="C1001" s="12"/>
      <c r="D1001" s="12"/>
      <c r="E1001" s="180"/>
      <c r="G1001" s="13"/>
      <c r="H1001" s="13"/>
      <c r="I1001" s="12"/>
      <c r="J1001" s="180"/>
      <c r="L1001" s="13"/>
      <c r="M1001" s="13"/>
      <c r="N1001" s="12"/>
      <c r="O1001" s="180"/>
    </row>
    <row r="1002" spans="2:15" x14ac:dyDescent="0.2">
      <c r="B1002" s="13"/>
      <c r="C1002" s="12"/>
      <c r="D1002" s="12"/>
      <c r="E1002" s="180"/>
      <c r="G1002" s="13"/>
      <c r="H1002" s="13"/>
      <c r="I1002" s="12"/>
      <c r="J1002" s="180"/>
      <c r="L1002" s="13"/>
      <c r="M1002" s="13"/>
      <c r="N1002" s="12"/>
      <c r="O1002" s="180"/>
    </row>
    <row r="1003" spans="2:15" x14ac:dyDescent="0.2">
      <c r="B1003" s="13"/>
      <c r="C1003" s="12"/>
      <c r="D1003" s="12"/>
      <c r="E1003" s="180"/>
      <c r="G1003" s="13"/>
      <c r="H1003" s="13"/>
      <c r="I1003" s="12"/>
      <c r="J1003" s="180"/>
      <c r="L1003" s="13"/>
      <c r="M1003" s="13"/>
      <c r="N1003" s="12"/>
      <c r="O1003" s="180"/>
    </row>
    <row r="1004" spans="2:15" x14ac:dyDescent="0.2">
      <c r="B1004" s="13"/>
      <c r="C1004" s="12"/>
      <c r="D1004" s="12"/>
      <c r="E1004" s="180"/>
      <c r="G1004" s="13"/>
      <c r="H1004" s="13"/>
      <c r="I1004" s="12"/>
      <c r="J1004" s="180"/>
      <c r="L1004" s="13"/>
      <c r="M1004" s="13"/>
      <c r="N1004" s="12"/>
      <c r="O1004" s="180"/>
    </row>
    <row r="1005" spans="2:15" x14ac:dyDescent="0.2">
      <c r="B1005" s="13"/>
      <c r="C1005" s="12"/>
      <c r="D1005" s="12"/>
      <c r="E1005" s="180"/>
      <c r="G1005" s="13"/>
      <c r="H1005" s="13"/>
      <c r="I1005" s="12"/>
      <c r="J1005" s="180"/>
      <c r="L1005" s="13"/>
      <c r="M1005" s="13"/>
      <c r="N1005" s="12"/>
      <c r="O1005" s="180"/>
    </row>
    <row r="1006" spans="2:15" x14ac:dyDescent="0.2">
      <c r="B1006" s="13"/>
      <c r="C1006" s="12"/>
      <c r="D1006" s="12"/>
      <c r="E1006" s="180"/>
      <c r="G1006" s="13"/>
      <c r="H1006" s="13"/>
      <c r="I1006" s="12"/>
      <c r="J1006" s="180"/>
      <c r="L1006" s="13"/>
      <c r="M1006" s="13"/>
      <c r="N1006" s="12"/>
      <c r="O1006" s="180"/>
    </row>
    <row r="1007" spans="2:15" x14ac:dyDescent="0.2">
      <c r="B1007" s="13"/>
      <c r="C1007" s="12"/>
      <c r="D1007" s="12"/>
      <c r="E1007" s="180"/>
      <c r="G1007" s="13"/>
      <c r="H1007" s="13"/>
      <c r="I1007" s="12"/>
      <c r="J1007" s="180"/>
      <c r="L1007" s="13"/>
      <c r="M1007" s="13"/>
      <c r="N1007" s="12"/>
      <c r="O1007" s="180"/>
    </row>
    <row r="1008" spans="2:15" x14ac:dyDescent="0.2">
      <c r="B1008" s="13"/>
      <c r="C1008" s="12"/>
      <c r="D1008" s="12"/>
      <c r="E1008" s="180"/>
      <c r="G1008" s="13"/>
      <c r="H1008" s="13"/>
      <c r="I1008" s="12"/>
      <c r="J1008" s="180"/>
      <c r="L1008" s="13"/>
      <c r="M1008" s="13"/>
      <c r="N1008" s="12"/>
      <c r="O1008" s="180"/>
    </row>
    <row r="1009" spans="2:15" x14ac:dyDescent="0.2">
      <c r="B1009" s="13"/>
      <c r="C1009" s="12"/>
      <c r="D1009" s="12"/>
      <c r="E1009" s="180"/>
      <c r="G1009" s="13"/>
      <c r="H1009" s="13"/>
      <c r="I1009" s="12"/>
      <c r="J1009" s="180"/>
      <c r="L1009" s="13"/>
      <c r="M1009" s="13"/>
      <c r="N1009" s="12"/>
      <c r="O1009" s="180"/>
    </row>
    <row r="1010" spans="2:15" x14ac:dyDescent="0.2">
      <c r="B1010" s="13"/>
      <c r="C1010" s="12"/>
      <c r="D1010" s="12"/>
      <c r="E1010" s="180"/>
      <c r="G1010" s="13"/>
      <c r="H1010" s="13"/>
      <c r="I1010" s="12"/>
      <c r="J1010" s="180"/>
      <c r="L1010" s="13"/>
      <c r="M1010" s="13"/>
      <c r="N1010" s="12"/>
      <c r="O1010" s="180"/>
    </row>
    <row r="1011" spans="2:15" x14ac:dyDescent="0.2">
      <c r="B1011" s="13"/>
      <c r="C1011" s="12"/>
      <c r="D1011" s="12"/>
      <c r="E1011" s="180"/>
      <c r="G1011" s="13"/>
      <c r="H1011" s="13"/>
      <c r="I1011" s="12"/>
      <c r="J1011" s="180"/>
      <c r="L1011" s="13"/>
      <c r="M1011" s="13"/>
      <c r="N1011" s="12"/>
      <c r="O1011" s="180"/>
    </row>
    <row r="1012" spans="2:15" x14ac:dyDescent="0.2">
      <c r="B1012" s="13"/>
      <c r="C1012" s="12"/>
      <c r="D1012" s="12"/>
      <c r="E1012" s="180"/>
      <c r="G1012" s="13"/>
      <c r="H1012" s="13"/>
      <c r="I1012" s="12"/>
      <c r="J1012" s="180"/>
      <c r="L1012" s="13"/>
      <c r="M1012" s="13"/>
      <c r="N1012" s="12"/>
      <c r="O1012" s="180"/>
    </row>
    <row r="1013" spans="2:15" x14ac:dyDescent="0.2">
      <c r="B1013" s="13"/>
      <c r="C1013" s="12"/>
      <c r="D1013" s="12"/>
      <c r="E1013" s="180"/>
      <c r="G1013" s="13"/>
      <c r="H1013" s="13"/>
      <c r="I1013" s="12"/>
      <c r="J1013" s="180"/>
      <c r="L1013" s="13"/>
      <c r="M1013" s="13"/>
      <c r="N1013" s="12"/>
      <c r="O1013" s="180"/>
    </row>
    <row r="1014" spans="2:15" x14ac:dyDescent="0.2">
      <c r="B1014" s="13"/>
      <c r="C1014" s="12"/>
      <c r="D1014" s="12"/>
      <c r="E1014" s="180"/>
      <c r="G1014" s="13"/>
      <c r="H1014" s="13"/>
      <c r="I1014" s="12"/>
      <c r="J1014" s="180"/>
      <c r="L1014" s="13"/>
      <c r="M1014" s="13"/>
      <c r="N1014" s="12"/>
      <c r="O1014" s="180"/>
    </row>
    <row r="1015" spans="2:15" x14ac:dyDescent="0.2">
      <c r="B1015" s="13"/>
      <c r="C1015" s="12"/>
      <c r="D1015" s="12"/>
      <c r="E1015" s="180"/>
      <c r="G1015" s="13"/>
      <c r="H1015" s="13"/>
      <c r="I1015" s="12"/>
      <c r="J1015" s="180"/>
      <c r="L1015" s="13"/>
      <c r="M1015" s="13"/>
      <c r="N1015" s="12"/>
      <c r="O1015" s="180"/>
    </row>
    <row r="1016" spans="2:15" x14ac:dyDescent="0.2">
      <c r="B1016" s="13"/>
      <c r="C1016" s="12"/>
      <c r="D1016" s="12"/>
      <c r="E1016" s="180"/>
      <c r="G1016" s="13"/>
      <c r="H1016" s="13"/>
      <c r="I1016" s="12"/>
      <c r="J1016" s="180"/>
      <c r="L1016" s="13"/>
      <c r="M1016" s="13"/>
      <c r="N1016" s="12"/>
      <c r="O1016" s="180"/>
    </row>
    <row r="1017" spans="2:15" x14ac:dyDescent="0.2">
      <c r="B1017" s="13"/>
      <c r="C1017" s="12"/>
      <c r="D1017" s="12"/>
      <c r="E1017" s="180"/>
      <c r="G1017" s="13"/>
      <c r="H1017" s="13"/>
      <c r="I1017" s="12"/>
      <c r="J1017" s="180"/>
      <c r="L1017" s="13"/>
      <c r="M1017" s="13"/>
      <c r="N1017" s="12"/>
      <c r="O1017" s="180"/>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27"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8" width="10.7109375" style="17"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04" bestFit="1" customWidth="1"/>
    <col min="48" max="48" width="12.5703125" style="1" customWidth="1"/>
    <col min="49" max="49" width="23.140625" style="1" bestFit="1" customWidth="1"/>
    <col min="50" max="50" width="3.140625" style="17"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2" t="s">
        <v>195</v>
      </c>
      <c r="C2" s="5"/>
    </row>
    <row r="3" spans="2:55" ht="8.1" customHeight="1" x14ac:dyDescent="0.2"/>
    <row r="4" spans="2:55" ht="19.5" thickBot="1" x14ac:dyDescent="0.35">
      <c r="B4" s="101" t="s">
        <v>207</v>
      </c>
      <c r="C4" s="81"/>
      <c r="Q4" s="1"/>
      <c r="R4" s="1"/>
      <c r="T4" s="41"/>
    </row>
    <row r="5" spans="2:55" ht="3.95" customHeight="1" x14ac:dyDescent="0.2"/>
    <row r="6" spans="2:55" ht="30" customHeight="1" x14ac:dyDescent="0.2">
      <c r="B6" s="194" t="s">
        <v>254</v>
      </c>
      <c r="C6" s="194"/>
      <c r="D6" s="194"/>
      <c r="E6" s="194"/>
      <c r="F6" s="194"/>
      <c r="G6" s="194"/>
      <c r="H6" s="194"/>
      <c r="I6" s="194"/>
      <c r="J6" s="194"/>
      <c r="K6" s="194"/>
      <c r="L6" s="194"/>
      <c r="M6" s="194"/>
      <c r="N6" s="194"/>
      <c r="O6" s="194"/>
      <c r="P6" s="194"/>
      <c r="Q6" s="194"/>
      <c r="R6" s="194"/>
      <c r="S6" s="194"/>
      <c r="T6" s="194"/>
      <c r="AV6" s="30"/>
      <c r="AW6" s="30"/>
      <c r="AX6" s="165"/>
    </row>
    <row r="7" spans="2:55" ht="15" x14ac:dyDescent="0.25">
      <c r="B7" s="131"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0"/>
      <c r="D7" s="30"/>
      <c r="E7" s="30"/>
      <c r="F7" s="30"/>
      <c r="G7" s="30"/>
      <c r="H7" s="30"/>
      <c r="I7" s="36"/>
      <c r="J7" s="30"/>
      <c r="K7" s="30"/>
      <c r="L7" s="30"/>
      <c r="M7" s="30"/>
      <c r="N7" s="30"/>
      <c r="O7" s="30"/>
      <c r="P7" s="36"/>
      <c r="Q7" s="30"/>
      <c r="R7" s="30"/>
      <c r="S7" s="30"/>
      <c r="T7" s="30"/>
      <c r="AV7" s="30"/>
      <c r="AW7" s="30"/>
      <c r="AX7" s="165"/>
    </row>
    <row r="8" spans="2:55" s="94" customFormat="1" ht="15" customHeight="1" x14ac:dyDescent="0.2">
      <c r="O8" s="197" t="s">
        <v>179</v>
      </c>
      <c r="P8" s="198"/>
      <c r="Q8" s="112"/>
      <c r="R8" s="112"/>
      <c r="AU8" s="136"/>
      <c r="AX8" s="112"/>
    </row>
    <row r="9" spans="2:55" s="94" customFormat="1" ht="15" customHeight="1" x14ac:dyDescent="0.2">
      <c r="B9" s="201" t="s">
        <v>6</v>
      </c>
      <c r="C9" s="202"/>
      <c r="D9" s="203"/>
      <c r="E9" s="199" t="s">
        <v>7</v>
      </c>
      <c r="F9" s="198"/>
      <c r="G9" s="198"/>
      <c r="H9" s="198"/>
      <c r="I9" s="198"/>
      <c r="J9" s="200"/>
      <c r="K9" s="201" t="s">
        <v>6</v>
      </c>
      <c r="L9" s="202"/>
      <c r="M9" s="202"/>
      <c r="N9" s="203"/>
      <c r="O9" s="204" t="s">
        <v>116</v>
      </c>
      <c r="P9" s="206" t="s">
        <v>197</v>
      </c>
      <c r="Q9" s="112"/>
      <c r="R9" s="195" t="s">
        <v>5</v>
      </c>
      <c r="S9" s="196"/>
      <c r="T9" s="196"/>
      <c r="AR9" s="113" t="s">
        <v>18</v>
      </c>
      <c r="AS9" s="145" t="s">
        <v>121</v>
      </c>
      <c r="AU9" s="136"/>
      <c r="AX9" s="112"/>
    </row>
    <row r="10" spans="2:55" s="94" customFormat="1" ht="15" customHeight="1" x14ac:dyDescent="0.2">
      <c r="B10" s="114" t="s">
        <v>18</v>
      </c>
      <c r="C10" s="114" t="s">
        <v>22</v>
      </c>
      <c r="D10" s="114" t="s">
        <v>23</v>
      </c>
      <c r="E10" s="115" t="s">
        <v>68</v>
      </c>
      <c r="F10" s="115" t="s">
        <v>8</v>
      </c>
      <c r="G10" s="116" t="s">
        <v>347</v>
      </c>
      <c r="H10" s="115" t="s">
        <v>69</v>
      </c>
      <c r="I10" s="115" t="s">
        <v>2</v>
      </c>
      <c r="J10" s="116" t="s">
        <v>198</v>
      </c>
      <c r="K10" s="117" t="s">
        <v>178</v>
      </c>
      <c r="L10" s="114" t="str">
        <f>IF(ODDS_TYPE=2,"Odds (US)",IF(ODDS_TYPE=3,"Odds (frac)",IF(ODDS_TYPE=4,"Odds (HK)",IF(ODDS_TYPE=5,"Odds (ID)",IF(ODDS_TYPE=6,"Odds (MY)","Odds")))))</f>
        <v>Odds</v>
      </c>
      <c r="M10" s="114" t="s">
        <v>24</v>
      </c>
      <c r="N10" s="118" t="s">
        <v>25</v>
      </c>
      <c r="O10" s="205"/>
      <c r="P10" s="205"/>
      <c r="Q10" s="119"/>
      <c r="R10" s="88" t="s">
        <v>199</v>
      </c>
      <c r="S10" s="87" t="s">
        <v>26</v>
      </c>
      <c r="T10" s="87" t="s">
        <v>31</v>
      </c>
      <c r="AR10" s="120">
        <f>MIN(AR11:AR10010)</f>
        <v>40914</v>
      </c>
      <c r="AS10" s="121">
        <v>0</v>
      </c>
      <c r="AT10" s="113" t="s">
        <v>45</v>
      </c>
      <c r="AU10" s="137" t="s">
        <v>212</v>
      </c>
      <c r="AV10" s="113" t="s">
        <v>84</v>
      </c>
      <c r="AW10" s="113" t="s">
        <v>122</v>
      </c>
      <c r="AX10" s="166"/>
      <c r="AY10" s="113" t="s">
        <v>56</v>
      </c>
      <c r="AZ10" s="113" t="s">
        <v>57</v>
      </c>
      <c r="BA10" s="113" t="s">
        <v>25</v>
      </c>
      <c r="BB10" s="113" t="s">
        <v>105</v>
      </c>
      <c r="BC10" s="137" t="s">
        <v>338</v>
      </c>
    </row>
    <row r="11" spans="2:55" x14ac:dyDescent="0.2">
      <c r="B11" s="13">
        <v>40914</v>
      </c>
      <c r="C11" s="12" t="s">
        <v>139</v>
      </c>
      <c r="D11" s="12" t="s">
        <v>147</v>
      </c>
      <c r="E11" s="12" t="s">
        <v>266</v>
      </c>
      <c r="F11" s="12" t="s">
        <v>106</v>
      </c>
      <c r="G11" s="12" t="s">
        <v>339</v>
      </c>
      <c r="H11" s="12" t="s">
        <v>267</v>
      </c>
      <c r="I11" s="15"/>
      <c r="J11" s="31"/>
      <c r="K11" s="180">
        <v>10</v>
      </c>
      <c r="L11" s="40">
        <v>1.19</v>
      </c>
      <c r="M11" s="14"/>
      <c r="N11" s="16" t="s">
        <v>27</v>
      </c>
      <c r="O11" s="49"/>
      <c r="P11" s="64"/>
      <c r="Q11" s="18"/>
      <c r="R11" s="181">
        <f t="shared" ref="R11" si="0">ROUND(IF(M11&lt;&gt;"Y",IF(P11&lt;&gt;"Y",K11,K11*(AV11-1)),0),ROUNDING)</f>
        <v>10</v>
      </c>
      <c r="S11" s="181">
        <f t="shared" ref="S11" si="1">ROUND(IF(O11&gt;0,IF(M11="Y",AW11*(1-O11),IF(AW11&gt;R11,R11 + (AW11 - R11)*(1-O11),AW11)),AW11),ROUNDING)</f>
        <v>11.9</v>
      </c>
      <c r="T11" s="181">
        <f t="shared" ref="T11" si="2">ROUND(IF(N11="P",0,IF(OR(M11="N",M11=""),S11-R11,S11)),ROUNDING)</f>
        <v>1.9</v>
      </c>
      <c r="U11" s="7"/>
      <c r="X11" s="7"/>
      <c r="AQ11" s="1">
        <f>COUNT(L$11:L11)</f>
        <v>1</v>
      </c>
      <c r="AR11" s="62">
        <f>IF(B11&gt;2,B11," ")</f>
        <v>40914</v>
      </c>
      <c r="AS11" s="44">
        <f t="shared" ref="AS11:AS12" si="3">AS10+T11</f>
        <v>1.9</v>
      </c>
      <c r="AT11" s="10" t="str">
        <f>IF(N11="P",IF(P11&lt;&gt;"Y",IF(M11&lt;&gt;"Y",K11*AV11,K11*AV11-K11),IF(M11&lt;&gt;"Y",K11 + K11*(AV11-1),K11)),"")</f>
        <v/>
      </c>
      <c r="AU11" s="20" t="str">
        <f>IF(M11="Y",IF(P11="Y",K11*(AV11-1),K11),"")</f>
        <v/>
      </c>
      <c r="AV11" s="42">
        <f t="shared" ref="AV11:AV12" si="4">IF(L11&lt;&gt;"",IF(ODDS_TYPE=1,L11,IF(ODDS_TYPE=2,IF(L11&gt;0,1+L11/100,IF(L11&lt;0,1-100/L11,1)),IF(ODDS_TYPE=3,1+L11,IF(ODDS_TYPE=4,1+L11,IF(ODDS_TYPE=5,IF(L11&gt;0,1+L11,1-1/L11),IF(ODDS_TYPE=6,IF(L11&gt;=0,L11+1,1-1/L11),1)))))),1)</f>
        <v>1.19</v>
      </c>
      <c r="AW11" s="89">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67"/>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3">
        <v>40914</v>
      </c>
      <c r="C12" s="12" t="s">
        <v>139</v>
      </c>
      <c r="D12" s="12" t="s">
        <v>268</v>
      </c>
      <c r="E12" s="12" t="s">
        <v>269</v>
      </c>
      <c r="F12" s="12" t="s">
        <v>140</v>
      </c>
      <c r="G12" s="12" t="s">
        <v>350</v>
      </c>
      <c r="H12" s="12" t="s">
        <v>270</v>
      </c>
      <c r="I12" s="15"/>
      <c r="J12" s="31"/>
      <c r="K12" s="180">
        <v>10</v>
      </c>
      <c r="L12" s="40">
        <v>1.96</v>
      </c>
      <c r="M12" s="14"/>
      <c r="N12" s="16" t="s">
        <v>27</v>
      </c>
      <c r="O12" s="49"/>
      <c r="P12" s="64"/>
      <c r="Q12" s="18"/>
      <c r="R12" s="181">
        <f t="shared" ref="R12:R75" si="5">ROUND(IF(M12&lt;&gt;"Y",IF(P12&lt;&gt;"Y",K12,K12*(AV12-1)),0),ROUNDING)</f>
        <v>10</v>
      </c>
      <c r="S12" s="181">
        <f t="shared" ref="S12:S75" si="6">ROUND(IF(O12&gt;0,IF(M12="Y",AW12*(1-O12),IF(AW12&gt;R12,R12 + (AW12 - R12)*(1-O12),AW12)),AW12),ROUNDING)</f>
        <v>19.600000000000001</v>
      </c>
      <c r="T12" s="181">
        <f t="shared" ref="T12:T75" si="7">ROUND(IF(N12="P",0,IF(OR(M12="N",M12=""),S12-R12,S12)),ROUNDING)</f>
        <v>9.6</v>
      </c>
      <c r="U12" s="7"/>
      <c r="X12" s="7"/>
      <c r="AQ12" s="1">
        <f>COUNT(L$11:L12)</f>
        <v>2</v>
      </c>
      <c r="AR12" s="43">
        <f>IF(B12&gt;2,B12,AR11)</f>
        <v>40914</v>
      </c>
      <c r="AS12" s="44">
        <f t="shared" si="3"/>
        <v>11.5</v>
      </c>
      <c r="AT12" s="10" t="str">
        <f>IF(N12="P",IF(P12&lt;&gt;"Y",IF(M12&lt;&gt;"Y",K12*AV12,K12*AV12-K12),IF(M12&lt;&gt;"Y",K12 + K12*(AV12-1),K12)),"")</f>
        <v/>
      </c>
      <c r="AU12" s="20" t="str">
        <f>IF(M12="Y",IF(P12="Y",K12*(AV12-1),K12),"")</f>
        <v/>
      </c>
      <c r="AV12" s="42">
        <f t="shared" si="4"/>
        <v>1.96</v>
      </c>
      <c r="AW12" s="89">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67"/>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3">
        <v>40916</v>
      </c>
      <c r="C13" s="12" t="s">
        <v>139</v>
      </c>
      <c r="D13" s="12" t="s">
        <v>271</v>
      </c>
      <c r="E13" s="12" t="s">
        <v>272</v>
      </c>
      <c r="F13" s="12" t="s">
        <v>106</v>
      </c>
      <c r="G13" s="12" t="s">
        <v>350</v>
      </c>
      <c r="H13" s="12" t="s">
        <v>273</v>
      </c>
      <c r="I13" s="15" t="s">
        <v>27</v>
      </c>
      <c r="J13" s="31"/>
      <c r="K13" s="180">
        <v>10</v>
      </c>
      <c r="L13" s="40">
        <v>1.0900000000000001</v>
      </c>
      <c r="M13" s="14"/>
      <c r="N13" s="16" t="s">
        <v>27</v>
      </c>
      <c r="O13" s="49"/>
      <c r="P13" s="64"/>
      <c r="Q13" s="18"/>
      <c r="R13" s="181">
        <f t="shared" si="5"/>
        <v>10</v>
      </c>
      <c r="S13" s="181">
        <f t="shared" si="6"/>
        <v>10.9</v>
      </c>
      <c r="T13" s="181">
        <f t="shared" si="7"/>
        <v>0.9</v>
      </c>
      <c r="U13" s="7"/>
      <c r="X13" s="7"/>
      <c r="AQ13" s="1">
        <f>COUNT(L$11:L13)</f>
        <v>3</v>
      </c>
      <c r="AR13" s="43">
        <f t="shared" ref="AR13:AR76" si="9">IF(B13&gt;2,B13,AR12)</f>
        <v>40916</v>
      </c>
      <c r="AS13" s="44">
        <f t="shared" ref="AS13:AS76" si="10">AS12+T13</f>
        <v>12.4</v>
      </c>
      <c r="AT13" s="10" t="str">
        <f t="shared" ref="AT13:AT76" si="11">IF(N13="P",IF(P13&lt;&gt;"Y",IF(M13&lt;&gt;"Y",K13*AV13,K13*AV13-K13),IF(M13&lt;&gt;"Y",K13 + K13*(AV13-1),K13)),"")</f>
        <v/>
      </c>
      <c r="AU13" s="20" t="str">
        <f t="shared" ref="AU13:AU76" si="12">IF(M13="Y",IF(P13="Y",K13*(AV13-1),K13),"")</f>
        <v/>
      </c>
      <c r="AV13" s="42">
        <f t="shared" ref="AV13:AV76" si="13">IF(L13&lt;&gt;"",IF(ODDS_TYPE=1,L13,IF(ODDS_TYPE=2,IF(L13&gt;0,1+L13/100,IF(L13&lt;0,1-100/L13,1)),IF(ODDS_TYPE=3,1+L13,IF(ODDS_TYPE=4,1+L13,IF(ODDS_TYPE=5,IF(L13&gt;0,1+L13,1-1/L13),IF(ODDS_TYPE=6,IF(L13&gt;=0,L13+1,1-1/L13),1)))))),1)</f>
        <v>1.0900000000000001</v>
      </c>
      <c r="AW13" s="89">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67"/>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3">
        <v>40917</v>
      </c>
      <c r="C14" s="12" t="s">
        <v>139</v>
      </c>
      <c r="D14" s="12" t="s">
        <v>274</v>
      </c>
      <c r="E14" s="12" t="s">
        <v>275</v>
      </c>
      <c r="F14" s="12" t="s">
        <v>106</v>
      </c>
      <c r="G14" s="12" t="s">
        <v>340</v>
      </c>
      <c r="H14" s="12" t="s">
        <v>276</v>
      </c>
      <c r="I14" s="15" t="s">
        <v>27</v>
      </c>
      <c r="J14" s="31"/>
      <c r="K14" s="180">
        <v>10</v>
      </c>
      <c r="L14" s="40">
        <v>1.23</v>
      </c>
      <c r="M14" s="14"/>
      <c r="N14" s="16" t="s">
        <v>27</v>
      </c>
      <c r="O14" s="49"/>
      <c r="P14" s="64"/>
      <c r="Q14" s="18"/>
      <c r="R14" s="181">
        <f t="shared" si="5"/>
        <v>10</v>
      </c>
      <c r="S14" s="181">
        <f t="shared" si="6"/>
        <v>12.3</v>
      </c>
      <c r="T14" s="181">
        <f t="shared" si="7"/>
        <v>2.2999999999999998</v>
      </c>
      <c r="U14" s="7"/>
      <c r="X14" s="7"/>
      <c r="AQ14" s="1">
        <f>COUNT(L$11:L14)</f>
        <v>4</v>
      </c>
      <c r="AR14" s="43">
        <f t="shared" si="9"/>
        <v>40917</v>
      </c>
      <c r="AS14" s="44">
        <f t="shared" si="10"/>
        <v>14.7</v>
      </c>
      <c r="AT14" s="10" t="str">
        <f t="shared" si="11"/>
        <v/>
      </c>
      <c r="AU14" s="20" t="str">
        <f t="shared" si="12"/>
        <v/>
      </c>
      <c r="AV14" s="42">
        <f t="shared" si="13"/>
        <v>1.23</v>
      </c>
      <c r="AW14" s="89">
        <f t="shared" si="14"/>
        <v>12.3</v>
      </c>
      <c r="AX14" s="167"/>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3">
        <v>40918</v>
      </c>
      <c r="C15" s="12" t="s">
        <v>139</v>
      </c>
      <c r="D15" s="12" t="s">
        <v>277</v>
      </c>
      <c r="E15" s="12" t="s">
        <v>278</v>
      </c>
      <c r="F15" s="12" t="s">
        <v>106</v>
      </c>
      <c r="G15" s="12" t="s">
        <v>350</v>
      </c>
      <c r="H15" s="12" t="s">
        <v>279</v>
      </c>
      <c r="I15" s="15" t="s">
        <v>27</v>
      </c>
      <c r="J15" s="31"/>
      <c r="K15" s="180">
        <v>10</v>
      </c>
      <c r="L15" s="40">
        <v>1.36</v>
      </c>
      <c r="M15" s="14"/>
      <c r="N15" s="16" t="s">
        <v>27</v>
      </c>
      <c r="O15" s="49"/>
      <c r="P15" s="64"/>
      <c r="Q15" s="18"/>
      <c r="R15" s="181">
        <f t="shared" si="5"/>
        <v>10</v>
      </c>
      <c r="S15" s="181">
        <f t="shared" si="6"/>
        <v>13.6</v>
      </c>
      <c r="T15" s="181">
        <f t="shared" si="7"/>
        <v>3.6</v>
      </c>
      <c r="U15" s="7"/>
      <c r="X15" s="7"/>
      <c r="AQ15" s="1">
        <f>COUNT(L$11:L15)</f>
        <v>5</v>
      </c>
      <c r="AR15" s="43">
        <f t="shared" si="9"/>
        <v>40918</v>
      </c>
      <c r="AS15" s="44">
        <f t="shared" si="10"/>
        <v>18.3</v>
      </c>
      <c r="AT15" s="10" t="str">
        <f t="shared" si="11"/>
        <v/>
      </c>
      <c r="AU15" s="20" t="str">
        <f t="shared" si="12"/>
        <v/>
      </c>
      <c r="AV15" s="42">
        <f t="shared" si="13"/>
        <v>1.36</v>
      </c>
      <c r="AW15" s="89">
        <f t="shared" si="14"/>
        <v>13.600000000000001</v>
      </c>
      <c r="AX15" s="167"/>
      <c r="AY15" s="2" t="str">
        <f>IF(Settings!D11&lt;&gt;"",Settings!D11,"")</f>
        <v>--</v>
      </c>
      <c r="AZ15" s="2" t="str">
        <f>IF(Settings!G11&lt;&gt;"",Settings!G11,"")</f>
        <v>Football</v>
      </c>
      <c r="BA15" s="20" t="s">
        <v>64</v>
      </c>
      <c r="BB15" s="2" t="str">
        <f>IF(Settings!I11&lt;&gt;"",Settings!I11,"")</f>
        <v>Other</v>
      </c>
      <c r="BC15" s="2" t="str">
        <f>IF(Settings!K11&lt;&gt;"",Settings!K11,"")</f>
        <v>--</v>
      </c>
    </row>
    <row r="16" spans="2:55" x14ac:dyDescent="0.2">
      <c r="B16" s="13">
        <v>40919</v>
      </c>
      <c r="C16" s="12" t="s">
        <v>139</v>
      </c>
      <c r="D16" s="12" t="s">
        <v>280</v>
      </c>
      <c r="E16" s="12" t="s">
        <v>281</v>
      </c>
      <c r="F16" s="12" t="s">
        <v>106</v>
      </c>
      <c r="G16" s="12" t="s">
        <v>350</v>
      </c>
      <c r="H16" s="12" t="s">
        <v>282</v>
      </c>
      <c r="I16" s="15"/>
      <c r="J16" s="31"/>
      <c r="K16" s="180">
        <v>10</v>
      </c>
      <c r="L16" s="40">
        <v>1.2</v>
      </c>
      <c r="M16" s="14"/>
      <c r="N16" s="16" t="s">
        <v>28</v>
      </c>
      <c r="O16" s="49"/>
      <c r="P16" s="64"/>
      <c r="Q16" s="18"/>
      <c r="R16" s="181">
        <f t="shared" si="5"/>
        <v>10</v>
      </c>
      <c r="S16" s="181">
        <f t="shared" si="6"/>
        <v>0</v>
      </c>
      <c r="T16" s="181">
        <f t="shared" si="7"/>
        <v>-10</v>
      </c>
      <c r="U16" s="7"/>
      <c r="X16" s="7"/>
      <c r="AQ16" s="1">
        <f>COUNT(L$11:L16)</f>
        <v>6</v>
      </c>
      <c r="AR16" s="43">
        <f t="shared" si="9"/>
        <v>40919</v>
      </c>
      <c r="AS16" s="44">
        <f t="shared" si="10"/>
        <v>8.3000000000000007</v>
      </c>
      <c r="AT16" s="10" t="str">
        <f t="shared" si="11"/>
        <v/>
      </c>
      <c r="AU16" s="20" t="str">
        <f t="shared" si="12"/>
        <v/>
      </c>
      <c r="AV16" s="42">
        <f t="shared" si="13"/>
        <v>1.2</v>
      </c>
      <c r="AW16" s="89">
        <f t="shared" si="14"/>
        <v>0</v>
      </c>
      <c r="AX16" s="167"/>
      <c r="AY16" s="2" t="str">
        <f>IF(Settings!D12&lt;&gt;"",Settings!D12,"")</f>
        <v>--</v>
      </c>
      <c r="AZ16" s="2" t="str">
        <f>IF(Settings!G12&lt;&gt;"",Settings!G12,"")</f>
        <v>NBA</v>
      </c>
      <c r="BA16" s="20" t="s">
        <v>109</v>
      </c>
      <c r="BB16" s="2" t="str">
        <f>IF(Settings!I12&lt;&gt;"",Settings!I12,"")</f>
        <v>--</v>
      </c>
      <c r="BC16" s="2" t="str">
        <f>IF(Settings!K12&lt;&gt;"",Settings!K12,"")</f>
        <v>--</v>
      </c>
    </row>
    <row r="17" spans="2:55" x14ac:dyDescent="0.2">
      <c r="B17" s="13">
        <v>40919</v>
      </c>
      <c r="C17" s="12" t="s">
        <v>139</v>
      </c>
      <c r="D17" s="12" t="s">
        <v>283</v>
      </c>
      <c r="E17" s="12" t="s">
        <v>284</v>
      </c>
      <c r="F17" s="12" t="s">
        <v>106</v>
      </c>
      <c r="G17" s="12" t="s">
        <v>341</v>
      </c>
      <c r="H17" s="12" t="s">
        <v>285</v>
      </c>
      <c r="I17" s="15" t="s">
        <v>27</v>
      </c>
      <c r="J17" s="31"/>
      <c r="K17" s="180">
        <v>2.5</v>
      </c>
      <c r="L17" s="40">
        <v>1.26</v>
      </c>
      <c r="M17" s="14"/>
      <c r="N17" s="16" t="s">
        <v>27</v>
      </c>
      <c r="O17" s="49"/>
      <c r="P17" s="64"/>
      <c r="Q17" s="18"/>
      <c r="R17" s="181">
        <f t="shared" si="5"/>
        <v>2.5</v>
      </c>
      <c r="S17" s="181">
        <f t="shared" si="6"/>
        <v>3.15</v>
      </c>
      <c r="T17" s="181">
        <f t="shared" si="7"/>
        <v>0.65</v>
      </c>
      <c r="U17" s="7"/>
      <c r="X17" s="7"/>
      <c r="AQ17" s="1">
        <f>COUNT(L$11:L17)</f>
        <v>7</v>
      </c>
      <c r="AR17" s="43">
        <f t="shared" si="9"/>
        <v>40919</v>
      </c>
      <c r="AS17" s="44">
        <f t="shared" si="10"/>
        <v>8.9500000000000011</v>
      </c>
      <c r="AT17" s="10" t="str">
        <f t="shared" si="11"/>
        <v/>
      </c>
      <c r="AU17" s="20" t="str">
        <f t="shared" si="12"/>
        <v/>
      </c>
      <c r="AV17" s="42">
        <f t="shared" si="13"/>
        <v>1.26</v>
      </c>
      <c r="AW17" s="89">
        <f t="shared" si="14"/>
        <v>3.15</v>
      </c>
      <c r="AX17" s="167"/>
      <c r="AY17" s="2" t="str">
        <f>IF(Settings!D13&lt;&gt;"",Settings!D13,"")</f>
        <v>--</v>
      </c>
      <c r="AZ17" s="2" t="str">
        <f>IF(Settings!G13&lt;&gt;"",Settings!G13,"")</f>
        <v>NFL</v>
      </c>
      <c r="BA17" s="20" t="s">
        <v>110</v>
      </c>
      <c r="BB17" s="2" t="str">
        <f>IF(Settings!I13&lt;&gt;"",Settings!I13,"")</f>
        <v>--</v>
      </c>
      <c r="BC17" s="2" t="str">
        <f>IF(Settings!K13&lt;&gt;"",Settings!K13,"")</f>
        <v>--</v>
      </c>
    </row>
    <row r="18" spans="2:55" x14ac:dyDescent="0.2">
      <c r="B18" s="13">
        <v>40919</v>
      </c>
      <c r="C18" s="12" t="s">
        <v>139</v>
      </c>
      <c r="D18" s="12" t="s">
        <v>147</v>
      </c>
      <c r="E18" s="12" t="s">
        <v>266</v>
      </c>
      <c r="F18" s="12" t="s">
        <v>106</v>
      </c>
      <c r="G18" s="12" t="s">
        <v>350</v>
      </c>
      <c r="H18" s="12" t="s">
        <v>286</v>
      </c>
      <c r="I18" s="15"/>
      <c r="J18" s="31"/>
      <c r="K18" s="180">
        <v>10</v>
      </c>
      <c r="L18" s="40">
        <v>1.67</v>
      </c>
      <c r="M18" s="14"/>
      <c r="N18" s="16" t="s">
        <v>27</v>
      </c>
      <c r="O18" s="49"/>
      <c r="P18" s="64"/>
      <c r="Q18" s="18"/>
      <c r="R18" s="181">
        <f t="shared" si="5"/>
        <v>10</v>
      </c>
      <c r="S18" s="181">
        <f t="shared" si="6"/>
        <v>16.7</v>
      </c>
      <c r="T18" s="181">
        <f t="shared" si="7"/>
        <v>6.7</v>
      </c>
      <c r="U18" s="7"/>
      <c r="X18" s="7"/>
      <c r="AQ18" s="1">
        <f>COUNT(L$11:L18)</f>
        <v>8</v>
      </c>
      <c r="AR18" s="43">
        <f t="shared" si="9"/>
        <v>40919</v>
      </c>
      <c r="AS18" s="44">
        <f t="shared" si="10"/>
        <v>15.650000000000002</v>
      </c>
      <c r="AT18" s="10" t="str">
        <f t="shared" si="11"/>
        <v/>
      </c>
      <c r="AU18" s="20" t="str">
        <f t="shared" si="12"/>
        <v/>
      </c>
      <c r="AV18" s="42">
        <f t="shared" si="13"/>
        <v>1.67</v>
      </c>
      <c r="AW18" s="89">
        <f t="shared" si="14"/>
        <v>16.7</v>
      </c>
      <c r="AX18" s="167"/>
      <c r="AY18" s="2" t="str">
        <f>IF(Settings!D14&lt;&gt;"",Settings!D14,"")</f>
        <v>--</v>
      </c>
      <c r="AZ18" s="2" t="str">
        <f>IF(Settings!G14&lt;&gt;"",Settings!G14,"")</f>
        <v>Tennis</v>
      </c>
      <c r="BA18" s="20" t="s">
        <v>111</v>
      </c>
      <c r="BB18" s="2" t="str">
        <f>IF(Settings!I14&lt;&gt;"",Settings!I14,"")</f>
        <v>--</v>
      </c>
      <c r="BC18" s="2" t="str">
        <f>IF(Settings!K14&lt;&gt;"",Settings!K14,"")</f>
        <v>--</v>
      </c>
    </row>
    <row r="19" spans="2:55" x14ac:dyDescent="0.2">
      <c r="B19" s="13">
        <v>40920</v>
      </c>
      <c r="C19" s="12" t="s">
        <v>139</v>
      </c>
      <c r="D19" s="12" t="s">
        <v>280</v>
      </c>
      <c r="E19" s="12" t="s">
        <v>287</v>
      </c>
      <c r="F19" s="12" t="s">
        <v>106</v>
      </c>
      <c r="G19" s="12" t="s">
        <v>350</v>
      </c>
      <c r="H19" s="12" t="s">
        <v>288</v>
      </c>
      <c r="I19" s="15" t="s">
        <v>27</v>
      </c>
      <c r="J19" s="31"/>
      <c r="K19" s="180">
        <v>10</v>
      </c>
      <c r="L19" s="40">
        <v>1.44</v>
      </c>
      <c r="M19" s="14"/>
      <c r="N19" s="16" t="s">
        <v>28</v>
      </c>
      <c r="O19" s="49"/>
      <c r="P19" s="64"/>
      <c r="Q19" s="18"/>
      <c r="R19" s="181">
        <f t="shared" si="5"/>
        <v>10</v>
      </c>
      <c r="S19" s="181">
        <f t="shared" si="6"/>
        <v>0</v>
      </c>
      <c r="T19" s="181">
        <f t="shared" si="7"/>
        <v>-10</v>
      </c>
      <c r="U19" s="7"/>
      <c r="X19" s="7"/>
      <c r="AQ19" s="1">
        <f>COUNT(L$11:L19)</f>
        <v>9</v>
      </c>
      <c r="AR19" s="43">
        <f t="shared" si="9"/>
        <v>40920</v>
      </c>
      <c r="AS19" s="44">
        <f t="shared" si="10"/>
        <v>5.6500000000000021</v>
      </c>
      <c r="AT19" s="10" t="str">
        <f t="shared" si="11"/>
        <v/>
      </c>
      <c r="AU19" s="20" t="str">
        <f t="shared" si="12"/>
        <v/>
      </c>
      <c r="AV19" s="42">
        <f t="shared" si="13"/>
        <v>1.44</v>
      </c>
      <c r="AW19" s="89">
        <f t="shared" si="14"/>
        <v>0</v>
      </c>
      <c r="AX19" s="167"/>
      <c r="AY19" s="2" t="str">
        <f>IF(Settings!D15&lt;&gt;"",Settings!D15,"")</f>
        <v>--</v>
      </c>
      <c r="AZ19" s="2" t="str">
        <f>IF(Settings!G15&lt;&gt;"",Settings!G15,"")</f>
        <v>--</v>
      </c>
      <c r="BB19" s="2" t="str">
        <f>IF(Settings!I15&lt;&gt;"",Settings!I15,"")</f>
        <v>--</v>
      </c>
      <c r="BC19" s="2" t="str">
        <f>IF(Settings!K15&lt;&gt;"",Settings!K15,"")</f>
        <v>--</v>
      </c>
    </row>
    <row r="20" spans="2:55" x14ac:dyDescent="0.2">
      <c r="B20" s="13">
        <v>40920</v>
      </c>
      <c r="C20" s="12" t="s">
        <v>139</v>
      </c>
      <c r="D20" s="12" t="s">
        <v>271</v>
      </c>
      <c r="E20" s="12" t="s">
        <v>289</v>
      </c>
      <c r="F20" s="12" t="s">
        <v>106</v>
      </c>
      <c r="G20" s="12" t="s">
        <v>339</v>
      </c>
      <c r="H20" s="12" t="s">
        <v>290</v>
      </c>
      <c r="I20" s="15" t="s">
        <v>27</v>
      </c>
      <c r="J20" s="31"/>
      <c r="K20" s="180">
        <v>10</v>
      </c>
      <c r="L20" s="40">
        <v>1.54</v>
      </c>
      <c r="M20" s="14"/>
      <c r="N20" s="16" t="s">
        <v>27</v>
      </c>
      <c r="O20" s="49"/>
      <c r="P20" s="64"/>
      <c r="Q20" s="18"/>
      <c r="R20" s="181">
        <f t="shared" si="5"/>
        <v>10</v>
      </c>
      <c r="S20" s="181">
        <f t="shared" si="6"/>
        <v>15.4</v>
      </c>
      <c r="T20" s="181">
        <f t="shared" si="7"/>
        <v>5.4</v>
      </c>
      <c r="U20" s="7"/>
      <c r="X20" s="7"/>
      <c r="AQ20" s="1">
        <f>COUNT(L$11:L20)</f>
        <v>10</v>
      </c>
      <c r="AR20" s="43">
        <f t="shared" si="9"/>
        <v>40920</v>
      </c>
      <c r="AS20" s="44">
        <f t="shared" si="10"/>
        <v>11.050000000000002</v>
      </c>
      <c r="AT20" s="10" t="str">
        <f t="shared" si="11"/>
        <v/>
      </c>
      <c r="AU20" s="20" t="str">
        <f t="shared" si="12"/>
        <v/>
      </c>
      <c r="AV20" s="42">
        <f t="shared" si="13"/>
        <v>1.54</v>
      </c>
      <c r="AW20" s="89">
        <f t="shared" si="14"/>
        <v>15.4</v>
      </c>
      <c r="AX20" s="167"/>
      <c r="AY20" s="2" t="str">
        <f>IF(Settings!D16&lt;&gt;"",Settings!D16,"")</f>
        <v>--</v>
      </c>
      <c r="AZ20" s="2" t="str">
        <f>IF(Settings!G16&lt;&gt;"",Settings!G16,"")</f>
        <v>--</v>
      </c>
      <c r="BA20" s="11" t="s">
        <v>3</v>
      </c>
      <c r="BB20" s="2" t="str">
        <f>IF(Settings!I16&lt;&gt;"",Settings!I16,"")</f>
        <v>--</v>
      </c>
      <c r="BC20" s="2" t="str">
        <f>IF(Settings!K16&lt;&gt;"",Settings!K16,"")</f>
        <v>--</v>
      </c>
    </row>
    <row r="21" spans="2:55" x14ac:dyDescent="0.2">
      <c r="B21" s="13">
        <v>40920</v>
      </c>
      <c r="C21" s="12" t="s">
        <v>263</v>
      </c>
      <c r="D21" s="12" t="s">
        <v>271</v>
      </c>
      <c r="E21" s="12" t="s">
        <v>289</v>
      </c>
      <c r="F21" s="12" t="s">
        <v>72</v>
      </c>
      <c r="G21" s="12" t="s">
        <v>350</v>
      </c>
      <c r="H21" s="12" t="s">
        <v>291</v>
      </c>
      <c r="I21" s="15"/>
      <c r="J21" s="31"/>
      <c r="K21" s="180">
        <v>10</v>
      </c>
      <c r="L21" s="40">
        <v>110</v>
      </c>
      <c r="M21" s="14"/>
      <c r="N21" s="16" t="s">
        <v>28</v>
      </c>
      <c r="O21" s="49">
        <v>0.05</v>
      </c>
      <c r="P21" s="64"/>
      <c r="Q21" s="18"/>
      <c r="R21" s="181">
        <f t="shared" si="5"/>
        <v>10</v>
      </c>
      <c r="S21" s="181">
        <f t="shared" si="6"/>
        <v>0</v>
      </c>
      <c r="T21" s="181">
        <f t="shared" si="7"/>
        <v>-10</v>
      </c>
      <c r="U21" s="7"/>
      <c r="X21" s="7"/>
      <c r="AQ21" s="1">
        <f>COUNT(L$11:L21)</f>
        <v>11</v>
      </c>
      <c r="AR21" s="43">
        <f t="shared" si="9"/>
        <v>40920</v>
      </c>
      <c r="AS21" s="44">
        <f t="shared" si="10"/>
        <v>1.0500000000000025</v>
      </c>
      <c r="AT21" s="10" t="str">
        <f t="shared" si="11"/>
        <v/>
      </c>
      <c r="AU21" s="20" t="str">
        <f t="shared" si="12"/>
        <v/>
      </c>
      <c r="AV21" s="42">
        <f t="shared" si="13"/>
        <v>110</v>
      </c>
      <c r="AW21" s="89">
        <f t="shared" si="14"/>
        <v>0</v>
      </c>
      <c r="AX21" s="167"/>
      <c r="AY21" s="2" t="str">
        <f>IF(Settings!D17&lt;&gt;"",Settings!D17,"")</f>
        <v>--</v>
      </c>
      <c r="AZ21" s="2" t="str">
        <f>IF(Settings!G17&lt;&gt;"",Settings!G17,"")</f>
        <v>--</v>
      </c>
      <c r="BA21" s="2" t="s">
        <v>27</v>
      </c>
      <c r="BB21" s="2" t="str">
        <f>IF(Settings!I17&lt;&gt;"",Settings!I17,"")</f>
        <v>--</v>
      </c>
      <c r="BC21" s="2" t="str">
        <f>IF(Settings!K17&lt;&gt;"",Settings!K17,"")</f>
        <v>--</v>
      </c>
    </row>
    <row r="22" spans="2:55" x14ac:dyDescent="0.2">
      <c r="B22" s="13">
        <v>40920</v>
      </c>
      <c r="C22" s="12" t="s">
        <v>139</v>
      </c>
      <c r="D22" s="12" t="s">
        <v>280</v>
      </c>
      <c r="E22" s="12" t="s">
        <v>292</v>
      </c>
      <c r="F22" s="12" t="s">
        <v>106</v>
      </c>
      <c r="G22" s="12" t="s">
        <v>350</v>
      </c>
      <c r="H22" s="12" t="s">
        <v>288</v>
      </c>
      <c r="I22" s="15" t="s">
        <v>27</v>
      </c>
      <c r="J22" s="31"/>
      <c r="K22" s="180">
        <v>10</v>
      </c>
      <c r="L22" s="40">
        <v>1.4</v>
      </c>
      <c r="M22" s="14"/>
      <c r="N22" s="16" t="s">
        <v>27</v>
      </c>
      <c r="O22" s="49"/>
      <c r="P22" s="64"/>
      <c r="Q22" s="18"/>
      <c r="R22" s="181">
        <f t="shared" si="5"/>
        <v>10</v>
      </c>
      <c r="S22" s="181">
        <f t="shared" si="6"/>
        <v>14</v>
      </c>
      <c r="T22" s="181">
        <f t="shared" si="7"/>
        <v>4</v>
      </c>
      <c r="U22" s="7"/>
      <c r="X22" s="7"/>
      <c r="AQ22" s="1">
        <f>COUNT(L$11:L22)</f>
        <v>12</v>
      </c>
      <c r="AR22" s="43">
        <f t="shared" si="9"/>
        <v>40920</v>
      </c>
      <c r="AS22" s="44">
        <f t="shared" si="10"/>
        <v>5.0500000000000025</v>
      </c>
      <c r="AT22" s="10" t="str">
        <f t="shared" si="11"/>
        <v/>
      </c>
      <c r="AU22" s="20" t="str">
        <f t="shared" si="12"/>
        <v/>
      </c>
      <c r="AV22" s="42">
        <f t="shared" si="13"/>
        <v>1.4</v>
      </c>
      <c r="AW22" s="89">
        <f t="shared" si="14"/>
        <v>14</v>
      </c>
      <c r="AX22" s="167"/>
      <c r="AY22" s="2" t="str">
        <f>IF(Settings!D18&lt;&gt;"",Settings!D18,"")</f>
        <v>--</v>
      </c>
      <c r="AZ22" s="2" t="str">
        <f>IF(Settings!G18&lt;&gt;"",Settings!G18,"")</f>
        <v>--</v>
      </c>
      <c r="BA22" s="2" t="s">
        <v>28</v>
      </c>
      <c r="BB22" s="2" t="str">
        <f>IF(Settings!I18&lt;&gt;"",Settings!I18,"")</f>
        <v>--</v>
      </c>
      <c r="BC22" s="2" t="str">
        <f>IF(Settings!K18&lt;&gt;"",Settings!K18,"")</f>
        <v>--</v>
      </c>
    </row>
    <row r="23" spans="2:55" x14ac:dyDescent="0.2">
      <c r="B23" s="13">
        <v>40922</v>
      </c>
      <c r="C23" s="12" t="s">
        <v>139</v>
      </c>
      <c r="D23" s="12" t="s">
        <v>280</v>
      </c>
      <c r="E23" s="12" t="s">
        <v>287</v>
      </c>
      <c r="F23" s="12" t="s">
        <v>106</v>
      </c>
      <c r="G23" s="12" t="s">
        <v>340</v>
      </c>
      <c r="H23" s="12" t="s">
        <v>293</v>
      </c>
      <c r="I23" s="15" t="s">
        <v>27</v>
      </c>
      <c r="J23" s="31"/>
      <c r="K23" s="180">
        <v>10</v>
      </c>
      <c r="L23" s="40">
        <v>1.43</v>
      </c>
      <c r="M23" s="14"/>
      <c r="N23" s="16" t="s">
        <v>28</v>
      </c>
      <c r="O23" s="49"/>
      <c r="P23" s="64"/>
      <c r="Q23" s="18"/>
      <c r="R23" s="181">
        <f t="shared" si="5"/>
        <v>10</v>
      </c>
      <c r="S23" s="181">
        <f t="shared" si="6"/>
        <v>0</v>
      </c>
      <c r="T23" s="181">
        <f t="shared" si="7"/>
        <v>-10</v>
      </c>
      <c r="U23" s="7"/>
      <c r="X23" s="7"/>
      <c r="AQ23" s="1">
        <f>COUNT(L$11:L23)</f>
        <v>13</v>
      </c>
      <c r="AR23" s="43">
        <f t="shared" si="9"/>
        <v>40922</v>
      </c>
      <c r="AS23" s="44">
        <f t="shared" si="10"/>
        <v>-4.9499999999999975</v>
      </c>
      <c r="AT23" s="10" t="str">
        <f t="shared" si="11"/>
        <v/>
      </c>
      <c r="AU23" s="20" t="str">
        <f t="shared" si="12"/>
        <v/>
      </c>
      <c r="AV23" s="42">
        <f t="shared" si="13"/>
        <v>1.43</v>
      </c>
      <c r="AW23" s="89">
        <f t="shared" si="14"/>
        <v>0</v>
      </c>
      <c r="AX23" s="167"/>
      <c r="AY23" s="2" t="str">
        <f>IF(Settings!D19&lt;&gt;"",Settings!D19,"")</f>
        <v>--</v>
      </c>
      <c r="AZ23" s="2" t="str">
        <f>IF(Settings!G19&lt;&gt;"",Settings!G19,"")</f>
        <v>--</v>
      </c>
      <c r="BB23" s="2" t="str">
        <f>IF(Settings!I19&lt;&gt;"",Settings!I19,"")</f>
        <v>--</v>
      </c>
      <c r="BC23" s="2" t="str">
        <f>IF(Settings!K19&lt;&gt;"",Settings!K19,"")</f>
        <v>--</v>
      </c>
    </row>
    <row r="24" spans="2:55" x14ac:dyDescent="0.2">
      <c r="B24" s="13">
        <v>40922</v>
      </c>
      <c r="C24" s="12" t="s">
        <v>15</v>
      </c>
      <c r="D24" s="12" t="s">
        <v>274</v>
      </c>
      <c r="E24" s="12" t="s">
        <v>275</v>
      </c>
      <c r="F24" s="12" t="s">
        <v>106</v>
      </c>
      <c r="G24" s="12" t="s">
        <v>350</v>
      </c>
      <c r="H24" s="12" t="s">
        <v>294</v>
      </c>
      <c r="I24" s="15"/>
      <c r="J24" s="31"/>
      <c r="K24" s="180">
        <v>25</v>
      </c>
      <c r="L24" s="40">
        <v>6.4</v>
      </c>
      <c r="M24" s="14" t="s">
        <v>27</v>
      </c>
      <c r="N24" s="16" t="s">
        <v>28</v>
      </c>
      <c r="O24" s="49"/>
      <c r="P24" s="64"/>
      <c r="Q24" s="18"/>
      <c r="R24" s="181">
        <f t="shared" si="5"/>
        <v>0</v>
      </c>
      <c r="S24" s="181">
        <f t="shared" si="6"/>
        <v>0</v>
      </c>
      <c r="T24" s="181">
        <f t="shared" si="7"/>
        <v>0</v>
      </c>
      <c r="U24" s="7"/>
      <c r="X24" s="7"/>
      <c r="AQ24" s="1">
        <f>COUNT(L$11:L24)</f>
        <v>14</v>
      </c>
      <c r="AR24" s="43">
        <f t="shared" si="9"/>
        <v>40922</v>
      </c>
      <c r="AS24" s="44">
        <f t="shared" si="10"/>
        <v>-4.9499999999999975</v>
      </c>
      <c r="AT24" s="10" t="str">
        <f t="shared" si="11"/>
        <v/>
      </c>
      <c r="AU24" s="20">
        <f t="shared" si="12"/>
        <v>25</v>
      </c>
      <c r="AV24" s="42">
        <f t="shared" si="13"/>
        <v>6.4</v>
      </c>
      <c r="AW24" s="89">
        <f t="shared" si="14"/>
        <v>0</v>
      </c>
      <c r="AX24" s="167"/>
      <c r="AY24" s="2" t="str">
        <f>IF(Settings!D20&lt;&gt;"",Settings!D20,"")</f>
        <v>--</v>
      </c>
      <c r="AZ24" s="2" t="str">
        <f>IF(Settings!G20&lt;&gt;"",Settings!G20,"")</f>
        <v>--</v>
      </c>
      <c r="BA24" s="11" t="s">
        <v>105</v>
      </c>
      <c r="BB24" s="2" t="str">
        <f>IF(Settings!I20&lt;&gt;"",Settings!I20,"")</f>
        <v>--</v>
      </c>
      <c r="BC24" s="2" t="str">
        <f>IF(Settings!K20&lt;&gt;"",Settings!K20,"")</f>
        <v>--</v>
      </c>
    </row>
    <row r="25" spans="2:55" x14ac:dyDescent="0.2">
      <c r="B25" s="13">
        <v>40923</v>
      </c>
      <c r="C25" s="12" t="s">
        <v>139</v>
      </c>
      <c r="D25" s="12" t="s">
        <v>274</v>
      </c>
      <c r="E25" s="12" t="s">
        <v>295</v>
      </c>
      <c r="F25" s="12" t="s">
        <v>140</v>
      </c>
      <c r="G25" s="12" t="s">
        <v>350</v>
      </c>
      <c r="H25" s="12" t="s">
        <v>294</v>
      </c>
      <c r="I25" s="15" t="s">
        <v>27</v>
      </c>
      <c r="J25" s="31"/>
      <c r="K25" s="180">
        <v>10</v>
      </c>
      <c r="L25" s="40">
        <v>2.1</v>
      </c>
      <c r="M25" s="14"/>
      <c r="N25" s="16" t="s">
        <v>28</v>
      </c>
      <c r="O25" s="49"/>
      <c r="P25" s="64"/>
      <c r="Q25" s="18"/>
      <c r="R25" s="181">
        <f t="shared" si="5"/>
        <v>10</v>
      </c>
      <c r="S25" s="181">
        <f t="shared" si="6"/>
        <v>0</v>
      </c>
      <c r="T25" s="181">
        <f t="shared" si="7"/>
        <v>-10</v>
      </c>
      <c r="U25" s="7"/>
      <c r="X25" s="7"/>
      <c r="AQ25" s="1">
        <f>COUNT(L$11:L25)</f>
        <v>15</v>
      </c>
      <c r="AR25" s="43">
        <f t="shared" si="9"/>
        <v>40923</v>
      </c>
      <c r="AS25" s="44">
        <f t="shared" si="10"/>
        <v>-14.949999999999998</v>
      </c>
      <c r="AT25" s="10" t="str">
        <f t="shared" si="11"/>
        <v/>
      </c>
      <c r="AU25" s="20" t="str">
        <f t="shared" si="12"/>
        <v/>
      </c>
      <c r="AV25" s="42">
        <f t="shared" si="13"/>
        <v>2.1</v>
      </c>
      <c r="AW25" s="89">
        <f t="shared" si="14"/>
        <v>0</v>
      </c>
      <c r="AX25" s="167"/>
      <c r="AY25" s="2" t="str">
        <f>IF(Settings!D21&lt;&gt;"",Settings!D21,"")</f>
        <v>--</v>
      </c>
      <c r="AZ25" s="2" t="str">
        <f>IF(Settings!G21&lt;&gt;"",Settings!G21,"")</f>
        <v>--</v>
      </c>
      <c r="BA25" s="2" t="s">
        <v>27</v>
      </c>
      <c r="BB25" s="2" t="str">
        <f>IF(Settings!I21&lt;&gt;"",Settings!I21,"")</f>
        <v>--</v>
      </c>
      <c r="BC25" s="2" t="str">
        <f>IF(Settings!K21&lt;&gt;"",Settings!K21,"")</f>
        <v>--</v>
      </c>
    </row>
    <row r="26" spans="2:55" x14ac:dyDescent="0.2">
      <c r="B26" s="13">
        <v>40923</v>
      </c>
      <c r="C26" s="12" t="s">
        <v>139</v>
      </c>
      <c r="D26" s="12" t="s">
        <v>274</v>
      </c>
      <c r="E26" s="12" t="s">
        <v>296</v>
      </c>
      <c r="F26" s="12" t="s">
        <v>140</v>
      </c>
      <c r="G26" s="12" t="s">
        <v>341</v>
      </c>
      <c r="H26" s="12" t="s">
        <v>294</v>
      </c>
      <c r="I26" s="15" t="s">
        <v>27</v>
      </c>
      <c r="J26" s="31"/>
      <c r="K26" s="180">
        <v>10</v>
      </c>
      <c r="L26" s="40">
        <v>1.73</v>
      </c>
      <c r="M26" s="14"/>
      <c r="N26" s="16" t="s">
        <v>27</v>
      </c>
      <c r="O26" s="49"/>
      <c r="P26" s="64"/>
      <c r="Q26" s="18"/>
      <c r="R26" s="181">
        <f t="shared" si="5"/>
        <v>10</v>
      </c>
      <c r="S26" s="181">
        <f t="shared" si="6"/>
        <v>17.3</v>
      </c>
      <c r="T26" s="181">
        <f t="shared" si="7"/>
        <v>7.3</v>
      </c>
      <c r="U26" s="7"/>
      <c r="X26" s="7"/>
      <c r="AQ26" s="1">
        <f>COUNT(L$11:L26)</f>
        <v>16</v>
      </c>
      <c r="AR26" s="43">
        <f t="shared" si="9"/>
        <v>40923</v>
      </c>
      <c r="AS26" s="44">
        <f t="shared" si="10"/>
        <v>-7.6499999999999977</v>
      </c>
      <c r="AT26" s="10" t="str">
        <f t="shared" si="11"/>
        <v/>
      </c>
      <c r="AU26" s="20" t="str">
        <f t="shared" si="12"/>
        <v/>
      </c>
      <c r="AV26" s="42">
        <f t="shared" si="13"/>
        <v>1.73</v>
      </c>
      <c r="AW26" s="89">
        <f t="shared" si="14"/>
        <v>17.3</v>
      </c>
      <c r="AX26" s="167"/>
      <c r="AY26" s="2" t="str">
        <f>IF(Settings!D22&lt;&gt;"",Settings!D22,"")</f>
        <v>--</v>
      </c>
      <c r="AZ26" s="2" t="str">
        <f>IF(Settings!G22&lt;&gt;"",Settings!G22,"")</f>
        <v>--</v>
      </c>
      <c r="BA26" s="2" t="s">
        <v>28</v>
      </c>
      <c r="BB26" s="2" t="str">
        <f>IF(Settings!I22&lt;&gt;"",Settings!I22,"")</f>
        <v>--</v>
      </c>
      <c r="BC26" s="2" t="str">
        <f>IF(Settings!K22&lt;&gt;"",Settings!K22,"")</f>
        <v>--</v>
      </c>
    </row>
    <row r="27" spans="2:55" x14ac:dyDescent="0.2">
      <c r="B27" s="13">
        <v>40923</v>
      </c>
      <c r="C27" s="12" t="s">
        <v>263</v>
      </c>
      <c r="D27" s="12" t="s">
        <v>271</v>
      </c>
      <c r="E27" s="12" t="s">
        <v>289</v>
      </c>
      <c r="F27" s="12" t="s">
        <v>264</v>
      </c>
      <c r="G27" s="12" t="s">
        <v>350</v>
      </c>
      <c r="H27" s="12" t="s">
        <v>291</v>
      </c>
      <c r="I27" s="15"/>
      <c r="J27" s="31"/>
      <c r="K27" s="180">
        <v>10</v>
      </c>
      <c r="L27" s="40">
        <v>95</v>
      </c>
      <c r="M27" s="14"/>
      <c r="N27" s="16" t="s">
        <v>27</v>
      </c>
      <c r="O27" s="49">
        <v>0</v>
      </c>
      <c r="P27" s="64" t="s">
        <v>27</v>
      </c>
      <c r="Q27" s="18"/>
      <c r="R27" s="181">
        <f t="shared" si="5"/>
        <v>940</v>
      </c>
      <c r="S27" s="181">
        <f t="shared" si="6"/>
        <v>950</v>
      </c>
      <c r="T27" s="181">
        <f t="shared" si="7"/>
        <v>10</v>
      </c>
      <c r="U27" s="7"/>
      <c r="X27" s="7"/>
      <c r="AQ27" s="1">
        <f>COUNT(L$11:L27)</f>
        <v>17</v>
      </c>
      <c r="AR27" s="43">
        <f t="shared" si="9"/>
        <v>40923</v>
      </c>
      <c r="AS27" s="44">
        <f t="shared" si="10"/>
        <v>2.3500000000000023</v>
      </c>
      <c r="AT27" s="10" t="str">
        <f t="shared" si="11"/>
        <v/>
      </c>
      <c r="AU27" s="20" t="str">
        <f t="shared" si="12"/>
        <v/>
      </c>
      <c r="AV27" s="42">
        <f t="shared" si="13"/>
        <v>95</v>
      </c>
      <c r="AW27" s="89">
        <f t="shared" si="14"/>
        <v>950</v>
      </c>
      <c r="AX27" s="167"/>
      <c r="AY27" s="2" t="str">
        <f>IF(Settings!D23&lt;&gt;"",Settings!D23,"")</f>
        <v>--</v>
      </c>
      <c r="AZ27" s="2" t="str">
        <f>IF(Settings!G23&lt;&gt;"",Settings!G23,"")</f>
        <v>--</v>
      </c>
      <c r="BA27" s="2"/>
      <c r="BB27" s="2" t="str">
        <f>IF(Settings!I23&lt;&gt;"",Settings!I23,"")</f>
        <v>--</v>
      </c>
      <c r="BC27" s="2" t="str">
        <f>IF(Settings!K23&lt;&gt;"",Settings!K23,"")</f>
        <v>--</v>
      </c>
    </row>
    <row r="28" spans="2:55" x14ac:dyDescent="0.2">
      <c r="B28" s="13">
        <v>40923</v>
      </c>
      <c r="C28" s="12" t="s">
        <v>15</v>
      </c>
      <c r="D28" s="12" t="s">
        <v>271</v>
      </c>
      <c r="E28" s="12" t="s">
        <v>289</v>
      </c>
      <c r="F28" s="12" t="s">
        <v>106</v>
      </c>
      <c r="G28" s="12" t="s">
        <v>350</v>
      </c>
      <c r="H28" s="12" t="s">
        <v>297</v>
      </c>
      <c r="I28" s="15"/>
      <c r="J28" s="31"/>
      <c r="K28" s="180">
        <v>7.5</v>
      </c>
      <c r="L28" s="40">
        <v>1.6</v>
      </c>
      <c r="M28" s="14"/>
      <c r="N28" s="16" t="s">
        <v>27</v>
      </c>
      <c r="O28" s="49"/>
      <c r="P28" s="64"/>
      <c r="Q28" s="18"/>
      <c r="R28" s="181">
        <f t="shared" si="5"/>
        <v>7.5</v>
      </c>
      <c r="S28" s="181">
        <f t="shared" si="6"/>
        <v>12</v>
      </c>
      <c r="T28" s="181">
        <f t="shared" si="7"/>
        <v>4.5</v>
      </c>
      <c r="U28" s="7"/>
      <c r="X28" s="7"/>
      <c r="AQ28" s="1">
        <f>COUNT(L$11:L28)</f>
        <v>18</v>
      </c>
      <c r="AR28" s="43">
        <f t="shared" si="9"/>
        <v>40923</v>
      </c>
      <c r="AS28" s="44">
        <f t="shared" si="10"/>
        <v>6.8500000000000023</v>
      </c>
      <c r="AT28" s="10" t="str">
        <f t="shared" si="11"/>
        <v/>
      </c>
      <c r="AU28" s="20" t="str">
        <f t="shared" si="12"/>
        <v/>
      </c>
      <c r="AV28" s="42">
        <f t="shared" si="13"/>
        <v>1.6</v>
      </c>
      <c r="AW28" s="89">
        <f t="shared" si="14"/>
        <v>12</v>
      </c>
      <c r="AX28" s="167"/>
      <c r="AY28" s="2" t="str">
        <f>IF(Settings!D24&lt;&gt;"",Settings!D24,"")</f>
        <v>--</v>
      </c>
      <c r="AZ28" s="2" t="str">
        <f>IF(Settings!G24&lt;&gt;"",Settings!G24,"")</f>
        <v>--</v>
      </c>
      <c r="BB28" s="2" t="str">
        <f>IF(Settings!I24&lt;&gt;"",Settings!I24,"")</f>
        <v>--</v>
      </c>
      <c r="BC28" s="2" t="str">
        <f>IF(Settings!K24&lt;&gt;"",Settings!K24,"")</f>
        <v>--</v>
      </c>
    </row>
    <row r="29" spans="2:55" x14ac:dyDescent="0.2">
      <c r="B29" s="13">
        <v>40924</v>
      </c>
      <c r="C29" s="12" t="s">
        <v>139</v>
      </c>
      <c r="D29" s="12" t="s">
        <v>271</v>
      </c>
      <c r="E29" s="12" t="s">
        <v>289</v>
      </c>
      <c r="F29" s="12" t="s">
        <v>106</v>
      </c>
      <c r="G29" s="12" t="s">
        <v>339</v>
      </c>
      <c r="H29" s="12" t="s">
        <v>297</v>
      </c>
      <c r="I29" s="15" t="s">
        <v>27</v>
      </c>
      <c r="J29" s="31"/>
      <c r="K29" s="180">
        <v>10</v>
      </c>
      <c r="L29" s="40">
        <v>2.75</v>
      </c>
      <c r="M29" s="14"/>
      <c r="N29" s="16" t="s">
        <v>27</v>
      </c>
      <c r="O29" s="49"/>
      <c r="P29" s="64"/>
      <c r="Q29" s="18"/>
      <c r="R29" s="181">
        <f t="shared" si="5"/>
        <v>10</v>
      </c>
      <c r="S29" s="181">
        <f t="shared" si="6"/>
        <v>27.5</v>
      </c>
      <c r="T29" s="181">
        <f t="shared" si="7"/>
        <v>17.5</v>
      </c>
      <c r="U29" s="7"/>
      <c r="X29" s="7"/>
      <c r="AQ29" s="1">
        <f>COUNT(L$11:L29)</f>
        <v>19</v>
      </c>
      <c r="AR29" s="43">
        <f t="shared" si="9"/>
        <v>40924</v>
      </c>
      <c r="AS29" s="44">
        <f t="shared" si="10"/>
        <v>24.35</v>
      </c>
      <c r="AT29" s="10" t="str">
        <f t="shared" si="11"/>
        <v/>
      </c>
      <c r="AU29" s="20" t="str">
        <f t="shared" si="12"/>
        <v/>
      </c>
      <c r="AV29" s="42">
        <f t="shared" si="13"/>
        <v>2.75</v>
      </c>
      <c r="AW29" s="89">
        <f t="shared" si="14"/>
        <v>27.5</v>
      </c>
      <c r="AX29" s="167"/>
      <c r="AY29" s="2" t="str">
        <f>IF(Settings!D25&lt;&gt;"",Settings!D25,"")</f>
        <v>--</v>
      </c>
      <c r="AZ29" s="2" t="str">
        <f>IF(Settings!G25&lt;&gt;"",Settings!G25,"")</f>
        <v>--</v>
      </c>
      <c r="BB29" s="2" t="str">
        <f>IF(Settings!I25&lt;&gt;"",Settings!I25,"")</f>
        <v>--</v>
      </c>
      <c r="BC29" s="2" t="str">
        <f>IF(Settings!K25&lt;&gt;"",Settings!K25,"")</f>
        <v>--</v>
      </c>
    </row>
    <row r="30" spans="2:55" x14ac:dyDescent="0.2">
      <c r="B30" s="13">
        <v>40926</v>
      </c>
      <c r="C30" s="12" t="s">
        <v>139</v>
      </c>
      <c r="D30" s="12" t="s">
        <v>271</v>
      </c>
      <c r="E30" s="12" t="s">
        <v>289</v>
      </c>
      <c r="F30" s="12" t="s">
        <v>106</v>
      </c>
      <c r="G30" s="12" t="s">
        <v>350</v>
      </c>
      <c r="H30" s="12" t="s">
        <v>298</v>
      </c>
      <c r="I30" s="15" t="s">
        <v>27</v>
      </c>
      <c r="J30" s="31"/>
      <c r="K30" s="180">
        <v>10</v>
      </c>
      <c r="L30" s="40">
        <v>1.3</v>
      </c>
      <c r="M30" s="14"/>
      <c r="N30" s="16" t="s">
        <v>27</v>
      </c>
      <c r="O30" s="49"/>
      <c r="P30" s="64"/>
      <c r="Q30" s="18"/>
      <c r="R30" s="181">
        <f t="shared" si="5"/>
        <v>10</v>
      </c>
      <c r="S30" s="181">
        <f t="shared" si="6"/>
        <v>13</v>
      </c>
      <c r="T30" s="181">
        <f t="shared" si="7"/>
        <v>3</v>
      </c>
      <c r="U30" s="7"/>
      <c r="X30" s="7"/>
      <c r="AQ30" s="1">
        <f>COUNT(L$11:L30)</f>
        <v>20</v>
      </c>
      <c r="AR30" s="43">
        <f t="shared" si="9"/>
        <v>40926</v>
      </c>
      <c r="AS30" s="44">
        <f t="shared" si="10"/>
        <v>27.35</v>
      </c>
      <c r="AT30" s="10" t="str">
        <f t="shared" si="11"/>
        <v/>
      </c>
      <c r="AU30" s="20" t="str">
        <f t="shared" si="12"/>
        <v/>
      </c>
      <c r="AV30" s="42">
        <f t="shared" si="13"/>
        <v>1.3</v>
      </c>
      <c r="AW30" s="89">
        <f t="shared" si="14"/>
        <v>13</v>
      </c>
      <c r="AX30" s="167"/>
      <c r="AY30" s="2" t="str">
        <f>IF(Settings!D26&lt;&gt;"",Settings!D26,"")</f>
        <v>--</v>
      </c>
      <c r="AZ30" s="2" t="str">
        <f>IF(Settings!G26&lt;&gt;"",Settings!G26,"")</f>
        <v>--</v>
      </c>
      <c r="BB30" s="2" t="str">
        <f>IF(Settings!I26&lt;&gt;"",Settings!I26,"")</f>
        <v>--</v>
      </c>
      <c r="BC30" s="2" t="str">
        <f>IF(Settings!K26&lt;&gt;"",Settings!K26,"")</f>
        <v>--</v>
      </c>
    </row>
    <row r="31" spans="2:55" x14ac:dyDescent="0.2">
      <c r="B31" s="13">
        <v>40926</v>
      </c>
      <c r="C31" s="12" t="s">
        <v>263</v>
      </c>
      <c r="D31" s="12" t="s">
        <v>274</v>
      </c>
      <c r="E31" s="12" t="s">
        <v>299</v>
      </c>
      <c r="F31" s="12" t="s">
        <v>106</v>
      </c>
      <c r="G31" s="12" t="s">
        <v>350</v>
      </c>
      <c r="H31" s="12" t="s">
        <v>300</v>
      </c>
      <c r="I31" s="15"/>
      <c r="J31" s="31"/>
      <c r="K31" s="180">
        <v>20</v>
      </c>
      <c r="L31" s="40">
        <v>1.33</v>
      </c>
      <c r="M31" s="14"/>
      <c r="N31" s="16" t="s">
        <v>27</v>
      </c>
      <c r="O31" s="49">
        <v>0.05</v>
      </c>
      <c r="P31" s="64"/>
      <c r="Q31" s="18"/>
      <c r="R31" s="181">
        <f t="shared" si="5"/>
        <v>20</v>
      </c>
      <c r="S31" s="181">
        <f t="shared" si="6"/>
        <v>26.27</v>
      </c>
      <c r="T31" s="181">
        <f t="shared" si="7"/>
        <v>6.27</v>
      </c>
      <c r="U31" s="7"/>
      <c r="X31" s="7"/>
      <c r="AQ31" s="1">
        <f>COUNT(L$11:L31)</f>
        <v>21</v>
      </c>
      <c r="AR31" s="43">
        <f t="shared" si="9"/>
        <v>40926</v>
      </c>
      <c r="AS31" s="44">
        <f t="shared" si="10"/>
        <v>33.620000000000005</v>
      </c>
      <c r="AT31" s="10" t="str">
        <f t="shared" si="11"/>
        <v/>
      </c>
      <c r="AU31" s="20" t="str">
        <f t="shared" si="12"/>
        <v/>
      </c>
      <c r="AV31" s="42">
        <f t="shared" si="13"/>
        <v>1.33</v>
      </c>
      <c r="AW31" s="89">
        <f t="shared" si="14"/>
        <v>26.6</v>
      </c>
      <c r="AX31" s="167"/>
      <c r="AY31" s="2" t="str">
        <f>IF(Settings!D27&lt;&gt;"",Settings!D27,"")</f>
        <v>--</v>
      </c>
      <c r="AZ31" s="2" t="str">
        <f>IF(Settings!G27&lt;&gt;"",Settings!G27,"")</f>
        <v>--</v>
      </c>
      <c r="BB31" s="2" t="str">
        <f>IF(Settings!I27&lt;&gt;"",Settings!I27,"")</f>
        <v>--</v>
      </c>
      <c r="BC31" s="2" t="str">
        <f>IF(Settings!K27&lt;&gt;"",Settings!K27,"")</f>
        <v>--</v>
      </c>
    </row>
    <row r="32" spans="2:55" x14ac:dyDescent="0.2">
      <c r="B32" s="13">
        <v>40928</v>
      </c>
      <c r="C32" s="12" t="s">
        <v>139</v>
      </c>
      <c r="D32" s="12" t="s">
        <v>271</v>
      </c>
      <c r="E32" s="12" t="s">
        <v>301</v>
      </c>
      <c r="F32" s="12" t="s">
        <v>106</v>
      </c>
      <c r="G32" s="12" t="s">
        <v>340</v>
      </c>
      <c r="H32" s="12" t="s">
        <v>302</v>
      </c>
      <c r="I32" s="15"/>
      <c r="J32" s="31"/>
      <c r="K32" s="180">
        <v>10</v>
      </c>
      <c r="L32" s="40">
        <v>1.1299999999999999</v>
      </c>
      <c r="M32" s="14"/>
      <c r="N32" s="16" t="s">
        <v>27</v>
      </c>
      <c r="O32" s="49"/>
      <c r="P32" s="64"/>
      <c r="Q32" s="18"/>
      <c r="R32" s="181">
        <f t="shared" si="5"/>
        <v>10</v>
      </c>
      <c r="S32" s="181">
        <f t="shared" si="6"/>
        <v>11.3</v>
      </c>
      <c r="T32" s="181">
        <f t="shared" si="7"/>
        <v>1.3</v>
      </c>
      <c r="U32" s="7"/>
      <c r="X32" s="7"/>
      <c r="AQ32" s="1">
        <f>COUNT(L$11:L32)</f>
        <v>22</v>
      </c>
      <c r="AR32" s="43">
        <f t="shared" si="9"/>
        <v>40928</v>
      </c>
      <c r="AS32" s="44">
        <f t="shared" si="10"/>
        <v>34.92</v>
      </c>
      <c r="AT32" s="10" t="str">
        <f t="shared" si="11"/>
        <v/>
      </c>
      <c r="AU32" s="20" t="str">
        <f t="shared" si="12"/>
        <v/>
      </c>
      <c r="AV32" s="42">
        <f t="shared" si="13"/>
        <v>1.1299999999999999</v>
      </c>
      <c r="AW32" s="89">
        <f t="shared" si="14"/>
        <v>11.299999999999999</v>
      </c>
      <c r="AX32" s="167"/>
      <c r="AY32" s="2" t="str">
        <f>IF(Settings!D28&lt;&gt;"",Settings!D28,"")</f>
        <v>--</v>
      </c>
      <c r="AZ32" s="2" t="str">
        <f>IF(Settings!G28&lt;&gt;"",Settings!G28,"")</f>
        <v>--</v>
      </c>
      <c r="BB32" s="2" t="str">
        <f>IF(Settings!I28&lt;&gt;"",Settings!I28,"")</f>
        <v>--</v>
      </c>
      <c r="BC32" s="2" t="str">
        <f>IF(Settings!K28&lt;&gt;"",Settings!K28,"")</f>
        <v>--</v>
      </c>
    </row>
    <row r="33" spans="2:55" x14ac:dyDescent="0.2">
      <c r="B33" s="13">
        <v>40928</v>
      </c>
      <c r="C33" s="12" t="s">
        <v>139</v>
      </c>
      <c r="D33" s="12" t="s">
        <v>271</v>
      </c>
      <c r="E33" s="12" t="s">
        <v>289</v>
      </c>
      <c r="F33" s="12" t="s">
        <v>106</v>
      </c>
      <c r="G33" s="12" t="s">
        <v>350</v>
      </c>
      <c r="H33" s="12" t="s">
        <v>303</v>
      </c>
      <c r="I33" s="15" t="s">
        <v>27</v>
      </c>
      <c r="J33" s="31"/>
      <c r="K33" s="180">
        <v>10</v>
      </c>
      <c r="L33" s="40">
        <v>2.75</v>
      </c>
      <c r="M33" s="14"/>
      <c r="N33" s="16" t="s">
        <v>27</v>
      </c>
      <c r="O33" s="49"/>
      <c r="P33" s="64"/>
      <c r="Q33" s="18"/>
      <c r="R33" s="181">
        <f t="shared" si="5"/>
        <v>10</v>
      </c>
      <c r="S33" s="181">
        <f t="shared" si="6"/>
        <v>27.5</v>
      </c>
      <c r="T33" s="181">
        <f t="shared" si="7"/>
        <v>17.5</v>
      </c>
      <c r="U33" s="7"/>
      <c r="X33" s="7"/>
      <c r="AQ33" s="1">
        <f>COUNT(L$11:L33)</f>
        <v>23</v>
      </c>
      <c r="AR33" s="43">
        <f t="shared" si="9"/>
        <v>40928</v>
      </c>
      <c r="AS33" s="44">
        <f t="shared" si="10"/>
        <v>52.42</v>
      </c>
      <c r="AT33" s="10" t="str">
        <f t="shared" si="11"/>
        <v/>
      </c>
      <c r="AU33" s="20" t="str">
        <f t="shared" si="12"/>
        <v/>
      </c>
      <c r="AV33" s="42">
        <f t="shared" si="13"/>
        <v>2.75</v>
      </c>
      <c r="AW33" s="89">
        <f t="shared" si="14"/>
        <v>27.5</v>
      </c>
      <c r="AX33" s="167"/>
      <c r="AY33" s="2" t="str">
        <f>IF(Settings!D29&lt;&gt;"",Settings!D29,"")</f>
        <v>--</v>
      </c>
      <c r="AZ33" s="2" t="str">
        <f>IF(Settings!G29&lt;&gt;"",Settings!G29,"")</f>
        <v>--</v>
      </c>
      <c r="BB33" s="2" t="str">
        <f>IF(Settings!I29&lt;&gt;"",Settings!I29,"")</f>
        <v>--</v>
      </c>
      <c r="BC33" s="2" t="str">
        <f>IF(Settings!K29&lt;&gt;"",Settings!K29,"")</f>
        <v>--</v>
      </c>
    </row>
    <row r="34" spans="2:55" x14ac:dyDescent="0.2">
      <c r="B34" s="13">
        <v>40929</v>
      </c>
      <c r="C34" s="12" t="s">
        <v>139</v>
      </c>
      <c r="D34" s="12" t="s">
        <v>271</v>
      </c>
      <c r="E34" s="12" t="s">
        <v>304</v>
      </c>
      <c r="F34" s="12" t="s">
        <v>106</v>
      </c>
      <c r="G34" s="12" t="s">
        <v>350</v>
      </c>
      <c r="H34" s="12" t="s">
        <v>305</v>
      </c>
      <c r="I34" s="15" t="s">
        <v>27</v>
      </c>
      <c r="J34" s="31"/>
      <c r="K34" s="180">
        <v>10</v>
      </c>
      <c r="L34" s="40">
        <v>1.1000000000000001</v>
      </c>
      <c r="M34" s="14"/>
      <c r="N34" s="16" t="s">
        <v>29</v>
      </c>
      <c r="O34" s="49"/>
      <c r="P34" s="64"/>
      <c r="Q34" s="18"/>
      <c r="R34" s="181">
        <f t="shared" si="5"/>
        <v>10</v>
      </c>
      <c r="S34" s="181">
        <f t="shared" si="6"/>
        <v>10</v>
      </c>
      <c r="T34" s="181">
        <f t="shared" si="7"/>
        <v>0</v>
      </c>
      <c r="U34" s="7"/>
      <c r="X34" s="7"/>
      <c r="AQ34" s="1">
        <f>COUNT(L$11:L34)</f>
        <v>24</v>
      </c>
      <c r="AR34" s="43">
        <f t="shared" si="9"/>
        <v>40929</v>
      </c>
      <c r="AS34" s="44">
        <f t="shared" si="10"/>
        <v>52.42</v>
      </c>
      <c r="AT34" s="10" t="str">
        <f t="shared" si="11"/>
        <v/>
      </c>
      <c r="AU34" s="20" t="str">
        <f t="shared" si="12"/>
        <v/>
      </c>
      <c r="AV34" s="42">
        <f t="shared" si="13"/>
        <v>1.1000000000000001</v>
      </c>
      <c r="AW34" s="89">
        <f t="shared" si="14"/>
        <v>10</v>
      </c>
      <c r="AX34" s="167"/>
      <c r="AY34" s="2" t="str">
        <f>IF(Settings!D30&lt;&gt;"",Settings!D30,"")</f>
        <v>--</v>
      </c>
      <c r="AZ34" s="2" t="str">
        <f>IF(Settings!G30&lt;&gt;"",Settings!G30,"")</f>
        <v>--</v>
      </c>
      <c r="BB34" s="2" t="str">
        <f>IF(Settings!I30&lt;&gt;"",Settings!I30,"")</f>
        <v>--</v>
      </c>
      <c r="BC34" s="2" t="str">
        <f>IF(Settings!K30&lt;&gt;"",Settings!K30,"")</f>
        <v>--</v>
      </c>
    </row>
    <row r="35" spans="2:55" x14ac:dyDescent="0.2">
      <c r="B35" s="13">
        <v>40929</v>
      </c>
      <c r="C35" s="12" t="s">
        <v>139</v>
      </c>
      <c r="D35" s="12" t="s">
        <v>271</v>
      </c>
      <c r="E35" s="12" t="s">
        <v>306</v>
      </c>
      <c r="F35" s="12" t="s">
        <v>265</v>
      </c>
      <c r="G35" s="12" t="s">
        <v>341</v>
      </c>
      <c r="H35" s="12" t="s">
        <v>305</v>
      </c>
      <c r="I35" s="15" t="s">
        <v>27</v>
      </c>
      <c r="J35" s="31"/>
      <c r="K35" s="180">
        <v>2.5</v>
      </c>
      <c r="L35" s="40">
        <v>3.4</v>
      </c>
      <c r="M35" s="14"/>
      <c r="N35" s="16" t="s">
        <v>27</v>
      </c>
      <c r="O35" s="49"/>
      <c r="P35" s="64"/>
      <c r="Q35" s="18"/>
      <c r="R35" s="181">
        <f t="shared" si="5"/>
        <v>2.5</v>
      </c>
      <c r="S35" s="181">
        <f t="shared" si="6"/>
        <v>8.5</v>
      </c>
      <c r="T35" s="181">
        <f t="shared" si="7"/>
        <v>6</v>
      </c>
      <c r="U35" s="7"/>
      <c r="X35" s="7"/>
      <c r="AQ35" s="1">
        <f>COUNT(L$11:L35)</f>
        <v>25</v>
      </c>
      <c r="AR35" s="43">
        <f t="shared" si="9"/>
        <v>40929</v>
      </c>
      <c r="AS35" s="44">
        <f t="shared" si="10"/>
        <v>58.42</v>
      </c>
      <c r="AT35" s="10" t="str">
        <f t="shared" si="11"/>
        <v/>
      </c>
      <c r="AU35" s="20" t="str">
        <f t="shared" si="12"/>
        <v/>
      </c>
      <c r="AV35" s="42">
        <f t="shared" si="13"/>
        <v>3.4</v>
      </c>
      <c r="AW35" s="89">
        <f t="shared" si="14"/>
        <v>8.5</v>
      </c>
      <c r="AX35" s="167"/>
      <c r="AY35" s="2" t="str">
        <f>IF(Settings!D31&lt;&gt;"",Settings!D31,"")</f>
        <v>--</v>
      </c>
      <c r="AZ35" s="2" t="str">
        <f>IF(Settings!G31&lt;&gt;"",Settings!G31,"")</f>
        <v>--</v>
      </c>
      <c r="BB35" s="2" t="str">
        <f>IF(Settings!I31&lt;&gt;"",Settings!I31,"")</f>
        <v>--</v>
      </c>
      <c r="BC35" s="2" t="str">
        <f>IF(Settings!K31&lt;&gt;"",Settings!K31,"")</f>
        <v>--</v>
      </c>
    </row>
    <row r="36" spans="2:55" x14ac:dyDescent="0.2">
      <c r="B36" s="13">
        <v>40929</v>
      </c>
      <c r="C36" s="12" t="s">
        <v>139</v>
      </c>
      <c r="D36" s="12" t="s">
        <v>271</v>
      </c>
      <c r="E36" s="12" t="s">
        <v>307</v>
      </c>
      <c r="F36" s="12" t="s">
        <v>265</v>
      </c>
      <c r="G36" s="12" t="s">
        <v>350</v>
      </c>
      <c r="H36" s="12" t="s">
        <v>305</v>
      </c>
      <c r="I36" s="15" t="s">
        <v>27</v>
      </c>
      <c r="J36" s="31"/>
      <c r="K36" s="180">
        <v>2.5</v>
      </c>
      <c r="L36" s="40">
        <v>2</v>
      </c>
      <c r="M36" s="14"/>
      <c r="N36" s="16" t="s">
        <v>29</v>
      </c>
      <c r="O36" s="49"/>
      <c r="P36" s="64"/>
      <c r="Q36" s="18"/>
      <c r="R36" s="181">
        <f t="shared" si="5"/>
        <v>2.5</v>
      </c>
      <c r="S36" s="181">
        <f t="shared" si="6"/>
        <v>2.5</v>
      </c>
      <c r="T36" s="181">
        <f t="shared" si="7"/>
        <v>0</v>
      </c>
      <c r="U36" s="7"/>
      <c r="X36" s="7"/>
      <c r="AQ36" s="1">
        <f>COUNT(L$11:L36)</f>
        <v>26</v>
      </c>
      <c r="AR36" s="43">
        <f t="shared" si="9"/>
        <v>40929</v>
      </c>
      <c r="AS36" s="44">
        <f t="shared" si="10"/>
        <v>58.42</v>
      </c>
      <c r="AT36" s="10" t="str">
        <f t="shared" si="11"/>
        <v/>
      </c>
      <c r="AU36" s="20" t="str">
        <f t="shared" si="12"/>
        <v/>
      </c>
      <c r="AV36" s="42">
        <f t="shared" si="13"/>
        <v>2</v>
      </c>
      <c r="AW36" s="89">
        <f t="shared" si="14"/>
        <v>2.5</v>
      </c>
      <c r="AX36" s="167"/>
      <c r="AY36" s="2" t="str">
        <f>IF(Settings!D32&lt;&gt;"",Settings!D32,"")</f>
        <v>--</v>
      </c>
      <c r="AZ36" s="2" t="str">
        <f>IF(Settings!G32&lt;&gt;"",Settings!G32,"")</f>
        <v>--</v>
      </c>
      <c r="BB36" s="2" t="str">
        <f>IF(Settings!I32&lt;&gt;"",Settings!I32,"")</f>
        <v>--</v>
      </c>
      <c r="BC36" s="2" t="str">
        <f>IF(Settings!K32&lt;&gt;"",Settings!K32,"")</f>
        <v>--</v>
      </c>
    </row>
    <row r="37" spans="2:55" x14ac:dyDescent="0.2">
      <c r="B37" s="13">
        <v>40929</v>
      </c>
      <c r="C37" s="12" t="s">
        <v>139</v>
      </c>
      <c r="D37" s="12" t="s">
        <v>271</v>
      </c>
      <c r="E37" s="12" t="s">
        <v>308</v>
      </c>
      <c r="F37" s="12" t="s">
        <v>265</v>
      </c>
      <c r="G37" s="12" t="s">
        <v>350</v>
      </c>
      <c r="H37" s="12" t="s">
        <v>305</v>
      </c>
      <c r="I37" s="15" t="s">
        <v>27</v>
      </c>
      <c r="J37" s="31"/>
      <c r="K37" s="180">
        <v>10</v>
      </c>
      <c r="L37" s="40">
        <v>1.1599999999999999</v>
      </c>
      <c r="M37" s="14"/>
      <c r="N37" s="16" t="s">
        <v>29</v>
      </c>
      <c r="O37" s="49"/>
      <c r="P37" s="64"/>
      <c r="Q37" s="18"/>
      <c r="R37" s="181">
        <f t="shared" si="5"/>
        <v>10</v>
      </c>
      <c r="S37" s="181">
        <f t="shared" si="6"/>
        <v>10</v>
      </c>
      <c r="T37" s="181">
        <f t="shared" si="7"/>
        <v>0</v>
      </c>
      <c r="AQ37" s="1">
        <f>COUNT(L$11:L37)</f>
        <v>27</v>
      </c>
      <c r="AR37" s="43">
        <f t="shared" si="9"/>
        <v>40929</v>
      </c>
      <c r="AS37" s="44">
        <f t="shared" si="10"/>
        <v>58.42</v>
      </c>
      <c r="AT37" s="10" t="str">
        <f t="shared" si="11"/>
        <v/>
      </c>
      <c r="AU37" s="20" t="str">
        <f t="shared" si="12"/>
        <v/>
      </c>
      <c r="AV37" s="42">
        <f t="shared" si="13"/>
        <v>1.1599999999999999</v>
      </c>
      <c r="AW37" s="89">
        <f t="shared" si="14"/>
        <v>10</v>
      </c>
      <c r="AX37" s="167"/>
      <c r="AY37" s="2" t="str">
        <f>IF(Settings!D33&lt;&gt;"",Settings!D33,"")</f>
        <v>--</v>
      </c>
      <c r="AZ37" s="2" t="str">
        <f>IF(Settings!G33&lt;&gt;"",Settings!G33,"")</f>
        <v>--</v>
      </c>
      <c r="BB37" s="2" t="str">
        <f>IF(Settings!I33&lt;&gt;"",Settings!I33,"")</f>
        <v>--</v>
      </c>
      <c r="BC37" s="2" t="str">
        <f>IF(Settings!K33&lt;&gt;"",Settings!K33,"")</f>
        <v>--</v>
      </c>
    </row>
    <row r="38" spans="2:55" x14ac:dyDescent="0.2">
      <c r="B38" s="13">
        <v>40929</v>
      </c>
      <c r="C38" s="12" t="s">
        <v>139</v>
      </c>
      <c r="D38" s="12" t="s">
        <v>271</v>
      </c>
      <c r="E38" s="12" t="s">
        <v>309</v>
      </c>
      <c r="F38" s="12" t="s">
        <v>106</v>
      </c>
      <c r="G38" s="12" t="s">
        <v>339</v>
      </c>
      <c r="H38" s="12" t="s">
        <v>310</v>
      </c>
      <c r="I38" s="15" t="s">
        <v>27</v>
      </c>
      <c r="J38" s="31"/>
      <c r="K38" s="180">
        <v>10</v>
      </c>
      <c r="L38" s="40">
        <v>2.63</v>
      </c>
      <c r="M38" s="14"/>
      <c r="N38" s="16" t="s">
        <v>27</v>
      </c>
      <c r="O38" s="49"/>
      <c r="P38" s="64"/>
      <c r="Q38" s="18"/>
      <c r="R38" s="181">
        <f t="shared" si="5"/>
        <v>10</v>
      </c>
      <c r="S38" s="181">
        <f t="shared" si="6"/>
        <v>26.3</v>
      </c>
      <c r="T38" s="181">
        <f t="shared" si="7"/>
        <v>16.3</v>
      </c>
      <c r="AQ38" s="1">
        <f>COUNT(L$11:L38)</f>
        <v>28</v>
      </c>
      <c r="AR38" s="43">
        <f t="shared" si="9"/>
        <v>40929</v>
      </c>
      <c r="AS38" s="44">
        <f t="shared" si="10"/>
        <v>74.72</v>
      </c>
      <c r="AT38" s="10" t="str">
        <f t="shared" si="11"/>
        <v/>
      </c>
      <c r="AU38" s="20" t="str">
        <f t="shared" si="12"/>
        <v/>
      </c>
      <c r="AV38" s="42">
        <f t="shared" si="13"/>
        <v>2.63</v>
      </c>
      <c r="AW38" s="89">
        <f t="shared" si="14"/>
        <v>26.299999999999997</v>
      </c>
      <c r="AX38" s="167"/>
      <c r="AY38" s="2" t="str">
        <f>IF(Settings!D34&lt;&gt;"",Settings!D34,"")</f>
        <v>--</v>
      </c>
      <c r="AZ38" s="2" t="str">
        <f>IF(Settings!G34&lt;&gt;"",Settings!G34,"")</f>
        <v>--</v>
      </c>
      <c r="BB38" s="2" t="str">
        <f>IF(Settings!I34&lt;&gt;"",Settings!I34,"")</f>
        <v>--</v>
      </c>
      <c r="BC38" s="2" t="str">
        <f>IF(Settings!K34&lt;&gt;"",Settings!K34,"")</f>
        <v>--</v>
      </c>
    </row>
    <row r="39" spans="2:55" x14ac:dyDescent="0.2">
      <c r="B39" s="13">
        <v>40931</v>
      </c>
      <c r="C39" s="12" t="s">
        <v>139</v>
      </c>
      <c r="D39" s="12" t="s">
        <v>271</v>
      </c>
      <c r="E39" s="12" t="s">
        <v>311</v>
      </c>
      <c r="F39" s="12" t="s">
        <v>106</v>
      </c>
      <c r="G39" s="12" t="s">
        <v>350</v>
      </c>
      <c r="H39" s="12" t="s">
        <v>312</v>
      </c>
      <c r="I39" s="15"/>
      <c r="J39" s="31"/>
      <c r="K39" s="180">
        <v>10</v>
      </c>
      <c r="L39" s="40">
        <v>1.29</v>
      </c>
      <c r="M39" s="14"/>
      <c r="N39" s="16" t="s">
        <v>27</v>
      </c>
      <c r="O39" s="49"/>
      <c r="P39" s="64"/>
      <c r="Q39" s="18"/>
      <c r="R39" s="181">
        <f t="shared" si="5"/>
        <v>10</v>
      </c>
      <c r="S39" s="181">
        <f t="shared" si="6"/>
        <v>12.9</v>
      </c>
      <c r="T39" s="181">
        <f t="shared" si="7"/>
        <v>2.9</v>
      </c>
      <c r="AQ39" s="1">
        <f>COUNT(L$11:L39)</f>
        <v>29</v>
      </c>
      <c r="AR39" s="43">
        <f t="shared" si="9"/>
        <v>40931</v>
      </c>
      <c r="AS39" s="44">
        <f t="shared" si="10"/>
        <v>77.62</v>
      </c>
      <c r="AT39" s="10" t="str">
        <f t="shared" si="11"/>
        <v/>
      </c>
      <c r="AU39" s="20" t="str">
        <f t="shared" si="12"/>
        <v/>
      </c>
      <c r="AV39" s="42">
        <f t="shared" si="13"/>
        <v>1.29</v>
      </c>
      <c r="AW39" s="89">
        <f t="shared" si="14"/>
        <v>12.9</v>
      </c>
      <c r="AX39" s="167"/>
      <c r="AY39" s="2" t="str">
        <f>IF(Settings!D35&lt;&gt;"",Settings!D35,"")</f>
        <v>--</v>
      </c>
      <c r="AZ39" s="2" t="str">
        <f>IF(Settings!G35&lt;&gt;"",Settings!G35,"")</f>
        <v>--</v>
      </c>
      <c r="BB39" s="2" t="str">
        <f>IF(Settings!I35&lt;&gt;"",Settings!I35,"")</f>
        <v>--</v>
      </c>
      <c r="BC39" s="2" t="str">
        <f>IF(Settings!K35&lt;&gt;"",Settings!K35,"")</f>
        <v>--</v>
      </c>
    </row>
    <row r="40" spans="2:55" x14ac:dyDescent="0.2">
      <c r="B40" s="13">
        <v>40931</v>
      </c>
      <c r="C40" s="12" t="s">
        <v>139</v>
      </c>
      <c r="D40" s="12" t="s">
        <v>271</v>
      </c>
      <c r="E40" s="12" t="s">
        <v>313</v>
      </c>
      <c r="F40" s="12" t="s">
        <v>106</v>
      </c>
      <c r="G40" s="12" t="s">
        <v>350</v>
      </c>
      <c r="H40" s="12" t="s">
        <v>314</v>
      </c>
      <c r="I40" s="15" t="s">
        <v>27</v>
      </c>
      <c r="J40" s="31"/>
      <c r="K40" s="180">
        <v>10</v>
      </c>
      <c r="L40" s="40">
        <v>1.75</v>
      </c>
      <c r="M40" s="14"/>
      <c r="N40" s="16" t="s">
        <v>28</v>
      </c>
      <c r="O40" s="49"/>
      <c r="P40" s="64"/>
      <c r="Q40" s="18"/>
      <c r="R40" s="181">
        <f t="shared" si="5"/>
        <v>10</v>
      </c>
      <c r="S40" s="181">
        <f t="shared" si="6"/>
        <v>0</v>
      </c>
      <c r="T40" s="181">
        <f t="shared" si="7"/>
        <v>-10</v>
      </c>
      <c r="AQ40" s="1">
        <f>COUNT(L$11:L40)</f>
        <v>30</v>
      </c>
      <c r="AR40" s="43">
        <f t="shared" si="9"/>
        <v>40931</v>
      </c>
      <c r="AS40" s="44">
        <f t="shared" si="10"/>
        <v>67.62</v>
      </c>
      <c r="AT40" s="10" t="str">
        <f t="shared" si="11"/>
        <v/>
      </c>
      <c r="AU40" s="20" t="str">
        <f t="shared" si="12"/>
        <v/>
      </c>
      <c r="AV40" s="42">
        <f t="shared" si="13"/>
        <v>1.75</v>
      </c>
      <c r="AW40" s="89">
        <f t="shared" si="14"/>
        <v>0</v>
      </c>
      <c r="AX40" s="167"/>
      <c r="AY40" s="2" t="str">
        <f>IF(Settings!D36&lt;&gt;"",Settings!D36,"")</f>
        <v>--</v>
      </c>
      <c r="AZ40" s="2" t="str">
        <f>IF(Settings!G36&lt;&gt;"",Settings!G36,"")</f>
        <v>--</v>
      </c>
      <c r="BB40" s="2" t="str">
        <f>IF(Settings!I36&lt;&gt;"",Settings!I36,"")</f>
        <v>--</v>
      </c>
      <c r="BC40" s="2" t="str">
        <f>IF(Settings!K36&lt;&gt;"",Settings!K36,"")</f>
        <v>--</v>
      </c>
    </row>
    <row r="41" spans="2:55" x14ac:dyDescent="0.2">
      <c r="B41" s="13">
        <v>40931</v>
      </c>
      <c r="C41" s="12" t="s">
        <v>139</v>
      </c>
      <c r="D41" s="12" t="s">
        <v>271</v>
      </c>
      <c r="E41" s="12" t="s">
        <v>315</v>
      </c>
      <c r="F41" s="12" t="s">
        <v>265</v>
      </c>
      <c r="G41" s="12" t="s">
        <v>340</v>
      </c>
      <c r="H41" s="12" t="s">
        <v>316</v>
      </c>
      <c r="I41" s="15" t="s">
        <v>27</v>
      </c>
      <c r="J41" s="31"/>
      <c r="K41" s="180">
        <v>10</v>
      </c>
      <c r="L41" s="40">
        <v>1.07</v>
      </c>
      <c r="M41" s="14"/>
      <c r="N41" s="16" t="s">
        <v>27</v>
      </c>
      <c r="O41" s="49"/>
      <c r="P41" s="64"/>
      <c r="Q41" s="18"/>
      <c r="R41" s="181">
        <f t="shared" si="5"/>
        <v>10</v>
      </c>
      <c r="S41" s="181">
        <f t="shared" si="6"/>
        <v>10.7</v>
      </c>
      <c r="T41" s="181">
        <f t="shared" si="7"/>
        <v>0.7</v>
      </c>
      <c r="AQ41" s="1">
        <f>COUNT(L$11:L41)</f>
        <v>31</v>
      </c>
      <c r="AR41" s="43">
        <f t="shared" si="9"/>
        <v>40931</v>
      </c>
      <c r="AS41" s="44">
        <f t="shared" si="10"/>
        <v>68.320000000000007</v>
      </c>
      <c r="AT41" s="10" t="str">
        <f t="shared" si="11"/>
        <v/>
      </c>
      <c r="AU41" s="20" t="str">
        <f t="shared" si="12"/>
        <v/>
      </c>
      <c r="AV41" s="42">
        <f t="shared" si="13"/>
        <v>1.07</v>
      </c>
      <c r="AW41" s="89">
        <f t="shared" si="14"/>
        <v>10.700000000000001</v>
      </c>
      <c r="AX41" s="167"/>
      <c r="AY41" s="2" t="str">
        <f>IF(Settings!D37&lt;&gt;"",Settings!D37,"")</f>
        <v>--</v>
      </c>
      <c r="AZ41" s="2" t="str">
        <f>IF(Settings!G37&lt;&gt;"",Settings!G37,"")</f>
        <v>--</v>
      </c>
      <c r="BB41" s="2" t="str">
        <f>IF(Settings!I37&lt;&gt;"",Settings!I37,"")</f>
        <v>--</v>
      </c>
      <c r="BC41" s="2" t="str">
        <f>IF(Settings!K37&lt;&gt;"",Settings!K37,"")</f>
        <v>--</v>
      </c>
    </row>
    <row r="42" spans="2:55" x14ac:dyDescent="0.2">
      <c r="B42" s="13">
        <v>40932</v>
      </c>
      <c r="C42" s="12" t="s">
        <v>139</v>
      </c>
      <c r="D42" s="12" t="s">
        <v>147</v>
      </c>
      <c r="E42" s="12" t="s">
        <v>266</v>
      </c>
      <c r="F42" s="12" t="s">
        <v>106</v>
      </c>
      <c r="G42" s="12" t="s">
        <v>350</v>
      </c>
      <c r="H42" s="12" t="s">
        <v>317</v>
      </c>
      <c r="I42" s="15"/>
      <c r="J42" s="31"/>
      <c r="K42" s="180">
        <v>10</v>
      </c>
      <c r="L42" s="40">
        <v>1.8</v>
      </c>
      <c r="M42" s="14"/>
      <c r="N42" s="16" t="s">
        <v>30</v>
      </c>
      <c r="O42" s="49"/>
      <c r="P42" s="64"/>
      <c r="Q42" s="18"/>
      <c r="R42" s="181">
        <f t="shared" si="5"/>
        <v>10</v>
      </c>
      <c r="S42" s="181">
        <f t="shared" si="6"/>
        <v>0</v>
      </c>
      <c r="T42" s="181">
        <f t="shared" si="7"/>
        <v>0</v>
      </c>
      <c r="AQ42" s="1">
        <f>COUNT(L$11:L42)</f>
        <v>32</v>
      </c>
      <c r="AR42" s="43">
        <f t="shared" si="9"/>
        <v>40932</v>
      </c>
      <c r="AS42" s="44">
        <f t="shared" si="10"/>
        <v>68.320000000000007</v>
      </c>
      <c r="AT42" s="10">
        <f t="shared" si="11"/>
        <v>18</v>
      </c>
      <c r="AU42" s="20" t="str">
        <f t="shared" si="12"/>
        <v/>
      </c>
      <c r="AV42" s="42">
        <f t="shared" si="13"/>
        <v>1.8</v>
      </c>
      <c r="AW42" s="89">
        <f t="shared" si="14"/>
        <v>0</v>
      </c>
      <c r="AX42" s="167"/>
      <c r="AY42" s="2" t="str">
        <f>IF(Settings!D38&lt;&gt;"",Settings!D38,"")</f>
        <v>--</v>
      </c>
      <c r="AZ42" s="2" t="str">
        <f>IF(Settings!G38&lt;&gt;"",Settings!G38,"")</f>
        <v>--</v>
      </c>
      <c r="BB42" s="2" t="str">
        <f>IF(Settings!I38&lt;&gt;"",Settings!I38,"")</f>
        <v>--</v>
      </c>
      <c r="BC42" s="2" t="str">
        <f>IF(Settings!K38&lt;&gt;"",Settings!K38,"")</f>
        <v>--</v>
      </c>
    </row>
    <row r="43" spans="2:55" x14ac:dyDescent="0.2">
      <c r="B43" s="13">
        <v>40932</v>
      </c>
      <c r="C43" s="12" t="s">
        <v>263</v>
      </c>
      <c r="D43" s="12" t="s">
        <v>271</v>
      </c>
      <c r="E43" s="12" t="s">
        <v>318</v>
      </c>
      <c r="F43" s="12" t="s">
        <v>106</v>
      </c>
      <c r="G43" s="12" t="s">
        <v>350</v>
      </c>
      <c r="H43" s="12" t="s">
        <v>319</v>
      </c>
      <c r="I43" s="15"/>
      <c r="J43" s="31"/>
      <c r="K43" s="180">
        <v>10</v>
      </c>
      <c r="L43" s="40">
        <v>1.29</v>
      </c>
      <c r="M43" s="14"/>
      <c r="N43" s="16" t="s">
        <v>27</v>
      </c>
      <c r="O43" s="49">
        <v>0.05</v>
      </c>
      <c r="P43" s="64"/>
      <c r="Q43" s="18"/>
      <c r="R43" s="181">
        <f t="shared" si="5"/>
        <v>10</v>
      </c>
      <c r="S43" s="181">
        <f t="shared" si="6"/>
        <v>12.76</v>
      </c>
      <c r="T43" s="181">
        <f t="shared" si="7"/>
        <v>2.76</v>
      </c>
      <c r="AQ43" s="1">
        <f>COUNT(L$11:L43)</f>
        <v>33</v>
      </c>
      <c r="AR43" s="43">
        <f t="shared" si="9"/>
        <v>40932</v>
      </c>
      <c r="AS43" s="44">
        <f t="shared" si="10"/>
        <v>71.080000000000013</v>
      </c>
      <c r="AT43" s="10" t="str">
        <f t="shared" si="11"/>
        <v/>
      </c>
      <c r="AU43" s="20" t="str">
        <f t="shared" si="12"/>
        <v/>
      </c>
      <c r="AV43" s="42">
        <f t="shared" si="13"/>
        <v>1.29</v>
      </c>
      <c r="AW43" s="89">
        <f t="shared" si="14"/>
        <v>12.9</v>
      </c>
      <c r="AX43" s="167"/>
      <c r="AY43" s="2" t="str">
        <f>IF(Settings!D39&lt;&gt;"",Settings!D39,"")</f>
        <v>--</v>
      </c>
      <c r="AZ43" s="2" t="str">
        <f>IF(Settings!G39&lt;&gt;"",Settings!G39,"")</f>
        <v>--</v>
      </c>
      <c r="BB43" s="2" t="str">
        <f>IF(Settings!I39&lt;&gt;"",Settings!I39,"")</f>
        <v>--</v>
      </c>
      <c r="BC43" s="2" t="str">
        <f>IF(Settings!K39&lt;&gt;"",Settings!K39,"")</f>
        <v>--</v>
      </c>
    </row>
    <row r="44" spans="2:55" x14ac:dyDescent="0.2">
      <c r="B44" s="13">
        <v>40932</v>
      </c>
      <c r="C44" s="12" t="s">
        <v>139</v>
      </c>
      <c r="D44" s="12" t="s">
        <v>280</v>
      </c>
      <c r="E44" s="12" t="s">
        <v>320</v>
      </c>
      <c r="F44" s="12" t="s">
        <v>106</v>
      </c>
      <c r="G44" s="12" t="s">
        <v>341</v>
      </c>
      <c r="H44" s="12" t="s">
        <v>321</v>
      </c>
      <c r="I44" s="15" t="s">
        <v>27</v>
      </c>
      <c r="J44" s="31"/>
      <c r="K44" s="180">
        <v>10</v>
      </c>
      <c r="L44" s="40">
        <v>1.0900000000000001</v>
      </c>
      <c r="M44" s="14"/>
      <c r="N44" s="16" t="s">
        <v>27</v>
      </c>
      <c r="O44" s="49"/>
      <c r="P44" s="64"/>
      <c r="Q44" s="18"/>
      <c r="R44" s="181">
        <f t="shared" si="5"/>
        <v>10</v>
      </c>
      <c r="S44" s="181">
        <f t="shared" si="6"/>
        <v>10.9</v>
      </c>
      <c r="T44" s="181">
        <f t="shared" si="7"/>
        <v>0.9</v>
      </c>
      <c r="AQ44" s="1">
        <f>COUNT(L$11:L44)</f>
        <v>34</v>
      </c>
      <c r="AR44" s="43">
        <f t="shared" si="9"/>
        <v>40932</v>
      </c>
      <c r="AS44" s="44">
        <f t="shared" si="10"/>
        <v>71.980000000000018</v>
      </c>
      <c r="AT44" s="10" t="str">
        <f t="shared" si="11"/>
        <v/>
      </c>
      <c r="AU44" s="20" t="str">
        <f t="shared" si="12"/>
        <v/>
      </c>
      <c r="AV44" s="42">
        <f t="shared" si="13"/>
        <v>1.0900000000000001</v>
      </c>
      <c r="AW44" s="89">
        <f t="shared" si="14"/>
        <v>10.9</v>
      </c>
      <c r="AX44" s="167"/>
      <c r="AY44" s="2" t="str">
        <f>IF(Settings!D40&lt;&gt;"",Settings!D40,"")</f>
        <v>--</v>
      </c>
      <c r="AZ44" s="2" t="str">
        <f>IF(Settings!G40&lt;&gt;"",Settings!G40,"")</f>
        <v>--</v>
      </c>
      <c r="BB44" s="2" t="str">
        <f>IF(Settings!I40&lt;&gt;"",Settings!I40,"")</f>
        <v>--</v>
      </c>
      <c r="BC44" s="2" t="str">
        <f>IF(Settings!K40&lt;&gt;"",Settings!K40,"")</f>
        <v>--</v>
      </c>
    </row>
    <row r="45" spans="2:55" x14ac:dyDescent="0.2">
      <c r="B45" s="13">
        <v>40932</v>
      </c>
      <c r="C45" s="12" t="s">
        <v>139</v>
      </c>
      <c r="D45" s="12" t="s">
        <v>271</v>
      </c>
      <c r="E45" s="12" t="s">
        <v>322</v>
      </c>
      <c r="F45" s="12" t="s">
        <v>106</v>
      </c>
      <c r="G45" s="12" t="s">
        <v>350</v>
      </c>
      <c r="H45" s="12" t="s">
        <v>323</v>
      </c>
      <c r="I45" s="15" t="s">
        <v>27</v>
      </c>
      <c r="J45" s="31"/>
      <c r="K45" s="180">
        <v>10</v>
      </c>
      <c r="L45" s="40">
        <v>1.4</v>
      </c>
      <c r="M45" s="14"/>
      <c r="N45" s="16" t="s">
        <v>27</v>
      </c>
      <c r="O45" s="49"/>
      <c r="P45" s="64"/>
      <c r="Q45" s="18"/>
      <c r="R45" s="181">
        <f t="shared" si="5"/>
        <v>10</v>
      </c>
      <c r="S45" s="181">
        <f t="shared" si="6"/>
        <v>14</v>
      </c>
      <c r="T45" s="181">
        <f t="shared" si="7"/>
        <v>4</v>
      </c>
      <c r="AQ45" s="1">
        <f>COUNT(L$11:L45)</f>
        <v>35</v>
      </c>
      <c r="AR45" s="43">
        <f t="shared" si="9"/>
        <v>40932</v>
      </c>
      <c r="AS45" s="44">
        <f t="shared" si="10"/>
        <v>75.980000000000018</v>
      </c>
      <c r="AT45" s="10" t="str">
        <f t="shared" si="11"/>
        <v/>
      </c>
      <c r="AU45" s="20" t="str">
        <f t="shared" si="12"/>
        <v/>
      </c>
      <c r="AV45" s="42">
        <f t="shared" si="13"/>
        <v>1.4</v>
      </c>
      <c r="AW45" s="89">
        <f t="shared" si="14"/>
        <v>14</v>
      </c>
      <c r="AX45" s="167"/>
      <c r="AY45" s="2" t="str">
        <f>IF(Settings!D41&lt;&gt;"",Settings!D41,"")</f>
        <v>--</v>
      </c>
      <c r="AZ45" s="2" t="str">
        <f>IF(Settings!G41&lt;&gt;"",Settings!G41,"")</f>
        <v>--</v>
      </c>
      <c r="BB45" s="2" t="str">
        <f>IF(Settings!I41&lt;&gt;"",Settings!I41,"")</f>
        <v>--</v>
      </c>
      <c r="BC45" s="2" t="str">
        <f>IF(Settings!K41&lt;&gt;"",Settings!K41,"")</f>
        <v>--</v>
      </c>
    </row>
    <row r="46" spans="2:55" x14ac:dyDescent="0.2">
      <c r="B46" s="13">
        <v>40933</v>
      </c>
      <c r="C46" s="12" t="s">
        <v>139</v>
      </c>
      <c r="D46" s="12" t="s">
        <v>160</v>
      </c>
      <c r="E46" s="12" t="s">
        <v>324</v>
      </c>
      <c r="F46" s="12" t="s">
        <v>106</v>
      </c>
      <c r="G46" s="12" t="s">
        <v>350</v>
      </c>
      <c r="H46" s="12" t="s">
        <v>325</v>
      </c>
      <c r="I46" s="15" t="s">
        <v>27</v>
      </c>
      <c r="J46" s="31" t="s">
        <v>336</v>
      </c>
      <c r="K46" s="180">
        <v>15</v>
      </c>
      <c r="L46" s="40">
        <v>1.8</v>
      </c>
      <c r="M46" s="14"/>
      <c r="N46" s="16" t="s">
        <v>27</v>
      </c>
      <c r="O46" s="49"/>
      <c r="P46" s="64"/>
      <c r="Q46" s="18"/>
      <c r="R46" s="181">
        <f t="shared" si="5"/>
        <v>15</v>
      </c>
      <c r="S46" s="181">
        <f t="shared" si="6"/>
        <v>27</v>
      </c>
      <c r="T46" s="181">
        <f t="shared" si="7"/>
        <v>12</v>
      </c>
      <c r="AQ46" s="1">
        <f>COUNT(L$11:L46)</f>
        <v>36</v>
      </c>
      <c r="AR46" s="43">
        <f t="shared" si="9"/>
        <v>40933</v>
      </c>
      <c r="AS46" s="44">
        <f t="shared" si="10"/>
        <v>87.980000000000018</v>
      </c>
      <c r="AT46" s="10" t="str">
        <f t="shared" si="11"/>
        <v/>
      </c>
      <c r="AU46" s="20" t="str">
        <f t="shared" si="12"/>
        <v/>
      </c>
      <c r="AV46" s="42">
        <f t="shared" si="13"/>
        <v>1.8</v>
      </c>
      <c r="AW46" s="89">
        <f t="shared" si="14"/>
        <v>27</v>
      </c>
      <c r="AX46" s="167"/>
      <c r="AY46" s="2" t="str">
        <f>IF(Settings!D42&lt;&gt;"",Settings!D42,"")</f>
        <v>--</v>
      </c>
      <c r="AZ46" s="2" t="str">
        <f>IF(Settings!G42&lt;&gt;"",Settings!G42,"")</f>
        <v>--</v>
      </c>
      <c r="BB46" s="2" t="str">
        <f>IF(Settings!I42&lt;&gt;"",Settings!I42,"")</f>
        <v>--</v>
      </c>
      <c r="BC46" s="2" t="str">
        <f>IF(Settings!K42&lt;&gt;"",Settings!K42,"")</f>
        <v>--</v>
      </c>
    </row>
    <row r="47" spans="2:55" x14ac:dyDescent="0.2">
      <c r="B47" s="13">
        <v>40933</v>
      </c>
      <c r="C47" s="12" t="s">
        <v>139</v>
      </c>
      <c r="D47" s="12" t="s">
        <v>280</v>
      </c>
      <c r="E47" s="12" t="s">
        <v>281</v>
      </c>
      <c r="F47" s="12" t="s">
        <v>106</v>
      </c>
      <c r="G47" s="12" t="s">
        <v>350</v>
      </c>
      <c r="H47" s="12" t="s">
        <v>326</v>
      </c>
      <c r="I47" s="15"/>
      <c r="J47" s="31" t="s">
        <v>335</v>
      </c>
      <c r="K47" s="180">
        <v>16</v>
      </c>
      <c r="L47" s="40">
        <v>1.071</v>
      </c>
      <c r="M47" s="14"/>
      <c r="N47" s="16" t="s">
        <v>27</v>
      </c>
      <c r="O47" s="49"/>
      <c r="P47" s="64"/>
      <c r="Q47" s="18"/>
      <c r="R47" s="181">
        <f t="shared" si="5"/>
        <v>16</v>
      </c>
      <c r="S47" s="181">
        <f t="shared" si="6"/>
        <v>17.14</v>
      </c>
      <c r="T47" s="181">
        <f t="shared" si="7"/>
        <v>1.1399999999999999</v>
      </c>
      <c r="AQ47" s="1">
        <f>COUNT(L$11:L47)</f>
        <v>37</v>
      </c>
      <c r="AR47" s="43">
        <f t="shared" si="9"/>
        <v>40933</v>
      </c>
      <c r="AS47" s="44">
        <f t="shared" si="10"/>
        <v>89.120000000000019</v>
      </c>
      <c r="AT47" s="10" t="str">
        <f t="shared" si="11"/>
        <v/>
      </c>
      <c r="AU47" s="20" t="str">
        <f t="shared" si="12"/>
        <v/>
      </c>
      <c r="AV47" s="42">
        <f t="shared" si="13"/>
        <v>1.071</v>
      </c>
      <c r="AW47" s="89">
        <f t="shared" si="14"/>
        <v>17.135999999999999</v>
      </c>
      <c r="AX47" s="167"/>
      <c r="AY47" s="2" t="str">
        <f>IF(Settings!D43&lt;&gt;"",Settings!D43,"")</f>
        <v>--</v>
      </c>
      <c r="AZ47" s="2" t="str">
        <f>IF(Settings!G43&lt;&gt;"",Settings!G43,"")</f>
        <v>--</v>
      </c>
      <c r="BB47" s="2" t="str">
        <f>IF(Settings!I43&lt;&gt;"",Settings!I43,"")</f>
        <v>--</v>
      </c>
      <c r="BC47" s="2" t="str">
        <f>IF(Settings!K43&lt;&gt;"",Settings!K43,"")</f>
        <v>--</v>
      </c>
    </row>
    <row r="48" spans="2:55" x14ac:dyDescent="0.2">
      <c r="B48" s="13"/>
      <c r="C48" s="12"/>
      <c r="D48" s="12"/>
      <c r="E48" s="12"/>
      <c r="F48" s="12"/>
      <c r="G48" s="12"/>
      <c r="H48" s="12"/>
      <c r="I48" s="15"/>
      <c r="J48" s="31"/>
      <c r="K48" s="180"/>
      <c r="L48" s="40"/>
      <c r="M48" s="14"/>
      <c r="N48" s="16"/>
      <c r="O48" s="49"/>
      <c r="P48" s="64"/>
      <c r="Q48" s="18"/>
      <c r="R48" s="181">
        <f t="shared" si="5"/>
        <v>0</v>
      </c>
      <c r="S48" s="181">
        <f t="shared" si="6"/>
        <v>0</v>
      </c>
      <c r="T48" s="181">
        <f t="shared" si="7"/>
        <v>0</v>
      </c>
      <c r="AQ48" s="1">
        <f>COUNT(L$11:L48)</f>
        <v>37</v>
      </c>
      <c r="AR48" s="43">
        <f t="shared" si="9"/>
        <v>40933</v>
      </c>
      <c r="AS48" s="44">
        <f t="shared" si="10"/>
        <v>89.120000000000019</v>
      </c>
      <c r="AT48" s="10" t="str">
        <f t="shared" si="11"/>
        <v/>
      </c>
      <c r="AU48" s="20" t="str">
        <f t="shared" si="12"/>
        <v/>
      </c>
      <c r="AV48" s="42">
        <f t="shared" si="13"/>
        <v>1</v>
      </c>
      <c r="AW48" s="89">
        <f t="shared" si="14"/>
        <v>0</v>
      </c>
      <c r="AX48" s="167"/>
      <c r="AY48" s="2" t="str">
        <f>IF(Settings!D44&lt;&gt;"",Settings!D44,"")</f>
        <v>--</v>
      </c>
      <c r="AZ48" s="2" t="str">
        <f>IF(Settings!G44&lt;&gt;"",Settings!G44,"")</f>
        <v>--</v>
      </c>
      <c r="BB48" s="2" t="str">
        <f>IF(Settings!I44&lt;&gt;"",Settings!I44,"")</f>
        <v>--</v>
      </c>
      <c r="BC48" s="2" t="str">
        <f>IF(Settings!K44&lt;&gt;"",Settings!K44,"")</f>
        <v>--</v>
      </c>
    </row>
    <row r="49" spans="2:55" x14ac:dyDescent="0.2">
      <c r="B49" s="13"/>
      <c r="C49" s="12"/>
      <c r="D49" s="12"/>
      <c r="E49" s="12"/>
      <c r="F49" s="12"/>
      <c r="G49" s="12"/>
      <c r="H49" s="12"/>
      <c r="I49" s="15"/>
      <c r="J49" s="31"/>
      <c r="K49" s="180"/>
      <c r="L49" s="40"/>
      <c r="M49" s="14"/>
      <c r="N49" s="16"/>
      <c r="O49" s="49"/>
      <c r="P49" s="64"/>
      <c r="Q49" s="18"/>
      <c r="R49" s="181">
        <f t="shared" si="5"/>
        <v>0</v>
      </c>
      <c r="S49" s="181">
        <f t="shared" si="6"/>
        <v>0</v>
      </c>
      <c r="T49" s="181">
        <f t="shared" si="7"/>
        <v>0</v>
      </c>
      <c r="AQ49" s="1">
        <f>COUNT(L$11:L49)</f>
        <v>37</v>
      </c>
      <c r="AR49" s="43">
        <f t="shared" si="9"/>
        <v>40933</v>
      </c>
      <c r="AS49" s="44">
        <f t="shared" si="10"/>
        <v>89.120000000000019</v>
      </c>
      <c r="AT49" s="10" t="str">
        <f t="shared" si="11"/>
        <v/>
      </c>
      <c r="AU49" s="20" t="str">
        <f t="shared" si="12"/>
        <v/>
      </c>
      <c r="AV49" s="42">
        <f t="shared" si="13"/>
        <v>1</v>
      </c>
      <c r="AW49" s="89">
        <f t="shared" si="14"/>
        <v>0</v>
      </c>
      <c r="AX49" s="167"/>
      <c r="AY49" s="2" t="str">
        <f>IF(Settings!D45&lt;&gt;"",Settings!D45,"")</f>
        <v>--</v>
      </c>
      <c r="AZ49" s="2" t="str">
        <f>IF(Settings!G45&lt;&gt;"",Settings!G45,"")</f>
        <v>--</v>
      </c>
      <c r="BB49" s="2" t="str">
        <f>IF(Settings!I45&lt;&gt;"",Settings!I45,"")</f>
        <v>--</v>
      </c>
      <c r="BC49" s="2" t="str">
        <f>IF(Settings!K45&lt;&gt;"",Settings!K45,"")</f>
        <v>--</v>
      </c>
    </row>
    <row r="50" spans="2:55" x14ac:dyDescent="0.2">
      <c r="B50" s="13"/>
      <c r="C50" s="12"/>
      <c r="D50" s="12"/>
      <c r="E50" s="12"/>
      <c r="F50" s="12"/>
      <c r="G50" s="12"/>
      <c r="H50" s="12"/>
      <c r="I50" s="15"/>
      <c r="J50" s="31"/>
      <c r="K50" s="180"/>
      <c r="L50" s="40"/>
      <c r="M50" s="14"/>
      <c r="N50" s="16"/>
      <c r="O50" s="49"/>
      <c r="P50" s="64"/>
      <c r="Q50" s="18"/>
      <c r="R50" s="181">
        <f t="shared" si="5"/>
        <v>0</v>
      </c>
      <c r="S50" s="181">
        <f t="shared" si="6"/>
        <v>0</v>
      </c>
      <c r="T50" s="181">
        <f t="shared" si="7"/>
        <v>0</v>
      </c>
      <c r="AQ50" s="1">
        <f>COUNT(L$11:L50)</f>
        <v>37</v>
      </c>
      <c r="AR50" s="43">
        <f t="shared" si="9"/>
        <v>40933</v>
      </c>
      <c r="AS50" s="44">
        <f t="shared" si="10"/>
        <v>89.120000000000019</v>
      </c>
      <c r="AT50" s="10" t="str">
        <f t="shared" si="11"/>
        <v/>
      </c>
      <c r="AU50" s="20" t="str">
        <f t="shared" si="12"/>
        <v/>
      </c>
      <c r="AV50" s="42">
        <f t="shared" si="13"/>
        <v>1</v>
      </c>
      <c r="AW50" s="89">
        <f t="shared" si="14"/>
        <v>0</v>
      </c>
      <c r="AX50" s="167"/>
      <c r="AY50" s="2" t="str">
        <f>IF(Settings!D46&lt;&gt;"",Settings!D46,"")</f>
        <v>--</v>
      </c>
      <c r="AZ50" s="2" t="str">
        <f>IF(Settings!G46&lt;&gt;"",Settings!G46,"")</f>
        <v>--</v>
      </c>
      <c r="BB50" s="2" t="str">
        <f>IF(Settings!I46&lt;&gt;"",Settings!I46,"")</f>
        <v>--</v>
      </c>
      <c r="BC50" s="2" t="str">
        <f>IF(Settings!K46&lt;&gt;"",Settings!K46,"")</f>
        <v>--</v>
      </c>
    </row>
    <row r="51" spans="2:55" x14ac:dyDescent="0.2">
      <c r="B51" s="13"/>
      <c r="C51" s="12"/>
      <c r="D51" s="12"/>
      <c r="E51" s="12"/>
      <c r="F51" s="12"/>
      <c r="G51" s="12"/>
      <c r="H51" s="12"/>
      <c r="I51" s="15"/>
      <c r="J51" s="31"/>
      <c r="K51" s="180"/>
      <c r="L51" s="40"/>
      <c r="M51" s="14"/>
      <c r="N51" s="16"/>
      <c r="O51" s="49"/>
      <c r="P51" s="64"/>
      <c r="Q51" s="18"/>
      <c r="R51" s="181">
        <f t="shared" si="5"/>
        <v>0</v>
      </c>
      <c r="S51" s="181">
        <f t="shared" si="6"/>
        <v>0</v>
      </c>
      <c r="T51" s="181">
        <f t="shared" si="7"/>
        <v>0</v>
      </c>
      <c r="AQ51" s="1">
        <f>COUNT(L$11:L51)</f>
        <v>37</v>
      </c>
      <c r="AR51" s="43">
        <f t="shared" si="9"/>
        <v>40933</v>
      </c>
      <c r="AS51" s="44">
        <f t="shared" si="10"/>
        <v>89.120000000000019</v>
      </c>
      <c r="AT51" s="10" t="str">
        <f t="shared" si="11"/>
        <v/>
      </c>
      <c r="AU51" s="20" t="str">
        <f t="shared" si="12"/>
        <v/>
      </c>
      <c r="AV51" s="42">
        <f t="shared" si="13"/>
        <v>1</v>
      </c>
      <c r="AW51" s="89">
        <f t="shared" si="14"/>
        <v>0</v>
      </c>
      <c r="AX51" s="167"/>
      <c r="AY51" s="2" t="str">
        <f>IF(Settings!D47&lt;&gt;"",Settings!D47,"")</f>
        <v>--</v>
      </c>
      <c r="AZ51" s="2" t="str">
        <f>IF(Settings!G47&lt;&gt;"",Settings!G47,"")</f>
        <v>--</v>
      </c>
      <c r="BB51" s="2" t="str">
        <f>IF(Settings!I47&lt;&gt;"",Settings!I47,"")</f>
        <v>--</v>
      </c>
      <c r="BC51" s="2" t="str">
        <f>IF(Settings!K47&lt;&gt;"",Settings!K47,"")</f>
        <v>--</v>
      </c>
    </row>
    <row r="52" spans="2:55" x14ac:dyDescent="0.2">
      <c r="B52" s="13"/>
      <c r="C52" s="12"/>
      <c r="D52" s="12"/>
      <c r="E52" s="12"/>
      <c r="F52" s="12"/>
      <c r="G52" s="12"/>
      <c r="H52" s="12"/>
      <c r="I52" s="15"/>
      <c r="J52" s="31"/>
      <c r="K52" s="180"/>
      <c r="L52" s="40"/>
      <c r="M52" s="14"/>
      <c r="N52" s="16"/>
      <c r="O52" s="49"/>
      <c r="P52" s="64"/>
      <c r="Q52" s="18"/>
      <c r="R52" s="181">
        <f t="shared" si="5"/>
        <v>0</v>
      </c>
      <c r="S52" s="181">
        <f t="shared" si="6"/>
        <v>0</v>
      </c>
      <c r="T52" s="181">
        <f t="shared" si="7"/>
        <v>0</v>
      </c>
      <c r="AQ52" s="1">
        <f>COUNT(L$11:L52)</f>
        <v>37</v>
      </c>
      <c r="AR52" s="43">
        <f t="shared" si="9"/>
        <v>40933</v>
      </c>
      <c r="AS52" s="44">
        <f t="shared" si="10"/>
        <v>89.120000000000019</v>
      </c>
      <c r="AT52" s="10" t="str">
        <f t="shared" si="11"/>
        <v/>
      </c>
      <c r="AU52" s="20" t="str">
        <f t="shared" si="12"/>
        <v/>
      </c>
      <c r="AV52" s="42">
        <f t="shared" si="13"/>
        <v>1</v>
      </c>
      <c r="AW52" s="89">
        <f t="shared" si="14"/>
        <v>0</v>
      </c>
      <c r="AX52" s="167"/>
      <c r="AY52" s="2" t="str">
        <f>IF(Settings!D48&lt;&gt;"",Settings!D48,"")</f>
        <v>--</v>
      </c>
      <c r="AZ52" s="2" t="str">
        <f>IF(Settings!G48&lt;&gt;"",Settings!G48,"")</f>
        <v>--</v>
      </c>
      <c r="BB52" s="2" t="str">
        <f>IF(Settings!I48&lt;&gt;"",Settings!I48,"")</f>
        <v>--</v>
      </c>
      <c r="BC52" s="2" t="str">
        <f>IF(Settings!K48&lt;&gt;"",Settings!K48,"")</f>
        <v>--</v>
      </c>
    </row>
    <row r="53" spans="2:55" x14ac:dyDescent="0.2">
      <c r="B53" s="13"/>
      <c r="C53" s="12"/>
      <c r="D53" s="12"/>
      <c r="E53" s="12"/>
      <c r="F53" s="12"/>
      <c r="G53" s="12"/>
      <c r="H53" s="12"/>
      <c r="I53" s="15"/>
      <c r="J53" s="31"/>
      <c r="K53" s="180"/>
      <c r="L53" s="40"/>
      <c r="M53" s="14"/>
      <c r="N53" s="16"/>
      <c r="O53" s="49"/>
      <c r="P53" s="64"/>
      <c r="Q53" s="18"/>
      <c r="R53" s="181">
        <f t="shared" si="5"/>
        <v>0</v>
      </c>
      <c r="S53" s="181">
        <f t="shared" si="6"/>
        <v>0</v>
      </c>
      <c r="T53" s="181">
        <f t="shared" si="7"/>
        <v>0</v>
      </c>
      <c r="AQ53" s="1">
        <f>COUNT(L$11:L53)</f>
        <v>37</v>
      </c>
      <c r="AR53" s="43">
        <f t="shared" si="9"/>
        <v>40933</v>
      </c>
      <c r="AS53" s="44">
        <f t="shared" si="10"/>
        <v>89.120000000000019</v>
      </c>
      <c r="AT53" s="10" t="str">
        <f t="shared" si="11"/>
        <v/>
      </c>
      <c r="AU53" s="20" t="str">
        <f t="shared" si="12"/>
        <v/>
      </c>
      <c r="AV53" s="42">
        <f t="shared" si="13"/>
        <v>1</v>
      </c>
      <c r="AW53" s="89">
        <f t="shared" si="14"/>
        <v>0</v>
      </c>
      <c r="AX53" s="167"/>
      <c r="AY53" s="2" t="str">
        <f>IF(Settings!D49&lt;&gt;"",Settings!D49,"")</f>
        <v>--</v>
      </c>
      <c r="AZ53" s="2" t="str">
        <f>IF(Settings!G49&lt;&gt;"",Settings!G49,"")</f>
        <v>--</v>
      </c>
      <c r="BB53" s="2" t="str">
        <f>IF(Settings!I49&lt;&gt;"",Settings!I49,"")</f>
        <v>--</v>
      </c>
      <c r="BC53" s="2" t="str">
        <f>IF(Settings!K49&lt;&gt;"",Settings!K49,"")</f>
        <v>--</v>
      </c>
    </row>
    <row r="54" spans="2:55" x14ac:dyDescent="0.2">
      <c r="B54" s="13"/>
      <c r="C54" s="12"/>
      <c r="D54" s="12"/>
      <c r="E54" s="12"/>
      <c r="F54" s="12"/>
      <c r="G54" s="12"/>
      <c r="H54" s="12"/>
      <c r="I54" s="15"/>
      <c r="J54" s="31"/>
      <c r="K54" s="180"/>
      <c r="L54" s="40"/>
      <c r="M54" s="14"/>
      <c r="N54" s="16"/>
      <c r="O54" s="49"/>
      <c r="P54" s="64"/>
      <c r="Q54" s="18"/>
      <c r="R54" s="181">
        <f t="shared" si="5"/>
        <v>0</v>
      </c>
      <c r="S54" s="181">
        <f t="shared" si="6"/>
        <v>0</v>
      </c>
      <c r="T54" s="181">
        <f t="shared" si="7"/>
        <v>0</v>
      </c>
      <c r="AQ54" s="1">
        <f>COUNT(L$11:L54)</f>
        <v>37</v>
      </c>
      <c r="AR54" s="43">
        <f t="shared" si="9"/>
        <v>40933</v>
      </c>
      <c r="AS54" s="44">
        <f t="shared" si="10"/>
        <v>89.120000000000019</v>
      </c>
      <c r="AT54" s="10" t="str">
        <f t="shared" si="11"/>
        <v/>
      </c>
      <c r="AU54" s="20" t="str">
        <f t="shared" si="12"/>
        <v/>
      </c>
      <c r="AV54" s="42">
        <f t="shared" si="13"/>
        <v>1</v>
      </c>
      <c r="AW54" s="89">
        <f t="shared" si="14"/>
        <v>0</v>
      </c>
      <c r="AX54" s="167"/>
      <c r="AY54" s="2" t="str">
        <f>IF(Settings!D50&lt;&gt;"",Settings!D50,"")</f>
        <v>--</v>
      </c>
      <c r="AZ54" s="2" t="str">
        <f>IF(Settings!G50&lt;&gt;"",Settings!G50,"")</f>
        <v>--</v>
      </c>
      <c r="BB54" s="2" t="str">
        <f>IF(Settings!I50&lt;&gt;"",Settings!I50,"")</f>
        <v>--</v>
      </c>
      <c r="BC54" s="2" t="str">
        <f>IF(Settings!K50&lt;&gt;"",Settings!K50,"")</f>
        <v>--</v>
      </c>
    </row>
    <row r="55" spans="2:55" x14ac:dyDescent="0.2">
      <c r="B55" s="13"/>
      <c r="C55" s="12"/>
      <c r="D55" s="12"/>
      <c r="E55" s="12"/>
      <c r="F55" s="12"/>
      <c r="G55" s="12"/>
      <c r="H55" s="12"/>
      <c r="I55" s="15"/>
      <c r="J55" s="31"/>
      <c r="K55" s="180"/>
      <c r="L55" s="40"/>
      <c r="M55" s="14"/>
      <c r="N55" s="16"/>
      <c r="O55" s="49"/>
      <c r="P55" s="64"/>
      <c r="Q55" s="18"/>
      <c r="R55" s="181">
        <f t="shared" si="5"/>
        <v>0</v>
      </c>
      <c r="S55" s="181">
        <f t="shared" si="6"/>
        <v>0</v>
      </c>
      <c r="T55" s="181">
        <f t="shared" si="7"/>
        <v>0</v>
      </c>
      <c r="AQ55" s="1">
        <f>COUNT(L$11:L55)</f>
        <v>37</v>
      </c>
      <c r="AR55" s="43">
        <f t="shared" si="9"/>
        <v>40933</v>
      </c>
      <c r="AS55" s="44">
        <f t="shared" si="10"/>
        <v>89.120000000000019</v>
      </c>
      <c r="AT55" s="10" t="str">
        <f t="shared" si="11"/>
        <v/>
      </c>
      <c r="AU55" s="20" t="str">
        <f t="shared" si="12"/>
        <v/>
      </c>
      <c r="AV55" s="42">
        <f t="shared" si="13"/>
        <v>1</v>
      </c>
      <c r="AW55" s="89">
        <f t="shared" si="14"/>
        <v>0</v>
      </c>
      <c r="AX55" s="167"/>
      <c r="AY55" s="2" t="str">
        <f>IF(Settings!D51&lt;&gt;"",Settings!D51,"")</f>
        <v>--</v>
      </c>
      <c r="AZ55" s="2" t="str">
        <f>IF(Settings!G51&lt;&gt;"",Settings!G51,"")</f>
        <v>--</v>
      </c>
      <c r="BB55" s="2" t="str">
        <f>IF(Settings!I51&lt;&gt;"",Settings!I51,"")</f>
        <v>--</v>
      </c>
      <c r="BC55" s="2" t="str">
        <f>IF(Settings!K51&lt;&gt;"",Settings!K51,"")</f>
        <v>--</v>
      </c>
    </row>
    <row r="56" spans="2:55" x14ac:dyDescent="0.2">
      <c r="B56" s="13"/>
      <c r="C56" s="12"/>
      <c r="D56" s="12"/>
      <c r="E56" s="12"/>
      <c r="F56" s="12"/>
      <c r="G56" s="12"/>
      <c r="H56" s="12"/>
      <c r="I56" s="15"/>
      <c r="J56" s="31"/>
      <c r="K56" s="180"/>
      <c r="L56" s="40"/>
      <c r="M56" s="14"/>
      <c r="N56" s="16"/>
      <c r="O56" s="49"/>
      <c r="P56" s="64"/>
      <c r="Q56" s="18"/>
      <c r="R56" s="181">
        <f t="shared" si="5"/>
        <v>0</v>
      </c>
      <c r="S56" s="181">
        <f t="shared" si="6"/>
        <v>0</v>
      </c>
      <c r="T56" s="181">
        <f t="shared" si="7"/>
        <v>0</v>
      </c>
      <c r="AQ56" s="1">
        <f>COUNT(L$11:L56)</f>
        <v>37</v>
      </c>
      <c r="AR56" s="43">
        <f t="shared" si="9"/>
        <v>40933</v>
      </c>
      <c r="AS56" s="44">
        <f t="shared" si="10"/>
        <v>89.120000000000019</v>
      </c>
      <c r="AT56" s="10" t="str">
        <f t="shared" si="11"/>
        <v/>
      </c>
      <c r="AU56" s="20" t="str">
        <f t="shared" si="12"/>
        <v/>
      </c>
      <c r="AV56" s="42">
        <f t="shared" si="13"/>
        <v>1</v>
      </c>
      <c r="AW56" s="89">
        <f t="shared" si="14"/>
        <v>0</v>
      </c>
      <c r="AX56" s="167"/>
      <c r="AY56" s="2" t="str">
        <f>IF(Settings!D52&lt;&gt;"",Settings!D52,"")</f>
        <v>--</v>
      </c>
      <c r="AZ56" s="2" t="str">
        <f>IF(Settings!G52&lt;&gt;"",Settings!G52,"")</f>
        <v>--</v>
      </c>
      <c r="BB56" s="2" t="str">
        <f>IF(Settings!I52&lt;&gt;"",Settings!I52,"")</f>
        <v>--</v>
      </c>
      <c r="BC56" s="2" t="str">
        <f>IF(Settings!K52&lt;&gt;"",Settings!K52,"")</f>
        <v>--</v>
      </c>
    </row>
    <row r="57" spans="2:55" x14ac:dyDescent="0.2">
      <c r="B57" s="13"/>
      <c r="C57" s="12"/>
      <c r="D57" s="12"/>
      <c r="E57" s="12"/>
      <c r="F57" s="12"/>
      <c r="G57" s="12"/>
      <c r="H57" s="12"/>
      <c r="I57" s="15"/>
      <c r="J57" s="31"/>
      <c r="K57" s="180"/>
      <c r="L57" s="40"/>
      <c r="M57" s="14"/>
      <c r="N57" s="16"/>
      <c r="O57" s="49"/>
      <c r="P57" s="64"/>
      <c r="Q57" s="18"/>
      <c r="R57" s="181">
        <f t="shared" si="5"/>
        <v>0</v>
      </c>
      <c r="S57" s="181">
        <f t="shared" si="6"/>
        <v>0</v>
      </c>
      <c r="T57" s="181">
        <f t="shared" si="7"/>
        <v>0</v>
      </c>
      <c r="AQ57" s="1">
        <f>COUNT(L$11:L57)</f>
        <v>37</v>
      </c>
      <c r="AR57" s="43">
        <f t="shared" si="9"/>
        <v>40933</v>
      </c>
      <c r="AS57" s="44">
        <f t="shared" si="10"/>
        <v>89.120000000000019</v>
      </c>
      <c r="AT57" s="10" t="str">
        <f t="shared" si="11"/>
        <v/>
      </c>
      <c r="AU57" s="20" t="str">
        <f t="shared" si="12"/>
        <v/>
      </c>
      <c r="AV57" s="42">
        <f t="shared" si="13"/>
        <v>1</v>
      </c>
      <c r="AW57" s="89">
        <f t="shared" si="14"/>
        <v>0</v>
      </c>
      <c r="AX57" s="167"/>
      <c r="AY57" s="2" t="str">
        <f>IF(Settings!D53&lt;&gt;"",Settings!D53,"")</f>
        <v>--</v>
      </c>
      <c r="AZ57" s="2" t="str">
        <f>IF(Settings!G53&lt;&gt;"",Settings!G53,"")</f>
        <v>--</v>
      </c>
      <c r="BB57" s="2" t="str">
        <f>IF(Settings!I53&lt;&gt;"",Settings!I53,"")</f>
        <v>--</v>
      </c>
      <c r="BC57" s="2" t="str">
        <f>IF(Settings!K53&lt;&gt;"",Settings!K53,"")</f>
        <v>--</v>
      </c>
    </row>
    <row r="58" spans="2:55" x14ac:dyDescent="0.2">
      <c r="B58" s="13"/>
      <c r="C58" s="12"/>
      <c r="D58" s="12"/>
      <c r="E58" s="12"/>
      <c r="F58" s="12"/>
      <c r="G58" s="12"/>
      <c r="H58" s="12"/>
      <c r="I58" s="15"/>
      <c r="J58" s="31"/>
      <c r="K58" s="180"/>
      <c r="L58" s="40"/>
      <c r="M58" s="14"/>
      <c r="N58" s="16"/>
      <c r="O58" s="49"/>
      <c r="P58" s="64"/>
      <c r="Q58" s="18"/>
      <c r="R58" s="181">
        <f t="shared" si="5"/>
        <v>0</v>
      </c>
      <c r="S58" s="181">
        <f t="shared" si="6"/>
        <v>0</v>
      </c>
      <c r="T58" s="181">
        <f t="shared" si="7"/>
        <v>0</v>
      </c>
      <c r="AQ58" s="1">
        <f>COUNT(L$11:L58)</f>
        <v>37</v>
      </c>
      <c r="AR58" s="43">
        <f t="shared" si="9"/>
        <v>40933</v>
      </c>
      <c r="AS58" s="44">
        <f t="shared" si="10"/>
        <v>89.120000000000019</v>
      </c>
      <c r="AT58" s="10" t="str">
        <f t="shared" si="11"/>
        <v/>
      </c>
      <c r="AU58" s="20" t="str">
        <f t="shared" si="12"/>
        <v/>
      </c>
      <c r="AV58" s="42">
        <f t="shared" si="13"/>
        <v>1</v>
      </c>
      <c r="AW58" s="89">
        <f t="shared" si="14"/>
        <v>0</v>
      </c>
      <c r="AX58" s="167"/>
      <c r="AY58" s="2" t="str">
        <f>IF(Settings!D54&lt;&gt;"",Settings!D54,"")</f>
        <v>--</v>
      </c>
      <c r="AZ58" s="2" t="str">
        <f>IF(Settings!G54&lt;&gt;"",Settings!G54,"")</f>
        <v>--</v>
      </c>
      <c r="BB58" s="2" t="str">
        <f>IF(Settings!I54&lt;&gt;"",Settings!I54,"")</f>
        <v>--</v>
      </c>
      <c r="BC58" s="2" t="str">
        <f>IF(Settings!K54&lt;&gt;"",Settings!K54,"")</f>
        <v>--</v>
      </c>
    </row>
    <row r="59" spans="2:55" x14ac:dyDescent="0.2">
      <c r="B59" s="13"/>
      <c r="C59" s="12"/>
      <c r="D59" s="12"/>
      <c r="E59" s="12"/>
      <c r="F59" s="12"/>
      <c r="G59" s="12"/>
      <c r="H59" s="12"/>
      <c r="I59" s="15"/>
      <c r="J59" s="31"/>
      <c r="K59" s="180"/>
      <c r="L59" s="40"/>
      <c r="M59" s="14"/>
      <c r="N59" s="16"/>
      <c r="O59" s="49"/>
      <c r="P59" s="64"/>
      <c r="Q59" s="18"/>
      <c r="R59" s="181">
        <f t="shared" si="5"/>
        <v>0</v>
      </c>
      <c r="S59" s="181">
        <f t="shared" si="6"/>
        <v>0</v>
      </c>
      <c r="T59" s="181">
        <f t="shared" si="7"/>
        <v>0</v>
      </c>
      <c r="AQ59" s="1">
        <f>COUNT(L$11:L59)</f>
        <v>37</v>
      </c>
      <c r="AR59" s="43">
        <f t="shared" si="9"/>
        <v>40933</v>
      </c>
      <c r="AS59" s="44">
        <f t="shared" si="10"/>
        <v>89.120000000000019</v>
      </c>
      <c r="AT59" s="10" t="str">
        <f t="shared" si="11"/>
        <v/>
      </c>
      <c r="AU59" s="20" t="str">
        <f t="shared" si="12"/>
        <v/>
      </c>
      <c r="AV59" s="42">
        <f t="shared" si="13"/>
        <v>1</v>
      </c>
      <c r="AW59" s="89">
        <f t="shared" si="14"/>
        <v>0</v>
      </c>
      <c r="AX59" s="167"/>
      <c r="AY59" s="2" t="str">
        <f>IF(Settings!D55&lt;&gt;"",Settings!D55,"")</f>
        <v>--</v>
      </c>
      <c r="AZ59" s="2" t="str">
        <f>IF(Settings!G55&lt;&gt;"",Settings!G55,"")</f>
        <v>--</v>
      </c>
      <c r="BB59" s="2" t="str">
        <f>IF(Settings!I55&lt;&gt;"",Settings!I55,"")</f>
        <v>--</v>
      </c>
      <c r="BC59" s="2" t="str">
        <f>IF(Settings!K55&lt;&gt;"",Settings!K55,"")</f>
        <v>--</v>
      </c>
    </row>
    <row r="60" spans="2:55" x14ac:dyDescent="0.2">
      <c r="B60" s="13"/>
      <c r="C60" s="12"/>
      <c r="D60" s="12"/>
      <c r="E60" s="12"/>
      <c r="F60" s="12"/>
      <c r="G60" s="12"/>
      <c r="H60" s="12"/>
      <c r="I60" s="15"/>
      <c r="J60" s="31"/>
      <c r="K60" s="180"/>
      <c r="L60" s="40"/>
      <c r="M60" s="14"/>
      <c r="N60" s="16"/>
      <c r="O60" s="49"/>
      <c r="P60" s="64"/>
      <c r="Q60" s="18"/>
      <c r="R60" s="181">
        <f t="shared" si="5"/>
        <v>0</v>
      </c>
      <c r="S60" s="181">
        <f t="shared" si="6"/>
        <v>0</v>
      </c>
      <c r="T60" s="181">
        <f t="shared" si="7"/>
        <v>0</v>
      </c>
      <c r="AQ60" s="1">
        <f>COUNT(L$11:L60)</f>
        <v>37</v>
      </c>
      <c r="AR60" s="43">
        <f t="shared" si="9"/>
        <v>40933</v>
      </c>
      <c r="AS60" s="44">
        <f t="shared" si="10"/>
        <v>89.120000000000019</v>
      </c>
      <c r="AT60" s="10" t="str">
        <f t="shared" si="11"/>
        <v/>
      </c>
      <c r="AU60" s="20" t="str">
        <f t="shared" si="12"/>
        <v/>
      </c>
      <c r="AV60" s="42">
        <f t="shared" si="13"/>
        <v>1</v>
      </c>
      <c r="AW60" s="89">
        <f t="shared" si="14"/>
        <v>0</v>
      </c>
      <c r="AX60" s="167"/>
      <c r="AY60" s="2" t="str">
        <f>IF(Settings!D56&lt;&gt;"",Settings!D56,"")</f>
        <v>--</v>
      </c>
      <c r="AZ60" s="2" t="str">
        <f>IF(Settings!G56&lt;&gt;"",Settings!G56,"")</f>
        <v>--</v>
      </c>
      <c r="BB60" s="2" t="str">
        <f>IF(Settings!I56&lt;&gt;"",Settings!I56,"")</f>
        <v>--</v>
      </c>
      <c r="BC60" s="2" t="str">
        <f>IF(Settings!K56&lt;&gt;"",Settings!K56,"")</f>
        <v>--</v>
      </c>
    </row>
    <row r="61" spans="2:55" x14ac:dyDescent="0.2">
      <c r="B61" s="13"/>
      <c r="C61" s="12"/>
      <c r="D61" s="12"/>
      <c r="E61" s="12"/>
      <c r="F61" s="12"/>
      <c r="G61" s="12"/>
      <c r="H61" s="12"/>
      <c r="I61" s="15"/>
      <c r="J61" s="31"/>
      <c r="K61" s="180"/>
      <c r="L61" s="40"/>
      <c r="M61" s="14"/>
      <c r="N61" s="16"/>
      <c r="O61" s="49"/>
      <c r="P61" s="64"/>
      <c r="Q61" s="18"/>
      <c r="R61" s="181">
        <f t="shared" si="5"/>
        <v>0</v>
      </c>
      <c r="S61" s="181">
        <f t="shared" si="6"/>
        <v>0</v>
      </c>
      <c r="T61" s="181">
        <f t="shared" si="7"/>
        <v>0</v>
      </c>
      <c r="AQ61" s="1">
        <f>COUNT(L$11:L61)</f>
        <v>37</v>
      </c>
      <c r="AR61" s="43">
        <f t="shared" si="9"/>
        <v>40933</v>
      </c>
      <c r="AS61" s="44">
        <f t="shared" si="10"/>
        <v>89.120000000000019</v>
      </c>
      <c r="AT61" s="10" t="str">
        <f t="shared" si="11"/>
        <v/>
      </c>
      <c r="AU61" s="20" t="str">
        <f t="shared" si="12"/>
        <v/>
      </c>
      <c r="AV61" s="42">
        <f t="shared" si="13"/>
        <v>1</v>
      </c>
      <c r="AW61" s="89">
        <f t="shared" si="14"/>
        <v>0</v>
      </c>
      <c r="AX61" s="167"/>
      <c r="AY61" s="2" t="str">
        <f>IF(Settings!D57&lt;&gt;"",Settings!D57,"")</f>
        <v>--</v>
      </c>
      <c r="AZ61" s="2" t="str">
        <f>IF(Settings!G57&lt;&gt;"",Settings!G57,"")</f>
        <v>--</v>
      </c>
      <c r="BB61" s="2" t="str">
        <f>IF(Settings!I57&lt;&gt;"",Settings!I57,"")</f>
        <v>--</v>
      </c>
      <c r="BC61" s="2" t="str">
        <f>IF(Settings!K57&lt;&gt;"",Settings!K57,"")</f>
        <v>--</v>
      </c>
    </row>
    <row r="62" spans="2:55" x14ac:dyDescent="0.2">
      <c r="B62" s="13"/>
      <c r="C62" s="12"/>
      <c r="D62" s="12"/>
      <c r="E62" s="12"/>
      <c r="F62" s="12"/>
      <c r="G62" s="12"/>
      <c r="H62" s="12"/>
      <c r="I62" s="15"/>
      <c r="J62" s="31"/>
      <c r="K62" s="180"/>
      <c r="L62" s="40"/>
      <c r="M62" s="14"/>
      <c r="N62" s="16"/>
      <c r="O62" s="49"/>
      <c r="P62" s="64"/>
      <c r="Q62" s="18"/>
      <c r="R62" s="181">
        <f t="shared" si="5"/>
        <v>0</v>
      </c>
      <c r="S62" s="181">
        <f t="shared" si="6"/>
        <v>0</v>
      </c>
      <c r="T62" s="181">
        <f t="shared" si="7"/>
        <v>0</v>
      </c>
      <c r="AQ62" s="1">
        <f>COUNT(L$11:L62)</f>
        <v>37</v>
      </c>
      <c r="AR62" s="43">
        <f t="shared" si="9"/>
        <v>40933</v>
      </c>
      <c r="AS62" s="44">
        <f t="shared" si="10"/>
        <v>89.120000000000019</v>
      </c>
      <c r="AT62" s="10" t="str">
        <f t="shared" si="11"/>
        <v/>
      </c>
      <c r="AU62" s="20" t="str">
        <f t="shared" si="12"/>
        <v/>
      </c>
      <c r="AV62" s="42">
        <f t="shared" si="13"/>
        <v>1</v>
      </c>
      <c r="AW62" s="89">
        <f t="shared" si="14"/>
        <v>0</v>
      </c>
      <c r="AX62" s="167"/>
      <c r="AY62" s="2" t="str">
        <f>IF(Settings!D58&lt;&gt;"",Settings!D58,"")</f>
        <v>--</v>
      </c>
      <c r="AZ62" s="2" t="str">
        <f>IF(Settings!G58&lt;&gt;"",Settings!G58,"")</f>
        <v>--</v>
      </c>
      <c r="BB62" s="2" t="str">
        <f>IF(Settings!I58&lt;&gt;"",Settings!I58,"")</f>
        <v>--</v>
      </c>
      <c r="BC62" s="2" t="str">
        <f>IF(Settings!K58&lt;&gt;"",Settings!K58,"")</f>
        <v>--</v>
      </c>
    </row>
    <row r="63" spans="2:55" x14ac:dyDescent="0.2">
      <c r="B63" s="13"/>
      <c r="C63" s="12"/>
      <c r="D63" s="12"/>
      <c r="E63" s="12"/>
      <c r="F63" s="12"/>
      <c r="G63" s="12"/>
      <c r="H63" s="12"/>
      <c r="I63" s="15"/>
      <c r="J63" s="31"/>
      <c r="K63" s="180"/>
      <c r="L63" s="40"/>
      <c r="M63" s="14"/>
      <c r="N63" s="16"/>
      <c r="O63" s="49"/>
      <c r="P63" s="64"/>
      <c r="Q63" s="18"/>
      <c r="R63" s="181">
        <f t="shared" si="5"/>
        <v>0</v>
      </c>
      <c r="S63" s="181">
        <f t="shared" si="6"/>
        <v>0</v>
      </c>
      <c r="T63" s="181">
        <f t="shared" si="7"/>
        <v>0</v>
      </c>
      <c r="AQ63" s="1">
        <f>COUNT(L$11:L63)</f>
        <v>37</v>
      </c>
      <c r="AR63" s="43">
        <f t="shared" si="9"/>
        <v>40933</v>
      </c>
      <c r="AS63" s="44">
        <f t="shared" si="10"/>
        <v>89.120000000000019</v>
      </c>
      <c r="AT63" s="10" t="str">
        <f t="shared" si="11"/>
        <v/>
      </c>
      <c r="AU63" s="20" t="str">
        <f t="shared" si="12"/>
        <v/>
      </c>
      <c r="AV63" s="42">
        <f t="shared" si="13"/>
        <v>1</v>
      </c>
      <c r="AW63" s="89">
        <f t="shared" si="14"/>
        <v>0</v>
      </c>
      <c r="AX63" s="167"/>
      <c r="AY63" s="2" t="str">
        <f>IF(Settings!D59&lt;&gt;"",Settings!D59,"")</f>
        <v>--</v>
      </c>
      <c r="AZ63" s="2" t="str">
        <f>IF(Settings!G59&lt;&gt;"",Settings!G59,"")</f>
        <v>--</v>
      </c>
      <c r="BB63" s="2" t="str">
        <f>IF(Settings!I59&lt;&gt;"",Settings!I59,"")</f>
        <v>--</v>
      </c>
      <c r="BC63" s="2" t="str">
        <f>IF(Settings!K59&lt;&gt;"",Settings!K59,"")</f>
        <v>--</v>
      </c>
    </row>
    <row r="64" spans="2:55" x14ac:dyDescent="0.2">
      <c r="B64" s="13"/>
      <c r="C64" s="12"/>
      <c r="D64" s="12"/>
      <c r="E64" s="12"/>
      <c r="F64" s="12"/>
      <c r="G64" s="12"/>
      <c r="H64" s="12"/>
      <c r="I64" s="15"/>
      <c r="J64" s="31"/>
      <c r="K64" s="180"/>
      <c r="L64" s="40"/>
      <c r="M64" s="14"/>
      <c r="N64" s="16"/>
      <c r="O64" s="49"/>
      <c r="P64" s="64"/>
      <c r="Q64" s="18"/>
      <c r="R64" s="181">
        <f t="shared" si="5"/>
        <v>0</v>
      </c>
      <c r="S64" s="181">
        <f t="shared" si="6"/>
        <v>0</v>
      </c>
      <c r="T64" s="181">
        <f t="shared" si="7"/>
        <v>0</v>
      </c>
      <c r="AQ64" s="1">
        <f>COUNT(L$11:L64)</f>
        <v>37</v>
      </c>
      <c r="AR64" s="43">
        <f t="shared" si="9"/>
        <v>40933</v>
      </c>
      <c r="AS64" s="44">
        <f t="shared" si="10"/>
        <v>89.120000000000019</v>
      </c>
      <c r="AT64" s="10" t="str">
        <f t="shared" si="11"/>
        <v/>
      </c>
      <c r="AU64" s="20" t="str">
        <f t="shared" si="12"/>
        <v/>
      </c>
      <c r="AV64" s="42">
        <f t="shared" si="13"/>
        <v>1</v>
      </c>
      <c r="AW64" s="89">
        <f t="shared" si="14"/>
        <v>0</v>
      </c>
      <c r="AX64" s="167"/>
      <c r="AY64" s="2" t="str">
        <f>IF(Settings!D60&lt;&gt;"",Settings!D60,"")</f>
        <v>--</v>
      </c>
      <c r="AZ64" s="2" t="str">
        <f>IF(Settings!G60&lt;&gt;"",Settings!G60,"")</f>
        <v>--</v>
      </c>
      <c r="BB64" s="2" t="str">
        <f>IF(Settings!I60&lt;&gt;"",Settings!I60,"")</f>
        <v>--</v>
      </c>
      <c r="BC64" s="2" t="str">
        <f>IF(Settings!K60&lt;&gt;"",Settings!K60,"")</f>
        <v>--</v>
      </c>
    </row>
    <row r="65" spans="2:55" x14ac:dyDescent="0.2">
      <c r="B65" s="13"/>
      <c r="C65" s="12"/>
      <c r="D65" s="12"/>
      <c r="E65" s="12"/>
      <c r="F65" s="12"/>
      <c r="G65" s="12"/>
      <c r="H65" s="12"/>
      <c r="I65" s="15"/>
      <c r="J65" s="31"/>
      <c r="K65" s="180"/>
      <c r="L65" s="40"/>
      <c r="M65" s="14"/>
      <c r="N65" s="16"/>
      <c r="O65" s="49"/>
      <c r="P65" s="64"/>
      <c r="Q65" s="18"/>
      <c r="R65" s="181">
        <f t="shared" si="5"/>
        <v>0</v>
      </c>
      <c r="S65" s="181">
        <f t="shared" si="6"/>
        <v>0</v>
      </c>
      <c r="T65" s="181">
        <f t="shared" si="7"/>
        <v>0</v>
      </c>
      <c r="AQ65" s="1">
        <f>COUNT(L$11:L65)</f>
        <v>37</v>
      </c>
      <c r="AR65" s="43">
        <f t="shared" si="9"/>
        <v>40933</v>
      </c>
      <c r="AS65" s="44">
        <f t="shared" si="10"/>
        <v>89.120000000000019</v>
      </c>
      <c r="AT65" s="10" t="str">
        <f t="shared" si="11"/>
        <v/>
      </c>
      <c r="AU65" s="20" t="str">
        <f t="shared" si="12"/>
        <v/>
      </c>
      <c r="AV65" s="42">
        <f t="shared" si="13"/>
        <v>1</v>
      </c>
      <c r="AW65" s="89">
        <f t="shared" si="14"/>
        <v>0</v>
      </c>
      <c r="AX65" s="167"/>
      <c r="AY65" s="2" t="str">
        <f>IF(Settings!D61&lt;&gt;"",Settings!D61,"")</f>
        <v>--</v>
      </c>
      <c r="AZ65" s="2" t="str">
        <f>IF(Settings!G61&lt;&gt;"",Settings!G61,"")</f>
        <v>--</v>
      </c>
      <c r="BB65" s="2" t="str">
        <f>IF(Settings!I61&lt;&gt;"",Settings!I61,"")</f>
        <v>--</v>
      </c>
      <c r="BC65" s="2" t="str">
        <f>IF(Settings!K61&lt;&gt;"",Settings!K61,"")</f>
        <v>--</v>
      </c>
    </row>
    <row r="66" spans="2:55" x14ac:dyDescent="0.2">
      <c r="B66" s="13"/>
      <c r="C66" s="12"/>
      <c r="D66" s="12"/>
      <c r="E66" s="12"/>
      <c r="F66" s="12"/>
      <c r="G66" s="12"/>
      <c r="H66" s="12"/>
      <c r="I66" s="15"/>
      <c r="J66" s="31"/>
      <c r="K66" s="180"/>
      <c r="L66" s="40"/>
      <c r="M66" s="14"/>
      <c r="N66" s="16"/>
      <c r="O66" s="49"/>
      <c r="P66" s="64"/>
      <c r="Q66" s="18"/>
      <c r="R66" s="181">
        <f t="shared" si="5"/>
        <v>0</v>
      </c>
      <c r="S66" s="181">
        <f t="shared" si="6"/>
        <v>0</v>
      </c>
      <c r="T66" s="181">
        <f t="shared" si="7"/>
        <v>0</v>
      </c>
      <c r="AQ66" s="1">
        <f>COUNT(L$11:L66)</f>
        <v>37</v>
      </c>
      <c r="AR66" s="43">
        <f t="shared" si="9"/>
        <v>40933</v>
      </c>
      <c r="AS66" s="44">
        <f t="shared" si="10"/>
        <v>89.120000000000019</v>
      </c>
      <c r="AT66" s="10" t="str">
        <f t="shared" si="11"/>
        <v/>
      </c>
      <c r="AU66" s="20" t="str">
        <f t="shared" si="12"/>
        <v/>
      </c>
      <c r="AV66" s="42">
        <f t="shared" si="13"/>
        <v>1</v>
      </c>
      <c r="AW66" s="89">
        <f t="shared" si="14"/>
        <v>0</v>
      </c>
      <c r="AX66" s="167"/>
      <c r="AY66" s="2" t="str">
        <f>IF(Settings!D62&lt;&gt;"",Settings!D62,"")</f>
        <v>--</v>
      </c>
      <c r="AZ66" s="2" t="str">
        <f>IF(Settings!G62&lt;&gt;"",Settings!G62,"")</f>
        <v>--</v>
      </c>
      <c r="BB66" s="2" t="str">
        <f>IF(Settings!I62&lt;&gt;"",Settings!I62,"")</f>
        <v>--</v>
      </c>
      <c r="BC66" s="2" t="str">
        <f>IF(Settings!K62&lt;&gt;"",Settings!K62,"")</f>
        <v>--</v>
      </c>
    </row>
    <row r="67" spans="2:55" x14ac:dyDescent="0.2">
      <c r="B67" s="13"/>
      <c r="C67" s="12"/>
      <c r="D67" s="12"/>
      <c r="E67" s="12"/>
      <c r="F67" s="12"/>
      <c r="G67" s="12"/>
      <c r="H67" s="12"/>
      <c r="I67" s="15"/>
      <c r="J67" s="31"/>
      <c r="K67" s="180"/>
      <c r="L67" s="40"/>
      <c r="M67" s="14"/>
      <c r="N67" s="16"/>
      <c r="O67" s="49"/>
      <c r="P67" s="64"/>
      <c r="Q67" s="18"/>
      <c r="R67" s="181">
        <f t="shared" si="5"/>
        <v>0</v>
      </c>
      <c r="S67" s="181">
        <f t="shared" si="6"/>
        <v>0</v>
      </c>
      <c r="T67" s="181">
        <f t="shared" si="7"/>
        <v>0</v>
      </c>
      <c r="AQ67" s="1">
        <f>COUNT(L$11:L67)</f>
        <v>37</v>
      </c>
      <c r="AR67" s="43">
        <f t="shared" si="9"/>
        <v>40933</v>
      </c>
      <c r="AS67" s="44">
        <f t="shared" si="10"/>
        <v>89.120000000000019</v>
      </c>
      <c r="AT67" s="10" t="str">
        <f t="shared" si="11"/>
        <v/>
      </c>
      <c r="AU67" s="20" t="str">
        <f t="shared" si="12"/>
        <v/>
      </c>
      <c r="AV67" s="42">
        <f t="shared" si="13"/>
        <v>1</v>
      </c>
      <c r="AW67" s="89">
        <f t="shared" si="14"/>
        <v>0</v>
      </c>
      <c r="AX67" s="167"/>
      <c r="AY67" s="2" t="str">
        <f>IF(Settings!D63&lt;&gt;"",Settings!D63,"")</f>
        <v>--</v>
      </c>
      <c r="AZ67" s="2" t="str">
        <f>IF(Settings!G63&lt;&gt;"",Settings!G63,"")</f>
        <v>--</v>
      </c>
      <c r="BB67" s="2" t="str">
        <f>IF(Settings!I63&lt;&gt;"",Settings!I63,"")</f>
        <v>--</v>
      </c>
      <c r="BC67" s="2" t="str">
        <f>IF(Settings!K63&lt;&gt;"",Settings!K63,"")</f>
        <v>--</v>
      </c>
    </row>
    <row r="68" spans="2:55" x14ac:dyDescent="0.2">
      <c r="B68" s="13"/>
      <c r="C68" s="12"/>
      <c r="D68" s="12"/>
      <c r="E68" s="12"/>
      <c r="F68" s="12"/>
      <c r="G68" s="12"/>
      <c r="H68" s="12"/>
      <c r="I68" s="15"/>
      <c r="J68" s="31"/>
      <c r="K68" s="180"/>
      <c r="L68" s="40"/>
      <c r="M68" s="14"/>
      <c r="N68" s="16"/>
      <c r="O68" s="49"/>
      <c r="P68" s="64"/>
      <c r="Q68" s="18"/>
      <c r="R68" s="181">
        <f t="shared" si="5"/>
        <v>0</v>
      </c>
      <c r="S68" s="181">
        <f t="shared" si="6"/>
        <v>0</v>
      </c>
      <c r="T68" s="181">
        <f t="shared" si="7"/>
        <v>0</v>
      </c>
      <c r="AQ68" s="1">
        <f>COUNT(L$11:L68)</f>
        <v>37</v>
      </c>
      <c r="AR68" s="43">
        <f t="shared" si="9"/>
        <v>40933</v>
      </c>
      <c r="AS68" s="44">
        <f t="shared" si="10"/>
        <v>89.120000000000019</v>
      </c>
      <c r="AT68" s="10" t="str">
        <f t="shared" si="11"/>
        <v/>
      </c>
      <c r="AU68" s="20" t="str">
        <f t="shared" si="12"/>
        <v/>
      </c>
      <c r="AV68" s="42">
        <f t="shared" si="13"/>
        <v>1</v>
      </c>
      <c r="AW68" s="89">
        <f t="shared" si="14"/>
        <v>0</v>
      </c>
      <c r="AX68" s="167"/>
      <c r="AY68" s="2" t="str">
        <f>IF(Settings!D64&lt;&gt;"",Settings!D64,"")</f>
        <v>--</v>
      </c>
      <c r="AZ68" s="2" t="str">
        <f>IF(Settings!G64&lt;&gt;"",Settings!G64,"")</f>
        <v>--</v>
      </c>
      <c r="BB68" s="2" t="str">
        <f>IF(Settings!I64&lt;&gt;"",Settings!I64,"")</f>
        <v>--</v>
      </c>
      <c r="BC68" s="2" t="str">
        <f>IF(Settings!K64&lt;&gt;"",Settings!K64,"")</f>
        <v>--</v>
      </c>
    </row>
    <row r="69" spans="2:55" x14ac:dyDescent="0.2">
      <c r="B69" s="13"/>
      <c r="C69" s="12"/>
      <c r="D69" s="12"/>
      <c r="E69" s="12"/>
      <c r="F69" s="12"/>
      <c r="G69" s="12"/>
      <c r="H69" s="12"/>
      <c r="I69" s="15"/>
      <c r="J69" s="31"/>
      <c r="K69" s="180"/>
      <c r="L69" s="40"/>
      <c r="M69" s="14"/>
      <c r="N69" s="16"/>
      <c r="O69" s="49"/>
      <c r="P69" s="64"/>
      <c r="Q69" s="18"/>
      <c r="R69" s="181">
        <f t="shared" si="5"/>
        <v>0</v>
      </c>
      <c r="S69" s="181">
        <f t="shared" si="6"/>
        <v>0</v>
      </c>
      <c r="T69" s="181">
        <f t="shared" si="7"/>
        <v>0</v>
      </c>
      <c r="AQ69" s="1">
        <f>COUNT(L$11:L69)</f>
        <v>37</v>
      </c>
      <c r="AR69" s="43">
        <f t="shared" si="9"/>
        <v>40933</v>
      </c>
      <c r="AS69" s="44">
        <f t="shared" si="10"/>
        <v>89.120000000000019</v>
      </c>
      <c r="AT69" s="10" t="str">
        <f t="shared" si="11"/>
        <v/>
      </c>
      <c r="AU69" s="20" t="str">
        <f t="shared" si="12"/>
        <v/>
      </c>
      <c r="AV69" s="42">
        <f t="shared" si="13"/>
        <v>1</v>
      </c>
      <c r="AW69" s="89">
        <f t="shared" si="14"/>
        <v>0</v>
      </c>
      <c r="AX69" s="167"/>
      <c r="AY69" s="2" t="str">
        <f>IF(Settings!D65&lt;&gt;"",Settings!D65,"")</f>
        <v>--</v>
      </c>
      <c r="AZ69" s="2" t="str">
        <f>IF(Settings!G65&lt;&gt;"",Settings!G65,"")</f>
        <v>--</v>
      </c>
      <c r="BB69" s="2" t="str">
        <f>IF(Settings!I65&lt;&gt;"",Settings!I65,"")</f>
        <v>--</v>
      </c>
      <c r="BC69" s="2" t="str">
        <f>IF(Settings!K65&lt;&gt;"",Settings!K65,"")</f>
        <v>--</v>
      </c>
    </row>
    <row r="70" spans="2:55" x14ac:dyDescent="0.2">
      <c r="B70" s="13"/>
      <c r="C70" s="12"/>
      <c r="D70" s="12"/>
      <c r="E70" s="12"/>
      <c r="F70" s="12"/>
      <c r="G70" s="12"/>
      <c r="H70" s="12"/>
      <c r="I70" s="15"/>
      <c r="J70" s="31"/>
      <c r="K70" s="180"/>
      <c r="L70" s="40"/>
      <c r="M70" s="14"/>
      <c r="N70" s="16"/>
      <c r="O70" s="49"/>
      <c r="P70" s="64"/>
      <c r="Q70" s="18"/>
      <c r="R70" s="181">
        <f t="shared" si="5"/>
        <v>0</v>
      </c>
      <c r="S70" s="181">
        <f t="shared" si="6"/>
        <v>0</v>
      </c>
      <c r="T70" s="181">
        <f t="shared" si="7"/>
        <v>0</v>
      </c>
      <c r="AQ70" s="1">
        <f>COUNT(L$11:L70)</f>
        <v>37</v>
      </c>
      <c r="AR70" s="43">
        <f t="shared" si="9"/>
        <v>40933</v>
      </c>
      <c r="AS70" s="44">
        <f t="shared" si="10"/>
        <v>89.120000000000019</v>
      </c>
      <c r="AT70" s="10" t="str">
        <f t="shared" si="11"/>
        <v/>
      </c>
      <c r="AU70" s="20" t="str">
        <f t="shared" si="12"/>
        <v/>
      </c>
      <c r="AV70" s="42">
        <f t="shared" si="13"/>
        <v>1</v>
      </c>
      <c r="AW70" s="89">
        <f t="shared" si="14"/>
        <v>0</v>
      </c>
      <c r="AX70" s="167"/>
      <c r="AY70" s="2" t="str">
        <f>IF(Settings!D66&lt;&gt;"",Settings!D66,"")</f>
        <v>--</v>
      </c>
      <c r="AZ70" s="2" t="str">
        <f>IF(Settings!G66&lt;&gt;"",Settings!G66,"")</f>
        <v>--</v>
      </c>
      <c r="BB70" s="2" t="str">
        <f>IF(Settings!I66&lt;&gt;"",Settings!I66,"")</f>
        <v>--</v>
      </c>
      <c r="BC70" s="2" t="str">
        <f>IF(Settings!K66&lt;&gt;"",Settings!K66,"")</f>
        <v>--</v>
      </c>
    </row>
    <row r="71" spans="2:55" x14ac:dyDescent="0.2">
      <c r="B71" s="13"/>
      <c r="C71" s="12"/>
      <c r="D71" s="12"/>
      <c r="E71" s="12"/>
      <c r="F71" s="12"/>
      <c r="G71" s="12"/>
      <c r="H71" s="12"/>
      <c r="I71" s="15"/>
      <c r="J71" s="31"/>
      <c r="K71" s="180"/>
      <c r="L71" s="40"/>
      <c r="M71" s="14"/>
      <c r="N71" s="16"/>
      <c r="O71" s="49"/>
      <c r="P71" s="64"/>
      <c r="Q71" s="18"/>
      <c r="R71" s="181">
        <f t="shared" si="5"/>
        <v>0</v>
      </c>
      <c r="S71" s="181">
        <f t="shared" si="6"/>
        <v>0</v>
      </c>
      <c r="T71" s="181">
        <f t="shared" si="7"/>
        <v>0</v>
      </c>
      <c r="AQ71" s="1">
        <f>COUNT(L$11:L71)</f>
        <v>37</v>
      </c>
      <c r="AR71" s="43">
        <f t="shared" si="9"/>
        <v>40933</v>
      </c>
      <c r="AS71" s="44">
        <f t="shared" si="10"/>
        <v>89.120000000000019</v>
      </c>
      <c r="AT71" s="10" t="str">
        <f t="shared" si="11"/>
        <v/>
      </c>
      <c r="AU71" s="20" t="str">
        <f t="shared" si="12"/>
        <v/>
      </c>
      <c r="AV71" s="42">
        <f t="shared" si="13"/>
        <v>1</v>
      </c>
      <c r="AW71" s="89">
        <f t="shared" si="14"/>
        <v>0</v>
      </c>
      <c r="AX71" s="167"/>
      <c r="AY71" s="2" t="str">
        <f>IF(Settings!D67&lt;&gt;"",Settings!D67,"")</f>
        <v>--</v>
      </c>
      <c r="AZ71" s="2" t="str">
        <f>IF(Settings!G67&lt;&gt;"",Settings!G67,"")</f>
        <v>--</v>
      </c>
      <c r="BB71" s="2" t="str">
        <f>IF(Settings!I67&lt;&gt;"",Settings!I67,"")</f>
        <v>--</v>
      </c>
      <c r="BC71" s="2" t="str">
        <f>IF(Settings!K67&lt;&gt;"",Settings!K67,"")</f>
        <v>--</v>
      </c>
    </row>
    <row r="72" spans="2:55" x14ac:dyDescent="0.2">
      <c r="B72" s="13"/>
      <c r="C72" s="12"/>
      <c r="D72" s="12"/>
      <c r="E72" s="12"/>
      <c r="F72" s="12"/>
      <c r="G72" s="12"/>
      <c r="H72" s="12"/>
      <c r="I72" s="15"/>
      <c r="J72" s="31"/>
      <c r="K72" s="180"/>
      <c r="L72" s="40"/>
      <c r="M72" s="14"/>
      <c r="N72" s="16"/>
      <c r="O72" s="49"/>
      <c r="P72" s="64"/>
      <c r="Q72" s="18"/>
      <c r="R72" s="181">
        <f t="shared" si="5"/>
        <v>0</v>
      </c>
      <c r="S72" s="181">
        <f t="shared" si="6"/>
        <v>0</v>
      </c>
      <c r="T72" s="181">
        <f t="shared" si="7"/>
        <v>0</v>
      </c>
      <c r="AQ72" s="1">
        <f>COUNT(L$11:L72)</f>
        <v>37</v>
      </c>
      <c r="AR72" s="43">
        <f t="shared" si="9"/>
        <v>40933</v>
      </c>
      <c r="AS72" s="44">
        <f t="shared" si="10"/>
        <v>89.120000000000019</v>
      </c>
      <c r="AT72" s="10" t="str">
        <f t="shared" si="11"/>
        <v/>
      </c>
      <c r="AU72" s="20" t="str">
        <f t="shared" si="12"/>
        <v/>
      </c>
      <c r="AV72" s="42">
        <f t="shared" si="13"/>
        <v>1</v>
      </c>
      <c r="AW72" s="89">
        <f t="shared" si="14"/>
        <v>0</v>
      </c>
      <c r="AX72" s="167"/>
      <c r="AY72" s="2" t="str">
        <f>IF(Settings!D68&lt;&gt;"",Settings!D68,"")</f>
        <v>--</v>
      </c>
      <c r="AZ72" s="2" t="str">
        <f>IF(Settings!G68&lt;&gt;"",Settings!G68,"")</f>
        <v>--</v>
      </c>
      <c r="BB72" s="2" t="str">
        <f>IF(Settings!I68&lt;&gt;"",Settings!I68,"")</f>
        <v>--</v>
      </c>
      <c r="BC72" s="2" t="str">
        <f>IF(Settings!K68&lt;&gt;"",Settings!K68,"")</f>
        <v>--</v>
      </c>
    </row>
    <row r="73" spans="2:55" x14ac:dyDescent="0.2">
      <c r="B73" s="13"/>
      <c r="C73" s="12"/>
      <c r="D73" s="12"/>
      <c r="E73" s="12"/>
      <c r="F73" s="12"/>
      <c r="G73" s="12"/>
      <c r="H73" s="12"/>
      <c r="I73" s="15"/>
      <c r="J73" s="31"/>
      <c r="K73" s="180"/>
      <c r="L73" s="40"/>
      <c r="M73" s="14"/>
      <c r="N73" s="16"/>
      <c r="O73" s="49"/>
      <c r="P73" s="64"/>
      <c r="Q73" s="18"/>
      <c r="R73" s="181">
        <f t="shared" si="5"/>
        <v>0</v>
      </c>
      <c r="S73" s="181">
        <f t="shared" si="6"/>
        <v>0</v>
      </c>
      <c r="T73" s="181">
        <f t="shared" si="7"/>
        <v>0</v>
      </c>
      <c r="AQ73" s="1">
        <f>COUNT(L$11:L73)</f>
        <v>37</v>
      </c>
      <c r="AR73" s="43">
        <f t="shared" si="9"/>
        <v>40933</v>
      </c>
      <c r="AS73" s="44">
        <f t="shared" si="10"/>
        <v>89.120000000000019</v>
      </c>
      <c r="AT73" s="10" t="str">
        <f t="shared" si="11"/>
        <v/>
      </c>
      <c r="AU73" s="20" t="str">
        <f t="shared" si="12"/>
        <v/>
      </c>
      <c r="AV73" s="42">
        <f t="shared" si="13"/>
        <v>1</v>
      </c>
      <c r="AW73" s="89">
        <f t="shared" si="14"/>
        <v>0</v>
      </c>
      <c r="AX73" s="167"/>
      <c r="AY73" s="2" t="str">
        <f>IF(Settings!D69&lt;&gt;"",Settings!D69,"")</f>
        <v>--</v>
      </c>
      <c r="AZ73" s="2" t="str">
        <f>IF(Settings!G69&lt;&gt;"",Settings!G69,"")</f>
        <v>--</v>
      </c>
      <c r="BB73" s="2" t="str">
        <f>IF(Settings!I69&lt;&gt;"",Settings!I69,"")</f>
        <v>--</v>
      </c>
      <c r="BC73" s="2" t="str">
        <f>IF(Settings!K69&lt;&gt;"",Settings!K69,"")</f>
        <v>--</v>
      </c>
    </row>
    <row r="74" spans="2:55" x14ac:dyDescent="0.2">
      <c r="B74" s="13"/>
      <c r="C74" s="12"/>
      <c r="D74" s="12"/>
      <c r="E74" s="12"/>
      <c r="F74" s="12"/>
      <c r="G74" s="12"/>
      <c r="H74" s="12"/>
      <c r="I74" s="15"/>
      <c r="J74" s="31"/>
      <c r="K74" s="180"/>
      <c r="L74" s="40"/>
      <c r="M74" s="14"/>
      <c r="N74" s="16"/>
      <c r="O74" s="49"/>
      <c r="P74" s="64"/>
      <c r="Q74" s="18"/>
      <c r="R74" s="181">
        <f t="shared" si="5"/>
        <v>0</v>
      </c>
      <c r="S74" s="181">
        <f t="shared" si="6"/>
        <v>0</v>
      </c>
      <c r="T74" s="181">
        <f t="shared" si="7"/>
        <v>0</v>
      </c>
      <c r="AQ74" s="1">
        <f>COUNT(L$11:L74)</f>
        <v>37</v>
      </c>
      <c r="AR74" s="43">
        <f t="shared" si="9"/>
        <v>40933</v>
      </c>
      <c r="AS74" s="44">
        <f t="shared" si="10"/>
        <v>89.120000000000019</v>
      </c>
      <c r="AT74" s="10" t="str">
        <f t="shared" si="11"/>
        <v/>
      </c>
      <c r="AU74" s="20" t="str">
        <f t="shared" si="12"/>
        <v/>
      </c>
      <c r="AV74" s="42">
        <f t="shared" si="13"/>
        <v>1</v>
      </c>
      <c r="AW74" s="89">
        <f t="shared" si="14"/>
        <v>0</v>
      </c>
      <c r="AX74" s="167"/>
      <c r="AY74" s="2" t="str">
        <f>IF(Settings!D70&lt;&gt;"",Settings!D70,"")</f>
        <v>--</v>
      </c>
      <c r="AZ74" s="2" t="str">
        <f>IF(Settings!G70&lt;&gt;"",Settings!G70,"")</f>
        <v>--</v>
      </c>
      <c r="BB74" s="2" t="str">
        <f>IF(Settings!I70&lt;&gt;"",Settings!I70,"")</f>
        <v>--</v>
      </c>
      <c r="BC74" s="2" t="str">
        <f>IF(Settings!K70&lt;&gt;"",Settings!K70,"")</f>
        <v>--</v>
      </c>
    </row>
    <row r="75" spans="2:55" x14ac:dyDescent="0.2">
      <c r="B75" s="13"/>
      <c r="C75" s="12"/>
      <c r="D75" s="12"/>
      <c r="E75" s="12"/>
      <c r="F75" s="12"/>
      <c r="G75" s="12"/>
      <c r="H75" s="12"/>
      <c r="I75" s="15"/>
      <c r="J75" s="31"/>
      <c r="K75" s="180"/>
      <c r="L75" s="40"/>
      <c r="M75" s="14"/>
      <c r="N75" s="16"/>
      <c r="O75" s="49"/>
      <c r="P75" s="64"/>
      <c r="Q75" s="18"/>
      <c r="R75" s="181">
        <f t="shared" si="5"/>
        <v>0</v>
      </c>
      <c r="S75" s="181">
        <f t="shared" si="6"/>
        <v>0</v>
      </c>
      <c r="T75" s="181">
        <f t="shared" si="7"/>
        <v>0</v>
      </c>
      <c r="AQ75" s="1">
        <f>COUNT(L$11:L75)</f>
        <v>37</v>
      </c>
      <c r="AR75" s="43">
        <f t="shared" si="9"/>
        <v>40933</v>
      </c>
      <c r="AS75" s="44">
        <f t="shared" si="10"/>
        <v>89.120000000000019</v>
      </c>
      <c r="AT75" s="10" t="str">
        <f t="shared" si="11"/>
        <v/>
      </c>
      <c r="AU75" s="20" t="str">
        <f t="shared" si="12"/>
        <v/>
      </c>
      <c r="AV75" s="42">
        <f t="shared" si="13"/>
        <v>1</v>
      </c>
      <c r="AW75" s="89">
        <f t="shared" si="14"/>
        <v>0</v>
      </c>
      <c r="AX75" s="167"/>
      <c r="AY75" s="2" t="str">
        <f>IF(Settings!D71&lt;&gt;"",Settings!D71,"")</f>
        <v>--</v>
      </c>
      <c r="AZ75" s="2" t="str">
        <f>IF(Settings!G71&lt;&gt;"",Settings!G71,"")</f>
        <v>--</v>
      </c>
      <c r="BB75" s="2" t="str">
        <f>IF(Settings!I71&lt;&gt;"",Settings!I71,"")</f>
        <v>--</v>
      </c>
      <c r="BC75" s="2" t="str">
        <f>IF(Settings!K71&lt;&gt;"",Settings!K71,"")</f>
        <v>--</v>
      </c>
    </row>
    <row r="76" spans="2:55" x14ac:dyDescent="0.2">
      <c r="B76" s="13"/>
      <c r="C76" s="12"/>
      <c r="D76" s="12"/>
      <c r="E76" s="12"/>
      <c r="F76" s="12"/>
      <c r="G76" s="12"/>
      <c r="H76" s="12"/>
      <c r="I76" s="15"/>
      <c r="J76" s="31"/>
      <c r="K76" s="180"/>
      <c r="L76" s="40"/>
      <c r="M76" s="14"/>
      <c r="N76" s="16"/>
      <c r="O76" s="49"/>
      <c r="P76" s="64"/>
      <c r="Q76" s="18"/>
      <c r="R76" s="181">
        <f t="shared" ref="R76:R139" si="15">ROUND(IF(M76&lt;&gt;"Y",IF(P76&lt;&gt;"Y",K76,K76*(AV76-1)),0),ROUNDING)</f>
        <v>0</v>
      </c>
      <c r="S76" s="181">
        <f t="shared" ref="S76:S139" si="16">ROUND(IF(O76&gt;0,IF(M76="Y",AW76*(1-O76),IF(AW76&gt;R76,R76 + (AW76 - R76)*(1-O76),AW76)),AW76),ROUNDING)</f>
        <v>0</v>
      </c>
      <c r="T76" s="181">
        <f t="shared" ref="T76:T139" si="17">ROUND(IF(N76="P",0,IF(OR(M76="N",M76=""),S76-R76,S76)),ROUNDING)</f>
        <v>0</v>
      </c>
      <c r="AQ76" s="1">
        <f>COUNT(L$11:L76)</f>
        <v>37</v>
      </c>
      <c r="AR76" s="43">
        <f t="shared" si="9"/>
        <v>40933</v>
      </c>
      <c r="AS76" s="44">
        <f t="shared" si="10"/>
        <v>89.120000000000019</v>
      </c>
      <c r="AT76" s="10" t="str">
        <f t="shared" si="11"/>
        <v/>
      </c>
      <c r="AU76" s="20" t="str">
        <f t="shared" si="12"/>
        <v/>
      </c>
      <c r="AV76" s="42">
        <f t="shared" si="13"/>
        <v>1</v>
      </c>
      <c r="AW76" s="89">
        <f t="shared" si="14"/>
        <v>0</v>
      </c>
      <c r="AX76" s="167"/>
      <c r="AY76" s="2" t="str">
        <f>IF(Settings!D72&lt;&gt;"",Settings!D72,"")</f>
        <v>--</v>
      </c>
      <c r="AZ76" s="2" t="str">
        <f>IF(Settings!G72&lt;&gt;"",Settings!G72,"")</f>
        <v>--</v>
      </c>
      <c r="BB76" s="2" t="str">
        <f>IF(Settings!I72&lt;&gt;"",Settings!I72,"")</f>
        <v>--</v>
      </c>
      <c r="BC76" s="2" t="str">
        <f>IF(Settings!K72&lt;&gt;"",Settings!K72,"")</f>
        <v>--</v>
      </c>
    </row>
    <row r="77" spans="2:55" x14ac:dyDescent="0.2">
      <c r="B77" s="13"/>
      <c r="C77" s="12"/>
      <c r="D77" s="12"/>
      <c r="E77" s="12"/>
      <c r="F77" s="12"/>
      <c r="G77" s="12"/>
      <c r="H77" s="12"/>
      <c r="I77" s="15"/>
      <c r="J77" s="31"/>
      <c r="K77" s="180"/>
      <c r="L77" s="40"/>
      <c r="M77" s="14"/>
      <c r="N77" s="16"/>
      <c r="O77" s="49"/>
      <c r="P77" s="64"/>
      <c r="Q77" s="18"/>
      <c r="R77" s="181">
        <f t="shared" si="15"/>
        <v>0</v>
      </c>
      <c r="S77" s="181">
        <f t="shared" si="16"/>
        <v>0</v>
      </c>
      <c r="T77" s="181">
        <f t="shared" si="17"/>
        <v>0</v>
      </c>
      <c r="AQ77" s="1">
        <f>COUNT(L$11:L77)</f>
        <v>37</v>
      </c>
      <c r="AR77" s="43">
        <f t="shared" ref="AR77:AR140" si="18">IF(B77&gt;2,B77,AR76)</f>
        <v>40933</v>
      </c>
      <c r="AS77" s="44">
        <f t="shared" ref="AS77:AS140" si="19">AS76+T77</f>
        <v>89.120000000000019</v>
      </c>
      <c r="AT77" s="10" t="str">
        <f t="shared" ref="AT77:AT140" si="20">IF(N77="P",IF(P77&lt;&gt;"Y",IF(M77&lt;&gt;"Y",K77*AV77,K77*AV77-K77),IF(M77&lt;&gt;"Y",K77 + K77*(AV77-1),K77)),"")</f>
        <v/>
      </c>
      <c r="AU77" s="20" t="str">
        <f t="shared" ref="AU77:AU140" si="21">IF(M77="Y",IF(P77="Y",K77*(AV77-1),K77),"")</f>
        <v/>
      </c>
      <c r="AV77" s="42">
        <f t="shared" ref="AV77:AV140" si="22">IF(L77&lt;&gt;"",IF(ODDS_TYPE=1,L77,IF(ODDS_TYPE=2,IF(L77&gt;0,1+L77/100,IF(L77&lt;0,1-100/L77,1)),IF(ODDS_TYPE=3,1+L77,IF(ODDS_TYPE=4,1+L77,IF(ODDS_TYPE=5,IF(L77&gt;0,1+L77,1-1/L77),IF(ODDS_TYPE=6,IF(L77&gt;=0,L77+1,1-1/L77),1)))))),1)</f>
        <v>1</v>
      </c>
      <c r="AW77" s="89">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67"/>
      <c r="AY77" s="2" t="str">
        <f>IF(Settings!D73&lt;&gt;"",Settings!D73,"")</f>
        <v>--</v>
      </c>
      <c r="AZ77" s="2" t="str">
        <f>IF(Settings!G73&lt;&gt;"",Settings!G73,"")</f>
        <v>--</v>
      </c>
      <c r="BB77" s="2" t="str">
        <f>IF(Settings!I73&lt;&gt;"",Settings!I73,"")</f>
        <v>--</v>
      </c>
      <c r="BC77" s="2" t="str">
        <f>IF(Settings!K73&lt;&gt;"",Settings!K73,"")</f>
        <v>--</v>
      </c>
    </row>
    <row r="78" spans="2:55" x14ac:dyDescent="0.2">
      <c r="B78" s="13"/>
      <c r="C78" s="12"/>
      <c r="D78" s="12"/>
      <c r="E78" s="12"/>
      <c r="F78" s="12"/>
      <c r="G78" s="12"/>
      <c r="H78" s="12"/>
      <c r="I78" s="15"/>
      <c r="J78" s="31"/>
      <c r="K78" s="180"/>
      <c r="L78" s="40"/>
      <c r="M78" s="14"/>
      <c r="N78" s="16"/>
      <c r="O78" s="49"/>
      <c r="P78" s="64"/>
      <c r="Q78" s="18"/>
      <c r="R78" s="181">
        <f t="shared" si="15"/>
        <v>0</v>
      </c>
      <c r="S78" s="181">
        <f t="shared" si="16"/>
        <v>0</v>
      </c>
      <c r="T78" s="181">
        <f t="shared" si="17"/>
        <v>0</v>
      </c>
      <c r="AQ78" s="1">
        <f>COUNT(L$11:L78)</f>
        <v>37</v>
      </c>
      <c r="AR78" s="43">
        <f t="shared" si="18"/>
        <v>40933</v>
      </c>
      <c r="AS78" s="44">
        <f t="shared" si="19"/>
        <v>89.120000000000019</v>
      </c>
      <c r="AT78" s="10" t="str">
        <f t="shared" si="20"/>
        <v/>
      </c>
      <c r="AU78" s="20" t="str">
        <f t="shared" si="21"/>
        <v/>
      </c>
      <c r="AV78" s="42">
        <f t="shared" si="22"/>
        <v>1</v>
      </c>
      <c r="AW78" s="89">
        <f t="shared" si="23"/>
        <v>0</v>
      </c>
      <c r="AX78" s="167"/>
      <c r="AY78" s="2" t="str">
        <f>IF(Settings!D74&lt;&gt;"",Settings!D74,"")</f>
        <v>--</v>
      </c>
      <c r="AZ78" s="2" t="str">
        <f>IF(Settings!G74&lt;&gt;"",Settings!G74,"")</f>
        <v>--</v>
      </c>
      <c r="BB78" s="2" t="str">
        <f>IF(Settings!I74&lt;&gt;"",Settings!I74,"")</f>
        <v>--</v>
      </c>
      <c r="BC78" s="2" t="str">
        <f>IF(Settings!K74&lt;&gt;"",Settings!K74,"")</f>
        <v>--</v>
      </c>
    </row>
    <row r="79" spans="2:55" x14ac:dyDescent="0.2">
      <c r="B79" s="13"/>
      <c r="C79" s="12"/>
      <c r="D79" s="12"/>
      <c r="E79" s="12"/>
      <c r="F79" s="12"/>
      <c r="G79" s="12"/>
      <c r="H79" s="12"/>
      <c r="I79" s="15"/>
      <c r="J79" s="31"/>
      <c r="K79" s="180"/>
      <c r="L79" s="40"/>
      <c r="M79" s="14"/>
      <c r="N79" s="16"/>
      <c r="O79" s="49"/>
      <c r="P79" s="64"/>
      <c r="Q79" s="18"/>
      <c r="R79" s="181">
        <f t="shared" si="15"/>
        <v>0</v>
      </c>
      <c r="S79" s="181">
        <f t="shared" si="16"/>
        <v>0</v>
      </c>
      <c r="T79" s="181">
        <f t="shared" si="17"/>
        <v>0</v>
      </c>
      <c r="AQ79" s="1">
        <f>COUNT(L$11:L79)</f>
        <v>37</v>
      </c>
      <c r="AR79" s="43">
        <f t="shared" si="18"/>
        <v>40933</v>
      </c>
      <c r="AS79" s="44">
        <f t="shared" si="19"/>
        <v>89.120000000000019</v>
      </c>
      <c r="AT79" s="10" t="str">
        <f t="shared" si="20"/>
        <v/>
      </c>
      <c r="AU79" s="20" t="str">
        <f t="shared" si="21"/>
        <v/>
      </c>
      <c r="AV79" s="42">
        <f t="shared" si="22"/>
        <v>1</v>
      </c>
      <c r="AW79" s="89">
        <f t="shared" si="23"/>
        <v>0</v>
      </c>
      <c r="AX79" s="167"/>
      <c r="AY79" s="2" t="str">
        <f>IF(Settings!D75&lt;&gt;"",Settings!D75,"")</f>
        <v>--</v>
      </c>
      <c r="AZ79" s="2" t="str">
        <f>IF(Settings!G75&lt;&gt;"",Settings!G75,"")</f>
        <v>--</v>
      </c>
      <c r="BB79" s="2" t="str">
        <f>IF(Settings!I75&lt;&gt;"",Settings!I75,"")</f>
        <v>--</v>
      </c>
      <c r="BC79" s="2" t="str">
        <f>IF(Settings!K75&lt;&gt;"",Settings!K75,"")</f>
        <v>--</v>
      </c>
    </row>
    <row r="80" spans="2:55" x14ac:dyDescent="0.2">
      <c r="B80" s="13"/>
      <c r="C80" s="12"/>
      <c r="D80" s="12"/>
      <c r="E80" s="12"/>
      <c r="F80" s="12"/>
      <c r="G80" s="12"/>
      <c r="H80" s="12"/>
      <c r="I80" s="15"/>
      <c r="J80" s="31"/>
      <c r="K80" s="180"/>
      <c r="L80" s="40"/>
      <c r="M80" s="14"/>
      <c r="N80" s="16"/>
      <c r="O80" s="49"/>
      <c r="P80" s="64"/>
      <c r="Q80" s="18"/>
      <c r="R80" s="181">
        <f t="shared" si="15"/>
        <v>0</v>
      </c>
      <c r="S80" s="181">
        <f t="shared" si="16"/>
        <v>0</v>
      </c>
      <c r="T80" s="181">
        <f t="shared" si="17"/>
        <v>0</v>
      </c>
      <c r="AQ80" s="1">
        <f>COUNT(L$11:L80)</f>
        <v>37</v>
      </c>
      <c r="AR80" s="43">
        <f t="shared" si="18"/>
        <v>40933</v>
      </c>
      <c r="AS80" s="44">
        <f t="shared" si="19"/>
        <v>89.120000000000019</v>
      </c>
      <c r="AT80" s="10" t="str">
        <f t="shared" si="20"/>
        <v/>
      </c>
      <c r="AU80" s="20" t="str">
        <f t="shared" si="21"/>
        <v/>
      </c>
      <c r="AV80" s="42">
        <f t="shared" si="22"/>
        <v>1</v>
      </c>
      <c r="AW80" s="89">
        <f t="shared" si="23"/>
        <v>0</v>
      </c>
      <c r="AX80" s="167"/>
      <c r="AY80" s="2" t="str">
        <f>IF(Settings!D76&lt;&gt;"",Settings!D76,"")</f>
        <v>--</v>
      </c>
      <c r="AZ80" s="2" t="str">
        <f>IF(Settings!G76&lt;&gt;"",Settings!G76,"")</f>
        <v>--</v>
      </c>
      <c r="BB80" s="2" t="str">
        <f>IF(Settings!I76&lt;&gt;"",Settings!I76,"")</f>
        <v>--</v>
      </c>
      <c r="BC80" s="2" t="str">
        <f>IF(Settings!K76&lt;&gt;"",Settings!K76,"")</f>
        <v>--</v>
      </c>
    </row>
    <row r="81" spans="2:55" x14ac:dyDescent="0.2">
      <c r="B81" s="13"/>
      <c r="C81" s="12"/>
      <c r="D81" s="12"/>
      <c r="E81" s="12"/>
      <c r="F81" s="12"/>
      <c r="G81" s="12"/>
      <c r="H81" s="12"/>
      <c r="I81" s="15"/>
      <c r="J81" s="31"/>
      <c r="K81" s="180"/>
      <c r="L81" s="40"/>
      <c r="M81" s="14"/>
      <c r="N81" s="16"/>
      <c r="O81" s="49"/>
      <c r="P81" s="64"/>
      <c r="Q81" s="18"/>
      <c r="R81" s="181">
        <f t="shared" si="15"/>
        <v>0</v>
      </c>
      <c r="S81" s="181">
        <f t="shared" si="16"/>
        <v>0</v>
      </c>
      <c r="T81" s="181">
        <f t="shared" si="17"/>
        <v>0</v>
      </c>
      <c r="AQ81" s="1">
        <f>COUNT(L$11:L81)</f>
        <v>37</v>
      </c>
      <c r="AR81" s="43">
        <f t="shared" si="18"/>
        <v>40933</v>
      </c>
      <c r="AS81" s="44">
        <f t="shared" si="19"/>
        <v>89.120000000000019</v>
      </c>
      <c r="AT81" s="10" t="str">
        <f t="shared" si="20"/>
        <v/>
      </c>
      <c r="AU81" s="20" t="str">
        <f t="shared" si="21"/>
        <v/>
      </c>
      <c r="AV81" s="42">
        <f t="shared" si="22"/>
        <v>1</v>
      </c>
      <c r="AW81" s="89">
        <f t="shared" si="23"/>
        <v>0</v>
      </c>
      <c r="AX81" s="167"/>
      <c r="AY81" s="2" t="str">
        <f>IF(Settings!D77&lt;&gt;"",Settings!D77,"")</f>
        <v>--</v>
      </c>
      <c r="AZ81" s="2" t="str">
        <f>IF(Settings!G77&lt;&gt;"",Settings!G77,"")</f>
        <v>--</v>
      </c>
      <c r="BB81" s="2" t="str">
        <f>IF(Settings!I77&lt;&gt;"",Settings!I77,"")</f>
        <v>--</v>
      </c>
      <c r="BC81" s="2" t="str">
        <f>IF(Settings!K77&lt;&gt;"",Settings!K77,"")</f>
        <v>--</v>
      </c>
    </row>
    <row r="82" spans="2:55" x14ac:dyDescent="0.2">
      <c r="B82" s="13"/>
      <c r="C82" s="12"/>
      <c r="D82" s="12"/>
      <c r="E82" s="12"/>
      <c r="F82" s="12"/>
      <c r="G82" s="12"/>
      <c r="H82" s="12"/>
      <c r="I82" s="15"/>
      <c r="J82" s="31"/>
      <c r="K82" s="180"/>
      <c r="L82" s="40"/>
      <c r="M82" s="14"/>
      <c r="N82" s="16"/>
      <c r="O82" s="49"/>
      <c r="P82" s="64"/>
      <c r="Q82" s="18"/>
      <c r="R82" s="181">
        <f t="shared" si="15"/>
        <v>0</v>
      </c>
      <c r="S82" s="181">
        <f t="shared" si="16"/>
        <v>0</v>
      </c>
      <c r="T82" s="181">
        <f t="shared" si="17"/>
        <v>0</v>
      </c>
      <c r="AQ82" s="1">
        <f>COUNT(L$11:L82)</f>
        <v>37</v>
      </c>
      <c r="AR82" s="43">
        <f t="shared" si="18"/>
        <v>40933</v>
      </c>
      <c r="AS82" s="44">
        <f t="shared" si="19"/>
        <v>89.120000000000019</v>
      </c>
      <c r="AT82" s="10" t="str">
        <f t="shared" si="20"/>
        <v/>
      </c>
      <c r="AU82" s="20" t="str">
        <f t="shared" si="21"/>
        <v/>
      </c>
      <c r="AV82" s="42">
        <f t="shared" si="22"/>
        <v>1</v>
      </c>
      <c r="AW82" s="89">
        <f t="shared" si="23"/>
        <v>0</v>
      </c>
      <c r="AX82" s="167"/>
      <c r="AY82" s="2" t="str">
        <f>IF(Settings!D78&lt;&gt;"",Settings!D78,"")</f>
        <v>--</v>
      </c>
      <c r="AZ82" s="2" t="str">
        <f>IF(Settings!G78&lt;&gt;"",Settings!G78,"")</f>
        <v>--</v>
      </c>
      <c r="BB82" s="2" t="str">
        <f>IF(Settings!I78&lt;&gt;"",Settings!I78,"")</f>
        <v>--</v>
      </c>
      <c r="BC82" s="2" t="str">
        <f>IF(Settings!K78&lt;&gt;"",Settings!K78,"")</f>
        <v>--</v>
      </c>
    </row>
    <row r="83" spans="2:55" x14ac:dyDescent="0.2">
      <c r="B83" s="13"/>
      <c r="C83" s="12"/>
      <c r="D83" s="12"/>
      <c r="E83" s="12"/>
      <c r="F83" s="12"/>
      <c r="G83" s="12"/>
      <c r="H83" s="12"/>
      <c r="I83" s="15"/>
      <c r="J83" s="31"/>
      <c r="K83" s="180"/>
      <c r="L83" s="40"/>
      <c r="M83" s="14"/>
      <c r="N83" s="16"/>
      <c r="O83" s="49"/>
      <c r="P83" s="64"/>
      <c r="Q83" s="18"/>
      <c r="R83" s="181">
        <f t="shared" si="15"/>
        <v>0</v>
      </c>
      <c r="S83" s="181">
        <f t="shared" si="16"/>
        <v>0</v>
      </c>
      <c r="T83" s="181">
        <f t="shared" si="17"/>
        <v>0</v>
      </c>
      <c r="AQ83" s="1">
        <f>COUNT(L$11:L83)</f>
        <v>37</v>
      </c>
      <c r="AR83" s="43">
        <f t="shared" si="18"/>
        <v>40933</v>
      </c>
      <c r="AS83" s="44">
        <f t="shared" si="19"/>
        <v>89.120000000000019</v>
      </c>
      <c r="AT83" s="10" t="str">
        <f t="shared" si="20"/>
        <v/>
      </c>
      <c r="AU83" s="20" t="str">
        <f t="shared" si="21"/>
        <v/>
      </c>
      <c r="AV83" s="42">
        <f t="shared" si="22"/>
        <v>1</v>
      </c>
      <c r="AW83" s="89">
        <f t="shared" si="23"/>
        <v>0</v>
      </c>
      <c r="AX83" s="167"/>
      <c r="AY83" s="2" t="str">
        <f>IF(Settings!D79&lt;&gt;"",Settings!D79,"")</f>
        <v>--</v>
      </c>
      <c r="AZ83" s="2" t="str">
        <f>IF(Settings!G79&lt;&gt;"",Settings!G79,"")</f>
        <v>--</v>
      </c>
      <c r="BB83" s="2" t="str">
        <f>IF(Settings!I79&lt;&gt;"",Settings!I79,"")</f>
        <v>--</v>
      </c>
      <c r="BC83" s="2" t="str">
        <f>IF(Settings!K79&lt;&gt;"",Settings!K79,"")</f>
        <v>--</v>
      </c>
    </row>
    <row r="84" spans="2:55" x14ac:dyDescent="0.2">
      <c r="B84" s="13"/>
      <c r="C84" s="12"/>
      <c r="D84" s="12"/>
      <c r="E84" s="12"/>
      <c r="F84" s="12"/>
      <c r="G84" s="12"/>
      <c r="H84" s="12"/>
      <c r="I84" s="15"/>
      <c r="J84" s="31"/>
      <c r="K84" s="180"/>
      <c r="L84" s="40"/>
      <c r="M84" s="14"/>
      <c r="N84" s="16"/>
      <c r="O84" s="49"/>
      <c r="P84" s="64"/>
      <c r="Q84" s="18"/>
      <c r="R84" s="181">
        <f t="shared" si="15"/>
        <v>0</v>
      </c>
      <c r="S84" s="181">
        <f t="shared" si="16"/>
        <v>0</v>
      </c>
      <c r="T84" s="181">
        <f t="shared" si="17"/>
        <v>0</v>
      </c>
      <c r="AQ84" s="1">
        <f>COUNT(L$11:L84)</f>
        <v>37</v>
      </c>
      <c r="AR84" s="43">
        <f t="shared" si="18"/>
        <v>40933</v>
      </c>
      <c r="AS84" s="44">
        <f t="shared" si="19"/>
        <v>89.120000000000019</v>
      </c>
      <c r="AT84" s="10" t="str">
        <f t="shared" si="20"/>
        <v/>
      </c>
      <c r="AU84" s="20" t="str">
        <f t="shared" si="21"/>
        <v/>
      </c>
      <c r="AV84" s="42">
        <f t="shared" si="22"/>
        <v>1</v>
      </c>
      <c r="AW84" s="89">
        <f t="shared" si="23"/>
        <v>0</v>
      </c>
      <c r="AX84" s="167"/>
      <c r="AY84" s="2" t="str">
        <f>IF(Settings!D80&lt;&gt;"",Settings!D80,"")</f>
        <v>--</v>
      </c>
      <c r="AZ84" s="2" t="str">
        <f>IF(Settings!G80&lt;&gt;"",Settings!G80,"")</f>
        <v>--</v>
      </c>
      <c r="BB84" s="2" t="str">
        <f>IF(Settings!I80&lt;&gt;"",Settings!I80,"")</f>
        <v>--</v>
      </c>
      <c r="BC84" s="2" t="str">
        <f>IF(Settings!K80&lt;&gt;"",Settings!K80,"")</f>
        <v>--</v>
      </c>
    </row>
    <row r="85" spans="2:55" x14ac:dyDescent="0.2">
      <c r="B85" s="13"/>
      <c r="C85" s="12"/>
      <c r="D85" s="12"/>
      <c r="E85" s="12"/>
      <c r="F85" s="12"/>
      <c r="G85" s="12"/>
      <c r="H85" s="12"/>
      <c r="I85" s="15"/>
      <c r="J85" s="31"/>
      <c r="K85" s="180"/>
      <c r="L85" s="40"/>
      <c r="M85" s="14"/>
      <c r="N85" s="16"/>
      <c r="O85" s="49"/>
      <c r="P85" s="64"/>
      <c r="Q85" s="18"/>
      <c r="R85" s="181">
        <f t="shared" si="15"/>
        <v>0</v>
      </c>
      <c r="S85" s="181">
        <f t="shared" si="16"/>
        <v>0</v>
      </c>
      <c r="T85" s="181">
        <f t="shared" si="17"/>
        <v>0</v>
      </c>
      <c r="AQ85" s="1">
        <f>COUNT(L$11:L85)</f>
        <v>37</v>
      </c>
      <c r="AR85" s="43">
        <f t="shared" si="18"/>
        <v>40933</v>
      </c>
      <c r="AS85" s="44">
        <f t="shared" si="19"/>
        <v>89.120000000000019</v>
      </c>
      <c r="AT85" s="10" t="str">
        <f t="shared" si="20"/>
        <v/>
      </c>
      <c r="AU85" s="20" t="str">
        <f t="shared" si="21"/>
        <v/>
      </c>
      <c r="AV85" s="42">
        <f t="shared" si="22"/>
        <v>1</v>
      </c>
      <c r="AW85" s="89">
        <f t="shared" si="23"/>
        <v>0</v>
      </c>
      <c r="AX85" s="167"/>
      <c r="AY85" s="2" t="str">
        <f>IF(Settings!D81&lt;&gt;"",Settings!D81,"")</f>
        <v>--</v>
      </c>
      <c r="AZ85" s="2" t="str">
        <f>IF(Settings!G81&lt;&gt;"",Settings!G81,"")</f>
        <v>--</v>
      </c>
      <c r="BB85" s="2" t="str">
        <f>IF(Settings!I81&lt;&gt;"",Settings!I81,"")</f>
        <v>--</v>
      </c>
      <c r="BC85" s="2" t="str">
        <f>IF(Settings!K81&lt;&gt;"",Settings!K81,"")</f>
        <v>--</v>
      </c>
    </row>
    <row r="86" spans="2:55" x14ac:dyDescent="0.2">
      <c r="B86" s="13"/>
      <c r="C86" s="12"/>
      <c r="D86" s="12"/>
      <c r="E86" s="12"/>
      <c r="F86" s="12"/>
      <c r="G86" s="12"/>
      <c r="H86" s="12"/>
      <c r="I86" s="15"/>
      <c r="J86" s="31"/>
      <c r="K86" s="180"/>
      <c r="L86" s="40"/>
      <c r="M86" s="14"/>
      <c r="N86" s="16"/>
      <c r="O86" s="49"/>
      <c r="P86" s="64"/>
      <c r="Q86" s="18"/>
      <c r="R86" s="181">
        <f t="shared" si="15"/>
        <v>0</v>
      </c>
      <c r="S86" s="181">
        <f t="shared" si="16"/>
        <v>0</v>
      </c>
      <c r="T86" s="181">
        <f t="shared" si="17"/>
        <v>0</v>
      </c>
      <c r="AQ86" s="1">
        <f>COUNT(L$11:L86)</f>
        <v>37</v>
      </c>
      <c r="AR86" s="43">
        <f t="shared" si="18"/>
        <v>40933</v>
      </c>
      <c r="AS86" s="44">
        <f t="shared" si="19"/>
        <v>89.120000000000019</v>
      </c>
      <c r="AT86" s="10" t="str">
        <f t="shared" si="20"/>
        <v/>
      </c>
      <c r="AU86" s="20" t="str">
        <f t="shared" si="21"/>
        <v/>
      </c>
      <c r="AV86" s="42">
        <f t="shared" si="22"/>
        <v>1</v>
      </c>
      <c r="AW86" s="89">
        <f t="shared" si="23"/>
        <v>0</v>
      </c>
      <c r="AX86" s="167"/>
      <c r="AY86" s="2" t="str">
        <f>IF(Settings!D82&lt;&gt;"",Settings!D82,"")</f>
        <v>--</v>
      </c>
      <c r="AZ86" s="2" t="str">
        <f>IF(Settings!G82&lt;&gt;"",Settings!G82,"")</f>
        <v>--</v>
      </c>
      <c r="BB86" s="2" t="str">
        <f>IF(Settings!I82&lt;&gt;"",Settings!I82,"")</f>
        <v>--</v>
      </c>
      <c r="BC86" s="2" t="str">
        <f>IF(Settings!K82&lt;&gt;"",Settings!K82,"")</f>
        <v>--</v>
      </c>
    </row>
    <row r="87" spans="2:55" x14ac:dyDescent="0.2">
      <c r="B87" s="13"/>
      <c r="C87" s="12"/>
      <c r="D87" s="12"/>
      <c r="E87" s="12"/>
      <c r="F87" s="12"/>
      <c r="G87" s="12"/>
      <c r="H87" s="12"/>
      <c r="I87" s="15"/>
      <c r="J87" s="31"/>
      <c r="K87" s="180"/>
      <c r="L87" s="40"/>
      <c r="M87" s="14"/>
      <c r="N87" s="16"/>
      <c r="O87" s="49"/>
      <c r="P87" s="64"/>
      <c r="Q87" s="18"/>
      <c r="R87" s="181">
        <f t="shared" si="15"/>
        <v>0</v>
      </c>
      <c r="S87" s="181">
        <f t="shared" si="16"/>
        <v>0</v>
      </c>
      <c r="T87" s="181">
        <f t="shared" si="17"/>
        <v>0</v>
      </c>
      <c r="AQ87" s="1">
        <f>COUNT(L$11:L87)</f>
        <v>37</v>
      </c>
      <c r="AR87" s="43">
        <f t="shared" si="18"/>
        <v>40933</v>
      </c>
      <c r="AS87" s="44">
        <f t="shared" si="19"/>
        <v>89.120000000000019</v>
      </c>
      <c r="AT87" s="10" t="str">
        <f t="shared" si="20"/>
        <v/>
      </c>
      <c r="AU87" s="20" t="str">
        <f t="shared" si="21"/>
        <v/>
      </c>
      <c r="AV87" s="42">
        <f t="shared" si="22"/>
        <v>1</v>
      </c>
      <c r="AW87" s="89">
        <f t="shared" si="23"/>
        <v>0</v>
      </c>
      <c r="AX87" s="167"/>
      <c r="AY87" s="2" t="str">
        <f>IF(Settings!D83&lt;&gt;"",Settings!D83,"")</f>
        <v>--</v>
      </c>
      <c r="AZ87" s="2" t="str">
        <f>IF(Settings!G83&lt;&gt;"",Settings!G83,"")</f>
        <v>--</v>
      </c>
      <c r="BB87" s="2" t="str">
        <f>IF(Settings!I83&lt;&gt;"",Settings!I83,"")</f>
        <v>--</v>
      </c>
      <c r="BC87" s="2" t="str">
        <f>IF(Settings!K83&lt;&gt;"",Settings!K83,"")</f>
        <v>--</v>
      </c>
    </row>
    <row r="88" spans="2:55" x14ac:dyDescent="0.2">
      <c r="B88" s="13"/>
      <c r="C88" s="12"/>
      <c r="D88" s="12"/>
      <c r="E88" s="12"/>
      <c r="F88" s="12"/>
      <c r="G88" s="12"/>
      <c r="H88" s="12"/>
      <c r="I88" s="15"/>
      <c r="J88" s="31"/>
      <c r="K88" s="180"/>
      <c r="L88" s="40"/>
      <c r="M88" s="14"/>
      <c r="N88" s="16"/>
      <c r="O88" s="49"/>
      <c r="P88" s="64"/>
      <c r="Q88" s="18"/>
      <c r="R88" s="181">
        <f t="shared" si="15"/>
        <v>0</v>
      </c>
      <c r="S88" s="181">
        <f t="shared" si="16"/>
        <v>0</v>
      </c>
      <c r="T88" s="181">
        <f t="shared" si="17"/>
        <v>0</v>
      </c>
      <c r="AQ88" s="1">
        <f>COUNT(L$11:L88)</f>
        <v>37</v>
      </c>
      <c r="AR88" s="43">
        <f t="shared" si="18"/>
        <v>40933</v>
      </c>
      <c r="AS88" s="44">
        <f t="shared" si="19"/>
        <v>89.120000000000019</v>
      </c>
      <c r="AT88" s="10" t="str">
        <f t="shared" si="20"/>
        <v/>
      </c>
      <c r="AU88" s="20" t="str">
        <f t="shared" si="21"/>
        <v/>
      </c>
      <c r="AV88" s="42">
        <f t="shared" si="22"/>
        <v>1</v>
      </c>
      <c r="AW88" s="89">
        <f t="shared" si="23"/>
        <v>0</v>
      </c>
      <c r="AX88" s="167"/>
      <c r="AY88" s="2" t="str">
        <f>IF(Settings!D84&lt;&gt;"",Settings!D84,"")</f>
        <v>--</v>
      </c>
      <c r="AZ88" s="2" t="str">
        <f>IF(Settings!G84&lt;&gt;"",Settings!G84,"")</f>
        <v>--</v>
      </c>
      <c r="BB88" s="2" t="str">
        <f>IF(Settings!I84&lt;&gt;"",Settings!I84,"")</f>
        <v>--</v>
      </c>
      <c r="BC88" s="2" t="str">
        <f>IF(Settings!K84&lt;&gt;"",Settings!K84,"")</f>
        <v>--</v>
      </c>
    </row>
    <row r="89" spans="2:55" x14ac:dyDescent="0.2">
      <c r="B89" s="13"/>
      <c r="C89" s="12"/>
      <c r="D89" s="12"/>
      <c r="E89" s="12"/>
      <c r="F89" s="12"/>
      <c r="G89" s="12"/>
      <c r="H89" s="12"/>
      <c r="I89" s="15"/>
      <c r="J89" s="31"/>
      <c r="K89" s="180"/>
      <c r="L89" s="40"/>
      <c r="M89" s="14"/>
      <c r="N89" s="16"/>
      <c r="O89" s="49"/>
      <c r="P89" s="64"/>
      <c r="Q89" s="18"/>
      <c r="R89" s="181">
        <f t="shared" si="15"/>
        <v>0</v>
      </c>
      <c r="S89" s="181">
        <f t="shared" si="16"/>
        <v>0</v>
      </c>
      <c r="T89" s="181">
        <f t="shared" si="17"/>
        <v>0</v>
      </c>
      <c r="AQ89" s="1">
        <f>COUNT(L$11:L89)</f>
        <v>37</v>
      </c>
      <c r="AR89" s="43">
        <f t="shared" si="18"/>
        <v>40933</v>
      </c>
      <c r="AS89" s="44">
        <f t="shared" si="19"/>
        <v>89.120000000000019</v>
      </c>
      <c r="AT89" s="10" t="str">
        <f t="shared" si="20"/>
        <v/>
      </c>
      <c r="AU89" s="20" t="str">
        <f t="shared" si="21"/>
        <v/>
      </c>
      <c r="AV89" s="42">
        <f t="shared" si="22"/>
        <v>1</v>
      </c>
      <c r="AW89" s="89">
        <f t="shared" si="23"/>
        <v>0</v>
      </c>
      <c r="AX89" s="167"/>
      <c r="AY89" s="2" t="str">
        <f>IF(Settings!D85&lt;&gt;"",Settings!D85,"")</f>
        <v>--</v>
      </c>
      <c r="AZ89" s="2" t="str">
        <f>IF(Settings!G85&lt;&gt;"",Settings!G85,"")</f>
        <v>--</v>
      </c>
      <c r="BB89" s="2" t="str">
        <f>IF(Settings!I85&lt;&gt;"",Settings!I85,"")</f>
        <v>--</v>
      </c>
      <c r="BC89" s="2" t="str">
        <f>IF(Settings!K85&lt;&gt;"",Settings!K85,"")</f>
        <v>--</v>
      </c>
    </row>
    <row r="90" spans="2:55" x14ac:dyDescent="0.2">
      <c r="B90" s="13"/>
      <c r="C90" s="12"/>
      <c r="D90" s="12"/>
      <c r="E90" s="12"/>
      <c r="F90" s="12"/>
      <c r="G90" s="12"/>
      <c r="H90" s="12"/>
      <c r="I90" s="15"/>
      <c r="J90" s="31"/>
      <c r="K90" s="180"/>
      <c r="L90" s="40"/>
      <c r="M90" s="14"/>
      <c r="N90" s="16"/>
      <c r="O90" s="49"/>
      <c r="P90" s="64"/>
      <c r="Q90" s="18"/>
      <c r="R90" s="181">
        <f t="shared" si="15"/>
        <v>0</v>
      </c>
      <c r="S90" s="181">
        <f t="shared" si="16"/>
        <v>0</v>
      </c>
      <c r="T90" s="181">
        <f t="shared" si="17"/>
        <v>0</v>
      </c>
      <c r="AQ90" s="1">
        <f>COUNT(L$11:L90)</f>
        <v>37</v>
      </c>
      <c r="AR90" s="43">
        <f t="shared" si="18"/>
        <v>40933</v>
      </c>
      <c r="AS90" s="44">
        <f t="shared" si="19"/>
        <v>89.120000000000019</v>
      </c>
      <c r="AT90" s="10" t="str">
        <f t="shared" si="20"/>
        <v/>
      </c>
      <c r="AU90" s="20" t="str">
        <f t="shared" si="21"/>
        <v/>
      </c>
      <c r="AV90" s="42">
        <f t="shared" si="22"/>
        <v>1</v>
      </c>
      <c r="AW90" s="89">
        <f t="shared" si="23"/>
        <v>0</v>
      </c>
      <c r="AX90" s="167"/>
      <c r="AY90" s="2" t="str">
        <f>IF(Settings!D86&lt;&gt;"",Settings!D86,"")</f>
        <v>--</v>
      </c>
      <c r="AZ90" s="2" t="str">
        <f>IF(Settings!G86&lt;&gt;"",Settings!G86,"")</f>
        <v>--</v>
      </c>
      <c r="BB90" s="2" t="str">
        <f>IF(Settings!I86&lt;&gt;"",Settings!I86,"")</f>
        <v>--</v>
      </c>
      <c r="BC90" s="2" t="str">
        <f>IF(Settings!K86&lt;&gt;"",Settings!K86,"")</f>
        <v>--</v>
      </c>
    </row>
    <row r="91" spans="2:55" x14ac:dyDescent="0.2">
      <c r="B91" s="13"/>
      <c r="C91" s="12"/>
      <c r="D91" s="12"/>
      <c r="E91" s="12"/>
      <c r="F91" s="12"/>
      <c r="G91" s="12"/>
      <c r="H91" s="12"/>
      <c r="I91" s="15"/>
      <c r="J91" s="31"/>
      <c r="K91" s="180"/>
      <c r="L91" s="40"/>
      <c r="M91" s="14"/>
      <c r="N91" s="16"/>
      <c r="O91" s="49"/>
      <c r="P91" s="64"/>
      <c r="Q91" s="18"/>
      <c r="R91" s="181">
        <f t="shared" si="15"/>
        <v>0</v>
      </c>
      <c r="S91" s="181">
        <f t="shared" si="16"/>
        <v>0</v>
      </c>
      <c r="T91" s="181">
        <f t="shared" si="17"/>
        <v>0</v>
      </c>
      <c r="AQ91" s="1">
        <f>COUNT(L$11:L91)</f>
        <v>37</v>
      </c>
      <c r="AR91" s="43">
        <f t="shared" si="18"/>
        <v>40933</v>
      </c>
      <c r="AS91" s="44">
        <f t="shared" si="19"/>
        <v>89.120000000000019</v>
      </c>
      <c r="AT91" s="10" t="str">
        <f t="shared" si="20"/>
        <v/>
      </c>
      <c r="AU91" s="20" t="str">
        <f t="shared" si="21"/>
        <v/>
      </c>
      <c r="AV91" s="42">
        <f t="shared" si="22"/>
        <v>1</v>
      </c>
      <c r="AW91" s="89">
        <f t="shared" si="23"/>
        <v>0</v>
      </c>
      <c r="AX91" s="167"/>
      <c r="AY91" s="2" t="str">
        <f>IF(Settings!D87&lt;&gt;"",Settings!D87,"")</f>
        <v>--</v>
      </c>
      <c r="AZ91" s="2" t="str">
        <f>IF(Settings!G87&lt;&gt;"",Settings!G87,"")</f>
        <v>--</v>
      </c>
      <c r="BB91" s="2" t="str">
        <f>IF(Settings!I87&lt;&gt;"",Settings!I87,"")</f>
        <v>--</v>
      </c>
      <c r="BC91" s="2" t="str">
        <f>IF(Settings!K87&lt;&gt;"",Settings!K87,"")</f>
        <v>--</v>
      </c>
    </row>
    <row r="92" spans="2:55" x14ac:dyDescent="0.2">
      <c r="B92" s="13"/>
      <c r="C92" s="12"/>
      <c r="D92" s="12"/>
      <c r="E92" s="12"/>
      <c r="F92" s="12"/>
      <c r="G92" s="12"/>
      <c r="H92" s="12"/>
      <c r="I92" s="15"/>
      <c r="J92" s="31"/>
      <c r="K92" s="180"/>
      <c r="L92" s="40"/>
      <c r="M92" s="14"/>
      <c r="N92" s="16"/>
      <c r="O92" s="49"/>
      <c r="P92" s="64"/>
      <c r="Q92" s="18"/>
      <c r="R92" s="181">
        <f t="shared" si="15"/>
        <v>0</v>
      </c>
      <c r="S92" s="181">
        <f t="shared" si="16"/>
        <v>0</v>
      </c>
      <c r="T92" s="181">
        <f t="shared" si="17"/>
        <v>0</v>
      </c>
      <c r="AQ92" s="1">
        <f>COUNT(L$11:L92)</f>
        <v>37</v>
      </c>
      <c r="AR92" s="43">
        <f t="shared" si="18"/>
        <v>40933</v>
      </c>
      <c r="AS92" s="44">
        <f t="shared" si="19"/>
        <v>89.120000000000019</v>
      </c>
      <c r="AT92" s="10" t="str">
        <f t="shared" si="20"/>
        <v/>
      </c>
      <c r="AU92" s="20" t="str">
        <f t="shared" si="21"/>
        <v/>
      </c>
      <c r="AV92" s="42">
        <f t="shared" si="22"/>
        <v>1</v>
      </c>
      <c r="AW92" s="89">
        <f t="shared" si="23"/>
        <v>0</v>
      </c>
      <c r="AX92" s="167"/>
      <c r="AY92" s="2" t="str">
        <f>IF(Settings!D88&lt;&gt;"",Settings!D88,"")</f>
        <v>--</v>
      </c>
      <c r="AZ92" s="2" t="str">
        <f>IF(Settings!G88&lt;&gt;"",Settings!G88,"")</f>
        <v>--</v>
      </c>
      <c r="BB92" s="2" t="str">
        <f>IF(Settings!I88&lt;&gt;"",Settings!I88,"")</f>
        <v>--</v>
      </c>
      <c r="BC92" s="2" t="str">
        <f>IF(Settings!K88&lt;&gt;"",Settings!K88,"")</f>
        <v>--</v>
      </c>
    </row>
    <row r="93" spans="2:55" x14ac:dyDescent="0.2">
      <c r="B93" s="13"/>
      <c r="C93" s="12"/>
      <c r="D93" s="12"/>
      <c r="E93" s="12"/>
      <c r="F93" s="12"/>
      <c r="G93" s="12"/>
      <c r="H93" s="12"/>
      <c r="I93" s="15"/>
      <c r="J93" s="31"/>
      <c r="K93" s="180"/>
      <c r="L93" s="40"/>
      <c r="M93" s="14"/>
      <c r="N93" s="16"/>
      <c r="O93" s="49"/>
      <c r="P93" s="64"/>
      <c r="Q93" s="18"/>
      <c r="R93" s="181">
        <f t="shared" si="15"/>
        <v>0</v>
      </c>
      <c r="S93" s="181">
        <f t="shared" si="16"/>
        <v>0</v>
      </c>
      <c r="T93" s="181">
        <f t="shared" si="17"/>
        <v>0</v>
      </c>
      <c r="AQ93" s="1">
        <f>COUNT(L$11:L93)</f>
        <v>37</v>
      </c>
      <c r="AR93" s="43">
        <f t="shared" si="18"/>
        <v>40933</v>
      </c>
      <c r="AS93" s="44">
        <f t="shared" si="19"/>
        <v>89.120000000000019</v>
      </c>
      <c r="AT93" s="10" t="str">
        <f t="shared" si="20"/>
        <v/>
      </c>
      <c r="AU93" s="20" t="str">
        <f t="shared" si="21"/>
        <v/>
      </c>
      <c r="AV93" s="42">
        <f t="shared" si="22"/>
        <v>1</v>
      </c>
      <c r="AW93" s="89">
        <f t="shared" si="23"/>
        <v>0</v>
      </c>
      <c r="AX93" s="167"/>
      <c r="AY93" s="2" t="str">
        <f>IF(Settings!D89&lt;&gt;"",Settings!D89,"")</f>
        <v>--</v>
      </c>
      <c r="AZ93" s="2" t="str">
        <f>IF(Settings!G89&lt;&gt;"",Settings!G89,"")</f>
        <v>--</v>
      </c>
      <c r="BB93" s="2" t="str">
        <f>IF(Settings!I89&lt;&gt;"",Settings!I89,"")</f>
        <v>--</v>
      </c>
      <c r="BC93" s="2" t="str">
        <f>IF(Settings!K89&lt;&gt;"",Settings!K89,"")</f>
        <v>--</v>
      </c>
    </row>
    <row r="94" spans="2:55" x14ac:dyDescent="0.2">
      <c r="B94" s="13"/>
      <c r="C94" s="12"/>
      <c r="D94" s="12"/>
      <c r="E94" s="12"/>
      <c r="F94" s="12"/>
      <c r="G94" s="12"/>
      <c r="H94" s="12"/>
      <c r="I94" s="15"/>
      <c r="J94" s="31"/>
      <c r="K94" s="180"/>
      <c r="L94" s="40"/>
      <c r="M94" s="14"/>
      <c r="N94" s="16"/>
      <c r="O94" s="49"/>
      <c r="P94" s="64"/>
      <c r="Q94" s="18"/>
      <c r="R94" s="181">
        <f t="shared" si="15"/>
        <v>0</v>
      </c>
      <c r="S94" s="181">
        <f t="shared" si="16"/>
        <v>0</v>
      </c>
      <c r="T94" s="181">
        <f t="shared" si="17"/>
        <v>0</v>
      </c>
      <c r="AQ94" s="1">
        <f>COUNT(L$11:L94)</f>
        <v>37</v>
      </c>
      <c r="AR94" s="43">
        <f t="shared" si="18"/>
        <v>40933</v>
      </c>
      <c r="AS94" s="44">
        <f t="shared" si="19"/>
        <v>89.120000000000019</v>
      </c>
      <c r="AT94" s="10" t="str">
        <f t="shared" si="20"/>
        <v/>
      </c>
      <c r="AU94" s="20" t="str">
        <f t="shared" si="21"/>
        <v/>
      </c>
      <c r="AV94" s="42">
        <f t="shared" si="22"/>
        <v>1</v>
      </c>
      <c r="AW94" s="89">
        <f t="shared" si="23"/>
        <v>0</v>
      </c>
      <c r="AX94" s="167"/>
      <c r="AY94" s="2" t="str">
        <f>IF(Settings!D90&lt;&gt;"",Settings!D90,"")</f>
        <v>--</v>
      </c>
      <c r="AZ94" s="2" t="str">
        <f>IF(Settings!G90&lt;&gt;"",Settings!G90,"")</f>
        <v>--</v>
      </c>
      <c r="BB94" s="2" t="str">
        <f>IF(Settings!I90&lt;&gt;"",Settings!I90,"")</f>
        <v>--</v>
      </c>
      <c r="BC94" s="2" t="str">
        <f>IF(Settings!K90&lt;&gt;"",Settings!K90,"")</f>
        <v>--</v>
      </c>
    </row>
    <row r="95" spans="2:55" x14ac:dyDescent="0.2">
      <c r="B95" s="13"/>
      <c r="C95" s="12"/>
      <c r="D95" s="12"/>
      <c r="E95" s="12"/>
      <c r="F95" s="12"/>
      <c r="G95" s="12"/>
      <c r="H95" s="12"/>
      <c r="I95" s="15"/>
      <c r="J95" s="31"/>
      <c r="K95" s="180"/>
      <c r="L95" s="40"/>
      <c r="M95" s="14"/>
      <c r="N95" s="16"/>
      <c r="O95" s="49"/>
      <c r="P95" s="64"/>
      <c r="Q95" s="18"/>
      <c r="R95" s="181">
        <f t="shared" si="15"/>
        <v>0</v>
      </c>
      <c r="S95" s="181">
        <f t="shared" si="16"/>
        <v>0</v>
      </c>
      <c r="T95" s="181">
        <f t="shared" si="17"/>
        <v>0</v>
      </c>
      <c r="AQ95" s="1">
        <f>COUNT(L$11:L95)</f>
        <v>37</v>
      </c>
      <c r="AR95" s="43">
        <f t="shared" si="18"/>
        <v>40933</v>
      </c>
      <c r="AS95" s="44">
        <f t="shared" si="19"/>
        <v>89.120000000000019</v>
      </c>
      <c r="AT95" s="10" t="str">
        <f t="shared" si="20"/>
        <v/>
      </c>
      <c r="AU95" s="20" t="str">
        <f t="shared" si="21"/>
        <v/>
      </c>
      <c r="AV95" s="42">
        <f t="shared" si="22"/>
        <v>1</v>
      </c>
      <c r="AW95" s="89">
        <f t="shared" si="23"/>
        <v>0</v>
      </c>
      <c r="AX95" s="167"/>
      <c r="AY95" s="2" t="str">
        <f>IF(Settings!D91&lt;&gt;"",Settings!D91,"")</f>
        <v>--</v>
      </c>
      <c r="AZ95" s="2" t="str">
        <f>IF(Settings!G91&lt;&gt;"",Settings!G91,"")</f>
        <v>--</v>
      </c>
      <c r="BB95" s="2" t="str">
        <f>IF(Settings!I91&lt;&gt;"",Settings!I91,"")</f>
        <v>--</v>
      </c>
      <c r="BC95" s="2" t="str">
        <f>IF(Settings!K91&lt;&gt;"",Settings!K91,"")</f>
        <v>--</v>
      </c>
    </row>
    <row r="96" spans="2:55" x14ac:dyDescent="0.2">
      <c r="B96" s="13"/>
      <c r="C96" s="12"/>
      <c r="D96" s="12"/>
      <c r="E96" s="12"/>
      <c r="F96" s="12"/>
      <c r="G96" s="12"/>
      <c r="H96" s="12"/>
      <c r="I96" s="15"/>
      <c r="J96" s="31"/>
      <c r="K96" s="180"/>
      <c r="L96" s="40"/>
      <c r="M96" s="14"/>
      <c r="N96" s="16"/>
      <c r="O96" s="49"/>
      <c r="P96" s="64"/>
      <c r="Q96" s="18"/>
      <c r="R96" s="181">
        <f t="shared" si="15"/>
        <v>0</v>
      </c>
      <c r="S96" s="181">
        <f t="shared" si="16"/>
        <v>0</v>
      </c>
      <c r="T96" s="181">
        <f t="shared" si="17"/>
        <v>0</v>
      </c>
      <c r="AQ96" s="1">
        <f>COUNT(L$11:L96)</f>
        <v>37</v>
      </c>
      <c r="AR96" s="43">
        <f t="shared" si="18"/>
        <v>40933</v>
      </c>
      <c r="AS96" s="44">
        <f t="shared" si="19"/>
        <v>89.120000000000019</v>
      </c>
      <c r="AT96" s="10" t="str">
        <f t="shared" si="20"/>
        <v/>
      </c>
      <c r="AU96" s="20" t="str">
        <f t="shared" si="21"/>
        <v/>
      </c>
      <c r="AV96" s="42">
        <f t="shared" si="22"/>
        <v>1</v>
      </c>
      <c r="AW96" s="89">
        <f t="shared" si="23"/>
        <v>0</v>
      </c>
      <c r="AX96" s="167"/>
      <c r="AY96" s="2" t="str">
        <f>IF(Settings!D92&lt;&gt;"",Settings!D92,"")</f>
        <v>--</v>
      </c>
      <c r="AZ96" s="2" t="str">
        <f>IF(Settings!G92&lt;&gt;"",Settings!G92,"")</f>
        <v>--</v>
      </c>
      <c r="BB96" s="2" t="str">
        <f>IF(Settings!I92&lt;&gt;"",Settings!I92,"")</f>
        <v>--</v>
      </c>
      <c r="BC96" s="2" t="str">
        <f>IF(Settings!K92&lt;&gt;"",Settings!K92,"")</f>
        <v>--</v>
      </c>
    </row>
    <row r="97" spans="2:55" x14ac:dyDescent="0.2">
      <c r="B97" s="13"/>
      <c r="C97" s="12"/>
      <c r="D97" s="12"/>
      <c r="E97" s="12"/>
      <c r="F97" s="12"/>
      <c r="G97" s="12"/>
      <c r="H97" s="12"/>
      <c r="I97" s="15"/>
      <c r="J97" s="31"/>
      <c r="K97" s="180"/>
      <c r="L97" s="40"/>
      <c r="M97" s="14"/>
      <c r="N97" s="16"/>
      <c r="O97" s="49"/>
      <c r="P97" s="64"/>
      <c r="Q97" s="18"/>
      <c r="R97" s="181">
        <f t="shared" si="15"/>
        <v>0</v>
      </c>
      <c r="S97" s="181">
        <f t="shared" si="16"/>
        <v>0</v>
      </c>
      <c r="T97" s="181">
        <f t="shared" si="17"/>
        <v>0</v>
      </c>
      <c r="AQ97" s="1">
        <f>COUNT(L$11:L97)</f>
        <v>37</v>
      </c>
      <c r="AR97" s="43">
        <f t="shared" si="18"/>
        <v>40933</v>
      </c>
      <c r="AS97" s="44">
        <f t="shared" si="19"/>
        <v>89.120000000000019</v>
      </c>
      <c r="AT97" s="10" t="str">
        <f t="shared" si="20"/>
        <v/>
      </c>
      <c r="AU97" s="20" t="str">
        <f t="shared" si="21"/>
        <v/>
      </c>
      <c r="AV97" s="42">
        <f t="shared" si="22"/>
        <v>1</v>
      </c>
      <c r="AW97" s="89">
        <f t="shared" si="23"/>
        <v>0</v>
      </c>
      <c r="AX97" s="167"/>
      <c r="AY97" s="2" t="str">
        <f>IF(Settings!D93&lt;&gt;"",Settings!D93,"")</f>
        <v>--</v>
      </c>
      <c r="AZ97" s="2" t="str">
        <f>IF(Settings!G93&lt;&gt;"",Settings!G93,"")</f>
        <v>--</v>
      </c>
      <c r="BB97" s="2" t="str">
        <f>IF(Settings!I93&lt;&gt;"",Settings!I93,"")</f>
        <v>--</v>
      </c>
      <c r="BC97" s="2" t="str">
        <f>IF(Settings!K93&lt;&gt;"",Settings!K93,"")</f>
        <v>--</v>
      </c>
    </row>
    <row r="98" spans="2:55" x14ac:dyDescent="0.2">
      <c r="B98" s="13"/>
      <c r="C98" s="12"/>
      <c r="D98" s="12"/>
      <c r="E98" s="12"/>
      <c r="F98" s="12"/>
      <c r="G98" s="12"/>
      <c r="H98" s="12"/>
      <c r="I98" s="15"/>
      <c r="J98" s="31"/>
      <c r="K98" s="180"/>
      <c r="L98" s="40"/>
      <c r="M98" s="14"/>
      <c r="N98" s="16"/>
      <c r="O98" s="49"/>
      <c r="P98" s="64"/>
      <c r="Q98" s="18"/>
      <c r="R98" s="181">
        <f t="shared" si="15"/>
        <v>0</v>
      </c>
      <c r="S98" s="181">
        <f t="shared" si="16"/>
        <v>0</v>
      </c>
      <c r="T98" s="181">
        <f t="shared" si="17"/>
        <v>0</v>
      </c>
      <c r="AQ98" s="1">
        <f>COUNT(L$11:L98)</f>
        <v>37</v>
      </c>
      <c r="AR98" s="43">
        <f t="shared" si="18"/>
        <v>40933</v>
      </c>
      <c r="AS98" s="44">
        <f t="shared" si="19"/>
        <v>89.120000000000019</v>
      </c>
      <c r="AT98" s="10" t="str">
        <f t="shared" si="20"/>
        <v/>
      </c>
      <c r="AU98" s="20" t="str">
        <f t="shared" si="21"/>
        <v/>
      </c>
      <c r="AV98" s="42">
        <f t="shared" si="22"/>
        <v>1</v>
      </c>
      <c r="AW98" s="89">
        <f t="shared" si="23"/>
        <v>0</v>
      </c>
      <c r="AX98" s="167"/>
      <c r="AY98" s="2" t="str">
        <f>IF(Settings!D94&lt;&gt;"",Settings!D94,"")</f>
        <v>--</v>
      </c>
      <c r="AZ98" s="2" t="str">
        <f>IF(Settings!G94&lt;&gt;"",Settings!G94,"")</f>
        <v>--</v>
      </c>
      <c r="BB98" s="2" t="str">
        <f>IF(Settings!I94&lt;&gt;"",Settings!I94,"")</f>
        <v>--</v>
      </c>
      <c r="BC98" s="2" t="str">
        <f>IF(Settings!K94&lt;&gt;"",Settings!K94,"")</f>
        <v>--</v>
      </c>
    </row>
    <row r="99" spans="2:55" x14ac:dyDescent="0.2">
      <c r="B99" s="13"/>
      <c r="C99" s="12"/>
      <c r="D99" s="12"/>
      <c r="E99" s="12"/>
      <c r="F99" s="12"/>
      <c r="G99" s="12"/>
      <c r="H99" s="12"/>
      <c r="I99" s="15"/>
      <c r="J99" s="31"/>
      <c r="K99" s="180"/>
      <c r="L99" s="40"/>
      <c r="M99" s="14"/>
      <c r="N99" s="16"/>
      <c r="O99" s="49"/>
      <c r="P99" s="64"/>
      <c r="Q99" s="18"/>
      <c r="R99" s="181">
        <f t="shared" si="15"/>
        <v>0</v>
      </c>
      <c r="S99" s="181">
        <f t="shared" si="16"/>
        <v>0</v>
      </c>
      <c r="T99" s="181">
        <f t="shared" si="17"/>
        <v>0</v>
      </c>
      <c r="AQ99" s="1">
        <f>COUNT(L$11:L99)</f>
        <v>37</v>
      </c>
      <c r="AR99" s="43">
        <f t="shared" si="18"/>
        <v>40933</v>
      </c>
      <c r="AS99" s="44">
        <f t="shared" si="19"/>
        <v>89.120000000000019</v>
      </c>
      <c r="AT99" s="10" t="str">
        <f t="shared" si="20"/>
        <v/>
      </c>
      <c r="AU99" s="20" t="str">
        <f t="shared" si="21"/>
        <v/>
      </c>
      <c r="AV99" s="42">
        <f t="shared" si="22"/>
        <v>1</v>
      </c>
      <c r="AW99" s="89">
        <f t="shared" si="23"/>
        <v>0</v>
      </c>
      <c r="AX99" s="167"/>
      <c r="AY99" s="2" t="str">
        <f>IF(Settings!D95&lt;&gt;"",Settings!D95,"")</f>
        <v>--</v>
      </c>
      <c r="AZ99" s="2" t="str">
        <f>IF(Settings!G95&lt;&gt;"",Settings!G95,"")</f>
        <v>--</v>
      </c>
      <c r="BB99" s="2" t="str">
        <f>IF(Settings!I95&lt;&gt;"",Settings!I95,"")</f>
        <v>--</v>
      </c>
      <c r="BC99" s="2" t="str">
        <f>IF(Settings!K95&lt;&gt;"",Settings!K95,"")</f>
        <v>--</v>
      </c>
    </row>
    <row r="100" spans="2:55" x14ac:dyDescent="0.2">
      <c r="B100" s="13"/>
      <c r="C100" s="12"/>
      <c r="D100" s="12"/>
      <c r="E100" s="12"/>
      <c r="F100" s="12"/>
      <c r="G100" s="12"/>
      <c r="H100" s="12"/>
      <c r="I100" s="15"/>
      <c r="J100" s="31"/>
      <c r="K100" s="180"/>
      <c r="L100" s="40"/>
      <c r="M100" s="14"/>
      <c r="N100" s="16"/>
      <c r="O100" s="49"/>
      <c r="P100" s="64"/>
      <c r="Q100" s="18"/>
      <c r="R100" s="181">
        <f t="shared" si="15"/>
        <v>0</v>
      </c>
      <c r="S100" s="181">
        <f t="shared" si="16"/>
        <v>0</v>
      </c>
      <c r="T100" s="181">
        <f t="shared" si="17"/>
        <v>0</v>
      </c>
      <c r="AQ100" s="1">
        <f>COUNT(L$11:L100)</f>
        <v>37</v>
      </c>
      <c r="AR100" s="43">
        <f t="shared" si="18"/>
        <v>40933</v>
      </c>
      <c r="AS100" s="44">
        <f t="shared" si="19"/>
        <v>89.120000000000019</v>
      </c>
      <c r="AT100" s="10" t="str">
        <f t="shared" si="20"/>
        <v/>
      </c>
      <c r="AU100" s="20" t="str">
        <f t="shared" si="21"/>
        <v/>
      </c>
      <c r="AV100" s="42">
        <f t="shared" si="22"/>
        <v>1</v>
      </c>
      <c r="AW100" s="89">
        <f t="shared" si="23"/>
        <v>0</v>
      </c>
      <c r="AX100" s="167"/>
      <c r="AY100" s="2" t="str">
        <f>IF(Settings!D96&lt;&gt;"",Settings!D96,"")</f>
        <v>--</v>
      </c>
      <c r="AZ100" s="2" t="str">
        <f>IF(Settings!G96&lt;&gt;"",Settings!G96,"")</f>
        <v>--</v>
      </c>
      <c r="BB100" s="2" t="str">
        <f>IF(Settings!I96&lt;&gt;"",Settings!I96,"")</f>
        <v>--</v>
      </c>
      <c r="BC100" s="2" t="str">
        <f>IF(Settings!K96&lt;&gt;"",Settings!K96,"")</f>
        <v>--</v>
      </c>
    </row>
    <row r="101" spans="2:55" x14ac:dyDescent="0.2">
      <c r="B101" s="13"/>
      <c r="C101" s="12"/>
      <c r="D101" s="12"/>
      <c r="E101" s="12"/>
      <c r="F101" s="12"/>
      <c r="G101" s="12"/>
      <c r="H101" s="12"/>
      <c r="I101" s="15"/>
      <c r="J101" s="31"/>
      <c r="K101" s="180"/>
      <c r="L101" s="40"/>
      <c r="M101" s="14"/>
      <c r="N101" s="16"/>
      <c r="O101" s="49"/>
      <c r="P101" s="64"/>
      <c r="Q101" s="18"/>
      <c r="R101" s="181">
        <f t="shared" si="15"/>
        <v>0</v>
      </c>
      <c r="S101" s="181">
        <f t="shared" si="16"/>
        <v>0</v>
      </c>
      <c r="T101" s="181">
        <f t="shared" si="17"/>
        <v>0</v>
      </c>
      <c r="AQ101" s="1">
        <f>COUNT(L$11:L101)</f>
        <v>37</v>
      </c>
      <c r="AR101" s="43">
        <f t="shared" si="18"/>
        <v>40933</v>
      </c>
      <c r="AS101" s="44">
        <f t="shared" si="19"/>
        <v>89.120000000000019</v>
      </c>
      <c r="AT101" s="10" t="str">
        <f t="shared" si="20"/>
        <v/>
      </c>
      <c r="AU101" s="20" t="str">
        <f t="shared" si="21"/>
        <v/>
      </c>
      <c r="AV101" s="42">
        <f t="shared" si="22"/>
        <v>1</v>
      </c>
      <c r="AW101" s="89">
        <f t="shared" si="23"/>
        <v>0</v>
      </c>
      <c r="AX101" s="167"/>
      <c r="AY101" s="2" t="str">
        <f>IF(Settings!D97&lt;&gt;"",Settings!D97,"")</f>
        <v>--</v>
      </c>
      <c r="AZ101" s="2" t="str">
        <f>IF(Settings!G97&lt;&gt;"",Settings!G97,"")</f>
        <v>--</v>
      </c>
      <c r="BB101" s="2" t="str">
        <f>IF(Settings!I97&lt;&gt;"",Settings!I97,"")</f>
        <v>--</v>
      </c>
      <c r="BC101" s="2" t="str">
        <f>IF(Settings!K97&lt;&gt;"",Settings!K97,"")</f>
        <v>--</v>
      </c>
    </row>
    <row r="102" spans="2:55" x14ac:dyDescent="0.2">
      <c r="B102" s="13"/>
      <c r="C102" s="12"/>
      <c r="D102" s="12"/>
      <c r="E102" s="12"/>
      <c r="F102" s="12"/>
      <c r="G102" s="12"/>
      <c r="H102" s="12"/>
      <c r="I102" s="15"/>
      <c r="J102" s="31"/>
      <c r="K102" s="180"/>
      <c r="L102" s="40"/>
      <c r="M102" s="14"/>
      <c r="N102" s="16"/>
      <c r="O102" s="49"/>
      <c r="P102" s="64"/>
      <c r="Q102" s="18"/>
      <c r="R102" s="181">
        <f t="shared" si="15"/>
        <v>0</v>
      </c>
      <c r="S102" s="181">
        <f t="shared" si="16"/>
        <v>0</v>
      </c>
      <c r="T102" s="181">
        <f t="shared" si="17"/>
        <v>0</v>
      </c>
      <c r="AQ102" s="1">
        <f>COUNT(L$11:L102)</f>
        <v>37</v>
      </c>
      <c r="AR102" s="43">
        <f t="shared" si="18"/>
        <v>40933</v>
      </c>
      <c r="AS102" s="44">
        <f t="shared" si="19"/>
        <v>89.120000000000019</v>
      </c>
      <c r="AT102" s="10" t="str">
        <f t="shared" si="20"/>
        <v/>
      </c>
      <c r="AU102" s="20" t="str">
        <f t="shared" si="21"/>
        <v/>
      </c>
      <c r="AV102" s="42">
        <f t="shared" si="22"/>
        <v>1</v>
      </c>
      <c r="AW102" s="89">
        <f t="shared" si="23"/>
        <v>0</v>
      </c>
      <c r="AX102" s="167"/>
      <c r="AY102" s="2" t="str">
        <f>IF(Settings!D98&lt;&gt;"",Settings!D98,"")</f>
        <v>--</v>
      </c>
      <c r="AZ102" s="2" t="str">
        <f>IF(Settings!G98&lt;&gt;"",Settings!G98,"")</f>
        <v>--</v>
      </c>
      <c r="BB102" s="2" t="str">
        <f>IF(Settings!I98&lt;&gt;"",Settings!I98,"")</f>
        <v>--</v>
      </c>
      <c r="BC102" s="2" t="str">
        <f>IF(Settings!K98&lt;&gt;"",Settings!K98,"")</f>
        <v>--</v>
      </c>
    </row>
    <row r="103" spans="2:55" x14ac:dyDescent="0.2">
      <c r="B103" s="13"/>
      <c r="C103" s="12"/>
      <c r="D103" s="12"/>
      <c r="E103" s="12"/>
      <c r="F103" s="12"/>
      <c r="G103" s="12"/>
      <c r="H103" s="12"/>
      <c r="I103" s="15"/>
      <c r="J103" s="31"/>
      <c r="K103" s="180"/>
      <c r="L103" s="40"/>
      <c r="M103" s="14"/>
      <c r="N103" s="16"/>
      <c r="O103" s="49"/>
      <c r="P103" s="64"/>
      <c r="Q103" s="18"/>
      <c r="R103" s="181">
        <f t="shared" si="15"/>
        <v>0</v>
      </c>
      <c r="S103" s="181">
        <f t="shared" si="16"/>
        <v>0</v>
      </c>
      <c r="T103" s="181">
        <f t="shared" si="17"/>
        <v>0</v>
      </c>
      <c r="AQ103" s="1">
        <f>COUNT(L$11:L103)</f>
        <v>37</v>
      </c>
      <c r="AR103" s="43">
        <f t="shared" si="18"/>
        <v>40933</v>
      </c>
      <c r="AS103" s="44">
        <f t="shared" si="19"/>
        <v>89.120000000000019</v>
      </c>
      <c r="AT103" s="10" t="str">
        <f t="shared" si="20"/>
        <v/>
      </c>
      <c r="AU103" s="20" t="str">
        <f t="shared" si="21"/>
        <v/>
      </c>
      <c r="AV103" s="42">
        <f t="shared" si="22"/>
        <v>1</v>
      </c>
      <c r="AW103" s="89">
        <f t="shared" si="23"/>
        <v>0</v>
      </c>
      <c r="AX103" s="167"/>
      <c r="AY103" s="2" t="str">
        <f>IF(Settings!D99&lt;&gt;"",Settings!D99,"")</f>
        <v>--</v>
      </c>
      <c r="AZ103" s="2" t="str">
        <f>IF(Settings!G99&lt;&gt;"",Settings!G99,"")</f>
        <v>--</v>
      </c>
      <c r="BB103" s="2" t="str">
        <f>IF(Settings!I99&lt;&gt;"",Settings!I99,"")</f>
        <v>--</v>
      </c>
      <c r="BC103" s="2" t="str">
        <f>IF(Settings!K99&lt;&gt;"",Settings!K99,"")</f>
        <v>--</v>
      </c>
    </row>
    <row r="104" spans="2:55" x14ac:dyDescent="0.2">
      <c r="B104" s="13"/>
      <c r="C104" s="12"/>
      <c r="D104" s="12"/>
      <c r="E104" s="12"/>
      <c r="F104" s="12"/>
      <c r="G104" s="12"/>
      <c r="H104" s="12"/>
      <c r="I104" s="15"/>
      <c r="J104" s="31"/>
      <c r="K104" s="180"/>
      <c r="L104" s="40"/>
      <c r="M104" s="14"/>
      <c r="N104" s="16"/>
      <c r="O104" s="49"/>
      <c r="P104" s="64"/>
      <c r="Q104" s="18"/>
      <c r="R104" s="181">
        <f t="shared" si="15"/>
        <v>0</v>
      </c>
      <c r="S104" s="181">
        <f t="shared" si="16"/>
        <v>0</v>
      </c>
      <c r="T104" s="181">
        <f t="shared" si="17"/>
        <v>0</v>
      </c>
      <c r="AQ104" s="1">
        <f>COUNT(L$11:L104)</f>
        <v>37</v>
      </c>
      <c r="AR104" s="43">
        <f t="shared" si="18"/>
        <v>40933</v>
      </c>
      <c r="AS104" s="44">
        <f t="shared" si="19"/>
        <v>89.120000000000019</v>
      </c>
      <c r="AT104" s="10" t="str">
        <f t="shared" si="20"/>
        <v/>
      </c>
      <c r="AU104" s="20" t="str">
        <f t="shared" si="21"/>
        <v/>
      </c>
      <c r="AV104" s="42">
        <f t="shared" si="22"/>
        <v>1</v>
      </c>
      <c r="AW104" s="89">
        <f t="shared" si="23"/>
        <v>0</v>
      </c>
      <c r="AX104" s="167"/>
      <c r="AY104" s="2" t="str">
        <f>IF(Settings!D100&lt;&gt;"",Settings!D100,"")</f>
        <v>--</v>
      </c>
      <c r="AZ104" s="2" t="str">
        <f>IF(Settings!G100&lt;&gt;"",Settings!G100,"")</f>
        <v>--</v>
      </c>
      <c r="BB104" s="2" t="str">
        <f>IF(Settings!I100&lt;&gt;"",Settings!I100,"")</f>
        <v>--</v>
      </c>
      <c r="BC104" s="2" t="str">
        <f>IF(Settings!K100&lt;&gt;"",Settings!K100,"")</f>
        <v>--</v>
      </c>
    </row>
    <row r="105" spans="2:55" x14ac:dyDescent="0.2">
      <c r="B105" s="13"/>
      <c r="C105" s="12"/>
      <c r="D105" s="12"/>
      <c r="E105" s="12"/>
      <c r="F105" s="12"/>
      <c r="G105" s="12"/>
      <c r="H105" s="12"/>
      <c r="I105" s="15"/>
      <c r="J105" s="31"/>
      <c r="K105" s="180"/>
      <c r="L105" s="40"/>
      <c r="M105" s="14"/>
      <c r="N105" s="16"/>
      <c r="O105" s="49"/>
      <c r="P105" s="64"/>
      <c r="Q105" s="18"/>
      <c r="R105" s="181">
        <f t="shared" si="15"/>
        <v>0</v>
      </c>
      <c r="S105" s="181">
        <f t="shared" si="16"/>
        <v>0</v>
      </c>
      <c r="T105" s="181">
        <f t="shared" si="17"/>
        <v>0</v>
      </c>
      <c r="AQ105" s="1">
        <f>COUNT(L$11:L105)</f>
        <v>37</v>
      </c>
      <c r="AR105" s="43">
        <f t="shared" si="18"/>
        <v>40933</v>
      </c>
      <c r="AS105" s="44">
        <f t="shared" si="19"/>
        <v>89.120000000000019</v>
      </c>
      <c r="AT105" s="10" t="str">
        <f t="shared" si="20"/>
        <v/>
      </c>
      <c r="AU105" s="20" t="str">
        <f t="shared" si="21"/>
        <v/>
      </c>
      <c r="AV105" s="42">
        <f t="shared" si="22"/>
        <v>1</v>
      </c>
      <c r="AW105" s="89">
        <f t="shared" si="23"/>
        <v>0</v>
      </c>
      <c r="AX105" s="167"/>
      <c r="AY105" s="2" t="str">
        <f>IF(Settings!D101&lt;&gt;"",Settings!D101,"")</f>
        <v>--</v>
      </c>
      <c r="AZ105" s="2" t="str">
        <f>IF(Settings!G101&lt;&gt;"",Settings!G101,"")</f>
        <v>--</v>
      </c>
      <c r="BB105" s="2" t="str">
        <f>IF(Settings!I101&lt;&gt;"",Settings!I101,"")</f>
        <v>--</v>
      </c>
      <c r="BC105" s="2" t="str">
        <f>IF(Settings!K101&lt;&gt;"",Settings!K101,"")</f>
        <v>--</v>
      </c>
    </row>
    <row r="106" spans="2:55" x14ac:dyDescent="0.2">
      <c r="B106" s="13"/>
      <c r="C106" s="12"/>
      <c r="D106" s="12"/>
      <c r="E106" s="12"/>
      <c r="F106" s="12"/>
      <c r="G106" s="12"/>
      <c r="H106" s="12"/>
      <c r="I106" s="15"/>
      <c r="J106" s="31"/>
      <c r="K106" s="180"/>
      <c r="L106" s="40"/>
      <c r="M106" s="14"/>
      <c r="N106" s="16"/>
      <c r="O106" s="49"/>
      <c r="P106" s="64"/>
      <c r="Q106" s="18"/>
      <c r="R106" s="181">
        <f t="shared" si="15"/>
        <v>0</v>
      </c>
      <c r="S106" s="181">
        <f t="shared" si="16"/>
        <v>0</v>
      </c>
      <c r="T106" s="181">
        <f t="shared" si="17"/>
        <v>0</v>
      </c>
      <c r="AQ106" s="1">
        <f>COUNT(L$11:L106)</f>
        <v>37</v>
      </c>
      <c r="AR106" s="43">
        <f t="shared" si="18"/>
        <v>40933</v>
      </c>
      <c r="AS106" s="44">
        <f t="shared" si="19"/>
        <v>89.120000000000019</v>
      </c>
      <c r="AT106" s="10" t="str">
        <f t="shared" si="20"/>
        <v/>
      </c>
      <c r="AU106" s="20" t="str">
        <f t="shared" si="21"/>
        <v/>
      </c>
      <c r="AV106" s="42">
        <f t="shared" si="22"/>
        <v>1</v>
      </c>
      <c r="AW106" s="89">
        <f t="shared" si="23"/>
        <v>0</v>
      </c>
      <c r="AX106" s="167"/>
      <c r="AY106" s="2" t="str">
        <f>IF(Settings!D102&lt;&gt;"",Settings!D102,"")</f>
        <v>--</v>
      </c>
      <c r="AZ106" s="2" t="str">
        <f>IF(Settings!G102&lt;&gt;"",Settings!G102,"")</f>
        <v>--</v>
      </c>
      <c r="BB106" s="2" t="str">
        <f>IF(Settings!I102&lt;&gt;"",Settings!I102,"")</f>
        <v>--</v>
      </c>
      <c r="BC106" s="2" t="str">
        <f>IF(Settings!K102&lt;&gt;"",Settings!K102,"")</f>
        <v>--</v>
      </c>
    </row>
    <row r="107" spans="2:55" x14ac:dyDescent="0.2">
      <c r="B107" s="13"/>
      <c r="C107" s="12"/>
      <c r="D107" s="12"/>
      <c r="E107" s="12"/>
      <c r="F107" s="12"/>
      <c r="G107" s="12"/>
      <c r="H107" s="12"/>
      <c r="I107" s="15"/>
      <c r="J107" s="31"/>
      <c r="K107" s="180"/>
      <c r="L107" s="40"/>
      <c r="M107" s="14"/>
      <c r="N107" s="16"/>
      <c r="O107" s="49"/>
      <c r="P107" s="64"/>
      <c r="Q107" s="18"/>
      <c r="R107" s="181">
        <f t="shared" si="15"/>
        <v>0</v>
      </c>
      <c r="S107" s="181">
        <f t="shared" si="16"/>
        <v>0</v>
      </c>
      <c r="T107" s="181">
        <f t="shared" si="17"/>
        <v>0</v>
      </c>
      <c r="AQ107" s="1">
        <f>COUNT(L$11:L107)</f>
        <v>37</v>
      </c>
      <c r="AR107" s="43">
        <f t="shared" si="18"/>
        <v>40933</v>
      </c>
      <c r="AS107" s="44">
        <f t="shared" si="19"/>
        <v>89.120000000000019</v>
      </c>
      <c r="AT107" s="10" t="str">
        <f t="shared" si="20"/>
        <v/>
      </c>
      <c r="AU107" s="20" t="str">
        <f t="shared" si="21"/>
        <v/>
      </c>
      <c r="AV107" s="42">
        <f t="shared" si="22"/>
        <v>1</v>
      </c>
      <c r="AW107" s="89">
        <f t="shared" si="23"/>
        <v>0</v>
      </c>
      <c r="AX107" s="167"/>
      <c r="AY107" s="2" t="str">
        <f>IF(Settings!D103&lt;&gt;"",Settings!D103,"")</f>
        <v>--</v>
      </c>
      <c r="AZ107" s="2" t="str">
        <f>IF(Settings!G103&lt;&gt;"",Settings!G103,"")</f>
        <v>--</v>
      </c>
      <c r="BB107" s="2" t="str">
        <f>IF(Settings!I103&lt;&gt;"",Settings!I103,"")</f>
        <v>--</v>
      </c>
      <c r="BC107" s="2" t="str">
        <f>IF(Settings!K103&lt;&gt;"",Settings!K103,"")</f>
        <v>--</v>
      </c>
    </row>
    <row r="108" spans="2:55" x14ac:dyDescent="0.2">
      <c r="B108" s="13"/>
      <c r="C108" s="12"/>
      <c r="D108" s="12"/>
      <c r="E108" s="12"/>
      <c r="F108" s="12"/>
      <c r="G108" s="12"/>
      <c r="H108" s="12"/>
      <c r="I108" s="15"/>
      <c r="J108" s="31"/>
      <c r="K108" s="180"/>
      <c r="L108" s="40"/>
      <c r="M108" s="14"/>
      <c r="N108" s="16"/>
      <c r="O108" s="49"/>
      <c r="P108" s="64"/>
      <c r="Q108" s="18"/>
      <c r="R108" s="181">
        <f t="shared" si="15"/>
        <v>0</v>
      </c>
      <c r="S108" s="181">
        <f t="shared" si="16"/>
        <v>0</v>
      </c>
      <c r="T108" s="181">
        <f t="shared" si="17"/>
        <v>0</v>
      </c>
      <c r="AQ108" s="1">
        <f>COUNT(L$11:L108)</f>
        <v>37</v>
      </c>
      <c r="AR108" s="43">
        <f t="shared" si="18"/>
        <v>40933</v>
      </c>
      <c r="AS108" s="44">
        <f t="shared" si="19"/>
        <v>89.120000000000019</v>
      </c>
      <c r="AT108" s="10" t="str">
        <f t="shared" si="20"/>
        <v/>
      </c>
      <c r="AU108" s="20" t="str">
        <f t="shared" si="21"/>
        <v/>
      </c>
      <c r="AV108" s="42">
        <f t="shared" si="22"/>
        <v>1</v>
      </c>
      <c r="AW108" s="89">
        <f t="shared" si="23"/>
        <v>0</v>
      </c>
      <c r="AX108" s="167"/>
      <c r="AY108" s="2" t="str">
        <f>IF(Settings!D104&lt;&gt;"",Settings!D104,"")</f>
        <v>--</v>
      </c>
      <c r="AZ108" s="2" t="str">
        <f>IF(Settings!G104&lt;&gt;"",Settings!G104,"")</f>
        <v>--</v>
      </c>
      <c r="BB108" s="2" t="str">
        <f>IF(Settings!I104&lt;&gt;"",Settings!I104,"")</f>
        <v>--</v>
      </c>
      <c r="BC108" s="2" t="str">
        <f>IF(Settings!K104&lt;&gt;"",Settings!K104,"")</f>
        <v>--</v>
      </c>
    </row>
    <row r="109" spans="2:55" x14ac:dyDescent="0.2">
      <c r="B109" s="13"/>
      <c r="C109" s="12"/>
      <c r="D109" s="12"/>
      <c r="E109" s="12"/>
      <c r="F109" s="12"/>
      <c r="G109" s="12"/>
      <c r="H109" s="12"/>
      <c r="I109" s="15"/>
      <c r="J109" s="31"/>
      <c r="K109" s="180"/>
      <c r="L109" s="40"/>
      <c r="M109" s="14"/>
      <c r="N109" s="16"/>
      <c r="O109" s="49"/>
      <c r="P109" s="64"/>
      <c r="Q109" s="18"/>
      <c r="R109" s="181">
        <f t="shared" si="15"/>
        <v>0</v>
      </c>
      <c r="S109" s="181">
        <f t="shared" si="16"/>
        <v>0</v>
      </c>
      <c r="T109" s="181">
        <f t="shared" si="17"/>
        <v>0</v>
      </c>
      <c r="AQ109" s="1">
        <f>COUNT(L$11:L109)</f>
        <v>37</v>
      </c>
      <c r="AR109" s="43">
        <f t="shared" si="18"/>
        <v>40933</v>
      </c>
      <c r="AS109" s="44">
        <f t="shared" si="19"/>
        <v>89.120000000000019</v>
      </c>
      <c r="AT109" s="10" t="str">
        <f t="shared" si="20"/>
        <v/>
      </c>
      <c r="AU109" s="20" t="str">
        <f t="shared" si="21"/>
        <v/>
      </c>
      <c r="AV109" s="42">
        <f t="shared" si="22"/>
        <v>1</v>
      </c>
      <c r="AW109" s="89">
        <f t="shared" si="23"/>
        <v>0</v>
      </c>
      <c r="AX109" s="167"/>
      <c r="AY109" s="2" t="str">
        <f>IF(Settings!D105&lt;&gt;"",Settings!D105,"")</f>
        <v>--</v>
      </c>
      <c r="AZ109" s="2" t="str">
        <f>IF(Settings!G105&lt;&gt;"",Settings!G105,"")</f>
        <v>--</v>
      </c>
      <c r="BB109" s="2" t="str">
        <f>IF(Settings!I105&lt;&gt;"",Settings!I105,"")</f>
        <v>--</v>
      </c>
      <c r="BC109" s="2" t="str">
        <f>IF(Settings!K105&lt;&gt;"",Settings!K105,"")</f>
        <v>--</v>
      </c>
    </row>
    <row r="110" spans="2:55" x14ac:dyDescent="0.2">
      <c r="B110" s="13"/>
      <c r="C110" s="12"/>
      <c r="D110" s="12"/>
      <c r="E110" s="12"/>
      <c r="F110" s="12"/>
      <c r="G110" s="12"/>
      <c r="H110" s="12"/>
      <c r="I110" s="15"/>
      <c r="J110" s="31"/>
      <c r="K110" s="180"/>
      <c r="L110" s="40"/>
      <c r="M110" s="14"/>
      <c r="N110" s="16"/>
      <c r="O110" s="49"/>
      <c r="P110" s="64"/>
      <c r="Q110" s="18"/>
      <c r="R110" s="181">
        <f t="shared" si="15"/>
        <v>0</v>
      </c>
      <c r="S110" s="181">
        <f t="shared" si="16"/>
        <v>0</v>
      </c>
      <c r="T110" s="181">
        <f t="shared" si="17"/>
        <v>0</v>
      </c>
      <c r="AQ110" s="1">
        <f>COUNT(L$11:L110)</f>
        <v>37</v>
      </c>
      <c r="AR110" s="43">
        <f t="shared" si="18"/>
        <v>40933</v>
      </c>
      <c r="AS110" s="44">
        <f t="shared" si="19"/>
        <v>89.120000000000019</v>
      </c>
      <c r="AT110" s="10" t="str">
        <f t="shared" si="20"/>
        <v/>
      </c>
      <c r="AU110" s="20" t="str">
        <f t="shared" si="21"/>
        <v/>
      </c>
      <c r="AV110" s="42">
        <f t="shared" si="22"/>
        <v>1</v>
      </c>
      <c r="AW110" s="89">
        <f t="shared" si="23"/>
        <v>0</v>
      </c>
      <c r="AX110" s="167"/>
      <c r="AY110" s="2" t="str">
        <f>IF(Settings!D106&lt;&gt;"",Settings!D106,"")</f>
        <v>--</v>
      </c>
      <c r="AZ110" s="2" t="str">
        <f>IF(Settings!G106&lt;&gt;"",Settings!G106,"")</f>
        <v>--</v>
      </c>
      <c r="BB110" s="2" t="str">
        <f>IF(Settings!I106&lt;&gt;"",Settings!I106,"")</f>
        <v>--</v>
      </c>
      <c r="BC110" s="2" t="str">
        <f>IF(Settings!K106&lt;&gt;"",Settings!K106,"")</f>
        <v>--</v>
      </c>
    </row>
    <row r="111" spans="2:55" x14ac:dyDescent="0.2">
      <c r="B111" s="13"/>
      <c r="C111" s="12"/>
      <c r="D111" s="12"/>
      <c r="E111" s="12"/>
      <c r="F111" s="12"/>
      <c r="G111" s="12"/>
      <c r="H111" s="12"/>
      <c r="I111" s="15"/>
      <c r="J111" s="31"/>
      <c r="K111" s="180"/>
      <c r="L111" s="40"/>
      <c r="M111" s="14"/>
      <c r="N111" s="16"/>
      <c r="O111" s="49"/>
      <c r="P111" s="64"/>
      <c r="Q111" s="18"/>
      <c r="R111" s="181">
        <f t="shared" si="15"/>
        <v>0</v>
      </c>
      <c r="S111" s="181">
        <f t="shared" si="16"/>
        <v>0</v>
      </c>
      <c r="T111" s="181">
        <f t="shared" si="17"/>
        <v>0</v>
      </c>
      <c r="AQ111" s="1">
        <f>COUNT(L$11:L111)</f>
        <v>37</v>
      </c>
      <c r="AR111" s="43">
        <f t="shared" si="18"/>
        <v>40933</v>
      </c>
      <c r="AS111" s="44">
        <f t="shared" si="19"/>
        <v>89.120000000000019</v>
      </c>
      <c r="AT111" s="10" t="str">
        <f t="shared" si="20"/>
        <v/>
      </c>
      <c r="AU111" s="20" t="str">
        <f t="shared" si="21"/>
        <v/>
      </c>
      <c r="AV111" s="42">
        <f t="shared" si="22"/>
        <v>1</v>
      </c>
      <c r="AW111" s="89">
        <f t="shared" si="23"/>
        <v>0</v>
      </c>
      <c r="AX111" s="167"/>
      <c r="AY111" s="2" t="str">
        <f>IF(Settings!D107&lt;&gt;"",Settings!D107,"")</f>
        <v>--</v>
      </c>
      <c r="AZ111" s="2" t="str">
        <f>IF(Settings!G107&lt;&gt;"",Settings!G107,"")</f>
        <v>--</v>
      </c>
      <c r="BB111" s="2" t="str">
        <f>IF(Settings!I107&lt;&gt;"",Settings!I107,"")</f>
        <v>--</v>
      </c>
      <c r="BC111" s="2" t="str">
        <f>IF(Settings!K107&lt;&gt;"",Settings!K107,"")</f>
        <v>--</v>
      </c>
    </row>
    <row r="112" spans="2:55" x14ac:dyDescent="0.2">
      <c r="B112" s="13"/>
      <c r="C112" s="12"/>
      <c r="D112" s="12"/>
      <c r="E112" s="12"/>
      <c r="F112" s="12"/>
      <c r="G112" s="12"/>
      <c r="H112" s="12"/>
      <c r="I112" s="15"/>
      <c r="J112" s="31"/>
      <c r="K112" s="180"/>
      <c r="L112" s="40"/>
      <c r="M112" s="14"/>
      <c r="N112" s="16"/>
      <c r="O112" s="49"/>
      <c r="P112" s="64"/>
      <c r="Q112" s="18"/>
      <c r="R112" s="181">
        <f t="shared" si="15"/>
        <v>0</v>
      </c>
      <c r="S112" s="181">
        <f t="shared" si="16"/>
        <v>0</v>
      </c>
      <c r="T112" s="181">
        <f t="shared" si="17"/>
        <v>0</v>
      </c>
      <c r="AQ112" s="1">
        <f>COUNT(L$11:L112)</f>
        <v>37</v>
      </c>
      <c r="AR112" s="43">
        <f t="shared" si="18"/>
        <v>40933</v>
      </c>
      <c r="AS112" s="44">
        <f t="shared" si="19"/>
        <v>89.120000000000019</v>
      </c>
      <c r="AT112" s="10" t="str">
        <f t="shared" si="20"/>
        <v/>
      </c>
      <c r="AU112" s="20" t="str">
        <f t="shared" si="21"/>
        <v/>
      </c>
      <c r="AV112" s="42">
        <f t="shared" si="22"/>
        <v>1</v>
      </c>
      <c r="AW112" s="89">
        <f t="shared" si="23"/>
        <v>0</v>
      </c>
      <c r="AX112" s="167"/>
      <c r="AY112" s="2" t="str">
        <f>IF(Settings!D108&lt;&gt;"",Settings!D108,"")</f>
        <v>--</v>
      </c>
      <c r="AZ112" s="2" t="str">
        <f>IF(Settings!G108&lt;&gt;"",Settings!G108,"")</f>
        <v>--</v>
      </c>
      <c r="BB112" s="2" t="str">
        <f>IF(Settings!I108&lt;&gt;"",Settings!I108,"")</f>
        <v>--</v>
      </c>
      <c r="BC112" s="2" t="str">
        <f>IF(Settings!K108&lt;&gt;"",Settings!K108,"")</f>
        <v>--</v>
      </c>
    </row>
    <row r="113" spans="2:55" x14ac:dyDescent="0.2">
      <c r="B113" s="13"/>
      <c r="C113" s="12"/>
      <c r="D113" s="12"/>
      <c r="E113" s="12"/>
      <c r="F113" s="12"/>
      <c r="G113" s="12"/>
      <c r="H113" s="12"/>
      <c r="I113" s="15"/>
      <c r="J113" s="31"/>
      <c r="K113" s="180"/>
      <c r="L113" s="40"/>
      <c r="M113" s="14"/>
      <c r="N113" s="16"/>
      <c r="O113" s="49"/>
      <c r="P113" s="64"/>
      <c r="Q113" s="18"/>
      <c r="R113" s="181">
        <f t="shared" si="15"/>
        <v>0</v>
      </c>
      <c r="S113" s="181">
        <f t="shared" si="16"/>
        <v>0</v>
      </c>
      <c r="T113" s="181">
        <f t="shared" si="17"/>
        <v>0</v>
      </c>
      <c r="AQ113" s="1">
        <f>COUNT(L$11:L113)</f>
        <v>37</v>
      </c>
      <c r="AR113" s="43">
        <f t="shared" si="18"/>
        <v>40933</v>
      </c>
      <c r="AS113" s="44">
        <f t="shared" si="19"/>
        <v>89.120000000000019</v>
      </c>
      <c r="AT113" s="10" t="str">
        <f t="shared" si="20"/>
        <v/>
      </c>
      <c r="AU113" s="20" t="str">
        <f t="shared" si="21"/>
        <v/>
      </c>
      <c r="AV113" s="42">
        <f t="shared" si="22"/>
        <v>1</v>
      </c>
      <c r="AW113" s="89">
        <f t="shared" si="23"/>
        <v>0</v>
      </c>
      <c r="AX113" s="167"/>
      <c r="AY113" s="2" t="str">
        <f>IF(Settings!D109&lt;&gt;"",Settings!D109,"")</f>
        <v>--</v>
      </c>
      <c r="AZ113" s="2" t="str">
        <f>IF(Settings!G109&lt;&gt;"",Settings!G109,"")</f>
        <v>--</v>
      </c>
      <c r="BB113" s="2" t="str">
        <f>IF(Settings!I109&lt;&gt;"",Settings!I109,"")</f>
        <v>--</v>
      </c>
      <c r="BC113" s="2" t="str">
        <f>IF(Settings!K109&lt;&gt;"",Settings!K109,"")</f>
        <v>--</v>
      </c>
    </row>
    <row r="114" spans="2:55" x14ac:dyDescent="0.2">
      <c r="B114" s="13"/>
      <c r="C114" s="12"/>
      <c r="D114" s="12"/>
      <c r="E114" s="12"/>
      <c r="F114" s="12"/>
      <c r="G114" s="12"/>
      <c r="H114" s="12"/>
      <c r="I114" s="15"/>
      <c r="J114" s="31"/>
      <c r="K114" s="180"/>
      <c r="L114" s="40"/>
      <c r="M114" s="14"/>
      <c r="N114" s="16"/>
      <c r="O114" s="49"/>
      <c r="P114" s="64"/>
      <c r="Q114" s="18"/>
      <c r="R114" s="181">
        <f t="shared" si="15"/>
        <v>0</v>
      </c>
      <c r="S114" s="181">
        <f t="shared" si="16"/>
        <v>0</v>
      </c>
      <c r="T114" s="181">
        <f t="shared" si="17"/>
        <v>0</v>
      </c>
      <c r="AQ114" s="1">
        <f>COUNT(L$11:L114)</f>
        <v>37</v>
      </c>
      <c r="AR114" s="43">
        <f t="shared" si="18"/>
        <v>40933</v>
      </c>
      <c r="AS114" s="44">
        <f t="shared" si="19"/>
        <v>89.120000000000019</v>
      </c>
      <c r="AT114" s="10" t="str">
        <f t="shared" si="20"/>
        <v/>
      </c>
      <c r="AU114" s="20" t="str">
        <f t="shared" si="21"/>
        <v/>
      </c>
      <c r="AV114" s="42">
        <f t="shared" si="22"/>
        <v>1</v>
      </c>
      <c r="AW114" s="89">
        <f t="shared" si="23"/>
        <v>0</v>
      </c>
      <c r="AX114" s="167"/>
      <c r="AY114" s="2" t="str">
        <f>IF(Settings!D110&lt;&gt;"",Settings!D110,"")</f>
        <v>--</v>
      </c>
      <c r="AZ114" s="2" t="str">
        <f>IF(Settings!G110&lt;&gt;"",Settings!G110,"")</f>
        <v>--</v>
      </c>
      <c r="BB114" s="2" t="str">
        <f>IF(Settings!I110&lt;&gt;"",Settings!I110,"")</f>
        <v>--</v>
      </c>
      <c r="BC114" s="2" t="str">
        <f>IF(Settings!K110&lt;&gt;"",Settings!K110,"")</f>
        <v>--</v>
      </c>
    </row>
    <row r="115" spans="2:55" x14ac:dyDescent="0.2">
      <c r="B115" s="13"/>
      <c r="C115" s="12"/>
      <c r="D115" s="12"/>
      <c r="E115" s="12"/>
      <c r="F115" s="12"/>
      <c r="G115" s="12"/>
      <c r="H115" s="12"/>
      <c r="I115" s="15"/>
      <c r="J115" s="31"/>
      <c r="K115" s="180"/>
      <c r="L115" s="40"/>
      <c r="M115" s="14"/>
      <c r="N115" s="16"/>
      <c r="O115" s="49"/>
      <c r="P115" s="64"/>
      <c r="Q115" s="18"/>
      <c r="R115" s="181">
        <f t="shared" si="15"/>
        <v>0</v>
      </c>
      <c r="S115" s="181">
        <f t="shared" si="16"/>
        <v>0</v>
      </c>
      <c r="T115" s="181">
        <f t="shared" si="17"/>
        <v>0</v>
      </c>
      <c r="AQ115" s="1">
        <f>COUNT(L$11:L115)</f>
        <v>37</v>
      </c>
      <c r="AR115" s="43">
        <f t="shared" si="18"/>
        <v>40933</v>
      </c>
      <c r="AS115" s="44">
        <f t="shared" si="19"/>
        <v>89.120000000000019</v>
      </c>
      <c r="AT115" s="10" t="str">
        <f t="shared" si="20"/>
        <v/>
      </c>
      <c r="AU115" s="20" t="str">
        <f t="shared" si="21"/>
        <v/>
      </c>
      <c r="AV115" s="42">
        <f t="shared" si="22"/>
        <v>1</v>
      </c>
      <c r="AW115" s="89">
        <f t="shared" si="23"/>
        <v>0</v>
      </c>
      <c r="AX115" s="167"/>
      <c r="AY115" s="2" t="str">
        <f>IF(Settings!D111&lt;&gt;"",Settings!D111,"")</f>
        <v>--</v>
      </c>
      <c r="AZ115" s="2" t="str">
        <f>IF(Settings!G111&lt;&gt;"",Settings!G111,"")</f>
        <v>--</v>
      </c>
      <c r="BB115" s="2" t="str">
        <f>IF(Settings!I111&lt;&gt;"",Settings!I111,"")</f>
        <v>--</v>
      </c>
      <c r="BC115" s="2" t="str">
        <f>IF(Settings!K111&lt;&gt;"",Settings!K111,"")</f>
        <v>--</v>
      </c>
    </row>
    <row r="116" spans="2:55" x14ac:dyDescent="0.2">
      <c r="B116" s="13"/>
      <c r="C116" s="12"/>
      <c r="D116" s="12"/>
      <c r="E116" s="12"/>
      <c r="F116" s="12"/>
      <c r="G116" s="12"/>
      <c r="H116" s="12"/>
      <c r="I116" s="15"/>
      <c r="J116" s="31"/>
      <c r="K116" s="180"/>
      <c r="L116" s="40"/>
      <c r="M116" s="14"/>
      <c r="N116" s="16"/>
      <c r="O116" s="49"/>
      <c r="P116" s="64"/>
      <c r="Q116" s="18"/>
      <c r="R116" s="181">
        <f t="shared" si="15"/>
        <v>0</v>
      </c>
      <c r="S116" s="181">
        <f t="shared" si="16"/>
        <v>0</v>
      </c>
      <c r="T116" s="181">
        <f t="shared" si="17"/>
        <v>0</v>
      </c>
      <c r="AQ116" s="1">
        <f>COUNT(L$11:L116)</f>
        <v>37</v>
      </c>
      <c r="AR116" s="43">
        <f t="shared" si="18"/>
        <v>40933</v>
      </c>
      <c r="AS116" s="44">
        <f t="shared" si="19"/>
        <v>89.120000000000019</v>
      </c>
      <c r="AT116" s="10" t="str">
        <f t="shared" si="20"/>
        <v/>
      </c>
      <c r="AU116" s="20" t="str">
        <f t="shared" si="21"/>
        <v/>
      </c>
      <c r="AV116" s="42">
        <f t="shared" si="22"/>
        <v>1</v>
      </c>
      <c r="AW116" s="89">
        <f t="shared" si="23"/>
        <v>0</v>
      </c>
      <c r="AX116" s="167"/>
      <c r="AY116" s="2" t="str">
        <f>IF(Settings!D112&lt;&gt;"",Settings!D112,"")</f>
        <v>--</v>
      </c>
      <c r="AZ116" s="2" t="str">
        <f>IF(Settings!G112&lt;&gt;"",Settings!G112,"")</f>
        <v>--</v>
      </c>
      <c r="BB116" s="2" t="str">
        <f>IF(Settings!I112&lt;&gt;"",Settings!I112,"")</f>
        <v>--</v>
      </c>
      <c r="BC116" s="2" t="str">
        <f>IF(Settings!K112&lt;&gt;"",Settings!K112,"")</f>
        <v>--</v>
      </c>
    </row>
    <row r="117" spans="2:55" x14ac:dyDescent="0.2">
      <c r="B117" s="13"/>
      <c r="C117" s="12"/>
      <c r="D117" s="12"/>
      <c r="E117" s="12"/>
      <c r="F117" s="12"/>
      <c r="G117" s="12"/>
      <c r="H117" s="12"/>
      <c r="I117" s="15"/>
      <c r="J117" s="31"/>
      <c r="K117" s="180"/>
      <c r="L117" s="40"/>
      <c r="M117" s="14"/>
      <c r="N117" s="16"/>
      <c r="O117" s="49"/>
      <c r="P117" s="64"/>
      <c r="Q117" s="18"/>
      <c r="R117" s="181">
        <f t="shared" si="15"/>
        <v>0</v>
      </c>
      <c r="S117" s="181">
        <f t="shared" si="16"/>
        <v>0</v>
      </c>
      <c r="T117" s="181">
        <f t="shared" si="17"/>
        <v>0</v>
      </c>
      <c r="AQ117" s="1">
        <f>COUNT(L$11:L117)</f>
        <v>37</v>
      </c>
      <c r="AR117" s="43">
        <f t="shared" si="18"/>
        <v>40933</v>
      </c>
      <c r="AS117" s="44">
        <f t="shared" si="19"/>
        <v>89.120000000000019</v>
      </c>
      <c r="AT117" s="10" t="str">
        <f t="shared" si="20"/>
        <v/>
      </c>
      <c r="AU117" s="20" t="str">
        <f t="shared" si="21"/>
        <v/>
      </c>
      <c r="AV117" s="42">
        <f t="shared" si="22"/>
        <v>1</v>
      </c>
      <c r="AW117" s="89">
        <f t="shared" si="23"/>
        <v>0</v>
      </c>
      <c r="AX117" s="167"/>
      <c r="AY117" s="2" t="str">
        <f>IF(Settings!D113&lt;&gt;"",Settings!D113,"")</f>
        <v>--</v>
      </c>
      <c r="AZ117" s="2" t="str">
        <f>IF(Settings!G113&lt;&gt;"",Settings!G113,"")</f>
        <v>--</v>
      </c>
      <c r="BB117" s="2" t="str">
        <f>IF(Settings!I113&lt;&gt;"",Settings!I113,"")</f>
        <v>--</v>
      </c>
      <c r="BC117" s="2" t="str">
        <f>IF(Settings!K113&lt;&gt;"",Settings!K113,"")</f>
        <v>--</v>
      </c>
    </row>
    <row r="118" spans="2:55" x14ac:dyDescent="0.2">
      <c r="B118" s="13"/>
      <c r="C118" s="12"/>
      <c r="D118" s="12"/>
      <c r="E118" s="12"/>
      <c r="F118" s="12"/>
      <c r="G118" s="12"/>
      <c r="H118" s="12"/>
      <c r="I118" s="15"/>
      <c r="J118" s="31"/>
      <c r="K118" s="180"/>
      <c r="L118" s="40"/>
      <c r="M118" s="14"/>
      <c r="N118" s="16"/>
      <c r="O118" s="49"/>
      <c r="P118" s="64"/>
      <c r="Q118" s="18"/>
      <c r="R118" s="181">
        <f t="shared" si="15"/>
        <v>0</v>
      </c>
      <c r="S118" s="181">
        <f t="shared" si="16"/>
        <v>0</v>
      </c>
      <c r="T118" s="181">
        <f t="shared" si="17"/>
        <v>0</v>
      </c>
      <c r="AQ118" s="1">
        <f>COUNT(L$11:L118)</f>
        <v>37</v>
      </c>
      <c r="AR118" s="43">
        <f t="shared" si="18"/>
        <v>40933</v>
      </c>
      <c r="AS118" s="44">
        <f t="shared" si="19"/>
        <v>89.120000000000019</v>
      </c>
      <c r="AT118" s="10" t="str">
        <f t="shared" si="20"/>
        <v/>
      </c>
      <c r="AU118" s="20" t="str">
        <f t="shared" si="21"/>
        <v/>
      </c>
      <c r="AV118" s="42">
        <f t="shared" si="22"/>
        <v>1</v>
      </c>
      <c r="AW118" s="89">
        <f t="shared" si="23"/>
        <v>0</v>
      </c>
      <c r="AX118" s="167"/>
      <c r="AY118" s="2" t="str">
        <f>IF(Settings!D114&lt;&gt;"",Settings!D114,"")</f>
        <v>--</v>
      </c>
      <c r="AZ118" s="2" t="str">
        <f>IF(Settings!G114&lt;&gt;"",Settings!G114,"")</f>
        <v>--</v>
      </c>
      <c r="BB118" s="2" t="str">
        <f>IF(Settings!I114&lt;&gt;"",Settings!I114,"")</f>
        <v>--</v>
      </c>
      <c r="BC118" s="2" t="str">
        <f>IF(Settings!K114&lt;&gt;"",Settings!K114,"")</f>
        <v>--</v>
      </c>
    </row>
    <row r="119" spans="2:55" x14ac:dyDescent="0.2">
      <c r="B119" s="13"/>
      <c r="C119" s="12"/>
      <c r="D119" s="12"/>
      <c r="E119" s="12"/>
      <c r="F119" s="12"/>
      <c r="G119" s="12"/>
      <c r="H119" s="12"/>
      <c r="I119" s="15"/>
      <c r="J119" s="31"/>
      <c r="K119" s="180"/>
      <c r="L119" s="40"/>
      <c r="M119" s="14"/>
      <c r="N119" s="16"/>
      <c r="O119" s="49"/>
      <c r="P119" s="64"/>
      <c r="Q119" s="18"/>
      <c r="R119" s="181">
        <f t="shared" si="15"/>
        <v>0</v>
      </c>
      <c r="S119" s="181">
        <f t="shared" si="16"/>
        <v>0</v>
      </c>
      <c r="T119" s="181">
        <f t="shared" si="17"/>
        <v>0</v>
      </c>
      <c r="AQ119" s="1">
        <f>COUNT(L$11:L119)</f>
        <v>37</v>
      </c>
      <c r="AR119" s="43">
        <f t="shared" si="18"/>
        <v>40933</v>
      </c>
      <c r="AS119" s="44">
        <f t="shared" si="19"/>
        <v>89.120000000000019</v>
      </c>
      <c r="AT119" s="10" t="str">
        <f t="shared" si="20"/>
        <v/>
      </c>
      <c r="AU119" s="20" t="str">
        <f t="shared" si="21"/>
        <v/>
      </c>
      <c r="AV119" s="42">
        <f t="shared" si="22"/>
        <v>1</v>
      </c>
      <c r="AW119" s="89">
        <f t="shared" si="23"/>
        <v>0</v>
      </c>
      <c r="AX119" s="167"/>
      <c r="AY119" s="2" t="str">
        <f>IF(Settings!D115&lt;&gt;"",Settings!D115,"")</f>
        <v>--</v>
      </c>
      <c r="AZ119" s="2" t="str">
        <f>IF(Settings!G115&lt;&gt;"",Settings!G115,"")</f>
        <v>--</v>
      </c>
      <c r="BB119" s="2" t="str">
        <f>IF(Settings!I115&lt;&gt;"",Settings!I115,"")</f>
        <v>--</v>
      </c>
      <c r="BC119" s="2" t="str">
        <f>IF(Settings!K115&lt;&gt;"",Settings!K115,"")</f>
        <v>--</v>
      </c>
    </row>
    <row r="120" spans="2:55" x14ac:dyDescent="0.2">
      <c r="B120" s="13"/>
      <c r="C120" s="12"/>
      <c r="D120" s="12"/>
      <c r="E120" s="12"/>
      <c r="F120" s="12"/>
      <c r="G120" s="12"/>
      <c r="H120" s="12"/>
      <c r="I120" s="15"/>
      <c r="J120" s="31"/>
      <c r="K120" s="180"/>
      <c r="L120" s="40"/>
      <c r="M120" s="14"/>
      <c r="N120" s="16"/>
      <c r="O120" s="49"/>
      <c r="P120" s="64"/>
      <c r="Q120" s="18"/>
      <c r="R120" s="181">
        <f t="shared" si="15"/>
        <v>0</v>
      </c>
      <c r="S120" s="181">
        <f t="shared" si="16"/>
        <v>0</v>
      </c>
      <c r="T120" s="181">
        <f t="shared" si="17"/>
        <v>0</v>
      </c>
      <c r="AQ120" s="1">
        <f>COUNT(L$11:L120)</f>
        <v>37</v>
      </c>
      <c r="AR120" s="43">
        <f t="shared" si="18"/>
        <v>40933</v>
      </c>
      <c r="AS120" s="44">
        <f t="shared" si="19"/>
        <v>89.120000000000019</v>
      </c>
      <c r="AT120" s="10" t="str">
        <f t="shared" si="20"/>
        <v/>
      </c>
      <c r="AU120" s="20" t="str">
        <f t="shared" si="21"/>
        <v/>
      </c>
      <c r="AV120" s="42">
        <f t="shared" si="22"/>
        <v>1</v>
      </c>
      <c r="AW120" s="89">
        <f t="shared" si="23"/>
        <v>0</v>
      </c>
      <c r="AX120" s="167"/>
      <c r="AY120" s="2" t="str">
        <f>IF(Settings!D116&lt;&gt;"",Settings!D116,"")</f>
        <v>--</v>
      </c>
      <c r="AZ120" s="2" t="str">
        <f>IF(Settings!G116&lt;&gt;"",Settings!G116,"")</f>
        <v>--</v>
      </c>
      <c r="BB120" s="2" t="str">
        <f>IF(Settings!I116&lt;&gt;"",Settings!I116,"")</f>
        <v>--</v>
      </c>
      <c r="BC120" s="2" t="str">
        <f>IF(Settings!K116&lt;&gt;"",Settings!K116,"")</f>
        <v>--</v>
      </c>
    </row>
    <row r="121" spans="2:55" x14ac:dyDescent="0.2">
      <c r="B121" s="13"/>
      <c r="C121" s="12"/>
      <c r="D121" s="12"/>
      <c r="E121" s="12"/>
      <c r="F121" s="12"/>
      <c r="G121" s="12"/>
      <c r="H121" s="12"/>
      <c r="I121" s="15"/>
      <c r="J121" s="31"/>
      <c r="K121" s="180"/>
      <c r="L121" s="40"/>
      <c r="M121" s="14"/>
      <c r="N121" s="16"/>
      <c r="O121" s="49"/>
      <c r="P121" s="64"/>
      <c r="Q121" s="18"/>
      <c r="R121" s="181">
        <f t="shared" si="15"/>
        <v>0</v>
      </c>
      <c r="S121" s="181">
        <f t="shared" si="16"/>
        <v>0</v>
      </c>
      <c r="T121" s="181">
        <f t="shared" si="17"/>
        <v>0</v>
      </c>
      <c r="AQ121" s="1">
        <f>COUNT(L$11:L121)</f>
        <v>37</v>
      </c>
      <c r="AR121" s="43">
        <f t="shared" si="18"/>
        <v>40933</v>
      </c>
      <c r="AS121" s="44">
        <f t="shared" si="19"/>
        <v>89.120000000000019</v>
      </c>
      <c r="AT121" s="10" t="str">
        <f t="shared" si="20"/>
        <v/>
      </c>
      <c r="AU121" s="20" t="str">
        <f t="shared" si="21"/>
        <v/>
      </c>
      <c r="AV121" s="42">
        <f t="shared" si="22"/>
        <v>1</v>
      </c>
      <c r="AW121" s="89">
        <f t="shared" si="23"/>
        <v>0</v>
      </c>
      <c r="AX121" s="167"/>
      <c r="AY121" s="2" t="str">
        <f>IF(Settings!D117&lt;&gt;"",Settings!D117,"")</f>
        <v>--</v>
      </c>
      <c r="AZ121" s="2" t="str">
        <f>IF(Settings!G117&lt;&gt;"",Settings!G117,"")</f>
        <v>--</v>
      </c>
      <c r="BB121" s="2" t="str">
        <f>IF(Settings!I117&lt;&gt;"",Settings!I117,"")</f>
        <v>--</v>
      </c>
      <c r="BC121" s="2" t="str">
        <f>IF(Settings!K117&lt;&gt;"",Settings!K117,"")</f>
        <v>--</v>
      </c>
    </row>
    <row r="122" spans="2:55" x14ac:dyDescent="0.2">
      <c r="B122" s="13"/>
      <c r="C122" s="12"/>
      <c r="D122" s="12"/>
      <c r="E122" s="12"/>
      <c r="F122" s="12"/>
      <c r="G122" s="12"/>
      <c r="H122" s="12"/>
      <c r="I122" s="15"/>
      <c r="J122" s="31"/>
      <c r="K122" s="180"/>
      <c r="L122" s="40"/>
      <c r="M122" s="14"/>
      <c r="N122" s="16"/>
      <c r="O122" s="49"/>
      <c r="P122" s="64"/>
      <c r="Q122" s="18"/>
      <c r="R122" s="181">
        <f t="shared" si="15"/>
        <v>0</v>
      </c>
      <c r="S122" s="181">
        <f t="shared" si="16"/>
        <v>0</v>
      </c>
      <c r="T122" s="181">
        <f t="shared" si="17"/>
        <v>0</v>
      </c>
      <c r="AQ122" s="1">
        <f>COUNT(L$11:L122)</f>
        <v>37</v>
      </c>
      <c r="AR122" s="43">
        <f t="shared" si="18"/>
        <v>40933</v>
      </c>
      <c r="AS122" s="44">
        <f t="shared" si="19"/>
        <v>89.120000000000019</v>
      </c>
      <c r="AT122" s="10" t="str">
        <f t="shared" si="20"/>
        <v/>
      </c>
      <c r="AU122" s="20" t="str">
        <f t="shared" si="21"/>
        <v/>
      </c>
      <c r="AV122" s="42">
        <f t="shared" si="22"/>
        <v>1</v>
      </c>
      <c r="AW122" s="89">
        <f t="shared" si="23"/>
        <v>0</v>
      </c>
      <c r="AX122" s="167"/>
      <c r="AY122" s="2" t="str">
        <f>IF(Settings!D118&lt;&gt;"",Settings!D118,"")</f>
        <v>--</v>
      </c>
      <c r="AZ122" s="2" t="str">
        <f>IF(Settings!G118&lt;&gt;"",Settings!G118,"")</f>
        <v>--</v>
      </c>
      <c r="BB122" s="2" t="str">
        <f>IF(Settings!I118&lt;&gt;"",Settings!I118,"")</f>
        <v>--</v>
      </c>
      <c r="BC122" s="2" t="str">
        <f>IF(Settings!K118&lt;&gt;"",Settings!K118,"")</f>
        <v>--</v>
      </c>
    </row>
    <row r="123" spans="2:55" x14ac:dyDescent="0.2">
      <c r="B123" s="13"/>
      <c r="C123" s="12"/>
      <c r="D123" s="12"/>
      <c r="E123" s="12"/>
      <c r="F123" s="12"/>
      <c r="G123" s="12"/>
      <c r="H123" s="12"/>
      <c r="I123" s="15"/>
      <c r="J123" s="31"/>
      <c r="K123" s="180"/>
      <c r="L123" s="40"/>
      <c r="M123" s="14"/>
      <c r="N123" s="16"/>
      <c r="O123" s="49"/>
      <c r="P123" s="64"/>
      <c r="Q123" s="18"/>
      <c r="R123" s="181">
        <f t="shared" si="15"/>
        <v>0</v>
      </c>
      <c r="S123" s="181">
        <f t="shared" si="16"/>
        <v>0</v>
      </c>
      <c r="T123" s="181">
        <f t="shared" si="17"/>
        <v>0</v>
      </c>
      <c r="AQ123" s="1">
        <f>COUNT(L$11:L123)</f>
        <v>37</v>
      </c>
      <c r="AR123" s="43">
        <f t="shared" si="18"/>
        <v>40933</v>
      </c>
      <c r="AS123" s="44">
        <f t="shared" si="19"/>
        <v>89.120000000000019</v>
      </c>
      <c r="AT123" s="10" t="str">
        <f t="shared" si="20"/>
        <v/>
      </c>
      <c r="AU123" s="20" t="str">
        <f t="shared" si="21"/>
        <v/>
      </c>
      <c r="AV123" s="42">
        <f t="shared" si="22"/>
        <v>1</v>
      </c>
      <c r="AW123" s="89">
        <f t="shared" si="23"/>
        <v>0</v>
      </c>
      <c r="AX123" s="167"/>
      <c r="AY123" s="2" t="str">
        <f>IF(Settings!D119&lt;&gt;"",Settings!D119,"")</f>
        <v>--</v>
      </c>
      <c r="AZ123" s="2" t="str">
        <f>IF(Settings!G119&lt;&gt;"",Settings!G119,"")</f>
        <v>--</v>
      </c>
      <c r="BB123" s="2" t="str">
        <f>IF(Settings!I119&lt;&gt;"",Settings!I119,"")</f>
        <v>--</v>
      </c>
      <c r="BC123" s="2" t="str">
        <f>IF(Settings!K119&lt;&gt;"",Settings!K119,"")</f>
        <v>--</v>
      </c>
    </row>
    <row r="124" spans="2:55" x14ac:dyDescent="0.2">
      <c r="B124" s="13"/>
      <c r="C124" s="12"/>
      <c r="D124" s="12"/>
      <c r="E124" s="12"/>
      <c r="F124" s="12"/>
      <c r="G124" s="12"/>
      <c r="H124" s="12"/>
      <c r="I124" s="15"/>
      <c r="J124" s="31"/>
      <c r="K124" s="180"/>
      <c r="L124" s="40"/>
      <c r="M124" s="14"/>
      <c r="N124" s="16"/>
      <c r="O124" s="49"/>
      <c r="P124" s="64"/>
      <c r="Q124" s="18"/>
      <c r="R124" s="181">
        <f t="shared" si="15"/>
        <v>0</v>
      </c>
      <c r="S124" s="181">
        <f t="shared" si="16"/>
        <v>0</v>
      </c>
      <c r="T124" s="181">
        <f t="shared" si="17"/>
        <v>0</v>
      </c>
      <c r="AQ124" s="1">
        <f>COUNT(L$11:L124)</f>
        <v>37</v>
      </c>
      <c r="AR124" s="43">
        <f t="shared" si="18"/>
        <v>40933</v>
      </c>
      <c r="AS124" s="44">
        <f t="shared" si="19"/>
        <v>89.120000000000019</v>
      </c>
      <c r="AT124" s="10" t="str">
        <f t="shared" si="20"/>
        <v/>
      </c>
      <c r="AU124" s="20" t="str">
        <f t="shared" si="21"/>
        <v/>
      </c>
      <c r="AV124" s="42">
        <f t="shared" si="22"/>
        <v>1</v>
      </c>
      <c r="AW124" s="89">
        <f t="shared" si="23"/>
        <v>0</v>
      </c>
      <c r="AX124" s="167"/>
      <c r="AY124" s="2" t="str">
        <f>IF(Settings!D120&lt;&gt;"",Settings!D120,"")</f>
        <v>--</v>
      </c>
      <c r="AZ124" s="2" t="str">
        <f>IF(Settings!G120&lt;&gt;"",Settings!G120,"")</f>
        <v>--</v>
      </c>
      <c r="BB124" s="2" t="str">
        <f>IF(Settings!I120&lt;&gt;"",Settings!I120,"")</f>
        <v>--</v>
      </c>
      <c r="BC124" s="2" t="str">
        <f>IF(Settings!K120&lt;&gt;"",Settings!K120,"")</f>
        <v>--</v>
      </c>
    </row>
    <row r="125" spans="2:55" x14ac:dyDescent="0.2">
      <c r="B125" s="13"/>
      <c r="C125" s="12"/>
      <c r="D125" s="12"/>
      <c r="E125" s="12"/>
      <c r="F125" s="12"/>
      <c r="G125" s="12"/>
      <c r="H125" s="12"/>
      <c r="I125" s="15"/>
      <c r="J125" s="31"/>
      <c r="K125" s="180"/>
      <c r="L125" s="40"/>
      <c r="M125" s="14"/>
      <c r="N125" s="16"/>
      <c r="O125" s="49"/>
      <c r="P125" s="64"/>
      <c r="Q125" s="18"/>
      <c r="R125" s="181">
        <f t="shared" si="15"/>
        <v>0</v>
      </c>
      <c r="S125" s="181">
        <f t="shared" si="16"/>
        <v>0</v>
      </c>
      <c r="T125" s="181">
        <f t="shared" si="17"/>
        <v>0</v>
      </c>
      <c r="AQ125" s="1">
        <f>COUNT(L$11:L125)</f>
        <v>37</v>
      </c>
      <c r="AR125" s="43">
        <f t="shared" si="18"/>
        <v>40933</v>
      </c>
      <c r="AS125" s="44">
        <f t="shared" si="19"/>
        <v>89.120000000000019</v>
      </c>
      <c r="AT125" s="10" t="str">
        <f t="shared" si="20"/>
        <v/>
      </c>
      <c r="AU125" s="20" t="str">
        <f t="shared" si="21"/>
        <v/>
      </c>
      <c r="AV125" s="42">
        <f t="shared" si="22"/>
        <v>1</v>
      </c>
      <c r="AW125" s="89">
        <f t="shared" si="23"/>
        <v>0</v>
      </c>
      <c r="AX125" s="167"/>
      <c r="AY125" s="2" t="str">
        <f>IF(Settings!D121&lt;&gt;"",Settings!D121,"")</f>
        <v>--</v>
      </c>
      <c r="AZ125" s="2" t="str">
        <f>IF(Settings!G121&lt;&gt;"",Settings!G121,"")</f>
        <v>--</v>
      </c>
      <c r="BB125" s="2" t="str">
        <f>IF(Settings!I121&lt;&gt;"",Settings!I121,"")</f>
        <v>--</v>
      </c>
      <c r="BC125" s="2" t="str">
        <f>IF(Settings!K121&lt;&gt;"",Settings!K121,"")</f>
        <v>--</v>
      </c>
    </row>
    <row r="126" spans="2:55" x14ac:dyDescent="0.2">
      <c r="B126" s="13"/>
      <c r="C126" s="12"/>
      <c r="D126" s="12"/>
      <c r="E126" s="12"/>
      <c r="F126" s="12"/>
      <c r="G126" s="12"/>
      <c r="H126" s="12"/>
      <c r="I126" s="15"/>
      <c r="J126" s="31"/>
      <c r="K126" s="180"/>
      <c r="L126" s="40"/>
      <c r="M126" s="14"/>
      <c r="N126" s="16"/>
      <c r="O126" s="49"/>
      <c r="P126" s="64"/>
      <c r="Q126" s="18"/>
      <c r="R126" s="181">
        <f t="shared" si="15"/>
        <v>0</v>
      </c>
      <c r="S126" s="181">
        <f t="shared" si="16"/>
        <v>0</v>
      </c>
      <c r="T126" s="181">
        <f t="shared" si="17"/>
        <v>0</v>
      </c>
      <c r="AQ126" s="1">
        <f>COUNT(L$11:L126)</f>
        <v>37</v>
      </c>
      <c r="AR126" s="43">
        <f t="shared" si="18"/>
        <v>40933</v>
      </c>
      <c r="AS126" s="44">
        <f t="shared" si="19"/>
        <v>89.120000000000019</v>
      </c>
      <c r="AT126" s="10" t="str">
        <f t="shared" si="20"/>
        <v/>
      </c>
      <c r="AU126" s="20" t="str">
        <f t="shared" si="21"/>
        <v/>
      </c>
      <c r="AV126" s="42">
        <f t="shared" si="22"/>
        <v>1</v>
      </c>
      <c r="AW126" s="89">
        <f t="shared" si="23"/>
        <v>0</v>
      </c>
      <c r="AX126" s="167"/>
      <c r="AY126" s="2" t="str">
        <f>IF(Settings!D122&lt;&gt;"",Settings!D122,"")</f>
        <v>--</v>
      </c>
      <c r="AZ126" s="2" t="str">
        <f>IF(Settings!G122&lt;&gt;"",Settings!G122,"")</f>
        <v>--</v>
      </c>
      <c r="BB126" s="2" t="str">
        <f>IF(Settings!I122&lt;&gt;"",Settings!I122,"")</f>
        <v>--</v>
      </c>
      <c r="BC126" s="2" t="str">
        <f>IF(Settings!K122&lt;&gt;"",Settings!K122,"")</f>
        <v>--</v>
      </c>
    </row>
    <row r="127" spans="2:55" x14ac:dyDescent="0.2">
      <c r="B127" s="13"/>
      <c r="C127" s="12"/>
      <c r="D127" s="12"/>
      <c r="E127" s="12"/>
      <c r="F127" s="12"/>
      <c r="G127" s="12"/>
      <c r="H127" s="12"/>
      <c r="I127" s="15"/>
      <c r="J127" s="31"/>
      <c r="K127" s="180"/>
      <c r="L127" s="40"/>
      <c r="M127" s="14"/>
      <c r="N127" s="16"/>
      <c r="O127" s="49"/>
      <c r="P127" s="64"/>
      <c r="Q127" s="18"/>
      <c r="R127" s="181">
        <f t="shared" si="15"/>
        <v>0</v>
      </c>
      <c r="S127" s="181">
        <f t="shared" si="16"/>
        <v>0</v>
      </c>
      <c r="T127" s="181">
        <f t="shared" si="17"/>
        <v>0</v>
      </c>
      <c r="AQ127" s="1">
        <f>COUNT(L$11:L127)</f>
        <v>37</v>
      </c>
      <c r="AR127" s="43">
        <f t="shared" si="18"/>
        <v>40933</v>
      </c>
      <c r="AS127" s="44">
        <f t="shared" si="19"/>
        <v>89.120000000000019</v>
      </c>
      <c r="AT127" s="10" t="str">
        <f t="shared" si="20"/>
        <v/>
      </c>
      <c r="AU127" s="20" t="str">
        <f t="shared" si="21"/>
        <v/>
      </c>
      <c r="AV127" s="42">
        <f t="shared" si="22"/>
        <v>1</v>
      </c>
      <c r="AW127" s="89">
        <f t="shared" si="23"/>
        <v>0</v>
      </c>
      <c r="AX127" s="167"/>
      <c r="AY127" s="2" t="str">
        <f>IF(Settings!D123&lt;&gt;"",Settings!D123,"")</f>
        <v>--</v>
      </c>
      <c r="AZ127" s="2" t="str">
        <f>IF(Settings!G123&lt;&gt;"",Settings!G123,"")</f>
        <v>--</v>
      </c>
      <c r="BB127" s="2" t="str">
        <f>IF(Settings!I123&lt;&gt;"",Settings!I123,"")</f>
        <v>--</v>
      </c>
      <c r="BC127" s="2" t="str">
        <f>IF(Settings!K123&lt;&gt;"",Settings!K123,"")</f>
        <v>--</v>
      </c>
    </row>
    <row r="128" spans="2:55" x14ac:dyDescent="0.2">
      <c r="B128" s="13"/>
      <c r="C128" s="12"/>
      <c r="D128" s="12"/>
      <c r="E128" s="12"/>
      <c r="F128" s="12"/>
      <c r="G128" s="12"/>
      <c r="H128" s="12"/>
      <c r="I128" s="15"/>
      <c r="J128" s="31"/>
      <c r="K128" s="180"/>
      <c r="L128" s="40"/>
      <c r="M128" s="14"/>
      <c r="N128" s="16"/>
      <c r="O128" s="49"/>
      <c r="P128" s="64"/>
      <c r="Q128" s="18"/>
      <c r="R128" s="181">
        <f t="shared" si="15"/>
        <v>0</v>
      </c>
      <c r="S128" s="181">
        <f t="shared" si="16"/>
        <v>0</v>
      </c>
      <c r="T128" s="181">
        <f t="shared" si="17"/>
        <v>0</v>
      </c>
      <c r="AQ128" s="1">
        <f>COUNT(L$11:L128)</f>
        <v>37</v>
      </c>
      <c r="AR128" s="43">
        <f t="shared" si="18"/>
        <v>40933</v>
      </c>
      <c r="AS128" s="44">
        <f t="shared" si="19"/>
        <v>89.120000000000019</v>
      </c>
      <c r="AT128" s="10" t="str">
        <f t="shared" si="20"/>
        <v/>
      </c>
      <c r="AU128" s="20" t="str">
        <f t="shared" si="21"/>
        <v/>
      </c>
      <c r="AV128" s="42">
        <f t="shared" si="22"/>
        <v>1</v>
      </c>
      <c r="AW128" s="89">
        <f t="shared" si="23"/>
        <v>0</v>
      </c>
      <c r="AX128" s="167"/>
      <c r="AY128" s="2" t="str">
        <f>IF(Settings!D124&lt;&gt;"",Settings!D124,"")</f>
        <v>--</v>
      </c>
      <c r="AZ128" s="2" t="str">
        <f>IF(Settings!G124&lt;&gt;"",Settings!G124,"")</f>
        <v>--</v>
      </c>
      <c r="BB128" s="2" t="str">
        <f>IF(Settings!I124&lt;&gt;"",Settings!I124,"")</f>
        <v>--</v>
      </c>
      <c r="BC128" s="2" t="str">
        <f>IF(Settings!K124&lt;&gt;"",Settings!K124,"")</f>
        <v>--</v>
      </c>
    </row>
    <row r="129" spans="2:55" x14ac:dyDescent="0.2">
      <c r="B129" s="13"/>
      <c r="C129" s="12"/>
      <c r="D129" s="12"/>
      <c r="E129" s="12"/>
      <c r="F129" s="12"/>
      <c r="G129" s="12"/>
      <c r="H129" s="12"/>
      <c r="I129" s="15"/>
      <c r="J129" s="31"/>
      <c r="K129" s="180"/>
      <c r="L129" s="40"/>
      <c r="M129" s="14"/>
      <c r="N129" s="16"/>
      <c r="O129" s="49"/>
      <c r="P129" s="64"/>
      <c r="Q129" s="18"/>
      <c r="R129" s="181">
        <f t="shared" si="15"/>
        <v>0</v>
      </c>
      <c r="S129" s="181">
        <f t="shared" si="16"/>
        <v>0</v>
      </c>
      <c r="T129" s="181">
        <f t="shared" si="17"/>
        <v>0</v>
      </c>
      <c r="AQ129" s="1">
        <f>COUNT(L$11:L129)</f>
        <v>37</v>
      </c>
      <c r="AR129" s="43">
        <f t="shared" si="18"/>
        <v>40933</v>
      </c>
      <c r="AS129" s="44">
        <f t="shared" si="19"/>
        <v>89.120000000000019</v>
      </c>
      <c r="AT129" s="10" t="str">
        <f t="shared" si="20"/>
        <v/>
      </c>
      <c r="AU129" s="20" t="str">
        <f t="shared" si="21"/>
        <v/>
      </c>
      <c r="AV129" s="42">
        <f t="shared" si="22"/>
        <v>1</v>
      </c>
      <c r="AW129" s="89">
        <f t="shared" si="23"/>
        <v>0</v>
      </c>
      <c r="AX129" s="167"/>
      <c r="AY129" s="2" t="str">
        <f>IF(Settings!D125&lt;&gt;"",Settings!D125,"")</f>
        <v>--</v>
      </c>
      <c r="AZ129" s="2" t="str">
        <f>IF(Settings!G125&lt;&gt;"",Settings!G125,"")</f>
        <v>--</v>
      </c>
      <c r="BB129" s="2" t="str">
        <f>IF(Settings!I125&lt;&gt;"",Settings!I125,"")</f>
        <v>--</v>
      </c>
      <c r="BC129" s="2" t="str">
        <f>IF(Settings!K125&lt;&gt;"",Settings!K125,"")</f>
        <v>--</v>
      </c>
    </row>
    <row r="130" spans="2:55" x14ac:dyDescent="0.2">
      <c r="B130" s="13"/>
      <c r="C130" s="12"/>
      <c r="D130" s="12"/>
      <c r="E130" s="12"/>
      <c r="F130" s="12"/>
      <c r="G130" s="12"/>
      <c r="H130" s="12"/>
      <c r="I130" s="15"/>
      <c r="J130" s="31"/>
      <c r="K130" s="180"/>
      <c r="L130" s="40"/>
      <c r="M130" s="14"/>
      <c r="N130" s="16"/>
      <c r="O130" s="49"/>
      <c r="P130" s="64"/>
      <c r="Q130" s="18"/>
      <c r="R130" s="181">
        <f t="shared" si="15"/>
        <v>0</v>
      </c>
      <c r="S130" s="181">
        <f t="shared" si="16"/>
        <v>0</v>
      </c>
      <c r="T130" s="181">
        <f t="shared" si="17"/>
        <v>0</v>
      </c>
      <c r="AQ130" s="1">
        <f>COUNT(L$11:L130)</f>
        <v>37</v>
      </c>
      <c r="AR130" s="43">
        <f t="shared" si="18"/>
        <v>40933</v>
      </c>
      <c r="AS130" s="44">
        <f t="shared" si="19"/>
        <v>89.120000000000019</v>
      </c>
      <c r="AT130" s="10" t="str">
        <f t="shared" si="20"/>
        <v/>
      </c>
      <c r="AU130" s="20" t="str">
        <f t="shared" si="21"/>
        <v/>
      </c>
      <c r="AV130" s="42">
        <f t="shared" si="22"/>
        <v>1</v>
      </c>
      <c r="AW130" s="89">
        <f t="shared" si="23"/>
        <v>0</v>
      </c>
      <c r="AX130" s="167"/>
      <c r="AY130" s="2" t="str">
        <f>IF(Settings!D126&lt;&gt;"",Settings!D126,"")</f>
        <v>--</v>
      </c>
      <c r="AZ130" s="2" t="str">
        <f>IF(Settings!G126&lt;&gt;"",Settings!G126,"")</f>
        <v>--</v>
      </c>
      <c r="BB130" s="2" t="str">
        <f>IF(Settings!I126&lt;&gt;"",Settings!I126,"")</f>
        <v>--</v>
      </c>
      <c r="BC130" s="2" t="str">
        <f>IF(Settings!K126&lt;&gt;"",Settings!K126,"")</f>
        <v>--</v>
      </c>
    </row>
    <row r="131" spans="2:55" x14ac:dyDescent="0.2">
      <c r="B131" s="13"/>
      <c r="C131" s="12"/>
      <c r="D131" s="12"/>
      <c r="E131" s="12"/>
      <c r="F131" s="12"/>
      <c r="G131" s="12"/>
      <c r="H131" s="12"/>
      <c r="I131" s="15"/>
      <c r="J131" s="31"/>
      <c r="K131" s="180"/>
      <c r="L131" s="40"/>
      <c r="M131" s="14"/>
      <c r="N131" s="16"/>
      <c r="O131" s="49"/>
      <c r="P131" s="64"/>
      <c r="Q131" s="18"/>
      <c r="R131" s="181">
        <f t="shared" si="15"/>
        <v>0</v>
      </c>
      <c r="S131" s="181">
        <f t="shared" si="16"/>
        <v>0</v>
      </c>
      <c r="T131" s="181">
        <f t="shared" si="17"/>
        <v>0</v>
      </c>
      <c r="AQ131" s="1">
        <f>COUNT(L$11:L131)</f>
        <v>37</v>
      </c>
      <c r="AR131" s="43">
        <f t="shared" si="18"/>
        <v>40933</v>
      </c>
      <c r="AS131" s="44">
        <f t="shared" si="19"/>
        <v>89.120000000000019</v>
      </c>
      <c r="AT131" s="10" t="str">
        <f t="shared" si="20"/>
        <v/>
      </c>
      <c r="AU131" s="20" t="str">
        <f t="shared" si="21"/>
        <v/>
      </c>
      <c r="AV131" s="42">
        <f t="shared" si="22"/>
        <v>1</v>
      </c>
      <c r="AW131" s="89">
        <f t="shared" si="23"/>
        <v>0</v>
      </c>
      <c r="AX131" s="167"/>
      <c r="AY131" s="2" t="str">
        <f>IF(Settings!D127&lt;&gt;"",Settings!D127,"")</f>
        <v>--</v>
      </c>
      <c r="AZ131" s="2" t="str">
        <f>IF(Settings!G127&lt;&gt;"",Settings!G127,"")</f>
        <v>--</v>
      </c>
      <c r="BB131" s="2" t="str">
        <f>IF(Settings!I127&lt;&gt;"",Settings!I127,"")</f>
        <v>--</v>
      </c>
      <c r="BC131" s="2" t="str">
        <f>IF(Settings!K127&lt;&gt;"",Settings!K127,"")</f>
        <v>--</v>
      </c>
    </row>
    <row r="132" spans="2:55" x14ac:dyDescent="0.2">
      <c r="B132" s="13"/>
      <c r="C132" s="12"/>
      <c r="D132" s="12"/>
      <c r="E132" s="12"/>
      <c r="F132" s="12"/>
      <c r="G132" s="12"/>
      <c r="H132" s="12"/>
      <c r="I132" s="15"/>
      <c r="J132" s="31"/>
      <c r="K132" s="180"/>
      <c r="L132" s="40"/>
      <c r="M132" s="14"/>
      <c r="N132" s="16"/>
      <c r="O132" s="49"/>
      <c r="P132" s="64"/>
      <c r="Q132" s="18"/>
      <c r="R132" s="181">
        <f t="shared" si="15"/>
        <v>0</v>
      </c>
      <c r="S132" s="181">
        <f t="shared" si="16"/>
        <v>0</v>
      </c>
      <c r="T132" s="181">
        <f t="shared" si="17"/>
        <v>0</v>
      </c>
      <c r="AQ132" s="1">
        <f>COUNT(L$11:L132)</f>
        <v>37</v>
      </c>
      <c r="AR132" s="43">
        <f t="shared" si="18"/>
        <v>40933</v>
      </c>
      <c r="AS132" s="44">
        <f t="shared" si="19"/>
        <v>89.120000000000019</v>
      </c>
      <c r="AT132" s="10" t="str">
        <f t="shared" si="20"/>
        <v/>
      </c>
      <c r="AU132" s="20" t="str">
        <f t="shared" si="21"/>
        <v/>
      </c>
      <c r="AV132" s="42">
        <f t="shared" si="22"/>
        <v>1</v>
      </c>
      <c r="AW132" s="89">
        <f t="shared" si="23"/>
        <v>0</v>
      </c>
      <c r="AX132" s="167"/>
      <c r="AY132" s="2" t="str">
        <f>IF(Settings!D128&lt;&gt;"",Settings!D128,"")</f>
        <v>--</v>
      </c>
      <c r="AZ132" s="2" t="str">
        <f>IF(Settings!G128&lt;&gt;"",Settings!G128,"")</f>
        <v>--</v>
      </c>
      <c r="BB132" s="2" t="str">
        <f>IF(Settings!I128&lt;&gt;"",Settings!I128,"")</f>
        <v>--</v>
      </c>
      <c r="BC132" s="2" t="str">
        <f>IF(Settings!K128&lt;&gt;"",Settings!K128,"")</f>
        <v>--</v>
      </c>
    </row>
    <row r="133" spans="2:55" x14ac:dyDescent="0.2">
      <c r="B133" s="13"/>
      <c r="C133" s="12"/>
      <c r="D133" s="12"/>
      <c r="E133" s="12"/>
      <c r="F133" s="12"/>
      <c r="G133" s="12"/>
      <c r="H133" s="12"/>
      <c r="I133" s="15"/>
      <c r="J133" s="31"/>
      <c r="K133" s="180"/>
      <c r="L133" s="40"/>
      <c r="M133" s="14"/>
      <c r="N133" s="16"/>
      <c r="O133" s="49"/>
      <c r="P133" s="64"/>
      <c r="Q133" s="18"/>
      <c r="R133" s="181">
        <f t="shared" si="15"/>
        <v>0</v>
      </c>
      <c r="S133" s="181">
        <f t="shared" si="16"/>
        <v>0</v>
      </c>
      <c r="T133" s="181">
        <f t="shared" si="17"/>
        <v>0</v>
      </c>
      <c r="AQ133" s="1">
        <f>COUNT(L$11:L133)</f>
        <v>37</v>
      </c>
      <c r="AR133" s="43">
        <f t="shared" si="18"/>
        <v>40933</v>
      </c>
      <c r="AS133" s="44">
        <f t="shared" si="19"/>
        <v>89.120000000000019</v>
      </c>
      <c r="AT133" s="10" t="str">
        <f t="shared" si="20"/>
        <v/>
      </c>
      <c r="AU133" s="20" t="str">
        <f t="shared" si="21"/>
        <v/>
      </c>
      <c r="AV133" s="42">
        <f t="shared" si="22"/>
        <v>1</v>
      </c>
      <c r="AW133" s="89">
        <f t="shared" si="23"/>
        <v>0</v>
      </c>
      <c r="AX133" s="167"/>
      <c r="AY133" s="2" t="str">
        <f>IF(Settings!D129&lt;&gt;"",Settings!D129,"")</f>
        <v>--</v>
      </c>
      <c r="AZ133" s="2" t="str">
        <f>IF(Settings!G129&lt;&gt;"",Settings!G129,"")</f>
        <v>--</v>
      </c>
      <c r="BB133" s="2" t="str">
        <f>IF(Settings!I129&lt;&gt;"",Settings!I129,"")</f>
        <v>--</v>
      </c>
      <c r="BC133" s="2" t="str">
        <f>IF(Settings!K129&lt;&gt;"",Settings!K129,"")</f>
        <v>--</v>
      </c>
    </row>
    <row r="134" spans="2:55" x14ac:dyDescent="0.2">
      <c r="B134" s="13"/>
      <c r="C134" s="12"/>
      <c r="D134" s="12"/>
      <c r="E134" s="12"/>
      <c r="F134" s="12"/>
      <c r="G134" s="12"/>
      <c r="H134" s="12"/>
      <c r="I134" s="15"/>
      <c r="J134" s="31"/>
      <c r="K134" s="180"/>
      <c r="L134" s="40"/>
      <c r="M134" s="14"/>
      <c r="N134" s="16"/>
      <c r="O134" s="49"/>
      <c r="P134" s="64"/>
      <c r="Q134" s="18"/>
      <c r="R134" s="181">
        <f t="shared" si="15"/>
        <v>0</v>
      </c>
      <c r="S134" s="181">
        <f t="shared" si="16"/>
        <v>0</v>
      </c>
      <c r="T134" s="181">
        <f t="shared" si="17"/>
        <v>0</v>
      </c>
      <c r="AQ134" s="1">
        <f>COUNT(L$11:L134)</f>
        <v>37</v>
      </c>
      <c r="AR134" s="43">
        <f t="shared" si="18"/>
        <v>40933</v>
      </c>
      <c r="AS134" s="44">
        <f t="shared" si="19"/>
        <v>89.120000000000019</v>
      </c>
      <c r="AT134" s="10" t="str">
        <f t="shared" si="20"/>
        <v/>
      </c>
      <c r="AU134" s="20" t="str">
        <f t="shared" si="21"/>
        <v/>
      </c>
      <c r="AV134" s="42">
        <f t="shared" si="22"/>
        <v>1</v>
      </c>
      <c r="AW134" s="89">
        <f t="shared" si="23"/>
        <v>0</v>
      </c>
      <c r="AX134" s="167"/>
      <c r="AY134" s="2" t="str">
        <f>IF(Settings!D130&lt;&gt;"",Settings!D130,"")</f>
        <v>--</v>
      </c>
      <c r="AZ134" s="2" t="str">
        <f>IF(Settings!G130&lt;&gt;"",Settings!G130,"")</f>
        <v>--</v>
      </c>
      <c r="BB134" s="2" t="str">
        <f>IF(Settings!I130&lt;&gt;"",Settings!I130,"")</f>
        <v>--</v>
      </c>
      <c r="BC134" s="2" t="str">
        <f>IF(Settings!K130&lt;&gt;"",Settings!K130,"")</f>
        <v>--</v>
      </c>
    </row>
    <row r="135" spans="2:55" x14ac:dyDescent="0.2">
      <c r="B135" s="13"/>
      <c r="C135" s="12"/>
      <c r="D135" s="12"/>
      <c r="E135" s="12"/>
      <c r="F135" s="12"/>
      <c r="G135" s="12"/>
      <c r="H135" s="12"/>
      <c r="I135" s="15"/>
      <c r="J135" s="31"/>
      <c r="K135" s="180"/>
      <c r="L135" s="40"/>
      <c r="M135" s="14"/>
      <c r="N135" s="16"/>
      <c r="O135" s="49"/>
      <c r="P135" s="64"/>
      <c r="Q135" s="18"/>
      <c r="R135" s="181">
        <f t="shared" si="15"/>
        <v>0</v>
      </c>
      <c r="S135" s="181">
        <f t="shared" si="16"/>
        <v>0</v>
      </c>
      <c r="T135" s="181">
        <f t="shared" si="17"/>
        <v>0</v>
      </c>
      <c r="AQ135" s="1">
        <f>COUNT(L$11:L135)</f>
        <v>37</v>
      </c>
      <c r="AR135" s="43">
        <f t="shared" si="18"/>
        <v>40933</v>
      </c>
      <c r="AS135" s="44">
        <f t="shared" si="19"/>
        <v>89.120000000000019</v>
      </c>
      <c r="AT135" s="10" t="str">
        <f t="shared" si="20"/>
        <v/>
      </c>
      <c r="AU135" s="20" t="str">
        <f t="shared" si="21"/>
        <v/>
      </c>
      <c r="AV135" s="42">
        <f t="shared" si="22"/>
        <v>1</v>
      </c>
      <c r="AW135" s="89">
        <f t="shared" si="23"/>
        <v>0</v>
      </c>
      <c r="AX135" s="167"/>
      <c r="AY135" s="2" t="str">
        <f>IF(Settings!D131&lt;&gt;"",Settings!D131,"")</f>
        <v>--</v>
      </c>
      <c r="AZ135" s="2" t="str">
        <f>IF(Settings!G131&lt;&gt;"",Settings!G131,"")</f>
        <v>--</v>
      </c>
      <c r="BB135" s="2" t="str">
        <f>IF(Settings!I131&lt;&gt;"",Settings!I131,"")</f>
        <v>--</v>
      </c>
      <c r="BC135" s="2" t="str">
        <f>IF(Settings!K131&lt;&gt;"",Settings!K131,"")</f>
        <v>--</v>
      </c>
    </row>
    <row r="136" spans="2:55" x14ac:dyDescent="0.2">
      <c r="B136" s="13"/>
      <c r="C136" s="12"/>
      <c r="D136" s="12"/>
      <c r="E136" s="12"/>
      <c r="F136" s="12"/>
      <c r="G136" s="12"/>
      <c r="H136" s="12"/>
      <c r="I136" s="15"/>
      <c r="J136" s="31"/>
      <c r="K136" s="180"/>
      <c r="L136" s="40"/>
      <c r="M136" s="14"/>
      <c r="N136" s="16"/>
      <c r="O136" s="49"/>
      <c r="P136" s="64"/>
      <c r="Q136" s="18"/>
      <c r="R136" s="181">
        <f t="shared" si="15"/>
        <v>0</v>
      </c>
      <c r="S136" s="181">
        <f t="shared" si="16"/>
        <v>0</v>
      </c>
      <c r="T136" s="181">
        <f t="shared" si="17"/>
        <v>0</v>
      </c>
      <c r="AQ136" s="1">
        <f>COUNT(L$11:L136)</f>
        <v>37</v>
      </c>
      <c r="AR136" s="43">
        <f t="shared" si="18"/>
        <v>40933</v>
      </c>
      <c r="AS136" s="44">
        <f t="shared" si="19"/>
        <v>89.120000000000019</v>
      </c>
      <c r="AT136" s="10" t="str">
        <f t="shared" si="20"/>
        <v/>
      </c>
      <c r="AU136" s="20" t="str">
        <f t="shared" si="21"/>
        <v/>
      </c>
      <c r="AV136" s="42">
        <f t="shared" si="22"/>
        <v>1</v>
      </c>
      <c r="AW136" s="89">
        <f t="shared" si="23"/>
        <v>0</v>
      </c>
      <c r="AX136" s="167"/>
      <c r="AY136" s="2" t="str">
        <f>IF(Settings!D132&lt;&gt;"",Settings!D132,"")</f>
        <v>--</v>
      </c>
      <c r="AZ136" s="2" t="str">
        <f>IF(Settings!G132&lt;&gt;"",Settings!G132,"")</f>
        <v>--</v>
      </c>
      <c r="BB136" s="2" t="str">
        <f>IF(Settings!I132&lt;&gt;"",Settings!I132,"")</f>
        <v>--</v>
      </c>
      <c r="BC136" s="2" t="str">
        <f>IF(Settings!K132&lt;&gt;"",Settings!K132,"")</f>
        <v>--</v>
      </c>
    </row>
    <row r="137" spans="2:55" x14ac:dyDescent="0.2">
      <c r="B137" s="13"/>
      <c r="C137" s="12"/>
      <c r="D137" s="12"/>
      <c r="E137" s="12"/>
      <c r="F137" s="12"/>
      <c r="G137" s="12"/>
      <c r="H137" s="12"/>
      <c r="I137" s="15"/>
      <c r="J137" s="31"/>
      <c r="K137" s="180"/>
      <c r="L137" s="40"/>
      <c r="M137" s="14"/>
      <c r="N137" s="16"/>
      <c r="O137" s="49"/>
      <c r="P137" s="64"/>
      <c r="Q137" s="18"/>
      <c r="R137" s="181">
        <f t="shared" si="15"/>
        <v>0</v>
      </c>
      <c r="S137" s="181">
        <f t="shared" si="16"/>
        <v>0</v>
      </c>
      <c r="T137" s="181">
        <f t="shared" si="17"/>
        <v>0</v>
      </c>
      <c r="AQ137" s="1">
        <f>COUNT(L$11:L137)</f>
        <v>37</v>
      </c>
      <c r="AR137" s="43">
        <f t="shared" si="18"/>
        <v>40933</v>
      </c>
      <c r="AS137" s="44">
        <f t="shared" si="19"/>
        <v>89.120000000000019</v>
      </c>
      <c r="AT137" s="10" t="str">
        <f t="shared" si="20"/>
        <v/>
      </c>
      <c r="AU137" s="20" t="str">
        <f t="shared" si="21"/>
        <v/>
      </c>
      <c r="AV137" s="42">
        <f t="shared" si="22"/>
        <v>1</v>
      </c>
      <c r="AW137" s="89">
        <f t="shared" si="23"/>
        <v>0</v>
      </c>
      <c r="AX137" s="167"/>
      <c r="AY137" s="2" t="str">
        <f>IF(Settings!D133&lt;&gt;"",Settings!D133,"")</f>
        <v>--</v>
      </c>
      <c r="AZ137" s="2" t="str">
        <f>IF(Settings!G133&lt;&gt;"",Settings!G133,"")</f>
        <v>--</v>
      </c>
      <c r="BB137" s="2" t="str">
        <f>IF(Settings!I133&lt;&gt;"",Settings!I133,"")</f>
        <v>--</v>
      </c>
      <c r="BC137" s="2" t="str">
        <f>IF(Settings!K133&lt;&gt;"",Settings!K133,"")</f>
        <v>--</v>
      </c>
    </row>
    <row r="138" spans="2:55" x14ac:dyDescent="0.2">
      <c r="B138" s="13"/>
      <c r="C138" s="12"/>
      <c r="D138" s="12"/>
      <c r="E138" s="12"/>
      <c r="F138" s="12"/>
      <c r="G138" s="12"/>
      <c r="H138" s="12"/>
      <c r="I138" s="15"/>
      <c r="J138" s="31"/>
      <c r="K138" s="180"/>
      <c r="L138" s="40"/>
      <c r="M138" s="14"/>
      <c r="N138" s="16"/>
      <c r="O138" s="49"/>
      <c r="P138" s="64"/>
      <c r="Q138" s="18"/>
      <c r="R138" s="181">
        <f t="shared" si="15"/>
        <v>0</v>
      </c>
      <c r="S138" s="181">
        <f t="shared" si="16"/>
        <v>0</v>
      </c>
      <c r="T138" s="181">
        <f t="shared" si="17"/>
        <v>0</v>
      </c>
      <c r="AQ138" s="1">
        <f>COUNT(L$11:L138)</f>
        <v>37</v>
      </c>
      <c r="AR138" s="43">
        <f t="shared" si="18"/>
        <v>40933</v>
      </c>
      <c r="AS138" s="44">
        <f t="shared" si="19"/>
        <v>89.120000000000019</v>
      </c>
      <c r="AT138" s="10" t="str">
        <f t="shared" si="20"/>
        <v/>
      </c>
      <c r="AU138" s="20" t="str">
        <f t="shared" si="21"/>
        <v/>
      </c>
      <c r="AV138" s="42">
        <f t="shared" si="22"/>
        <v>1</v>
      </c>
      <c r="AW138" s="89">
        <f t="shared" si="23"/>
        <v>0</v>
      </c>
      <c r="AX138" s="167"/>
      <c r="AY138" s="2" t="str">
        <f>IF(Settings!D134&lt;&gt;"",Settings!D134,"")</f>
        <v>--</v>
      </c>
      <c r="AZ138" s="2" t="str">
        <f>IF(Settings!G134&lt;&gt;"",Settings!G134,"")</f>
        <v>--</v>
      </c>
      <c r="BB138" s="2" t="str">
        <f>IF(Settings!I134&lt;&gt;"",Settings!I134,"")</f>
        <v>--</v>
      </c>
      <c r="BC138" s="2" t="str">
        <f>IF(Settings!K134&lt;&gt;"",Settings!K134,"")</f>
        <v>--</v>
      </c>
    </row>
    <row r="139" spans="2:55" x14ac:dyDescent="0.2">
      <c r="B139" s="13"/>
      <c r="C139" s="12"/>
      <c r="D139" s="12"/>
      <c r="E139" s="12"/>
      <c r="F139" s="12"/>
      <c r="G139" s="12"/>
      <c r="H139" s="12"/>
      <c r="I139" s="15"/>
      <c r="J139" s="31"/>
      <c r="K139" s="180"/>
      <c r="L139" s="40"/>
      <c r="M139" s="14"/>
      <c r="N139" s="16"/>
      <c r="O139" s="49"/>
      <c r="P139" s="64"/>
      <c r="Q139" s="18"/>
      <c r="R139" s="181">
        <f t="shared" si="15"/>
        <v>0</v>
      </c>
      <c r="S139" s="181">
        <f t="shared" si="16"/>
        <v>0</v>
      </c>
      <c r="T139" s="181">
        <f t="shared" si="17"/>
        <v>0</v>
      </c>
      <c r="AQ139" s="1">
        <f>COUNT(L$11:L139)</f>
        <v>37</v>
      </c>
      <c r="AR139" s="43">
        <f t="shared" si="18"/>
        <v>40933</v>
      </c>
      <c r="AS139" s="44">
        <f t="shared" si="19"/>
        <v>89.120000000000019</v>
      </c>
      <c r="AT139" s="10" t="str">
        <f t="shared" si="20"/>
        <v/>
      </c>
      <c r="AU139" s="20" t="str">
        <f t="shared" si="21"/>
        <v/>
      </c>
      <c r="AV139" s="42">
        <f t="shared" si="22"/>
        <v>1</v>
      </c>
      <c r="AW139" s="89">
        <f t="shared" si="23"/>
        <v>0</v>
      </c>
      <c r="AX139" s="167"/>
      <c r="AY139" s="2" t="str">
        <f>IF(Settings!D135&lt;&gt;"",Settings!D135,"")</f>
        <v>--</v>
      </c>
      <c r="AZ139" s="2" t="str">
        <f>IF(Settings!G135&lt;&gt;"",Settings!G135,"")</f>
        <v>--</v>
      </c>
      <c r="BB139" s="2" t="str">
        <f>IF(Settings!I135&lt;&gt;"",Settings!I135,"")</f>
        <v>--</v>
      </c>
      <c r="BC139" s="2" t="str">
        <f>IF(Settings!K135&lt;&gt;"",Settings!K135,"")</f>
        <v>--</v>
      </c>
    </row>
    <row r="140" spans="2:55" x14ac:dyDescent="0.2">
      <c r="B140" s="13"/>
      <c r="C140" s="12"/>
      <c r="D140" s="12"/>
      <c r="E140" s="12"/>
      <c r="F140" s="12"/>
      <c r="G140" s="12"/>
      <c r="H140" s="12"/>
      <c r="I140" s="15"/>
      <c r="J140" s="31"/>
      <c r="K140" s="180"/>
      <c r="L140" s="40"/>
      <c r="M140" s="14"/>
      <c r="N140" s="16"/>
      <c r="O140" s="49"/>
      <c r="P140" s="64"/>
      <c r="Q140" s="18"/>
      <c r="R140" s="181">
        <f t="shared" ref="R140:R203" si="24">ROUND(IF(M140&lt;&gt;"Y",IF(P140&lt;&gt;"Y",K140,K140*(AV140-1)),0),ROUNDING)</f>
        <v>0</v>
      </c>
      <c r="S140" s="181">
        <f t="shared" ref="S140:S203" si="25">ROUND(IF(O140&gt;0,IF(M140="Y",AW140*(1-O140),IF(AW140&gt;R140,R140 + (AW140 - R140)*(1-O140),AW140)),AW140),ROUNDING)</f>
        <v>0</v>
      </c>
      <c r="T140" s="181">
        <f t="shared" ref="T140:T203" si="26">ROUND(IF(N140="P",0,IF(OR(M140="N",M140=""),S140-R140,S140)),ROUNDING)</f>
        <v>0</v>
      </c>
      <c r="AQ140" s="1">
        <f>COUNT(L$11:L140)</f>
        <v>37</v>
      </c>
      <c r="AR140" s="43">
        <f t="shared" si="18"/>
        <v>40933</v>
      </c>
      <c r="AS140" s="44">
        <f t="shared" si="19"/>
        <v>89.120000000000019</v>
      </c>
      <c r="AT140" s="10" t="str">
        <f t="shared" si="20"/>
        <v/>
      </c>
      <c r="AU140" s="20" t="str">
        <f t="shared" si="21"/>
        <v/>
      </c>
      <c r="AV140" s="42">
        <f t="shared" si="22"/>
        <v>1</v>
      </c>
      <c r="AW140" s="89">
        <f t="shared" si="23"/>
        <v>0</v>
      </c>
      <c r="AX140" s="167"/>
      <c r="AY140" s="2" t="str">
        <f>IF(Settings!D136&lt;&gt;"",Settings!D136,"")</f>
        <v>--</v>
      </c>
      <c r="AZ140" s="2" t="str">
        <f>IF(Settings!G136&lt;&gt;"",Settings!G136,"")</f>
        <v>--</v>
      </c>
      <c r="BB140" s="2" t="str">
        <f>IF(Settings!I136&lt;&gt;"",Settings!I136,"")</f>
        <v>--</v>
      </c>
      <c r="BC140" s="2" t="str">
        <f>IF(Settings!K136&lt;&gt;"",Settings!K136,"")</f>
        <v>--</v>
      </c>
    </row>
    <row r="141" spans="2:55" x14ac:dyDescent="0.2">
      <c r="B141" s="13"/>
      <c r="C141" s="12"/>
      <c r="D141" s="12"/>
      <c r="E141" s="12"/>
      <c r="F141" s="12"/>
      <c r="G141" s="12"/>
      <c r="H141" s="12"/>
      <c r="I141" s="15"/>
      <c r="J141" s="31"/>
      <c r="K141" s="180"/>
      <c r="L141" s="40"/>
      <c r="M141" s="14"/>
      <c r="N141" s="16"/>
      <c r="O141" s="49"/>
      <c r="P141" s="64"/>
      <c r="Q141" s="18"/>
      <c r="R141" s="181">
        <f t="shared" si="24"/>
        <v>0</v>
      </c>
      <c r="S141" s="181">
        <f t="shared" si="25"/>
        <v>0</v>
      </c>
      <c r="T141" s="181">
        <f t="shared" si="26"/>
        <v>0</v>
      </c>
      <c r="AQ141" s="1">
        <f>COUNT(L$11:L141)</f>
        <v>37</v>
      </c>
      <c r="AR141" s="43">
        <f t="shared" ref="AR141:AR204" si="27">IF(B141&gt;2,B141,AR140)</f>
        <v>40933</v>
      </c>
      <c r="AS141" s="44">
        <f t="shared" ref="AS141:AS204" si="28">AS140+T141</f>
        <v>89.120000000000019</v>
      </c>
      <c r="AT141" s="10" t="str">
        <f t="shared" ref="AT141:AT204" si="29">IF(N141="P",IF(P141&lt;&gt;"Y",IF(M141&lt;&gt;"Y",K141*AV141,K141*AV141-K141),IF(M141&lt;&gt;"Y",K141 + K141*(AV141-1),K141)),"")</f>
        <v/>
      </c>
      <c r="AU141" s="20" t="str">
        <f t="shared" ref="AU141:AU204" si="30">IF(M141="Y",IF(P141="Y",K141*(AV141-1),K141),"")</f>
        <v/>
      </c>
      <c r="AV141" s="42">
        <f t="shared" ref="AV141:AV204" si="31">IF(L141&lt;&gt;"",IF(ODDS_TYPE=1,L141,IF(ODDS_TYPE=2,IF(L141&gt;0,1+L141/100,IF(L141&lt;0,1-100/L141,1)),IF(ODDS_TYPE=3,1+L141,IF(ODDS_TYPE=4,1+L141,IF(ODDS_TYPE=5,IF(L141&gt;0,1+L141,1-1/L141),IF(ODDS_TYPE=6,IF(L141&gt;=0,L141+1,1-1/L141),1)))))),1)</f>
        <v>1</v>
      </c>
      <c r="AW141" s="89">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67"/>
      <c r="AY141" s="2" t="str">
        <f>IF(Settings!D137&lt;&gt;"",Settings!D137,"")</f>
        <v>--</v>
      </c>
      <c r="AZ141" s="2" t="str">
        <f>IF(Settings!G137&lt;&gt;"",Settings!G137,"")</f>
        <v>--</v>
      </c>
      <c r="BB141" s="2" t="str">
        <f>IF(Settings!I137&lt;&gt;"",Settings!I137,"")</f>
        <v>--</v>
      </c>
      <c r="BC141" s="2" t="str">
        <f>IF(Settings!K137&lt;&gt;"",Settings!K137,"")</f>
        <v>--</v>
      </c>
    </row>
    <row r="142" spans="2:55" x14ac:dyDescent="0.2">
      <c r="B142" s="13"/>
      <c r="C142" s="12"/>
      <c r="D142" s="12"/>
      <c r="E142" s="12"/>
      <c r="F142" s="12"/>
      <c r="G142" s="12"/>
      <c r="H142" s="12"/>
      <c r="I142" s="15"/>
      <c r="J142" s="31"/>
      <c r="K142" s="180"/>
      <c r="L142" s="40"/>
      <c r="M142" s="14"/>
      <c r="N142" s="16"/>
      <c r="O142" s="49"/>
      <c r="P142" s="64"/>
      <c r="Q142" s="18"/>
      <c r="R142" s="181">
        <f t="shared" si="24"/>
        <v>0</v>
      </c>
      <c r="S142" s="181">
        <f t="shared" si="25"/>
        <v>0</v>
      </c>
      <c r="T142" s="181">
        <f t="shared" si="26"/>
        <v>0</v>
      </c>
      <c r="AQ142" s="1">
        <f>COUNT(L$11:L142)</f>
        <v>37</v>
      </c>
      <c r="AR142" s="43">
        <f t="shared" si="27"/>
        <v>40933</v>
      </c>
      <c r="AS142" s="44">
        <f t="shared" si="28"/>
        <v>89.120000000000019</v>
      </c>
      <c r="AT142" s="10" t="str">
        <f t="shared" si="29"/>
        <v/>
      </c>
      <c r="AU142" s="20" t="str">
        <f t="shared" si="30"/>
        <v/>
      </c>
      <c r="AV142" s="42">
        <f t="shared" si="31"/>
        <v>1</v>
      </c>
      <c r="AW142" s="89">
        <f t="shared" si="32"/>
        <v>0</v>
      </c>
      <c r="AX142" s="167"/>
      <c r="AY142" s="2" t="str">
        <f>IF(Settings!D138&lt;&gt;"",Settings!D138,"")</f>
        <v>--</v>
      </c>
      <c r="AZ142" s="2" t="str">
        <f>IF(Settings!G138&lt;&gt;"",Settings!G138,"")</f>
        <v>--</v>
      </c>
      <c r="BB142" s="2" t="str">
        <f>IF(Settings!I138&lt;&gt;"",Settings!I138,"")</f>
        <v>--</v>
      </c>
      <c r="BC142" s="2" t="str">
        <f>IF(Settings!K138&lt;&gt;"",Settings!K138,"")</f>
        <v>--</v>
      </c>
    </row>
    <row r="143" spans="2:55" x14ac:dyDescent="0.2">
      <c r="B143" s="13"/>
      <c r="C143" s="12"/>
      <c r="D143" s="12"/>
      <c r="E143" s="12"/>
      <c r="F143" s="12"/>
      <c r="G143" s="12"/>
      <c r="H143" s="12"/>
      <c r="I143" s="15"/>
      <c r="J143" s="31"/>
      <c r="K143" s="180"/>
      <c r="L143" s="40"/>
      <c r="M143" s="14"/>
      <c r="N143" s="16"/>
      <c r="O143" s="49"/>
      <c r="P143" s="64"/>
      <c r="Q143" s="18"/>
      <c r="R143" s="181">
        <f t="shared" si="24"/>
        <v>0</v>
      </c>
      <c r="S143" s="181">
        <f t="shared" si="25"/>
        <v>0</v>
      </c>
      <c r="T143" s="181">
        <f t="shared" si="26"/>
        <v>0</v>
      </c>
      <c r="AQ143" s="1">
        <f>COUNT(L$11:L143)</f>
        <v>37</v>
      </c>
      <c r="AR143" s="43">
        <f t="shared" si="27"/>
        <v>40933</v>
      </c>
      <c r="AS143" s="44">
        <f t="shared" si="28"/>
        <v>89.120000000000019</v>
      </c>
      <c r="AT143" s="10" t="str">
        <f t="shared" si="29"/>
        <v/>
      </c>
      <c r="AU143" s="20" t="str">
        <f t="shared" si="30"/>
        <v/>
      </c>
      <c r="AV143" s="42">
        <f t="shared" si="31"/>
        <v>1</v>
      </c>
      <c r="AW143" s="89">
        <f t="shared" si="32"/>
        <v>0</v>
      </c>
      <c r="AX143" s="167"/>
      <c r="AY143" s="2" t="str">
        <f>IF(Settings!D139&lt;&gt;"",Settings!D139,"")</f>
        <v>--</v>
      </c>
      <c r="AZ143" s="2" t="str">
        <f>IF(Settings!G139&lt;&gt;"",Settings!G139,"")</f>
        <v>--</v>
      </c>
      <c r="BB143" s="2" t="str">
        <f>IF(Settings!I139&lt;&gt;"",Settings!I139,"")</f>
        <v>--</v>
      </c>
      <c r="BC143" s="2" t="str">
        <f>IF(Settings!K139&lt;&gt;"",Settings!K139,"")</f>
        <v>--</v>
      </c>
    </row>
    <row r="144" spans="2:55" x14ac:dyDescent="0.2">
      <c r="B144" s="13"/>
      <c r="C144" s="12"/>
      <c r="D144" s="12"/>
      <c r="E144" s="12"/>
      <c r="F144" s="12"/>
      <c r="G144" s="12"/>
      <c r="H144" s="12"/>
      <c r="I144" s="15"/>
      <c r="J144" s="31"/>
      <c r="K144" s="180"/>
      <c r="L144" s="40"/>
      <c r="M144" s="14"/>
      <c r="N144" s="16"/>
      <c r="O144" s="49"/>
      <c r="P144" s="64"/>
      <c r="Q144" s="18"/>
      <c r="R144" s="181">
        <f t="shared" si="24"/>
        <v>0</v>
      </c>
      <c r="S144" s="181">
        <f t="shared" si="25"/>
        <v>0</v>
      </c>
      <c r="T144" s="181">
        <f t="shared" si="26"/>
        <v>0</v>
      </c>
      <c r="AQ144" s="1">
        <f>COUNT(L$11:L144)</f>
        <v>37</v>
      </c>
      <c r="AR144" s="43">
        <f t="shared" si="27"/>
        <v>40933</v>
      </c>
      <c r="AS144" s="44">
        <f t="shared" si="28"/>
        <v>89.120000000000019</v>
      </c>
      <c r="AT144" s="10" t="str">
        <f t="shared" si="29"/>
        <v/>
      </c>
      <c r="AU144" s="20" t="str">
        <f t="shared" si="30"/>
        <v/>
      </c>
      <c r="AV144" s="42">
        <f t="shared" si="31"/>
        <v>1</v>
      </c>
      <c r="AW144" s="89">
        <f t="shared" si="32"/>
        <v>0</v>
      </c>
      <c r="AX144" s="167"/>
      <c r="AY144" s="2" t="str">
        <f>IF(Settings!D140&lt;&gt;"",Settings!D140,"")</f>
        <v>--</v>
      </c>
      <c r="AZ144" s="2" t="str">
        <f>IF(Settings!G140&lt;&gt;"",Settings!G140,"")</f>
        <v>--</v>
      </c>
      <c r="BB144" s="2" t="str">
        <f>IF(Settings!I140&lt;&gt;"",Settings!I140,"")</f>
        <v>--</v>
      </c>
      <c r="BC144" s="2" t="str">
        <f>IF(Settings!K140&lt;&gt;"",Settings!K140,"")</f>
        <v>--</v>
      </c>
    </row>
    <row r="145" spans="2:55" x14ac:dyDescent="0.2">
      <c r="B145" s="13"/>
      <c r="C145" s="12"/>
      <c r="D145" s="12"/>
      <c r="E145" s="12"/>
      <c r="F145" s="12"/>
      <c r="G145" s="12"/>
      <c r="H145" s="12"/>
      <c r="I145" s="15"/>
      <c r="J145" s="31"/>
      <c r="K145" s="180"/>
      <c r="L145" s="40"/>
      <c r="M145" s="14"/>
      <c r="N145" s="16"/>
      <c r="O145" s="49"/>
      <c r="P145" s="64"/>
      <c r="Q145" s="18"/>
      <c r="R145" s="181">
        <f t="shared" si="24"/>
        <v>0</v>
      </c>
      <c r="S145" s="181">
        <f t="shared" si="25"/>
        <v>0</v>
      </c>
      <c r="T145" s="181">
        <f t="shared" si="26"/>
        <v>0</v>
      </c>
      <c r="AQ145" s="1">
        <f>COUNT(L$11:L145)</f>
        <v>37</v>
      </c>
      <c r="AR145" s="43">
        <f t="shared" si="27"/>
        <v>40933</v>
      </c>
      <c r="AS145" s="44">
        <f t="shared" si="28"/>
        <v>89.120000000000019</v>
      </c>
      <c r="AT145" s="10" t="str">
        <f t="shared" si="29"/>
        <v/>
      </c>
      <c r="AU145" s="20" t="str">
        <f t="shared" si="30"/>
        <v/>
      </c>
      <c r="AV145" s="42">
        <f t="shared" si="31"/>
        <v>1</v>
      </c>
      <c r="AW145" s="89">
        <f t="shared" si="32"/>
        <v>0</v>
      </c>
      <c r="AX145" s="167"/>
      <c r="AY145" s="2" t="str">
        <f>IF(Settings!D141&lt;&gt;"",Settings!D141,"")</f>
        <v>--</v>
      </c>
      <c r="AZ145" s="2" t="str">
        <f>IF(Settings!G141&lt;&gt;"",Settings!G141,"")</f>
        <v>--</v>
      </c>
      <c r="BB145" s="2" t="str">
        <f>IF(Settings!I141&lt;&gt;"",Settings!I141,"")</f>
        <v>--</v>
      </c>
      <c r="BC145" s="2" t="str">
        <f>IF(Settings!K141&lt;&gt;"",Settings!K141,"")</f>
        <v>--</v>
      </c>
    </row>
    <row r="146" spans="2:55" x14ac:dyDescent="0.2">
      <c r="B146" s="13"/>
      <c r="C146" s="12"/>
      <c r="D146" s="12"/>
      <c r="E146" s="12"/>
      <c r="F146" s="12"/>
      <c r="G146" s="12"/>
      <c r="H146" s="12"/>
      <c r="I146" s="15"/>
      <c r="J146" s="31"/>
      <c r="K146" s="180"/>
      <c r="L146" s="40"/>
      <c r="M146" s="14"/>
      <c r="N146" s="16"/>
      <c r="O146" s="49"/>
      <c r="P146" s="64"/>
      <c r="Q146" s="18"/>
      <c r="R146" s="181">
        <f t="shared" si="24"/>
        <v>0</v>
      </c>
      <c r="S146" s="181">
        <f t="shared" si="25"/>
        <v>0</v>
      </c>
      <c r="T146" s="181">
        <f t="shared" si="26"/>
        <v>0</v>
      </c>
      <c r="AQ146" s="1">
        <f>COUNT(L$11:L146)</f>
        <v>37</v>
      </c>
      <c r="AR146" s="43">
        <f t="shared" si="27"/>
        <v>40933</v>
      </c>
      <c r="AS146" s="44">
        <f t="shared" si="28"/>
        <v>89.120000000000019</v>
      </c>
      <c r="AT146" s="10" t="str">
        <f t="shared" si="29"/>
        <v/>
      </c>
      <c r="AU146" s="20" t="str">
        <f t="shared" si="30"/>
        <v/>
      </c>
      <c r="AV146" s="42">
        <f t="shared" si="31"/>
        <v>1</v>
      </c>
      <c r="AW146" s="89">
        <f t="shared" si="32"/>
        <v>0</v>
      </c>
      <c r="AX146" s="167"/>
      <c r="AY146" s="2" t="str">
        <f>IF(Settings!D142&lt;&gt;"",Settings!D142,"")</f>
        <v>--</v>
      </c>
      <c r="AZ146" s="2" t="str">
        <f>IF(Settings!G142&lt;&gt;"",Settings!G142,"")</f>
        <v>--</v>
      </c>
      <c r="BB146" s="2" t="str">
        <f>IF(Settings!I142&lt;&gt;"",Settings!I142,"")</f>
        <v>--</v>
      </c>
      <c r="BC146" s="2" t="str">
        <f>IF(Settings!K142&lt;&gt;"",Settings!K142,"")</f>
        <v>--</v>
      </c>
    </row>
    <row r="147" spans="2:55" x14ac:dyDescent="0.2">
      <c r="B147" s="13"/>
      <c r="C147" s="12"/>
      <c r="D147" s="12"/>
      <c r="E147" s="12"/>
      <c r="F147" s="12"/>
      <c r="G147" s="12"/>
      <c r="H147" s="12"/>
      <c r="I147" s="15"/>
      <c r="J147" s="31"/>
      <c r="K147" s="180"/>
      <c r="L147" s="40"/>
      <c r="M147" s="14"/>
      <c r="N147" s="16"/>
      <c r="O147" s="49"/>
      <c r="P147" s="64"/>
      <c r="Q147" s="18"/>
      <c r="R147" s="181">
        <f t="shared" si="24"/>
        <v>0</v>
      </c>
      <c r="S147" s="181">
        <f t="shared" si="25"/>
        <v>0</v>
      </c>
      <c r="T147" s="181">
        <f t="shared" si="26"/>
        <v>0</v>
      </c>
      <c r="AQ147" s="1">
        <f>COUNT(L$11:L147)</f>
        <v>37</v>
      </c>
      <c r="AR147" s="43">
        <f t="shared" si="27"/>
        <v>40933</v>
      </c>
      <c r="AS147" s="44">
        <f t="shared" si="28"/>
        <v>89.120000000000019</v>
      </c>
      <c r="AT147" s="10" t="str">
        <f t="shared" si="29"/>
        <v/>
      </c>
      <c r="AU147" s="20" t="str">
        <f t="shared" si="30"/>
        <v/>
      </c>
      <c r="AV147" s="42">
        <f t="shared" si="31"/>
        <v>1</v>
      </c>
      <c r="AW147" s="89">
        <f t="shared" si="32"/>
        <v>0</v>
      </c>
      <c r="AX147" s="167"/>
      <c r="AY147" s="2" t="str">
        <f>IF(Settings!D143&lt;&gt;"",Settings!D143,"")</f>
        <v>--</v>
      </c>
      <c r="AZ147" s="2" t="str">
        <f>IF(Settings!G143&lt;&gt;"",Settings!G143,"")</f>
        <v>--</v>
      </c>
      <c r="BB147" s="2" t="str">
        <f>IF(Settings!I143&lt;&gt;"",Settings!I143,"")</f>
        <v>--</v>
      </c>
      <c r="BC147" s="2" t="str">
        <f>IF(Settings!K143&lt;&gt;"",Settings!K143,"")</f>
        <v>--</v>
      </c>
    </row>
    <row r="148" spans="2:55" x14ac:dyDescent="0.2">
      <c r="B148" s="13"/>
      <c r="C148" s="12"/>
      <c r="D148" s="12"/>
      <c r="E148" s="12"/>
      <c r="F148" s="12"/>
      <c r="G148" s="12"/>
      <c r="H148" s="12"/>
      <c r="I148" s="15"/>
      <c r="J148" s="31"/>
      <c r="K148" s="180"/>
      <c r="L148" s="40"/>
      <c r="M148" s="14"/>
      <c r="N148" s="16"/>
      <c r="O148" s="49"/>
      <c r="P148" s="64"/>
      <c r="Q148" s="18"/>
      <c r="R148" s="181">
        <f t="shared" si="24"/>
        <v>0</v>
      </c>
      <c r="S148" s="181">
        <f t="shared" si="25"/>
        <v>0</v>
      </c>
      <c r="T148" s="181">
        <f t="shared" si="26"/>
        <v>0</v>
      </c>
      <c r="AQ148" s="1">
        <f>COUNT(L$11:L148)</f>
        <v>37</v>
      </c>
      <c r="AR148" s="43">
        <f t="shared" si="27"/>
        <v>40933</v>
      </c>
      <c r="AS148" s="44">
        <f t="shared" si="28"/>
        <v>89.120000000000019</v>
      </c>
      <c r="AT148" s="10" t="str">
        <f t="shared" si="29"/>
        <v/>
      </c>
      <c r="AU148" s="20" t="str">
        <f t="shared" si="30"/>
        <v/>
      </c>
      <c r="AV148" s="42">
        <f t="shared" si="31"/>
        <v>1</v>
      </c>
      <c r="AW148" s="89">
        <f t="shared" si="32"/>
        <v>0</v>
      </c>
      <c r="AX148" s="167"/>
      <c r="AY148" s="2" t="str">
        <f>IF(Settings!D144&lt;&gt;"",Settings!D144,"")</f>
        <v>--</v>
      </c>
      <c r="AZ148" s="2" t="str">
        <f>IF(Settings!G144&lt;&gt;"",Settings!G144,"")</f>
        <v>--</v>
      </c>
      <c r="BB148" s="2" t="str">
        <f>IF(Settings!I144&lt;&gt;"",Settings!I144,"")</f>
        <v>--</v>
      </c>
      <c r="BC148" s="2" t="str">
        <f>IF(Settings!K144&lt;&gt;"",Settings!K144,"")</f>
        <v>--</v>
      </c>
    </row>
    <row r="149" spans="2:55" x14ac:dyDescent="0.2">
      <c r="B149" s="13"/>
      <c r="C149" s="12"/>
      <c r="D149" s="12"/>
      <c r="E149" s="12"/>
      <c r="F149" s="12"/>
      <c r="G149" s="12"/>
      <c r="H149" s="12"/>
      <c r="I149" s="15"/>
      <c r="J149" s="31"/>
      <c r="K149" s="180"/>
      <c r="L149" s="40"/>
      <c r="M149" s="14"/>
      <c r="N149" s="16"/>
      <c r="O149" s="49"/>
      <c r="P149" s="64"/>
      <c r="Q149" s="18"/>
      <c r="R149" s="181">
        <f t="shared" si="24"/>
        <v>0</v>
      </c>
      <c r="S149" s="181">
        <f t="shared" si="25"/>
        <v>0</v>
      </c>
      <c r="T149" s="181">
        <f t="shared" si="26"/>
        <v>0</v>
      </c>
      <c r="AQ149" s="1">
        <f>COUNT(L$11:L149)</f>
        <v>37</v>
      </c>
      <c r="AR149" s="43">
        <f t="shared" si="27"/>
        <v>40933</v>
      </c>
      <c r="AS149" s="44">
        <f t="shared" si="28"/>
        <v>89.120000000000019</v>
      </c>
      <c r="AT149" s="10" t="str">
        <f t="shared" si="29"/>
        <v/>
      </c>
      <c r="AU149" s="20" t="str">
        <f t="shared" si="30"/>
        <v/>
      </c>
      <c r="AV149" s="42">
        <f t="shared" si="31"/>
        <v>1</v>
      </c>
      <c r="AW149" s="89">
        <f t="shared" si="32"/>
        <v>0</v>
      </c>
      <c r="AX149" s="167"/>
      <c r="AY149" s="2" t="str">
        <f>IF(Settings!D145&lt;&gt;"",Settings!D145,"")</f>
        <v>--</v>
      </c>
      <c r="AZ149" s="2" t="str">
        <f>IF(Settings!G145&lt;&gt;"",Settings!G145,"")</f>
        <v>--</v>
      </c>
      <c r="BB149" s="2" t="str">
        <f>IF(Settings!I145&lt;&gt;"",Settings!I145,"")</f>
        <v>--</v>
      </c>
      <c r="BC149" s="2" t="str">
        <f>IF(Settings!K145&lt;&gt;"",Settings!K145,"")</f>
        <v>--</v>
      </c>
    </row>
    <row r="150" spans="2:55" x14ac:dyDescent="0.2">
      <c r="B150" s="13"/>
      <c r="C150" s="12"/>
      <c r="D150" s="12"/>
      <c r="E150" s="12"/>
      <c r="F150" s="12"/>
      <c r="G150" s="12"/>
      <c r="H150" s="12"/>
      <c r="I150" s="15"/>
      <c r="J150" s="31"/>
      <c r="K150" s="180"/>
      <c r="L150" s="40"/>
      <c r="M150" s="14"/>
      <c r="N150" s="16"/>
      <c r="O150" s="49"/>
      <c r="P150" s="64"/>
      <c r="Q150" s="18"/>
      <c r="R150" s="181">
        <f t="shared" si="24"/>
        <v>0</v>
      </c>
      <c r="S150" s="181">
        <f t="shared" si="25"/>
        <v>0</v>
      </c>
      <c r="T150" s="181">
        <f t="shared" si="26"/>
        <v>0</v>
      </c>
      <c r="AQ150" s="1">
        <f>COUNT(L$11:L150)</f>
        <v>37</v>
      </c>
      <c r="AR150" s="43">
        <f t="shared" si="27"/>
        <v>40933</v>
      </c>
      <c r="AS150" s="44">
        <f t="shared" si="28"/>
        <v>89.120000000000019</v>
      </c>
      <c r="AT150" s="10" t="str">
        <f t="shared" si="29"/>
        <v/>
      </c>
      <c r="AU150" s="20" t="str">
        <f t="shared" si="30"/>
        <v/>
      </c>
      <c r="AV150" s="42">
        <f t="shared" si="31"/>
        <v>1</v>
      </c>
      <c r="AW150" s="89">
        <f t="shared" si="32"/>
        <v>0</v>
      </c>
      <c r="AX150" s="167"/>
      <c r="AY150" s="2" t="str">
        <f>IF(Settings!D146&lt;&gt;"",Settings!D146,"")</f>
        <v>--</v>
      </c>
      <c r="AZ150" s="2" t="str">
        <f>IF(Settings!G146&lt;&gt;"",Settings!G146,"")</f>
        <v>--</v>
      </c>
      <c r="BB150" s="2" t="str">
        <f>IF(Settings!I146&lt;&gt;"",Settings!I146,"")</f>
        <v>--</v>
      </c>
      <c r="BC150" s="2" t="str">
        <f>IF(Settings!K146&lt;&gt;"",Settings!K146,"")</f>
        <v>--</v>
      </c>
    </row>
    <row r="151" spans="2:55" x14ac:dyDescent="0.2">
      <c r="B151" s="13"/>
      <c r="C151" s="12"/>
      <c r="D151" s="12"/>
      <c r="E151" s="12"/>
      <c r="F151" s="12"/>
      <c r="G151" s="12"/>
      <c r="H151" s="12"/>
      <c r="I151" s="15"/>
      <c r="J151" s="31"/>
      <c r="K151" s="180"/>
      <c r="L151" s="40"/>
      <c r="M151" s="14"/>
      <c r="N151" s="16"/>
      <c r="O151" s="49"/>
      <c r="P151" s="64"/>
      <c r="Q151" s="18"/>
      <c r="R151" s="181">
        <f t="shared" si="24"/>
        <v>0</v>
      </c>
      <c r="S151" s="181">
        <f t="shared" si="25"/>
        <v>0</v>
      </c>
      <c r="T151" s="181">
        <f t="shared" si="26"/>
        <v>0</v>
      </c>
      <c r="AQ151" s="1">
        <f>COUNT(L$11:L151)</f>
        <v>37</v>
      </c>
      <c r="AR151" s="43">
        <f t="shared" si="27"/>
        <v>40933</v>
      </c>
      <c r="AS151" s="44">
        <f t="shared" si="28"/>
        <v>89.120000000000019</v>
      </c>
      <c r="AT151" s="10" t="str">
        <f t="shared" si="29"/>
        <v/>
      </c>
      <c r="AU151" s="20" t="str">
        <f t="shared" si="30"/>
        <v/>
      </c>
      <c r="AV151" s="42">
        <f t="shared" si="31"/>
        <v>1</v>
      </c>
      <c r="AW151" s="89">
        <f t="shared" si="32"/>
        <v>0</v>
      </c>
      <c r="AX151" s="167"/>
      <c r="AY151" s="2" t="str">
        <f>IF(Settings!D147&lt;&gt;"",Settings!D147,"")</f>
        <v>--</v>
      </c>
      <c r="AZ151" s="2" t="str">
        <f>IF(Settings!G147&lt;&gt;"",Settings!G147,"")</f>
        <v>--</v>
      </c>
      <c r="BB151" s="2" t="str">
        <f>IF(Settings!I147&lt;&gt;"",Settings!I147,"")</f>
        <v>--</v>
      </c>
      <c r="BC151" s="2" t="str">
        <f>IF(Settings!K147&lt;&gt;"",Settings!K147,"")</f>
        <v>--</v>
      </c>
    </row>
    <row r="152" spans="2:55" x14ac:dyDescent="0.2">
      <c r="B152" s="13"/>
      <c r="C152" s="12"/>
      <c r="D152" s="12"/>
      <c r="E152" s="12"/>
      <c r="F152" s="12"/>
      <c r="G152" s="12"/>
      <c r="H152" s="12"/>
      <c r="I152" s="15"/>
      <c r="J152" s="31"/>
      <c r="K152" s="180"/>
      <c r="L152" s="40"/>
      <c r="M152" s="14"/>
      <c r="N152" s="16"/>
      <c r="O152" s="49"/>
      <c r="P152" s="64"/>
      <c r="Q152" s="18"/>
      <c r="R152" s="181">
        <f t="shared" si="24"/>
        <v>0</v>
      </c>
      <c r="S152" s="181">
        <f t="shared" si="25"/>
        <v>0</v>
      </c>
      <c r="T152" s="181">
        <f t="shared" si="26"/>
        <v>0</v>
      </c>
      <c r="AQ152" s="1">
        <f>COUNT(L$11:L152)</f>
        <v>37</v>
      </c>
      <c r="AR152" s="43">
        <f t="shared" si="27"/>
        <v>40933</v>
      </c>
      <c r="AS152" s="44">
        <f t="shared" si="28"/>
        <v>89.120000000000019</v>
      </c>
      <c r="AT152" s="10" t="str">
        <f t="shared" si="29"/>
        <v/>
      </c>
      <c r="AU152" s="20" t="str">
        <f t="shared" si="30"/>
        <v/>
      </c>
      <c r="AV152" s="42">
        <f t="shared" si="31"/>
        <v>1</v>
      </c>
      <c r="AW152" s="89">
        <f t="shared" si="32"/>
        <v>0</v>
      </c>
      <c r="AX152" s="167"/>
      <c r="AY152" s="2" t="str">
        <f>IF(Settings!D148&lt;&gt;"",Settings!D148,"")</f>
        <v>--</v>
      </c>
      <c r="AZ152" s="2" t="str">
        <f>IF(Settings!G148&lt;&gt;"",Settings!G148,"")</f>
        <v>--</v>
      </c>
      <c r="BB152" s="2" t="str">
        <f>IF(Settings!I148&lt;&gt;"",Settings!I148,"")</f>
        <v>--</v>
      </c>
      <c r="BC152" s="2" t="str">
        <f>IF(Settings!K148&lt;&gt;"",Settings!K148,"")</f>
        <v>--</v>
      </c>
    </row>
    <row r="153" spans="2:55" x14ac:dyDescent="0.2">
      <c r="B153" s="13"/>
      <c r="C153" s="12"/>
      <c r="D153" s="12"/>
      <c r="E153" s="12"/>
      <c r="F153" s="12"/>
      <c r="G153" s="12"/>
      <c r="H153" s="12"/>
      <c r="I153" s="15"/>
      <c r="J153" s="31"/>
      <c r="K153" s="180"/>
      <c r="L153" s="40"/>
      <c r="M153" s="14"/>
      <c r="N153" s="16"/>
      <c r="O153" s="49"/>
      <c r="P153" s="64"/>
      <c r="Q153" s="18"/>
      <c r="R153" s="181">
        <f t="shared" si="24"/>
        <v>0</v>
      </c>
      <c r="S153" s="181">
        <f t="shared" si="25"/>
        <v>0</v>
      </c>
      <c r="T153" s="181">
        <f t="shared" si="26"/>
        <v>0</v>
      </c>
      <c r="AQ153" s="1">
        <f>COUNT(L$11:L153)</f>
        <v>37</v>
      </c>
      <c r="AR153" s="43">
        <f t="shared" si="27"/>
        <v>40933</v>
      </c>
      <c r="AS153" s="44">
        <f t="shared" si="28"/>
        <v>89.120000000000019</v>
      </c>
      <c r="AT153" s="10" t="str">
        <f t="shared" si="29"/>
        <v/>
      </c>
      <c r="AU153" s="20" t="str">
        <f t="shared" si="30"/>
        <v/>
      </c>
      <c r="AV153" s="42">
        <f t="shared" si="31"/>
        <v>1</v>
      </c>
      <c r="AW153" s="89">
        <f t="shared" si="32"/>
        <v>0</v>
      </c>
      <c r="AX153" s="167"/>
      <c r="AY153" s="2" t="str">
        <f>IF(Settings!D149&lt;&gt;"",Settings!D149,"")</f>
        <v>--</v>
      </c>
      <c r="AZ153" s="2" t="str">
        <f>IF(Settings!G149&lt;&gt;"",Settings!G149,"")</f>
        <v>--</v>
      </c>
      <c r="BB153" s="2" t="str">
        <f>IF(Settings!I149&lt;&gt;"",Settings!I149,"")</f>
        <v>--</v>
      </c>
      <c r="BC153" s="2" t="str">
        <f>IF(Settings!K149&lt;&gt;"",Settings!K149,"")</f>
        <v>--</v>
      </c>
    </row>
    <row r="154" spans="2:55" x14ac:dyDescent="0.2">
      <c r="B154" s="13"/>
      <c r="C154" s="12"/>
      <c r="D154" s="12"/>
      <c r="E154" s="12"/>
      <c r="F154" s="12"/>
      <c r="G154" s="12"/>
      <c r="H154" s="12"/>
      <c r="I154" s="15"/>
      <c r="J154" s="31"/>
      <c r="K154" s="180"/>
      <c r="L154" s="40"/>
      <c r="M154" s="14"/>
      <c r="N154" s="16"/>
      <c r="O154" s="49"/>
      <c r="P154" s="64"/>
      <c r="Q154" s="18"/>
      <c r="R154" s="181">
        <f t="shared" si="24"/>
        <v>0</v>
      </c>
      <c r="S154" s="181">
        <f t="shared" si="25"/>
        <v>0</v>
      </c>
      <c r="T154" s="181">
        <f t="shared" si="26"/>
        <v>0</v>
      </c>
      <c r="AQ154" s="1">
        <f>COUNT(L$11:L154)</f>
        <v>37</v>
      </c>
      <c r="AR154" s="43">
        <f t="shared" si="27"/>
        <v>40933</v>
      </c>
      <c r="AS154" s="44">
        <f t="shared" si="28"/>
        <v>89.120000000000019</v>
      </c>
      <c r="AT154" s="10" t="str">
        <f t="shared" si="29"/>
        <v/>
      </c>
      <c r="AU154" s="20" t="str">
        <f t="shared" si="30"/>
        <v/>
      </c>
      <c r="AV154" s="42">
        <f t="shared" si="31"/>
        <v>1</v>
      </c>
      <c r="AW154" s="89">
        <f t="shared" si="32"/>
        <v>0</v>
      </c>
      <c r="AX154" s="167"/>
      <c r="AY154" s="2" t="str">
        <f>IF(Settings!D150&lt;&gt;"",Settings!D150,"")</f>
        <v>--</v>
      </c>
      <c r="AZ154" s="2" t="str">
        <f>IF(Settings!G150&lt;&gt;"",Settings!G150,"")</f>
        <v>--</v>
      </c>
      <c r="BB154" s="2" t="str">
        <f>IF(Settings!I150&lt;&gt;"",Settings!I150,"")</f>
        <v>--</v>
      </c>
      <c r="BC154" s="2" t="str">
        <f>IF(Settings!K150&lt;&gt;"",Settings!K150,"")</f>
        <v>--</v>
      </c>
    </row>
    <row r="155" spans="2:55" x14ac:dyDescent="0.2">
      <c r="B155" s="13"/>
      <c r="C155" s="12"/>
      <c r="D155" s="12"/>
      <c r="E155" s="12"/>
      <c r="F155" s="12"/>
      <c r="G155" s="12"/>
      <c r="H155" s="12"/>
      <c r="I155" s="15"/>
      <c r="J155" s="31"/>
      <c r="K155" s="180"/>
      <c r="L155" s="40"/>
      <c r="M155" s="14"/>
      <c r="N155" s="16"/>
      <c r="O155" s="49"/>
      <c r="P155" s="64"/>
      <c r="Q155" s="18"/>
      <c r="R155" s="181">
        <f t="shared" si="24"/>
        <v>0</v>
      </c>
      <c r="S155" s="181">
        <f t="shared" si="25"/>
        <v>0</v>
      </c>
      <c r="T155" s="181">
        <f t="shared" si="26"/>
        <v>0</v>
      </c>
      <c r="AQ155" s="1">
        <f>COUNT(L$11:L155)</f>
        <v>37</v>
      </c>
      <c r="AR155" s="43">
        <f t="shared" si="27"/>
        <v>40933</v>
      </c>
      <c r="AS155" s="44">
        <f t="shared" si="28"/>
        <v>89.120000000000019</v>
      </c>
      <c r="AT155" s="10" t="str">
        <f t="shared" si="29"/>
        <v/>
      </c>
      <c r="AU155" s="20" t="str">
        <f t="shared" si="30"/>
        <v/>
      </c>
      <c r="AV155" s="42">
        <f t="shared" si="31"/>
        <v>1</v>
      </c>
      <c r="AW155" s="89">
        <f t="shared" si="32"/>
        <v>0</v>
      </c>
      <c r="AX155" s="167"/>
      <c r="AY155" s="2" t="str">
        <f>IF(Settings!D151&lt;&gt;"",Settings!D151,"")</f>
        <v>--</v>
      </c>
      <c r="AZ155" s="2" t="str">
        <f>IF(Settings!G151&lt;&gt;"",Settings!G151,"")</f>
        <v>--</v>
      </c>
      <c r="BB155" s="2" t="str">
        <f>IF(Settings!I151&lt;&gt;"",Settings!I151,"")</f>
        <v>--</v>
      </c>
      <c r="BC155" s="2" t="str">
        <f>IF(Settings!K151&lt;&gt;"",Settings!K151,"")</f>
        <v>--</v>
      </c>
    </row>
    <row r="156" spans="2:55" x14ac:dyDescent="0.2">
      <c r="B156" s="13"/>
      <c r="C156" s="12"/>
      <c r="D156" s="12"/>
      <c r="E156" s="12"/>
      <c r="F156" s="12"/>
      <c r="G156" s="12"/>
      <c r="H156" s="12"/>
      <c r="I156" s="15"/>
      <c r="J156" s="31"/>
      <c r="K156" s="180"/>
      <c r="L156" s="40"/>
      <c r="M156" s="14"/>
      <c r="N156" s="16"/>
      <c r="O156" s="49"/>
      <c r="P156" s="64"/>
      <c r="Q156" s="18"/>
      <c r="R156" s="181">
        <f t="shared" si="24"/>
        <v>0</v>
      </c>
      <c r="S156" s="181">
        <f t="shared" si="25"/>
        <v>0</v>
      </c>
      <c r="T156" s="181">
        <f t="shared" si="26"/>
        <v>0</v>
      </c>
      <c r="AQ156" s="1">
        <f>COUNT(L$11:L156)</f>
        <v>37</v>
      </c>
      <c r="AR156" s="43">
        <f t="shared" si="27"/>
        <v>40933</v>
      </c>
      <c r="AS156" s="44">
        <f t="shared" si="28"/>
        <v>89.120000000000019</v>
      </c>
      <c r="AT156" s="10" t="str">
        <f t="shared" si="29"/>
        <v/>
      </c>
      <c r="AU156" s="20" t="str">
        <f t="shared" si="30"/>
        <v/>
      </c>
      <c r="AV156" s="42">
        <f t="shared" si="31"/>
        <v>1</v>
      </c>
      <c r="AW156" s="89">
        <f t="shared" si="32"/>
        <v>0</v>
      </c>
      <c r="AX156" s="167"/>
      <c r="AY156" s="2" t="str">
        <f>IF(Settings!D152&lt;&gt;"",Settings!D152,"")</f>
        <v>--</v>
      </c>
      <c r="AZ156" s="2" t="str">
        <f>IF(Settings!G152&lt;&gt;"",Settings!G152,"")</f>
        <v>--</v>
      </c>
      <c r="BB156" s="2" t="str">
        <f>IF(Settings!I152&lt;&gt;"",Settings!I152,"")</f>
        <v>--</v>
      </c>
      <c r="BC156" s="2" t="str">
        <f>IF(Settings!K152&lt;&gt;"",Settings!K152,"")</f>
        <v>--</v>
      </c>
    </row>
    <row r="157" spans="2:55" x14ac:dyDescent="0.2">
      <c r="B157" s="13"/>
      <c r="C157" s="12"/>
      <c r="D157" s="12"/>
      <c r="E157" s="12"/>
      <c r="F157" s="12"/>
      <c r="G157" s="12"/>
      <c r="H157" s="12"/>
      <c r="I157" s="15"/>
      <c r="J157" s="31"/>
      <c r="K157" s="180"/>
      <c r="L157" s="40"/>
      <c r="M157" s="14"/>
      <c r="N157" s="16"/>
      <c r="O157" s="49"/>
      <c r="P157" s="64"/>
      <c r="Q157" s="18"/>
      <c r="R157" s="181">
        <f t="shared" si="24"/>
        <v>0</v>
      </c>
      <c r="S157" s="181">
        <f t="shared" si="25"/>
        <v>0</v>
      </c>
      <c r="T157" s="181">
        <f t="shared" si="26"/>
        <v>0</v>
      </c>
      <c r="AQ157" s="1">
        <f>COUNT(L$11:L157)</f>
        <v>37</v>
      </c>
      <c r="AR157" s="43">
        <f t="shared" si="27"/>
        <v>40933</v>
      </c>
      <c r="AS157" s="44">
        <f t="shared" si="28"/>
        <v>89.120000000000019</v>
      </c>
      <c r="AT157" s="10" t="str">
        <f t="shared" si="29"/>
        <v/>
      </c>
      <c r="AU157" s="20" t="str">
        <f t="shared" si="30"/>
        <v/>
      </c>
      <c r="AV157" s="42">
        <f t="shared" si="31"/>
        <v>1</v>
      </c>
      <c r="AW157" s="89">
        <f t="shared" si="32"/>
        <v>0</v>
      </c>
      <c r="AX157" s="167"/>
      <c r="AY157" s="2" t="str">
        <f>IF(Settings!D153&lt;&gt;"",Settings!D153,"")</f>
        <v>--</v>
      </c>
      <c r="AZ157" s="2" t="str">
        <f>IF(Settings!G153&lt;&gt;"",Settings!G153,"")</f>
        <v>--</v>
      </c>
      <c r="BB157" s="2" t="str">
        <f>IF(Settings!I153&lt;&gt;"",Settings!I153,"")</f>
        <v>--</v>
      </c>
      <c r="BC157" s="2" t="str">
        <f>IF(Settings!K153&lt;&gt;"",Settings!K153,"")</f>
        <v>--</v>
      </c>
    </row>
    <row r="158" spans="2:55" x14ac:dyDescent="0.2">
      <c r="B158" s="13"/>
      <c r="C158" s="12"/>
      <c r="D158" s="12"/>
      <c r="E158" s="12"/>
      <c r="F158" s="12"/>
      <c r="G158" s="12"/>
      <c r="H158" s="12"/>
      <c r="I158" s="15"/>
      <c r="J158" s="31"/>
      <c r="K158" s="180"/>
      <c r="L158" s="40"/>
      <c r="M158" s="14"/>
      <c r="N158" s="16"/>
      <c r="O158" s="49"/>
      <c r="P158" s="64"/>
      <c r="Q158" s="18"/>
      <c r="R158" s="181">
        <f t="shared" si="24"/>
        <v>0</v>
      </c>
      <c r="S158" s="181">
        <f t="shared" si="25"/>
        <v>0</v>
      </c>
      <c r="T158" s="181">
        <f t="shared" si="26"/>
        <v>0</v>
      </c>
      <c r="AQ158" s="1">
        <f>COUNT(L$11:L158)</f>
        <v>37</v>
      </c>
      <c r="AR158" s="43">
        <f t="shared" si="27"/>
        <v>40933</v>
      </c>
      <c r="AS158" s="44">
        <f t="shared" si="28"/>
        <v>89.120000000000019</v>
      </c>
      <c r="AT158" s="10" t="str">
        <f t="shared" si="29"/>
        <v/>
      </c>
      <c r="AU158" s="20" t="str">
        <f t="shared" si="30"/>
        <v/>
      </c>
      <c r="AV158" s="42">
        <f t="shared" si="31"/>
        <v>1</v>
      </c>
      <c r="AW158" s="89">
        <f t="shared" si="32"/>
        <v>0</v>
      </c>
      <c r="AX158" s="167"/>
      <c r="AY158" s="2" t="str">
        <f>IF(Settings!D154&lt;&gt;"",Settings!D154,"")</f>
        <v>--</v>
      </c>
      <c r="AZ158" s="2" t="str">
        <f>IF(Settings!G154&lt;&gt;"",Settings!G154,"")</f>
        <v>--</v>
      </c>
      <c r="BB158" s="2" t="str">
        <f>IF(Settings!I154&lt;&gt;"",Settings!I154,"")</f>
        <v>--</v>
      </c>
      <c r="BC158" s="2" t="str">
        <f>IF(Settings!K154&lt;&gt;"",Settings!K154,"")</f>
        <v>--</v>
      </c>
    </row>
    <row r="159" spans="2:55" x14ac:dyDescent="0.2">
      <c r="B159" s="13"/>
      <c r="C159" s="12"/>
      <c r="D159" s="12"/>
      <c r="E159" s="12"/>
      <c r="F159" s="12"/>
      <c r="G159" s="12"/>
      <c r="H159" s="12"/>
      <c r="I159" s="15"/>
      <c r="J159" s="31"/>
      <c r="K159" s="180"/>
      <c r="L159" s="40"/>
      <c r="M159" s="14"/>
      <c r="N159" s="16"/>
      <c r="O159" s="49"/>
      <c r="P159" s="64"/>
      <c r="Q159" s="18"/>
      <c r="R159" s="181">
        <f t="shared" si="24"/>
        <v>0</v>
      </c>
      <c r="S159" s="181">
        <f t="shared" si="25"/>
        <v>0</v>
      </c>
      <c r="T159" s="181">
        <f t="shared" si="26"/>
        <v>0</v>
      </c>
      <c r="AQ159" s="1">
        <f>COUNT(L$11:L159)</f>
        <v>37</v>
      </c>
      <c r="AR159" s="43">
        <f t="shared" si="27"/>
        <v>40933</v>
      </c>
      <c r="AS159" s="44">
        <f t="shared" si="28"/>
        <v>89.120000000000019</v>
      </c>
      <c r="AT159" s="10" t="str">
        <f t="shared" si="29"/>
        <v/>
      </c>
      <c r="AU159" s="20" t="str">
        <f t="shared" si="30"/>
        <v/>
      </c>
      <c r="AV159" s="42">
        <f t="shared" si="31"/>
        <v>1</v>
      </c>
      <c r="AW159" s="89">
        <f t="shared" si="32"/>
        <v>0</v>
      </c>
      <c r="AX159" s="167"/>
      <c r="AY159" s="2" t="str">
        <f>IF(Settings!D155&lt;&gt;"",Settings!D155,"")</f>
        <v>--</v>
      </c>
      <c r="AZ159" s="2" t="str">
        <f>IF(Settings!G155&lt;&gt;"",Settings!G155,"")</f>
        <v>--</v>
      </c>
      <c r="BB159" s="2" t="str">
        <f>IF(Settings!I155&lt;&gt;"",Settings!I155,"")</f>
        <v>--</v>
      </c>
      <c r="BC159" s="2" t="str">
        <f>IF(Settings!K155&lt;&gt;"",Settings!K155,"")</f>
        <v>--</v>
      </c>
    </row>
    <row r="160" spans="2:55" x14ac:dyDescent="0.2">
      <c r="B160" s="13"/>
      <c r="C160" s="12"/>
      <c r="D160" s="12"/>
      <c r="E160" s="12"/>
      <c r="F160" s="12"/>
      <c r="G160" s="12"/>
      <c r="H160" s="12"/>
      <c r="I160" s="15"/>
      <c r="J160" s="31"/>
      <c r="K160" s="180"/>
      <c r="L160" s="40"/>
      <c r="M160" s="14"/>
      <c r="N160" s="16"/>
      <c r="O160" s="49"/>
      <c r="P160" s="64"/>
      <c r="Q160" s="18"/>
      <c r="R160" s="181">
        <f t="shared" si="24"/>
        <v>0</v>
      </c>
      <c r="S160" s="181">
        <f t="shared" si="25"/>
        <v>0</v>
      </c>
      <c r="T160" s="181">
        <f t="shared" si="26"/>
        <v>0</v>
      </c>
      <c r="AQ160" s="1">
        <f>COUNT(L$11:L160)</f>
        <v>37</v>
      </c>
      <c r="AR160" s="43">
        <f t="shared" si="27"/>
        <v>40933</v>
      </c>
      <c r="AS160" s="44">
        <f t="shared" si="28"/>
        <v>89.120000000000019</v>
      </c>
      <c r="AT160" s="10" t="str">
        <f t="shared" si="29"/>
        <v/>
      </c>
      <c r="AU160" s="20" t="str">
        <f t="shared" si="30"/>
        <v/>
      </c>
      <c r="AV160" s="42">
        <f t="shared" si="31"/>
        <v>1</v>
      </c>
      <c r="AW160" s="89">
        <f t="shared" si="32"/>
        <v>0</v>
      </c>
      <c r="AX160" s="167"/>
      <c r="AY160" s="2" t="str">
        <f>IF(Settings!D156&lt;&gt;"",Settings!D156,"")</f>
        <v>--</v>
      </c>
      <c r="AZ160" s="2" t="str">
        <f>IF(Settings!G156&lt;&gt;"",Settings!G156,"")</f>
        <v>--</v>
      </c>
      <c r="BB160" s="2" t="str">
        <f>IF(Settings!I156&lt;&gt;"",Settings!I156,"")</f>
        <v>--</v>
      </c>
      <c r="BC160" s="2" t="str">
        <f>IF(Settings!K156&lt;&gt;"",Settings!K156,"")</f>
        <v>--</v>
      </c>
    </row>
    <row r="161" spans="2:55" x14ac:dyDescent="0.2">
      <c r="B161" s="13"/>
      <c r="C161" s="12"/>
      <c r="D161" s="12"/>
      <c r="E161" s="12"/>
      <c r="F161" s="12"/>
      <c r="G161" s="12"/>
      <c r="H161" s="12"/>
      <c r="I161" s="15"/>
      <c r="J161" s="31"/>
      <c r="K161" s="180"/>
      <c r="L161" s="40"/>
      <c r="M161" s="14"/>
      <c r="N161" s="16"/>
      <c r="O161" s="49"/>
      <c r="P161" s="64"/>
      <c r="Q161" s="18"/>
      <c r="R161" s="181">
        <f t="shared" si="24"/>
        <v>0</v>
      </c>
      <c r="S161" s="181">
        <f t="shared" si="25"/>
        <v>0</v>
      </c>
      <c r="T161" s="181">
        <f t="shared" si="26"/>
        <v>0</v>
      </c>
      <c r="AQ161" s="1">
        <f>COUNT(L$11:L161)</f>
        <v>37</v>
      </c>
      <c r="AR161" s="43">
        <f t="shared" si="27"/>
        <v>40933</v>
      </c>
      <c r="AS161" s="44">
        <f t="shared" si="28"/>
        <v>89.120000000000019</v>
      </c>
      <c r="AT161" s="10" t="str">
        <f t="shared" si="29"/>
        <v/>
      </c>
      <c r="AU161" s="20" t="str">
        <f t="shared" si="30"/>
        <v/>
      </c>
      <c r="AV161" s="42">
        <f t="shared" si="31"/>
        <v>1</v>
      </c>
      <c r="AW161" s="89">
        <f t="shared" si="32"/>
        <v>0</v>
      </c>
      <c r="AX161" s="167"/>
      <c r="AY161" s="2" t="str">
        <f>IF(Settings!D157&lt;&gt;"",Settings!D157,"")</f>
        <v>--</v>
      </c>
      <c r="AZ161" s="2" t="str">
        <f>IF(Settings!G157&lt;&gt;"",Settings!G157,"")</f>
        <v>--</v>
      </c>
      <c r="BB161" s="2" t="str">
        <f>IF(Settings!I157&lt;&gt;"",Settings!I157,"")</f>
        <v>--</v>
      </c>
      <c r="BC161" s="2" t="str">
        <f>IF(Settings!K157&lt;&gt;"",Settings!K157,"")</f>
        <v>--</v>
      </c>
    </row>
    <row r="162" spans="2:55" x14ac:dyDescent="0.2">
      <c r="B162" s="13"/>
      <c r="C162" s="12"/>
      <c r="D162" s="12"/>
      <c r="E162" s="12"/>
      <c r="F162" s="12"/>
      <c r="G162" s="12"/>
      <c r="H162" s="12"/>
      <c r="I162" s="15"/>
      <c r="J162" s="31"/>
      <c r="K162" s="180"/>
      <c r="L162" s="40"/>
      <c r="M162" s="14"/>
      <c r="N162" s="16"/>
      <c r="O162" s="49"/>
      <c r="P162" s="64"/>
      <c r="Q162" s="18"/>
      <c r="R162" s="181">
        <f t="shared" si="24"/>
        <v>0</v>
      </c>
      <c r="S162" s="181">
        <f t="shared" si="25"/>
        <v>0</v>
      </c>
      <c r="T162" s="181">
        <f t="shared" si="26"/>
        <v>0</v>
      </c>
      <c r="AQ162" s="1">
        <f>COUNT(L$11:L162)</f>
        <v>37</v>
      </c>
      <c r="AR162" s="43">
        <f t="shared" si="27"/>
        <v>40933</v>
      </c>
      <c r="AS162" s="44">
        <f t="shared" si="28"/>
        <v>89.120000000000019</v>
      </c>
      <c r="AT162" s="10" t="str">
        <f t="shared" si="29"/>
        <v/>
      </c>
      <c r="AU162" s="20" t="str">
        <f t="shared" si="30"/>
        <v/>
      </c>
      <c r="AV162" s="42">
        <f t="shared" si="31"/>
        <v>1</v>
      </c>
      <c r="AW162" s="89">
        <f t="shared" si="32"/>
        <v>0</v>
      </c>
      <c r="AX162" s="167"/>
      <c r="AY162" s="2" t="str">
        <f>IF(Settings!D158&lt;&gt;"",Settings!D158,"")</f>
        <v>--</v>
      </c>
      <c r="AZ162" s="2" t="str">
        <f>IF(Settings!G158&lt;&gt;"",Settings!G158,"")</f>
        <v>--</v>
      </c>
      <c r="BB162" s="2" t="str">
        <f>IF(Settings!I158&lt;&gt;"",Settings!I158,"")</f>
        <v>--</v>
      </c>
      <c r="BC162" s="2" t="str">
        <f>IF(Settings!K158&lt;&gt;"",Settings!K158,"")</f>
        <v>--</v>
      </c>
    </row>
    <row r="163" spans="2:55" x14ac:dyDescent="0.2">
      <c r="B163" s="13"/>
      <c r="C163" s="12"/>
      <c r="D163" s="12"/>
      <c r="E163" s="12"/>
      <c r="F163" s="12"/>
      <c r="G163" s="12"/>
      <c r="H163" s="12"/>
      <c r="I163" s="15"/>
      <c r="J163" s="31"/>
      <c r="K163" s="180"/>
      <c r="L163" s="40"/>
      <c r="M163" s="14"/>
      <c r="N163" s="16"/>
      <c r="O163" s="49"/>
      <c r="P163" s="64"/>
      <c r="Q163" s="18"/>
      <c r="R163" s="181">
        <f t="shared" si="24"/>
        <v>0</v>
      </c>
      <c r="S163" s="181">
        <f t="shared" si="25"/>
        <v>0</v>
      </c>
      <c r="T163" s="181">
        <f t="shared" si="26"/>
        <v>0</v>
      </c>
      <c r="AQ163" s="1">
        <f>COUNT(L$11:L163)</f>
        <v>37</v>
      </c>
      <c r="AR163" s="43">
        <f t="shared" si="27"/>
        <v>40933</v>
      </c>
      <c r="AS163" s="44">
        <f t="shared" si="28"/>
        <v>89.120000000000019</v>
      </c>
      <c r="AT163" s="10" t="str">
        <f t="shared" si="29"/>
        <v/>
      </c>
      <c r="AU163" s="20" t="str">
        <f t="shared" si="30"/>
        <v/>
      </c>
      <c r="AV163" s="42">
        <f t="shared" si="31"/>
        <v>1</v>
      </c>
      <c r="AW163" s="89">
        <f t="shared" si="32"/>
        <v>0</v>
      </c>
      <c r="AX163" s="167"/>
      <c r="AY163" s="2" t="str">
        <f>IF(Settings!D159&lt;&gt;"",Settings!D159,"")</f>
        <v>--</v>
      </c>
      <c r="AZ163" s="2" t="str">
        <f>IF(Settings!G159&lt;&gt;"",Settings!G159,"")</f>
        <v>--</v>
      </c>
      <c r="BB163" s="2" t="str">
        <f>IF(Settings!I159&lt;&gt;"",Settings!I159,"")</f>
        <v>--</v>
      </c>
      <c r="BC163" s="2" t="str">
        <f>IF(Settings!K159&lt;&gt;"",Settings!K159,"")</f>
        <v>--</v>
      </c>
    </row>
    <row r="164" spans="2:55" x14ac:dyDescent="0.2">
      <c r="B164" s="13"/>
      <c r="C164" s="12"/>
      <c r="D164" s="12"/>
      <c r="E164" s="12"/>
      <c r="F164" s="12"/>
      <c r="G164" s="12"/>
      <c r="H164" s="12"/>
      <c r="I164" s="15"/>
      <c r="J164" s="31"/>
      <c r="K164" s="180"/>
      <c r="L164" s="40"/>
      <c r="M164" s="14"/>
      <c r="N164" s="16"/>
      <c r="O164" s="49"/>
      <c r="P164" s="64"/>
      <c r="Q164" s="18"/>
      <c r="R164" s="181">
        <f t="shared" si="24"/>
        <v>0</v>
      </c>
      <c r="S164" s="181">
        <f t="shared" si="25"/>
        <v>0</v>
      </c>
      <c r="T164" s="181">
        <f t="shared" si="26"/>
        <v>0</v>
      </c>
      <c r="AQ164" s="1">
        <f>COUNT(L$11:L164)</f>
        <v>37</v>
      </c>
      <c r="AR164" s="43">
        <f t="shared" si="27"/>
        <v>40933</v>
      </c>
      <c r="AS164" s="44">
        <f t="shared" si="28"/>
        <v>89.120000000000019</v>
      </c>
      <c r="AT164" s="10" t="str">
        <f t="shared" si="29"/>
        <v/>
      </c>
      <c r="AU164" s="20" t="str">
        <f t="shared" si="30"/>
        <v/>
      </c>
      <c r="AV164" s="42">
        <f t="shared" si="31"/>
        <v>1</v>
      </c>
      <c r="AW164" s="89">
        <f t="shared" si="32"/>
        <v>0</v>
      </c>
      <c r="AX164" s="167"/>
      <c r="AY164" s="2" t="str">
        <f>IF(Settings!D160&lt;&gt;"",Settings!D160,"")</f>
        <v>--</v>
      </c>
      <c r="AZ164" s="2" t="str">
        <f>IF(Settings!G160&lt;&gt;"",Settings!G160,"")</f>
        <v>--</v>
      </c>
      <c r="BB164" s="2" t="str">
        <f>IF(Settings!I160&lt;&gt;"",Settings!I160,"")</f>
        <v>--</v>
      </c>
      <c r="BC164" s="2" t="str">
        <f>IF(Settings!K160&lt;&gt;"",Settings!K160,"")</f>
        <v>--</v>
      </c>
    </row>
    <row r="165" spans="2:55" x14ac:dyDescent="0.2">
      <c r="B165" s="13"/>
      <c r="C165" s="12"/>
      <c r="D165" s="12"/>
      <c r="E165" s="12"/>
      <c r="F165" s="12"/>
      <c r="G165" s="12"/>
      <c r="H165" s="12"/>
      <c r="I165" s="15"/>
      <c r="J165" s="31"/>
      <c r="K165" s="180"/>
      <c r="L165" s="40"/>
      <c r="M165" s="14"/>
      <c r="N165" s="16"/>
      <c r="O165" s="49"/>
      <c r="P165" s="64"/>
      <c r="Q165" s="18"/>
      <c r="R165" s="181">
        <f t="shared" si="24"/>
        <v>0</v>
      </c>
      <c r="S165" s="181">
        <f t="shared" si="25"/>
        <v>0</v>
      </c>
      <c r="T165" s="181">
        <f t="shared" si="26"/>
        <v>0</v>
      </c>
      <c r="AQ165" s="1">
        <f>COUNT(L$11:L165)</f>
        <v>37</v>
      </c>
      <c r="AR165" s="43">
        <f t="shared" si="27"/>
        <v>40933</v>
      </c>
      <c r="AS165" s="44">
        <f t="shared" si="28"/>
        <v>89.120000000000019</v>
      </c>
      <c r="AT165" s="10" t="str">
        <f t="shared" si="29"/>
        <v/>
      </c>
      <c r="AU165" s="20" t="str">
        <f t="shared" si="30"/>
        <v/>
      </c>
      <c r="AV165" s="42">
        <f t="shared" si="31"/>
        <v>1</v>
      </c>
      <c r="AW165" s="89">
        <f t="shared" si="32"/>
        <v>0</v>
      </c>
      <c r="AX165" s="167"/>
      <c r="AY165" s="2" t="str">
        <f>IF(Settings!D161&lt;&gt;"",Settings!D161,"")</f>
        <v>--</v>
      </c>
      <c r="AZ165" s="2" t="str">
        <f>IF(Settings!G161&lt;&gt;"",Settings!G161,"")</f>
        <v>--</v>
      </c>
      <c r="BB165" s="2" t="str">
        <f>IF(Settings!I161&lt;&gt;"",Settings!I161,"")</f>
        <v>--</v>
      </c>
      <c r="BC165" s="2" t="str">
        <f>IF(Settings!K161&lt;&gt;"",Settings!K161,"")</f>
        <v>--</v>
      </c>
    </row>
    <row r="166" spans="2:55" x14ac:dyDescent="0.2">
      <c r="B166" s="13"/>
      <c r="C166" s="12"/>
      <c r="D166" s="12"/>
      <c r="E166" s="12"/>
      <c r="F166" s="12"/>
      <c r="G166" s="12"/>
      <c r="H166" s="12"/>
      <c r="I166" s="15"/>
      <c r="J166" s="31"/>
      <c r="K166" s="180"/>
      <c r="L166" s="40"/>
      <c r="M166" s="14"/>
      <c r="N166" s="16"/>
      <c r="O166" s="49"/>
      <c r="P166" s="64"/>
      <c r="Q166" s="18"/>
      <c r="R166" s="181">
        <f t="shared" si="24"/>
        <v>0</v>
      </c>
      <c r="S166" s="181">
        <f t="shared" si="25"/>
        <v>0</v>
      </c>
      <c r="T166" s="181">
        <f t="shared" si="26"/>
        <v>0</v>
      </c>
      <c r="AQ166" s="1">
        <f>COUNT(L$11:L166)</f>
        <v>37</v>
      </c>
      <c r="AR166" s="43">
        <f t="shared" si="27"/>
        <v>40933</v>
      </c>
      <c r="AS166" s="44">
        <f t="shared" si="28"/>
        <v>89.120000000000019</v>
      </c>
      <c r="AT166" s="10" t="str">
        <f t="shared" si="29"/>
        <v/>
      </c>
      <c r="AU166" s="20" t="str">
        <f t="shared" si="30"/>
        <v/>
      </c>
      <c r="AV166" s="42">
        <f t="shared" si="31"/>
        <v>1</v>
      </c>
      <c r="AW166" s="89">
        <f t="shared" si="32"/>
        <v>0</v>
      </c>
      <c r="AX166" s="167"/>
      <c r="AY166" s="2" t="str">
        <f>IF(Settings!D162&lt;&gt;"",Settings!D162,"")</f>
        <v>--</v>
      </c>
      <c r="AZ166" s="2" t="str">
        <f>IF(Settings!G162&lt;&gt;"",Settings!G162,"")</f>
        <v>--</v>
      </c>
      <c r="BB166" s="2" t="str">
        <f>IF(Settings!I162&lt;&gt;"",Settings!I162,"")</f>
        <v>--</v>
      </c>
      <c r="BC166" s="2" t="str">
        <f>IF(Settings!K162&lt;&gt;"",Settings!K162,"")</f>
        <v>--</v>
      </c>
    </row>
    <row r="167" spans="2:55" x14ac:dyDescent="0.2">
      <c r="B167" s="13"/>
      <c r="C167" s="12"/>
      <c r="D167" s="12"/>
      <c r="E167" s="12"/>
      <c r="F167" s="12"/>
      <c r="G167" s="12"/>
      <c r="H167" s="12"/>
      <c r="I167" s="15"/>
      <c r="J167" s="31"/>
      <c r="K167" s="180"/>
      <c r="L167" s="40"/>
      <c r="M167" s="14"/>
      <c r="N167" s="16"/>
      <c r="O167" s="49"/>
      <c r="P167" s="64"/>
      <c r="Q167" s="18"/>
      <c r="R167" s="181">
        <f t="shared" si="24"/>
        <v>0</v>
      </c>
      <c r="S167" s="181">
        <f t="shared" si="25"/>
        <v>0</v>
      </c>
      <c r="T167" s="181">
        <f t="shared" si="26"/>
        <v>0</v>
      </c>
      <c r="AQ167" s="1">
        <f>COUNT(L$11:L167)</f>
        <v>37</v>
      </c>
      <c r="AR167" s="43">
        <f t="shared" si="27"/>
        <v>40933</v>
      </c>
      <c r="AS167" s="44">
        <f t="shared" si="28"/>
        <v>89.120000000000019</v>
      </c>
      <c r="AT167" s="10" t="str">
        <f t="shared" si="29"/>
        <v/>
      </c>
      <c r="AU167" s="20" t="str">
        <f t="shared" si="30"/>
        <v/>
      </c>
      <c r="AV167" s="42">
        <f t="shared" si="31"/>
        <v>1</v>
      </c>
      <c r="AW167" s="89">
        <f t="shared" si="32"/>
        <v>0</v>
      </c>
      <c r="AX167" s="167"/>
      <c r="AY167" s="2" t="str">
        <f>IF(Settings!D163&lt;&gt;"",Settings!D163,"")</f>
        <v>--</v>
      </c>
      <c r="AZ167" s="2" t="str">
        <f>IF(Settings!G163&lt;&gt;"",Settings!G163,"")</f>
        <v>--</v>
      </c>
      <c r="BB167" s="2" t="str">
        <f>IF(Settings!I163&lt;&gt;"",Settings!I163,"")</f>
        <v>--</v>
      </c>
      <c r="BC167" s="2" t="str">
        <f>IF(Settings!K163&lt;&gt;"",Settings!K163,"")</f>
        <v>--</v>
      </c>
    </row>
    <row r="168" spans="2:55" x14ac:dyDescent="0.2">
      <c r="B168" s="13"/>
      <c r="C168" s="12"/>
      <c r="D168" s="12"/>
      <c r="E168" s="12"/>
      <c r="F168" s="12"/>
      <c r="G168" s="12"/>
      <c r="H168" s="12"/>
      <c r="I168" s="15"/>
      <c r="J168" s="31"/>
      <c r="K168" s="180"/>
      <c r="L168" s="40"/>
      <c r="M168" s="14"/>
      <c r="N168" s="16"/>
      <c r="O168" s="49"/>
      <c r="P168" s="64"/>
      <c r="Q168" s="18"/>
      <c r="R168" s="181">
        <f t="shared" si="24"/>
        <v>0</v>
      </c>
      <c r="S168" s="181">
        <f t="shared" si="25"/>
        <v>0</v>
      </c>
      <c r="T168" s="181">
        <f t="shared" si="26"/>
        <v>0</v>
      </c>
      <c r="AQ168" s="1">
        <f>COUNT(L$11:L168)</f>
        <v>37</v>
      </c>
      <c r="AR168" s="43">
        <f t="shared" si="27"/>
        <v>40933</v>
      </c>
      <c r="AS168" s="44">
        <f t="shared" si="28"/>
        <v>89.120000000000019</v>
      </c>
      <c r="AT168" s="10" t="str">
        <f t="shared" si="29"/>
        <v/>
      </c>
      <c r="AU168" s="20" t="str">
        <f t="shared" si="30"/>
        <v/>
      </c>
      <c r="AV168" s="42">
        <f t="shared" si="31"/>
        <v>1</v>
      </c>
      <c r="AW168" s="89">
        <f t="shared" si="32"/>
        <v>0</v>
      </c>
      <c r="AX168" s="167"/>
      <c r="AY168" s="2" t="str">
        <f>IF(Settings!D164&lt;&gt;"",Settings!D164,"")</f>
        <v>--</v>
      </c>
      <c r="AZ168" s="2" t="str">
        <f>IF(Settings!G164&lt;&gt;"",Settings!G164,"")</f>
        <v>--</v>
      </c>
      <c r="BB168" s="2" t="str">
        <f>IF(Settings!I164&lt;&gt;"",Settings!I164,"")</f>
        <v>--</v>
      </c>
      <c r="BC168" s="2" t="str">
        <f>IF(Settings!K164&lt;&gt;"",Settings!K164,"")</f>
        <v>--</v>
      </c>
    </row>
    <row r="169" spans="2:55" x14ac:dyDescent="0.2">
      <c r="B169" s="13"/>
      <c r="C169" s="12"/>
      <c r="D169" s="12"/>
      <c r="E169" s="12"/>
      <c r="F169" s="12"/>
      <c r="G169" s="12"/>
      <c r="H169" s="12"/>
      <c r="I169" s="15"/>
      <c r="J169" s="31"/>
      <c r="K169" s="180"/>
      <c r="L169" s="40"/>
      <c r="M169" s="14"/>
      <c r="N169" s="16"/>
      <c r="O169" s="49"/>
      <c r="P169" s="64"/>
      <c r="Q169" s="18"/>
      <c r="R169" s="181">
        <f t="shared" si="24"/>
        <v>0</v>
      </c>
      <c r="S169" s="181">
        <f t="shared" si="25"/>
        <v>0</v>
      </c>
      <c r="T169" s="181">
        <f t="shared" si="26"/>
        <v>0</v>
      </c>
      <c r="AQ169" s="1">
        <f>COUNT(L$11:L169)</f>
        <v>37</v>
      </c>
      <c r="AR169" s="43">
        <f t="shared" si="27"/>
        <v>40933</v>
      </c>
      <c r="AS169" s="44">
        <f t="shared" si="28"/>
        <v>89.120000000000019</v>
      </c>
      <c r="AT169" s="10" t="str">
        <f t="shared" si="29"/>
        <v/>
      </c>
      <c r="AU169" s="20" t="str">
        <f t="shared" si="30"/>
        <v/>
      </c>
      <c r="AV169" s="42">
        <f t="shared" si="31"/>
        <v>1</v>
      </c>
      <c r="AW169" s="89">
        <f t="shared" si="32"/>
        <v>0</v>
      </c>
      <c r="AX169" s="167"/>
      <c r="AY169" s="2" t="str">
        <f>IF(Settings!D165&lt;&gt;"",Settings!D165,"")</f>
        <v>--</v>
      </c>
      <c r="AZ169" s="2" t="str">
        <f>IF(Settings!G165&lt;&gt;"",Settings!G165,"")</f>
        <v>--</v>
      </c>
      <c r="BB169" s="2" t="str">
        <f>IF(Settings!I165&lt;&gt;"",Settings!I165,"")</f>
        <v>--</v>
      </c>
      <c r="BC169" s="2" t="str">
        <f>IF(Settings!K165&lt;&gt;"",Settings!K165,"")</f>
        <v>--</v>
      </c>
    </row>
    <row r="170" spans="2:55" x14ac:dyDescent="0.2">
      <c r="B170" s="13"/>
      <c r="C170" s="12"/>
      <c r="D170" s="12"/>
      <c r="E170" s="12"/>
      <c r="F170" s="12"/>
      <c r="G170" s="12"/>
      <c r="H170" s="12"/>
      <c r="I170" s="15"/>
      <c r="J170" s="31"/>
      <c r="K170" s="180"/>
      <c r="L170" s="40"/>
      <c r="M170" s="14"/>
      <c r="N170" s="16"/>
      <c r="O170" s="49"/>
      <c r="P170" s="64"/>
      <c r="Q170" s="18"/>
      <c r="R170" s="181">
        <f t="shared" si="24"/>
        <v>0</v>
      </c>
      <c r="S170" s="181">
        <f t="shared" si="25"/>
        <v>0</v>
      </c>
      <c r="T170" s="181">
        <f t="shared" si="26"/>
        <v>0</v>
      </c>
      <c r="AQ170" s="1">
        <f>COUNT(L$11:L170)</f>
        <v>37</v>
      </c>
      <c r="AR170" s="43">
        <f t="shared" si="27"/>
        <v>40933</v>
      </c>
      <c r="AS170" s="44">
        <f t="shared" si="28"/>
        <v>89.120000000000019</v>
      </c>
      <c r="AT170" s="10" t="str">
        <f t="shared" si="29"/>
        <v/>
      </c>
      <c r="AU170" s="20" t="str">
        <f t="shared" si="30"/>
        <v/>
      </c>
      <c r="AV170" s="42">
        <f t="shared" si="31"/>
        <v>1</v>
      </c>
      <c r="AW170" s="89">
        <f t="shared" si="32"/>
        <v>0</v>
      </c>
      <c r="AX170" s="167"/>
      <c r="AY170" s="2" t="str">
        <f>IF(Settings!D166&lt;&gt;"",Settings!D166,"")</f>
        <v>--</v>
      </c>
      <c r="AZ170" s="2" t="str">
        <f>IF(Settings!G166&lt;&gt;"",Settings!G166,"")</f>
        <v>--</v>
      </c>
      <c r="BB170" s="2" t="str">
        <f>IF(Settings!I166&lt;&gt;"",Settings!I166,"")</f>
        <v>--</v>
      </c>
      <c r="BC170" s="2" t="str">
        <f>IF(Settings!K166&lt;&gt;"",Settings!K166,"")</f>
        <v>--</v>
      </c>
    </row>
    <row r="171" spans="2:55" x14ac:dyDescent="0.2">
      <c r="B171" s="13"/>
      <c r="C171" s="12"/>
      <c r="D171" s="12"/>
      <c r="E171" s="12"/>
      <c r="F171" s="12"/>
      <c r="G171" s="12"/>
      <c r="H171" s="12"/>
      <c r="I171" s="15"/>
      <c r="J171" s="31"/>
      <c r="K171" s="180"/>
      <c r="L171" s="40"/>
      <c r="M171" s="14"/>
      <c r="N171" s="16"/>
      <c r="O171" s="49"/>
      <c r="P171" s="64"/>
      <c r="Q171" s="18"/>
      <c r="R171" s="181">
        <f t="shared" si="24"/>
        <v>0</v>
      </c>
      <c r="S171" s="181">
        <f t="shared" si="25"/>
        <v>0</v>
      </c>
      <c r="T171" s="181">
        <f t="shared" si="26"/>
        <v>0</v>
      </c>
      <c r="AQ171" s="1">
        <f>COUNT(L$11:L171)</f>
        <v>37</v>
      </c>
      <c r="AR171" s="43">
        <f t="shared" si="27"/>
        <v>40933</v>
      </c>
      <c r="AS171" s="44">
        <f t="shared" si="28"/>
        <v>89.120000000000019</v>
      </c>
      <c r="AT171" s="10" t="str">
        <f t="shared" si="29"/>
        <v/>
      </c>
      <c r="AU171" s="20" t="str">
        <f t="shared" si="30"/>
        <v/>
      </c>
      <c r="AV171" s="42">
        <f t="shared" si="31"/>
        <v>1</v>
      </c>
      <c r="AW171" s="89">
        <f t="shared" si="32"/>
        <v>0</v>
      </c>
      <c r="AX171" s="167"/>
      <c r="AY171" s="2" t="str">
        <f>IF(Settings!D167&lt;&gt;"",Settings!D167,"")</f>
        <v>--</v>
      </c>
      <c r="AZ171" s="2" t="str">
        <f>IF(Settings!G167&lt;&gt;"",Settings!G167,"")</f>
        <v>--</v>
      </c>
      <c r="BB171" s="2" t="str">
        <f>IF(Settings!I167&lt;&gt;"",Settings!I167,"")</f>
        <v>--</v>
      </c>
      <c r="BC171" s="2" t="str">
        <f>IF(Settings!K167&lt;&gt;"",Settings!K167,"")</f>
        <v>--</v>
      </c>
    </row>
    <row r="172" spans="2:55" x14ac:dyDescent="0.2">
      <c r="B172" s="13"/>
      <c r="C172" s="12"/>
      <c r="D172" s="12"/>
      <c r="E172" s="12"/>
      <c r="F172" s="12"/>
      <c r="G172" s="12"/>
      <c r="H172" s="12"/>
      <c r="I172" s="15"/>
      <c r="J172" s="31"/>
      <c r="K172" s="180"/>
      <c r="L172" s="40"/>
      <c r="M172" s="14"/>
      <c r="N172" s="16"/>
      <c r="O172" s="49"/>
      <c r="P172" s="64"/>
      <c r="Q172" s="18"/>
      <c r="R172" s="181">
        <f t="shared" si="24"/>
        <v>0</v>
      </c>
      <c r="S172" s="181">
        <f t="shared" si="25"/>
        <v>0</v>
      </c>
      <c r="T172" s="181">
        <f t="shared" si="26"/>
        <v>0</v>
      </c>
      <c r="AQ172" s="1">
        <f>COUNT(L$11:L172)</f>
        <v>37</v>
      </c>
      <c r="AR172" s="43">
        <f t="shared" si="27"/>
        <v>40933</v>
      </c>
      <c r="AS172" s="44">
        <f t="shared" si="28"/>
        <v>89.120000000000019</v>
      </c>
      <c r="AT172" s="10" t="str">
        <f t="shared" si="29"/>
        <v/>
      </c>
      <c r="AU172" s="20" t="str">
        <f t="shared" si="30"/>
        <v/>
      </c>
      <c r="AV172" s="42">
        <f t="shared" si="31"/>
        <v>1</v>
      </c>
      <c r="AW172" s="89">
        <f t="shared" si="32"/>
        <v>0</v>
      </c>
      <c r="AX172" s="167"/>
      <c r="AY172" s="2" t="str">
        <f>IF(Settings!D168&lt;&gt;"",Settings!D168,"")</f>
        <v>--</v>
      </c>
      <c r="AZ172" s="2" t="str">
        <f>IF(Settings!G168&lt;&gt;"",Settings!G168,"")</f>
        <v>--</v>
      </c>
      <c r="BB172" s="2" t="str">
        <f>IF(Settings!I168&lt;&gt;"",Settings!I168,"")</f>
        <v>--</v>
      </c>
      <c r="BC172" s="2" t="str">
        <f>IF(Settings!K168&lt;&gt;"",Settings!K168,"")</f>
        <v>--</v>
      </c>
    </row>
    <row r="173" spans="2:55" x14ac:dyDescent="0.2">
      <c r="B173" s="13"/>
      <c r="C173" s="12"/>
      <c r="D173" s="12"/>
      <c r="E173" s="12"/>
      <c r="F173" s="12"/>
      <c r="G173" s="12"/>
      <c r="H173" s="12"/>
      <c r="I173" s="15"/>
      <c r="J173" s="31"/>
      <c r="K173" s="180"/>
      <c r="L173" s="40"/>
      <c r="M173" s="14"/>
      <c r="N173" s="16"/>
      <c r="O173" s="49"/>
      <c r="P173" s="64"/>
      <c r="Q173" s="18"/>
      <c r="R173" s="181">
        <f t="shared" si="24"/>
        <v>0</v>
      </c>
      <c r="S173" s="181">
        <f t="shared" si="25"/>
        <v>0</v>
      </c>
      <c r="T173" s="181">
        <f t="shared" si="26"/>
        <v>0</v>
      </c>
      <c r="AQ173" s="1">
        <f>COUNT(L$11:L173)</f>
        <v>37</v>
      </c>
      <c r="AR173" s="43">
        <f t="shared" si="27"/>
        <v>40933</v>
      </c>
      <c r="AS173" s="44">
        <f t="shared" si="28"/>
        <v>89.120000000000019</v>
      </c>
      <c r="AT173" s="10" t="str">
        <f t="shared" si="29"/>
        <v/>
      </c>
      <c r="AU173" s="20" t="str">
        <f t="shared" si="30"/>
        <v/>
      </c>
      <c r="AV173" s="42">
        <f t="shared" si="31"/>
        <v>1</v>
      </c>
      <c r="AW173" s="89">
        <f t="shared" si="32"/>
        <v>0</v>
      </c>
      <c r="AX173" s="167"/>
      <c r="AY173" s="2" t="str">
        <f>IF(Settings!D169&lt;&gt;"",Settings!D169,"")</f>
        <v>--</v>
      </c>
      <c r="AZ173" s="2" t="str">
        <f>IF(Settings!G169&lt;&gt;"",Settings!G169,"")</f>
        <v>--</v>
      </c>
      <c r="BB173" s="2" t="str">
        <f>IF(Settings!I169&lt;&gt;"",Settings!I169,"")</f>
        <v>--</v>
      </c>
      <c r="BC173" s="2" t="str">
        <f>IF(Settings!K169&lt;&gt;"",Settings!K169,"")</f>
        <v>--</v>
      </c>
    </row>
    <row r="174" spans="2:55" x14ac:dyDescent="0.2">
      <c r="B174" s="13"/>
      <c r="C174" s="12"/>
      <c r="D174" s="12"/>
      <c r="E174" s="12"/>
      <c r="F174" s="12"/>
      <c r="G174" s="12"/>
      <c r="H174" s="12"/>
      <c r="I174" s="15"/>
      <c r="J174" s="31"/>
      <c r="K174" s="180"/>
      <c r="L174" s="40"/>
      <c r="M174" s="14"/>
      <c r="N174" s="16"/>
      <c r="O174" s="49"/>
      <c r="P174" s="64"/>
      <c r="Q174" s="18"/>
      <c r="R174" s="181">
        <f t="shared" si="24"/>
        <v>0</v>
      </c>
      <c r="S174" s="181">
        <f t="shared" si="25"/>
        <v>0</v>
      </c>
      <c r="T174" s="181">
        <f t="shared" si="26"/>
        <v>0</v>
      </c>
      <c r="AQ174" s="1">
        <f>COUNT(L$11:L174)</f>
        <v>37</v>
      </c>
      <c r="AR174" s="43">
        <f t="shared" si="27"/>
        <v>40933</v>
      </c>
      <c r="AS174" s="44">
        <f t="shared" si="28"/>
        <v>89.120000000000019</v>
      </c>
      <c r="AT174" s="10" t="str">
        <f t="shared" si="29"/>
        <v/>
      </c>
      <c r="AU174" s="20" t="str">
        <f t="shared" si="30"/>
        <v/>
      </c>
      <c r="AV174" s="42">
        <f t="shared" si="31"/>
        <v>1</v>
      </c>
      <c r="AW174" s="89">
        <f t="shared" si="32"/>
        <v>0</v>
      </c>
      <c r="AX174" s="167"/>
      <c r="AY174" s="2" t="str">
        <f>IF(Settings!D170&lt;&gt;"",Settings!D170,"")</f>
        <v>--</v>
      </c>
      <c r="AZ174" s="2" t="str">
        <f>IF(Settings!G170&lt;&gt;"",Settings!G170,"")</f>
        <v>--</v>
      </c>
      <c r="BB174" s="2" t="str">
        <f>IF(Settings!I170&lt;&gt;"",Settings!I170,"")</f>
        <v>--</v>
      </c>
      <c r="BC174" s="2" t="str">
        <f>IF(Settings!K170&lt;&gt;"",Settings!K170,"")</f>
        <v>--</v>
      </c>
    </row>
    <row r="175" spans="2:55" x14ac:dyDescent="0.2">
      <c r="B175" s="13"/>
      <c r="C175" s="12"/>
      <c r="D175" s="12"/>
      <c r="E175" s="12"/>
      <c r="F175" s="12"/>
      <c r="G175" s="12"/>
      <c r="H175" s="12"/>
      <c r="I175" s="15"/>
      <c r="J175" s="31"/>
      <c r="K175" s="180"/>
      <c r="L175" s="40"/>
      <c r="M175" s="14"/>
      <c r="N175" s="16"/>
      <c r="O175" s="49"/>
      <c r="P175" s="64"/>
      <c r="Q175" s="18"/>
      <c r="R175" s="181">
        <f t="shared" si="24"/>
        <v>0</v>
      </c>
      <c r="S175" s="181">
        <f t="shared" si="25"/>
        <v>0</v>
      </c>
      <c r="T175" s="181">
        <f t="shared" si="26"/>
        <v>0</v>
      </c>
      <c r="AQ175" s="1">
        <f>COUNT(L$11:L175)</f>
        <v>37</v>
      </c>
      <c r="AR175" s="43">
        <f t="shared" si="27"/>
        <v>40933</v>
      </c>
      <c r="AS175" s="44">
        <f t="shared" si="28"/>
        <v>89.120000000000019</v>
      </c>
      <c r="AT175" s="10" t="str">
        <f t="shared" si="29"/>
        <v/>
      </c>
      <c r="AU175" s="20" t="str">
        <f t="shared" si="30"/>
        <v/>
      </c>
      <c r="AV175" s="42">
        <f t="shared" si="31"/>
        <v>1</v>
      </c>
      <c r="AW175" s="89">
        <f t="shared" si="32"/>
        <v>0</v>
      </c>
      <c r="AX175" s="167"/>
      <c r="AY175" s="2" t="str">
        <f>IF(Settings!D171&lt;&gt;"",Settings!D171,"")</f>
        <v>--</v>
      </c>
      <c r="AZ175" s="2" t="str">
        <f>IF(Settings!G171&lt;&gt;"",Settings!G171,"")</f>
        <v>--</v>
      </c>
      <c r="BB175" s="2" t="str">
        <f>IF(Settings!I171&lt;&gt;"",Settings!I171,"")</f>
        <v>--</v>
      </c>
      <c r="BC175" s="2" t="str">
        <f>IF(Settings!K171&lt;&gt;"",Settings!K171,"")</f>
        <v>--</v>
      </c>
    </row>
    <row r="176" spans="2:55" x14ac:dyDescent="0.2">
      <c r="B176" s="13"/>
      <c r="C176" s="12"/>
      <c r="D176" s="12"/>
      <c r="E176" s="12"/>
      <c r="F176" s="12"/>
      <c r="G176" s="12"/>
      <c r="H176" s="12"/>
      <c r="I176" s="15"/>
      <c r="J176" s="31"/>
      <c r="K176" s="180"/>
      <c r="L176" s="40"/>
      <c r="M176" s="14"/>
      <c r="N176" s="16"/>
      <c r="O176" s="49"/>
      <c r="P176" s="64"/>
      <c r="Q176" s="18"/>
      <c r="R176" s="181">
        <f t="shared" si="24"/>
        <v>0</v>
      </c>
      <c r="S176" s="181">
        <f t="shared" si="25"/>
        <v>0</v>
      </c>
      <c r="T176" s="181">
        <f t="shared" si="26"/>
        <v>0</v>
      </c>
      <c r="AQ176" s="1">
        <f>COUNT(L$11:L176)</f>
        <v>37</v>
      </c>
      <c r="AR176" s="43">
        <f t="shared" si="27"/>
        <v>40933</v>
      </c>
      <c r="AS176" s="44">
        <f t="shared" si="28"/>
        <v>89.120000000000019</v>
      </c>
      <c r="AT176" s="10" t="str">
        <f t="shared" si="29"/>
        <v/>
      </c>
      <c r="AU176" s="20" t="str">
        <f t="shared" si="30"/>
        <v/>
      </c>
      <c r="AV176" s="42">
        <f t="shared" si="31"/>
        <v>1</v>
      </c>
      <c r="AW176" s="89">
        <f t="shared" si="32"/>
        <v>0</v>
      </c>
      <c r="AX176" s="167"/>
      <c r="AY176" s="2" t="str">
        <f>IF(Settings!D172&lt;&gt;"",Settings!D172,"")</f>
        <v>--</v>
      </c>
      <c r="AZ176" s="2" t="str">
        <f>IF(Settings!G172&lt;&gt;"",Settings!G172,"")</f>
        <v>--</v>
      </c>
      <c r="BB176" s="2" t="str">
        <f>IF(Settings!I172&lt;&gt;"",Settings!I172,"")</f>
        <v>--</v>
      </c>
      <c r="BC176" s="2" t="str">
        <f>IF(Settings!K172&lt;&gt;"",Settings!K172,"")</f>
        <v>--</v>
      </c>
    </row>
    <row r="177" spans="2:55" x14ac:dyDescent="0.2">
      <c r="B177" s="13"/>
      <c r="C177" s="12"/>
      <c r="D177" s="12"/>
      <c r="E177" s="12"/>
      <c r="F177" s="12"/>
      <c r="G177" s="12"/>
      <c r="H177" s="12"/>
      <c r="I177" s="15"/>
      <c r="J177" s="31"/>
      <c r="K177" s="180"/>
      <c r="L177" s="40"/>
      <c r="M177" s="14"/>
      <c r="N177" s="16"/>
      <c r="O177" s="49"/>
      <c r="P177" s="64"/>
      <c r="Q177" s="18"/>
      <c r="R177" s="181">
        <f t="shared" si="24"/>
        <v>0</v>
      </c>
      <c r="S177" s="181">
        <f t="shared" si="25"/>
        <v>0</v>
      </c>
      <c r="T177" s="181">
        <f t="shared" si="26"/>
        <v>0</v>
      </c>
      <c r="AQ177" s="1">
        <f>COUNT(L$11:L177)</f>
        <v>37</v>
      </c>
      <c r="AR177" s="43">
        <f t="shared" si="27"/>
        <v>40933</v>
      </c>
      <c r="AS177" s="44">
        <f t="shared" si="28"/>
        <v>89.120000000000019</v>
      </c>
      <c r="AT177" s="10" t="str">
        <f t="shared" si="29"/>
        <v/>
      </c>
      <c r="AU177" s="20" t="str">
        <f t="shared" si="30"/>
        <v/>
      </c>
      <c r="AV177" s="42">
        <f t="shared" si="31"/>
        <v>1</v>
      </c>
      <c r="AW177" s="89">
        <f t="shared" si="32"/>
        <v>0</v>
      </c>
      <c r="AX177" s="167"/>
      <c r="AY177" s="2" t="str">
        <f>IF(Settings!D173&lt;&gt;"",Settings!D173,"")</f>
        <v>--</v>
      </c>
      <c r="AZ177" s="2" t="str">
        <f>IF(Settings!G173&lt;&gt;"",Settings!G173,"")</f>
        <v>--</v>
      </c>
      <c r="BB177" s="2" t="str">
        <f>IF(Settings!I173&lt;&gt;"",Settings!I173,"")</f>
        <v>--</v>
      </c>
      <c r="BC177" s="2" t="str">
        <f>IF(Settings!K173&lt;&gt;"",Settings!K173,"")</f>
        <v>--</v>
      </c>
    </row>
    <row r="178" spans="2:55" x14ac:dyDescent="0.2">
      <c r="B178" s="13"/>
      <c r="C178" s="12"/>
      <c r="D178" s="12"/>
      <c r="E178" s="12"/>
      <c r="F178" s="12"/>
      <c r="G178" s="12"/>
      <c r="H178" s="12"/>
      <c r="I178" s="15"/>
      <c r="J178" s="31"/>
      <c r="K178" s="180"/>
      <c r="L178" s="40"/>
      <c r="M178" s="14"/>
      <c r="N178" s="16"/>
      <c r="O178" s="49"/>
      <c r="P178" s="64"/>
      <c r="Q178" s="18"/>
      <c r="R178" s="181">
        <f t="shared" si="24"/>
        <v>0</v>
      </c>
      <c r="S178" s="181">
        <f t="shared" si="25"/>
        <v>0</v>
      </c>
      <c r="T178" s="181">
        <f t="shared" si="26"/>
        <v>0</v>
      </c>
      <c r="AQ178" s="1">
        <f>COUNT(L$11:L178)</f>
        <v>37</v>
      </c>
      <c r="AR178" s="43">
        <f t="shared" si="27"/>
        <v>40933</v>
      </c>
      <c r="AS178" s="44">
        <f t="shared" si="28"/>
        <v>89.120000000000019</v>
      </c>
      <c r="AT178" s="10" t="str">
        <f t="shared" si="29"/>
        <v/>
      </c>
      <c r="AU178" s="20" t="str">
        <f t="shared" si="30"/>
        <v/>
      </c>
      <c r="AV178" s="42">
        <f t="shared" si="31"/>
        <v>1</v>
      </c>
      <c r="AW178" s="89">
        <f t="shared" si="32"/>
        <v>0</v>
      </c>
      <c r="AX178" s="167"/>
      <c r="AY178" s="2" t="str">
        <f>IF(Settings!D174&lt;&gt;"",Settings!D174,"")</f>
        <v>--</v>
      </c>
      <c r="AZ178" s="2" t="str">
        <f>IF(Settings!G174&lt;&gt;"",Settings!G174,"")</f>
        <v>--</v>
      </c>
      <c r="BB178" s="2" t="str">
        <f>IF(Settings!I174&lt;&gt;"",Settings!I174,"")</f>
        <v>--</v>
      </c>
      <c r="BC178" s="2" t="str">
        <f>IF(Settings!K174&lt;&gt;"",Settings!K174,"")</f>
        <v>--</v>
      </c>
    </row>
    <row r="179" spans="2:55" x14ac:dyDescent="0.2">
      <c r="B179" s="13"/>
      <c r="C179" s="12"/>
      <c r="D179" s="12"/>
      <c r="E179" s="12"/>
      <c r="F179" s="12"/>
      <c r="G179" s="12"/>
      <c r="H179" s="12"/>
      <c r="I179" s="15"/>
      <c r="J179" s="31"/>
      <c r="K179" s="180"/>
      <c r="L179" s="40"/>
      <c r="M179" s="14"/>
      <c r="N179" s="16"/>
      <c r="O179" s="49"/>
      <c r="P179" s="64"/>
      <c r="Q179" s="18"/>
      <c r="R179" s="181">
        <f t="shared" si="24"/>
        <v>0</v>
      </c>
      <c r="S179" s="181">
        <f t="shared" si="25"/>
        <v>0</v>
      </c>
      <c r="T179" s="181">
        <f t="shared" si="26"/>
        <v>0</v>
      </c>
      <c r="AQ179" s="1">
        <f>COUNT(L$11:L179)</f>
        <v>37</v>
      </c>
      <c r="AR179" s="43">
        <f t="shared" si="27"/>
        <v>40933</v>
      </c>
      <c r="AS179" s="44">
        <f t="shared" si="28"/>
        <v>89.120000000000019</v>
      </c>
      <c r="AT179" s="10" t="str">
        <f t="shared" si="29"/>
        <v/>
      </c>
      <c r="AU179" s="20" t="str">
        <f t="shared" si="30"/>
        <v/>
      </c>
      <c r="AV179" s="42">
        <f t="shared" si="31"/>
        <v>1</v>
      </c>
      <c r="AW179" s="89">
        <f t="shared" si="32"/>
        <v>0</v>
      </c>
      <c r="AX179" s="167"/>
      <c r="AY179" s="2" t="str">
        <f>IF(Settings!D175&lt;&gt;"",Settings!D175,"")</f>
        <v>--</v>
      </c>
      <c r="AZ179" s="2" t="str">
        <f>IF(Settings!G175&lt;&gt;"",Settings!G175,"")</f>
        <v>--</v>
      </c>
      <c r="BB179" s="2" t="str">
        <f>IF(Settings!I175&lt;&gt;"",Settings!I175,"")</f>
        <v>--</v>
      </c>
      <c r="BC179" s="2" t="str">
        <f>IF(Settings!K175&lt;&gt;"",Settings!K175,"")</f>
        <v>--</v>
      </c>
    </row>
    <row r="180" spans="2:55" x14ac:dyDescent="0.2">
      <c r="B180" s="13"/>
      <c r="C180" s="12"/>
      <c r="D180" s="12"/>
      <c r="E180" s="12"/>
      <c r="F180" s="12"/>
      <c r="G180" s="12"/>
      <c r="H180" s="12"/>
      <c r="I180" s="15"/>
      <c r="J180" s="31"/>
      <c r="K180" s="180"/>
      <c r="L180" s="40"/>
      <c r="M180" s="14"/>
      <c r="N180" s="16"/>
      <c r="O180" s="49"/>
      <c r="P180" s="64"/>
      <c r="Q180" s="18"/>
      <c r="R180" s="181">
        <f t="shared" si="24"/>
        <v>0</v>
      </c>
      <c r="S180" s="181">
        <f t="shared" si="25"/>
        <v>0</v>
      </c>
      <c r="T180" s="181">
        <f t="shared" si="26"/>
        <v>0</v>
      </c>
      <c r="AQ180" s="1">
        <f>COUNT(L$11:L180)</f>
        <v>37</v>
      </c>
      <c r="AR180" s="43">
        <f t="shared" si="27"/>
        <v>40933</v>
      </c>
      <c r="AS180" s="44">
        <f t="shared" si="28"/>
        <v>89.120000000000019</v>
      </c>
      <c r="AT180" s="10" t="str">
        <f t="shared" si="29"/>
        <v/>
      </c>
      <c r="AU180" s="20" t="str">
        <f t="shared" si="30"/>
        <v/>
      </c>
      <c r="AV180" s="42">
        <f t="shared" si="31"/>
        <v>1</v>
      </c>
      <c r="AW180" s="89">
        <f t="shared" si="32"/>
        <v>0</v>
      </c>
      <c r="AX180" s="167"/>
      <c r="AY180" s="2" t="str">
        <f>IF(Settings!D176&lt;&gt;"",Settings!D176,"")</f>
        <v>--</v>
      </c>
      <c r="AZ180" s="2" t="str">
        <f>IF(Settings!G176&lt;&gt;"",Settings!G176,"")</f>
        <v>--</v>
      </c>
      <c r="BB180" s="2" t="str">
        <f>IF(Settings!I176&lt;&gt;"",Settings!I176,"")</f>
        <v>--</v>
      </c>
      <c r="BC180" s="2" t="str">
        <f>IF(Settings!K176&lt;&gt;"",Settings!K176,"")</f>
        <v>--</v>
      </c>
    </row>
    <row r="181" spans="2:55" x14ac:dyDescent="0.2">
      <c r="B181" s="13"/>
      <c r="C181" s="12"/>
      <c r="D181" s="12"/>
      <c r="E181" s="12"/>
      <c r="F181" s="12"/>
      <c r="G181" s="12"/>
      <c r="H181" s="12"/>
      <c r="I181" s="15"/>
      <c r="J181" s="31"/>
      <c r="K181" s="180"/>
      <c r="L181" s="40"/>
      <c r="M181" s="14"/>
      <c r="N181" s="16"/>
      <c r="O181" s="49"/>
      <c r="P181" s="64"/>
      <c r="Q181" s="18"/>
      <c r="R181" s="181">
        <f t="shared" si="24"/>
        <v>0</v>
      </c>
      <c r="S181" s="181">
        <f t="shared" si="25"/>
        <v>0</v>
      </c>
      <c r="T181" s="181">
        <f t="shared" si="26"/>
        <v>0</v>
      </c>
      <c r="AQ181" s="1">
        <f>COUNT(L$11:L181)</f>
        <v>37</v>
      </c>
      <c r="AR181" s="43">
        <f t="shared" si="27"/>
        <v>40933</v>
      </c>
      <c r="AS181" s="44">
        <f t="shared" si="28"/>
        <v>89.120000000000019</v>
      </c>
      <c r="AT181" s="10" t="str">
        <f t="shared" si="29"/>
        <v/>
      </c>
      <c r="AU181" s="20" t="str">
        <f t="shared" si="30"/>
        <v/>
      </c>
      <c r="AV181" s="42">
        <f t="shared" si="31"/>
        <v>1</v>
      </c>
      <c r="AW181" s="89">
        <f t="shared" si="32"/>
        <v>0</v>
      </c>
      <c r="AX181" s="167"/>
      <c r="AY181" s="2" t="str">
        <f>IF(Settings!D177&lt;&gt;"",Settings!D177,"")</f>
        <v>--</v>
      </c>
      <c r="AZ181" s="2" t="str">
        <f>IF(Settings!G177&lt;&gt;"",Settings!G177,"")</f>
        <v>--</v>
      </c>
      <c r="BB181" s="2" t="str">
        <f>IF(Settings!I177&lt;&gt;"",Settings!I177,"")</f>
        <v>--</v>
      </c>
      <c r="BC181" s="2" t="str">
        <f>IF(Settings!K177&lt;&gt;"",Settings!K177,"")</f>
        <v>--</v>
      </c>
    </row>
    <row r="182" spans="2:55" x14ac:dyDescent="0.2">
      <c r="B182" s="13"/>
      <c r="C182" s="12"/>
      <c r="D182" s="12"/>
      <c r="E182" s="12"/>
      <c r="F182" s="12"/>
      <c r="G182" s="12"/>
      <c r="H182" s="12"/>
      <c r="I182" s="15"/>
      <c r="J182" s="31"/>
      <c r="K182" s="180"/>
      <c r="L182" s="40"/>
      <c r="M182" s="14"/>
      <c r="N182" s="16"/>
      <c r="O182" s="49"/>
      <c r="P182" s="64"/>
      <c r="Q182" s="18"/>
      <c r="R182" s="181">
        <f t="shared" si="24"/>
        <v>0</v>
      </c>
      <c r="S182" s="181">
        <f t="shared" si="25"/>
        <v>0</v>
      </c>
      <c r="T182" s="181">
        <f t="shared" si="26"/>
        <v>0</v>
      </c>
      <c r="AQ182" s="1">
        <f>COUNT(L$11:L182)</f>
        <v>37</v>
      </c>
      <c r="AR182" s="43">
        <f t="shared" si="27"/>
        <v>40933</v>
      </c>
      <c r="AS182" s="44">
        <f t="shared" si="28"/>
        <v>89.120000000000019</v>
      </c>
      <c r="AT182" s="10" t="str">
        <f t="shared" si="29"/>
        <v/>
      </c>
      <c r="AU182" s="20" t="str">
        <f t="shared" si="30"/>
        <v/>
      </c>
      <c r="AV182" s="42">
        <f t="shared" si="31"/>
        <v>1</v>
      </c>
      <c r="AW182" s="89">
        <f t="shared" si="32"/>
        <v>0</v>
      </c>
      <c r="AX182" s="167"/>
      <c r="AY182" s="2" t="str">
        <f>IF(Settings!D178&lt;&gt;"",Settings!D178,"")</f>
        <v>--</v>
      </c>
      <c r="AZ182" s="2" t="str">
        <f>IF(Settings!G178&lt;&gt;"",Settings!G178,"")</f>
        <v>--</v>
      </c>
      <c r="BB182" s="2" t="str">
        <f>IF(Settings!I178&lt;&gt;"",Settings!I178,"")</f>
        <v>--</v>
      </c>
      <c r="BC182" s="2" t="str">
        <f>IF(Settings!K178&lt;&gt;"",Settings!K178,"")</f>
        <v>--</v>
      </c>
    </row>
    <row r="183" spans="2:55" x14ac:dyDescent="0.2">
      <c r="B183" s="13"/>
      <c r="C183" s="12"/>
      <c r="D183" s="12"/>
      <c r="E183" s="12"/>
      <c r="F183" s="12"/>
      <c r="G183" s="12"/>
      <c r="H183" s="12"/>
      <c r="I183" s="15"/>
      <c r="J183" s="31"/>
      <c r="K183" s="180"/>
      <c r="L183" s="40"/>
      <c r="M183" s="14"/>
      <c r="N183" s="16"/>
      <c r="O183" s="49"/>
      <c r="P183" s="64"/>
      <c r="Q183" s="18"/>
      <c r="R183" s="181">
        <f t="shared" si="24"/>
        <v>0</v>
      </c>
      <c r="S183" s="181">
        <f t="shared" si="25"/>
        <v>0</v>
      </c>
      <c r="T183" s="181">
        <f t="shared" si="26"/>
        <v>0</v>
      </c>
      <c r="AQ183" s="1">
        <f>COUNT(L$11:L183)</f>
        <v>37</v>
      </c>
      <c r="AR183" s="43">
        <f t="shared" si="27"/>
        <v>40933</v>
      </c>
      <c r="AS183" s="44">
        <f t="shared" si="28"/>
        <v>89.120000000000019</v>
      </c>
      <c r="AT183" s="10" t="str">
        <f t="shared" si="29"/>
        <v/>
      </c>
      <c r="AU183" s="20" t="str">
        <f t="shared" si="30"/>
        <v/>
      </c>
      <c r="AV183" s="42">
        <f t="shared" si="31"/>
        <v>1</v>
      </c>
      <c r="AW183" s="89">
        <f t="shared" si="32"/>
        <v>0</v>
      </c>
      <c r="AX183" s="167"/>
      <c r="AY183" s="2" t="str">
        <f>IF(Settings!D179&lt;&gt;"",Settings!D179,"")</f>
        <v>--</v>
      </c>
      <c r="AZ183" s="2" t="str">
        <f>IF(Settings!G179&lt;&gt;"",Settings!G179,"")</f>
        <v>--</v>
      </c>
      <c r="BB183" s="2" t="str">
        <f>IF(Settings!I179&lt;&gt;"",Settings!I179,"")</f>
        <v>--</v>
      </c>
      <c r="BC183" s="2" t="str">
        <f>IF(Settings!K179&lt;&gt;"",Settings!K179,"")</f>
        <v>--</v>
      </c>
    </row>
    <row r="184" spans="2:55" x14ac:dyDescent="0.2">
      <c r="B184" s="13"/>
      <c r="C184" s="12"/>
      <c r="D184" s="12"/>
      <c r="E184" s="12"/>
      <c r="F184" s="12"/>
      <c r="G184" s="12"/>
      <c r="H184" s="12"/>
      <c r="I184" s="15"/>
      <c r="J184" s="31"/>
      <c r="K184" s="180"/>
      <c r="L184" s="40"/>
      <c r="M184" s="14"/>
      <c r="N184" s="16"/>
      <c r="O184" s="49"/>
      <c r="P184" s="64"/>
      <c r="Q184" s="18"/>
      <c r="R184" s="181">
        <f t="shared" si="24"/>
        <v>0</v>
      </c>
      <c r="S184" s="181">
        <f t="shared" si="25"/>
        <v>0</v>
      </c>
      <c r="T184" s="181">
        <f t="shared" si="26"/>
        <v>0</v>
      </c>
      <c r="AQ184" s="1">
        <f>COUNT(L$11:L184)</f>
        <v>37</v>
      </c>
      <c r="AR184" s="43">
        <f t="shared" si="27"/>
        <v>40933</v>
      </c>
      <c r="AS184" s="44">
        <f t="shared" si="28"/>
        <v>89.120000000000019</v>
      </c>
      <c r="AT184" s="10" t="str">
        <f t="shared" si="29"/>
        <v/>
      </c>
      <c r="AU184" s="20" t="str">
        <f t="shared" si="30"/>
        <v/>
      </c>
      <c r="AV184" s="42">
        <f t="shared" si="31"/>
        <v>1</v>
      </c>
      <c r="AW184" s="89">
        <f t="shared" si="32"/>
        <v>0</v>
      </c>
      <c r="AX184" s="167"/>
      <c r="AY184" s="2" t="str">
        <f>IF(Settings!D180&lt;&gt;"",Settings!D180,"")</f>
        <v>--</v>
      </c>
      <c r="AZ184" s="2" t="str">
        <f>IF(Settings!G180&lt;&gt;"",Settings!G180,"")</f>
        <v>--</v>
      </c>
      <c r="BB184" s="2" t="str">
        <f>IF(Settings!I180&lt;&gt;"",Settings!I180,"")</f>
        <v>--</v>
      </c>
      <c r="BC184" s="2" t="str">
        <f>IF(Settings!K180&lt;&gt;"",Settings!K180,"")</f>
        <v>--</v>
      </c>
    </row>
    <row r="185" spans="2:55" x14ac:dyDescent="0.2">
      <c r="B185" s="13"/>
      <c r="C185" s="12"/>
      <c r="D185" s="12"/>
      <c r="E185" s="12"/>
      <c r="F185" s="12"/>
      <c r="G185" s="12"/>
      <c r="H185" s="12"/>
      <c r="I185" s="15"/>
      <c r="J185" s="31"/>
      <c r="K185" s="180"/>
      <c r="L185" s="40"/>
      <c r="M185" s="14"/>
      <c r="N185" s="16"/>
      <c r="O185" s="49"/>
      <c r="P185" s="64"/>
      <c r="Q185" s="18"/>
      <c r="R185" s="181">
        <f t="shared" si="24"/>
        <v>0</v>
      </c>
      <c r="S185" s="181">
        <f t="shared" si="25"/>
        <v>0</v>
      </c>
      <c r="T185" s="181">
        <f t="shared" si="26"/>
        <v>0</v>
      </c>
      <c r="AQ185" s="1">
        <f>COUNT(L$11:L185)</f>
        <v>37</v>
      </c>
      <c r="AR185" s="43">
        <f t="shared" si="27"/>
        <v>40933</v>
      </c>
      <c r="AS185" s="44">
        <f t="shared" si="28"/>
        <v>89.120000000000019</v>
      </c>
      <c r="AT185" s="10" t="str">
        <f t="shared" si="29"/>
        <v/>
      </c>
      <c r="AU185" s="20" t="str">
        <f t="shared" si="30"/>
        <v/>
      </c>
      <c r="AV185" s="42">
        <f t="shared" si="31"/>
        <v>1</v>
      </c>
      <c r="AW185" s="89">
        <f t="shared" si="32"/>
        <v>0</v>
      </c>
      <c r="AX185" s="167"/>
      <c r="AY185" s="2" t="str">
        <f>IF(Settings!D181&lt;&gt;"",Settings!D181,"")</f>
        <v>--</v>
      </c>
      <c r="AZ185" s="2" t="str">
        <f>IF(Settings!G181&lt;&gt;"",Settings!G181,"")</f>
        <v>--</v>
      </c>
      <c r="BB185" s="2" t="str">
        <f>IF(Settings!I181&lt;&gt;"",Settings!I181,"")</f>
        <v>--</v>
      </c>
      <c r="BC185" s="2" t="str">
        <f>IF(Settings!K181&lt;&gt;"",Settings!K181,"")</f>
        <v>--</v>
      </c>
    </row>
    <row r="186" spans="2:55" x14ac:dyDescent="0.2">
      <c r="B186" s="13"/>
      <c r="C186" s="12"/>
      <c r="D186" s="12"/>
      <c r="E186" s="12"/>
      <c r="F186" s="12"/>
      <c r="G186" s="12"/>
      <c r="H186" s="12"/>
      <c r="I186" s="15"/>
      <c r="J186" s="31"/>
      <c r="K186" s="180"/>
      <c r="L186" s="40"/>
      <c r="M186" s="14"/>
      <c r="N186" s="16"/>
      <c r="O186" s="49"/>
      <c r="P186" s="64"/>
      <c r="Q186" s="18"/>
      <c r="R186" s="181">
        <f t="shared" si="24"/>
        <v>0</v>
      </c>
      <c r="S186" s="181">
        <f t="shared" si="25"/>
        <v>0</v>
      </c>
      <c r="T186" s="181">
        <f t="shared" si="26"/>
        <v>0</v>
      </c>
      <c r="AQ186" s="1">
        <f>COUNT(L$11:L186)</f>
        <v>37</v>
      </c>
      <c r="AR186" s="43">
        <f t="shared" si="27"/>
        <v>40933</v>
      </c>
      <c r="AS186" s="44">
        <f t="shared" si="28"/>
        <v>89.120000000000019</v>
      </c>
      <c r="AT186" s="10" t="str">
        <f t="shared" si="29"/>
        <v/>
      </c>
      <c r="AU186" s="20" t="str">
        <f t="shared" si="30"/>
        <v/>
      </c>
      <c r="AV186" s="42">
        <f t="shared" si="31"/>
        <v>1</v>
      </c>
      <c r="AW186" s="89">
        <f t="shared" si="32"/>
        <v>0</v>
      </c>
      <c r="AX186" s="167"/>
      <c r="AY186" s="2" t="str">
        <f>IF(Settings!D182&lt;&gt;"",Settings!D182,"")</f>
        <v>--</v>
      </c>
      <c r="AZ186" s="2" t="str">
        <f>IF(Settings!G182&lt;&gt;"",Settings!G182,"")</f>
        <v>--</v>
      </c>
      <c r="BB186" s="2" t="str">
        <f>IF(Settings!I182&lt;&gt;"",Settings!I182,"")</f>
        <v>--</v>
      </c>
      <c r="BC186" s="2" t="str">
        <f>IF(Settings!K182&lt;&gt;"",Settings!K182,"")</f>
        <v>--</v>
      </c>
    </row>
    <row r="187" spans="2:55" x14ac:dyDescent="0.2">
      <c r="B187" s="13"/>
      <c r="C187" s="12"/>
      <c r="D187" s="12"/>
      <c r="E187" s="12"/>
      <c r="F187" s="12"/>
      <c r="G187" s="12"/>
      <c r="H187" s="12"/>
      <c r="I187" s="15"/>
      <c r="J187" s="31"/>
      <c r="K187" s="180"/>
      <c r="L187" s="40"/>
      <c r="M187" s="14"/>
      <c r="N187" s="16"/>
      <c r="O187" s="49"/>
      <c r="P187" s="64"/>
      <c r="Q187" s="18"/>
      <c r="R187" s="181">
        <f t="shared" si="24"/>
        <v>0</v>
      </c>
      <c r="S187" s="181">
        <f t="shared" si="25"/>
        <v>0</v>
      </c>
      <c r="T187" s="181">
        <f t="shared" si="26"/>
        <v>0</v>
      </c>
      <c r="AQ187" s="1">
        <f>COUNT(L$11:L187)</f>
        <v>37</v>
      </c>
      <c r="AR187" s="43">
        <f t="shared" si="27"/>
        <v>40933</v>
      </c>
      <c r="AS187" s="44">
        <f t="shared" si="28"/>
        <v>89.120000000000019</v>
      </c>
      <c r="AT187" s="10" t="str">
        <f t="shared" si="29"/>
        <v/>
      </c>
      <c r="AU187" s="20" t="str">
        <f t="shared" si="30"/>
        <v/>
      </c>
      <c r="AV187" s="42">
        <f t="shared" si="31"/>
        <v>1</v>
      </c>
      <c r="AW187" s="89">
        <f t="shared" si="32"/>
        <v>0</v>
      </c>
      <c r="AX187" s="167"/>
      <c r="AY187" s="2" t="str">
        <f>IF(Settings!D183&lt;&gt;"",Settings!D183,"")</f>
        <v>--</v>
      </c>
      <c r="AZ187" s="2" t="str">
        <f>IF(Settings!G183&lt;&gt;"",Settings!G183,"")</f>
        <v>--</v>
      </c>
      <c r="BB187" s="2" t="str">
        <f>IF(Settings!I183&lt;&gt;"",Settings!I183,"")</f>
        <v>--</v>
      </c>
      <c r="BC187" s="2" t="str">
        <f>IF(Settings!K183&lt;&gt;"",Settings!K183,"")</f>
        <v>--</v>
      </c>
    </row>
    <row r="188" spans="2:55" x14ac:dyDescent="0.2">
      <c r="B188" s="13"/>
      <c r="C188" s="12"/>
      <c r="D188" s="12"/>
      <c r="E188" s="12"/>
      <c r="F188" s="12"/>
      <c r="G188" s="12"/>
      <c r="H188" s="12"/>
      <c r="I188" s="15"/>
      <c r="J188" s="31"/>
      <c r="K188" s="180"/>
      <c r="L188" s="40"/>
      <c r="M188" s="14"/>
      <c r="N188" s="16"/>
      <c r="O188" s="49"/>
      <c r="P188" s="64"/>
      <c r="Q188" s="18"/>
      <c r="R188" s="181">
        <f t="shared" si="24"/>
        <v>0</v>
      </c>
      <c r="S188" s="181">
        <f t="shared" si="25"/>
        <v>0</v>
      </c>
      <c r="T188" s="181">
        <f t="shared" si="26"/>
        <v>0</v>
      </c>
      <c r="AQ188" s="1">
        <f>COUNT(L$11:L188)</f>
        <v>37</v>
      </c>
      <c r="AR188" s="43">
        <f t="shared" si="27"/>
        <v>40933</v>
      </c>
      <c r="AS188" s="44">
        <f t="shared" si="28"/>
        <v>89.120000000000019</v>
      </c>
      <c r="AT188" s="10" t="str">
        <f t="shared" si="29"/>
        <v/>
      </c>
      <c r="AU188" s="20" t="str">
        <f t="shared" si="30"/>
        <v/>
      </c>
      <c r="AV188" s="42">
        <f t="shared" si="31"/>
        <v>1</v>
      </c>
      <c r="AW188" s="89">
        <f t="shared" si="32"/>
        <v>0</v>
      </c>
      <c r="AX188" s="167"/>
      <c r="AY188" s="2" t="str">
        <f>IF(Settings!D184&lt;&gt;"",Settings!D184,"")</f>
        <v>--</v>
      </c>
      <c r="AZ188" s="2" t="str">
        <f>IF(Settings!G184&lt;&gt;"",Settings!G184,"")</f>
        <v>--</v>
      </c>
      <c r="BB188" s="2" t="str">
        <f>IF(Settings!I184&lt;&gt;"",Settings!I184,"")</f>
        <v>--</v>
      </c>
      <c r="BC188" s="2" t="str">
        <f>IF(Settings!K184&lt;&gt;"",Settings!K184,"")</f>
        <v>--</v>
      </c>
    </row>
    <row r="189" spans="2:55" x14ac:dyDescent="0.2">
      <c r="B189" s="13"/>
      <c r="C189" s="12"/>
      <c r="D189" s="12"/>
      <c r="E189" s="12"/>
      <c r="F189" s="12"/>
      <c r="G189" s="12"/>
      <c r="H189" s="12"/>
      <c r="I189" s="15"/>
      <c r="J189" s="31"/>
      <c r="K189" s="180"/>
      <c r="L189" s="40"/>
      <c r="M189" s="14"/>
      <c r="N189" s="16"/>
      <c r="O189" s="49"/>
      <c r="P189" s="64"/>
      <c r="Q189" s="18"/>
      <c r="R189" s="181">
        <f t="shared" si="24"/>
        <v>0</v>
      </c>
      <c r="S189" s="181">
        <f t="shared" si="25"/>
        <v>0</v>
      </c>
      <c r="T189" s="181">
        <f t="shared" si="26"/>
        <v>0</v>
      </c>
      <c r="AQ189" s="1">
        <f>COUNT(L$11:L189)</f>
        <v>37</v>
      </c>
      <c r="AR189" s="43">
        <f t="shared" si="27"/>
        <v>40933</v>
      </c>
      <c r="AS189" s="44">
        <f t="shared" si="28"/>
        <v>89.120000000000019</v>
      </c>
      <c r="AT189" s="10" t="str">
        <f t="shared" si="29"/>
        <v/>
      </c>
      <c r="AU189" s="20" t="str">
        <f t="shared" si="30"/>
        <v/>
      </c>
      <c r="AV189" s="42">
        <f t="shared" si="31"/>
        <v>1</v>
      </c>
      <c r="AW189" s="89">
        <f t="shared" si="32"/>
        <v>0</v>
      </c>
      <c r="AX189" s="167"/>
      <c r="AY189" s="2" t="str">
        <f>IF(Settings!D185&lt;&gt;"",Settings!D185,"")</f>
        <v>--</v>
      </c>
      <c r="AZ189" s="2" t="str">
        <f>IF(Settings!G185&lt;&gt;"",Settings!G185,"")</f>
        <v>--</v>
      </c>
      <c r="BB189" s="2" t="str">
        <f>IF(Settings!I185&lt;&gt;"",Settings!I185,"")</f>
        <v>--</v>
      </c>
      <c r="BC189" s="2" t="str">
        <f>IF(Settings!K185&lt;&gt;"",Settings!K185,"")</f>
        <v>--</v>
      </c>
    </row>
    <row r="190" spans="2:55" x14ac:dyDescent="0.2">
      <c r="B190" s="13"/>
      <c r="C190" s="12"/>
      <c r="D190" s="12"/>
      <c r="E190" s="12"/>
      <c r="F190" s="12"/>
      <c r="G190" s="12"/>
      <c r="H190" s="12"/>
      <c r="I190" s="15"/>
      <c r="J190" s="31"/>
      <c r="K190" s="180"/>
      <c r="L190" s="40"/>
      <c r="M190" s="14"/>
      <c r="N190" s="16"/>
      <c r="O190" s="49"/>
      <c r="P190" s="64"/>
      <c r="Q190" s="18"/>
      <c r="R190" s="181">
        <f t="shared" si="24"/>
        <v>0</v>
      </c>
      <c r="S190" s="181">
        <f t="shared" si="25"/>
        <v>0</v>
      </c>
      <c r="T190" s="181">
        <f t="shared" si="26"/>
        <v>0</v>
      </c>
      <c r="AQ190" s="1">
        <f>COUNT(L$11:L190)</f>
        <v>37</v>
      </c>
      <c r="AR190" s="43">
        <f t="shared" si="27"/>
        <v>40933</v>
      </c>
      <c r="AS190" s="44">
        <f t="shared" si="28"/>
        <v>89.120000000000019</v>
      </c>
      <c r="AT190" s="10" t="str">
        <f t="shared" si="29"/>
        <v/>
      </c>
      <c r="AU190" s="20" t="str">
        <f t="shared" si="30"/>
        <v/>
      </c>
      <c r="AV190" s="42">
        <f t="shared" si="31"/>
        <v>1</v>
      </c>
      <c r="AW190" s="89">
        <f t="shared" si="32"/>
        <v>0</v>
      </c>
      <c r="AX190" s="167"/>
      <c r="AY190" s="2" t="str">
        <f>IF(Settings!D186&lt;&gt;"",Settings!D186,"")</f>
        <v>--</v>
      </c>
      <c r="AZ190" s="2" t="str">
        <f>IF(Settings!G186&lt;&gt;"",Settings!G186,"")</f>
        <v>--</v>
      </c>
      <c r="BB190" s="2" t="str">
        <f>IF(Settings!I186&lt;&gt;"",Settings!I186,"")</f>
        <v>--</v>
      </c>
      <c r="BC190" s="2" t="str">
        <f>IF(Settings!K186&lt;&gt;"",Settings!K186,"")</f>
        <v>--</v>
      </c>
    </row>
    <row r="191" spans="2:55" x14ac:dyDescent="0.2">
      <c r="B191" s="13"/>
      <c r="C191" s="12"/>
      <c r="D191" s="12"/>
      <c r="E191" s="12"/>
      <c r="F191" s="12"/>
      <c r="G191" s="12"/>
      <c r="H191" s="12"/>
      <c r="I191" s="15"/>
      <c r="J191" s="31"/>
      <c r="K191" s="180"/>
      <c r="L191" s="40"/>
      <c r="M191" s="14"/>
      <c r="N191" s="16"/>
      <c r="O191" s="49"/>
      <c r="P191" s="64"/>
      <c r="Q191" s="18"/>
      <c r="R191" s="181">
        <f t="shared" si="24"/>
        <v>0</v>
      </c>
      <c r="S191" s="181">
        <f t="shared" si="25"/>
        <v>0</v>
      </c>
      <c r="T191" s="181">
        <f t="shared" si="26"/>
        <v>0</v>
      </c>
      <c r="AQ191" s="1">
        <f>COUNT(L$11:L191)</f>
        <v>37</v>
      </c>
      <c r="AR191" s="43">
        <f t="shared" si="27"/>
        <v>40933</v>
      </c>
      <c r="AS191" s="44">
        <f t="shared" si="28"/>
        <v>89.120000000000019</v>
      </c>
      <c r="AT191" s="10" t="str">
        <f t="shared" si="29"/>
        <v/>
      </c>
      <c r="AU191" s="20" t="str">
        <f t="shared" si="30"/>
        <v/>
      </c>
      <c r="AV191" s="42">
        <f t="shared" si="31"/>
        <v>1</v>
      </c>
      <c r="AW191" s="89">
        <f t="shared" si="32"/>
        <v>0</v>
      </c>
      <c r="AX191" s="167"/>
      <c r="AY191" s="2" t="str">
        <f>IF(Settings!D187&lt;&gt;"",Settings!D187,"")</f>
        <v>--</v>
      </c>
      <c r="AZ191" s="2" t="str">
        <f>IF(Settings!G187&lt;&gt;"",Settings!G187,"")</f>
        <v>--</v>
      </c>
      <c r="BB191" s="2" t="str">
        <f>IF(Settings!I187&lt;&gt;"",Settings!I187,"")</f>
        <v>--</v>
      </c>
      <c r="BC191" s="2" t="str">
        <f>IF(Settings!K187&lt;&gt;"",Settings!K187,"")</f>
        <v>--</v>
      </c>
    </row>
    <row r="192" spans="2:55" x14ac:dyDescent="0.2">
      <c r="B192" s="13"/>
      <c r="C192" s="12"/>
      <c r="D192" s="12"/>
      <c r="E192" s="12"/>
      <c r="F192" s="12"/>
      <c r="G192" s="12"/>
      <c r="H192" s="12"/>
      <c r="I192" s="15"/>
      <c r="J192" s="31"/>
      <c r="K192" s="180"/>
      <c r="L192" s="40"/>
      <c r="M192" s="14"/>
      <c r="N192" s="16"/>
      <c r="O192" s="49"/>
      <c r="P192" s="64"/>
      <c r="Q192" s="18"/>
      <c r="R192" s="181">
        <f t="shared" si="24"/>
        <v>0</v>
      </c>
      <c r="S192" s="181">
        <f t="shared" si="25"/>
        <v>0</v>
      </c>
      <c r="T192" s="181">
        <f t="shared" si="26"/>
        <v>0</v>
      </c>
      <c r="AQ192" s="1">
        <f>COUNT(L$11:L192)</f>
        <v>37</v>
      </c>
      <c r="AR192" s="43">
        <f t="shared" si="27"/>
        <v>40933</v>
      </c>
      <c r="AS192" s="44">
        <f t="shared" si="28"/>
        <v>89.120000000000019</v>
      </c>
      <c r="AT192" s="10" t="str">
        <f t="shared" si="29"/>
        <v/>
      </c>
      <c r="AU192" s="20" t="str">
        <f t="shared" si="30"/>
        <v/>
      </c>
      <c r="AV192" s="42">
        <f t="shared" si="31"/>
        <v>1</v>
      </c>
      <c r="AW192" s="89">
        <f t="shared" si="32"/>
        <v>0</v>
      </c>
      <c r="AX192" s="167"/>
      <c r="AY192" s="2" t="str">
        <f>IF(Settings!D188&lt;&gt;"",Settings!D188,"")</f>
        <v>--</v>
      </c>
      <c r="AZ192" s="2" t="str">
        <f>IF(Settings!G188&lt;&gt;"",Settings!G188,"")</f>
        <v>--</v>
      </c>
      <c r="BB192" s="2" t="str">
        <f>IF(Settings!I188&lt;&gt;"",Settings!I188,"")</f>
        <v>--</v>
      </c>
      <c r="BC192" s="2" t="str">
        <f>IF(Settings!K188&lt;&gt;"",Settings!K188,"")</f>
        <v>--</v>
      </c>
    </row>
    <row r="193" spans="2:55" x14ac:dyDescent="0.2">
      <c r="B193" s="13"/>
      <c r="C193" s="12"/>
      <c r="D193" s="12"/>
      <c r="E193" s="12"/>
      <c r="F193" s="12"/>
      <c r="G193" s="12"/>
      <c r="H193" s="12"/>
      <c r="I193" s="15"/>
      <c r="J193" s="31"/>
      <c r="K193" s="180"/>
      <c r="L193" s="40"/>
      <c r="M193" s="14"/>
      <c r="N193" s="16"/>
      <c r="O193" s="49"/>
      <c r="P193" s="64"/>
      <c r="Q193" s="18"/>
      <c r="R193" s="181">
        <f t="shared" si="24"/>
        <v>0</v>
      </c>
      <c r="S193" s="181">
        <f t="shared" si="25"/>
        <v>0</v>
      </c>
      <c r="T193" s="181">
        <f t="shared" si="26"/>
        <v>0</v>
      </c>
      <c r="AQ193" s="1">
        <f>COUNT(L$11:L193)</f>
        <v>37</v>
      </c>
      <c r="AR193" s="43">
        <f t="shared" si="27"/>
        <v>40933</v>
      </c>
      <c r="AS193" s="44">
        <f t="shared" si="28"/>
        <v>89.120000000000019</v>
      </c>
      <c r="AT193" s="10" t="str">
        <f t="shared" si="29"/>
        <v/>
      </c>
      <c r="AU193" s="20" t="str">
        <f t="shared" si="30"/>
        <v/>
      </c>
      <c r="AV193" s="42">
        <f t="shared" si="31"/>
        <v>1</v>
      </c>
      <c r="AW193" s="89">
        <f t="shared" si="32"/>
        <v>0</v>
      </c>
      <c r="AX193" s="167"/>
      <c r="AY193" s="2" t="str">
        <f>IF(Settings!D189&lt;&gt;"",Settings!D189,"")</f>
        <v>--</v>
      </c>
      <c r="AZ193" s="2" t="str">
        <f>IF(Settings!G189&lt;&gt;"",Settings!G189,"")</f>
        <v>--</v>
      </c>
      <c r="BB193" s="2" t="str">
        <f>IF(Settings!I189&lt;&gt;"",Settings!I189,"")</f>
        <v>--</v>
      </c>
      <c r="BC193" s="2" t="str">
        <f>IF(Settings!K189&lt;&gt;"",Settings!K189,"")</f>
        <v>--</v>
      </c>
    </row>
    <row r="194" spans="2:55" x14ac:dyDescent="0.2">
      <c r="B194" s="13"/>
      <c r="C194" s="12"/>
      <c r="D194" s="12"/>
      <c r="E194" s="12"/>
      <c r="F194" s="12"/>
      <c r="G194" s="12"/>
      <c r="H194" s="12"/>
      <c r="I194" s="15"/>
      <c r="J194" s="31"/>
      <c r="K194" s="180"/>
      <c r="L194" s="40"/>
      <c r="M194" s="14"/>
      <c r="N194" s="16"/>
      <c r="O194" s="49"/>
      <c r="P194" s="64"/>
      <c r="Q194" s="18"/>
      <c r="R194" s="181">
        <f t="shared" si="24"/>
        <v>0</v>
      </c>
      <c r="S194" s="181">
        <f t="shared" si="25"/>
        <v>0</v>
      </c>
      <c r="T194" s="181">
        <f t="shared" si="26"/>
        <v>0</v>
      </c>
      <c r="AQ194" s="1">
        <f>COUNT(L$11:L194)</f>
        <v>37</v>
      </c>
      <c r="AR194" s="43">
        <f t="shared" si="27"/>
        <v>40933</v>
      </c>
      <c r="AS194" s="44">
        <f t="shared" si="28"/>
        <v>89.120000000000019</v>
      </c>
      <c r="AT194" s="10" t="str">
        <f t="shared" si="29"/>
        <v/>
      </c>
      <c r="AU194" s="20" t="str">
        <f t="shared" si="30"/>
        <v/>
      </c>
      <c r="AV194" s="42">
        <f t="shared" si="31"/>
        <v>1</v>
      </c>
      <c r="AW194" s="89">
        <f t="shared" si="32"/>
        <v>0</v>
      </c>
      <c r="AX194" s="167"/>
      <c r="AY194" s="2" t="str">
        <f>IF(Settings!D190&lt;&gt;"",Settings!D190,"")</f>
        <v>--</v>
      </c>
      <c r="AZ194" s="2" t="str">
        <f>IF(Settings!G190&lt;&gt;"",Settings!G190,"")</f>
        <v>--</v>
      </c>
      <c r="BB194" s="2" t="str">
        <f>IF(Settings!I190&lt;&gt;"",Settings!I190,"")</f>
        <v>--</v>
      </c>
      <c r="BC194" s="2" t="str">
        <f>IF(Settings!K190&lt;&gt;"",Settings!K190,"")</f>
        <v>--</v>
      </c>
    </row>
    <row r="195" spans="2:55" x14ac:dyDescent="0.2">
      <c r="B195" s="13"/>
      <c r="C195" s="12"/>
      <c r="D195" s="12"/>
      <c r="E195" s="12"/>
      <c r="F195" s="12"/>
      <c r="G195" s="12"/>
      <c r="H195" s="12"/>
      <c r="I195" s="15"/>
      <c r="J195" s="31"/>
      <c r="K195" s="180"/>
      <c r="L195" s="40"/>
      <c r="M195" s="14"/>
      <c r="N195" s="16"/>
      <c r="O195" s="49"/>
      <c r="P195" s="64"/>
      <c r="Q195" s="18"/>
      <c r="R195" s="181">
        <f t="shared" si="24"/>
        <v>0</v>
      </c>
      <c r="S195" s="181">
        <f t="shared" si="25"/>
        <v>0</v>
      </c>
      <c r="T195" s="181">
        <f t="shared" si="26"/>
        <v>0</v>
      </c>
      <c r="AQ195" s="1">
        <f>COUNT(L$11:L195)</f>
        <v>37</v>
      </c>
      <c r="AR195" s="43">
        <f t="shared" si="27"/>
        <v>40933</v>
      </c>
      <c r="AS195" s="44">
        <f t="shared" si="28"/>
        <v>89.120000000000019</v>
      </c>
      <c r="AT195" s="10" t="str">
        <f t="shared" si="29"/>
        <v/>
      </c>
      <c r="AU195" s="20" t="str">
        <f t="shared" si="30"/>
        <v/>
      </c>
      <c r="AV195" s="42">
        <f t="shared" si="31"/>
        <v>1</v>
      </c>
      <c r="AW195" s="89">
        <f t="shared" si="32"/>
        <v>0</v>
      </c>
      <c r="AX195" s="167"/>
      <c r="AY195" s="2" t="str">
        <f>IF(Settings!D191&lt;&gt;"",Settings!D191,"")</f>
        <v>--</v>
      </c>
      <c r="AZ195" s="2" t="str">
        <f>IF(Settings!G191&lt;&gt;"",Settings!G191,"")</f>
        <v>--</v>
      </c>
      <c r="BB195" s="2" t="str">
        <f>IF(Settings!I191&lt;&gt;"",Settings!I191,"")</f>
        <v>--</v>
      </c>
      <c r="BC195" s="2" t="str">
        <f>IF(Settings!K191&lt;&gt;"",Settings!K191,"")</f>
        <v>--</v>
      </c>
    </row>
    <row r="196" spans="2:55" x14ac:dyDescent="0.2">
      <c r="B196" s="13"/>
      <c r="C196" s="12"/>
      <c r="D196" s="12"/>
      <c r="E196" s="12"/>
      <c r="F196" s="12"/>
      <c r="G196" s="12"/>
      <c r="H196" s="12"/>
      <c r="I196" s="15"/>
      <c r="J196" s="31"/>
      <c r="K196" s="180"/>
      <c r="L196" s="40"/>
      <c r="M196" s="14"/>
      <c r="N196" s="16"/>
      <c r="O196" s="49"/>
      <c r="P196" s="64"/>
      <c r="Q196" s="18"/>
      <c r="R196" s="181">
        <f t="shared" si="24"/>
        <v>0</v>
      </c>
      <c r="S196" s="181">
        <f t="shared" si="25"/>
        <v>0</v>
      </c>
      <c r="T196" s="181">
        <f t="shared" si="26"/>
        <v>0</v>
      </c>
      <c r="AQ196" s="1">
        <f>COUNT(L$11:L196)</f>
        <v>37</v>
      </c>
      <c r="AR196" s="43">
        <f t="shared" si="27"/>
        <v>40933</v>
      </c>
      <c r="AS196" s="44">
        <f t="shared" si="28"/>
        <v>89.120000000000019</v>
      </c>
      <c r="AT196" s="10" t="str">
        <f t="shared" si="29"/>
        <v/>
      </c>
      <c r="AU196" s="20" t="str">
        <f t="shared" si="30"/>
        <v/>
      </c>
      <c r="AV196" s="42">
        <f t="shared" si="31"/>
        <v>1</v>
      </c>
      <c r="AW196" s="89">
        <f t="shared" si="32"/>
        <v>0</v>
      </c>
      <c r="AX196" s="167"/>
      <c r="AY196" s="2" t="str">
        <f>IF(Settings!D192&lt;&gt;"",Settings!D192,"")</f>
        <v>--</v>
      </c>
      <c r="AZ196" s="2" t="str">
        <f>IF(Settings!G192&lt;&gt;"",Settings!G192,"")</f>
        <v>--</v>
      </c>
      <c r="BB196" s="2" t="str">
        <f>IF(Settings!I192&lt;&gt;"",Settings!I192,"")</f>
        <v>--</v>
      </c>
      <c r="BC196" s="2" t="str">
        <f>IF(Settings!K192&lt;&gt;"",Settings!K192,"")</f>
        <v>--</v>
      </c>
    </row>
    <row r="197" spans="2:55" x14ac:dyDescent="0.2">
      <c r="B197" s="13"/>
      <c r="C197" s="12"/>
      <c r="D197" s="12"/>
      <c r="E197" s="12"/>
      <c r="F197" s="12"/>
      <c r="G197" s="12"/>
      <c r="H197" s="12"/>
      <c r="I197" s="15"/>
      <c r="J197" s="31"/>
      <c r="K197" s="180"/>
      <c r="L197" s="40"/>
      <c r="M197" s="14"/>
      <c r="N197" s="16"/>
      <c r="O197" s="49"/>
      <c r="P197" s="64"/>
      <c r="Q197" s="18"/>
      <c r="R197" s="181">
        <f t="shared" si="24"/>
        <v>0</v>
      </c>
      <c r="S197" s="181">
        <f t="shared" si="25"/>
        <v>0</v>
      </c>
      <c r="T197" s="181">
        <f t="shared" si="26"/>
        <v>0</v>
      </c>
      <c r="AQ197" s="1">
        <f>COUNT(L$11:L197)</f>
        <v>37</v>
      </c>
      <c r="AR197" s="43">
        <f t="shared" si="27"/>
        <v>40933</v>
      </c>
      <c r="AS197" s="44">
        <f t="shared" si="28"/>
        <v>89.120000000000019</v>
      </c>
      <c r="AT197" s="10" t="str">
        <f t="shared" si="29"/>
        <v/>
      </c>
      <c r="AU197" s="20" t="str">
        <f t="shared" si="30"/>
        <v/>
      </c>
      <c r="AV197" s="42">
        <f t="shared" si="31"/>
        <v>1</v>
      </c>
      <c r="AW197" s="89">
        <f t="shared" si="32"/>
        <v>0</v>
      </c>
      <c r="AX197" s="167"/>
      <c r="AY197" s="2" t="str">
        <f>IF(Settings!D193&lt;&gt;"",Settings!D193,"")</f>
        <v>--</v>
      </c>
      <c r="AZ197" s="2" t="str">
        <f>IF(Settings!G193&lt;&gt;"",Settings!G193,"")</f>
        <v>--</v>
      </c>
      <c r="BB197" s="2" t="str">
        <f>IF(Settings!I193&lt;&gt;"",Settings!I193,"")</f>
        <v>--</v>
      </c>
      <c r="BC197" s="2" t="str">
        <f>IF(Settings!K193&lt;&gt;"",Settings!K193,"")</f>
        <v>--</v>
      </c>
    </row>
    <row r="198" spans="2:55" x14ac:dyDescent="0.2">
      <c r="B198" s="13"/>
      <c r="C198" s="12"/>
      <c r="D198" s="12"/>
      <c r="E198" s="12"/>
      <c r="F198" s="12"/>
      <c r="G198" s="12"/>
      <c r="H198" s="12"/>
      <c r="I198" s="15"/>
      <c r="J198" s="31"/>
      <c r="K198" s="180"/>
      <c r="L198" s="40"/>
      <c r="M198" s="14"/>
      <c r="N198" s="16"/>
      <c r="O198" s="49"/>
      <c r="P198" s="64"/>
      <c r="Q198" s="18"/>
      <c r="R198" s="181">
        <f t="shared" si="24"/>
        <v>0</v>
      </c>
      <c r="S198" s="181">
        <f t="shared" si="25"/>
        <v>0</v>
      </c>
      <c r="T198" s="181">
        <f t="shared" si="26"/>
        <v>0</v>
      </c>
      <c r="AQ198" s="1">
        <f>COUNT(L$11:L198)</f>
        <v>37</v>
      </c>
      <c r="AR198" s="43">
        <f t="shared" si="27"/>
        <v>40933</v>
      </c>
      <c r="AS198" s="44">
        <f t="shared" si="28"/>
        <v>89.120000000000019</v>
      </c>
      <c r="AT198" s="10" t="str">
        <f t="shared" si="29"/>
        <v/>
      </c>
      <c r="AU198" s="20" t="str">
        <f t="shared" si="30"/>
        <v/>
      </c>
      <c r="AV198" s="42">
        <f t="shared" si="31"/>
        <v>1</v>
      </c>
      <c r="AW198" s="89">
        <f t="shared" si="32"/>
        <v>0</v>
      </c>
      <c r="AX198" s="167"/>
      <c r="AY198" s="2" t="str">
        <f>IF(Settings!D194&lt;&gt;"",Settings!D194,"")</f>
        <v>--</v>
      </c>
      <c r="AZ198" s="2" t="str">
        <f>IF(Settings!G194&lt;&gt;"",Settings!G194,"")</f>
        <v>--</v>
      </c>
      <c r="BB198" s="2" t="str">
        <f>IF(Settings!I194&lt;&gt;"",Settings!I194,"")</f>
        <v>--</v>
      </c>
      <c r="BC198" s="2" t="str">
        <f>IF(Settings!K194&lt;&gt;"",Settings!K194,"")</f>
        <v>--</v>
      </c>
    </row>
    <row r="199" spans="2:55" x14ac:dyDescent="0.2">
      <c r="B199" s="13"/>
      <c r="C199" s="12"/>
      <c r="D199" s="12"/>
      <c r="E199" s="12"/>
      <c r="F199" s="12"/>
      <c r="G199" s="12"/>
      <c r="H199" s="12"/>
      <c r="I199" s="15"/>
      <c r="J199" s="31"/>
      <c r="K199" s="180"/>
      <c r="L199" s="40"/>
      <c r="M199" s="14"/>
      <c r="N199" s="16"/>
      <c r="O199" s="49"/>
      <c r="P199" s="64"/>
      <c r="Q199" s="18"/>
      <c r="R199" s="181">
        <f t="shared" si="24"/>
        <v>0</v>
      </c>
      <c r="S199" s="181">
        <f t="shared" si="25"/>
        <v>0</v>
      </c>
      <c r="T199" s="181">
        <f t="shared" si="26"/>
        <v>0</v>
      </c>
      <c r="AQ199" s="1">
        <f>COUNT(L$11:L199)</f>
        <v>37</v>
      </c>
      <c r="AR199" s="43">
        <f t="shared" si="27"/>
        <v>40933</v>
      </c>
      <c r="AS199" s="44">
        <f t="shared" si="28"/>
        <v>89.120000000000019</v>
      </c>
      <c r="AT199" s="10" t="str">
        <f t="shared" si="29"/>
        <v/>
      </c>
      <c r="AU199" s="20" t="str">
        <f t="shared" si="30"/>
        <v/>
      </c>
      <c r="AV199" s="42">
        <f t="shared" si="31"/>
        <v>1</v>
      </c>
      <c r="AW199" s="89">
        <f t="shared" si="32"/>
        <v>0</v>
      </c>
      <c r="AX199" s="167"/>
      <c r="AY199" s="2" t="str">
        <f>IF(Settings!D195&lt;&gt;"",Settings!D195,"")</f>
        <v>--</v>
      </c>
      <c r="AZ199" s="2" t="str">
        <f>IF(Settings!G195&lt;&gt;"",Settings!G195,"")</f>
        <v>--</v>
      </c>
      <c r="BB199" s="2" t="str">
        <f>IF(Settings!I195&lt;&gt;"",Settings!I195,"")</f>
        <v>--</v>
      </c>
      <c r="BC199" s="2" t="str">
        <f>IF(Settings!K195&lt;&gt;"",Settings!K195,"")</f>
        <v>--</v>
      </c>
    </row>
    <row r="200" spans="2:55" x14ac:dyDescent="0.2">
      <c r="B200" s="13"/>
      <c r="C200" s="12"/>
      <c r="D200" s="12"/>
      <c r="E200" s="12"/>
      <c r="F200" s="12"/>
      <c r="G200" s="12"/>
      <c r="H200" s="12"/>
      <c r="I200" s="15"/>
      <c r="J200" s="31"/>
      <c r="K200" s="180"/>
      <c r="L200" s="40"/>
      <c r="M200" s="14"/>
      <c r="N200" s="16"/>
      <c r="O200" s="49"/>
      <c r="P200" s="64"/>
      <c r="Q200" s="18"/>
      <c r="R200" s="181">
        <f t="shared" si="24"/>
        <v>0</v>
      </c>
      <c r="S200" s="181">
        <f t="shared" si="25"/>
        <v>0</v>
      </c>
      <c r="T200" s="181">
        <f t="shared" si="26"/>
        <v>0</v>
      </c>
      <c r="AQ200" s="1">
        <f>COUNT(L$11:L200)</f>
        <v>37</v>
      </c>
      <c r="AR200" s="43">
        <f t="shared" si="27"/>
        <v>40933</v>
      </c>
      <c r="AS200" s="44">
        <f t="shared" si="28"/>
        <v>89.120000000000019</v>
      </c>
      <c r="AT200" s="10" t="str">
        <f t="shared" si="29"/>
        <v/>
      </c>
      <c r="AU200" s="20" t="str">
        <f t="shared" si="30"/>
        <v/>
      </c>
      <c r="AV200" s="42">
        <f t="shared" si="31"/>
        <v>1</v>
      </c>
      <c r="AW200" s="89">
        <f t="shared" si="32"/>
        <v>0</v>
      </c>
      <c r="AX200" s="167"/>
      <c r="AY200" s="2" t="str">
        <f>IF(Settings!D196&lt;&gt;"",Settings!D196,"")</f>
        <v>--</v>
      </c>
      <c r="AZ200" s="2" t="str">
        <f>IF(Settings!G196&lt;&gt;"",Settings!G196,"")</f>
        <v>--</v>
      </c>
      <c r="BB200" s="2" t="str">
        <f>IF(Settings!I196&lt;&gt;"",Settings!I196,"")</f>
        <v>--</v>
      </c>
      <c r="BC200" s="2" t="str">
        <f>IF(Settings!K196&lt;&gt;"",Settings!K196,"")</f>
        <v>--</v>
      </c>
    </row>
    <row r="201" spans="2:55" x14ac:dyDescent="0.2">
      <c r="B201" s="13"/>
      <c r="C201" s="12"/>
      <c r="D201" s="12"/>
      <c r="E201" s="12"/>
      <c r="F201" s="12"/>
      <c r="G201" s="12"/>
      <c r="H201" s="12"/>
      <c r="I201" s="15"/>
      <c r="J201" s="31"/>
      <c r="K201" s="180"/>
      <c r="L201" s="40"/>
      <c r="M201" s="14"/>
      <c r="N201" s="16"/>
      <c r="O201" s="49"/>
      <c r="P201" s="64"/>
      <c r="Q201" s="18"/>
      <c r="R201" s="181">
        <f t="shared" si="24"/>
        <v>0</v>
      </c>
      <c r="S201" s="181">
        <f t="shared" si="25"/>
        <v>0</v>
      </c>
      <c r="T201" s="181">
        <f t="shared" si="26"/>
        <v>0</v>
      </c>
      <c r="AQ201" s="1">
        <f>COUNT(L$11:L201)</f>
        <v>37</v>
      </c>
      <c r="AR201" s="43">
        <f t="shared" si="27"/>
        <v>40933</v>
      </c>
      <c r="AS201" s="44">
        <f t="shared" si="28"/>
        <v>89.120000000000019</v>
      </c>
      <c r="AT201" s="10" t="str">
        <f t="shared" si="29"/>
        <v/>
      </c>
      <c r="AU201" s="20" t="str">
        <f t="shared" si="30"/>
        <v/>
      </c>
      <c r="AV201" s="42">
        <f t="shared" si="31"/>
        <v>1</v>
      </c>
      <c r="AW201" s="89">
        <f t="shared" si="32"/>
        <v>0</v>
      </c>
      <c r="AX201" s="167"/>
      <c r="AY201" s="2" t="str">
        <f>IF(Settings!D197&lt;&gt;"",Settings!D197,"")</f>
        <v>--</v>
      </c>
      <c r="AZ201" s="2" t="str">
        <f>IF(Settings!G197&lt;&gt;"",Settings!G197,"")</f>
        <v>--</v>
      </c>
      <c r="BB201" s="2" t="str">
        <f>IF(Settings!I197&lt;&gt;"",Settings!I197,"")</f>
        <v>--</v>
      </c>
      <c r="BC201" s="2" t="str">
        <f>IF(Settings!K197&lt;&gt;"",Settings!K197,"")</f>
        <v>--</v>
      </c>
    </row>
    <row r="202" spans="2:55" x14ac:dyDescent="0.2">
      <c r="B202" s="13"/>
      <c r="C202" s="12"/>
      <c r="D202" s="12"/>
      <c r="E202" s="12"/>
      <c r="F202" s="12"/>
      <c r="G202" s="12"/>
      <c r="H202" s="12"/>
      <c r="I202" s="15"/>
      <c r="J202" s="31"/>
      <c r="K202" s="180"/>
      <c r="L202" s="40"/>
      <c r="M202" s="14"/>
      <c r="N202" s="16"/>
      <c r="O202" s="49"/>
      <c r="P202" s="64"/>
      <c r="Q202" s="18"/>
      <c r="R202" s="181">
        <f t="shared" si="24"/>
        <v>0</v>
      </c>
      <c r="S202" s="181">
        <f t="shared" si="25"/>
        <v>0</v>
      </c>
      <c r="T202" s="181">
        <f t="shared" si="26"/>
        <v>0</v>
      </c>
      <c r="AQ202" s="1">
        <f>COUNT(L$11:L202)</f>
        <v>37</v>
      </c>
      <c r="AR202" s="43">
        <f t="shared" si="27"/>
        <v>40933</v>
      </c>
      <c r="AS202" s="44">
        <f t="shared" si="28"/>
        <v>89.120000000000019</v>
      </c>
      <c r="AT202" s="10" t="str">
        <f t="shared" si="29"/>
        <v/>
      </c>
      <c r="AU202" s="20" t="str">
        <f t="shared" si="30"/>
        <v/>
      </c>
      <c r="AV202" s="42">
        <f t="shared" si="31"/>
        <v>1</v>
      </c>
      <c r="AW202" s="89">
        <f t="shared" si="32"/>
        <v>0</v>
      </c>
      <c r="AX202" s="167"/>
      <c r="AY202" s="2" t="str">
        <f>IF(Settings!D198&lt;&gt;"",Settings!D198,"")</f>
        <v>--</v>
      </c>
      <c r="AZ202" s="2" t="str">
        <f>IF(Settings!G198&lt;&gt;"",Settings!G198,"")</f>
        <v>--</v>
      </c>
      <c r="BB202" s="2" t="str">
        <f>IF(Settings!I198&lt;&gt;"",Settings!I198,"")</f>
        <v>--</v>
      </c>
      <c r="BC202" s="2" t="str">
        <f>IF(Settings!K198&lt;&gt;"",Settings!K198,"")</f>
        <v>--</v>
      </c>
    </row>
    <row r="203" spans="2:55" x14ac:dyDescent="0.2">
      <c r="B203" s="13"/>
      <c r="C203" s="12"/>
      <c r="D203" s="12"/>
      <c r="E203" s="12"/>
      <c r="F203" s="12"/>
      <c r="G203" s="12"/>
      <c r="H203" s="12"/>
      <c r="I203" s="15"/>
      <c r="J203" s="31"/>
      <c r="K203" s="180"/>
      <c r="L203" s="40"/>
      <c r="M203" s="14"/>
      <c r="N203" s="16"/>
      <c r="O203" s="49"/>
      <c r="P203" s="64"/>
      <c r="Q203" s="18"/>
      <c r="R203" s="181">
        <f t="shared" si="24"/>
        <v>0</v>
      </c>
      <c r="S203" s="181">
        <f t="shared" si="25"/>
        <v>0</v>
      </c>
      <c r="T203" s="181">
        <f t="shared" si="26"/>
        <v>0</v>
      </c>
      <c r="AQ203" s="1">
        <f>COUNT(L$11:L203)</f>
        <v>37</v>
      </c>
      <c r="AR203" s="43">
        <f t="shared" si="27"/>
        <v>40933</v>
      </c>
      <c r="AS203" s="44">
        <f t="shared" si="28"/>
        <v>89.120000000000019</v>
      </c>
      <c r="AT203" s="10" t="str">
        <f t="shared" si="29"/>
        <v/>
      </c>
      <c r="AU203" s="20" t="str">
        <f t="shared" si="30"/>
        <v/>
      </c>
      <c r="AV203" s="42">
        <f t="shared" si="31"/>
        <v>1</v>
      </c>
      <c r="AW203" s="89">
        <f t="shared" si="32"/>
        <v>0</v>
      </c>
      <c r="AX203" s="167"/>
      <c r="AY203" s="2" t="str">
        <f>IF(Settings!D199&lt;&gt;"",Settings!D199,"")</f>
        <v>--</v>
      </c>
      <c r="AZ203" s="2" t="str">
        <f>IF(Settings!G199&lt;&gt;"",Settings!G199,"")</f>
        <v>--</v>
      </c>
      <c r="BB203" s="2" t="str">
        <f>IF(Settings!I199&lt;&gt;"",Settings!I199,"")</f>
        <v>--</v>
      </c>
      <c r="BC203" s="2" t="str">
        <f>IF(Settings!K199&lt;&gt;"",Settings!K199,"")</f>
        <v>--</v>
      </c>
    </row>
    <row r="204" spans="2:55" x14ac:dyDescent="0.2">
      <c r="B204" s="13"/>
      <c r="C204" s="12"/>
      <c r="D204" s="12"/>
      <c r="E204" s="12"/>
      <c r="F204" s="12"/>
      <c r="G204" s="12"/>
      <c r="H204" s="12"/>
      <c r="I204" s="15"/>
      <c r="J204" s="31"/>
      <c r="K204" s="180"/>
      <c r="L204" s="40"/>
      <c r="M204" s="14"/>
      <c r="N204" s="16"/>
      <c r="O204" s="49"/>
      <c r="P204" s="64"/>
      <c r="Q204" s="18"/>
      <c r="R204" s="181">
        <f t="shared" ref="R204:R267" si="33">ROUND(IF(M204&lt;&gt;"Y",IF(P204&lt;&gt;"Y",K204,K204*(AV204-1)),0),ROUNDING)</f>
        <v>0</v>
      </c>
      <c r="S204" s="181">
        <f t="shared" ref="S204:S267" si="34">ROUND(IF(O204&gt;0,IF(M204="Y",AW204*(1-O204),IF(AW204&gt;R204,R204 + (AW204 - R204)*(1-O204),AW204)),AW204),ROUNDING)</f>
        <v>0</v>
      </c>
      <c r="T204" s="181">
        <f t="shared" ref="T204:T267" si="35">ROUND(IF(N204="P",0,IF(OR(M204="N",M204=""),S204-R204,S204)),ROUNDING)</f>
        <v>0</v>
      </c>
      <c r="AQ204" s="1">
        <f>COUNT(L$11:L204)</f>
        <v>37</v>
      </c>
      <c r="AR204" s="43">
        <f t="shared" si="27"/>
        <v>40933</v>
      </c>
      <c r="AS204" s="44">
        <f t="shared" si="28"/>
        <v>89.120000000000019</v>
      </c>
      <c r="AT204" s="10" t="str">
        <f t="shared" si="29"/>
        <v/>
      </c>
      <c r="AU204" s="20" t="str">
        <f t="shared" si="30"/>
        <v/>
      </c>
      <c r="AV204" s="42">
        <f t="shared" si="31"/>
        <v>1</v>
      </c>
      <c r="AW204" s="89">
        <f t="shared" si="32"/>
        <v>0</v>
      </c>
      <c r="AX204" s="167"/>
      <c r="AY204" s="2" t="str">
        <f>IF(Settings!D200&lt;&gt;"",Settings!D200,"")</f>
        <v>--</v>
      </c>
      <c r="AZ204" s="2" t="str">
        <f>IF(Settings!G200&lt;&gt;"",Settings!G200,"")</f>
        <v>--</v>
      </c>
      <c r="BB204" s="2" t="str">
        <f>IF(Settings!I200&lt;&gt;"",Settings!I200,"")</f>
        <v>--</v>
      </c>
      <c r="BC204" s="2" t="str">
        <f>IF(Settings!K200&lt;&gt;"",Settings!K200,"")</f>
        <v>--</v>
      </c>
    </row>
    <row r="205" spans="2:55" x14ac:dyDescent="0.2">
      <c r="B205" s="13"/>
      <c r="C205" s="12"/>
      <c r="D205" s="12"/>
      <c r="E205" s="12"/>
      <c r="F205" s="12"/>
      <c r="G205" s="12"/>
      <c r="H205" s="12"/>
      <c r="I205" s="15"/>
      <c r="J205" s="31"/>
      <c r="K205" s="180"/>
      <c r="L205" s="40"/>
      <c r="M205" s="14"/>
      <c r="N205" s="16"/>
      <c r="O205" s="49"/>
      <c r="P205" s="64"/>
      <c r="Q205" s="18"/>
      <c r="R205" s="181">
        <f t="shared" si="33"/>
        <v>0</v>
      </c>
      <c r="S205" s="181">
        <f t="shared" si="34"/>
        <v>0</v>
      </c>
      <c r="T205" s="181">
        <f t="shared" si="35"/>
        <v>0</v>
      </c>
      <c r="AQ205" s="1">
        <f>COUNT(L$11:L205)</f>
        <v>37</v>
      </c>
      <c r="AR205" s="43">
        <f t="shared" ref="AR205:AR268" si="36">IF(B205&gt;2,B205,AR204)</f>
        <v>40933</v>
      </c>
      <c r="AS205" s="44">
        <f t="shared" ref="AS205:AS268" si="37">AS204+T205</f>
        <v>89.120000000000019</v>
      </c>
      <c r="AT205" s="10" t="str">
        <f t="shared" ref="AT205:AT268" si="38">IF(N205="P",IF(P205&lt;&gt;"Y",IF(M205&lt;&gt;"Y",K205*AV205,K205*AV205-K205),IF(M205&lt;&gt;"Y",K205 + K205*(AV205-1),K205)),"")</f>
        <v/>
      </c>
      <c r="AU205" s="20" t="str">
        <f t="shared" ref="AU205:AU268" si="39">IF(M205="Y",IF(P205="Y",K205*(AV205-1),K205),"")</f>
        <v/>
      </c>
      <c r="AV205" s="42">
        <f t="shared" ref="AV205:AV268" si="40">IF(L205&lt;&gt;"",IF(ODDS_TYPE=1,L205,IF(ODDS_TYPE=2,IF(L205&gt;0,1+L205/100,IF(L205&lt;0,1-100/L205,1)),IF(ODDS_TYPE=3,1+L205,IF(ODDS_TYPE=4,1+L205,IF(ODDS_TYPE=5,IF(L205&gt;0,1+L205,1-1/L205),IF(ODDS_TYPE=6,IF(L205&gt;=0,L205+1,1-1/L205),1)))))),1)</f>
        <v>1</v>
      </c>
      <c r="AW205" s="89">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67"/>
      <c r="AY205" s="2" t="str">
        <f>IF(Settings!D201&lt;&gt;"",Settings!D201,"")</f>
        <v>--</v>
      </c>
      <c r="AZ205" s="2" t="str">
        <f>IF(Settings!G201&lt;&gt;"",Settings!G201,"")</f>
        <v>--</v>
      </c>
      <c r="BB205" s="2" t="str">
        <f>IF(Settings!I201&lt;&gt;"",Settings!I201,"")</f>
        <v>--</v>
      </c>
      <c r="BC205" s="2" t="str">
        <f>IF(Settings!K201&lt;&gt;"",Settings!K201,"")</f>
        <v>--</v>
      </c>
    </row>
    <row r="206" spans="2:55" x14ac:dyDescent="0.2">
      <c r="B206" s="13"/>
      <c r="C206" s="12"/>
      <c r="D206" s="12"/>
      <c r="E206" s="12"/>
      <c r="F206" s="12"/>
      <c r="G206" s="12"/>
      <c r="H206" s="12"/>
      <c r="I206" s="15"/>
      <c r="J206" s="31"/>
      <c r="K206" s="180"/>
      <c r="L206" s="40"/>
      <c r="M206" s="14"/>
      <c r="N206" s="16"/>
      <c r="O206" s="49"/>
      <c r="P206" s="64"/>
      <c r="Q206" s="18"/>
      <c r="R206" s="181">
        <f t="shared" si="33"/>
        <v>0</v>
      </c>
      <c r="S206" s="181">
        <f t="shared" si="34"/>
        <v>0</v>
      </c>
      <c r="T206" s="181">
        <f t="shared" si="35"/>
        <v>0</v>
      </c>
      <c r="AQ206" s="1">
        <f>COUNT(L$11:L206)</f>
        <v>37</v>
      </c>
      <c r="AR206" s="43">
        <f t="shared" si="36"/>
        <v>40933</v>
      </c>
      <c r="AS206" s="44">
        <f t="shared" si="37"/>
        <v>89.120000000000019</v>
      </c>
      <c r="AT206" s="10" t="str">
        <f t="shared" si="38"/>
        <v/>
      </c>
      <c r="AU206" s="20" t="str">
        <f t="shared" si="39"/>
        <v/>
      </c>
      <c r="AV206" s="42">
        <f t="shared" si="40"/>
        <v>1</v>
      </c>
      <c r="AW206" s="89">
        <f t="shared" si="41"/>
        <v>0</v>
      </c>
      <c r="AX206" s="167"/>
      <c r="AY206" s="2" t="str">
        <f>IF(Settings!D202&lt;&gt;"",Settings!D202,"")</f>
        <v>--</v>
      </c>
      <c r="AZ206" s="2" t="str">
        <f>IF(Settings!G202&lt;&gt;"",Settings!G202,"")</f>
        <v>--</v>
      </c>
      <c r="BB206" s="2" t="str">
        <f>IF(Settings!I202&lt;&gt;"",Settings!I202,"")</f>
        <v>--</v>
      </c>
      <c r="BC206" s="2" t="str">
        <f>IF(Settings!K202&lt;&gt;"",Settings!K202,"")</f>
        <v>--</v>
      </c>
    </row>
    <row r="207" spans="2:55" x14ac:dyDescent="0.2">
      <c r="B207" s="13"/>
      <c r="C207" s="12"/>
      <c r="D207" s="12"/>
      <c r="E207" s="12"/>
      <c r="F207" s="12"/>
      <c r="G207" s="12"/>
      <c r="H207" s="12"/>
      <c r="I207" s="15"/>
      <c r="J207" s="31"/>
      <c r="K207" s="180"/>
      <c r="L207" s="40"/>
      <c r="M207" s="14"/>
      <c r="N207" s="16"/>
      <c r="O207" s="49"/>
      <c r="P207" s="64"/>
      <c r="Q207" s="18"/>
      <c r="R207" s="181">
        <f t="shared" si="33"/>
        <v>0</v>
      </c>
      <c r="S207" s="181">
        <f t="shared" si="34"/>
        <v>0</v>
      </c>
      <c r="T207" s="181">
        <f t="shared" si="35"/>
        <v>0</v>
      </c>
      <c r="AQ207" s="1">
        <f>COUNT(L$11:L207)</f>
        <v>37</v>
      </c>
      <c r="AR207" s="43">
        <f t="shared" si="36"/>
        <v>40933</v>
      </c>
      <c r="AS207" s="44">
        <f t="shared" si="37"/>
        <v>89.120000000000019</v>
      </c>
      <c r="AT207" s="10" t="str">
        <f t="shared" si="38"/>
        <v/>
      </c>
      <c r="AU207" s="20" t="str">
        <f t="shared" si="39"/>
        <v/>
      </c>
      <c r="AV207" s="42">
        <f t="shared" si="40"/>
        <v>1</v>
      </c>
      <c r="AW207" s="89">
        <f t="shared" si="41"/>
        <v>0</v>
      </c>
      <c r="AX207" s="167"/>
      <c r="AY207" s="2" t="str">
        <f>IF(Settings!D203&lt;&gt;"",Settings!D203,"")</f>
        <v>--</v>
      </c>
      <c r="AZ207" s="2" t="str">
        <f>IF(Settings!G203&lt;&gt;"",Settings!G203,"")</f>
        <v>--</v>
      </c>
      <c r="BB207" s="2" t="str">
        <f>IF(Settings!I203&lt;&gt;"",Settings!I203,"")</f>
        <v>--</v>
      </c>
      <c r="BC207" s="2" t="str">
        <f>IF(Settings!K203&lt;&gt;"",Settings!K203,"")</f>
        <v>--</v>
      </c>
    </row>
    <row r="208" spans="2:55" x14ac:dyDescent="0.2">
      <c r="B208" s="13"/>
      <c r="C208" s="12"/>
      <c r="D208" s="12"/>
      <c r="E208" s="12"/>
      <c r="F208" s="12"/>
      <c r="G208" s="12"/>
      <c r="H208" s="12"/>
      <c r="I208" s="15"/>
      <c r="J208" s="31"/>
      <c r="K208" s="180"/>
      <c r="L208" s="40"/>
      <c r="M208" s="14"/>
      <c r="N208" s="16"/>
      <c r="O208" s="49"/>
      <c r="P208" s="64"/>
      <c r="Q208" s="18"/>
      <c r="R208" s="181">
        <f t="shared" si="33"/>
        <v>0</v>
      </c>
      <c r="S208" s="181">
        <f t="shared" si="34"/>
        <v>0</v>
      </c>
      <c r="T208" s="181">
        <f t="shared" si="35"/>
        <v>0</v>
      </c>
      <c r="AQ208" s="1">
        <f>COUNT(L$11:L208)</f>
        <v>37</v>
      </c>
      <c r="AR208" s="43">
        <f t="shared" si="36"/>
        <v>40933</v>
      </c>
      <c r="AS208" s="44">
        <f t="shared" si="37"/>
        <v>89.120000000000019</v>
      </c>
      <c r="AT208" s="10" t="str">
        <f t="shared" si="38"/>
        <v/>
      </c>
      <c r="AU208" s="20" t="str">
        <f t="shared" si="39"/>
        <v/>
      </c>
      <c r="AV208" s="42">
        <f t="shared" si="40"/>
        <v>1</v>
      </c>
      <c r="AW208" s="89">
        <f t="shared" si="41"/>
        <v>0</v>
      </c>
      <c r="AX208" s="167"/>
      <c r="AY208" s="2" t="str">
        <f>IF(Settings!D204&lt;&gt;"",Settings!D204,"")</f>
        <v>--</v>
      </c>
      <c r="AZ208" s="2" t="str">
        <f>IF(Settings!G204&lt;&gt;"",Settings!G204,"")</f>
        <v>--</v>
      </c>
      <c r="BB208" s="2" t="str">
        <f>IF(Settings!I204&lt;&gt;"",Settings!I204,"")</f>
        <v>--</v>
      </c>
      <c r="BC208" s="2" t="str">
        <f>IF(Settings!K204&lt;&gt;"",Settings!K204,"")</f>
        <v>--</v>
      </c>
    </row>
    <row r="209" spans="2:55" x14ac:dyDescent="0.2">
      <c r="B209" s="13"/>
      <c r="C209" s="12"/>
      <c r="D209" s="12"/>
      <c r="E209" s="12"/>
      <c r="F209" s="12"/>
      <c r="G209" s="12"/>
      <c r="H209" s="12"/>
      <c r="I209" s="15"/>
      <c r="J209" s="31"/>
      <c r="K209" s="180"/>
      <c r="L209" s="40"/>
      <c r="M209" s="14"/>
      <c r="N209" s="16"/>
      <c r="O209" s="49"/>
      <c r="P209" s="64"/>
      <c r="Q209" s="18"/>
      <c r="R209" s="181">
        <f t="shared" si="33"/>
        <v>0</v>
      </c>
      <c r="S209" s="181">
        <f t="shared" si="34"/>
        <v>0</v>
      </c>
      <c r="T209" s="181">
        <f t="shared" si="35"/>
        <v>0</v>
      </c>
      <c r="AQ209" s="1">
        <f>COUNT(L$11:L209)</f>
        <v>37</v>
      </c>
      <c r="AR209" s="43">
        <f t="shared" si="36"/>
        <v>40933</v>
      </c>
      <c r="AS209" s="44">
        <f t="shared" si="37"/>
        <v>89.120000000000019</v>
      </c>
      <c r="AT209" s="10" t="str">
        <f t="shared" si="38"/>
        <v/>
      </c>
      <c r="AU209" s="20" t="str">
        <f t="shared" si="39"/>
        <v/>
      </c>
      <c r="AV209" s="42">
        <f t="shared" si="40"/>
        <v>1</v>
      </c>
      <c r="AW209" s="89">
        <f t="shared" si="41"/>
        <v>0</v>
      </c>
      <c r="AX209" s="167"/>
      <c r="AY209" s="2" t="str">
        <f>IF(Settings!D205&lt;&gt;"",Settings!D205,"")</f>
        <v>--</v>
      </c>
      <c r="AZ209" s="2" t="str">
        <f>IF(Settings!G205&lt;&gt;"",Settings!G205,"")</f>
        <v>--</v>
      </c>
      <c r="BB209" s="2" t="str">
        <f>IF(Settings!I205&lt;&gt;"",Settings!I205,"")</f>
        <v>--</v>
      </c>
      <c r="BC209" s="2" t="str">
        <f>IF(Settings!K205&lt;&gt;"",Settings!K205,"")</f>
        <v>--</v>
      </c>
    </row>
    <row r="210" spans="2:55" x14ac:dyDescent="0.2">
      <c r="B210" s="13"/>
      <c r="C210" s="12"/>
      <c r="D210" s="12"/>
      <c r="E210" s="12"/>
      <c r="F210" s="12"/>
      <c r="G210" s="12"/>
      <c r="H210" s="12"/>
      <c r="I210" s="15"/>
      <c r="J210" s="31"/>
      <c r="K210" s="180"/>
      <c r="L210" s="40"/>
      <c r="M210" s="14"/>
      <c r="N210" s="16"/>
      <c r="O210" s="49"/>
      <c r="P210" s="64"/>
      <c r="Q210" s="18"/>
      <c r="R210" s="181">
        <f t="shared" si="33"/>
        <v>0</v>
      </c>
      <c r="S210" s="181">
        <f t="shared" si="34"/>
        <v>0</v>
      </c>
      <c r="T210" s="181">
        <f t="shared" si="35"/>
        <v>0</v>
      </c>
      <c r="AQ210" s="1">
        <f>COUNT(L$11:L210)</f>
        <v>37</v>
      </c>
      <c r="AR210" s="43">
        <f t="shared" si="36"/>
        <v>40933</v>
      </c>
      <c r="AS210" s="44">
        <f t="shared" si="37"/>
        <v>89.120000000000019</v>
      </c>
      <c r="AT210" s="10" t="str">
        <f t="shared" si="38"/>
        <v/>
      </c>
      <c r="AU210" s="20" t="str">
        <f t="shared" si="39"/>
        <v/>
      </c>
      <c r="AV210" s="42">
        <f t="shared" si="40"/>
        <v>1</v>
      </c>
      <c r="AW210" s="89">
        <f t="shared" si="41"/>
        <v>0</v>
      </c>
      <c r="AX210" s="167"/>
      <c r="AY210" s="2" t="str">
        <f>IF(Settings!D206&lt;&gt;"",Settings!D206,"")</f>
        <v>--</v>
      </c>
      <c r="AZ210" s="2" t="str">
        <f>IF(Settings!G206&lt;&gt;"",Settings!G206,"")</f>
        <v>--</v>
      </c>
      <c r="BB210" s="2" t="str">
        <f>IF(Settings!I206&lt;&gt;"",Settings!I206,"")</f>
        <v>--</v>
      </c>
      <c r="BC210" s="2" t="str">
        <f>IF(Settings!K206&lt;&gt;"",Settings!K206,"")</f>
        <v>--</v>
      </c>
    </row>
    <row r="211" spans="2:55" x14ac:dyDescent="0.2">
      <c r="B211" s="13"/>
      <c r="C211" s="12"/>
      <c r="D211" s="12"/>
      <c r="E211" s="12"/>
      <c r="F211" s="12"/>
      <c r="G211" s="12"/>
      <c r="H211" s="12"/>
      <c r="I211" s="15"/>
      <c r="J211" s="31"/>
      <c r="K211" s="180"/>
      <c r="L211" s="40"/>
      <c r="M211" s="14"/>
      <c r="N211" s="16"/>
      <c r="O211" s="49"/>
      <c r="P211" s="64"/>
      <c r="Q211" s="18"/>
      <c r="R211" s="181">
        <f t="shared" si="33"/>
        <v>0</v>
      </c>
      <c r="S211" s="181">
        <f t="shared" si="34"/>
        <v>0</v>
      </c>
      <c r="T211" s="181">
        <f t="shared" si="35"/>
        <v>0</v>
      </c>
      <c r="AQ211" s="1">
        <f>COUNT(L$11:L211)</f>
        <v>37</v>
      </c>
      <c r="AR211" s="43">
        <f t="shared" si="36"/>
        <v>40933</v>
      </c>
      <c r="AS211" s="44">
        <f t="shared" si="37"/>
        <v>89.120000000000019</v>
      </c>
      <c r="AT211" s="10" t="str">
        <f t="shared" si="38"/>
        <v/>
      </c>
      <c r="AU211" s="20" t="str">
        <f t="shared" si="39"/>
        <v/>
      </c>
      <c r="AV211" s="42">
        <f t="shared" si="40"/>
        <v>1</v>
      </c>
      <c r="AW211" s="89">
        <f t="shared" si="41"/>
        <v>0</v>
      </c>
      <c r="AX211" s="168"/>
      <c r="AY211" s="60"/>
      <c r="AZ211" s="61"/>
      <c r="BB211" s="143" t="str">
        <f>IF(Settings!I207&lt;&gt;"",Settings!I207,"")</f>
        <v/>
      </c>
    </row>
    <row r="212" spans="2:55" x14ac:dyDescent="0.2">
      <c r="B212" s="13"/>
      <c r="C212" s="12"/>
      <c r="D212" s="12"/>
      <c r="E212" s="12"/>
      <c r="F212" s="12"/>
      <c r="G212" s="12"/>
      <c r="H212" s="12"/>
      <c r="I212" s="15"/>
      <c r="J212" s="31"/>
      <c r="K212" s="180"/>
      <c r="L212" s="40"/>
      <c r="M212" s="14"/>
      <c r="N212" s="16"/>
      <c r="O212" s="49"/>
      <c r="P212" s="64"/>
      <c r="Q212" s="18"/>
      <c r="R212" s="181">
        <f t="shared" si="33"/>
        <v>0</v>
      </c>
      <c r="S212" s="181">
        <f t="shared" si="34"/>
        <v>0</v>
      </c>
      <c r="T212" s="181">
        <f t="shared" si="35"/>
        <v>0</v>
      </c>
      <c r="AQ212" s="1">
        <f>COUNT(L$11:L212)</f>
        <v>37</v>
      </c>
      <c r="AR212" s="43">
        <f t="shared" si="36"/>
        <v>40933</v>
      </c>
      <c r="AS212" s="44">
        <f t="shared" si="37"/>
        <v>89.120000000000019</v>
      </c>
      <c r="AT212" s="10" t="str">
        <f t="shared" si="38"/>
        <v/>
      </c>
      <c r="AU212" s="20" t="str">
        <f t="shared" si="39"/>
        <v/>
      </c>
      <c r="AV212" s="42">
        <f t="shared" si="40"/>
        <v>1</v>
      </c>
      <c r="AW212" s="89">
        <f t="shared" si="41"/>
        <v>0</v>
      </c>
      <c r="AX212" s="168"/>
      <c r="AY212" s="60"/>
      <c r="AZ212" s="61"/>
      <c r="BB212" s="61" t="str">
        <f>IF(Settings!I208&lt;&gt;"",Settings!I208,"")</f>
        <v/>
      </c>
    </row>
    <row r="213" spans="2:55" x14ac:dyDescent="0.2">
      <c r="B213" s="13"/>
      <c r="C213" s="12"/>
      <c r="D213" s="12"/>
      <c r="E213" s="12"/>
      <c r="F213" s="12"/>
      <c r="G213" s="12"/>
      <c r="H213" s="12"/>
      <c r="I213" s="15"/>
      <c r="J213" s="31"/>
      <c r="K213" s="180"/>
      <c r="L213" s="40"/>
      <c r="M213" s="14"/>
      <c r="N213" s="16"/>
      <c r="O213" s="49"/>
      <c r="P213" s="64"/>
      <c r="Q213" s="18"/>
      <c r="R213" s="181">
        <f t="shared" si="33"/>
        <v>0</v>
      </c>
      <c r="S213" s="181">
        <f t="shared" si="34"/>
        <v>0</v>
      </c>
      <c r="T213" s="181">
        <f t="shared" si="35"/>
        <v>0</v>
      </c>
      <c r="AQ213" s="1">
        <f>COUNT(L$11:L213)</f>
        <v>37</v>
      </c>
      <c r="AR213" s="43">
        <f t="shared" si="36"/>
        <v>40933</v>
      </c>
      <c r="AS213" s="44">
        <f t="shared" si="37"/>
        <v>89.120000000000019</v>
      </c>
      <c r="AT213" s="10" t="str">
        <f t="shared" si="38"/>
        <v/>
      </c>
      <c r="AU213" s="20" t="str">
        <f t="shared" si="39"/>
        <v/>
      </c>
      <c r="AV213" s="42">
        <f t="shared" si="40"/>
        <v>1</v>
      </c>
      <c r="AW213" s="89">
        <f t="shared" si="41"/>
        <v>0</v>
      </c>
      <c r="AX213" s="168"/>
      <c r="AY213" s="60"/>
      <c r="AZ213" s="61"/>
      <c r="BB213" s="61" t="str">
        <f>IF(Settings!I209&lt;&gt;"",Settings!I209,"")</f>
        <v/>
      </c>
    </row>
    <row r="214" spans="2:55" x14ac:dyDescent="0.2">
      <c r="B214" s="13"/>
      <c r="C214" s="12"/>
      <c r="D214" s="12"/>
      <c r="E214" s="12"/>
      <c r="F214" s="12"/>
      <c r="G214" s="12"/>
      <c r="H214" s="12"/>
      <c r="I214" s="15"/>
      <c r="J214" s="31"/>
      <c r="K214" s="180"/>
      <c r="L214" s="40"/>
      <c r="M214" s="14"/>
      <c r="N214" s="16"/>
      <c r="O214" s="49"/>
      <c r="P214" s="64"/>
      <c r="Q214" s="18"/>
      <c r="R214" s="181">
        <f t="shared" si="33"/>
        <v>0</v>
      </c>
      <c r="S214" s="181">
        <f t="shared" si="34"/>
        <v>0</v>
      </c>
      <c r="T214" s="181">
        <f t="shared" si="35"/>
        <v>0</v>
      </c>
      <c r="AQ214" s="1">
        <f>COUNT(L$11:L214)</f>
        <v>37</v>
      </c>
      <c r="AR214" s="43">
        <f t="shared" si="36"/>
        <v>40933</v>
      </c>
      <c r="AS214" s="44">
        <f t="shared" si="37"/>
        <v>89.120000000000019</v>
      </c>
      <c r="AT214" s="10" t="str">
        <f t="shared" si="38"/>
        <v/>
      </c>
      <c r="AU214" s="20" t="str">
        <f t="shared" si="39"/>
        <v/>
      </c>
      <c r="AV214" s="42">
        <f t="shared" si="40"/>
        <v>1</v>
      </c>
      <c r="AW214" s="89">
        <f t="shared" si="41"/>
        <v>0</v>
      </c>
      <c r="AX214" s="168"/>
      <c r="AY214" s="60"/>
      <c r="AZ214" s="61"/>
      <c r="BB214" s="61" t="str">
        <f>IF(Settings!I210&lt;&gt;"",Settings!I210,"")</f>
        <v/>
      </c>
    </row>
    <row r="215" spans="2:55" x14ac:dyDescent="0.2">
      <c r="B215" s="13"/>
      <c r="C215" s="12"/>
      <c r="D215" s="12"/>
      <c r="E215" s="12"/>
      <c r="F215" s="12"/>
      <c r="G215" s="12"/>
      <c r="H215" s="12"/>
      <c r="I215" s="15"/>
      <c r="J215" s="31"/>
      <c r="K215" s="180"/>
      <c r="L215" s="40"/>
      <c r="M215" s="14"/>
      <c r="N215" s="16"/>
      <c r="O215" s="49"/>
      <c r="P215" s="64"/>
      <c r="Q215" s="18"/>
      <c r="R215" s="181">
        <f t="shared" si="33"/>
        <v>0</v>
      </c>
      <c r="S215" s="181">
        <f t="shared" si="34"/>
        <v>0</v>
      </c>
      <c r="T215" s="181">
        <f t="shared" si="35"/>
        <v>0</v>
      </c>
      <c r="AQ215" s="1">
        <f>COUNT(L$11:L215)</f>
        <v>37</v>
      </c>
      <c r="AR215" s="43">
        <f t="shared" si="36"/>
        <v>40933</v>
      </c>
      <c r="AS215" s="44">
        <f t="shared" si="37"/>
        <v>89.120000000000019</v>
      </c>
      <c r="AT215" s="10" t="str">
        <f t="shared" si="38"/>
        <v/>
      </c>
      <c r="AU215" s="20" t="str">
        <f t="shared" si="39"/>
        <v/>
      </c>
      <c r="AV215" s="42">
        <f t="shared" si="40"/>
        <v>1</v>
      </c>
      <c r="AW215" s="89">
        <f t="shared" si="41"/>
        <v>0</v>
      </c>
      <c r="AX215" s="168"/>
      <c r="AY215" s="60"/>
      <c r="AZ215" s="61"/>
      <c r="BB215" s="61" t="str">
        <f>IF(Settings!I211&lt;&gt;"",Settings!I211,"")</f>
        <v/>
      </c>
    </row>
    <row r="216" spans="2:55" x14ac:dyDescent="0.2">
      <c r="B216" s="13"/>
      <c r="C216" s="12"/>
      <c r="D216" s="12"/>
      <c r="E216" s="12"/>
      <c r="F216" s="12"/>
      <c r="G216" s="12"/>
      <c r="H216" s="12"/>
      <c r="I216" s="15"/>
      <c r="J216" s="31"/>
      <c r="K216" s="180"/>
      <c r="L216" s="40"/>
      <c r="M216" s="14"/>
      <c r="N216" s="16"/>
      <c r="O216" s="49"/>
      <c r="P216" s="64"/>
      <c r="Q216" s="18"/>
      <c r="R216" s="181">
        <f t="shared" si="33"/>
        <v>0</v>
      </c>
      <c r="S216" s="181">
        <f t="shared" si="34"/>
        <v>0</v>
      </c>
      <c r="T216" s="181">
        <f t="shared" si="35"/>
        <v>0</v>
      </c>
      <c r="AQ216" s="1">
        <f>COUNT(L$11:L216)</f>
        <v>37</v>
      </c>
      <c r="AR216" s="43">
        <f t="shared" si="36"/>
        <v>40933</v>
      </c>
      <c r="AS216" s="44">
        <f t="shared" si="37"/>
        <v>89.120000000000019</v>
      </c>
      <c r="AT216" s="10" t="str">
        <f t="shared" si="38"/>
        <v/>
      </c>
      <c r="AU216" s="20" t="str">
        <f t="shared" si="39"/>
        <v/>
      </c>
      <c r="AV216" s="42">
        <f t="shared" si="40"/>
        <v>1</v>
      </c>
      <c r="AW216" s="89">
        <f t="shared" si="41"/>
        <v>0</v>
      </c>
      <c r="AX216" s="168"/>
      <c r="AY216" s="60"/>
      <c r="AZ216" s="61"/>
      <c r="BB216" s="61" t="str">
        <f>IF(Settings!I212&lt;&gt;"",Settings!I212,"")</f>
        <v/>
      </c>
    </row>
    <row r="217" spans="2:55" x14ac:dyDescent="0.2">
      <c r="B217" s="13"/>
      <c r="C217" s="12"/>
      <c r="D217" s="12"/>
      <c r="E217" s="12"/>
      <c r="F217" s="12"/>
      <c r="G217" s="12"/>
      <c r="H217" s="12"/>
      <c r="I217" s="15"/>
      <c r="J217" s="31"/>
      <c r="K217" s="180"/>
      <c r="L217" s="40"/>
      <c r="M217" s="14"/>
      <c r="N217" s="16"/>
      <c r="O217" s="49"/>
      <c r="P217" s="64"/>
      <c r="Q217" s="18"/>
      <c r="R217" s="181">
        <f t="shared" si="33"/>
        <v>0</v>
      </c>
      <c r="S217" s="181">
        <f t="shared" si="34"/>
        <v>0</v>
      </c>
      <c r="T217" s="181">
        <f t="shared" si="35"/>
        <v>0</v>
      </c>
      <c r="AQ217" s="1">
        <f>COUNT(L$11:L217)</f>
        <v>37</v>
      </c>
      <c r="AR217" s="43">
        <f t="shared" si="36"/>
        <v>40933</v>
      </c>
      <c r="AS217" s="44">
        <f t="shared" si="37"/>
        <v>89.120000000000019</v>
      </c>
      <c r="AT217" s="10" t="str">
        <f t="shared" si="38"/>
        <v/>
      </c>
      <c r="AU217" s="20" t="str">
        <f t="shared" si="39"/>
        <v/>
      </c>
      <c r="AV217" s="42">
        <f t="shared" si="40"/>
        <v>1</v>
      </c>
      <c r="AW217" s="89">
        <f t="shared" si="41"/>
        <v>0</v>
      </c>
      <c r="AX217" s="168"/>
      <c r="AY217" s="60"/>
      <c r="AZ217" s="61"/>
      <c r="BB217" s="61" t="str">
        <f>IF(Settings!I213&lt;&gt;"",Settings!I213,"")</f>
        <v/>
      </c>
    </row>
    <row r="218" spans="2:55" x14ac:dyDescent="0.2">
      <c r="B218" s="13"/>
      <c r="C218" s="12"/>
      <c r="D218" s="12"/>
      <c r="E218" s="12"/>
      <c r="F218" s="12"/>
      <c r="G218" s="12"/>
      <c r="H218" s="12"/>
      <c r="I218" s="15"/>
      <c r="J218" s="31"/>
      <c r="K218" s="180"/>
      <c r="L218" s="40"/>
      <c r="M218" s="14"/>
      <c r="N218" s="16"/>
      <c r="O218" s="49"/>
      <c r="P218" s="64"/>
      <c r="Q218" s="18"/>
      <c r="R218" s="181">
        <f t="shared" si="33"/>
        <v>0</v>
      </c>
      <c r="S218" s="181">
        <f t="shared" si="34"/>
        <v>0</v>
      </c>
      <c r="T218" s="181">
        <f t="shared" si="35"/>
        <v>0</v>
      </c>
      <c r="AQ218" s="1">
        <f>COUNT(L$11:L218)</f>
        <v>37</v>
      </c>
      <c r="AR218" s="43">
        <f t="shared" si="36"/>
        <v>40933</v>
      </c>
      <c r="AS218" s="44">
        <f t="shared" si="37"/>
        <v>89.120000000000019</v>
      </c>
      <c r="AT218" s="10" t="str">
        <f t="shared" si="38"/>
        <v/>
      </c>
      <c r="AU218" s="20" t="str">
        <f t="shared" si="39"/>
        <v/>
      </c>
      <c r="AV218" s="42">
        <f t="shared" si="40"/>
        <v>1</v>
      </c>
      <c r="AW218" s="89">
        <f t="shared" si="41"/>
        <v>0</v>
      </c>
      <c r="AX218" s="168"/>
      <c r="AY218" s="60"/>
      <c r="AZ218" s="61"/>
      <c r="BB218" s="61" t="str">
        <f>IF(Settings!I214&lt;&gt;"",Settings!I214,"")</f>
        <v/>
      </c>
    </row>
    <row r="219" spans="2:55" x14ac:dyDescent="0.2">
      <c r="B219" s="13"/>
      <c r="C219" s="12"/>
      <c r="D219" s="12"/>
      <c r="E219" s="12"/>
      <c r="F219" s="12"/>
      <c r="G219" s="12"/>
      <c r="H219" s="12"/>
      <c r="I219" s="15"/>
      <c r="J219" s="31"/>
      <c r="K219" s="180"/>
      <c r="L219" s="40"/>
      <c r="M219" s="14"/>
      <c r="N219" s="16"/>
      <c r="O219" s="49"/>
      <c r="P219" s="64"/>
      <c r="Q219" s="18"/>
      <c r="R219" s="181">
        <f t="shared" si="33"/>
        <v>0</v>
      </c>
      <c r="S219" s="181">
        <f t="shared" si="34"/>
        <v>0</v>
      </c>
      <c r="T219" s="181">
        <f t="shared" si="35"/>
        <v>0</v>
      </c>
      <c r="AQ219" s="1">
        <f>COUNT(L$11:L219)</f>
        <v>37</v>
      </c>
      <c r="AR219" s="43">
        <f t="shared" si="36"/>
        <v>40933</v>
      </c>
      <c r="AS219" s="44">
        <f t="shared" si="37"/>
        <v>89.120000000000019</v>
      </c>
      <c r="AT219" s="10" t="str">
        <f t="shared" si="38"/>
        <v/>
      </c>
      <c r="AU219" s="20" t="str">
        <f t="shared" si="39"/>
        <v/>
      </c>
      <c r="AV219" s="42">
        <f t="shared" si="40"/>
        <v>1</v>
      </c>
      <c r="AW219" s="89">
        <f t="shared" si="41"/>
        <v>0</v>
      </c>
      <c r="AX219" s="168"/>
      <c r="AY219" s="60"/>
      <c r="AZ219" s="61"/>
      <c r="BB219" s="61" t="str">
        <f>IF(Settings!I215&lt;&gt;"",Settings!I215,"")</f>
        <v/>
      </c>
    </row>
    <row r="220" spans="2:55" x14ac:dyDescent="0.2">
      <c r="B220" s="13"/>
      <c r="C220" s="12"/>
      <c r="D220" s="12"/>
      <c r="E220" s="12"/>
      <c r="F220" s="12"/>
      <c r="G220" s="12"/>
      <c r="H220" s="12"/>
      <c r="I220" s="15"/>
      <c r="J220" s="31"/>
      <c r="K220" s="180"/>
      <c r="L220" s="40"/>
      <c r="M220" s="14"/>
      <c r="N220" s="16"/>
      <c r="O220" s="49"/>
      <c r="P220" s="64"/>
      <c r="Q220" s="18"/>
      <c r="R220" s="181">
        <f t="shared" si="33"/>
        <v>0</v>
      </c>
      <c r="S220" s="181">
        <f t="shared" si="34"/>
        <v>0</v>
      </c>
      <c r="T220" s="181">
        <f t="shared" si="35"/>
        <v>0</v>
      </c>
      <c r="AQ220" s="1">
        <f>COUNT(L$11:L220)</f>
        <v>37</v>
      </c>
      <c r="AR220" s="43">
        <f t="shared" si="36"/>
        <v>40933</v>
      </c>
      <c r="AS220" s="44">
        <f t="shared" si="37"/>
        <v>89.120000000000019</v>
      </c>
      <c r="AT220" s="10" t="str">
        <f t="shared" si="38"/>
        <v/>
      </c>
      <c r="AU220" s="20" t="str">
        <f t="shared" si="39"/>
        <v/>
      </c>
      <c r="AV220" s="42">
        <f t="shared" si="40"/>
        <v>1</v>
      </c>
      <c r="AW220" s="89">
        <f t="shared" si="41"/>
        <v>0</v>
      </c>
      <c r="AX220" s="168"/>
      <c r="AY220" s="60"/>
      <c r="AZ220" s="61"/>
      <c r="BB220" s="61" t="str">
        <f>IF(Settings!I216&lt;&gt;"",Settings!I216,"")</f>
        <v/>
      </c>
    </row>
    <row r="221" spans="2:55" x14ac:dyDescent="0.2">
      <c r="B221" s="13"/>
      <c r="C221" s="12"/>
      <c r="D221" s="12"/>
      <c r="E221" s="12"/>
      <c r="F221" s="12"/>
      <c r="G221" s="12"/>
      <c r="H221" s="12"/>
      <c r="I221" s="15"/>
      <c r="J221" s="31"/>
      <c r="K221" s="180"/>
      <c r="L221" s="40"/>
      <c r="M221" s="14"/>
      <c r="N221" s="16"/>
      <c r="O221" s="49"/>
      <c r="P221" s="64"/>
      <c r="Q221" s="18"/>
      <c r="R221" s="181">
        <f t="shared" si="33"/>
        <v>0</v>
      </c>
      <c r="S221" s="181">
        <f t="shared" si="34"/>
        <v>0</v>
      </c>
      <c r="T221" s="181">
        <f t="shared" si="35"/>
        <v>0</v>
      </c>
      <c r="AQ221" s="1">
        <f>COUNT(L$11:L221)</f>
        <v>37</v>
      </c>
      <c r="AR221" s="43">
        <f t="shared" si="36"/>
        <v>40933</v>
      </c>
      <c r="AS221" s="44">
        <f t="shared" si="37"/>
        <v>89.120000000000019</v>
      </c>
      <c r="AT221" s="10" t="str">
        <f t="shared" si="38"/>
        <v/>
      </c>
      <c r="AU221" s="20" t="str">
        <f t="shared" si="39"/>
        <v/>
      </c>
      <c r="AV221" s="42">
        <f t="shared" si="40"/>
        <v>1</v>
      </c>
      <c r="AW221" s="89">
        <f t="shared" si="41"/>
        <v>0</v>
      </c>
      <c r="AX221" s="168"/>
      <c r="AY221" s="60"/>
      <c r="AZ221" s="61"/>
      <c r="BB221" s="61" t="str">
        <f>IF(Settings!I217&lt;&gt;"",Settings!I217,"")</f>
        <v/>
      </c>
    </row>
    <row r="222" spans="2:55" x14ac:dyDescent="0.2">
      <c r="B222" s="13"/>
      <c r="C222" s="12"/>
      <c r="D222" s="12"/>
      <c r="E222" s="12"/>
      <c r="F222" s="12"/>
      <c r="G222" s="12"/>
      <c r="H222" s="12"/>
      <c r="I222" s="15"/>
      <c r="J222" s="31"/>
      <c r="K222" s="180"/>
      <c r="L222" s="40"/>
      <c r="M222" s="14"/>
      <c r="N222" s="16"/>
      <c r="O222" s="49"/>
      <c r="P222" s="64"/>
      <c r="Q222" s="18"/>
      <c r="R222" s="181">
        <f t="shared" si="33"/>
        <v>0</v>
      </c>
      <c r="S222" s="181">
        <f t="shared" si="34"/>
        <v>0</v>
      </c>
      <c r="T222" s="181">
        <f t="shared" si="35"/>
        <v>0</v>
      </c>
      <c r="AQ222" s="1">
        <f>COUNT(L$11:L222)</f>
        <v>37</v>
      </c>
      <c r="AR222" s="43">
        <f t="shared" si="36"/>
        <v>40933</v>
      </c>
      <c r="AS222" s="44">
        <f t="shared" si="37"/>
        <v>89.120000000000019</v>
      </c>
      <c r="AT222" s="10" t="str">
        <f t="shared" si="38"/>
        <v/>
      </c>
      <c r="AU222" s="20" t="str">
        <f t="shared" si="39"/>
        <v/>
      </c>
      <c r="AV222" s="42">
        <f t="shared" si="40"/>
        <v>1</v>
      </c>
      <c r="AW222" s="89">
        <f t="shared" si="41"/>
        <v>0</v>
      </c>
      <c r="AX222" s="168"/>
      <c r="AY222" s="60"/>
      <c r="AZ222" s="61"/>
      <c r="BB222" s="61" t="str">
        <f>IF(Settings!I218&lt;&gt;"",Settings!I218,"")</f>
        <v/>
      </c>
    </row>
    <row r="223" spans="2:55" x14ac:dyDescent="0.2">
      <c r="B223" s="13"/>
      <c r="C223" s="12"/>
      <c r="D223" s="12"/>
      <c r="E223" s="12"/>
      <c r="F223" s="12"/>
      <c r="G223" s="12"/>
      <c r="H223" s="12"/>
      <c r="I223" s="15"/>
      <c r="J223" s="31"/>
      <c r="K223" s="180"/>
      <c r="L223" s="40"/>
      <c r="M223" s="14"/>
      <c r="N223" s="16"/>
      <c r="O223" s="49"/>
      <c r="P223" s="64"/>
      <c r="Q223" s="18"/>
      <c r="R223" s="181">
        <f t="shared" si="33"/>
        <v>0</v>
      </c>
      <c r="S223" s="181">
        <f t="shared" si="34"/>
        <v>0</v>
      </c>
      <c r="T223" s="181">
        <f t="shared" si="35"/>
        <v>0</v>
      </c>
      <c r="AQ223" s="1">
        <f>COUNT(L$11:L223)</f>
        <v>37</v>
      </c>
      <c r="AR223" s="43">
        <f t="shared" si="36"/>
        <v>40933</v>
      </c>
      <c r="AS223" s="44">
        <f t="shared" si="37"/>
        <v>89.120000000000019</v>
      </c>
      <c r="AT223" s="10" t="str">
        <f t="shared" si="38"/>
        <v/>
      </c>
      <c r="AU223" s="20" t="str">
        <f t="shared" si="39"/>
        <v/>
      </c>
      <c r="AV223" s="42">
        <f t="shared" si="40"/>
        <v>1</v>
      </c>
      <c r="AW223" s="89">
        <f t="shared" si="41"/>
        <v>0</v>
      </c>
      <c r="AX223" s="168"/>
      <c r="AY223" s="60"/>
      <c r="AZ223" s="61"/>
      <c r="BB223" s="61" t="str">
        <f>IF(Settings!I219&lt;&gt;"",Settings!I219,"")</f>
        <v/>
      </c>
    </row>
    <row r="224" spans="2:55" x14ac:dyDescent="0.2">
      <c r="B224" s="13"/>
      <c r="C224" s="12"/>
      <c r="D224" s="12"/>
      <c r="E224" s="12"/>
      <c r="F224" s="12"/>
      <c r="G224" s="12"/>
      <c r="H224" s="12"/>
      <c r="I224" s="15"/>
      <c r="J224" s="31"/>
      <c r="K224" s="180"/>
      <c r="L224" s="40"/>
      <c r="M224" s="14"/>
      <c r="N224" s="16"/>
      <c r="O224" s="49"/>
      <c r="P224" s="64"/>
      <c r="Q224" s="18"/>
      <c r="R224" s="181">
        <f t="shared" si="33"/>
        <v>0</v>
      </c>
      <c r="S224" s="181">
        <f t="shared" si="34"/>
        <v>0</v>
      </c>
      <c r="T224" s="181">
        <f t="shared" si="35"/>
        <v>0</v>
      </c>
      <c r="AQ224" s="1">
        <f>COUNT(L$11:L224)</f>
        <v>37</v>
      </c>
      <c r="AR224" s="43">
        <f t="shared" si="36"/>
        <v>40933</v>
      </c>
      <c r="AS224" s="44">
        <f t="shared" si="37"/>
        <v>89.120000000000019</v>
      </c>
      <c r="AT224" s="10" t="str">
        <f t="shared" si="38"/>
        <v/>
      </c>
      <c r="AU224" s="20" t="str">
        <f t="shared" si="39"/>
        <v/>
      </c>
      <c r="AV224" s="42">
        <f t="shared" si="40"/>
        <v>1</v>
      </c>
      <c r="AW224" s="89">
        <f t="shared" si="41"/>
        <v>0</v>
      </c>
      <c r="AX224" s="168"/>
      <c r="AY224" s="60"/>
      <c r="AZ224" s="61"/>
      <c r="BB224" s="61" t="str">
        <f>IF(Settings!I220&lt;&gt;"",Settings!I220,"")</f>
        <v/>
      </c>
    </row>
    <row r="225" spans="2:54" x14ac:dyDescent="0.2">
      <c r="B225" s="13"/>
      <c r="C225" s="12"/>
      <c r="D225" s="12"/>
      <c r="E225" s="12"/>
      <c r="F225" s="12"/>
      <c r="G225" s="12"/>
      <c r="H225" s="12"/>
      <c r="I225" s="15"/>
      <c r="J225" s="31"/>
      <c r="K225" s="180"/>
      <c r="L225" s="40"/>
      <c r="M225" s="14"/>
      <c r="N225" s="16"/>
      <c r="O225" s="49"/>
      <c r="P225" s="64"/>
      <c r="Q225" s="18"/>
      <c r="R225" s="181">
        <f t="shared" si="33"/>
        <v>0</v>
      </c>
      <c r="S225" s="181">
        <f t="shared" si="34"/>
        <v>0</v>
      </c>
      <c r="T225" s="181">
        <f t="shared" si="35"/>
        <v>0</v>
      </c>
      <c r="AQ225" s="1">
        <f>COUNT(L$11:L225)</f>
        <v>37</v>
      </c>
      <c r="AR225" s="43">
        <f t="shared" si="36"/>
        <v>40933</v>
      </c>
      <c r="AS225" s="44">
        <f t="shared" si="37"/>
        <v>89.120000000000019</v>
      </c>
      <c r="AT225" s="10" t="str">
        <f t="shared" si="38"/>
        <v/>
      </c>
      <c r="AU225" s="20" t="str">
        <f t="shared" si="39"/>
        <v/>
      </c>
      <c r="AV225" s="42">
        <f t="shared" si="40"/>
        <v>1</v>
      </c>
      <c r="AW225" s="89">
        <f t="shared" si="41"/>
        <v>0</v>
      </c>
      <c r="AX225" s="168"/>
      <c r="AY225" s="60"/>
      <c r="AZ225" s="61"/>
      <c r="BB225" s="61" t="str">
        <f>IF(Settings!I221&lt;&gt;"",Settings!I221,"")</f>
        <v/>
      </c>
    </row>
    <row r="226" spans="2:54" x14ac:dyDescent="0.2">
      <c r="B226" s="13"/>
      <c r="C226" s="12"/>
      <c r="D226" s="12"/>
      <c r="E226" s="12"/>
      <c r="F226" s="12"/>
      <c r="G226" s="12"/>
      <c r="H226" s="12"/>
      <c r="I226" s="15"/>
      <c r="J226" s="31"/>
      <c r="K226" s="180"/>
      <c r="L226" s="40"/>
      <c r="M226" s="14"/>
      <c r="N226" s="16"/>
      <c r="O226" s="49"/>
      <c r="P226" s="64"/>
      <c r="Q226" s="18"/>
      <c r="R226" s="181">
        <f t="shared" si="33"/>
        <v>0</v>
      </c>
      <c r="S226" s="181">
        <f t="shared" si="34"/>
        <v>0</v>
      </c>
      <c r="T226" s="181">
        <f t="shared" si="35"/>
        <v>0</v>
      </c>
      <c r="AQ226" s="1">
        <f>COUNT(L$11:L226)</f>
        <v>37</v>
      </c>
      <c r="AR226" s="43">
        <f t="shared" si="36"/>
        <v>40933</v>
      </c>
      <c r="AS226" s="44">
        <f t="shared" si="37"/>
        <v>89.120000000000019</v>
      </c>
      <c r="AT226" s="10" t="str">
        <f t="shared" si="38"/>
        <v/>
      </c>
      <c r="AU226" s="20" t="str">
        <f t="shared" si="39"/>
        <v/>
      </c>
      <c r="AV226" s="42">
        <f t="shared" si="40"/>
        <v>1</v>
      </c>
      <c r="AW226" s="89">
        <f t="shared" si="41"/>
        <v>0</v>
      </c>
      <c r="AX226" s="168"/>
      <c r="AY226" s="60"/>
      <c r="AZ226" s="61"/>
      <c r="BB226" s="61" t="str">
        <f>IF(Settings!I222&lt;&gt;"",Settings!I222,"")</f>
        <v/>
      </c>
    </row>
    <row r="227" spans="2:54" x14ac:dyDescent="0.2">
      <c r="B227" s="13"/>
      <c r="C227" s="12"/>
      <c r="D227" s="12"/>
      <c r="E227" s="12"/>
      <c r="F227" s="12"/>
      <c r="G227" s="12"/>
      <c r="H227" s="12"/>
      <c r="I227" s="15"/>
      <c r="J227" s="31"/>
      <c r="K227" s="180"/>
      <c r="L227" s="40"/>
      <c r="M227" s="14"/>
      <c r="N227" s="16"/>
      <c r="O227" s="49"/>
      <c r="P227" s="64"/>
      <c r="Q227" s="18"/>
      <c r="R227" s="181">
        <f t="shared" si="33"/>
        <v>0</v>
      </c>
      <c r="S227" s="181">
        <f t="shared" si="34"/>
        <v>0</v>
      </c>
      <c r="T227" s="181">
        <f t="shared" si="35"/>
        <v>0</v>
      </c>
      <c r="AQ227" s="1">
        <f>COUNT(L$11:L227)</f>
        <v>37</v>
      </c>
      <c r="AR227" s="43">
        <f t="shared" si="36"/>
        <v>40933</v>
      </c>
      <c r="AS227" s="44">
        <f t="shared" si="37"/>
        <v>89.120000000000019</v>
      </c>
      <c r="AT227" s="10" t="str">
        <f t="shared" si="38"/>
        <v/>
      </c>
      <c r="AU227" s="20" t="str">
        <f t="shared" si="39"/>
        <v/>
      </c>
      <c r="AV227" s="42">
        <f t="shared" si="40"/>
        <v>1</v>
      </c>
      <c r="AW227" s="89">
        <f t="shared" si="41"/>
        <v>0</v>
      </c>
      <c r="AX227" s="168"/>
      <c r="AY227" s="60"/>
      <c r="AZ227" s="61"/>
      <c r="BB227" s="61" t="str">
        <f>IF(Settings!I223&lt;&gt;"",Settings!I223,"")</f>
        <v/>
      </c>
    </row>
    <row r="228" spans="2:54" x14ac:dyDescent="0.2">
      <c r="B228" s="13"/>
      <c r="C228" s="12"/>
      <c r="D228" s="12"/>
      <c r="E228" s="12"/>
      <c r="F228" s="12"/>
      <c r="G228" s="12"/>
      <c r="H228" s="12"/>
      <c r="I228" s="15"/>
      <c r="J228" s="31"/>
      <c r="K228" s="180"/>
      <c r="L228" s="40"/>
      <c r="M228" s="14"/>
      <c r="N228" s="16"/>
      <c r="O228" s="49"/>
      <c r="P228" s="64"/>
      <c r="Q228" s="18"/>
      <c r="R228" s="181">
        <f t="shared" si="33"/>
        <v>0</v>
      </c>
      <c r="S228" s="181">
        <f t="shared" si="34"/>
        <v>0</v>
      </c>
      <c r="T228" s="181">
        <f t="shared" si="35"/>
        <v>0</v>
      </c>
      <c r="AQ228" s="1">
        <f>COUNT(L$11:L228)</f>
        <v>37</v>
      </c>
      <c r="AR228" s="43">
        <f t="shared" si="36"/>
        <v>40933</v>
      </c>
      <c r="AS228" s="44">
        <f t="shared" si="37"/>
        <v>89.120000000000019</v>
      </c>
      <c r="AT228" s="10" t="str">
        <f t="shared" si="38"/>
        <v/>
      </c>
      <c r="AU228" s="20" t="str">
        <f t="shared" si="39"/>
        <v/>
      </c>
      <c r="AV228" s="42">
        <f t="shared" si="40"/>
        <v>1</v>
      </c>
      <c r="AW228" s="89">
        <f t="shared" si="41"/>
        <v>0</v>
      </c>
      <c r="AX228" s="168"/>
      <c r="AY228" s="60"/>
      <c r="AZ228" s="61"/>
      <c r="BB228" s="61" t="str">
        <f>IF(Settings!I224&lt;&gt;"",Settings!I224,"")</f>
        <v/>
      </c>
    </row>
    <row r="229" spans="2:54" x14ac:dyDescent="0.2">
      <c r="B229" s="13"/>
      <c r="C229" s="12"/>
      <c r="D229" s="12"/>
      <c r="E229" s="12"/>
      <c r="F229" s="12"/>
      <c r="G229" s="12"/>
      <c r="H229" s="12"/>
      <c r="I229" s="15"/>
      <c r="J229" s="31"/>
      <c r="K229" s="180"/>
      <c r="L229" s="40"/>
      <c r="M229" s="14"/>
      <c r="N229" s="16"/>
      <c r="O229" s="49"/>
      <c r="P229" s="64"/>
      <c r="Q229" s="18"/>
      <c r="R229" s="181">
        <f t="shared" si="33"/>
        <v>0</v>
      </c>
      <c r="S229" s="181">
        <f t="shared" si="34"/>
        <v>0</v>
      </c>
      <c r="T229" s="181">
        <f t="shared" si="35"/>
        <v>0</v>
      </c>
      <c r="AQ229" s="1">
        <f>COUNT(L$11:L229)</f>
        <v>37</v>
      </c>
      <c r="AR229" s="43">
        <f t="shared" si="36"/>
        <v>40933</v>
      </c>
      <c r="AS229" s="44">
        <f t="shared" si="37"/>
        <v>89.120000000000019</v>
      </c>
      <c r="AT229" s="10" t="str">
        <f t="shared" si="38"/>
        <v/>
      </c>
      <c r="AU229" s="20" t="str">
        <f t="shared" si="39"/>
        <v/>
      </c>
      <c r="AV229" s="42">
        <f t="shared" si="40"/>
        <v>1</v>
      </c>
      <c r="AW229" s="89">
        <f t="shared" si="41"/>
        <v>0</v>
      </c>
      <c r="AX229" s="168"/>
      <c r="AY229" s="60"/>
      <c r="AZ229" s="61"/>
      <c r="BB229" s="61" t="str">
        <f>IF(Settings!I225&lt;&gt;"",Settings!I225,"")</f>
        <v/>
      </c>
    </row>
    <row r="230" spans="2:54" x14ac:dyDescent="0.2">
      <c r="B230" s="13"/>
      <c r="C230" s="12"/>
      <c r="D230" s="12"/>
      <c r="E230" s="12"/>
      <c r="F230" s="12"/>
      <c r="G230" s="12"/>
      <c r="H230" s="12"/>
      <c r="I230" s="15"/>
      <c r="J230" s="31"/>
      <c r="K230" s="180"/>
      <c r="L230" s="40"/>
      <c r="M230" s="14"/>
      <c r="N230" s="16"/>
      <c r="O230" s="49"/>
      <c r="P230" s="64"/>
      <c r="Q230" s="18"/>
      <c r="R230" s="181">
        <f t="shared" si="33"/>
        <v>0</v>
      </c>
      <c r="S230" s="181">
        <f t="shared" si="34"/>
        <v>0</v>
      </c>
      <c r="T230" s="181">
        <f t="shared" si="35"/>
        <v>0</v>
      </c>
      <c r="AQ230" s="1">
        <f>COUNT(L$11:L230)</f>
        <v>37</v>
      </c>
      <c r="AR230" s="43">
        <f t="shared" si="36"/>
        <v>40933</v>
      </c>
      <c r="AS230" s="44">
        <f t="shared" si="37"/>
        <v>89.120000000000019</v>
      </c>
      <c r="AT230" s="10" t="str">
        <f t="shared" si="38"/>
        <v/>
      </c>
      <c r="AU230" s="20" t="str">
        <f t="shared" si="39"/>
        <v/>
      </c>
      <c r="AV230" s="42">
        <f t="shared" si="40"/>
        <v>1</v>
      </c>
      <c r="AW230" s="89">
        <f t="shared" si="41"/>
        <v>0</v>
      </c>
      <c r="AX230" s="168"/>
      <c r="AY230" s="60"/>
      <c r="AZ230" s="61"/>
      <c r="BB230" s="61" t="str">
        <f>IF(Settings!I226&lt;&gt;"",Settings!I226,"")</f>
        <v/>
      </c>
    </row>
    <row r="231" spans="2:54" x14ac:dyDescent="0.2">
      <c r="B231" s="13"/>
      <c r="C231" s="12"/>
      <c r="D231" s="12"/>
      <c r="E231" s="12"/>
      <c r="F231" s="12"/>
      <c r="G231" s="12"/>
      <c r="H231" s="12"/>
      <c r="I231" s="15"/>
      <c r="J231" s="31"/>
      <c r="K231" s="180"/>
      <c r="L231" s="40"/>
      <c r="M231" s="14"/>
      <c r="N231" s="16"/>
      <c r="O231" s="49"/>
      <c r="P231" s="64"/>
      <c r="Q231" s="18"/>
      <c r="R231" s="181">
        <f t="shared" si="33"/>
        <v>0</v>
      </c>
      <c r="S231" s="181">
        <f t="shared" si="34"/>
        <v>0</v>
      </c>
      <c r="T231" s="181">
        <f t="shared" si="35"/>
        <v>0</v>
      </c>
      <c r="AQ231" s="1">
        <f>COUNT(L$11:L231)</f>
        <v>37</v>
      </c>
      <c r="AR231" s="43">
        <f t="shared" si="36"/>
        <v>40933</v>
      </c>
      <c r="AS231" s="44">
        <f t="shared" si="37"/>
        <v>89.120000000000019</v>
      </c>
      <c r="AT231" s="10" t="str">
        <f t="shared" si="38"/>
        <v/>
      </c>
      <c r="AU231" s="20" t="str">
        <f t="shared" si="39"/>
        <v/>
      </c>
      <c r="AV231" s="42">
        <f t="shared" si="40"/>
        <v>1</v>
      </c>
      <c r="AW231" s="89">
        <f t="shared" si="41"/>
        <v>0</v>
      </c>
      <c r="AX231" s="168"/>
      <c r="AY231" s="60"/>
      <c r="AZ231" s="61"/>
      <c r="BB231" s="61" t="str">
        <f>IF(Settings!I227&lt;&gt;"",Settings!I227,"")</f>
        <v/>
      </c>
    </row>
    <row r="232" spans="2:54" x14ac:dyDescent="0.2">
      <c r="B232" s="13"/>
      <c r="C232" s="12"/>
      <c r="D232" s="12"/>
      <c r="E232" s="12"/>
      <c r="F232" s="12"/>
      <c r="G232" s="12"/>
      <c r="H232" s="12"/>
      <c r="I232" s="15"/>
      <c r="J232" s="31"/>
      <c r="K232" s="180"/>
      <c r="L232" s="40"/>
      <c r="M232" s="14"/>
      <c r="N232" s="16"/>
      <c r="O232" s="49"/>
      <c r="P232" s="64"/>
      <c r="Q232" s="18"/>
      <c r="R232" s="181">
        <f t="shared" si="33"/>
        <v>0</v>
      </c>
      <c r="S232" s="181">
        <f t="shared" si="34"/>
        <v>0</v>
      </c>
      <c r="T232" s="181">
        <f t="shared" si="35"/>
        <v>0</v>
      </c>
      <c r="AQ232" s="1">
        <f>COUNT(L$11:L232)</f>
        <v>37</v>
      </c>
      <c r="AR232" s="43">
        <f t="shared" si="36"/>
        <v>40933</v>
      </c>
      <c r="AS232" s="44">
        <f t="shared" si="37"/>
        <v>89.120000000000019</v>
      </c>
      <c r="AT232" s="10" t="str">
        <f t="shared" si="38"/>
        <v/>
      </c>
      <c r="AU232" s="20" t="str">
        <f t="shared" si="39"/>
        <v/>
      </c>
      <c r="AV232" s="42">
        <f t="shared" si="40"/>
        <v>1</v>
      </c>
      <c r="AW232" s="89">
        <f t="shared" si="41"/>
        <v>0</v>
      </c>
      <c r="AX232" s="168"/>
      <c r="AY232" s="60"/>
      <c r="AZ232" s="61"/>
      <c r="BB232" s="61" t="str">
        <f>IF(Settings!I228&lt;&gt;"",Settings!I228,"")</f>
        <v/>
      </c>
    </row>
    <row r="233" spans="2:54" x14ac:dyDescent="0.2">
      <c r="B233" s="13"/>
      <c r="C233" s="12"/>
      <c r="D233" s="12"/>
      <c r="E233" s="12"/>
      <c r="F233" s="12"/>
      <c r="G233" s="12"/>
      <c r="H233" s="12"/>
      <c r="I233" s="15"/>
      <c r="J233" s="31"/>
      <c r="K233" s="180"/>
      <c r="L233" s="40"/>
      <c r="M233" s="14"/>
      <c r="N233" s="16"/>
      <c r="O233" s="49"/>
      <c r="P233" s="64"/>
      <c r="Q233" s="18"/>
      <c r="R233" s="181">
        <f t="shared" si="33"/>
        <v>0</v>
      </c>
      <c r="S233" s="181">
        <f t="shared" si="34"/>
        <v>0</v>
      </c>
      <c r="T233" s="181">
        <f t="shared" si="35"/>
        <v>0</v>
      </c>
      <c r="AQ233" s="1">
        <f>COUNT(L$11:L233)</f>
        <v>37</v>
      </c>
      <c r="AR233" s="43">
        <f t="shared" si="36"/>
        <v>40933</v>
      </c>
      <c r="AS233" s="44">
        <f t="shared" si="37"/>
        <v>89.120000000000019</v>
      </c>
      <c r="AT233" s="10" t="str">
        <f t="shared" si="38"/>
        <v/>
      </c>
      <c r="AU233" s="20" t="str">
        <f t="shared" si="39"/>
        <v/>
      </c>
      <c r="AV233" s="42">
        <f t="shared" si="40"/>
        <v>1</v>
      </c>
      <c r="AW233" s="89">
        <f t="shared" si="41"/>
        <v>0</v>
      </c>
      <c r="AX233" s="168"/>
      <c r="AY233" s="60"/>
      <c r="AZ233" s="61"/>
      <c r="BB233" s="61" t="str">
        <f>IF(Settings!I229&lt;&gt;"",Settings!I229,"")</f>
        <v/>
      </c>
    </row>
    <row r="234" spans="2:54" x14ac:dyDescent="0.2">
      <c r="B234" s="13"/>
      <c r="C234" s="12"/>
      <c r="D234" s="12"/>
      <c r="E234" s="12"/>
      <c r="F234" s="12"/>
      <c r="G234" s="12"/>
      <c r="H234" s="12"/>
      <c r="I234" s="15"/>
      <c r="J234" s="31"/>
      <c r="K234" s="180"/>
      <c r="L234" s="40"/>
      <c r="M234" s="14"/>
      <c r="N234" s="16"/>
      <c r="O234" s="49"/>
      <c r="P234" s="64"/>
      <c r="Q234" s="18"/>
      <c r="R234" s="181">
        <f t="shared" si="33"/>
        <v>0</v>
      </c>
      <c r="S234" s="181">
        <f t="shared" si="34"/>
        <v>0</v>
      </c>
      <c r="T234" s="181">
        <f t="shared" si="35"/>
        <v>0</v>
      </c>
      <c r="AQ234" s="1">
        <f>COUNT(L$11:L234)</f>
        <v>37</v>
      </c>
      <c r="AR234" s="43">
        <f t="shared" si="36"/>
        <v>40933</v>
      </c>
      <c r="AS234" s="44">
        <f t="shared" si="37"/>
        <v>89.120000000000019</v>
      </c>
      <c r="AT234" s="10" t="str">
        <f t="shared" si="38"/>
        <v/>
      </c>
      <c r="AU234" s="20" t="str">
        <f t="shared" si="39"/>
        <v/>
      </c>
      <c r="AV234" s="42">
        <f t="shared" si="40"/>
        <v>1</v>
      </c>
      <c r="AW234" s="89">
        <f t="shared" si="41"/>
        <v>0</v>
      </c>
      <c r="AX234" s="168"/>
      <c r="AY234" s="60"/>
      <c r="AZ234" s="61"/>
      <c r="BB234" s="61" t="str">
        <f>IF(Settings!I230&lt;&gt;"",Settings!I230,"")</f>
        <v/>
      </c>
    </row>
    <row r="235" spans="2:54" x14ac:dyDescent="0.2">
      <c r="B235" s="13"/>
      <c r="C235" s="12"/>
      <c r="D235" s="12"/>
      <c r="E235" s="12"/>
      <c r="F235" s="12"/>
      <c r="G235" s="12"/>
      <c r="H235" s="12"/>
      <c r="I235" s="15"/>
      <c r="J235" s="31"/>
      <c r="K235" s="180"/>
      <c r="L235" s="40"/>
      <c r="M235" s="14"/>
      <c r="N235" s="16"/>
      <c r="O235" s="49"/>
      <c r="P235" s="64"/>
      <c r="Q235" s="18"/>
      <c r="R235" s="181">
        <f t="shared" si="33"/>
        <v>0</v>
      </c>
      <c r="S235" s="181">
        <f t="shared" si="34"/>
        <v>0</v>
      </c>
      <c r="T235" s="181">
        <f t="shared" si="35"/>
        <v>0</v>
      </c>
      <c r="AQ235" s="1">
        <f>COUNT(L$11:L235)</f>
        <v>37</v>
      </c>
      <c r="AR235" s="43">
        <f t="shared" si="36"/>
        <v>40933</v>
      </c>
      <c r="AS235" s="44">
        <f t="shared" si="37"/>
        <v>89.120000000000019</v>
      </c>
      <c r="AT235" s="10" t="str">
        <f t="shared" si="38"/>
        <v/>
      </c>
      <c r="AU235" s="20" t="str">
        <f t="shared" si="39"/>
        <v/>
      </c>
      <c r="AV235" s="42">
        <f t="shared" si="40"/>
        <v>1</v>
      </c>
      <c r="AW235" s="89">
        <f t="shared" si="41"/>
        <v>0</v>
      </c>
      <c r="AX235" s="168"/>
      <c r="AY235" s="60"/>
      <c r="AZ235" s="61"/>
      <c r="BB235" s="61" t="str">
        <f>IF(Settings!I231&lt;&gt;"",Settings!I231,"")</f>
        <v/>
      </c>
    </row>
    <row r="236" spans="2:54" x14ac:dyDescent="0.2">
      <c r="B236" s="13"/>
      <c r="C236" s="12"/>
      <c r="D236" s="12"/>
      <c r="E236" s="12"/>
      <c r="F236" s="12"/>
      <c r="G236" s="12"/>
      <c r="H236" s="12"/>
      <c r="I236" s="15"/>
      <c r="J236" s="31"/>
      <c r="K236" s="180"/>
      <c r="L236" s="40"/>
      <c r="M236" s="14"/>
      <c r="N236" s="16"/>
      <c r="O236" s="49"/>
      <c r="P236" s="64"/>
      <c r="Q236" s="18"/>
      <c r="R236" s="181">
        <f t="shared" si="33"/>
        <v>0</v>
      </c>
      <c r="S236" s="181">
        <f t="shared" si="34"/>
        <v>0</v>
      </c>
      <c r="T236" s="181">
        <f t="shared" si="35"/>
        <v>0</v>
      </c>
      <c r="AQ236" s="1">
        <f>COUNT(L$11:L236)</f>
        <v>37</v>
      </c>
      <c r="AR236" s="43">
        <f t="shared" si="36"/>
        <v>40933</v>
      </c>
      <c r="AS236" s="44">
        <f t="shared" si="37"/>
        <v>89.120000000000019</v>
      </c>
      <c r="AT236" s="10" t="str">
        <f t="shared" si="38"/>
        <v/>
      </c>
      <c r="AU236" s="20" t="str">
        <f t="shared" si="39"/>
        <v/>
      </c>
      <c r="AV236" s="42">
        <f t="shared" si="40"/>
        <v>1</v>
      </c>
      <c r="AW236" s="89">
        <f t="shared" si="41"/>
        <v>0</v>
      </c>
      <c r="AX236" s="168"/>
      <c r="AY236" s="60"/>
      <c r="AZ236" s="61"/>
      <c r="BB236" s="61" t="str">
        <f>IF(Settings!I232&lt;&gt;"",Settings!I232,"")</f>
        <v/>
      </c>
    </row>
    <row r="237" spans="2:54" x14ac:dyDescent="0.2">
      <c r="B237" s="13"/>
      <c r="C237" s="12"/>
      <c r="D237" s="12"/>
      <c r="E237" s="12"/>
      <c r="F237" s="12"/>
      <c r="G237" s="12"/>
      <c r="H237" s="12"/>
      <c r="I237" s="15"/>
      <c r="J237" s="31"/>
      <c r="K237" s="180"/>
      <c r="L237" s="40"/>
      <c r="M237" s="14"/>
      <c r="N237" s="16"/>
      <c r="O237" s="49"/>
      <c r="P237" s="64"/>
      <c r="Q237" s="18"/>
      <c r="R237" s="181">
        <f t="shared" si="33"/>
        <v>0</v>
      </c>
      <c r="S237" s="181">
        <f t="shared" si="34"/>
        <v>0</v>
      </c>
      <c r="T237" s="181">
        <f t="shared" si="35"/>
        <v>0</v>
      </c>
      <c r="AQ237" s="1">
        <f>COUNT(L$11:L237)</f>
        <v>37</v>
      </c>
      <c r="AR237" s="43">
        <f t="shared" si="36"/>
        <v>40933</v>
      </c>
      <c r="AS237" s="44">
        <f t="shared" si="37"/>
        <v>89.120000000000019</v>
      </c>
      <c r="AT237" s="10" t="str">
        <f t="shared" si="38"/>
        <v/>
      </c>
      <c r="AU237" s="20" t="str">
        <f t="shared" si="39"/>
        <v/>
      </c>
      <c r="AV237" s="42">
        <f t="shared" si="40"/>
        <v>1</v>
      </c>
      <c r="AW237" s="89">
        <f t="shared" si="41"/>
        <v>0</v>
      </c>
      <c r="AX237" s="168"/>
      <c r="AY237" s="60"/>
      <c r="AZ237" s="61"/>
      <c r="BB237" s="61" t="str">
        <f>IF(Settings!I233&lt;&gt;"",Settings!I233,"")</f>
        <v/>
      </c>
    </row>
    <row r="238" spans="2:54" x14ac:dyDescent="0.2">
      <c r="B238" s="13"/>
      <c r="C238" s="12"/>
      <c r="D238" s="12"/>
      <c r="E238" s="12"/>
      <c r="F238" s="12"/>
      <c r="G238" s="12"/>
      <c r="H238" s="12"/>
      <c r="I238" s="15"/>
      <c r="J238" s="31"/>
      <c r="K238" s="180"/>
      <c r="L238" s="40"/>
      <c r="M238" s="14"/>
      <c r="N238" s="16"/>
      <c r="O238" s="49"/>
      <c r="P238" s="64"/>
      <c r="Q238" s="18"/>
      <c r="R238" s="181">
        <f t="shared" si="33"/>
        <v>0</v>
      </c>
      <c r="S238" s="181">
        <f t="shared" si="34"/>
        <v>0</v>
      </c>
      <c r="T238" s="181">
        <f t="shared" si="35"/>
        <v>0</v>
      </c>
      <c r="AQ238" s="1">
        <f>COUNT(L$11:L238)</f>
        <v>37</v>
      </c>
      <c r="AR238" s="43">
        <f t="shared" si="36"/>
        <v>40933</v>
      </c>
      <c r="AS238" s="44">
        <f t="shared" si="37"/>
        <v>89.120000000000019</v>
      </c>
      <c r="AT238" s="10" t="str">
        <f t="shared" si="38"/>
        <v/>
      </c>
      <c r="AU238" s="20" t="str">
        <f t="shared" si="39"/>
        <v/>
      </c>
      <c r="AV238" s="42">
        <f t="shared" si="40"/>
        <v>1</v>
      </c>
      <c r="AW238" s="89">
        <f t="shared" si="41"/>
        <v>0</v>
      </c>
      <c r="AX238" s="168"/>
      <c r="AY238" s="60"/>
      <c r="AZ238" s="61"/>
      <c r="BB238" s="61" t="str">
        <f>IF(Settings!I234&lt;&gt;"",Settings!I234,"")</f>
        <v/>
      </c>
    </row>
    <row r="239" spans="2:54" x14ac:dyDescent="0.2">
      <c r="B239" s="13"/>
      <c r="C239" s="12"/>
      <c r="D239" s="12"/>
      <c r="E239" s="12"/>
      <c r="F239" s="12"/>
      <c r="G239" s="12"/>
      <c r="H239" s="12"/>
      <c r="I239" s="15"/>
      <c r="J239" s="31"/>
      <c r="K239" s="180"/>
      <c r="L239" s="40"/>
      <c r="M239" s="14"/>
      <c r="N239" s="16"/>
      <c r="O239" s="49"/>
      <c r="P239" s="64"/>
      <c r="Q239" s="18"/>
      <c r="R239" s="181">
        <f t="shared" si="33"/>
        <v>0</v>
      </c>
      <c r="S239" s="181">
        <f t="shared" si="34"/>
        <v>0</v>
      </c>
      <c r="T239" s="181">
        <f t="shared" si="35"/>
        <v>0</v>
      </c>
      <c r="AQ239" s="1">
        <f>COUNT(L$11:L239)</f>
        <v>37</v>
      </c>
      <c r="AR239" s="43">
        <f t="shared" si="36"/>
        <v>40933</v>
      </c>
      <c r="AS239" s="44">
        <f t="shared" si="37"/>
        <v>89.120000000000019</v>
      </c>
      <c r="AT239" s="10" t="str">
        <f t="shared" si="38"/>
        <v/>
      </c>
      <c r="AU239" s="20" t="str">
        <f t="shared" si="39"/>
        <v/>
      </c>
      <c r="AV239" s="42">
        <f t="shared" si="40"/>
        <v>1</v>
      </c>
      <c r="AW239" s="89">
        <f t="shared" si="41"/>
        <v>0</v>
      </c>
      <c r="AX239" s="168"/>
      <c r="AY239" s="60"/>
      <c r="AZ239" s="61"/>
      <c r="BB239" s="61" t="str">
        <f>IF(Settings!I235&lt;&gt;"",Settings!I235,"")</f>
        <v/>
      </c>
    </row>
    <row r="240" spans="2:54" x14ac:dyDescent="0.2">
      <c r="B240" s="13"/>
      <c r="C240" s="12"/>
      <c r="D240" s="12"/>
      <c r="E240" s="12"/>
      <c r="F240" s="12"/>
      <c r="G240" s="12"/>
      <c r="H240" s="12"/>
      <c r="I240" s="15"/>
      <c r="J240" s="31"/>
      <c r="K240" s="180"/>
      <c r="L240" s="40"/>
      <c r="M240" s="14"/>
      <c r="N240" s="16"/>
      <c r="O240" s="49"/>
      <c r="P240" s="64"/>
      <c r="Q240" s="18"/>
      <c r="R240" s="181">
        <f t="shared" si="33"/>
        <v>0</v>
      </c>
      <c r="S240" s="181">
        <f t="shared" si="34"/>
        <v>0</v>
      </c>
      <c r="T240" s="181">
        <f t="shared" si="35"/>
        <v>0</v>
      </c>
      <c r="AQ240" s="1">
        <f>COUNT(L$11:L240)</f>
        <v>37</v>
      </c>
      <c r="AR240" s="43">
        <f t="shared" si="36"/>
        <v>40933</v>
      </c>
      <c r="AS240" s="44">
        <f t="shared" si="37"/>
        <v>89.120000000000019</v>
      </c>
      <c r="AT240" s="10" t="str">
        <f t="shared" si="38"/>
        <v/>
      </c>
      <c r="AU240" s="20" t="str">
        <f t="shared" si="39"/>
        <v/>
      </c>
      <c r="AV240" s="42">
        <f t="shared" si="40"/>
        <v>1</v>
      </c>
      <c r="AW240" s="89">
        <f t="shared" si="41"/>
        <v>0</v>
      </c>
      <c r="AX240" s="168"/>
      <c r="AY240" s="60"/>
      <c r="AZ240" s="61"/>
      <c r="BB240" s="61" t="str">
        <f>IF(Settings!I236&lt;&gt;"",Settings!I236,"")</f>
        <v/>
      </c>
    </row>
    <row r="241" spans="2:54" x14ac:dyDescent="0.2">
      <c r="B241" s="13"/>
      <c r="C241" s="12"/>
      <c r="D241" s="12"/>
      <c r="E241" s="12"/>
      <c r="F241" s="12"/>
      <c r="G241" s="12"/>
      <c r="H241" s="12"/>
      <c r="I241" s="15"/>
      <c r="J241" s="31"/>
      <c r="K241" s="180"/>
      <c r="L241" s="40"/>
      <c r="M241" s="14"/>
      <c r="N241" s="16"/>
      <c r="O241" s="49"/>
      <c r="P241" s="64"/>
      <c r="Q241" s="18"/>
      <c r="R241" s="181">
        <f t="shared" si="33"/>
        <v>0</v>
      </c>
      <c r="S241" s="181">
        <f t="shared" si="34"/>
        <v>0</v>
      </c>
      <c r="T241" s="181">
        <f t="shared" si="35"/>
        <v>0</v>
      </c>
      <c r="AQ241" s="1">
        <f>COUNT(L$11:L241)</f>
        <v>37</v>
      </c>
      <c r="AR241" s="43">
        <f t="shared" si="36"/>
        <v>40933</v>
      </c>
      <c r="AS241" s="44">
        <f t="shared" si="37"/>
        <v>89.120000000000019</v>
      </c>
      <c r="AT241" s="10" t="str">
        <f t="shared" si="38"/>
        <v/>
      </c>
      <c r="AU241" s="20" t="str">
        <f t="shared" si="39"/>
        <v/>
      </c>
      <c r="AV241" s="42">
        <f t="shared" si="40"/>
        <v>1</v>
      </c>
      <c r="AW241" s="89">
        <f t="shared" si="41"/>
        <v>0</v>
      </c>
      <c r="AX241" s="168"/>
      <c r="AY241" s="60"/>
      <c r="AZ241" s="61"/>
      <c r="BB241" s="61" t="str">
        <f>IF(Settings!I237&lt;&gt;"",Settings!I237,"")</f>
        <v/>
      </c>
    </row>
    <row r="242" spans="2:54" x14ac:dyDescent="0.2">
      <c r="B242" s="13"/>
      <c r="C242" s="12"/>
      <c r="D242" s="12"/>
      <c r="E242" s="12"/>
      <c r="F242" s="12"/>
      <c r="G242" s="12"/>
      <c r="H242" s="12"/>
      <c r="I242" s="15"/>
      <c r="J242" s="31"/>
      <c r="K242" s="180"/>
      <c r="L242" s="40"/>
      <c r="M242" s="14"/>
      <c r="N242" s="16"/>
      <c r="O242" s="49"/>
      <c r="P242" s="64"/>
      <c r="Q242" s="18"/>
      <c r="R242" s="181">
        <f t="shared" si="33"/>
        <v>0</v>
      </c>
      <c r="S242" s="181">
        <f t="shared" si="34"/>
        <v>0</v>
      </c>
      <c r="T242" s="181">
        <f t="shared" si="35"/>
        <v>0</v>
      </c>
      <c r="AQ242" s="1">
        <f>COUNT(L$11:L242)</f>
        <v>37</v>
      </c>
      <c r="AR242" s="43">
        <f t="shared" si="36"/>
        <v>40933</v>
      </c>
      <c r="AS242" s="44">
        <f t="shared" si="37"/>
        <v>89.120000000000019</v>
      </c>
      <c r="AT242" s="10" t="str">
        <f t="shared" si="38"/>
        <v/>
      </c>
      <c r="AU242" s="20" t="str">
        <f t="shared" si="39"/>
        <v/>
      </c>
      <c r="AV242" s="42">
        <f t="shared" si="40"/>
        <v>1</v>
      </c>
      <c r="AW242" s="89">
        <f t="shared" si="41"/>
        <v>0</v>
      </c>
      <c r="AX242" s="168"/>
      <c r="AY242" s="60"/>
      <c r="AZ242" s="61"/>
      <c r="BB242" s="61" t="str">
        <f>IF(Settings!I238&lt;&gt;"",Settings!I238,"")</f>
        <v/>
      </c>
    </row>
    <row r="243" spans="2:54" x14ac:dyDescent="0.2">
      <c r="B243" s="13"/>
      <c r="C243" s="12"/>
      <c r="D243" s="12"/>
      <c r="E243" s="12"/>
      <c r="F243" s="12"/>
      <c r="G243" s="12"/>
      <c r="H243" s="12"/>
      <c r="I243" s="15"/>
      <c r="J243" s="31"/>
      <c r="K243" s="180"/>
      <c r="L243" s="40"/>
      <c r="M243" s="14"/>
      <c r="N243" s="16"/>
      <c r="O243" s="49"/>
      <c r="P243" s="64"/>
      <c r="Q243" s="18"/>
      <c r="R243" s="181">
        <f t="shared" si="33"/>
        <v>0</v>
      </c>
      <c r="S243" s="181">
        <f t="shared" si="34"/>
        <v>0</v>
      </c>
      <c r="T243" s="181">
        <f t="shared" si="35"/>
        <v>0</v>
      </c>
      <c r="AQ243" s="1">
        <f>COUNT(L$11:L243)</f>
        <v>37</v>
      </c>
      <c r="AR243" s="43">
        <f t="shared" si="36"/>
        <v>40933</v>
      </c>
      <c r="AS243" s="44">
        <f t="shared" si="37"/>
        <v>89.120000000000019</v>
      </c>
      <c r="AT243" s="10" t="str">
        <f t="shared" si="38"/>
        <v/>
      </c>
      <c r="AU243" s="20" t="str">
        <f t="shared" si="39"/>
        <v/>
      </c>
      <c r="AV243" s="42">
        <f t="shared" si="40"/>
        <v>1</v>
      </c>
      <c r="AW243" s="89">
        <f t="shared" si="41"/>
        <v>0</v>
      </c>
      <c r="AX243" s="168"/>
      <c r="AY243" s="60"/>
      <c r="AZ243" s="61"/>
      <c r="BB243" s="61" t="str">
        <f>IF(Settings!I239&lt;&gt;"",Settings!I239,"")</f>
        <v/>
      </c>
    </row>
    <row r="244" spans="2:54" x14ac:dyDescent="0.2">
      <c r="B244" s="13"/>
      <c r="C244" s="12"/>
      <c r="D244" s="12"/>
      <c r="E244" s="12"/>
      <c r="F244" s="12"/>
      <c r="G244" s="12"/>
      <c r="H244" s="12"/>
      <c r="I244" s="15"/>
      <c r="J244" s="31"/>
      <c r="K244" s="180"/>
      <c r="L244" s="40"/>
      <c r="M244" s="14"/>
      <c r="N244" s="16"/>
      <c r="O244" s="49"/>
      <c r="P244" s="64"/>
      <c r="Q244" s="18"/>
      <c r="R244" s="181">
        <f t="shared" si="33"/>
        <v>0</v>
      </c>
      <c r="S244" s="181">
        <f t="shared" si="34"/>
        <v>0</v>
      </c>
      <c r="T244" s="181">
        <f t="shared" si="35"/>
        <v>0</v>
      </c>
      <c r="AQ244" s="1">
        <f>COUNT(L$11:L244)</f>
        <v>37</v>
      </c>
      <c r="AR244" s="43">
        <f t="shared" si="36"/>
        <v>40933</v>
      </c>
      <c r="AS244" s="44">
        <f t="shared" si="37"/>
        <v>89.120000000000019</v>
      </c>
      <c r="AT244" s="10" t="str">
        <f t="shared" si="38"/>
        <v/>
      </c>
      <c r="AU244" s="20" t="str">
        <f t="shared" si="39"/>
        <v/>
      </c>
      <c r="AV244" s="42">
        <f t="shared" si="40"/>
        <v>1</v>
      </c>
      <c r="AW244" s="89">
        <f t="shared" si="41"/>
        <v>0</v>
      </c>
      <c r="AX244" s="168"/>
      <c r="AY244" s="60"/>
      <c r="AZ244" s="61"/>
      <c r="BB244" s="61" t="str">
        <f>IF(Settings!I240&lt;&gt;"",Settings!I240,"")</f>
        <v/>
      </c>
    </row>
    <row r="245" spans="2:54" x14ac:dyDescent="0.2">
      <c r="B245" s="13"/>
      <c r="C245" s="12"/>
      <c r="D245" s="12"/>
      <c r="E245" s="12"/>
      <c r="F245" s="12"/>
      <c r="G245" s="12"/>
      <c r="H245" s="12"/>
      <c r="I245" s="15"/>
      <c r="J245" s="31"/>
      <c r="K245" s="180"/>
      <c r="L245" s="40"/>
      <c r="M245" s="14"/>
      <c r="N245" s="16"/>
      <c r="O245" s="49"/>
      <c r="P245" s="64"/>
      <c r="Q245" s="18"/>
      <c r="R245" s="181">
        <f t="shared" si="33"/>
        <v>0</v>
      </c>
      <c r="S245" s="181">
        <f t="shared" si="34"/>
        <v>0</v>
      </c>
      <c r="T245" s="181">
        <f t="shared" si="35"/>
        <v>0</v>
      </c>
      <c r="AQ245" s="1">
        <f>COUNT(L$11:L245)</f>
        <v>37</v>
      </c>
      <c r="AR245" s="43">
        <f t="shared" si="36"/>
        <v>40933</v>
      </c>
      <c r="AS245" s="44">
        <f t="shared" si="37"/>
        <v>89.120000000000019</v>
      </c>
      <c r="AT245" s="10" t="str">
        <f t="shared" si="38"/>
        <v/>
      </c>
      <c r="AU245" s="20" t="str">
        <f t="shared" si="39"/>
        <v/>
      </c>
      <c r="AV245" s="42">
        <f t="shared" si="40"/>
        <v>1</v>
      </c>
      <c r="AW245" s="89">
        <f t="shared" si="41"/>
        <v>0</v>
      </c>
      <c r="AX245" s="168"/>
      <c r="AY245" s="60"/>
      <c r="AZ245" s="61"/>
      <c r="BB245" s="61" t="str">
        <f>IF(Settings!I241&lt;&gt;"",Settings!I241,"")</f>
        <v/>
      </c>
    </row>
    <row r="246" spans="2:54" x14ac:dyDescent="0.2">
      <c r="B246" s="13"/>
      <c r="C246" s="12"/>
      <c r="D246" s="12"/>
      <c r="E246" s="12"/>
      <c r="F246" s="12"/>
      <c r="G246" s="12"/>
      <c r="H246" s="12"/>
      <c r="I246" s="15"/>
      <c r="J246" s="31"/>
      <c r="K246" s="180"/>
      <c r="L246" s="40"/>
      <c r="M246" s="14"/>
      <c r="N246" s="16"/>
      <c r="O246" s="49"/>
      <c r="P246" s="64"/>
      <c r="Q246" s="18"/>
      <c r="R246" s="181">
        <f t="shared" si="33"/>
        <v>0</v>
      </c>
      <c r="S246" s="181">
        <f t="shared" si="34"/>
        <v>0</v>
      </c>
      <c r="T246" s="181">
        <f t="shared" si="35"/>
        <v>0</v>
      </c>
      <c r="AQ246" s="1">
        <f>COUNT(L$11:L246)</f>
        <v>37</v>
      </c>
      <c r="AR246" s="43">
        <f t="shared" si="36"/>
        <v>40933</v>
      </c>
      <c r="AS246" s="44">
        <f t="shared" si="37"/>
        <v>89.120000000000019</v>
      </c>
      <c r="AT246" s="10" t="str">
        <f t="shared" si="38"/>
        <v/>
      </c>
      <c r="AU246" s="20" t="str">
        <f t="shared" si="39"/>
        <v/>
      </c>
      <c r="AV246" s="42">
        <f t="shared" si="40"/>
        <v>1</v>
      </c>
      <c r="AW246" s="89">
        <f t="shared" si="41"/>
        <v>0</v>
      </c>
      <c r="AX246" s="168"/>
      <c r="AY246" s="60"/>
      <c r="AZ246" s="61"/>
      <c r="BB246" s="61" t="str">
        <f>IF(Settings!I242&lt;&gt;"",Settings!I242,"")</f>
        <v/>
      </c>
    </row>
    <row r="247" spans="2:54" x14ac:dyDescent="0.2">
      <c r="B247" s="13"/>
      <c r="C247" s="12"/>
      <c r="D247" s="12"/>
      <c r="E247" s="12"/>
      <c r="F247" s="12"/>
      <c r="G247" s="12"/>
      <c r="H247" s="12"/>
      <c r="I247" s="15"/>
      <c r="J247" s="31"/>
      <c r="K247" s="180"/>
      <c r="L247" s="40"/>
      <c r="M247" s="14"/>
      <c r="N247" s="16"/>
      <c r="O247" s="49"/>
      <c r="P247" s="64"/>
      <c r="Q247" s="18"/>
      <c r="R247" s="181">
        <f t="shared" si="33"/>
        <v>0</v>
      </c>
      <c r="S247" s="181">
        <f t="shared" si="34"/>
        <v>0</v>
      </c>
      <c r="T247" s="181">
        <f t="shared" si="35"/>
        <v>0</v>
      </c>
      <c r="AQ247" s="1">
        <f>COUNT(L$11:L247)</f>
        <v>37</v>
      </c>
      <c r="AR247" s="43">
        <f t="shared" si="36"/>
        <v>40933</v>
      </c>
      <c r="AS247" s="44">
        <f t="shared" si="37"/>
        <v>89.120000000000019</v>
      </c>
      <c r="AT247" s="10" t="str">
        <f t="shared" si="38"/>
        <v/>
      </c>
      <c r="AU247" s="20" t="str">
        <f t="shared" si="39"/>
        <v/>
      </c>
      <c r="AV247" s="42">
        <f t="shared" si="40"/>
        <v>1</v>
      </c>
      <c r="AW247" s="89">
        <f t="shared" si="41"/>
        <v>0</v>
      </c>
      <c r="AX247" s="168"/>
      <c r="AY247" s="60"/>
      <c r="AZ247" s="61"/>
      <c r="BB247" s="61" t="str">
        <f>IF(Settings!I243&lt;&gt;"",Settings!I243,"")</f>
        <v/>
      </c>
    </row>
    <row r="248" spans="2:54" x14ac:dyDescent="0.2">
      <c r="B248" s="13"/>
      <c r="C248" s="12"/>
      <c r="D248" s="12"/>
      <c r="E248" s="12"/>
      <c r="F248" s="12"/>
      <c r="G248" s="12"/>
      <c r="H248" s="12"/>
      <c r="I248" s="15"/>
      <c r="J248" s="31"/>
      <c r="K248" s="180"/>
      <c r="L248" s="40"/>
      <c r="M248" s="14"/>
      <c r="N248" s="16"/>
      <c r="O248" s="49"/>
      <c r="P248" s="64"/>
      <c r="Q248" s="18"/>
      <c r="R248" s="181">
        <f t="shared" si="33"/>
        <v>0</v>
      </c>
      <c r="S248" s="181">
        <f t="shared" si="34"/>
        <v>0</v>
      </c>
      <c r="T248" s="181">
        <f t="shared" si="35"/>
        <v>0</v>
      </c>
      <c r="AQ248" s="1">
        <f>COUNT(L$11:L248)</f>
        <v>37</v>
      </c>
      <c r="AR248" s="43">
        <f t="shared" si="36"/>
        <v>40933</v>
      </c>
      <c r="AS248" s="44">
        <f t="shared" si="37"/>
        <v>89.120000000000019</v>
      </c>
      <c r="AT248" s="10" t="str">
        <f t="shared" si="38"/>
        <v/>
      </c>
      <c r="AU248" s="20" t="str">
        <f t="shared" si="39"/>
        <v/>
      </c>
      <c r="AV248" s="42">
        <f t="shared" si="40"/>
        <v>1</v>
      </c>
      <c r="AW248" s="89">
        <f t="shared" si="41"/>
        <v>0</v>
      </c>
      <c r="AX248" s="168"/>
      <c r="AY248" s="60"/>
      <c r="AZ248" s="61"/>
      <c r="BB248" s="61" t="str">
        <f>IF(Settings!I244&lt;&gt;"",Settings!I244,"")</f>
        <v/>
      </c>
    </row>
    <row r="249" spans="2:54" x14ac:dyDescent="0.2">
      <c r="B249" s="13"/>
      <c r="C249" s="12"/>
      <c r="D249" s="12"/>
      <c r="E249" s="12"/>
      <c r="F249" s="12"/>
      <c r="G249" s="12"/>
      <c r="H249" s="12"/>
      <c r="I249" s="15"/>
      <c r="J249" s="31"/>
      <c r="K249" s="180"/>
      <c r="L249" s="40"/>
      <c r="M249" s="14"/>
      <c r="N249" s="16"/>
      <c r="O249" s="49"/>
      <c r="P249" s="64"/>
      <c r="Q249" s="18"/>
      <c r="R249" s="181">
        <f t="shared" si="33"/>
        <v>0</v>
      </c>
      <c r="S249" s="181">
        <f t="shared" si="34"/>
        <v>0</v>
      </c>
      <c r="T249" s="181">
        <f t="shared" si="35"/>
        <v>0</v>
      </c>
      <c r="AQ249" s="1">
        <f>COUNT(L$11:L249)</f>
        <v>37</v>
      </c>
      <c r="AR249" s="43">
        <f t="shared" si="36"/>
        <v>40933</v>
      </c>
      <c r="AS249" s="44">
        <f t="shared" si="37"/>
        <v>89.120000000000019</v>
      </c>
      <c r="AT249" s="10" t="str">
        <f t="shared" si="38"/>
        <v/>
      </c>
      <c r="AU249" s="20" t="str">
        <f t="shared" si="39"/>
        <v/>
      </c>
      <c r="AV249" s="42">
        <f t="shared" si="40"/>
        <v>1</v>
      </c>
      <c r="AW249" s="89">
        <f t="shared" si="41"/>
        <v>0</v>
      </c>
      <c r="AX249" s="168"/>
      <c r="AY249" s="60"/>
      <c r="AZ249" s="61"/>
      <c r="BB249" s="61" t="str">
        <f>IF(Settings!I245&lt;&gt;"",Settings!I245,"")</f>
        <v/>
      </c>
    </row>
    <row r="250" spans="2:54" x14ac:dyDescent="0.2">
      <c r="B250" s="13"/>
      <c r="C250" s="12"/>
      <c r="D250" s="12"/>
      <c r="E250" s="12"/>
      <c r="F250" s="12"/>
      <c r="G250" s="12"/>
      <c r="H250" s="12"/>
      <c r="I250" s="15"/>
      <c r="J250" s="31"/>
      <c r="K250" s="180"/>
      <c r="L250" s="40"/>
      <c r="M250" s="14"/>
      <c r="N250" s="16"/>
      <c r="O250" s="49"/>
      <c r="P250" s="64"/>
      <c r="Q250" s="18"/>
      <c r="R250" s="181">
        <f t="shared" si="33"/>
        <v>0</v>
      </c>
      <c r="S250" s="181">
        <f t="shared" si="34"/>
        <v>0</v>
      </c>
      <c r="T250" s="181">
        <f t="shared" si="35"/>
        <v>0</v>
      </c>
      <c r="AQ250" s="1">
        <f>COUNT(L$11:L250)</f>
        <v>37</v>
      </c>
      <c r="AR250" s="43">
        <f t="shared" si="36"/>
        <v>40933</v>
      </c>
      <c r="AS250" s="44">
        <f t="shared" si="37"/>
        <v>89.120000000000019</v>
      </c>
      <c r="AT250" s="10" t="str">
        <f t="shared" si="38"/>
        <v/>
      </c>
      <c r="AU250" s="20" t="str">
        <f t="shared" si="39"/>
        <v/>
      </c>
      <c r="AV250" s="42">
        <f t="shared" si="40"/>
        <v>1</v>
      </c>
      <c r="AW250" s="89">
        <f t="shared" si="41"/>
        <v>0</v>
      </c>
      <c r="AX250" s="168"/>
      <c r="AY250" s="60"/>
      <c r="AZ250" s="61"/>
      <c r="BB250" s="61" t="str">
        <f>IF(Settings!I246&lt;&gt;"",Settings!I246,"")</f>
        <v/>
      </c>
    </row>
    <row r="251" spans="2:54" x14ac:dyDescent="0.2">
      <c r="B251" s="13"/>
      <c r="C251" s="12"/>
      <c r="D251" s="12"/>
      <c r="E251" s="12"/>
      <c r="F251" s="12"/>
      <c r="G251" s="12"/>
      <c r="H251" s="12"/>
      <c r="I251" s="15"/>
      <c r="J251" s="31"/>
      <c r="K251" s="180"/>
      <c r="L251" s="40"/>
      <c r="M251" s="14"/>
      <c r="N251" s="16"/>
      <c r="O251" s="49"/>
      <c r="P251" s="64"/>
      <c r="Q251" s="18"/>
      <c r="R251" s="181">
        <f t="shared" si="33"/>
        <v>0</v>
      </c>
      <c r="S251" s="181">
        <f t="shared" si="34"/>
        <v>0</v>
      </c>
      <c r="T251" s="181">
        <f t="shared" si="35"/>
        <v>0</v>
      </c>
      <c r="AQ251" s="1">
        <f>COUNT(L$11:L251)</f>
        <v>37</v>
      </c>
      <c r="AR251" s="43">
        <f t="shared" si="36"/>
        <v>40933</v>
      </c>
      <c r="AS251" s="44">
        <f t="shared" si="37"/>
        <v>89.120000000000019</v>
      </c>
      <c r="AT251" s="10" t="str">
        <f t="shared" si="38"/>
        <v/>
      </c>
      <c r="AU251" s="20" t="str">
        <f t="shared" si="39"/>
        <v/>
      </c>
      <c r="AV251" s="42">
        <f t="shared" si="40"/>
        <v>1</v>
      </c>
      <c r="AW251" s="89">
        <f t="shared" si="41"/>
        <v>0</v>
      </c>
      <c r="AX251" s="168"/>
      <c r="AY251" s="60"/>
      <c r="AZ251" s="61"/>
      <c r="BB251" s="61" t="str">
        <f>IF(Settings!I247&lt;&gt;"",Settings!I247,"")</f>
        <v/>
      </c>
    </row>
    <row r="252" spans="2:54" x14ac:dyDescent="0.2">
      <c r="B252" s="13"/>
      <c r="C252" s="12"/>
      <c r="D252" s="12"/>
      <c r="E252" s="12"/>
      <c r="F252" s="12"/>
      <c r="G252" s="12"/>
      <c r="H252" s="12"/>
      <c r="I252" s="15"/>
      <c r="J252" s="31"/>
      <c r="K252" s="180"/>
      <c r="L252" s="40"/>
      <c r="M252" s="14"/>
      <c r="N252" s="16"/>
      <c r="O252" s="49"/>
      <c r="P252" s="64"/>
      <c r="Q252" s="18"/>
      <c r="R252" s="181">
        <f t="shared" si="33"/>
        <v>0</v>
      </c>
      <c r="S252" s="181">
        <f t="shared" si="34"/>
        <v>0</v>
      </c>
      <c r="T252" s="181">
        <f t="shared" si="35"/>
        <v>0</v>
      </c>
      <c r="AQ252" s="1">
        <f>COUNT(L$11:L252)</f>
        <v>37</v>
      </c>
      <c r="AR252" s="43">
        <f t="shared" si="36"/>
        <v>40933</v>
      </c>
      <c r="AS252" s="44">
        <f t="shared" si="37"/>
        <v>89.120000000000019</v>
      </c>
      <c r="AT252" s="10" t="str">
        <f t="shared" si="38"/>
        <v/>
      </c>
      <c r="AU252" s="20" t="str">
        <f t="shared" si="39"/>
        <v/>
      </c>
      <c r="AV252" s="42">
        <f t="shared" si="40"/>
        <v>1</v>
      </c>
      <c r="AW252" s="89">
        <f t="shared" si="41"/>
        <v>0</v>
      </c>
      <c r="AX252" s="168"/>
      <c r="AY252" s="60"/>
      <c r="AZ252" s="61"/>
      <c r="BB252" s="61" t="str">
        <f>IF(Settings!I248&lt;&gt;"",Settings!I248,"")</f>
        <v/>
      </c>
    </row>
    <row r="253" spans="2:54" x14ac:dyDescent="0.2">
      <c r="B253" s="13"/>
      <c r="C253" s="12"/>
      <c r="D253" s="12"/>
      <c r="E253" s="12"/>
      <c r="F253" s="12"/>
      <c r="G253" s="12"/>
      <c r="H253" s="12"/>
      <c r="I253" s="15"/>
      <c r="J253" s="31"/>
      <c r="K253" s="180"/>
      <c r="L253" s="40"/>
      <c r="M253" s="14"/>
      <c r="N253" s="16"/>
      <c r="O253" s="49"/>
      <c r="P253" s="64"/>
      <c r="Q253" s="18"/>
      <c r="R253" s="181">
        <f t="shared" si="33"/>
        <v>0</v>
      </c>
      <c r="S253" s="181">
        <f t="shared" si="34"/>
        <v>0</v>
      </c>
      <c r="T253" s="181">
        <f t="shared" si="35"/>
        <v>0</v>
      </c>
      <c r="AQ253" s="1">
        <f>COUNT(L$11:L253)</f>
        <v>37</v>
      </c>
      <c r="AR253" s="43">
        <f t="shared" si="36"/>
        <v>40933</v>
      </c>
      <c r="AS253" s="44">
        <f t="shared" si="37"/>
        <v>89.120000000000019</v>
      </c>
      <c r="AT253" s="10" t="str">
        <f t="shared" si="38"/>
        <v/>
      </c>
      <c r="AU253" s="20" t="str">
        <f t="shared" si="39"/>
        <v/>
      </c>
      <c r="AV253" s="42">
        <f t="shared" si="40"/>
        <v>1</v>
      </c>
      <c r="AW253" s="89">
        <f t="shared" si="41"/>
        <v>0</v>
      </c>
      <c r="AX253" s="168"/>
      <c r="AY253" s="60"/>
      <c r="AZ253" s="61"/>
      <c r="BB253" s="61" t="str">
        <f>IF(Settings!I249&lt;&gt;"",Settings!I249,"")</f>
        <v/>
      </c>
    </row>
    <row r="254" spans="2:54" x14ac:dyDescent="0.2">
      <c r="B254" s="13"/>
      <c r="C254" s="12"/>
      <c r="D254" s="12"/>
      <c r="E254" s="12"/>
      <c r="F254" s="12"/>
      <c r="G254" s="12"/>
      <c r="H254" s="12"/>
      <c r="I254" s="15"/>
      <c r="J254" s="31"/>
      <c r="K254" s="180"/>
      <c r="L254" s="40"/>
      <c r="M254" s="14"/>
      <c r="N254" s="16"/>
      <c r="O254" s="49"/>
      <c r="P254" s="64"/>
      <c r="Q254" s="18"/>
      <c r="R254" s="181">
        <f t="shared" si="33"/>
        <v>0</v>
      </c>
      <c r="S254" s="181">
        <f t="shared" si="34"/>
        <v>0</v>
      </c>
      <c r="T254" s="181">
        <f t="shared" si="35"/>
        <v>0</v>
      </c>
      <c r="AQ254" s="1">
        <f>COUNT(L$11:L254)</f>
        <v>37</v>
      </c>
      <c r="AR254" s="43">
        <f t="shared" si="36"/>
        <v>40933</v>
      </c>
      <c r="AS254" s="44">
        <f t="shared" si="37"/>
        <v>89.120000000000019</v>
      </c>
      <c r="AT254" s="10" t="str">
        <f t="shared" si="38"/>
        <v/>
      </c>
      <c r="AU254" s="20" t="str">
        <f t="shared" si="39"/>
        <v/>
      </c>
      <c r="AV254" s="42">
        <f t="shared" si="40"/>
        <v>1</v>
      </c>
      <c r="AW254" s="89">
        <f t="shared" si="41"/>
        <v>0</v>
      </c>
      <c r="AX254" s="168"/>
      <c r="AY254" s="60"/>
      <c r="AZ254" s="61"/>
      <c r="BB254" s="61" t="str">
        <f>IF(Settings!I250&lt;&gt;"",Settings!I250,"")</f>
        <v/>
      </c>
    </row>
    <row r="255" spans="2:54" x14ac:dyDescent="0.2">
      <c r="B255" s="13"/>
      <c r="C255" s="12"/>
      <c r="D255" s="12"/>
      <c r="E255" s="12"/>
      <c r="F255" s="12"/>
      <c r="G255" s="12"/>
      <c r="H255" s="12"/>
      <c r="I255" s="15"/>
      <c r="J255" s="31"/>
      <c r="K255" s="180"/>
      <c r="L255" s="40"/>
      <c r="M255" s="14"/>
      <c r="N255" s="16"/>
      <c r="O255" s="49"/>
      <c r="P255" s="64"/>
      <c r="Q255" s="18"/>
      <c r="R255" s="181">
        <f t="shared" si="33"/>
        <v>0</v>
      </c>
      <c r="S255" s="181">
        <f t="shared" si="34"/>
        <v>0</v>
      </c>
      <c r="T255" s="181">
        <f t="shared" si="35"/>
        <v>0</v>
      </c>
      <c r="AQ255" s="1">
        <f>COUNT(L$11:L255)</f>
        <v>37</v>
      </c>
      <c r="AR255" s="43">
        <f t="shared" si="36"/>
        <v>40933</v>
      </c>
      <c r="AS255" s="44">
        <f t="shared" si="37"/>
        <v>89.120000000000019</v>
      </c>
      <c r="AT255" s="10" t="str">
        <f t="shared" si="38"/>
        <v/>
      </c>
      <c r="AU255" s="20" t="str">
        <f t="shared" si="39"/>
        <v/>
      </c>
      <c r="AV255" s="42">
        <f t="shared" si="40"/>
        <v>1</v>
      </c>
      <c r="AW255" s="89">
        <f t="shared" si="41"/>
        <v>0</v>
      </c>
      <c r="AX255" s="168"/>
      <c r="AY255" s="60"/>
      <c r="AZ255" s="61"/>
      <c r="BB255" s="61" t="str">
        <f>IF(Settings!I251&lt;&gt;"",Settings!I251,"")</f>
        <v/>
      </c>
    </row>
    <row r="256" spans="2:54" x14ac:dyDescent="0.2">
      <c r="B256" s="13"/>
      <c r="C256" s="12"/>
      <c r="D256" s="12"/>
      <c r="E256" s="12"/>
      <c r="F256" s="12"/>
      <c r="G256" s="12"/>
      <c r="H256" s="12"/>
      <c r="I256" s="15"/>
      <c r="J256" s="31"/>
      <c r="K256" s="180"/>
      <c r="L256" s="40"/>
      <c r="M256" s="14"/>
      <c r="N256" s="16"/>
      <c r="O256" s="49"/>
      <c r="P256" s="64"/>
      <c r="Q256" s="18"/>
      <c r="R256" s="181">
        <f t="shared" si="33"/>
        <v>0</v>
      </c>
      <c r="S256" s="181">
        <f t="shared" si="34"/>
        <v>0</v>
      </c>
      <c r="T256" s="181">
        <f t="shared" si="35"/>
        <v>0</v>
      </c>
      <c r="AQ256" s="1">
        <f>COUNT(L$11:L256)</f>
        <v>37</v>
      </c>
      <c r="AR256" s="43">
        <f t="shared" si="36"/>
        <v>40933</v>
      </c>
      <c r="AS256" s="44">
        <f t="shared" si="37"/>
        <v>89.120000000000019</v>
      </c>
      <c r="AT256" s="10" t="str">
        <f t="shared" si="38"/>
        <v/>
      </c>
      <c r="AU256" s="20" t="str">
        <f t="shared" si="39"/>
        <v/>
      </c>
      <c r="AV256" s="42">
        <f t="shared" si="40"/>
        <v>1</v>
      </c>
      <c r="AW256" s="89">
        <f t="shared" si="41"/>
        <v>0</v>
      </c>
      <c r="AX256" s="168"/>
      <c r="AY256" s="60"/>
      <c r="AZ256" s="61"/>
      <c r="BB256" s="61" t="str">
        <f>IF(Settings!I252&lt;&gt;"",Settings!I252,"")</f>
        <v/>
      </c>
    </row>
    <row r="257" spans="2:54" x14ac:dyDescent="0.2">
      <c r="B257" s="13"/>
      <c r="C257" s="12"/>
      <c r="D257" s="12"/>
      <c r="E257" s="12"/>
      <c r="F257" s="12"/>
      <c r="G257" s="12"/>
      <c r="H257" s="12"/>
      <c r="I257" s="15"/>
      <c r="J257" s="31"/>
      <c r="K257" s="180"/>
      <c r="L257" s="40"/>
      <c r="M257" s="14"/>
      <c r="N257" s="16"/>
      <c r="O257" s="49"/>
      <c r="P257" s="64"/>
      <c r="Q257" s="18"/>
      <c r="R257" s="181">
        <f t="shared" si="33"/>
        <v>0</v>
      </c>
      <c r="S257" s="181">
        <f t="shared" si="34"/>
        <v>0</v>
      </c>
      <c r="T257" s="181">
        <f t="shared" si="35"/>
        <v>0</v>
      </c>
      <c r="AQ257" s="1">
        <f>COUNT(L$11:L257)</f>
        <v>37</v>
      </c>
      <c r="AR257" s="43">
        <f t="shared" si="36"/>
        <v>40933</v>
      </c>
      <c r="AS257" s="44">
        <f t="shared" si="37"/>
        <v>89.120000000000019</v>
      </c>
      <c r="AT257" s="10" t="str">
        <f t="shared" si="38"/>
        <v/>
      </c>
      <c r="AU257" s="20" t="str">
        <f t="shared" si="39"/>
        <v/>
      </c>
      <c r="AV257" s="42">
        <f t="shared" si="40"/>
        <v>1</v>
      </c>
      <c r="AW257" s="89">
        <f t="shared" si="41"/>
        <v>0</v>
      </c>
      <c r="AX257" s="168"/>
      <c r="AY257" s="60"/>
      <c r="AZ257" s="61"/>
      <c r="BB257" s="61" t="str">
        <f>IF(Settings!I253&lt;&gt;"",Settings!I253,"")</f>
        <v/>
      </c>
    </row>
    <row r="258" spans="2:54" x14ac:dyDescent="0.2">
      <c r="B258" s="13"/>
      <c r="C258" s="12"/>
      <c r="D258" s="12"/>
      <c r="E258" s="12"/>
      <c r="F258" s="12"/>
      <c r="G258" s="12"/>
      <c r="H258" s="12"/>
      <c r="I258" s="15"/>
      <c r="J258" s="31"/>
      <c r="K258" s="180"/>
      <c r="L258" s="40"/>
      <c r="M258" s="14"/>
      <c r="N258" s="16"/>
      <c r="O258" s="49"/>
      <c r="P258" s="64"/>
      <c r="Q258" s="18"/>
      <c r="R258" s="181">
        <f t="shared" si="33"/>
        <v>0</v>
      </c>
      <c r="S258" s="181">
        <f t="shared" si="34"/>
        <v>0</v>
      </c>
      <c r="T258" s="181">
        <f t="shared" si="35"/>
        <v>0</v>
      </c>
      <c r="AQ258" s="1">
        <f>COUNT(L$11:L258)</f>
        <v>37</v>
      </c>
      <c r="AR258" s="43">
        <f t="shared" si="36"/>
        <v>40933</v>
      </c>
      <c r="AS258" s="44">
        <f t="shared" si="37"/>
        <v>89.120000000000019</v>
      </c>
      <c r="AT258" s="10" t="str">
        <f t="shared" si="38"/>
        <v/>
      </c>
      <c r="AU258" s="20" t="str">
        <f t="shared" si="39"/>
        <v/>
      </c>
      <c r="AV258" s="42">
        <f t="shared" si="40"/>
        <v>1</v>
      </c>
      <c r="AW258" s="89">
        <f t="shared" si="41"/>
        <v>0</v>
      </c>
      <c r="AX258" s="168"/>
      <c r="AY258" s="60"/>
      <c r="AZ258" s="61"/>
      <c r="BB258" s="61" t="str">
        <f>IF(Settings!I254&lt;&gt;"",Settings!I254,"")</f>
        <v/>
      </c>
    </row>
    <row r="259" spans="2:54" x14ac:dyDescent="0.2">
      <c r="B259" s="13"/>
      <c r="C259" s="12"/>
      <c r="D259" s="12"/>
      <c r="E259" s="12"/>
      <c r="F259" s="12"/>
      <c r="G259" s="12"/>
      <c r="H259" s="12"/>
      <c r="I259" s="15"/>
      <c r="J259" s="31"/>
      <c r="K259" s="180"/>
      <c r="L259" s="40"/>
      <c r="M259" s="14"/>
      <c r="N259" s="16"/>
      <c r="O259" s="49"/>
      <c r="P259" s="64"/>
      <c r="Q259" s="18"/>
      <c r="R259" s="181">
        <f t="shared" si="33"/>
        <v>0</v>
      </c>
      <c r="S259" s="181">
        <f t="shared" si="34"/>
        <v>0</v>
      </c>
      <c r="T259" s="181">
        <f t="shared" si="35"/>
        <v>0</v>
      </c>
      <c r="AQ259" s="1">
        <f>COUNT(L$11:L259)</f>
        <v>37</v>
      </c>
      <c r="AR259" s="43">
        <f t="shared" si="36"/>
        <v>40933</v>
      </c>
      <c r="AS259" s="44">
        <f t="shared" si="37"/>
        <v>89.120000000000019</v>
      </c>
      <c r="AT259" s="10" t="str">
        <f t="shared" si="38"/>
        <v/>
      </c>
      <c r="AU259" s="20" t="str">
        <f t="shared" si="39"/>
        <v/>
      </c>
      <c r="AV259" s="42">
        <f t="shared" si="40"/>
        <v>1</v>
      </c>
      <c r="AW259" s="89">
        <f t="shared" si="41"/>
        <v>0</v>
      </c>
      <c r="AX259" s="168"/>
      <c r="AY259" s="60"/>
      <c r="AZ259" s="61"/>
      <c r="BB259" s="61" t="str">
        <f>IF(Settings!I255&lt;&gt;"",Settings!I255,"")</f>
        <v/>
      </c>
    </row>
    <row r="260" spans="2:54" x14ac:dyDescent="0.2">
      <c r="B260" s="13"/>
      <c r="C260" s="12"/>
      <c r="D260" s="12"/>
      <c r="E260" s="12"/>
      <c r="F260" s="12"/>
      <c r="G260" s="12"/>
      <c r="H260" s="12"/>
      <c r="I260" s="15"/>
      <c r="J260" s="31"/>
      <c r="K260" s="180"/>
      <c r="L260" s="40"/>
      <c r="M260" s="14"/>
      <c r="N260" s="16"/>
      <c r="O260" s="49"/>
      <c r="P260" s="64"/>
      <c r="Q260" s="18"/>
      <c r="R260" s="181">
        <f t="shared" si="33"/>
        <v>0</v>
      </c>
      <c r="S260" s="181">
        <f t="shared" si="34"/>
        <v>0</v>
      </c>
      <c r="T260" s="181">
        <f t="shared" si="35"/>
        <v>0</v>
      </c>
      <c r="AQ260" s="1">
        <f>COUNT(L$11:L260)</f>
        <v>37</v>
      </c>
      <c r="AR260" s="43">
        <f t="shared" si="36"/>
        <v>40933</v>
      </c>
      <c r="AS260" s="44">
        <f t="shared" si="37"/>
        <v>89.120000000000019</v>
      </c>
      <c r="AT260" s="10" t="str">
        <f t="shared" si="38"/>
        <v/>
      </c>
      <c r="AU260" s="20" t="str">
        <f t="shared" si="39"/>
        <v/>
      </c>
      <c r="AV260" s="42">
        <f t="shared" si="40"/>
        <v>1</v>
      </c>
      <c r="AW260" s="89">
        <f t="shared" si="41"/>
        <v>0</v>
      </c>
      <c r="AX260" s="168"/>
      <c r="AY260" s="60"/>
      <c r="AZ260" s="61"/>
      <c r="BB260" s="61" t="str">
        <f>IF(Settings!I256&lt;&gt;"",Settings!I256,"")</f>
        <v/>
      </c>
    </row>
    <row r="261" spans="2:54" x14ac:dyDescent="0.2">
      <c r="B261" s="13"/>
      <c r="C261" s="12"/>
      <c r="D261" s="12"/>
      <c r="E261" s="12"/>
      <c r="F261" s="12"/>
      <c r="G261" s="12"/>
      <c r="H261" s="12"/>
      <c r="I261" s="15"/>
      <c r="J261" s="31"/>
      <c r="K261" s="180"/>
      <c r="L261" s="40"/>
      <c r="M261" s="14"/>
      <c r="N261" s="16"/>
      <c r="O261" s="49"/>
      <c r="P261" s="64"/>
      <c r="Q261" s="18"/>
      <c r="R261" s="181">
        <f t="shared" si="33"/>
        <v>0</v>
      </c>
      <c r="S261" s="181">
        <f t="shared" si="34"/>
        <v>0</v>
      </c>
      <c r="T261" s="181">
        <f t="shared" si="35"/>
        <v>0</v>
      </c>
      <c r="AQ261" s="1">
        <f>COUNT(L$11:L261)</f>
        <v>37</v>
      </c>
      <c r="AR261" s="43">
        <f t="shared" si="36"/>
        <v>40933</v>
      </c>
      <c r="AS261" s="44">
        <f t="shared" si="37"/>
        <v>89.120000000000019</v>
      </c>
      <c r="AT261" s="10" t="str">
        <f t="shared" si="38"/>
        <v/>
      </c>
      <c r="AU261" s="20" t="str">
        <f t="shared" si="39"/>
        <v/>
      </c>
      <c r="AV261" s="42">
        <f t="shared" si="40"/>
        <v>1</v>
      </c>
      <c r="AW261" s="89">
        <f t="shared" si="41"/>
        <v>0</v>
      </c>
      <c r="AX261" s="168"/>
      <c r="AY261" s="60"/>
      <c r="AZ261" s="61"/>
      <c r="BB261" s="61" t="str">
        <f>IF(Settings!I257&lt;&gt;"",Settings!I257,"")</f>
        <v/>
      </c>
    </row>
    <row r="262" spans="2:54" x14ac:dyDescent="0.2">
      <c r="B262" s="13"/>
      <c r="C262" s="12"/>
      <c r="D262" s="12"/>
      <c r="E262" s="12"/>
      <c r="F262" s="12"/>
      <c r="G262" s="12"/>
      <c r="H262" s="12"/>
      <c r="I262" s="15"/>
      <c r="J262" s="31"/>
      <c r="K262" s="180"/>
      <c r="L262" s="40"/>
      <c r="M262" s="14"/>
      <c r="N262" s="16"/>
      <c r="O262" s="49"/>
      <c r="P262" s="64"/>
      <c r="Q262" s="18"/>
      <c r="R262" s="181">
        <f t="shared" si="33"/>
        <v>0</v>
      </c>
      <c r="S262" s="181">
        <f t="shared" si="34"/>
        <v>0</v>
      </c>
      <c r="T262" s="181">
        <f t="shared" si="35"/>
        <v>0</v>
      </c>
      <c r="AQ262" s="1">
        <f>COUNT(L$11:L262)</f>
        <v>37</v>
      </c>
      <c r="AR262" s="43">
        <f t="shared" si="36"/>
        <v>40933</v>
      </c>
      <c r="AS262" s="44">
        <f t="shared" si="37"/>
        <v>89.120000000000019</v>
      </c>
      <c r="AT262" s="10" t="str">
        <f t="shared" si="38"/>
        <v/>
      </c>
      <c r="AU262" s="20" t="str">
        <f t="shared" si="39"/>
        <v/>
      </c>
      <c r="AV262" s="42">
        <f t="shared" si="40"/>
        <v>1</v>
      </c>
      <c r="AW262" s="89">
        <f t="shared" si="41"/>
        <v>0</v>
      </c>
      <c r="AX262" s="168"/>
      <c r="AY262" s="60"/>
      <c r="AZ262" s="61"/>
      <c r="BB262" s="61" t="str">
        <f>IF(Settings!I258&lt;&gt;"",Settings!I258,"")</f>
        <v/>
      </c>
    </row>
    <row r="263" spans="2:54" x14ac:dyDescent="0.2">
      <c r="B263" s="13"/>
      <c r="C263" s="12"/>
      <c r="D263" s="12"/>
      <c r="E263" s="12"/>
      <c r="F263" s="12"/>
      <c r="G263" s="12"/>
      <c r="H263" s="12"/>
      <c r="I263" s="15"/>
      <c r="J263" s="31"/>
      <c r="K263" s="180"/>
      <c r="L263" s="40"/>
      <c r="M263" s="14"/>
      <c r="N263" s="16"/>
      <c r="O263" s="49"/>
      <c r="P263" s="64"/>
      <c r="Q263" s="18"/>
      <c r="R263" s="181">
        <f t="shared" si="33"/>
        <v>0</v>
      </c>
      <c r="S263" s="181">
        <f t="shared" si="34"/>
        <v>0</v>
      </c>
      <c r="T263" s="181">
        <f t="shared" si="35"/>
        <v>0</v>
      </c>
      <c r="AQ263" s="1">
        <f>COUNT(L$11:L263)</f>
        <v>37</v>
      </c>
      <c r="AR263" s="43">
        <f t="shared" si="36"/>
        <v>40933</v>
      </c>
      <c r="AS263" s="44">
        <f t="shared" si="37"/>
        <v>89.120000000000019</v>
      </c>
      <c r="AT263" s="10" t="str">
        <f t="shared" si="38"/>
        <v/>
      </c>
      <c r="AU263" s="20" t="str">
        <f t="shared" si="39"/>
        <v/>
      </c>
      <c r="AV263" s="42">
        <f t="shared" si="40"/>
        <v>1</v>
      </c>
      <c r="AW263" s="89">
        <f t="shared" si="41"/>
        <v>0</v>
      </c>
      <c r="AX263" s="168"/>
      <c r="AY263" s="60"/>
      <c r="AZ263" s="61"/>
      <c r="BB263" s="61" t="str">
        <f>IF(Settings!I259&lt;&gt;"",Settings!I259,"")</f>
        <v/>
      </c>
    </row>
    <row r="264" spans="2:54" x14ac:dyDescent="0.2">
      <c r="B264" s="13"/>
      <c r="C264" s="12"/>
      <c r="D264" s="12"/>
      <c r="E264" s="12"/>
      <c r="F264" s="12"/>
      <c r="G264" s="12"/>
      <c r="H264" s="12"/>
      <c r="I264" s="15"/>
      <c r="J264" s="31"/>
      <c r="K264" s="180"/>
      <c r="L264" s="40"/>
      <c r="M264" s="14"/>
      <c r="N264" s="16"/>
      <c r="O264" s="49"/>
      <c r="P264" s="64"/>
      <c r="Q264" s="18"/>
      <c r="R264" s="181">
        <f t="shared" si="33"/>
        <v>0</v>
      </c>
      <c r="S264" s="181">
        <f t="shared" si="34"/>
        <v>0</v>
      </c>
      <c r="T264" s="181">
        <f t="shared" si="35"/>
        <v>0</v>
      </c>
      <c r="AQ264" s="1">
        <f>COUNT(L$11:L264)</f>
        <v>37</v>
      </c>
      <c r="AR264" s="43">
        <f t="shared" si="36"/>
        <v>40933</v>
      </c>
      <c r="AS264" s="44">
        <f t="shared" si="37"/>
        <v>89.120000000000019</v>
      </c>
      <c r="AT264" s="10" t="str">
        <f t="shared" si="38"/>
        <v/>
      </c>
      <c r="AU264" s="20" t="str">
        <f t="shared" si="39"/>
        <v/>
      </c>
      <c r="AV264" s="42">
        <f t="shared" si="40"/>
        <v>1</v>
      </c>
      <c r="AW264" s="89">
        <f t="shared" si="41"/>
        <v>0</v>
      </c>
      <c r="AX264" s="168"/>
      <c r="AY264" s="60"/>
      <c r="AZ264" s="61"/>
      <c r="BB264" s="61" t="str">
        <f>IF(Settings!I260&lt;&gt;"",Settings!I260,"")</f>
        <v/>
      </c>
    </row>
    <row r="265" spans="2:54" x14ac:dyDescent="0.2">
      <c r="B265" s="13"/>
      <c r="C265" s="12"/>
      <c r="D265" s="12"/>
      <c r="E265" s="12"/>
      <c r="F265" s="12"/>
      <c r="G265" s="12"/>
      <c r="H265" s="12"/>
      <c r="I265" s="15"/>
      <c r="J265" s="31"/>
      <c r="K265" s="180"/>
      <c r="L265" s="40"/>
      <c r="M265" s="14"/>
      <c r="N265" s="16"/>
      <c r="O265" s="49"/>
      <c r="P265" s="64"/>
      <c r="Q265" s="18"/>
      <c r="R265" s="181">
        <f t="shared" si="33"/>
        <v>0</v>
      </c>
      <c r="S265" s="181">
        <f t="shared" si="34"/>
        <v>0</v>
      </c>
      <c r="T265" s="181">
        <f t="shared" si="35"/>
        <v>0</v>
      </c>
      <c r="AQ265" s="1">
        <f>COUNT(L$11:L265)</f>
        <v>37</v>
      </c>
      <c r="AR265" s="43">
        <f t="shared" si="36"/>
        <v>40933</v>
      </c>
      <c r="AS265" s="44">
        <f t="shared" si="37"/>
        <v>89.120000000000019</v>
      </c>
      <c r="AT265" s="10" t="str">
        <f t="shared" si="38"/>
        <v/>
      </c>
      <c r="AU265" s="20" t="str">
        <f t="shared" si="39"/>
        <v/>
      </c>
      <c r="AV265" s="42">
        <f t="shared" si="40"/>
        <v>1</v>
      </c>
      <c r="AW265" s="89">
        <f t="shared" si="41"/>
        <v>0</v>
      </c>
      <c r="AX265" s="168"/>
      <c r="AY265" s="60"/>
      <c r="AZ265" s="61"/>
      <c r="BB265" s="61" t="str">
        <f>IF(Settings!I261&lt;&gt;"",Settings!I261,"")</f>
        <v/>
      </c>
    </row>
    <row r="266" spans="2:54" x14ac:dyDescent="0.2">
      <c r="B266" s="13"/>
      <c r="C266" s="12"/>
      <c r="D266" s="12"/>
      <c r="E266" s="12"/>
      <c r="F266" s="12"/>
      <c r="G266" s="12"/>
      <c r="H266" s="12"/>
      <c r="I266" s="15"/>
      <c r="J266" s="31"/>
      <c r="K266" s="180"/>
      <c r="L266" s="40"/>
      <c r="M266" s="14"/>
      <c r="N266" s="16"/>
      <c r="O266" s="49"/>
      <c r="P266" s="64"/>
      <c r="Q266" s="18"/>
      <c r="R266" s="181">
        <f t="shared" si="33"/>
        <v>0</v>
      </c>
      <c r="S266" s="181">
        <f t="shared" si="34"/>
        <v>0</v>
      </c>
      <c r="T266" s="181">
        <f t="shared" si="35"/>
        <v>0</v>
      </c>
      <c r="AQ266" s="1">
        <f>COUNT(L$11:L266)</f>
        <v>37</v>
      </c>
      <c r="AR266" s="43">
        <f t="shared" si="36"/>
        <v>40933</v>
      </c>
      <c r="AS266" s="44">
        <f t="shared" si="37"/>
        <v>89.120000000000019</v>
      </c>
      <c r="AT266" s="10" t="str">
        <f t="shared" si="38"/>
        <v/>
      </c>
      <c r="AU266" s="20" t="str">
        <f t="shared" si="39"/>
        <v/>
      </c>
      <c r="AV266" s="42">
        <f t="shared" si="40"/>
        <v>1</v>
      </c>
      <c r="AW266" s="89">
        <f t="shared" si="41"/>
        <v>0</v>
      </c>
      <c r="AX266" s="168"/>
      <c r="AY266" s="60"/>
      <c r="AZ266" s="61"/>
      <c r="BB266" s="61" t="str">
        <f>IF(Settings!I262&lt;&gt;"",Settings!I262,"")</f>
        <v/>
      </c>
    </row>
    <row r="267" spans="2:54" x14ac:dyDescent="0.2">
      <c r="B267" s="13"/>
      <c r="C267" s="12"/>
      <c r="D267" s="12"/>
      <c r="E267" s="12"/>
      <c r="F267" s="12"/>
      <c r="G267" s="12"/>
      <c r="H267" s="12"/>
      <c r="I267" s="15"/>
      <c r="J267" s="31"/>
      <c r="K267" s="180"/>
      <c r="L267" s="40"/>
      <c r="M267" s="14"/>
      <c r="N267" s="16"/>
      <c r="O267" s="49"/>
      <c r="P267" s="64"/>
      <c r="Q267" s="18"/>
      <c r="R267" s="181">
        <f t="shared" si="33"/>
        <v>0</v>
      </c>
      <c r="S267" s="181">
        <f t="shared" si="34"/>
        <v>0</v>
      </c>
      <c r="T267" s="181">
        <f t="shared" si="35"/>
        <v>0</v>
      </c>
      <c r="AQ267" s="1">
        <f>COUNT(L$11:L267)</f>
        <v>37</v>
      </c>
      <c r="AR267" s="43">
        <f t="shared" si="36"/>
        <v>40933</v>
      </c>
      <c r="AS267" s="44">
        <f t="shared" si="37"/>
        <v>89.120000000000019</v>
      </c>
      <c r="AT267" s="10" t="str">
        <f t="shared" si="38"/>
        <v/>
      </c>
      <c r="AU267" s="20" t="str">
        <f t="shared" si="39"/>
        <v/>
      </c>
      <c r="AV267" s="42">
        <f t="shared" si="40"/>
        <v>1</v>
      </c>
      <c r="AW267" s="89">
        <f t="shared" si="41"/>
        <v>0</v>
      </c>
      <c r="AX267" s="168"/>
      <c r="AY267" s="60"/>
      <c r="AZ267" s="61"/>
      <c r="BB267" s="61" t="str">
        <f>IF(Settings!I263&lt;&gt;"",Settings!I263,"")</f>
        <v/>
      </c>
    </row>
    <row r="268" spans="2:54" x14ac:dyDescent="0.2">
      <c r="B268" s="13"/>
      <c r="C268" s="12"/>
      <c r="D268" s="12"/>
      <c r="E268" s="12"/>
      <c r="F268" s="12"/>
      <c r="G268" s="12"/>
      <c r="H268" s="12"/>
      <c r="I268" s="15"/>
      <c r="J268" s="31"/>
      <c r="K268" s="180"/>
      <c r="L268" s="40"/>
      <c r="M268" s="14"/>
      <c r="N268" s="16"/>
      <c r="O268" s="49"/>
      <c r="P268" s="64"/>
      <c r="Q268" s="18"/>
      <c r="R268" s="181">
        <f t="shared" ref="R268:R331" si="42">ROUND(IF(M268&lt;&gt;"Y",IF(P268&lt;&gt;"Y",K268,K268*(AV268-1)),0),ROUNDING)</f>
        <v>0</v>
      </c>
      <c r="S268" s="181">
        <f t="shared" ref="S268:S331" si="43">ROUND(IF(O268&gt;0,IF(M268="Y",AW268*(1-O268),IF(AW268&gt;R268,R268 + (AW268 - R268)*(1-O268),AW268)),AW268),ROUNDING)</f>
        <v>0</v>
      </c>
      <c r="T268" s="181">
        <f t="shared" ref="T268:T331" si="44">ROUND(IF(N268="P",0,IF(OR(M268="N",M268=""),S268-R268,S268)),ROUNDING)</f>
        <v>0</v>
      </c>
      <c r="AQ268" s="1">
        <f>COUNT(L$11:L268)</f>
        <v>37</v>
      </c>
      <c r="AR268" s="43">
        <f t="shared" si="36"/>
        <v>40933</v>
      </c>
      <c r="AS268" s="44">
        <f t="shared" si="37"/>
        <v>89.120000000000019</v>
      </c>
      <c r="AT268" s="10" t="str">
        <f t="shared" si="38"/>
        <v/>
      </c>
      <c r="AU268" s="20" t="str">
        <f t="shared" si="39"/>
        <v/>
      </c>
      <c r="AV268" s="42">
        <f t="shared" si="40"/>
        <v>1</v>
      </c>
      <c r="AW268" s="89">
        <f t="shared" si="41"/>
        <v>0</v>
      </c>
      <c r="AX268" s="168"/>
      <c r="AY268" s="60"/>
      <c r="AZ268" s="61"/>
      <c r="BB268" s="61" t="str">
        <f>IF(Settings!I264&lt;&gt;"",Settings!I264,"")</f>
        <v/>
      </c>
    </row>
    <row r="269" spans="2:54" x14ac:dyDescent="0.2">
      <c r="B269" s="13"/>
      <c r="C269" s="12"/>
      <c r="D269" s="12"/>
      <c r="E269" s="12"/>
      <c r="F269" s="12"/>
      <c r="G269" s="12"/>
      <c r="H269" s="12"/>
      <c r="I269" s="15"/>
      <c r="J269" s="31"/>
      <c r="K269" s="180"/>
      <c r="L269" s="40"/>
      <c r="M269" s="14"/>
      <c r="N269" s="16"/>
      <c r="O269" s="49"/>
      <c r="P269" s="64"/>
      <c r="Q269" s="18"/>
      <c r="R269" s="181">
        <f t="shared" si="42"/>
        <v>0</v>
      </c>
      <c r="S269" s="181">
        <f t="shared" si="43"/>
        <v>0</v>
      </c>
      <c r="T269" s="181">
        <f t="shared" si="44"/>
        <v>0</v>
      </c>
      <c r="AQ269" s="1">
        <f>COUNT(L$11:L269)</f>
        <v>37</v>
      </c>
      <c r="AR269" s="43">
        <f t="shared" ref="AR269:AR332" si="45">IF(B269&gt;2,B269,AR268)</f>
        <v>40933</v>
      </c>
      <c r="AS269" s="44">
        <f t="shared" ref="AS269:AS332" si="46">AS268+T269</f>
        <v>89.120000000000019</v>
      </c>
      <c r="AT269" s="10" t="str">
        <f t="shared" ref="AT269:AT332" si="47">IF(N269="P",IF(P269&lt;&gt;"Y",IF(M269&lt;&gt;"Y",K269*AV269,K269*AV269-K269),IF(M269&lt;&gt;"Y",K269 + K269*(AV269-1),K269)),"")</f>
        <v/>
      </c>
      <c r="AU269" s="20" t="str">
        <f t="shared" ref="AU269:AU332" si="48">IF(M269="Y",IF(P269="Y",K269*(AV269-1),K269),"")</f>
        <v/>
      </c>
      <c r="AV269" s="42">
        <f t="shared" ref="AV269:AV332" si="49">IF(L269&lt;&gt;"",IF(ODDS_TYPE=1,L269,IF(ODDS_TYPE=2,IF(L269&gt;0,1+L269/100,IF(L269&lt;0,1-100/L269,1)),IF(ODDS_TYPE=3,1+L269,IF(ODDS_TYPE=4,1+L269,IF(ODDS_TYPE=5,IF(L269&gt;0,1+L269,1-1/L269),IF(ODDS_TYPE=6,IF(L269&gt;=0,L269+1,1-1/L269),1)))))),1)</f>
        <v>1</v>
      </c>
      <c r="AW269" s="89">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68"/>
      <c r="AY269" s="60"/>
      <c r="AZ269" s="61"/>
      <c r="BB269" s="61" t="str">
        <f>IF(Settings!I265&lt;&gt;"",Settings!I265,"")</f>
        <v/>
      </c>
    </row>
    <row r="270" spans="2:54" x14ac:dyDescent="0.2">
      <c r="B270" s="13"/>
      <c r="C270" s="12"/>
      <c r="D270" s="12"/>
      <c r="E270" s="12"/>
      <c r="F270" s="12"/>
      <c r="G270" s="12"/>
      <c r="H270" s="12"/>
      <c r="I270" s="15"/>
      <c r="J270" s="31"/>
      <c r="K270" s="180"/>
      <c r="L270" s="40"/>
      <c r="M270" s="14"/>
      <c r="N270" s="16"/>
      <c r="O270" s="49"/>
      <c r="P270" s="64"/>
      <c r="Q270" s="18"/>
      <c r="R270" s="181">
        <f t="shared" si="42"/>
        <v>0</v>
      </c>
      <c r="S270" s="181">
        <f t="shared" si="43"/>
        <v>0</v>
      </c>
      <c r="T270" s="181">
        <f t="shared" si="44"/>
        <v>0</v>
      </c>
      <c r="AQ270" s="1">
        <f>COUNT(L$11:L270)</f>
        <v>37</v>
      </c>
      <c r="AR270" s="43">
        <f t="shared" si="45"/>
        <v>40933</v>
      </c>
      <c r="AS270" s="44">
        <f t="shared" si="46"/>
        <v>89.120000000000019</v>
      </c>
      <c r="AT270" s="10" t="str">
        <f t="shared" si="47"/>
        <v/>
      </c>
      <c r="AU270" s="20" t="str">
        <f t="shared" si="48"/>
        <v/>
      </c>
      <c r="AV270" s="42">
        <f t="shared" si="49"/>
        <v>1</v>
      </c>
      <c r="AW270" s="89">
        <f t="shared" si="50"/>
        <v>0</v>
      </c>
      <c r="AX270" s="168"/>
      <c r="AY270" s="60"/>
      <c r="AZ270" s="61"/>
      <c r="BB270" s="61" t="str">
        <f>IF(Settings!I266&lt;&gt;"",Settings!I266,"")</f>
        <v/>
      </c>
    </row>
    <row r="271" spans="2:54" x14ac:dyDescent="0.2">
      <c r="B271" s="13"/>
      <c r="C271" s="12"/>
      <c r="D271" s="12"/>
      <c r="E271" s="12"/>
      <c r="F271" s="12"/>
      <c r="G271" s="12"/>
      <c r="H271" s="12"/>
      <c r="I271" s="15"/>
      <c r="J271" s="31"/>
      <c r="K271" s="180"/>
      <c r="L271" s="40"/>
      <c r="M271" s="14"/>
      <c r="N271" s="16"/>
      <c r="O271" s="49"/>
      <c r="P271" s="64"/>
      <c r="Q271" s="18"/>
      <c r="R271" s="181">
        <f t="shared" si="42"/>
        <v>0</v>
      </c>
      <c r="S271" s="181">
        <f t="shared" si="43"/>
        <v>0</v>
      </c>
      <c r="T271" s="181">
        <f t="shared" si="44"/>
        <v>0</v>
      </c>
      <c r="AQ271" s="1">
        <f>COUNT(L$11:L271)</f>
        <v>37</v>
      </c>
      <c r="AR271" s="43">
        <f t="shared" si="45"/>
        <v>40933</v>
      </c>
      <c r="AS271" s="44">
        <f t="shared" si="46"/>
        <v>89.120000000000019</v>
      </c>
      <c r="AT271" s="10" t="str">
        <f t="shared" si="47"/>
        <v/>
      </c>
      <c r="AU271" s="20" t="str">
        <f t="shared" si="48"/>
        <v/>
      </c>
      <c r="AV271" s="42">
        <f t="shared" si="49"/>
        <v>1</v>
      </c>
      <c r="AW271" s="89">
        <f t="shared" si="50"/>
        <v>0</v>
      </c>
      <c r="AX271" s="168"/>
      <c r="AY271" s="60"/>
      <c r="AZ271" s="61"/>
      <c r="BB271" s="61" t="str">
        <f>IF(Settings!I267&lt;&gt;"",Settings!I267,"")</f>
        <v/>
      </c>
    </row>
    <row r="272" spans="2:54" x14ac:dyDescent="0.2">
      <c r="B272" s="13"/>
      <c r="C272" s="12"/>
      <c r="D272" s="12"/>
      <c r="E272" s="12"/>
      <c r="F272" s="12"/>
      <c r="G272" s="12"/>
      <c r="H272" s="12"/>
      <c r="I272" s="15"/>
      <c r="J272" s="31"/>
      <c r="K272" s="180"/>
      <c r="L272" s="40"/>
      <c r="M272" s="14"/>
      <c r="N272" s="16"/>
      <c r="O272" s="49"/>
      <c r="P272" s="64"/>
      <c r="Q272" s="18"/>
      <c r="R272" s="181">
        <f t="shared" si="42"/>
        <v>0</v>
      </c>
      <c r="S272" s="181">
        <f t="shared" si="43"/>
        <v>0</v>
      </c>
      <c r="T272" s="181">
        <f t="shared" si="44"/>
        <v>0</v>
      </c>
      <c r="AQ272" s="1">
        <f>COUNT(L$11:L272)</f>
        <v>37</v>
      </c>
      <c r="AR272" s="43">
        <f t="shared" si="45"/>
        <v>40933</v>
      </c>
      <c r="AS272" s="44">
        <f t="shared" si="46"/>
        <v>89.120000000000019</v>
      </c>
      <c r="AT272" s="10" t="str">
        <f t="shared" si="47"/>
        <v/>
      </c>
      <c r="AU272" s="20" t="str">
        <f t="shared" si="48"/>
        <v/>
      </c>
      <c r="AV272" s="42">
        <f t="shared" si="49"/>
        <v>1</v>
      </c>
      <c r="AW272" s="89">
        <f t="shared" si="50"/>
        <v>0</v>
      </c>
      <c r="AX272" s="168"/>
      <c r="AY272" s="60"/>
      <c r="AZ272" s="61"/>
      <c r="BB272" s="61" t="str">
        <f>IF(Settings!I268&lt;&gt;"",Settings!I268,"")</f>
        <v/>
      </c>
    </row>
    <row r="273" spans="2:54" x14ac:dyDescent="0.2">
      <c r="B273" s="13"/>
      <c r="C273" s="12"/>
      <c r="D273" s="12"/>
      <c r="E273" s="12"/>
      <c r="F273" s="12"/>
      <c r="G273" s="12"/>
      <c r="H273" s="12"/>
      <c r="I273" s="15"/>
      <c r="J273" s="31"/>
      <c r="K273" s="180"/>
      <c r="L273" s="40"/>
      <c r="M273" s="14"/>
      <c r="N273" s="16"/>
      <c r="O273" s="49"/>
      <c r="P273" s="64"/>
      <c r="Q273" s="18"/>
      <c r="R273" s="181">
        <f t="shared" si="42"/>
        <v>0</v>
      </c>
      <c r="S273" s="181">
        <f t="shared" si="43"/>
        <v>0</v>
      </c>
      <c r="T273" s="181">
        <f t="shared" si="44"/>
        <v>0</v>
      </c>
      <c r="AQ273" s="1">
        <f>COUNT(L$11:L273)</f>
        <v>37</v>
      </c>
      <c r="AR273" s="43">
        <f t="shared" si="45"/>
        <v>40933</v>
      </c>
      <c r="AS273" s="44">
        <f t="shared" si="46"/>
        <v>89.120000000000019</v>
      </c>
      <c r="AT273" s="10" t="str">
        <f t="shared" si="47"/>
        <v/>
      </c>
      <c r="AU273" s="20" t="str">
        <f t="shared" si="48"/>
        <v/>
      </c>
      <c r="AV273" s="42">
        <f t="shared" si="49"/>
        <v>1</v>
      </c>
      <c r="AW273" s="89">
        <f t="shared" si="50"/>
        <v>0</v>
      </c>
      <c r="AX273" s="168"/>
      <c r="AY273" s="60"/>
      <c r="AZ273" s="61"/>
      <c r="BB273" s="61" t="str">
        <f>IF(Settings!I269&lt;&gt;"",Settings!I269,"")</f>
        <v/>
      </c>
    </row>
    <row r="274" spans="2:54" x14ac:dyDescent="0.2">
      <c r="B274" s="13"/>
      <c r="C274" s="12"/>
      <c r="D274" s="12"/>
      <c r="E274" s="12"/>
      <c r="F274" s="12"/>
      <c r="G274" s="12"/>
      <c r="H274" s="12"/>
      <c r="I274" s="15"/>
      <c r="J274" s="31"/>
      <c r="K274" s="180"/>
      <c r="L274" s="40"/>
      <c r="M274" s="14"/>
      <c r="N274" s="16"/>
      <c r="O274" s="49"/>
      <c r="P274" s="64"/>
      <c r="Q274" s="18"/>
      <c r="R274" s="181">
        <f t="shared" si="42"/>
        <v>0</v>
      </c>
      <c r="S274" s="181">
        <f t="shared" si="43"/>
        <v>0</v>
      </c>
      <c r="T274" s="181">
        <f t="shared" si="44"/>
        <v>0</v>
      </c>
      <c r="AQ274" s="1">
        <f>COUNT(L$11:L274)</f>
        <v>37</v>
      </c>
      <c r="AR274" s="43">
        <f t="shared" si="45"/>
        <v>40933</v>
      </c>
      <c r="AS274" s="44">
        <f t="shared" si="46"/>
        <v>89.120000000000019</v>
      </c>
      <c r="AT274" s="10" t="str">
        <f t="shared" si="47"/>
        <v/>
      </c>
      <c r="AU274" s="20" t="str">
        <f t="shared" si="48"/>
        <v/>
      </c>
      <c r="AV274" s="42">
        <f t="shared" si="49"/>
        <v>1</v>
      </c>
      <c r="AW274" s="89">
        <f t="shared" si="50"/>
        <v>0</v>
      </c>
      <c r="AX274" s="168"/>
      <c r="AY274" s="60"/>
      <c r="AZ274" s="61"/>
      <c r="BB274" s="61" t="str">
        <f>IF(Settings!I270&lt;&gt;"",Settings!I270,"")</f>
        <v/>
      </c>
    </row>
    <row r="275" spans="2:54" x14ac:dyDescent="0.2">
      <c r="B275" s="13"/>
      <c r="C275" s="12"/>
      <c r="D275" s="12"/>
      <c r="E275" s="12"/>
      <c r="F275" s="12"/>
      <c r="G275" s="12"/>
      <c r="H275" s="12"/>
      <c r="I275" s="15"/>
      <c r="J275" s="31"/>
      <c r="K275" s="180"/>
      <c r="L275" s="40"/>
      <c r="M275" s="14"/>
      <c r="N275" s="16"/>
      <c r="O275" s="49"/>
      <c r="P275" s="64"/>
      <c r="Q275" s="18"/>
      <c r="R275" s="181">
        <f t="shared" si="42"/>
        <v>0</v>
      </c>
      <c r="S275" s="181">
        <f t="shared" si="43"/>
        <v>0</v>
      </c>
      <c r="T275" s="181">
        <f t="shared" si="44"/>
        <v>0</v>
      </c>
      <c r="AQ275" s="1">
        <f>COUNT(L$11:L275)</f>
        <v>37</v>
      </c>
      <c r="AR275" s="43">
        <f t="shared" si="45"/>
        <v>40933</v>
      </c>
      <c r="AS275" s="44">
        <f t="shared" si="46"/>
        <v>89.120000000000019</v>
      </c>
      <c r="AT275" s="10" t="str">
        <f t="shared" si="47"/>
        <v/>
      </c>
      <c r="AU275" s="20" t="str">
        <f t="shared" si="48"/>
        <v/>
      </c>
      <c r="AV275" s="42">
        <f t="shared" si="49"/>
        <v>1</v>
      </c>
      <c r="AW275" s="89">
        <f t="shared" si="50"/>
        <v>0</v>
      </c>
      <c r="AX275" s="168"/>
      <c r="AY275" s="60"/>
      <c r="AZ275" s="61"/>
      <c r="BB275" s="61" t="str">
        <f>IF(Settings!I271&lt;&gt;"",Settings!I271,"")</f>
        <v/>
      </c>
    </row>
    <row r="276" spans="2:54" x14ac:dyDescent="0.2">
      <c r="B276" s="13"/>
      <c r="C276" s="12"/>
      <c r="D276" s="12"/>
      <c r="E276" s="12"/>
      <c r="F276" s="12"/>
      <c r="G276" s="12"/>
      <c r="H276" s="12"/>
      <c r="I276" s="15"/>
      <c r="J276" s="31"/>
      <c r="K276" s="180"/>
      <c r="L276" s="40"/>
      <c r="M276" s="14"/>
      <c r="N276" s="16"/>
      <c r="O276" s="49"/>
      <c r="P276" s="64"/>
      <c r="Q276" s="18"/>
      <c r="R276" s="181">
        <f t="shared" si="42"/>
        <v>0</v>
      </c>
      <c r="S276" s="181">
        <f t="shared" si="43"/>
        <v>0</v>
      </c>
      <c r="T276" s="181">
        <f t="shared" si="44"/>
        <v>0</v>
      </c>
      <c r="AQ276" s="1">
        <f>COUNT(L$11:L276)</f>
        <v>37</v>
      </c>
      <c r="AR276" s="43">
        <f t="shared" si="45"/>
        <v>40933</v>
      </c>
      <c r="AS276" s="44">
        <f t="shared" si="46"/>
        <v>89.120000000000019</v>
      </c>
      <c r="AT276" s="10" t="str">
        <f t="shared" si="47"/>
        <v/>
      </c>
      <c r="AU276" s="20" t="str">
        <f t="shared" si="48"/>
        <v/>
      </c>
      <c r="AV276" s="42">
        <f t="shared" si="49"/>
        <v>1</v>
      </c>
      <c r="AW276" s="89">
        <f t="shared" si="50"/>
        <v>0</v>
      </c>
      <c r="AX276" s="168"/>
      <c r="AY276" s="60"/>
      <c r="AZ276" s="61"/>
      <c r="BB276" s="61" t="str">
        <f>IF(Settings!I272&lt;&gt;"",Settings!I272,"")</f>
        <v/>
      </c>
    </row>
    <row r="277" spans="2:54" x14ac:dyDescent="0.2">
      <c r="B277" s="13"/>
      <c r="C277" s="12"/>
      <c r="D277" s="12"/>
      <c r="E277" s="12"/>
      <c r="F277" s="12"/>
      <c r="G277" s="12"/>
      <c r="H277" s="12"/>
      <c r="I277" s="15"/>
      <c r="J277" s="31"/>
      <c r="K277" s="180"/>
      <c r="L277" s="40"/>
      <c r="M277" s="14"/>
      <c r="N277" s="16"/>
      <c r="O277" s="49"/>
      <c r="P277" s="64"/>
      <c r="Q277" s="18"/>
      <c r="R277" s="181">
        <f t="shared" si="42"/>
        <v>0</v>
      </c>
      <c r="S277" s="181">
        <f t="shared" si="43"/>
        <v>0</v>
      </c>
      <c r="T277" s="181">
        <f t="shared" si="44"/>
        <v>0</v>
      </c>
      <c r="AQ277" s="1">
        <f>COUNT(L$11:L277)</f>
        <v>37</v>
      </c>
      <c r="AR277" s="43">
        <f t="shared" si="45"/>
        <v>40933</v>
      </c>
      <c r="AS277" s="44">
        <f t="shared" si="46"/>
        <v>89.120000000000019</v>
      </c>
      <c r="AT277" s="10" t="str">
        <f t="shared" si="47"/>
        <v/>
      </c>
      <c r="AU277" s="20" t="str">
        <f t="shared" si="48"/>
        <v/>
      </c>
      <c r="AV277" s="42">
        <f t="shared" si="49"/>
        <v>1</v>
      </c>
      <c r="AW277" s="89">
        <f t="shared" si="50"/>
        <v>0</v>
      </c>
      <c r="AX277" s="168"/>
      <c r="AY277" s="60"/>
      <c r="AZ277" s="61"/>
      <c r="BB277" s="61" t="str">
        <f>IF(Settings!I273&lt;&gt;"",Settings!I273,"")</f>
        <v/>
      </c>
    </row>
    <row r="278" spans="2:54" x14ac:dyDescent="0.2">
      <c r="B278" s="13"/>
      <c r="C278" s="12"/>
      <c r="D278" s="12"/>
      <c r="E278" s="12"/>
      <c r="F278" s="12"/>
      <c r="G278" s="12"/>
      <c r="H278" s="12"/>
      <c r="I278" s="15"/>
      <c r="J278" s="31"/>
      <c r="K278" s="180"/>
      <c r="L278" s="40"/>
      <c r="M278" s="14"/>
      <c r="N278" s="16"/>
      <c r="O278" s="49"/>
      <c r="P278" s="64"/>
      <c r="Q278" s="18"/>
      <c r="R278" s="181">
        <f t="shared" si="42"/>
        <v>0</v>
      </c>
      <c r="S278" s="181">
        <f t="shared" si="43"/>
        <v>0</v>
      </c>
      <c r="T278" s="181">
        <f t="shared" si="44"/>
        <v>0</v>
      </c>
      <c r="AQ278" s="1">
        <f>COUNT(L$11:L278)</f>
        <v>37</v>
      </c>
      <c r="AR278" s="43">
        <f t="shared" si="45"/>
        <v>40933</v>
      </c>
      <c r="AS278" s="44">
        <f t="shared" si="46"/>
        <v>89.120000000000019</v>
      </c>
      <c r="AT278" s="10" t="str">
        <f t="shared" si="47"/>
        <v/>
      </c>
      <c r="AU278" s="20" t="str">
        <f t="shared" si="48"/>
        <v/>
      </c>
      <c r="AV278" s="42">
        <f t="shared" si="49"/>
        <v>1</v>
      </c>
      <c r="AW278" s="89">
        <f t="shared" si="50"/>
        <v>0</v>
      </c>
      <c r="AX278" s="168"/>
      <c r="AY278" s="60"/>
      <c r="AZ278" s="61"/>
      <c r="BB278" s="61" t="str">
        <f>IF(Settings!I274&lt;&gt;"",Settings!I274,"")</f>
        <v/>
      </c>
    </row>
    <row r="279" spans="2:54" x14ac:dyDescent="0.2">
      <c r="B279" s="13"/>
      <c r="C279" s="12"/>
      <c r="D279" s="12"/>
      <c r="E279" s="12"/>
      <c r="F279" s="12"/>
      <c r="G279" s="12"/>
      <c r="H279" s="12"/>
      <c r="I279" s="15"/>
      <c r="J279" s="31"/>
      <c r="K279" s="180"/>
      <c r="L279" s="40"/>
      <c r="M279" s="14"/>
      <c r="N279" s="16"/>
      <c r="O279" s="49"/>
      <c r="P279" s="64"/>
      <c r="Q279" s="18"/>
      <c r="R279" s="181">
        <f t="shared" si="42"/>
        <v>0</v>
      </c>
      <c r="S279" s="181">
        <f t="shared" si="43"/>
        <v>0</v>
      </c>
      <c r="T279" s="181">
        <f t="shared" si="44"/>
        <v>0</v>
      </c>
      <c r="AQ279" s="1">
        <f>COUNT(L$11:L279)</f>
        <v>37</v>
      </c>
      <c r="AR279" s="43">
        <f t="shared" si="45"/>
        <v>40933</v>
      </c>
      <c r="AS279" s="44">
        <f t="shared" si="46"/>
        <v>89.120000000000019</v>
      </c>
      <c r="AT279" s="10" t="str">
        <f t="shared" si="47"/>
        <v/>
      </c>
      <c r="AU279" s="20" t="str">
        <f t="shared" si="48"/>
        <v/>
      </c>
      <c r="AV279" s="42">
        <f t="shared" si="49"/>
        <v>1</v>
      </c>
      <c r="AW279" s="89">
        <f t="shared" si="50"/>
        <v>0</v>
      </c>
      <c r="AX279" s="168"/>
      <c r="AY279" s="60"/>
      <c r="AZ279" s="61"/>
      <c r="BB279" s="61" t="str">
        <f>IF(Settings!I275&lt;&gt;"",Settings!I275,"")</f>
        <v/>
      </c>
    </row>
    <row r="280" spans="2:54" x14ac:dyDescent="0.2">
      <c r="B280" s="13"/>
      <c r="C280" s="12"/>
      <c r="D280" s="12"/>
      <c r="E280" s="12"/>
      <c r="F280" s="12"/>
      <c r="G280" s="12"/>
      <c r="H280" s="12"/>
      <c r="I280" s="15"/>
      <c r="J280" s="31"/>
      <c r="K280" s="180"/>
      <c r="L280" s="40"/>
      <c r="M280" s="14"/>
      <c r="N280" s="16"/>
      <c r="O280" s="49"/>
      <c r="P280" s="64"/>
      <c r="Q280" s="18"/>
      <c r="R280" s="181">
        <f t="shared" si="42"/>
        <v>0</v>
      </c>
      <c r="S280" s="181">
        <f t="shared" si="43"/>
        <v>0</v>
      </c>
      <c r="T280" s="181">
        <f t="shared" si="44"/>
        <v>0</v>
      </c>
      <c r="AQ280" s="1">
        <f>COUNT(L$11:L280)</f>
        <v>37</v>
      </c>
      <c r="AR280" s="43">
        <f t="shared" si="45"/>
        <v>40933</v>
      </c>
      <c r="AS280" s="44">
        <f t="shared" si="46"/>
        <v>89.120000000000019</v>
      </c>
      <c r="AT280" s="10" t="str">
        <f t="shared" si="47"/>
        <v/>
      </c>
      <c r="AU280" s="20" t="str">
        <f t="shared" si="48"/>
        <v/>
      </c>
      <c r="AV280" s="42">
        <f t="shared" si="49"/>
        <v>1</v>
      </c>
      <c r="AW280" s="89">
        <f t="shared" si="50"/>
        <v>0</v>
      </c>
      <c r="AX280" s="168"/>
      <c r="AY280" s="60"/>
      <c r="AZ280" s="61"/>
      <c r="BB280" s="61" t="str">
        <f>IF(Settings!I276&lt;&gt;"",Settings!I276,"")</f>
        <v/>
      </c>
    </row>
    <row r="281" spans="2:54" x14ac:dyDescent="0.2">
      <c r="B281" s="13"/>
      <c r="C281" s="12"/>
      <c r="D281" s="12"/>
      <c r="E281" s="12"/>
      <c r="F281" s="12"/>
      <c r="G281" s="12"/>
      <c r="H281" s="12"/>
      <c r="I281" s="15"/>
      <c r="J281" s="31"/>
      <c r="K281" s="180"/>
      <c r="L281" s="40"/>
      <c r="M281" s="14"/>
      <c r="N281" s="16"/>
      <c r="O281" s="49"/>
      <c r="P281" s="64"/>
      <c r="Q281" s="18"/>
      <c r="R281" s="181">
        <f t="shared" si="42"/>
        <v>0</v>
      </c>
      <c r="S281" s="181">
        <f t="shared" si="43"/>
        <v>0</v>
      </c>
      <c r="T281" s="181">
        <f t="shared" si="44"/>
        <v>0</v>
      </c>
      <c r="AQ281" s="1">
        <f>COUNT(L$11:L281)</f>
        <v>37</v>
      </c>
      <c r="AR281" s="43">
        <f t="shared" si="45"/>
        <v>40933</v>
      </c>
      <c r="AS281" s="44">
        <f t="shared" si="46"/>
        <v>89.120000000000019</v>
      </c>
      <c r="AT281" s="10" t="str">
        <f t="shared" si="47"/>
        <v/>
      </c>
      <c r="AU281" s="20" t="str">
        <f t="shared" si="48"/>
        <v/>
      </c>
      <c r="AV281" s="42">
        <f t="shared" si="49"/>
        <v>1</v>
      </c>
      <c r="AW281" s="89">
        <f t="shared" si="50"/>
        <v>0</v>
      </c>
      <c r="AX281" s="168"/>
      <c r="AY281" s="60"/>
      <c r="AZ281" s="61"/>
      <c r="BB281" s="61" t="str">
        <f>IF(Settings!I277&lt;&gt;"",Settings!I277,"")</f>
        <v/>
      </c>
    </row>
    <row r="282" spans="2:54" x14ac:dyDescent="0.2">
      <c r="B282" s="13"/>
      <c r="C282" s="12"/>
      <c r="D282" s="12"/>
      <c r="E282" s="12"/>
      <c r="F282" s="12"/>
      <c r="G282" s="12"/>
      <c r="H282" s="12"/>
      <c r="I282" s="15"/>
      <c r="J282" s="31"/>
      <c r="K282" s="180"/>
      <c r="L282" s="40"/>
      <c r="M282" s="14"/>
      <c r="N282" s="16"/>
      <c r="O282" s="49"/>
      <c r="P282" s="64"/>
      <c r="Q282" s="18"/>
      <c r="R282" s="181">
        <f t="shared" si="42"/>
        <v>0</v>
      </c>
      <c r="S282" s="181">
        <f t="shared" si="43"/>
        <v>0</v>
      </c>
      <c r="T282" s="181">
        <f t="shared" si="44"/>
        <v>0</v>
      </c>
      <c r="AQ282" s="1">
        <f>COUNT(L$11:L282)</f>
        <v>37</v>
      </c>
      <c r="AR282" s="43">
        <f t="shared" si="45"/>
        <v>40933</v>
      </c>
      <c r="AS282" s="44">
        <f t="shared" si="46"/>
        <v>89.120000000000019</v>
      </c>
      <c r="AT282" s="10" t="str">
        <f t="shared" si="47"/>
        <v/>
      </c>
      <c r="AU282" s="20" t="str">
        <f t="shared" si="48"/>
        <v/>
      </c>
      <c r="AV282" s="42">
        <f t="shared" si="49"/>
        <v>1</v>
      </c>
      <c r="AW282" s="89">
        <f t="shared" si="50"/>
        <v>0</v>
      </c>
      <c r="AX282" s="168"/>
      <c r="AY282" s="60"/>
      <c r="AZ282" s="61"/>
      <c r="BB282" s="61" t="str">
        <f>IF(Settings!I278&lt;&gt;"",Settings!I278,"")</f>
        <v/>
      </c>
    </row>
    <row r="283" spans="2:54" x14ac:dyDescent="0.2">
      <c r="B283" s="13"/>
      <c r="C283" s="12"/>
      <c r="D283" s="12"/>
      <c r="E283" s="12"/>
      <c r="F283" s="12"/>
      <c r="G283" s="12"/>
      <c r="H283" s="12"/>
      <c r="I283" s="15"/>
      <c r="J283" s="31"/>
      <c r="K283" s="180"/>
      <c r="L283" s="40"/>
      <c r="M283" s="14"/>
      <c r="N283" s="16"/>
      <c r="O283" s="49"/>
      <c r="P283" s="64"/>
      <c r="Q283" s="18"/>
      <c r="R283" s="181">
        <f t="shared" si="42"/>
        <v>0</v>
      </c>
      <c r="S283" s="181">
        <f t="shared" si="43"/>
        <v>0</v>
      </c>
      <c r="T283" s="181">
        <f t="shared" si="44"/>
        <v>0</v>
      </c>
      <c r="AQ283" s="1">
        <f>COUNT(L$11:L283)</f>
        <v>37</v>
      </c>
      <c r="AR283" s="43">
        <f t="shared" si="45"/>
        <v>40933</v>
      </c>
      <c r="AS283" s="44">
        <f t="shared" si="46"/>
        <v>89.120000000000019</v>
      </c>
      <c r="AT283" s="10" t="str">
        <f t="shared" si="47"/>
        <v/>
      </c>
      <c r="AU283" s="20" t="str">
        <f t="shared" si="48"/>
        <v/>
      </c>
      <c r="AV283" s="42">
        <f t="shared" si="49"/>
        <v>1</v>
      </c>
      <c r="AW283" s="89">
        <f t="shared" si="50"/>
        <v>0</v>
      </c>
      <c r="AX283" s="168"/>
      <c r="AY283" s="60"/>
      <c r="AZ283" s="61"/>
      <c r="BB283" s="61" t="str">
        <f>IF(Settings!I279&lt;&gt;"",Settings!I279,"")</f>
        <v/>
      </c>
    </row>
    <row r="284" spans="2:54" x14ac:dyDescent="0.2">
      <c r="B284" s="13"/>
      <c r="C284" s="12"/>
      <c r="D284" s="12"/>
      <c r="E284" s="12"/>
      <c r="F284" s="12"/>
      <c r="G284" s="12"/>
      <c r="H284" s="12"/>
      <c r="I284" s="15"/>
      <c r="J284" s="31"/>
      <c r="K284" s="180"/>
      <c r="L284" s="40"/>
      <c r="M284" s="14"/>
      <c r="N284" s="16"/>
      <c r="O284" s="49"/>
      <c r="P284" s="64"/>
      <c r="Q284" s="18"/>
      <c r="R284" s="181">
        <f t="shared" si="42"/>
        <v>0</v>
      </c>
      <c r="S284" s="181">
        <f t="shared" si="43"/>
        <v>0</v>
      </c>
      <c r="T284" s="181">
        <f t="shared" si="44"/>
        <v>0</v>
      </c>
      <c r="AQ284" s="1">
        <f>COUNT(L$11:L284)</f>
        <v>37</v>
      </c>
      <c r="AR284" s="43">
        <f t="shared" si="45"/>
        <v>40933</v>
      </c>
      <c r="AS284" s="44">
        <f t="shared" si="46"/>
        <v>89.120000000000019</v>
      </c>
      <c r="AT284" s="10" t="str">
        <f t="shared" si="47"/>
        <v/>
      </c>
      <c r="AU284" s="20" t="str">
        <f t="shared" si="48"/>
        <v/>
      </c>
      <c r="AV284" s="42">
        <f t="shared" si="49"/>
        <v>1</v>
      </c>
      <c r="AW284" s="89">
        <f t="shared" si="50"/>
        <v>0</v>
      </c>
      <c r="AX284" s="168"/>
      <c r="AY284" s="60"/>
      <c r="AZ284" s="61"/>
      <c r="BB284" s="61" t="str">
        <f>IF(Settings!I280&lt;&gt;"",Settings!I280,"")</f>
        <v/>
      </c>
    </row>
    <row r="285" spans="2:54" x14ac:dyDescent="0.2">
      <c r="B285" s="13"/>
      <c r="C285" s="12"/>
      <c r="D285" s="12"/>
      <c r="E285" s="12"/>
      <c r="F285" s="12"/>
      <c r="G285" s="12"/>
      <c r="H285" s="12"/>
      <c r="I285" s="15"/>
      <c r="J285" s="31"/>
      <c r="K285" s="180"/>
      <c r="L285" s="40"/>
      <c r="M285" s="14"/>
      <c r="N285" s="16"/>
      <c r="O285" s="49"/>
      <c r="P285" s="64"/>
      <c r="Q285" s="18"/>
      <c r="R285" s="181">
        <f t="shared" si="42"/>
        <v>0</v>
      </c>
      <c r="S285" s="181">
        <f t="shared" si="43"/>
        <v>0</v>
      </c>
      <c r="T285" s="181">
        <f t="shared" si="44"/>
        <v>0</v>
      </c>
      <c r="AQ285" s="1">
        <f>COUNT(L$11:L285)</f>
        <v>37</v>
      </c>
      <c r="AR285" s="43">
        <f t="shared" si="45"/>
        <v>40933</v>
      </c>
      <c r="AS285" s="44">
        <f t="shared" si="46"/>
        <v>89.120000000000019</v>
      </c>
      <c r="AT285" s="10" t="str">
        <f t="shared" si="47"/>
        <v/>
      </c>
      <c r="AU285" s="20" t="str">
        <f t="shared" si="48"/>
        <v/>
      </c>
      <c r="AV285" s="42">
        <f t="shared" si="49"/>
        <v>1</v>
      </c>
      <c r="AW285" s="89">
        <f t="shared" si="50"/>
        <v>0</v>
      </c>
      <c r="AX285" s="168"/>
      <c r="AY285" s="60"/>
      <c r="AZ285" s="61"/>
      <c r="BB285" s="61" t="str">
        <f>IF(Settings!I281&lt;&gt;"",Settings!I281,"")</f>
        <v/>
      </c>
    </row>
    <row r="286" spans="2:54" x14ac:dyDescent="0.2">
      <c r="B286" s="13"/>
      <c r="C286" s="12"/>
      <c r="D286" s="12"/>
      <c r="E286" s="12"/>
      <c r="F286" s="12"/>
      <c r="G286" s="12"/>
      <c r="H286" s="12"/>
      <c r="I286" s="15"/>
      <c r="J286" s="31"/>
      <c r="K286" s="180"/>
      <c r="L286" s="40"/>
      <c r="M286" s="14"/>
      <c r="N286" s="16"/>
      <c r="O286" s="49"/>
      <c r="P286" s="64"/>
      <c r="Q286" s="18"/>
      <c r="R286" s="181">
        <f t="shared" si="42"/>
        <v>0</v>
      </c>
      <c r="S286" s="181">
        <f t="shared" si="43"/>
        <v>0</v>
      </c>
      <c r="T286" s="181">
        <f t="shared" si="44"/>
        <v>0</v>
      </c>
      <c r="AQ286" s="1">
        <f>COUNT(L$11:L286)</f>
        <v>37</v>
      </c>
      <c r="AR286" s="43">
        <f t="shared" si="45"/>
        <v>40933</v>
      </c>
      <c r="AS286" s="44">
        <f t="shared" si="46"/>
        <v>89.120000000000019</v>
      </c>
      <c r="AT286" s="10" t="str">
        <f t="shared" si="47"/>
        <v/>
      </c>
      <c r="AU286" s="20" t="str">
        <f t="shared" si="48"/>
        <v/>
      </c>
      <c r="AV286" s="42">
        <f t="shared" si="49"/>
        <v>1</v>
      </c>
      <c r="AW286" s="89">
        <f t="shared" si="50"/>
        <v>0</v>
      </c>
      <c r="AX286" s="168"/>
      <c r="AY286" s="60"/>
      <c r="AZ286" s="61"/>
      <c r="BB286" s="61" t="str">
        <f>IF(Settings!I282&lt;&gt;"",Settings!I282,"")</f>
        <v/>
      </c>
    </row>
    <row r="287" spans="2:54" x14ac:dyDescent="0.2">
      <c r="B287" s="13"/>
      <c r="C287" s="12"/>
      <c r="D287" s="12"/>
      <c r="E287" s="12"/>
      <c r="F287" s="12"/>
      <c r="G287" s="12"/>
      <c r="H287" s="12"/>
      <c r="I287" s="15"/>
      <c r="J287" s="31"/>
      <c r="K287" s="180"/>
      <c r="L287" s="40"/>
      <c r="M287" s="14"/>
      <c r="N287" s="16"/>
      <c r="O287" s="49"/>
      <c r="P287" s="64"/>
      <c r="Q287" s="18"/>
      <c r="R287" s="181">
        <f t="shared" si="42"/>
        <v>0</v>
      </c>
      <c r="S287" s="181">
        <f t="shared" si="43"/>
        <v>0</v>
      </c>
      <c r="T287" s="181">
        <f t="shared" si="44"/>
        <v>0</v>
      </c>
      <c r="AQ287" s="1">
        <f>COUNT(L$11:L287)</f>
        <v>37</v>
      </c>
      <c r="AR287" s="43">
        <f t="shared" si="45"/>
        <v>40933</v>
      </c>
      <c r="AS287" s="44">
        <f t="shared" si="46"/>
        <v>89.120000000000019</v>
      </c>
      <c r="AT287" s="10" t="str">
        <f t="shared" si="47"/>
        <v/>
      </c>
      <c r="AU287" s="20" t="str">
        <f t="shared" si="48"/>
        <v/>
      </c>
      <c r="AV287" s="42">
        <f t="shared" si="49"/>
        <v>1</v>
      </c>
      <c r="AW287" s="89">
        <f t="shared" si="50"/>
        <v>0</v>
      </c>
      <c r="AX287" s="168"/>
      <c r="AY287" s="60"/>
      <c r="AZ287" s="61"/>
      <c r="BB287" s="61" t="str">
        <f>IF(Settings!I283&lt;&gt;"",Settings!I283,"")</f>
        <v/>
      </c>
    </row>
    <row r="288" spans="2:54" x14ac:dyDescent="0.2">
      <c r="B288" s="13"/>
      <c r="C288" s="12"/>
      <c r="D288" s="12"/>
      <c r="E288" s="12"/>
      <c r="F288" s="12"/>
      <c r="G288" s="12"/>
      <c r="H288" s="12"/>
      <c r="I288" s="15"/>
      <c r="J288" s="31"/>
      <c r="K288" s="180"/>
      <c r="L288" s="40"/>
      <c r="M288" s="14"/>
      <c r="N288" s="16"/>
      <c r="O288" s="49"/>
      <c r="P288" s="64"/>
      <c r="Q288" s="18"/>
      <c r="R288" s="181">
        <f t="shared" si="42"/>
        <v>0</v>
      </c>
      <c r="S288" s="181">
        <f t="shared" si="43"/>
        <v>0</v>
      </c>
      <c r="T288" s="181">
        <f t="shared" si="44"/>
        <v>0</v>
      </c>
      <c r="AQ288" s="1">
        <f>COUNT(L$11:L288)</f>
        <v>37</v>
      </c>
      <c r="AR288" s="43">
        <f t="shared" si="45"/>
        <v>40933</v>
      </c>
      <c r="AS288" s="44">
        <f t="shared" si="46"/>
        <v>89.120000000000019</v>
      </c>
      <c r="AT288" s="10" t="str">
        <f t="shared" si="47"/>
        <v/>
      </c>
      <c r="AU288" s="20" t="str">
        <f t="shared" si="48"/>
        <v/>
      </c>
      <c r="AV288" s="42">
        <f t="shared" si="49"/>
        <v>1</v>
      </c>
      <c r="AW288" s="89">
        <f t="shared" si="50"/>
        <v>0</v>
      </c>
      <c r="AX288" s="168"/>
      <c r="AY288" s="60"/>
      <c r="AZ288" s="61"/>
      <c r="BB288" s="61" t="str">
        <f>IF(Settings!I284&lt;&gt;"",Settings!I284,"")</f>
        <v/>
      </c>
    </row>
    <row r="289" spans="2:54" x14ac:dyDescent="0.2">
      <c r="B289" s="13"/>
      <c r="C289" s="12"/>
      <c r="D289" s="12"/>
      <c r="E289" s="12"/>
      <c r="F289" s="12"/>
      <c r="G289" s="12"/>
      <c r="H289" s="12"/>
      <c r="I289" s="15"/>
      <c r="J289" s="31"/>
      <c r="K289" s="180"/>
      <c r="L289" s="40"/>
      <c r="M289" s="14"/>
      <c r="N289" s="16"/>
      <c r="O289" s="49"/>
      <c r="P289" s="64"/>
      <c r="Q289" s="18"/>
      <c r="R289" s="181">
        <f t="shared" si="42"/>
        <v>0</v>
      </c>
      <c r="S289" s="181">
        <f t="shared" si="43"/>
        <v>0</v>
      </c>
      <c r="T289" s="181">
        <f t="shared" si="44"/>
        <v>0</v>
      </c>
      <c r="AQ289" s="1">
        <f>COUNT(L$11:L289)</f>
        <v>37</v>
      </c>
      <c r="AR289" s="43">
        <f t="shared" si="45"/>
        <v>40933</v>
      </c>
      <c r="AS289" s="44">
        <f t="shared" si="46"/>
        <v>89.120000000000019</v>
      </c>
      <c r="AT289" s="10" t="str">
        <f t="shared" si="47"/>
        <v/>
      </c>
      <c r="AU289" s="20" t="str">
        <f t="shared" si="48"/>
        <v/>
      </c>
      <c r="AV289" s="42">
        <f t="shared" si="49"/>
        <v>1</v>
      </c>
      <c r="AW289" s="89">
        <f t="shared" si="50"/>
        <v>0</v>
      </c>
      <c r="AX289" s="168"/>
      <c r="AY289" s="60"/>
      <c r="AZ289" s="61"/>
      <c r="BB289" s="61" t="str">
        <f>IF(Settings!I285&lt;&gt;"",Settings!I285,"")</f>
        <v/>
      </c>
    </row>
    <row r="290" spans="2:54" x14ac:dyDescent="0.2">
      <c r="B290" s="13"/>
      <c r="C290" s="12"/>
      <c r="D290" s="12"/>
      <c r="E290" s="12"/>
      <c r="F290" s="12"/>
      <c r="G290" s="12"/>
      <c r="H290" s="12"/>
      <c r="I290" s="15"/>
      <c r="J290" s="31"/>
      <c r="K290" s="180"/>
      <c r="L290" s="40"/>
      <c r="M290" s="14"/>
      <c r="N290" s="16"/>
      <c r="O290" s="49"/>
      <c r="P290" s="64"/>
      <c r="Q290" s="18"/>
      <c r="R290" s="181">
        <f t="shared" si="42"/>
        <v>0</v>
      </c>
      <c r="S290" s="181">
        <f t="shared" si="43"/>
        <v>0</v>
      </c>
      <c r="T290" s="181">
        <f t="shared" si="44"/>
        <v>0</v>
      </c>
      <c r="AQ290" s="1">
        <f>COUNT(L$11:L290)</f>
        <v>37</v>
      </c>
      <c r="AR290" s="43">
        <f t="shared" si="45"/>
        <v>40933</v>
      </c>
      <c r="AS290" s="44">
        <f t="shared" si="46"/>
        <v>89.120000000000019</v>
      </c>
      <c r="AT290" s="10" t="str">
        <f t="shared" si="47"/>
        <v/>
      </c>
      <c r="AU290" s="20" t="str">
        <f t="shared" si="48"/>
        <v/>
      </c>
      <c r="AV290" s="42">
        <f t="shared" si="49"/>
        <v>1</v>
      </c>
      <c r="AW290" s="89">
        <f t="shared" si="50"/>
        <v>0</v>
      </c>
      <c r="AX290" s="168"/>
      <c r="AY290" s="60"/>
      <c r="AZ290" s="61"/>
      <c r="BB290" s="61" t="str">
        <f>IF(Settings!I286&lt;&gt;"",Settings!I286,"")</f>
        <v/>
      </c>
    </row>
    <row r="291" spans="2:54" x14ac:dyDescent="0.2">
      <c r="B291" s="13"/>
      <c r="C291" s="12"/>
      <c r="D291" s="12"/>
      <c r="E291" s="12"/>
      <c r="F291" s="12"/>
      <c r="G291" s="12"/>
      <c r="H291" s="12"/>
      <c r="I291" s="15"/>
      <c r="J291" s="31"/>
      <c r="K291" s="180"/>
      <c r="L291" s="40"/>
      <c r="M291" s="14"/>
      <c r="N291" s="16"/>
      <c r="O291" s="49"/>
      <c r="P291" s="64"/>
      <c r="Q291" s="18"/>
      <c r="R291" s="181">
        <f t="shared" si="42"/>
        <v>0</v>
      </c>
      <c r="S291" s="181">
        <f t="shared" si="43"/>
        <v>0</v>
      </c>
      <c r="T291" s="181">
        <f t="shared" si="44"/>
        <v>0</v>
      </c>
      <c r="AQ291" s="1">
        <f>COUNT(L$11:L291)</f>
        <v>37</v>
      </c>
      <c r="AR291" s="43">
        <f t="shared" si="45"/>
        <v>40933</v>
      </c>
      <c r="AS291" s="44">
        <f t="shared" si="46"/>
        <v>89.120000000000019</v>
      </c>
      <c r="AT291" s="10" t="str">
        <f t="shared" si="47"/>
        <v/>
      </c>
      <c r="AU291" s="20" t="str">
        <f t="shared" si="48"/>
        <v/>
      </c>
      <c r="AV291" s="42">
        <f t="shared" si="49"/>
        <v>1</v>
      </c>
      <c r="AW291" s="89">
        <f t="shared" si="50"/>
        <v>0</v>
      </c>
      <c r="AX291" s="168"/>
      <c r="AY291" s="60"/>
      <c r="AZ291" s="61"/>
      <c r="BB291" s="61" t="str">
        <f>IF(Settings!I287&lt;&gt;"",Settings!I287,"")</f>
        <v/>
      </c>
    </row>
    <row r="292" spans="2:54" x14ac:dyDescent="0.2">
      <c r="B292" s="13"/>
      <c r="C292" s="12"/>
      <c r="D292" s="12"/>
      <c r="E292" s="12"/>
      <c r="F292" s="12"/>
      <c r="G292" s="12"/>
      <c r="H292" s="12"/>
      <c r="I292" s="15"/>
      <c r="J292" s="31"/>
      <c r="K292" s="180"/>
      <c r="L292" s="40"/>
      <c r="M292" s="14"/>
      <c r="N292" s="16"/>
      <c r="O292" s="49"/>
      <c r="P292" s="64"/>
      <c r="Q292" s="18"/>
      <c r="R292" s="181">
        <f t="shared" si="42"/>
        <v>0</v>
      </c>
      <c r="S292" s="181">
        <f t="shared" si="43"/>
        <v>0</v>
      </c>
      <c r="T292" s="181">
        <f t="shared" si="44"/>
        <v>0</v>
      </c>
      <c r="AQ292" s="1">
        <f>COUNT(L$11:L292)</f>
        <v>37</v>
      </c>
      <c r="AR292" s="43">
        <f t="shared" si="45"/>
        <v>40933</v>
      </c>
      <c r="AS292" s="44">
        <f t="shared" si="46"/>
        <v>89.120000000000019</v>
      </c>
      <c r="AT292" s="10" t="str">
        <f t="shared" si="47"/>
        <v/>
      </c>
      <c r="AU292" s="20" t="str">
        <f t="shared" si="48"/>
        <v/>
      </c>
      <c r="AV292" s="42">
        <f t="shared" si="49"/>
        <v>1</v>
      </c>
      <c r="AW292" s="89">
        <f t="shared" si="50"/>
        <v>0</v>
      </c>
      <c r="AX292" s="168"/>
      <c r="AY292" s="60"/>
      <c r="AZ292" s="61"/>
      <c r="BB292" s="61" t="str">
        <f>IF(Settings!I288&lt;&gt;"",Settings!I288,"")</f>
        <v/>
      </c>
    </row>
    <row r="293" spans="2:54" x14ac:dyDescent="0.2">
      <c r="B293" s="13"/>
      <c r="C293" s="12"/>
      <c r="D293" s="12"/>
      <c r="E293" s="12"/>
      <c r="F293" s="12"/>
      <c r="G293" s="12"/>
      <c r="H293" s="12"/>
      <c r="I293" s="15"/>
      <c r="J293" s="31"/>
      <c r="K293" s="180"/>
      <c r="L293" s="40"/>
      <c r="M293" s="14"/>
      <c r="N293" s="16"/>
      <c r="O293" s="49"/>
      <c r="P293" s="64"/>
      <c r="Q293" s="18"/>
      <c r="R293" s="181">
        <f t="shared" si="42"/>
        <v>0</v>
      </c>
      <c r="S293" s="181">
        <f t="shared" si="43"/>
        <v>0</v>
      </c>
      <c r="T293" s="181">
        <f t="shared" si="44"/>
        <v>0</v>
      </c>
      <c r="AQ293" s="1">
        <f>COUNT(L$11:L293)</f>
        <v>37</v>
      </c>
      <c r="AR293" s="43">
        <f t="shared" si="45"/>
        <v>40933</v>
      </c>
      <c r="AS293" s="44">
        <f t="shared" si="46"/>
        <v>89.120000000000019</v>
      </c>
      <c r="AT293" s="10" t="str">
        <f t="shared" si="47"/>
        <v/>
      </c>
      <c r="AU293" s="20" t="str">
        <f t="shared" si="48"/>
        <v/>
      </c>
      <c r="AV293" s="42">
        <f t="shared" si="49"/>
        <v>1</v>
      </c>
      <c r="AW293" s="89">
        <f t="shared" si="50"/>
        <v>0</v>
      </c>
      <c r="AX293" s="168"/>
      <c r="AY293" s="60"/>
      <c r="AZ293" s="61"/>
      <c r="BB293" s="61" t="str">
        <f>IF(Settings!I289&lt;&gt;"",Settings!I289,"")</f>
        <v/>
      </c>
    </row>
    <row r="294" spans="2:54" x14ac:dyDescent="0.2">
      <c r="B294" s="13"/>
      <c r="C294" s="12"/>
      <c r="D294" s="12"/>
      <c r="E294" s="12"/>
      <c r="F294" s="12"/>
      <c r="G294" s="12"/>
      <c r="H294" s="12"/>
      <c r="I294" s="15"/>
      <c r="J294" s="31"/>
      <c r="K294" s="180"/>
      <c r="L294" s="40"/>
      <c r="M294" s="14"/>
      <c r="N294" s="16"/>
      <c r="O294" s="49"/>
      <c r="P294" s="64"/>
      <c r="Q294" s="18"/>
      <c r="R294" s="181">
        <f t="shared" si="42"/>
        <v>0</v>
      </c>
      <c r="S294" s="181">
        <f t="shared" si="43"/>
        <v>0</v>
      </c>
      <c r="T294" s="181">
        <f t="shared" si="44"/>
        <v>0</v>
      </c>
      <c r="AQ294" s="1">
        <f>COUNT(L$11:L294)</f>
        <v>37</v>
      </c>
      <c r="AR294" s="43">
        <f t="shared" si="45"/>
        <v>40933</v>
      </c>
      <c r="AS294" s="44">
        <f t="shared" si="46"/>
        <v>89.120000000000019</v>
      </c>
      <c r="AT294" s="10" t="str">
        <f t="shared" si="47"/>
        <v/>
      </c>
      <c r="AU294" s="20" t="str">
        <f t="shared" si="48"/>
        <v/>
      </c>
      <c r="AV294" s="42">
        <f t="shared" si="49"/>
        <v>1</v>
      </c>
      <c r="AW294" s="89">
        <f t="shared" si="50"/>
        <v>0</v>
      </c>
      <c r="AX294" s="168"/>
      <c r="AY294" s="60"/>
      <c r="AZ294" s="61"/>
      <c r="BB294" s="61" t="str">
        <f>IF(Settings!I290&lt;&gt;"",Settings!I290,"")</f>
        <v/>
      </c>
    </row>
    <row r="295" spans="2:54" x14ac:dyDescent="0.2">
      <c r="B295" s="13"/>
      <c r="C295" s="12"/>
      <c r="D295" s="12"/>
      <c r="E295" s="12"/>
      <c r="F295" s="12"/>
      <c r="G295" s="12"/>
      <c r="H295" s="12"/>
      <c r="I295" s="15"/>
      <c r="J295" s="31"/>
      <c r="K295" s="180"/>
      <c r="L295" s="40"/>
      <c r="M295" s="14"/>
      <c r="N295" s="16"/>
      <c r="O295" s="49"/>
      <c r="P295" s="64"/>
      <c r="Q295" s="18"/>
      <c r="R295" s="181">
        <f t="shared" si="42"/>
        <v>0</v>
      </c>
      <c r="S295" s="181">
        <f t="shared" si="43"/>
        <v>0</v>
      </c>
      <c r="T295" s="181">
        <f t="shared" si="44"/>
        <v>0</v>
      </c>
      <c r="AQ295" s="1">
        <f>COUNT(L$11:L295)</f>
        <v>37</v>
      </c>
      <c r="AR295" s="43">
        <f t="shared" si="45"/>
        <v>40933</v>
      </c>
      <c r="AS295" s="44">
        <f t="shared" si="46"/>
        <v>89.120000000000019</v>
      </c>
      <c r="AT295" s="10" t="str">
        <f t="shared" si="47"/>
        <v/>
      </c>
      <c r="AU295" s="20" t="str">
        <f t="shared" si="48"/>
        <v/>
      </c>
      <c r="AV295" s="42">
        <f t="shared" si="49"/>
        <v>1</v>
      </c>
      <c r="AW295" s="89">
        <f t="shared" si="50"/>
        <v>0</v>
      </c>
      <c r="AX295" s="168"/>
      <c r="AY295" s="60"/>
      <c r="AZ295" s="61"/>
      <c r="BB295" s="61" t="str">
        <f>IF(Settings!I291&lt;&gt;"",Settings!I291,"")</f>
        <v/>
      </c>
    </row>
    <row r="296" spans="2:54" x14ac:dyDescent="0.2">
      <c r="B296" s="13"/>
      <c r="C296" s="12"/>
      <c r="D296" s="12"/>
      <c r="E296" s="12"/>
      <c r="F296" s="12"/>
      <c r="G296" s="12"/>
      <c r="H296" s="12"/>
      <c r="I296" s="15"/>
      <c r="J296" s="31"/>
      <c r="K296" s="180"/>
      <c r="L296" s="40"/>
      <c r="M296" s="14"/>
      <c r="N296" s="16"/>
      <c r="O296" s="49"/>
      <c r="P296" s="64"/>
      <c r="Q296" s="18"/>
      <c r="R296" s="181">
        <f t="shared" si="42"/>
        <v>0</v>
      </c>
      <c r="S296" s="181">
        <f t="shared" si="43"/>
        <v>0</v>
      </c>
      <c r="T296" s="181">
        <f t="shared" si="44"/>
        <v>0</v>
      </c>
      <c r="AQ296" s="1">
        <f>COUNT(L$11:L296)</f>
        <v>37</v>
      </c>
      <c r="AR296" s="43">
        <f t="shared" si="45"/>
        <v>40933</v>
      </c>
      <c r="AS296" s="44">
        <f t="shared" si="46"/>
        <v>89.120000000000019</v>
      </c>
      <c r="AT296" s="10" t="str">
        <f t="shared" si="47"/>
        <v/>
      </c>
      <c r="AU296" s="20" t="str">
        <f t="shared" si="48"/>
        <v/>
      </c>
      <c r="AV296" s="42">
        <f t="shared" si="49"/>
        <v>1</v>
      </c>
      <c r="AW296" s="89">
        <f t="shared" si="50"/>
        <v>0</v>
      </c>
      <c r="AX296" s="168"/>
      <c r="AY296" s="60"/>
      <c r="AZ296" s="61"/>
      <c r="BB296" s="61" t="str">
        <f>IF(Settings!I292&lt;&gt;"",Settings!I292,"")</f>
        <v/>
      </c>
    </row>
    <row r="297" spans="2:54" x14ac:dyDescent="0.2">
      <c r="B297" s="13"/>
      <c r="C297" s="12"/>
      <c r="D297" s="12"/>
      <c r="E297" s="12"/>
      <c r="F297" s="12"/>
      <c r="G297" s="12"/>
      <c r="H297" s="12"/>
      <c r="I297" s="15"/>
      <c r="J297" s="31"/>
      <c r="K297" s="180"/>
      <c r="L297" s="40"/>
      <c r="M297" s="14"/>
      <c r="N297" s="16"/>
      <c r="O297" s="49"/>
      <c r="P297" s="64"/>
      <c r="Q297" s="18"/>
      <c r="R297" s="181">
        <f t="shared" si="42"/>
        <v>0</v>
      </c>
      <c r="S297" s="181">
        <f t="shared" si="43"/>
        <v>0</v>
      </c>
      <c r="T297" s="181">
        <f t="shared" si="44"/>
        <v>0</v>
      </c>
      <c r="AQ297" s="1">
        <f>COUNT(L$11:L297)</f>
        <v>37</v>
      </c>
      <c r="AR297" s="43">
        <f t="shared" si="45"/>
        <v>40933</v>
      </c>
      <c r="AS297" s="44">
        <f t="shared" si="46"/>
        <v>89.120000000000019</v>
      </c>
      <c r="AT297" s="10" t="str">
        <f t="shared" si="47"/>
        <v/>
      </c>
      <c r="AU297" s="20" t="str">
        <f t="shared" si="48"/>
        <v/>
      </c>
      <c r="AV297" s="42">
        <f t="shared" si="49"/>
        <v>1</v>
      </c>
      <c r="AW297" s="89">
        <f t="shared" si="50"/>
        <v>0</v>
      </c>
      <c r="AX297" s="168"/>
      <c r="AY297" s="60"/>
      <c r="AZ297" s="61"/>
      <c r="BB297" s="61" t="str">
        <f>IF(Settings!I293&lt;&gt;"",Settings!I293,"")</f>
        <v/>
      </c>
    </row>
    <row r="298" spans="2:54" x14ac:dyDescent="0.2">
      <c r="B298" s="13"/>
      <c r="C298" s="12"/>
      <c r="D298" s="12"/>
      <c r="E298" s="12"/>
      <c r="F298" s="12"/>
      <c r="G298" s="12"/>
      <c r="H298" s="12"/>
      <c r="I298" s="15"/>
      <c r="J298" s="31"/>
      <c r="K298" s="180"/>
      <c r="L298" s="40"/>
      <c r="M298" s="14"/>
      <c r="N298" s="16"/>
      <c r="O298" s="49"/>
      <c r="P298" s="64"/>
      <c r="Q298" s="18"/>
      <c r="R298" s="181">
        <f t="shared" si="42"/>
        <v>0</v>
      </c>
      <c r="S298" s="181">
        <f t="shared" si="43"/>
        <v>0</v>
      </c>
      <c r="T298" s="181">
        <f t="shared" si="44"/>
        <v>0</v>
      </c>
      <c r="AQ298" s="1">
        <f>COUNT(L$11:L298)</f>
        <v>37</v>
      </c>
      <c r="AR298" s="43">
        <f t="shared" si="45"/>
        <v>40933</v>
      </c>
      <c r="AS298" s="44">
        <f t="shared" si="46"/>
        <v>89.120000000000019</v>
      </c>
      <c r="AT298" s="10" t="str">
        <f t="shared" si="47"/>
        <v/>
      </c>
      <c r="AU298" s="20" t="str">
        <f t="shared" si="48"/>
        <v/>
      </c>
      <c r="AV298" s="42">
        <f t="shared" si="49"/>
        <v>1</v>
      </c>
      <c r="AW298" s="89">
        <f t="shared" si="50"/>
        <v>0</v>
      </c>
      <c r="AX298" s="168"/>
      <c r="AY298" s="60"/>
      <c r="AZ298" s="61"/>
      <c r="BB298" s="61" t="str">
        <f>IF(Settings!I294&lt;&gt;"",Settings!I294,"")</f>
        <v/>
      </c>
    </row>
    <row r="299" spans="2:54" x14ac:dyDescent="0.2">
      <c r="B299" s="13"/>
      <c r="C299" s="12"/>
      <c r="D299" s="12"/>
      <c r="E299" s="12"/>
      <c r="F299" s="12"/>
      <c r="G299" s="12"/>
      <c r="H299" s="12"/>
      <c r="I299" s="15"/>
      <c r="J299" s="31"/>
      <c r="K299" s="180"/>
      <c r="L299" s="40"/>
      <c r="M299" s="14"/>
      <c r="N299" s="16"/>
      <c r="O299" s="49"/>
      <c r="P299" s="64"/>
      <c r="Q299" s="18"/>
      <c r="R299" s="181">
        <f t="shared" si="42"/>
        <v>0</v>
      </c>
      <c r="S299" s="181">
        <f t="shared" si="43"/>
        <v>0</v>
      </c>
      <c r="T299" s="181">
        <f t="shared" si="44"/>
        <v>0</v>
      </c>
      <c r="AQ299" s="1">
        <f>COUNT(L$11:L299)</f>
        <v>37</v>
      </c>
      <c r="AR299" s="43">
        <f t="shared" si="45"/>
        <v>40933</v>
      </c>
      <c r="AS299" s="44">
        <f t="shared" si="46"/>
        <v>89.120000000000019</v>
      </c>
      <c r="AT299" s="10" t="str">
        <f t="shared" si="47"/>
        <v/>
      </c>
      <c r="AU299" s="20" t="str">
        <f t="shared" si="48"/>
        <v/>
      </c>
      <c r="AV299" s="42">
        <f t="shared" si="49"/>
        <v>1</v>
      </c>
      <c r="AW299" s="89">
        <f t="shared" si="50"/>
        <v>0</v>
      </c>
      <c r="AX299" s="168"/>
      <c r="AY299" s="60"/>
      <c r="AZ299" s="61"/>
      <c r="BB299" s="61" t="str">
        <f>IF(Settings!I295&lt;&gt;"",Settings!I295,"")</f>
        <v/>
      </c>
    </row>
    <row r="300" spans="2:54" x14ac:dyDescent="0.2">
      <c r="B300" s="13"/>
      <c r="C300" s="12"/>
      <c r="D300" s="12"/>
      <c r="E300" s="12"/>
      <c r="F300" s="12"/>
      <c r="G300" s="12"/>
      <c r="H300" s="12"/>
      <c r="I300" s="15"/>
      <c r="J300" s="31"/>
      <c r="K300" s="180"/>
      <c r="L300" s="40"/>
      <c r="M300" s="14"/>
      <c r="N300" s="16"/>
      <c r="O300" s="49"/>
      <c r="P300" s="64"/>
      <c r="Q300" s="18"/>
      <c r="R300" s="181">
        <f t="shared" si="42"/>
        <v>0</v>
      </c>
      <c r="S300" s="181">
        <f t="shared" si="43"/>
        <v>0</v>
      </c>
      <c r="T300" s="181">
        <f t="shared" si="44"/>
        <v>0</v>
      </c>
      <c r="AQ300" s="1">
        <f>COUNT(L$11:L300)</f>
        <v>37</v>
      </c>
      <c r="AR300" s="43">
        <f t="shared" si="45"/>
        <v>40933</v>
      </c>
      <c r="AS300" s="44">
        <f t="shared" si="46"/>
        <v>89.120000000000019</v>
      </c>
      <c r="AT300" s="10" t="str">
        <f t="shared" si="47"/>
        <v/>
      </c>
      <c r="AU300" s="20" t="str">
        <f t="shared" si="48"/>
        <v/>
      </c>
      <c r="AV300" s="42">
        <f t="shared" si="49"/>
        <v>1</v>
      </c>
      <c r="AW300" s="89">
        <f t="shared" si="50"/>
        <v>0</v>
      </c>
      <c r="AX300" s="168"/>
      <c r="AY300" s="60"/>
      <c r="AZ300" s="61"/>
      <c r="BB300" s="61" t="str">
        <f>IF(Settings!I296&lt;&gt;"",Settings!I296,"")</f>
        <v/>
      </c>
    </row>
    <row r="301" spans="2:54" x14ac:dyDescent="0.2">
      <c r="B301" s="13"/>
      <c r="C301" s="12"/>
      <c r="D301" s="12"/>
      <c r="E301" s="12"/>
      <c r="F301" s="12"/>
      <c r="G301" s="12"/>
      <c r="H301" s="12"/>
      <c r="I301" s="15"/>
      <c r="J301" s="31"/>
      <c r="K301" s="180"/>
      <c r="L301" s="40"/>
      <c r="M301" s="14"/>
      <c r="N301" s="16"/>
      <c r="O301" s="49"/>
      <c r="P301" s="64"/>
      <c r="Q301" s="18"/>
      <c r="R301" s="181">
        <f t="shared" si="42"/>
        <v>0</v>
      </c>
      <c r="S301" s="181">
        <f t="shared" si="43"/>
        <v>0</v>
      </c>
      <c r="T301" s="181">
        <f t="shared" si="44"/>
        <v>0</v>
      </c>
      <c r="AQ301" s="1">
        <f>COUNT(L$11:L301)</f>
        <v>37</v>
      </c>
      <c r="AR301" s="43">
        <f t="shared" si="45"/>
        <v>40933</v>
      </c>
      <c r="AS301" s="44">
        <f t="shared" si="46"/>
        <v>89.120000000000019</v>
      </c>
      <c r="AT301" s="10" t="str">
        <f t="shared" si="47"/>
        <v/>
      </c>
      <c r="AU301" s="20" t="str">
        <f t="shared" si="48"/>
        <v/>
      </c>
      <c r="AV301" s="42">
        <f t="shared" si="49"/>
        <v>1</v>
      </c>
      <c r="AW301" s="89">
        <f t="shared" si="50"/>
        <v>0</v>
      </c>
      <c r="AX301" s="168"/>
      <c r="AY301" s="60"/>
      <c r="AZ301" s="61"/>
      <c r="BB301" s="61" t="str">
        <f>IF(Settings!I297&lt;&gt;"",Settings!I297,"")</f>
        <v/>
      </c>
    </row>
    <row r="302" spans="2:54" x14ac:dyDescent="0.2">
      <c r="B302" s="13"/>
      <c r="C302" s="12"/>
      <c r="D302" s="12"/>
      <c r="E302" s="12"/>
      <c r="F302" s="12"/>
      <c r="G302" s="12"/>
      <c r="H302" s="12"/>
      <c r="I302" s="15"/>
      <c r="J302" s="31"/>
      <c r="K302" s="180"/>
      <c r="L302" s="40"/>
      <c r="M302" s="14"/>
      <c r="N302" s="16"/>
      <c r="O302" s="49"/>
      <c r="P302" s="64"/>
      <c r="Q302" s="18"/>
      <c r="R302" s="181">
        <f t="shared" si="42"/>
        <v>0</v>
      </c>
      <c r="S302" s="181">
        <f t="shared" si="43"/>
        <v>0</v>
      </c>
      <c r="T302" s="181">
        <f t="shared" si="44"/>
        <v>0</v>
      </c>
      <c r="AQ302" s="1">
        <f>COUNT(L$11:L302)</f>
        <v>37</v>
      </c>
      <c r="AR302" s="43">
        <f t="shared" si="45"/>
        <v>40933</v>
      </c>
      <c r="AS302" s="44">
        <f t="shared" si="46"/>
        <v>89.120000000000019</v>
      </c>
      <c r="AT302" s="10" t="str">
        <f t="shared" si="47"/>
        <v/>
      </c>
      <c r="AU302" s="20" t="str">
        <f t="shared" si="48"/>
        <v/>
      </c>
      <c r="AV302" s="42">
        <f t="shared" si="49"/>
        <v>1</v>
      </c>
      <c r="AW302" s="89">
        <f t="shared" si="50"/>
        <v>0</v>
      </c>
      <c r="AX302" s="168"/>
      <c r="AY302" s="60"/>
      <c r="AZ302" s="61"/>
      <c r="BB302" s="61" t="str">
        <f>IF(Settings!I298&lt;&gt;"",Settings!I298,"")</f>
        <v/>
      </c>
    </row>
    <row r="303" spans="2:54" x14ac:dyDescent="0.2">
      <c r="B303" s="13"/>
      <c r="C303" s="12"/>
      <c r="D303" s="12"/>
      <c r="E303" s="12"/>
      <c r="F303" s="12"/>
      <c r="G303" s="12"/>
      <c r="H303" s="12"/>
      <c r="I303" s="15"/>
      <c r="J303" s="31"/>
      <c r="K303" s="180"/>
      <c r="L303" s="40"/>
      <c r="M303" s="14"/>
      <c r="N303" s="16"/>
      <c r="O303" s="49"/>
      <c r="P303" s="64"/>
      <c r="Q303" s="18"/>
      <c r="R303" s="181">
        <f t="shared" si="42"/>
        <v>0</v>
      </c>
      <c r="S303" s="181">
        <f t="shared" si="43"/>
        <v>0</v>
      </c>
      <c r="T303" s="181">
        <f t="shared" si="44"/>
        <v>0</v>
      </c>
      <c r="AQ303" s="1">
        <f>COUNT(L$11:L303)</f>
        <v>37</v>
      </c>
      <c r="AR303" s="43">
        <f t="shared" si="45"/>
        <v>40933</v>
      </c>
      <c r="AS303" s="44">
        <f t="shared" si="46"/>
        <v>89.120000000000019</v>
      </c>
      <c r="AT303" s="10" t="str">
        <f t="shared" si="47"/>
        <v/>
      </c>
      <c r="AU303" s="20" t="str">
        <f t="shared" si="48"/>
        <v/>
      </c>
      <c r="AV303" s="42">
        <f t="shared" si="49"/>
        <v>1</v>
      </c>
      <c r="AW303" s="89">
        <f t="shared" si="50"/>
        <v>0</v>
      </c>
      <c r="AX303" s="168"/>
      <c r="AY303" s="60"/>
      <c r="AZ303" s="61"/>
      <c r="BB303" s="61" t="str">
        <f>IF(Settings!I299&lt;&gt;"",Settings!I299,"")</f>
        <v/>
      </c>
    </row>
    <row r="304" spans="2:54" x14ac:dyDescent="0.2">
      <c r="B304" s="13"/>
      <c r="C304" s="12"/>
      <c r="D304" s="12"/>
      <c r="E304" s="12"/>
      <c r="F304" s="12"/>
      <c r="G304" s="12"/>
      <c r="H304" s="12"/>
      <c r="I304" s="15"/>
      <c r="J304" s="31"/>
      <c r="K304" s="180"/>
      <c r="L304" s="40"/>
      <c r="M304" s="14"/>
      <c r="N304" s="16"/>
      <c r="O304" s="49"/>
      <c r="P304" s="64"/>
      <c r="Q304" s="18"/>
      <c r="R304" s="181">
        <f t="shared" si="42"/>
        <v>0</v>
      </c>
      <c r="S304" s="181">
        <f t="shared" si="43"/>
        <v>0</v>
      </c>
      <c r="T304" s="181">
        <f t="shared" si="44"/>
        <v>0</v>
      </c>
      <c r="AQ304" s="1">
        <f>COUNT(L$11:L304)</f>
        <v>37</v>
      </c>
      <c r="AR304" s="43">
        <f t="shared" si="45"/>
        <v>40933</v>
      </c>
      <c r="AS304" s="44">
        <f t="shared" si="46"/>
        <v>89.120000000000019</v>
      </c>
      <c r="AT304" s="10" t="str">
        <f t="shared" si="47"/>
        <v/>
      </c>
      <c r="AU304" s="20" t="str">
        <f t="shared" si="48"/>
        <v/>
      </c>
      <c r="AV304" s="42">
        <f t="shared" si="49"/>
        <v>1</v>
      </c>
      <c r="AW304" s="89">
        <f t="shared" si="50"/>
        <v>0</v>
      </c>
      <c r="AX304" s="168"/>
      <c r="AY304" s="60"/>
      <c r="AZ304" s="61"/>
      <c r="BB304" s="61" t="str">
        <f>IF(Settings!I300&lt;&gt;"",Settings!I300,"")</f>
        <v/>
      </c>
    </row>
    <row r="305" spans="2:54" x14ac:dyDescent="0.2">
      <c r="B305" s="13"/>
      <c r="C305" s="12"/>
      <c r="D305" s="12"/>
      <c r="E305" s="12"/>
      <c r="F305" s="12"/>
      <c r="G305" s="12"/>
      <c r="H305" s="12"/>
      <c r="I305" s="15"/>
      <c r="J305" s="31"/>
      <c r="K305" s="180"/>
      <c r="L305" s="40"/>
      <c r="M305" s="14"/>
      <c r="N305" s="16"/>
      <c r="O305" s="49"/>
      <c r="P305" s="64"/>
      <c r="Q305" s="18"/>
      <c r="R305" s="181">
        <f t="shared" si="42"/>
        <v>0</v>
      </c>
      <c r="S305" s="181">
        <f t="shared" si="43"/>
        <v>0</v>
      </c>
      <c r="T305" s="181">
        <f t="shared" si="44"/>
        <v>0</v>
      </c>
      <c r="AQ305" s="1">
        <f>COUNT(L$11:L305)</f>
        <v>37</v>
      </c>
      <c r="AR305" s="43">
        <f t="shared" si="45"/>
        <v>40933</v>
      </c>
      <c r="AS305" s="44">
        <f t="shared" si="46"/>
        <v>89.120000000000019</v>
      </c>
      <c r="AT305" s="10" t="str">
        <f t="shared" si="47"/>
        <v/>
      </c>
      <c r="AU305" s="20" t="str">
        <f t="shared" si="48"/>
        <v/>
      </c>
      <c r="AV305" s="42">
        <f t="shared" si="49"/>
        <v>1</v>
      </c>
      <c r="AW305" s="89">
        <f t="shared" si="50"/>
        <v>0</v>
      </c>
      <c r="AX305" s="168"/>
      <c r="AY305" s="60"/>
      <c r="AZ305" s="61"/>
      <c r="BB305" s="61" t="str">
        <f>IF(Settings!I301&lt;&gt;"",Settings!I301,"")</f>
        <v/>
      </c>
    </row>
    <row r="306" spans="2:54" x14ac:dyDescent="0.2">
      <c r="B306" s="13"/>
      <c r="C306" s="12"/>
      <c r="D306" s="12"/>
      <c r="E306" s="12"/>
      <c r="F306" s="12"/>
      <c r="G306" s="12"/>
      <c r="H306" s="12"/>
      <c r="I306" s="15"/>
      <c r="J306" s="31"/>
      <c r="K306" s="180"/>
      <c r="L306" s="40"/>
      <c r="M306" s="14"/>
      <c r="N306" s="16"/>
      <c r="O306" s="49"/>
      <c r="P306" s="64"/>
      <c r="Q306" s="18"/>
      <c r="R306" s="181">
        <f t="shared" si="42"/>
        <v>0</v>
      </c>
      <c r="S306" s="181">
        <f t="shared" si="43"/>
        <v>0</v>
      </c>
      <c r="T306" s="181">
        <f t="shared" si="44"/>
        <v>0</v>
      </c>
      <c r="AQ306" s="1">
        <f>COUNT(L$11:L306)</f>
        <v>37</v>
      </c>
      <c r="AR306" s="43">
        <f t="shared" si="45"/>
        <v>40933</v>
      </c>
      <c r="AS306" s="44">
        <f t="shared" si="46"/>
        <v>89.120000000000019</v>
      </c>
      <c r="AT306" s="10" t="str">
        <f t="shared" si="47"/>
        <v/>
      </c>
      <c r="AU306" s="20" t="str">
        <f t="shared" si="48"/>
        <v/>
      </c>
      <c r="AV306" s="42">
        <f t="shared" si="49"/>
        <v>1</v>
      </c>
      <c r="AW306" s="89">
        <f t="shared" si="50"/>
        <v>0</v>
      </c>
      <c r="AX306" s="168"/>
      <c r="AY306" s="60"/>
      <c r="AZ306" s="61"/>
      <c r="BB306" s="61" t="str">
        <f>IF(Settings!I302&lt;&gt;"",Settings!I302,"")</f>
        <v/>
      </c>
    </row>
    <row r="307" spans="2:54" x14ac:dyDescent="0.2">
      <c r="B307" s="13"/>
      <c r="C307" s="12"/>
      <c r="D307" s="12"/>
      <c r="E307" s="12"/>
      <c r="F307" s="12"/>
      <c r="G307" s="12"/>
      <c r="H307" s="12"/>
      <c r="I307" s="15"/>
      <c r="J307" s="31"/>
      <c r="K307" s="180"/>
      <c r="L307" s="40"/>
      <c r="M307" s="14"/>
      <c r="N307" s="16"/>
      <c r="O307" s="49"/>
      <c r="P307" s="64"/>
      <c r="Q307" s="18"/>
      <c r="R307" s="181">
        <f t="shared" si="42"/>
        <v>0</v>
      </c>
      <c r="S307" s="181">
        <f t="shared" si="43"/>
        <v>0</v>
      </c>
      <c r="T307" s="181">
        <f t="shared" si="44"/>
        <v>0</v>
      </c>
      <c r="AQ307" s="1">
        <f>COUNT(L$11:L307)</f>
        <v>37</v>
      </c>
      <c r="AR307" s="43">
        <f t="shared" si="45"/>
        <v>40933</v>
      </c>
      <c r="AS307" s="44">
        <f t="shared" si="46"/>
        <v>89.120000000000019</v>
      </c>
      <c r="AT307" s="10" t="str">
        <f t="shared" si="47"/>
        <v/>
      </c>
      <c r="AU307" s="20" t="str">
        <f t="shared" si="48"/>
        <v/>
      </c>
      <c r="AV307" s="42">
        <f t="shared" si="49"/>
        <v>1</v>
      </c>
      <c r="AW307" s="89">
        <f t="shared" si="50"/>
        <v>0</v>
      </c>
      <c r="AX307" s="168"/>
      <c r="AY307" s="60"/>
      <c r="AZ307" s="61"/>
      <c r="BB307" s="61" t="str">
        <f>IF(Settings!I303&lt;&gt;"",Settings!I303,"")</f>
        <v/>
      </c>
    </row>
    <row r="308" spans="2:54" x14ac:dyDescent="0.2">
      <c r="B308" s="13"/>
      <c r="C308" s="12"/>
      <c r="D308" s="12"/>
      <c r="E308" s="12"/>
      <c r="F308" s="12"/>
      <c r="G308" s="12"/>
      <c r="H308" s="12"/>
      <c r="I308" s="15"/>
      <c r="J308" s="31"/>
      <c r="K308" s="180"/>
      <c r="L308" s="40"/>
      <c r="M308" s="14"/>
      <c r="N308" s="16"/>
      <c r="O308" s="49"/>
      <c r="P308" s="64"/>
      <c r="Q308" s="18"/>
      <c r="R308" s="181">
        <f t="shared" si="42"/>
        <v>0</v>
      </c>
      <c r="S308" s="181">
        <f t="shared" si="43"/>
        <v>0</v>
      </c>
      <c r="T308" s="181">
        <f t="shared" si="44"/>
        <v>0</v>
      </c>
      <c r="AQ308" s="1">
        <f>COUNT(L$11:L308)</f>
        <v>37</v>
      </c>
      <c r="AR308" s="43">
        <f t="shared" si="45"/>
        <v>40933</v>
      </c>
      <c r="AS308" s="44">
        <f t="shared" si="46"/>
        <v>89.120000000000019</v>
      </c>
      <c r="AT308" s="10" t="str">
        <f t="shared" si="47"/>
        <v/>
      </c>
      <c r="AU308" s="20" t="str">
        <f t="shared" si="48"/>
        <v/>
      </c>
      <c r="AV308" s="42">
        <f t="shared" si="49"/>
        <v>1</v>
      </c>
      <c r="AW308" s="89">
        <f t="shared" si="50"/>
        <v>0</v>
      </c>
      <c r="AX308" s="168"/>
      <c r="AY308" s="60"/>
      <c r="AZ308" s="61"/>
      <c r="BB308" s="61" t="str">
        <f>IF(Settings!I304&lt;&gt;"",Settings!I304,"")</f>
        <v/>
      </c>
    </row>
    <row r="309" spans="2:54" x14ac:dyDescent="0.2">
      <c r="B309" s="13"/>
      <c r="C309" s="12"/>
      <c r="D309" s="12"/>
      <c r="E309" s="12"/>
      <c r="F309" s="12"/>
      <c r="G309" s="12"/>
      <c r="H309" s="12"/>
      <c r="I309" s="15"/>
      <c r="J309" s="31"/>
      <c r="K309" s="180"/>
      <c r="L309" s="40"/>
      <c r="M309" s="14"/>
      <c r="N309" s="16"/>
      <c r="O309" s="49"/>
      <c r="P309" s="64"/>
      <c r="Q309" s="18"/>
      <c r="R309" s="181">
        <f t="shared" si="42"/>
        <v>0</v>
      </c>
      <c r="S309" s="181">
        <f t="shared" si="43"/>
        <v>0</v>
      </c>
      <c r="T309" s="181">
        <f t="shared" si="44"/>
        <v>0</v>
      </c>
      <c r="AQ309" s="1">
        <f>COUNT(L$11:L309)</f>
        <v>37</v>
      </c>
      <c r="AR309" s="43">
        <f t="shared" si="45"/>
        <v>40933</v>
      </c>
      <c r="AS309" s="44">
        <f t="shared" si="46"/>
        <v>89.120000000000019</v>
      </c>
      <c r="AT309" s="10" t="str">
        <f t="shared" si="47"/>
        <v/>
      </c>
      <c r="AU309" s="20" t="str">
        <f t="shared" si="48"/>
        <v/>
      </c>
      <c r="AV309" s="42">
        <f t="shared" si="49"/>
        <v>1</v>
      </c>
      <c r="AW309" s="89">
        <f t="shared" si="50"/>
        <v>0</v>
      </c>
      <c r="AX309" s="168"/>
      <c r="AY309" s="60"/>
      <c r="AZ309" s="61"/>
      <c r="BB309" s="61" t="str">
        <f>IF(Settings!I305&lt;&gt;"",Settings!I305,"")</f>
        <v/>
      </c>
    </row>
    <row r="310" spans="2:54" x14ac:dyDescent="0.2">
      <c r="B310" s="13"/>
      <c r="C310" s="12"/>
      <c r="D310" s="12"/>
      <c r="E310" s="12"/>
      <c r="F310" s="12"/>
      <c r="G310" s="12"/>
      <c r="H310" s="12"/>
      <c r="I310" s="15"/>
      <c r="J310" s="31"/>
      <c r="K310" s="180"/>
      <c r="L310" s="40"/>
      <c r="M310" s="14"/>
      <c r="N310" s="16"/>
      <c r="O310" s="49"/>
      <c r="P310" s="64"/>
      <c r="Q310" s="18"/>
      <c r="R310" s="181">
        <f t="shared" si="42"/>
        <v>0</v>
      </c>
      <c r="S310" s="181">
        <f t="shared" si="43"/>
        <v>0</v>
      </c>
      <c r="T310" s="181">
        <f t="shared" si="44"/>
        <v>0</v>
      </c>
      <c r="AQ310" s="1">
        <f>COUNT(L$11:L310)</f>
        <v>37</v>
      </c>
      <c r="AR310" s="43">
        <f t="shared" si="45"/>
        <v>40933</v>
      </c>
      <c r="AS310" s="44">
        <f t="shared" si="46"/>
        <v>89.120000000000019</v>
      </c>
      <c r="AT310" s="10" t="str">
        <f t="shared" si="47"/>
        <v/>
      </c>
      <c r="AU310" s="20" t="str">
        <f t="shared" si="48"/>
        <v/>
      </c>
      <c r="AV310" s="42">
        <f t="shared" si="49"/>
        <v>1</v>
      </c>
      <c r="AW310" s="89">
        <f t="shared" si="50"/>
        <v>0</v>
      </c>
      <c r="AX310" s="168"/>
      <c r="AY310" s="60"/>
      <c r="AZ310" s="61"/>
      <c r="BB310" s="61" t="str">
        <f>IF(Settings!I306&lt;&gt;"",Settings!I306,"")</f>
        <v/>
      </c>
    </row>
    <row r="311" spans="2:54" x14ac:dyDescent="0.2">
      <c r="B311" s="13"/>
      <c r="C311" s="12"/>
      <c r="D311" s="12"/>
      <c r="E311" s="12"/>
      <c r="F311" s="12"/>
      <c r="G311" s="12"/>
      <c r="H311" s="12"/>
      <c r="I311" s="15"/>
      <c r="J311" s="31"/>
      <c r="K311" s="180"/>
      <c r="L311" s="40"/>
      <c r="M311" s="14"/>
      <c r="N311" s="16"/>
      <c r="O311" s="49"/>
      <c r="P311" s="64"/>
      <c r="Q311" s="18"/>
      <c r="R311" s="181">
        <f t="shared" si="42"/>
        <v>0</v>
      </c>
      <c r="S311" s="181">
        <f t="shared" si="43"/>
        <v>0</v>
      </c>
      <c r="T311" s="181">
        <f t="shared" si="44"/>
        <v>0</v>
      </c>
      <c r="AQ311" s="1">
        <f>COUNT(L$11:L311)</f>
        <v>37</v>
      </c>
      <c r="AR311" s="43">
        <f t="shared" si="45"/>
        <v>40933</v>
      </c>
      <c r="AS311" s="44">
        <f t="shared" si="46"/>
        <v>89.120000000000019</v>
      </c>
      <c r="AT311" s="10" t="str">
        <f t="shared" si="47"/>
        <v/>
      </c>
      <c r="AU311" s="20" t="str">
        <f t="shared" si="48"/>
        <v/>
      </c>
      <c r="AV311" s="42">
        <f t="shared" si="49"/>
        <v>1</v>
      </c>
      <c r="AW311" s="89">
        <f t="shared" si="50"/>
        <v>0</v>
      </c>
      <c r="AX311" s="168"/>
      <c r="AY311" s="60"/>
      <c r="AZ311" s="61"/>
      <c r="BB311" s="61" t="str">
        <f>IF(Settings!I307&lt;&gt;"",Settings!I307,"")</f>
        <v/>
      </c>
    </row>
    <row r="312" spans="2:54" x14ac:dyDescent="0.2">
      <c r="B312" s="13"/>
      <c r="C312" s="12"/>
      <c r="D312" s="12"/>
      <c r="E312" s="12"/>
      <c r="F312" s="12"/>
      <c r="G312" s="12"/>
      <c r="H312" s="12"/>
      <c r="I312" s="15"/>
      <c r="J312" s="31"/>
      <c r="K312" s="180"/>
      <c r="L312" s="40"/>
      <c r="M312" s="14"/>
      <c r="N312" s="16"/>
      <c r="O312" s="49"/>
      <c r="P312" s="64"/>
      <c r="Q312" s="18"/>
      <c r="R312" s="181">
        <f t="shared" si="42"/>
        <v>0</v>
      </c>
      <c r="S312" s="181">
        <f t="shared" si="43"/>
        <v>0</v>
      </c>
      <c r="T312" s="181">
        <f t="shared" si="44"/>
        <v>0</v>
      </c>
      <c r="AQ312" s="1">
        <f>COUNT(L$11:L312)</f>
        <v>37</v>
      </c>
      <c r="AR312" s="43">
        <f t="shared" si="45"/>
        <v>40933</v>
      </c>
      <c r="AS312" s="44">
        <f t="shared" si="46"/>
        <v>89.120000000000019</v>
      </c>
      <c r="AT312" s="10" t="str">
        <f t="shared" si="47"/>
        <v/>
      </c>
      <c r="AU312" s="20" t="str">
        <f t="shared" si="48"/>
        <v/>
      </c>
      <c r="AV312" s="42">
        <f t="shared" si="49"/>
        <v>1</v>
      </c>
      <c r="AW312" s="89">
        <f t="shared" si="50"/>
        <v>0</v>
      </c>
      <c r="AX312" s="168"/>
      <c r="AY312" s="60"/>
      <c r="AZ312" s="61"/>
      <c r="BB312" s="61" t="str">
        <f>IF(Settings!I308&lt;&gt;"",Settings!I308,"")</f>
        <v/>
      </c>
    </row>
    <row r="313" spans="2:54" x14ac:dyDescent="0.2">
      <c r="B313" s="13"/>
      <c r="C313" s="12"/>
      <c r="D313" s="12"/>
      <c r="E313" s="12"/>
      <c r="F313" s="12"/>
      <c r="G313" s="12"/>
      <c r="H313" s="12"/>
      <c r="I313" s="15"/>
      <c r="J313" s="31"/>
      <c r="K313" s="180"/>
      <c r="L313" s="40"/>
      <c r="M313" s="14"/>
      <c r="N313" s="16"/>
      <c r="O313" s="49"/>
      <c r="P313" s="64"/>
      <c r="Q313" s="18"/>
      <c r="R313" s="181">
        <f t="shared" si="42"/>
        <v>0</v>
      </c>
      <c r="S313" s="181">
        <f t="shared" si="43"/>
        <v>0</v>
      </c>
      <c r="T313" s="181">
        <f t="shared" si="44"/>
        <v>0</v>
      </c>
      <c r="AQ313" s="1">
        <f>COUNT(L$11:L313)</f>
        <v>37</v>
      </c>
      <c r="AR313" s="43">
        <f t="shared" si="45"/>
        <v>40933</v>
      </c>
      <c r="AS313" s="44">
        <f t="shared" si="46"/>
        <v>89.120000000000019</v>
      </c>
      <c r="AT313" s="10" t="str">
        <f t="shared" si="47"/>
        <v/>
      </c>
      <c r="AU313" s="20" t="str">
        <f t="shared" si="48"/>
        <v/>
      </c>
      <c r="AV313" s="42">
        <f t="shared" si="49"/>
        <v>1</v>
      </c>
      <c r="AW313" s="89">
        <f t="shared" si="50"/>
        <v>0</v>
      </c>
      <c r="AX313" s="168"/>
      <c r="AY313" s="60"/>
      <c r="AZ313" s="61"/>
      <c r="BB313" s="61" t="str">
        <f>IF(Settings!I309&lt;&gt;"",Settings!I309,"")</f>
        <v/>
      </c>
    </row>
    <row r="314" spans="2:54" x14ac:dyDescent="0.2">
      <c r="B314" s="13"/>
      <c r="C314" s="12"/>
      <c r="D314" s="12"/>
      <c r="E314" s="12"/>
      <c r="F314" s="12"/>
      <c r="G314" s="12"/>
      <c r="H314" s="12"/>
      <c r="I314" s="15"/>
      <c r="J314" s="31"/>
      <c r="K314" s="180"/>
      <c r="L314" s="40"/>
      <c r="M314" s="14"/>
      <c r="N314" s="16"/>
      <c r="O314" s="49"/>
      <c r="P314" s="64"/>
      <c r="Q314" s="18"/>
      <c r="R314" s="181">
        <f t="shared" si="42"/>
        <v>0</v>
      </c>
      <c r="S314" s="181">
        <f t="shared" si="43"/>
        <v>0</v>
      </c>
      <c r="T314" s="181">
        <f t="shared" si="44"/>
        <v>0</v>
      </c>
      <c r="AQ314" s="1">
        <f>COUNT(L$11:L314)</f>
        <v>37</v>
      </c>
      <c r="AR314" s="43">
        <f t="shared" si="45"/>
        <v>40933</v>
      </c>
      <c r="AS314" s="44">
        <f t="shared" si="46"/>
        <v>89.120000000000019</v>
      </c>
      <c r="AT314" s="10" t="str">
        <f t="shared" si="47"/>
        <v/>
      </c>
      <c r="AU314" s="20" t="str">
        <f t="shared" si="48"/>
        <v/>
      </c>
      <c r="AV314" s="42">
        <f t="shared" si="49"/>
        <v>1</v>
      </c>
      <c r="AW314" s="89">
        <f t="shared" si="50"/>
        <v>0</v>
      </c>
      <c r="AX314" s="168"/>
      <c r="AY314" s="60"/>
      <c r="AZ314" s="61"/>
      <c r="BB314" s="61" t="str">
        <f>IF(Settings!I310&lt;&gt;"",Settings!I310,"")</f>
        <v/>
      </c>
    </row>
    <row r="315" spans="2:54" x14ac:dyDescent="0.2">
      <c r="B315" s="13"/>
      <c r="C315" s="12"/>
      <c r="D315" s="12"/>
      <c r="E315" s="12"/>
      <c r="F315" s="12"/>
      <c r="G315" s="12"/>
      <c r="H315" s="12"/>
      <c r="I315" s="15"/>
      <c r="J315" s="31"/>
      <c r="K315" s="180"/>
      <c r="L315" s="40"/>
      <c r="M315" s="14"/>
      <c r="N315" s="16"/>
      <c r="O315" s="49"/>
      <c r="P315" s="64"/>
      <c r="Q315" s="18"/>
      <c r="R315" s="181">
        <f t="shared" si="42"/>
        <v>0</v>
      </c>
      <c r="S315" s="181">
        <f t="shared" si="43"/>
        <v>0</v>
      </c>
      <c r="T315" s="181">
        <f t="shared" si="44"/>
        <v>0</v>
      </c>
      <c r="AQ315" s="1">
        <f>COUNT(L$11:L315)</f>
        <v>37</v>
      </c>
      <c r="AR315" s="43">
        <f t="shared" si="45"/>
        <v>40933</v>
      </c>
      <c r="AS315" s="44">
        <f t="shared" si="46"/>
        <v>89.120000000000019</v>
      </c>
      <c r="AT315" s="10" t="str">
        <f t="shared" si="47"/>
        <v/>
      </c>
      <c r="AU315" s="20" t="str">
        <f t="shared" si="48"/>
        <v/>
      </c>
      <c r="AV315" s="42">
        <f t="shared" si="49"/>
        <v>1</v>
      </c>
      <c r="AW315" s="89">
        <f t="shared" si="50"/>
        <v>0</v>
      </c>
      <c r="AX315" s="168"/>
      <c r="AY315" s="60"/>
      <c r="AZ315" s="61"/>
      <c r="BB315" s="61" t="str">
        <f>IF(Settings!I311&lt;&gt;"",Settings!I311,"")</f>
        <v/>
      </c>
    </row>
    <row r="316" spans="2:54" x14ac:dyDescent="0.2">
      <c r="B316" s="13"/>
      <c r="C316" s="12"/>
      <c r="D316" s="12"/>
      <c r="E316" s="12"/>
      <c r="F316" s="12"/>
      <c r="G316" s="12"/>
      <c r="H316" s="12"/>
      <c r="I316" s="15"/>
      <c r="J316" s="31"/>
      <c r="K316" s="180"/>
      <c r="L316" s="40"/>
      <c r="M316" s="14"/>
      <c r="N316" s="16"/>
      <c r="O316" s="49"/>
      <c r="P316" s="64"/>
      <c r="Q316" s="18"/>
      <c r="R316" s="181">
        <f t="shared" si="42"/>
        <v>0</v>
      </c>
      <c r="S316" s="181">
        <f t="shared" si="43"/>
        <v>0</v>
      </c>
      <c r="T316" s="181">
        <f t="shared" si="44"/>
        <v>0</v>
      </c>
      <c r="AQ316" s="1">
        <f>COUNT(L$11:L316)</f>
        <v>37</v>
      </c>
      <c r="AR316" s="43">
        <f t="shared" si="45"/>
        <v>40933</v>
      </c>
      <c r="AS316" s="44">
        <f t="shared" si="46"/>
        <v>89.120000000000019</v>
      </c>
      <c r="AT316" s="10" t="str">
        <f t="shared" si="47"/>
        <v/>
      </c>
      <c r="AU316" s="20" t="str">
        <f t="shared" si="48"/>
        <v/>
      </c>
      <c r="AV316" s="42">
        <f t="shared" si="49"/>
        <v>1</v>
      </c>
      <c r="AW316" s="89">
        <f t="shared" si="50"/>
        <v>0</v>
      </c>
      <c r="AX316" s="168"/>
      <c r="AY316" s="60"/>
      <c r="AZ316" s="61"/>
      <c r="BB316" s="61" t="str">
        <f>IF(Settings!I312&lt;&gt;"",Settings!I312,"")</f>
        <v/>
      </c>
    </row>
    <row r="317" spans="2:54" x14ac:dyDescent="0.2">
      <c r="B317" s="13"/>
      <c r="C317" s="12"/>
      <c r="D317" s="12"/>
      <c r="E317" s="12"/>
      <c r="F317" s="12"/>
      <c r="G317" s="12"/>
      <c r="H317" s="12"/>
      <c r="I317" s="15"/>
      <c r="J317" s="31"/>
      <c r="K317" s="180"/>
      <c r="L317" s="40"/>
      <c r="M317" s="14"/>
      <c r="N317" s="16"/>
      <c r="O317" s="49"/>
      <c r="P317" s="64"/>
      <c r="Q317" s="18"/>
      <c r="R317" s="181">
        <f t="shared" si="42"/>
        <v>0</v>
      </c>
      <c r="S317" s="181">
        <f t="shared" si="43"/>
        <v>0</v>
      </c>
      <c r="T317" s="181">
        <f t="shared" si="44"/>
        <v>0</v>
      </c>
      <c r="AQ317" s="1">
        <f>COUNT(L$11:L317)</f>
        <v>37</v>
      </c>
      <c r="AR317" s="43">
        <f t="shared" si="45"/>
        <v>40933</v>
      </c>
      <c r="AS317" s="44">
        <f t="shared" si="46"/>
        <v>89.120000000000019</v>
      </c>
      <c r="AT317" s="10" t="str">
        <f t="shared" si="47"/>
        <v/>
      </c>
      <c r="AU317" s="20" t="str">
        <f t="shared" si="48"/>
        <v/>
      </c>
      <c r="AV317" s="42">
        <f t="shared" si="49"/>
        <v>1</v>
      </c>
      <c r="AW317" s="89">
        <f t="shared" si="50"/>
        <v>0</v>
      </c>
      <c r="AX317" s="168"/>
      <c r="AY317" s="60"/>
      <c r="AZ317" s="61"/>
      <c r="BB317" s="61" t="str">
        <f>IF(Settings!I313&lt;&gt;"",Settings!I313,"")</f>
        <v/>
      </c>
    </row>
    <row r="318" spans="2:54" x14ac:dyDescent="0.2">
      <c r="B318" s="13"/>
      <c r="C318" s="12"/>
      <c r="D318" s="12"/>
      <c r="E318" s="12"/>
      <c r="F318" s="12"/>
      <c r="G318" s="12"/>
      <c r="H318" s="12"/>
      <c r="I318" s="15"/>
      <c r="J318" s="31"/>
      <c r="K318" s="180"/>
      <c r="L318" s="40"/>
      <c r="M318" s="14"/>
      <c r="N318" s="16"/>
      <c r="O318" s="49"/>
      <c r="P318" s="64"/>
      <c r="Q318" s="18"/>
      <c r="R318" s="181">
        <f t="shared" si="42"/>
        <v>0</v>
      </c>
      <c r="S318" s="181">
        <f t="shared" si="43"/>
        <v>0</v>
      </c>
      <c r="T318" s="181">
        <f t="shared" si="44"/>
        <v>0</v>
      </c>
      <c r="AQ318" s="1">
        <f>COUNT(L$11:L318)</f>
        <v>37</v>
      </c>
      <c r="AR318" s="43">
        <f t="shared" si="45"/>
        <v>40933</v>
      </c>
      <c r="AS318" s="44">
        <f t="shared" si="46"/>
        <v>89.120000000000019</v>
      </c>
      <c r="AT318" s="10" t="str">
        <f t="shared" si="47"/>
        <v/>
      </c>
      <c r="AU318" s="20" t="str">
        <f t="shared" si="48"/>
        <v/>
      </c>
      <c r="AV318" s="42">
        <f t="shared" si="49"/>
        <v>1</v>
      </c>
      <c r="AW318" s="89">
        <f t="shared" si="50"/>
        <v>0</v>
      </c>
      <c r="AX318" s="168"/>
      <c r="AY318" s="60"/>
      <c r="AZ318" s="61"/>
      <c r="BB318" s="61" t="str">
        <f>IF(Settings!I314&lt;&gt;"",Settings!I314,"")</f>
        <v/>
      </c>
    </row>
    <row r="319" spans="2:54" x14ac:dyDescent="0.2">
      <c r="B319" s="13"/>
      <c r="C319" s="12"/>
      <c r="D319" s="12"/>
      <c r="E319" s="12"/>
      <c r="F319" s="12"/>
      <c r="G319" s="12"/>
      <c r="H319" s="12"/>
      <c r="I319" s="15"/>
      <c r="J319" s="31"/>
      <c r="K319" s="180"/>
      <c r="L319" s="40"/>
      <c r="M319" s="14"/>
      <c r="N319" s="16"/>
      <c r="O319" s="49"/>
      <c r="P319" s="64"/>
      <c r="Q319" s="18"/>
      <c r="R319" s="181">
        <f t="shared" si="42"/>
        <v>0</v>
      </c>
      <c r="S319" s="181">
        <f t="shared" si="43"/>
        <v>0</v>
      </c>
      <c r="T319" s="181">
        <f t="shared" si="44"/>
        <v>0</v>
      </c>
      <c r="AQ319" s="1">
        <f>COUNT(L$11:L319)</f>
        <v>37</v>
      </c>
      <c r="AR319" s="43">
        <f t="shared" si="45"/>
        <v>40933</v>
      </c>
      <c r="AS319" s="44">
        <f t="shared" si="46"/>
        <v>89.120000000000019</v>
      </c>
      <c r="AT319" s="10" t="str">
        <f t="shared" si="47"/>
        <v/>
      </c>
      <c r="AU319" s="20" t="str">
        <f t="shared" si="48"/>
        <v/>
      </c>
      <c r="AV319" s="42">
        <f t="shared" si="49"/>
        <v>1</v>
      </c>
      <c r="AW319" s="89">
        <f t="shared" si="50"/>
        <v>0</v>
      </c>
      <c r="AX319" s="168"/>
      <c r="AY319" s="60"/>
      <c r="AZ319" s="61"/>
      <c r="BB319" s="61" t="str">
        <f>IF(Settings!I315&lt;&gt;"",Settings!I315,"")</f>
        <v/>
      </c>
    </row>
    <row r="320" spans="2:54" x14ac:dyDescent="0.2">
      <c r="B320" s="13"/>
      <c r="C320" s="12"/>
      <c r="D320" s="12"/>
      <c r="E320" s="12"/>
      <c r="F320" s="12"/>
      <c r="G320" s="12"/>
      <c r="H320" s="12"/>
      <c r="I320" s="15"/>
      <c r="J320" s="31"/>
      <c r="K320" s="180"/>
      <c r="L320" s="40"/>
      <c r="M320" s="14"/>
      <c r="N320" s="16"/>
      <c r="O320" s="49"/>
      <c r="P320" s="64"/>
      <c r="Q320" s="18"/>
      <c r="R320" s="181">
        <f t="shared" si="42"/>
        <v>0</v>
      </c>
      <c r="S320" s="181">
        <f t="shared" si="43"/>
        <v>0</v>
      </c>
      <c r="T320" s="181">
        <f t="shared" si="44"/>
        <v>0</v>
      </c>
      <c r="AQ320" s="1">
        <f>COUNT(L$11:L320)</f>
        <v>37</v>
      </c>
      <c r="AR320" s="43">
        <f t="shared" si="45"/>
        <v>40933</v>
      </c>
      <c r="AS320" s="44">
        <f t="shared" si="46"/>
        <v>89.120000000000019</v>
      </c>
      <c r="AT320" s="10" t="str">
        <f t="shared" si="47"/>
        <v/>
      </c>
      <c r="AU320" s="20" t="str">
        <f t="shared" si="48"/>
        <v/>
      </c>
      <c r="AV320" s="42">
        <f t="shared" si="49"/>
        <v>1</v>
      </c>
      <c r="AW320" s="89">
        <f t="shared" si="50"/>
        <v>0</v>
      </c>
      <c r="AX320" s="168"/>
      <c r="AY320" s="60"/>
      <c r="AZ320" s="61"/>
      <c r="BB320" s="61" t="str">
        <f>IF(Settings!I316&lt;&gt;"",Settings!I316,"")</f>
        <v/>
      </c>
    </row>
    <row r="321" spans="2:54" x14ac:dyDescent="0.2">
      <c r="B321" s="13"/>
      <c r="C321" s="12"/>
      <c r="D321" s="12"/>
      <c r="E321" s="12"/>
      <c r="F321" s="12"/>
      <c r="G321" s="12"/>
      <c r="H321" s="12"/>
      <c r="I321" s="15"/>
      <c r="J321" s="31"/>
      <c r="K321" s="180"/>
      <c r="L321" s="40"/>
      <c r="M321" s="14"/>
      <c r="N321" s="16"/>
      <c r="O321" s="49"/>
      <c r="P321" s="64"/>
      <c r="Q321" s="18"/>
      <c r="R321" s="181">
        <f t="shared" si="42"/>
        <v>0</v>
      </c>
      <c r="S321" s="181">
        <f t="shared" si="43"/>
        <v>0</v>
      </c>
      <c r="T321" s="181">
        <f t="shared" si="44"/>
        <v>0</v>
      </c>
      <c r="AQ321" s="1">
        <f>COUNT(L$11:L321)</f>
        <v>37</v>
      </c>
      <c r="AR321" s="43">
        <f t="shared" si="45"/>
        <v>40933</v>
      </c>
      <c r="AS321" s="44">
        <f t="shared" si="46"/>
        <v>89.120000000000019</v>
      </c>
      <c r="AT321" s="10" t="str">
        <f t="shared" si="47"/>
        <v/>
      </c>
      <c r="AU321" s="20" t="str">
        <f t="shared" si="48"/>
        <v/>
      </c>
      <c r="AV321" s="42">
        <f t="shared" si="49"/>
        <v>1</v>
      </c>
      <c r="AW321" s="89">
        <f t="shared" si="50"/>
        <v>0</v>
      </c>
      <c r="AX321" s="168"/>
      <c r="AY321" s="60"/>
      <c r="AZ321" s="61"/>
      <c r="BB321" s="61" t="str">
        <f>IF(Settings!I317&lt;&gt;"",Settings!I317,"")</f>
        <v/>
      </c>
    </row>
    <row r="322" spans="2:54" x14ac:dyDescent="0.2">
      <c r="B322" s="13"/>
      <c r="C322" s="12"/>
      <c r="D322" s="12"/>
      <c r="E322" s="12"/>
      <c r="F322" s="12"/>
      <c r="G322" s="12"/>
      <c r="H322" s="12"/>
      <c r="I322" s="15"/>
      <c r="J322" s="31"/>
      <c r="K322" s="180"/>
      <c r="L322" s="40"/>
      <c r="M322" s="14"/>
      <c r="N322" s="16"/>
      <c r="O322" s="49"/>
      <c r="P322" s="64"/>
      <c r="Q322" s="18"/>
      <c r="R322" s="181">
        <f t="shared" si="42"/>
        <v>0</v>
      </c>
      <c r="S322" s="181">
        <f t="shared" si="43"/>
        <v>0</v>
      </c>
      <c r="T322" s="181">
        <f t="shared" si="44"/>
        <v>0</v>
      </c>
      <c r="AQ322" s="1">
        <f>COUNT(L$11:L322)</f>
        <v>37</v>
      </c>
      <c r="AR322" s="43">
        <f t="shared" si="45"/>
        <v>40933</v>
      </c>
      <c r="AS322" s="44">
        <f t="shared" si="46"/>
        <v>89.120000000000019</v>
      </c>
      <c r="AT322" s="10" t="str">
        <f t="shared" si="47"/>
        <v/>
      </c>
      <c r="AU322" s="20" t="str">
        <f t="shared" si="48"/>
        <v/>
      </c>
      <c r="AV322" s="42">
        <f t="shared" si="49"/>
        <v>1</v>
      </c>
      <c r="AW322" s="89">
        <f t="shared" si="50"/>
        <v>0</v>
      </c>
      <c r="AX322" s="168"/>
      <c r="AY322" s="60"/>
      <c r="AZ322" s="61"/>
      <c r="BB322" s="61" t="str">
        <f>IF(Settings!I318&lt;&gt;"",Settings!I318,"")</f>
        <v/>
      </c>
    </row>
    <row r="323" spans="2:54" x14ac:dyDescent="0.2">
      <c r="B323" s="13"/>
      <c r="C323" s="12"/>
      <c r="D323" s="12"/>
      <c r="E323" s="12"/>
      <c r="F323" s="12"/>
      <c r="G323" s="12"/>
      <c r="H323" s="12"/>
      <c r="I323" s="15"/>
      <c r="J323" s="31"/>
      <c r="K323" s="180"/>
      <c r="L323" s="40"/>
      <c r="M323" s="14"/>
      <c r="N323" s="16"/>
      <c r="O323" s="49"/>
      <c r="P323" s="64"/>
      <c r="Q323" s="18"/>
      <c r="R323" s="181">
        <f t="shared" si="42"/>
        <v>0</v>
      </c>
      <c r="S323" s="181">
        <f t="shared" si="43"/>
        <v>0</v>
      </c>
      <c r="T323" s="181">
        <f t="shared" si="44"/>
        <v>0</v>
      </c>
      <c r="AQ323" s="1">
        <f>COUNT(L$11:L323)</f>
        <v>37</v>
      </c>
      <c r="AR323" s="43">
        <f t="shared" si="45"/>
        <v>40933</v>
      </c>
      <c r="AS323" s="44">
        <f t="shared" si="46"/>
        <v>89.120000000000019</v>
      </c>
      <c r="AT323" s="10" t="str">
        <f t="shared" si="47"/>
        <v/>
      </c>
      <c r="AU323" s="20" t="str">
        <f t="shared" si="48"/>
        <v/>
      </c>
      <c r="AV323" s="42">
        <f t="shared" si="49"/>
        <v>1</v>
      </c>
      <c r="AW323" s="89">
        <f t="shared" si="50"/>
        <v>0</v>
      </c>
      <c r="AX323" s="168"/>
      <c r="AY323" s="60"/>
      <c r="AZ323" s="61"/>
      <c r="BB323" s="61" t="str">
        <f>IF(Settings!I319&lt;&gt;"",Settings!I319,"")</f>
        <v/>
      </c>
    </row>
    <row r="324" spans="2:54" x14ac:dyDescent="0.2">
      <c r="B324" s="13"/>
      <c r="C324" s="12"/>
      <c r="D324" s="12"/>
      <c r="E324" s="12"/>
      <c r="F324" s="12"/>
      <c r="G324" s="12"/>
      <c r="H324" s="12"/>
      <c r="I324" s="15"/>
      <c r="J324" s="31"/>
      <c r="K324" s="180"/>
      <c r="L324" s="40"/>
      <c r="M324" s="14"/>
      <c r="N324" s="16"/>
      <c r="O324" s="49"/>
      <c r="P324" s="64"/>
      <c r="Q324" s="18"/>
      <c r="R324" s="181">
        <f t="shared" si="42"/>
        <v>0</v>
      </c>
      <c r="S324" s="181">
        <f t="shared" si="43"/>
        <v>0</v>
      </c>
      <c r="T324" s="181">
        <f t="shared" si="44"/>
        <v>0</v>
      </c>
      <c r="AQ324" s="1">
        <f>COUNT(L$11:L324)</f>
        <v>37</v>
      </c>
      <c r="AR324" s="43">
        <f t="shared" si="45"/>
        <v>40933</v>
      </c>
      <c r="AS324" s="44">
        <f t="shared" si="46"/>
        <v>89.120000000000019</v>
      </c>
      <c r="AT324" s="10" t="str">
        <f t="shared" si="47"/>
        <v/>
      </c>
      <c r="AU324" s="20" t="str">
        <f t="shared" si="48"/>
        <v/>
      </c>
      <c r="AV324" s="42">
        <f t="shared" si="49"/>
        <v>1</v>
      </c>
      <c r="AW324" s="89">
        <f t="shared" si="50"/>
        <v>0</v>
      </c>
      <c r="AX324" s="168"/>
      <c r="AY324" s="60"/>
      <c r="AZ324" s="61"/>
      <c r="BB324" s="61" t="str">
        <f>IF(Settings!I320&lt;&gt;"",Settings!I320,"")</f>
        <v/>
      </c>
    </row>
    <row r="325" spans="2:54" x14ac:dyDescent="0.2">
      <c r="B325" s="13"/>
      <c r="C325" s="12"/>
      <c r="D325" s="12"/>
      <c r="E325" s="12"/>
      <c r="F325" s="12"/>
      <c r="G325" s="12"/>
      <c r="H325" s="12"/>
      <c r="I325" s="15"/>
      <c r="J325" s="31"/>
      <c r="K325" s="180"/>
      <c r="L325" s="40"/>
      <c r="M325" s="14"/>
      <c r="N325" s="16"/>
      <c r="O325" s="49"/>
      <c r="P325" s="64"/>
      <c r="Q325" s="18"/>
      <c r="R325" s="181">
        <f t="shared" si="42"/>
        <v>0</v>
      </c>
      <c r="S325" s="181">
        <f t="shared" si="43"/>
        <v>0</v>
      </c>
      <c r="T325" s="181">
        <f t="shared" si="44"/>
        <v>0</v>
      </c>
      <c r="AQ325" s="1">
        <f>COUNT(L$11:L325)</f>
        <v>37</v>
      </c>
      <c r="AR325" s="43">
        <f t="shared" si="45"/>
        <v>40933</v>
      </c>
      <c r="AS325" s="44">
        <f t="shared" si="46"/>
        <v>89.120000000000019</v>
      </c>
      <c r="AT325" s="10" t="str">
        <f t="shared" si="47"/>
        <v/>
      </c>
      <c r="AU325" s="20" t="str">
        <f t="shared" si="48"/>
        <v/>
      </c>
      <c r="AV325" s="42">
        <f t="shared" si="49"/>
        <v>1</v>
      </c>
      <c r="AW325" s="89">
        <f t="shared" si="50"/>
        <v>0</v>
      </c>
      <c r="AX325" s="168"/>
      <c r="AY325" s="60"/>
      <c r="AZ325" s="61"/>
      <c r="BB325" s="61" t="str">
        <f>IF(Settings!I321&lt;&gt;"",Settings!I321,"")</f>
        <v/>
      </c>
    </row>
    <row r="326" spans="2:54" x14ac:dyDescent="0.2">
      <c r="B326" s="13"/>
      <c r="C326" s="12"/>
      <c r="D326" s="12"/>
      <c r="E326" s="12"/>
      <c r="F326" s="12"/>
      <c r="G326" s="12"/>
      <c r="H326" s="12"/>
      <c r="I326" s="15"/>
      <c r="J326" s="31"/>
      <c r="K326" s="180"/>
      <c r="L326" s="40"/>
      <c r="M326" s="14"/>
      <c r="N326" s="16"/>
      <c r="O326" s="49"/>
      <c r="P326" s="64"/>
      <c r="Q326" s="18"/>
      <c r="R326" s="181">
        <f t="shared" si="42"/>
        <v>0</v>
      </c>
      <c r="S326" s="181">
        <f t="shared" si="43"/>
        <v>0</v>
      </c>
      <c r="T326" s="181">
        <f t="shared" si="44"/>
        <v>0</v>
      </c>
      <c r="AQ326" s="1">
        <f>COUNT(L$11:L326)</f>
        <v>37</v>
      </c>
      <c r="AR326" s="43">
        <f t="shared" si="45"/>
        <v>40933</v>
      </c>
      <c r="AS326" s="44">
        <f t="shared" si="46"/>
        <v>89.120000000000019</v>
      </c>
      <c r="AT326" s="10" t="str">
        <f t="shared" si="47"/>
        <v/>
      </c>
      <c r="AU326" s="20" t="str">
        <f t="shared" si="48"/>
        <v/>
      </c>
      <c r="AV326" s="42">
        <f t="shared" si="49"/>
        <v>1</v>
      </c>
      <c r="AW326" s="89">
        <f t="shared" si="50"/>
        <v>0</v>
      </c>
      <c r="AX326" s="168"/>
      <c r="AY326" s="60"/>
      <c r="AZ326" s="61"/>
      <c r="BB326" s="61" t="str">
        <f>IF(Settings!I322&lt;&gt;"",Settings!I322,"")</f>
        <v/>
      </c>
    </row>
    <row r="327" spans="2:54" x14ac:dyDescent="0.2">
      <c r="B327" s="13"/>
      <c r="C327" s="12"/>
      <c r="D327" s="12"/>
      <c r="E327" s="12"/>
      <c r="F327" s="12"/>
      <c r="G327" s="12"/>
      <c r="H327" s="12"/>
      <c r="I327" s="15"/>
      <c r="J327" s="31"/>
      <c r="K327" s="180"/>
      <c r="L327" s="40"/>
      <c r="M327" s="14"/>
      <c r="N327" s="16"/>
      <c r="O327" s="49"/>
      <c r="P327" s="64"/>
      <c r="Q327" s="18"/>
      <c r="R327" s="181">
        <f t="shared" si="42"/>
        <v>0</v>
      </c>
      <c r="S327" s="181">
        <f t="shared" si="43"/>
        <v>0</v>
      </c>
      <c r="T327" s="181">
        <f t="shared" si="44"/>
        <v>0</v>
      </c>
      <c r="AQ327" s="1">
        <f>COUNT(L$11:L327)</f>
        <v>37</v>
      </c>
      <c r="AR327" s="43">
        <f t="shared" si="45"/>
        <v>40933</v>
      </c>
      <c r="AS327" s="44">
        <f t="shared" si="46"/>
        <v>89.120000000000019</v>
      </c>
      <c r="AT327" s="10" t="str">
        <f t="shared" si="47"/>
        <v/>
      </c>
      <c r="AU327" s="20" t="str">
        <f t="shared" si="48"/>
        <v/>
      </c>
      <c r="AV327" s="42">
        <f t="shared" si="49"/>
        <v>1</v>
      </c>
      <c r="AW327" s="89">
        <f t="shared" si="50"/>
        <v>0</v>
      </c>
      <c r="AX327" s="168"/>
      <c r="AY327" s="60"/>
      <c r="AZ327" s="61"/>
      <c r="BB327" s="61" t="str">
        <f>IF(Settings!I323&lt;&gt;"",Settings!I323,"")</f>
        <v/>
      </c>
    </row>
    <row r="328" spans="2:54" x14ac:dyDescent="0.2">
      <c r="B328" s="13"/>
      <c r="C328" s="12"/>
      <c r="D328" s="12"/>
      <c r="E328" s="12"/>
      <c r="F328" s="12"/>
      <c r="G328" s="12"/>
      <c r="H328" s="12"/>
      <c r="I328" s="15"/>
      <c r="J328" s="31"/>
      <c r="K328" s="180"/>
      <c r="L328" s="40"/>
      <c r="M328" s="14"/>
      <c r="N328" s="16"/>
      <c r="O328" s="49"/>
      <c r="P328" s="64"/>
      <c r="Q328" s="18"/>
      <c r="R328" s="181">
        <f t="shared" si="42"/>
        <v>0</v>
      </c>
      <c r="S328" s="181">
        <f t="shared" si="43"/>
        <v>0</v>
      </c>
      <c r="T328" s="181">
        <f t="shared" si="44"/>
        <v>0</v>
      </c>
      <c r="AQ328" s="1">
        <f>COUNT(L$11:L328)</f>
        <v>37</v>
      </c>
      <c r="AR328" s="43">
        <f t="shared" si="45"/>
        <v>40933</v>
      </c>
      <c r="AS328" s="44">
        <f t="shared" si="46"/>
        <v>89.120000000000019</v>
      </c>
      <c r="AT328" s="10" t="str">
        <f t="shared" si="47"/>
        <v/>
      </c>
      <c r="AU328" s="20" t="str">
        <f t="shared" si="48"/>
        <v/>
      </c>
      <c r="AV328" s="42">
        <f t="shared" si="49"/>
        <v>1</v>
      </c>
      <c r="AW328" s="89">
        <f t="shared" si="50"/>
        <v>0</v>
      </c>
      <c r="AX328" s="168"/>
      <c r="AY328" s="60"/>
      <c r="AZ328" s="61"/>
      <c r="BB328" s="61" t="str">
        <f>IF(Settings!I324&lt;&gt;"",Settings!I324,"")</f>
        <v/>
      </c>
    </row>
    <row r="329" spans="2:54" x14ac:dyDescent="0.2">
      <c r="B329" s="13"/>
      <c r="C329" s="12"/>
      <c r="D329" s="12"/>
      <c r="E329" s="12"/>
      <c r="F329" s="12"/>
      <c r="G329" s="12"/>
      <c r="H329" s="12"/>
      <c r="I329" s="15"/>
      <c r="J329" s="31"/>
      <c r="K329" s="180"/>
      <c r="L329" s="40"/>
      <c r="M329" s="14"/>
      <c r="N329" s="16"/>
      <c r="O329" s="49"/>
      <c r="P329" s="64"/>
      <c r="Q329" s="18"/>
      <c r="R329" s="181">
        <f t="shared" si="42"/>
        <v>0</v>
      </c>
      <c r="S329" s="181">
        <f t="shared" si="43"/>
        <v>0</v>
      </c>
      <c r="T329" s="181">
        <f t="shared" si="44"/>
        <v>0</v>
      </c>
      <c r="AQ329" s="1">
        <f>COUNT(L$11:L329)</f>
        <v>37</v>
      </c>
      <c r="AR329" s="43">
        <f t="shared" si="45"/>
        <v>40933</v>
      </c>
      <c r="AS329" s="44">
        <f t="shared" si="46"/>
        <v>89.120000000000019</v>
      </c>
      <c r="AT329" s="10" t="str">
        <f t="shared" si="47"/>
        <v/>
      </c>
      <c r="AU329" s="20" t="str">
        <f t="shared" si="48"/>
        <v/>
      </c>
      <c r="AV329" s="42">
        <f t="shared" si="49"/>
        <v>1</v>
      </c>
      <c r="AW329" s="89">
        <f t="shared" si="50"/>
        <v>0</v>
      </c>
      <c r="AX329" s="168"/>
      <c r="AY329" s="60"/>
      <c r="AZ329" s="61"/>
      <c r="BB329" s="61" t="str">
        <f>IF(Settings!I325&lt;&gt;"",Settings!I325,"")</f>
        <v/>
      </c>
    </row>
    <row r="330" spans="2:54" x14ac:dyDescent="0.2">
      <c r="B330" s="13"/>
      <c r="C330" s="12"/>
      <c r="D330" s="12"/>
      <c r="E330" s="12"/>
      <c r="F330" s="12"/>
      <c r="G330" s="12"/>
      <c r="H330" s="12"/>
      <c r="I330" s="15"/>
      <c r="J330" s="31"/>
      <c r="K330" s="180"/>
      <c r="L330" s="40"/>
      <c r="M330" s="14"/>
      <c r="N330" s="16"/>
      <c r="O330" s="49"/>
      <c r="P330" s="64"/>
      <c r="Q330" s="18"/>
      <c r="R330" s="181">
        <f t="shared" si="42"/>
        <v>0</v>
      </c>
      <c r="S330" s="181">
        <f t="shared" si="43"/>
        <v>0</v>
      </c>
      <c r="T330" s="181">
        <f t="shared" si="44"/>
        <v>0</v>
      </c>
      <c r="AQ330" s="1">
        <f>COUNT(L$11:L330)</f>
        <v>37</v>
      </c>
      <c r="AR330" s="43">
        <f t="shared" si="45"/>
        <v>40933</v>
      </c>
      <c r="AS330" s="44">
        <f t="shared" si="46"/>
        <v>89.120000000000019</v>
      </c>
      <c r="AT330" s="10" t="str">
        <f t="shared" si="47"/>
        <v/>
      </c>
      <c r="AU330" s="20" t="str">
        <f t="shared" si="48"/>
        <v/>
      </c>
      <c r="AV330" s="42">
        <f t="shared" si="49"/>
        <v>1</v>
      </c>
      <c r="AW330" s="89">
        <f t="shared" si="50"/>
        <v>0</v>
      </c>
      <c r="AX330" s="168"/>
      <c r="AY330" s="60"/>
      <c r="AZ330" s="61"/>
      <c r="BB330" s="61" t="str">
        <f>IF(Settings!I326&lt;&gt;"",Settings!I326,"")</f>
        <v/>
      </c>
    </row>
    <row r="331" spans="2:54" x14ac:dyDescent="0.2">
      <c r="B331" s="13"/>
      <c r="C331" s="12"/>
      <c r="D331" s="12"/>
      <c r="E331" s="12"/>
      <c r="F331" s="12"/>
      <c r="G331" s="12"/>
      <c r="H331" s="12"/>
      <c r="I331" s="15"/>
      <c r="J331" s="31"/>
      <c r="K331" s="180"/>
      <c r="L331" s="40"/>
      <c r="M331" s="14"/>
      <c r="N331" s="16"/>
      <c r="O331" s="49"/>
      <c r="P331" s="64"/>
      <c r="Q331" s="18"/>
      <c r="R331" s="181">
        <f t="shared" si="42"/>
        <v>0</v>
      </c>
      <c r="S331" s="181">
        <f t="shared" si="43"/>
        <v>0</v>
      </c>
      <c r="T331" s="181">
        <f t="shared" si="44"/>
        <v>0</v>
      </c>
      <c r="AQ331" s="1">
        <f>COUNT(L$11:L331)</f>
        <v>37</v>
      </c>
      <c r="AR331" s="43">
        <f t="shared" si="45"/>
        <v>40933</v>
      </c>
      <c r="AS331" s="44">
        <f t="shared" si="46"/>
        <v>89.120000000000019</v>
      </c>
      <c r="AT331" s="10" t="str">
        <f t="shared" si="47"/>
        <v/>
      </c>
      <c r="AU331" s="20" t="str">
        <f t="shared" si="48"/>
        <v/>
      </c>
      <c r="AV331" s="42">
        <f t="shared" si="49"/>
        <v>1</v>
      </c>
      <c r="AW331" s="89">
        <f t="shared" si="50"/>
        <v>0</v>
      </c>
      <c r="AX331" s="168"/>
      <c r="AY331" s="60"/>
      <c r="AZ331" s="61"/>
      <c r="BB331" s="61" t="str">
        <f>IF(Settings!I327&lt;&gt;"",Settings!I327,"")</f>
        <v/>
      </c>
    </row>
    <row r="332" spans="2:54" x14ac:dyDescent="0.2">
      <c r="B332" s="13"/>
      <c r="C332" s="12"/>
      <c r="D332" s="12"/>
      <c r="E332" s="12"/>
      <c r="F332" s="12"/>
      <c r="G332" s="12"/>
      <c r="H332" s="12"/>
      <c r="I332" s="15"/>
      <c r="J332" s="31"/>
      <c r="K332" s="180"/>
      <c r="L332" s="40"/>
      <c r="M332" s="14"/>
      <c r="N332" s="16"/>
      <c r="O332" s="49"/>
      <c r="P332" s="64"/>
      <c r="Q332" s="18"/>
      <c r="R332" s="181">
        <f t="shared" ref="R332:R395" si="51">ROUND(IF(M332&lt;&gt;"Y",IF(P332&lt;&gt;"Y",K332,K332*(AV332-1)),0),ROUNDING)</f>
        <v>0</v>
      </c>
      <c r="S332" s="181">
        <f t="shared" ref="S332:S395" si="52">ROUND(IF(O332&gt;0,IF(M332="Y",AW332*(1-O332),IF(AW332&gt;R332,R332 + (AW332 - R332)*(1-O332),AW332)),AW332),ROUNDING)</f>
        <v>0</v>
      </c>
      <c r="T332" s="181">
        <f t="shared" ref="T332:T395" si="53">ROUND(IF(N332="P",0,IF(OR(M332="N",M332=""),S332-R332,S332)),ROUNDING)</f>
        <v>0</v>
      </c>
      <c r="AQ332" s="1">
        <f>COUNT(L$11:L332)</f>
        <v>37</v>
      </c>
      <c r="AR332" s="43">
        <f t="shared" si="45"/>
        <v>40933</v>
      </c>
      <c r="AS332" s="44">
        <f t="shared" si="46"/>
        <v>89.120000000000019</v>
      </c>
      <c r="AT332" s="10" t="str">
        <f t="shared" si="47"/>
        <v/>
      </c>
      <c r="AU332" s="20" t="str">
        <f t="shared" si="48"/>
        <v/>
      </c>
      <c r="AV332" s="42">
        <f t="shared" si="49"/>
        <v>1</v>
      </c>
      <c r="AW332" s="89">
        <f t="shared" si="50"/>
        <v>0</v>
      </c>
      <c r="AX332" s="168"/>
      <c r="AY332" s="60"/>
      <c r="AZ332" s="61"/>
      <c r="BB332" s="61" t="str">
        <f>IF(Settings!I328&lt;&gt;"",Settings!I328,"")</f>
        <v/>
      </c>
    </row>
    <row r="333" spans="2:54" x14ac:dyDescent="0.2">
      <c r="B333" s="13"/>
      <c r="C333" s="12"/>
      <c r="D333" s="12"/>
      <c r="E333" s="12"/>
      <c r="F333" s="12"/>
      <c r="G333" s="12"/>
      <c r="H333" s="12"/>
      <c r="I333" s="15"/>
      <c r="J333" s="31"/>
      <c r="K333" s="180"/>
      <c r="L333" s="40"/>
      <c r="M333" s="14"/>
      <c r="N333" s="16"/>
      <c r="O333" s="49"/>
      <c r="P333" s="64"/>
      <c r="Q333" s="18"/>
      <c r="R333" s="181">
        <f t="shared" si="51"/>
        <v>0</v>
      </c>
      <c r="S333" s="181">
        <f t="shared" si="52"/>
        <v>0</v>
      </c>
      <c r="T333" s="181">
        <f t="shared" si="53"/>
        <v>0</v>
      </c>
      <c r="AQ333" s="1">
        <f>COUNT(L$11:L333)</f>
        <v>37</v>
      </c>
      <c r="AR333" s="43">
        <f t="shared" ref="AR333:AR396" si="54">IF(B333&gt;2,B333,AR332)</f>
        <v>40933</v>
      </c>
      <c r="AS333" s="44">
        <f t="shared" ref="AS333:AS396" si="55">AS332+T333</f>
        <v>89.120000000000019</v>
      </c>
      <c r="AT333" s="10" t="str">
        <f t="shared" ref="AT333:AT396" si="56">IF(N333="P",IF(P333&lt;&gt;"Y",IF(M333&lt;&gt;"Y",K333*AV333,K333*AV333-K333),IF(M333&lt;&gt;"Y",K333 + K333*(AV333-1),K333)),"")</f>
        <v/>
      </c>
      <c r="AU333" s="20" t="str">
        <f t="shared" ref="AU333:AU396" si="57">IF(M333="Y",IF(P333="Y",K333*(AV333-1),K333),"")</f>
        <v/>
      </c>
      <c r="AV333" s="42">
        <f t="shared" ref="AV333:AV396" si="58">IF(L333&lt;&gt;"",IF(ODDS_TYPE=1,L333,IF(ODDS_TYPE=2,IF(L333&gt;0,1+L333/100,IF(L333&lt;0,1-100/L333,1)),IF(ODDS_TYPE=3,1+L333,IF(ODDS_TYPE=4,1+L333,IF(ODDS_TYPE=5,IF(L333&gt;0,1+L333,1-1/L333),IF(ODDS_TYPE=6,IF(L333&gt;=0,L333+1,1-1/L333),1)))))),1)</f>
        <v>1</v>
      </c>
      <c r="AW333" s="89">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68"/>
      <c r="AY333" s="60"/>
      <c r="AZ333" s="61"/>
      <c r="BB333" s="61" t="str">
        <f>IF(Settings!I329&lt;&gt;"",Settings!I329,"")</f>
        <v/>
      </c>
    </row>
    <row r="334" spans="2:54" x14ac:dyDescent="0.2">
      <c r="B334" s="13"/>
      <c r="C334" s="12"/>
      <c r="D334" s="12"/>
      <c r="E334" s="12"/>
      <c r="F334" s="12"/>
      <c r="G334" s="12"/>
      <c r="H334" s="12"/>
      <c r="I334" s="15"/>
      <c r="J334" s="31"/>
      <c r="K334" s="180"/>
      <c r="L334" s="40"/>
      <c r="M334" s="14"/>
      <c r="N334" s="16"/>
      <c r="O334" s="49"/>
      <c r="P334" s="64"/>
      <c r="Q334" s="18"/>
      <c r="R334" s="181">
        <f t="shared" si="51"/>
        <v>0</v>
      </c>
      <c r="S334" s="181">
        <f t="shared" si="52"/>
        <v>0</v>
      </c>
      <c r="T334" s="181">
        <f t="shared" si="53"/>
        <v>0</v>
      </c>
      <c r="AQ334" s="1">
        <f>COUNT(L$11:L334)</f>
        <v>37</v>
      </c>
      <c r="AR334" s="43">
        <f t="shared" si="54"/>
        <v>40933</v>
      </c>
      <c r="AS334" s="44">
        <f t="shared" si="55"/>
        <v>89.120000000000019</v>
      </c>
      <c r="AT334" s="10" t="str">
        <f t="shared" si="56"/>
        <v/>
      </c>
      <c r="AU334" s="20" t="str">
        <f t="shared" si="57"/>
        <v/>
      </c>
      <c r="AV334" s="42">
        <f t="shared" si="58"/>
        <v>1</v>
      </c>
      <c r="AW334" s="89">
        <f t="shared" si="59"/>
        <v>0</v>
      </c>
      <c r="AX334" s="168"/>
      <c r="AY334" s="60"/>
      <c r="AZ334" s="61"/>
      <c r="BB334" s="61" t="str">
        <f>IF(Settings!I330&lt;&gt;"",Settings!I330,"")</f>
        <v/>
      </c>
    </row>
    <row r="335" spans="2:54" x14ac:dyDescent="0.2">
      <c r="B335" s="13"/>
      <c r="C335" s="12"/>
      <c r="D335" s="12"/>
      <c r="E335" s="12"/>
      <c r="F335" s="12"/>
      <c r="G335" s="12"/>
      <c r="H335" s="12"/>
      <c r="I335" s="15"/>
      <c r="J335" s="31"/>
      <c r="K335" s="180"/>
      <c r="L335" s="40"/>
      <c r="M335" s="14"/>
      <c r="N335" s="16"/>
      <c r="O335" s="49"/>
      <c r="P335" s="64"/>
      <c r="Q335" s="18"/>
      <c r="R335" s="181">
        <f t="shared" si="51"/>
        <v>0</v>
      </c>
      <c r="S335" s="181">
        <f t="shared" si="52"/>
        <v>0</v>
      </c>
      <c r="T335" s="181">
        <f t="shared" si="53"/>
        <v>0</v>
      </c>
      <c r="AQ335" s="1">
        <f>COUNT(L$11:L335)</f>
        <v>37</v>
      </c>
      <c r="AR335" s="43">
        <f t="shared" si="54"/>
        <v>40933</v>
      </c>
      <c r="AS335" s="44">
        <f t="shared" si="55"/>
        <v>89.120000000000019</v>
      </c>
      <c r="AT335" s="10" t="str">
        <f t="shared" si="56"/>
        <v/>
      </c>
      <c r="AU335" s="20" t="str">
        <f t="shared" si="57"/>
        <v/>
      </c>
      <c r="AV335" s="42">
        <f t="shared" si="58"/>
        <v>1</v>
      </c>
      <c r="AW335" s="89">
        <f t="shared" si="59"/>
        <v>0</v>
      </c>
      <c r="AX335" s="168"/>
      <c r="AY335" s="60"/>
      <c r="AZ335" s="61"/>
      <c r="BB335" s="61" t="str">
        <f>IF(Settings!I331&lt;&gt;"",Settings!I331,"")</f>
        <v/>
      </c>
    </row>
    <row r="336" spans="2:54" x14ac:dyDescent="0.2">
      <c r="B336" s="13"/>
      <c r="C336" s="12"/>
      <c r="D336" s="12"/>
      <c r="E336" s="12"/>
      <c r="F336" s="12"/>
      <c r="G336" s="12"/>
      <c r="H336" s="12"/>
      <c r="I336" s="15"/>
      <c r="J336" s="31"/>
      <c r="K336" s="180"/>
      <c r="L336" s="40"/>
      <c r="M336" s="14"/>
      <c r="N336" s="16"/>
      <c r="O336" s="49"/>
      <c r="P336" s="64"/>
      <c r="Q336" s="18"/>
      <c r="R336" s="181">
        <f t="shared" si="51"/>
        <v>0</v>
      </c>
      <c r="S336" s="181">
        <f t="shared" si="52"/>
        <v>0</v>
      </c>
      <c r="T336" s="181">
        <f t="shared" si="53"/>
        <v>0</v>
      </c>
      <c r="AQ336" s="1">
        <f>COUNT(L$11:L336)</f>
        <v>37</v>
      </c>
      <c r="AR336" s="43">
        <f t="shared" si="54"/>
        <v>40933</v>
      </c>
      <c r="AS336" s="44">
        <f t="shared" si="55"/>
        <v>89.120000000000019</v>
      </c>
      <c r="AT336" s="10" t="str">
        <f t="shared" si="56"/>
        <v/>
      </c>
      <c r="AU336" s="20" t="str">
        <f t="shared" si="57"/>
        <v/>
      </c>
      <c r="AV336" s="42">
        <f t="shared" si="58"/>
        <v>1</v>
      </c>
      <c r="AW336" s="89">
        <f t="shared" si="59"/>
        <v>0</v>
      </c>
      <c r="AX336" s="168"/>
      <c r="AY336" s="60"/>
      <c r="AZ336" s="61"/>
      <c r="BB336" s="61" t="str">
        <f>IF(Settings!I332&lt;&gt;"",Settings!I332,"")</f>
        <v/>
      </c>
    </row>
    <row r="337" spans="2:54" x14ac:dyDescent="0.2">
      <c r="B337" s="13"/>
      <c r="C337" s="12"/>
      <c r="D337" s="12"/>
      <c r="E337" s="12"/>
      <c r="F337" s="12"/>
      <c r="G337" s="12"/>
      <c r="H337" s="12"/>
      <c r="I337" s="15"/>
      <c r="J337" s="31"/>
      <c r="K337" s="180"/>
      <c r="L337" s="40"/>
      <c r="M337" s="14"/>
      <c r="N337" s="16"/>
      <c r="O337" s="49"/>
      <c r="P337" s="64"/>
      <c r="Q337" s="18"/>
      <c r="R337" s="181">
        <f t="shared" si="51"/>
        <v>0</v>
      </c>
      <c r="S337" s="181">
        <f t="shared" si="52"/>
        <v>0</v>
      </c>
      <c r="T337" s="181">
        <f t="shared" si="53"/>
        <v>0</v>
      </c>
      <c r="AQ337" s="1">
        <f>COUNT(L$11:L337)</f>
        <v>37</v>
      </c>
      <c r="AR337" s="43">
        <f t="shared" si="54"/>
        <v>40933</v>
      </c>
      <c r="AS337" s="44">
        <f t="shared" si="55"/>
        <v>89.120000000000019</v>
      </c>
      <c r="AT337" s="10" t="str">
        <f t="shared" si="56"/>
        <v/>
      </c>
      <c r="AU337" s="20" t="str">
        <f t="shared" si="57"/>
        <v/>
      </c>
      <c r="AV337" s="42">
        <f t="shared" si="58"/>
        <v>1</v>
      </c>
      <c r="AW337" s="89">
        <f t="shared" si="59"/>
        <v>0</v>
      </c>
      <c r="AX337" s="168"/>
      <c r="AY337" s="60"/>
      <c r="AZ337" s="61"/>
      <c r="BB337" s="61" t="str">
        <f>IF(Settings!I333&lt;&gt;"",Settings!I333,"")</f>
        <v/>
      </c>
    </row>
    <row r="338" spans="2:54" x14ac:dyDescent="0.2">
      <c r="B338" s="13"/>
      <c r="C338" s="12"/>
      <c r="D338" s="12"/>
      <c r="E338" s="12"/>
      <c r="F338" s="12"/>
      <c r="G338" s="12"/>
      <c r="H338" s="12"/>
      <c r="I338" s="15"/>
      <c r="J338" s="31"/>
      <c r="K338" s="180"/>
      <c r="L338" s="40"/>
      <c r="M338" s="14"/>
      <c r="N338" s="16"/>
      <c r="O338" s="49"/>
      <c r="P338" s="64"/>
      <c r="Q338" s="18"/>
      <c r="R338" s="181">
        <f t="shared" si="51"/>
        <v>0</v>
      </c>
      <c r="S338" s="181">
        <f t="shared" si="52"/>
        <v>0</v>
      </c>
      <c r="T338" s="181">
        <f t="shared" si="53"/>
        <v>0</v>
      </c>
      <c r="AQ338" s="1">
        <f>COUNT(L$11:L338)</f>
        <v>37</v>
      </c>
      <c r="AR338" s="43">
        <f t="shared" si="54"/>
        <v>40933</v>
      </c>
      <c r="AS338" s="44">
        <f t="shared" si="55"/>
        <v>89.120000000000019</v>
      </c>
      <c r="AT338" s="10" t="str">
        <f t="shared" si="56"/>
        <v/>
      </c>
      <c r="AU338" s="20" t="str">
        <f t="shared" si="57"/>
        <v/>
      </c>
      <c r="AV338" s="42">
        <f t="shared" si="58"/>
        <v>1</v>
      </c>
      <c r="AW338" s="89">
        <f t="shared" si="59"/>
        <v>0</v>
      </c>
      <c r="AX338" s="168"/>
      <c r="AY338" s="60"/>
      <c r="AZ338" s="61"/>
      <c r="BB338" s="61" t="str">
        <f>IF(Settings!I334&lt;&gt;"",Settings!I334,"")</f>
        <v/>
      </c>
    </row>
    <row r="339" spans="2:54" x14ac:dyDescent="0.2">
      <c r="B339" s="13"/>
      <c r="C339" s="12"/>
      <c r="D339" s="12"/>
      <c r="E339" s="12"/>
      <c r="F339" s="12"/>
      <c r="G339" s="12"/>
      <c r="H339" s="12"/>
      <c r="I339" s="15"/>
      <c r="J339" s="31"/>
      <c r="K339" s="180"/>
      <c r="L339" s="40"/>
      <c r="M339" s="14"/>
      <c r="N339" s="16"/>
      <c r="O339" s="49"/>
      <c r="P339" s="64"/>
      <c r="Q339" s="18"/>
      <c r="R339" s="181">
        <f t="shared" si="51"/>
        <v>0</v>
      </c>
      <c r="S339" s="181">
        <f t="shared" si="52"/>
        <v>0</v>
      </c>
      <c r="T339" s="181">
        <f t="shared" si="53"/>
        <v>0</v>
      </c>
      <c r="AQ339" s="1">
        <f>COUNT(L$11:L339)</f>
        <v>37</v>
      </c>
      <c r="AR339" s="43">
        <f t="shared" si="54"/>
        <v>40933</v>
      </c>
      <c r="AS339" s="44">
        <f t="shared" si="55"/>
        <v>89.120000000000019</v>
      </c>
      <c r="AT339" s="10" t="str">
        <f t="shared" si="56"/>
        <v/>
      </c>
      <c r="AU339" s="20" t="str">
        <f t="shared" si="57"/>
        <v/>
      </c>
      <c r="AV339" s="42">
        <f t="shared" si="58"/>
        <v>1</v>
      </c>
      <c r="AW339" s="89">
        <f t="shared" si="59"/>
        <v>0</v>
      </c>
      <c r="AX339" s="168"/>
      <c r="AY339" s="60"/>
      <c r="AZ339" s="61"/>
      <c r="BB339" s="61" t="str">
        <f>IF(Settings!I335&lt;&gt;"",Settings!I335,"")</f>
        <v/>
      </c>
    </row>
    <row r="340" spans="2:54" x14ac:dyDescent="0.2">
      <c r="B340" s="13"/>
      <c r="C340" s="12"/>
      <c r="D340" s="12"/>
      <c r="E340" s="12"/>
      <c r="F340" s="12"/>
      <c r="G340" s="12"/>
      <c r="H340" s="12"/>
      <c r="I340" s="15"/>
      <c r="J340" s="31"/>
      <c r="K340" s="180"/>
      <c r="L340" s="40"/>
      <c r="M340" s="14"/>
      <c r="N340" s="16"/>
      <c r="O340" s="49"/>
      <c r="P340" s="64"/>
      <c r="Q340" s="18"/>
      <c r="R340" s="181">
        <f t="shared" si="51"/>
        <v>0</v>
      </c>
      <c r="S340" s="181">
        <f t="shared" si="52"/>
        <v>0</v>
      </c>
      <c r="T340" s="181">
        <f t="shared" si="53"/>
        <v>0</v>
      </c>
      <c r="AQ340" s="1">
        <f>COUNT(L$11:L340)</f>
        <v>37</v>
      </c>
      <c r="AR340" s="43">
        <f t="shared" si="54"/>
        <v>40933</v>
      </c>
      <c r="AS340" s="44">
        <f t="shared" si="55"/>
        <v>89.120000000000019</v>
      </c>
      <c r="AT340" s="10" t="str">
        <f t="shared" si="56"/>
        <v/>
      </c>
      <c r="AU340" s="20" t="str">
        <f t="shared" si="57"/>
        <v/>
      </c>
      <c r="AV340" s="42">
        <f t="shared" si="58"/>
        <v>1</v>
      </c>
      <c r="AW340" s="89">
        <f t="shared" si="59"/>
        <v>0</v>
      </c>
      <c r="AX340" s="168"/>
      <c r="AY340" s="60"/>
      <c r="AZ340" s="61"/>
      <c r="BB340" s="61" t="str">
        <f>IF(Settings!I336&lt;&gt;"",Settings!I336,"")</f>
        <v/>
      </c>
    </row>
    <row r="341" spans="2:54" x14ac:dyDescent="0.2">
      <c r="B341" s="13"/>
      <c r="C341" s="12"/>
      <c r="D341" s="12"/>
      <c r="E341" s="12"/>
      <c r="F341" s="12"/>
      <c r="G341" s="12"/>
      <c r="H341" s="12"/>
      <c r="I341" s="15"/>
      <c r="J341" s="31"/>
      <c r="K341" s="180"/>
      <c r="L341" s="40"/>
      <c r="M341" s="14"/>
      <c r="N341" s="16"/>
      <c r="O341" s="49"/>
      <c r="P341" s="64"/>
      <c r="Q341" s="18"/>
      <c r="R341" s="181">
        <f t="shared" si="51"/>
        <v>0</v>
      </c>
      <c r="S341" s="181">
        <f t="shared" si="52"/>
        <v>0</v>
      </c>
      <c r="T341" s="181">
        <f t="shared" si="53"/>
        <v>0</v>
      </c>
      <c r="AQ341" s="1">
        <f>COUNT(L$11:L341)</f>
        <v>37</v>
      </c>
      <c r="AR341" s="43">
        <f t="shared" si="54"/>
        <v>40933</v>
      </c>
      <c r="AS341" s="44">
        <f t="shared" si="55"/>
        <v>89.120000000000019</v>
      </c>
      <c r="AT341" s="10" t="str">
        <f t="shared" si="56"/>
        <v/>
      </c>
      <c r="AU341" s="20" t="str">
        <f t="shared" si="57"/>
        <v/>
      </c>
      <c r="AV341" s="42">
        <f t="shared" si="58"/>
        <v>1</v>
      </c>
      <c r="AW341" s="89">
        <f t="shared" si="59"/>
        <v>0</v>
      </c>
      <c r="AX341" s="168"/>
      <c r="AY341" s="60"/>
      <c r="AZ341" s="61"/>
      <c r="BB341" s="61" t="str">
        <f>IF(Settings!I337&lt;&gt;"",Settings!I337,"")</f>
        <v/>
      </c>
    </row>
    <row r="342" spans="2:54" x14ac:dyDescent="0.2">
      <c r="B342" s="13"/>
      <c r="C342" s="12"/>
      <c r="D342" s="12"/>
      <c r="E342" s="12"/>
      <c r="F342" s="12"/>
      <c r="G342" s="12"/>
      <c r="H342" s="12"/>
      <c r="I342" s="15"/>
      <c r="J342" s="31"/>
      <c r="K342" s="180"/>
      <c r="L342" s="40"/>
      <c r="M342" s="14"/>
      <c r="N342" s="16"/>
      <c r="O342" s="49"/>
      <c r="P342" s="64"/>
      <c r="Q342" s="18"/>
      <c r="R342" s="181">
        <f t="shared" si="51"/>
        <v>0</v>
      </c>
      <c r="S342" s="181">
        <f t="shared" si="52"/>
        <v>0</v>
      </c>
      <c r="T342" s="181">
        <f t="shared" si="53"/>
        <v>0</v>
      </c>
      <c r="AQ342" s="1">
        <f>COUNT(L$11:L342)</f>
        <v>37</v>
      </c>
      <c r="AR342" s="43">
        <f t="shared" si="54"/>
        <v>40933</v>
      </c>
      <c r="AS342" s="44">
        <f t="shared" si="55"/>
        <v>89.120000000000019</v>
      </c>
      <c r="AT342" s="10" t="str">
        <f t="shared" si="56"/>
        <v/>
      </c>
      <c r="AU342" s="20" t="str">
        <f t="shared" si="57"/>
        <v/>
      </c>
      <c r="AV342" s="42">
        <f t="shared" si="58"/>
        <v>1</v>
      </c>
      <c r="AW342" s="89">
        <f t="shared" si="59"/>
        <v>0</v>
      </c>
      <c r="AX342" s="168"/>
      <c r="AY342" s="60"/>
      <c r="AZ342" s="61"/>
      <c r="BB342" s="61" t="str">
        <f>IF(Settings!I338&lt;&gt;"",Settings!I338,"")</f>
        <v/>
      </c>
    </row>
    <row r="343" spans="2:54" x14ac:dyDescent="0.2">
      <c r="B343" s="13"/>
      <c r="C343" s="12"/>
      <c r="D343" s="12"/>
      <c r="E343" s="12"/>
      <c r="F343" s="12"/>
      <c r="G343" s="12"/>
      <c r="H343" s="12"/>
      <c r="I343" s="15"/>
      <c r="J343" s="31"/>
      <c r="K343" s="180"/>
      <c r="L343" s="40"/>
      <c r="M343" s="14"/>
      <c r="N343" s="16"/>
      <c r="O343" s="49"/>
      <c r="P343" s="64"/>
      <c r="Q343" s="18"/>
      <c r="R343" s="181">
        <f t="shared" si="51"/>
        <v>0</v>
      </c>
      <c r="S343" s="181">
        <f t="shared" si="52"/>
        <v>0</v>
      </c>
      <c r="T343" s="181">
        <f t="shared" si="53"/>
        <v>0</v>
      </c>
      <c r="AQ343" s="1">
        <f>COUNT(L$11:L343)</f>
        <v>37</v>
      </c>
      <c r="AR343" s="43">
        <f t="shared" si="54"/>
        <v>40933</v>
      </c>
      <c r="AS343" s="44">
        <f t="shared" si="55"/>
        <v>89.120000000000019</v>
      </c>
      <c r="AT343" s="10" t="str">
        <f t="shared" si="56"/>
        <v/>
      </c>
      <c r="AU343" s="20" t="str">
        <f t="shared" si="57"/>
        <v/>
      </c>
      <c r="AV343" s="42">
        <f t="shared" si="58"/>
        <v>1</v>
      </c>
      <c r="AW343" s="89">
        <f t="shared" si="59"/>
        <v>0</v>
      </c>
      <c r="AX343" s="168"/>
      <c r="AY343" s="60"/>
      <c r="AZ343" s="61"/>
      <c r="BB343" s="61" t="str">
        <f>IF(Settings!I339&lt;&gt;"",Settings!I339,"")</f>
        <v/>
      </c>
    </row>
    <row r="344" spans="2:54" x14ac:dyDescent="0.2">
      <c r="B344" s="13"/>
      <c r="C344" s="12"/>
      <c r="D344" s="12"/>
      <c r="E344" s="12"/>
      <c r="F344" s="12"/>
      <c r="G344" s="12"/>
      <c r="H344" s="12"/>
      <c r="I344" s="15"/>
      <c r="J344" s="31"/>
      <c r="K344" s="180"/>
      <c r="L344" s="40"/>
      <c r="M344" s="14"/>
      <c r="N344" s="16"/>
      <c r="O344" s="49"/>
      <c r="P344" s="64"/>
      <c r="Q344" s="18"/>
      <c r="R344" s="181">
        <f t="shared" si="51"/>
        <v>0</v>
      </c>
      <c r="S344" s="181">
        <f t="shared" si="52"/>
        <v>0</v>
      </c>
      <c r="T344" s="181">
        <f t="shared" si="53"/>
        <v>0</v>
      </c>
      <c r="AQ344" s="1">
        <f>COUNT(L$11:L344)</f>
        <v>37</v>
      </c>
      <c r="AR344" s="43">
        <f t="shared" si="54"/>
        <v>40933</v>
      </c>
      <c r="AS344" s="44">
        <f t="shared" si="55"/>
        <v>89.120000000000019</v>
      </c>
      <c r="AT344" s="10" t="str">
        <f t="shared" si="56"/>
        <v/>
      </c>
      <c r="AU344" s="20" t="str">
        <f t="shared" si="57"/>
        <v/>
      </c>
      <c r="AV344" s="42">
        <f t="shared" si="58"/>
        <v>1</v>
      </c>
      <c r="AW344" s="89">
        <f t="shared" si="59"/>
        <v>0</v>
      </c>
      <c r="AX344" s="168"/>
      <c r="AY344" s="60"/>
      <c r="AZ344" s="61"/>
      <c r="BB344" s="61" t="str">
        <f>IF(Settings!I340&lt;&gt;"",Settings!I340,"")</f>
        <v/>
      </c>
    </row>
    <row r="345" spans="2:54" x14ac:dyDescent="0.2">
      <c r="B345" s="13"/>
      <c r="C345" s="12"/>
      <c r="D345" s="12"/>
      <c r="E345" s="12"/>
      <c r="F345" s="12"/>
      <c r="G345" s="12"/>
      <c r="H345" s="12"/>
      <c r="I345" s="15"/>
      <c r="J345" s="31"/>
      <c r="K345" s="180"/>
      <c r="L345" s="40"/>
      <c r="M345" s="14"/>
      <c r="N345" s="16"/>
      <c r="O345" s="49"/>
      <c r="P345" s="64"/>
      <c r="Q345" s="18"/>
      <c r="R345" s="181">
        <f t="shared" si="51"/>
        <v>0</v>
      </c>
      <c r="S345" s="181">
        <f t="shared" si="52"/>
        <v>0</v>
      </c>
      <c r="T345" s="181">
        <f t="shared" si="53"/>
        <v>0</v>
      </c>
      <c r="AQ345" s="1">
        <f>COUNT(L$11:L345)</f>
        <v>37</v>
      </c>
      <c r="AR345" s="43">
        <f t="shared" si="54"/>
        <v>40933</v>
      </c>
      <c r="AS345" s="44">
        <f t="shared" si="55"/>
        <v>89.120000000000019</v>
      </c>
      <c r="AT345" s="10" t="str">
        <f t="shared" si="56"/>
        <v/>
      </c>
      <c r="AU345" s="20" t="str">
        <f t="shared" si="57"/>
        <v/>
      </c>
      <c r="AV345" s="42">
        <f t="shared" si="58"/>
        <v>1</v>
      </c>
      <c r="AW345" s="89">
        <f t="shared" si="59"/>
        <v>0</v>
      </c>
      <c r="AX345" s="168"/>
      <c r="AY345" s="60"/>
      <c r="AZ345" s="61"/>
      <c r="BB345" s="61" t="str">
        <f>IF(Settings!I341&lt;&gt;"",Settings!I341,"")</f>
        <v/>
      </c>
    </row>
    <row r="346" spans="2:54" x14ac:dyDescent="0.2">
      <c r="B346" s="13"/>
      <c r="C346" s="12"/>
      <c r="D346" s="12"/>
      <c r="E346" s="12"/>
      <c r="F346" s="12"/>
      <c r="G346" s="12"/>
      <c r="H346" s="12"/>
      <c r="I346" s="15"/>
      <c r="J346" s="31"/>
      <c r="K346" s="180"/>
      <c r="L346" s="40"/>
      <c r="M346" s="14"/>
      <c r="N346" s="16"/>
      <c r="O346" s="49"/>
      <c r="P346" s="64"/>
      <c r="Q346" s="18"/>
      <c r="R346" s="181">
        <f t="shared" si="51"/>
        <v>0</v>
      </c>
      <c r="S346" s="181">
        <f t="shared" si="52"/>
        <v>0</v>
      </c>
      <c r="T346" s="181">
        <f t="shared" si="53"/>
        <v>0</v>
      </c>
      <c r="AQ346" s="1">
        <f>COUNT(L$11:L346)</f>
        <v>37</v>
      </c>
      <c r="AR346" s="43">
        <f t="shared" si="54"/>
        <v>40933</v>
      </c>
      <c r="AS346" s="44">
        <f t="shared" si="55"/>
        <v>89.120000000000019</v>
      </c>
      <c r="AT346" s="10" t="str">
        <f t="shared" si="56"/>
        <v/>
      </c>
      <c r="AU346" s="20" t="str">
        <f t="shared" si="57"/>
        <v/>
      </c>
      <c r="AV346" s="42">
        <f t="shared" si="58"/>
        <v>1</v>
      </c>
      <c r="AW346" s="89">
        <f t="shared" si="59"/>
        <v>0</v>
      </c>
      <c r="AX346" s="168"/>
      <c r="AY346" s="60"/>
      <c r="AZ346" s="61"/>
      <c r="BB346" s="61" t="str">
        <f>IF(Settings!I342&lt;&gt;"",Settings!I342,"")</f>
        <v/>
      </c>
    </row>
    <row r="347" spans="2:54" x14ac:dyDescent="0.2">
      <c r="B347" s="13"/>
      <c r="C347" s="12"/>
      <c r="D347" s="12"/>
      <c r="E347" s="12"/>
      <c r="F347" s="12"/>
      <c r="G347" s="12"/>
      <c r="H347" s="12"/>
      <c r="I347" s="15"/>
      <c r="J347" s="31"/>
      <c r="K347" s="180"/>
      <c r="L347" s="40"/>
      <c r="M347" s="14"/>
      <c r="N347" s="16"/>
      <c r="O347" s="49"/>
      <c r="P347" s="64"/>
      <c r="Q347" s="18"/>
      <c r="R347" s="181">
        <f t="shared" si="51"/>
        <v>0</v>
      </c>
      <c r="S347" s="181">
        <f t="shared" si="52"/>
        <v>0</v>
      </c>
      <c r="T347" s="181">
        <f t="shared" si="53"/>
        <v>0</v>
      </c>
      <c r="AQ347" s="1">
        <f>COUNT(L$11:L347)</f>
        <v>37</v>
      </c>
      <c r="AR347" s="43">
        <f t="shared" si="54"/>
        <v>40933</v>
      </c>
      <c r="AS347" s="44">
        <f t="shared" si="55"/>
        <v>89.120000000000019</v>
      </c>
      <c r="AT347" s="10" t="str">
        <f t="shared" si="56"/>
        <v/>
      </c>
      <c r="AU347" s="20" t="str">
        <f t="shared" si="57"/>
        <v/>
      </c>
      <c r="AV347" s="42">
        <f t="shared" si="58"/>
        <v>1</v>
      </c>
      <c r="AW347" s="89">
        <f t="shared" si="59"/>
        <v>0</v>
      </c>
      <c r="AX347" s="168"/>
      <c r="AY347" s="60"/>
      <c r="AZ347" s="61"/>
      <c r="BB347" s="61" t="str">
        <f>IF(Settings!I343&lt;&gt;"",Settings!I343,"")</f>
        <v/>
      </c>
    </row>
    <row r="348" spans="2:54" x14ac:dyDescent="0.2">
      <c r="B348" s="13"/>
      <c r="C348" s="12"/>
      <c r="D348" s="12"/>
      <c r="E348" s="12"/>
      <c r="F348" s="12"/>
      <c r="G348" s="12"/>
      <c r="H348" s="12"/>
      <c r="I348" s="15"/>
      <c r="J348" s="31"/>
      <c r="K348" s="180"/>
      <c r="L348" s="40"/>
      <c r="M348" s="14"/>
      <c r="N348" s="16"/>
      <c r="O348" s="49"/>
      <c r="P348" s="64"/>
      <c r="Q348" s="18"/>
      <c r="R348" s="181">
        <f t="shared" si="51"/>
        <v>0</v>
      </c>
      <c r="S348" s="181">
        <f t="shared" si="52"/>
        <v>0</v>
      </c>
      <c r="T348" s="181">
        <f t="shared" si="53"/>
        <v>0</v>
      </c>
      <c r="AQ348" s="1">
        <f>COUNT(L$11:L348)</f>
        <v>37</v>
      </c>
      <c r="AR348" s="43">
        <f t="shared" si="54"/>
        <v>40933</v>
      </c>
      <c r="AS348" s="44">
        <f t="shared" si="55"/>
        <v>89.120000000000019</v>
      </c>
      <c r="AT348" s="10" t="str">
        <f t="shared" si="56"/>
        <v/>
      </c>
      <c r="AU348" s="20" t="str">
        <f t="shared" si="57"/>
        <v/>
      </c>
      <c r="AV348" s="42">
        <f t="shared" si="58"/>
        <v>1</v>
      </c>
      <c r="AW348" s="89">
        <f t="shared" si="59"/>
        <v>0</v>
      </c>
      <c r="AX348" s="168"/>
      <c r="AY348" s="60"/>
      <c r="AZ348" s="61"/>
      <c r="BB348" s="61" t="str">
        <f>IF(Settings!I344&lt;&gt;"",Settings!I344,"")</f>
        <v/>
      </c>
    </row>
    <row r="349" spans="2:54" x14ac:dyDescent="0.2">
      <c r="B349" s="13"/>
      <c r="C349" s="12"/>
      <c r="D349" s="12"/>
      <c r="E349" s="12"/>
      <c r="F349" s="12"/>
      <c r="G349" s="12"/>
      <c r="H349" s="12"/>
      <c r="I349" s="15"/>
      <c r="J349" s="31"/>
      <c r="K349" s="180"/>
      <c r="L349" s="40"/>
      <c r="M349" s="14"/>
      <c r="N349" s="16"/>
      <c r="O349" s="49"/>
      <c r="P349" s="64"/>
      <c r="Q349" s="18"/>
      <c r="R349" s="181">
        <f t="shared" si="51"/>
        <v>0</v>
      </c>
      <c r="S349" s="181">
        <f t="shared" si="52"/>
        <v>0</v>
      </c>
      <c r="T349" s="181">
        <f t="shared" si="53"/>
        <v>0</v>
      </c>
      <c r="AQ349" s="1">
        <f>COUNT(L$11:L349)</f>
        <v>37</v>
      </c>
      <c r="AR349" s="43">
        <f t="shared" si="54"/>
        <v>40933</v>
      </c>
      <c r="AS349" s="44">
        <f t="shared" si="55"/>
        <v>89.120000000000019</v>
      </c>
      <c r="AT349" s="10" t="str">
        <f t="shared" si="56"/>
        <v/>
      </c>
      <c r="AU349" s="20" t="str">
        <f t="shared" si="57"/>
        <v/>
      </c>
      <c r="AV349" s="42">
        <f t="shared" si="58"/>
        <v>1</v>
      </c>
      <c r="AW349" s="89">
        <f t="shared" si="59"/>
        <v>0</v>
      </c>
      <c r="AX349" s="168"/>
      <c r="AY349" s="60"/>
      <c r="AZ349" s="61"/>
      <c r="BB349" s="61" t="str">
        <f>IF(Settings!I345&lt;&gt;"",Settings!I345,"")</f>
        <v/>
      </c>
    </row>
    <row r="350" spans="2:54" x14ac:dyDescent="0.2">
      <c r="B350" s="13"/>
      <c r="C350" s="12"/>
      <c r="D350" s="12"/>
      <c r="E350" s="12"/>
      <c r="F350" s="12"/>
      <c r="G350" s="12"/>
      <c r="H350" s="12"/>
      <c r="I350" s="15"/>
      <c r="J350" s="31"/>
      <c r="K350" s="180"/>
      <c r="L350" s="40"/>
      <c r="M350" s="14"/>
      <c r="N350" s="16"/>
      <c r="O350" s="49"/>
      <c r="P350" s="64"/>
      <c r="Q350" s="18"/>
      <c r="R350" s="181">
        <f t="shared" si="51"/>
        <v>0</v>
      </c>
      <c r="S350" s="181">
        <f t="shared" si="52"/>
        <v>0</v>
      </c>
      <c r="T350" s="181">
        <f t="shared" si="53"/>
        <v>0</v>
      </c>
      <c r="AQ350" s="1">
        <f>COUNT(L$11:L350)</f>
        <v>37</v>
      </c>
      <c r="AR350" s="43">
        <f t="shared" si="54"/>
        <v>40933</v>
      </c>
      <c r="AS350" s="44">
        <f t="shared" si="55"/>
        <v>89.120000000000019</v>
      </c>
      <c r="AT350" s="10" t="str">
        <f t="shared" si="56"/>
        <v/>
      </c>
      <c r="AU350" s="20" t="str">
        <f t="shared" si="57"/>
        <v/>
      </c>
      <c r="AV350" s="42">
        <f t="shared" si="58"/>
        <v>1</v>
      </c>
      <c r="AW350" s="89">
        <f t="shared" si="59"/>
        <v>0</v>
      </c>
      <c r="AX350" s="168"/>
      <c r="AY350" s="60"/>
      <c r="AZ350" s="61"/>
      <c r="BB350" s="61" t="str">
        <f>IF(Settings!I346&lt;&gt;"",Settings!I346,"")</f>
        <v/>
      </c>
    </row>
    <row r="351" spans="2:54" x14ac:dyDescent="0.2">
      <c r="B351" s="13"/>
      <c r="C351" s="12"/>
      <c r="D351" s="12"/>
      <c r="E351" s="12"/>
      <c r="F351" s="12"/>
      <c r="G351" s="12"/>
      <c r="H351" s="12"/>
      <c r="I351" s="15"/>
      <c r="J351" s="31"/>
      <c r="K351" s="180"/>
      <c r="L351" s="40"/>
      <c r="M351" s="14"/>
      <c r="N351" s="16"/>
      <c r="O351" s="49"/>
      <c r="P351" s="64"/>
      <c r="Q351" s="18"/>
      <c r="R351" s="181">
        <f t="shared" si="51"/>
        <v>0</v>
      </c>
      <c r="S351" s="181">
        <f t="shared" si="52"/>
        <v>0</v>
      </c>
      <c r="T351" s="181">
        <f t="shared" si="53"/>
        <v>0</v>
      </c>
      <c r="AQ351" s="1">
        <f>COUNT(L$11:L351)</f>
        <v>37</v>
      </c>
      <c r="AR351" s="43">
        <f t="shared" si="54"/>
        <v>40933</v>
      </c>
      <c r="AS351" s="44">
        <f t="shared" si="55"/>
        <v>89.120000000000019</v>
      </c>
      <c r="AT351" s="10" t="str">
        <f t="shared" si="56"/>
        <v/>
      </c>
      <c r="AU351" s="20" t="str">
        <f t="shared" si="57"/>
        <v/>
      </c>
      <c r="AV351" s="42">
        <f t="shared" si="58"/>
        <v>1</v>
      </c>
      <c r="AW351" s="89">
        <f t="shared" si="59"/>
        <v>0</v>
      </c>
      <c r="AX351" s="168"/>
      <c r="AY351" s="60"/>
      <c r="AZ351" s="61"/>
      <c r="BB351" s="61" t="str">
        <f>IF(Settings!I347&lt;&gt;"",Settings!I347,"")</f>
        <v/>
      </c>
    </row>
    <row r="352" spans="2:54" x14ac:dyDescent="0.2">
      <c r="B352" s="13"/>
      <c r="C352" s="12"/>
      <c r="D352" s="12"/>
      <c r="E352" s="12"/>
      <c r="F352" s="12"/>
      <c r="G352" s="12"/>
      <c r="H352" s="12"/>
      <c r="I352" s="15"/>
      <c r="J352" s="31"/>
      <c r="K352" s="180"/>
      <c r="L352" s="40"/>
      <c r="M352" s="14"/>
      <c r="N352" s="16"/>
      <c r="O352" s="49"/>
      <c r="P352" s="64"/>
      <c r="Q352" s="18"/>
      <c r="R352" s="181">
        <f t="shared" si="51"/>
        <v>0</v>
      </c>
      <c r="S352" s="181">
        <f t="shared" si="52"/>
        <v>0</v>
      </c>
      <c r="T352" s="181">
        <f t="shared" si="53"/>
        <v>0</v>
      </c>
      <c r="AQ352" s="1">
        <f>COUNT(L$11:L352)</f>
        <v>37</v>
      </c>
      <c r="AR352" s="43">
        <f t="shared" si="54"/>
        <v>40933</v>
      </c>
      <c r="AS352" s="44">
        <f t="shared" si="55"/>
        <v>89.120000000000019</v>
      </c>
      <c r="AT352" s="10" t="str">
        <f t="shared" si="56"/>
        <v/>
      </c>
      <c r="AU352" s="20" t="str">
        <f t="shared" si="57"/>
        <v/>
      </c>
      <c r="AV352" s="42">
        <f t="shared" si="58"/>
        <v>1</v>
      </c>
      <c r="AW352" s="89">
        <f t="shared" si="59"/>
        <v>0</v>
      </c>
      <c r="AX352" s="168"/>
      <c r="AY352" s="60"/>
      <c r="AZ352" s="61"/>
      <c r="BB352" s="61" t="str">
        <f>IF(Settings!I348&lt;&gt;"",Settings!I348,"")</f>
        <v/>
      </c>
    </row>
    <row r="353" spans="2:54" x14ac:dyDescent="0.2">
      <c r="B353" s="13"/>
      <c r="C353" s="12"/>
      <c r="D353" s="12"/>
      <c r="E353" s="12"/>
      <c r="F353" s="12"/>
      <c r="G353" s="12"/>
      <c r="H353" s="12"/>
      <c r="I353" s="15"/>
      <c r="J353" s="31"/>
      <c r="K353" s="180"/>
      <c r="L353" s="40"/>
      <c r="M353" s="14"/>
      <c r="N353" s="16"/>
      <c r="O353" s="49"/>
      <c r="P353" s="64"/>
      <c r="Q353" s="18"/>
      <c r="R353" s="181">
        <f t="shared" si="51"/>
        <v>0</v>
      </c>
      <c r="S353" s="181">
        <f t="shared" si="52"/>
        <v>0</v>
      </c>
      <c r="T353" s="181">
        <f t="shared" si="53"/>
        <v>0</v>
      </c>
      <c r="AQ353" s="1">
        <f>COUNT(L$11:L353)</f>
        <v>37</v>
      </c>
      <c r="AR353" s="43">
        <f t="shared" si="54"/>
        <v>40933</v>
      </c>
      <c r="AS353" s="44">
        <f t="shared" si="55"/>
        <v>89.120000000000019</v>
      </c>
      <c r="AT353" s="10" t="str">
        <f t="shared" si="56"/>
        <v/>
      </c>
      <c r="AU353" s="20" t="str">
        <f t="shared" si="57"/>
        <v/>
      </c>
      <c r="AV353" s="42">
        <f t="shared" si="58"/>
        <v>1</v>
      </c>
      <c r="AW353" s="89">
        <f t="shared" si="59"/>
        <v>0</v>
      </c>
      <c r="AX353" s="168"/>
      <c r="AY353" s="60"/>
      <c r="AZ353" s="61"/>
      <c r="BB353" s="61" t="str">
        <f>IF(Settings!I349&lt;&gt;"",Settings!I349,"")</f>
        <v/>
      </c>
    </row>
    <row r="354" spans="2:54" x14ac:dyDescent="0.2">
      <c r="B354" s="13"/>
      <c r="C354" s="12"/>
      <c r="D354" s="12"/>
      <c r="E354" s="12"/>
      <c r="F354" s="12"/>
      <c r="G354" s="12"/>
      <c r="H354" s="12"/>
      <c r="I354" s="15"/>
      <c r="J354" s="31"/>
      <c r="K354" s="180"/>
      <c r="L354" s="40"/>
      <c r="M354" s="14"/>
      <c r="N354" s="16"/>
      <c r="O354" s="49"/>
      <c r="P354" s="64"/>
      <c r="Q354" s="18"/>
      <c r="R354" s="181">
        <f t="shared" si="51"/>
        <v>0</v>
      </c>
      <c r="S354" s="181">
        <f t="shared" si="52"/>
        <v>0</v>
      </c>
      <c r="T354" s="181">
        <f t="shared" si="53"/>
        <v>0</v>
      </c>
      <c r="AQ354" s="1">
        <f>COUNT(L$11:L354)</f>
        <v>37</v>
      </c>
      <c r="AR354" s="43">
        <f t="shared" si="54"/>
        <v>40933</v>
      </c>
      <c r="AS354" s="44">
        <f t="shared" si="55"/>
        <v>89.120000000000019</v>
      </c>
      <c r="AT354" s="10" t="str">
        <f t="shared" si="56"/>
        <v/>
      </c>
      <c r="AU354" s="20" t="str">
        <f t="shared" si="57"/>
        <v/>
      </c>
      <c r="AV354" s="42">
        <f t="shared" si="58"/>
        <v>1</v>
      </c>
      <c r="AW354" s="89">
        <f t="shared" si="59"/>
        <v>0</v>
      </c>
      <c r="AX354" s="168"/>
      <c r="AY354" s="60"/>
      <c r="AZ354" s="61"/>
      <c r="BB354" s="61" t="str">
        <f>IF(Settings!I350&lt;&gt;"",Settings!I350,"")</f>
        <v/>
      </c>
    </row>
    <row r="355" spans="2:54" x14ac:dyDescent="0.2">
      <c r="B355" s="13"/>
      <c r="C355" s="12"/>
      <c r="D355" s="12"/>
      <c r="E355" s="12"/>
      <c r="F355" s="12"/>
      <c r="G355" s="12"/>
      <c r="H355" s="12"/>
      <c r="I355" s="15"/>
      <c r="J355" s="31"/>
      <c r="K355" s="180"/>
      <c r="L355" s="40"/>
      <c r="M355" s="14"/>
      <c r="N355" s="16"/>
      <c r="O355" s="49"/>
      <c r="P355" s="64"/>
      <c r="Q355" s="18"/>
      <c r="R355" s="181">
        <f t="shared" si="51"/>
        <v>0</v>
      </c>
      <c r="S355" s="181">
        <f t="shared" si="52"/>
        <v>0</v>
      </c>
      <c r="T355" s="181">
        <f t="shared" si="53"/>
        <v>0</v>
      </c>
      <c r="AQ355" s="1">
        <f>COUNT(L$11:L355)</f>
        <v>37</v>
      </c>
      <c r="AR355" s="43">
        <f t="shared" si="54"/>
        <v>40933</v>
      </c>
      <c r="AS355" s="44">
        <f t="shared" si="55"/>
        <v>89.120000000000019</v>
      </c>
      <c r="AT355" s="10" t="str">
        <f t="shared" si="56"/>
        <v/>
      </c>
      <c r="AU355" s="20" t="str">
        <f t="shared" si="57"/>
        <v/>
      </c>
      <c r="AV355" s="42">
        <f t="shared" si="58"/>
        <v>1</v>
      </c>
      <c r="AW355" s="89">
        <f t="shared" si="59"/>
        <v>0</v>
      </c>
      <c r="AX355" s="168"/>
      <c r="AY355" s="60"/>
      <c r="AZ355" s="61"/>
      <c r="BB355" s="61" t="str">
        <f>IF(Settings!I351&lt;&gt;"",Settings!I351,"")</f>
        <v/>
      </c>
    </row>
    <row r="356" spans="2:54" x14ac:dyDescent="0.2">
      <c r="B356" s="13"/>
      <c r="C356" s="12"/>
      <c r="D356" s="12"/>
      <c r="E356" s="12"/>
      <c r="F356" s="12"/>
      <c r="G356" s="12"/>
      <c r="H356" s="12"/>
      <c r="I356" s="15"/>
      <c r="J356" s="31"/>
      <c r="K356" s="180"/>
      <c r="L356" s="40"/>
      <c r="M356" s="14"/>
      <c r="N356" s="16"/>
      <c r="O356" s="49"/>
      <c r="P356" s="64"/>
      <c r="Q356" s="18"/>
      <c r="R356" s="181">
        <f t="shared" si="51"/>
        <v>0</v>
      </c>
      <c r="S356" s="181">
        <f t="shared" si="52"/>
        <v>0</v>
      </c>
      <c r="T356" s="181">
        <f t="shared" si="53"/>
        <v>0</v>
      </c>
      <c r="AQ356" s="1">
        <f>COUNT(L$11:L356)</f>
        <v>37</v>
      </c>
      <c r="AR356" s="43">
        <f t="shared" si="54"/>
        <v>40933</v>
      </c>
      <c r="AS356" s="44">
        <f t="shared" si="55"/>
        <v>89.120000000000019</v>
      </c>
      <c r="AT356" s="10" t="str">
        <f t="shared" si="56"/>
        <v/>
      </c>
      <c r="AU356" s="20" t="str">
        <f t="shared" si="57"/>
        <v/>
      </c>
      <c r="AV356" s="42">
        <f t="shared" si="58"/>
        <v>1</v>
      </c>
      <c r="AW356" s="89">
        <f t="shared" si="59"/>
        <v>0</v>
      </c>
      <c r="AX356" s="168"/>
      <c r="AY356" s="60"/>
      <c r="AZ356" s="61"/>
      <c r="BB356" s="61" t="str">
        <f>IF(Settings!I352&lt;&gt;"",Settings!I352,"")</f>
        <v/>
      </c>
    </row>
    <row r="357" spans="2:54" x14ac:dyDescent="0.2">
      <c r="B357" s="13"/>
      <c r="C357" s="12"/>
      <c r="D357" s="12"/>
      <c r="E357" s="12"/>
      <c r="F357" s="12"/>
      <c r="G357" s="12"/>
      <c r="H357" s="12"/>
      <c r="I357" s="15"/>
      <c r="J357" s="31"/>
      <c r="K357" s="180"/>
      <c r="L357" s="40"/>
      <c r="M357" s="14"/>
      <c r="N357" s="16"/>
      <c r="O357" s="49"/>
      <c r="P357" s="64"/>
      <c r="Q357" s="18"/>
      <c r="R357" s="181">
        <f t="shared" si="51"/>
        <v>0</v>
      </c>
      <c r="S357" s="181">
        <f t="shared" si="52"/>
        <v>0</v>
      </c>
      <c r="T357" s="181">
        <f t="shared" si="53"/>
        <v>0</v>
      </c>
      <c r="AQ357" s="1">
        <f>COUNT(L$11:L357)</f>
        <v>37</v>
      </c>
      <c r="AR357" s="43">
        <f t="shared" si="54"/>
        <v>40933</v>
      </c>
      <c r="AS357" s="44">
        <f t="shared" si="55"/>
        <v>89.120000000000019</v>
      </c>
      <c r="AT357" s="10" t="str">
        <f t="shared" si="56"/>
        <v/>
      </c>
      <c r="AU357" s="20" t="str">
        <f t="shared" si="57"/>
        <v/>
      </c>
      <c r="AV357" s="42">
        <f t="shared" si="58"/>
        <v>1</v>
      </c>
      <c r="AW357" s="89">
        <f t="shared" si="59"/>
        <v>0</v>
      </c>
      <c r="AX357" s="168"/>
      <c r="AY357" s="60"/>
      <c r="AZ357" s="61"/>
      <c r="BB357" s="61" t="str">
        <f>IF(Settings!I353&lt;&gt;"",Settings!I353,"")</f>
        <v/>
      </c>
    </row>
    <row r="358" spans="2:54" x14ac:dyDescent="0.2">
      <c r="B358" s="13"/>
      <c r="C358" s="12"/>
      <c r="D358" s="12"/>
      <c r="E358" s="12"/>
      <c r="F358" s="12"/>
      <c r="G358" s="12"/>
      <c r="H358" s="12"/>
      <c r="I358" s="15"/>
      <c r="J358" s="31"/>
      <c r="K358" s="180"/>
      <c r="L358" s="40"/>
      <c r="M358" s="14"/>
      <c r="N358" s="16"/>
      <c r="O358" s="49"/>
      <c r="P358" s="64"/>
      <c r="Q358" s="18"/>
      <c r="R358" s="181">
        <f t="shared" si="51"/>
        <v>0</v>
      </c>
      <c r="S358" s="181">
        <f t="shared" si="52"/>
        <v>0</v>
      </c>
      <c r="T358" s="181">
        <f t="shared" si="53"/>
        <v>0</v>
      </c>
      <c r="AQ358" s="1">
        <f>COUNT(L$11:L358)</f>
        <v>37</v>
      </c>
      <c r="AR358" s="43">
        <f t="shared" si="54"/>
        <v>40933</v>
      </c>
      <c r="AS358" s="44">
        <f t="shared" si="55"/>
        <v>89.120000000000019</v>
      </c>
      <c r="AT358" s="10" t="str">
        <f t="shared" si="56"/>
        <v/>
      </c>
      <c r="AU358" s="20" t="str">
        <f t="shared" si="57"/>
        <v/>
      </c>
      <c r="AV358" s="42">
        <f t="shared" si="58"/>
        <v>1</v>
      </c>
      <c r="AW358" s="89">
        <f t="shared" si="59"/>
        <v>0</v>
      </c>
      <c r="AX358" s="168"/>
      <c r="AY358" s="60"/>
      <c r="AZ358" s="61"/>
      <c r="BB358" s="61" t="str">
        <f>IF(Settings!I354&lt;&gt;"",Settings!I354,"")</f>
        <v/>
      </c>
    </row>
    <row r="359" spans="2:54" x14ac:dyDescent="0.2">
      <c r="B359" s="13"/>
      <c r="C359" s="12"/>
      <c r="D359" s="12"/>
      <c r="E359" s="12"/>
      <c r="F359" s="12"/>
      <c r="G359" s="12"/>
      <c r="H359" s="12"/>
      <c r="I359" s="15"/>
      <c r="J359" s="31"/>
      <c r="K359" s="180"/>
      <c r="L359" s="40"/>
      <c r="M359" s="14"/>
      <c r="N359" s="16"/>
      <c r="O359" s="49"/>
      <c r="P359" s="64"/>
      <c r="Q359" s="18"/>
      <c r="R359" s="181">
        <f t="shared" si="51"/>
        <v>0</v>
      </c>
      <c r="S359" s="181">
        <f t="shared" si="52"/>
        <v>0</v>
      </c>
      <c r="T359" s="181">
        <f t="shared" si="53"/>
        <v>0</v>
      </c>
      <c r="AQ359" s="1">
        <f>COUNT(L$11:L359)</f>
        <v>37</v>
      </c>
      <c r="AR359" s="43">
        <f t="shared" si="54"/>
        <v>40933</v>
      </c>
      <c r="AS359" s="44">
        <f t="shared" si="55"/>
        <v>89.120000000000019</v>
      </c>
      <c r="AT359" s="10" t="str">
        <f t="shared" si="56"/>
        <v/>
      </c>
      <c r="AU359" s="20" t="str">
        <f t="shared" si="57"/>
        <v/>
      </c>
      <c r="AV359" s="42">
        <f t="shared" si="58"/>
        <v>1</v>
      </c>
      <c r="AW359" s="89">
        <f t="shared" si="59"/>
        <v>0</v>
      </c>
      <c r="AX359" s="168"/>
      <c r="AY359" s="60"/>
      <c r="AZ359" s="61"/>
      <c r="BB359" s="61" t="str">
        <f>IF(Settings!I355&lt;&gt;"",Settings!I355,"")</f>
        <v/>
      </c>
    </row>
    <row r="360" spans="2:54" x14ac:dyDescent="0.2">
      <c r="B360" s="13"/>
      <c r="C360" s="12"/>
      <c r="D360" s="12"/>
      <c r="E360" s="12"/>
      <c r="F360" s="12"/>
      <c r="G360" s="12"/>
      <c r="H360" s="12"/>
      <c r="I360" s="15"/>
      <c r="J360" s="31"/>
      <c r="K360" s="180"/>
      <c r="L360" s="40"/>
      <c r="M360" s="14"/>
      <c r="N360" s="16"/>
      <c r="O360" s="49"/>
      <c r="P360" s="64"/>
      <c r="Q360" s="18"/>
      <c r="R360" s="181">
        <f t="shared" si="51"/>
        <v>0</v>
      </c>
      <c r="S360" s="181">
        <f t="shared" si="52"/>
        <v>0</v>
      </c>
      <c r="T360" s="181">
        <f t="shared" si="53"/>
        <v>0</v>
      </c>
      <c r="AQ360" s="1">
        <f>COUNT(L$11:L360)</f>
        <v>37</v>
      </c>
      <c r="AR360" s="43">
        <f t="shared" si="54"/>
        <v>40933</v>
      </c>
      <c r="AS360" s="44">
        <f t="shared" si="55"/>
        <v>89.120000000000019</v>
      </c>
      <c r="AT360" s="10" t="str">
        <f t="shared" si="56"/>
        <v/>
      </c>
      <c r="AU360" s="20" t="str">
        <f t="shared" si="57"/>
        <v/>
      </c>
      <c r="AV360" s="42">
        <f t="shared" si="58"/>
        <v>1</v>
      </c>
      <c r="AW360" s="89">
        <f t="shared" si="59"/>
        <v>0</v>
      </c>
      <c r="AX360" s="168"/>
      <c r="AY360" s="60"/>
      <c r="AZ360" s="61"/>
      <c r="BB360" s="61" t="str">
        <f>IF(Settings!I356&lt;&gt;"",Settings!I356,"")</f>
        <v/>
      </c>
    </row>
    <row r="361" spans="2:54" x14ac:dyDescent="0.2">
      <c r="B361" s="13"/>
      <c r="C361" s="12"/>
      <c r="D361" s="12"/>
      <c r="E361" s="12"/>
      <c r="F361" s="12"/>
      <c r="G361" s="12"/>
      <c r="H361" s="12"/>
      <c r="I361" s="15"/>
      <c r="J361" s="31"/>
      <c r="K361" s="180"/>
      <c r="L361" s="40"/>
      <c r="M361" s="14"/>
      <c r="N361" s="16"/>
      <c r="O361" s="49"/>
      <c r="P361" s="64"/>
      <c r="Q361" s="18"/>
      <c r="R361" s="181">
        <f t="shared" si="51"/>
        <v>0</v>
      </c>
      <c r="S361" s="181">
        <f t="shared" si="52"/>
        <v>0</v>
      </c>
      <c r="T361" s="181">
        <f t="shared" si="53"/>
        <v>0</v>
      </c>
      <c r="AQ361" s="1">
        <f>COUNT(L$11:L361)</f>
        <v>37</v>
      </c>
      <c r="AR361" s="43">
        <f t="shared" si="54"/>
        <v>40933</v>
      </c>
      <c r="AS361" s="44">
        <f t="shared" si="55"/>
        <v>89.120000000000019</v>
      </c>
      <c r="AT361" s="10" t="str">
        <f t="shared" si="56"/>
        <v/>
      </c>
      <c r="AU361" s="20" t="str">
        <f t="shared" si="57"/>
        <v/>
      </c>
      <c r="AV361" s="42">
        <f t="shared" si="58"/>
        <v>1</v>
      </c>
      <c r="AW361" s="89">
        <f t="shared" si="59"/>
        <v>0</v>
      </c>
      <c r="AX361" s="168"/>
      <c r="AY361" s="60"/>
      <c r="AZ361" s="61"/>
      <c r="BB361" s="61" t="str">
        <f>IF(Settings!I357&lt;&gt;"",Settings!I357,"")</f>
        <v/>
      </c>
    </row>
    <row r="362" spans="2:54" x14ac:dyDescent="0.2">
      <c r="B362" s="13"/>
      <c r="C362" s="12"/>
      <c r="D362" s="12"/>
      <c r="E362" s="12"/>
      <c r="F362" s="12"/>
      <c r="G362" s="12"/>
      <c r="H362" s="12"/>
      <c r="I362" s="15"/>
      <c r="J362" s="31"/>
      <c r="K362" s="180"/>
      <c r="L362" s="40"/>
      <c r="M362" s="14"/>
      <c r="N362" s="16"/>
      <c r="O362" s="49"/>
      <c r="P362" s="64"/>
      <c r="Q362" s="18"/>
      <c r="R362" s="181">
        <f t="shared" si="51"/>
        <v>0</v>
      </c>
      <c r="S362" s="181">
        <f t="shared" si="52"/>
        <v>0</v>
      </c>
      <c r="T362" s="181">
        <f t="shared" si="53"/>
        <v>0</v>
      </c>
      <c r="AQ362" s="1">
        <f>COUNT(L$11:L362)</f>
        <v>37</v>
      </c>
      <c r="AR362" s="43">
        <f t="shared" si="54"/>
        <v>40933</v>
      </c>
      <c r="AS362" s="44">
        <f t="shared" si="55"/>
        <v>89.120000000000019</v>
      </c>
      <c r="AT362" s="10" t="str">
        <f t="shared" si="56"/>
        <v/>
      </c>
      <c r="AU362" s="20" t="str">
        <f t="shared" si="57"/>
        <v/>
      </c>
      <c r="AV362" s="42">
        <f t="shared" si="58"/>
        <v>1</v>
      </c>
      <c r="AW362" s="89">
        <f t="shared" si="59"/>
        <v>0</v>
      </c>
      <c r="AX362" s="168"/>
      <c r="AY362" s="60"/>
      <c r="AZ362" s="61"/>
      <c r="BB362" s="61" t="str">
        <f>IF(Settings!I358&lt;&gt;"",Settings!I358,"")</f>
        <v/>
      </c>
    </row>
    <row r="363" spans="2:54" x14ac:dyDescent="0.2">
      <c r="B363" s="13"/>
      <c r="C363" s="12"/>
      <c r="D363" s="12"/>
      <c r="E363" s="12"/>
      <c r="F363" s="12"/>
      <c r="G363" s="12"/>
      <c r="H363" s="12"/>
      <c r="I363" s="15"/>
      <c r="J363" s="31"/>
      <c r="K363" s="180"/>
      <c r="L363" s="40"/>
      <c r="M363" s="14"/>
      <c r="N363" s="16"/>
      <c r="O363" s="49"/>
      <c r="P363" s="64"/>
      <c r="Q363" s="18"/>
      <c r="R363" s="181">
        <f t="shared" si="51"/>
        <v>0</v>
      </c>
      <c r="S363" s="181">
        <f t="shared" si="52"/>
        <v>0</v>
      </c>
      <c r="T363" s="181">
        <f t="shared" si="53"/>
        <v>0</v>
      </c>
      <c r="AQ363" s="1">
        <f>COUNT(L$11:L363)</f>
        <v>37</v>
      </c>
      <c r="AR363" s="43">
        <f t="shared" si="54"/>
        <v>40933</v>
      </c>
      <c r="AS363" s="44">
        <f t="shared" si="55"/>
        <v>89.120000000000019</v>
      </c>
      <c r="AT363" s="10" t="str">
        <f t="shared" si="56"/>
        <v/>
      </c>
      <c r="AU363" s="20" t="str">
        <f t="shared" si="57"/>
        <v/>
      </c>
      <c r="AV363" s="42">
        <f t="shared" si="58"/>
        <v>1</v>
      </c>
      <c r="AW363" s="89">
        <f t="shared" si="59"/>
        <v>0</v>
      </c>
      <c r="AX363" s="168"/>
      <c r="AY363" s="60"/>
      <c r="AZ363" s="61"/>
      <c r="BB363" s="61" t="str">
        <f>IF(Settings!I359&lt;&gt;"",Settings!I359,"")</f>
        <v/>
      </c>
    </row>
    <row r="364" spans="2:54" x14ac:dyDescent="0.2">
      <c r="B364" s="13"/>
      <c r="C364" s="12"/>
      <c r="D364" s="12"/>
      <c r="E364" s="12"/>
      <c r="F364" s="12"/>
      <c r="G364" s="12"/>
      <c r="H364" s="12"/>
      <c r="I364" s="15"/>
      <c r="J364" s="31"/>
      <c r="K364" s="180"/>
      <c r="L364" s="40"/>
      <c r="M364" s="14"/>
      <c r="N364" s="16"/>
      <c r="O364" s="49"/>
      <c r="P364" s="64"/>
      <c r="Q364" s="18"/>
      <c r="R364" s="181">
        <f t="shared" si="51"/>
        <v>0</v>
      </c>
      <c r="S364" s="181">
        <f t="shared" si="52"/>
        <v>0</v>
      </c>
      <c r="T364" s="181">
        <f t="shared" si="53"/>
        <v>0</v>
      </c>
      <c r="AQ364" s="1">
        <f>COUNT(L$11:L364)</f>
        <v>37</v>
      </c>
      <c r="AR364" s="43">
        <f t="shared" si="54"/>
        <v>40933</v>
      </c>
      <c r="AS364" s="44">
        <f t="shared" si="55"/>
        <v>89.120000000000019</v>
      </c>
      <c r="AT364" s="10" t="str">
        <f t="shared" si="56"/>
        <v/>
      </c>
      <c r="AU364" s="20" t="str">
        <f t="shared" si="57"/>
        <v/>
      </c>
      <c r="AV364" s="42">
        <f t="shared" si="58"/>
        <v>1</v>
      </c>
      <c r="AW364" s="89">
        <f t="shared" si="59"/>
        <v>0</v>
      </c>
      <c r="AX364" s="168"/>
      <c r="AY364" s="60"/>
      <c r="AZ364" s="61"/>
      <c r="BB364" s="61" t="str">
        <f>IF(Settings!I360&lt;&gt;"",Settings!I360,"")</f>
        <v/>
      </c>
    </row>
    <row r="365" spans="2:54" x14ac:dyDescent="0.2">
      <c r="B365" s="13"/>
      <c r="C365" s="12"/>
      <c r="D365" s="12"/>
      <c r="E365" s="12"/>
      <c r="F365" s="12"/>
      <c r="G365" s="12"/>
      <c r="H365" s="12"/>
      <c r="I365" s="15"/>
      <c r="J365" s="31"/>
      <c r="K365" s="180"/>
      <c r="L365" s="40"/>
      <c r="M365" s="14"/>
      <c r="N365" s="16"/>
      <c r="O365" s="49"/>
      <c r="P365" s="64"/>
      <c r="Q365" s="18"/>
      <c r="R365" s="181">
        <f t="shared" si="51"/>
        <v>0</v>
      </c>
      <c r="S365" s="181">
        <f t="shared" si="52"/>
        <v>0</v>
      </c>
      <c r="T365" s="181">
        <f t="shared" si="53"/>
        <v>0</v>
      </c>
      <c r="AQ365" s="1">
        <f>COUNT(L$11:L365)</f>
        <v>37</v>
      </c>
      <c r="AR365" s="43">
        <f t="shared" si="54"/>
        <v>40933</v>
      </c>
      <c r="AS365" s="44">
        <f t="shared" si="55"/>
        <v>89.120000000000019</v>
      </c>
      <c r="AT365" s="10" t="str">
        <f t="shared" si="56"/>
        <v/>
      </c>
      <c r="AU365" s="20" t="str">
        <f t="shared" si="57"/>
        <v/>
      </c>
      <c r="AV365" s="42">
        <f t="shared" si="58"/>
        <v>1</v>
      </c>
      <c r="AW365" s="89">
        <f t="shared" si="59"/>
        <v>0</v>
      </c>
      <c r="AX365" s="168"/>
      <c r="AY365" s="60"/>
      <c r="AZ365" s="61"/>
      <c r="BB365" s="61" t="str">
        <f>IF(Settings!I361&lt;&gt;"",Settings!I361,"")</f>
        <v/>
      </c>
    </row>
    <row r="366" spans="2:54" x14ac:dyDescent="0.2">
      <c r="B366" s="13"/>
      <c r="C366" s="12"/>
      <c r="D366" s="12"/>
      <c r="E366" s="12"/>
      <c r="F366" s="12"/>
      <c r="G366" s="12"/>
      <c r="H366" s="12"/>
      <c r="I366" s="15"/>
      <c r="J366" s="31"/>
      <c r="K366" s="180"/>
      <c r="L366" s="40"/>
      <c r="M366" s="14"/>
      <c r="N366" s="16"/>
      <c r="O366" s="49"/>
      <c r="P366" s="64"/>
      <c r="Q366" s="18"/>
      <c r="R366" s="181">
        <f t="shared" si="51"/>
        <v>0</v>
      </c>
      <c r="S366" s="181">
        <f t="shared" si="52"/>
        <v>0</v>
      </c>
      <c r="T366" s="181">
        <f t="shared" si="53"/>
        <v>0</v>
      </c>
      <c r="AQ366" s="1">
        <f>COUNT(L$11:L366)</f>
        <v>37</v>
      </c>
      <c r="AR366" s="43">
        <f t="shared" si="54"/>
        <v>40933</v>
      </c>
      <c r="AS366" s="44">
        <f t="shared" si="55"/>
        <v>89.120000000000019</v>
      </c>
      <c r="AT366" s="10" t="str">
        <f t="shared" si="56"/>
        <v/>
      </c>
      <c r="AU366" s="20" t="str">
        <f t="shared" si="57"/>
        <v/>
      </c>
      <c r="AV366" s="42">
        <f t="shared" si="58"/>
        <v>1</v>
      </c>
      <c r="AW366" s="89">
        <f t="shared" si="59"/>
        <v>0</v>
      </c>
      <c r="AX366" s="168"/>
      <c r="AY366" s="60"/>
      <c r="AZ366" s="61"/>
      <c r="BB366" s="61" t="str">
        <f>IF(Settings!I362&lt;&gt;"",Settings!I362,"")</f>
        <v/>
      </c>
    </row>
    <row r="367" spans="2:54" x14ac:dyDescent="0.2">
      <c r="B367" s="13"/>
      <c r="C367" s="12"/>
      <c r="D367" s="12"/>
      <c r="E367" s="12"/>
      <c r="F367" s="12"/>
      <c r="G367" s="12"/>
      <c r="H367" s="12"/>
      <c r="I367" s="15"/>
      <c r="J367" s="31"/>
      <c r="K367" s="180"/>
      <c r="L367" s="40"/>
      <c r="M367" s="14"/>
      <c r="N367" s="16"/>
      <c r="O367" s="49"/>
      <c r="P367" s="64"/>
      <c r="Q367" s="18"/>
      <c r="R367" s="181">
        <f t="shared" si="51"/>
        <v>0</v>
      </c>
      <c r="S367" s="181">
        <f t="shared" si="52"/>
        <v>0</v>
      </c>
      <c r="T367" s="181">
        <f t="shared" si="53"/>
        <v>0</v>
      </c>
      <c r="AQ367" s="1">
        <f>COUNT(L$11:L367)</f>
        <v>37</v>
      </c>
      <c r="AR367" s="43">
        <f t="shared" si="54"/>
        <v>40933</v>
      </c>
      <c r="AS367" s="44">
        <f t="shared" si="55"/>
        <v>89.120000000000019</v>
      </c>
      <c r="AT367" s="10" t="str">
        <f t="shared" si="56"/>
        <v/>
      </c>
      <c r="AU367" s="20" t="str">
        <f t="shared" si="57"/>
        <v/>
      </c>
      <c r="AV367" s="42">
        <f t="shared" si="58"/>
        <v>1</v>
      </c>
      <c r="AW367" s="89">
        <f t="shared" si="59"/>
        <v>0</v>
      </c>
      <c r="AX367" s="168"/>
      <c r="AY367" s="60"/>
      <c r="AZ367" s="61"/>
      <c r="BB367" s="61" t="str">
        <f>IF(Settings!I363&lt;&gt;"",Settings!I363,"")</f>
        <v/>
      </c>
    </row>
    <row r="368" spans="2:54" x14ac:dyDescent="0.2">
      <c r="B368" s="13"/>
      <c r="C368" s="12"/>
      <c r="D368" s="12"/>
      <c r="E368" s="12"/>
      <c r="F368" s="12"/>
      <c r="G368" s="12"/>
      <c r="H368" s="12"/>
      <c r="I368" s="15"/>
      <c r="J368" s="31"/>
      <c r="K368" s="180"/>
      <c r="L368" s="40"/>
      <c r="M368" s="14"/>
      <c r="N368" s="16"/>
      <c r="O368" s="49"/>
      <c r="P368" s="64"/>
      <c r="Q368" s="18"/>
      <c r="R368" s="181">
        <f t="shared" si="51"/>
        <v>0</v>
      </c>
      <c r="S368" s="181">
        <f t="shared" si="52"/>
        <v>0</v>
      </c>
      <c r="T368" s="181">
        <f t="shared" si="53"/>
        <v>0</v>
      </c>
      <c r="AQ368" s="1">
        <f>COUNT(L$11:L368)</f>
        <v>37</v>
      </c>
      <c r="AR368" s="43">
        <f t="shared" si="54"/>
        <v>40933</v>
      </c>
      <c r="AS368" s="44">
        <f t="shared" si="55"/>
        <v>89.120000000000019</v>
      </c>
      <c r="AT368" s="10" t="str">
        <f t="shared" si="56"/>
        <v/>
      </c>
      <c r="AU368" s="20" t="str">
        <f t="shared" si="57"/>
        <v/>
      </c>
      <c r="AV368" s="42">
        <f t="shared" si="58"/>
        <v>1</v>
      </c>
      <c r="AW368" s="89">
        <f t="shared" si="59"/>
        <v>0</v>
      </c>
      <c r="AX368" s="168"/>
      <c r="AY368" s="60"/>
      <c r="AZ368" s="61"/>
      <c r="BB368" s="61" t="str">
        <f>IF(Settings!I364&lt;&gt;"",Settings!I364,"")</f>
        <v/>
      </c>
    </row>
    <row r="369" spans="2:54" x14ac:dyDescent="0.2">
      <c r="B369" s="13"/>
      <c r="C369" s="12"/>
      <c r="D369" s="12"/>
      <c r="E369" s="12"/>
      <c r="F369" s="12"/>
      <c r="G369" s="12"/>
      <c r="H369" s="12"/>
      <c r="I369" s="15"/>
      <c r="J369" s="31"/>
      <c r="K369" s="180"/>
      <c r="L369" s="40"/>
      <c r="M369" s="14"/>
      <c r="N369" s="16"/>
      <c r="O369" s="49"/>
      <c r="P369" s="64"/>
      <c r="Q369" s="18"/>
      <c r="R369" s="181">
        <f t="shared" si="51"/>
        <v>0</v>
      </c>
      <c r="S369" s="181">
        <f t="shared" si="52"/>
        <v>0</v>
      </c>
      <c r="T369" s="181">
        <f t="shared" si="53"/>
        <v>0</v>
      </c>
      <c r="AQ369" s="1">
        <f>COUNT(L$11:L369)</f>
        <v>37</v>
      </c>
      <c r="AR369" s="43">
        <f t="shared" si="54"/>
        <v>40933</v>
      </c>
      <c r="AS369" s="44">
        <f t="shared" si="55"/>
        <v>89.120000000000019</v>
      </c>
      <c r="AT369" s="10" t="str">
        <f t="shared" si="56"/>
        <v/>
      </c>
      <c r="AU369" s="20" t="str">
        <f t="shared" si="57"/>
        <v/>
      </c>
      <c r="AV369" s="42">
        <f t="shared" si="58"/>
        <v>1</v>
      </c>
      <c r="AW369" s="89">
        <f t="shared" si="59"/>
        <v>0</v>
      </c>
      <c r="AX369" s="168"/>
      <c r="AY369" s="60"/>
      <c r="AZ369" s="61"/>
      <c r="BB369" s="61" t="str">
        <f>IF(Settings!I365&lt;&gt;"",Settings!I365,"")</f>
        <v/>
      </c>
    </row>
    <row r="370" spans="2:54" x14ac:dyDescent="0.2">
      <c r="B370" s="13"/>
      <c r="C370" s="12"/>
      <c r="D370" s="12"/>
      <c r="E370" s="12"/>
      <c r="F370" s="12"/>
      <c r="G370" s="12"/>
      <c r="H370" s="12"/>
      <c r="I370" s="15"/>
      <c r="J370" s="31"/>
      <c r="K370" s="180"/>
      <c r="L370" s="40"/>
      <c r="M370" s="14"/>
      <c r="N370" s="16"/>
      <c r="O370" s="49"/>
      <c r="P370" s="64"/>
      <c r="Q370" s="18"/>
      <c r="R370" s="181">
        <f t="shared" si="51"/>
        <v>0</v>
      </c>
      <c r="S370" s="181">
        <f t="shared" si="52"/>
        <v>0</v>
      </c>
      <c r="T370" s="181">
        <f t="shared" si="53"/>
        <v>0</v>
      </c>
      <c r="AQ370" s="1">
        <f>COUNT(L$11:L370)</f>
        <v>37</v>
      </c>
      <c r="AR370" s="43">
        <f t="shared" si="54"/>
        <v>40933</v>
      </c>
      <c r="AS370" s="44">
        <f t="shared" si="55"/>
        <v>89.120000000000019</v>
      </c>
      <c r="AT370" s="10" t="str">
        <f t="shared" si="56"/>
        <v/>
      </c>
      <c r="AU370" s="20" t="str">
        <f t="shared" si="57"/>
        <v/>
      </c>
      <c r="AV370" s="42">
        <f t="shared" si="58"/>
        <v>1</v>
      </c>
      <c r="AW370" s="89">
        <f t="shared" si="59"/>
        <v>0</v>
      </c>
      <c r="AX370" s="168"/>
      <c r="AY370" s="60"/>
      <c r="AZ370" s="61"/>
      <c r="BB370" s="61" t="str">
        <f>IF(Settings!I366&lt;&gt;"",Settings!I366,"")</f>
        <v/>
      </c>
    </row>
    <row r="371" spans="2:54" x14ac:dyDescent="0.2">
      <c r="B371" s="13"/>
      <c r="C371" s="12"/>
      <c r="D371" s="12"/>
      <c r="E371" s="12"/>
      <c r="F371" s="12"/>
      <c r="G371" s="12"/>
      <c r="H371" s="12"/>
      <c r="I371" s="15"/>
      <c r="J371" s="31"/>
      <c r="K371" s="180"/>
      <c r="L371" s="40"/>
      <c r="M371" s="14"/>
      <c r="N371" s="16"/>
      <c r="O371" s="49"/>
      <c r="P371" s="64"/>
      <c r="Q371" s="18"/>
      <c r="R371" s="181">
        <f t="shared" si="51"/>
        <v>0</v>
      </c>
      <c r="S371" s="181">
        <f t="shared" si="52"/>
        <v>0</v>
      </c>
      <c r="T371" s="181">
        <f t="shared" si="53"/>
        <v>0</v>
      </c>
      <c r="AQ371" s="1">
        <f>COUNT(L$11:L371)</f>
        <v>37</v>
      </c>
      <c r="AR371" s="43">
        <f t="shared" si="54"/>
        <v>40933</v>
      </c>
      <c r="AS371" s="44">
        <f t="shared" si="55"/>
        <v>89.120000000000019</v>
      </c>
      <c r="AT371" s="10" t="str">
        <f t="shared" si="56"/>
        <v/>
      </c>
      <c r="AU371" s="20" t="str">
        <f t="shared" si="57"/>
        <v/>
      </c>
      <c r="AV371" s="42">
        <f t="shared" si="58"/>
        <v>1</v>
      </c>
      <c r="AW371" s="89">
        <f t="shared" si="59"/>
        <v>0</v>
      </c>
      <c r="AX371" s="168"/>
      <c r="AY371" s="60"/>
      <c r="AZ371" s="61"/>
      <c r="BB371" s="61" t="str">
        <f>IF(Settings!I367&lt;&gt;"",Settings!I367,"")</f>
        <v/>
      </c>
    </row>
    <row r="372" spans="2:54" x14ac:dyDescent="0.2">
      <c r="B372" s="13"/>
      <c r="C372" s="12"/>
      <c r="D372" s="12"/>
      <c r="E372" s="12"/>
      <c r="F372" s="12"/>
      <c r="G372" s="12"/>
      <c r="H372" s="12"/>
      <c r="I372" s="15"/>
      <c r="J372" s="31"/>
      <c r="K372" s="180"/>
      <c r="L372" s="40"/>
      <c r="M372" s="14"/>
      <c r="N372" s="16"/>
      <c r="O372" s="49"/>
      <c r="P372" s="64"/>
      <c r="Q372" s="18"/>
      <c r="R372" s="181">
        <f t="shared" si="51"/>
        <v>0</v>
      </c>
      <c r="S372" s="181">
        <f t="shared" si="52"/>
        <v>0</v>
      </c>
      <c r="T372" s="181">
        <f t="shared" si="53"/>
        <v>0</v>
      </c>
      <c r="AQ372" s="1">
        <f>COUNT(L$11:L372)</f>
        <v>37</v>
      </c>
      <c r="AR372" s="43">
        <f t="shared" si="54"/>
        <v>40933</v>
      </c>
      <c r="AS372" s="44">
        <f t="shared" si="55"/>
        <v>89.120000000000019</v>
      </c>
      <c r="AT372" s="10" t="str">
        <f t="shared" si="56"/>
        <v/>
      </c>
      <c r="AU372" s="20" t="str">
        <f t="shared" si="57"/>
        <v/>
      </c>
      <c r="AV372" s="42">
        <f t="shared" si="58"/>
        <v>1</v>
      </c>
      <c r="AW372" s="89">
        <f t="shared" si="59"/>
        <v>0</v>
      </c>
      <c r="AX372" s="168"/>
      <c r="AY372" s="60"/>
      <c r="AZ372" s="61"/>
      <c r="BB372" s="61" t="str">
        <f>IF(Settings!I368&lt;&gt;"",Settings!I368,"")</f>
        <v/>
      </c>
    </row>
    <row r="373" spans="2:54" x14ac:dyDescent="0.2">
      <c r="B373" s="13"/>
      <c r="C373" s="12"/>
      <c r="D373" s="12"/>
      <c r="E373" s="12"/>
      <c r="F373" s="12"/>
      <c r="G373" s="12"/>
      <c r="H373" s="12"/>
      <c r="I373" s="15"/>
      <c r="J373" s="31"/>
      <c r="K373" s="180"/>
      <c r="L373" s="40"/>
      <c r="M373" s="14"/>
      <c r="N373" s="16"/>
      <c r="O373" s="49"/>
      <c r="P373" s="64"/>
      <c r="Q373" s="18"/>
      <c r="R373" s="181">
        <f t="shared" si="51"/>
        <v>0</v>
      </c>
      <c r="S373" s="181">
        <f t="shared" si="52"/>
        <v>0</v>
      </c>
      <c r="T373" s="181">
        <f t="shared" si="53"/>
        <v>0</v>
      </c>
      <c r="AQ373" s="1">
        <f>COUNT(L$11:L373)</f>
        <v>37</v>
      </c>
      <c r="AR373" s="43">
        <f t="shared" si="54"/>
        <v>40933</v>
      </c>
      <c r="AS373" s="44">
        <f t="shared" si="55"/>
        <v>89.120000000000019</v>
      </c>
      <c r="AT373" s="10" t="str">
        <f t="shared" si="56"/>
        <v/>
      </c>
      <c r="AU373" s="20" t="str">
        <f t="shared" si="57"/>
        <v/>
      </c>
      <c r="AV373" s="42">
        <f t="shared" si="58"/>
        <v>1</v>
      </c>
      <c r="AW373" s="89">
        <f t="shared" si="59"/>
        <v>0</v>
      </c>
      <c r="AX373" s="168"/>
      <c r="AY373" s="60"/>
      <c r="AZ373" s="61"/>
      <c r="BB373" s="61" t="str">
        <f>IF(Settings!I369&lt;&gt;"",Settings!I369,"")</f>
        <v/>
      </c>
    </row>
    <row r="374" spans="2:54" x14ac:dyDescent="0.2">
      <c r="B374" s="13"/>
      <c r="C374" s="12"/>
      <c r="D374" s="12"/>
      <c r="E374" s="12"/>
      <c r="F374" s="12"/>
      <c r="G374" s="12"/>
      <c r="H374" s="12"/>
      <c r="I374" s="15"/>
      <c r="J374" s="31"/>
      <c r="K374" s="180"/>
      <c r="L374" s="40"/>
      <c r="M374" s="14"/>
      <c r="N374" s="16"/>
      <c r="O374" s="49"/>
      <c r="P374" s="64"/>
      <c r="Q374" s="18"/>
      <c r="R374" s="181">
        <f t="shared" si="51"/>
        <v>0</v>
      </c>
      <c r="S374" s="181">
        <f t="shared" si="52"/>
        <v>0</v>
      </c>
      <c r="T374" s="181">
        <f t="shared" si="53"/>
        <v>0</v>
      </c>
      <c r="AQ374" s="1">
        <f>COUNT(L$11:L374)</f>
        <v>37</v>
      </c>
      <c r="AR374" s="43">
        <f t="shared" si="54"/>
        <v>40933</v>
      </c>
      <c r="AS374" s="44">
        <f t="shared" si="55"/>
        <v>89.120000000000019</v>
      </c>
      <c r="AT374" s="10" t="str">
        <f t="shared" si="56"/>
        <v/>
      </c>
      <c r="AU374" s="20" t="str">
        <f t="shared" si="57"/>
        <v/>
      </c>
      <c r="AV374" s="42">
        <f t="shared" si="58"/>
        <v>1</v>
      </c>
      <c r="AW374" s="89">
        <f t="shared" si="59"/>
        <v>0</v>
      </c>
      <c r="AX374" s="168"/>
      <c r="AY374" s="60"/>
      <c r="AZ374" s="61"/>
      <c r="BB374" s="61" t="str">
        <f>IF(Settings!I370&lt;&gt;"",Settings!I370,"")</f>
        <v/>
      </c>
    </row>
    <row r="375" spans="2:54" x14ac:dyDescent="0.2">
      <c r="B375" s="13"/>
      <c r="C375" s="12"/>
      <c r="D375" s="12"/>
      <c r="E375" s="12"/>
      <c r="F375" s="12"/>
      <c r="G375" s="12"/>
      <c r="H375" s="12"/>
      <c r="I375" s="15"/>
      <c r="J375" s="31"/>
      <c r="K375" s="180"/>
      <c r="L375" s="40"/>
      <c r="M375" s="14"/>
      <c r="N375" s="16"/>
      <c r="O375" s="49"/>
      <c r="P375" s="64"/>
      <c r="Q375" s="18"/>
      <c r="R375" s="181">
        <f t="shared" si="51"/>
        <v>0</v>
      </c>
      <c r="S375" s="181">
        <f t="shared" si="52"/>
        <v>0</v>
      </c>
      <c r="T375" s="181">
        <f t="shared" si="53"/>
        <v>0</v>
      </c>
      <c r="AQ375" s="1">
        <f>COUNT(L$11:L375)</f>
        <v>37</v>
      </c>
      <c r="AR375" s="43">
        <f t="shared" si="54"/>
        <v>40933</v>
      </c>
      <c r="AS375" s="44">
        <f t="shared" si="55"/>
        <v>89.120000000000019</v>
      </c>
      <c r="AT375" s="10" t="str">
        <f t="shared" si="56"/>
        <v/>
      </c>
      <c r="AU375" s="20" t="str">
        <f t="shared" si="57"/>
        <v/>
      </c>
      <c r="AV375" s="42">
        <f t="shared" si="58"/>
        <v>1</v>
      </c>
      <c r="AW375" s="89">
        <f t="shared" si="59"/>
        <v>0</v>
      </c>
      <c r="AX375" s="168"/>
      <c r="AY375" s="60"/>
      <c r="AZ375" s="61"/>
      <c r="BB375" s="61" t="str">
        <f>IF(Settings!I371&lt;&gt;"",Settings!I371,"")</f>
        <v/>
      </c>
    </row>
    <row r="376" spans="2:54" x14ac:dyDescent="0.2">
      <c r="B376" s="13"/>
      <c r="C376" s="12"/>
      <c r="D376" s="12"/>
      <c r="E376" s="12"/>
      <c r="F376" s="12"/>
      <c r="G376" s="12"/>
      <c r="H376" s="12"/>
      <c r="I376" s="15"/>
      <c r="J376" s="31"/>
      <c r="K376" s="180"/>
      <c r="L376" s="40"/>
      <c r="M376" s="14"/>
      <c r="N376" s="16"/>
      <c r="O376" s="49"/>
      <c r="P376" s="64"/>
      <c r="Q376" s="18"/>
      <c r="R376" s="181">
        <f t="shared" si="51"/>
        <v>0</v>
      </c>
      <c r="S376" s="181">
        <f t="shared" si="52"/>
        <v>0</v>
      </c>
      <c r="T376" s="181">
        <f t="shared" si="53"/>
        <v>0</v>
      </c>
      <c r="AQ376" s="1">
        <f>COUNT(L$11:L376)</f>
        <v>37</v>
      </c>
      <c r="AR376" s="43">
        <f t="shared" si="54"/>
        <v>40933</v>
      </c>
      <c r="AS376" s="44">
        <f t="shared" si="55"/>
        <v>89.120000000000019</v>
      </c>
      <c r="AT376" s="10" t="str">
        <f t="shared" si="56"/>
        <v/>
      </c>
      <c r="AU376" s="20" t="str">
        <f t="shared" si="57"/>
        <v/>
      </c>
      <c r="AV376" s="42">
        <f t="shared" si="58"/>
        <v>1</v>
      </c>
      <c r="AW376" s="89">
        <f t="shared" si="59"/>
        <v>0</v>
      </c>
      <c r="AX376" s="168"/>
      <c r="AY376" s="60"/>
      <c r="AZ376" s="61"/>
      <c r="BB376" s="61" t="str">
        <f>IF(Settings!I372&lt;&gt;"",Settings!I372,"")</f>
        <v/>
      </c>
    </row>
    <row r="377" spans="2:54" x14ac:dyDescent="0.2">
      <c r="B377" s="13"/>
      <c r="C377" s="12"/>
      <c r="D377" s="12"/>
      <c r="E377" s="12"/>
      <c r="F377" s="12"/>
      <c r="G377" s="12"/>
      <c r="H377" s="12"/>
      <c r="I377" s="15"/>
      <c r="J377" s="31"/>
      <c r="K377" s="180"/>
      <c r="L377" s="40"/>
      <c r="M377" s="14"/>
      <c r="N377" s="16"/>
      <c r="O377" s="49"/>
      <c r="P377" s="64"/>
      <c r="Q377" s="18"/>
      <c r="R377" s="181">
        <f t="shared" si="51"/>
        <v>0</v>
      </c>
      <c r="S377" s="181">
        <f t="shared" si="52"/>
        <v>0</v>
      </c>
      <c r="T377" s="181">
        <f t="shared" si="53"/>
        <v>0</v>
      </c>
      <c r="AQ377" s="1">
        <f>COUNT(L$11:L377)</f>
        <v>37</v>
      </c>
      <c r="AR377" s="43">
        <f t="shared" si="54"/>
        <v>40933</v>
      </c>
      <c r="AS377" s="44">
        <f t="shared" si="55"/>
        <v>89.120000000000019</v>
      </c>
      <c r="AT377" s="10" t="str">
        <f t="shared" si="56"/>
        <v/>
      </c>
      <c r="AU377" s="20" t="str">
        <f t="shared" si="57"/>
        <v/>
      </c>
      <c r="AV377" s="42">
        <f t="shared" si="58"/>
        <v>1</v>
      </c>
      <c r="AW377" s="89">
        <f t="shared" si="59"/>
        <v>0</v>
      </c>
      <c r="AX377" s="168"/>
      <c r="AY377" s="60"/>
      <c r="AZ377" s="61"/>
      <c r="BB377" s="61" t="str">
        <f>IF(Settings!I373&lt;&gt;"",Settings!I373,"")</f>
        <v/>
      </c>
    </row>
    <row r="378" spans="2:54" x14ac:dyDescent="0.2">
      <c r="B378" s="13"/>
      <c r="C378" s="12"/>
      <c r="D378" s="12"/>
      <c r="E378" s="12"/>
      <c r="F378" s="12"/>
      <c r="G378" s="12"/>
      <c r="H378" s="12"/>
      <c r="I378" s="15"/>
      <c r="J378" s="31"/>
      <c r="K378" s="180"/>
      <c r="L378" s="40"/>
      <c r="M378" s="14"/>
      <c r="N378" s="16"/>
      <c r="O378" s="49"/>
      <c r="P378" s="64"/>
      <c r="Q378" s="18"/>
      <c r="R378" s="181">
        <f t="shared" si="51"/>
        <v>0</v>
      </c>
      <c r="S378" s="181">
        <f t="shared" si="52"/>
        <v>0</v>
      </c>
      <c r="T378" s="181">
        <f t="shared" si="53"/>
        <v>0</v>
      </c>
      <c r="AQ378" s="1">
        <f>COUNT(L$11:L378)</f>
        <v>37</v>
      </c>
      <c r="AR378" s="43">
        <f t="shared" si="54"/>
        <v>40933</v>
      </c>
      <c r="AS378" s="44">
        <f t="shared" si="55"/>
        <v>89.120000000000019</v>
      </c>
      <c r="AT378" s="10" t="str">
        <f t="shared" si="56"/>
        <v/>
      </c>
      <c r="AU378" s="20" t="str">
        <f t="shared" si="57"/>
        <v/>
      </c>
      <c r="AV378" s="42">
        <f t="shared" si="58"/>
        <v>1</v>
      </c>
      <c r="AW378" s="89">
        <f t="shared" si="59"/>
        <v>0</v>
      </c>
      <c r="AX378" s="168"/>
      <c r="AY378" s="60"/>
      <c r="AZ378" s="61"/>
      <c r="BB378" s="61" t="str">
        <f>IF(Settings!I374&lt;&gt;"",Settings!I374,"")</f>
        <v/>
      </c>
    </row>
    <row r="379" spans="2:54" x14ac:dyDescent="0.2">
      <c r="B379" s="13"/>
      <c r="C379" s="12"/>
      <c r="D379" s="12"/>
      <c r="E379" s="12"/>
      <c r="F379" s="12"/>
      <c r="G379" s="12"/>
      <c r="H379" s="12"/>
      <c r="I379" s="15"/>
      <c r="J379" s="31"/>
      <c r="K379" s="180"/>
      <c r="L379" s="40"/>
      <c r="M379" s="14"/>
      <c r="N379" s="16"/>
      <c r="O379" s="49"/>
      <c r="P379" s="64"/>
      <c r="Q379" s="18"/>
      <c r="R379" s="181">
        <f t="shared" si="51"/>
        <v>0</v>
      </c>
      <c r="S379" s="181">
        <f t="shared" si="52"/>
        <v>0</v>
      </c>
      <c r="T379" s="181">
        <f t="shared" si="53"/>
        <v>0</v>
      </c>
      <c r="AQ379" s="1">
        <f>COUNT(L$11:L379)</f>
        <v>37</v>
      </c>
      <c r="AR379" s="43">
        <f t="shared" si="54"/>
        <v>40933</v>
      </c>
      <c r="AS379" s="44">
        <f t="shared" si="55"/>
        <v>89.120000000000019</v>
      </c>
      <c r="AT379" s="10" t="str">
        <f t="shared" si="56"/>
        <v/>
      </c>
      <c r="AU379" s="20" t="str">
        <f t="shared" si="57"/>
        <v/>
      </c>
      <c r="AV379" s="42">
        <f t="shared" si="58"/>
        <v>1</v>
      </c>
      <c r="AW379" s="89">
        <f t="shared" si="59"/>
        <v>0</v>
      </c>
      <c r="AX379" s="168"/>
      <c r="AY379" s="60"/>
      <c r="AZ379" s="61"/>
      <c r="BB379" s="61" t="str">
        <f>IF(Settings!I375&lt;&gt;"",Settings!I375,"")</f>
        <v/>
      </c>
    </row>
    <row r="380" spans="2:54" x14ac:dyDescent="0.2">
      <c r="B380" s="13"/>
      <c r="C380" s="12"/>
      <c r="D380" s="12"/>
      <c r="E380" s="12"/>
      <c r="F380" s="12"/>
      <c r="G380" s="12"/>
      <c r="H380" s="12"/>
      <c r="I380" s="15"/>
      <c r="J380" s="31"/>
      <c r="K380" s="180"/>
      <c r="L380" s="40"/>
      <c r="M380" s="14"/>
      <c r="N380" s="16"/>
      <c r="O380" s="49"/>
      <c r="P380" s="64"/>
      <c r="Q380" s="18"/>
      <c r="R380" s="181">
        <f t="shared" si="51"/>
        <v>0</v>
      </c>
      <c r="S380" s="181">
        <f t="shared" si="52"/>
        <v>0</v>
      </c>
      <c r="T380" s="181">
        <f t="shared" si="53"/>
        <v>0</v>
      </c>
      <c r="AQ380" s="1">
        <f>COUNT(L$11:L380)</f>
        <v>37</v>
      </c>
      <c r="AR380" s="43">
        <f t="shared" si="54"/>
        <v>40933</v>
      </c>
      <c r="AS380" s="44">
        <f t="shared" si="55"/>
        <v>89.120000000000019</v>
      </c>
      <c r="AT380" s="10" t="str">
        <f t="shared" si="56"/>
        <v/>
      </c>
      <c r="AU380" s="20" t="str">
        <f t="shared" si="57"/>
        <v/>
      </c>
      <c r="AV380" s="42">
        <f t="shared" si="58"/>
        <v>1</v>
      </c>
      <c r="AW380" s="89">
        <f t="shared" si="59"/>
        <v>0</v>
      </c>
      <c r="AX380" s="168"/>
      <c r="AY380" s="60"/>
      <c r="AZ380" s="61"/>
      <c r="BB380" s="61" t="str">
        <f>IF(Settings!I376&lt;&gt;"",Settings!I376,"")</f>
        <v/>
      </c>
    </row>
    <row r="381" spans="2:54" x14ac:dyDescent="0.2">
      <c r="B381" s="13"/>
      <c r="C381" s="12"/>
      <c r="D381" s="12"/>
      <c r="E381" s="12"/>
      <c r="F381" s="12"/>
      <c r="G381" s="12"/>
      <c r="H381" s="12"/>
      <c r="I381" s="15"/>
      <c r="J381" s="31"/>
      <c r="K381" s="180"/>
      <c r="L381" s="40"/>
      <c r="M381" s="14"/>
      <c r="N381" s="16"/>
      <c r="O381" s="49"/>
      <c r="P381" s="64"/>
      <c r="Q381" s="18"/>
      <c r="R381" s="181">
        <f t="shared" si="51"/>
        <v>0</v>
      </c>
      <c r="S381" s="181">
        <f t="shared" si="52"/>
        <v>0</v>
      </c>
      <c r="T381" s="181">
        <f t="shared" si="53"/>
        <v>0</v>
      </c>
      <c r="AQ381" s="1">
        <f>COUNT(L$11:L381)</f>
        <v>37</v>
      </c>
      <c r="AR381" s="43">
        <f t="shared" si="54"/>
        <v>40933</v>
      </c>
      <c r="AS381" s="44">
        <f t="shared" si="55"/>
        <v>89.120000000000019</v>
      </c>
      <c r="AT381" s="10" t="str">
        <f t="shared" si="56"/>
        <v/>
      </c>
      <c r="AU381" s="20" t="str">
        <f t="shared" si="57"/>
        <v/>
      </c>
      <c r="AV381" s="42">
        <f t="shared" si="58"/>
        <v>1</v>
      </c>
      <c r="AW381" s="89">
        <f t="shared" si="59"/>
        <v>0</v>
      </c>
      <c r="AX381" s="168"/>
      <c r="AY381" s="60"/>
      <c r="AZ381" s="61"/>
      <c r="BB381" s="61" t="str">
        <f>IF(Settings!I377&lt;&gt;"",Settings!I377,"")</f>
        <v/>
      </c>
    </row>
    <row r="382" spans="2:54" x14ac:dyDescent="0.2">
      <c r="B382" s="13"/>
      <c r="C382" s="12"/>
      <c r="D382" s="12"/>
      <c r="E382" s="12"/>
      <c r="F382" s="12"/>
      <c r="G382" s="12"/>
      <c r="H382" s="12"/>
      <c r="I382" s="15"/>
      <c r="J382" s="31"/>
      <c r="K382" s="180"/>
      <c r="L382" s="40"/>
      <c r="M382" s="14"/>
      <c r="N382" s="16"/>
      <c r="O382" s="49"/>
      <c r="P382" s="64"/>
      <c r="Q382" s="18"/>
      <c r="R382" s="181">
        <f t="shared" si="51"/>
        <v>0</v>
      </c>
      <c r="S382" s="181">
        <f t="shared" si="52"/>
        <v>0</v>
      </c>
      <c r="T382" s="181">
        <f t="shared" si="53"/>
        <v>0</v>
      </c>
      <c r="AQ382" s="1">
        <f>COUNT(L$11:L382)</f>
        <v>37</v>
      </c>
      <c r="AR382" s="43">
        <f t="shared" si="54"/>
        <v>40933</v>
      </c>
      <c r="AS382" s="44">
        <f t="shared" si="55"/>
        <v>89.120000000000019</v>
      </c>
      <c r="AT382" s="10" t="str">
        <f t="shared" si="56"/>
        <v/>
      </c>
      <c r="AU382" s="20" t="str">
        <f t="shared" si="57"/>
        <v/>
      </c>
      <c r="AV382" s="42">
        <f t="shared" si="58"/>
        <v>1</v>
      </c>
      <c r="AW382" s="89">
        <f t="shared" si="59"/>
        <v>0</v>
      </c>
      <c r="AX382" s="168"/>
      <c r="AY382" s="60"/>
      <c r="AZ382" s="61"/>
      <c r="BB382" s="61" t="str">
        <f>IF(Settings!I378&lt;&gt;"",Settings!I378,"")</f>
        <v/>
      </c>
    </row>
    <row r="383" spans="2:54" x14ac:dyDescent="0.2">
      <c r="B383" s="13"/>
      <c r="C383" s="12"/>
      <c r="D383" s="12"/>
      <c r="E383" s="12"/>
      <c r="F383" s="12"/>
      <c r="G383" s="12"/>
      <c r="H383" s="12"/>
      <c r="I383" s="15"/>
      <c r="J383" s="31"/>
      <c r="K383" s="180"/>
      <c r="L383" s="40"/>
      <c r="M383" s="14"/>
      <c r="N383" s="16"/>
      <c r="O383" s="49"/>
      <c r="P383" s="64"/>
      <c r="Q383" s="18"/>
      <c r="R383" s="181">
        <f t="shared" si="51"/>
        <v>0</v>
      </c>
      <c r="S383" s="181">
        <f t="shared" si="52"/>
        <v>0</v>
      </c>
      <c r="T383" s="181">
        <f t="shared" si="53"/>
        <v>0</v>
      </c>
      <c r="AQ383" s="1">
        <f>COUNT(L$11:L383)</f>
        <v>37</v>
      </c>
      <c r="AR383" s="43">
        <f t="shared" si="54"/>
        <v>40933</v>
      </c>
      <c r="AS383" s="44">
        <f t="shared" si="55"/>
        <v>89.120000000000019</v>
      </c>
      <c r="AT383" s="10" t="str">
        <f t="shared" si="56"/>
        <v/>
      </c>
      <c r="AU383" s="20" t="str">
        <f t="shared" si="57"/>
        <v/>
      </c>
      <c r="AV383" s="42">
        <f t="shared" si="58"/>
        <v>1</v>
      </c>
      <c r="AW383" s="89">
        <f t="shared" si="59"/>
        <v>0</v>
      </c>
      <c r="AX383" s="168"/>
      <c r="AY383" s="60"/>
      <c r="AZ383" s="61"/>
      <c r="BB383" s="61" t="str">
        <f>IF(Settings!I379&lt;&gt;"",Settings!I379,"")</f>
        <v/>
      </c>
    </row>
    <row r="384" spans="2:54" x14ac:dyDescent="0.2">
      <c r="B384" s="13"/>
      <c r="C384" s="12"/>
      <c r="D384" s="12"/>
      <c r="E384" s="12"/>
      <c r="F384" s="12"/>
      <c r="G384" s="12"/>
      <c r="H384" s="12"/>
      <c r="I384" s="15"/>
      <c r="J384" s="31"/>
      <c r="K384" s="180"/>
      <c r="L384" s="40"/>
      <c r="M384" s="14"/>
      <c r="N384" s="16"/>
      <c r="O384" s="49"/>
      <c r="P384" s="64"/>
      <c r="Q384" s="18"/>
      <c r="R384" s="181">
        <f t="shared" si="51"/>
        <v>0</v>
      </c>
      <c r="S384" s="181">
        <f t="shared" si="52"/>
        <v>0</v>
      </c>
      <c r="T384" s="181">
        <f t="shared" si="53"/>
        <v>0</v>
      </c>
      <c r="AQ384" s="1">
        <f>COUNT(L$11:L384)</f>
        <v>37</v>
      </c>
      <c r="AR384" s="43">
        <f t="shared" si="54"/>
        <v>40933</v>
      </c>
      <c r="AS384" s="44">
        <f t="shared" si="55"/>
        <v>89.120000000000019</v>
      </c>
      <c r="AT384" s="10" t="str">
        <f t="shared" si="56"/>
        <v/>
      </c>
      <c r="AU384" s="20" t="str">
        <f t="shared" si="57"/>
        <v/>
      </c>
      <c r="AV384" s="42">
        <f t="shared" si="58"/>
        <v>1</v>
      </c>
      <c r="AW384" s="89">
        <f t="shared" si="59"/>
        <v>0</v>
      </c>
      <c r="AX384" s="168"/>
      <c r="AY384" s="60"/>
      <c r="AZ384" s="61"/>
      <c r="BB384" s="61" t="str">
        <f>IF(Settings!I380&lt;&gt;"",Settings!I380,"")</f>
        <v/>
      </c>
    </row>
    <row r="385" spans="2:54" x14ac:dyDescent="0.2">
      <c r="B385" s="13"/>
      <c r="C385" s="12"/>
      <c r="D385" s="12"/>
      <c r="E385" s="12"/>
      <c r="F385" s="12"/>
      <c r="G385" s="12"/>
      <c r="H385" s="12"/>
      <c r="I385" s="15"/>
      <c r="J385" s="31"/>
      <c r="K385" s="180"/>
      <c r="L385" s="40"/>
      <c r="M385" s="14"/>
      <c r="N385" s="16"/>
      <c r="O385" s="49"/>
      <c r="P385" s="64"/>
      <c r="Q385" s="18"/>
      <c r="R385" s="181">
        <f t="shared" si="51"/>
        <v>0</v>
      </c>
      <c r="S385" s="181">
        <f t="shared" si="52"/>
        <v>0</v>
      </c>
      <c r="T385" s="181">
        <f t="shared" si="53"/>
        <v>0</v>
      </c>
      <c r="AQ385" s="1">
        <f>COUNT(L$11:L385)</f>
        <v>37</v>
      </c>
      <c r="AR385" s="43">
        <f t="shared" si="54"/>
        <v>40933</v>
      </c>
      <c r="AS385" s="44">
        <f t="shared" si="55"/>
        <v>89.120000000000019</v>
      </c>
      <c r="AT385" s="10" t="str">
        <f t="shared" si="56"/>
        <v/>
      </c>
      <c r="AU385" s="20" t="str">
        <f t="shared" si="57"/>
        <v/>
      </c>
      <c r="AV385" s="42">
        <f t="shared" si="58"/>
        <v>1</v>
      </c>
      <c r="AW385" s="89">
        <f t="shared" si="59"/>
        <v>0</v>
      </c>
      <c r="AX385" s="168"/>
      <c r="AY385" s="60"/>
      <c r="AZ385" s="61"/>
      <c r="BB385" s="61" t="str">
        <f>IF(Settings!I381&lt;&gt;"",Settings!I381,"")</f>
        <v/>
      </c>
    </row>
    <row r="386" spans="2:54" x14ac:dyDescent="0.2">
      <c r="B386" s="13"/>
      <c r="C386" s="12"/>
      <c r="D386" s="12"/>
      <c r="E386" s="12"/>
      <c r="F386" s="12"/>
      <c r="G386" s="12"/>
      <c r="H386" s="12"/>
      <c r="I386" s="15"/>
      <c r="J386" s="31"/>
      <c r="K386" s="180"/>
      <c r="L386" s="40"/>
      <c r="M386" s="14"/>
      <c r="N386" s="16"/>
      <c r="O386" s="49"/>
      <c r="P386" s="64"/>
      <c r="Q386" s="18"/>
      <c r="R386" s="181">
        <f t="shared" si="51"/>
        <v>0</v>
      </c>
      <c r="S386" s="181">
        <f t="shared" si="52"/>
        <v>0</v>
      </c>
      <c r="T386" s="181">
        <f t="shared" si="53"/>
        <v>0</v>
      </c>
      <c r="AQ386" s="1">
        <f>COUNT(L$11:L386)</f>
        <v>37</v>
      </c>
      <c r="AR386" s="43">
        <f t="shared" si="54"/>
        <v>40933</v>
      </c>
      <c r="AS386" s="44">
        <f t="shared" si="55"/>
        <v>89.120000000000019</v>
      </c>
      <c r="AT386" s="10" t="str">
        <f t="shared" si="56"/>
        <v/>
      </c>
      <c r="AU386" s="20" t="str">
        <f t="shared" si="57"/>
        <v/>
      </c>
      <c r="AV386" s="42">
        <f t="shared" si="58"/>
        <v>1</v>
      </c>
      <c r="AW386" s="89">
        <f t="shared" si="59"/>
        <v>0</v>
      </c>
      <c r="AX386" s="168"/>
      <c r="AY386" s="60"/>
      <c r="AZ386" s="61"/>
      <c r="BB386" s="61" t="str">
        <f>IF(Settings!I382&lt;&gt;"",Settings!I382,"")</f>
        <v/>
      </c>
    </row>
    <row r="387" spans="2:54" x14ac:dyDescent="0.2">
      <c r="B387" s="13"/>
      <c r="C387" s="12"/>
      <c r="D387" s="12"/>
      <c r="E387" s="12"/>
      <c r="F387" s="12"/>
      <c r="G387" s="12"/>
      <c r="H387" s="12"/>
      <c r="I387" s="15"/>
      <c r="J387" s="31"/>
      <c r="K387" s="180"/>
      <c r="L387" s="40"/>
      <c r="M387" s="14"/>
      <c r="N387" s="16"/>
      <c r="O387" s="49"/>
      <c r="P387" s="64"/>
      <c r="Q387" s="18"/>
      <c r="R387" s="181">
        <f t="shared" si="51"/>
        <v>0</v>
      </c>
      <c r="S387" s="181">
        <f t="shared" si="52"/>
        <v>0</v>
      </c>
      <c r="T387" s="181">
        <f t="shared" si="53"/>
        <v>0</v>
      </c>
      <c r="AQ387" s="1">
        <f>COUNT(L$11:L387)</f>
        <v>37</v>
      </c>
      <c r="AR387" s="43">
        <f t="shared" si="54"/>
        <v>40933</v>
      </c>
      <c r="AS387" s="44">
        <f t="shared" si="55"/>
        <v>89.120000000000019</v>
      </c>
      <c r="AT387" s="10" t="str">
        <f t="shared" si="56"/>
        <v/>
      </c>
      <c r="AU387" s="20" t="str">
        <f t="shared" si="57"/>
        <v/>
      </c>
      <c r="AV387" s="42">
        <f t="shared" si="58"/>
        <v>1</v>
      </c>
      <c r="AW387" s="89">
        <f t="shared" si="59"/>
        <v>0</v>
      </c>
      <c r="AX387" s="168"/>
      <c r="AY387" s="60"/>
      <c r="AZ387" s="61"/>
      <c r="BB387" s="61" t="str">
        <f>IF(Settings!I383&lt;&gt;"",Settings!I383,"")</f>
        <v/>
      </c>
    </row>
    <row r="388" spans="2:54" x14ac:dyDescent="0.2">
      <c r="B388" s="13"/>
      <c r="C388" s="12"/>
      <c r="D388" s="12"/>
      <c r="E388" s="12"/>
      <c r="F388" s="12"/>
      <c r="G388" s="12"/>
      <c r="H388" s="12"/>
      <c r="I388" s="15"/>
      <c r="J388" s="31"/>
      <c r="K388" s="180"/>
      <c r="L388" s="40"/>
      <c r="M388" s="14"/>
      <c r="N388" s="16"/>
      <c r="O388" s="49"/>
      <c r="P388" s="64"/>
      <c r="Q388" s="18"/>
      <c r="R388" s="181">
        <f t="shared" si="51"/>
        <v>0</v>
      </c>
      <c r="S388" s="181">
        <f t="shared" si="52"/>
        <v>0</v>
      </c>
      <c r="T388" s="181">
        <f t="shared" si="53"/>
        <v>0</v>
      </c>
      <c r="AQ388" s="1">
        <f>COUNT(L$11:L388)</f>
        <v>37</v>
      </c>
      <c r="AR388" s="43">
        <f t="shared" si="54"/>
        <v>40933</v>
      </c>
      <c r="AS388" s="44">
        <f t="shared" si="55"/>
        <v>89.120000000000019</v>
      </c>
      <c r="AT388" s="10" t="str">
        <f t="shared" si="56"/>
        <v/>
      </c>
      <c r="AU388" s="20" t="str">
        <f t="shared" si="57"/>
        <v/>
      </c>
      <c r="AV388" s="42">
        <f t="shared" si="58"/>
        <v>1</v>
      </c>
      <c r="AW388" s="89">
        <f t="shared" si="59"/>
        <v>0</v>
      </c>
      <c r="AX388" s="168"/>
      <c r="AY388" s="60"/>
      <c r="AZ388" s="61"/>
      <c r="BB388" s="61" t="str">
        <f>IF(Settings!I384&lt;&gt;"",Settings!I384,"")</f>
        <v/>
      </c>
    </row>
    <row r="389" spans="2:54" x14ac:dyDescent="0.2">
      <c r="B389" s="13"/>
      <c r="C389" s="12"/>
      <c r="D389" s="12"/>
      <c r="E389" s="12"/>
      <c r="F389" s="12"/>
      <c r="G389" s="12"/>
      <c r="H389" s="12"/>
      <c r="I389" s="15"/>
      <c r="J389" s="31"/>
      <c r="K389" s="180"/>
      <c r="L389" s="40"/>
      <c r="M389" s="14"/>
      <c r="N389" s="16"/>
      <c r="O389" s="49"/>
      <c r="P389" s="64"/>
      <c r="Q389" s="18"/>
      <c r="R389" s="181">
        <f t="shared" si="51"/>
        <v>0</v>
      </c>
      <c r="S389" s="181">
        <f t="shared" si="52"/>
        <v>0</v>
      </c>
      <c r="T389" s="181">
        <f t="shared" si="53"/>
        <v>0</v>
      </c>
      <c r="AQ389" s="1">
        <f>COUNT(L$11:L389)</f>
        <v>37</v>
      </c>
      <c r="AR389" s="43">
        <f t="shared" si="54"/>
        <v>40933</v>
      </c>
      <c r="AS389" s="44">
        <f t="shared" si="55"/>
        <v>89.120000000000019</v>
      </c>
      <c r="AT389" s="10" t="str">
        <f t="shared" si="56"/>
        <v/>
      </c>
      <c r="AU389" s="20" t="str">
        <f t="shared" si="57"/>
        <v/>
      </c>
      <c r="AV389" s="42">
        <f t="shared" si="58"/>
        <v>1</v>
      </c>
      <c r="AW389" s="89">
        <f t="shared" si="59"/>
        <v>0</v>
      </c>
      <c r="AX389" s="168"/>
      <c r="AY389" s="60"/>
      <c r="AZ389" s="61"/>
      <c r="BB389" s="61" t="str">
        <f>IF(Settings!I385&lt;&gt;"",Settings!I385,"")</f>
        <v/>
      </c>
    </row>
    <row r="390" spans="2:54" x14ac:dyDescent="0.2">
      <c r="B390" s="13"/>
      <c r="C390" s="12"/>
      <c r="D390" s="12"/>
      <c r="E390" s="12"/>
      <c r="F390" s="12"/>
      <c r="G390" s="12"/>
      <c r="H390" s="12"/>
      <c r="I390" s="15"/>
      <c r="J390" s="31"/>
      <c r="K390" s="180"/>
      <c r="L390" s="40"/>
      <c r="M390" s="14"/>
      <c r="N390" s="16"/>
      <c r="O390" s="49"/>
      <c r="P390" s="64"/>
      <c r="Q390" s="18"/>
      <c r="R390" s="181">
        <f t="shared" si="51"/>
        <v>0</v>
      </c>
      <c r="S390" s="181">
        <f t="shared" si="52"/>
        <v>0</v>
      </c>
      <c r="T390" s="181">
        <f t="shared" si="53"/>
        <v>0</v>
      </c>
      <c r="AQ390" s="1">
        <f>COUNT(L$11:L390)</f>
        <v>37</v>
      </c>
      <c r="AR390" s="43">
        <f t="shared" si="54"/>
        <v>40933</v>
      </c>
      <c r="AS390" s="44">
        <f t="shared" si="55"/>
        <v>89.120000000000019</v>
      </c>
      <c r="AT390" s="10" t="str">
        <f t="shared" si="56"/>
        <v/>
      </c>
      <c r="AU390" s="20" t="str">
        <f t="shared" si="57"/>
        <v/>
      </c>
      <c r="AV390" s="42">
        <f t="shared" si="58"/>
        <v>1</v>
      </c>
      <c r="AW390" s="89">
        <f t="shared" si="59"/>
        <v>0</v>
      </c>
      <c r="AX390" s="168"/>
      <c r="AY390" s="60"/>
      <c r="AZ390" s="61"/>
      <c r="BB390" s="61" t="str">
        <f>IF(Settings!I386&lt;&gt;"",Settings!I386,"")</f>
        <v/>
      </c>
    </row>
    <row r="391" spans="2:54" x14ac:dyDescent="0.2">
      <c r="B391" s="13"/>
      <c r="C391" s="12"/>
      <c r="D391" s="12"/>
      <c r="E391" s="12"/>
      <c r="F391" s="12"/>
      <c r="G391" s="12"/>
      <c r="H391" s="12"/>
      <c r="I391" s="15"/>
      <c r="J391" s="31"/>
      <c r="K391" s="180"/>
      <c r="L391" s="40"/>
      <c r="M391" s="14"/>
      <c r="N391" s="16"/>
      <c r="O391" s="49"/>
      <c r="P391" s="64"/>
      <c r="Q391" s="18"/>
      <c r="R391" s="181">
        <f t="shared" si="51"/>
        <v>0</v>
      </c>
      <c r="S391" s="181">
        <f t="shared" si="52"/>
        <v>0</v>
      </c>
      <c r="T391" s="181">
        <f t="shared" si="53"/>
        <v>0</v>
      </c>
      <c r="AQ391" s="1">
        <f>COUNT(L$11:L391)</f>
        <v>37</v>
      </c>
      <c r="AR391" s="43">
        <f t="shared" si="54"/>
        <v>40933</v>
      </c>
      <c r="AS391" s="44">
        <f t="shared" si="55"/>
        <v>89.120000000000019</v>
      </c>
      <c r="AT391" s="10" t="str">
        <f t="shared" si="56"/>
        <v/>
      </c>
      <c r="AU391" s="20" t="str">
        <f t="shared" si="57"/>
        <v/>
      </c>
      <c r="AV391" s="42">
        <f t="shared" si="58"/>
        <v>1</v>
      </c>
      <c r="AW391" s="89">
        <f t="shared" si="59"/>
        <v>0</v>
      </c>
      <c r="AX391" s="168"/>
      <c r="AY391" s="60"/>
      <c r="AZ391" s="61"/>
      <c r="BB391" s="61" t="str">
        <f>IF(Settings!I387&lt;&gt;"",Settings!I387,"")</f>
        <v/>
      </c>
    </row>
    <row r="392" spans="2:54" x14ac:dyDescent="0.2">
      <c r="B392" s="13"/>
      <c r="C392" s="12"/>
      <c r="D392" s="12"/>
      <c r="E392" s="12"/>
      <c r="F392" s="12"/>
      <c r="G392" s="12"/>
      <c r="H392" s="12"/>
      <c r="I392" s="15"/>
      <c r="J392" s="31"/>
      <c r="K392" s="180"/>
      <c r="L392" s="40"/>
      <c r="M392" s="14"/>
      <c r="N392" s="16"/>
      <c r="O392" s="49"/>
      <c r="P392" s="64"/>
      <c r="Q392" s="18"/>
      <c r="R392" s="181">
        <f t="shared" si="51"/>
        <v>0</v>
      </c>
      <c r="S392" s="181">
        <f t="shared" si="52"/>
        <v>0</v>
      </c>
      <c r="T392" s="181">
        <f t="shared" si="53"/>
        <v>0</v>
      </c>
      <c r="AQ392" s="1">
        <f>COUNT(L$11:L392)</f>
        <v>37</v>
      </c>
      <c r="AR392" s="43">
        <f t="shared" si="54"/>
        <v>40933</v>
      </c>
      <c r="AS392" s="44">
        <f t="shared" si="55"/>
        <v>89.120000000000019</v>
      </c>
      <c r="AT392" s="10" t="str">
        <f t="shared" si="56"/>
        <v/>
      </c>
      <c r="AU392" s="20" t="str">
        <f t="shared" si="57"/>
        <v/>
      </c>
      <c r="AV392" s="42">
        <f t="shared" si="58"/>
        <v>1</v>
      </c>
      <c r="AW392" s="89">
        <f t="shared" si="59"/>
        <v>0</v>
      </c>
      <c r="AX392" s="168"/>
      <c r="AY392" s="60"/>
      <c r="AZ392" s="61"/>
      <c r="BB392" s="61" t="str">
        <f>IF(Settings!I388&lt;&gt;"",Settings!I388,"")</f>
        <v/>
      </c>
    </row>
    <row r="393" spans="2:54" x14ac:dyDescent="0.2">
      <c r="B393" s="13"/>
      <c r="C393" s="12"/>
      <c r="D393" s="12"/>
      <c r="E393" s="12"/>
      <c r="F393" s="12"/>
      <c r="G393" s="12"/>
      <c r="H393" s="12"/>
      <c r="I393" s="15"/>
      <c r="J393" s="31"/>
      <c r="K393" s="180"/>
      <c r="L393" s="40"/>
      <c r="M393" s="14"/>
      <c r="N393" s="16"/>
      <c r="O393" s="49"/>
      <c r="P393" s="64"/>
      <c r="Q393" s="18"/>
      <c r="R393" s="181">
        <f t="shared" si="51"/>
        <v>0</v>
      </c>
      <c r="S393" s="181">
        <f t="shared" si="52"/>
        <v>0</v>
      </c>
      <c r="T393" s="181">
        <f t="shared" si="53"/>
        <v>0</v>
      </c>
      <c r="AQ393" s="1">
        <f>COUNT(L$11:L393)</f>
        <v>37</v>
      </c>
      <c r="AR393" s="43">
        <f t="shared" si="54"/>
        <v>40933</v>
      </c>
      <c r="AS393" s="44">
        <f t="shared" si="55"/>
        <v>89.120000000000019</v>
      </c>
      <c r="AT393" s="10" t="str">
        <f t="shared" si="56"/>
        <v/>
      </c>
      <c r="AU393" s="20" t="str">
        <f t="shared" si="57"/>
        <v/>
      </c>
      <c r="AV393" s="42">
        <f t="shared" si="58"/>
        <v>1</v>
      </c>
      <c r="AW393" s="89">
        <f t="shared" si="59"/>
        <v>0</v>
      </c>
      <c r="AX393" s="168"/>
      <c r="AY393" s="60"/>
      <c r="AZ393" s="61"/>
      <c r="BB393" s="61" t="str">
        <f>IF(Settings!I389&lt;&gt;"",Settings!I389,"")</f>
        <v/>
      </c>
    </row>
    <row r="394" spans="2:54" x14ac:dyDescent="0.2">
      <c r="B394" s="13"/>
      <c r="C394" s="12"/>
      <c r="D394" s="12"/>
      <c r="E394" s="12"/>
      <c r="F394" s="12"/>
      <c r="G394" s="12"/>
      <c r="H394" s="12"/>
      <c r="I394" s="15"/>
      <c r="J394" s="31"/>
      <c r="K394" s="180"/>
      <c r="L394" s="40"/>
      <c r="M394" s="14"/>
      <c r="N394" s="16"/>
      <c r="O394" s="49"/>
      <c r="P394" s="64"/>
      <c r="Q394" s="18"/>
      <c r="R394" s="181">
        <f t="shared" si="51"/>
        <v>0</v>
      </c>
      <c r="S394" s="181">
        <f t="shared" si="52"/>
        <v>0</v>
      </c>
      <c r="T394" s="181">
        <f t="shared" si="53"/>
        <v>0</v>
      </c>
      <c r="AQ394" s="1">
        <f>COUNT(L$11:L394)</f>
        <v>37</v>
      </c>
      <c r="AR394" s="43">
        <f t="shared" si="54"/>
        <v>40933</v>
      </c>
      <c r="AS394" s="44">
        <f t="shared" si="55"/>
        <v>89.120000000000019</v>
      </c>
      <c r="AT394" s="10" t="str">
        <f t="shared" si="56"/>
        <v/>
      </c>
      <c r="AU394" s="20" t="str">
        <f t="shared" si="57"/>
        <v/>
      </c>
      <c r="AV394" s="42">
        <f t="shared" si="58"/>
        <v>1</v>
      </c>
      <c r="AW394" s="89">
        <f t="shared" si="59"/>
        <v>0</v>
      </c>
      <c r="AX394" s="168"/>
      <c r="AY394" s="60"/>
      <c r="AZ394" s="61"/>
      <c r="BB394" s="61" t="str">
        <f>IF(Settings!I390&lt;&gt;"",Settings!I390,"")</f>
        <v/>
      </c>
    </row>
    <row r="395" spans="2:54" x14ac:dyDescent="0.2">
      <c r="B395" s="13"/>
      <c r="C395" s="12"/>
      <c r="D395" s="12"/>
      <c r="E395" s="12"/>
      <c r="F395" s="12"/>
      <c r="G395" s="12"/>
      <c r="H395" s="12"/>
      <c r="I395" s="15"/>
      <c r="J395" s="31"/>
      <c r="K395" s="180"/>
      <c r="L395" s="40"/>
      <c r="M395" s="14"/>
      <c r="N395" s="16"/>
      <c r="O395" s="49"/>
      <c r="P395" s="64"/>
      <c r="Q395" s="18"/>
      <c r="R395" s="181">
        <f t="shared" si="51"/>
        <v>0</v>
      </c>
      <c r="S395" s="181">
        <f t="shared" si="52"/>
        <v>0</v>
      </c>
      <c r="T395" s="181">
        <f t="shared" si="53"/>
        <v>0</v>
      </c>
      <c r="AQ395" s="1">
        <f>COUNT(L$11:L395)</f>
        <v>37</v>
      </c>
      <c r="AR395" s="43">
        <f t="shared" si="54"/>
        <v>40933</v>
      </c>
      <c r="AS395" s="44">
        <f t="shared" si="55"/>
        <v>89.120000000000019</v>
      </c>
      <c r="AT395" s="10" t="str">
        <f t="shared" si="56"/>
        <v/>
      </c>
      <c r="AU395" s="20" t="str">
        <f t="shared" si="57"/>
        <v/>
      </c>
      <c r="AV395" s="42">
        <f t="shared" si="58"/>
        <v>1</v>
      </c>
      <c r="AW395" s="89">
        <f t="shared" si="59"/>
        <v>0</v>
      </c>
      <c r="AX395" s="168"/>
      <c r="AY395" s="60"/>
      <c r="AZ395" s="61"/>
      <c r="BB395" s="61" t="str">
        <f>IF(Settings!I391&lt;&gt;"",Settings!I391,"")</f>
        <v/>
      </c>
    </row>
    <row r="396" spans="2:54" x14ac:dyDescent="0.2">
      <c r="B396" s="13"/>
      <c r="C396" s="12"/>
      <c r="D396" s="12"/>
      <c r="E396" s="12"/>
      <c r="F396" s="12"/>
      <c r="G396" s="12"/>
      <c r="H396" s="12"/>
      <c r="I396" s="15"/>
      <c r="J396" s="31"/>
      <c r="K396" s="180"/>
      <c r="L396" s="40"/>
      <c r="M396" s="14"/>
      <c r="N396" s="16"/>
      <c r="O396" s="49"/>
      <c r="P396" s="64"/>
      <c r="Q396" s="18"/>
      <c r="R396" s="181">
        <f t="shared" ref="R396:R459" si="60">ROUND(IF(M396&lt;&gt;"Y",IF(P396&lt;&gt;"Y",K396,K396*(AV396-1)),0),ROUNDING)</f>
        <v>0</v>
      </c>
      <c r="S396" s="181">
        <f t="shared" ref="S396:S459" si="61">ROUND(IF(O396&gt;0,IF(M396="Y",AW396*(1-O396),IF(AW396&gt;R396,R396 + (AW396 - R396)*(1-O396),AW396)),AW396),ROUNDING)</f>
        <v>0</v>
      </c>
      <c r="T396" s="181">
        <f t="shared" ref="T396:T459" si="62">ROUND(IF(N396="P",0,IF(OR(M396="N",M396=""),S396-R396,S396)),ROUNDING)</f>
        <v>0</v>
      </c>
      <c r="AQ396" s="1">
        <f>COUNT(L$11:L396)</f>
        <v>37</v>
      </c>
      <c r="AR396" s="43">
        <f t="shared" si="54"/>
        <v>40933</v>
      </c>
      <c r="AS396" s="44">
        <f t="shared" si="55"/>
        <v>89.120000000000019</v>
      </c>
      <c r="AT396" s="10" t="str">
        <f t="shared" si="56"/>
        <v/>
      </c>
      <c r="AU396" s="20" t="str">
        <f t="shared" si="57"/>
        <v/>
      </c>
      <c r="AV396" s="42">
        <f t="shared" si="58"/>
        <v>1</v>
      </c>
      <c r="AW396" s="89">
        <f t="shared" si="59"/>
        <v>0</v>
      </c>
      <c r="AX396" s="168"/>
      <c r="AY396" s="60"/>
      <c r="AZ396" s="61"/>
      <c r="BB396" s="61" t="str">
        <f>IF(Settings!I392&lt;&gt;"",Settings!I392,"")</f>
        <v/>
      </c>
    </row>
    <row r="397" spans="2:54" x14ac:dyDescent="0.2">
      <c r="B397" s="13"/>
      <c r="C397" s="12"/>
      <c r="D397" s="12"/>
      <c r="E397" s="12"/>
      <c r="F397" s="12"/>
      <c r="G397" s="12"/>
      <c r="H397" s="12"/>
      <c r="I397" s="15"/>
      <c r="J397" s="31"/>
      <c r="K397" s="180"/>
      <c r="L397" s="40"/>
      <c r="M397" s="14"/>
      <c r="N397" s="16"/>
      <c r="O397" s="49"/>
      <c r="P397" s="64"/>
      <c r="Q397" s="18"/>
      <c r="R397" s="181">
        <f t="shared" si="60"/>
        <v>0</v>
      </c>
      <c r="S397" s="181">
        <f t="shared" si="61"/>
        <v>0</v>
      </c>
      <c r="T397" s="181">
        <f t="shared" si="62"/>
        <v>0</v>
      </c>
      <c r="AQ397" s="1">
        <f>COUNT(L$11:L397)</f>
        <v>37</v>
      </c>
      <c r="AR397" s="43">
        <f t="shared" ref="AR397:AR460" si="63">IF(B397&gt;2,B397,AR396)</f>
        <v>40933</v>
      </c>
      <c r="AS397" s="44">
        <f t="shared" ref="AS397:AS460" si="64">AS396+T397</f>
        <v>89.120000000000019</v>
      </c>
      <c r="AT397" s="10" t="str">
        <f t="shared" ref="AT397:AT460" si="65">IF(N397="P",IF(P397&lt;&gt;"Y",IF(M397&lt;&gt;"Y",K397*AV397,K397*AV397-K397),IF(M397&lt;&gt;"Y",K397 + K397*(AV397-1),K397)),"")</f>
        <v/>
      </c>
      <c r="AU397" s="20" t="str">
        <f t="shared" ref="AU397:AU460" si="66">IF(M397="Y",IF(P397="Y",K397*(AV397-1),K397),"")</f>
        <v/>
      </c>
      <c r="AV397" s="42">
        <f t="shared" ref="AV397:AV460" si="67">IF(L397&lt;&gt;"",IF(ODDS_TYPE=1,L397,IF(ODDS_TYPE=2,IF(L397&gt;0,1+L397/100,IF(L397&lt;0,1-100/L397,1)),IF(ODDS_TYPE=3,1+L397,IF(ODDS_TYPE=4,1+L397,IF(ODDS_TYPE=5,IF(L397&gt;0,1+L397,1-1/L397),IF(ODDS_TYPE=6,IF(L397&gt;=0,L397+1,1-1/L397),1)))))),1)</f>
        <v>1</v>
      </c>
      <c r="AW397" s="89">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68"/>
      <c r="AY397" s="60"/>
      <c r="AZ397" s="61"/>
      <c r="BB397" s="61" t="str">
        <f>IF(Settings!I393&lt;&gt;"",Settings!I393,"")</f>
        <v/>
      </c>
    </row>
    <row r="398" spans="2:54" x14ac:dyDescent="0.2">
      <c r="B398" s="13"/>
      <c r="C398" s="12"/>
      <c r="D398" s="12"/>
      <c r="E398" s="12"/>
      <c r="F398" s="12"/>
      <c r="G398" s="12"/>
      <c r="H398" s="12"/>
      <c r="I398" s="15"/>
      <c r="J398" s="31"/>
      <c r="K398" s="180"/>
      <c r="L398" s="40"/>
      <c r="M398" s="14"/>
      <c r="N398" s="16"/>
      <c r="O398" s="49"/>
      <c r="P398" s="64"/>
      <c r="Q398" s="18"/>
      <c r="R398" s="181">
        <f t="shared" si="60"/>
        <v>0</v>
      </c>
      <c r="S398" s="181">
        <f t="shared" si="61"/>
        <v>0</v>
      </c>
      <c r="T398" s="181">
        <f t="shared" si="62"/>
        <v>0</v>
      </c>
      <c r="AQ398" s="1">
        <f>COUNT(L$11:L398)</f>
        <v>37</v>
      </c>
      <c r="AR398" s="43">
        <f t="shared" si="63"/>
        <v>40933</v>
      </c>
      <c r="AS398" s="44">
        <f t="shared" si="64"/>
        <v>89.120000000000019</v>
      </c>
      <c r="AT398" s="10" t="str">
        <f t="shared" si="65"/>
        <v/>
      </c>
      <c r="AU398" s="20" t="str">
        <f t="shared" si="66"/>
        <v/>
      </c>
      <c r="AV398" s="42">
        <f t="shared" si="67"/>
        <v>1</v>
      </c>
      <c r="AW398" s="89">
        <f t="shared" si="68"/>
        <v>0</v>
      </c>
      <c r="AX398" s="168"/>
      <c r="AY398" s="60"/>
      <c r="AZ398" s="61"/>
      <c r="BB398" s="61" t="str">
        <f>IF(Settings!I394&lt;&gt;"",Settings!I394,"")</f>
        <v/>
      </c>
    </row>
    <row r="399" spans="2:54" x14ac:dyDescent="0.2">
      <c r="B399" s="13"/>
      <c r="C399" s="12"/>
      <c r="D399" s="12"/>
      <c r="E399" s="12"/>
      <c r="F399" s="12"/>
      <c r="G399" s="12"/>
      <c r="H399" s="12"/>
      <c r="I399" s="15"/>
      <c r="J399" s="31"/>
      <c r="K399" s="180"/>
      <c r="L399" s="40"/>
      <c r="M399" s="14"/>
      <c r="N399" s="16"/>
      <c r="O399" s="49"/>
      <c r="P399" s="64"/>
      <c r="Q399" s="18"/>
      <c r="R399" s="181">
        <f t="shared" si="60"/>
        <v>0</v>
      </c>
      <c r="S399" s="181">
        <f t="shared" si="61"/>
        <v>0</v>
      </c>
      <c r="T399" s="181">
        <f t="shared" si="62"/>
        <v>0</v>
      </c>
      <c r="AQ399" s="1">
        <f>COUNT(L$11:L399)</f>
        <v>37</v>
      </c>
      <c r="AR399" s="43">
        <f t="shared" si="63"/>
        <v>40933</v>
      </c>
      <c r="AS399" s="44">
        <f t="shared" si="64"/>
        <v>89.120000000000019</v>
      </c>
      <c r="AT399" s="10" t="str">
        <f t="shared" si="65"/>
        <v/>
      </c>
      <c r="AU399" s="20" t="str">
        <f t="shared" si="66"/>
        <v/>
      </c>
      <c r="AV399" s="42">
        <f t="shared" si="67"/>
        <v>1</v>
      </c>
      <c r="AW399" s="89">
        <f t="shared" si="68"/>
        <v>0</v>
      </c>
      <c r="AX399" s="168"/>
      <c r="AY399" s="60"/>
      <c r="AZ399" s="61"/>
      <c r="BB399" s="61" t="str">
        <f>IF(Settings!I395&lt;&gt;"",Settings!I395,"")</f>
        <v/>
      </c>
    </row>
    <row r="400" spans="2:54" x14ac:dyDescent="0.2">
      <c r="B400" s="13"/>
      <c r="C400" s="12"/>
      <c r="D400" s="12"/>
      <c r="E400" s="12"/>
      <c r="F400" s="12"/>
      <c r="G400" s="12"/>
      <c r="H400" s="12"/>
      <c r="I400" s="15"/>
      <c r="J400" s="31"/>
      <c r="K400" s="180"/>
      <c r="L400" s="40"/>
      <c r="M400" s="14"/>
      <c r="N400" s="16"/>
      <c r="O400" s="49"/>
      <c r="P400" s="64"/>
      <c r="Q400" s="18"/>
      <c r="R400" s="181">
        <f t="shared" si="60"/>
        <v>0</v>
      </c>
      <c r="S400" s="181">
        <f t="shared" si="61"/>
        <v>0</v>
      </c>
      <c r="T400" s="181">
        <f t="shared" si="62"/>
        <v>0</v>
      </c>
      <c r="AQ400" s="1">
        <f>COUNT(L$11:L400)</f>
        <v>37</v>
      </c>
      <c r="AR400" s="43">
        <f t="shared" si="63"/>
        <v>40933</v>
      </c>
      <c r="AS400" s="44">
        <f t="shared" si="64"/>
        <v>89.120000000000019</v>
      </c>
      <c r="AT400" s="10" t="str">
        <f t="shared" si="65"/>
        <v/>
      </c>
      <c r="AU400" s="20" t="str">
        <f t="shared" si="66"/>
        <v/>
      </c>
      <c r="AV400" s="42">
        <f t="shared" si="67"/>
        <v>1</v>
      </c>
      <c r="AW400" s="89">
        <f t="shared" si="68"/>
        <v>0</v>
      </c>
      <c r="AX400" s="168"/>
      <c r="AY400" s="60"/>
      <c r="AZ400" s="61"/>
      <c r="BB400" s="61" t="str">
        <f>IF(Settings!I396&lt;&gt;"",Settings!I396,"")</f>
        <v/>
      </c>
    </row>
    <row r="401" spans="2:54" x14ac:dyDescent="0.2">
      <c r="B401" s="13"/>
      <c r="C401" s="12"/>
      <c r="D401" s="12"/>
      <c r="E401" s="12"/>
      <c r="F401" s="12"/>
      <c r="G401" s="12"/>
      <c r="H401" s="12"/>
      <c r="I401" s="15"/>
      <c r="J401" s="31"/>
      <c r="K401" s="180"/>
      <c r="L401" s="40"/>
      <c r="M401" s="14"/>
      <c r="N401" s="16"/>
      <c r="O401" s="49"/>
      <c r="P401" s="64"/>
      <c r="Q401" s="18"/>
      <c r="R401" s="181">
        <f t="shared" si="60"/>
        <v>0</v>
      </c>
      <c r="S401" s="181">
        <f t="shared" si="61"/>
        <v>0</v>
      </c>
      <c r="T401" s="181">
        <f t="shared" si="62"/>
        <v>0</v>
      </c>
      <c r="AQ401" s="1">
        <f>COUNT(L$11:L401)</f>
        <v>37</v>
      </c>
      <c r="AR401" s="43">
        <f t="shared" si="63"/>
        <v>40933</v>
      </c>
      <c r="AS401" s="44">
        <f t="shared" si="64"/>
        <v>89.120000000000019</v>
      </c>
      <c r="AT401" s="10" t="str">
        <f t="shared" si="65"/>
        <v/>
      </c>
      <c r="AU401" s="20" t="str">
        <f t="shared" si="66"/>
        <v/>
      </c>
      <c r="AV401" s="42">
        <f t="shared" si="67"/>
        <v>1</v>
      </c>
      <c r="AW401" s="89">
        <f t="shared" si="68"/>
        <v>0</v>
      </c>
      <c r="AX401" s="168"/>
      <c r="AY401" s="60"/>
      <c r="AZ401" s="61"/>
      <c r="BB401" s="61" t="str">
        <f>IF(Settings!I397&lt;&gt;"",Settings!I397,"")</f>
        <v/>
      </c>
    </row>
    <row r="402" spans="2:54" x14ac:dyDescent="0.2">
      <c r="B402" s="13"/>
      <c r="C402" s="12"/>
      <c r="D402" s="12"/>
      <c r="E402" s="12"/>
      <c r="F402" s="12"/>
      <c r="G402" s="12"/>
      <c r="H402" s="12"/>
      <c r="I402" s="15"/>
      <c r="J402" s="31"/>
      <c r="K402" s="180"/>
      <c r="L402" s="40"/>
      <c r="M402" s="14"/>
      <c r="N402" s="16"/>
      <c r="O402" s="49"/>
      <c r="P402" s="64"/>
      <c r="Q402" s="18"/>
      <c r="R402" s="181">
        <f t="shared" si="60"/>
        <v>0</v>
      </c>
      <c r="S402" s="181">
        <f t="shared" si="61"/>
        <v>0</v>
      </c>
      <c r="T402" s="181">
        <f t="shared" si="62"/>
        <v>0</v>
      </c>
      <c r="AQ402" s="1">
        <f>COUNT(L$11:L402)</f>
        <v>37</v>
      </c>
      <c r="AR402" s="43">
        <f t="shared" si="63"/>
        <v>40933</v>
      </c>
      <c r="AS402" s="44">
        <f t="shared" si="64"/>
        <v>89.120000000000019</v>
      </c>
      <c r="AT402" s="10" t="str">
        <f t="shared" si="65"/>
        <v/>
      </c>
      <c r="AU402" s="20" t="str">
        <f t="shared" si="66"/>
        <v/>
      </c>
      <c r="AV402" s="42">
        <f t="shared" si="67"/>
        <v>1</v>
      </c>
      <c r="AW402" s="89">
        <f t="shared" si="68"/>
        <v>0</v>
      </c>
      <c r="AX402" s="168"/>
      <c r="AY402" s="60"/>
      <c r="AZ402" s="61"/>
      <c r="BB402" s="61" t="str">
        <f>IF(Settings!I398&lt;&gt;"",Settings!I398,"")</f>
        <v/>
      </c>
    </row>
    <row r="403" spans="2:54" x14ac:dyDescent="0.2">
      <c r="B403" s="13"/>
      <c r="C403" s="12"/>
      <c r="D403" s="12"/>
      <c r="E403" s="12"/>
      <c r="F403" s="12"/>
      <c r="G403" s="12"/>
      <c r="H403" s="12"/>
      <c r="I403" s="15"/>
      <c r="J403" s="31"/>
      <c r="K403" s="180"/>
      <c r="L403" s="40"/>
      <c r="M403" s="14"/>
      <c r="N403" s="16"/>
      <c r="O403" s="49"/>
      <c r="P403" s="64"/>
      <c r="Q403" s="18"/>
      <c r="R403" s="181">
        <f t="shared" si="60"/>
        <v>0</v>
      </c>
      <c r="S403" s="181">
        <f t="shared" si="61"/>
        <v>0</v>
      </c>
      <c r="T403" s="181">
        <f t="shared" si="62"/>
        <v>0</v>
      </c>
      <c r="AQ403" s="1">
        <f>COUNT(L$11:L403)</f>
        <v>37</v>
      </c>
      <c r="AR403" s="43">
        <f t="shared" si="63"/>
        <v>40933</v>
      </c>
      <c r="AS403" s="44">
        <f t="shared" si="64"/>
        <v>89.120000000000019</v>
      </c>
      <c r="AT403" s="10" t="str">
        <f t="shared" si="65"/>
        <v/>
      </c>
      <c r="AU403" s="20" t="str">
        <f t="shared" si="66"/>
        <v/>
      </c>
      <c r="AV403" s="42">
        <f t="shared" si="67"/>
        <v>1</v>
      </c>
      <c r="AW403" s="89">
        <f t="shared" si="68"/>
        <v>0</v>
      </c>
      <c r="AX403" s="168"/>
      <c r="AY403" s="60"/>
      <c r="AZ403" s="61"/>
      <c r="BB403" s="61" t="str">
        <f>IF(Settings!I399&lt;&gt;"",Settings!I399,"")</f>
        <v/>
      </c>
    </row>
    <row r="404" spans="2:54" x14ac:dyDescent="0.2">
      <c r="B404" s="13"/>
      <c r="C404" s="12"/>
      <c r="D404" s="12"/>
      <c r="E404" s="12"/>
      <c r="F404" s="12"/>
      <c r="G404" s="12"/>
      <c r="H404" s="12"/>
      <c r="I404" s="15"/>
      <c r="J404" s="31"/>
      <c r="K404" s="180"/>
      <c r="L404" s="40"/>
      <c r="M404" s="14"/>
      <c r="N404" s="16"/>
      <c r="O404" s="49"/>
      <c r="P404" s="64"/>
      <c r="Q404" s="18"/>
      <c r="R404" s="181">
        <f t="shared" si="60"/>
        <v>0</v>
      </c>
      <c r="S404" s="181">
        <f t="shared" si="61"/>
        <v>0</v>
      </c>
      <c r="T404" s="181">
        <f t="shared" si="62"/>
        <v>0</v>
      </c>
      <c r="AQ404" s="1">
        <f>COUNT(L$11:L404)</f>
        <v>37</v>
      </c>
      <c r="AR404" s="43">
        <f t="shared" si="63"/>
        <v>40933</v>
      </c>
      <c r="AS404" s="44">
        <f t="shared" si="64"/>
        <v>89.120000000000019</v>
      </c>
      <c r="AT404" s="10" t="str">
        <f t="shared" si="65"/>
        <v/>
      </c>
      <c r="AU404" s="20" t="str">
        <f t="shared" si="66"/>
        <v/>
      </c>
      <c r="AV404" s="42">
        <f t="shared" si="67"/>
        <v>1</v>
      </c>
      <c r="AW404" s="89">
        <f t="shared" si="68"/>
        <v>0</v>
      </c>
      <c r="AX404" s="168"/>
      <c r="AY404" s="60"/>
      <c r="AZ404" s="61"/>
      <c r="BB404" s="61" t="str">
        <f>IF(Settings!I400&lt;&gt;"",Settings!I400,"")</f>
        <v/>
      </c>
    </row>
    <row r="405" spans="2:54" x14ac:dyDescent="0.2">
      <c r="B405" s="13"/>
      <c r="C405" s="12"/>
      <c r="D405" s="12"/>
      <c r="E405" s="12"/>
      <c r="F405" s="12"/>
      <c r="G405" s="12"/>
      <c r="H405" s="12"/>
      <c r="I405" s="15"/>
      <c r="J405" s="31"/>
      <c r="K405" s="180"/>
      <c r="L405" s="40"/>
      <c r="M405" s="14"/>
      <c r="N405" s="16"/>
      <c r="O405" s="49"/>
      <c r="P405" s="64"/>
      <c r="Q405" s="18"/>
      <c r="R405" s="181">
        <f t="shared" si="60"/>
        <v>0</v>
      </c>
      <c r="S405" s="181">
        <f t="shared" si="61"/>
        <v>0</v>
      </c>
      <c r="T405" s="181">
        <f t="shared" si="62"/>
        <v>0</v>
      </c>
      <c r="AQ405" s="1">
        <f>COUNT(L$11:L405)</f>
        <v>37</v>
      </c>
      <c r="AR405" s="43">
        <f t="shared" si="63"/>
        <v>40933</v>
      </c>
      <c r="AS405" s="44">
        <f t="shared" si="64"/>
        <v>89.120000000000019</v>
      </c>
      <c r="AT405" s="10" t="str">
        <f t="shared" si="65"/>
        <v/>
      </c>
      <c r="AU405" s="20" t="str">
        <f t="shared" si="66"/>
        <v/>
      </c>
      <c r="AV405" s="42">
        <f t="shared" si="67"/>
        <v>1</v>
      </c>
      <c r="AW405" s="89">
        <f t="shared" si="68"/>
        <v>0</v>
      </c>
      <c r="AX405" s="168"/>
      <c r="AY405" s="60"/>
      <c r="AZ405" s="61"/>
      <c r="BB405" s="61" t="str">
        <f>IF(Settings!I401&lt;&gt;"",Settings!I401,"")</f>
        <v/>
      </c>
    </row>
    <row r="406" spans="2:54" x14ac:dyDescent="0.2">
      <c r="B406" s="13"/>
      <c r="C406" s="12"/>
      <c r="D406" s="12"/>
      <c r="E406" s="12"/>
      <c r="F406" s="12"/>
      <c r="G406" s="12"/>
      <c r="H406" s="12"/>
      <c r="I406" s="15"/>
      <c r="J406" s="31"/>
      <c r="K406" s="180"/>
      <c r="L406" s="40"/>
      <c r="M406" s="14"/>
      <c r="N406" s="16"/>
      <c r="O406" s="49"/>
      <c r="P406" s="64"/>
      <c r="Q406" s="18"/>
      <c r="R406" s="181">
        <f t="shared" si="60"/>
        <v>0</v>
      </c>
      <c r="S406" s="181">
        <f t="shared" si="61"/>
        <v>0</v>
      </c>
      <c r="T406" s="181">
        <f t="shared" si="62"/>
        <v>0</v>
      </c>
      <c r="AQ406" s="1">
        <f>COUNT(L$11:L406)</f>
        <v>37</v>
      </c>
      <c r="AR406" s="43">
        <f t="shared" si="63"/>
        <v>40933</v>
      </c>
      <c r="AS406" s="44">
        <f t="shared" si="64"/>
        <v>89.120000000000019</v>
      </c>
      <c r="AT406" s="10" t="str">
        <f t="shared" si="65"/>
        <v/>
      </c>
      <c r="AU406" s="20" t="str">
        <f t="shared" si="66"/>
        <v/>
      </c>
      <c r="AV406" s="42">
        <f t="shared" si="67"/>
        <v>1</v>
      </c>
      <c r="AW406" s="89">
        <f t="shared" si="68"/>
        <v>0</v>
      </c>
      <c r="AX406" s="168"/>
      <c r="AY406" s="60"/>
      <c r="AZ406" s="61"/>
      <c r="BB406" s="61" t="str">
        <f>IF(Settings!I402&lt;&gt;"",Settings!I402,"")</f>
        <v/>
      </c>
    </row>
    <row r="407" spans="2:54" x14ac:dyDescent="0.2">
      <c r="B407" s="13"/>
      <c r="C407" s="12"/>
      <c r="D407" s="12"/>
      <c r="E407" s="12"/>
      <c r="F407" s="12"/>
      <c r="G407" s="12"/>
      <c r="H407" s="12"/>
      <c r="I407" s="15"/>
      <c r="J407" s="31"/>
      <c r="K407" s="180"/>
      <c r="L407" s="40"/>
      <c r="M407" s="14"/>
      <c r="N407" s="16"/>
      <c r="O407" s="49"/>
      <c r="P407" s="64"/>
      <c r="Q407" s="18"/>
      <c r="R407" s="181">
        <f t="shared" si="60"/>
        <v>0</v>
      </c>
      <c r="S407" s="181">
        <f t="shared" si="61"/>
        <v>0</v>
      </c>
      <c r="T407" s="181">
        <f t="shared" si="62"/>
        <v>0</v>
      </c>
      <c r="AQ407" s="1">
        <f>COUNT(L$11:L407)</f>
        <v>37</v>
      </c>
      <c r="AR407" s="43">
        <f t="shared" si="63"/>
        <v>40933</v>
      </c>
      <c r="AS407" s="44">
        <f t="shared" si="64"/>
        <v>89.120000000000019</v>
      </c>
      <c r="AT407" s="10" t="str">
        <f t="shared" si="65"/>
        <v/>
      </c>
      <c r="AU407" s="20" t="str">
        <f t="shared" si="66"/>
        <v/>
      </c>
      <c r="AV407" s="42">
        <f t="shared" si="67"/>
        <v>1</v>
      </c>
      <c r="AW407" s="89">
        <f t="shared" si="68"/>
        <v>0</v>
      </c>
      <c r="AX407" s="168"/>
      <c r="AY407" s="60"/>
      <c r="AZ407" s="61"/>
      <c r="BB407" s="61" t="str">
        <f>IF(Settings!I403&lt;&gt;"",Settings!I403,"")</f>
        <v/>
      </c>
    </row>
    <row r="408" spans="2:54" x14ac:dyDescent="0.2">
      <c r="B408" s="13"/>
      <c r="C408" s="12"/>
      <c r="D408" s="12"/>
      <c r="E408" s="12"/>
      <c r="F408" s="12"/>
      <c r="G408" s="12"/>
      <c r="H408" s="12"/>
      <c r="I408" s="15"/>
      <c r="J408" s="31"/>
      <c r="K408" s="180"/>
      <c r="L408" s="40"/>
      <c r="M408" s="14"/>
      <c r="N408" s="16"/>
      <c r="O408" s="49"/>
      <c r="P408" s="64"/>
      <c r="Q408" s="18"/>
      <c r="R408" s="181">
        <f t="shared" si="60"/>
        <v>0</v>
      </c>
      <c r="S408" s="181">
        <f t="shared" si="61"/>
        <v>0</v>
      </c>
      <c r="T408" s="181">
        <f t="shared" si="62"/>
        <v>0</v>
      </c>
      <c r="AQ408" s="1">
        <f>COUNT(L$11:L408)</f>
        <v>37</v>
      </c>
      <c r="AR408" s="43">
        <f t="shared" si="63"/>
        <v>40933</v>
      </c>
      <c r="AS408" s="44">
        <f t="shared" si="64"/>
        <v>89.120000000000019</v>
      </c>
      <c r="AT408" s="10" t="str">
        <f t="shared" si="65"/>
        <v/>
      </c>
      <c r="AU408" s="20" t="str">
        <f t="shared" si="66"/>
        <v/>
      </c>
      <c r="AV408" s="42">
        <f t="shared" si="67"/>
        <v>1</v>
      </c>
      <c r="AW408" s="89">
        <f t="shared" si="68"/>
        <v>0</v>
      </c>
      <c r="AX408" s="168"/>
      <c r="AY408" s="60"/>
      <c r="AZ408" s="61"/>
      <c r="BB408" s="61" t="str">
        <f>IF(Settings!I404&lt;&gt;"",Settings!I404,"")</f>
        <v/>
      </c>
    </row>
    <row r="409" spans="2:54" x14ac:dyDescent="0.2">
      <c r="B409" s="13"/>
      <c r="C409" s="12"/>
      <c r="D409" s="12"/>
      <c r="E409" s="12"/>
      <c r="F409" s="12"/>
      <c r="G409" s="12"/>
      <c r="H409" s="12"/>
      <c r="I409" s="15"/>
      <c r="J409" s="31"/>
      <c r="K409" s="180"/>
      <c r="L409" s="40"/>
      <c r="M409" s="14"/>
      <c r="N409" s="16"/>
      <c r="O409" s="49"/>
      <c r="P409" s="64"/>
      <c r="Q409" s="18"/>
      <c r="R409" s="181">
        <f t="shared" si="60"/>
        <v>0</v>
      </c>
      <c r="S409" s="181">
        <f t="shared" si="61"/>
        <v>0</v>
      </c>
      <c r="T409" s="181">
        <f t="shared" si="62"/>
        <v>0</v>
      </c>
      <c r="AQ409" s="1">
        <f>COUNT(L$11:L409)</f>
        <v>37</v>
      </c>
      <c r="AR409" s="43">
        <f t="shared" si="63"/>
        <v>40933</v>
      </c>
      <c r="AS409" s="44">
        <f t="shared" si="64"/>
        <v>89.120000000000019</v>
      </c>
      <c r="AT409" s="10" t="str">
        <f t="shared" si="65"/>
        <v/>
      </c>
      <c r="AU409" s="20" t="str">
        <f t="shared" si="66"/>
        <v/>
      </c>
      <c r="AV409" s="42">
        <f t="shared" si="67"/>
        <v>1</v>
      </c>
      <c r="AW409" s="89">
        <f t="shared" si="68"/>
        <v>0</v>
      </c>
      <c r="AX409" s="168"/>
      <c r="AY409" s="60"/>
      <c r="AZ409" s="61"/>
      <c r="BB409" s="61" t="str">
        <f>IF(Settings!I405&lt;&gt;"",Settings!I405,"")</f>
        <v/>
      </c>
    </row>
    <row r="410" spans="2:54" x14ac:dyDescent="0.2">
      <c r="B410" s="13"/>
      <c r="C410" s="12"/>
      <c r="D410" s="12"/>
      <c r="E410" s="12"/>
      <c r="F410" s="12"/>
      <c r="G410" s="12"/>
      <c r="H410" s="12"/>
      <c r="I410" s="15"/>
      <c r="J410" s="31"/>
      <c r="K410" s="180"/>
      <c r="L410" s="40"/>
      <c r="M410" s="14"/>
      <c r="N410" s="16"/>
      <c r="O410" s="49"/>
      <c r="P410" s="64"/>
      <c r="Q410" s="18"/>
      <c r="R410" s="181">
        <f t="shared" si="60"/>
        <v>0</v>
      </c>
      <c r="S410" s="181">
        <f t="shared" si="61"/>
        <v>0</v>
      </c>
      <c r="T410" s="181">
        <f t="shared" si="62"/>
        <v>0</v>
      </c>
      <c r="AQ410" s="1">
        <f>COUNT(L$11:L410)</f>
        <v>37</v>
      </c>
      <c r="AR410" s="43">
        <f t="shared" si="63"/>
        <v>40933</v>
      </c>
      <c r="AS410" s="44">
        <f t="shared" si="64"/>
        <v>89.120000000000019</v>
      </c>
      <c r="AT410" s="10" t="str">
        <f t="shared" si="65"/>
        <v/>
      </c>
      <c r="AU410" s="20" t="str">
        <f t="shared" si="66"/>
        <v/>
      </c>
      <c r="AV410" s="42">
        <f t="shared" si="67"/>
        <v>1</v>
      </c>
      <c r="AW410" s="89">
        <f t="shared" si="68"/>
        <v>0</v>
      </c>
      <c r="AX410" s="168"/>
      <c r="AY410" s="60"/>
      <c r="AZ410" s="61"/>
      <c r="BB410" s="61" t="str">
        <f>IF(Settings!I406&lt;&gt;"",Settings!I406,"")</f>
        <v/>
      </c>
    </row>
    <row r="411" spans="2:54" x14ac:dyDescent="0.2">
      <c r="B411" s="13"/>
      <c r="C411" s="12"/>
      <c r="D411" s="12"/>
      <c r="E411" s="12"/>
      <c r="F411" s="12"/>
      <c r="G411" s="12"/>
      <c r="H411" s="12"/>
      <c r="I411" s="15"/>
      <c r="J411" s="31"/>
      <c r="K411" s="180"/>
      <c r="L411" s="40"/>
      <c r="M411" s="14"/>
      <c r="N411" s="16"/>
      <c r="O411" s="49"/>
      <c r="P411" s="64"/>
      <c r="Q411" s="18"/>
      <c r="R411" s="181">
        <f t="shared" si="60"/>
        <v>0</v>
      </c>
      <c r="S411" s="181">
        <f t="shared" si="61"/>
        <v>0</v>
      </c>
      <c r="T411" s="181">
        <f t="shared" si="62"/>
        <v>0</v>
      </c>
      <c r="AQ411" s="1">
        <f>COUNT(L$11:L411)</f>
        <v>37</v>
      </c>
      <c r="AR411" s="43">
        <f t="shared" si="63"/>
        <v>40933</v>
      </c>
      <c r="AS411" s="44">
        <f t="shared" si="64"/>
        <v>89.120000000000019</v>
      </c>
      <c r="AT411" s="10" t="str">
        <f t="shared" si="65"/>
        <v/>
      </c>
      <c r="AU411" s="20" t="str">
        <f t="shared" si="66"/>
        <v/>
      </c>
      <c r="AV411" s="42">
        <f t="shared" si="67"/>
        <v>1</v>
      </c>
      <c r="AW411" s="89">
        <f t="shared" si="68"/>
        <v>0</v>
      </c>
      <c r="AX411" s="168"/>
      <c r="AY411" s="60"/>
      <c r="AZ411" s="61"/>
      <c r="BB411" s="61" t="str">
        <f>IF(Settings!I407&lt;&gt;"",Settings!I407,"")</f>
        <v/>
      </c>
    </row>
    <row r="412" spans="2:54" x14ac:dyDescent="0.2">
      <c r="B412" s="13"/>
      <c r="C412" s="12"/>
      <c r="D412" s="12"/>
      <c r="E412" s="12"/>
      <c r="F412" s="12"/>
      <c r="G412" s="12"/>
      <c r="H412" s="12"/>
      <c r="I412" s="15"/>
      <c r="J412" s="31"/>
      <c r="K412" s="180"/>
      <c r="L412" s="40"/>
      <c r="M412" s="14"/>
      <c r="N412" s="16"/>
      <c r="O412" s="49"/>
      <c r="P412" s="64"/>
      <c r="Q412" s="18"/>
      <c r="R412" s="181">
        <f t="shared" si="60"/>
        <v>0</v>
      </c>
      <c r="S412" s="181">
        <f t="shared" si="61"/>
        <v>0</v>
      </c>
      <c r="T412" s="181">
        <f t="shared" si="62"/>
        <v>0</v>
      </c>
      <c r="AQ412" s="1">
        <f>COUNT(L$11:L412)</f>
        <v>37</v>
      </c>
      <c r="AR412" s="43">
        <f t="shared" si="63"/>
        <v>40933</v>
      </c>
      <c r="AS412" s="44">
        <f t="shared" si="64"/>
        <v>89.120000000000019</v>
      </c>
      <c r="AT412" s="10" t="str">
        <f t="shared" si="65"/>
        <v/>
      </c>
      <c r="AU412" s="20" t="str">
        <f t="shared" si="66"/>
        <v/>
      </c>
      <c r="AV412" s="42">
        <f t="shared" si="67"/>
        <v>1</v>
      </c>
      <c r="AW412" s="89">
        <f t="shared" si="68"/>
        <v>0</v>
      </c>
      <c r="AX412" s="168"/>
      <c r="AY412" s="60"/>
      <c r="AZ412" s="61"/>
      <c r="BB412" s="61" t="str">
        <f>IF(Settings!I408&lt;&gt;"",Settings!I408,"")</f>
        <v/>
      </c>
    </row>
    <row r="413" spans="2:54" x14ac:dyDescent="0.2">
      <c r="B413" s="13"/>
      <c r="C413" s="12"/>
      <c r="D413" s="12"/>
      <c r="E413" s="12"/>
      <c r="F413" s="12"/>
      <c r="G413" s="12"/>
      <c r="H413" s="12"/>
      <c r="I413" s="15"/>
      <c r="J413" s="31"/>
      <c r="K413" s="180"/>
      <c r="L413" s="40"/>
      <c r="M413" s="14"/>
      <c r="N413" s="16"/>
      <c r="O413" s="49"/>
      <c r="P413" s="64"/>
      <c r="Q413" s="18"/>
      <c r="R413" s="181">
        <f t="shared" si="60"/>
        <v>0</v>
      </c>
      <c r="S413" s="181">
        <f t="shared" si="61"/>
        <v>0</v>
      </c>
      <c r="T413" s="181">
        <f t="shared" si="62"/>
        <v>0</v>
      </c>
      <c r="AQ413" s="1">
        <f>COUNT(L$11:L413)</f>
        <v>37</v>
      </c>
      <c r="AR413" s="43">
        <f t="shared" si="63"/>
        <v>40933</v>
      </c>
      <c r="AS413" s="44">
        <f t="shared" si="64"/>
        <v>89.120000000000019</v>
      </c>
      <c r="AT413" s="10" t="str">
        <f t="shared" si="65"/>
        <v/>
      </c>
      <c r="AU413" s="20" t="str">
        <f t="shared" si="66"/>
        <v/>
      </c>
      <c r="AV413" s="42">
        <f t="shared" si="67"/>
        <v>1</v>
      </c>
      <c r="AW413" s="89">
        <f t="shared" si="68"/>
        <v>0</v>
      </c>
      <c r="AX413" s="168"/>
      <c r="AY413" s="60"/>
      <c r="AZ413" s="61"/>
      <c r="BB413" s="61" t="str">
        <f>IF(Settings!I409&lt;&gt;"",Settings!I409,"")</f>
        <v/>
      </c>
    </row>
    <row r="414" spans="2:54" x14ac:dyDescent="0.2">
      <c r="B414" s="13"/>
      <c r="C414" s="12"/>
      <c r="D414" s="12"/>
      <c r="E414" s="12"/>
      <c r="F414" s="12"/>
      <c r="G414" s="12"/>
      <c r="H414" s="12"/>
      <c r="I414" s="15"/>
      <c r="J414" s="31"/>
      <c r="K414" s="180"/>
      <c r="L414" s="40"/>
      <c r="M414" s="14"/>
      <c r="N414" s="16"/>
      <c r="O414" s="49"/>
      <c r="P414" s="64"/>
      <c r="Q414" s="18"/>
      <c r="R414" s="181">
        <f t="shared" si="60"/>
        <v>0</v>
      </c>
      <c r="S414" s="181">
        <f t="shared" si="61"/>
        <v>0</v>
      </c>
      <c r="T414" s="181">
        <f t="shared" si="62"/>
        <v>0</v>
      </c>
      <c r="AQ414" s="1">
        <f>COUNT(L$11:L414)</f>
        <v>37</v>
      </c>
      <c r="AR414" s="43">
        <f t="shared" si="63"/>
        <v>40933</v>
      </c>
      <c r="AS414" s="44">
        <f t="shared" si="64"/>
        <v>89.120000000000019</v>
      </c>
      <c r="AT414" s="10" t="str">
        <f t="shared" si="65"/>
        <v/>
      </c>
      <c r="AU414" s="20" t="str">
        <f t="shared" si="66"/>
        <v/>
      </c>
      <c r="AV414" s="42">
        <f t="shared" si="67"/>
        <v>1</v>
      </c>
      <c r="AW414" s="89">
        <f t="shared" si="68"/>
        <v>0</v>
      </c>
      <c r="AX414" s="168"/>
      <c r="AY414" s="60"/>
      <c r="AZ414" s="61"/>
      <c r="BB414" s="61" t="str">
        <f>IF(Settings!I410&lt;&gt;"",Settings!I410,"")</f>
        <v/>
      </c>
    </row>
    <row r="415" spans="2:54" x14ac:dyDescent="0.2">
      <c r="B415" s="13"/>
      <c r="C415" s="12"/>
      <c r="D415" s="12"/>
      <c r="E415" s="12"/>
      <c r="F415" s="12"/>
      <c r="G415" s="12"/>
      <c r="H415" s="12"/>
      <c r="I415" s="15"/>
      <c r="J415" s="31"/>
      <c r="K415" s="180"/>
      <c r="L415" s="40"/>
      <c r="M415" s="14"/>
      <c r="N415" s="16"/>
      <c r="O415" s="49"/>
      <c r="P415" s="64"/>
      <c r="Q415" s="18"/>
      <c r="R415" s="181">
        <f t="shared" si="60"/>
        <v>0</v>
      </c>
      <c r="S415" s="181">
        <f t="shared" si="61"/>
        <v>0</v>
      </c>
      <c r="T415" s="181">
        <f t="shared" si="62"/>
        <v>0</v>
      </c>
      <c r="AQ415" s="1">
        <f>COUNT(L$11:L415)</f>
        <v>37</v>
      </c>
      <c r="AR415" s="43">
        <f t="shared" si="63"/>
        <v>40933</v>
      </c>
      <c r="AS415" s="44">
        <f t="shared" si="64"/>
        <v>89.120000000000019</v>
      </c>
      <c r="AT415" s="10" t="str">
        <f t="shared" si="65"/>
        <v/>
      </c>
      <c r="AU415" s="20" t="str">
        <f t="shared" si="66"/>
        <v/>
      </c>
      <c r="AV415" s="42">
        <f t="shared" si="67"/>
        <v>1</v>
      </c>
      <c r="AW415" s="89">
        <f t="shared" si="68"/>
        <v>0</v>
      </c>
      <c r="AX415" s="168"/>
      <c r="AY415" s="60"/>
      <c r="AZ415" s="61"/>
      <c r="BB415" s="61" t="str">
        <f>IF(Settings!I411&lt;&gt;"",Settings!I411,"")</f>
        <v/>
      </c>
    </row>
    <row r="416" spans="2:54" x14ac:dyDescent="0.2">
      <c r="B416" s="13"/>
      <c r="C416" s="12"/>
      <c r="D416" s="12"/>
      <c r="E416" s="12"/>
      <c r="F416" s="12"/>
      <c r="G416" s="12"/>
      <c r="H416" s="12"/>
      <c r="I416" s="15"/>
      <c r="J416" s="31"/>
      <c r="K416" s="180"/>
      <c r="L416" s="40"/>
      <c r="M416" s="14"/>
      <c r="N416" s="16"/>
      <c r="O416" s="49"/>
      <c r="P416" s="64"/>
      <c r="Q416" s="18"/>
      <c r="R416" s="181">
        <f t="shared" si="60"/>
        <v>0</v>
      </c>
      <c r="S416" s="181">
        <f t="shared" si="61"/>
        <v>0</v>
      </c>
      <c r="T416" s="181">
        <f t="shared" si="62"/>
        <v>0</v>
      </c>
      <c r="AQ416" s="1">
        <f>COUNT(L$11:L416)</f>
        <v>37</v>
      </c>
      <c r="AR416" s="43">
        <f t="shared" si="63"/>
        <v>40933</v>
      </c>
      <c r="AS416" s="44">
        <f t="shared" si="64"/>
        <v>89.120000000000019</v>
      </c>
      <c r="AT416" s="10" t="str">
        <f t="shared" si="65"/>
        <v/>
      </c>
      <c r="AU416" s="20" t="str">
        <f t="shared" si="66"/>
        <v/>
      </c>
      <c r="AV416" s="42">
        <f t="shared" si="67"/>
        <v>1</v>
      </c>
      <c r="AW416" s="89">
        <f t="shared" si="68"/>
        <v>0</v>
      </c>
      <c r="AX416" s="168"/>
      <c r="AY416" s="60"/>
      <c r="AZ416" s="61"/>
      <c r="BB416" s="61" t="str">
        <f>IF(Settings!I412&lt;&gt;"",Settings!I412,"")</f>
        <v/>
      </c>
    </row>
    <row r="417" spans="2:54" x14ac:dyDescent="0.2">
      <c r="B417" s="13"/>
      <c r="C417" s="12"/>
      <c r="D417" s="12"/>
      <c r="E417" s="12"/>
      <c r="F417" s="12"/>
      <c r="G417" s="12"/>
      <c r="H417" s="12"/>
      <c r="I417" s="15"/>
      <c r="J417" s="31"/>
      <c r="K417" s="180"/>
      <c r="L417" s="40"/>
      <c r="M417" s="14"/>
      <c r="N417" s="16"/>
      <c r="O417" s="49"/>
      <c r="P417" s="64"/>
      <c r="Q417" s="18"/>
      <c r="R417" s="181">
        <f t="shared" si="60"/>
        <v>0</v>
      </c>
      <c r="S417" s="181">
        <f t="shared" si="61"/>
        <v>0</v>
      </c>
      <c r="T417" s="181">
        <f t="shared" si="62"/>
        <v>0</v>
      </c>
      <c r="AQ417" s="1">
        <f>COUNT(L$11:L417)</f>
        <v>37</v>
      </c>
      <c r="AR417" s="43">
        <f t="shared" si="63"/>
        <v>40933</v>
      </c>
      <c r="AS417" s="44">
        <f t="shared" si="64"/>
        <v>89.120000000000019</v>
      </c>
      <c r="AT417" s="10" t="str">
        <f t="shared" si="65"/>
        <v/>
      </c>
      <c r="AU417" s="20" t="str">
        <f t="shared" si="66"/>
        <v/>
      </c>
      <c r="AV417" s="42">
        <f t="shared" si="67"/>
        <v>1</v>
      </c>
      <c r="AW417" s="89">
        <f t="shared" si="68"/>
        <v>0</v>
      </c>
      <c r="AX417" s="168"/>
      <c r="AY417" s="60"/>
      <c r="AZ417" s="61"/>
      <c r="BB417" s="61" t="str">
        <f>IF(Settings!I413&lt;&gt;"",Settings!I413,"")</f>
        <v/>
      </c>
    </row>
    <row r="418" spans="2:54" x14ac:dyDescent="0.2">
      <c r="B418" s="13"/>
      <c r="C418" s="12"/>
      <c r="D418" s="12"/>
      <c r="E418" s="12"/>
      <c r="F418" s="12"/>
      <c r="G418" s="12"/>
      <c r="H418" s="12"/>
      <c r="I418" s="15"/>
      <c r="J418" s="31"/>
      <c r="K418" s="180"/>
      <c r="L418" s="40"/>
      <c r="M418" s="14"/>
      <c r="N418" s="16"/>
      <c r="O418" s="49"/>
      <c r="P418" s="64"/>
      <c r="Q418" s="18"/>
      <c r="R418" s="181">
        <f t="shared" si="60"/>
        <v>0</v>
      </c>
      <c r="S418" s="181">
        <f t="shared" si="61"/>
        <v>0</v>
      </c>
      <c r="T418" s="181">
        <f t="shared" si="62"/>
        <v>0</v>
      </c>
      <c r="AQ418" s="1">
        <f>COUNT(L$11:L418)</f>
        <v>37</v>
      </c>
      <c r="AR418" s="43">
        <f t="shared" si="63"/>
        <v>40933</v>
      </c>
      <c r="AS418" s="44">
        <f t="shared" si="64"/>
        <v>89.120000000000019</v>
      </c>
      <c r="AT418" s="10" t="str">
        <f t="shared" si="65"/>
        <v/>
      </c>
      <c r="AU418" s="20" t="str">
        <f t="shared" si="66"/>
        <v/>
      </c>
      <c r="AV418" s="42">
        <f t="shared" si="67"/>
        <v>1</v>
      </c>
      <c r="AW418" s="89">
        <f t="shared" si="68"/>
        <v>0</v>
      </c>
      <c r="AX418" s="168"/>
      <c r="AY418" s="60"/>
      <c r="AZ418" s="61"/>
      <c r="BB418" s="61" t="str">
        <f>IF(Settings!I414&lt;&gt;"",Settings!I414,"")</f>
        <v/>
      </c>
    </row>
    <row r="419" spans="2:54" x14ac:dyDescent="0.2">
      <c r="B419" s="13"/>
      <c r="C419" s="12"/>
      <c r="D419" s="12"/>
      <c r="E419" s="12"/>
      <c r="F419" s="12"/>
      <c r="G419" s="12"/>
      <c r="H419" s="12"/>
      <c r="I419" s="15"/>
      <c r="J419" s="31"/>
      <c r="K419" s="180"/>
      <c r="L419" s="40"/>
      <c r="M419" s="14"/>
      <c r="N419" s="16"/>
      <c r="O419" s="49"/>
      <c r="P419" s="64"/>
      <c r="Q419" s="18"/>
      <c r="R419" s="181">
        <f t="shared" si="60"/>
        <v>0</v>
      </c>
      <c r="S419" s="181">
        <f t="shared" si="61"/>
        <v>0</v>
      </c>
      <c r="T419" s="181">
        <f t="shared" si="62"/>
        <v>0</v>
      </c>
      <c r="AQ419" s="1">
        <f>COUNT(L$11:L419)</f>
        <v>37</v>
      </c>
      <c r="AR419" s="43">
        <f t="shared" si="63"/>
        <v>40933</v>
      </c>
      <c r="AS419" s="44">
        <f t="shared" si="64"/>
        <v>89.120000000000019</v>
      </c>
      <c r="AT419" s="10" t="str">
        <f t="shared" si="65"/>
        <v/>
      </c>
      <c r="AU419" s="20" t="str">
        <f t="shared" si="66"/>
        <v/>
      </c>
      <c r="AV419" s="42">
        <f t="shared" si="67"/>
        <v>1</v>
      </c>
      <c r="AW419" s="89">
        <f t="shared" si="68"/>
        <v>0</v>
      </c>
      <c r="AX419" s="168"/>
      <c r="AY419" s="60"/>
      <c r="AZ419" s="61"/>
      <c r="BB419" s="61" t="str">
        <f>IF(Settings!I415&lt;&gt;"",Settings!I415,"")</f>
        <v/>
      </c>
    </row>
    <row r="420" spans="2:54" x14ac:dyDescent="0.2">
      <c r="B420" s="13"/>
      <c r="C420" s="12"/>
      <c r="D420" s="12"/>
      <c r="E420" s="12"/>
      <c r="F420" s="12"/>
      <c r="G420" s="12"/>
      <c r="H420" s="12"/>
      <c r="I420" s="15"/>
      <c r="J420" s="31"/>
      <c r="K420" s="180"/>
      <c r="L420" s="40"/>
      <c r="M420" s="14"/>
      <c r="N420" s="16"/>
      <c r="O420" s="49"/>
      <c r="P420" s="64"/>
      <c r="Q420" s="18"/>
      <c r="R420" s="181">
        <f t="shared" si="60"/>
        <v>0</v>
      </c>
      <c r="S420" s="181">
        <f t="shared" si="61"/>
        <v>0</v>
      </c>
      <c r="T420" s="181">
        <f t="shared" si="62"/>
        <v>0</v>
      </c>
      <c r="AQ420" s="1">
        <f>COUNT(L$11:L420)</f>
        <v>37</v>
      </c>
      <c r="AR420" s="43">
        <f t="shared" si="63"/>
        <v>40933</v>
      </c>
      <c r="AS420" s="44">
        <f t="shared" si="64"/>
        <v>89.120000000000019</v>
      </c>
      <c r="AT420" s="10" t="str">
        <f t="shared" si="65"/>
        <v/>
      </c>
      <c r="AU420" s="20" t="str">
        <f t="shared" si="66"/>
        <v/>
      </c>
      <c r="AV420" s="42">
        <f t="shared" si="67"/>
        <v>1</v>
      </c>
      <c r="AW420" s="89">
        <f t="shared" si="68"/>
        <v>0</v>
      </c>
      <c r="AX420" s="168"/>
      <c r="AY420" s="60"/>
      <c r="AZ420" s="61"/>
      <c r="BB420" s="61" t="str">
        <f>IF(Settings!I416&lt;&gt;"",Settings!I416,"")</f>
        <v/>
      </c>
    </row>
    <row r="421" spans="2:54" x14ac:dyDescent="0.2">
      <c r="B421" s="13"/>
      <c r="C421" s="12"/>
      <c r="D421" s="12"/>
      <c r="E421" s="12"/>
      <c r="F421" s="12"/>
      <c r="G421" s="12"/>
      <c r="H421" s="12"/>
      <c r="I421" s="15"/>
      <c r="J421" s="31"/>
      <c r="K421" s="180"/>
      <c r="L421" s="40"/>
      <c r="M421" s="14"/>
      <c r="N421" s="16"/>
      <c r="O421" s="49"/>
      <c r="P421" s="64"/>
      <c r="Q421" s="18"/>
      <c r="R421" s="181">
        <f t="shared" si="60"/>
        <v>0</v>
      </c>
      <c r="S421" s="181">
        <f t="shared" si="61"/>
        <v>0</v>
      </c>
      <c r="T421" s="181">
        <f t="shared" si="62"/>
        <v>0</v>
      </c>
      <c r="AQ421" s="1">
        <f>COUNT(L$11:L421)</f>
        <v>37</v>
      </c>
      <c r="AR421" s="43">
        <f t="shared" si="63"/>
        <v>40933</v>
      </c>
      <c r="AS421" s="44">
        <f t="shared" si="64"/>
        <v>89.120000000000019</v>
      </c>
      <c r="AT421" s="10" t="str">
        <f t="shared" si="65"/>
        <v/>
      </c>
      <c r="AU421" s="20" t="str">
        <f t="shared" si="66"/>
        <v/>
      </c>
      <c r="AV421" s="42">
        <f t="shared" si="67"/>
        <v>1</v>
      </c>
      <c r="AW421" s="89">
        <f t="shared" si="68"/>
        <v>0</v>
      </c>
      <c r="AX421" s="168"/>
      <c r="AY421" s="60"/>
      <c r="AZ421" s="61"/>
      <c r="BB421" s="61" t="str">
        <f>IF(Settings!I417&lt;&gt;"",Settings!I417,"")</f>
        <v/>
      </c>
    </row>
    <row r="422" spans="2:54" x14ac:dyDescent="0.2">
      <c r="B422" s="13"/>
      <c r="C422" s="12"/>
      <c r="D422" s="12"/>
      <c r="E422" s="12"/>
      <c r="F422" s="12"/>
      <c r="G422" s="12"/>
      <c r="H422" s="12"/>
      <c r="I422" s="15"/>
      <c r="J422" s="31"/>
      <c r="K422" s="180"/>
      <c r="L422" s="40"/>
      <c r="M422" s="14"/>
      <c r="N422" s="16"/>
      <c r="O422" s="49"/>
      <c r="P422" s="64"/>
      <c r="Q422" s="18"/>
      <c r="R422" s="181">
        <f t="shared" si="60"/>
        <v>0</v>
      </c>
      <c r="S422" s="181">
        <f t="shared" si="61"/>
        <v>0</v>
      </c>
      <c r="T422" s="181">
        <f t="shared" si="62"/>
        <v>0</v>
      </c>
      <c r="AQ422" s="1">
        <f>COUNT(L$11:L422)</f>
        <v>37</v>
      </c>
      <c r="AR422" s="43">
        <f t="shared" si="63"/>
        <v>40933</v>
      </c>
      <c r="AS422" s="44">
        <f t="shared" si="64"/>
        <v>89.120000000000019</v>
      </c>
      <c r="AT422" s="10" t="str">
        <f t="shared" si="65"/>
        <v/>
      </c>
      <c r="AU422" s="20" t="str">
        <f t="shared" si="66"/>
        <v/>
      </c>
      <c r="AV422" s="42">
        <f t="shared" si="67"/>
        <v>1</v>
      </c>
      <c r="AW422" s="89">
        <f t="shared" si="68"/>
        <v>0</v>
      </c>
      <c r="AX422" s="168"/>
      <c r="AY422" s="60"/>
      <c r="AZ422" s="61"/>
      <c r="BB422" s="61" t="str">
        <f>IF(Settings!I418&lt;&gt;"",Settings!I418,"")</f>
        <v/>
      </c>
    </row>
    <row r="423" spans="2:54" x14ac:dyDescent="0.2">
      <c r="B423" s="13"/>
      <c r="C423" s="12"/>
      <c r="D423" s="12"/>
      <c r="E423" s="12"/>
      <c r="F423" s="12"/>
      <c r="G423" s="12"/>
      <c r="H423" s="12"/>
      <c r="I423" s="15"/>
      <c r="J423" s="31"/>
      <c r="K423" s="180"/>
      <c r="L423" s="40"/>
      <c r="M423" s="14"/>
      <c r="N423" s="16"/>
      <c r="O423" s="49"/>
      <c r="P423" s="64"/>
      <c r="Q423" s="18"/>
      <c r="R423" s="181">
        <f t="shared" si="60"/>
        <v>0</v>
      </c>
      <c r="S423" s="181">
        <f t="shared" si="61"/>
        <v>0</v>
      </c>
      <c r="T423" s="181">
        <f t="shared" si="62"/>
        <v>0</v>
      </c>
      <c r="AQ423" s="1">
        <f>COUNT(L$11:L423)</f>
        <v>37</v>
      </c>
      <c r="AR423" s="43">
        <f t="shared" si="63"/>
        <v>40933</v>
      </c>
      <c r="AS423" s="44">
        <f t="shared" si="64"/>
        <v>89.120000000000019</v>
      </c>
      <c r="AT423" s="10" t="str">
        <f t="shared" si="65"/>
        <v/>
      </c>
      <c r="AU423" s="20" t="str">
        <f t="shared" si="66"/>
        <v/>
      </c>
      <c r="AV423" s="42">
        <f t="shared" si="67"/>
        <v>1</v>
      </c>
      <c r="AW423" s="89">
        <f t="shared" si="68"/>
        <v>0</v>
      </c>
      <c r="AX423" s="168"/>
      <c r="AY423" s="60"/>
      <c r="AZ423" s="61"/>
      <c r="BB423" s="61" t="str">
        <f>IF(Settings!I419&lt;&gt;"",Settings!I419,"")</f>
        <v/>
      </c>
    </row>
    <row r="424" spans="2:54" x14ac:dyDescent="0.2">
      <c r="B424" s="13"/>
      <c r="C424" s="12"/>
      <c r="D424" s="12"/>
      <c r="E424" s="12"/>
      <c r="F424" s="12"/>
      <c r="G424" s="12"/>
      <c r="H424" s="12"/>
      <c r="I424" s="15"/>
      <c r="J424" s="31"/>
      <c r="K424" s="180"/>
      <c r="L424" s="40"/>
      <c r="M424" s="14"/>
      <c r="N424" s="16"/>
      <c r="O424" s="49"/>
      <c r="P424" s="64"/>
      <c r="Q424" s="18"/>
      <c r="R424" s="181">
        <f t="shared" si="60"/>
        <v>0</v>
      </c>
      <c r="S424" s="181">
        <f t="shared" si="61"/>
        <v>0</v>
      </c>
      <c r="T424" s="181">
        <f t="shared" si="62"/>
        <v>0</v>
      </c>
      <c r="AQ424" s="1">
        <f>COUNT(L$11:L424)</f>
        <v>37</v>
      </c>
      <c r="AR424" s="43">
        <f t="shared" si="63"/>
        <v>40933</v>
      </c>
      <c r="AS424" s="44">
        <f t="shared" si="64"/>
        <v>89.120000000000019</v>
      </c>
      <c r="AT424" s="10" t="str">
        <f t="shared" si="65"/>
        <v/>
      </c>
      <c r="AU424" s="20" t="str">
        <f t="shared" si="66"/>
        <v/>
      </c>
      <c r="AV424" s="42">
        <f t="shared" si="67"/>
        <v>1</v>
      </c>
      <c r="AW424" s="89">
        <f t="shared" si="68"/>
        <v>0</v>
      </c>
      <c r="AX424" s="168"/>
      <c r="AY424" s="60"/>
      <c r="AZ424" s="61"/>
      <c r="BB424" s="61" t="str">
        <f>IF(Settings!I420&lt;&gt;"",Settings!I420,"")</f>
        <v/>
      </c>
    </row>
    <row r="425" spans="2:54" x14ac:dyDescent="0.2">
      <c r="B425" s="13"/>
      <c r="C425" s="12"/>
      <c r="D425" s="12"/>
      <c r="E425" s="12"/>
      <c r="F425" s="12"/>
      <c r="G425" s="12"/>
      <c r="H425" s="12"/>
      <c r="I425" s="15"/>
      <c r="J425" s="31"/>
      <c r="K425" s="180"/>
      <c r="L425" s="40"/>
      <c r="M425" s="14"/>
      <c r="N425" s="16"/>
      <c r="O425" s="49"/>
      <c r="P425" s="64"/>
      <c r="Q425" s="18"/>
      <c r="R425" s="181">
        <f t="shared" si="60"/>
        <v>0</v>
      </c>
      <c r="S425" s="181">
        <f t="shared" si="61"/>
        <v>0</v>
      </c>
      <c r="T425" s="181">
        <f t="shared" si="62"/>
        <v>0</v>
      </c>
      <c r="AQ425" s="1">
        <f>COUNT(L$11:L425)</f>
        <v>37</v>
      </c>
      <c r="AR425" s="43">
        <f t="shared" si="63"/>
        <v>40933</v>
      </c>
      <c r="AS425" s="44">
        <f t="shared" si="64"/>
        <v>89.120000000000019</v>
      </c>
      <c r="AT425" s="10" t="str">
        <f t="shared" si="65"/>
        <v/>
      </c>
      <c r="AU425" s="20" t="str">
        <f t="shared" si="66"/>
        <v/>
      </c>
      <c r="AV425" s="42">
        <f t="shared" si="67"/>
        <v>1</v>
      </c>
      <c r="AW425" s="89">
        <f t="shared" si="68"/>
        <v>0</v>
      </c>
      <c r="AX425" s="168"/>
      <c r="AY425" s="60"/>
      <c r="AZ425" s="61"/>
      <c r="BB425" s="61" t="str">
        <f>IF(Settings!I421&lt;&gt;"",Settings!I421,"")</f>
        <v/>
      </c>
    </row>
    <row r="426" spans="2:54" x14ac:dyDescent="0.2">
      <c r="B426" s="13"/>
      <c r="C426" s="12"/>
      <c r="D426" s="12"/>
      <c r="E426" s="12"/>
      <c r="F426" s="12"/>
      <c r="G426" s="12"/>
      <c r="H426" s="12"/>
      <c r="I426" s="15"/>
      <c r="J426" s="31"/>
      <c r="K426" s="180"/>
      <c r="L426" s="40"/>
      <c r="M426" s="14"/>
      <c r="N426" s="16"/>
      <c r="O426" s="49"/>
      <c r="P426" s="64"/>
      <c r="Q426" s="18"/>
      <c r="R426" s="181">
        <f t="shared" si="60"/>
        <v>0</v>
      </c>
      <c r="S426" s="181">
        <f t="shared" si="61"/>
        <v>0</v>
      </c>
      <c r="T426" s="181">
        <f t="shared" si="62"/>
        <v>0</v>
      </c>
      <c r="AQ426" s="1">
        <f>COUNT(L$11:L426)</f>
        <v>37</v>
      </c>
      <c r="AR426" s="43">
        <f t="shared" si="63"/>
        <v>40933</v>
      </c>
      <c r="AS426" s="44">
        <f t="shared" si="64"/>
        <v>89.120000000000019</v>
      </c>
      <c r="AT426" s="10" t="str">
        <f t="shared" si="65"/>
        <v/>
      </c>
      <c r="AU426" s="20" t="str">
        <f t="shared" si="66"/>
        <v/>
      </c>
      <c r="AV426" s="42">
        <f t="shared" si="67"/>
        <v>1</v>
      </c>
      <c r="AW426" s="89">
        <f t="shared" si="68"/>
        <v>0</v>
      </c>
      <c r="AX426" s="168"/>
      <c r="AY426" s="60"/>
      <c r="AZ426" s="61"/>
      <c r="BB426" s="61" t="str">
        <f>IF(Settings!I422&lt;&gt;"",Settings!I422,"")</f>
        <v/>
      </c>
    </row>
    <row r="427" spans="2:54" x14ac:dyDescent="0.2">
      <c r="B427" s="13"/>
      <c r="C427" s="12"/>
      <c r="D427" s="12"/>
      <c r="E427" s="12"/>
      <c r="F427" s="12"/>
      <c r="G427" s="12"/>
      <c r="H427" s="12"/>
      <c r="I427" s="15"/>
      <c r="J427" s="31"/>
      <c r="K427" s="180"/>
      <c r="L427" s="40"/>
      <c r="M427" s="14"/>
      <c r="N427" s="16"/>
      <c r="O427" s="49"/>
      <c r="P427" s="64"/>
      <c r="Q427" s="18"/>
      <c r="R427" s="181">
        <f t="shared" si="60"/>
        <v>0</v>
      </c>
      <c r="S427" s="181">
        <f t="shared" si="61"/>
        <v>0</v>
      </c>
      <c r="T427" s="181">
        <f t="shared" si="62"/>
        <v>0</v>
      </c>
      <c r="AQ427" s="1">
        <f>COUNT(L$11:L427)</f>
        <v>37</v>
      </c>
      <c r="AR427" s="43">
        <f t="shared" si="63"/>
        <v>40933</v>
      </c>
      <c r="AS427" s="44">
        <f t="shared" si="64"/>
        <v>89.120000000000019</v>
      </c>
      <c r="AT427" s="10" t="str">
        <f t="shared" si="65"/>
        <v/>
      </c>
      <c r="AU427" s="20" t="str">
        <f t="shared" si="66"/>
        <v/>
      </c>
      <c r="AV427" s="42">
        <f t="shared" si="67"/>
        <v>1</v>
      </c>
      <c r="AW427" s="89">
        <f t="shared" si="68"/>
        <v>0</v>
      </c>
      <c r="AX427" s="168"/>
      <c r="AY427" s="60"/>
      <c r="AZ427" s="61"/>
      <c r="BB427" s="61" t="str">
        <f>IF(Settings!I423&lt;&gt;"",Settings!I423,"")</f>
        <v/>
      </c>
    </row>
    <row r="428" spans="2:54" x14ac:dyDescent="0.2">
      <c r="B428" s="13"/>
      <c r="C428" s="12"/>
      <c r="D428" s="12"/>
      <c r="E428" s="12"/>
      <c r="F428" s="12"/>
      <c r="G428" s="12"/>
      <c r="H428" s="12"/>
      <c r="I428" s="15"/>
      <c r="J428" s="31"/>
      <c r="K428" s="180"/>
      <c r="L428" s="40"/>
      <c r="M428" s="14"/>
      <c r="N428" s="16"/>
      <c r="O428" s="49"/>
      <c r="P428" s="64"/>
      <c r="Q428" s="18"/>
      <c r="R428" s="181">
        <f t="shared" si="60"/>
        <v>0</v>
      </c>
      <c r="S428" s="181">
        <f t="shared" si="61"/>
        <v>0</v>
      </c>
      <c r="T428" s="181">
        <f t="shared" si="62"/>
        <v>0</v>
      </c>
      <c r="AQ428" s="1">
        <f>COUNT(L$11:L428)</f>
        <v>37</v>
      </c>
      <c r="AR428" s="43">
        <f t="shared" si="63"/>
        <v>40933</v>
      </c>
      <c r="AS428" s="44">
        <f t="shared" si="64"/>
        <v>89.120000000000019</v>
      </c>
      <c r="AT428" s="10" t="str">
        <f t="shared" si="65"/>
        <v/>
      </c>
      <c r="AU428" s="20" t="str">
        <f t="shared" si="66"/>
        <v/>
      </c>
      <c r="AV428" s="42">
        <f t="shared" si="67"/>
        <v>1</v>
      </c>
      <c r="AW428" s="89">
        <f t="shared" si="68"/>
        <v>0</v>
      </c>
      <c r="AX428" s="168"/>
      <c r="AY428" s="60"/>
      <c r="AZ428" s="61"/>
      <c r="BB428" s="61" t="str">
        <f>IF(Settings!I424&lt;&gt;"",Settings!I424,"")</f>
        <v/>
      </c>
    </row>
    <row r="429" spans="2:54" x14ac:dyDescent="0.2">
      <c r="B429" s="13"/>
      <c r="C429" s="12"/>
      <c r="D429" s="12"/>
      <c r="E429" s="12"/>
      <c r="F429" s="12"/>
      <c r="G429" s="12"/>
      <c r="H429" s="12"/>
      <c r="I429" s="15"/>
      <c r="J429" s="31"/>
      <c r="K429" s="180"/>
      <c r="L429" s="40"/>
      <c r="M429" s="14"/>
      <c r="N429" s="16"/>
      <c r="O429" s="49"/>
      <c r="P429" s="64"/>
      <c r="Q429" s="18"/>
      <c r="R429" s="181">
        <f t="shared" si="60"/>
        <v>0</v>
      </c>
      <c r="S429" s="181">
        <f t="shared" si="61"/>
        <v>0</v>
      </c>
      <c r="T429" s="181">
        <f t="shared" si="62"/>
        <v>0</v>
      </c>
      <c r="AQ429" s="1">
        <f>COUNT(L$11:L429)</f>
        <v>37</v>
      </c>
      <c r="AR429" s="43">
        <f t="shared" si="63"/>
        <v>40933</v>
      </c>
      <c r="AS429" s="44">
        <f t="shared" si="64"/>
        <v>89.120000000000019</v>
      </c>
      <c r="AT429" s="10" t="str">
        <f t="shared" si="65"/>
        <v/>
      </c>
      <c r="AU429" s="20" t="str">
        <f t="shared" si="66"/>
        <v/>
      </c>
      <c r="AV429" s="42">
        <f t="shared" si="67"/>
        <v>1</v>
      </c>
      <c r="AW429" s="89">
        <f t="shared" si="68"/>
        <v>0</v>
      </c>
      <c r="AX429" s="168"/>
      <c r="AY429" s="60"/>
      <c r="AZ429" s="61"/>
      <c r="BB429" s="61" t="str">
        <f>IF(Settings!I425&lt;&gt;"",Settings!I425,"")</f>
        <v/>
      </c>
    </row>
    <row r="430" spans="2:54" x14ac:dyDescent="0.2">
      <c r="B430" s="13"/>
      <c r="C430" s="12"/>
      <c r="D430" s="12"/>
      <c r="E430" s="12"/>
      <c r="F430" s="12"/>
      <c r="G430" s="12"/>
      <c r="H430" s="12"/>
      <c r="I430" s="15"/>
      <c r="J430" s="31"/>
      <c r="K430" s="180"/>
      <c r="L430" s="40"/>
      <c r="M430" s="14"/>
      <c r="N430" s="16"/>
      <c r="O430" s="49"/>
      <c r="P430" s="64"/>
      <c r="Q430" s="18"/>
      <c r="R430" s="181">
        <f t="shared" si="60"/>
        <v>0</v>
      </c>
      <c r="S430" s="181">
        <f t="shared" si="61"/>
        <v>0</v>
      </c>
      <c r="T430" s="181">
        <f t="shared" si="62"/>
        <v>0</v>
      </c>
      <c r="AQ430" s="1">
        <f>COUNT(L$11:L430)</f>
        <v>37</v>
      </c>
      <c r="AR430" s="43">
        <f t="shared" si="63"/>
        <v>40933</v>
      </c>
      <c r="AS430" s="44">
        <f t="shared" si="64"/>
        <v>89.120000000000019</v>
      </c>
      <c r="AT430" s="10" t="str">
        <f t="shared" si="65"/>
        <v/>
      </c>
      <c r="AU430" s="20" t="str">
        <f t="shared" si="66"/>
        <v/>
      </c>
      <c r="AV430" s="42">
        <f t="shared" si="67"/>
        <v>1</v>
      </c>
      <c r="AW430" s="89">
        <f t="shared" si="68"/>
        <v>0</v>
      </c>
      <c r="AX430" s="168"/>
      <c r="AY430" s="60"/>
      <c r="AZ430" s="61"/>
      <c r="BB430" s="61" t="str">
        <f>IF(Settings!I426&lt;&gt;"",Settings!I426,"")</f>
        <v/>
      </c>
    </row>
    <row r="431" spans="2:54" x14ac:dyDescent="0.2">
      <c r="B431" s="13"/>
      <c r="C431" s="12"/>
      <c r="D431" s="12"/>
      <c r="E431" s="12"/>
      <c r="F431" s="12"/>
      <c r="G431" s="12"/>
      <c r="H431" s="12"/>
      <c r="I431" s="15"/>
      <c r="J431" s="31"/>
      <c r="K431" s="180"/>
      <c r="L431" s="40"/>
      <c r="M431" s="14"/>
      <c r="N431" s="16"/>
      <c r="O431" s="49"/>
      <c r="P431" s="64"/>
      <c r="Q431" s="18"/>
      <c r="R431" s="181">
        <f t="shared" si="60"/>
        <v>0</v>
      </c>
      <c r="S431" s="181">
        <f t="shared" si="61"/>
        <v>0</v>
      </c>
      <c r="T431" s="181">
        <f t="shared" si="62"/>
        <v>0</v>
      </c>
      <c r="AQ431" s="1">
        <f>COUNT(L$11:L431)</f>
        <v>37</v>
      </c>
      <c r="AR431" s="43">
        <f t="shared" si="63"/>
        <v>40933</v>
      </c>
      <c r="AS431" s="44">
        <f t="shared" si="64"/>
        <v>89.120000000000019</v>
      </c>
      <c r="AT431" s="10" t="str">
        <f t="shared" si="65"/>
        <v/>
      </c>
      <c r="AU431" s="20" t="str">
        <f t="shared" si="66"/>
        <v/>
      </c>
      <c r="AV431" s="42">
        <f t="shared" si="67"/>
        <v>1</v>
      </c>
      <c r="AW431" s="89">
        <f t="shared" si="68"/>
        <v>0</v>
      </c>
      <c r="AX431" s="168"/>
      <c r="AY431" s="60"/>
      <c r="AZ431" s="61"/>
      <c r="BB431" s="61" t="str">
        <f>IF(Settings!I427&lt;&gt;"",Settings!I427,"")</f>
        <v/>
      </c>
    </row>
    <row r="432" spans="2:54" x14ac:dyDescent="0.2">
      <c r="B432" s="13"/>
      <c r="C432" s="12"/>
      <c r="D432" s="12"/>
      <c r="E432" s="12"/>
      <c r="F432" s="12"/>
      <c r="G432" s="12"/>
      <c r="H432" s="12"/>
      <c r="I432" s="15"/>
      <c r="J432" s="31"/>
      <c r="K432" s="180"/>
      <c r="L432" s="40"/>
      <c r="M432" s="14"/>
      <c r="N432" s="16"/>
      <c r="O432" s="49"/>
      <c r="P432" s="64"/>
      <c r="Q432" s="18"/>
      <c r="R432" s="181">
        <f t="shared" si="60"/>
        <v>0</v>
      </c>
      <c r="S432" s="181">
        <f t="shared" si="61"/>
        <v>0</v>
      </c>
      <c r="T432" s="181">
        <f t="shared" si="62"/>
        <v>0</v>
      </c>
      <c r="AQ432" s="1">
        <f>COUNT(L$11:L432)</f>
        <v>37</v>
      </c>
      <c r="AR432" s="43">
        <f t="shared" si="63"/>
        <v>40933</v>
      </c>
      <c r="AS432" s="44">
        <f t="shared" si="64"/>
        <v>89.120000000000019</v>
      </c>
      <c r="AT432" s="10" t="str">
        <f t="shared" si="65"/>
        <v/>
      </c>
      <c r="AU432" s="20" t="str">
        <f t="shared" si="66"/>
        <v/>
      </c>
      <c r="AV432" s="42">
        <f t="shared" si="67"/>
        <v>1</v>
      </c>
      <c r="AW432" s="89">
        <f t="shared" si="68"/>
        <v>0</v>
      </c>
      <c r="AX432" s="168"/>
      <c r="AY432" s="60"/>
      <c r="AZ432" s="61"/>
      <c r="BB432" s="61" t="str">
        <f>IF(Settings!I428&lt;&gt;"",Settings!I428,"")</f>
        <v/>
      </c>
    </row>
    <row r="433" spans="2:54" x14ac:dyDescent="0.2">
      <c r="B433" s="13"/>
      <c r="C433" s="12"/>
      <c r="D433" s="12"/>
      <c r="E433" s="12"/>
      <c r="F433" s="12"/>
      <c r="G433" s="12"/>
      <c r="H433" s="12"/>
      <c r="I433" s="15"/>
      <c r="J433" s="31"/>
      <c r="K433" s="180"/>
      <c r="L433" s="40"/>
      <c r="M433" s="14"/>
      <c r="N433" s="16"/>
      <c r="O433" s="49"/>
      <c r="P433" s="64"/>
      <c r="Q433" s="18"/>
      <c r="R433" s="181">
        <f t="shared" si="60"/>
        <v>0</v>
      </c>
      <c r="S433" s="181">
        <f t="shared" si="61"/>
        <v>0</v>
      </c>
      <c r="T433" s="181">
        <f t="shared" si="62"/>
        <v>0</v>
      </c>
      <c r="AQ433" s="1">
        <f>COUNT(L$11:L433)</f>
        <v>37</v>
      </c>
      <c r="AR433" s="43">
        <f t="shared" si="63"/>
        <v>40933</v>
      </c>
      <c r="AS433" s="44">
        <f t="shared" si="64"/>
        <v>89.120000000000019</v>
      </c>
      <c r="AT433" s="10" t="str">
        <f t="shared" si="65"/>
        <v/>
      </c>
      <c r="AU433" s="20" t="str">
        <f t="shared" si="66"/>
        <v/>
      </c>
      <c r="AV433" s="42">
        <f t="shared" si="67"/>
        <v>1</v>
      </c>
      <c r="AW433" s="89">
        <f t="shared" si="68"/>
        <v>0</v>
      </c>
      <c r="AX433" s="168"/>
      <c r="AY433" s="60"/>
      <c r="AZ433" s="61"/>
      <c r="BB433" s="61" t="str">
        <f>IF(Settings!I429&lt;&gt;"",Settings!I429,"")</f>
        <v/>
      </c>
    </row>
    <row r="434" spans="2:54" x14ac:dyDescent="0.2">
      <c r="B434" s="13"/>
      <c r="C434" s="12"/>
      <c r="D434" s="12"/>
      <c r="E434" s="12"/>
      <c r="F434" s="12"/>
      <c r="G434" s="12"/>
      <c r="H434" s="12"/>
      <c r="I434" s="15"/>
      <c r="J434" s="31"/>
      <c r="K434" s="180"/>
      <c r="L434" s="40"/>
      <c r="M434" s="14"/>
      <c r="N434" s="16"/>
      <c r="O434" s="49"/>
      <c r="P434" s="64"/>
      <c r="Q434" s="18"/>
      <c r="R434" s="181">
        <f t="shared" si="60"/>
        <v>0</v>
      </c>
      <c r="S434" s="181">
        <f t="shared" si="61"/>
        <v>0</v>
      </c>
      <c r="T434" s="181">
        <f t="shared" si="62"/>
        <v>0</v>
      </c>
      <c r="AQ434" s="1">
        <f>COUNT(L$11:L434)</f>
        <v>37</v>
      </c>
      <c r="AR434" s="43">
        <f t="shared" si="63"/>
        <v>40933</v>
      </c>
      <c r="AS434" s="44">
        <f t="shared" si="64"/>
        <v>89.120000000000019</v>
      </c>
      <c r="AT434" s="10" t="str">
        <f t="shared" si="65"/>
        <v/>
      </c>
      <c r="AU434" s="20" t="str">
        <f t="shared" si="66"/>
        <v/>
      </c>
      <c r="AV434" s="42">
        <f t="shared" si="67"/>
        <v>1</v>
      </c>
      <c r="AW434" s="89">
        <f t="shared" si="68"/>
        <v>0</v>
      </c>
      <c r="AX434" s="168"/>
      <c r="AY434" s="60"/>
      <c r="AZ434" s="61"/>
      <c r="BB434" s="61" t="str">
        <f>IF(Settings!I430&lt;&gt;"",Settings!I430,"")</f>
        <v/>
      </c>
    </row>
    <row r="435" spans="2:54" x14ac:dyDescent="0.2">
      <c r="B435" s="13"/>
      <c r="C435" s="12"/>
      <c r="D435" s="12"/>
      <c r="E435" s="12"/>
      <c r="F435" s="12"/>
      <c r="G435" s="12"/>
      <c r="H435" s="12"/>
      <c r="I435" s="15"/>
      <c r="J435" s="31"/>
      <c r="K435" s="180"/>
      <c r="L435" s="40"/>
      <c r="M435" s="14"/>
      <c r="N435" s="16"/>
      <c r="O435" s="49"/>
      <c r="P435" s="64"/>
      <c r="Q435" s="18"/>
      <c r="R435" s="181">
        <f t="shared" si="60"/>
        <v>0</v>
      </c>
      <c r="S435" s="181">
        <f t="shared" si="61"/>
        <v>0</v>
      </c>
      <c r="T435" s="181">
        <f t="shared" si="62"/>
        <v>0</v>
      </c>
      <c r="AQ435" s="1">
        <f>COUNT(L$11:L435)</f>
        <v>37</v>
      </c>
      <c r="AR435" s="43">
        <f t="shared" si="63"/>
        <v>40933</v>
      </c>
      <c r="AS435" s="44">
        <f t="shared" si="64"/>
        <v>89.120000000000019</v>
      </c>
      <c r="AT435" s="10" t="str">
        <f t="shared" si="65"/>
        <v/>
      </c>
      <c r="AU435" s="20" t="str">
        <f t="shared" si="66"/>
        <v/>
      </c>
      <c r="AV435" s="42">
        <f t="shared" si="67"/>
        <v>1</v>
      </c>
      <c r="AW435" s="89">
        <f t="shared" si="68"/>
        <v>0</v>
      </c>
      <c r="AX435" s="168"/>
      <c r="AY435" s="60"/>
      <c r="AZ435" s="61"/>
      <c r="BB435" s="61" t="str">
        <f>IF(Settings!I431&lt;&gt;"",Settings!I431,"")</f>
        <v/>
      </c>
    </row>
    <row r="436" spans="2:54" x14ac:dyDescent="0.2">
      <c r="B436" s="13"/>
      <c r="C436" s="12"/>
      <c r="D436" s="12"/>
      <c r="E436" s="12"/>
      <c r="F436" s="12"/>
      <c r="G436" s="12"/>
      <c r="H436" s="12"/>
      <c r="I436" s="15"/>
      <c r="J436" s="31"/>
      <c r="K436" s="180"/>
      <c r="L436" s="40"/>
      <c r="M436" s="14"/>
      <c r="N436" s="16"/>
      <c r="O436" s="49"/>
      <c r="P436" s="64"/>
      <c r="Q436" s="18"/>
      <c r="R436" s="181">
        <f t="shared" si="60"/>
        <v>0</v>
      </c>
      <c r="S436" s="181">
        <f t="shared" si="61"/>
        <v>0</v>
      </c>
      <c r="T436" s="181">
        <f t="shared" si="62"/>
        <v>0</v>
      </c>
      <c r="AQ436" s="1">
        <f>COUNT(L$11:L436)</f>
        <v>37</v>
      </c>
      <c r="AR436" s="43">
        <f t="shared" si="63"/>
        <v>40933</v>
      </c>
      <c r="AS436" s="44">
        <f t="shared" si="64"/>
        <v>89.120000000000019</v>
      </c>
      <c r="AT436" s="10" t="str">
        <f t="shared" si="65"/>
        <v/>
      </c>
      <c r="AU436" s="20" t="str">
        <f t="shared" si="66"/>
        <v/>
      </c>
      <c r="AV436" s="42">
        <f t="shared" si="67"/>
        <v>1</v>
      </c>
      <c r="AW436" s="89">
        <f t="shared" si="68"/>
        <v>0</v>
      </c>
      <c r="AX436" s="168"/>
      <c r="AY436" s="60"/>
      <c r="AZ436" s="61"/>
      <c r="BB436" s="61" t="str">
        <f>IF(Settings!I432&lt;&gt;"",Settings!I432,"")</f>
        <v/>
      </c>
    </row>
    <row r="437" spans="2:54" x14ac:dyDescent="0.2">
      <c r="B437" s="13"/>
      <c r="C437" s="12"/>
      <c r="D437" s="12"/>
      <c r="E437" s="12"/>
      <c r="F437" s="12"/>
      <c r="G437" s="12"/>
      <c r="H437" s="12"/>
      <c r="I437" s="15"/>
      <c r="J437" s="31"/>
      <c r="K437" s="180"/>
      <c r="L437" s="40"/>
      <c r="M437" s="14"/>
      <c r="N437" s="16"/>
      <c r="O437" s="49"/>
      <c r="P437" s="64"/>
      <c r="Q437" s="18"/>
      <c r="R437" s="181">
        <f t="shared" si="60"/>
        <v>0</v>
      </c>
      <c r="S437" s="181">
        <f t="shared" si="61"/>
        <v>0</v>
      </c>
      <c r="T437" s="181">
        <f t="shared" si="62"/>
        <v>0</v>
      </c>
      <c r="AQ437" s="1">
        <f>COUNT(L$11:L437)</f>
        <v>37</v>
      </c>
      <c r="AR437" s="43">
        <f t="shared" si="63"/>
        <v>40933</v>
      </c>
      <c r="AS437" s="44">
        <f t="shared" si="64"/>
        <v>89.120000000000019</v>
      </c>
      <c r="AT437" s="10" t="str">
        <f t="shared" si="65"/>
        <v/>
      </c>
      <c r="AU437" s="20" t="str">
        <f t="shared" si="66"/>
        <v/>
      </c>
      <c r="AV437" s="42">
        <f t="shared" si="67"/>
        <v>1</v>
      </c>
      <c r="AW437" s="89">
        <f t="shared" si="68"/>
        <v>0</v>
      </c>
      <c r="AX437" s="168"/>
      <c r="AY437" s="60"/>
      <c r="AZ437" s="61"/>
      <c r="BB437" s="61" t="str">
        <f>IF(Settings!I433&lt;&gt;"",Settings!I433,"")</f>
        <v/>
      </c>
    </row>
    <row r="438" spans="2:54" x14ac:dyDescent="0.2">
      <c r="B438" s="13"/>
      <c r="C438" s="12"/>
      <c r="D438" s="12"/>
      <c r="E438" s="12"/>
      <c r="F438" s="12"/>
      <c r="G438" s="12"/>
      <c r="H438" s="12"/>
      <c r="I438" s="15"/>
      <c r="J438" s="31"/>
      <c r="K438" s="180"/>
      <c r="L438" s="40"/>
      <c r="M438" s="14"/>
      <c r="N438" s="16"/>
      <c r="O438" s="49"/>
      <c r="P438" s="64"/>
      <c r="Q438" s="18"/>
      <c r="R438" s="181">
        <f t="shared" si="60"/>
        <v>0</v>
      </c>
      <c r="S438" s="181">
        <f t="shared" si="61"/>
        <v>0</v>
      </c>
      <c r="T438" s="181">
        <f t="shared" si="62"/>
        <v>0</v>
      </c>
      <c r="AQ438" s="1">
        <f>COUNT(L$11:L438)</f>
        <v>37</v>
      </c>
      <c r="AR438" s="43">
        <f t="shared" si="63"/>
        <v>40933</v>
      </c>
      <c r="AS438" s="44">
        <f t="shared" si="64"/>
        <v>89.120000000000019</v>
      </c>
      <c r="AT438" s="10" t="str">
        <f t="shared" si="65"/>
        <v/>
      </c>
      <c r="AU438" s="20" t="str">
        <f t="shared" si="66"/>
        <v/>
      </c>
      <c r="AV438" s="42">
        <f t="shared" si="67"/>
        <v>1</v>
      </c>
      <c r="AW438" s="89">
        <f t="shared" si="68"/>
        <v>0</v>
      </c>
      <c r="AX438" s="168"/>
      <c r="AY438" s="60"/>
      <c r="AZ438" s="61"/>
      <c r="BB438" s="61" t="str">
        <f>IF(Settings!I434&lt;&gt;"",Settings!I434,"")</f>
        <v/>
      </c>
    </row>
    <row r="439" spans="2:54" x14ac:dyDescent="0.2">
      <c r="B439" s="13"/>
      <c r="C439" s="12"/>
      <c r="D439" s="12"/>
      <c r="E439" s="12"/>
      <c r="F439" s="12"/>
      <c r="G439" s="12"/>
      <c r="H439" s="12"/>
      <c r="I439" s="15"/>
      <c r="J439" s="31"/>
      <c r="K439" s="180"/>
      <c r="L439" s="40"/>
      <c r="M439" s="14"/>
      <c r="N439" s="16"/>
      <c r="O439" s="49"/>
      <c r="P439" s="64"/>
      <c r="Q439" s="18"/>
      <c r="R439" s="181">
        <f t="shared" si="60"/>
        <v>0</v>
      </c>
      <c r="S439" s="181">
        <f t="shared" si="61"/>
        <v>0</v>
      </c>
      <c r="T439" s="181">
        <f t="shared" si="62"/>
        <v>0</v>
      </c>
      <c r="AQ439" s="1">
        <f>COUNT(L$11:L439)</f>
        <v>37</v>
      </c>
      <c r="AR439" s="43">
        <f t="shared" si="63"/>
        <v>40933</v>
      </c>
      <c r="AS439" s="44">
        <f t="shared" si="64"/>
        <v>89.120000000000019</v>
      </c>
      <c r="AT439" s="10" t="str">
        <f t="shared" si="65"/>
        <v/>
      </c>
      <c r="AU439" s="20" t="str">
        <f t="shared" si="66"/>
        <v/>
      </c>
      <c r="AV439" s="42">
        <f t="shared" si="67"/>
        <v>1</v>
      </c>
      <c r="AW439" s="89">
        <f t="shared" si="68"/>
        <v>0</v>
      </c>
      <c r="AX439" s="168"/>
      <c r="AY439" s="60"/>
      <c r="AZ439" s="61"/>
      <c r="BB439" s="61" t="str">
        <f>IF(Settings!I435&lt;&gt;"",Settings!I435,"")</f>
        <v/>
      </c>
    </row>
    <row r="440" spans="2:54" x14ac:dyDescent="0.2">
      <c r="B440" s="13"/>
      <c r="C440" s="12"/>
      <c r="D440" s="12"/>
      <c r="E440" s="12"/>
      <c r="F440" s="12"/>
      <c r="G440" s="12"/>
      <c r="H440" s="12"/>
      <c r="I440" s="15"/>
      <c r="J440" s="31"/>
      <c r="K440" s="180"/>
      <c r="L440" s="40"/>
      <c r="M440" s="14"/>
      <c r="N440" s="16"/>
      <c r="O440" s="49"/>
      <c r="P440" s="64"/>
      <c r="Q440" s="18"/>
      <c r="R440" s="181">
        <f t="shared" si="60"/>
        <v>0</v>
      </c>
      <c r="S440" s="181">
        <f t="shared" si="61"/>
        <v>0</v>
      </c>
      <c r="T440" s="181">
        <f t="shared" si="62"/>
        <v>0</v>
      </c>
      <c r="AQ440" s="1">
        <f>COUNT(L$11:L440)</f>
        <v>37</v>
      </c>
      <c r="AR440" s="43">
        <f t="shared" si="63"/>
        <v>40933</v>
      </c>
      <c r="AS440" s="44">
        <f t="shared" si="64"/>
        <v>89.120000000000019</v>
      </c>
      <c r="AT440" s="10" t="str">
        <f t="shared" si="65"/>
        <v/>
      </c>
      <c r="AU440" s="20" t="str">
        <f t="shared" si="66"/>
        <v/>
      </c>
      <c r="AV440" s="42">
        <f t="shared" si="67"/>
        <v>1</v>
      </c>
      <c r="AW440" s="89">
        <f t="shared" si="68"/>
        <v>0</v>
      </c>
      <c r="AX440" s="168"/>
      <c r="AY440" s="60"/>
      <c r="AZ440" s="61"/>
      <c r="BB440" s="61" t="str">
        <f>IF(Settings!I436&lt;&gt;"",Settings!I436,"")</f>
        <v/>
      </c>
    </row>
    <row r="441" spans="2:54" x14ac:dyDescent="0.2">
      <c r="B441" s="13"/>
      <c r="C441" s="12"/>
      <c r="D441" s="12"/>
      <c r="E441" s="12"/>
      <c r="F441" s="12"/>
      <c r="G441" s="12"/>
      <c r="H441" s="12"/>
      <c r="I441" s="15"/>
      <c r="J441" s="31"/>
      <c r="K441" s="180"/>
      <c r="L441" s="40"/>
      <c r="M441" s="14"/>
      <c r="N441" s="16"/>
      <c r="O441" s="49"/>
      <c r="P441" s="64"/>
      <c r="Q441" s="18"/>
      <c r="R441" s="181">
        <f t="shared" si="60"/>
        <v>0</v>
      </c>
      <c r="S441" s="181">
        <f t="shared" si="61"/>
        <v>0</v>
      </c>
      <c r="T441" s="181">
        <f t="shared" si="62"/>
        <v>0</v>
      </c>
      <c r="AQ441" s="1">
        <f>COUNT(L$11:L441)</f>
        <v>37</v>
      </c>
      <c r="AR441" s="43">
        <f t="shared" si="63"/>
        <v>40933</v>
      </c>
      <c r="AS441" s="44">
        <f t="shared" si="64"/>
        <v>89.120000000000019</v>
      </c>
      <c r="AT441" s="10" t="str">
        <f t="shared" si="65"/>
        <v/>
      </c>
      <c r="AU441" s="20" t="str">
        <f t="shared" si="66"/>
        <v/>
      </c>
      <c r="AV441" s="42">
        <f t="shared" si="67"/>
        <v>1</v>
      </c>
      <c r="AW441" s="89">
        <f t="shared" si="68"/>
        <v>0</v>
      </c>
      <c r="AX441" s="168"/>
      <c r="AY441" s="60"/>
      <c r="AZ441" s="61"/>
      <c r="BB441" s="61" t="str">
        <f>IF(Settings!I437&lt;&gt;"",Settings!I437,"")</f>
        <v/>
      </c>
    </row>
    <row r="442" spans="2:54" x14ac:dyDescent="0.2">
      <c r="B442" s="13"/>
      <c r="C442" s="12"/>
      <c r="D442" s="12"/>
      <c r="E442" s="12"/>
      <c r="F442" s="12"/>
      <c r="G442" s="12"/>
      <c r="H442" s="12"/>
      <c r="I442" s="15"/>
      <c r="J442" s="31"/>
      <c r="K442" s="180"/>
      <c r="L442" s="40"/>
      <c r="M442" s="14"/>
      <c r="N442" s="16"/>
      <c r="O442" s="49"/>
      <c r="P442" s="64"/>
      <c r="Q442" s="18"/>
      <c r="R442" s="181">
        <f t="shared" si="60"/>
        <v>0</v>
      </c>
      <c r="S442" s="181">
        <f t="shared" si="61"/>
        <v>0</v>
      </c>
      <c r="T442" s="181">
        <f t="shared" si="62"/>
        <v>0</v>
      </c>
      <c r="AQ442" s="1">
        <f>COUNT(L$11:L442)</f>
        <v>37</v>
      </c>
      <c r="AR442" s="43">
        <f t="shared" si="63"/>
        <v>40933</v>
      </c>
      <c r="AS442" s="44">
        <f t="shared" si="64"/>
        <v>89.120000000000019</v>
      </c>
      <c r="AT442" s="10" t="str">
        <f t="shared" si="65"/>
        <v/>
      </c>
      <c r="AU442" s="20" t="str">
        <f t="shared" si="66"/>
        <v/>
      </c>
      <c r="AV442" s="42">
        <f t="shared" si="67"/>
        <v>1</v>
      </c>
      <c r="AW442" s="89">
        <f t="shared" si="68"/>
        <v>0</v>
      </c>
      <c r="AX442" s="168"/>
      <c r="AY442" s="60"/>
      <c r="AZ442" s="61"/>
      <c r="BB442" s="61" t="str">
        <f>IF(Settings!I438&lt;&gt;"",Settings!I438,"")</f>
        <v/>
      </c>
    </row>
    <row r="443" spans="2:54" x14ac:dyDescent="0.2">
      <c r="B443" s="13"/>
      <c r="C443" s="12"/>
      <c r="D443" s="12"/>
      <c r="E443" s="12"/>
      <c r="F443" s="12"/>
      <c r="G443" s="12"/>
      <c r="H443" s="12"/>
      <c r="I443" s="15"/>
      <c r="J443" s="31"/>
      <c r="K443" s="180"/>
      <c r="L443" s="40"/>
      <c r="M443" s="14"/>
      <c r="N443" s="16"/>
      <c r="O443" s="49"/>
      <c r="P443" s="64"/>
      <c r="Q443" s="18"/>
      <c r="R443" s="181">
        <f t="shared" si="60"/>
        <v>0</v>
      </c>
      <c r="S443" s="181">
        <f t="shared" si="61"/>
        <v>0</v>
      </c>
      <c r="T443" s="181">
        <f t="shared" si="62"/>
        <v>0</v>
      </c>
      <c r="AQ443" s="1">
        <f>COUNT(L$11:L443)</f>
        <v>37</v>
      </c>
      <c r="AR443" s="43">
        <f t="shared" si="63"/>
        <v>40933</v>
      </c>
      <c r="AS443" s="44">
        <f t="shared" si="64"/>
        <v>89.120000000000019</v>
      </c>
      <c r="AT443" s="10" t="str">
        <f t="shared" si="65"/>
        <v/>
      </c>
      <c r="AU443" s="20" t="str">
        <f t="shared" si="66"/>
        <v/>
      </c>
      <c r="AV443" s="42">
        <f t="shared" si="67"/>
        <v>1</v>
      </c>
      <c r="AW443" s="89">
        <f t="shared" si="68"/>
        <v>0</v>
      </c>
      <c r="AX443" s="168"/>
      <c r="AY443" s="60"/>
      <c r="AZ443" s="61"/>
      <c r="BB443" s="61" t="str">
        <f>IF(Settings!I439&lt;&gt;"",Settings!I439,"")</f>
        <v/>
      </c>
    </row>
    <row r="444" spans="2:54" x14ac:dyDescent="0.2">
      <c r="B444" s="13"/>
      <c r="C444" s="12"/>
      <c r="D444" s="12"/>
      <c r="E444" s="12"/>
      <c r="F444" s="12"/>
      <c r="G444" s="12"/>
      <c r="H444" s="12"/>
      <c r="I444" s="15"/>
      <c r="J444" s="31"/>
      <c r="K444" s="180"/>
      <c r="L444" s="40"/>
      <c r="M444" s="14"/>
      <c r="N444" s="16"/>
      <c r="O444" s="49"/>
      <c r="P444" s="64"/>
      <c r="Q444" s="18"/>
      <c r="R444" s="181">
        <f t="shared" si="60"/>
        <v>0</v>
      </c>
      <c r="S444" s="181">
        <f t="shared" si="61"/>
        <v>0</v>
      </c>
      <c r="T444" s="181">
        <f t="shared" si="62"/>
        <v>0</v>
      </c>
      <c r="AQ444" s="1">
        <f>COUNT(L$11:L444)</f>
        <v>37</v>
      </c>
      <c r="AR444" s="43">
        <f t="shared" si="63"/>
        <v>40933</v>
      </c>
      <c r="AS444" s="44">
        <f t="shared" si="64"/>
        <v>89.120000000000019</v>
      </c>
      <c r="AT444" s="10" t="str">
        <f t="shared" si="65"/>
        <v/>
      </c>
      <c r="AU444" s="20" t="str">
        <f t="shared" si="66"/>
        <v/>
      </c>
      <c r="AV444" s="42">
        <f t="shared" si="67"/>
        <v>1</v>
      </c>
      <c r="AW444" s="89">
        <f t="shared" si="68"/>
        <v>0</v>
      </c>
      <c r="AX444" s="168"/>
      <c r="AY444" s="60"/>
      <c r="AZ444" s="61"/>
      <c r="BB444" s="61" t="str">
        <f>IF(Settings!I440&lt;&gt;"",Settings!I440,"")</f>
        <v/>
      </c>
    </row>
    <row r="445" spans="2:54" x14ac:dyDescent="0.2">
      <c r="B445" s="13"/>
      <c r="C445" s="12"/>
      <c r="D445" s="12"/>
      <c r="E445" s="12"/>
      <c r="F445" s="12"/>
      <c r="G445" s="12"/>
      <c r="H445" s="12"/>
      <c r="I445" s="15"/>
      <c r="J445" s="31"/>
      <c r="K445" s="180"/>
      <c r="L445" s="40"/>
      <c r="M445" s="14"/>
      <c r="N445" s="16"/>
      <c r="O445" s="49"/>
      <c r="P445" s="64"/>
      <c r="Q445" s="18"/>
      <c r="R445" s="181">
        <f t="shared" si="60"/>
        <v>0</v>
      </c>
      <c r="S445" s="181">
        <f t="shared" si="61"/>
        <v>0</v>
      </c>
      <c r="T445" s="181">
        <f t="shared" si="62"/>
        <v>0</v>
      </c>
      <c r="AQ445" s="1">
        <f>COUNT(L$11:L445)</f>
        <v>37</v>
      </c>
      <c r="AR445" s="43">
        <f t="shared" si="63"/>
        <v>40933</v>
      </c>
      <c r="AS445" s="44">
        <f t="shared" si="64"/>
        <v>89.120000000000019</v>
      </c>
      <c r="AT445" s="10" t="str">
        <f t="shared" si="65"/>
        <v/>
      </c>
      <c r="AU445" s="20" t="str">
        <f t="shared" si="66"/>
        <v/>
      </c>
      <c r="AV445" s="42">
        <f t="shared" si="67"/>
        <v>1</v>
      </c>
      <c r="AW445" s="89">
        <f t="shared" si="68"/>
        <v>0</v>
      </c>
      <c r="AX445" s="168"/>
      <c r="AY445" s="60"/>
      <c r="AZ445" s="61"/>
      <c r="BB445" s="61" t="str">
        <f>IF(Settings!I441&lt;&gt;"",Settings!I441,"")</f>
        <v/>
      </c>
    </row>
    <row r="446" spans="2:54" x14ac:dyDescent="0.2">
      <c r="B446" s="13"/>
      <c r="C446" s="12"/>
      <c r="D446" s="12"/>
      <c r="E446" s="12"/>
      <c r="F446" s="12"/>
      <c r="G446" s="12"/>
      <c r="H446" s="12"/>
      <c r="I446" s="15"/>
      <c r="J446" s="31"/>
      <c r="K446" s="180"/>
      <c r="L446" s="40"/>
      <c r="M446" s="14"/>
      <c r="N446" s="16"/>
      <c r="O446" s="49"/>
      <c r="P446" s="64"/>
      <c r="Q446" s="18"/>
      <c r="R446" s="181">
        <f t="shared" si="60"/>
        <v>0</v>
      </c>
      <c r="S446" s="181">
        <f t="shared" si="61"/>
        <v>0</v>
      </c>
      <c r="T446" s="181">
        <f t="shared" si="62"/>
        <v>0</v>
      </c>
      <c r="AQ446" s="1">
        <f>COUNT(L$11:L446)</f>
        <v>37</v>
      </c>
      <c r="AR446" s="43">
        <f t="shared" si="63"/>
        <v>40933</v>
      </c>
      <c r="AS446" s="44">
        <f t="shared" si="64"/>
        <v>89.120000000000019</v>
      </c>
      <c r="AT446" s="10" t="str">
        <f t="shared" si="65"/>
        <v/>
      </c>
      <c r="AU446" s="20" t="str">
        <f t="shared" si="66"/>
        <v/>
      </c>
      <c r="AV446" s="42">
        <f t="shared" si="67"/>
        <v>1</v>
      </c>
      <c r="AW446" s="89">
        <f t="shared" si="68"/>
        <v>0</v>
      </c>
      <c r="AX446" s="168"/>
      <c r="AY446" s="60"/>
      <c r="AZ446" s="61"/>
      <c r="BB446" s="61" t="str">
        <f>IF(Settings!I442&lt;&gt;"",Settings!I442,"")</f>
        <v/>
      </c>
    </row>
    <row r="447" spans="2:54" x14ac:dyDescent="0.2">
      <c r="B447" s="13"/>
      <c r="C447" s="12"/>
      <c r="D447" s="12"/>
      <c r="E447" s="12"/>
      <c r="F447" s="12"/>
      <c r="G447" s="12"/>
      <c r="H447" s="12"/>
      <c r="I447" s="15"/>
      <c r="J447" s="31"/>
      <c r="K447" s="180"/>
      <c r="L447" s="40"/>
      <c r="M447" s="14"/>
      <c r="N447" s="16"/>
      <c r="O447" s="49"/>
      <c r="P447" s="64"/>
      <c r="Q447" s="18"/>
      <c r="R447" s="181">
        <f t="shared" si="60"/>
        <v>0</v>
      </c>
      <c r="S447" s="181">
        <f t="shared" si="61"/>
        <v>0</v>
      </c>
      <c r="T447" s="181">
        <f t="shared" si="62"/>
        <v>0</v>
      </c>
      <c r="AQ447" s="1">
        <f>COUNT(L$11:L447)</f>
        <v>37</v>
      </c>
      <c r="AR447" s="43">
        <f t="shared" si="63"/>
        <v>40933</v>
      </c>
      <c r="AS447" s="44">
        <f t="shared" si="64"/>
        <v>89.120000000000019</v>
      </c>
      <c r="AT447" s="10" t="str">
        <f t="shared" si="65"/>
        <v/>
      </c>
      <c r="AU447" s="20" t="str">
        <f t="shared" si="66"/>
        <v/>
      </c>
      <c r="AV447" s="42">
        <f t="shared" si="67"/>
        <v>1</v>
      </c>
      <c r="AW447" s="89">
        <f t="shared" si="68"/>
        <v>0</v>
      </c>
      <c r="AX447" s="168"/>
      <c r="AY447" s="60"/>
      <c r="AZ447" s="61"/>
      <c r="BB447" s="61" t="str">
        <f>IF(Settings!I443&lt;&gt;"",Settings!I443,"")</f>
        <v/>
      </c>
    </row>
    <row r="448" spans="2:54" x14ac:dyDescent="0.2">
      <c r="B448" s="13"/>
      <c r="C448" s="12"/>
      <c r="D448" s="12"/>
      <c r="E448" s="12"/>
      <c r="F448" s="12"/>
      <c r="G448" s="12"/>
      <c r="H448" s="12"/>
      <c r="I448" s="15"/>
      <c r="J448" s="31"/>
      <c r="K448" s="180"/>
      <c r="L448" s="40"/>
      <c r="M448" s="14"/>
      <c r="N448" s="16"/>
      <c r="O448" s="49"/>
      <c r="P448" s="64"/>
      <c r="Q448" s="18"/>
      <c r="R448" s="181">
        <f t="shared" si="60"/>
        <v>0</v>
      </c>
      <c r="S448" s="181">
        <f t="shared" si="61"/>
        <v>0</v>
      </c>
      <c r="T448" s="181">
        <f t="shared" si="62"/>
        <v>0</v>
      </c>
      <c r="AQ448" s="1">
        <f>COUNT(L$11:L448)</f>
        <v>37</v>
      </c>
      <c r="AR448" s="43">
        <f t="shared" si="63"/>
        <v>40933</v>
      </c>
      <c r="AS448" s="44">
        <f t="shared" si="64"/>
        <v>89.120000000000019</v>
      </c>
      <c r="AT448" s="10" t="str">
        <f t="shared" si="65"/>
        <v/>
      </c>
      <c r="AU448" s="20" t="str">
        <f t="shared" si="66"/>
        <v/>
      </c>
      <c r="AV448" s="42">
        <f t="shared" si="67"/>
        <v>1</v>
      </c>
      <c r="AW448" s="89">
        <f t="shared" si="68"/>
        <v>0</v>
      </c>
      <c r="AX448" s="168"/>
      <c r="AY448" s="60"/>
      <c r="AZ448" s="61"/>
      <c r="BB448" s="61" t="str">
        <f>IF(Settings!I444&lt;&gt;"",Settings!I444,"")</f>
        <v/>
      </c>
    </row>
    <row r="449" spans="2:54" x14ac:dyDescent="0.2">
      <c r="B449" s="13"/>
      <c r="C449" s="12"/>
      <c r="D449" s="12"/>
      <c r="E449" s="12"/>
      <c r="F449" s="12"/>
      <c r="G449" s="12"/>
      <c r="H449" s="12"/>
      <c r="I449" s="15"/>
      <c r="J449" s="31"/>
      <c r="K449" s="180"/>
      <c r="L449" s="40"/>
      <c r="M449" s="14"/>
      <c r="N449" s="16"/>
      <c r="O449" s="49"/>
      <c r="P449" s="64"/>
      <c r="Q449" s="18"/>
      <c r="R449" s="181">
        <f t="shared" si="60"/>
        <v>0</v>
      </c>
      <c r="S449" s="181">
        <f t="shared" si="61"/>
        <v>0</v>
      </c>
      <c r="T449" s="181">
        <f t="shared" si="62"/>
        <v>0</v>
      </c>
      <c r="AQ449" s="1">
        <f>COUNT(L$11:L449)</f>
        <v>37</v>
      </c>
      <c r="AR449" s="43">
        <f t="shared" si="63"/>
        <v>40933</v>
      </c>
      <c r="AS449" s="44">
        <f t="shared" si="64"/>
        <v>89.120000000000019</v>
      </c>
      <c r="AT449" s="10" t="str">
        <f t="shared" si="65"/>
        <v/>
      </c>
      <c r="AU449" s="20" t="str">
        <f t="shared" si="66"/>
        <v/>
      </c>
      <c r="AV449" s="42">
        <f t="shared" si="67"/>
        <v>1</v>
      </c>
      <c r="AW449" s="89">
        <f t="shared" si="68"/>
        <v>0</v>
      </c>
      <c r="AX449" s="168"/>
      <c r="AY449" s="60"/>
      <c r="AZ449" s="61"/>
      <c r="BB449" s="61" t="str">
        <f>IF(Settings!I445&lt;&gt;"",Settings!I445,"")</f>
        <v/>
      </c>
    </row>
    <row r="450" spans="2:54" x14ac:dyDescent="0.2">
      <c r="B450" s="13"/>
      <c r="C450" s="12"/>
      <c r="D450" s="12"/>
      <c r="E450" s="12"/>
      <c r="F450" s="12"/>
      <c r="G450" s="12"/>
      <c r="H450" s="12"/>
      <c r="I450" s="15"/>
      <c r="J450" s="31"/>
      <c r="K450" s="180"/>
      <c r="L450" s="40"/>
      <c r="M450" s="14"/>
      <c r="N450" s="16"/>
      <c r="O450" s="49"/>
      <c r="P450" s="64"/>
      <c r="Q450" s="18"/>
      <c r="R450" s="181">
        <f t="shared" si="60"/>
        <v>0</v>
      </c>
      <c r="S450" s="181">
        <f t="shared" si="61"/>
        <v>0</v>
      </c>
      <c r="T450" s="181">
        <f t="shared" si="62"/>
        <v>0</v>
      </c>
      <c r="AQ450" s="1">
        <f>COUNT(L$11:L450)</f>
        <v>37</v>
      </c>
      <c r="AR450" s="43">
        <f t="shared" si="63"/>
        <v>40933</v>
      </c>
      <c r="AS450" s="44">
        <f t="shared" si="64"/>
        <v>89.120000000000019</v>
      </c>
      <c r="AT450" s="10" t="str">
        <f t="shared" si="65"/>
        <v/>
      </c>
      <c r="AU450" s="20" t="str">
        <f t="shared" si="66"/>
        <v/>
      </c>
      <c r="AV450" s="42">
        <f t="shared" si="67"/>
        <v>1</v>
      </c>
      <c r="AW450" s="89">
        <f t="shared" si="68"/>
        <v>0</v>
      </c>
      <c r="AX450" s="168"/>
      <c r="AY450" s="60"/>
      <c r="AZ450" s="61"/>
      <c r="BB450" s="61" t="str">
        <f>IF(Settings!I446&lt;&gt;"",Settings!I446,"")</f>
        <v/>
      </c>
    </row>
    <row r="451" spans="2:54" x14ac:dyDescent="0.2">
      <c r="B451" s="13"/>
      <c r="C451" s="12"/>
      <c r="D451" s="12"/>
      <c r="E451" s="12"/>
      <c r="F451" s="12"/>
      <c r="G451" s="12"/>
      <c r="H451" s="12"/>
      <c r="I451" s="15"/>
      <c r="J451" s="31"/>
      <c r="K451" s="180"/>
      <c r="L451" s="40"/>
      <c r="M451" s="14"/>
      <c r="N451" s="16"/>
      <c r="O451" s="49"/>
      <c r="P451" s="64"/>
      <c r="Q451" s="18"/>
      <c r="R451" s="181">
        <f t="shared" si="60"/>
        <v>0</v>
      </c>
      <c r="S451" s="181">
        <f t="shared" si="61"/>
        <v>0</v>
      </c>
      <c r="T451" s="181">
        <f t="shared" si="62"/>
        <v>0</v>
      </c>
      <c r="AQ451" s="1">
        <f>COUNT(L$11:L451)</f>
        <v>37</v>
      </c>
      <c r="AR451" s="43">
        <f t="shared" si="63"/>
        <v>40933</v>
      </c>
      <c r="AS451" s="44">
        <f t="shared" si="64"/>
        <v>89.120000000000019</v>
      </c>
      <c r="AT451" s="10" t="str">
        <f t="shared" si="65"/>
        <v/>
      </c>
      <c r="AU451" s="20" t="str">
        <f t="shared" si="66"/>
        <v/>
      </c>
      <c r="AV451" s="42">
        <f t="shared" si="67"/>
        <v>1</v>
      </c>
      <c r="AW451" s="89">
        <f t="shared" si="68"/>
        <v>0</v>
      </c>
      <c r="AX451" s="168"/>
      <c r="AY451" s="60"/>
      <c r="AZ451" s="61"/>
      <c r="BB451" s="61" t="str">
        <f>IF(Settings!I447&lt;&gt;"",Settings!I447,"")</f>
        <v/>
      </c>
    </row>
    <row r="452" spans="2:54" x14ac:dyDescent="0.2">
      <c r="B452" s="13"/>
      <c r="C452" s="12"/>
      <c r="D452" s="12"/>
      <c r="E452" s="12"/>
      <c r="F452" s="12"/>
      <c r="G452" s="12"/>
      <c r="H452" s="12"/>
      <c r="I452" s="15"/>
      <c r="J452" s="31"/>
      <c r="K452" s="180"/>
      <c r="L452" s="40"/>
      <c r="M452" s="14"/>
      <c r="N452" s="16"/>
      <c r="O452" s="49"/>
      <c r="P452" s="64"/>
      <c r="Q452" s="18"/>
      <c r="R452" s="181">
        <f t="shared" si="60"/>
        <v>0</v>
      </c>
      <c r="S452" s="181">
        <f t="shared" si="61"/>
        <v>0</v>
      </c>
      <c r="T452" s="181">
        <f t="shared" si="62"/>
        <v>0</v>
      </c>
      <c r="AQ452" s="1">
        <f>COUNT(L$11:L452)</f>
        <v>37</v>
      </c>
      <c r="AR452" s="43">
        <f t="shared" si="63"/>
        <v>40933</v>
      </c>
      <c r="AS452" s="44">
        <f t="shared" si="64"/>
        <v>89.120000000000019</v>
      </c>
      <c r="AT452" s="10" t="str">
        <f t="shared" si="65"/>
        <v/>
      </c>
      <c r="AU452" s="20" t="str">
        <f t="shared" si="66"/>
        <v/>
      </c>
      <c r="AV452" s="42">
        <f t="shared" si="67"/>
        <v>1</v>
      </c>
      <c r="AW452" s="89">
        <f t="shared" si="68"/>
        <v>0</v>
      </c>
      <c r="AX452" s="168"/>
      <c r="AY452" s="60"/>
      <c r="AZ452" s="61"/>
      <c r="BB452" s="61" t="str">
        <f>IF(Settings!I448&lt;&gt;"",Settings!I448,"")</f>
        <v/>
      </c>
    </row>
    <row r="453" spans="2:54" x14ac:dyDescent="0.2">
      <c r="B453" s="13"/>
      <c r="C453" s="12"/>
      <c r="D453" s="12"/>
      <c r="E453" s="12"/>
      <c r="F453" s="12"/>
      <c r="G453" s="12"/>
      <c r="H453" s="12"/>
      <c r="I453" s="15"/>
      <c r="J453" s="31"/>
      <c r="K453" s="180"/>
      <c r="L453" s="40"/>
      <c r="M453" s="14"/>
      <c r="N453" s="16"/>
      <c r="O453" s="49"/>
      <c r="P453" s="64"/>
      <c r="Q453" s="18"/>
      <c r="R453" s="181">
        <f t="shared" si="60"/>
        <v>0</v>
      </c>
      <c r="S453" s="181">
        <f t="shared" si="61"/>
        <v>0</v>
      </c>
      <c r="T453" s="181">
        <f t="shared" si="62"/>
        <v>0</v>
      </c>
      <c r="AQ453" s="1">
        <f>COUNT(L$11:L453)</f>
        <v>37</v>
      </c>
      <c r="AR453" s="43">
        <f t="shared" si="63"/>
        <v>40933</v>
      </c>
      <c r="AS453" s="44">
        <f t="shared" si="64"/>
        <v>89.120000000000019</v>
      </c>
      <c r="AT453" s="10" t="str">
        <f t="shared" si="65"/>
        <v/>
      </c>
      <c r="AU453" s="20" t="str">
        <f t="shared" si="66"/>
        <v/>
      </c>
      <c r="AV453" s="42">
        <f t="shared" si="67"/>
        <v>1</v>
      </c>
      <c r="AW453" s="89">
        <f t="shared" si="68"/>
        <v>0</v>
      </c>
      <c r="AX453" s="168"/>
      <c r="AY453" s="60"/>
      <c r="AZ453" s="61"/>
      <c r="BB453" s="61" t="str">
        <f>IF(Settings!I449&lt;&gt;"",Settings!I449,"")</f>
        <v/>
      </c>
    </row>
    <row r="454" spans="2:54" x14ac:dyDescent="0.2">
      <c r="B454" s="13"/>
      <c r="C454" s="12"/>
      <c r="D454" s="12"/>
      <c r="E454" s="12"/>
      <c r="F454" s="12"/>
      <c r="G454" s="12"/>
      <c r="H454" s="12"/>
      <c r="I454" s="15"/>
      <c r="J454" s="31"/>
      <c r="K454" s="180"/>
      <c r="L454" s="40"/>
      <c r="M454" s="14"/>
      <c r="N454" s="16"/>
      <c r="O454" s="49"/>
      <c r="P454" s="64"/>
      <c r="Q454" s="18"/>
      <c r="R454" s="181">
        <f t="shared" si="60"/>
        <v>0</v>
      </c>
      <c r="S454" s="181">
        <f t="shared" si="61"/>
        <v>0</v>
      </c>
      <c r="T454" s="181">
        <f t="shared" si="62"/>
        <v>0</v>
      </c>
      <c r="AQ454" s="1">
        <f>COUNT(L$11:L454)</f>
        <v>37</v>
      </c>
      <c r="AR454" s="43">
        <f t="shared" si="63"/>
        <v>40933</v>
      </c>
      <c r="AS454" s="44">
        <f t="shared" si="64"/>
        <v>89.120000000000019</v>
      </c>
      <c r="AT454" s="10" t="str">
        <f t="shared" si="65"/>
        <v/>
      </c>
      <c r="AU454" s="20" t="str">
        <f t="shared" si="66"/>
        <v/>
      </c>
      <c r="AV454" s="42">
        <f t="shared" si="67"/>
        <v>1</v>
      </c>
      <c r="AW454" s="89">
        <f t="shared" si="68"/>
        <v>0</v>
      </c>
      <c r="AX454" s="168"/>
      <c r="AY454" s="60"/>
      <c r="AZ454" s="61"/>
      <c r="BB454" s="61" t="str">
        <f>IF(Settings!I450&lt;&gt;"",Settings!I450,"")</f>
        <v/>
      </c>
    </row>
    <row r="455" spans="2:54" x14ac:dyDescent="0.2">
      <c r="B455" s="13"/>
      <c r="C455" s="12"/>
      <c r="D455" s="12"/>
      <c r="E455" s="12"/>
      <c r="F455" s="12"/>
      <c r="G455" s="12"/>
      <c r="H455" s="12"/>
      <c r="I455" s="15"/>
      <c r="J455" s="31"/>
      <c r="K455" s="180"/>
      <c r="L455" s="40"/>
      <c r="M455" s="14"/>
      <c r="N455" s="16"/>
      <c r="O455" s="49"/>
      <c r="P455" s="64"/>
      <c r="Q455" s="18"/>
      <c r="R455" s="181">
        <f t="shared" si="60"/>
        <v>0</v>
      </c>
      <c r="S455" s="181">
        <f t="shared" si="61"/>
        <v>0</v>
      </c>
      <c r="T455" s="181">
        <f t="shared" si="62"/>
        <v>0</v>
      </c>
      <c r="AQ455" s="1">
        <f>COUNT(L$11:L455)</f>
        <v>37</v>
      </c>
      <c r="AR455" s="43">
        <f t="shared" si="63"/>
        <v>40933</v>
      </c>
      <c r="AS455" s="44">
        <f t="shared" si="64"/>
        <v>89.120000000000019</v>
      </c>
      <c r="AT455" s="10" t="str">
        <f t="shared" si="65"/>
        <v/>
      </c>
      <c r="AU455" s="20" t="str">
        <f t="shared" si="66"/>
        <v/>
      </c>
      <c r="AV455" s="42">
        <f t="shared" si="67"/>
        <v>1</v>
      </c>
      <c r="AW455" s="89">
        <f t="shared" si="68"/>
        <v>0</v>
      </c>
      <c r="AX455" s="168"/>
      <c r="AY455" s="60"/>
      <c r="AZ455" s="61"/>
      <c r="BB455" s="61" t="str">
        <f>IF(Settings!I451&lt;&gt;"",Settings!I451,"")</f>
        <v/>
      </c>
    </row>
    <row r="456" spans="2:54" x14ac:dyDescent="0.2">
      <c r="B456" s="13"/>
      <c r="C456" s="12"/>
      <c r="D456" s="12"/>
      <c r="E456" s="12"/>
      <c r="F456" s="12"/>
      <c r="G456" s="12"/>
      <c r="H456" s="12"/>
      <c r="I456" s="15"/>
      <c r="J456" s="31"/>
      <c r="K456" s="180"/>
      <c r="L456" s="40"/>
      <c r="M456" s="14"/>
      <c r="N456" s="16"/>
      <c r="O456" s="49"/>
      <c r="P456" s="64"/>
      <c r="Q456" s="18"/>
      <c r="R456" s="181">
        <f t="shared" si="60"/>
        <v>0</v>
      </c>
      <c r="S456" s="181">
        <f t="shared" si="61"/>
        <v>0</v>
      </c>
      <c r="T456" s="181">
        <f t="shared" si="62"/>
        <v>0</v>
      </c>
      <c r="AQ456" s="1">
        <f>COUNT(L$11:L456)</f>
        <v>37</v>
      </c>
      <c r="AR456" s="43">
        <f t="shared" si="63"/>
        <v>40933</v>
      </c>
      <c r="AS456" s="44">
        <f t="shared" si="64"/>
        <v>89.120000000000019</v>
      </c>
      <c r="AT456" s="10" t="str">
        <f t="shared" si="65"/>
        <v/>
      </c>
      <c r="AU456" s="20" t="str">
        <f t="shared" si="66"/>
        <v/>
      </c>
      <c r="AV456" s="42">
        <f t="shared" si="67"/>
        <v>1</v>
      </c>
      <c r="AW456" s="89">
        <f t="shared" si="68"/>
        <v>0</v>
      </c>
      <c r="AX456" s="168"/>
      <c r="AY456" s="60"/>
      <c r="AZ456" s="61"/>
      <c r="BB456" s="61" t="str">
        <f>IF(Settings!I452&lt;&gt;"",Settings!I452,"")</f>
        <v/>
      </c>
    </row>
    <row r="457" spans="2:54" x14ac:dyDescent="0.2">
      <c r="B457" s="13"/>
      <c r="C457" s="12"/>
      <c r="D457" s="12"/>
      <c r="E457" s="12"/>
      <c r="F457" s="12"/>
      <c r="G457" s="12"/>
      <c r="H457" s="12"/>
      <c r="I457" s="15"/>
      <c r="J457" s="31"/>
      <c r="K457" s="180"/>
      <c r="L457" s="40"/>
      <c r="M457" s="14"/>
      <c r="N457" s="16"/>
      <c r="O457" s="49"/>
      <c r="P457" s="64"/>
      <c r="Q457" s="18"/>
      <c r="R457" s="181">
        <f t="shared" si="60"/>
        <v>0</v>
      </c>
      <c r="S457" s="181">
        <f t="shared" si="61"/>
        <v>0</v>
      </c>
      <c r="T457" s="181">
        <f t="shared" si="62"/>
        <v>0</v>
      </c>
      <c r="AQ457" s="1">
        <f>COUNT(L$11:L457)</f>
        <v>37</v>
      </c>
      <c r="AR457" s="43">
        <f t="shared" si="63"/>
        <v>40933</v>
      </c>
      <c r="AS457" s="44">
        <f t="shared" si="64"/>
        <v>89.120000000000019</v>
      </c>
      <c r="AT457" s="10" t="str">
        <f t="shared" si="65"/>
        <v/>
      </c>
      <c r="AU457" s="20" t="str">
        <f t="shared" si="66"/>
        <v/>
      </c>
      <c r="AV457" s="42">
        <f t="shared" si="67"/>
        <v>1</v>
      </c>
      <c r="AW457" s="89">
        <f t="shared" si="68"/>
        <v>0</v>
      </c>
      <c r="AX457" s="168"/>
      <c r="AY457" s="60"/>
      <c r="AZ457" s="61"/>
      <c r="BB457" s="61" t="str">
        <f>IF(Settings!I453&lt;&gt;"",Settings!I453,"")</f>
        <v/>
      </c>
    </row>
    <row r="458" spans="2:54" x14ac:dyDescent="0.2">
      <c r="B458" s="13"/>
      <c r="C458" s="12"/>
      <c r="D458" s="12"/>
      <c r="E458" s="12"/>
      <c r="F458" s="12"/>
      <c r="G458" s="12"/>
      <c r="H458" s="12"/>
      <c r="I458" s="15"/>
      <c r="J458" s="31"/>
      <c r="K458" s="180"/>
      <c r="L458" s="40"/>
      <c r="M458" s="14"/>
      <c r="N458" s="16"/>
      <c r="O458" s="49"/>
      <c r="P458" s="64"/>
      <c r="Q458" s="18"/>
      <c r="R458" s="181">
        <f t="shared" si="60"/>
        <v>0</v>
      </c>
      <c r="S458" s="181">
        <f t="shared" si="61"/>
        <v>0</v>
      </c>
      <c r="T458" s="181">
        <f t="shared" si="62"/>
        <v>0</v>
      </c>
      <c r="AQ458" s="1">
        <f>COUNT(L$11:L458)</f>
        <v>37</v>
      </c>
      <c r="AR458" s="43">
        <f t="shared" si="63"/>
        <v>40933</v>
      </c>
      <c r="AS458" s="44">
        <f t="shared" si="64"/>
        <v>89.120000000000019</v>
      </c>
      <c r="AT458" s="10" t="str">
        <f t="shared" si="65"/>
        <v/>
      </c>
      <c r="AU458" s="20" t="str">
        <f t="shared" si="66"/>
        <v/>
      </c>
      <c r="AV458" s="42">
        <f t="shared" si="67"/>
        <v>1</v>
      </c>
      <c r="AW458" s="89">
        <f t="shared" si="68"/>
        <v>0</v>
      </c>
      <c r="AX458" s="168"/>
      <c r="AY458" s="60"/>
      <c r="AZ458" s="61"/>
      <c r="BB458" s="61" t="str">
        <f>IF(Settings!I454&lt;&gt;"",Settings!I454,"")</f>
        <v/>
      </c>
    </row>
    <row r="459" spans="2:54" x14ac:dyDescent="0.2">
      <c r="B459" s="13"/>
      <c r="C459" s="12"/>
      <c r="D459" s="12"/>
      <c r="E459" s="12"/>
      <c r="F459" s="12"/>
      <c r="G459" s="12"/>
      <c r="H459" s="12"/>
      <c r="I459" s="15"/>
      <c r="J459" s="31"/>
      <c r="K459" s="180"/>
      <c r="L459" s="40"/>
      <c r="M459" s="14"/>
      <c r="N459" s="16"/>
      <c r="O459" s="49"/>
      <c r="P459" s="64"/>
      <c r="Q459" s="18"/>
      <c r="R459" s="181">
        <f t="shared" si="60"/>
        <v>0</v>
      </c>
      <c r="S459" s="181">
        <f t="shared" si="61"/>
        <v>0</v>
      </c>
      <c r="T459" s="181">
        <f t="shared" si="62"/>
        <v>0</v>
      </c>
      <c r="AQ459" s="1">
        <f>COUNT(L$11:L459)</f>
        <v>37</v>
      </c>
      <c r="AR459" s="43">
        <f t="shared" si="63"/>
        <v>40933</v>
      </c>
      <c r="AS459" s="44">
        <f t="shared" si="64"/>
        <v>89.120000000000019</v>
      </c>
      <c r="AT459" s="10" t="str">
        <f t="shared" si="65"/>
        <v/>
      </c>
      <c r="AU459" s="20" t="str">
        <f t="shared" si="66"/>
        <v/>
      </c>
      <c r="AV459" s="42">
        <f t="shared" si="67"/>
        <v>1</v>
      </c>
      <c r="AW459" s="89">
        <f t="shared" si="68"/>
        <v>0</v>
      </c>
      <c r="AX459" s="168"/>
      <c r="AY459" s="60"/>
      <c r="AZ459" s="61"/>
      <c r="BB459" s="61" t="str">
        <f>IF(Settings!I455&lt;&gt;"",Settings!I455,"")</f>
        <v/>
      </c>
    </row>
    <row r="460" spans="2:54" x14ac:dyDescent="0.2">
      <c r="B460" s="13"/>
      <c r="C460" s="12"/>
      <c r="D460" s="12"/>
      <c r="E460" s="12"/>
      <c r="F460" s="12"/>
      <c r="G460" s="12"/>
      <c r="H460" s="12"/>
      <c r="I460" s="15"/>
      <c r="J460" s="31"/>
      <c r="K460" s="180"/>
      <c r="L460" s="40"/>
      <c r="M460" s="14"/>
      <c r="N460" s="16"/>
      <c r="O460" s="49"/>
      <c r="P460" s="64"/>
      <c r="Q460" s="18"/>
      <c r="R460" s="181">
        <f t="shared" ref="R460:R523" si="69">ROUND(IF(M460&lt;&gt;"Y",IF(P460&lt;&gt;"Y",K460,K460*(AV460-1)),0),ROUNDING)</f>
        <v>0</v>
      </c>
      <c r="S460" s="181">
        <f t="shared" ref="S460:S523" si="70">ROUND(IF(O460&gt;0,IF(M460="Y",AW460*(1-O460),IF(AW460&gt;R460,R460 + (AW460 - R460)*(1-O460),AW460)),AW460),ROUNDING)</f>
        <v>0</v>
      </c>
      <c r="T460" s="181">
        <f t="shared" ref="T460:T523" si="71">ROUND(IF(N460="P",0,IF(OR(M460="N",M460=""),S460-R460,S460)),ROUNDING)</f>
        <v>0</v>
      </c>
      <c r="AQ460" s="1">
        <f>COUNT(L$11:L460)</f>
        <v>37</v>
      </c>
      <c r="AR460" s="43">
        <f t="shared" si="63"/>
        <v>40933</v>
      </c>
      <c r="AS460" s="44">
        <f t="shared" si="64"/>
        <v>89.120000000000019</v>
      </c>
      <c r="AT460" s="10" t="str">
        <f t="shared" si="65"/>
        <v/>
      </c>
      <c r="AU460" s="20" t="str">
        <f t="shared" si="66"/>
        <v/>
      </c>
      <c r="AV460" s="42">
        <f t="shared" si="67"/>
        <v>1</v>
      </c>
      <c r="AW460" s="89">
        <f t="shared" si="68"/>
        <v>0</v>
      </c>
      <c r="AX460" s="168"/>
      <c r="AY460" s="60"/>
      <c r="AZ460" s="61"/>
      <c r="BB460" s="61" t="str">
        <f>IF(Settings!I456&lt;&gt;"",Settings!I456,"")</f>
        <v/>
      </c>
    </row>
    <row r="461" spans="2:54" x14ac:dyDescent="0.2">
      <c r="B461" s="13"/>
      <c r="C461" s="12"/>
      <c r="D461" s="12"/>
      <c r="E461" s="12"/>
      <c r="F461" s="12"/>
      <c r="G461" s="12"/>
      <c r="H461" s="12"/>
      <c r="I461" s="15"/>
      <c r="J461" s="31"/>
      <c r="K461" s="180"/>
      <c r="L461" s="40"/>
      <c r="M461" s="14"/>
      <c r="N461" s="16"/>
      <c r="O461" s="49"/>
      <c r="P461" s="64"/>
      <c r="Q461" s="18"/>
      <c r="R461" s="181">
        <f t="shared" si="69"/>
        <v>0</v>
      </c>
      <c r="S461" s="181">
        <f t="shared" si="70"/>
        <v>0</v>
      </c>
      <c r="T461" s="181">
        <f t="shared" si="71"/>
        <v>0</v>
      </c>
      <c r="AQ461" s="1">
        <f>COUNT(L$11:L461)</f>
        <v>37</v>
      </c>
      <c r="AR461" s="43">
        <f t="shared" ref="AR461:AR524" si="72">IF(B461&gt;2,B461,AR460)</f>
        <v>40933</v>
      </c>
      <c r="AS461" s="44">
        <f t="shared" ref="AS461:AS524" si="73">AS460+T461</f>
        <v>89.120000000000019</v>
      </c>
      <c r="AT461" s="10" t="str">
        <f t="shared" ref="AT461:AT524" si="74">IF(N461="P",IF(P461&lt;&gt;"Y",IF(M461&lt;&gt;"Y",K461*AV461,K461*AV461-K461),IF(M461&lt;&gt;"Y",K461 + K461*(AV461-1),K461)),"")</f>
        <v/>
      </c>
      <c r="AU461" s="20" t="str">
        <f t="shared" ref="AU461:AU524" si="75">IF(M461="Y",IF(P461="Y",K461*(AV461-1),K461),"")</f>
        <v/>
      </c>
      <c r="AV461" s="42">
        <f t="shared" ref="AV461:AV524" si="76">IF(L461&lt;&gt;"",IF(ODDS_TYPE=1,L461,IF(ODDS_TYPE=2,IF(L461&gt;0,1+L461/100,IF(L461&lt;0,1-100/L461,1)),IF(ODDS_TYPE=3,1+L461,IF(ODDS_TYPE=4,1+L461,IF(ODDS_TYPE=5,IF(L461&gt;0,1+L461,1-1/L461),IF(ODDS_TYPE=6,IF(L461&gt;=0,L461+1,1-1/L461),1)))))),1)</f>
        <v>1</v>
      </c>
      <c r="AW461" s="89">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68"/>
      <c r="AY461" s="60"/>
      <c r="AZ461" s="61"/>
      <c r="BB461" s="61" t="str">
        <f>IF(Settings!I457&lt;&gt;"",Settings!I457,"")</f>
        <v/>
      </c>
    </row>
    <row r="462" spans="2:54" x14ac:dyDescent="0.2">
      <c r="B462" s="13"/>
      <c r="C462" s="12"/>
      <c r="D462" s="12"/>
      <c r="E462" s="12"/>
      <c r="F462" s="12"/>
      <c r="G462" s="12"/>
      <c r="H462" s="12"/>
      <c r="I462" s="15"/>
      <c r="J462" s="31"/>
      <c r="K462" s="180"/>
      <c r="L462" s="40"/>
      <c r="M462" s="14"/>
      <c r="N462" s="16"/>
      <c r="O462" s="49"/>
      <c r="P462" s="64"/>
      <c r="Q462" s="18"/>
      <c r="R462" s="181">
        <f t="shared" si="69"/>
        <v>0</v>
      </c>
      <c r="S462" s="181">
        <f t="shared" si="70"/>
        <v>0</v>
      </c>
      <c r="T462" s="181">
        <f t="shared" si="71"/>
        <v>0</v>
      </c>
      <c r="AQ462" s="1">
        <f>COUNT(L$11:L462)</f>
        <v>37</v>
      </c>
      <c r="AR462" s="43">
        <f t="shared" si="72"/>
        <v>40933</v>
      </c>
      <c r="AS462" s="44">
        <f t="shared" si="73"/>
        <v>89.120000000000019</v>
      </c>
      <c r="AT462" s="10" t="str">
        <f t="shared" si="74"/>
        <v/>
      </c>
      <c r="AU462" s="20" t="str">
        <f t="shared" si="75"/>
        <v/>
      </c>
      <c r="AV462" s="42">
        <f t="shared" si="76"/>
        <v>1</v>
      </c>
      <c r="AW462" s="89">
        <f t="shared" si="77"/>
        <v>0</v>
      </c>
      <c r="AX462" s="168"/>
      <c r="AY462" s="60"/>
      <c r="AZ462" s="61"/>
      <c r="BB462" s="61" t="str">
        <f>IF(Settings!I458&lt;&gt;"",Settings!I458,"")</f>
        <v/>
      </c>
    </row>
    <row r="463" spans="2:54" x14ac:dyDescent="0.2">
      <c r="B463" s="13"/>
      <c r="C463" s="12"/>
      <c r="D463" s="12"/>
      <c r="E463" s="12"/>
      <c r="F463" s="12"/>
      <c r="G463" s="12"/>
      <c r="H463" s="12"/>
      <c r="I463" s="15"/>
      <c r="J463" s="31"/>
      <c r="K463" s="180"/>
      <c r="L463" s="40"/>
      <c r="M463" s="14"/>
      <c r="N463" s="16"/>
      <c r="O463" s="49"/>
      <c r="P463" s="64"/>
      <c r="Q463" s="18"/>
      <c r="R463" s="181">
        <f t="shared" si="69"/>
        <v>0</v>
      </c>
      <c r="S463" s="181">
        <f t="shared" si="70"/>
        <v>0</v>
      </c>
      <c r="T463" s="181">
        <f t="shared" si="71"/>
        <v>0</v>
      </c>
      <c r="AQ463" s="1">
        <f>COUNT(L$11:L463)</f>
        <v>37</v>
      </c>
      <c r="AR463" s="43">
        <f t="shared" si="72"/>
        <v>40933</v>
      </c>
      <c r="AS463" s="44">
        <f t="shared" si="73"/>
        <v>89.120000000000019</v>
      </c>
      <c r="AT463" s="10" t="str">
        <f t="shared" si="74"/>
        <v/>
      </c>
      <c r="AU463" s="20" t="str">
        <f t="shared" si="75"/>
        <v/>
      </c>
      <c r="AV463" s="42">
        <f t="shared" si="76"/>
        <v>1</v>
      </c>
      <c r="AW463" s="89">
        <f t="shared" si="77"/>
        <v>0</v>
      </c>
      <c r="AX463" s="168"/>
      <c r="AY463" s="60"/>
      <c r="AZ463" s="61"/>
      <c r="BB463" s="61" t="str">
        <f>IF(Settings!I459&lt;&gt;"",Settings!I459,"")</f>
        <v/>
      </c>
    </row>
    <row r="464" spans="2:54" x14ac:dyDescent="0.2">
      <c r="B464" s="13"/>
      <c r="C464" s="12"/>
      <c r="D464" s="12"/>
      <c r="E464" s="12"/>
      <c r="F464" s="12"/>
      <c r="G464" s="12"/>
      <c r="H464" s="12"/>
      <c r="I464" s="15"/>
      <c r="J464" s="31"/>
      <c r="K464" s="180"/>
      <c r="L464" s="40"/>
      <c r="M464" s="14"/>
      <c r="N464" s="16"/>
      <c r="O464" s="49"/>
      <c r="P464" s="64"/>
      <c r="Q464" s="18"/>
      <c r="R464" s="181">
        <f t="shared" si="69"/>
        <v>0</v>
      </c>
      <c r="S464" s="181">
        <f t="shared" si="70"/>
        <v>0</v>
      </c>
      <c r="T464" s="181">
        <f t="shared" si="71"/>
        <v>0</v>
      </c>
      <c r="AQ464" s="1">
        <f>COUNT(L$11:L464)</f>
        <v>37</v>
      </c>
      <c r="AR464" s="43">
        <f t="shared" si="72"/>
        <v>40933</v>
      </c>
      <c r="AS464" s="44">
        <f t="shared" si="73"/>
        <v>89.120000000000019</v>
      </c>
      <c r="AT464" s="10" t="str">
        <f t="shared" si="74"/>
        <v/>
      </c>
      <c r="AU464" s="20" t="str">
        <f t="shared" si="75"/>
        <v/>
      </c>
      <c r="AV464" s="42">
        <f t="shared" si="76"/>
        <v>1</v>
      </c>
      <c r="AW464" s="89">
        <f t="shared" si="77"/>
        <v>0</v>
      </c>
      <c r="AX464" s="168"/>
      <c r="AY464" s="60"/>
      <c r="AZ464" s="61"/>
      <c r="BB464" s="61" t="str">
        <f>IF(Settings!I460&lt;&gt;"",Settings!I460,"")</f>
        <v/>
      </c>
    </row>
    <row r="465" spans="2:54" x14ac:dyDescent="0.2">
      <c r="B465" s="13"/>
      <c r="C465" s="12"/>
      <c r="D465" s="12"/>
      <c r="E465" s="12"/>
      <c r="F465" s="12"/>
      <c r="G465" s="12"/>
      <c r="H465" s="12"/>
      <c r="I465" s="15"/>
      <c r="J465" s="31"/>
      <c r="K465" s="180"/>
      <c r="L465" s="40"/>
      <c r="M465" s="14"/>
      <c r="N465" s="16"/>
      <c r="O465" s="49"/>
      <c r="P465" s="64"/>
      <c r="Q465" s="18"/>
      <c r="R465" s="181">
        <f t="shared" si="69"/>
        <v>0</v>
      </c>
      <c r="S465" s="181">
        <f t="shared" si="70"/>
        <v>0</v>
      </c>
      <c r="T465" s="181">
        <f t="shared" si="71"/>
        <v>0</v>
      </c>
      <c r="AQ465" s="1">
        <f>COUNT(L$11:L465)</f>
        <v>37</v>
      </c>
      <c r="AR465" s="43">
        <f t="shared" si="72"/>
        <v>40933</v>
      </c>
      <c r="AS465" s="44">
        <f t="shared" si="73"/>
        <v>89.120000000000019</v>
      </c>
      <c r="AT465" s="10" t="str">
        <f t="shared" si="74"/>
        <v/>
      </c>
      <c r="AU465" s="20" t="str">
        <f t="shared" si="75"/>
        <v/>
      </c>
      <c r="AV465" s="42">
        <f t="shared" si="76"/>
        <v>1</v>
      </c>
      <c r="AW465" s="89">
        <f t="shared" si="77"/>
        <v>0</v>
      </c>
      <c r="AX465" s="168"/>
      <c r="AY465" s="60"/>
      <c r="AZ465" s="61"/>
      <c r="BB465" s="61" t="str">
        <f>IF(Settings!I461&lt;&gt;"",Settings!I461,"")</f>
        <v/>
      </c>
    </row>
    <row r="466" spans="2:54" x14ac:dyDescent="0.2">
      <c r="B466" s="13"/>
      <c r="C466" s="12"/>
      <c r="D466" s="12"/>
      <c r="E466" s="12"/>
      <c r="F466" s="12"/>
      <c r="G466" s="12"/>
      <c r="H466" s="12"/>
      <c r="I466" s="15"/>
      <c r="J466" s="31"/>
      <c r="K466" s="180"/>
      <c r="L466" s="40"/>
      <c r="M466" s="14"/>
      <c r="N466" s="16"/>
      <c r="O466" s="49"/>
      <c r="P466" s="64"/>
      <c r="Q466" s="18"/>
      <c r="R466" s="181">
        <f t="shared" si="69"/>
        <v>0</v>
      </c>
      <c r="S466" s="181">
        <f t="shared" si="70"/>
        <v>0</v>
      </c>
      <c r="T466" s="181">
        <f t="shared" si="71"/>
        <v>0</v>
      </c>
      <c r="AQ466" s="1">
        <f>COUNT(L$11:L466)</f>
        <v>37</v>
      </c>
      <c r="AR466" s="43">
        <f t="shared" si="72"/>
        <v>40933</v>
      </c>
      <c r="AS466" s="44">
        <f t="shared" si="73"/>
        <v>89.120000000000019</v>
      </c>
      <c r="AT466" s="10" t="str">
        <f t="shared" si="74"/>
        <v/>
      </c>
      <c r="AU466" s="20" t="str">
        <f t="shared" si="75"/>
        <v/>
      </c>
      <c r="AV466" s="42">
        <f t="shared" si="76"/>
        <v>1</v>
      </c>
      <c r="AW466" s="89">
        <f t="shared" si="77"/>
        <v>0</v>
      </c>
      <c r="AX466" s="168"/>
      <c r="AY466" s="60"/>
      <c r="AZ466" s="61"/>
      <c r="BB466" s="61" t="str">
        <f>IF(Settings!I462&lt;&gt;"",Settings!I462,"")</f>
        <v/>
      </c>
    </row>
    <row r="467" spans="2:54" x14ac:dyDescent="0.2">
      <c r="B467" s="13"/>
      <c r="C467" s="12"/>
      <c r="D467" s="12"/>
      <c r="E467" s="12"/>
      <c r="F467" s="12"/>
      <c r="G467" s="12"/>
      <c r="H467" s="12"/>
      <c r="I467" s="15"/>
      <c r="J467" s="31"/>
      <c r="K467" s="180"/>
      <c r="L467" s="40"/>
      <c r="M467" s="14"/>
      <c r="N467" s="16"/>
      <c r="O467" s="49"/>
      <c r="P467" s="64"/>
      <c r="Q467" s="18"/>
      <c r="R467" s="181">
        <f t="shared" si="69"/>
        <v>0</v>
      </c>
      <c r="S467" s="181">
        <f t="shared" si="70"/>
        <v>0</v>
      </c>
      <c r="T467" s="181">
        <f t="shared" si="71"/>
        <v>0</v>
      </c>
      <c r="AQ467" s="1">
        <f>COUNT(L$11:L467)</f>
        <v>37</v>
      </c>
      <c r="AR467" s="43">
        <f t="shared" si="72"/>
        <v>40933</v>
      </c>
      <c r="AS467" s="44">
        <f t="shared" si="73"/>
        <v>89.120000000000019</v>
      </c>
      <c r="AT467" s="10" t="str">
        <f t="shared" si="74"/>
        <v/>
      </c>
      <c r="AU467" s="20" t="str">
        <f t="shared" si="75"/>
        <v/>
      </c>
      <c r="AV467" s="42">
        <f t="shared" si="76"/>
        <v>1</v>
      </c>
      <c r="AW467" s="89">
        <f t="shared" si="77"/>
        <v>0</v>
      </c>
      <c r="AX467" s="168"/>
      <c r="AY467" s="60"/>
      <c r="AZ467" s="61"/>
      <c r="BB467" s="61" t="str">
        <f>IF(Settings!I463&lt;&gt;"",Settings!I463,"")</f>
        <v/>
      </c>
    </row>
    <row r="468" spans="2:54" x14ac:dyDescent="0.2">
      <c r="B468" s="13"/>
      <c r="C468" s="12"/>
      <c r="D468" s="12"/>
      <c r="E468" s="12"/>
      <c r="F468" s="12"/>
      <c r="G468" s="12"/>
      <c r="H468" s="12"/>
      <c r="I468" s="15"/>
      <c r="J468" s="31"/>
      <c r="K468" s="180"/>
      <c r="L468" s="40"/>
      <c r="M468" s="14"/>
      <c r="N468" s="16"/>
      <c r="O468" s="49"/>
      <c r="P468" s="64"/>
      <c r="Q468" s="18"/>
      <c r="R468" s="181">
        <f t="shared" si="69"/>
        <v>0</v>
      </c>
      <c r="S468" s="181">
        <f t="shared" si="70"/>
        <v>0</v>
      </c>
      <c r="T468" s="181">
        <f t="shared" si="71"/>
        <v>0</v>
      </c>
      <c r="AQ468" s="1">
        <f>COUNT(L$11:L468)</f>
        <v>37</v>
      </c>
      <c r="AR468" s="43">
        <f t="shared" si="72"/>
        <v>40933</v>
      </c>
      <c r="AS468" s="44">
        <f t="shared" si="73"/>
        <v>89.120000000000019</v>
      </c>
      <c r="AT468" s="10" t="str">
        <f t="shared" si="74"/>
        <v/>
      </c>
      <c r="AU468" s="20" t="str">
        <f t="shared" si="75"/>
        <v/>
      </c>
      <c r="AV468" s="42">
        <f t="shared" si="76"/>
        <v>1</v>
      </c>
      <c r="AW468" s="89">
        <f t="shared" si="77"/>
        <v>0</v>
      </c>
      <c r="AX468" s="168"/>
      <c r="AY468" s="60"/>
      <c r="AZ468" s="61"/>
      <c r="BB468" s="61" t="str">
        <f>IF(Settings!I464&lt;&gt;"",Settings!I464,"")</f>
        <v/>
      </c>
    </row>
    <row r="469" spans="2:54" x14ac:dyDescent="0.2">
      <c r="B469" s="13"/>
      <c r="C469" s="12"/>
      <c r="D469" s="12"/>
      <c r="E469" s="12"/>
      <c r="F469" s="12"/>
      <c r="G469" s="12"/>
      <c r="H469" s="12"/>
      <c r="I469" s="15"/>
      <c r="J469" s="31"/>
      <c r="K469" s="180"/>
      <c r="L469" s="40"/>
      <c r="M469" s="14"/>
      <c r="N469" s="16"/>
      <c r="O469" s="49"/>
      <c r="P469" s="64"/>
      <c r="Q469" s="18"/>
      <c r="R469" s="181">
        <f t="shared" si="69"/>
        <v>0</v>
      </c>
      <c r="S469" s="181">
        <f t="shared" si="70"/>
        <v>0</v>
      </c>
      <c r="T469" s="181">
        <f t="shared" si="71"/>
        <v>0</v>
      </c>
      <c r="AQ469" s="1">
        <f>COUNT(L$11:L469)</f>
        <v>37</v>
      </c>
      <c r="AR469" s="43">
        <f t="shared" si="72"/>
        <v>40933</v>
      </c>
      <c r="AS469" s="44">
        <f t="shared" si="73"/>
        <v>89.120000000000019</v>
      </c>
      <c r="AT469" s="10" t="str">
        <f t="shared" si="74"/>
        <v/>
      </c>
      <c r="AU469" s="20" t="str">
        <f t="shared" si="75"/>
        <v/>
      </c>
      <c r="AV469" s="42">
        <f t="shared" si="76"/>
        <v>1</v>
      </c>
      <c r="AW469" s="89">
        <f t="shared" si="77"/>
        <v>0</v>
      </c>
      <c r="AX469" s="168"/>
      <c r="AY469" s="60"/>
      <c r="AZ469" s="61"/>
      <c r="BB469" s="61" t="str">
        <f>IF(Settings!I465&lt;&gt;"",Settings!I465,"")</f>
        <v/>
      </c>
    </row>
    <row r="470" spans="2:54" x14ac:dyDescent="0.2">
      <c r="B470" s="13"/>
      <c r="C470" s="12"/>
      <c r="D470" s="12"/>
      <c r="E470" s="12"/>
      <c r="F470" s="12"/>
      <c r="G470" s="12"/>
      <c r="H470" s="12"/>
      <c r="I470" s="15"/>
      <c r="J470" s="31"/>
      <c r="K470" s="180"/>
      <c r="L470" s="40"/>
      <c r="M470" s="14"/>
      <c r="N470" s="16"/>
      <c r="O470" s="49"/>
      <c r="P470" s="64"/>
      <c r="Q470" s="18"/>
      <c r="R470" s="181">
        <f t="shared" si="69"/>
        <v>0</v>
      </c>
      <c r="S470" s="181">
        <f t="shared" si="70"/>
        <v>0</v>
      </c>
      <c r="T470" s="181">
        <f t="shared" si="71"/>
        <v>0</v>
      </c>
      <c r="AQ470" s="1">
        <f>COUNT(L$11:L470)</f>
        <v>37</v>
      </c>
      <c r="AR470" s="43">
        <f t="shared" si="72"/>
        <v>40933</v>
      </c>
      <c r="AS470" s="44">
        <f t="shared" si="73"/>
        <v>89.120000000000019</v>
      </c>
      <c r="AT470" s="10" t="str">
        <f t="shared" si="74"/>
        <v/>
      </c>
      <c r="AU470" s="20" t="str">
        <f t="shared" si="75"/>
        <v/>
      </c>
      <c r="AV470" s="42">
        <f t="shared" si="76"/>
        <v>1</v>
      </c>
      <c r="AW470" s="89">
        <f t="shared" si="77"/>
        <v>0</v>
      </c>
      <c r="AX470" s="168"/>
      <c r="AY470" s="60"/>
      <c r="AZ470" s="61"/>
      <c r="BB470" s="61" t="str">
        <f>IF(Settings!I466&lt;&gt;"",Settings!I466,"")</f>
        <v/>
      </c>
    </row>
    <row r="471" spans="2:54" x14ac:dyDescent="0.2">
      <c r="B471" s="13"/>
      <c r="C471" s="12"/>
      <c r="D471" s="12"/>
      <c r="E471" s="12"/>
      <c r="F471" s="12"/>
      <c r="G471" s="12"/>
      <c r="H471" s="12"/>
      <c r="I471" s="15"/>
      <c r="J471" s="31"/>
      <c r="K471" s="180"/>
      <c r="L471" s="40"/>
      <c r="M471" s="14"/>
      <c r="N471" s="16"/>
      <c r="O471" s="49"/>
      <c r="P471" s="64"/>
      <c r="Q471" s="18"/>
      <c r="R471" s="181">
        <f t="shared" si="69"/>
        <v>0</v>
      </c>
      <c r="S471" s="181">
        <f t="shared" si="70"/>
        <v>0</v>
      </c>
      <c r="T471" s="181">
        <f t="shared" si="71"/>
        <v>0</v>
      </c>
      <c r="AQ471" s="1">
        <f>COUNT(L$11:L471)</f>
        <v>37</v>
      </c>
      <c r="AR471" s="43">
        <f t="shared" si="72"/>
        <v>40933</v>
      </c>
      <c r="AS471" s="44">
        <f t="shared" si="73"/>
        <v>89.120000000000019</v>
      </c>
      <c r="AT471" s="10" t="str">
        <f t="shared" si="74"/>
        <v/>
      </c>
      <c r="AU471" s="20" t="str">
        <f t="shared" si="75"/>
        <v/>
      </c>
      <c r="AV471" s="42">
        <f t="shared" si="76"/>
        <v>1</v>
      </c>
      <c r="AW471" s="89">
        <f t="shared" si="77"/>
        <v>0</v>
      </c>
      <c r="AX471" s="168"/>
      <c r="AY471" s="60"/>
      <c r="AZ471" s="61"/>
      <c r="BB471" s="61" t="str">
        <f>IF(Settings!I467&lt;&gt;"",Settings!I467,"")</f>
        <v/>
      </c>
    </row>
    <row r="472" spans="2:54" x14ac:dyDescent="0.2">
      <c r="B472" s="13"/>
      <c r="C472" s="12"/>
      <c r="D472" s="12"/>
      <c r="E472" s="12"/>
      <c r="F472" s="12"/>
      <c r="G472" s="12"/>
      <c r="H472" s="12"/>
      <c r="I472" s="15"/>
      <c r="J472" s="31"/>
      <c r="K472" s="180"/>
      <c r="L472" s="40"/>
      <c r="M472" s="14"/>
      <c r="N472" s="16"/>
      <c r="O472" s="49"/>
      <c r="P472" s="64"/>
      <c r="Q472" s="18"/>
      <c r="R472" s="181">
        <f t="shared" si="69"/>
        <v>0</v>
      </c>
      <c r="S472" s="181">
        <f t="shared" si="70"/>
        <v>0</v>
      </c>
      <c r="T472" s="181">
        <f t="shared" si="71"/>
        <v>0</v>
      </c>
      <c r="AQ472" s="1">
        <f>COUNT(L$11:L472)</f>
        <v>37</v>
      </c>
      <c r="AR472" s="43">
        <f t="shared" si="72"/>
        <v>40933</v>
      </c>
      <c r="AS472" s="44">
        <f t="shared" si="73"/>
        <v>89.120000000000019</v>
      </c>
      <c r="AT472" s="10" t="str">
        <f t="shared" si="74"/>
        <v/>
      </c>
      <c r="AU472" s="20" t="str">
        <f t="shared" si="75"/>
        <v/>
      </c>
      <c r="AV472" s="42">
        <f t="shared" si="76"/>
        <v>1</v>
      </c>
      <c r="AW472" s="89">
        <f t="shared" si="77"/>
        <v>0</v>
      </c>
      <c r="AX472" s="168"/>
      <c r="AY472" s="60"/>
      <c r="AZ472" s="61"/>
      <c r="BB472" s="61" t="str">
        <f>IF(Settings!I468&lt;&gt;"",Settings!I468,"")</f>
        <v/>
      </c>
    </row>
    <row r="473" spans="2:54" x14ac:dyDescent="0.2">
      <c r="B473" s="13"/>
      <c r="C473" s="12"/>
      <c r="D473" s="12"/>
      <c r="E473" s="12"/>
      <c r="F473" s="12"/>
      <c r="G473" s="12"/>
      <c r="H473" s="12"/>
      <c r="I473" s="15"/>
      <c r="J473" s="31"/>
      <c r="K473" s="180"/>
      <c r="L473" s="40"/>
      <c r="M473" s="14"/>
      <c r="N473" s="16"/>
      <c r="O473" s="49"/>
      <c r="P473" s="64"/>
      <c r="Q473" s="18"/>
      <c r="R473" s="181">
        <f t="shared" si="69"/>
        <v>0</v>
      </c>
      <c r="S473" s="181">
        <f t="shared" si="70"/>
        <v>0</v>
      </c>
      <c r="T473" s="181">
        <f t="shared" si="71"/>
        <v>0</v>
      </c>
      <c r="AQ473" s="1">
        <f>COUNT(L$11:L473)</f>
        <v>37</v>
      </c>
      <c r="AR473" s="43">
        <f t="shared" si="72"/>
        <v>40933</v>
      </c>
      <c r="AS473" s="44">
        <f t="shared" si="73"/>
        <v>89.120000000000019</v>
      </c>
      <c r="AT473" s="10" t="str">
        <f t="shared" si="74"/>
        <v/>
      </c>
      <c r="AU473" s="20" t="str">
        <f t="shared" si="75"/>
        <v/>
      </c>
      <c r="AV473" s="42">
        <f t="shared" si="76"/>
        <v>1</v>
      </c>
      <c r="AW473" s="89">
        <f t="shared" si="77"/>
        <v>0</v>
      </c>
      <c r="AX473" s="168"/>
      <c r="AY473" s="60"/>
      <c r="AZ473" s="61"/>
      <c r="BB473" s="61" t="str">
        <f>IF(Settings!I469&lt;&gt;"",Settings!I469,"")</f>
        <v/>
      </c>
    </row>
    <row r="474" spans="2:54" x14ac:dyDescent="0.2">
      <c r="B474" s="13"/>
      <c r="C474" s="12"/>
      <c r="D474" s="12"/>
      <c r="E474" s="12"/>
      <c r="F474" s="12"/>
      <c r="G474" s="12"/>
      <c r="H474" s="12"/>
      <c r="I474" s="15"/>
      <c r="J474" s="31"/>
      <c r="K474" s="180"/>
      <c r="L474" s="40"/>
      <c r="M474" s="14"/>
      <c r="N474" s="16"/>
      <c r="O474" s="49"/>
      <c r="P474" s="64"/>
      <c r="Q474" s="18"/>
      <c r="R474" s="181">
        <f t="shared" si="69"/>
        <v>0</v>
      </c>
      <c r="S474" s="181">
        <f t="shared" si="70"/>
        <v>0</v>
      </c>
      <c r="T474" s="181">
        <f t="shared" si="71"/>
        <v>0</v>
      </c>
      <c r="AQ474" s="1">
        <f>COUNT(L$11:L474)</f>
        <v>37</v>
      </c>
      <c r="AR474" s="43">
        <f t="shared" si="72"/>
        <v>40933</v>
      </c>
      <c r="AS474" s="44">
        <f t="shared" si="73"/>
        <v>89.120000000000019</v>
      </c>
      <c r="AT474" s="10" t="str">
        <f t="shared" si="74"/>
        <v/>
      </c>
      <c r="AU474" s="20" t="str">
        <f t="shared" si="75"/>
        <v/>
      </c>
      <c r="AV474" s="42">
        <f t="shared" si="76"/>
        <v>1</v>
      </c>
      <c r="AW474" s="89">
        <f t="shared" si="77"/>
        <v>0</v>
      </c>
      <c r="AX474" s="168"/>
      <c r="AY474" s="60"/>
      <c r="AZ474" s="61"/>
      <c r="BB474" s="61" t="str">
        <f>IF(Settings!I470&lt;&gt;"",Settings!I470,"")</f>
        <v/>
      </c>
    </row>
    <row r="475" spans="2:54" x14ac:dyDescent="0.2">
      <c r="B475" s="13"/>
      <c r="C475" s="12"/>
      <c r="D475" s="12"/>
      <c r="E475" s="12"/>
      <c r="F475" s="12"/>
      <c r="G475" s="12"/>
      <c r="H475" s="12"/>
      <c r="I475" s="15"/>
      <c r="J475" s="31"/>
      <c r="K475" s="180"/>
      <c r="L475" s="40"/>
      <c r="M475" s="14"/>
      <c r="N475" s="16"/>
      <c r="O475" s="49"/>
      <c r="P475" s="64"/>
      <c r="Q475" s="18"/>
      <c r="R475" s="181">
        <f t="shared" si="69"/>
        <v>0</v>
      </c>
      <c r="S475" s="181">
        <f t="shared" si="70"/>
        <v>0</v>
      </c>
      <c r="T475" s="181">
        <f t="shared" si="71"/>
        <v>0</v>
      </c>
      <c r="AQ475" s="1">
        <f>COUNT(L$11:L475)</f>
        <v>37</v>
      </c>
      <c r="AR475" s="43">
        <f t="shared" si="72"/>
        <v>40933</v>
      </c>
      <c r="AS475" s="44">
        <f t="shared" si="73"/>
        <v>89.120000000000019</v>
      </c>
      <c r="AT475" s="10" t="str">
        <f t="shared" si="74"/>
        <v/>
      </c>
      <c r="AU475" s="20" t="str">
        <f t="shared" si="75"/>
        <v/>
      </c>
      <c r="AV475" s="42">
        <f t="shared" si="76"/>
        <v>1</v>
      </c>
      <c r="AW475" s="89">
        <f t="shared" si="77"/>
        <v>0</v>
      </c>
      <c r="AX475" s="168"/>
      <c r="AY475" s="60"/>
      <c r="AZ475" s="61"/>
      <c r="BB475" s="61" t="str">
        <f>IF(Settings!I471&lt;&gt;"",Settings!I471,"")</f>
        <v/>
      </c>
    </row>
    <row r="476" spans="2:54" x14ac:dyDescent="0.2">
      <c r="B476" s="13"/>
      <c r="C476" s="12"/>
      <c r="D476" s="12"/>
      <c r="E476" s="12"/>
      <c r="F476" s="12"/>
      <c r="G476" s="12"/>
      <c r="H476" s="12"/>
      <c r="I476" s="15"/>
      <c r="J476" s="31"/>
      <c r="K476" s="180"/>
      <c r="L476" s="40"/>
      <c r="M476" s="14"/>
      <c r="N476" s="16"/>
      <c r="O476" s="49"/>
      <c r="P476" s="64"/>
      <c r="Q476" s="18"/>
      <c r="R476" s="181">
        <f t="shared" si="69"/>
        <v>0</v>
      </c>
      <c r="S476" s="181">
        <f t="shared" si="70"/>
        <v>0</v>
      </c>
      <c r="T476" s="181">
        <f t="shared" si="71"/>
        <v>0</v>
      </c>
      <c r="AQ476" s="1">
        <f>COUNT(L$11:L476)</f>
        <v>37</v>
      </c>
      <c r="AR476" s="43">
        <f t="shared" si="72"/>
        <v>40933</v>
      </c>
      <c r="AS476" s="44">
        <f t="shared" si="73"/>
        <v>89.120000000000019</v>
      </c>
      <c r="AT476" s="10" t="str">
        <f t="shared" si="74"/>
        <v/>
      </c>
      <c r="AU476" s="20" t="str">
        <f t="shared" si="75"/>
        <v/>
      </c>
      <c r="AV476" s="42">
        <f t="shared" si="76"/>
        <v>1</v>
      </c>
      <c r="AW476" s="89">
        <f t="shared" si="77"/>
        <v>0</v>
      </c>
      <c r="AX476" s="168"/>
      <c r="AY476" s="60"/>
      <c r="AZ476" s="61"/>
      <c r="BB476" s="61" t="str">
        <f>IF(Settings!I472&lt;&gt;"",Settings!I472,"")</f>
        <v/>
      </c>
    </row>
    <row r="477" spans="2:54" x14ac:dyDescent="0.2">
      <c r="B477" s="13"/>
      <c r="C477" s="12"/>
      <c r="D477" s="12"/>
      <c r="E477" s="12"/>
      <c r="F477" s="12"/>
      <c r="G477" s="12"/>
      <c r="H477" s="12"/>
      <c r="I477" s="15"/>
      <c r="J477" s="31"/>
      <c r="K477" s="180"/>
      <c r="L477" s="40"/>
      <c r="M477" s="14"/>
      <c r="N477" s="16"/>
      <c r="O477" s="49"/>
      <c r="P477" s="64"/>
      <c r="Q477" s="18"/>
      <c r="R477" s="181">
        <f t="shared" si="69"/>
        <v>0</v>
      </c>
      <c r="S477" s="181">
        <f t="shared" si="70"/>
        <v>0</v>
      </c>
      <c r="T477" s="181">
        <f t="shared" si="71"/>
        <v>0</v>
      </c>
      <c r="AQ477" s="1">
        <f>COUNT(L$11:L477)</f>
        <v>37</v>
      </c>
      <c r="AR477" s="43">
        <f t="shared" si="72"/>
        <v>40933</v>
      </c>
      <c r="AS477" s="44">
        <f t="shared" si="73"/>
        <v>89.120000000000019</v>
      </c>
      <c r="AT477" s="10" t="str">
        <f t="shared" si="74"/>
        <v/>
      </c>
      <c r="AU477" s="20" t="str">
        <f t="shared" si="75"/>
        <v/>
      </c>
      <c r="AV477" s="42">
        <f t="shared" si="76"/>
        <v>1</v>
      </c>
      <c r="AW477" s="89">
        <f t="shared" si="77"/>
        <v>0</v>
      </c>
      <c r="AX477" s="168"/>
      <c r="AY477" s="60"/>
      <c r="AZ477" s="61"/>
      <c r="BB477" s="61" t="str">
        <f>IF(Settings!I473&lt;&gt;"",Settings!I473,"")</f>
        <v/>
      </c>
    </row>
    <row r="478" spans="2:54" x14ac:dyDescent="0.2">
      <c r="B478" s="13"/>
      <c r="C478" s="12"/>
      <c r="D478" s="12"/>
      <c r="E478" s="12"/>
      <c r="F478" s="12"/>
      <c r="G478" s="12"/>
      <c r="H478" s="12"/>
      <c r="I478" s="15"/>
      <c r="J478" s="31"/>
      <c r="K478" s="180"/>
      <c r="L478" s="40"/>
      <c r="M478" s="14"/>
      <c r="N478" s="16"/>
      <c r="O478" s="49"/>
      <c r="P478" s="64"/>
      <c r="Q478" s="18"/>
      <c r="R478" s="181">
        <f t="shared" si="69"/>
        <v>0</v>
      </c>
      <c r="S478" s="181">
        <f t="shared" si="70"/>
        <v>0</v>
      </c>
      <c r="T478" s="181">
        <f t="shared" si="71"/>
        <v>0</v>
      </c>
      <c r="AQ478" s="1">
        <f>COUNT(L$11:L478)</f>
        <v>37</v>
      </c>
      <c r="AR478" s="43">
        <f t="shared" si="72"/>
        <v>40933</v>
      </c>
      <c r="AS478" s="44">
        <f t="shared" si="73"/>
        <v>89.120000000000019</v>
      </c>
      <c r="AT478" s="10" t="str">
        <f t="shared" si="74"/>
        <v/>
      </c>
      <c r="AU478" s="20" t="str">
        <f t="shared" si="75"/>
        <v/>
      </c>
      <c r="AV478" s="42">
        <f t="shared" si="76"/>
        <v>1</v>
      </c>
      <c r="AW478" s="89">
        <f t="shared" si="77"/>
        <v>0</v>
      </c>
      <c r="AX478" s="168"/>
      <c r="AY478" s="60"/>
      <c r="AZ478" s="61"/>
      <c r="BB478" s="61" t="str">
        <f>IF(Settings!I474&lt;&gt;"",Settings!I474,"")</f>
        <v/>
      </c>
    </row>
    <row r="479" spans="2:54" x14ac:dyDescent="0.2">
      <c r="B479" s="13"/>
      <c r="C479" s="12"/>
      <c r="D479" s="12"/>
      <c r="E479" s="12"/>
      <c r="F479" s="12"/>
      <c r="G479" s="12"/>
      <c r="H479" s="12"/>
      <c r="I479" s="15"/>
      <c r="J479" s="31"/>
      <c r="K479" s="180"/>
      <c r="L479" s="40"/>
      <c r="M479" s="14"/>
      <c r="N479" s="16"/>
      <c r="O479" s="49"/>
      <c r="P479" s="64"/>
      <c r="Q479" s="18"/>
      <c r="R479" s="181">
        <f t="shared" si="69"/>
        <v>0</v>
      </c>
      <c r="S479" s="181">
        <f t="shared" si="70"/>
        <v>0</v>
      </c>
      <c r="T479" s="181">
        <f t="shared" si="71"/>
        <v>0</v>
      </c>
      <c r="AQ479" s="1">
        <f>COUNT(L$11:L479)</f>
        <v>37</v>
      </c>
      <c r="AR479" s="43">
        <f t="shared" si="72"/>
        <v>40933</v>
      </c>
      <c r="AS479" s="44">
        <f t="shared" si="73"/>
        <v>89.120000000000019</v>
      </c>
      <c r="AT479" s="10" t="str">
        <f t="shared" si="74"/>
        <v/>
      </c>
      <c r="AU479" s="20" t="str">
        <f t="shared" si="75"/>
        <v/>
      </c>
      <c r="AV479" s="42">
        <f t="shared" si="76"/>
        <v>1</v>
      </c>
      <c r="AW479" s="89">
        <f t="shared" si="77"/>
        <v>0</v>
      </c>
      <c r="AX479" s="168"/>
      <c r="AY479" s="60"/>
      <c r="AZ479" s="61"/>
      <c r="BB479" s="61" t="str">
        <f>IF(Settings!I475&lt;&gt;"",Settings!I475,"")</f>
        <v/>
      </c>
    </row>
    <row r="480" spans="2:54" x14ac:dyDescent="0.2">
      <c r="B480" s="13"/>
      <c r="C480" s="12"/>
      <c r="D480" s="12"/>
      <c r="E480" s="12"/>
      <c r="F480" s="12"/>
      <c r="G480" s="12"/>
      <c r="H480" s="12"/>
      <c r="I480" s="15"/>
      <c r="J480" s="31"/>
      <c r="K480" s="180"/>
      <c r="L480" s="40"/>
      <c r="M480" s="14"/>
      <c r="N480" s="16"/>
      <c r="O480" s="49"/>
      <c r="P480" s="64"/>
      <c r="Q480" s="18"/>
      <c r="R480" s="181">
        <f t="shared" si="69"/>
        <v>0</v>
      </c>
      <c r="S480" s="181">
        <f t="shared" si="70"/>
        <v>0</v>
      </c>
      <c r="T480" s="181">
        <f t="shared" si="71"/>
        <v>0</v>
      </c>
      <c r="AQ480" s="1">
        <f>COUNT(L$11:L480)</f>
        <v>37</v>
      </c>
      <c r="AR480" s="43">
        <f t="shared" si="72"/>
        <v>40933</v>
      </c>
      <c r="AS480" s="44">
        <f t="shared" si="73"/>
        <v>89.120000000000019</v>
      </c>
      <c r="AT480" s="10" t="str">
        <f t="shared" si="74"/>
        <v/>
      </c>
      <c r="AU480" s="20" t="str">
        <f t="shared" si="75"/>
        <v/>
      </c>
      <c r="AV480" s="42">
        <f t="shared" si="76"/>
        <v>1</v>
      </c>
      <c r="AW480" s="89">
        <f t="shared" si="77"/>
        <v>0</v>
      </c>
      <c r="AX480" s="168"/>
      <c r="AY480" s="60"/>
      <c r="AZ480" s="61"/>
      <c r="BB480" s="61" t="str">
        <f>IF(Settings!I476&lt;&gt;"",Settings!I476,"")</f>
        <v/>
      </c>
    </row>
    <row r="481" spans="2:54" x14ac:dyDescent="0.2">
      <c r="B481" s="13"/>
      <c r="C481" s="12"/>
      <c r="D481" s="12"/>
      <c r="E481" s="12"/>
      <c r="F481" s="12"/>
      <c r="G481" s="12"/>
      <c r="H481" s="12"/>
      <c r="I481" s="15"/>
      <c r="J481" s="31"/>
      <c r="K481" s="180"/>
      <c r="L481" s="40"/>
      <c r="M481" s="14"/>
      <c r="N481" s="16"/>
      <c r="O481" s="49"/>
      <c r="P481" s="64"/>
      <c r="Q481" s="18"/>
      <c r="R481" s="181">
        <f t="shared" si="69"/>
        <v>0</v>
      </c>
      <c r="S481" s="181">
        <f t="shared" si="70"/>
        <v>0</v>
      </c>
      <c r="T481" s="181">
        <f t="shared" si="71"/>
        <v>0</v>
      </c>
      <c r="AQ481" s="1">
        <f>COUNT(L$11:L481)</f>
        <v>37</v>
      </c>
      <c r="AR481" s="43">
        <f t="shared" si="72"/>
        <v>40933</v>
      </c>
      <c r="AS481" s="44">
        <f t="shared" si="73"/>
        <v>89.120000000000019</v>
      </c>
      <c r="AT481" s="10" t="str">
        <f t="shared" si="74"/>
        <v/>
      </c>
      <c r="AU481" s="20" t="str">
        <f t="shared" si="75"/>
        <v/>
      </c>
      <c r="AV481" s="42">
        <f t="shared" si="76"/>
        <v>1</v>
      </c>
      <c r="AW481" s="89">
        <f t="shared" si="77"/>
        <v>0</v>
      </c>
      <c r="AX481" s="168"/>
      <c r="AY481" s="60"/>
      <c r="AZ481" s="61"/>
      <c r="BB481" s="61" t="str">
        <f>IF(Settings!I477&lt;&gt;"",Settings!I477,"")</f>
        <v/>
      </c>
    </row>
    <row r="482" spans="2:54" x14ac:dyDescent="0.2">
      <c r="B482" s="13"/>
      <c r="C482" s="12"/>
      <c r="D482" s="12"/>
      <c r="E482" s="12"/>
      <c r="F482" s="12"/>
      <c r="G482" s="12"/>
      <c r="H482" s="12"/>
      <c r="I482" s="15"/>
      <c r="J482" s="31"/>
      <c r="K482" s="180"/>
      <c r="L482" s="40"/>
      <c r="M482" s="14"/>
      <c r="N482" s="16"/>
      <c r="O482" s="49"/>
      <c r="P482" s="64"/>
      <c r="Q482" s="18"/>
      <c r="R482" s="181">
        <f t="shared" si="69"/>
        <v>0</v>
      </c>
      <c r="S482" s="181">
        <f t="shared" si="70"/>
        <v>0</v>
      </c>
      <c r="T482" s="181">
        <f t="shared" si="71"/>
        <v>0</v>
      </c>
      <c r="AQ482" s="1">
        <f>COUNT(L$11:L482)</f>
        <v>37</v>
      </c>
      <c r="AR482" s="43">
        <f t="shared" si="72"/>
        <v>40933</v>
      </c>
      <c r="AS482" s="44">
        <f t="shared" si="73"/>
        <v>89.120000000000019</v>
      </c>
      <c r="AT482" s="10" t="str">
        <f t="shared" si="74"/>
        <v/>
      </c>
      <c r="AU482" s="20" t="str">
        <f t="shared" si="75"/>
        <v/>
      </c>
      <c r="AV482" s="42">
        <f t="shared" si="76"/>
        <v>1</v>
      </c>
      <c r="AW482" s="89">
        <f t="shared" si="77"/>
        <v>0</v>
      </c>
      <c r="AX482" s="168"/>
      <c r="AY482" s="60"/>
      <c r="AZ482" s="61"/>
      <c r="BB482" s="61" t="str">
        <f>IF(Settings!I478&lt;&gt;"",Settings!I478,"")</f>
        <v/>
      </c>
    </row>
    <row r="483" spans="2:54" x14ac:dyDescent="0.2">
      <c r="B483" s="13"/>
      <c r="C483" s="12"/>
      <c r="D483" s="12"/>
      <c r="E483" s="12"/>
      <c r="F483" s="12"/>
      <c r="G483" s="12"/>
      <c r="H483" s="12"/>
      <c r="I483" s="15"/>
      <c r="J483" s="31"/>
      <c r="K483" s="180"/>
      <c r="L483" s="40"/>
      <c r="M483" s="14"/>
      <c r="N483" s="16"/>
      <c r="O483" s="49"/>
      <c r="P483" s="64"/>
      <c r="Q483" s="18"/>
      <c r="R483" s="181">
        <f t="shared" si="69"/>
        <v>0</v>
      </c>
      <c r="S483" s="181">
        <f t="shared" si="70"/>
        <v>0</v>
      </c>
      <c r="T483" s="181">
        <f t="shared" si="71"/>
        <v>0</v>
      </c>
      <c r="AQ483" s="1">
        <f>COUNT(L$11:L483)</f>
        <v>37</v>
      </c>
      <c r="AR483" s="43">
        <f t="shared" si="72"/>
        <v>40933</v>
      </c>
      <c r="AS483" s="44">
        <f t="shared" si="73"/>
        <v>89.120000000000019</v>
      </c>
      <c r="AT483" s="10" t="str">
        <f t="shared" si="74"/>
        <v/>
      </c>
      <c r="AU483" s="20" t="str">
        <f t="shared" si="75"/>
        <v/>
      </c>
      <c r="AV483" s="42">
        <f t="shared" si="76"/>
        <v>1</v>
      </c>
      <c r="AW483" s="89">
        <f t="shared" si="77"/>
        <v>0</v>
      </c>
      <c r="AX483" s="168"/>
      <c r="AY483" s="60"/>
      <c r="AZ483" s="61"/>
      <c r="BB483" s="61" t="str">
        <f>IF(Settings!I479&lt;&gt;"",Settings!I479,"")</f>
        <v/>
      </c>
    </row>
    <row r="484" spans="2:54" x14ac:dyDescent="0.2">
      <c r="B484" s="13"/>
      <c r="C484" s="12"/>
      <c r="D484" s="12"/>
      <c r="E484" s="12"/>
      <c r="F484" s="12"/>
      <c r="G484" s="12"/>
      <c r="H484" s="12"/>
      <c r="I484" s="15"/>
      <c r="J484" s="31"/>
      <c r="K484" s="180"/>
      <c r="L484" s="40"/>
      <c r="M484" s="14"/>
      <c r="N484" s="16"/>
      <c r="O484" s="49"/>
      <c r="P484" s="64"/>
      <c r="Q484" s="18"/>
      <c r="R484" s="181">
        <f t="shared" si="69"/>
        <v>0</v>
      </c>
      <c r="S484" s="181">
        <f t="shared" si="70"/>
        <v>0</v>
      </c>
      <c r="T484" s="181">
        <f t="shared" si="71"/>
        <v>0</v>
      </c>
      <c r="AQ484" s="1">
        <f>COUNT(L$11:L484)</f>
        <v>37</v>
      </c>
      <c r="AR484" s="43">
        <f t="shared" si="72"/>
        <v>40933</v>
      </c>
      <c r="AS484" s="44">
        <f t="shared" si="73"/>
        <v>89.120000000000019</v>
      </c>
      <c r="AT484" s="10" t="str">
        <f t="shared" si="74"/>
        <v/>
      </c>
      <c r="AU484" s="20" t="str">
        <f t="shared" si="75"/>
        <v/>
      </c>
      <c r="AV484" s="42">
        <f t="shared" si="76"/>
        <v>1</v>
      </c>
      <c r="AW484" s="89">
        <f t="shared" si="77"/>
        <v>0</v>
      </c>
      <c r="AX484" s="168"/>
      <c r="AY484" s="60"/>
      <c r="AZ484" s="61"/>
      <c r="BB484" s="61" t="str">
        <f>IF(Settings!I480&lt;&gt;"",Settings!I480,"")</f>
        <v/>
      </c>
    </row>
    <row r="485" spans="2:54" x14ac:dyDescent="0.2">
      <c r="B485" s="13"/>
      <c r="C485" s="12"/>
      <c r="D485" s="12"/>
      <c r="E485" s="12"/>
      <c r="F485" s="12"/>
      <c r="G485" s="12"/>
      <c r="H485" s="12"/>
      <c r="I485" s="15"/>
      <c r="J485" s="31"/>
      <c r="K485" s="180"/>
      <c r="L485" s="40"/>
      <c r="M485" s="14"/>
      <c r="N485" s="16"/>
      <c r="O485" s="49"/>
      <c r="P485" s="64"/>
      <c r="Q485" s="18"/>
      <c r="R485" s="181">
        <f t="shared" si="69"/>
        <v>0</v>
      </c>
      <c r="S485" s="181">
        <f t="shared" si="70"/>
        <v>0</v>
      </c>
      <c r="T485" s="181">
        <f t="shared" si="71"/>
        <v>0</v>
      </c>
      <c r="AQ485" s="1">
        <f>COUNT(L$11:L485)</f>
        <v>37</v>
      </c>
      <c r="AR485" s="43">
        <f t="shared" si="72"/>
        <v>40933</v>
      </c>
      <c r="AS485" s="44">
        <f t="shared" si="73"/>
        <v>89.120000000000019</v>
      </c>
      <c r="AT485" s="10" t="str">
        <f t="shared" si="74"/>
        <v/>
      </c>
      <c r="AU485" s="20" t="str">
        <f t="shared" si="75"/>
        <v/>
      </c>
      <c r="AV485" s="42">
        <f t="shared" si="76"/>
        <v>1</v>
      </c>
      <c r="AW485" s="89">
        <f t="shared" si="77"/>
        <v>0</v>
      </c>
      <c r="AX485" s="168"/>
      <c r="AY485" s="60"/>
      <c r="AZ485" s="61"/>
      <c r="BB485" s="61" t="str">
        <f>IF(Settings!I481&lt;&gt;"",Settings!I481,"")</f>
        <v/>
      </c>
    </row>
    <row r="486" spans="2:54" x14ac:dyDescent="0.2">
      <c r="B486" s="13"/>
      <c r="C486" s="12"/>
      <c r="D486" s="12"/>
      <c r="E486" s="12"/>
      <c r="F486" s="12"/>
      <c r="G486" s="12"/>
      <c r="H486" s="12"/>
      <c r="I486" s="15"/>
      <c r="J486" s="31"/>
      <c r="K486" s="180"/>
      <c r="L486" s="40"/>
      <c r="M486" s="14"/>
      <c r="N486" s="16"/>
      <c r="O486" s="49"/>
      <c r="P486" s="64"/>
      <c r="Q486" s="18"/>
      <c r="R486" s="181">
        <f t="shared" si="69"/>
        <v>0</v>
      </c>
      <c r="S486" s="181">
        <f t="shared" si="70"/>
        <v>0</v>
      </c>
      <c r="T486" s="181">
        <f t="shared" si="71"/>
        <v>0</v>
      </c>
      <c r="AQ486" s="1">
        <f>COUNT(L$11:L486)</f>
        <v>37</v>
      </c>
      <c r="AR486" s="43">
        <f t="shared" si="72"/>
        <v>40933</v>
      </c>
      <c r="AS486" s="44">
        <f t="shared" si="73"/>
        <v>89.120000000000019</v>
      </c>
      <c r="AT486" s="10" t="str">
        <f t="shared" si="74"/>
        <v/>
      </c>
      <c r="AU486" s="20" t="str">
        <f t="shared" si="75"/>
        <v/>
      </c>
      <c r="AV486" s="42">
        <f t="shared" si="76"/>
        <v>1</v>
      </c>
      <c r="AW486" s="89">
        <f t="shared" si="77"/>
        <v>0</v>
      </c>
      <c r="AX486" s="168"/>
      <c r="AY486" s="60"/>
      <c r="AZ486" s="61"/>
      <c r="BB486" s="61" t="str">
        <f>IF(Settings!I482&lt;&gt;"",Settings!I482,"")</f>
        <v/>
      </c>
    </row>
    <row r="487" spans="2:54" x14ac:dyDescent="0.2">
      <c r="B487" s="13"/>
      <c r="C487" s="12"/>
      <c r="D487" s="12"/>
      <c r="E487" s="12"/>
      <c r="F487" s="12"/>
      <c r="G487" s="12"/>
      <c r="H487" s="12"/>
      <c r="I487" s="15"/>
      <c r="J487" s="31"/>
      <c r="K487" s="180"/>
      <c r="L487" s="40"/>
      <c r="M487" s="14"/>
      <c r="N487" s="16"/>
      <c r="O487" s="49"/>
      <c r="P487" s="64"/>
      <c r="Q487" s="18"/>
      <c r="R487" s="181">
        <f t="shared" si="69"/>
        <v>0</v>
      </c>
      <c r="S487" s="181">
        <f t="shared" si="70"/>
        <v>0</v>
      </c>
      <c r="T487" s="181">
        <f t="shared" si="71"/>
        <v>0</v>
      </c>
      <c r="AQ487" s="1">
        <f>COUNT(L$11:L487)</f>
        <v>37</v>
      </c>
      <c r="AR487" s="43">
        <f t="shared" si="72"/>
        <v>40933</v>
      </c>
      <c r="AS487" s="44">
        <f t="shared" si="73"/>
        <v>89.120000000000019</v>
      </c>
      <c r="AT487" s="10" t="str">
        <f t="shared" si="74"/>
        <v/>
      </c>
      <c r="AU487" s="20" t="str">
        <f t="shared" si="75"/>
        <v/>
      </c>
      <c r="AV487" s="42">
        <f t="shared" si="76"/>
        <v>1</v>
      </c>
      <c r="AW487" s="89">
        <f t="shared" si="77"/>
        <v>0</v>
      </c>
      <c r="AX487" s="168"/>
      <c r="AY487" s="60"/>
      <c r="AZ487" s="61"/>
      <c r="BB487" s="61" t="str">
        <f>IF(Settings!I483&lt;&gt;"",Settings!I483,"")</f>
        <v/>
      </c>
    </row>
    <row r="488" spans="2:54" x14ac:dyDescent="0.2">
      <c r="B488" s="13"/>
      <c r="C488" s="12"/>
      <c r="D488" s="12"/>
      <c r="E488" s="12"/>
      <c r="F488" s="12"/>
      <c r="G488" s="12"/>
      <c r="H488" s="12"/>
      <c r="I488" s="15"/>
      <c r="J488" s="31"/>
      <c r="K488" s="180"/>
      <c r="L488" s="40"/>
      <c r="M488" s="14"/>
      <c r="N488" s="16"/>
      <c r="O488" s="49"/>
      <c r="P488" s="64"/>
      <c r="Q488" s="18"/>
      <c r="R488" s="181">
        <f t="shared" si="69"/>
        <v>0</v>
      </c>
      <c r="S488" s="181">
        <f t="shared" si="70"/>
        <v>0</v>
      </c>
      <c r="T488" s="181">
        <f t="shared" si="71"/>
        <v>0</v>
      </c>
      <c r="AQ488" s="1">
        <f>COUNT(L$11:L488)</f>
        <v>37</v>
      </c>
      <c r="AR488" s="43">
        <f t="shared" si="72"/>
        <v>40933</v>
      </c>
      <c r="AS488" s="44">
        <f t="shared" si="73"/>
        <v>89.120000000000019</v>
      </c>
      <c r="AT488" s="10" t="str">
        <f t="shared" si="74"/>
        <v/>
      </c>
      <c r="AU488" s="20" t="str">
        <f t="shared" si="75"/>
        <v/>
      </c>
      <c r="AV488" s="42">
        <f t="shared" si="76"/>
        <v>1</v>
      </c>
      <c r="AW488" s="89">
        <f t="shared" si="77"/>
        <v>0</v>
      </c>
      <c r="AX488" s="168"/>
      <c r="AY488" s="60"/>
      <c r="AZ488" s="61"/>
      <c r="BB488" s="61" t="str">
        <f>IF(Settings!I484&lt;&gt;"",Settings!I484,"")</f>
        <v/>
      </c>
    </row>
    <row r="489" spans="2:54" x14ac:dyDescent="0.2">
      <c r="B489" s="13"/>
      <c r="C489" s="12"/>
      <c r="D489" s="12"/>
      <c r="E489" s="12"/>
      <c r="F489" s="12"/>
      <c r="G489" s="12"/>
      <c r="H489" s="12"/>
      <c r="I489" s="15"/>
      <c r="J489" s="31"/>
      <c r="K489" s="180"/>
      <c r="L489" s="40"/>
      <c r="M489" s="14"/>
      <c r="N489" s="16"/>
      <c r="O489" s="49"/>
      <c r="P489" s="64"/>
      <c r="Q489" s="18"/>
      <c r="R489" s="181">
        <f t="shared" si="69"/>
        <v>0</v>
      </c>
      <c r="S489" s="181">
        <f t="shared" si="70"/>
        <v>0</v>
      </c>
      <c r="T489" s="181">
        <f t="shared" si="71"/>
        <v>0</v>
      </c>
      <c r="AQ489" s="1">
        <f>COUNT(L$11:L489)</f>
        <v>37</v>
      </c>
      <c r="AR489" s="43">
        <f t="shared" si="72"/>
        <v>40933</v>
      </c>
      <c r="AS489" s="44">
        <f t="shared" si="73"/>
        <v>89.120000000000019</v>
      </c>
      <c r="AT489" s="10" t="str">
        <f t="shared" si="74"/>
        <v/>
      </c>
      <c r="AU489" s="20" t="str">
        <f t="shared" si="75"/>
        <v/>
      </c>
      <c r="AV489" s="42">
        <f t="shared" si="76"/>
        <v>1</v>
      </c>
      <c r="AW489" s="89">
        <f t="shared" si="77"/>
        <v>0</v>
      </c>
      <c r="AX489" s="168"/>
      <c r="AY489" s="60"/>
      <c r="AZ489" s="61"/>
      <c r="BB489" s="61" t="str">
        <f>IF(Settings!I485&lt;&gt;"",Settings!I485,"")</f>
        <v/>
      </c>
    </row>
    <row r="490" spans="2:54" x14ac:dyDescent="0.2">
      <c r="B490" s="13"/>
      <c r="C490" s="12"/>
      <c r="D490" s="12"/>
      <c r="E490" s="12"/>
      <c r="F490" s="12"/>
      <c r="G490" s="12"/>
      <c r="H490" s="12"/>
      <c r="I490" s="15"/>
      <c r="J490" s="31"/>
      <c r="K490" s="180"/>
      <c r="L490" s="40"/>
      <c r="M490" s="14"/>
      <c r="N490" s="16"/>
      <c r="O490" s="49"/>
      <c r="P490" s="64"/>
      <c r="Q490" s="18"/>
      <c r="R490" s="181">
        <f t="shared" si="69"/>
        <v>0</v>
      </c>
      <c r="S490" s="181">
        <f t="shared" si="70"/>
        <v>0</v>
      </c>
      <c r="T490" s="181">
        <f t="shared" si="71"/>
        <v>0</v>
      </c>
      <c r="AQ490" s="1">
        <f>COUNT(L$11:L490)</f>
        <v>37</v>
      </c>
      <c r="AR490" s="43">
        <f t="shared" si="72"/>
        <v>40933</v>
      </c>
      <c r="AS490" s="44">
        <f t="shared" si="73"/>
        <v>89.120000000000019</v>
      </c>
      <c r="AT490" s="10" t="str">
        <f t="shared" si="74"/>
        <v/>
      </c>
      <c r="AU490" s="20" t="str">
        <f t="shared" si="75"/>
        <v/>
      </c>
      <c r="AV490" s="42">
        <f t="shared" si="76"/>
        <v>1</v>
      </c>
      <c r="AW490" s="89">
        <f t="shared" si="77"/>
        <v>0</v>
      </c>
      <c r="AX490" s="168"/>
      <c r="AY490" s="60"/>
      <c r="AZ490" s="61"/>
      <c r="BB490" s="61" t="str">
        <f>IF(Settings!I486&lt;&gt;"",Settings!I486,"")</f>
        <v/>
      </c>
    </row>
    <row r="491" spans="2:54" x14ac:dyDescent="0.2">
      <c r="B491" s="13"/>
      <c r="C491" s="12"/>
      <c r="D491" s="12"/>
      <c r="E491" s="12"/>
      <c r="F491" s="12"/>
      <c r="G491" s="12"/>
      <c r="H491" s="12"/>
      <c r="I491" s="15"/>
      <c r="J491" s="31"/>
      <c r="K491" s="180"/>
      <c r="L491" s="40"/>
      <c r="M491" s="14"/>
      <c r="N491" s="16"/>
      <c r="O491" s="49"/>
      <c r="P491" s="64"/>
      <c r="Q491" s="18"/>
      <c r="R491" s="181">
        <f t="shared" si="69"/>
        <v>0</v>
      </c>
      <c r="S491" s="181">
        <f t="shared" si="70"/>
        <v>0</v>
      </c>
      <c r="T491" s="181">
        <f t="shared" si="71"/>
        <v>0</v>
      </c>
      <c r="AQ491" s="1">
        <f>COUNT(L$11:L491)</f>
        <v>37</v>
      </c>
      <c r="AR491" s="43">
        <f t="shared" si="72"/>
        <v>40933</v>
      </c>
      <c r="AS491" s="44">
        <f t="shared" si="73"/>
        <v>89.120000000000019</v>
      </c>
      <c r="AT491" s="10" t="str">
        <f t="shared" si="74"/>
        <v/>
      </c>
      <c r="AU491" s="20" t="str">
        <f t="shared" si="75"/>
        <v/>
      </c>
      <c r="AV491" s="42">
        <f t="shared" si="76"/>
        <v>1</v>
      </c>
      <c r="AW491" s="89">
        <f t="shared" si="77"/>
        <v>0</v>
      </c>
      <c r="AX491" s="168"/>
      <c r="AY491" s="60"/>
      <c r="AZ491" s="61"/>
      <c r="BB491" s="61" t="str">
        <f>IF(Settings!I487&lt;&gt;"",Settings!I487,"")</f>
        <v/>
      </c>
    </row>
    <row r="492" spans="2:54" x14ac:dyDescent="0.2">
      <c r="B492" s="13"/>
      <c r="C492" s="12"/>
      <c r="D492" s="12"/>
      <c r="E492" s="12"/>
      <c r="F492" s="12"/>
      <c r="G492" s="12"/>
      <c r="H492" s="12"/>
      <c r="I492" s="15"/>
      <c r="J492" s="31"/>
      <c r="K492" s="180"/>
      <c r="L492" s="40"/>
      <c r="M492" s="14"/>
      <c r="N492" s="16"/>
      <c r="O492" s="49"/>
      <c r="P492" s="64"/>
      <c r="Q492" s="18"/>
      <c r="R492" s="181">
        <f t="shared" si="69"/>
        <v>0</v>
      </c>
      <c r="S492" s="181">
        <f t="shared" si="70"/>
        <v>0</v>
      </c>
      <c r="T492" s="181">
        <f t="shared" si="71"/>
        <v>0</v>
      </c>
      <c r="AQ492" s="1">
        <f>COUNT(L$11:L492)</f>
        <v>37</v>
      </c>
      <c r="AR492" s="43">
        <f t="shared" si="72"/>
        <v>40933</v>
      </c>
      <c r="AS492" s="44">
        <f t="shared" si="73"/>
        <v>89.120000000000019</v>
      </c>
      <c r="AT492" s="10" t="str">
        <f t="shared" si="74"/>
        <v/>
      </c>
      <c r="AU492" s="20" t="str">
        <f t="shared" si="75"/>
        <v/>
      </c>
      <c r="AV492" s="42">
        <f t="shared" si="76"/>
        <v>1</v>
      </c>
      <c r="AW492" s="89">
        <f t="shared" si="77"/>
        <v>0</v>
      </c>
      <c r="AX492" s="168"/>
      <c r="AY492" s="60"/>
      <c r="AZ492" s="61"/>
      <c r="BB492" s="61" t="str">
        <f>IF(Settings!I488&lt;&gt;"",Settings!I488,"")</f>
        <v/>
      </c>
    </row>
    <row r="493" spans="2:54" x14ac:dyDescent="0.2">
      <c r="B493" s="13"/>
      <c r="C493" s="12"/>
      <c r="D493" s="12"/>
      <c r="E493" s="12"/>
      <c r="F493" s="12"/>
      <c r="G493" s="12"/>
      <c r="H493" s="12"/>
      <c r="I493" s="15"/>
      <c r="J493" s="31"/>
      <c r="K493" s="180"/>
      <c r="L493" s="40"/>
      <c r="M493" s="14"/>
      <c r="N493" s="16"/>
      <c r="O493" s="49"/>
      <c r="P493" s="64"/>
      <c r="Q493" s="18"/>
      <c r="R493" s="181">
        <f t="shared" si="69"/>
        <v>0</v>
      </c>
      <c r="S493" s="181">
        <f t="shared" si="70"/>
        <v>0</v>
      </c>
      <c r="T493" s="181">
        <f t="shared" si="71"/>
        <v>0</v>
      </c>
      <c r="AQ493" s="1">
        <f>COUNT(L$11:L493)</f>
        <v>37</v>
      </c>
      <c r="AR493" s="43">
        <f t="shared" si="72"/>
        <v>40933</v>
      </c>
      <c r="AS493" s="44">
        <f t="shared" si="73"/>
        <v>89.120000000000019</v>
      </c>
      <c r="AT493" s="10" t="str">
        <f t="shared" si="74"/>
        <v/>
      </c>
      <c r="AU493" s="20" t="str">
        <f t="shared" si="75"/>
        <v/>
      </c>
      <c r="AV493" s="42">
        <f t="shared" si="76"/>
        <v>1</v>
      </c>
      <c r="AW493" s="89">
        <f t="shared" si="77"/>
        <v>0</v>
      </c>
      <c r="AX493" s="168"/>
      <c r="AY493" s="60"/>
      <c r="AZ493" s="61"/>
      <c r="BB493" s="61" t="str">
        <f>IF(Settings!I489&lt;&gt;"",Settings!I489,"")</f>
        <v/>
      </c>
    </row>
    <row r="494" spans="2:54" x14ac:dyDescent="0.2">
      <c r="B494" s="13"/>
      <c r="C494" s="12"/>
      <c r="D494" s="12"/>
      <c r="E494" s="12"/>
      <c r="F494" s="12"/>
      <c r="G494" s="12"/>
      <c r="H494" s="12"/>
      <c r="I494" s="15"/>
      <c r="J494" s="31"/>
      <c r="K494" s="180"/>
      <c r="L494" s="40"/>
      <c r="M494" s="14"/>
      <c r="N494" s="16"/>
      <c r="O494" s="49"/>
      <c r="P494" s="64"/>
      <c r="Q494" s="18"/>
      <c r="R494" s="181">
        <f t="shared" si="69"/>
        <v>0</v>
      </c>
      <c r="S494" s="181">
        <f t="shared" si="70"/>
        <v>0</v>
      </c>
      <c r="T494" s="181">
        <f t="shared" si="71"/>
        <v>0</v>
      </c>
      <c r="AQ494" s="1">
        <f>COUNT(L$11:L494)</f>
        <v>37</v>
      </c>
      <c r="AR494" s="43">
        <f t="shared" si="72"/>
        <v>40933</v>
      </c>
      <c r="AS494" s="44">
        <f t="shared" si="73"/>
        <v>89.120000000000019</v>
      </c>
      <c r="AT494" s="10" t="str">
        <f t="shared" si="74"/>
        <v/>
      </c>
      <c r="AU494" s="20" t="str">
        <f t="shared" si="75"/>
        <v/>
      </c>
      <c r="AV494" s="42">
        <f t="shared" si="76"/>
        <v>1</v>
      </c>
      <c r="AW494" s="89">
        <f t="shared" si="77"/>
        <v>0</v>
      </c>
      <c r="AX494" s="168"/>
      <c r="AY494" s="60"/>
      <c r="AZ494" s="61"/>
      <c r="BB494" s="61" t="str">
        <f>IF(Settings!I490&lt;&gt;"",Settings!I490,"")</f>
        <v/>
      </c>
    </row>
    <row r="495" spans="2:54" x14ac:dyDescent="0.2">
      <c r="B495" s="13"/>
      <c r="C495" s="12"/>
      <c r="D495" s="12"/>
      <c r="E495" s="12"/>
      <c r="F495" s="12"/>
      <c r="G495" s="12"/>
      <c r="H495" s="12"/>
      <c r="I495" s="15"/>
      <c r="J495" s="31"/>
      <c r="K495" s="180"/>
      <c r="L495" s="40"/>
      <c r="M495" s="14"/>
      <c r="N495" s="16"/>
      <c r="O495" s="49"/>
      <c r="P495" s="64"/>
      <c r="Q495" s="18"/>
      <c r="R495" s="181">
        <f t="shared" si="69"/>
        <v>0</v>
      </c>
      <c r="S495" s="181">
        <f t="shared" si="70"/>
        <v>0</v>
      </c>
      <c r="T495" s="181">
        <f t="shared" si="71"/>
        <v>0</v>
      </c>
      <c r="AQ495" s="1">
        <f>COUNT(L$11:L495)</f>
        <v>37</v>
      </c>
      <c r="AR495" s="43">
        <f t="shared" si="72"/>
        <v>40933</v>
      </c>
      <c r="AS495" s="44">
        <f t="shared" si="73"/>
        <v>89.120000000000019</v>
      </c>
      <c r="AT495" s="10" t="str">
        <f t="shared" si="74"/>
        <v/>
      </c>
      <c r="AU495" s="20" t="str">
        <f t="shared" si="75"/>
        <v/>
      </c>
      <c r="AV495" s="42">
        <f t="shared" si="76"/>
        <v>1</v>
      </c>
      <c r="AW495" s="89">
        <f t="shared" si="77"/>
        <v>0</v>
      </c>
      <c r="AX495" s="168"/>
      <c r="AY495" s="60"/>
      <c r="AZ495" s="61"/>
      <c r="BB495" s="61" t="str">
        <f>IF(Settings!I491&lt;&gt;"",Settings!I491,"")</f>
        <v/>
      </c>
    </row>
    <row r="496" spans="2:54" x14ac:dyDescent="0.2">
      <c r="B496" s="13"/>
      <c r="C496" s="12"/>
      <c r="D496" s="12"/>
      <c r="E496" s="12"/>
      <c r="F496" s="12"/>
      <c r="G496" s="12"/>
      <c r="H496" s="12"/>
      <c r="I496" s="15"/>
      <c r="J496" s="31"/>
      <c r="K496" s="180"/>
      <c r="L496" s="40"/>
      <c r="M496" s="14"/>
      <c r="N496" s="16"/>
      <c r="O496" s="49"/>
      <c r="P496" s="64"/>
      <c r="Q496" s="18"/>
      <c r="R496" s="181">
        <f t="shared" si="69"/>
        <v>0</v>
      </c>
      <c r="S496" s="181">
        <f t="shared" si="70"/>
        <v>0</v>
      </c>
      <c r="T496" s="181">
        <f t="shared" si="71"/>
        <v>0</v>
      </c>
      <c r="AQ496" s="1">
        <f>COUNT(L$11:L496)</f>
        <v>37</v>
      </c>
      <c r="AR496" s="43">
        <f t="shared" si="72"/>
        <v>40933</v>
      </c>
      <c r="AS496" s="44">
        <f t="shared" si="73"/>
        <v>89.120000000000019</v>
      </c>
      <c r="AT496" s="10" t="str">
        <f t="shared" si="74"/>
        <v/>
      </c>
      <c r="AU496" s="20" t="str">
        <f t="shared" si="75"/>
        <v/>
      </c>
      <c r="AV496" s="42">
        <f t="shared" si="76"/>
        <v>1</v>
      </c>
      <c r="AW496" s="89">
        <f t="shared" si="77"/>
        <v>0</v>
      </c>
      <c r="AX496" s="168"/>
      <c r="AY496" s="60"/>
      <c r="AZ496" s="61"/>
      <c r="BB496" s="61" t="str">
        <f>IF(Settings!I492&lt;&gt;"",Settings!I492,"")</f>
        <v/>
      </c>
    </row>
    <row r="497" spans="2:54" x14ac:dyDescent="0.2">
      <c r="B497" s="13"/>
      <c r="C497" s="12"/>
      <c r="D497" s="12"/>
      <c r="E497" s="12"/>
      <c r="F497" s="12"/>
      <c r="G497" s="12"/>
      <c r="H497" s="12"/>
      <c r="I497" s="15"/>
      <c r="J497" s="31"/>
      <c r="K497" s="180"/>
      <c r="L497" s="40"/>
      <c r="M497" s="14"/>
      <c r="N497" s="16"/>
      <c r="O497" s="49"/>
      <c r="P497" s="64"/>
      <c r="Q497" s="18"/>
      <c r="R497" s="181">
        <f t="shared" si="69"/>
        <v>0</v>
      </c>
      <c r="S497" s="181">
        <f t="shared" si="70"/>
        <v>0</v>
      </c>
      <c r="T497" s="181">
        <f t="shared" si="71"/>
        <v>0</v>
      </c>
      <c r="AQ497" s="1">
        <f>COUNT(L$11:L497)</f>
        <v>37</v>
      </c>
      <c r="AR497" s="43">
        <f t="shared" si="72"/>
        <v>40933</v>
      </c>
      <c r="AS497" s="44">
        <f t="shared" si="73"/>
        <v>89.120000000000019</v>
      </c>
      <c r="AT497" s="10" t="str">
        <f t="shared" si="74"/>
        <v/>
      </c>
      <c r="AU497" s="20" t="str">
        <f t="shared" si="75"/>
        <v/>
      </c>
      <c r="AV497" s="42">
        <f t="shared" si="76"/>
        <v>1</v>
      </c>
      <c r="AW497" s="89">
        <f t="shared" si="77"/>
        <v>0</v>
      </c>
      <c r="AX497" s="168"/>
      <c r="AY497" s="60"/>
      <c r="AZ497" s="61"/>
      <c r="BB497" s="61" t="str">
        <f>IF(Settings!I493&lt;&gt;"",Settings!I493,"")</f>
        <v/>
      </c>
    </row>
    <row r="498" spans="2:54" x14ac:dyDescent="0.2">
      <c r="B498" s="13"/>
      <c r="C498" s="12"/>
      <c r="D498" s="12"/>
      <c r="E498" s="12"/>
      <c r="F498" s="12"/>
      <c r="G498" s="12"/>
      <c r="H498" s="12"/>
      <c r="I498" s="15"/>
      <c r="J498" s="31"/>
      <c r="K498" s="180"/>
      <c r="L498" s="40"/>
      <c r="M498" s="14"/>
      <c r="N498" s="16"/>
      <c r="O498" s="49"/>
      <c r="P498" s="64"/>
      <c r="Q498" s="18"/>
      <c r="R498" s="181">
        <f t="shared" si="69"/>
        <v>0</v>
      </c>
      <c r="S498" s="181">
        <f t="shared" si="70"/>
        <v>0</v>
      </c>
      <c r="T498" s="181">
        <f t="shared" si="71"/>
        <v>0</v>
      </c>
      <c r="AQ498" s="1">
        <f>COUNT(L$11:L498)</f>
        <v>37</v>
      </c>
      <c r="AR498" s="43">
        <f t="shared" si="72"/>
        <v>40933</v>
      </c>
      <c r="AS498" s="44">
        <f t="shared" si="73"/>
        <v>89.120000000000019</v>
      </c>
      <c r="AT498" s="10" t="str">
        <f t="shared" si="74"/>
        <v/>
      </c>
      <c r="AU498" s="20" t="str">
        <f t="shared" si="75"/>
        <v/>
      </c>
      <c r="AV498" s="42">
        <f t="shared" si="76"/>
        <v>1</v>
      </c>
      <c r="AW498" s="89">
        <f t="shared" si="77"/>
        <v>0</v>
      </c>
      <c r="AX498" s="168"/>
      <c r="AY498" s="60"/>
      <c r="AZ498" s="61"/>
      <c r="BB498" s="61" t="str">
        <f>IF(Settings!I494&lt;&gt;"",Settings!I494,"")</f>
        <v/>
      </c>
    </row>
    <row r="499" spans="2:54" x14ac:dyDescent="0.2">
      <c r="B499" s="13"/>
      <c r="C499" s="12"/>
      <c r="D499" s="12"/>
      <c r="E499" s="12"/>
      <c r="F499" s="12"/>
      <c r="G499" s="12"/>
      <c r="H499" s="12"/>
      <c r="I499" s="15"/>
      <c r="J499" s="31"/>
      <c r="K499" s="180"/>
      <c r="L499" s="40"/>
      <c r="M499" s="14"/>
      <c r="N499" s="16"/>
      <c r="O499" s="49"/>
      <c r="P499" s="64"/>
      <c r="Q499" s="18"/>
      <c r="R499" s="181">
        <f t="shared" si="69"/>
        <v>0</v>
      </c>
      <c r="S499" s="181">
        <f t="shared" si="70"/>
        <v>0</v>
      </c>
      <c r="T499" s="181">
        <f t="shared" si="71"/>
        <v>0</v>
      </c>
      <c r="AQ499" s="1">
        <f>COUNT(L$11:L499)</f>
        <v>37</v>
      </c>
      <c r="AR499" s="43">
        <f t="shared" si="72"/>
        <v>40933</v>
      </c>
      <c r="AS499" s="44">
        <f t="shared" si="73"/>
        <v>89.120000000000019</v>
      </c>
      <c r="AT499" s="10" t="str">
        <f t="shared" si="74"/>
        <v/>
      </c>
      <c r="AU499" s="20" t="str">
        <f t="shared" si="75"/>
        <v/>
      </c>
      <c r="AV499" s="42">
        <f t="shared" si="76"/>
        <v>1</v>
      </c>
      <c r="AW499" s="89">
        <f t="shared" si="77"/>
        <v>0</v>
      </c>
      <c r="AX499" s="168"/>
      <c r="AY499" s="60"/>
      <c r="AZ499" s="61"/>
      <c r="BB499" s="61" t="str">
        <f>IF(Settings!I495&lt;&gt;"",Settings!I495,"")</f>
        <v/>
      </c>
    </row>
    <row r="500" spans="2:54" x14ac:dyDescent="0.2">
      <c r="B500" s="13"/>
      <c r="C500" s="12"/>
      <c r="D500" s="12"/>
      <c r="E500" s="12"/>
      <c r="F500" s="12"/>
      <c r="G500" s="12"/>
      <c r="H500" s="12"/>
      <c r="I500" s="15"/>
      <c r="J500" s="31"/>
      <c r="K500" s="180"/>
      <c r="L500" s="40"/>
      <c r="M500" s="14"/>
      <c r="N500" s="16"/>
      <c r="O500" s="49"/>
      <c r="P500" s="64"/>
      <c r="Q500" s="18"/>
      <c r="R500" s="181">
        <f t="shared" si="69"/>
        <v>0</v>
      </c>
      <c r="S500" s="181">
        <f t="shared" si="70"/>
        <v>0</v>
      </c>
      <c r="T500" s="181">
        <f t="shared" si="71"/>
        <v>0</v>
      </c>
      <c r="AQ500" s="1">
        <f>COUNT(L$11:L500)</f>
        <v>37</v>
      </c>
      <c r="AR500" s="43">
        <f t="shared" si="72"/>
        <v>40933</v>
      </c>
      <c r="AS500" s="44">
        <f t="shared" si="73"/>
        <v>89.120000000000019</v>
      </c>
      <c r="AT500" s="10" t="str">
        <f t="shared" si="74"/>
        <v/>
      </c>
      <c r="AU500" s="20" t="str">
        <f t="shared" si="75"/>
        <v/>
      </c>
      <c r="AV500" s="42">
        <f t="shared" si="76"/>
        <v>1</v>
      </c>
      <c r="AW500" s="89">
        <f t="shared" si="77"/>
        <v>0</v>
      </c>
      <c r="AX500" s="168"/>
      <c r="AY500" s="60"/>
      <c r="AZ500" s="61"/>
      <c r="BB500" s="61" t="str">
        <f>IF(Settings!I496&lt;&gt;"",Settings!I496,"")</f>
        <v/>
      </c>
    </row>
    <row r="501" spans="2:54" x14ac:dyDescent="0.2">
      <c r="B501" s="13"/>
      <c r="C501" s="12"/>
      <c r="D501" s="12"/>
      <c r="E501" s="12"/>
      <c r="F501" s="12"/>
      <c r="G501" s="12"/>
      <c r="H501" s="12"/>
      <c r="I501" s="15"/>
      <c r="J501" s="31"/>
      <c r="K501" s="180"/>
      <c r="L501" s="40"/>
      <c r="M501" s="14"/>
      <c r="N501" s="16"/>
      <c r="O501" s="49"/>
      <c r="P501" s="64"/>
      <c r="Q501" s="18"/>
      <c r="R501" s="181">
        <f t="shared" si="69"/>
        <v>0</v>
      </c>
      <c r="S501" s="181">
        <f t="shared" si="70"/>
        <v>0</v>
      </c>
      <c r="T501" s="181">
        <f t="shared" si="71"/>
        <v>0</v>
      </c>
      <c r="AQ501" s="1">
        <f>COUNT(L$11:L501)</f>
        <v>37</v>
      </c>
      <c r="AR501" s="43">
        <f t="shared" si="72"/>
        <v>40933</v>
      </c>
      <c r="AS501" s="44">
        <f t="shared" si="73"/>
        <v>89.120000000000019</v>
      </c>
      <c r="AT501" s="10" t="str">
        <f t="shared" si="74"/>
        <v/>
      </c>
      <c r="AU501" s="20" t="str">
        <f t="shared" si="75"/>
        <v/>
      </c>
      <c r="AV501" s="42">
        <f t="shared" si="76"/>
        <v>1</v>
      </c>
      <c r="AW501" s="89">
        <f t="shared" si="77"/>
        <v>0</v>
      </c>
      <c r="AX501" s="168"/>
      <c r="AY501" s="60"/>
      <c r="AZ501" s="61"/>
      <c r="BB501" s="61" t="str">
        <f>IF(Settings!I497&lt;&gt;"",Settings!I497,"")</f>
        <v/>
      </c>
    </row>
    <row r="502" spans="2:54" x14ac:dyDescent="0.2">
      <c r="B502" s="13"/>
      <c r="C502" s="12"/>
      <c r="D502" s="12"/>
      <c r="E502" s="12"/>
      <c r="F502" s="12"/>
      <c r="G502" s="12"/>
      <c r="H502" s="12"/>
      <c r="I502" s="15"/>
      <c r="J502" s="31"/>
      <c r="K502" s="180"/>
      <c r="L502" s="40"/>
      <c r="M502" s="14"/>
      <c r="N502" s="16"/>
      <c r="O502" s="49"/>
      <c r="P502" s="64"/>
      <c r="Q502" s="18"/>
      <c r="R502" s="181">
        <f t="shared" si="69"/>
        <v>0</v>
      </c>
      <c r="S502" s="181">
        <f t="shared" si="70"/>
        <v>0</v>
      </c>
      <c r="T502" s="181">
        <f t="shared" si="71"/>
        <v>0</v>
      </c>
      <c r="AQ502" s="1">
        <f>COUNT(L$11:L502)</f>
        <v>37</v>
      </c>
      <c r="AR502" s="43">
        <f t="shared" si="72"/>
        <v>40933</v>
      </c>
      <c r="AS502" s="44">
        <f t="shared" si="73"/>
        <v>89.120000000000019</v>
      </c>
      <c r="AT502" s="10" t="str">
        <f t="shared" si="74"/>
        <v/>
      </c>
      <c r="AU502" s="20" t="str">
        <f t="shared" si="75"/>
        <v/>
      </c>
      <c r="AV502" s="42">
        <f t="shared" si="76"/>
        <v>1</v>
      </c>
      <c r="AW502" s="89">
        <f t="shared" si="77"/>
        <v>0</v>
      </c>
      <c r="AX502" s="168"/>
      <c r="AY502" s="60"/>
      <c r="AZ502" s="61"/>
      <c r="BB502" s="61" t="str">
        <f>IF(Settings!I498&lt;&gt;"",Settings!I498,"")</f>
        <v/>
      </c>
    </row>
    <row r="503" spans="2:54" x14ac:dyDescent="0.2">
      <c r="B503" s="13"/>
      <c r="C503" s="12"/>
      <c r="D503" s="12"/>
      <c r="E503" s="12"/>
      <c r="F503" s="12"/>
      <c r="G503" s="12"/>
      <c r="H503" s="12"/>
      <c r="I503" s="15"/>
      <c r="J503" s="31"/>
      <c r="K503" s="180"/>
      <c r="L503" s="40"/>
      <c r="M503" s="14"/>
      <c r="N503" s="16"/>
      <c r="O503" s="49"/>
      <c r="P503" s="64"/>
      <c r="Q503" s="18"/>
      <c r="R503" s="181">
        <f t="shared" si="69"/>
        <v>0</v>
      </c>
      <c r="S503" s="181">
        <f t="shared" si="70"/>
        <v>0</v>
      </c>
      <c r="T503" s="181">
        <f t="shared" si="71"/>
        <v>0</v>
      </c>
      <c r="AQ503" s="1">
        <f>COUNT(L$11:L503)</f>
        <v>37</v>
      </c>
      <c r="AR503" s="43">
        <f t="shared" si="72"/>
        <v>40933</v>
      </c>
      <c r="AS503" s="44">
        <f t="shared" si="73"/>
        <v>89.120000000000019</v>
      </c>
      <c r="AT503" s="10" t="str">
        <f t="shared" si="74"/>
        <v/>
      </c>
      <c r="AU503" s="20" t="str">
        <f t="shared" si="75"/>
        <v/>
      </c>
      <c r="AV503" s="42">
        <f t="shared" si="76"/>
        <v>1</v>
      </c>
      <c r="AW503" s="89">
        <f t="shared" si="77"/>
        <v>0</v>
      </c>
      <c r="AX503" s="168"/>
      <c r="AY503" s="60"/>
      <c r="AZ503" s="61"/>
      <c r="BB503" s="61" t="str">
        <f>IF(Settings!I499&lt;&gt;"",Settings!I499,"")</f>
        <v/>
      </c>
    </row>
    <row r="504" spans="2:54" x14ac:dyDescent="0.2">
      <c r="B504" s="13"/>
      <c r="C504" s="12"/>
      <c r="D504" s="12"/>
      <c r="E504" s="12"/>
      <c r="F504" s="12"/>
      <c r="G504" s="12"/>
      <c r="H504" s="12"/>
      <c r="I504" s="15"/>
      <c r="J504" s="31"/>
      <c r="K504" s="180"/>
      <c r="L504" s="40"/>
      <c r="M504" s="14"/>
      <c r="N504" s="16"/>
      <c r="O504" s="49"/>
      <c r="P504" s="64"/>
      <c r="Q504" s="18"/>
      <c r="R504" s="181">
        <f t="shared" si="69"/>
        <v>0</v>
      </c>
      <c r="S504" s="181">
        <f t="shared" si="70"/>
        <v>0</v>
      </c>
      <c r="T504" s="181">
        <f t="shared" si="71"/>
        <v>0</v>
      </c>
      <c r="AQ504" s="1">
        <f>COUNT(L$11:L504)</f>
        <v>37</v>
      </c>
      <c r="AR504" s="43">
        <f t="shared" si="72"/>
        <v>40933</v>
      </c>
      <c r="AS504" s="44">
        <f t="shared" si="73"/>
        <v>89.120000000000019</v>
      </c>
      <c r="AT504" s="10" t="str">
        <f t="shared" si="74"/>
        <v/>
      </c>
      <c r="AU504" s="20" t="str">
        <f t="shared" si="75"/>
        <v/>
      </c>
      <c r="AV504" s="42">
        <f t="shared" si="76"/>
        <v>1</v>
      </c>
      <c r="AW504" s="89">
        <f t="shared" si="77"/>
        <v>0</v>
      </c>
      <c r="AX504" s="168"/>
      <c r="AY504" s="60"/>
      <c r="AZ504" s="61"/>
      <c r="BB504" s="61" t="str">
        <f>IF(Settings!I500&lt;&gt;"",Settings!I500,"")</f>
        <v/>
      </c>
    </row>
    <row r="505" spans="2:54" x14ac:dyDescent="0.2">
      <c r="B505" s="13"/>
      <c r="C505" s="12"/>
      <c r="D505" s="12"/>
      <c r="E505" s="12"/>
      <c r="F505" s="12"/>
      <c r="G505" s="12"/>
      <c r="H505" s="12"/>
      <c r="I505" s="15"/>
      <c r="J505" s="31"/>
      <c r="K505" s="180"/>
      <c r="L505" s="40"/>
      <c r="M505" s="14"/>
      <c r="N505" s="16"/>
      <c r="O505" s="49"/>
      <c r="P505" s="64"/>
      <c r="Q505" s="18"/>
      <c r="R505" s="181">
        <f t="shared" si="69"/>
        <v>0</v>
      </c>
      <c r="S505" s="181">
        <f t="shared" si="70"/>
        <v>0</v>
      </c>
      <c r="T505" s="181">
        <f t="shared" si="71"/>
        <v>0</v>
      </c>
      <c r="AQ505" s="1">
        <f>COUNT(L$11:L505)</f>
        <v>37</v>
      </c>
      <c r="AR505" s="43">
        <f t="shared" si="72"/>
        <v>40933</v>
      </c>
      <c r="AS505" s="44">
        <f t="shared" si="73"/>
        <v>89.120000000000019</v>
      </c>
      <c r="AT505" s="10" t="str">
        <f t="shared" si="74"/>
        <v/>
      </c>
      <c r="AU505" s="20" t="str">
        <f t="shared" si="75"/>
        <v/>
      </c>
      <c r="AV505" s="42">
        <f t="shared" si="76"/>
        <v>1</v>
      </c>
      <c r="AW505" s="89">
        <f t="shared" si="77"/>
        <v>0</v>
      </c>
      <c r="AX505" s="168"/>
      <c r="AY505" s="60"/>
      <c r="AZ505" s="61"/>
      <c r="BB505" s="61" t="str">
        <f>IF(Settings!I501&lt;&gt;"",Settings!I501,"")</f>
        <v/>
      </c>
    </row>
    <row r="506" spans="2:54" x14ac:dyDescent="0.2">
      <c r="B506" s="13"/>
      <c r="C506" s="12"/>
      <c r="D506" s="12"/>
      <c r="E506" s="12"/>
      <c r="F506" s="12"/>
      <c r="G506" s="12"/>
      <c r="H506" s="12"/>
      <c r="I506" s="15"/>
      <c r="J506" s="31"/>
      <c r="K506" s="180"/>
      <c r="L506" s="40"/>
      <c r="M506" s="14"/>
      <c r="N506" s="16"/>
      <c r="O506" s="49"/>
      <c r="P506" s="64"/>
      <c r="Q506" s="18"/>
      <c r="R506" s="181">
        <f t="shared" si="69"/>
        <v>0</v>
      </c>
      <c r="S506" s="181">
        <f t="shared" si="70"/>
        <v>0</v>
      </c>
      <c r="T506" s="181">
        <f t="shared" si="71"/>
        <v>0</v>
      </c>
      <c r="AQ506" s="1">
        <f>COUNT(L$11:L506)</f>
        <v>37</v>
      </c>
      <c r="AR506" s="43">
        <f t="shared" si="72"/>
        <v>40933</v>
      </c>
      <c r="AS506" s="44">
        <f t="shared" si="73"/>
        <v>89.120000000000019</v>
      </c>
      <c r="AT506" s="10" t="str">
        <f t="shared" si="74"/>
        <v/>
      </c>
      <c r="AU506" s="20" t="str">
        <f t="shared" si="75"/>
        <v/>
      </c>
      <c r="AV506" s="42">
        <f t="shared" si="76"/>
        <v>1</v>
      </c>
      <c r="AW506" s="89">
        <f t="shared" si="77"/>
        <v>0</v>
      </c>
      <c r="AX506" s="168"/>
      <c r="AY506" s="60"/>
      <c r="AZ506" s="61"/>
      <c r="BB506" s="61" t="str">
        <f>IF(Settings!I502&lt;&gt;"",Settings!I502,"")</f>
        <v/>
      </c>
    </row>
    <row r="507" spans="2:54" x14ac:dyDescent="0.2">
      <c r="B507" s="13"/>
      <c r="C507" s="12"/>
      <c r="D507" s="12"/>
      <c r="E507" s="12"/>
      <c r="F507" s="12"/>
      <c r="G507" s="12"/>
      <c r="H507" s="12"/>
      <c r="I507" s="15"/>
      <c r="J507" s="31"/>
      <c r="K507" s="180"/>
      <c r="L507" s="40"/>
      <c r="M507" s="14"/>
      <c r="N507" s="16"/>
      <c r="O507" s="49"/>
      <c r="P507" s="64"/>
      <c r="Q507" s="18"/>
      <c r="R507" s="181">
        <f t="shared" si="69"/>
        <v>0</v>
      </c>
      <c r="S507" s="181">
        <f t="shared" si="70"/>
        <v>0</v>
      </c>
      <c r="T507" s="181">
        <f t="shared" si="71"/>
        <v>0</v>
      </c>
      <c r="AQ507" s="1">
        <f>COUNT(L$11:L507)</f>
        <v>37</v>
      </c>
      <c r="AR507" s="43">
        <f t="shared" si="72"/>
        <v>40933</v>
      </c>
      <c r="AS507" s="44">
        <f t="shared" si="73"/>
        <v>89.120000000000019</v>
      </c>
      <c r="AT507" s="10" t="str">
        <f t="shared" si="74"/>
        <v/>
      </c>
      <c r="AU507" s="20" t="str">
        <f t="shared" si="75"/>
        <v/>
      </c>
      <c r="AV507" s="42">
        <f t="shared" si="76"/>
        <v>1</v>
      </c>
      <c r="AW507" s="89">
        <f t="shared" si="77"/>
        <v>0</v>
      </c>
      <c r="AX507" s="168"/>
      <c r="AY507" s="60"/>
      <c r="AZ507" s="61"/>
      <c r="BB507" s="61" t="str">
        <f>IF(Settings!I503&lt;&gt;"",Settings!I503,"")</f>
        <v/>
      </c>
    </row>
    <row r="508" spans="2:54" x14ac:dyDescent="0.2">
      <c r="B508" s="13"/>
      <c r="C508" s="12"/>
      <c r="D508" s="12"/>
      <c r="E508" s="12"/>
      <c r="F508" s="12"/>
      <c r="G508" s="12"/>
      <c r="H508" s="12"/>
      <c r="I508" s="15"/>
      <c r="J508" s="31"/>
      <c r="K508" s="180"/>
      <c r="L508" s="40"/>
      <c r="M508" s="14"/>
      <c r="N508" s="16"/>
      <c r="O508" s="49"/>
      <c r="P508" s="64"/>
      <c r="Q508" s="18"/>
      <c r="R508" s="181">
        <f t="shared" si="69"/>
        <v>0</v>
      </c>
      <c r="S508" s="181">
        <f t="shared" si="70"/>
        <v>0</v>
      </c>
      <c r="T508" s="181">
        <f t="shared" si="71"/>
        <v>0</v>
      </c>
      <c r="AQ508" s="1">
        <f>COUNT(L$11:L508)</f>
        <v>37</v>
      </c>
      <c r="AR508" s="43">
        <f t="shared" si="72"/>
        <v>40933</v>
      </c>
      <c r="AS508" s="44">
        <f t="shared" si="73"/>
        <v>89.120000000000019</v>
      </c>
      <c r="AT508" s="10" t="str">
        <f t="shared" si="74"/>
        <v/>
      </c>
      <c r="AU508" s="20" t="str">
        <f t="shared" si="75"/>
        <v/>
      </c>
      <c r="AV508" s="42">
        <f t="shared" si="76"/>
        <v>1</v>
      </c>
      <c r="AW508" s="89">
        <f t="shared" si="77"/>
        <v>0</v>
      </c>
      <c r="AX508" s="168"/>
      <c r="AY508" s="60"/>
      <c r="AZ508" s="61"/>
      <c r="BB508" s="61" t="str">
        <f>IF(Settings!I504&lt;&gt;"",Settings!I504,"")</f>
        <v/>
      </c>
    </row>
    <row r="509" spans="2:54" x14ac:dyDescent="0.2">
      <c r="B509" s="13"/>
      <c r="C509" s="12"/>
      <c r="D509" s="12"/>
      <c r="E509" s="12"/>
      <c r="F509" s="12"/>
      <c r="G509" s="12"/>
      <c r="H509" s="12"/>
      <c r="I509" s="15"/>
      <c r="J509" s="31"/>
      <c r="K509" s="180"/>
      <c r="L509" s="40"/>
      <c r="M509" s="14"/>
      <c r="N509" s="16"/>
      <c r="O509" s="49"/>
      <c r="P509" s="64"/>
      <c r="Q509" s="18"/>
      <c r="R509" s="181">
        <f t="shared" si="69"/>
        <v>0</v>
      </c>
      <c r="S509" s="181">
        <f t="shared" si="70"/>
        <v>0</v>
      </c>
      <c r="T509" s="181">
        <f t="shared" si="71"/>
        <v>0</v>
      </c>
      <c r="AQ509" s="1">
        <f>COUNT(L$11:L509)</f>
        <v>37</v>
      </c>
      <c r="AR509" s="43">
        <f t="shared" si="72"/>
        <v>40933</v>
      </c>
      <c r="AS509" s="44">
        <f t="shared" si="73"/>
        <v>89.120000000000019</v>
      </c>
      <c r="AT509" s="10" t="str">
        <f t="shared" si="74"/>
        <v/>
      </c>
      <c r="AU509" s="20" t="str">
        <f t="shared" si="75"/>
        <v/>
      </c>
      <c r="AV509" s="42">
        <f t="shared" si="76"/>
        <v>1</v>
      </c>
      <c r="AW509" s="89">
        <f t="shared" si="77"/>
        <v>0</v>
      </c>
      <c r="AX509" s="168"/>
      <c r="AY509" s="60"/>
      <c r="AZ509" s="61"/>
      <c r="BB509" s="61" t="str">
        <f>IF(Settings!I505&lt;&gt;"",Settings!I505,"")</f>
        <v/>
      </c>
    </row>
    <row r="510" spans="2:54" x14ac:dyDescent="0.2">
      <c r="B510" s="13"/>
      <c r="C510" s="12"/>
      <c r="D510" s="12"/>
      <c r="E510" s="12"/>
      <c r="F510" s="12"/>
      <c r="G510" s="12"/>
      <c r="H510" s="12"/>
      <c r="I510" s="15"/>
      <c r="J510" s="31"/>
      <c r="K510" s="180"/>
      <c r="L510" s="40"/>
      <c r="M510" s="14"/>
      <c r="N510" s="16"/>
      <c r="O510" s="49"/>
      <c r="P510" s="64"/>
      <c r="Q510" s="18"/>
      <c r="R510" s="181">
        <f t="shared" si="69"/>
        <v>0</v>
      </c>
      <c r="S510" s="181">
        <f t="shared" si="70"/>
        <v>0</v>
      </c>
      <c r="T510" s="181">
        <f t="shared" si="71"/>
        <v>0</v>
      </c>
      <c r="AQ510" s="1">
        <f>COUNT(L$11:L510)</f>
        <v>37</v>
      </c>
      <c r="AR510" s="43">
        <f t="shared" si="72"/>
        <v>40933</v>
      </c>
      <c r="AS510" s="44">
        <f t="shared" si="73"/>
        <v>89.120000000000019</v>
      </c>
      <c r="AT510" s="10" t="str">
        <f t="shared" si="74"/>
        <v/>
      </c>
      <c r="AU510" s="20" t="str">
        <f t="shared" si="75"/>
        <v/>
      </c>
      <c r="AV510" s="42">
        <f t="shared" si="76"/>
        <v>1</v>
      </c>
      <c r="AW510" s="89">
        <f t="shared" si="77"/>
        <v>0</v>
      </c>
      <c r="AX510" s="168"/>
      <c r="AY510" s="60"/>
      <c r="AZ510" s="61"/>
      <c r="BB510" s="61" t="str">
        <f>IF(Settings!I506&lt;&gt;"",Settings!I506,"")</f>
        <v/>
      </c>
    </row>
    <row r="511" spans="2:54" x14ac:dyDescent="0.2">
      <c r="B511" s="13"/>
      <c r="C511" s="12"/>
      <c r="D511" s="12"/>
      <c r="E511" s="12"/>
      <c r="F511" s="12"/>
      <c r="G511" s="12"/>
      <c r="H511" s="12"/>
      <c r="I511" s="15"/>
      <c r="J511" s="31"/>
      <c r="K511" s="180"/>
      <c r="L511" s="40"/>
      <c r="M511" s="14"/>
      <c r="N511" s="16"/>
      <c r="O511" s="49"/>
      <c r="P511" s="64"/>
      <c r="Q511" s="18"/>
      <c r="R511" s="181">
        <f t="shared" si="69"/>
        <v>0</v>
      </c>
      <c r="S511" s="181">
        <f t="shared" si="70"/>
        <v>0</v>
      </c>
      <c r="T511" s="181">
        <f t="shared" si="71"/>
        <v>0</v>
      </c>
      <c r="AQ511" s="1">
        <f>COUNT(L$11:L511)</f>
        <v>37</v>
      </c>
      <c r="AR511" s="43">
        <f t="shared" si="72"/>
        <v>40933</v>
      </c>
      <c r="AS511" s="44">
        <f t="shared" si="73"/>
        <v>89.120000000000019</v>
      </c>
      <c r="AT511" s="10" t="str">
        <f t="shared" si="74"/>
        <v/>
      </c>
      <c r="AU511" s="20" t="str">
        <f t="shared" si="75"/>
        <v/>
      </c>
      <c r="AV511" s="42">
        <f t="shared" si="76"/>
        <v>1</v>
      </c>
      <c r="AW511" s="89">
        <f t="shared" si="77"/>
        <v>0</v>
      </c>
      <c r="AX511" s="168"/>
      <c r="AY511" s="60"/>
      <c r="AZ511" s="61"/>
      <c r="BB511" s="61" t="str">
        <f>IF(Settings!I507&lt;&gt;"",Settings!I507,"")</f>
        <v/>
      </c>
    </row>
    <row r="512" spans="2:54" x14ac:dyDescent="0.2">
      <c r="B512" s="13"/>
      <c r="C512" s="12"/>
      <c r="D512" s="12"/>
      <c r="E512" s="12"/>
      <c r="F512" s="12"/>
      <c r="G512" s="12"/>
      <c r="H512" s="12"/>
      <c r="I512" s="15"/>
      <c r="J512" s="31"/>
      <c r="K512" s="180"/>
      <c r="L512" s="40"/>
      <c r="M512" s="14"/>
      <c r="N512" s="16"/>
      <c r="O512" s="49"/>
      <c r="P512" s="64"/>
      <c r="Q512" s="18"/>
      <c r="R512" s="181">
        <f t="shared" si="69"/>
        <v>0</v>
      </c>
      <c r="S512" s="181">
        <f t="shared" si="70"/>
        <v>0</v>
      </c>
      <c r="T512" s="181">
        <f t="shared" si="71"/>
        <v>0</v>
      </c>
      <c r="AQ512" s="1">
        <f>COUNT(L$11:L512)</f>
        <v>37</v>
      </c>
      <c r="AR512" s="43">
        <f t="shared" si="72"/>
        <v>40933</v>
      </c>
      <c r="AS512" s="44">
        <f t="shared" si="73"/>
        <v>89.120000000000019</v>
      </c>
      <c r="AT512" s="10" t="str">
        <f t="shared" si="74"/>
        <v/>
      </c>
      <c r="AU512" s="20" t="str">
        <f t="shared" si="75"/>
        <v/>
      </c>
      <c r="AV512" s="42">
        <f t="shared" si="76"/>
        <v>1</v>
      </c>
      <c r="AW512" s="89">
        <f t="shared" si="77"/>
        <v>0</v>
      </c>
      <c r="AX512" s="168"/>
      <c r="AY512" s="60"/>
      <c r="AZ512" s="61"/>
      <c r="BB512" s="61" t="str">
        <f>IF(Settings!I508&lt;&gt;"",Settings!I508,"")</f>
        <v/>
      </c>
    </row>
    <row r="513" spans="2:54" x14ac:dyDescent="0.2">
      <c r="B513" s="13"/>
      <c r="C513" s="12"/>
      <c r="D513" s="12"/>
      <c r="E513" s="12"/>
      <c r="F513" s="12"/>
      <c r="G513" s="12"/>
      <c r="H513" s="12"/>
      <c r="I513" s="15"/>
      <c r="J513" s="31"/>
      <c r="K513" s="180"/>
      <c r="L513" s="40"/>
      <c r="M513" s="14"/>
      <c r="N513" s="16"/>
      <c r="O513" s="49"/>
      <c r="P513" s="64"/>
      <c r="Q513" s="18"/>
      <c r="R513" s="181">
        <f t="shared" si="69"/>
        <v>0</v>
      </c>
      <c r="S513" s="181">
        <f t="shared" si="70"/>
        <v>0</v>
      </c>
      <c r="T513" s="181">
        <f t="shared" si="71"/>
        <v>0</v>
      </c>
      <c r="AQ513" s="1">
        <f>COUNT(L$11:L513)</f>
        <v>37</v>
      </c>
      <c r="AR513" s="43">
        <f t="shared" si="72"/>
        <v>40933</v>
      </c>
      <c r="AS513" s="44">
        <f t="shared" si="73"/>
        <v>89.120000000000019</v>
      </c>
      <c r="AT513" s="10" t="str">
        <f t="shared" si="74"/>
        <v/>
      </c>
      <c r="AU513" s="20" t="str">
        <f t="shared" si="75"/>
        <v/>
      </c>
      <c r="AV513" s="42">
        <f t="shared" si="76"/>
        <v>1</v>
      </c>
      <c r="AW513" s="89">
        <f t="shared" si="77"/>
        <v>0</v>
      </c>
      <c r="AX513" s="168"/>
      <c r="AY513" s="60"/>
      <c r="AZ513" s="61"/>
      <c r="BB513" s="61" t="str">
        <f>IF(Settings!I509&lt;&gt;"",Settings!I509,"")</f>
        <v/>
      </c>
    </row>
    <row r="514" spans="2:54" x14ac:dyDescent="0.2">
      <c r="B514" s="13"/>
      <c r="C514" s="12"/>
      <c r="D514" s="12"/>
      <c r="E514" s="12"/>
      <c r="F514" s="12"/>
      <c r="G514" s="12"/>
      <c r="H514" s="12"/>
      <c r="I514" s="15"/>
      <c r="J514" s="31"/>
      <c r="K514" s="180"/>
      <c r="L514" s="40"/>
      <c r="M514" s="14"/>
      <c r="N514" s="16"/>
      <c r="O514" s="49"/>
      <c r="P514" s="64"/>
      <c r="Q514" s="18"/>
      <c r="R514" s="181">
        <f t="shared" si="69"/>
        <v>0</v>
      </c>
      <c r="S514" s="181">
        <f t="shared" si="70"/>
        <v>0</v>
      </c>
      <c r="T514" s="181">
        <f t="shared" si="71"/>
        <v>0</v>
      </c>
      <c r="AQ514" s="1">
        <f>COUNT(L$11:L514)</f>
        <v>37</v>
      </c>
      <c r="AR514" s="43">
        <f t="shared" si="72"/>
        <v>40933</v>
      </c>
      <c r="AS514" s="44">
        <f t="shared" si="73"/>
        <v>89.120000000000019</v>
      </c>
      <c r="AT514" s="10" t="str">
        <f t="shared" si="74"/>
        <v/>
      </c>
      <c r="AU514" s="20" t="str">
        <f t="shared" si="75"/>
        <v/>
      </c>
      <c r="AV514" s="42">
        <f t="shared" si="76"/>
        <v>1</v>
      </c>
      <c r="AW514" s="89">
        <f t="shared" si="77"/>
        <v>0</v>
      </c>
      <c r="AX514" s="168"/>
      <c r="AY514" s="60"/>
      <c r="AZ514" s="61"/>
      <c r="BB514" s="61" t="str">
        <f>IF(Settings!I510&lt;&gt;"",Settings!I510,"")</f>
        <v/>
      </c>
    </row>
    <row r="515" spans="2:54" x14ac:dyDescent="0.2">
      <c r="B515" s="13"/>
      <c r="C515" s="12"/>
      <c r="D515" s="12"/>
      <c r="E515" s="12"/>
      <c r="F515" s="12"/>
      <c r="G515" s="12"/>
      <c r="H515" s="12"/>
      <c r="I515" s="15"/>
      <c r="J515" s="31"/>
      <c r="K515" s="180"/>
      <c r="L515" s="40"/>
      <c r="M515" s="14"/>
      <c r="N515" s="16"/>
      <c r="O515" s="49"/>
      <c r="P515" s="64"/>
      <c r="Q515" s="18"/>
      <c r="R515" s="181">
        <f t="shared" si="69"/>
        <v>0</v>
      </c>
      <c r="S515" s="181">
        <f t="shared" si="70"/>
        <v>0</v>
      </c>
      <c r="T515" s="181">
        <f t="shared" si="71"/>
        <v>0</v>
      </c>
      <c r="AQ515" s="1">
        <f>COUNT(L$11:L515)</f>
        <v>37</v>
      </c>
      <c r="AR515" s="43">
        <f t="shared" si="72"/>
        <v>40933</v>
      </c>
      <c r="AS515" s="44">
        <f t="shared" si="73"/>
        <v>89.120000000000019</v>
      </c>
      <c r="AT515" s="10" t="str">
        <f t="shared" si="74"/>
        <v/>
      </c>
      <c r="AU515" s="20" t="str">
        <f t="shared" si="75"/>
        <v/>
      </c>
      <c r="AV515" s="42">
        <f t="shared" si="76"/>
        <v>1</v>
      </c>
      <c r="AW515" s="89">
        <f t="shared" si="77"/>
        <v>0</v>
      </c>
      <c r="AX515" s="168"/>
      <c r="AY515" s="60"/>
      <c r="AZ515" s="61"/>
      <c r="BB515" s="61" t="str">
        <f>IF(Settings!I511&lt;&gt;"",Settings!I511,"")</f>
        <v/>
      </c>
    </row>
    <row r="516" spans="2:54" x14ac:dyDescent="0.2">
      <c r="B516" s="13"/>
      <c r="C516" s="12"/>
      <c r="D516" s="12"/>
      <c r="E516" s="12"/>
      <c r="F516" s="12"/>
      <c r="G516" s="12"/>
      <c r="H516" s="12"/>
      <c r="I516" s="15"/>
      <c r="J516" s="31"/>
      <c r="K516" s="180"/>
      <c r="L516" s="40"/>
      <c r="M516" s="14"/>
      <c r="N516" s="16"/>
      <c r="O516" s="49"/>
      <c r="P516" s="64"/>
      <c r="Q516" s="18"/>
      <c r="R516" s="181">
        <f t="shared" si="69"/>
        <v>0</v>
      </c>
      <c r="S516" s="181">
        <f t="shared" si="70"/>
        <v>0</v>
      </c>
      <c r="T516" s="181">
        <f t="shared" si="71"/>
        <v>0</v>
      </c>
      <c r="AQ516" s="1">
        <f>COUNT(L$11:L516)</f>
        <v>37</v>
      </c>
      <c r="AR516" s="43">
        <f t="shared" si="72"/>
        <v>40933</v>
      </c>
      <c r="AS516" s="44">
        <f t="shared" si="73"/>
        <v>89.120000000000019</v>
      </c>
      <c r="AT516" s="10" t="str">
        <f t="shared" si="74"/>
        <v/>
      </c>
      <c r="AU516" s="20" t="str">
        <f t="shared" si="75"/>
        <v/>
      </c>
      <c r="AV516" s="42">
        <f t="shared" si="76"/>
        <v>1</v>
      </c>
      <c r="AW516" s="89">
        <f t="shared" si="77"/>
        <v>0</v>
      </c>
      <c r="AX516" s="168"/>
      <c r="AY516" s="60"/>
      <c r="AZ516" s="61"/>
      <c r="BB516" s="61" t="str">
        <f>IF(Settings!I512&lt;&gt;"",Settings!I512,"")</f>
        <v/>
      </c>
    </row>
    <row r="517" spans="2:54" x14ac:dyDescent="0.2">
      <c r="B517" s="13"/>
      <c r="C517" s="12"/>
      <c r="D517" s="12"/>
      <c r="E517" s="12"/>
      <c r="F517" s="12"/>
      <c r="G517" s="12"/>
      <c r="H517" s="12"/>
      <c r="I517" s="15"/>
      <c r="J517" s="31"/>
      <c r="K517" s="180"/>
      <c r="L517" s="40"/>
      <c r="M517" s="14"/>
      <c r="N517" s="16"/>
      <c r="O517" s="49"/>
      <c r="P517" s="64"/>
      <c r="Q517" s="18"/>
      <c r="R517" s="181">
        <f t="shared" si="69"/>
        <v>0</v>
      </c>
      <c r="S517" s="181">
        <f t="shared" si="70"/>
        <v>0</v>
      </c>
      <c r="T517" s="181">
        <f t="shared" si="71"/>
        <v>0</v>
      </c>
      <c r="AQ517" s="1">
        <f>COUNT(L$11:L517)</f>
        <v>37</v>
      </c>
      <c r="AR517" s="43">
        <f t="shared" si="72"/>
        <v>40933</v>
      </c>
      <c r="AS517" s="44">
        <f t="shared" si="73"/>
        <v>89.120000000000019</v>
      </c>
      <c r="AT517" s="10" t="str">
        <f t="shared" si="74"/>
        <v/>
      </c>
      <c r="AU517" s="20" t="str">
        <f t="shared" si="75"/>
        <v/>
      </c>
      <c r="AV517" s="42">
        <f t="shared" si="76"/>
        <v>1</v>
      </c>
      <c r="AW517" s="89">
        <f t="shared" si="77"/>
        <v>0</v>
      </c>
      <c r="AX517" s="168"/>
      <c r="AY517" s="60"/>
      <c r="AZ517" s="61"/>
      <c r="BB517" s="61" t="str">
        <f>IF(Settings!I513&lt;&gt;"",Settings!I513,"")</f>
        <v/>
      </c>
    </row>
    <row r="518" spans="2:54" x14ac:dyDescent="0.2">
      <c r="B518" s="13"/>
      <c r="C518" s="12"/>
      <c r="D518" s="12"/>
      <c r="E518" s="12"/>
      <c r="F518" s="12"/>
      <c r="G518" s="12"/>
      <c r="H518" s="12"/>
      <c r="I518" s="15"/>
      <c r="J518" s="31"/>
      <c r="K518" s="180"/>
      <c r="L518" s="40"/>
      <c r="M518" s="14"/>
      <c r="N518" s="16"/>
      <c r="O518" s="49"/>
      <c r="P518" s="64"/>
      <c r="Q518" s="18"/>
      <c r="R518" s="181">
        <f t="shared" si="69"/>
        <v>0</v>
      </c>
      <c r="S518" s="181">
        <f t="shared" si="70"/>
        <v>0</v>
      </c>
      <c r="T518" s="181">
        <f t="shared" si="71"/>
        <v>0</v>
      </c>
      <c r="AQ518" s="1">
        <f>COUNT(L$11:L518)</f>
        <v>37</v>
      </c>
      <c r="AR518" s="43">
        <f t="shared" si="72"/>
        <v>40933</v>
      </c>
      <c r="AS518" s="44">
        <f t="shared" si="73"/>
        <v>89.120000000000019</v>
      </c>
      <c r="AT518" s="10" t="str">
        <f t="shared" si="74"/>
        <v/>
      </c>
      <c r="AU518" s="20" t="str">
        <f t="shared" si="75"/>
        <v/>
      </c>
      <c r="AV518" s="42">
        <f t="shared" si="76"/>
        <v>1</v>
      </c>
      <c r="AW518" s="89">
        <f t="shared" si="77"/>
        <v>0</v>
      </c>
      <c r="AX518" s="168"/>
      <c r="AY518" s="60"/>
      <c r="AZ518" s="61"/>
      <c r="BB518" s="61" t="str">
        <f>IF(Settings!I514&lt;&gt;"",Settings!I514,"")</f>
        <v/>
      </c>
    </row>
    <row r="519" spans="2:54" x14ac:dyDescent="0.2">
      <c r="B519" s="13"/>
      <c r="C519" s="12"/>
      <c r="D519" s="12"/>
      <c r="E519" s="12"/>
      <c r="F519" s="12"/>
      <c r="G519" s="12"/>
      <c r="H519" s="12"/>
      <c r="I519" s="15"/>
      <c r="J519" s="31"/>
      <c r="K519" s="180"/>
      <c r="L519" s="40"/>
      <c r="M519" s="14"/>
      <c r="N519" s="16"/>
      <c r="O519" s="49"/>
      <c r="P519" s="64"/>
      <c r="Q519" s="18"/>
      <c r="R519" s="181">
        <f t="shared" si="69"/>
        <v>0</v>
      </c>
      <c r="S519" s="181">
        <f t="shared" si="70"/>
        <v>0</v>
      </c>
      <c r="T519" s="181">
        <f t="shared" si="71"/>
        <v>0</v>
      </c>
      <c r="AQ519" s="1">
        <f>COUNT(L$11:L519)</f>
        <v>37</v>
      </c>
      <c r="AR519" s="43">
        <f t="shared" si="72"/>
        <v>40933</v>
      </c>
      <c r="AS519" s="44">
        <f t="shared" si="73"/>
        <v>89.120000000000019</v>
      </c>
      <c r="AT519" s="10" t="str">
        <f t="shared" si="74"/>
        <v/>
      </c>
      <c r="AU519" s="20" t="str">
        <f t="shared" si="75"/>
        <v/>
      </c>
      <c r="AV519" s="42">
        <f t="shared" si="76"/>
        <v>1</v>
      </c>
      <c r="AW519" s="89">
        <f t="shared" si="77"/>
        <v>0</v>
      </c>
      <c r="AX519" s="168"/>
      <c r="AY519" s="60"/>
      <c r="AZ519" s="61"/>
      <c r="BB519" s="61" t="str">
        <f>IF(Settings!I515&lt;&gt;"",Settings!I515,"")</f>
        <v/>
      </c>
    </row>
    <row r="520" spans="2:54" x14ac:dyDescent="0.2">
      <c r="B520" s="13"/>
      <c r="C520" s="12"/>
      <c r="D520" s="12"/>
      <c r="E520" s="12"/>
      <c r="F520" s="12"/>
      <c r="G520" s="12"/>
      <c r="H520" s="12"/>
      <c r="I520" s="15"/>
      <c r="J520" s="31"/>
      <c r="K520" s="180"/>
      <c r="L520" s="40"/>
      <c r="M520" s="14"/>
      <c r="N520" s="16"/>
      <c r="O520" s="49"/>
      <c r="P520" s="64"/>
      <c r="Q520" s="18"/>
      <c r="R520" s="181">
        <f t="shared" si="69"/>
        <v>0</v>
      </c>
      <c r="S520" s="181">
        <f t="shared" si="70"/>
        <v>0</v>
      </c>
      <c r="T520" s="181">
        <f t="shared" si="71"/>
        <v>0</v>
      </c>
      <c r="AQ520" s="1">
        <f>COUNT(L$11:L520)</f>
        <v>37</v>
      </c>
      <c r="AR520" s="43">
        <f t="shared" si="72"/>
        <v>40933</v>
      </c>
      <c r="AS520" s="44">
        <f t="shared" si="73"/>
        <v>89.120000000000019</v>
      </c>
      <c r="AT520" s="10" t="str">
        <f t="shared" si="74"/>
        <v/>
      </c>
      <c r="AU520" s="20" t="str">
        <f t="shared" si="75"/>
        <v/>
      </c>
      <c r="AV520" s="42">
        <f t="shared" si="76"/>
        <v>1</v>
      </c>
      <c r="AW520" s="89">
        <f t="shared" si="77"/>
        <v>0</v>
      </c>
      <c r="AX520" s="168"/>
      <c r="AY520" s="60"/>
      <c r="AZ520" s="61"/>
      <c r="BB520" s="61" t="str">
        <f>IF(Settings!I516&lt;&gt;"",Settings!I516,"")</f>
        <v/>
      </c>
    </row>
    <row r="521" spans="2:54" x14ac:dyDescent="0.2">
      <c r="B521" s="13"/>
      <c r="C521" s="12"/>
      <c r="D521" s="12"/>
      <c r="E521" s="12"/>
      <c r="F521" s="12"/>
      <c r="G521" s="12"/>
      <c r="H521" s="12"/>
      <c r="I521" s="15"/>
      <c r="J521" s="31"/>
      <c r="K521" s="180"/>
      <c r="L521" s="40"/>
      <c r="M521" s="14"/>
      <c r="N521" s="16"/>
      <c r="O521" s="49"/>
      <c r="P521" s="64"/>
      <c r="Q521" s="18"/>
      <c r="R521" s="181">
        <f t="shared" si="69"/>
        <v>0</v>
      </c>
      <c r="S521" s="181">
        <f t="shared" si="70"/>
        <v>0</v>
      </c>
      <c r="T521" s="181">
        <f t="shared" si="71"/>
        <v>0</v>
      </c>
      <c r="AQ521" s="1">
        <f>COUNT(L$11:L521)</f>
        <v>37</v>
      </c>
      <c r="AR521" s="43">
        <f t="shared" si="72"/>
        <v>40933</v>
      </c>
      <c r="AS521" s="44">
        <f t="shared" si="73"/>
        <v>89.120000000000019</v>
      </c>
      <c r="AT521" s="10" t="str">
        <f t="shared" si="74"/>
        <v/>
      </c>
      <c r="AU521" s="20" t="str">
        <f t="shared" si="75"/>
        <v/>
      </c>
      <c r="AV521" s="42">
        <f t="shared" si="76"/>
        <v>1</v>
      </c>
      <c r="AW521" s="89">
        <f t="shared" si="77"/>
        <v>0</v>
      </c>
      <c r="AX521" s="168"/>
      <c r="AY521" s="60"/>
      <c r="AZ521" s="61"/>
      <c r="BB521" s="61" t="str">
        <f>IF(Settings!I517&lt;&gt;"",Settings!I517,"")</f>
        <v/>
      </c>
    </row>
    <row r="522" spans="2:54" x14ac:dyDescent="0.2">
      <c r="B522" s="13"/>
      <c r="C522" s="12"/>
      <c r="D522" s="12"/>
      <c r="E522" s="12"/>
      <c r="F522" s="12"/>
      <c r="G522" s="12"/>
      <c r="H522" s="12"/>
      <c r="I522" s="15"/>
      <c r="J522" s="31"/>
      <c r="K522" s="180"/>
      <c r="L522" s="40"/>
      <c r="M522" s="14"/>
      <c r="N522" s="16"/>
      <c r="O522" s="49"/>
      <c r="P522" s="64"/>
      <c r="Q522" s="18"/>
      <c r="R522" s="181">
        <f t="shared" si="69"/>
        <v>0</v>
      </c>
      <c r="S522" s="181">
        <f t="shared" si="70"/>
        <v>0</v>
      </c>
      <c r="T522" s="181">
        <f t="shared" si="71"/>
        <v>0</v>
      </c>
      <c r="AQ522" s="1">
        <f>COUNT(L$11:L522)</f>
        <v>37</v>
      </c>
      <c r="AR522" s="43">
        <f t="shared" si="72"/>
        <v>40933</v>
      </c>
      <c r="AS522" s="44">
        <f t="shared" si="73"/>
        <v>89.120000000000019</v>
      </c>
      <c r="AT522" s="10" t="str">
        <f t="shared" si="74"/>
        <v/>
      </c>
      <c r="AU522" s="20" t="str">
        <f t="shared" si="75"/>
        <v/>
      </c>
      <c r="AV522" s="42">
        <f t="shared" si="76"/>
        <v>1</v>
      </c>
      <c r="AW522" s="89">
        <f t="shared" si="77"/>
        <v>0</v>
      </c>
      <c r="AX522" s="168"/>
      <c r="AY522" s="60"/>
      <c r="AZ522" s="61"/>
      <c r="BB522" s="61" t="str">
        <f>IF(Settings!I518&lt;&gt;"",Settings!I518,"")</f>
        <v/>
      </c>
    </row>
    <row r="523" spans="2:54" x14ac:dyDescent="0.2">
      <c r="B523" s="13"/>
      <c r="C523" s="12"/>
      <c r="D523" s="12"/>
      <c r="E523" s="12"/>
      <c r="F523" s="12"/>
      <c r="G523" s="12"/>
      <c r="H523" s="12"/>
      <c r="I523" s="15"/>
      <c r="J523" s="31"/>
      <c r="K523" s="180"/>
      <c r="L523" s="40"/>
      <c r="M523" s="14"/>
      <c r="N523" s="16"/>
      <c r="O523" s="49"/>
      <c r="P523" s="64"/>
      <c r="Q523" s="18"/>
      <c r="R523" s="181">
        <f t="shared" si="69"/>
        <v>0</v>
      </c>
      <c r="S523" s="181">
        <f t="shared" si="70"/>
        <v>0</v>
      </c>
      <c r="T523" s="181">
        <f t="shared" si="71"/>
        <v>0</v>
      </c>
      <c r="AQ523" s="1">
        <f>COUNT(L$11:L523)</f>
        <v>37</v>
      </c>
      <c r="AR523" s="43">
        <f t="shared" si="72"/>
        <v>40933</v>
      </c>
      <c r="AS523" s="44">
        <f t="shared" si="73"/>
        <v>89.120000000000019</v>
      </c>
      <c r="AT523" s="10" t="str">
        <f t="shared" si="74"/>
        <v/>
      </c>
      <c r="AU523" s="20" t="str">
        <f t="shared" si="75"/>
        <v/>
      </c>
      <c r="AV523" s="42">
        <f t="shared" si="76"/>
        <v>1</v>
      </c>
      <c r="AW523" s="89">
        <f t="shared" si="77"/>
        <v>0</v>
      </c>
      <c r="AX523" s="168"/>
      <c r="AY523" s="60"/>
      <c r="AZ523" s="61"/>
      <c r="BB523" s="61" t="str">
        <f>IF(Settings!I519&lt;&gt;"",Settings!I519,"")</f>
        <v/>
      </c>
    </row>
    <row r="524" spans="2:54" x14ac:dyDescent="0.2">
      <c r="B524" s="13"/>
      <c r="C524" s="12"/>
      <c r="D524" s="12"/>
      <c r="E524" s="12"/>
      <c r="F524" s="12"/>
      <c r="G524" s="12"/>
      <c r="H524" s="12"/>
      <c r="I524" s="15"/>
      <c r="J524" s="31"/>
      <c r="K524" s="180"/>
      <c r="L524" s="40"/>
      <c r="M524" s="14"/>
      <c r="N524" s="16"/>
      <c r="O524" s="49"/>
      <c r="P524" s="64"/>
      <c r="Q524" s="18"/>
      <c r="R524" s="181">
        <f t="shared" ref="R524:R587" si="78">ROUND(IF(M524&lt;&gt;"Y",IF(P524&lt;&gt;"Y",K524,K524*(AV524-1)),0),ROUNDING)</f>
        <v>0</v>
      </c>
      <c r="S524" s="181">
        <f t="shared" ref="S524:S587" si="79">ROUND(IF(O524&gt;0,IF(M524="Y",AW524*(1-O524),IF(AW524&gt;R524,R524 + (AW524 - R524)*(1-O524),AW524)),AW524),ROUNDING)</f>
        <v>0</v>
      </c>
      <c r="T524" s="181">
        <f t="shared" ref="T524:T587" si="80">ROUND(IF(N524="P",0,IF(OR(M524="N",M524=""),S524-R524,S524)),ROUNDING)</f>
        <v>0</v>
      </c>
      <c r="AQ524" s="1">
        <f>COUNT(L$11:L524)</f>
        <v>37</v>
      </c>
      <c r="AR524" s="43">
        <f t="shared" si="72"/>
        <v>40933</v>
      </c>
      <c r="AS524" s="44">
        <f t="shared" si="73"/>
        <v>89.120000000000019</v>
      </c>
      <c r="AT524" s="10" t="str">
        <f t="shared" si="74"/>
        <v/>
      </c>
      <c r="AU524" s="20" t="str">
        <f t="shared" si="75"/>
        <v/>
      </c>
      <c r="AV524" s="42">
        <f t="shared" si="76"/>
        <v>1</v>
      </c>
      <c r="AW524" s="89">
        <f t="shared" si="77"/>
        <v>0</v>
      </c>
      <c r="AX524" s="168"/>
      <c r="AY524" s="60"/>
      <c r="AZ524" s="61"/>
      <c r="BB524" s="61" t="str">
        <f>IF(Settings!I520&lt;&gt;"",Settings!I520,"")</f>
        <v/>
      </c>
    </row>
    <row r="525" spans="2:54" x14ac:dyDescent="0.2">
      <c r="B525" s="13"/>
      <c r="C525" s="12"/>
      <c r="D525" s="12"/>
      <c r="E525" s="12"/>
      <c r="F525" s="12"/>
      <c r="G525" s="12"/>
      <c r="H525" s="12"/>
      <c r="I525" s="15"/>
      <c r="J525" s="31"/>
      <c r="K525" s="180"/>
      <c r="L525" s="40"/>
      <c r="M525" s="14"/>
      <c r="N525" s="16"/>
      <c r="O525" s="49"/>
      <c r="P525" s="64"/>
      <c r="Q525" s="18"/>
      <c r="R525" s="181">
        <f t="shared" si="78"/>
        <v>0</v>
      </c>
      <c r="S525" s="181">
        <f t="shared" si="79"/>
        <v>0</v>
      </c>
      <c r="T525" s="181">
        <f t="shared" si="80"/>
        <v>0</v>
      </c>
      <c r="AQ525" s="1">
        <f>COUNT(L$11:L525)</f>
        <v>37</v>
      </c>
      <c r="AR525" s="43">
        <f t="shared" ref="AR525:AR588" si="81">IF(B525&gt;2,B525,AR524)</f>
        <v>40933</v>
      </c>
      <c r="AS525" s="44">
        <f t="shared" ref="AS525:AS588" si="82">AS524+T525</f>
        <v>89.120000000000019</v>
      </c>
      <c r="AT525" s="10" t="str">
        <f t="shared" ref="AT525:AT588" si="83">IF(N525="P",IF(P525&lt;&gt;"Y",IF(M525&lt;&gt;"Y",K525*AV525,K525*AV525-K525),IF(M525&lt;&gt;"Y",K525 + K525*(AV525-1),K525)),"")</f>
        <v/>
      </c>
      <c r="AU525" s="20" t="str">
        <f t="shared" ref="AU525:AU588" si="84">IF(M525="Y",IF(P525="Y",K525*(AV525-1),K525),"")</f>
        <v/>
      </c>
      <c r="AV525" s="42">
        <f t="shared" ref="AV525:AV588" si="85">IF(L525&lt;&gt;"",IF(ODDS_TYPE=1,L525,IF(ODDS_TYPE=2,IF(L525&gt;0,1+L525/100,IF(L525&lt;0,1-100/L525,1)),IF(ODDS_TYPE=3,1+L525,IF(ODDS_TYPE=4,1+L525,IF(ODDS_TYPE=5,IF(L525&gt;0,1+L525,1-1/L525),IF(ODDS_TYPE=6,IF(L525&gt;=0,L525+1,1-1/L525),1)))))),1)</f>
        <v>1</v>
      </c>
      <c r="AW525" s="89">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68"/>
      <c r="AY525" s="60"/>
      <c r="AZ525" s="61"/>
      <c r="BB525" s="61" t="str">
        <f>IF(Settings!I521&lt;&gt;"",Settings!I521,"")</f>
        <v/>
      </c>
    </row>
    <row r="526" spans="2:54" x14ac:dyDescent="0.2">
      <c r="B526" s="13"/>
      <c r="C526" s="12"/>
      <c r="D526" s="12"/>
      <c r="E526" s="12"/>
      <c r="F526" s="12"/>
      <c r="G526" s="12"/>
      <c r="H526" s="12"/>
      <c r="I526" s="15"/>
      <c r="J526" s="31"/>
      <c r="K526" s="180"/>
      <c r="L526" s="40"/>
      <c r="M526" s="14"/>
      <c r="N526" s="16"/>
      <c r="O526" s="49"/>
      <c r="P526" s="64"/>
      <c r="Q526" s="18"/>
      <c r="R526" s="181">
        <f t="shared" si="78"/>
        <v>0</v>
      </c>
      <c r="S526" s="181">
        <f t="shared" si="79"/>
        <v>0</v>
      </c>
      <c r="T526" s="181">
        <f t="shared" si="80"/>
        <v>0</v>
      </c>
      <c r="AQ526" s="1">
        <f>COUNT(L$11:L526)</f>
        <v>37</v>
      </c>
      <c r="AR526" s="43">
        <f t="shared" si="81"/>
        <v>40933</v>
      </c>
      <c r="AS526" s="44">
        <f t="shared" si="82"/>
        <v>89.120000000000019</v>
      </c>
      <c r="AT526" s="10" t="str">
        <f t="shared" si="83"/>
        <v/>
      </c>
      <c r="AU526" s="20" t="str">
        <f t="shared" si="84"/>
        <v/>
      </c>
      <c r="AV526" s="42">
        <f t="shared" si="85"/>
        <v>1</v>
      </c>
      <c r="AW526" s="89">
        <f t="shared" si="86"/>
        <v>0</v>
      </c>
      <c r="AX526" s="168"/>
      <c r="AY526" s="60"/>
      <c r="AZ526" s="61"/>
      <c r="BB526" s="61" t="str">
        <f>IF(Settings!I522&lt;&gt;"",Settings!I522,"")</f>
        <v/>
      </c>
    </row>
    <row r="527" spans="2:54" x14ac:dyDescent="0.2">
      <c r="B527" s="13"/>
      <c r="C527" s="12"/>
      <c r="D527" s="12"/>
      <c r="E527" s="12"/>
      <c r="F527" s="12"/>
      <c r="G527" s="12"/>
      <c r="H527" s="12"/>
      <c r="I527" s="15"/>
      <c r="J527" s="31"/>
      <c r="K527" s="180"/>
      <c r="L527" s="40"/>
      <c r="M527" s="14"/>
      <c r="N527" s="16"/>
      <c r="O527" s="49"/>
      <c r="P527" s="64"/>
      <c r="Q527" s="18"/>
      <c r="R527" s="181">
        <f t="shared" si="78"/>
        <v>0</v>
      </c>
      <c r="S527" s="181">
        <f t="shared" si="79"/>
        <v>0</v>
      </c>
      <c r="T527" s="181">
        <f t="shared" si="80"/>
        <v>0</v>
      </c>
      <c r="AQ527" s="1">
        <f>COUNT(L$11:L527)</f>
        <v>37</v>
      </c>
      <c r="AR527" s="43">
        <f t="shared" si="81"/>
        <v>40933</v>
      </c>
      <c r="AS527" s="44">
        <f t="shared" si="82"/>
        <v>89.120000000000019</v>
      </c>
      <c r="AT527" s="10" t="str">
        <f t="shared" si="83"/>
        <v/>
      </c>
      <c r="AU527" s="20" t="str">
        <f t="shared" si="84"/>
        <v/>
      </c>
      <c r="AV527" s="42">
        <f t="shared" si="85"/>
        <v>1</v>
      </c>
      <c r="AW527" s="89">
        <f t="shared" si="86"/>
        <v>0</v>
      </c>
      <c r="AX527" s="168"/>
      <c r="AY527" s="60"/>
      <c r="AZ527" s="61"/>
      <c r="BB527" s="61" t="str">
        <f>IF(Settings!I523&lt;&gt;"",Settings!I523,"")</f>
        <v/>
      </c>
    </row>
    <row r="528" spans="2:54" x14ac:dyDescent="0.2">
      <c r="B528" s="13"/>
      <c r="C528" s="12"/>
      <c r="D528" s="12"/>
      <c r="E528" s="12"/>
      <c r="F528" s="12"/>
      <c r="G528" s="12"/>
      <c r="H528" s="12"/>
      <c r="I528" s="15"/>
      <c r="J528" s="31"/>
      <c r="K528" s="180"/>
      <c r="L528" s="40"/>
      <c r="M528" s="14"/>
      <c r="N528" s="16"/>
      <c r="O528" s="49"/>
      <c r="P528" s="64"/>
      <c r="Q528" s="18"/>
      <c r="R528" s="181">
        <f t="shared" si="78"/>
        <v>0</v>
      </c>
      <c r="S528" s="181">
        <f t="shared" si="79"/>
        <v>0</v>
      </c>
      <c r="T528" s="181">
        <f t="shared" si="80"/>
        <v>0</v>
      </c>
      <c r="AQ528" s="1">
        <f>COUNT(L$11:L528)</f>
        <v>37</v>
      </c>
      <c r="AR528" s="43">
        <f t="shared" si="81"/>
        <v>40933</v>
      </c>
      <c r="AS528" s="44">
        <f t="shared" si="82"/>
        <v>89.120000000000019</v>
      </c>
      <c r="AT528" s="10" t="str">
        <f t="shared" si="83"/>
        <v/>
      </c>
      <c r="AU528" s="20" t="str">
        <f t="shared" si="84"/>
        <v/>
      </c>
      <c r="AV528" s="42">
        <f t="shared" si="85"/>
        <v>1</v>
      </c>
      <c r="AW528" s="89">
        <f t="shared" si="86"/>
        <v>0</v>
      </c>
      <c r="AX528" s="168"/>
      <c r="AY528" s="60"/>
      <c r="AZ528" s="61"/>
      <c r="BB528" s="61" t="str">
        <f>IF(Settings!I524&lt;&gt;"",Settings!I524,"")</f>
        <v/>
      </c>
    </row>
    <row r="529" spans="2:54" x14ac:dyDescent="0.2">
      <c r="B529" s="13"/>
      <c r="C529" s="12"/>
      <c r="D529" s="12"/>
      <c r="E529" s="12"/>
      <c r="F529" s="12"/>
      <c r="G529" s="12"/>
      <c r="H529" s="12"/>
      <c r="I529" s="15"/>
      <c r="J529" s="31"/>
      <c r="K529" s="180"/>
      <c r="L529" s="40"/>
      <c r="M529" s="14"/>
      <c r="N529" s="16"/>
      <c r="O529" s="49"/>
      <c r="P529" s="64"/>
      <c r="Q529" s="18"/>
      <c r="R529" s="181">
        <f t="shared" si="78"/>
        <v>0</v>
      </c>
      <c r="S529" s="181">
        <f t="shared" si="79"/>
        <v>0</v>
      </c>
      <c r="T529" s="181">
        <f t="shared" si="80"/>
        <v>0</v>
      </c>
      <c r="AQ529" s="1">
        <f>COUNT(L$11:L529)</f>
        <v>37</v>
      </c>
      <c r="AR529" s="43">
        <f t="shared" si="81"/>
        <v>40933</v>
      </c>
      <c r="AS529" s="44">
        <f t="shared" si="82"/>
        <v>89.120000000000019</v>
      </c>
      <c r="AT529" s="10" t="str">
        <f t="shared" si="83"/>
        <v/>
      </c>
      <c r="AU529" s="20" t="str">
        <f t="shared" si="84"/>
        <v/>
      </c>
      <c r="AV529" s="42">
        <f t="shared" si="85"/>
        <v>1</v>
      </c>
      <c r="AW529" s="89">
        <f t="shared" si="86"/>
        <v>0</v>
      </c>
      <c r="AX529" s="168"/>
      <c r="AY529" s="60"/>
      <c r="AZ529" s="61"/>
      <c r="BB529" s="61" t="str">
        <f>IF(Settings!I525&lt;&gt;"",Settings!I525,"")</f>
        <v/>
      </c>
    </row>
    <row r="530" spans="2:54" x14ac:dyDescent="0.2">
      <c r="B530" s="13"/>
      <c r="C530" s="12"/>
      <c r="D530" s="12"/>
      <c r="E530" s="12"/>
      <c r="F530" s="12"/>
      <c r="G530" s="12"/>
      <c r="H530" s="12"/>
      <c r="I530" s="15"/>
      <c r="J530" s="31"/>
      <c r="K530" s="180"/>
      <c r="L530" s="40"/>
      <c r="M530" s="14"/>
      <c r="N530" s="16"/>
      <c r="O530" s="49"/>
      <c r="P530" s="64"/>
      <c r="Q530" s="18"/>
      <c r="R530" s="181">
        <f t="shared" si="78"/>
        <v>0</v>
      </c>
      <c r="S530" s="181">
        <f t="shared" si="79"/>
        <v>0</v>
      </c>
      <c r="T530" s="181">
        <f t="shared" si="80"/>
        <v>0</v>
      </c>
      <c r="AQ530" s="1">
        <f>COUNT(L$11:L530)</f>
        <v>37</v>
      </c>
      <c r="AR530" s="43">
        <f t="shared" si="81"/>
        <v>40933</v>
      </c>
      <c r="AS530" s="44">
        <f t="shared" si="82"/>
        <v>89.120000000000019</v>
      </c>
      <c r="AT530" s="10" t="str">
        <f t="shared" si="83"/>
        <v/>
      </c>
      <c r="AU530" s="20" t="str">
        <f t="shared" si="84"/>
        <v/>
      </c>
      <c r="AV530" s="42">
        <f t="shared" si="85"/>
        <v>1</v>
      </c>
      <c r="AW530" s="89">
        <f t="shared" si="86"/>
        <v>0</v>
      </c>
      <c r="AX530" s="168"/>
      <c r="AY530" s="60"/>
      <c r="AZ530" s="61"/>
      <c r="BB530" s="61" t="str">
        <f>IF(Settings!I526&lt;&gt;"",Settings!I526,"")</f>
        <v/>
      </c>
    </row>
    <row r="531" spans="2:54" x14ac:dyDescent="0.2">
      <c r="B531" s="13"/>
      <c r="C531" s="12"/>
      <c r="D531" s="12"/>
      <c r="E531" s="12"/>
      <c r="F531" s="12"/>
      <c r="G531" s="12"/>
      <c r="H531" s="12"/>
      <c r="I531" s="15"/>
      <c r="J531" s="31"/>
      <c r="K531" s="180"/>
      <c r="L531" s="40"/>
      <c r="M531" s="14"/>
      <c r="N531" s="16"/>
      <c r="O531" s="49"/>
      <c r="P531" s="64"/>
      <c r="Q531" s="18"/>
      <c r="R531" s="181">
        <f t="shared" si="78"/>
        <v>0</v>
      </c>
      <c r="S531" s="181">
        <f t="shared" si="79"/>
        <v>0</v>
      </c>
      <c r="T531" s="181">
        <f t="shared" si="80"/>
        <v>0</v>
      </c>
      <c r="AQ531" s="1">
        <f>COUNT(L$11:L531)</f>
        <v>37</v>
      </c>
      <c r="AR531" s="43">
        <f t="shared" si="81"/>
        <v>40933</v>
      </c>
      <c r="AS531" s="44">
        <f t="shared" si="82"/>
        <v>89.120000000000019</v>
      </c>
      <c r="AT531" s="10" t="str">
        <f t="shared" si="83"/>
        <v/>
      </c>
      <c r="AU531" s="20" t="str">
        <f t="shared" si="84"/>
        <v/>
      </c>
      <c r="AV531" s="42">
        <f t="shared" si="85"/>
        <v>1</v>
      </c>
      <c r="AW531" s="89">
        <f t="shared" si="86"/>
        <v>0</v>
      </c>
      <c r="AX531" s="168"/>
      <c r="AY531" s="60"/>
      <c r="AZ531" s="61"/>
      <c r="BB531" s="61" t="str">
        <f>IF(Settings!I527&lt;&gt;"",Settings!I527,"")</f>
        <v/>
      </c>
    </row>
    <row r="532" spans="2:54" x14ac:dyDescent="0.2">
      <c r="B532" s="13"/>
      <c r="C532" s="12"/>
      <c r="D532" s="12"/>
      <c r="E532" s="12"/>
      <c r="F532" s="12"/>
      <c r="G532" s="12"/>
      <c r="H532" s="12"/>
      <c r="I532" s="15"/>
      <c r="J532" s="31"/>
      <c r="K532" s="180"/>
      <c r="L532" s="40"/>
      <c r="M532" s="14"/>
      <c r="N532" s="16"/>
      <c r="O532" s="49"/>
      <c r="P532" s="64"/>
      <c r="Q532" s="18"/>
      <c r="R532" s="181">
        <f t="shared" si="78"/>
        <v>0</v>
      </c>
      <c r="S532" s="181">
        <f t="shared" si="79"/>
        <v>0</v>
      </c>
      <c r="T532" s="181">
        <f t="shared" si="80"/>
        <v>0</v>
      </c>
      <c r="AQ532" s="1">
        <f>COUNT(L$11:L532)</f>
        <v>37</v>
      </c>
      <c r="AR532" s="43">
        <f t="shared" si="81"/>
        <v>40933</v>
      </c>
      <c r="AS532" s="44">
        <f t="shared" si="82"/>
        <v>89.120000000000019</v>
      </c>
      <c r="AT532" s="10" t="str">
        <f t="shared" si="83"/>
        <v/>
      </c>
      <c r="AU532" s="20" t="str">
        <f t="shared" si="84"/>
        <v/>
      </c>
      <c r="AV532" s="42">
        <f t="shared" si="85"/>
        <v>1</v>
      </c>
      <c r="AW532" s="89">
        <f t="shared" si="86"/>
        <v>0</v>
      </c>
      <c r="AX532" s="168"/>
      <c r="AY532" s="60"/>
      <c r="AZ532" s="61"/>
      <c r="BB532" s="61" t="str">
        <f>IF(Settings!I528&lt;&gt;"",Settings!I528,"")</f>
        <v/>
      </c>
    </row>
    <row r="533" spans="2:54" x14ac:dyDescent="0.2">
      <c r="B533" s="13"/>
      <c r="C533" s="12"/>
      <c r="D533" s="12"/>
      <c r="E533" s="12"/>
      <c r="F533" s="12"/>
      <c r="G533" s="12"/>
      <c r="H533" s="12"/>
      <c r="I533" s="15"/>
      <c r="J533" s="31"/>
      <c r="K533" s="180"/>
      <c r="L533" s="40"/>
      <c r="M533" s="14"/>
      <c r="N533" s="16"/>
      <c r="O533" s="49"/>
      <c r="P533" s="64"/>
      <c r="Q533" s="18"/>
      <c r="R533" s="181">
        <f t="shared" si="78"/>
        <v>0</v>
      </c>
      <c r="S533" s="181">
        <f t="shared" si="79"/>
        <v>0</v>
      </c>
      <c r="T533" s="181">
        <f t="shared" si="80"/>
        <v>0</v>
      </c>
      <c r="AQ533" s="1">
        <f>COUNT(L$11:L533)</f>
        <v>37</v>
      </c>
      <c r="AR533" s="43">
        <f t="shared" si="81"/>
        <v>40933</v>
      </c>
      <c r="AS533" s="44">
        <f t="shared" si="82"/>
        <v>89.120000000000019</v>
      </c>
      <c r="AT533" s="10" t="str">
        <f t="shared" si="83"/>
        <v/>
      </c>
      <c r="AU533" s="20" t="str">
        <f t="shared" si="84"/>
        <v/>
      </c>
      <c r="AV533" s="42">
        <f t="shared" si="85"/>
        <v>1</v>
      </c>
      <c r="AW533" s="89">
        <f t="shared" si="86"/>
        <v>0</v>
      </c>
      <c r="AX533" s="168"/>
      <c r="AY533" s="60"/>
      <c r="AZ533" s="61"/>
      <c r="BB533" s="61" t="str">
        <f>IF(Settings!I529&lt;&gt;"",Settings!I529,"")</f>
        <v/>
      </c>
    </row>
    <row r="534" spans="2:54" x14ac:dyDescent="0.2">
      <c r="B534" s="13"/>
      <c r="C534" s="12"/>
      <c r="D534" s="12"/>
      <c r="E534" s="12"/>
      <c r="F534" s="12"/>
      <c r="G534" s="12"/>
      <c r="H534" s="12"/>
      <c r="I534" s="15"/>
      <c r="J534" s="31"/>
      <c r="K534" s="180"/>
      <c r="L534" s="40"/>
      <c r="M534" s="14"/>
      <c r="N534" s="16"/>
      <c r="O534" s="49"/>
      <c r="P534" s="64"/>
      <c r="Q534" s="18"/>
      <c r="R534" s="181">
        <f t="shared" si="78"/>
        <v>0</v>
      </c>
      <c r="S534" s="181">
        <f t="shared" si="79"/>
        <v>0</v>
      </c>
      <c r="T534" s="181">
        <f t="shared" si="80"/>
        <v>0</v>
      </c>
      <c r="AQ534" s="1">
        <f>COUNT(L$11:L534)</f>
        <v>37</v>
      </c>
      <c r="AR534" s="43">
        <f t="shared" si="81"/>
        <v>40933</v>
      </c>
      <c r="AS534" s="44">
        <f t="shared" si="82"/>
        <v>89.120000000000019</v>
      </c>
      <c r="AT534" s="10" t="str">
        <f t="shared" si="83"/>
        <v/>
      </c>
      <c r="AU534" s="20" t="str">
        <f t="shared" si="84"/>
        <v/>
      </c>
      <c r="AV534" s="42">
        <f t="shared" si="85"/>
        <v>1</v>
      </c>
      <c r="AW534" s="89">
        <f t="shared" si="86"/>
        <v>0</v>
      </c>
      <c r="AX534" s="168"/>
      <c r="AY534" s="60"/>
      <c r="AZ534" s="61"/>
      <c r="BB534" s="61" t="str">
        <f>IF(Settings!I530&lt;&gt;"",Settings!I530,"")</f>
        <v/>
      </c>
    </row>
    <row r="535" spans="2:54" x14ac:dyDescent="0.2">
      <c r="B535" s="13"/>
      <c r="C535" s="12"/>
      <c r="D535" s="12"/>
      <c r="E535" s="12"/>
      <c r="F535" s="12"/>
      <c r="G535" s="12"/>
      <c r="H535" s="12"/>
      <c r="I535" s="15"/>
      <c r="J535" s="31"/>
      <c r="K535" s="180"/>
      <c r="L535" s="40"/>
      <c r="M535" s="14"/>
      <c r="N535" s="16"/>
      <c r="O535" s="49"/>
      <c r="P535" s="64"/>
      <c r="Q535" s="18"/>
      <c r="R535" s="181">
        <f t="shared" si="78"/>
        <v>0</v>
      </c>
      <c r="S535" s="181">
        <f t="shared" si="79"/>
        <v>0</v>
      </c>
      <c r="T535" s="181">
        <f t="shared" si="80"/>
        <v>0</v>
      </c>
      <c r="AQ535" s="1">
        <f>COUNT(L$11:L535)</f>
        <v>37</v>
      </c>
      <c r="AR535" s="43">
        <f t="shared" si="81"/>
        <v>40933</v>
      </c>
      <c r="AS535" s="44">
        <f t="shared" si="82"/>
        <v>89.120000000000019</v>
      </c>
      <c r="AT535" s="10" t="str">
        <f t="shared" si="83"/>
        <v/>
      </c>
      <c r="AU535" s="20" t="str">
        <f t="shared" si="84"/>
        <v/>
      </c>
      <c r="AV535" s="42">
        <f t="shared" si="85"/>
        <v>1</v>
      </c>
      <c r="AW535" s="89">
        <f t="shared" si="86"/>
        <v>0</v>
      </c>
      <c r="AX535" s="168"/>
      <c r="AY535" s="60"/>
      <c r="AZ535" s="61"/>
      <c r="BB535" s="61" t="str">
        <f>IF(Settings!I531&lt;&gt;"",Settings!I531,"")</f>
        <v/>
      </c>
    </row>
    <row r="536" spans="2:54" x14ac:dyDescent="0.2">
      <c r="B536" s="13"/>
      <c r="C536" s="12"/>
      <c r="D536" s="12"/>
      <c r="E536" s="12"/>
      <c r="F536" s="12"/>
      <c r="G536" s="12"/>
      <c r="H536" s="12"/>
      <c r="I536" s="15"/>
      <c r="J536" s="31"/>
      <c r="K536" s="180"/>
      <c r="L536" s="40"/>
      <c r="M536" s="14"/>
      <c r="N536" s="16"/>
      <c r="O536" s="49"/>
      <c r="P536" s="64"/>
      <c r="Q536" s="18"/>
      <c r="R536" s="181">
        <f t="shared" si="78"/>
        <v>0</v>
      </c>
      <c r="S536" s="181">
        <f t="shared" si="79"/>
        <v>0</v>
      </c>
      <c r="T536" s="181">
        <f t="shared" si="80"/>
        <v>0</v>
      </c>
      <c r="AQ536" s="1">
        <f>COUNT(L$11:L536)</f>
        <v>37</v>
      </c>
      <c r="AR536" s="43">
        <f t="shared" si="81"/>
        <v>40933</v>
      </c>
      <c r="AS536" s="44">
        <f t="shared" si="82"/>
        <v>89.120000000000019</v>
      </c>
      <c r="AT536" s="10" t="str">
        <f t="shared" si="83"/>
        <v/>
      </c>
      <c r="AU536" s="20" t="str">
        <f t="shared" si="84"/>
        <v/>
      </c>
      <c r="AV536" s="42">
        <f t="shared" si="85"/>
        <v>1</v>
      </c>
      <c r="AW536" s="89">
        <f t="shared" si="86"/>
        <v>0</v>
      </c>
      <c r="AX536" s="168"/>
      <c r="AY536" s="60"/>
      <c r="AZ536" s="61"/>
      <c r="BB536" s="61" t="str">
        <f>IF(Settings!I532&lt;&gt;"",Settings!I532,"")</f>
        <v/>
      </c>
    </row>
    <row r="537" spans="2:54" x14ac:dyDescent="0.2">
      <c r="B537" s="13"/>
      <c r="C537" s="12"/>
      <c r="D537" s="12"/>
      <c r="E537" s="12"/>
      <c r="F537" s="12"/>
      <c r="G537" s="12"/>
      <c r="H537" s="12"/>
      <c r="I537" s="15"/>
      <c r="J537" s="31"/>
      <c r="K537" s="180"/>
      <c r="L537" s="40"/>
      <c r="M537" s="14"/>
      <c r="N537" s="16"/>
      <c r="O537" s="49"/>
      <c r="P537" s="64"/>
      <c r="Q537" s="18"/>
      <c r="R537" s="181">
        <f t="shared" si="78"/>
        <v>0</v>
      </c>
      <c r="S537" s="181">
        <f t="shared" si="79"/>
        <v>0</v>
      </c>
      <c r="T537" s="181">
        <f t="shared" si="80"/>
        <v>0</v>
      </c>
      <c r="AQ537" s="1">
        <f>COUNT(L$11:L537)</f>
        <v>37</v>
      </c>
      <c r="AR537" s="43">
        <f t="shared" si="81"/>
        <v>40933</v>
      </c>
      <c r="AS537" s="44">
        <f t="shared" si="82"/>
        <v>89.120000000000019</v>
      </c>
      <c r="AT537" s="10" t="str">
        <f t="shared" si="83"/>
        <v/>
      </c>
      <c r="AU537" s="20" t="str">
        <f t="shared" si="84"/>
        <v/>
      </c>
      <c r="AV537" s="42">
        <f t="shared" si="85"/>
        <v>1</v>
      </c>
      <c r="AW537" s="89">
        <f t="shared" si="86"/>
        <v>0</v>
      </c>
      <c r="AX537" s="168"/>
      <c r="AY537" s="60"/>
      <c r="AZ537" s="61"/>
      <c r="BB537" s="61" t="str">
        <f>IF(Settings!I533&lt;&gt;"",Settings!I533,"")</f>
        <v/>
      </c>
    </row>
    <row r="538" spans="2:54" x14ac:dyDescent="0.2">
      <c r="B538" s="13"/>
      <c r="C538" s="12"/>
      <c r="D538" s="12"/>
      <c r="E538" s="12"/>
      <c r="F538" s="12"/>
      <c r="G538" s="12"/>
      <c r="H538" s="12"/>
      <c r="I538" s="15"/>
      <c r="J538" s="31"/>
      <c r="K538" s="180"/>
      <c r="L538" s="40"/>
      <c r="M538" s="14"/>
      <c r="N538" s="16"/>
      <c r="O538" s="49"/>
      <c r="P538" s="64"/>
      <c r="Q538" s="18"/>
      <c r="R538" s="181">
        <f t="shared" si="78"/>
        <v>0</v>
      </c>
      <c r="S538" s="181">
        <f t="shared" si="79"/>
        <v>0</v>
      </c>
      <c r="T538" s="181">
        <f t="shared" si="80"/>
        <v>0</v>
      </c>
      <c r="AQ538" s="1">
        <f>COUNT(L$11:L538)</f>
        <v>37</v>
      </c>
      <c r="AR538" s="43">
        <f t="shared" si="81"/>
        <v>40933</v>
      </c>
      <c r="AS538" s="44">
        <f t="shared" si="82"/>
        <v>89.120000000000019</v>
      </c>
      <c r="AT538" s="10" t="str">
        <f t="shared" si="83"/>
        <v/>
      </c>
      <c r="AU538" s="20" t="str">
        <f t="shared" si="84"/>
        <v/>
      </c>
      <c r="AV538" s="42">
        <f t="shared" si="85"/>
        <v>1</v>
      </c>
      <c r="AW538" s="89">
        <f t="shared" si="86"/>
        <v>0</v>
      </c>
      <c r="AX538" s="168"/>
      <c r="AY538" s="60"/>
      <c r="AZ538" s="61"/>
      <c r="BB538" s="61" t="str">
        <f>IF(Settings!I534&lt;&gt;"",Settings!I534,"")</f>
        <v/>
      </c>
    </row>
    <row r="539" spans="2:54" x14ac:dyDescent="0.2">
      <c r="B539" s="13"/>
      <c r="C539" s="12"/>
      <c r="D539" s="12"/>
      <c r="E539" s="12"/>
      <c r="F539" s="12"/>
      <c r="G539" s="12"/>
      <c r="H539" s="12"/>
      <c r="I539" s="15"/>
      <c r="J539" s="31"/>
      <c r="K539" s="180"/>
      <c r="L539" s="40"/>
      <c r="M539" s="14"/>
      <c r="N539" s="16"/>
      <c r="O539" s="49"/>
      <c r="P539" s="64"/>
      <c r="Q539" s="18"/>
      <c r="R539" s="181">
        <f t="shared" si="78"/>
        <v>0</v>
      </c>
      <c r="S539" s="181">
        <f t="shared" si="79"/>
        <v>0</v>
      </c>
      <c r="T539" s="181">
        <f t="shared" si="80"/>
        <v>0</v>
      </c>
      <c r="AQ539" s="1">
        <f>COUNT(L$11:L539)</f>
        <v>37</v>
      </c>
      <c r="AR539" s="43">
        <f t="shared" si="81"/>
        <v>40933</v>
      </c>
      <c r="AS539" s="44">
        <f t="shared" si="82"/>
        <v>89.120000000000019</v>
      </c>
      <c r="AT539" s="10" t="str">
        <f t="shared" si="83"/>
        <v/>
      </c>
      <c r="AU539" s="20" t="str">
        <f t="shared" si="84"/>
        <v/>
      </c>
      <c r="AV539" s="42">
        <f t="shared" si="85"/>
        <v>1</v>
      </c>
      <c r="AW539" s="89">
        <f t="shared" si="86"/>
        <v>0</v>
      </c>
      <c r="AX539" s="168"/>
      <c r="AY539" s="60"/>
      <c r="AZ539" s="61"/>
      <c r="BB539" s="61" t="str">
        <f>IF(Settings!I535&lt;&gt;"",Settings!I535,"")</f>
        <v/>
      </c>
    </row>
    <row r="540" spans="2:54" x14ac:dyDescent="0.2">
      <c r="B540" s="13"/>
      <c r="C540" s="12"/>
      <c r="D540" s="12"/>
      <c r="E540" s="12"/>
      <c r="F540" s="12"/>
      <c r="G540" s="12"/>
      <c r="H540" s="12"/>
      <c r="I540" s="15"/>
      <c r="J540" s="31"/>
      <c r="K540" s="180"/>
      <c r="L540" s="40"/>
      <c r="M540" s="14"/>
      <c r="N540" s="16"/>
      <c r="O540" s="49"/>
      <c r="P540" s="64"/>
      <c r="Q540" s="18"/>
      <c r="R540" s="181">
        <f t="shared" si="78"/>
        <v>0</v>
      </c>
      <c r="S540" s="181">
        <f t="shared" si="79"/>
        <v>0</v>
      </c>
      <c r="T540" s="181">
        <f t="shared" si="80"/>
        <v>0</v>
      </c>
      <c r="AQ540" s="1">
        <f>COUNT(L$11:L540)</f>
        <v>37</v>
      </c>
      <c r="AR540" s="43">
        <f t="shared" si="81"/>
        <v>40933</v>
      </c>
      <c r="AS540" s="44">
        <f t="shared" si="82"/>
        <v>89.120000000000019</v>
      </c>
      <c r="AT540" s="10" t="str">
        <f t="shared" si="83"/>
        <v/>
      </c>
      <c r="AU540" s="20" t="str">
        <f t="shared" si="84"/>
        <v/>
      </c>
      <c r="AV540" s="42">
        <f t="shared" si="85"/>
        <v>1</v>
      </c>
      <c r="AW540" s="89">
        <f t="shared" si="86"/>
        <v>0</v>
      </c>
      <c r="AX540" s="168"/>
      <c r="AY540" s="60"/>
      <c r="AZ540" s="61"/>
      <c r="BB540" s="61" t="str">
        <f>IF(Settings!I536&lt;&gt;"",Settings!I536,"")</f>
        <v/>
      </c>
    </row>
    <row r="541" spans="2:54" x14ac:dyDescent="0.2">
      <c r="B541" s="13"/>
      <c r="C541" s="12"/>
      <c r="D541" s="12"/>
      <c r="E541" s="12"/>
      <c r="F541" s="12"/>
      <c r="G541" s="12"/>
      <c r="H541" s="12"/>
      <c r="I541" s="15"/>
      <c r="J541" s="31"/>
      <c r="K541" s="180"/>
      <c r="L541" s="40"/>
      <c r="M541" s="14"/>
      <c r="N541" s="16"/>
      <c r="O541" s="49"/>
      <c r="P541" s="64"/>
      <c r="Q541" s="18"/>
      <c r="R541" s="181">
        <f t="shared" si="78"/>
        <v>0</v>
      </c>
      <c r="S541" s="181">
        <f t="shared" si="79"/>
        <v>0</v>
      </c>
      <c r="T541" s="181">
        <f t="shared" si="80"/>
        <v>0</v>
      </c>
      <c r="AQ541" s="1">
        <f>COUNT(L$11:L541)</f>
        <v>37</v>
      </c>
      <c r="AR541" s="43">
        <f t="shared" si="81"/>
        <v>40933</v>
      </c>
      <c r="AS541" s="44">
        <f t="shared" si="82"/>
        <v>89.120000000000019</v>
      </c>
      <c r="AT541" s="10" t="str">
        <f t="shared" si="83"/>
        <v/>
      </c>
      <c r="AU541" s="20" t="str">
        <f t="shared" si="84"/>
        <v/>
      </c>
      <c r="AV541" s="42">
        <f t="shared" si="85"/>
        <v>1</v>
      </c>
      <c r="AW541" s="89">
        <f t="shared" si="86"/>
        <v>0</v>
      </c>
      <c r="AX541" s="168"/>
      <c r="AY541" s="60"/>
      <c r="AZ541" s="61"/>
      <c r="BB541" s="61" t="str">
        <f>IF(Settings!I537&lt;&gt;"",Settings!I537,"")</f>
        <v/>
      </c>
    </row>
    <row r="542" spans="2:54" x14ac:dyDescent="0.2">
      <c r="B542" s="13"/>
      <c r="C542" s="12"/>
      <c r="D542" s="12"/>
      <c r="E542" s="12"/>
      <c r="F542" s="12"/>
      <c r="G542" s="12"/>
      <c r="H542" s="12"/>
      <c r="I542" s="15"/>
      <c r="J542" s="31"/>
      <c r="K542" s="180"/>
      <c r="L542" s="40"/>
      <c r="M542" s="14"/>
      <c r="N542" s="16"/>
      <c r="O542" s="49"/>
      <c r="P542" s="64"/>
      <c r="Q542" s="18"/>
      <c r="R542" s="181">
        <f t="shared" si="78"/>
        <v>0</v>
      </c>
      <c r="S542" s="181">
        <f t="shared" si="79"/>
        <v>0</v>
      </c>
      <c r="T542" s="181">
        <f t="shared" si="80"/>
        <v>0</v>
      </c>
      <c r="AQ542" s="1">
        <f>COUNT(L$11:L542)</f>
        <v>37</v>
      </c>
      <c r="AR542" s="43">
        <f t="shared" si="81"/>
        <v>40933</v>
      </c>
      <c r="AS542" s="44">
        <f t="shared" si="82"/>
        <v>89.120000000000019</v>
      </c>
      <c r="AT542" s="10" t="str">
        <f t="shared" si="83"/>
        <v/>
      </c>
      <c r="AU542" s="20" t="str">
        <f t="shared" si="84"/>
        <v/>
      </c>
      <c r="AV542" s="42">
        <f t="shared" si="85"/>
        <v>1</v>
      </c>
      <c r="AW542" s="89">
        <f t="shared" si="86"/>
        <v>0</v>
      </c>
      <c r="AX542" s="168"/>
      <c r="AY542" s="60"/>
      <c r="AZ542" s="61"/>
      <c r="BB542" s="61" t="str">
        <f>IF(Settings!I538&lt;&gt;"",Settings!I538,"")</f>
        <v/>
      </c>
    </row>
    <row r="543" spans="2:54" x14ac:dyDescent="0.2">
      <c r="B543" s="13"/>
      <c r="C543" s="12"/>
      <c r="D543" s="12"/>
      <c r="E543" s="12"/>
      <c r="F543" s="12"/>
      <c r="G543" s="12"/>
      <c r="H543" s="12"/>
      <c r="I543" s="15"/>
      <c r="J543" s="31"/>
      <c r="K543" s="180"/>
      <c r="L543" s="40"/>
      <c r="M543" s="14"/>
      <c r="N543" s="16"/>
      <c r="O543" s="49"/>
      <c r="P543" s="64"/>
      <c r="Q543" s="18"/>
      <c r="R543" s="181">
        <f t="shared" si="78"/>
        <v>0</v>
      </c>
      <c r="S543" s="181">
        <f t="shared" si="79"/>
        <v>0</v>
      </c>
      <c r="T543" s="181">
        <f t="shared" si="80"/>
        <v>0</v>
      </c>
      <c r="AQ543" s="1">
        <f>COUNT(L$11:L543)</f>
        <v>37</v>
      </c>
      <c r="AR543" s="43">
        <f t="shared" si="81"/>
        <v>40933</v>
      </c>
      <c r="AS543" s="44">
        <f t="shared" si="82"/>
        <v>89.120000000000019</v>
      </c>
      <c r="AT543" s="10" t="str">
        <f t="shared" si="83"/>
        <v/>
      </c>
      <c r="AU543" s="20" t="str">
        <f t="shared" si="84"/>
        <v/>
      </c>
      <c r="AV543" s="42">
        <f t="shared" si="85"/>
        <v>1</v>
      </c>
      <c r="AW543" s="89">
        <f t="shared" si="86"/>
        <v>0</v>
      </c>
      <c r="AX543" s="168"/>
      <c r="AY543" s="60"/>
      <c r="AZ543" s="61"/>
      <c r="BB543" s="61" t="str">
        <f>IF(Settings!I539&lt;&gt;"",Settings!I539,"")</f>
        <v/>
      </c>
    </row>
    <row r="544" spans="2:54" x14ac:dyDescent="0.2">
      <c r="B544" s="13"/>
      <c r="C544" s="12"/>
      <c r="D544" s="12"/>
      <c r="E544" s="12"/>
      <c r="F544" s="12"/>
      <c r="G544" s="12"/>
      <c r="H544" s="12"/>
      <c r="I544" s="15"/>
      <c r="J544" s="31"/>
      <c r="K544" s="180"/>
      <c r="L544" s="40"/>
      <c r="M544" s="14"/>
      <c r="N544" s="16"/>
      <c r="O544" s="49"/>
      <c r="P544" s="64"/>
      <c r="Q544" s="18"/>
      <c r="R544" s="181">
        <f t="shared" si="78"/>
        <v>0</v>
      </c>
      <c r="S544" s="181">
        <f t="shared" si="79"/>
        <v>0</v>
      </c>
      <c r="T544" s="181">
        <f t="shared" si="80"/>
        <v>0</v>
      </c>
      <c r="AQ544" s="1">
        <f>COUNT(L$11:L544)</f>
        <v>37</v>
      </c>
      <c r="AR544" s="43">
        <f t="shared" si="81"/>
        <v>40933</v>
      </c>
      <c r="AS544" s="44">
        <f t="shared" si="82"/>
        <v>89.120000000000019</v>
      </c>
      <c r="AT544" s="10" t="str">
        <f t="shared" si="83"/>
        <v/>
      </c>
      <c r="AU544" s="20" t="str">
        <f t="shared" si="84"/>
        <v/>
      </c>
      <c r="AV544" s="42">
        <f t="shared" si="85"/>
        <v>1</v>
      </c>
      <c r="AW544" s="89">
        <f t="shared" si="86"/>
        <v>0</v>
      </c>
      <c r="AX544" s="168"/>
      <c r="AY544" s="60"/>
      <c r="AZ544" s="61"/>
      <c r="BB544" s="61" t="str">
        <f>IF(Settings!I540&lt;&gt;"",Settings!I540,"")</f>
        <v/>
      </c>
    </row>
    <row r="545" spans="2:54" x14ac:dyDescent="0.2">
      <c r="B545" s="13"/>
      <c r="C545" s="12"/>
      <c r="D545" s="12"/>
      <c r="E545" s="12"/>
      <c r="F545" s="12"/>
      <c r="G545" s="12"/>
      <c r="H545" s="12"/>
      <c r="I545" s="15"/>
      <c r="J545" s="31"/>
      <c r="K545" s="180"/>
      <c r="L545" s="40"/>
      <c r="M545" s="14"/>
      <c r="N545" s="16"/>
      <c r="O545" s="49"/>
      <c r="P545" s="64"/>
      <c r="Q545" s="18"/>
      <c r="R545" s="181">
        <f t="shared" si="78"/>
        <v>0</v>
      </c>
      <c r="S545" s="181">
        <f t="shared" si="79"/>
        <v>0</v>
      </c>
      <c r="T545" s="181">
        <f t="shared" si="80"/>
        <v>0</v>
      </c>
      <c r="AQ545" s="1">
        <f>COUNT(L$11:L545)</f>
        <v>37</v>
      </c>
      <c r="AR545" s="43">
        <f t="shared" si="81"/>
        <v>40933</v>
      </c>
      <c r="AS545" s="44">
        <f t="shared" si="82"/>
        <v>89.120000000000019</v>
      </c>
      <c r="AT545" s="10" t="str">
        <f t="shared" si="83"/>
        <v/>
      </c>
      <c r="AU545" s="20" t="str">
        <f t="shared" si="84"/>
        <v/>
      </c>
      <c r="AV545" s="42">
        <f t="shared" si="85"/>
        <v>1</v>
      </c>
      <c r="AW545" s="89">
        <f t="shared" si="86"/>
        <v>0</v>
      </c>
      <c r="AX545" s="168"/>
      <c r="AY545" s="60"/>
      <c r="AZ545" s="61"/>
      <c r="BB545" s="61" t="str">
        <f>IF(Settings!I541&lt;&gt;"",Settings!I541,"")</f>
        <v/>
      </c>
    </row>
    <row r="546" spans="2:54" x14ac:dyDescent="0.2">
      <c r="B546" s="13"/>
      <c r="C546" s="12"/>
      <c r="D546" s="12"/>
      <c r="E546" s="12"/>
      <c r="F546" s="12"/>
      <c r="G546" s="12"/>
      <c r="H546" s="12"/>
      <c r="I546" s="15"/>
      <c r="J546" s="31"/>
      <c r="K546" s="180"/>
      <c r="L546" s="40"/>
      <c r="M546" s="14"/>
      <c r="N546" s="16"/>
      <c r="O546" s="49"/>
      <c r="P546" s="64"/>
      <c r="Q546" s="18"/>
      <c r="R546" s="181">
        <f t="shared" si="78"/>
        <v>0</v>
      </c>
      <c r="S546" s="181">
        <f t="shared" si="79"/>
        <v>0</v>
      </c>
      <c r="T546" s="181">
        <f t="shared" si="80"/>
        <v>0</v>
      </c>
      <c r="AQ546" s="1">
        <f>COUNT(L$11:L546)</f>
        <v>37</v>
      </c>
      <c r="AR546" s="43">
        <f t="shared" si="81"/>
        <v>40933</v>
      </c>
      <c r="AS546" s="44">
        <f t="shared" si="82"/>
        <v>89.120000000000019</v>
      </c>
      <c r="AT546" s="10" t="str">
        <f t="shared" si="83"/>
        <v/>
      </c>
      <c r="AU546" s="20" t="str">
        <f t="shared" si="84"/>
        <v/>
      </c>
      <c r="AV546" s="42">
        <f t="shared" si="85"/>
        <v>1</v>
      </c>
      <c r="AW546" s="89">
        <f t="shared" si="86"/>
        <v>0</v>
      </c>
      <c r="AX546" s="168"/>
      <c r="AY546" s="60"/>
      <c r="AZ546" s="61"/>
      <c r="BB546" s="61" t="str">
        <f>IF(Settings!I542&lt;&gt;"",Settings!I542,"")</f>
        <v/>
      </c>
    </row>
    <row r="547" spans="2:54" x14ac:dyDescent="0.2">
      <c r="B547" s="13"/>
      <c r="C547" s="12"/>
      <c r="D547" s="12"/>
      <c r="E547" s="12"/>
      <c r="F547" s="12"/>
      <c r="G547" s="12"/>
      <c r="H547" s="12"/>
      <c r="I547" s="15"/>
      <c r="J547" s="31"/>
      <c r="K547" s="180"/>
      <c r="L547" s="40"/>
      <c r="M547" s="14"/>
      <c r="N547" s="16"/>
      <c r="O547" s="49"/>
      <c r="P547" s="64"/>
      <c r="Q547" s="18"/>
      <c r="R547" s="181">
        <f t="shared" si="78"/>
        <v>0</v>
      </c>
      <c r="S547" s="181">
        <f t="shared" si="79"/>
        <v>0</v>
      </c>
      <c r="T547" s="181">
        <f t="shared" si="80"/>
        <v>0</v>
      </c>
      <c r="AQ547" s="1">
        <f>COUNT(L$11:L547)</f>
        <v>37</v>
      </c>
      <c r="AR547" s="43">
        <f t="shared" si="81"/>
        <v>40933</v>
      </c>
      <c r="AS547" s="44">
        <f t="shared" si="82"/>
        <v>89.120000000000019</v>
      </c>
      <c r="AT547" s="10" t="str">
        <f t="shared" si="83"/>
        <v/>
      </c>
      <c r="AU547" s="20" t="str">
        <f t="shared" si="84"/>
        <v/>
      </c>
      <c r="AV547" s="42">
        <f t="shared" si="85"/>
        <v>1</v>
      </c>
      <c r="AW547" s="89">
        <f t="shared" si="86"/>
        <v>0</v>
      </c>
      <c r="AX547" s="168"/>
      <c r="AY547" s="60"/>
      <c r="AZ547" s="61"/>
      <c r="BB547" s="61" t="str">
        <f>IF(Settings!I543&lt;&gt;"",Settings!I543,"")</f>
        <v/>
      </c>
    </row>
    <row r="548" spans="2:54" x14ac:dyDescent="0.2">
      <c r="B548" s="13"/>
      <c r="C548" s="12"/>
      <c r="D548" s="12"/>
      <c r="E548" s="12"/>
      <c r="F548" s="12"/>
      <c r="G548" s="12"/>
      <c r="H548" s="12"/>
      <c r="I548" s="15"/>
      <c r="J548" s="31"/>
      <c r="K548" s="180"/>
      <c r="L548" s="40"/>
      <c r="M548" s="14"/>
      <c r="N548" s="16"/>
      <c r="O548" s="49"/>
      <c r="P548" s="64"/>
      <c r="Q548" s="18"/>
      <c r="R548" s="181">
        <f t="shared" si="78"/>
        <v>0</v>
      </c>
      <c r="S548" s="181">
        <f t="shared" si="79"/>
        <v>0</v>
      </c>
      <c r="T548" s="181">
        <f t="shared" si="80"/>
        <v>0</v>
      </c>
      <c r="AQ548" s="1">
        <f>COUNT(L$11:L548)</f>
        <v>37</v>
      </c>
      <c r="AR548" s="43">
        <f t="shared" si="81"/>
        <v>40933</v>
      </c>
      <c r="AS548" s="44">
        <f t="shared" si="82"/>
        <v>89.120000000000019</v>
      </c>
      <c r="AT548" s="10" t="str">
        <f t="shared" si="83"/>
        <v/>
      </c>
      <c r="AU548" s="20" t="str">
        <f t="shared" si="84"/>
        <v/>
      </c>
      <c r="AV548" s="42">
        <f t="shared" si="85"/>
        <v>1</v>
      </c>
      <c r="AW548" s="89">
        <f t="shared" si="86"/>
        <v>0</v>
      </c>
      <c r="AX548" s="168"/>
      <c r="AY548" s="60"/>
      <c r="AZ548" s="61"/>
      <c r="BB548" s="61" t="str">
        <f>IF(Settings!I544&lt;&gt;"",Settings!I544,"")</f>
        <v/>
      </c>
    </row>
    <row r="549" spans="2:54" x14ac:dyDescent="0.2">
      <c r="B549" s="13"/>
      <c r="C549" s="12"/>
      <c r="D549" s="12"/>
      <c r="E549" s="12"/>
      <c r="F549" s="12"/>
      <c r="G549" s="12"/>
      <c r="H549" s="12"/>
      <c r="I549" s="15"/>
      <c r="J549" s="31"/>
      <c r="K549" s="180"/>
      <c r="L549" s="40"/>
      <c r="M549" s="14"/>
      <c r="N549" s="16"/>
      <c r="O549" s="49"/>
      <c r="P549" s="64"/>
      <c r="Q549" s="18"/>
      <c r="R549" s="181">
        <f t="shared" si="78"/>
        <v>0</v>
      </c>
      <c r="S549" s="181">
        <f t="shared" si="79"/>
        <v>0</v>
      </c>
      <c r="T549" s="181">
        <f t="shared" si="80"/>
        <v>0</v>
      </c>
      <c r="AQ549" s="1">
        <f>COUNT(L$11:L549)</f>
        <v>37</v>
      </c>
      <c r="AR549" s="43">
        <f t="shared" si="81"/>
        <v>40933</v>
      </c>
      <c r="AS549" s="44">
        <f t="shared" si="82"/>
        <v>89.120000000000019</v>
      </c>
      <c r="AT549" s="10" t="str">
        <f t="shared" si="83"/>
        <v/>
      </c>
      <c r="AU549" s="20" t="str">
        <f t="shared" si="84"/>
        <v/>
      </c>
      <c r="AV549" s="42">
        <f t="shared" si="85"/>
        <v>1</v>
      </c>
      <c r="AW549" s="89">
        <f t="shared" si="86"/>
        <v>0</v>
      </c>
      <c r="AX549" s="168"/>
      <c r="AY549" s="60"/>
      <c r="AZ549" s="61"/>
      <c r="BB549" s="61" t="str">
        <f>IF(Settings!I545&lt;&gt;"",Settings!I545,"")</f>
        <v/>
      </c>
    </row>
    <row r="550" spans="2:54" x14ac:dyDescent="0.2">
      <c r="B550" s="13"/>
      <c r="C550" s="12"/>
      <c r="D550" s="12"/>
      <c r="E550" s="12"/>
      <c r="F550" s="12"/>
      <c r="G550" s="12"/>
      <c r="H550" s="12"/>
      <c r="I550" s="15"/>
      <c r="J550" s="31"/>
      <c r="K550" s="180"/>
      <c r="L550" s="40"/>
      <c r="M550" s="14"/>
      <c r="N550" s="16"/>
      <c r="O550" s="49"/>
      <c r="P550" s="64"/>
      <c r="Q550" s="18"/>
      <c r="R550" s="181">
        <f t="shared" si="78"/>
        <v>0</v>
      </c>
      <c r="S550" s="181">
        <f t="shared" si="79"/>
        <v>0</v>
      </c>
      <c r="T550" s="181">
        <f t="shared" si="80"/>
        <v>0</v>
      </c>
      <c r="AQ550" s="1">
        <f>COUNT(L$11:L550)</f>
        <v>37</v>
      </c>
      <c r="AR550" s="43">
        <f t="shared" si="81"/>
        <v>40933</v>
      </c>
      <c r="AS550" s="44">
        <f t="shared" si="82"/>
        <v>89.120000000000019</v>
      </c>
      <c r="AT550" s="10" t="str">
        <f t="shared" si="83"/>
        <v/>
      </c>
      <c r="AU550" s="20" t="str">
        <f t="shared" si="84"/>
        <v/>
      </c>
      <c r="AV550" s="42">
        <f t="shared" si="85"/>
        <v>1</v>
      </c>
      <c r="AW550" s="89">
        <f t="shared" si="86"/>
        <v>0</v>
      </c>
      <c r="AX550" s="168"/>
      <c r="AY550" s="60"/>
      <c r="AZ550" s="61"/>
      <c r="BB550" s="61" t="str">
        <f>IF(Settings!I546&lt;&gt;"",Settings!I546,"")</f>
        <v/>
      </c>
    </row>
    <row r="551" spans="2:54" x14ac:dyDescent="0.2">
      <c r="B551" s="13"/>
      <c r="C551" s="12"/>
      <c r="D551" s="12"/>
      <c r="E551" s="12"/>
      <c r="F551" s="12"/>
      <c r="G551" s="12"/>
      <c r="H551" s="12"/>
      <c r="I551" s="15"/>
      <c r="J551" s="31"/>
      <c r="K551" s="180"/>
      <c r="L551" s="40"/>
      <c r="M551" s="14"/>
      <c r="N551" s="16"/>
      <c r="O551" s="49"/>
      <c r="P551" s="64"/>
      <c r="Q551" s="18"/>
      <c r="R551" s="181">
        <f t="shared" si="78"/>
        <v>0</v>
      </c>
      <c r="S551" s="181">
        <f t="shared" si="79"/>
        <v>0</v>
      </c>
      <c r="T551" s="181">
        <f t="shared" si="80"/>
        <v>0</v>
      </c>
      <c r="AQ551" s="1">
        <f>COUNT(L$11:L551)</f>
        <v>37</v>
      </c>
      <c r="AR551" s="43">
        <f t="shared" si="81"/>
        <v>40933</v>
      </c>
      <c r="AS551" s="44">
        <f t="shared" si="82"/>
        <v>89.120000000000019</v>
      </c>
      <c r="AT551" s="10" t="str">
        <f t="shared" si="83"/>
        <v/>
      </c>
      <c r="AU551" s="20" t="str">
        <f t="shared" si="84"/>
        <v/>
      </c>
      <c r="AV551" s="42">
        <f t="shared" si="85"/>
        <v>1</v>
      </c>
      <c r="AW551" s="89">
        <f t="shared" si="86"/>
        <v>0</v>
      </c>
      <c r="AX551" s="168"/>
      <c r="AY551" s="60"/>
      <c r="AZ551" s="61"/>
      <c r="BB551" s="61" t="str">
        <f>IF(Settings!I547&lt;&gt;"",Settings!I547,"")</f>
        <v/>
      </c>
    </row>
    <row r="552" spans="2:54" x14ac:dyDescent="0.2">
      <c r="B552" s="13"/>
      <c r="C552" s="12"/>
      <c r="D552" s="12"/>
      <c r="E552" s="12"/>
      <c r="F552" s="12"/>
      <c r="G552" s="12"/>
      <c r="H552" s="12"/>
      <c r="I552" s="15"/>
      <c r="J552" s="31"/>
      <c r="K552" s="180"/>
      <c r="L552" s="40"/>
      <c r="M552" s="14"/>
      <c r="N552" s="16"/>
      <c r="O552" s="49"/>
      <c r="P552" s="64"/>
      <c r="Q552" s="18"/>
      <c r="R552" s="181">
        <f t="shared" si="78"/>
        <v>0</v>
      </c>
      <c r="S552" s="181">
        <f t="shared" si="79"/>
        <v>0</v>
      </c>
      <c r="T552" s="181">
        <f t="shared" si="80"/>
        <v>0</v>
      </c>
      <c r="AQ552" s="1">
        <f>COUNT(L$11:L552)</f>
        <v>37</v>
      </c>
      <c r="AR552" s="43">
        <f t="shared" si="81"/>
        <v>40933</v>
      </c>
      <c r="AS552" s="44">
        <f t="shared" si="82"/>
        <v>89.120000000000019</v>
      </c>
      <c r="AT552" s="10" t="str">
        <f t="shared" si="83"/>
        <v/>
      </c>
      <c r="AU552" s="20" t="str">
        <f t="shared" si="84"/>
        <v/>
      </c>
      <c r="AV552" s="42">
        <f t="shared" si="85"/>
        <v>1</v>
      </c>
      <c r="AW552" s="89">
        <f t="shared" si="86"/>
        <v>0</v>
      </c>
      <c r="AX552" s="168"/>
      <c r="AY552" s="60"/>
      <c r="AZ552" s="61"/>
      <c r="BB552" s="61" t="str">
        <f>IF(Settings!I548&lt;&gt;"",Settings!I548,"")</f>
        <v/>
      </c>
    </row>
    <row r="553" spans="2:54" x14ac:dyDescent="0.2">
      <c r="B553" s="13"/>
      <c r="C553" s="12"/>
      <c r="D553" s="12"/>
      <c r="E553" s="12"/>
      <c r="F553" s="12"/>
      <c r="G553" s="12"/>
      <c r="H553" s="12"/>
      <c r="I553" s="15"/>
      <c r="J553" s="31"/>
      <c r="K553" s="180"/>
      <c r="L553" s="40"/>
      <c r="M553" s="14"/>
      <c r="N553" s="16"/>
      <c r="O553" s="49"/>
      <c r="P553" s="64"/>
      <c r="Q553" s="18"/>
      <c r="R553" s="181">
        <f t="shared" si="78"/>
        <v>0</v>
      </c>
      <c r="S553" s="181">
        <f t="shared" si="79"/>
        <v>0</v>
      </c>
      <c r="T553" s="181">
        <f t="shared" si="80"/>
        <v>0</v>
      </c>
      <c r="AQ553" s="1">
        <f>COUNT(L$11:L553)</f>
        <v>37</v>
      </c>
      <c r="AR553" s="43">
        <f t="shared" si="81"/>
        <v>40933</v>
      </c>
      <c r="AS553" s="44">
        <f t="shared" si="82"/>
        <v>89.120000000000019</v>
      </c>
      <c r="AT553" s="10" t="str">
        <f t="shared" si="83"/>
        <v/>
      </c>
      <c r="AU553" s="20" t="str">
        <f t="shared" si="84"/>
        <v/>
      </c>
      <c r="AV553" s="42">
        <f t="shared" si="85"/>
        <v>1</v>
      </c>
      <c r="AW553" s="89">
        <f t="shared" si="86"/>
        <v>0</v>
      </c>
      <c r="AX553" s="168"/>
      <c r="AY553" s="60"/>
      <c r="AZ553" s="61"/>
      <c r="BB553" s="61" t="str">
        <f>IF(Settings!I549&lt;&gt;"",Settings!I549,"")</f>
        <v/>
      </c>
    </row>
    <row r="554" spans="2:54" x14ac:dyDescent="0.2">
      <c r="B554" s="13"/>
      <c r="C554" s="12"/>
      <c r="D554" s="12"/>
      <c r="E554" s="12"/>
      <c r="F554" s="12"/>
      <c r="G554" s="12"/>
      <c r="H554" s="12"/>
      <c r="I554" s="15"/>
      <c r="J554" s="31"/>
      <c r="K554" s="180"/>
      <c r="L554" s="40"/>
      <c r="M554" s="14"/>
      <c r="N554" s="16"/>
      <c r="O554" s="49"/>
      <c r="P554" s="64"/>
      <c r="Q554" s="18"/>
      <c r="R554" s="181">
        <f t="shared" si="78"/>
        <v>0</v>
      </c>
      <c r="S554" s="181">
        <f t="shared" si="79"/>
        <v>0</v>
      </c>
      <c r="T554" s="181">
        <f t="shared" si="80"/>
        <v>0</v>
      </c>
      <c r="AQ554" s="1">
        <f>COUNT(L$11:L554)</f>
        <v>37</v>
      </c>
      <c r="AR554" s="43">
        <f t="shared" si="81"/>
        <v>40933</v>
      </c>
      <c r="AS554" s="44">
        <f t="shared" si="82"/>
        <v>89.120000000000019</v>
      </c>
      <c r="AT554" s="10" t="str">
        <f t="shared" si="83"/>
        <v/>
      </c>
      <c r="AU554" s="20" t="str">
        <f t="shared" si="84"/>
        <v/>
      </c>
      <c r="AV554" s="42">
        <f t="shared" si="85"/>
        <v>1</v>
      </c>
      <c r="AW554" s="89">
        <f t="shared" si="86"/>
        <v>0</v>
      </c>
      <c r="AX554" s="168"/>
      <c r="AY554" s="60"/>
      <c r="AZ554" s="61"/>
      <c r="BB554" s="61" t="str">
        <f>IF(Settings!I550&lt;&gt;"",Settings!I550,"")</f>
        <v/>
      </c>
    </row>
    <row r="555" spans="2:54" x14ac:dyDescent="0.2">
      <c r="B555" s="13"/>
      <c r="C555" s="12"/>
      <c r="D555" s="12"/>
      <c r="E555" s="12"/>
      <c r="F555" s="12"/>
      <c r="G555" s="12"/>
      <c r="H555" s="12"/>
      <c r="I555" s="15"/>
      <c r="J555" s="31"/>
      <c r="K555" s="180"/>
      <c r="L555" s="40"/>
      <c r="M555" s="14"/>
      <c r="N555" s="16"/>
      <c r="O555" s="49"/>
      <c r="P555" s="64"/>
      <c r="Q555" s="18"/>
      <c r="R555" s="181">
        <f t="shared" si="78"/>
        <v>0</v>
      </c>
      <c r="S555" s="181">
        <f t="shared" si="79"/>
        <v>0</v>
      </c>
      <c r="T555" s="181">
        <f t="shared" si="80"/>
        <v>0</v>
      </c>
      <c r="AQ555" s="1">
        <f>COUNT(L$11:L555)</f>
        <v>37</v>
      </c>
      <c r="AR555" s="43">
        <f t="shared" si="81"/>
        <v>40933</v>
      </c>
      <c r="AS555" s="44">
        <f t="shared" si="82"/>
        <v>89.120000000000019</v>
      </c>
      <c r="AT555" s="10" t="str">
        <f t="shared" si="83"/>
        <v/>
      </c>
      <c r="AU555" s="20" t="str">
        <f t="shared" si="84"/>
        <v/>
      </c>
      <c r="AV555" s="42">
        <f t="shared" si="85"/>
        <v>1</v>
      </c>
      <c r="AW555" s="89">
        <f t="shared" si="86"/>
        <v>0</v>
      </c>
      <c r="AX555" s="168"/>
      <c r="AY555" s="60"/>
      <c r="AZ555" s="61"/>
      <c r="BB555" s="61" t="str">
        <f>IF(Settings!I551&lt;&gt;"",Settings!I551,"")</f>
        <v/>
      </c>
    </row>
    <row r="556" spans="2:54" x14ac:dyDescent="0.2">
      <c r="B556" s="13"/>
      <c r="C556" s="12"/>
      <c r="D556" s="12"/>
      <c r="E556" s="12"/>
      <c r="F556" s="12"/>
      <c r="G556" s="12"/>
      <c r="H556" s="12"/>
      <c r="I556" s="15"/>
      <c r="J556" s="31"/>
      <c r="K556" s="180"/>
      <c r="L556" s="40"/>
      <c r="M556" s="14"/>
      <c r="N556" s="16"/>
      <c r="O556" s="49"/>
      <c r="P556" s="64"/>
      <c r="Q556" s="18"/>
      <c r="R556" s="181">
        <f t="shared" si="78"/>
        <v>0</v>
      </c>
      <c r="S556" s="181">
        <f t="shared" si="79"/>
        <v>0</v>
      </c>
      <c r="T556" s="181">
        <f t="shared" si="80"/>
        <v>0</v>
      </c>
      <c r="AQ556" s="1">
        <f>COUNT(L$11:L556)</f>
        <v>37</v>
      </c>
      <c r="AR556" s="43">
        <f t="shared" si="81"/>
        <v>40933</v>
      </c>
      <c r="AS556" s="44">
        <f t="shared" si="82"/>
        <v>89.120000000000019</v>
      </c>
      <c r="AT556" s="10" t="str">
        <f t="shared" si="83"/>
        <v/>
      </c>
      <c r="AU556" s="20" t="str">
        <f t="shared" si="84"/>
        <v/>
      </c>
      <c r="AV556" s="42">
        <f t="shared" si="85"/>
        <v>1</v>
      </c>
      <c r="AW556" s="89">
        <f t="shared" si="86"/>
        <v>0</v>
      </c>
      <c r="AX556" s="168"/>
      <c r="AY556" s="60"/>
      <c r="AZ556" s="61"/>
      <c r="BB556" s="61" t="str">
        <f>IF(Settings!I552&lt;&gt;"",Settings!I552,"")</f>
        <v/>
      </c>
    </row>
    <row r="557" spans="2:54" x14ac:dyDescent="0.2">
      <c r="B557" s="13"/>
      <c r="C557" s="12"/>
      <c r="D557" s="12"/>
      <c r="E557" s="12"/>
      <c r="F557" s="12"/>
      <c r="G557" s="12"/>
      <c r="H557" s="12"/>
      <c r="I557" s="15"/>
      <c r="J557" s="31"/>
      <c r="K557" s="180"/>
      <c r="L557" s="40"/>
      <c r="M557" s="14"/>
      <c r="N557" s="16"/>
      <c r="O557" s="49"/>
      <c r="P557" s="64"/>
      <c r="Q557" s="18"/>
      <c r="R557" s="181">
        <f t="shared" si="78"/>
        <v>0</v>
      </c>
      <c r="S557" s="181">
        <f t="shared" si="79"/>
        <v>0</v>
      </c>
      <c r="T557" s="181">
        <f t="shared" si="80"/>
        <v>0</v>
      </c>
      <c r="AQ557" s="1">
        <f>COUNT(L$11:L557)</f>
        <v>37</v>
      </c>
      <c r="AR557" s="43">
        <f t="shared" si="81"/>
        <v>40933</v>
      </c>
      <c r="AS557" s="44">
        <f t="shared" si="82"/>
        <v>89.120000000000019</v>
      </c>
      <c r="AT557" s="10" t="str">
        <f t="shared" si="83"/>
        <v/>
      </c>
      <c r="AU557" s="20" t="str">
        <f t="shared" si="84"/>
        <v/>
      </c>
      <c r="AV557" s="42">
        <f t="shared" si="85"/>
        <v>1</v>
      </c>
      <c r="AW557" s="89">
        <f t="shared" si="86"/>
        <v>0</v>
      </c>
      <c r="AX557" s="168"/>
      <c r="AY557" s="60"/>
      <c r="AZ557" s="61"/>
      <c r="BB557" s="61" t="str">
        <f>IF(Settings!I553&lt;&gt;"",Settings!I553,"")</f>
        <v/>
      </c>
    </row>
    <row r="558" spans="2:54" x14ac:dyDescent="0.2">
      <c r="B558" s="13"/>
      <c r="C558" s="12"/>
      <c r="D558" s="12"/>
      <c r="E558" s="12"/>
      <c r="F558" s="12"/>
      <c r="G558" s="12"/>
      <c r="H558" s="12"/>
      <c r="I558" s="15"/>
      <c r="J558" s="31"/>
      <c r="K558" s="180"/>
      <c r="L558" s="40"/>
      <c r="M558" s="14"/>
      <c r="N558" s="16"/>
      <c r="O558" s="49"/>
      <c r="P558" s="64"/>
      <c r="Q558" s="18"/>
      <c r="R558" s="181">
        <f t="shared" si="78"/>
        <v>0</v>
      </c>
      <c r="S558" s="181">
        <f t="shared" si="79"/>
        <v>0</v>
      </c>
      <c r="T558" s="181">
        <f t="shared" si="80"/>
        <v>0</v>
      </c>
      <c r="AQ558" s="1">
        <f>COUNT(L$11:L558)</f>
        <v>37</v>
      </c>
      <c r="AR558" s="43">
        <f t="shared" si="81"/>
        <v>40933</v>
      </c>
      <c r="AS558" s="44">
        <f t="shared" si="82"/>
        <v>89.120000000000019</v>
      </c>
      <c r="AT558" s="10" t="str">
        <f t="shared" si="83"/>
        <v/>
      </c>
      <c r="AU558" s="20" t="str">
        <f t="shared" si="84"/>
        <v/>
      </c>
      <c r="AV558" s="42">
        <f t="shared" si="85"/>
        <v>1</v>
      </c>
      <c r="AW558" s="89">
        <f t="shared" si="86"/>
        <v>0</v>
      </c>
      <c r="AX558" s="168"/>
      <c r="AY558" s="60"/>
      <c r="AZ558" s="61"/>
      <c r="BB558" s="61" t="str">
        <f>IF(Settings!I554&lt;&gt;"",Settings!I554,"")</f>
        <v/>
      </c>
    </row>
    <row r="559" spans="2:54" x14ac:dyDescent="0.2">
      <c r="B559" s="13"/>
      <c r="C559" s="12"/>
      <c r="D559" s="12"/>
      <c r="E559" s="12"/>
      <c r="F559" s="12"/>
      <c r="G559" s="12"/>
      <c r="H559" s="12"/>
      <c r="I559" s="15"/>
      <c r="J559" s="31"/>
      <c r="K559" s="180"/>
      <c r="L559" s="40"/>
      <c r="M559" s="14"/>
      <c r="N559" s="16"/>
      <c r="O559" s="49"/>
      <c r="P559" s="64"/>
      <c r="Q559" s="18"/>
      <c r="R559" s="181">
        <f t="shared" si="78"/>
        <v>0</v>
      </c>
      <c r="S559" s="181">
        <f t="shared" si="79"/>
        <v>0</v>
      </c>
      <c r="T559" s="181">
        <f t="shared" si="80"/>
        <v>0</v>
      </c>
      <c r="AQ559" s="1">
        <f>COUNT(L$11:L559)</f>
        <v>37</v>
      </c>
      <c r="AR559" s="43">
        <f t="shared" si="81"/>
        <v>40933</v>
      </c>
      <c r="AS559" s="44">
        <f t="shared" si="82"/>
        <v>89.120000000000019</v>
      </c>
      <c r="AT559" s="10" t="str">
        <f t="shared" si="83"/>
        <v/>
      </c>
      <c r="AU559" s="20" t="str">
        <f t="shared" si="84"/>
        <v/>
      </c>
      <c r="AV559" s="42">
        <f t="shared" si="85"/>
        <v>1</v>
      </c>
      <c r="AW559" s="89">
        <f t="shared" si="86"/>
        <v>0</v>
      </c>
      <c r="AX559" s="168"/>
      <c r="AY559" s="60"/>
      <c r="AZ559" s="61"/>
      <c r="BB559" s="61" t="str">
        <f>IF(Settings!I555&lt;&gt;"",Settings!I555,"")</f>
        <v/>
      </c>
    </row>
    <row r="560" spans="2:54" x14ac:dyDescent="0.2">
      <c r="B560" s="13"/>
      <c r="C560" s="12"/>
      <c r="D560" s="12"/>
      <c r="E560" s="12"/>
      <c r="F560" s="12"/>
      <c r="G560" s="12"/>
      <c r="H560" s="12"/>
      <c r="I560" s="15"/>
      <c r="J560" s="31"/>
      <c r="K560" s="180"/>
      <c r="L560" s="40"/>
      <c r="M560" s="14"/>
      <c r="N560" s="16"/>
      <c r="O560" s="49"/>
      <c r="P560" s="64"/>
      <c r="Q560" s="18"/>
      <c r="R560" s="181">
        <f t="shared" si="78"/>
        <v>0</v>
      </c>
      <c r="S560" s="181">
        <f t="shared" si="79"/>
        <v>0</v>
      </c>
      <c r="T560" s="181">
        <f t="shared" si="80"/>
        <v>0</v>
      </c>
      <c r="AQ560" s="1">
        <f>COUNT(L$11:L560)</f>
        <v>37</v>
      </c>
      <c r="AR560" s="43">
        <f t="shared" si="81"/>
        <v>40933</v>
      </c>
      <c r="AS560" s="44">
        <f t="shared" si="82"/>
        <v>89.120000000000019</v>
      </c>
      <c r="AT560" s="10" t="str">
        <f t="shared" si="83"/>
        <v/>
      </c>
      <c r="AU560" s="20" t="str">
        <f t="shared" si="84"/>
        <v/>
      </c>
      <c r="AV560" s="42">
        <f t="shared" si="85"/>
        <v>1</v>
      </c>
      <c r="AW560" s="89">
        <f t="shared" si="86"/>
        <v>0</v>
      </c>
      <c r="AX560" s="168"/>
      <c r="AY560" s="60"/>
      <c r="AZ560" s="61"/>
      <c r="BB560" s="61" t="str">
        <f>IF(Settings!I556&lt;&gt;"",Settings!I556,"")</f>
        <v/>
      </c>
    </row>
    <row r="561" spans="2:54" x14ac:dyDescent="0.2">
      <c r="B561" s="13"/>
      <c r="C561" s="12"/>
      <c r="D561" s="12"/>
      <c r="E561" s="12"/>
      <c r="F561" s="12"/>
      <c r="G561" s="12"/>
      <c r="H561" s="12"/>
      <c r="I561" s="15"/>
      <c r="J561" s="31"/>
      <c r="K561" s="180"/>
      <c r="L561" s="40"/>
      <c r="M561" s="14"/>
      <c r="N561" s="16"/>
      <c r="O561" s="49"/>
      <c r="P561" s="64"/>
      <c r="Q561" s="18"/>
      <c r="R561" s="181">
        <f t="shared" si="78"/>
        <v>0</v>
      </c>
      <c r="S561" s="181">
        <f t="shared" si="79"/>
        <v>0</v>
      </c>
      <c r="T561" s="181">
        <f t="shared" si="80"/>
        <v>0</v>
      </c>
      <c r="AQ561" s="1">
        <f>COUNT(L$11:L561)</f>
        <v>37</v>
      </c>
      <c r="AR561" s="43">
        <f t="shared" si="81"/>
        <v>40933</v>
      </c>
      <c r="AS561" s="44">
        <f t="shared" si="82"/>
        <v>89.120000000000019</v>
      </c>
      <c r="AT561" s="10" t="str">
        <f t="shared" si="83"/>
        <v/>
      </c>
      <c r="AU561" s="20" t="str">
        <f t="shared" si="84"/>
        <v/>
      </c>
      <c r="AV561" s="42">
        <f t="shared" si="85"/>
        <v>1</v>
      </c>
      <c r="AW561" s="89">
        <f t="shared" si="86"/>
        <v>0</v>
      </c>
      <c r="AX561" s="168"/>
      <c r="AY561" s="60"/>
      <c r="AZ561" s="61"/>
      <c r="BB561" s="61" t="str">
        <f>IF(Settings!I557&lt;&gt;"",Settings!I557,"")</f>
        <v/>
      </c>
    </row>
    <row r="562" spans="2:54" x14ac:dyDescent="0.2">
      <c r="B562" s="13"/>
      <c r="C562" s="12"/>
      <c r="D562" s="12"/>
      <c r="E562" s="12"/>
      <c r="F562" s="12"/>
      <c r="G562" s="12"/>
      <c r="H562" s="12"/>
      <c r="I562" s="15"/>
      <c r="J562" s="31"/>
      <c r="K562" s="180"/>
      <c r="L562" s="40"/>
      <c r="M562" s="14"/>
      <c r="N562" s="16"/>
      <c r="O562" s="49"/>
      <c r="P562" s="64"/>
      <c r="Q562" s="18"/>
      <c r="R562" s="181">
        <f t="shared" si="78"/>
        <v>0</v>
      </c>
      <c r="S562" s="181">
        <f t="shared" si="79"/>
        <v>0</v>
      </c>
      <c r="T562" s="181">
        <f t="shared" si="80"/>
        <v>0</v>
      </c>
      <c r="AQ562" s="1">
        <f>COUNT(L$11:L562)</f>
        <v>37</v>
      </c>
      <c r="AR562" s="43">
        <f t="shared" si="81"/>
        <v>40933</v>
      </c>
      <c r="AS562" s="44">
        <f t="shared" si="82"/>
        <v>89.120000000000019</v>
      </c>
      <c r="AT562" s="10" t="str">
        <f t="shared" si="83"/>
        <v/>
      </c>
      <c r="AU562" s="20" t="str">
        <f t="shared" si="84"/>
        <v/>
      </c>
      <c r="AV562" s="42">
        <f t="shared" si="85"/>
        <v>1</v>
      </c>
      <c r="AW562" s="89">
        <f t="shared" si="86"/>
        <v>0</v>
      </c>
      <c r="AX562" s="168"/>
      <c r="AY562" s="60"/>
      <c r="AZ562" s="61"/>
      <c r="BB562" s="61" t="str">
        <f>IF(Settings!I558&lt;&gt;"",Settings!I558,"")</f>
        <v/>
      </c>
    </row>
    <row r="563" spans="2:54" x14ac:dyDescent="0.2">
      <c r="B563" s="13"/>
      <c r="C563" s="12"/>
      <c r="D563" s="12"/>
      <c r="E563" s="12"/>
      <c r="F563" s="12"/>
      <c r="G563" s="12"/>
      <c r="H563" s="12"/>
      <c r="I563" s="15"/>
      <c r="J563" s="31"/>
      <c r="K563" s="180"/>
      <c r="L563" s="40"/>
      <c r="M563" s="14"/>
      <c r="N563" s="16"/>
      <c r="O563" s="49"/>
      <c r="P563" s="64"/>
      <c r="Q563" s="18"/>
      <c r="R563" s="181">
        <f t="shared" si="78"/>
        <v>0</v>
      </c>
      <c r="S563" s="181">
        <f t="shared" si="79"/>
        <v>0</v>
      </c>
      <c r="T563" s="181">
        <f t="shared" si="80"/>
        <v>0</v>
      </c>
      <c r="AQ563" s="1">
        <f>COUNT(L$11:L563)</f>
        <v>37</v>
      </c>
      <c r="AR563" s="43">
        <f t="shared" si="81"/>
        <v>40933</v>
      </c>
      <c r="AS563" s="44">
        <f t="shared" si="82"/>
        <v>89.120000000000019</v>
      </c>
      <c r="AT563" s="10" t="str">
        <f t="shared" si="83"/>
        <v/>
      </c>
      <c r="AU563" s="20" t="str">
        <f t="shared" si="84"/>
        <v/>
      </c>
      <c r="AV563" s="42">
        <f t="shared" si="85"/>
        <v>1</v>
      </c>
      <c r="AW563" s="89">
        <f t="shared" si="86"/>
        <v>0</v>
      </c>
      <c r="AX563" s="168"/>
      <c r="AY563" s="60"/>
      <c r="AZ563" s="61"/>
      <c r="BB563" s="61" t="str">
        <f>IF(Settings!I559&lt;&gt;"",Settings!I559,"")</f>
        <v/>
      </c>
    </row>
    <row r="564" spans="2:54" x14ac:dyDescent="0.2">
      <c r="B564" s="13"/>
      <c r="C564" s="12"/>
      <c r="D564" s="12"/>
      <c r="E564" s="12"/>
      <c r="F564" s="12"/>
      <c r="G564" s="12"/>
      <c r="H564" s="12"/>
      <c r="I564" s="15"/>
      <c r="J564" s="31"/>
      <c r="K564" s="180"/>
      <c r="L564" s="40"/>
      <c r="M564" s="14"/>
      <c r="N564" s="16"/>
      <c r="O564" s="49"/>
      <c r="P564" s="64"/>
      <c r="Q564" s="18"/>
      <c r="R564" s="181">
        <f t="shared" si="78"/>
        <v>0</v>
      </c>
      <c r="S564" s="181">
        <f t="shared" si="79"/>
        <v>0</v>
      </c>
      <c r="T564" s="181">
        <f t="shared" si="80"/>
        <v>0</v>
      </c>
      <c r="AQ564" s="1">
        <f>COUNT(L$11:L564)</f>
        <v>37</v>
      </c>
      <c r="AR564" s="43">
        <f t="shared" si="81"/>
        <v>40933</v>
      </c>
      <c r="AS564" s="44">
        <f t="shared" si="82"/>
        <v>89.120000000000019</v>
      </c>
      <c r="AT564" s="10" t="str">
        <f t="shared" si="83"/>
        <v/>
      </c>
      <c r="AU564" s="20" t="str">
        <f t="shared" si="84"/>
        <v/>
      </c>
      <c r="AV564" s="42">
        <f t="shared" si="85"/>
        <v>1</v>
      </c>
      <c r="AW564" s="89">
        <f t="shared" si="86"/>
        <v>0</v>
      </c>
      <c r="AX564" s="168"/>
      <c r="AY564" s="60"/>
      <c r="AZ564" s="61"/>
      <c r="BB564" s="61" t="str">
        <f>IF(Settings!I560&lt;&gt;"",Settings!I560,"")</f>
        <v/>
      </c>
    </row>
    <row r="565" spans="2:54" x14ac:dyDescent="0.2">
      <c r="B565" s="13"/>
      <c r="C565" s="12"/>
      <c r="D565" s="12"/>
      <c r="E565" s="12"/>
      <c r="F565" s="12"/>
      <c r="G565" s="12"/>
      <c r="H565" s="12"/>
      <c r="I565" s="15"/>
      <c r="J565" s="31"/>
      <c r="K565" s="180"/>
      <c r="L565" s="40"/>
      <c r="M565" s="14"/>
      <c r="N565" s="16"/>
      <c r="O565" s="49"/>
      <c r="P565" s="64"/>
      <c r="Q565" s="18"/>
      <c r="R565" s="181">
        <f t="shared" si="78"/>
        <v>0</v>
      </c>
      <c r="S565" s="181">
        <f t="shared" si="79"/>
        <v>0</v>
      </c>
      <c r="T565" s="181">
        <f t="shared" si="80"/>
        <v>0</v>
      </c>
      <c r="AQ565" s="1">
        <f>COUNT(L$11:L565)</f>
        <v>37</v>
      </c>
      <c r="AR565" s="43">
        <f t="shared" si="81"/>
        <v>40933</v>
      </c>
      <c r="AS565" s="44">
        <f t="shared" si="82"/>
        <v>89.120000000000019</v>
      </c>
      <c r="AT565" s="10" t="str">
        <f t="shared" si="83"/>
        <v/>
      </c>
      <c r="AU565" s="20" t="str">
        <f t="shared" si="84"/>
        <v/>
      </c>
      <c r="AV565" s="42">
        <f t="shared" si="85"/>
        <v>1</v>
      </c>
      <c r="AW565" s="89">
        <f t="shared" si="86"/>
        <v>0</v>
      </c>
      <c r="AX565" s="168"/>
      <c r="AY565" s="60"/>
      <c r="AZ565" s="61"/>
      <c r="BB565" s="61" t="str">
        <f>IF(Settings!I561&lt;&gt;"",Settings!I561,"")</f>
        <v/>
      </c>
    </row>
    <row r="566" spans="2:54" x14ac:dyDescent="0.2">
      <c r="B566" s="13"/>
      <c r="C566" s="12"/>
      <c r="D566" s="12"/>
      <c r="E566" s="12"/>
      <c r="F566" s="12"/>
      <c r="G566" s="12"/>
      <c r="H566" s="12"/>
      <c r="I566" s="15"/>
      <c r="J566" s="31"/>
      <c r="K566" s="180"/>
      <c r="L566" s="40"/>
      <c r="M566" s="14"/>
      <c r="N566" s="16"/>
      <c r="O566" s="49"/>
      <c r="P566" s="64"/>
      <c r="Q566" s="18"/>
      <c r="R566" s="181">
        <f t="shared" si="78"/>
        <v>0</v>
      </c>
      <c r="S566" s="181">
        <f t="shared" si="79"/>
        <v>0</v>
      </c>
      <c r="T566" s="181">
        <f t="shared" si="80"/>
        <v>0</v>
      </c>
      <c r="AQ566" s="1">
        <f>COUNT(L$11:L566)</f>
        <v>37</v>
      </c>
      <c r="AR566" s="43">
        <f t="shared" si="81"/>
        <v>40933</v>
      </c>
      <c r="AS566" s="44">
        <f t="shared" si="82"/>
        <v>89.120000000000019</v>
      </c>
      <c r="AT566" s="10" t="str">
        <f t="shared" si="83"/>
        <v/>
      </c>
      <c r="AU566" s="20" t="str">
        <f t="shared" si="84"/>
        <v/>
      </c>
      <c r="AV566" s="42">
        <f t="shared" si="85"/>
        <v>1</v>
      </c>
      <c r="AW566" s="89">
        <f t="shared" si="86"/>
        <v>0</v>
      </c>
      <c r="AX566" s="168"/>
      <c r="AY566" s="60"/>
      <c r="AZ566" s="61"/>
      <c r="BB566" s="61" t="str">
        <f>IF(Settings!I562&lt;&gt;"",Settings!I562,"")</f>
        <v/>
      </c>
    </row>
    <row r="567" spans="2:54" x14ac:dyDescent="0.2">
      <c r="B567" s="13"/>
      <c r="C567" s="12"/>
      <c r="D567" s="12"/>
      <c r="E567" s="12"/>
      <c r="F567" s="12"/>
      <c r="G567" s="12"/>
      <c r="H567" s="12"/>
      <c r="I567" s="15"/>
      <c r="J567" s="31"/>
      <c r="K567" s="180"/>
      <c r="L567" s="40"/>
      <c r="M567" s="14"/>
      <c r="N567" s="16"/>
      <c r="O567" s="49"/>
      <c r="P567" s="64"/>
      <c r="Q567" s="18"/>
      <c r="R567" s="181">
        <f t="shared" si="78"/>
        <v>0</v>
      </c>
      <c r="S567" s="181">
        <f t="shared" si="79"/>
        <v>0</v>
      </c>
      <c r="T567" s="181">
        <f t="shared" si="80"/>
        <v>0</v>
      </c>
      <c r="AQ567" s="1">
        <f>COUNT(L$11:L567)</f>
        <v>37</v>
      </c>
      <c r="AR567" s="43">
        <f t="shared" si="81"/>
        <v>40933</v>
      </c>
      <c r="AS567" s="44">
        <f t="shared" si="82"/>
        <v>89.120000000000019</v>
      </c>
      <c r="AT567" s="10" t="str">
        <f t="shared" si="83"/>
        <v/>
      </c>
      <c r="AU567" s="20" t="str">
        <f t="shared" si="84"/>
        <v/>
      </c>
      <c r="AV567" s="42">
        <f t="shared" si="85"/>
        <v>1</v>
      </c>
      <c r="AW567" s="89">
        <f t="shared" si="86"/>
        <v>0</v>
      </c>
      <c r="AX567" s="168"/>
      <c r="AY567" s="60"/>
      <c r="AZ567" s="61"/>
      <c r="BB567" s="61" t="str">
        <f>IF(Settings!I563&lt;&gt;"",Settings!I563,"")</f>
        <v/>
      </c>
    </row>
    <row r="568" spans="2:54" x14ac:dyDescent="0.2">
      <c r="B568" s="13"/>
      <c r="C568" s="12"/>
      <c r="D568" s="12"/>
      <c r="E568" s="12"/>
      <c r="F568" s="12"/>
      <c r="G568" s="12"/>
      <c r="H568" s="12"/>
      <c r="I568" s="15"/>
      <c r="J568" s="31"/>
      <c r="K568" s="180"/>
      <c r="L568" s="40"/>
      <c r="M568" s="14"/>
      <c r="N568" s="16"/>
      <c r="O568" s="49"/>
      <c r="P568" s="64"/>
      <c r="Q568" s="18"/>
      <c r="R568" s="181">
        <f t="shared" si="78"/>
        <v>0</v>
      </c>
      <c r="S568" s="181">
        <f t="shared" si="79"/>
        <v>0</v>
      </c>
      <c r="T568" s="181">
        <f t="shared" si="80"/>
        <v>0</v>
      </c>
      <c r="AQ568" s="1">
        <f>COUNT(L$11:L568)</f>
        <v>37</v>
      </c>
      <c r="AR568" s="43">
        <f t="shared" si="81"/>
        <v>40933</v>
      </c>
      <c r="AS568" s="44">
        <f t="shared" si="82"/>
        <v>89.120000000000019</v>
      </c>
      <c r="AT568" s="10" t="str">
        <f t="shared" si="83"/>
        <v/>
      </c>
      <c r="AU568" s="20" t="str">
        <f t="shared" si="84"/>
        <v/>
      </c>
      <c r="AV568" s="42">
        <f t="shared" si="85"/>
        <v>1</v>
      </c>
      <c r="AW568" s="89">
        <f t="shared" si="86"/>
        <v>0</v>
      </c>
      <c r="AX568" s="168"/>
      <c r="AY568" s="60"/>
      <c r="AZ568" s="61"/>
      <c r="BB568" s="61" t="str">
        <f>IF(Settings!I564&lt;&gt;"",Settings!I564,"")</f>
        <v/>
      </c>
    </row>
    <row r="569" spans="2:54" x14ac:dyDescent="0.2">
      <c r="B569" s="13"/>
      <c r="C569" s="12"/>
      <c r="D569" s="12"/>
      <c r="E569" s="12"/>
      <c r="F569" s="12"/>
      <c r="G569" s="12"/>
      <c r="H569" s="12"/>
      <c r="I569" s="15"/>
      <c r="J569" s="31"/>
      <c r="K569" s="180"/>
      <c r="L569" s="40"/>
      <c r="M569" s="14"/>
      <c r="N569" s="16"/>
      <c r="O569" s="49"/>
      <c r="P569" s="64"/>
      <c r="Q569" s="18"/>
      <c r="R569" s="181">
        <f t="shared" si="78"/>
        <v>0</v>
      </c>
      <c r="S569" s="181">
        <f t="shared" si="79"/>
        <v>0</v>
      </c>
      <c r="T569" s="181">
        <f t="shared" si="80"/>
        <v>0</v>
      </c>
      <c r="AQ569" s="1">
        <f>COUNT(L$11:L569)</f>
        <v>37</v>
      </c>
      <c r="AR569" s="43">
        <f t="shared" si="81"/>
        <v>40933</v>
      </c>
      <c r="AS569" s="44">
        <f t="shared" si="82"/>
        <v>89.120000000000019</v>
      </c>
      <c r="AT569" s="10" t="str">
        <f t="shared" si="83"/>
        <v/>
      </c>
      <c r="AU569" s="20" t="str">
        <f t="shared" si="84"/>
        <v/>
      </c>
      <c r="AV569" s="42">
        <f t="shared" si="85"/>
        <v>1</v>
      </c>
      <c r="AW569" s="89">
        <f t="shared" si="86"/>
        <v>0</v>
      </c>
      <c r="AX569" s="168"/>
      <c r="AY569" s="60"/>
      <c r="AZ569" s="61"/>
      <c r="BB569" s="61" t="str">
        <f>IF(Settings!I565&lt;&gt;"",Settings!I565,"")</f>
        <v/>
      </c>
    </row>
    <row r="570" spans="2:54" x14ac:dyDescent="0.2">
      <c r="B570" s="13"/>
      <c r="C570" s="12"/>
      <c r="D570" s="12"/>
      <c r="E570" s="12"/>
      <c r="F570" s="12"/>
      <c r="G570" s="12"/>
      <c r="H570" s="12"/>
      <c r="I570" s="15"/>
      <c r="J570" s="31"/>
      <c r="K570" s="180"/>
      <c r="L570" s="40"/>
      <c r="M570" s="14"/>
      <c r="N570" s="16"/>
      <c r="O570" s="49"/>
      <c r="P570" s="64"/>
      <c r="Q570" s="18"/>
      <c r="R570" s="181">
        <f t="shared" si="78"/>
        <v>0</v>
      </c>
      <c r="S570" s="181">
        <f t="shared" si="79"/>
        <v>0</v>
      </c>
      <c r="T570" s="181">
        <f t="shared" si="80"/>
        <v>0</v>
      </c>
      <c r="AQ570" s="1">
        <f>COUNT(L$11:L570)</f>
        <v>37</v>
      </c>
      <c r="AR570" s="43">
        <f t="shared" si="81"/>
        <v>40933</v>
      </c>
      <c r="AS570" s="44">
        <f t="shared" si="82"/>
        <v>89.120000000000019</v>
      </c>
      <c r="AT570" s="10" t="str">
        <f t="shared" si="83"/>
        <v/>
      </c>
      <c r="AU570" s="20" t="str">
        <f t="shared" si="84"/>
        <v/>
      </c>
      <c r="AV570" s="42">
        <f t="shared" si="85"/>
        <v>1</v>
      </c>
      <c r="AW570" s="89">
        <f t="shared" si="86"/>
        <v>0</v>
      </c>
      <c r="AX570" s="168"/>
      <c r="AY570" s="60"/>
      <c r="AZ570" s="61"/>
      <c r="BB570" s="61" t="str">
        <f>IF(Settings!I566&lt;&gt;"",Settings!I566,"")</f>
        <v/>
      </c>
    </row>
    <row r="571" spans="2:54" x14ac:dyDescent="0.2">
      <c r="B571" s="13"/>
      <c r="C571" s="12"/>
      <c r="D571" s="12"/>
      <c r="E571" s="12"/>
      <c r="F571" s="12"/>
      <c r="G571" s="12"/>
      <c r="H571" s="12"/>
      <c r="I571" s="15"/>
      <c r="J571" s="31"/>
      <c r="K571" s="180"/>
      <c r="L571" s="40"/>
      <c r="M571" s="14"/>
      <c r="N571" s="16"/>
      <c r="O571" s="49"/>
      <c r="P571" s="64"/>
      <c r="Q571" s="18"/>
      <c r="R571" s="181">
        <f t="shared" si="78"/>
        <v>0</v>
      </c>
      <c r="S571" s="181">
        <f t="shared" si="79"/>
        <v>0</v>
      </c>
      <c r="T571" s="181">
        <f t="shared" si="80"/>
        <v>0</v>
      </c>
      <c r="AQ571" s="1">
        <f>COUNT(L$11:L571)</f>
        <v>37</v>
      </c>
      <c r="AR571" s="43">
        <f t="shared" si="81"/>
        <v>40933</v>
      </c>
      <c r="AS571" s="44">
        <f t="shared" si="82"/>
        <v>89.120000000000019</v>
      </c>
      <c r="AT571" s="10" t="str">
        <f t="shared" si="83"/>
        <v/>
      </c>
      <c r="AU571" s="20" t="str">
        <f t="shared" si="84"/>
        <v/>
      </c>
      <c r="AV571" s="42">
        <f t="shared" si="85"/>
        <v>1</v>
      </c>
      <c r="AW571" s="89">
        <f t="shared" si="86"/>
        <v>0</v>
      </c>
      <c r="AX571" s="168"/>
      <c r="AY571" s="60"/>
      <c r="AZ571" s="61"/>
      <c r="BB571" s="61" t="str">
        <f>IF(Settings!I567&lt;&gt;"",Settings!I567,"")</f>
        <v/>
      </c>
    </row>
    <row r="572" spans="2:54" x14ac:dyDescent="0.2">
      <c r="B572" s="13"/>
      <c r="C572" s="12"/>
      <c r="D572" s="12"/>
      <c r="E572" s="12"/>
      <c r="F572" s="12"/>
      <c r="G572" s="12"/>
      <c r="H572" s="12"/>
      <c r="I572" s="15"/>
      <c r="J572" s="31"/>
      <c r="K572" s="180"/>
      <c r="L572" s="40"/>
      <c r="M572" s="14"/>
      <c r="N572" s="16"/>
      <c r="O572" s="49"/>
      <c r="P572" s="64"/>
      <c r="Q572" s="18"/>
      <c r="R572" s="181">
        <f t="shared" si="78"/>
        <v>0</v>
      </c>
      <c r="S572" s="181">
        <f t="shared" si="79"/>
        <v>0</v>
      </c>
      <c r="T572" s="181">
        <f t="shared" si="80"/>
        <v>0</v>
      </c>
      <c r="AQ572" s="1">
        <f>COUNT(L$11:L572)</f>
        <v>37</v>
      </c>
      <c r="AR572" s="43">
        <f t="shared" si="81"/>
        <v>40933</v>
      </c>
      <c r="AS572" s="44">
        <f t="shared" si="82"/>
        <v>89.120000000000019</v>
      </c>
      <c r="AT572" s="10" t="str">
        <f t="shared" si="83"/>
        <v/>
      </c>
      <c r="AU572" s="20" t="str">
        <f t="shared" si="84"/>
        <v/>
      </c>
      <c r="AV572" s="42">
        <f t="shared" si="85"/>
        <v>1</v>
      </c>
      <c r="AW572" s="89">
        <f t="shared" si="86"/>
        <v>0</v>
      </c>
      <c r="AX572" s="168"/>
      <c r="AY572" s="60"/>
      <c r="AZ572" s="61"/>
      <c r="BB572" s="61" t="str">
        <f>IF(Settings!I568&lt;&gt;"",Settings!I568,"")</f>
        <v/>
      </c>
    </row>
    <row r="573" spans="2:54" x14ac:dyDescent="0.2">
      <c r="B573" s="13"/>
      <c r="C573" s="12"/>
      <c r="D573" s="12"/>
      <c r="E573" s="12"/>
      <c r="F573" s="12"/>
      <c r="G573" s="12"/>
      <c r="H573" s="12"/>
      <c r="I573" s="15"/>
      <c r="J573" s="31"/>
      <c r="K573" s="180"/>
      <c r="L573" s="40"/>
      <c r="M573" s="14"/>
      <c r="N573" s="16"/>
      <c r="O573" s="49"/>
      <c r="P573" s="64"/>
      <c r="Q573" s="18"/>
      <c r="R573" s="181">
        <f t="shared" si="78"/>
        <v>0</v>
      </c>
      <c r="S573" s="181">
        <f t="shared" si="79"/>
        <v>0</v>
      </c>
      <c r="T573" s="181">
        <f t="shared" si="80"/>
        <v>0</v>
      </c>
      <c r="AQ573" s="1">
        <f>COUNT(L$11:L573)</f>
        <v>37</v>
      </c>
      <c r="AR573" s="43">
        <f t="shared" si="81"/>
        <v>40933</v>
      </c>
      <c r="AS573" s="44">
        <f t="shared" si="82"/>
        <v>89.120000000000019</v>
      </c>
      <c r="AT573" s="10" t="str">
        <f t="shared" si="83"/>
        <v/>
      </c>
      <c r="AU573" s="20" t="str">
        <f t="shared" si="84"/>
        <v/>
      </c>
      <c r="AV573" s="42">
        <f t="shared" si="85"/>
        <v>1</v>
      </c>
      <c r="AW573" s="89">
        <f t="shared" si="86"/>
        <v>0</v>
      </c>
      <c r="AX573" s="168"/>
      <c r="AY573" s="60"/>
      <c r="AZ573" s="61"/>
      <c r="BB573" s="61" t="str">
        <f>IF(Settings!I569&lt;&gt;"",Settings!I569,"")</f>
        <v/>
      </c>
    </row>
    <row r="574" spans="2:54" x14ac:dyDescent="0.2">
      <c r="B574" s="13"/>
      <c r="C574" s="12"/>
      <c r="D574" s="12"/>
      <c r="E574" s="12"/>
      <c r="F574" s="12"/>
      <c r="G574" s="12"/>
      <c r="H574" s="12"/>
      <c r="I574" s="15"/>
      <c r="J574" s="31"/>
      <c r="K574" s="180"/>
      <c r="L574" s="40"/>
      <c r="M574" s="14"/>
      <c r="N574" s="16"/>
      <c r="O574" s="49"/>
      <c r="P574" s="64"/>
      <c r="Q574" s="18"/>
      <c r="R574" s="181">
        <f t="shared" si="78"/>
        <v>0</v>
      </c>
      <c r="S574" s="181">
        <f t="shared" si="79"/>
        <v>0</v>
      </c>
      <c r="T574" s="181">
        <f t="shared" si="80"/>
        <v>0</v>
      </c>
      <c r="AQ574" s="1">
        <f>COUNT(L$11:L574)</f>
        <v>37</v>
      </c>
      <c r="AR574" s="43">
        <f t="shared" si="81"/>
        <v>40933</v>
      </c>
      <c r="AS574" s="44">
        <f t="shared" si="82"/>
        <v>89.120000000000019</v>
      </c>
      <c r="AT574" s="10" t="str">
        <f t="shared" si="83"/>
        <v/>
      </c>
      <c r="AU574" s="20" t="str">
        <f t="shared" si="84"/>
        <v/>
      </c>
      <c r="AV574" s="42">
        <f t="shared" si="85"/>
        <v>1</v>
      </c>
      <c r="AW574" s="89">
        <f t="shared" si="86"/>
        <v>0</v>
      </c>
      <c r="AX574" s="168"/>
      <c r="AY574" s="60"/>
      <c r="AZ574" s="61"/>
      <c r="BB574" s="61" t="str">
        <f>IF(Settings!I570&lt;&gt;"",Settings!I570,"")</f>
        <v/>
      </c>
    </row>
    <row r="575" spans="2:54" x14ac:dyDescent="0.2">
      <c r="B575" s="13"/>
      <c r="C575" s="12"/>
      <c r="D575" s="12"/>
      <c r="E575" s="12"/>
      <c r="F575" s="12"/>
      <c r="G575" s="12"/>
      <c r="H575" s="12"/>
      <c r="I575" s="15"/>
      <c r="J575" s="31"/>
      <c r="K575" s="180"/>
      <c r="L575" s="40"/>
      <c r="M575" s="14"/>
      <c r="N575" s="16"/>
      <c r="O575" s="49"/>
      <c r="P575" s="64"/>
      <c r="Q575" s="18"/>
      <c r="R575" s="181">
        <f t="shared" si="78"/>
        <v>0</v>
      </c>
      <c r="S575" s="181">
        <f t="shared" si="79"/>
        <v>0</v>
      </c>
      <c r="T575" s="181">
        <f t="shared" si="80"/>
        <v>0</v>
      </c>
      <c r="AQ575" s="1">
        <f>COUNT(L$11:L575)</f>
        <v>37</v>
      </c>
      <c r="AR575" s="43">
        <f t="shared" si="81"/>
        <v>40933</v>
      </c>
      <c r="AS575" s="44">
        <f t="shared" si="82"/>
        <v>89.120000000000019</v>
      </c>
      <c r="AT575" s="10" t="str">
        <f t="shared" si="83"/>
        <v/>
      </c>
      <c r="AU575" s="20" t="str">
        <f t="shared" si="84"/>
        <v/>
      </c>
      <c r="AV575" s="42">
        <f t="shared" si="85"/>
        <v>1</v>
      </c>
      <c r="AW575" s="89">
        <f t="shared" si="86"/>
        <v>0</v>
      </c>
      <c r="AX575" s="168"/>
      <c r="AY575" s="60"/>
      <c r="AZ575" s="61"/>
      <c r="BB575" s="61" t="str">
        <f>IF(Settings!I571&lt;&gt;"",Settings!I571,"")</f>
        <v/>
      </c>
    </row>
    <row r="576" spans="2:54" x14ac:dyDescent="0.2">
      <c r="B576" s="13"/>
      <c r="C576" s="12"/>
      <c r="D576" s="12"/>
      <c r="E576" s="12"/>
      <c r="F576" s="12"/>
      <c r="G576" s="12"/>
      <c r="H576" s="12"/>
      <c r="I576" s="15"/>
      <c r="J576" s="31"/>
      <c r="K576" s="180"/>
      <c r="L576" s="40"/>
      <c r="M576" s="14"/>
      <c r="N576" s="16"/>
      <c r="O576" s="49"/>
      <c r="P576" s="64"/>
      <c r="Q576" s="18"/>
      <c r="R576" s="181">
        <f t="shared" si="78"/>
        <v>0</v>
      </c>
      <c r="S576" s="181">
        <f t="shared" si="79"/>
        <v>0</v>
      </c>
      <c r="T576" s="181">
        <f t="shared" si="80"/>
        <v>0</v>
      </c>
      <c r="AQ576" s="1">
        <f>COUNT(L$11:L576)</f>
        <v>37</v>
      </c>
      <c r="AR576" s="43">
        <f t="shared" si="81"/>
        <v>40933</v>
      </c>
      <c r="AS576" s="44">
        <f t="shared" si="82"/>
        <v>89.120000000000019</v>
      </c>
      <c r="AT576" s="10" t="str">
        <f t="shared" si="83"/>
        <v/>
      </c>
      <c r="AU576" s="20" t="str">
        <f t="shared" si="84"/>
        <v/>
      </c>
      <c r="AV576" s="42">
        <f t="shared" si="85"/>
        <v>1</v>
      </c>
      <c r="AW576" s="89">
        <f t="shared" si="86"/>
        <v>0</v>
      </c>
      <c r="AX576" s="168"/>
      <c r="AY576" s="60"/>
      <c r="AZ576" s="61"/>
      <c r="BB576" s="61" t="str">
        <f>IF(Settings!I572&lt;&gt;"",Settings!I572,"")</f>
        <v/>
      </c>
    </row>
    <row r="577" spans="2:54" x14ac:dyDescent="0.2">
      <c r="B577" s="13"/>
      <c r="C577" s="12"/>
      <c r="D577" s="12"/>
      <c r="E577" s="12"/>
      <c r="F577" s="12"/>
      <c r="G577" s="12"/>
      <c r="H577" s="12"/>
      <c r="I577" s="15"/>
      <c r="J577" s="31"/>
      <c r="K577" s="180"/>
      <c r="L577" s="40"/>
      <c r="M577" s="14"/>
      <c r="N577" s="16"/>
      <c r="O577" s="49"/>
      <c r="P577" s="64"/>
      <c r="Q577" s="18"/>
      <c r="R577" s="181">
        <f t="shared" si="78"/>
        <v>0</v>
      </c>
      <c r="S577" s="181">
        <f t="shared" si="79"/>
        <v>0</v>
      </c>
      <c r="T577" s="181">
        <f t="shared" si="80"/>
        <v>0</v>
      </c>
      <c r="AQ577" s="1">
        <f>COUNT(L$11:L577)</f>
        <v>37</v>
      </c>
      <c r="AR577" s="43">
        <f t="shared" si="81"/>
        <v>40933</v>
      </c>
      <c r="AS577" s="44">
        <f t="shared" si="82"/>
        <v>89.120000000000019</v>
      </c>
      <c r="AT577" s="10" t="str">
        <f t="shared" si="83"/>
        <v/>
      </c>
      <c r="AU577" s="20" t="str">
        <f t="shared" si="84"/>
        <v/>
      </c>
      <c r="AV577" s="42">
        <f t="shared" si="85"/>
        <v>1</v>
      </c>
      <c r="AW577" s="89">
        <f t="shared" si="86"/>
        <v>0</v>
      </c>
      <c r="AX577" s="168"/>
      <c r="AY577" s="60"/>
      <c r="AZ577" s="61"/>
      <c r="BB577" s="61" t="str">
        <f>IF(Settings!I573&lt;&gt;"",Settings!I573,"")</f>
        <v/>
      </c>
    </row>
    <row r="578" spans="2:54" x14ac:dyDescent="0.2">
      <c r="B578" s="13"/>
      <c r="C578" s="12"/>
      <c r="D578" s="12"/>
      <c r="E578" s="12"/>
      <c r="F578" s="12"/>
      <c r="G578" s="12"/>
      <c r="H578" s="12"/>
      <c r="I578" s="15"/>
      <c r="J578" s="31"/>
      <c r="K578" s="180"/>
      <c r="L578" s="40"/>
      <c r="M578" s="14"/>
      <c r="N578" s="16"/>
      <c r="O578" s="49"/>
      <c r="P578" s="64"/>
      <c r="Q578" s="18"/>
      <c r="R578" s="181">
        <f t="shared" si="78"/>
        <v>0</v>
      </c>
      <c r="S578" s="181">
        <f t="shared" si="79"/>
        <v>0</v>
      </c>
      <c r="T578" s="181">
        <f t="shared" si="80"/>
        <v>0</v>
      </c>
      <c r="AQ578" s="1">
        <f>COUNT(L$11:L578)</f>
        <v>37</v>
      </c>
      <c r="AR578" s="43">
        <f t="shared" si="81"/>
        <v>40933</v>
      </c>
      <c r="AS578" s="44">
        <f t="shared" si="82"/>
        <v>89.120000000000019</v>
      </c>
      <c r="AT578" s="10" t="str">
        <f t="shared" si="83"/>
        <v/>
      </c>
      <c r="AU578" s="20" t="str">
        <f t="shared" si="84"/>
        <v/>
      </c>
      <c r="AV578" s="42">
        <f t="shared" si="85"/>
        <v>1</v>
      </c>
      <c r="AW578" s="89">
        <f t="shared" si="86"/>
        <v>0</v>
      </c>
      <c r="AX578" s="168"/>
      <c r="AY578" s="60"/>
      <c r="AZ578" s="61"/>
      <c r="BB578" s="61" t="str">
        <f>IF(Settings!I574&lt;&gt;"",Settings!I574,"")</f>
        <v/>
      </c>
    </row>
    <row r="579" spans="2:54" x14ac:dyDescent="0.2">
      <c r="B579" s="13"/>
      <c r="C579" s="12"/>
      <c r="D579" s="12"/>
      <c r="E579" s="12"/>
      <c r="F579" s="12"/>
      <c r="G579" s="12"/>
      <c r="H579" s="12"/>
      <c r="I579" s="15"/>
      <c r="J579" s="31"/>
      <c r="K579" s="180"/>
      <c r="L579" s="40"/>
      <c r="M579" s="14"/>
      <c r="N579" s="16"/>
      <c r="O579" s="49"/>
      <c r="P579" s="64"/>
      <c r="Q579" s="18"/>
      <c r="R579" s="181">
        <f t="shared" si="78"/>
        <v>0</v>
      </c>
      <c r="S579" s="181">
        <f t="shared" si="79"/>
        <v>0</v>
      </c>
      <c r="T579" s="181">
        <f t="shared" si="80"/>
        <v>0</v>
      </c>
      <c r="AQ579" s="1">
        <f>COUNT(L$11:L579)</f>
        <v>37</v>
      </c>
      <c r="AR579" s="43">
        <f t="shared" si="81"/>
        <v>40933</v>
      </c>
      <c r="AS579" s="44">
        <f t="shared" si="82"/>
        <v>89.120000000000019</v>
      </c>
      <c r="AT579" s="10" t="str">
        <f t="shared" si="83"/>
        <v/>
      </c>
      <c r="AU579" s="20" t="str">
        <f t="shared" si="84"/>
        <v/>
      </c>
      <c r="AV579" s="42">
        <f t="shared" si="85"/>
        <v>1</v>
      </c>
      <c r="AW579" s="89">
        <f t="shared" si="86"/>
        <v>0</v>
      </c>
      <c r="AX579" s="168"/>
      <c r="AY579" s="60"/>
      <c r="AZ579" s="61"/>
      <c r="BB579" s="61" t="str">
        <f>IF(Settings!I575&lt;&gt;"",Settings!I575,"")</f>
        <v/>
      </c>
    </row>
    <row r="580" spans="2:54" x14ac:dyDescent="0.2">
      <c r="B580" s="13"/>
      <c r="C580" s="12"/>
      <c r="D580" s="12"/>
      <c r="E580" s="12"/>
      <c r="F580" s="12"/>
      <c r="G580" s="12"/>
      <c r="H580" s="12"/>
      <c r="I580" s="15"/>
      <c r="J580" s="31"/>
      <c r="K580" s="180"/>
      <c r="L580" s="40"/>
      <c r="M580" s="14"/>
      <c r="N580" s="16"/>
      <c r="O580" s="49"/>
      <c r="P580" s="64"/>
      <c r="Q580" s="18"/>
      <c r="R580" s="181">
        <f t="shared" si="78"/>
        <v>0</v>
      </c>
      <c r="S580" s="181">
        <f t="shared" si="79"/>
        <v>0</v>
      </c>
      <c r="T580" s="181">
        <f t="shared" si="80"/>
        <v>0</v>
      </c>
      <c r="AQ580" s="1">
        <f>COUNT(L$11:L580)</f>
        <v>37</v>
      </c>
      <c r="AR580" s="43">
        <f t="shared" si="81"/>
        <v>40933</v>
      </c>
      <c r="AS580" s="44">
        <f t="shared" si="82"/>
        <v>89.120000000000019</v>
      </c>
      <c r="AT580" s="10" t="str">
        <f t="shared" si="83"/>
        <v/>
      </c>
      <c r="AU580" s="20" t="str">
        <f t="shared" si="84"/>
        <v/>
      </c>
      <c r="AV580" s="42">
        <f t="shared" si="85"/>
        <v>1</v>
      </c>
      <c r="AW580" s="89">
        <f t="shared" si="86"/>
        <v>0</v>
      </c>
      <c r="AX580" s="168"/>
      <c r="AY580" s="60"/>
      <c r="AZ580" s="61"/>
      <c r="BB580" s="61" t="str">
        <f>IF(Settings!I576&lt;&gt;"",Settings!I576,"")</f>
        <v/>
      </c>
    </row>
    <row r="581" spans="2:54" x14ac:dyDescent="0.2">
      <c r="B581" s="13"/>
      <c r="C581" s="12"/>
      <c r="D581" s="12"/>
      <c r="E581" s="12"/>
      <c r="F581" s="12"/>
      <c r="G581" s="12"/>
      <c r="H581" s="12"/>
      <c r="I581" s="15"/>
      <c r="J581" s="31"/>
      <c r="K581" s="180"/>
      <c r="L581" s="40"/>
      <c r="M581" s="14"/>
      <c r="N581" s="16"/>
      <c r="O581" s="49"/>
      <c r="P581" s="64"/>
      <c r="Q581" s="18"/>
      <c r="R581" s="181">
        <f t="shared" si="78"/>
        <v>0</v>
      </c>
      <c r="S581" s="181">
        <f t="shared" si="79"/>
        <v>0</v>
      </c>
      <c r="T581" s="181">
        <f t="shared" si="80"/>
        <v>0</v>
      </c>
      <c r="AQ581" s="1">
        <f>COUNT(L$11:L581)</f>
        <v>37</v>
      </c>
      <c r="AR581" s="43">
        <f t="shared" si="81"/>
        <v>40933</v>
      </c>
      <c r="AS581" s="44">
        <f t="shared" si="82"/>
        <v>89.120000000000019</v>
      </c>
      <c r="AT581" s="10" t="str">
        <f t="shared" si="83"/>
        <v/>
      </c>
      <c r="AU581" s="20" t="str">
        <f t="shared" si="84"/>
        <v/>
      </c>
      <c r="AV581" s="42">
        <f t="shared" si="85"/>
        <v>1</v>
      </c>
      <c r="AW581" s="89">
        <f t="shared" si="86"/>
        <v>0</v>
      </c>
      <c r="AX581" s="168"/>
      <c r="AY581" s="60"/>
      <c r="AZ581" s="61"/>
      <c r="BB581" s="61" t="str">
        <f>IF(Settings!I577&lt;&gt;"",Settings!I577,"")</f>
        <v/>
      </c>
    </row>
    <row r="582" spans="2:54" x14ac:dyDescent="0.2">
      <c r="B582" s="13"/>
      <c r="C582" s="12"/>
      <c r="D582" s="12"/>
      <c r="E582" s="12"/>
      <c r="F582" s="12"/>
      <c r="G582" s="12"/>
      <c r="H582" s="12"/>
      <c r="I582" s="15"/>
      <c r="J582" s="31"/>
      <c r="K582" s="180"/>
      <c r="L582" s="40"/>
      <c r="M582" s="14"/>
      <c r="N582" s="16"/>
      <c r="O582" s="49"/>
      <c r="P582" s="64"/>
      <c r="Q582" s="18"/>
      <c r="R582" s="181">
        <f t="shared" si="78"/>
        <v>0</v>
      </c>
      <c r="S582" s="181">
        <f t="shared" si="79"/>
        <v>0</v>
      </c>
      <c r="T582" s="181">
        <f t="shared" si="80"/>
        <v>0</v>
      </c>
      <c r="AQ582" s="1">
        <f>COUNT(L$11:L582)</f>
        <v>37</v>
      </c>
      <c r="AR582" s="43">
        <f t="shared" si="81"/>
        <v>40933</v>
      </c>
      <c r="AS582" s="44">
        <f t="shared" si="82"/>
        <v>89.120000000000019</v>
      </c>
      <c r="AT582" s="10" t="str">
        <f t="shared" si="83"/>
        <v/>
      </c>
      <c r="AU582" s="20" t="str">
        <f t="shared" si="84"/>
        <v/>
      </c>
      <c r="AV582" s="42">
        <f t="shared" si="85"/>
        <v>1</v>
      </c>
      <c r="AW582" s="89">
        <f t="shared" si="86"/>
        <v>0</v>
      </c>
      <c r="AX582" s="168"/>
      <c r="AY582" s="60"/>
      <c r="AZ582" s="61"/>
      <c r="BB582" s="61" t="str">
        <f>IF(Settings!I578&lt;&gt;"",Settings!I578,"")</f>
        <v/>
      </c>
    </row>
    <row r="583" spans="2:54" x14ac:dyDescent="0.2">
      <c r="B583" s="13"/>
      <c r="C583" s="12"/>
      <c r="D583" s="12"/>
      <c r="E583" s="12"/>
      <c r="F583" s="12"/>
      <c r="G583" s="12"/>
      <c r="H583" s="12"/>
      <c r="I583" s="15"/>
      <c r="J583" s="31"/>
      <c r="K583" s="180"/>
      <c r="L583" s="40"/>
      <c r="M583" s="14"/>
      <c r="N583" s="16"/>
      <c r="O583" s="49"/>
      <c r="P583" s="64"/>
      <c r="Q583" s="18"/>
      <c r="R583" s="181">
        <f t="shared" si="78"/>
        <v>0</v>
      </c>
      <c r="S583" s="181">
        <f t="shared" si="79"/>
        <v>0</v>
      </c>
      <c r="T583" s="181">
        <f t="shared" si="80"/>
        <v>0</v>
      </c>
      <c r="AQ583" s="1">
        <f>COUNT(L$11:L583)</f>
        <v>37</v>
      </c>
      <c r="AR583" s="43">
        <f t="shared" si="81"/>
        <v>40933</v>
      </c>
      <c r="AS583" s="44">
        <f t="shared" si="82"/>
        <v>89.120000000000019</v>
      </c>
      <c r="AT583" s="10" t="str">
        <f t="shared" si="83"/>
        <v/>
      </c>
      <c r="AU583" s="20" t="str">
        <f t="shared" si="84"/>
        <v/>
      </c>
      <c r="AV583" s="42">
        <f t="shared" si="85"/>
        <v>1</v>
      </c>
      <c r="AW583" s="89">
        <f t="shared" si="86"/>
        <v>0</v>
      </c>
      <c r="AX583" s="168"/>
      <c r="AY583" s="60"/>
      <c r="AZ583" s="61"/>
      <c r="BB583" s="61" t="str">
        <f>IF(Settings!I579&lt;&gt;"",Settings!I579,"")</f>
        <v/>
      </c>
    </row>
    <row r="584" spans="2:54" x14ac:dyDescent="0.2">
      <c r="B584" s="13"/>
      <c r="C584" s="12"/>
      <c r="D584" s="12"/>
      <c r="E584" s="12"/>
      <c r="F584" s="12"/>
      <c r="G584" s="12"/>
      <c r="H584" s="12"/>
      <c r="I584" s="15"/>
      <c r="J584" s="31"/>
      <c r="K584" s="180"/>
      <c r="L584" s="40"/>
      <c r="M584" s="14"/>
      <c r="N584" s="16"/>
      <c r="O584" s="49"/>
      <c r="P584" s="64"/>
      <c r="Q584" s="18"/>
      <c r="R584" s="181">
        <f t="shared" si="78"/>
        <v>0</v>
      </c>
      <c r="S584" s="181">
        <f t="shared" si="79"/>
        <v>0</v>
      </c>
      <c r="T584" s="181">
        <f t="shared" si="80"/>
        <v>0</v>
      </c>
      <c r="AQ584" s="1">
        <f>COUNT(L$11:L584)</f>
        <v>37</v>
      </c>
      <c r="AR584" s="43">
        <f t="shared" si="81"/>
        <v>40933</v>
      </c>
      <c r="AS584" s="44">
        <f t="shared" si="82"/>
        <v>89.120000000000019</v>
      </c>
      <c r="AT584" s="10" t="str">
        <f t="shared" si="83"/>
        <v/>
      </c>
      <c r="AU584" s="20" t="str">
        <f t="shared" si="84"/>
        <v/>
      </c>
      <c r="AV584" s="42">
        <f t="shared" si="85"/>
        <v>1</v>
      </c>
      <c r="AW584" s="89">
        <f t="shared" si="86"/>
        <v>0</v>
      </c>
      <c r="AX584" s="168"/>
      <c r="AY584" s="60"/>
      <c r="AZ584" s="61"/>
      <c r="BB584" s="61" t="str">
        <f>IF(Settings!I580&lt;&gt;"",Settings!I580,"")</f>
        <v/>
      </c>
    </row>
    <row r="585" spans="2:54" x14ac:dyDescent="0.2">
      <c r="B585" s="13"/>
      <c r="C585" s="12"/>
      <c r="D585" s="12"/>
      <c r="E585" s="12"/>
      <c r="F585" s="12"/>
      <c r="G585" s="12"/>
      <c r="H585" s="12"/>
      <c r="I585" s="15"/>
      <c r="J585" s="31"/>
      <c r="K585" s="180"/>
      <c r="L585" s="40"/>
      <c r="M585" s="14"/>
      <c r="N585" s="16"/>
      <c r="O585" s="49"/>
      <c r="P585" s="64"/>
      <c r="Q585" s="18"/>
      <c r="R585" s="181">
        <f t="shared" si="78"/>
        <v>0</v>
      </c>
      <c r="S585" s="181">
        <f t="shared" si="79"/>
        <v>0</v>
      </c>
      <c r="T585" s="181">
        <f t="shared" si="80"/>
        <v>0</v>
      </c>
      <c r="AQ585" s="1">
        <f>COUNT(L$11:L585)</f>
        <v>37</v>
      </c>
      <c r="AR585" s="43">
        <f t="shared" si="81"/>
        <v>40933</v>
      </c>
      <c r="AS585" s="44">
        <f t="shared" si="82"/>
        <v>89.120000000000019</v>
      </c>
      <c r="AT585" s="10" t="str">
        <f t="shared" si="83"/>
        <v/>
      </c>
      <c r="AU585" s="20" t="str">
        <f t="shared" si="84"/>
        <v/>
      </c>
      <c r="AV585" s="42">
        <f t="shared" si="85"/>
        <v>1</v>
      </c>
      <c r="AW585" s="89">
        <f t="shared" si="86"/>
        <v>0</v>
      </c>
      <c r="AX585" s="168"/>
      <c r="AY585" s="60"/>
      <c r="AZ585" s="61"/>
      <c r="BB585" s="61" t="str">
        <f>IF(Settings!I581&lt;&gt;"",Settings!I581,"")</f>
        <v/>
      </c>
    </row>
    <row r="586" spans="2:54" x14ac:dyDescent="0.2">
      <c r="B586" s="13"/>
      <c r="C586" s="12"/>
      <c r="D586" s="12"/>
      <c r="E586" s="12"/>
      <c r="F586" s="12"/>
      <c r="G586" s="12"/>
      <c r="H586" s="12"/>
      <c r="I586" s="15"/>
      <c r="J586" s="31"/>
      <c r="K586" s="180"/>
      <c r="L586" s="40"/>
      <c r="M586" s="14"/>
      <c r="N586" s="16"/>
      <c r="O586" s="49"/>
      <c r="P586" s="64"/>
      <c r="Q586" s="18"/>
      <c r="R586" s="181">
        <f t="shared" si="78"/>
        <v>0</v>
      </c>
      <c r="S586" s="181">
        <f t="shared" si="79"/>
        <v>0</v>
      </c>
      <c r="T586" s="181">
        <f t="shared" si="80"/>
        <v>0</v>
      </c>
      <c r="AQ586" s="1">
        <f>COUNT(L$11:L586)</f>
        <v>37</v>
      </c>
      <c r="AR586" s="43">
        <f t="shared" si="81"/>
        <v>40933</v>
      </c>
      <c r="AS586" s="44">
        <f t="shared" si="82"/>
        <v>89.120000000000019</v>
      </c>
      <c r="AT586" s="10" t="str">
        <f t="shared" si="83"/>
        <v/>
      </c>
      <c r="AU586" s="20" t="str">
        <f t="shared" si="84"/>
        <v/>
      </c>
      <c r="AV586" s="42">
        <f t="shared" si="85"/>
        <v>1</v>
      </c>
      <c r="AW586" s="89">
        <f t="shared" si="86"/>
        <v>0</v>
      </c>
      <c r="AX586" s="168"/>
      <c r="AY586" s="60"/>
      <c r="AZ586" s="61"/>
      <c r="BB586" s="61" t="str">
        <f>IF(Settings!I582&lt;&gt;"",Settings!I582,"")</f>
        <v/>
      </c>
    </row>
    <row r="587" spans="2:54" x14ac:dyDescent="0.2">
      <c r="B587" s="13"/>
      <c r="C587" s="12"/>
      <c r="D587" s="12"/>
      <c r="E587" s="12"/>
      <c r="F587" s="12"/>
      <c r="G587" s="12"/>
      <c r="H587" s="12"/>
      <c r="I587" s="15"/>
      <c r="J587" s="31"/>
      <c r="K587" s="180"/>
      <c r="L587" s="40"/>
      <c r="M587" s="14"/>
      <c r="N587" s="16"/>
      <c r="O587" s="49"/>
      <c r="P587" s="64"/>
      <c r="Q587" s="18"/>
      <c r="R587" s="181">
        <f t="shared" si="78"/>
        <v>0</v>
      </c>
      <c r="S587" s="181">
        <f t="shared" si="79"/>
        <v>0</v>
      </c>
      <c r="T587" s="181">
        <f t="shared" si="80"/>
        <v>0</v>
      </c>
      <c r="AQ587" s="1">
        <f>COUNT(L$11:L587)</f>
        <v>37</v>
      </c>
      <c r="AR587" s="43">
        <f t="shared" si="81"/>
        <v>40933</v>
      </c>
      <c r="AS587" s="44">
        <f t="shared" si="82"/>
        <v>89.120000000000019</v>
      </c>
      <c r="AT587" s="10" t="str">
        <f t="shared" si="83"/>
        <v/>
      </c>
      <c r="AU587" s="20" t="str">
        <f t="shared" si="84"/>
        <v/>
      </c>
      <c r="AV587" s="42">
        <f t="shared" si="85"/>
        <v>1</v>
      </c>
      <c r="AW587" s="89">
        <f t="shared" si="86"/>
        <v>0</v>
      </c>
      <c r="AX587" s="168"/>
      <c r="AY587" s="60"/>
      <c r="AZ587" s="61"/>
      <c r="BB587" s="61" t="str">
        <f>IF(Settings!I583&lt;&gt;"",Settings!I583,"")</f>
        <v/>
      </c>
    </row>
    <row r="588" spans="2:54" x14ac:dyDescent="0.2">
      <c r="B588" s="13"/>
      <c r="C588" s="12"/>
      <c r="D588" s="12"/>
      <c r="E588" s="12"/>
      <c r="F588" s="12"/>
      <c r="G588" s="12"/>
      <c r="H588" s="12"/>
      <c r="I588" s="15"/>
      <c r="J588" s="31"/>
      <c r="K588" s="180"/>
      <c r="L588" s="40"/>
      <c r="M588" s="14"/>
      <c r="N588" s="16"/>
      <c r="O588" s="49"/>
      <c r="P588" s="64"/>
      <c r="Q588" s="18"/>
      <c r="R588" s="181">
        <f t="shared" ref="R588:R651" si="87">ROUND(IF(M588&lt;&gt;"Y",IF(P588&lt;&gt;"Y",K588,K588*(AV588-1)),0),ROUNDING)</f>
        <v>0</v>
      </c>
      <c r="S588" s="181">
        <f t="shared" ref="S588:S651" si="88">ROUND(IF(O588&gt;0,IF(M588="Y",AW588*(1-O588),IF(AW588&gt;R588,R588 + (AW588 - R588)*(1-O588),AW588)),AW588),ROUNDING)</f>
        <v>0</v>
      </c>
      <c r="T588" s="181">
        <f t="shared" ref="T588:T651" si="89">ROUND(IF(N588="P",0,IF(OR(M588="N",M588=""),S588-R588,S588)),ROUNDING)</f>
        <v>0</v>
      </c>
      <c r="AQ588" s="1">
        <f>COUNT(L$11:L588)</f>
        <v>37</v>
      </c>
      <c r="AR588" s="43">
        <f t="shared" si="81"/>
        <v>40933</v>
      </c>
      <c r="AS588" s="44">
        <f t="shared" si="82"/>
        <v>89.120000000000019</v>
      </c>
      <c r="AT588" s="10" t="str">
        <f t="shared" si="83"/>
        <v/>
      </c>
      <c r="AU588" s="20" t="str">
        <f t="shared" si="84"/>
        <v/>
      </c>
      <c r="AV588" s="42">
        <f t="shared" si="85"/>
        <v>1</v>
      </c>
      <c r="AW588" s="89">
        <f t="shared" si="86"/>
        <v>0</v>
      </c>
      <c r="AX588" s="168"/>
      <c r="AY588" s="60"/>
      <c r="AZ588" s="61"/>
      <c r="BB588" s="61" t="str">
        <f>IF(Settings!I584&lt;&gt;"",Settings!I584,"")</f>
        <v/>
      </c>
    </row>
    <row r="589" spans="2:54" x14ac:dyDescent="0.2">
      <c r="B589" s="13"/>
      <c r="C589" s="12"/>
      <c r="D589" s="12"/>
      <c r="E589" s="12"/>
      <c r="F589" s="12"/>
      <c r="G589" s="12"/>
      <c r="H589" s="12"/>
      <c r="I589" s="15"/>
      <c r="J589" s="31"/>
      <c r="K589" s="180"/>
      <c r="L589" s="40"/>
      <c r="M589" s="14"/>
      <c r="N589" s="16"/>
      <c r="O589" s="49"/>
      <c r="P589" s="64"/>
      <c r="Q589" s="18"/>
      <c r="R589" s="181">
        <f t="shared" si="87"/>
        <v>0</v>
      </c>
      <c r="S589" s="181">
        <f t="shared" si="88"/>
        <v>0</v>
      </c>
      <c r="T589" s="181">
        <f t="shared" si="89"/>
        <v>0</v>
      </c>
      <c r="AQ589" s="1">
        <f>COUNT(L$11:L589)</f>
        <v>37</v>
      </c>
      <c r="AR589" s="43">
        <f t="shared" ref="AR589:AR652" si="90">IF(B589&gt;2,B589,AR588)</f>
        <v>40933</v>
      </c>
      <c r="AS589" s="44">
        <f t="shared" ref="AS589:AS652" si="91">AS588+T589</f>
        <v>89.120000000000019</v>
      </c>
      <c r="AT589" s="10" t="str">
        <f t="shared" ref="AT589:AT652" si="92">IF(N589="P",IF(P589&lt;&gt;"Y",IF(M589&lt;&gt;"Y",K589*AV589,K589*AV589-K589),IF(M589&lt;&gt;"Y",K589 + K589*(AV589-1),K589)),"")</f>
        <v/>
      </c>
      <c r="AU589" s="20" t="str">
        <f t="shared" ref="AU589:AU652" si="93">IF(M589="Y",IF(P589="Y",K589*(AV589-1),K589),"")</f>
        <v/>
      </c>
      <c r="AV589" s="42">
        <f t="shared" ref="AV589:AV652" si="94">IF(L589&lt;&gt;"",IF(ODDS_TYPE=1,L589,IF(ODDS_TYPE=2,IF(L589&gt;0,1+L589/100,IF(L589&lt;0,1-100/L589,1)),IF(ODDS_TYPE=3,1+L589,IF(ODDS_TYPE=4,1+L589,IF(ODDS_TYPE=5,IF(L589&gt;0,1+L589,1-1/L589),IF(ODDS_TYPE=6,IF(L589&gt;=0,L589+1,1-1/L589),1)))))),1)</f>
        <v>1</v>
      </c>
      <c r="AW589" s="89">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68"/>
      <c r="AY589" s="60"/>
      <c r="AZ589" s="61"/>
      <c r="BB589" s="61" t="str">
        <f>IF(Settings!I585&lt;&gt;"",Settings!I585,"")</f>
        <v/>
      </c>
    </row>
    <row r="590" spans="2:54" x14ac:dyDescent="0.2">
      <c r="B590" s="13"/>
      <c r="C590" s="12"/>
      <c r="D590" s="12"/>
      <c r="E590" s="12"/>
      <c r="F590" s="12"/>
      <c r="G590" s="12"/>
      <c r="H590" s="12"/>
      <c r="I590" s="15"/>
      <c r="J590" s="31"/>
      <c r="K590" s="180"/>
      <c r="L590" s="40"/>
      <c r="M590" s="14"/>
      <c r="N590" s="16"/>
      <c r="O590" s="49"/>
      <c r="P590" s="64"/>
      <c r="Q590" s="18"/>
      <c r="R590" s="181">
        <f t="shared" si="87"/>
        <v>0</v>
      </c>
      <c r="S590" s="181">
        <f t="shared" si="88"/>
        <v>0</v>
      </c>
      <c r="T590" s="181">
        <f t="shared" si="89"/>
        <v>0</v>
      </c>
      <c r="AQ590" s="1">
        <f>COUNT(L$11:L590)</f>
        <v>37</v>
      </c>
      <c r="AR590" s="43">
        <f t="shared" si="90"/>
        <v>40933</v>
      </c>
      <c r="AS590" s="44">
        <f t="shared" si="91"/>
        <v>89.120000000000019</v>
      </c>
      <c r="AT590" s="10" t="str">
        <f t="shared" si="92"/>
        <v/>
      </c>
      <c r="AU590" s="20" t="str">
        <f t="shared" si="93"/>
        <v/>
      </c>
      <c r="AV590" s="42">
        <f t="shared" si="94"/>
        <v>1</v>
      </c>
      <c r="AW590" s="89">
        <f t="shared" si="95"/>
        <v>0</v>
      </c>
      <c r="AX590" s="168"/>
      <c r="AY590" s="60"/>
      <c r="AZ590" s="61"/>
      <c r="BB590" s="61" t="str">
        <f>IF(Settings!I586&lt;&gt;"",Settings!I586,"")</f>
        <v/>
      </c>
    </row>
    <row r="591" spans="2:54" x14ac:dyDescent="0.2">
      <c r="B591" s="13"/>
      <c r="C591" s="12"/>
      <c r="D591" s="12"/>
      <c r="E591" s="12"/>
      <c r="F591" s="12"/>
      <c r="G591" s="12"/>
      <c r="H591" s="12"/>
      <c r="I591" s="15"/>
      <c r="J591" s="31"/>
      <c r="K591" s="180"/>
      <c r="L591" s="40"/>
      <c r="M591" s="14"/>
      <c r="N591" s="16"/>
      <c r="O591" s="49"/>
      <c r="P591" s="64"/>
      <c r="Q591" s="18"/>
      <c r="R591" s="181">
        <f t="shared" si="87"/>
        <v>0</v>
      </c>
      <c r="S591" s="181">
        <f t="shared" si="88"/>
        <v>0</v>
      </c>
      <c r="T591" s="181">
        <f t="shared" si="89"/>
        <v>0</v>
      </c>
      <c r="AQ591" s="1">
        <f>COUNT(L$11:L591)</f>
        <v>37</v>
      </c>
      <c r="AR591" s="43">
        <f t="shared" si="90"/>
        <v>40933</v>
      </c>
      <c r="AS591" s="44">
        <f t="shared" si="91"/>
        <v>89.120000000000019</v>
      </c>
      <c r="AT591" s="10" t="str">
        <f t="shared" si="92"/>
        <v/>
      </c>
      <c r="AU591" s="20" t="str">
        <f t="shared" si="93"/>
        <v/>
      </c>
      <c r="AV591" s="42">
        <f t="shared" si="94"/>
        <v>1</v>
      </c>
      <c r="AW591" s="89">
        <f t="shared" si="95"/>
        <v>0</v>
      </c>
      <c r="AX591" s="168"/>
      <c r="AY591" s="60"/>
      <c r="AZ591" s="61"/>
      <c r="BB591" s="61" t="str">
        <f>IF(Settings!I587&lt;&gt;"",Settings!I587,"")</f>
        <v/>
      </c>
    </row>
    <row r="592" spans="2:54" x14ac:dyDescent="0.2">
      <c r="B592" s="13"/>
      <c r="C592" s="12"/>
      <c r="D592" s="12"/>
      <c r="E592" s="12"/>
      <c r="F592" s="12"/>
      <c r="G592" s="12"/>
      <c r="H592" s="12"/>
      <c r="I592" s="15"/>
      <c r="J592" s="31"/>
      <c r="K592" s="180"/>
      <c r="L592" s="40"/>
      <c r="M592" s="14"/>
      <c r="N592" s="16"/>
      <c r="O592" s="49"/>
      <c r="P592" s="64"/>
      <c r="Q592" s="18"/>
      <c r="R592" s="181">
        <f t="shared" si="87"/>
        <v>0</v>
      </c>
      <c r="S592" s="181">
        <f t="shared" si="88"/>
        <v>0</v>
      </c>
      <c r="T592" s="181">
        <f t="shared" si="89"/>
        <v>0</v>
      </c>
      <c r="AQ592" s="1">
        <f>COUNT(L$11:L592)</f>
        <v>37</v>
      </c>
      <c r="AR592" s="43">
        <f t="shared" si="90"/>
        <v>40933</v>
      </c>
      <c r="AS592" s="44">
        <f t="shared" si="91"/>
        <v>89.120000000000019</v>
      </c>
      <c r="AT592" s="10" t="str">
        <f t="shared" si="92"/>
        <v/>
      </c>
      <c r="AU592" s="20" t="str">
        <f t="shared" si="93"/>
        <v/>
      </c>
      <c r="AV592" s="42">
        <f t="shared" si="94"/>
        <v>1</v>
      </c>
      <c r="AW592" s="89">
        <f t="shared" si="95"/>
        <v>0</v>
      </c>
      <c r="AX592" s="168"/>
      <c r="AY592" s="60"/>
      <c r="AZ592" s="61"/>
      <c r="BB592" s="61" t="str">
        <f>IF(Settings!I588&lt;&gt;"",Settings!I588,"")</f>
        <v/>
      </c>
    </row>
    <row r="593" spans="2:54" x14ac:dyDescent="0.2">
      <c r="B593" s="13"/>
      <c r="C593" s="12"/>
      <c r="D593" s="12"/>
      <c r="E593" s="12"/>
      <c r="F593" s="12"/>
      <c r="G593" s="12"/>
      <c r="H593" s="12"/>
      <c r="I593" s="15"/>
      <c r="J593" s="31"/>
      <c r="K593" s="180"/>
      <c r="L593" s="40"/>
      <c r="M593" s="14"/>
      <c r="N593" s="16"/>
      <c r="O593" s="49"/>
      <c r="P593" s="64"/>
      <c r="Q593" s="18"/>
      <c r="R593" s="181">
        <f t="shared" si="87"/>
        <v>0</v>
      </c>
      <c r="S593" s="181">
        <f t="shared" si="88"/>
        <v>0</v>
      </c>
      <c r="T593" s="181">
        <f t="shared" si="89"/>
        <v>0</v>
      </c>
      <c r="AQ593" s="1">
        <f>COUNT(L$11:L593)</f>
        <v>37</v>
      </c>
      <c r="AR593" s="43">
        <f t="shared" si="90"/>
        <v>40933</v>
      </c>
      <c r="AS593" s="44">
        <f t="shared" si="91"/>
        <v>89.120000000000019</v>
      </c>
      <c r="AT593" s="10" t="str">
        <f t="shared" si="92"/>
        <v/>
      </c>
      <c r="AU593" s="20" t="str">
        <f t="shared" si="93"/>
        <v/>
      </c>
      <c r="AV593" s="42">
        <f t="shared" si="94"/>
        <v>1</v>
      </c>
      <c r="AW593" s="89">
        <f t="shared" si="95"/>
        <v>0</v>
      </c>
      <c r="AX593" s="168"/>
      <c r="AY593" s="60"/>
      <c r="AZ593" s="61"/>
      <c r="BB593" s="61" t="str">
        <f>IF(Settings!I589&lt;&gt;"",Settings!I589,"")</f>
        <v/>
      </c>
    </row>
    <row r="594" spans="2:54" x14ac:dyDescent="0.2">
      <c r="B594" s="13"/>
      <c r="C594" s="12"/>
      <c r="D594" s="12"/>
      <c r="E594" s="12"/>
      <c r="F594" s="12"/>
      <c r="G594" s="12"/>
      <c r="H594" s="12"/>
      <c r="I594" s="15"/>
      <c r="J594" s="31"/>
      <c r="K594" s="180"/>
      <c r="L594" s="40"/>
      <c r="M594" s="14"/>
      <c r="N594" s="16"/>
      <c r="O594" s="49"/>
      <c r="P594" s="64"/>
      <c r="Q594" s="18"/>
      <c r="R594" s="181">
        <f t="shared" si="87"/>
        <v>0</v>
      </c>
      <c r="S594" s="181">
        <f t="shared" si="88"/>
        <v>0</v>
      </c>
      <c r="T594" s="181">
        <f t="shared" si="89"/>
        <v>0</v>
      </c>
      <c r="AQ594" s="1">
        <f>COUNT(L$11:L594)</f>
        <v>37</v>
      </c>
      <c r="AR594" s="43">
        <f t="shared" si="90"/>
        <v>40933</v>
      </c>
      <c r="AS594" s="44">
        <f t="shared" si="91"/>
        <v>89.120000000000019</v>
      </c>
      <c r="AT594" s="10" t="str">
        <f t="shared" si="92"/>
        <v/>
      </c>
      <c r="AU594" s="20" t="str">
        <f t="shared" si="93"/>
        <v/>
      </c>
      <c r="AV594" s="42">
        <f t="shared" si="94"/>
        <v>1</v>
      </c>
      <c r="AW594" s="89">
        <f t="shared" si="95"/>
        <v>0</v>
      </c>
      <c r="AX594" s="168"/>
      <c r="AY594" s="60"/>
      <c r="AZ594" s="61"/>
      <c r="BB594" s="61" t="str">
        <f>IF(Settings!I590&lt;&gt;"",Settings!I590,"")</f>
        <v/>
      </c>
    </row>
    <row r="595" spans="2:54" x14ac:dyDescent="0.2">
      <c r="B595" s="13"/>
      <c r="C595" s="12"/>
      <c r="D595" s="12"/>
      <c r="E595" s="12"/>
      <c r="F595" s="12"/>
      <c r="G595" s="12"/>
      <c r="H595" s="12"/>
      <c r="I595" s="15"/>
      <c r="J595" s="31"/>
      <c r="K595" s="180"/>
      <c r="L595" s="40"/>
      <c r="M595" s="14"/>
      <c r="N595" s="16"/>
      <c r="O595" s="49"/>
      <c r="P595" s="64"/>
      <c r="Q595" s="18"/>
      <c r="R595" s="181">
        <f t="shared" si="87"/>
        <v>0</v>
      </c>
      <c r="S595" s="181">
        <f t="shared" si="88"/>
        <v>0</v>
      </c>
      <c r="T595" s="181">
        <f t="shared" si="89"/>
        <v>0</v>
      </c>
      <c r="AQ595" s="1">
        <f>COUNT(L$11:L595)</f>
        <v>37</v>
      </c>
      <c r="AR595" s="43">
        <f t="shared" si="90"/>
        <v>40933</v>
      </c>
      <c r="AS595" s="44">
        <f t="shared" si="91"/>
        <v>89.120000000000019</v>
      </c>
      <c r="AT595" s="10" t="str">
        <f t="shared" si="92"/>
        <v/>
      </c>
      <c r="AU595" s="20" t="str">
        <f t="shared" si="93"/>
        <v/>
      </c>
      <c r="AV595" s="42">
        <f t="shared" si="94"/>
        <v>1</v>
      </c>
      <c r="AW595" s="89">
        <f t="shared" si="95"/>
        <v>0</v>
      </c>
      <c r="AX595" s="168"/>
      <c r="AY595" s="60"/>
      <c r="AZ595" s="61"/>
      <c r="BB595" s="61" t="str">
        <f>IF(Settings!I591&lt;&gt;"",Settings!I591,"")</f>
        <v/>
      </c>
    </row>
    <row r="596" spans="2:54" x14ac:dyDescent="0.2">
      <c r="B596" s="13"/>
      <c r="C596" s="12"/>
      <c r="D596" s="12"/>
      <c r="E596" s="12"/>
      <c r="F596" s="12"/>
      <c r="G596" s="12"/>
      <c r="H596" s="12"/>
      <c r="I596" s="15"/>
      <c r="J596" s="31"/>
      <c r="K596" s="180"/>
      <c r="L596" s="40"/>
      <c r="M596" s="14"/>
      <c r="N596" s="16"/>
      <c r="O596" s="49"/>
      <c r="P596" s="64"/>
      <c r="Q596" s="18"/>
      <c r="R596" s="181">
        <f t="shared" si="87"/>
        <v>0</v>
      </c>
      <c r="S596" s="181">
        <f t="shared" si="88"/>
        <v>0</v>
      </c>
      <c r="T596" s="181">
        <f t="shared" si="89"/>
        <v>0</v>
      </c>
      <c r="AQ596" s="1">
        <f>COUNT(L$11:L596)</f>
        <v>37</v>
      </c>
      <c r="AR596" s="43">
        <f t="shared" si="90"/>
        <v>40933</v>
      </c>
      <c r="AS596" s="44">
        <f t="shared" si="91"/>
        <v>89.120000000000019</v>
      </c>
      <c r="AT596" s="10" t="str">
        <f t="shared" si="92"/>
        <v/>
      </c>
      <c r="AU596" s="20" t="str">
        <f t="shared" si="93"/>
        <v/>
      </c>
      <c r="AV596" s="42">
        <f t="shared" si="94"/>
        <v>1</v>
      </c>
      <c r="AW596" s="89">
        <f t="shared" si="95"/>
        <v>0</v>
      </c>
      <c r="AX596" s="168"/>
      <c r="AY596" s="60"/>
      <c r="AZ596" s="61"/>
      <c r="BB596" s="61" t="str">
        <f>IF(Settings!I592&lt;&gt;"",Settings!I592,"")</f>
        <v/>
      </c>
    </row>
    <row r="597" spans="2:54" x14ac:dyDescent="0.2">
      <c r="B597" s="13"/>
      <c r="C597" s="12"/>
      <c r="D597" s="12"/>
      <c r="E597" s="12"/>
      <c r="F597" s="12"/>
      <c r="G597" s="12"/>
      <c r="H597" s="12"/>
      <c r="I597" s="15"/>
      <c r="J597" s="31"/>
      <c r="K597" s="180"/>
      <c r="L597" s="40"/>
      <c r="M597" s="14"/>
      <c r="N597" s="16"/>
      <c r="O597" s="49"/>
      <c r="P597" s="64"/>
      <c r="Q597" s="18"/>
      <c r="R597" s="181">
        <f t="shared" si="87"/>
        <v>0</v>
      </c>
      <c r="S597" s="181">
        <f t="shared" si="88"/>
        <v>0</v>
      </c>
      <c r="T597" s="181">
        <f t="shared" si="89"/>
        <v>0</v>
      </c>
      <c r="AQ597" s="1">
        <f>COUNT(L$11:L597)</f>
        <v>37</v>
      </c>
      <c r="AR597" s="43">
        <f t="shared" si="90"/>
        <v>40933</v>
      </c>
      <c r="AS597" s="44">
        <f t="shared" si="91"/>
        <v>89.120000000000019</v>
      </c>
      <c r="AT597" s="10" t="str">
        <f t="shared" si="92"/>
        <v/>
      </c>
      <c r="AU597" s="20" t="str">
        <f t="shared" si="93"/>
        <v/>
      </c>
      <c r="AV597" s="42">
        <f t="shared" si="94"/>
        <v>1</v>
      </c>
      <c r="AW597" s="89">
        <f t="shared" si="95"/>
        <v>0</v>
      </c>
      <c r="AX597" s="168"/>
      <c r="AY597" s="60"/>
      <c r="AZ597" s="61"/>
      <c r="BB597" s="61" t="str">
        <f>IF(Settings!I593&lt;&gt;"",Settings!I593,"")</f>
        <v/>
      </c>
    </row>
    <row r="598" spans="2:54" x14ac:dyDescent="0.2">
      <c r="B598" s="13"/>
      <c r="C598" s="12"/>
      <c r="D598" s="12"/>
      <c r="E598" s="12"/>
      <c r="F598" s="12"/>
      <c r="G598" s="12"/>
      <c r="H598" s="12"/>
      <c r="I598" s="15"/>
      <c r="J598" s="31"/>
      <c r="K598" s="180"/>
      <c r="L598" s="40"/>
      <c r="M598" s="14"/>
      <c r="N598" s="16"/>
      <c r="O598" s="49"/>
      <c r="P598" s="64"/>
      <c r="Q598" s="18"/>
      <c r="R598" s="181">
        <f t="shared" si="87"/>
        <v>0</v>
      </c>
      <c r="S598" s="181">
        <f t="shared" si="88"/>
        <v>0</v>
      </c>
      <c r="T598" s="181">
        <f t="shared" si="89"/>
        <v>0</v>
      </c>
      <c r="AQ598" s="1">
        <f>COUNT(L$11:L598)</f>
        <v>37</v>
      </c>
      <c r="AR598" s="43">
        <f t="shared" si="90"/>
        <v>40933</v>
      </c>
      <c r="AS598" s="44">
        <f t="shared" si="91"/>
        <v>89.120000000000019</v>
      </c>
      <c r="AT598" s="10" t="str">
        <f t="shared" si="92"/>
        <v/>
      </c>
      <c r="AU598" s="20" t="str">
        <f t="shared" si="93"/>
        <v/>
      </c>
      <c r="AV598" s="42">
        <f t="shared" si="94"/>
        <v>1</v>
      </c>
      <c r="AW598" s="89">
        <f t="shared" si="95"/>
        <v>0</v>
      </c>
      <c r="AX598" s="168"/>
      <c r="AY598" s="60"/>
      <c r="AZ598" s="61"/>
      <c r="BB598" s="61" t="str">
        <f>IF(Settings!I594&lt;&gt;"",Settings!I594,"")</f>
        <v/>
      </c>
    </row>
    <row r="599" spans="2:54" x14ac:dyDescent="0.2">
      <c r="B599" s="13"/>
      <c r="C599" s="12"/>
      <c r="D599" s="12"/>
      <c r="E599" s="12"/>
      <c r="F599" s="12"/>
      <c r="G599" s="12"/>
      <c r="H599" s="12"/>
      <c r="I599" s="15"/>
      <c r="J599" s="31"/>
      <c r="K599" s="180"/>
      <c r="L599" s="40"/>
      <c r="M599" s="14"/>
      <c r="N599" s="16"/>
      <c r="O599" s="49"/>
      <c r="P599" s="64"/>
      <c r="Q599" s="18"/>
      <c r="R599" s="181">
        <f t="shared" si="87"/>
        <v>0</v>
      </c>
      <c r="S599" s="181">
        <f t="shared" si="88"/>
        <v>0</v>
      </c>
      <c r="T599" s="181">
        <f t="shared" si="89"/>
        <v>0</v>
      </c>
      <c r="AQ599" s="1">
        <f>COUNT(L$11:L599)</f>
        <v>37</v>
      </c>
      <c r="AR599" s="43">
        <f t="shared" si="90"/>
        <v>40933</v>
      </c>
      <c r="AS599" s="44">
        <f t="shared" si="91"/>
        <v>89.120000000000019</v>
      </c>
      <c r="AT599" s="10" t="str">
        <f t="shared" si="92"/>
        <v/>
      </c>
      <c r="AU599" s="20" t="str">
        <f t="shared" si="93"/>
        <v/>
      </c>
      <c r="AV599" s="42">
        <f t="shared" si="94"/>
        <v>1</v>
      </c>
      <c r="AW599" s="89">
        <f t="shared" si="95"/>
        <v>0</v>
      </c>
      <c r="AX599" s="168"/>
      <c r="AY599" s="60"/>
      <c r="AZ599" s="61"/>
      <c r="BB599" s="61" t="str">
        <f>IF(Settings!I595&lt;&gt;"",Settings!I595,"")</f>
        <v/>
      </c>
    </row>
    <row r="600" spans="2:54" x14ac:dyDescent="0.2">
      <c r="B600" s="13"/>
      <c r="C600" s="12"/>
      <c r="D600" s="12"/>
      <c r="E600" s="12"/>
      <c r="F600" s="12"/>
      <c r="G600" s="12"/>
      <c r="H600" s="12"/>
      <c r="I600" s="15"/>
      <c r="J600" s="31"/>
      <c r="K600" s="180"/>
      <c r="L600" s="40"/>
      <c r="M600" s="14"/>
      <c r="N600" s="16"/>
      <c r="O600" s="49"/>
      <c r="P600" s="64"/>
      <c r="Q600" s="18"/>
      <c r="R600" s="181">
        <f t="shared" si="87"/>
        <v>0</v>
      </c>
      <c r="S600" s="181">
        <f t="shared" si="88"/>
        <v>0</v>
      </c>
      <c r="T600" s="181">
        <f t="shared" si="89"/>
        <v>0</v>
      </c>
      <c r="AQ600" s="1">
        <f>COUNT(L$11:L600)</f>
        <v>37</v>
      </c>
      <c r="AR600" s="43">
        <f t="shared" si="90"/>
        <v>40933</v>
      </c>
      <c r="AS600" s="44">
        <f t="shared" si="91"/>
        <v>89.120000000000019</v>
      </c>
      <c r="AT600" s="10" t="str">
        <f t="shared" si="92"/>
        <v/>
      </c>
      <c r="AU600" s="20" t="str">
        <f t="shared" si="93"/>
        <v/>
      </c>
      <c r="AV600" s="42">
        <f t="shared" si="94"/>
        <v>1</v>
      </c>
      <c r="AW600" s="89">
        <f t="shared" si="95"/>
        <v>0</v>
      </c>
      <c r="AX600" s="168"/>
      <c r="AY600" s="60"/>
      <c r="AZ600" s="61"/>
      <c r="BB600" s="61" t="str">
        <f>IF(Settings!I596&lt;&gt;"",Settings!I596,"")</f>
        <v/>
      </c>
    </row>
    <row r="601" spans="2:54" x14ac:dyDescent="0.2">
      <c r="B601" s="13"/>
      <c r="C601" s="12"/>
      <c r="D601" s="12"/>
      <c r="E601" s="12"/>
      <c r="F601" s="12"/>
      <c r="G601" s="12"/>
      <c r="H601" s="12"/>
      <c r="I601" s="15"/>
      <c r="J601" s="31"/>
      <c r="K601" s="180"/>
      <c r="L601" s="40"/>
      <c r="M601" s="14"/>
      <c r="N601" s="16"/>
      <c r="O601" s="49"/>
      <c r="P601" s="64"/>
      <c r="Q601" s="18"/>
      <c r="R601" s="181">
        <f t="shared" si="87"/>
        <v>0</v>
      </c>
      <c r="S601" s="181">
        <f t="shared" si="88"/>
        <v>0</v>
      </c>
      <c r="T601" s="181">
        <f t="shared" si="89"/>
        <v>0</v>
      </c>
      <c r="AQ601" s="1">
        <f>COUNT(L$11:L601)</f>
        <v>37</v>
      </c>
      <c r="AR601" s="43">
        <f t="shared" si="90"/>
        <v>40933</v>
      </c>
      <c r="AS601" s="44">
        <f t="shared" si="91"/>
        <v>89.120000000000019</v>
      </c>
      <c r="AT601" s="10" t="str">
        <f t="shared" si="92"/>
        <v/>
      </c>
      <c r="AU601" s="20" t="str">
        <f t="shared" si="93"/>
        <v/>
      </c>
      <c r="AV601" s="42">
        <f t="shared" si="94"/>
        <v>1</v>
      </c>
      <c r="AW601" s="89">
        <f t="shared" si="95"/>
        <v>0</v>
      </c>
      <c r="AX601" s="168"/>
      <c r="AY601" s="60"/>
      <c r="AZ601" s="61"/>
      <c r="BB601" s="61" t="str">
        <f>IF(Settings!I597&lt;&gt;"",Settings!I597,"")</f>
        <v/>
      </c>
    </row>
    <row r="602" spans="2:54" x14ac:dyDescent="0.2">
      <c r="B602" s="13"/>
      <c r="C602" s="12"/>
      <c r="D602" s="12"/>
      <c r="E602" s="12"/>
      <c r="F602" s="12"/>
      <c r="G602" s="12"/>
      <c r="H602" s="12"/>
      <c r="I602" s="15"/>
      <c r="J602" s="31"/>
      <c r="K602" s="180"/>
      <c r="L602" s="40"/>
      <c r="M602" s="14"/>
      <c r="N602" s="16"/>
      <c r="O602" s="49"/>
      <c r="P602" s="64"/>
      <c r="Q602" s="18"/>
      <c r="R602" s="181">
        <f t="shared" si="87"/>
        <v>0</v>
      </c>
      <c r="S602" s="181">
        <f t="shared" si="88"/>
        <v>0</v>
      </c>
      <c r="T602" s="181">
        <f t="shared" si="89"/>
        <v>0</v>
      </c>
      <c r="AQ602" s="1">
        <f>COUNT(L$11:L602)</f>
        <v>37</v>
      </c>
      <c r="AR602" s="43">
        <f t="shared" si="90"/>
        <v>40933</v>
      </c>
      <c r="AS602" s="44">
        <f t="shared" si="91"/>
        <v>89.120000000000019</v>
      </c>
      <c r="AT602" s="10" t="str">
        <f t="shared" si="92"/>
        <v/>
      </c>
      <c r="AU602" s="20" t="str">
        <f t="shared" si="93"/>
        <v/>
      </c>
      <c r="AV602" s="42">
        <f t="shared" si="94"/>
        <v>1</v>
      </c>
      <c r="AW602" s="89">
        <f t="shared" si="95"/>
        <v>0</v>
      </c>
      <c r="AX602" s="168"/>
      <c r="AY602" s="60"/>
      <c r="AZ602" s="61"/>
      <c r="BB602" s="61" t="str">
        <f>IF(Settings!I598&lt;&gt;"",Settings!I598,"")</f>
        <v/>
      </c>
    </row>
    <row r="603" spans="2:54" x14ac:dyDescent="0.2">
      <c r="B603" s="13"/>
      <c r="C603" s="12"/>
      <c r="D603" s="12"/>
      <c r="E603" s="12"/>
      <c r="F603" s="12"/>
      <c r="G603" s="12"/>
      <c r="H603" s="12"/>
      <c r="I603" s="15"/>
      <c r="J603" s="31"/>
      <c r="K603" s="180"/>
      <c r="L603" s="40"/>
      <c r="M603" s="14"/>
      <c r="N603" s="16"/>
      <c r="O603" s="49"/>
      <c r="P603" s="64"/>
      <c r="Q603" s="18"/>
      <c r="R603" s="181">
        <f t="shared" si="87"/>
        <v>0</v>
      </c>
      <c r="S603" s="181">
        <f t="shared" si="88"/>
        <v>0</v>
      </c>
      <c r="T603" s="181">
        <f t="shared" si="89"/>
        <v>0</v>
      </c>
      <c r="AQ603" s="1">
        <f>COUNT(L$11:L603)</f>
        <v>37</v>
      </c>
      <c r="AR603" s="43">
        <f t="shared" si="90"/>
        <v>40933</v>
      </c>
      <c r="AS603" s="44">
        <f t="shared" si="91"/>
        <v>89.120000000000019</v>
      </c>
      <c r="AT603" s="10" t="str">
        <f t="shared" si="92"/>
        <v/>
      </c>
      <c r="AU603" s="20" t="str">
        <f t="shared" si="93"/>
        <v/>
      </c>
      <c r="AV603" s="42">
        <f t="shared" si="94"/>
        <v>1</v>
      </c>
      <c r="AW603" s="89">
        <f t="shared" si="95"/>
        <v>0</v>
      </c>
      <c r="AX603" s="168"/>
      <c r="AY603" s="60"/>
      <c r="AZ603" s="61"/>
      <c r="BB603" s="61" t="str">
        <f>IF(Settings!I599&lt;&gt;"",Settings!I599,"")</f>
        <v/>
      </c>
    </row>
    <row r="604" spans="2:54" x14ac:dyDescent="0.2">
      <c r="B604" s="13"/>
      <c r="C604" s="12"/>
      <c r="D604" s="12"/>
      <c r="E604" s="12"/>
      <c r="F604" s="12"/>
      <c r="G604" s="12"/>
      <c r="H604" s="12"/>
      <c r="I604" s="15"/>
      <c r="J604" s="31"/>
      <c r="K604" s="180"/>
      <c r="L604" s="40"/>
      <c r="M604" s="14"/>
      <c r="N604" s="16"/>
      <c r="O604" s="49"/>
      <c r="P604" s="64"/>
      <c r="Q604" s="18"/>
      <c r="R604" s="181">
        <f t="shared" si="87"/>
        <v>0</v>
      </c>
      <c r="S604" s="181">
        <f t="shared" si="88"/>
        <v>0</v>
      </c>
      <c r="T604" s="181">
        <f t="shared" si="89"/>
        <v>0</v>
      </c>
      <c r="AQ604" s="1">
        <f>COUNT(L$11:L604)</f>
        <v>37</v>
      </c>
      <c r="AR604" s="43">
        <f t="shared" si="90"/>
        <v>40933</v>
      </c>
      <c r="AS604" s="44">
        <f t="shared" si="91"/>
        <v>89.120000000000019</v>
      </c>
      <c r="AT604" s="10" t="str">
        <f t="shared" si="92"/>
        <v/>
      </c>
      <c r="AU604" s="20" t="str">
        <f t="shared" si="93"/>
        <v/>
      </c>
      <c r="AV604" s="42">
        <f t="shared" si="94"/>
        <v>1</v>
      </c>
      <c r="AW604" s="89">
        <f t="shared" si="95"/>
        <v>0</v>
      </c>
      <c r="AX604" s="168"/>
      <c r="AY604" s="60"/>
      <c r="AZ604" s="61"/>
      <c r="BB604" s="61" t="str">
        <f>IF(Settings!I600&lt;&gt;"",Settings!I600,"")</f>
        <v/>
      </c>
    </row>
    <row r="605" spans="2:54" x14ac:dyDescent="0.2">
      <c r="B605" s="13"/>
      <c r="C605" s="12"/>
      <c r="D605" s="12"/>
      <c r="E605" s="12"/>
      <c r="F605" s="12"/>
      <c r="G605" s="12"/>
      <c r="H605" s="12"/>
      <c r="I605" s="15"/>
      <c r="J605" s="31"/>
      <c r="K605" s="180"/>
      <c r="L605" s="40"/>
      <c r="M605" s="14"/>
      <c r="N605" s="16"/>
      <c r="O605" s="49"/>
      <c r="P605" s="64"/>
      <c r="Q605" s="18"/>
      <c r="R605" s="181">
        <f t="shared" si="87"/>
        <v>0</v>
      </c>
      <c r="S605" s="181">
        <f t="shared" si="88"/>
        <v>0</v>
      </c>
      <c r="T605" s="181">
        <f t="shared" si="89"/>
        <v>0</v>
      </c>
      <c r="AQ605" s="1">
        <f>COUNT(L$11:L605)</f>
        <v>37</v>
      </c>
      <c r="AR605" s="43">
        <f t="shared" si="90"/>
        <v>40933</v>
      </c>
      <c r="AS605" s="44">
        <f t="shared" si="91"/>
        <v>89.120000000000019</v>
      </c>
      <c r="AT605" s="10" t="str">
        <f t="shared" si="92"/>
        <v/>
      </c>
      <c r="AU605" s="20" t="str">
        <f t="shared" si="93"/>
        <v/>
      </c>
      <c r="AV605" s="42">
        <f t="shared" si="94"/>
        <v>1</v>
      </c>
      <c r="AW605" s="89">
        <f t="shared" si="95"/>
        <v>0</v>
      </c>
      <c r="AX605" s="168"/>
      <c r="AY605" s="60"/>
      <c r="AZ605" s="61"/>
      <c r="BB605" s="61" t="str">
        <f>IF(Settings!I601&lt;&gt;"",Settings!I601,"")</f>
        <v/>
      </c>
    </row>
    <row r="606" spans="2:54" x14ac:dyDescent="0.2">
      <c r="B606" s="13"/>
      <c r="C606" s="12"/>
      <c r="D606" s="12"/>
      <c r="E606" s="12"/>
      <c r="F606" s="12"/>
      <c r="G606" s="12"/>
      <c r="H606" s="12"/>
      <c r="I606" s="15"/>
      <c r="J606" s="31"/>
      <c r="K606" s="180"/>
      <c r="L606" s="40"/>
      <c r="M606" s="14"/>
      <c r="N606" s="16"/>
      <c r="O606" s="49"/>
      <c r="P606" s="64"/>
      <c r="Q606" s="18"/>
      <c r="R606" s="181">
        <f t="shared" si="87"/>
        <v>0</v>
      </c>
      <c r="S606" s="181">
        <f t="shared" si="88"/>
        <v>0</v>
      </c>
      <c r="T606" s="181">
        <f t="shared" si="89"/>
        <v>0</v>
      </c>
      <c r="AQ606" s="1">
        <f>COUNT(L$11:L606)</f>
        <v>37</v>
      </c>
      <c r="AR606" s="43">
        <f t="shared" si="90"/>
        <v>40933</v>
      </c>
      <c r="AS606" s="44">
        <f t="shared" si="91"/>
        <v>89.120000000000019</v>
      </c>
      <c r="AT606" s="10" t="str">
        <f t="shared" si="92"/>
        <v/>
      </c>
      <c r="AU606" s="20" t="str">
        <f t="shared" si="93"/>
        <v/>
      </c>
      <c r="AV606" s="42">
        <f t="shared" si="94"/>
        <v>1</v>
      </c>
      <c r="AW606" s="89">
        <f t="shared" si="95"/>
        <v>0</v>
      </c>
      <c r="AX606" s="168"/>
      <c r="AY606" s="60"/>
      <c r="AZ606" s="61"/>
      <c r="BB606" s="61" t="str">
        <f>IF(Settings!I602&lt;&gt;"",Settings!I602,"")</f>
        <v/>
      </c>
    </row>
    <row r="607" spans="2:54" x14ac:dyDescent="0.2">
      <c r="B607" s="13"/>
      <c r="C607" s="12"/>
      <c r="D607" s="12"/>
      <c r="E607" s="12"/>
      <c r="F607" s="12"/>
      <c r="G607" s="12"/>
      <c r="H607" s="12"/>
      <c r="I607" s="15"/>
      <c r="J607" s="31"/>
      <c r="K607" s="180"/>
      <c r="L607" s="40"/>
      <c r="M607" s="14"/>
      <c r="N607" s="16"/>
      <c r="O607" s="49"/>
      <c r="P607" s="64"/>
      <c r="Q607" s="18"/>
      <c r="R607" s="181">
        <f t="shared" si="87"/>
        <v>0</v>
      </c>
      <c r="S607" s="181">
        <f t="shared" si="88"/>
        <v>0</v>
      </c>
      <c r="T607" s="181">
        <f t="shared" si="89"/>
        <v>0</v>
      </c>
      <c r="AQ607" s="1">
        <f>COUNT(L$11:L607)</f>
        <v>37</v>
      </c>
      <c r="AR607" s="43">
        <f t="shared" si="90"/>
        <v>40933</v>
      </c>
      <c r="AS607" s="44">
        <f t="shared" si="91"/>
        <v>89.120000000000019</v>
      </c>
      <c r="AT607" s="10" t="str">
        <f t="shared" si="92"/>
        <v/>
      </c>
      <c r="AU607" s="20" t="str">
        <f t="shared" si="93"/>
        <v/>
      </c>
      <c r="AV607" s="42">
        <f t="shared" si="94"/>
        <v>1</v>
      </c>
      <c r="AW607" s="89">
        <f t="shared" si="95"/>
        <v>0</v>
      </c>
      <c r="AX607" s="168"/>
      <c r="AY607" s="60"/>
      <c r="AZ607" s="61"/>
      <c r="BB607" s="61" t="str">
        <f>IF(Settings!I603&lt;&gt;"",Settings!I603,"")</f>
        <v/>
      </c>
    </row>
    <row r="608" spans="2:54" x14ac:dyDescent="0.2">
      <c r="B608" s="13"/>
      <c r="C608" s="12"/>
      <c r="D608" s="12"/>
      <c r="E608" s="12"/>
      <c r="F608" s="12"/>
      <c r="G608" s="12"/>
      <c r="H608" s="12"/>
      <c r="I608" s="15"/>
      <c r="J608" s="31"/>
      <c r="K608" s="180"/>
      <c r="L608" s="40"/>
      <c r="M608" s="14"/>
      <c r="N608" s="16"/>
      <c r="O608" s="49"/>
      <c r="P608" s="64"/>
      <c r="Q608" s="18"/>
      <c r="R608" s="181">
        <f t="shared" si="87"/>
        <v>0</v>
      </c>
      <c r="S608" s="181">
        <f t="shared" si="88"/>
        <v>0</v>
      </c>
      <c r="T608" s="181">
        <f t="shared" si="89"/>
        <v>0</v>
      </c>
      <c r="AQ608" s="1">
        <f>COUNT(L$11:L608)</f>
        <v>37</v>
      </c>
      <c r="AR608" s="43">
        <f t="shared" si="90"/>
        <v>40933</v>
      </c>
      <c r="AS608" s="44">
        <f t="shared" si="91"/>
        <v>89.120000000000019</v>
      </c>
      <c r="AT608" s="10" t="str">
        <f t="shared" si="92"/>
        <v/>
      </c>
      <c r="AU608" s="20" t="str">
        <f t="shared" si="93"/>
        <v/>
      </c>
      <c r="AV608" s="42">
        <f t="shared" si="94"/>
        <v>1</v>
      </c>
      <c r="AW608" s="89">
        <f t="shared" si="95"/>
        <v>0</v>
      </c>
      <c r="AX608" s="168"/>
      <c r="AY608" s="60"/>
      <c r="AZ608" s="61"/>
      <c r="BB608" s="61" t="str">
        <f>IF(Settings!I604&lt;&gt;"",Settings!I604,"")</f>
        <v/>
      </c>
    </row>
    <row r="609" spans="2:54" x14ac:dyDescent="0.2">
      <c r="B609" s="13"/>
      <c r="C609" s="12"/>
      <c r="D609" s="12"/>
      <c r="E609" s="12"/>
      <c r="F609" s="12"/>
      <c r="G609" s="12"/>
      <c r="H609" s="12"/>
      <c r="I609" s="15"/>
      <c r="J609" s="31"/>
      <c r="K609" s="180"/>
      <c r="L609" s="40"/>
      <c r="M609" s="14"/>
      <c r="N609" s="16"/>
      <c r="O609" s="49"/>
      <c r="P609" s="64"/>
      <c r="Q609" s="18"/>
      <c r="R609" s="181">
        <f t="shared" si="87"/>
        <v>0</v>
      </c>
      <c r="S609" s="181">
        <f t="shared" si="88"/>
        <v>0</v>
      </c>
      <c r="T609" s="181">
        <f t="shared" si="89"/>
        <v>0</v>
      </c>
      <c r="AQ609" s="1">
        <f>COUNT(L$11:L609)</f>
        <v>37</v>
      </c>
      <c r="AR609" s="43">
        <f t="shared" si="90"/>
        <v>40933</v>
      </c>
      <c r="AS609" s="44">
        <f t="shared" si="91"/>
        <v>89.120000000000019</v>
      </c>
      <c r="AT609" s="10" t="str">
        <f t="shared" si="92"/>
        <v/>
      </c>
      <c r="AU609" s="20" t="str">
        <f t="shared" si="93"/>
        <v/>
      </c>
      <c r="AV609" s="42">
        <f t="shared" si="94"/>
        <v>1</v>
      </c>
      <c r="AW609" s="89">
        <f t="shared" si="95"/>
        <v>0</v>
      </c>
      <c r="AX609" s="168"/>
      <c r="AY609" s="60"/>
      <c r="AZ609" s="61"/>
      <c r="BB609" s="61" t="str">
        <f>IF(Settings!I605&lt;&gt;"",Settings!I605,"")</f>
        <v/>
      </c>
    </row>
    <row r="610" spans="2:54" x14ac:dyDescent="0.2">
      <c r="B610" s="13"/>
      <c r="C610" s="12"/>
      <c r="D610" s="12"/>
      <c r="E610" s="12"/>
      <c r="F610" s="12"/>
      <c r="G610" s="12"/>
      <c r="H610" s="12"/>
      <c r="I610" s="15"/>
      <c r="J610" s="31"/>
      <c r="K610" s="180"/>
      <c r="L610" s="40"/>
      <c r="M610" s="14"/>
      <c r="N610" s="16"/>
      <c r="O610" s="49"/>
      <c r="P610" s="64"/>
      <c r="Q610" s="18"/>
      <c r="R610" s="181">
        <f t="shared" si="87"/>
        <v>0</v>
      </c>
      <c r="S610" s="181">
        <f t="shared" si="88"/>
        <v>0</v>
      </c>
      <c r="T610" s="181">
        <f t="shared" si="89"/>
        <v>0</v>
      </c>
      <c r="AQ610" s="1">
        <f>COUNT(L$11:L610)</f>
        <v>37</v>
      </c>
      <c r="AR610" s="43">
        <f t="shared" si="90"/>
        <v>40933</v>
      </c>
      <c r="AS610" s="44">
        <f t="shared" si="91"/>
        <v>89.120000000000019</v>
      </c>
      <c r="AT610" s="10" t="str">
        <f t="shared" si="92"/>
        <v/>
      </c>
      <c r="AU610" s="20" t="str">
        <f t="shared" si="93"/>
        <v/>
      </c>
      <c r="AV610" s="42">
        <f t="shared" si="94"/>
        <v>1</v>
      </c>
      <c r="AW610" s="89">
        <f t="shared" si="95"/>
        <v>0</v>
      </c>
      <c r="AX610" s="168"/>
      <c r="AY610" s="60"/>
      <c r="AZ610" s="61"/>
      <c r="BB610" s="61" t="str">
        <f>IF(Settings!I606&lt;&gt;"",Settings!I606,"")</f>
        <v/>
      </c>
    </row>
    <row r="611" spans="2:54" x14ac:dyDescent="0.2">
      <c r="B611" s="13"/>
      <c r="C611" s="12"/>
      <c r="D611" s="12"/>
      <c r="E611" s="12"/>
      <c r="F611" s="12"/>
      <c r="G611" s="12"/>
      <c r="H611" s="12"/>
      <c r="I611" s="15"/>
      <c r="J611" s="31"/>
      <c r="K611" s="180"/>
      <c r="L611" s="40"/>
      <c r="M611" s="14"/>
      <c r="N611" s="16"/>
      <c r="O611" s="49"/>
      <c r="P611" s="64"/>
      <c r="Q611" s="18"/>
      <c r="R611" s="181">
        <f t="shared" si="87"/>
        <v>0</v>
      </c>
      <c r="S611" s="181">
        <f t="shared" si="88"/>
        <v>0</v>
      </c>
      <c r="T611" s="181">
        <f t="shared" si="89"/>
        <v>0</v>
      </c>
      <c r="AQ611" s="1">
        <f>COUNT(L$11:L611)</f>
        <v>37</v>
      </c>
      <c r="AR611" s="43">
        <f t="shared" si="90"/>
        <v>40933</v>
      </c>
      <c r="AS611" s="44">
        <f t="shared" si="91"/>
        <v>89.120000000000019</v>
      </c>
      <c r="AT611" s="10" t="str">
        <f t="shared" si="92"/>
        <v/>
      </c>
      <c r="AU611" s="20" t="str">
        <f t="shared" si="93"/>
        <v/>
      </c>
      <c r="AV611" s="42">
        <f t="shared" si="94"/>
        <v>1</v>
      </c>
      <c r="AW611" s="89">
        <f t="shared" si="95"/>
        <v>0</v>
      </c>
      <c r="AX611" s="168"/>
      <c r="AY611" s="60"/>
      <c r="AZ611" s="61"/>
      <c r="BB611" s="61" t="str">
        <f>IF(Settings!I607&lt;&gt;"",Settings!I607,"")</f>
        <v/>
      </c>
    </row>
    <row r="612" spans="2:54" x14ac:dyDescent="0.2">
      <c r="B612" s="13"/>
      <c r="C612" s="12"/>
      <c r="D612" s="12"/>
      <c r="E612" s="12"/>
      <c r="F612" s="12"/>
      <c r="G612" s="12"/>
      <c r="H612" s="12"/>
      <c r="I612" s="15"/>
      <c r="J612" s="31"/>
      <c r="K612" s="180"/>
      <c r="L612" s="40"/>
      <c r="M612" s="14"/>
      <c r="N612" s="16"/>
      <c r="O612" s="49"/>
      <c r="P612" s="64"/>
      <c r="Q612" s="18"/>
      <c r="R612" s="181">
        <f t="shared" si="87"/>
        <v>0</v>
      </c>
      <c r="S612" s="181">
        <f t="shared" si="88"/>
        <v>0</v>
      </c>
      <c r="T612" s="181">
        <f t="shared" si="89"/>
        <v>0</v>
      </c>
      <c r="AQ612" s="1">
        <f>COUNT(L$11:L612)</f>
        <v>37</v>
      </c>
      <c r="AR612" s="43">
        <f t="shared" si="90"/>
        <v>40933</v>
      </c>
      <c r="AS612" s="44">
        <f t="shared" si="91"/>
        <v>89.120000000000019</v>
      </c>
      <c r="AT612" s="10" t="str">
        <f t="shared" si="92"/>
        <v/>
      </c>
      <c r="AU612" s="20" t="str">
        <f t="shared" si="93"/>
        <v/>
      </c>
      <c r="AV612" s="42">
        <f t="shared" si="94"/>
        <v>1</v>
      </c>
      <c r="AW612" s="89">
        <f t="shared" si="95"/>
        <v>0</v>
      </c>
      <c r="AX612" s="168"/>
      <c r="AY612" s="60"/>
      <c r="AZ612" s="61"/>
      <c r="BB612" s="61" t="str">
        <f>IF(Settings!I608&lt;&gt;"",Settings!I608,"")</f>
        <v/>
      </c>
    </row>
    <row r="613" spans="2:54" x14ac:dyDescent="0.2">
      <c r="B613" s="13"/>
      <c r="C613" s="12"/>
      <c r="D613" s="12"/>
      <c r="E613" s="12"/>
      <c r="F613" s="12"/>
      <c r="G613" s="12"/>
      <c r="H613" s="12"/>
      <c r="I613" s="15"/>
      <c r="J613" s="31"/>
      <c r="K613" s="180"/>
      <c r="L613" s="40"/>
      <c r="M613" s="14"/>
      <c r="N613" s="16"/>
      <c r="O613" s="49"/>
      <c r="P613" s="64"/>
      <c r="Q613" s="18"/>
      <c r="R613" s="181">
        <f t="shared" si="87"/>
        <v>0</v>
      </c>
      <c r="S613" s="181">
        <f t="shared" si="88"/>
        <v>0</v>
      </c>
      <c r="T613" s="181">
        <f t="shared" si="89"/>
        <v>0</v>
      </c>
      <c r="AQ613" s="1">
        <f>COUNT(L$11:L613)</f>
        <v>37</v>
      </c>
      <c r="AR613" s="43">
        <f t="shared" si="90"/>
        <v>40933</v>
      </c>
      <c r="AS613" s="44">
        <f t="shared" si="91"/>
        <v>89.120000000000019</v>
      </c>
      <c r="AT613" s="10" t="str">
        <f t="shared" si="92"/>
        <v/>
      </c>
      <c r="AU613" s="20" t="str">
        <f t="shared" si="93"/>
        <v/>
      </c>
      <c r="AV613" s="42">
        <f t="shared" si="94"/>
        <v>1</v>
      </c>
      <c r="AW613" s="89">
        <f t="shared" si="95"/>
        <v>0</v>
      </c>
      <c r="AX613" s="168"/>
      <c r="AY613" s="60"/>
      <c r="AZ613" s="61"/>
      <c r="BB613" s="61" t="str">
        <f>IF(Settings!I609&lt;&gt;"",Settings!I609,"")</f>
        <v/>
      </c>
    </row>
    <row r="614" spans="2:54" x14ac:dyDescent="0.2">
      <c r="B614" s="13"/>
      <c r="C614" s="12"/>
      <c r="D614" s="12"/>
      <c r="E614" s="12"/>
      <c r="F614" s="12"/>
      <c r="G614" s="12"/>
      <c r="H614" s="12"/>
      <c r="I614" s="15"/>
      <c r="J614" s="31"/>
      <c r="K614" s="180"/>
      <c r="L614" s="40"/>
      <c r="M614" s="14"/>
      <c r="N614" s="16"/>
      <c r="O614" s="49"/>
      <c r="P614" s="64"/>
      <c r="Q614" s="18"/>
      <c r="R614" s="181">
        <f t="shared" si="87"/>
        <v>0</v>
      </c>
      <c r="S614" s="181">
        <f t="shared" si="88"/>
        <v>0</v>
      </c>
      <c r="T614" s="181">
        <f t="shared" si="89"/>
        <v>0</v>
      </c>
      <c r="AQ614" s="1">
        <f>COUNT(L$11:L614)</f>
        <v>37</v>
      </c>
      <c r="AR614" s="43">
        <f t="shared" si="90"/>
        <v>40933</v>
      </c>
      <c r="AS614" s="44">
        <f t="shared" si="91"/>
        <v>89.120000000000019</v>
      </c>
      <c r="AT614" s="10" t="str">
        <f t="shared" si="92"/>
        <v/>
      </c>
      <c r="AU614" s="20" t="str">
        <f t="shared" si="93"/>
        <v/>
      </c>
      <c r="AV614" s="42">
        <f t="shared" si="94"/>
        <v>1</v>
      </c>
      <c r="AW614" s="89">
        <f t="shared" si="95"/>
        <v>0</v>
      </c>
      <c r="AX614" s="168"/>
      <c r="AY614" s="60"/>
      <c r="AZ614" s="61"/>
      <c r="BB614" s="61" t="str">
        <f>IF(Settings!I610&lt;&gt;"",Settings!I610,"")</f>
        <v/>
      </c>
    </row>
    <row r="615" spans="2:54" x14ac:dyDescent="0.2">
      <c r="B615" s="13"/>
      <c r="C615" s="12"/>
      <c r="D615" s="12"/>
      <c r="E615" s="12"/>
      <c r="F615" s="12"/>
      <c r="G615" s="12"/>
      <c r="H615" s="12"/>
      <c r="I615" s="15"/>
      <c r="J615" s="31"/>
      <c r="K615" s="180"/>
      <c r="L615" s="40"/>
      <c r="M615" s="14"/>
      <c r="N615" s="16"/>
      <c r="O615" s="49"/>
      <c r="P615" s="64"/>
      <c r="Q615" s="18"/>
      <c r="R615" s="181">
        <f t="shared" si="87"/>
        <v>0</v>
      </c>
      <c r="S615" s="181">
        <f t="shared" si="88"/>
        <v>0</v>
      </c>
      <c r="T615" s="181">
        <f t="shared" si="89"/>
        <v>0</v>
      </c>
      <c r="AQ615" s="1">
        <f>COUNT(L$11:L615)</f>
        <v>37</v>
      </c>
      <c r="AR615" s="43">
        <f t="shared" si="90"/>
        <v>40933</v>
      </c>
      <c r="AS615" s="44">
        <f t="shared" si="91"/>
        <v>89.120000000000019</v>
      </c>
      <c r="AT615" s="10" t="str">
        <f t="shared" si="92"/>
        <v/>
      </c>
      <c r="AU615" s="20" t="str">
        <f t="shared" si="93"/>
        <v/>
      </c>
      <c r="AV615" s="42">
        <f t="shared" si="94"/>
        <v>1</v>
      </c>
      <c r="AW615" s="89">
        <f t="shared" si="95"/>
        <v>0</v>
      </c>
      <c r="AX615" s="168"/>
      <c r="AY615" s="60"/>
      <c r="AZ615" s="61"/>
      <c r="BB615" s="61" t="str">
        <f>IF(Settings!I611&lt;&gt;"",Settings!I611,"")</f>
        <v/>
      </c>
    </row>
    <row r="616" spans="2:54" x14ac:dyDescent="0.2">
      <c r="B616" s="13"/>
      <c r="C616" s="12"/>
      <c r="D616" s="12"/>
      <c r="E616" s="12"/>
      <c r="F616" s="12"/>
      <c r="G616" s="12"/>
      <c r="H616" s="12"/>
      <c r="I616" s="15"/>
      <c r="J616" s="31"/>
      <c r="K616" s="180"/>
      <c r="L616" s="40"/>
      <c r="M616" s="14"/>
      <c r="N616" s="16"/>
      <c r="O616" s="49"/>
      <c r="P616" s="64"/>
      <c r="Q616" s="18"/>
      <c r="R616" s="181">
        <f t="shared" si="87"/>
        <v>0</v>
      </c>
      <c r="S616" s="181">
        <f t="shared" si="88"/>
        <v>0</v>
      </c>
      <c r="T616" s="181">
        <f t="shared" si="89"/>
        <v>0</v>
      </c>
      <c r="AQ616" s="1">
        <f>COUNT(L$11:L616)</f>
        <v>37</v>
      </c>
      <c r="AR616" s="43">
        <f t="shared" si="90"/>
        <v>40933</v>
      </c>
      <c r="AS616" s="44">
        <f t="shared" si="91"/>
        <v>89.120000000000019</v>
      </c>
      <c r="AT616" s="10" t="str">
        <f t="shared" si="92"/>
        <v/>
      </c>
      <c r="AU616" s="20" t="str">
        <f t="shared" si="93"/>
        <v/>
      </c>
      <c r="AV616" s="42">
        <f t="shared" si="94"/>
        <v>1</v>
      </c>
      <c r="AW616" s="89">
        <f t="shared" si="95"/>
        <v>0</v>
      </c>
      <c r="AX616" s="168"/>
      <c r="AY616" s="60"/>
      <c r="AZ616" s="61"/>
      <c r="BB616" s="61" t="str">
        <f>IF(Settings!I612&lt;&gt;"",Settings!I612,"")</f>
        <v/>
      </c>
    </row>
    <row r="617" spans="2:54" x14ac:dyDescent="0.2">
      <c r="B617" s="13"/>
      <c r="C617" s="12"/>
      <c r="D617" s="12"/>
      <c r="E617" s="12"/>
      <c r="F617" s="12"/>
      <c r="G617" s="12"/>
      <c r="H617" s="12"/>
      <c r="I617" s="15"/>
      <c r="J617" s="31"/>
      <c r="K617" s="180"/>
      <c r="L617" s="40"/>
      <c r="M617" s="14"/>
      <c r="N617" s="16"/>
      <c r="O617" s="49"/>
      <c r="P617" s="64"/>
      <c r="Q617" s="18"/>
      <c r="R617" s="181">
        <f t="shared" si="87"/>
        <v>0</v>
      </c>
      <c r="S617" s="181">
        <f t="shared" si="88"/>
        <v>0</v>
      </c>
      <c r="T617" s="181">
        <f t="shared" si="89"/>
        <v>0</v>
      </c>
      <c r="AQ617" s="1">
        <f>COUNT(L$11:L617)</f>
        <v>37</v>
      </c>
      <c r="AR617" s="43">
        <f t="shared" si="90"/>
        <v>40933</v>
      </c>
      <c r="AS617" s="44">
        <f t="shared" si="91"/>
        <v>89.120000000000019</v>
      </c>
      <c r="AT617" s="10" t="str">
        <f t="shared" si="92"/>
        <v/>
      </c>
      <c r="AU617" s="20" t="str">
        <f t="shared" si="93"/>
        <v/>
      </c>
      <c r="AV617" s="42">
        <f t="shared" si="94"/>
        <v>1</v>
      </c>
      <c r="AW617" s="89">
        <f t="shared" si="95"/>
        <v>0</v>
      </c>
      <c r="AX617" s="168"/>
      <c r="AY617" s="60"/>
      <c r="AZ617" s="61"/>
      <c r="BB617" s="61" t="str">
        <f>IF(Settings!I613&lt;&gt;"",Settings!I613,"")</f>
        <v/>
      </c>
    </row>
    <row r="618" spans="2:54" x14ac:dyDescent="0.2">
      <c r="B618" s="13"/>
      <c r="C618" s="12"/>
      <c r="D618" s="12"/>
      <c r="E618" s="12"/>
      <c r="F618" s="12"/>
      <c r="G618" s="12"/>
      <c r="H618" s="12"/>
      <c r="I618" s="15"/>
      <c r="J618" s="31"/>
      <c r="K618" s="180"/>
      <c r="L618" s="40"/>
      <c r="M618" s="14"/>
      <c r="N618" s="16"/>
      <c r="O618" s="49"/>
      <c r="P618" s="64"/>
      <c r="Q618" s="18"/>
      <c r="R618" s="181">
        <f t="shared" si="87"/>
        <v>0</v>
      </c>
      <c r="S618" s="181">
        <f t="shared" si="88"/>
        <v>0</v>
      </c>
      <c r="T618" s="181">
        <f t="shared" si="89"/>
        <v>0</v>
      </c>
      <c r="AQ618" s="1">
        <f>COUNT(L$11:L618)</f>
        <v>37</v>
      </c>
      <c r="AR618" s="43">
        <f t="shared" si="90"/>
        <v>40933</v>
      </c>
      <c r="AS618" s="44">
        <f t="shared" si="91"/>
        <v>89.120000000000019</v>
      </c>
      <c r="AT618" s="10" t="str">
        <f t="shared" si="92"/>
        <v/>
      </c>
      <c r="AU618" s="20" t="str">
        <f t="shared" si="93"/>
        <v/>
      </c>
      <c r="AV618" s="42">
        <f t="shared" si="94"/>
        <v>1</v>
      </c>
      <c r="AW618" s="89">
        <f t="shared" si="95"/>
        <v>0</v>
      </c>
      <c r="AX618" s="168"/>
      <c r="AY618" s="60"/>
      <c r="AZ618" s="61"/>
      <c r="BB618" s="61" t="str">
        <f>IF(Settings!I614&lt;&gt;"",Settings!I614,"")</f>
        <v/>
      </c>
    </row>
    <row r="619" spans="2:54" x14ac:dyDescent="0.2">
      <c r="B619" s="13"/>
      <c r="C619" s="12"/>
      <c r="D619" s="12"/>
      <c r="E619" s="12"/>
      <c r="F619" s="12"/>
      <c r="G619" s="12"/>
      <c r="H619" s="12"/>
      <c r="I619" s="15"/>
      <c r="J619" s="31"/>
      <c r="K619" s="180"/>
      <c r="L619" s="40"/>
      <c r="M619" s="14"/>
      <c r="N619" s="16"/>
      <c r="O619" s="49"/>
      <c r="P619" s="64"/>
      <c r="Q619" s="18"/>
      <c r="R619" s="181">
        <f t="shared" si="87"/>
        <v>0</v>
      </c>
      <c r="S619" s="181">
        <f t="shared" si="88"/>
        <v>0</v>
      </c>
      <c r="T619" s="181">
        <f t="shared" si="89"/>
        <v>0</v>
      </c>
      <c r="AQ619" s="1">
        <f>COUNT(L$11:L619)</f>
        <v>37</v>
      </c>
      <c r="AR619" s="43">
        <f t="shared" si="90"/>
        <v>40933</v>
      </c>
      <c r="AS619" s="44">
        <f t="shared" si="91"/>
        <v>89.120000000000019</v>
      </c>
      <c r="AT619" s="10" t="str">
        <f t="shared" si="92"/>
        <v/>
      </c>
      <c r="AU619" s="20" t="str">
        <f t="shared" si="93"/>
        <v/>
      </c>
      <c r="AV619" s="42">
        <f t="shared" si="94"/>
        <v>1</v>
      </c>
      <c r="AW619" s="89">
        <f t="shared" si="95"/>
        <v>0</v>
      </c>
      <c r="AX619" s="168"/>
      <c r="AY619" s="60"/>
      <c r="AZ619" s="61"/>
      <c r="BB619" s="61" t="str">
        <f>IF(Settings!I615&lt;&gt;"",Settings!I615,"")</f>
        <v/>
      </c>
    </row>
    <row r="620" spans="2:54" x14ac:dyDescent="0.2">
      <c r="B620" s="13"/>
      <c r="C620" s="12"/>
      <c r="D620" s="12"/>
      <c r="E620" s="12"/>
      <c r="F620" s="12"/>
      <c r="G620" s="12"/>
      <c r="H620" s="12"/>
      <c r="I620" s="15"/>
      <c r="J620" s="31"/>
      <c r="K620" s="180"/>
      <c r="L620" s="40"/>
      <c r="M620" s="14"/>
      <c r="N620" s="16"/>
      <c r="O620" s="49"/>
      <c r="P620" s="64"/>
      <c r="Q620" s="18"/>
      <c r="R620" s="181">
        <f t="shared" si="87"/>
        <v>0</v>
      </c>
      <c r="S620" s="181">
        <f t="shared" si="88"/>
        <v>0</v>
      </c>
      <c r="T620" s="181">
        <f t="shared" si="89"/>
        <v>0</v>
      </c>
      <c r="AQ620" s="1">
        <f>COUNT(L$11:L620)</f>
        <v>37</v>
      </c>
      <c r="AR620" s="43">
        <f t="shared" si="90"/>
        <v>40933</v>
      </c>
      <c r="AS620" s="44">
        <f t="shared" si="91"/>
        <v>89.120000000000019</v>
      </c>
      <c r="AT620" s="10" t="str">
        <f t="shared" si="92"/>
        <v/>
      </c>
      <c r="AU620" s="20" t="str">
        <f t="shared" si="93"/>
        <v/>
      </c>
      <c r="AV620" s="42">
        <f t="shared" si="94"/>
        <v>1</v>
      </c>
      <c r="AW620" s="89">
        <f t="shared" si="95"/>
        <v>0</v>
      </c>
      <c r="AX620" s="168"/>
      <c r="AY620" s="60"/>
      <c r="AZ620" s="61"/>
      <c r="BB620" s="61" t="str">
        <f>IF(Settings!I616&lt;&gt;"",Settings!I616,"")</f>
        <v/>
      </c>
    </row>
    <row r="621" spans="2:54" x14ac:dyDescent="0.2">
      <c r="B621" s="13"/>
      <c r="C621" s="12"/>
      <c r="D621" s="12"/>
      <c r="E621" s="12"/>
      <c r="F621" s="12"/>
      <c r="G621" s="12"/>
      <c r="H621" s="12"/>
      <c r="I621" s="15"/>
      <c r="J621" s="31"/>
      <c r="K621" s="180"/>
      <c r="L621" s="40"/>
      <c r="M621" s="14"/>
      <c r="N621" s="16"/>
      <c r="O621" s="49"/>
      <c r="P621" s="64"/>
      <c r="Q621" s="18"/>
      <c r="R621" s="181">
        <f t="shared" si="87"/>
        <v>0</v>
      </c>
      <c r="S621" s="181">
        <f t="shared" si="88"/>
        <v>0</v>
      </c>
      <c r="T621" s="181">
        <f t="shared" si="89"/>
        <v>0</v>
      </c>
      <c r="AQ621" s="1">
        <f>COUNT(L$11:L621)</f>
        <v>37</v>
      </c>
      <c r="AR621" s="43">
        <f t="shared" si="90"/>
        <v>40933</v>
      </c>
      <c r="AS621" s="44">
        <f t="shared" si="91"/>
        <v>89.120000000000019</v>
      </c>
      <c r="AT621" s="10" t="str">
        <f t="shared" si="92"/>
        <v/>
      </c>
      <c r="AU621" s="20" t="str">
        <f t="shared" si="93"/>
        <v/>
      </c>
      <c r="AV621" s="42">
        <f t="shared" si="94"/>
        <v>1</v>
      </c>
      <c r="AW621" s="89">
        <f t="shared" si="95"/>
        <v>0</v>
      </c>
      <c r="AX621" s="168"/>
      <c r="AY621" s="60"/>
      <c r="AZ621" s="61"/>
      <c r="BB621" s="61" t="str">
        <f>IF(Settings!I617&lt;&gt;"",Settings!I617,"")</f>
        <v/>
      </c>
    </row>
    <row r="622" spans="2:54" x14ac:dyDescent="0.2">
      <c r="B622" s="13"/>
      <c r="C622" s="12"/>
      <c r="D622" s="12"/>
      <c r="E622" s="12"/>
      <c r="F622" s="12"/>
      <c r="G622" s="12"/>
      <c r="H622" s="12"/>
      <c r="I622" s="15"/>
      <c r="J622" s="31"/>
      <c r="K622" s="180"/>
      <c r="L622" s="40"/>
      <c r="M622" s="14"/>
      <c r="N622" s="16"/>
      <c r="O622" s="49"/>
      <c r="P622" s="64"/>
      <c r="Q622" s="18"/>
      <c r="R622" s="181">
        <f t="shared" si="87"/>
        <v>0</v>
      </c>
      <c r="S622" s="181">
        <f t="shared" si="88"/>
        <v>0</v>
      </c>
      <c r="T622" s="181">
        <f t="shared" si="89"/>
        <v>0</v>
      </c>
      <c r="AQ622" s="1">
        <f>COUNT(L$11:L622)</f>
        <v>37</v>
      </c>
      <c r="AR622" s="43">
        <f t="shared" si="90"/>
        <v>40933</v>
      </c>
      <c r="AS622" s="44">
        <f t="shared" si="91"/>
        <v>89.120000000000019</v>
      </c>
      <c r="AT622" s="10" t="str">
        <f t="shared" si="92"/>
        <v/>
      </c>
      <c r="AU622" s="20" t="str">
        <f t="shared" si="93"/>
        <v/>
      </c>
      <c r="AV622" s="42">
        <f t="shared" si="94"/>
        <v>1</v>
      </c>
      <c r="AW622" s="89">
        <f t="shared" si="95"/>
        <v>0</v>
      </c>
      <c r="AX622" s="168"/>
      <c r="AY622" s="60"/>
      <c r="AZ622" s="61"/>
      <c r="BB622" s="61" t="str">
        <f>IF(Settings!I618&lt;&gt;"",Settings!I618,"")</f>
        <v/>
      </c>
    </row>
    <row r="623" spans="2:54" x14ac:dyDescent="0.2">
      <c r="B623" s="13"/>
      <c r="C623" s="12"/>
      <c r="D623" s="12"/>
      <c r="E623" s="12"/>
      <c r="F623" s="12"/>
      <c r="G623" s="12"/>
      <c r="H623" s="12"/>
      <c r="I623" s="15"/>
      <c r="J623" s="31"/>
      <c r="K623" s="180"/>
      <c r="L623" s="40"/>
      <c r="M623" s="14"/>
      <c r="N623" s="16"/>
      <c r="O623" s="49"/>
      <c r="P623" s="64"/>
      <c r="Q623" s="18"/>
      <c r="R623" s="181">
        <f t="shared" si="87"/>
        <v>0</v>
      </c>
      <c r="S623" s="181">
        <f t="shared" si="88"/>
        <v>0</v>
      </c>
      <c r="T623" s="181">
        <f t="shared" si="89"/>
        <v>0</v>
      </c>
      <c r="AQ623" s="1">
        <f>COUNT(L$11:L623)</f>
        <v>37</v>
      </c>
      <c r="AR623" s="43">
        <f t="shared" si="90"/>
        <v>40933</v>
      </c>
      <c r="AS623" s="44">
        <f t="shared" si="91"/>
        <v>89.120000000000019</v>
      </c>
      <c r="AT623" s="10" t="str">
        <f t="shared" si="92"/>
        <v/>
      </c>
      <c r="AU623" s="20" t="str">
        <f t="shared" si="93"/>
        <v/>
      </c>
      <c r="AV623" s="42">
        <f t="shared" si="94"/>
        <v>1</v>
      </c>
      <c r="AW623" s="89">
        <f t="shared" si="95"/>
        <v>0</v>
      </c>
      <c r="AX623" s="168"/>
      <c r="AY623" s="60"/>
      <c r="AZ623" s="61"/>
      <c r="BB623" s="61" t="str">
        <f>IF(Settings!I619&lt;&gt;"",Settings!I619,"")</f>
        <v/>
      </c>
    </row>
    <row r="624" spans="2:54" x14ac:dyDescent="0.2">
      <c r="B624" s="13"/>
      <c r="C624" s="12"/>
      <c r="D624" s="12"/>
      <c r="E624" s="12"/>
      <c r="F624" s="12"/>
      <c r="G624" s="12"/>
      <c r="H624" s="12"/>
      <c r="I624" s="15"/>
      <c r="J624" s="31"/>
      <c r="K624" s="180"/>
      <c r="L624" s="40"/>
      <c r="M624" s="14"/>
      <c r="N624" s="16"/>
      <c r="O624" s="49"/>
      <c r="P624" s="64"/>
      <c r="Q624" s="18"/>
      <c r="R624" s="181">
        <f t="shared" si="87"/>
        <v>0</v>
      </c>
      <c r="S624" s="181">
        <f t="shared" si="88"/>
        <v>0</v>
      </c>
      <c r="T624" s="181">
        <f t="shared" si="89"/>
        <v>0</v>
      </c>
      <c r="AQ624" s="1">
        <f>COUNT(L$11:L624)</f>
        <v>37</v>
      </c>
      <c r="AR624" s="43">
        <f t="shared" si="90"/>
        <v>40933</v>
      </c>
      <c r="AS624" s="44">
        <f t="shared" si="91"/>
        <v>89.120000000000019</v>
      </c>
      <c r="AT624" s="10" t="str">
        <f t="shared" si="92"/>
        <v/>
      </c>
      <c r="AU624" s="20" t="str">
        <f t="shared" si="93"/>
        <v/>
      </c>
      <c r="AV624" s="42">
        <f t="shared" si="94"/>
        <v>1</v>
      </c>
      <c r="AW624" s="89">
        <f t="shared" si="95"/>
        <v>0</v>
      </c>
      <c r="AX624" s="168"/>
      <c r="AY624" s="60"/>
      <c r="AZ624" s="61"/>
      <c r="BB624" s="61" t="str">
        <f>IF(Settings!I620&lt;&gt;"",Settings!I620,"")</f>
        <v/>
      </c>
    </row>
    <row r="625" spans="2:54" x14ac:dyDescent="0.2">
      <c r="B625" s="13"/>
      <c r="C625" s="12"/>
      <c r="D625" s="12"/>
      <c r="E625" s="12"/>
      <c r="F625" s="12"/>
      <c r="G625" s="12"/>
      <c r="H625" s="12"/>
      <c r="I625" s="15"/>
      <c r="J625" s="31"/>
      <c r="K625" s="180"/>
      <c r="L625" s="40"/>
      <c r="M625" s="14"/>
      <c r="N625" s="16"/>
      <c r="O625" s="49"/>
      <c r="P625" s="64"/>
      <c r="Q625" s="18"/>
      <c r="R625" s="181">
        <f t="shared" si="87"/>
        <v>0</v>
      </c>
      <c r="S625" s="181">
        <f t="shared" si="88"/>
        <v>0</v>
      </c>
      <c r="T625" s="181">
        <f t="shared" si="89"/>
        <v>0</v>
      </c>
      <c r="AQ625" s="1">
        <f>COUNT(L$11:L625)</f>
        <v>37</v>
      </c>
      <c r="AR625" s="43">
        <f t="shared" si="90"/>
        <v>40933</v>
      </c>
      <c r="AS625" s="44">
        <f t="shared" si="91"/>
        <v>89.120000000000019</v>
      </c>
      <c r="AT625" s="10" t="str">
        <f t="shared" si="92"/>
        <v/>
      </c>
      <c r="AU625" s="20" t="str">
        <f t="shared" si="93"/>
        <v/>
      </c>
      <c r="AV625" s="42">
        <f t="shared" si="94"/>
        <v>1</v>
      </c>
      <c r="AW625" s="89">
        <f t="shared" si="95"/>
        <v>0</v>
      </c>
      <c r="AX625" s="168"/>
      <c r="AY625" s="60"/>
      <c r="AZ625" s="61"/>
      <c r="BB625" s="61" t="str">
        <f>IF(Settings!I621&lt;&gt;"",Settings!I621,"")</f>
        <v/>
      </c>
    </row>
    <row r="626" spans="2:54" x14ac:dyDescent="0.2">
      <c r="B626" s="13"/>
      <c r="C626" s="12"/>
      <c r="D626" s="12"/>
      <c r="E626" s="12"/>
      <c r="F626" s="12"/>
      <c r="G626" s="12"/>
      <c r="H626" s="12"/>
      <c r="I626" s="15"/>
      <c r="J626" s="31"/>
      <c r="K626" s="180"/>
      <c r="L626" s="40"/>
      <c r="M626" s="14"/>
      <c r="N626" s="16"/>
      <c r="O626" s="49"/>
      <c r="P626" s="64"/>
      <c r="Q626" s="18"/>
      <c r="R626" s="181">
        <f t="shared" si="87"/>
        <v>0</v>
      </c>
      <c r="S626" s="181">
        <f t="shared" si="88"/>
        <v>0</v>
      </c>
      <c r="T626" s="181">
        <f t="shared" si="89"/>
        <v>0</v>
      </c>
      <c r="AQ626" s="1">
        <f>COUNT(L$11:L626)</f>
        <v>37</v>
      </c>
      <c r="AR626" s="43">
        <f t="shared" si="90"/>
        <v>40933</v>
      </c>
      <c r="AS626" s="44">
        <f t="shared" si="91"/>
        <v>89.120000000000019</v>
      </c>
      <c r="AT626" s="10" t="str">
        <f t="shared" si="92"/>
        <v/>
      </c>
      <c r="AU626" s="20" t="str">
        <f t="shared" si="93"/>
        <v/>
      </c>
      <c r="AV626" s="42">
        <f t="shared" si="94"/>
        <v>1</v>
      </c>
      <c r="AW626" s="89">
        <f t="shared" si="95"/>
        <v>0</v>
      </c>
      <c r="AX626" s="168"/>
      <c r="AY626" s="60"/>
      <c r="AZ626" s="61"/>
      <c r="BB626" s="61" t="str">
        <f>IF(Settings!I622&lt;&gt;"",Settings!I622,"")</f>
        <v/>
      </c>
    </row>
    <row r="627" spans="2:54" x14ac:dyDescent="0.2">
      <c r="B627" s="13"/>
      <c r="C627" s="12"/>
      <c r="D627" s="12"/>
      <c r="E627" s="12"/>
      <c r="F627" s="12"/>
      <c r="G627" s="12"/>
      <c r="H627" s="12"/>
      <c r="I627" s="15"/>
      <c r="J627" s="31"/>
      <c r="K627" s="180"/>
      <c r="L627" s="40"/>
      <c r="M627" s="14"/>
      <c r="N627" s="16"/>
      <c r="O627" s="49"/>
      <c r="P627" s="64"/>
      <c r="Q627" s="18"/>
      <c r="R627" s="181">
        <f t="shared" si="87"/>
        <v>0</v>
      </c>
      <c r="S627" s="181">
        <f t="shared" si="88"/>
        <v>0</v>
      </c>
      <c r="T627" s="181">
        <f t="shared" si="89"/>
        <v>0</v>
      </c>
      <c r="AQ627" s="1">
        <f>COUNT(L$11:L627)</f>
        <v>37</v>
      </c>
      <c r="AR627" s="43">
        <f t="shared" si="90"/>
        <v>40933</v>
      </c>
      <c r="AS627" s="44">
        <f t="shared" si="91"/>
        <v>89.120000000000019</v>
      </c>
      <c r="AT627" s="10" t="str">
        <f t="shared" si="92"/>
        <v/>
      </c>
      <c r="AU627" s="20" t="str">
        <f t="shared" si="93"/>
        <v/>
      </c>
      <c r="AV627" s="42">
        <f t="shared" si="94"/>
        <v>1</v>
      </c>
      <c r="AW627" s="89">
        <f t="shared" si="95"/>
        <v>0</v>
      </c>
      <c r="AX627" s="168"/>
      <c r="AY627" s="60"/>
      <c r="AZ627" s="61"/>
      <c r="BB627" s="61" t="str">
        <f>IF(Settings!I623&lt;&gt;"",Settings!I623,"")</f>
        <v/>
      </c>
    </row>
    <row r="628" spans="2:54" x14ac:dyDescent="0.2">
      <c r="B628" s="13"/>
      <c r="C628" s="12"/>
      <c r="D628" s="12"/>
      <c r="E628" s="12"/>
      <c r="F628" s="12"/>
      <c r="G628" s="12"/>
      <c r="H628" s="12"/>
      <c r="I628" s="15"/>
      <c r="J628" s="31"/>
      <c r="K628" s="180"/>
      <c r="L628" s="40"/>
      <c r="M628" s="14"/>
      <c r="N628" s="16"/>
      <c r="O628" s="49"/>
      <c r="P628" s="64"/>
      <c r="Q628" s="18"/>
      <c r="R628" s="181">
        <f t="shared" si="87"/>
        <v>0</v>
      </c>
      <c r="S628" s="181">
        <f t="shared" si="88"/>
        <v>0</v>
      </c>
      <c r="T628" s="181">
        <f t="shared" si="89"/>
        <v>0</v>
      </c>
      <c r="AQ628" s="1">
        <f>COUNT(L$11:L628)</f>
        <v>37</v>
      </c>
      <c r="AR628" s="43">
        <f t="shared" si="90"/>
        <v>40933</v>
      </c>
      <c r="AS628" s="44">
        <f t="shared" si="91"/>
        <v>89.120000000000019</v>
      </c>
      <c r="AT628" s="10" t="str">
        <f t="shared" si="92"/>
        <v/>
      </c>
      <c r="AU628" s="20" t="str">
        <f t="shared" si="93"/>
        <v/>
      </c>
      <c r="AV628" s="42">
        <f t="shared" si="94"/>
        <v>1</v>
      </c>
      <c r="AW628" s="89">
        <f t="shared" si="95"/>
        <v>0</v>
      </c>
      <c r="AX628" s="168"/>
      <c r="AY628" s="60"/>
      <c r="AZ628" s="61"/>
      <c r="BB628" s="61" t="str">
        <f>IF(Settings!I624&lt;&gt;"",Settings!I624,"")</f>
        <v/>
      </c>
    </row>
    <row r="629" spans="2:54" x14ac:dyDescent="0.2">
      <c r="B629" s="13"/>
      <c r="C629" s="12"/>
      <c r="D629" s="12"/>
      <c r="E629" s="12"/>
      <c r="F629" s="12"/>
      <c r="G629" s="12"/>
      <c r="H629" s="12"/>
      <c r="I629" s="15"/>
      <c r="J629" s="31"/>
      <c r="K629" s="180"/>
      <c r="L629" s="40"/>
      <c r="M629" s="14"/>
      <c r="N629" s="16"/>
      <c r="O629" s="49"/>
      <c r="P629" s="64"/>
      <c r="Q629" s="18"/>
      <c r="R629" s="181">
        <f t="shared" si="87"/>
        <v>0</v>
      </c>
      <c r="S629" s="181">
        <f t="shared" si="88"/>
        <v>0</v>
      </c>
      <c r="T629" s="181">
        <f t="shared" si="89"/>
        <v>0</v>
      </c>
      <c r="AQ629" s="1">
        <f>COUNT(L$11:L629)</f>
        <v>37</v>
      </c>
      <c r="AR629" s="43">
        <f t="shared" si="90"/>
        <v>40933</v>
      </c>
      <c r="AS629" s="44">
        <f t="shared" si="91"/>
        <v>89.120000000000019</v>
      </c>
      <c r="AT629" s="10" t="str">
        <f t="shared" si="92"/>
        <v/>
      </c>
      <c r="AU629" s="20" t="str">
        <f t="shared" si="93"/>
        <v/>
      </c>
      <c r="AV629" s="42">
        <f t="shared" si="94"/>
        <v>1</v>
      </c>
      <c r="AW629" s="89">
        <f t="shared" si="95"/>
        <v>0</v>
      </c>
      <c r="AX629" s="168"/>
      <c r="AY629" s="60"/>
      <c r="AZ629" s="61"/>
      <c r="BB629" s="61" t="str">
        <f>IF(Settings!I625&lt;&gt;"",Settings!I625,"")</f>
        <v/>
      </c>
    </row>
    <row r="630" spans="2:54" x14ac:dyDescent="0.2">
      <c r="B630" s="13"/>
      <c r="C630" s="12"/>
      <c r="D630" s="12"/>
      <c r="E630" s="12"/>
      <c r="F630" s="12"/>
      <c r="G630" s="12"/>
      <c r="H630" s="12"/>
      <c r="I630" s="15"/>
      <c r="J630" s="31"/>
      <c r="K630" s="180"/>
      <c r="L630" s="40"/>
      <c r="M630" s="14"/>
      <c r="N630" s="16"/>
      <c r="O630" s="49"/>
      <c r="P630" s="64"/>
      <c r="Q630" s="18"/>
      <c r="R630" s="181">
        <f t="shared" si="87"/>
        <v>0</v>
      </c>
      <c r="S630" s="181">
        <f t="shared" si="88"/>
        <v>0</v>
      </c>
      <c r="T630" s="181">
        <f t="shared" si="89"/>
        <v>0</v>
      </c>
      <c r="AQ630" s="1">
        <f>COUNT(L$11:L630)</f>
        <v>37</v>
      </c>
      <c r="AR630" s="43">
        <f t="shared" si="90"/>
        <v>40933</v>
      </c>
      <c r="AS630" s="44">
        <f t="shared" si="91"/>
        <v>89.120000000000019</v>
      </c>
      <c r="AT630" s="10" t="str">
        <f t="shared" si="92"/>
        <v/>
      </c>
      <c r="AU630" s="20" t="str">
        <f t="shared" si="93"/>
        <v/>
      </c>
      <c r="AV630" s="42">
        <f t="shared" si="94"/>
        <v>1</v>
      </c>
      <c r="AW630" s="89">
        <f t="shared" si="95"/>
        <v>0</v>
      </c>
      <c r="AX630" s="168"/>
      <c r="AY630" s="60"/>
      <c r="AZ630" s="61"/>
      <c r="BB630" s="61" t="str">
        <f>IF(Settings!I626&lt;&gt;"",Settings!I626,"")</f>
        <v/>
      </c>
    </row>
    <row r="631" spans="2:54" x14ac:dyDescent="0.2">
      <c r="B631" s="13"/>
      <c r="C631" s="12"/>
      <c r="D631" s="12"/>
      <c r="E631" s="12"/>
      <c r="F631" s="12"/>
      <c r="G631" s="12"/>
      <c r="H631" s="12"/>
      <c r="I631" s="15"/>
      <c r="J631" s="31"/>
      <c r="K631" s="180"/>
      <c r="L631" s="40"/>
      <c r="M631" s="14"/>
      <c r="N631" s="16"/>
      <c r="O631" s="49"/>
      <c r="P631" s="64"/>
      <c r="Q631" s="18"/>
      <c r="R631" s="181">
        <f t="shared" si="87"/>
        <v>0</v>
      </c>
      <c r="S631" s="181">
        <f t="shared" si="88"/>
        <v>0</v>
      </c>
      <c r="T631" s="181">
        <f t="shared" si="89"/>
        <v>0</v>
      </c>
      <c r="AQ631" s="1">
        <f>COUNT(L$11:L631)</f>
        <v>37</v>
      </c>
      <c r="AR631" s="43">
        <f t="shared" si="90"/>
        <v>40933</v>
      </c>
      <c r="AS631" s="44">
        <f t="shared" si="91"/>
        <v>89.120000000000019</v>
      </c>
      <c r="AT631" s="10" t="str">
        <f t="shared" si="92"/>
        <v/>
      </c>
      <c r="AU631" s="20" t="str">
        <f t="shared" si="93"/>
        <v/>
      </c>
      <c r="AV631" s="42">
        <f t="shared" si="94"/>
        <v>1</v>
      </c>
      <c r="AW631" s="89">
        <f t="shared" si="95"/>
        <v>0</v>
      </c>
      <c r="AX631" s="168"/>
      <c r="AY631" s="60"/>
      <c r="AZ631" s="61"/>
      <c r="BB631" s="61" t="str">
        <f>IF(Settings!I627&lt;&gt;"",Settings!I627,"")</f>
        <v/>
      </c>
    </row>
    <row r="632" spans="2:54" x14ac:dyDescent="0.2">
      <c r="B632" s="13"/>
      <c r="C632" s="12"/>
      <c r="D632" s="12"/>
      <c r="E632" s="12"/>
      <c r="F632" s="12"/>
      <c r="G632" s="12"/>
      <c r="H632" s="12"/>
      <c r="I632" s="15"/>
      <c r="J632" s="31"/>
      <c r="K632" s="180"/>
      <c r="L632" s="40"/>
      <c r="M632" s="14"/>
      <c r="N632" s="16"/>
      <c r="O632" s="49"/>
      <c r="P632" s="64"/>
      <c r="Q632" s="18"/>
      <c r="R632" s="181">
        <f t="shared" si="87"/>
        <v>0</v>
      </c>
      <c r="S632" s="181">
        <f t="shared" si="88"/>
        <v>0</v>
      </c>
      <c r="T632" s="181">
        <f t="shared" si="89"/>
        <v>0</v>
      </c>
      <c r="AQ632" s="1">
        <f>COUNT(L$11:L632)</f>
        <v>37</v>
      </c>
      <c r="AR632" s="43">
        <f t="shared" si="90"/>
        <v>40933</v>
      </c>
      <c r="AS632" s="44">
        <f t="shared" si="91"/>
        <v>89.120000000000019</v>
      </c>
      <c r="AT632" s="10" t="str">
        <f t="shared" si="92"/>
        <v/>
      </c>
      <c r="AU632" s="20" t="str">
        <f t="shared" si="93"/>
        <v/>
      </c>
      <c r="AV632" s="42">
        <f t="shared" si="94"/>
        <v>1</v>
      </c>
      <c r="AW632" s="89">
        <f t="shared" si="95"/>
        <v>0</v>
      </c>
      <c r="AX632" s="168"/>
      <c r="AY632" s="60"/>
      <c r="AZ632" s="61"/>
      <c r="BB632" s="61" t="str">
        <f>IF(Settings!I628&lt;&gt;"",Settings!I628,"")</f>
        <v/>
      </c>
    </row>
    <row r="633" spans="2:54" x14ac:dyDescent="0.2">
      <c r="B633" s="13"/>
      <c r="C633" s="12"/>
      <c r="D633" s="12"/>
      <c r="E633" s="12"/>
      <c r="F633" s="12"/>
      <c r="G633" s="12"/>
      <c r="H633" s="12"/>
      <c r="I633" s="15"/>
      <c r="J633" s="31"/>
      <c r="K633" s="180"/>
      <c r="L633" s="40"/>
      <c r="M633" s="14"/>
      <c r="N633" s="16"/>
      <c r="O633" s="49"/>
      <c r="P633" s="64"/>
      <c r="Q633" s="18"/>
      <c r="R633" s="181">
        <f t="shared" si="87"/>
        <v>0</v>
      </c>
      <c r="S633" s="181">
        <f t="shared" si="88"/>
        <v>0</v>
      </c>
      <c r="T633" s="181">
        <f t="shared" si="89"/>
        <v>0</v>
      </c>
      <c r="AQ633" s="1">
        <f>COUNT(L$11:L633)</f>
        <v>37</v>
      </c>
      <c r="AR633" s="43">
        <f t="shared" si="90"/>
        <v>40933</v>
      </c>
      <c r="AS633" s="44">
        <f t="shared" si="91"/>
        <v>89.120000000000019</v>
      </c>
      <c r="AT633" s="10" t="str">
        <f t="shared" si="92"/>
        <v/>
      </c>
      <c r="AU633" s="20" t="str">
        <f t="shared" si="93"/>
        <v/>
      </c>
      <c r="AV633" s="42">
        <f t="shared" si="94"/>
        <v>1</v>
      </c>
      <c r="AW633" s="89">
        <f t="shared" si="95"/>
        <v>0</v>
      </c>
      <c r="AX633" s="168"/>
      <c r="AY633" s="60"/>
      <c r="AZ633" s="61"/>
      <c r="BB633" s="61" t="str">
        <f>IF(Settings!I629&lt;&gt;"",Settings!I629,"")</f>
        <v/>
      </c>
    </row>
    <row r="634" spans="2:54" x14ac:dyDescent="0.2">
      <c r="B634" s="13"/>
      <c r="C634" s="12"/>
      <c r="D634" s="12"/>
      <c r="E634" s="12"/>
      <c r="F634" s="12"/>
      <c r="G634" s="12"/>
      <c r="H634" s="12"/>
      <c r="I634" s="15"/>
      <c r="J634" s="31"/>
      <c r="K634" s="180"/>
      <c r="L634" s="40"/>
      <c r="M634" s="14"/>
      <c r="N634" s="16"/>
      <c r="O634" s="49"/>
      <c r="P634" s="64"/>
      <c r="Q634" s="18"/>
      <c r="R634" s="181">
        <f t="shared" si="87"/>
        <v>0</v>
      </c>
      <c r="S634" s="181">
        <f t="shared" si="88"/>
        <v>0</v>
      </c>
      <c r="T634" s="181">
        <f t="shared" si="89"/>
        <v>0</v>
      </c>
      <c r="AQ634" s="1">
        <f>COUNT(L$11:L634)</f>
        <v>37</v>
      </c>
      <c r="AR634" s="43">
        <f t="shared" si="90"/>
        <v>40933</v>
      </c>
      <c r="AS634" s="44">
        <f t="shared" si="91"/>
        <v>89.120000000000019</v>
      </c>
      <c r="AT634" s="10" t="str">
        <f t="shared" si="92"/>
        <v/>
      </c>
      <c r="AU634" s="20" t="str">
        <f t="shared" si="93"/>
        <v/>
      </c>
      <c r="AV634" s="42">
        <f t="shared" si="94"/>
        <v>1</v>
      </c>
      <c r="AW634" s="89">
        <f t="shared" si="95"/>
        <v>0</v>
      </c>
      <c r="AX634" s="168"/>
      <c r="AY634" s="60"/>
      <c r="AZ634" s="61"/>
      <c r="BB634" s="61" t="str">
        <f>IF(Settings!I630&lt;&gt;"",Settings!I630,"")</f>
        <v/>
      </c>
    </row>
    <row r="635" spans="2:54" x14ac:dyDescent="0.2">
      <c r="B635" s="13"/>
      <c r="C635" s="12"/>
      <c r="D635" s="12"/>
      <c r="E635" s="12"/>
      <c r="F635" s="12"/>
      <c r="G635" s="12"/>
      <c r="H635" s="12"/>
      <c r="I635" s="15"/>
      <c r="J635" s="31"/>
      <c r="K635" s="180"/>
      <c r="L635" s="40"/>
      <c r="M635" s="14"/>
      <c r="N635" s="16"/>
      <c r="O635" s="49"/>
      <c r="P635" s="64"/>
      <c r="Q635" s="18"/>
      <c r="R635" s="181">
        <f t="shared" si="87"/>
        <v>0</v>
      </c>
      <c r="S635" s="181">
        <f t="shared" si="88"/>
        <v>0</v>
      </c>
      <c r="T635" s="181">
        <f t="shared" si="89"/>
        <v>0</v>
      </c>
      <c r="AQ635" s="1">
        <f>COUNT(L$11:L635)</f>
        <v>37</v>
      </c>
      <c r="AR635" s="43">
        <f t="shared" si="90"/>
        <v>40933</v>
      </c>
      <c r="AS635" s="44">
        <f t="shared" si="91"/>
        <v>89.120000000000019</v>
      </c>
      <c r="AT635" s="10" t="str">
        <f t="shared" si="92"/>
        <v/>
      </c>
      <c r="AU635" s="20" t="str">
        <f t="shared" si="93"/>
        <v/>
      </c>
      <c r="AV635" s="42">
        <f t="shared" si="94"/>
        <v>1</v>
      </c>
      <c r="AW635" s="89">
        <f t="shared" si="95"/>
        <v>0</v>
      </c>
      <c r="AX635" s="168"/>
      <c r="AY635" s="60"/>
      <c r="AZ635" s="61"/>
      <c r="BB635" s="61" t="str">
        <f>IF(Settings!I631&lt;&gt;"",Settings!I631,"")</f>
        <v/>
      </c>
    </row>
    <row r="636" spans="2:54" x14ac:dyDescent="0.2">
      <c r="B636" s="13"/>
      <c r="C636" s="12"/>
      <c r="D636" s="12"/>
      <c r="E636" s="12"/>
      <c r="F636" s="12"/>
      <c r="G636" s="12"/>
      <c r="H636" s="12"/>
      <c r="I636" s="15"/>
      <c r="J636" s="31"/>
      <c r="K636" s="180"/>
      <c r="L636" s="40"/>
      <c r="M636" s="14"/>
      <c r="N636" s="16"/>
      <c r="O636" s="49"/>
      <c r="P636" s="64"/>
      <c r="Q636" s="18"/>
      <c r="R636" s="181">
        <f t="shared" si="87"/>
        <v>0</v>
      </c>
      <c r="S636" s="181">
        <f t="shared" si="88"/>
        <v>0</v>
      </c>
      <c r="T636" s="181">
        <f t="shared" si="89"/>
        <v>0</v>
      </c>
      <c r="AQ636" s="1">
        <f>COUNT(L$11:L636)</f>
        <v>37</v>
      </c>
      <c r="AR636" s="43">
        <f t="shared" si="90"/>
        <v>40933</v>
      </c>
      <c r="AS636" s="44">
        <f t="shared" si="91"/>
        <v>89.120000000000019</v>
      </c>
      <c r="AT636" s="10" t="str">
        <f t="shared" si="92"/>
        <v/>
      </c>
      <c r="AU636" s="20" t="str">
        <f t="shared" si="93"/>
        <v/>
      </c>
      <c r="AV636" s="42">
        <f t="shared" si="94"/>
        <v>1</v>
      </c>
      <c r="AW636" s="89">
        <f t="shared" si="95"/>
        <v>0</v>
      </c>
      <c r="AX636" s="168"/>
      <c r="AY636" s="60"/>
      <c r="AZ636" s="61"/>
      <c r="BB636" s="61" t="str">
        <f>IF(Settings!I632&lt;&gt;"",Settings!I632,"")</f>
        <v/>
      </c>
    </row>
    <row r="637" spans="2:54" x14ac:dyDescent="0.2">
      <c r="B637" s="13"/>
      <c r="C637" s="12"/>
      <c r="D637" s="12"/>
      <c r="E637" s="12"/>
      <c r="F637" s="12"/>
      <c r="G637" s="12"/>
      <c r="H637" s="12"/>
      <c r="I637" s="15"/>
      <c r="J637" s="31"/>
      <c r="K637" s="180"/>
      <c r="L637" s="40"/>
      <c r="M637" s="14"/>
      <c r="N637" s="16"/>
      <c r="O637" s="49"/>
      <c r="P637" s="64"/>
      <c r="Q637" s="18"/>
      <c r="R637" s="181">
        <f t="shared" si="87"/>
        <v>0</v>
      </c>
      <c r="S637" s="181">
        <f t="shared" si="88"/>
        <v>0</v>
      </c>
      <c r="T637" s="181">
        <f t="shared" si="89"/>
        <v>0</v>
      </c>
      <c r="AQ637" s="1">
        <f>COUNT(L$11:L637)</f>
        <v>37</v>
      </c>
      <c r="AR637" s="43">
        <f t="shared" si="90"/>
        <v>40933</v>
      </c>
      <c r="AS637" s="44">
        <f t="shared" si="91"/>
        <v>89.120000000000019</v>
      </c>
      <c r="AT637" s="10" t="str">
        <f t="shared" si="92"/>
        <v/>
      </c>
      <c r="AU637" s="20" t="str">
        <f t="shared" si="93"/>
        <v/>
      </c>
      <c r="AV637" s="42">
        <f t="shared" si="94"/>
        <v>1</v>
      </c>
      <c r="AW637" s="89">
        <f t="shared" si="95"/>
        <v>0</v>
      </c>
      <c r="AX637" s="168"/>
      <c r="AY637" s="60"/>
      <c r="AZ637" s="61"/>
      <c r="BB637" s="61" t="str">
        <f>IF(Settings!I633&lt;&gt;"",Settings!I633,"")</f>
        <v/>
      </c>
    </row>
    <row r="638" spans="2:54" x14ac:dyDescent="0.2">
      <c r="B638" s="13"/>
      <c r="C638" s="12"/>
      <c r="D638" s="12"/>
      <c r="E638" s="12"/>
      <c r="F638" s="12"/>
      <c r="G638" s="12"/>
      <c r="H638" s="12"/>
      <c r="I638" s="15"/>
      <c r="J638" s="31"/>
      <c r="K638" s="180"/>
      <c r="L638" s="40"/>
      <c r="M638" s="14"/>
      <c r="N638" s="16"/>
      <c r="O638" s="49"/>
      <c r="P638" s="64"/>
      <c r="Q638" s="18"/>
      <c r="R638" s="181">
        <f t="shared" si="87"/>
        <v>0</v>
      </c>
      <c r="S638" s="181">
        <f t="shared" si="88"/>
        <v>0</v>
      </c>
      <c r="T638" s="181">
        <f t="shared" si="89"/>
        <v>0</v>
      </c>
      <c r="AQ638" s="1">
        <f>COUNT(L$11:L638)</f>
        <v>37</v>
      </c>
      <c r="AR638" s="43">
        <f t="shared" si="90"/>
        <v>40933</v>
      </c>
      <c r="AS638" s="44">
        <f t="shared" si="91"/>
        <v>89.120000000000019</v>
      </c>
      <c r="AT638" s="10" t="str">
        <f t="shared" si="92"/>
        <v/>
      </c>
      <c r="AU638" s="20" t="str">
        <f t="shared" si="93"/>
        <v/>
      </c>
      <c r="AV638" s="42">
        <f t="shared" si="94"/>
        <v>1</v>
      </c>
      <c r="AW638" s="89">
        <f t="shared" si="95"/>
        <v>0</v>
      </c>
      <c r="AX638" s="168"/>
      <c r="AY638" s="60"/>
      <c r="AZ638" s="61"/>
      <c r="BB638" s="61" t="str">
        <f>IF(Settings!I634&lt;&gt;"",Settings!I634,"")</f>
        <v/>
      </c>
    </row>
    <row r="639" spans="2:54" x14ac:dyDescent="0.2">
      <c r="B639" s="13"/>
      <c r="C639" s="12"/>
      <c r="D639" s="12"/>
      <c r="E639" s="12"/>
      <c r="F639" s="12"/>
      <c r="G639" s="12"/>
      <c r="H639" s="12"/>
      <c r="I639" s="15"/>
      <c r="J639" s="31"/>
      <c r="K639" s="180"/>
      <c r="L639" s="40"/>
      <c r="M639" s="14"/>
      <c r="N639" s="16"/>
      <c r="O639" s="49"/>
      <c r="P639" s="64"/>
      <c r="Q639" s="18"/>
      <c r="R639" s="181">
        <f t="shared" si="87"/>
        <v>0</v>
      </c>
      <c r="S639" s="181">
        <f t="shared" si="88"/>
        <v>0</v>
      </c>
      <c r="T639" s="181">
        <f t="shared" si="89"/>
        <v>0</v>
      </c>
      <c r="AQ639" s="1">
        <f>COUNT(L$11:L639)</f>
        <v>37</v>
      </c>
      <c r="AR639" s="43">
        <f t="shared" si="90"/>
        <v>40933</v>
      </c>
      <c r="AS639" s="44">
        <f t="shared" si="91"/>
        <v>89.120000000000019</v>
      </c>
      <c r="AT639" s="10" t="str">
        <f t="shared" si="92"/>
        <v/>
      </c>
      <c r="AU639" s="20" t="str">
        <f t="shared" si="93"/>
        <v/>
      </c>
      <c r="AV639" s="42">
        <f t="shared" si="94"/>
        <v>1</v>
      </c>
      <c r="AW639" s="89">
        <f t="shared" si="95"/>
        <v>0</v>
      </c>
      <c r="AX639" s="168"/>
      <c r="AY639" s="60"/>
      <c r="AZ639" s="61"/>
      <c r="BB639" s="61" t="str">
        <f>IF(Settings!I635&lt;&gt;"",Settings!I635,"")</f>
        <v/>
      </c>
    </row>
    <row r="640" spans="2:54" x14ac:dyDescent="0.2">
      <c r="B640" s="13"/>
      <c r="C640" s="12"/>
      <c r="D640" s="12"/>
      <c r="E640" s="12"/>
      <c r="F640" s="12"/>
      <c r="G640" s="12"/>
      <c r="H640" s="12"/>
      <c r="I640" s="15"/>
      <c r="J640" s="31"/>
      <c r="K640" s="180"/>
      <c r="L640" s="40"/>
      <c r="M640" s="14"/>
      <c r="N640" s="16"/>
      <c r="O640" s="49"/>
      <c r="P640" s="64"/>
      <c r="Q640" s="18"/>
      <c r="R640" s="181">
        <f t="shared" si="87"/>
        <v>0</v>
      </c>
      <c r="S640" s="181">
        <f t="shared" si="88"/>
        <v>0</v>
      </c>
      <c r="T640" s="181">
        <f t="shared" si="89"/>
        <v>0</v>
      </c>
      <c r="AQ640" s="1">
        <f>COUNT(L$11:L640)</f>
        <v>37</v>
      </c>
      <c r="AR640" s="43">
        <f t="shared" si="90"/>
        <v>40933</v>
      </c>
      <c r="AS640" s="44">
        <f t="shared" si="91"/>
        <v>89.120000000000019</v>
      </c>
      <c r="AT640" s="10" t="str">
        <f t="shared" si="92"/>
        <v/>
      </c>
      <c r="AU640" s="20" t="str">
        <f t="shared" si="93"/>
        <v/>
      </c>
      <c r="AV640" s="42">
        <f t="shared" si="94"/>
        <v>1</v>
      </c>
      <c r="AW640" s="89">
        <f t="shared" si="95"/>
        <v>0</v>
      </c>
      <c r="AX640" s="168"/>
      <c r="AY640" s="60"/>
      <c r="AZ640" s="61"/>
      <c r="BB640" s="61" t="str">
        <f>IF(Settings!I636&lt;&gt;"",Settings!I636,"")</f>
        <v/>
      </c>
    </row>
    <row r="641" spans="2:54" x14ac:dyDescent="0.2">
      <c r="B641" s="13"/>
      <c r="C641" s="12"/>
      <c r="D641" s="12"/>
      <c r="E641" s="12"/>
      <c r="F641" s="12"/>
      <c r="G641" s="12"/>
      <c r="H641" s="12"/>
      <c r="I641" s="15"/>
      <c r="J641" s="31"/>
      <c r="K641" s="180"/>
      <c r="L641" s="40"/>
      <c r="M641" s="14"/>
      <c r="N641" s="16"/>
      <c r="O641" s="49"/>
      <c r="P641" s="64"/>
      <c r="Q641" s="18"/>
      <c r="R641" s="181">
        <f t="shared" si="87"/>
        <v>0</v>
      </c>
      <c r="S641" s="181">
        <f t="shared" si="88"/>
        <v>0</v>
      </c>
      <c r="T641" s="181">
        <f t="shared" si="89"/>
        <v>0</v>
      </c>
      <c r="AQ641" s="1">
        <f>COUNT(L$11:L641)</f>
        <v>37</v>
      </c>
      <c r="AR641" s="43">
        <f t="shared" si="90"/>
        <v>40933</v>
      </c>
      <c r="AS641" s="44">
        <f t="shared" si="91"/>
        <v>89.120000000000019</v>
      </c>
      <c r="AT641" s="10" t="str">
        <f t="shared" si="92"/>
        <v/>
      </c>
      <c r="AU641" s="20" t="str">
        <f t="shared" si="93"/>
        <v/>
      </c>
      <c r="AV641" s="42">
        <f t="shared" si="94"/>
        <v>1</v>
      </c>
      <c r="AW641" s="89">
        <f t="shared" si="95"/>
        <v>0</v>
      </c>
      <c r="AX641" s="168"/>
      <c r="AY641" s="60"/>
      <c r="AZ641" s="61"/>
      <c r="BB641" s="61" t="str">
        <f>IF(Settings!I637&lt;&gt;"",Settings!I637,"")</f>
        <v/>
      </c>
    </row>
    <row r="642" spans="2:54" x14ac:dyDescent="0.2">
      <c r="B642" s="13"/>
      <c r="C642" s="12"/>
      <c r="D642" s="12"/>
      <c r="E642" s="12"/>
      <c r="F642" s="12"/>
      <c r="G642" s="12"/>
      <c r="H642" s="12"/>
      <c r="I642" s="15"/>
      <c r="J642" s="31"/>
      <c r="K642" s="180"/>
      <c r="L642" s="40"/>
      <c r="M642" s="14"/>
      <c r="N642" s="16"/>
      <c r="O642" s="49"/>
      <c r="P642" s="64"/>
      <c r="Q642" s="18"/>
      <c r="R642" s="181">
        <f t="shared" si="87"/>
        <v>0</v>
      </c>
      <c r="S642" s="181">
        <f t="shared" si="88"/>
        <v>0</v>
      </c>
      <c r="T642" s="181">
        <f t="shared" si="89"/>
        <v>0</v>
      </c>
      <c r="AQ642" s="1">
        <f>COUNT(L$11:L642)</f>
        <v>37</v>
      </c>
      <c r="AR642" s="43">
        <f t="shared" si="90"/>
        <v>40933</v>
      </c>
      <c r="AS642" s="44">
        <f t="shared" si="91"/>
        <v>89.120000000000019</v>
      </c>
      <c r="AT642" s="10" t="str">
        <f t="shared" si="92"/>
        <v/>
      </c>
      <c r="AU642" s="20" t="str">
        <f t="shared" si="93"/>
        <v/>
      </c>
      <c r="AV642" s="42">
        <f t="shared" si="94"/>
        <v>1</v>
      </c>
      <c r="AW642" s="89">
        <f t="shared" si="95"/>
        <v>0</v>
      </c>
      <c r="AX642" s="168"/>
      <c r="AY642" s="60"/>
      <c r="AZ642" s="61"/>
      <c r="BB642" s="61" t="str">
        <f>IF(Settings!I638&lt;&gt;"",Settings!I638,"")</f>
        <v/>
      </c>
    </row>
    <row r="643" spans="2:54" x14ac:dyDescent="0.2">
      <c r="B643" s="13"/>
      <c r="C643" s="12"/>
      <c r="D643" s="12"/>
      <c r="E643" s="12"/>
      <c r="F643" s="12"/>
      <c r="G643" s="12"/>
      <c r="H643" s="12"/>
      <c r="I643" s="15"/>
      <c r="J643" s="31"/>
      <c r="K643" s="180"/>
      <c r="L643" s="40"/>
      <c r="M643" s="14"/>
      <c r="N643" s="16"/>
      <c r="O643" s="49"/>
      <c r="P643" s="64"/>
      <c r="Q643" s="18"/>
      <c r="R643" s="181">
        <f t="shared" si="87"/>
        <v>0</v>
      </c>
      <c r="S643" s="181">
        <f t="shared" si="88"/>
        <v>0</v>
      </c>
      <c r="T643" s="181">
        <f t="shared" si="89"/>
        <v>0</v>
      </c>
      <c r="AQ643" s="1">
        <f>COUNT(L$11:L643)</f>
        <v>37</v>
      </c>
      <c r="AR643" s="43">
        <f t="shared" si="90"/>
        <v>40933</v>
      </c>
      <c r="AS643" s="44">
        <f t="shared" si="91"/>
        <v>89.120000000000019</v>
      </c>
      <c r="AT643" s="10" t="str">
        <f t="shared" si="92"/>
        <v/>
      </c>
      <c r="AU643" s="20" t="str">
        <f t="shared" si="93"/>
        <v/>
      </c>
      <c r="AV643" s="42">
        <f t="shared" si="94"/>
        <v>1</v>
      </c>
      <c r="AW643" s="89">
        <f t="shared" si="95"/>
        <v>0</v>
      </c>
      <c r="AX643" s="168"/>
      <c r="AY643" s="60"/>
      <c r="AZ643" s="61"/>
      <c r="BB643" s="61" t="str">
        <f>IF(Settings!I639&lt;&gt;"",Settings!I639,"")</f>
        <v/>
      </c>
    </row>
    <row r="644" spans="2:54" x14ac:dyDescent="0.2">
      <c r="B644" s="13"/>
      <c r="C644" s="12"/>
      <c r="D644" s="12"/>
      <c r="E644" s="12"/>
      <c r="F644" s="12"/>
      <c r="G644" s="12"/>
      <c r="H644" s="12"/>
      <c r="I644" s="15"/>
      <c r="J644" s="31"/>
      <c r="K644" s="180"/>
      <c r="L644" s="40"/>
      <c r="M644" s="14"/>
      <c r="N644" s="16"/>
      <c r="O644" s="49"/>
      <c r="P644" s="64"/>
      <c r="Q644" s="18"/>
      <c r="R644" s="181">
        <f t="shared" si="87"/>
        <v>0</v>
      </c>
      <c r="S644" s="181">
        <f t="shared" si="88"/>
        <v>0</v>
      </c>
      <c r="T644" s="181">
        <f t="shared" si="89"/>
        <v>0</v>
      </c>
      <c r="AQ644" s="1">
        <f>COUNT(L$11:L644)</f>
        <v>37</v>
      </c>
      <c r="AR644" s="43">
        <f t="shared" si="90"/>
        <v>40933</v>
      </c>
      <c r="AS644" s="44">
        <f t="shared" si="91"/>
        <v>89.120000000000019</v>
      </c>
      <c r="AT644" s="10" t="str">
        <f t="shared" si="92"/>
        <v/>
      </c>
      <c r="AU644" s="20" t="str">
        <f t="shared" si="93"/>
        <v/>
      </c>
      <c r="AV644" s="42">
        <f t="shared" si="94"/>
        <v>1</v>
      </c>
      <c r="AW644" s="89">
        <f t="shared" si="95"/>
        <v>0</v>
      </c>
      <c r="AX644" s="168"/>
      <c r="AY644" s="60"/>
      <c r="AZ644" s="61"/>
      <c r="BB644" s="61" t="str">
        <f>IF(Settings!I640&lt;&gt;"",Settings!I640,"")</f>
        <v/>
      </c>
    </row>
    <row r="645" spans="2:54" x14ac:dyDescent="0.2">
      <c r="B645" s="13"/>
      <c r="C645" s="12"/>
      <c r="D645" s="12"/>
      <c r="E645" s="12"/>
      <c r="F645" s="12"/>
      <c r="G645" s="12"/>
      <c r="H645" s="12"/>
      <c r="I645" s="15"/>
      <c r="J645" s="31"/>
      <c r="K645" s="180"/>
      <c r="L645" s="40"/>
      <c r="M645" s="14"/>
      <c r="N645" s="16"/>
      <c r="O645" s="49"/>
      <c r="P645" s="64"/>
      <c r="Q645" s="18"/>
      <c r="R645" s="181">
        <f t="shared" si="87"/>
        <v>0</v>
      </c>
      <c r="S645" s="181">
        <f t="shared" si="88"/>
        <v>0</v>
      </c>
      <c r="T645" s="181">
        <f t="shared" si="89"/>
        <v>0</v>
      </c>
      <c r="AQ645" s="1">
        <f>COUNT(L$11:L645)</f>
        <v>37</v>
      </c>
      <c r="AR645" s="43">
        <f t="shared" si="90"/>
        <v>40933</v>
      </c>
      <c r="AS645" s="44">
        <f t="shared" si="91"/>
        <v>89.120000000000019</v>
      </c>
      <c r="AT645" s="10" t="str">
        <f t="shared" si="92"/>
        <v/>
      </c>
      <c r="AU645" s="20" t="str">
        <f t="shared" si="93"/>
        <v/>
      </c>
      <c r="AV645" s="42">
        <f t="shared" si="94"/>
        <v>1</v>
      </c>
      <c r="AW645" s="89">
        <f t="shared" si="95"/>
        <v>0</v>
      </c>
      <c r="AX645" s="168"/>
      <c r="AY645" s="60"/>
      <c r="AZ645" s="61"/>
      <c r="BB645" s="61" t="str">
        <f>IF(Settings!I641&lt;&gt;"",Settings!I641,"")</f>
        <v/>
      </c>
    </row>
    <row r="646" spans="2:54" x14ac:dyDescent="0.2">
      <c r="B646" s="13"/>
      <c r="C646" s="12"/>
      <c r="D646" s="12"/>
      <c r="E646" s="12"/>
      <c r="F646" s="12"/>
      <c r="G646" s="12"/>
      <c r="H646" s="12"/>
      <c r="I646" s="15"/>
      <c r="J646" s="31"/>
      <c r="K646" s="180"/>
      <c r="L646" s="40"/>
      <c r="M646" s="14"/>
      <c r="N646" s="16"/>
      <c r="O646" s="49"/>
      <c r="P646" s="64"/>
      <c r="Q646" s="18"/>
      <c r="R646" s="181">
        <f t="shared" si="87"/>
        <v>0</v>
      </c>
      <c r="S646" s="181">
        <f t="shared" si="88"/>
        <v>0</v>
      </c>
      <c r="T646" s="181">
        <f t="shared" si="89"/>
        <v>0</v>
      </c>
      <c r="AQ646" s="1">
        <f>COUNT(L$11:L646)</f>
        <v>37</v>
      </c>
      <c r="AR646" s="43">
        <f t="shared" si="90"/>
        <v>40933</v>
      </c>
      <c r="AS646" s="44">
        <f t="shared" si="91"/>
        <v>89.120000000000019</v>
      </c>
      <c r="AT646" s="10" t="str">
        <f t="shared" si="92"/>
        <v/>
      </c>
      <c r="AU646" s="20" t="str">
        <f t="shared" si="93"/>
        <v/>
      </c>
      <c r="AV646" s="42">
        <f t="shared" si="94"/>
        <v>1</v>
      </c>
      <c r="AW646" s="89">
        <f t="shared" si="95"/>
        <v>0</v>
      </c>
      <c r="AX646" s="168"/>
      <c r="AY646" s="60"/>
      <c r="AZ646" s="61"/>
      <c r="BB646" s="61" t="str">
        <f>IF(Settings!I642&lt;&gt;"",Settings!I642,"")</f>
        <v/>
      </c>
    </row>
    <row r="647" spans="2:54" x14ac:dyDescent="0.2">
      <c r="B647" s="13"/>
      <c r="C647" s="12"/>
      <c r="D647" s="12"/>
      <c r="E647" s="12"/>
      <c r="F647" s="12"/>
      <c r="G647" s="12"/>
      <c r="H647" s="12"/>
      <c r="I647" s="15"/>
      <c r="J647" s="31"/>
      <c r="K647" s="180"/>
      <c r="L647" s="40"/>
      <c r="M647" s="14"/>
      <c r="N647" s="16"/>
      <c r="O647" s="49"/>
      <c r="P647" s="64"/>
      <c r="Q647" s="18"/>
      <c r="R647" s="181">
        <f t="shared" si="87"/>
        <v>0</v>
      </c>
      <c r="S647" s="181">
        <f t="shared" si="88"/>
        <v>0</v>
      </c>
      <c r="T647" s="181">
        <f t="shared" si="89"/>
        <v>0</v>
      </c>
      <c r="AQ647" s="1">
        <f>COUNT(L$11:L647)</f>
        <v>37</v>
      </c>
      <c r="AR647" s="43">
        <f t="shared" si="90"/>
        <v>40933</v>
      </c>
      <c r="AS647" s="44">
        <f t="shared" si="91"/>
        <v>89.120000000000019</v>
      </c>
      <c r="AT647" s="10" t="str">
        <f t="shared" si="92"/>
        <v/>
      </c>
      <c r="AU647" s="20" t="str">
        <f t="shared" si="93"/>
        <v/>
      </c>
      <c r="AV647" s="42">
        <f t="shared" si="94"/>
        <v>1</v>
      </c>
      <c r="AW647" s="89">
        <f t="shared" si="95"/>
        <v>0</v>
      </c>
      <c r="AX647" s="168"/>
      <c r="AY647" s="60"/>
      <c r="AZ647" s="61"/>
      <c r="BB647" s="61" t="str">
        <f>IF(Settings!I643&lt;&gt;"",Settings!I643,"")</f>
        <v/>
      </c>
    </row>
    <row r="648" spans="2:54" x14ac:dyDescent="0.2">
      <c r="B648" s="13"/>
      <c r="C648" s="12"/>
      <c r="D648" s="12"/>
      <c r="E648" s="12"/>
      <c r="F648" s="12"/>
      <c r="G648" s="12"/>
      <c r="H648" s="12"/>
      <c r="I648" s="15"/>
      <c r="J648" s="31"/>
      <c r="K648" s="180"/>
      <c r="L648" s="40"/>
      <c r="M648" s="14"/>
      <c r="N648" s="16"/>
      <c r="O648" s="49"/>
      <c r="P648" s="64"/>
      <c r="Q648" s="18"/>
      <c r="R648" s="181">
        <f t="shared" si="87"/>
        <v>0</v>
      </c>
      <c r="S648" s="181">
        <f t="shared" si="88"/>
        <v>0</v>
      </c>
      <c r="T648" s="181">
        <f t="shared" si="89"/>
        <v>0</v>
      </c>
      <c r="AQ648" s="1">
        <f>COUNT(L$11:L648)</f>
        <v>37</v>
      </c>
      <c r="AR648" s="43">
        <f t="shared" si="90"/>
        <v>40933</v>
      </c>
      <c r="AS648" s="44">
        <f t="shared" si="91"/>
        <v>89.120000000000019</v>
      </c>
      <c r="AT648" s="10" t="str">
        <f t="shared" si="92"/>
        <v/>
      </c>
      <c r="AU648" s="20" t="str">
        <f t="shared" si="93"/>
        <v/>
      </c>
      <c r="AV648" s="42">
        <f t="shared" si="94"/>
        <v>1</v>
      </c>
      <c r="AW648" s="89">
        <f t="shared" si="95"/>
        <v>0</v>
      </c>
      <c r="AX648" s="168"/>
      <c r="AY648" s="60"/>
      <c r="AZ648" s="61"/>
      <c r="BB648" s="61" t="str">
        <f>IF(Settings!I644&lt;&gt;"",Settings!I644,"")</f>
        <v/>
      </c>
    </row>
    <row r="649" spans="2:54" x14ac:dyDescent="0.2">
      <c r="B649" s="13"/>
      <c r="C649" s="12"/>
      <c r="D649" s="12"/>
      <c r="E649" s="12"/>
      <c r="F649" s="12"/>
      <c r="G649" s="12"/>
      <c r="H649" s="12"/>
      <c r="I649" s="15"/>
      <c r="J649" s="31"/>
      <c r="K649" s="180"/>
      <c r="L649" s="40"/>
      <c r="M649" s="14"/>
      <c r="N649" s="16"/>
      <c r="O649" s="49"/>
      <c r="P649" s="64"/>
      <c r="Q649" s="18"/>
      <c r="R649" s="181">
        <f t="shared" si="87"/>
        <v>0</v>
      </c>
      <c r="S649" s="181">
        <f t="shared" si="88"/>
        <v>0</v>
      </c>
      <c r="T649" s="181">
        <f t="shared" si="89"/>
        <v>0</v>
      </c>
      <c r="AQ649" s="1">
        <f>COUNT(L$11:L649)</f>
        <v>37</v>
      </c>
      <c r="AR649" s="43">
        <f t="shared" si="90"/>
        <v>40933</v>
      </c>
      <c r="AS649" s="44">
        <f t="shared" si="91"/>
        <v>89.120000000000019</v>
      </c>
      <c r="AT649" s="10" t="str">
        <f t="shared" si="92"/>
        <v/>
      </c>
      <c r="AU649" s="20" t="str">
        <f t="shared" si="93"/>
        <v/>
      </c>
      <c r="AV649" s="42">
        <f t="shared" si="94"/>
        <v>1</v>
      </c>
      <c r="AW649" s="89">
        <f t="shared" si="95"/>
        <v>0</v>
      </c>
      <c r="AX649" s="168"/>
      <c r="AY649" s="60"/>
      <c r="AZ649" s="61"/>
      <c r="BB649" s="61" t="str">
        <f>IF(Settings!I645&lt;&gt;"",Settings!I645,"")</f>
        <v/>
      </c>
    </row>
    <row r="650" spans="2:54" x14ac:dyDescent="0.2">
      <c r="B650" s="13"/>
      <c r="C650" s="12"/>
      <c r="D650" s="12"/>
      <c r="E650" s="12"/>
      <c r="F650" s="12"/>
      <c r="G650" s="12"/>
      <c r="H650" s="12"/>
      <c r="I650" s="15"/>
      <c r="J650" s="31"/>
      <c r="K650" s="180"/>
      <c r="L650" s="40"/>
      <c r="M650" s="14"/>
      <c r="N650" s="16"/>
      <c r="O650" s="49"/>
      <c r="P650" s="64"/>
      <c r="Q650" s="18"/>
      <c r="R650" s="181">
        <f t="shared" si="87"/>
        <v>0</v>
      </c>
      <c r="S650" s="181">
        <f t="shared" si="88"/>
        <v>0</v>
      </c>
      <c r="T650" s="181">
        <f t="shared" si="89"/>
        <v>0</v>
      </c>
      <c r="AQ650" s="1">
        <f>COUNT(L$11:L650)</f>
        <v>37</v>
      </c>
      <c r="AR650" s="43">
        <f t="shared" si="90"/>
        <v>40933</v>
      </c>
      <c r="AS650" s="44">
        <f t="shared" si="91"/>
        <v>89.120000000000019</v>
      </c>
      <c r="AT650" s="10" t="str">
        <f t="shared" si="92"/>
        <v/>
      </c>
      <c r="AU650" s="20" t="str">
        <f t="shared" si="93"/>
        <v/>
      </c>
      <c r="AV650" s="42">
        <f t="shared" si="94"/>
        <v>1</v>
      </c>
      <c r="AW650" s="89">
        <f t="shared" si="95"/>
        <v>0</v>
      </c>
      <c r="AX650" s="168"/>
      <c r="AY650" s="60"/>
      <c r="AZ650" s="61"/>
      <c r="BB650" s="61" t="str">
        <f>IF(Settings!I646&lt;&gt;"",Settings!I646,"")</f>
        <v/>
      </c>
    </row>
    <row r="651" spans="2:54" x14ac:dyDescent="0.2">
      <c r="B651" s="13"/>
      <c r="C651" s="12"/>
      <c r="D651" s="12"/>
      <c r="E651" s="12"/>
      <c r="F651" s="12"/>
      <c r="G651" s="12"/>
      <c r="H651" s="12"/>
      <c r="I651" s="15"/>
      <c r="J651" s="31"/>
      <c r="K651" s="180"/>
      <c r="L651" s="40"/>
      <c r="M651" s="14"/>
      <c r="N651" s="16"/>
      <c r="O651" s="49"/>
      <c r="P651" s="64"/>
      <c r="Q651" s="18"/>
      <c r="R651" s="181">
        <f t="shared" si="87"/>
        <v>0</v>
      </c>
      <c r="S651" s="181">
        <f t="shared" si="88"/>
        <v>0</v>
      </c>
      <c r="T651" s="181">
        <f t="shared" si="89"/>
        <v>0</v>
      </c>
      <c r="AQ651" s="1">
        <f>COUNT(L$11:L651)</f>
        <v>37</v>
      </c>
      <c r="AR651" s="43">
        <f t="shared" si="90"/>
        <v>40933</v>
      </c>
      <c r="AS651" s="44">
        <f t="shared" si="91"/>
        <v>89.120000000000019</v>
      </c>
      <c r="AT651" s="10" t="str">
        <f t="shared" si="92"/>
        <v/>
      </c>
      <c r="AU651" s="20" t="str">
        <f t="shared" si="93"/>
        <v/>
      </c>
      <c r="AV651" s="42">
        <f t="shared" si="94"/>
        <v>1</v>
      </c>
      <c r="AW651" s="89">
        <f t="shared" si="95"/>
        <v>0</v>
      </c>
      <c r="AX651" s="168"/>
      <c r="AY651" s="60"/>
      <c r="AZ651" s="61"/>
      <c r="BB651" s="61" t="str">
        <f>IF(Settings!I647&lt;&gt;"",Settings!I647,"")</f>
        <v/>
      </c>
    </row>
    <row r="652" spans="2:54" x14ac:dyDescent="0.2">
      <c r="B652" s="13"/>
      <c r="C652" s="12"/>
      <c r="D652" s="12"/>
      <c r="E652" s="12"/>
      <c r="F652" s="12"/>
      <c r="G652" s="12"/>
      <c r="H652" s="12"/>
      <c r="I652" s="15"/>
      <c r="J652" s="31"/>
      <c r="K652" s="180"/>
      <c r="L652" s="40"/>
      <c r="M652" s="14"/>
      <c r="N652" s="16"/>
      <c r="O652" s="49"/>
      <c r="P652" s="64"/>
      <c r="Q652" s="18"/>
      <c r="R652" s="181">
        <f t="shared" ref="R652:R715" si="96">ROUND(IF(M652&lt;&gt;"Y",IF(P652&lt;&gt;"Y",K652,K652*(AV652-1)),0),ROUNDING)</f>
        <v>0</v>
      </c>
      <c r="S652" s="181">
        <f t="shared" ref="S652:S715" si="97">ROUND(IF(O652&gt;0,IF(M652="Y",AW652*(1-O652),IF(AW652&gt;R652,R652 + (AW652 - R652)*(1-O652),AW652)),AW652),ROUNDING)</f>
        <v>0</v>
      </c>
      <c r="T652" s="181">
        <f t="shared" ref="T652:T715" si="98">ROUND(IF(N652="P",0,IF(OR(M652="N",M652=""),S652-R652,S652)),ROUNDING)</f>
        <v>0</v>
      </c>
      <c r="AQ652" s="1">
        <f>COUNT(L$11:L652)</f>
        <v>37</v>
      </c>
      <c r="AR652" s="43">
        <f t="shared" si="90"/>
        <v>40933</v>
      </c>
      <c r="AS652" s="44">
        <f t="shared" si="91"/>
        <v>89.120000000000019</v>
      </c>
      <c r="AT652" s="10" t="str">
        <f t="shared" si="92"/>
        <v/>
      </c>
      <c r="AU652" s="20" t="str">
        <f t="shared" si="93"/>
        <v/>
      </c>
      <c r="AV652" s="42">
        <f t="shared" si="94"/>
        <v>1</v>
      </c>
      <c r="AW652" s="89">
        <f t="shared" si="95"/>
        <v>0</v>
      </c>
      <c r="AX652" s="168"/>
      <c r="AY652" s="60"/>
      <c r="AZ652" s="61"/>
      <c r="BB652" s="61" t="str">
        <f>IF(Settings!I648&lt;&gt;"",Settings!I648,"")</f>
        <v/>
      </c>
    </row>
    <row r="653" spans="2:54" x14ac:dyDescent="0.2">
      <c r="B653" s="13"/>
      <c r="C653" s="12"/>
      <c r="D653" s="12"/>
      <c r="E653" s="12"/>
      <c r="F653" s="12"/>
      <c r="G653" s="12"/>
      <c r="H653" s="12"/>
      <c r="I653" s="15"/>
      <c r="J653" s="31"/>
      <c r="K653" s="180"/>
      <c r="L653" s="40"/>
      <c r="M653" s="14"/>
      <c r="N653" s="16"/>
      <c r="O653" s="49"/>
      <c r="P653" s="64"/>
      <c r="Q653" s="18"/>
      <c r="R653" s="181">
        <f t="shared" si="96"/>
        <v>0</v>
      </c>
      <c r="S653" s="181">
        <f t="shared" si="97"/>
        <v>0</v>
      </c>
      <c r="T653" s="181">
        <f t="shared" si="98"/>
        <v>0</v>
      </c>
      <c r="AQ653" s="1">
        <f>COUNT(L$11:L653)</f>
        <v>37</v>
      </c>
      <c r="AR653" s="43">
        <f t="shared" ref="AR653:AR716" si="99">IF(B653&gt;2,B653,AR652)</f>
        <v>40933</v>
      </c>
      <c r="AS653" s="44">
        <f t="shared" ref="AS653:AS716" si="100">AS652+T653</f>
        <v>89.120000000000019</v>
      </c>
      <c r="AT653" s="10" t="str">
        <f t="shared" ref="AT653:AT716" si="101">IF(N653="P",IF(P653&lt;&gt;"Y",IF(M653&lt;&gt;"Y",K653*AV653,K653*AV653-K653),IF(M653&lt;&gt;"Y",K653 + K653*(AV653-1),K653)),"")</f>
        <v/>
      </c>
      <c r="AU653" s="20" t="str">
        <f t="shared" ref="AU653:AU716" si="102">IF(M653="Y",IF(P653="Y",K653*(AV653-1),K653),"")</f>
        <v/>
      </c>
      <c r="AV653" s="42">
        <f t="shared" ref="AV653:AV716" si="103">IF(L653&lt;&gt;"",IF(ODDS_TYPE=1,L653,IF(ODDS_TYPE=2,IF(L653&gt;0,1+L653/100,IF(L653&lt;0,1-100/L653,1)),IF(ODDS_TYPE=3,1+L653,IF(ODDS_TYPE=4,1+L653,IF(ODDS_TYPE=5,IF(L653&gt;0,1+L653,1-1/L653),IF(ODDS_TYPE=6,IF(L653&gt;=0,L653+1,1-1/L653),1)))))),1)</f>
        <v>1</v>
      </c>
      <c r="AW653" s="89">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68"/>
      <c r="AY653" s="60"/>
      <c r="AZ653" s="61"/>
      <c r="BB653" s="61" t="str">
        <f>IF(Settings!I649&lt;&gt;"",Settings!I649,"")</f>
        <v/>
      </c>
    </row>
    <row r="654" spans="2:54" x14ac:dyDescent="0.2">
      <c r="B654" s="13"/>
      <c r="C654" s="12"/>
      <c r="D654" s="12"/>
      <c r="E654" s="12"/>
      <c r="F654" s="12"/>
      <c r="G654" s="12"/>
      <c r="H654" s="12"/>
      <c r="I654" s="15"/>
      <c r="J654" s="31"/>
      <c r="K654" s="180"/>
      <c r="L654" s="40"/>
      <c r="M654" s="14"/>
      <c r="N654" s="16"/>
      <c r="O654" s="49"/>
      <c r="P654" s="64"/>
      <c r="Q654" s="18"/>
      <c r="R654" s="181">
        <f t="shared" si="96"/>
        <v>0</v>
      </c>
      <c r="S654" s="181">
        <f t="shared" si="97"/>
        <v>0</v>
      </c>
      <c r="T654" s="181">
        <f t="shared" si="98"/>
        <v>0</v>
      </c>
      <c r="AQ654" s="1">
        <f>COUNT(L$11:L654)</f>
        <v>37</v>
      </c>
      <c r="AR654" s="43">
        <f t="shared" si="99"/>
        <v>40933</v>
      </c>
      <c r="AS654" s="44">
        <f t="shared" si="100"/>
        <v>89.120000000000019</v>
      </c>
      <c r="AT654" s="10" t="str">
        <f t="shared" si="101"/>
        <v/>
      </c>
      <c r="AU654" s="20" t="str">
        <f t="shared" si="102"/>
        <v/>
      </c>
      <c r="AV654" s="42">
        <f t="shared" si="103"/>
        <v>1</v>
      </c>
      <c r="AW654" s="89">
        <f t="shared" si="104"/>
        <v>0</v>
      </c>
      <c r="AX654" s="168"/>
      <c r="AY654" s="60"/>
      <c r="AZ654" s="61"/>
      <c r="BB654" s="61" t="str">
        <f>IF(Settings!I650&lt;&gt;"",Settings!I650,"")</f>
        <v/>
      </c>
    </row>
    <row r="655" spans="2:54" x14ac:dyDescent="0.2">
      <c r="B655" s="13"/>
      <c r="C655" s="12"/>
      <c r="D655" s="12"/>
      <c r="E655" s="12"/>
      <c r="F655" s="12"/>
      <c r="G655" s="12"/>
      <c r="H655" s="12"/>
      <c r="I655" s="15"/>
      <c r="J655" s="31"/>
      <c r="K655" s="180"/>
      <c r="L655" s="40"/>
      <c r="M655" s="14"/>
      <c r="N655" s="16"/>
      <c r="O655" s="49"/>
      <c r="P655" s="64"/>
      <c r="Q655" s="18"/>
      <c r="R655" s="181">
        <f t="shared" si="96"/>
        <v>0</v>
      </c>
      <c r="S655" s="181">
        <f t="shared" si="97"/>
        <v>0</v>
      </c>
      <c r="T655" s="181">
        <f t="shared" si="98"/>
        <v>0</v>
      </c>
      <c r="AQ655" s="1">
        <f>COUNT(L$11:L655)</f>
        <v>37</v>
      </c>
      <c r="AR655" s="43">
        <f t="shared" si="99"/>
        <v>40933</v>
      </c>
      <c r="AS655" s="44">
        <f t="shared" si="100"/>
        <v>89.120000000000019</v>
      </c>
      <c r="AT655" s="10" t="str">
        <f t="shared" si="101"/>
        <v/>
      </c>
      <c r="AU655" s="20" t="str">
        <f t="shared" si="102"/>
        <v/>
      </c>
      <c r="AV655" s="42">
        <f t="shared" si="103"/>
        <v>1</v>
      </c>
      <c r="AW655" s="89">
        <f t="shared" si="104"/>
        <v>0</v>
      </c>
      <c r="AX655" s="168"/>
      <c r="AY655" s="60"/>
      <c r="AZ655" s="61"/>
      <c r="BB655" s="61" t="str">
        <f>IF(Settings!I651&lt;&gt;"",Settings!I651,"")</f>
        <v/>
      </c>
    </row>
    <row r="656" spans="2:54" x14ac:dyDescent="0.2">
      <c r="B656" s="13"/>
      <c r="C656" s="12"/>
      <c r="D656" s="12"/>
      <c r="E656" s="12"/>
      <c r="F656" s="12"/>
      <c r="G656" s="12"/>
      <c r="H656" s="12"/>
      <c r="I656" s="15"/>
      <c r="J656" s="31"/>
      <c r="K656" s="180"/>
      <c r="L656" s="40"/>
      <c r="M656" s="14"/>
      <c r="N656" s="16"/>
      <c r="O656" s="49"/>
      <c r="P656" s="64"/>
      <c r="Q656" s="18"/>
      <c r="R656" s="181">
        <f t="shared" si="96"/>
        <v>0</v>
      </c>
      <c r="S656" s="181">
        <f t="shared" si="97"/>
        <v>0</v>
      </c>
      <c r="T656" s="181">
        <f t="shared" si="98"/>
        <v>0</v>
      </c>
      <c r="AQ656" s="1">
        <f>COUNT(L$11:L656)</f>
        <v>37</v>
      </c>
      <c r="AR656" s="43">
        <f t="shared" si="99"/>
        <v>40933</v>
      </c>
      <c r="AS656" s="44">
        <f t="shared" si="100"/>
        <v>89.120000000000019</v>
      </c>
      <c r="AT656" s="10" t="str">
        <f t="shared" si="101"/>
        <v/>
      </c>
      <c r="AU656" s="20" t="str">
        <f t="shared" si="102"/>
        <v/>
      </c>
      <c r="AV656" s="42">
        <f t="shared" si="103"/>
        <v>1</v>
      </c>
      <c r="AW656" s="89">
        <f t="shared" si="104"/>
        <v>0</v>
      </c>
      <c r="AX656" s="168"/>
      <c r="AY656" s="60"/>
      <c r="AZ656" s="61"/>
      <c r="BB656" s="61" t="str">
        <f>IF(Settings!I652&lt;&gt;"",Settings!I652,"")</f>
        <v/>
      </c>
    </row>
    <row r="657" spans="2:54" x14ac:dyDescent="0.2">
      <c r="B657" s="13"/>
      <c r="C657" s="12"/>
      <c r="D657" s="12"/>
      <c r="E657" s="12"/>
      <c r="F657" s="12"/>
      <c r="G657" s="12"/>
      <c r="H657" s="12"/>
      <c r="I657" s="15"/>
      <c r="J657" s="31"/>
      <c r="K657" s="180"/>
      <c r="L657" s="40"/>
      <c r="M657" s="14"/>
      <c r="N657" s="16"/>
      <c r="O657" s="49"/>
      <c r="P657" s="64"/>
      <c r="Q657" s="18"/>
      <c r="R657" s="181">
        <f t="shared" si="96"/>
        <v>0</v>
      </c>
      <c r="S657" s="181">
        <f t="shared" si="97"/>
        <v>0</v>
      </c>
      <c r="T657" s="181">
        <f t="shared" si="98"/>
        <v>0</v>
      </c>
      <c r="AQ657" s="1">
        <f>COUNT(L$11:L657)</f>
        <v>37</v>
      </c>
      <c r="AR657" s="43">
        <f t="shared" si="99"/>
        <v>40933</v>
      </c>
      <c r="AS657" s="44">
        <f t="shared" si="100"/>
        <v>89.120000000000019</v>
      </c>
      <c r="AT657" s="10" t="str">
        <f t="shared" si="101"/>
        <v/>
      </c>
      <c r="AU657" s="20" t="str">
        <f t="shared" si="102"/>
        <v/>
      </c>
      <c r="AV657" s="42">
        <f t="shared" si="103"/>
        <v>1</v>
      </c>
      <c r="AW657" s="89">
        <f t="shared" si="104"/>
        <v>0</v>
      </c>
      <c r="AX657" s="168"/>
      <c r="AY657" s="60"/>
      <c r="AZ657" s="61"/>
      <c r="BB657" s="61" t="str">
        <f>IF(Settings!I653&lt;&gt;"",Settings!I653,"")</f>
        <v/>
      </c>
    </row>
    <row r="658" spans="2:54" x14ac:dyDescent="0.2">
      <c r="B658" s="13"/>
      <c r="C658" s="12"/>
      <c r="D658" s="12"/>
      <c r="E658" s="12"/>
      <c r="F658" s="12"/>
      <c r="G658" s="12"/>
      <c r="H658" s="12"/>
      <c r="I658" s="15"/>
      <c r="J658" s="31"/>
      <c r="K658" s="180"/>
      <c r="L658" s="40"/>
      <c r="M658" s="14"/>
      <c r="N658" s="16"/>
      <c r="O658" s="49"/>
      <c r="P658" s="64"/>
      <c r="Q658" s="18"/>
      <c r="R658" s="181">
        <f t="shared" si="96"/>
        <v>0</v>
      </c>
      <c r="S658" s="181">
        <f t="shared" si="97"/>
        <v>0</v>
      </c>
      <c r="T658" s="181">
        <f t="shared" si="98"/>
        <v>0</v>
      </c>
      <c r="AQ658" s="1">
        <f>COUNT(L$11:L658)</f>
        <v>37</v>
      </c>
      <c r="AR658" s="43">
        <f t="shared" si="99"/>
        <v>40933</v>
      </c>
      <c r="AS658" s="44">
        <f t="shared" si="100"/>
        <v>89.120000000000019</v>
      </c>
      <c r="AT658" s="10" t="str">
        <f t="shared" si="101"/>
        <v/>
      </c>
      <c r="AU658" s="20" t="str">
        <f t="shared" si="102"/>
        <v/>
      </c>
      <c r="AV658" s="42">
        <f t="shared" si="103"/>
        <v>1</v>
      </c>
      <c r="AW658" s="89">
        <f t="shared" si="104"/>
        <v>0</v>
      </c>
      <c r="AX658" s="168"/>
      <c r="AY658" s="60"/>
      <c r="AZ658" s="61"/>
      <c r="BB658" s="61" t="str">
        <f>IF(Settings!I654&lt;&gt;"",Settings!I654,"")</f>
        <v/>
      </c>
    </row>
    <row r="659" spans="2:54" x14ac:dyDescent="0.2">
      <c r="B659" s="13"/>
      <c r="C659" s="12"/>
      <c r="D659" s="12"/>
      <c r="E659" s="12"/>
      <c r="F659" s="12"/>
      <c r="G659" s="12"/>
      <c r="H659" s="12"/>
      <c r="I659" s="15"/>
      <c r="J659" s="31"/>
      <c r="K659" s="180"/>
      <c r="L659" s="40"/>
      <c r="M659" s="14"/>
      <c r="N659" s="16"/>
      <c r="O659" s="49"/>
      <c r="P659" s="64"/>
      <c r="Q659" s="18"/>
      <c r="R659" s="181">
        <f t="shared" si="96"/>
        <v>0</v>
      </c>
      <c r="S659" s="181">
        <f t="shared" si="97"/>
        <v>0</v>
      </c>
      <c r="T659" s="181">
        <f t="shared" si="98"/>
        <v>0</v>
      </c>
      <c r="AQ659" s="1">
        <f>COUNT(L$11:L659)</f>
        <v>37</v>
      </c>
      <c r="AR659" s="43">
        <f t="shared" si="99"/>
        <v>40933</v>
      </c>
      <c r="AS659" s="44">
        <f t="shared" si="100"/>
        <v>89.120000000000019</v>
      </c>
      <c r="AT659" s="10" t="str">
        <f t="shared" si="101"/>
        <v/>
      </c>
      <c r="AU659" s="20" t="str">
        <f t="shared" si="102"/>
        <v/>
      </c>
      <c r="AV659" s="42">
        <f t="shared" si="103"/>
        <v>1</v>
      </c>
      <c r="AW659" s="89">
        <f t="shared" si="104"/>
        <v>0</v>
      </c>
      <c r="AX659" s="168"/>
      <c r="AY659" s="60"/>
      <c r="AZ659" s="61"/>
      <c r="BB659" s="61" t="str">
        <f>IF(Settings!I655&lt;&gt;"",Settings!I655,"")</f>
        <v/>
      </c>
    </row>
    <row r="660" spans="2:54" x14ac:dyDescent="0.2">
      <c r="B660" s="13"/>
      <c r="C660" s="12"/>
      <c r="D660" s="12"/>
      <c r="E660" s="12"/>
      <c r="F660" s="12"/>
      <c r="G660" s="12"/>
      <c r="H660" s="12"/>
      <c r="I660" s="15"/>
      <c r="J660" s="31"/>
      <c r="K660" s="180"/>
      <c r="L660" s="40"/>
      <c r="M660" s="14"/>
      <c r="N660" s="16"/>
      <c r="O660" s="49"/>
      <c r="P660" s="64"/>
      <c r="Q660" s="18"/>
      <c r="R660" s="181">
        <f t="shared" si="96"/>
        <v>0</v>
      </c>
      <c r="S660" s="181">
        <f t="shared" si="97"/>
        <v>0</v>
      </c>
      <c r="T660" s="181">
        <f t="shared" si="98"/>
        <v>0</v>
      </c>
      <c r="AQ660" s="1">
        <f>COUNT(L$11:L660)</f>
        <v>37</v>
      </c>
      <c r="AR660" s="43">
        <f t="shared" si="99"/>
        <v>40933</v>
      </c>
      <c r="AS660" s="44">
        <f t="shared" si="100"/>
        <v>89.120000000000019</v>
      </c>
      <c r="AT660" s="10" t="str">
        <f t="shared" si="101"/>
        <v/>
      </c>
      <c r="AU660" s="20" t="str">
        <f t="shared" si="102"/>
        <v/>
      </c>
      <c r="AV660" s="42">
        <f t="shared" si="103"/>
        <v>1</v>
      </c>
      <c r="AW660" s="89">
        <f t="shared" si="104"/>
        <v>0</v>
      </c>
      <c r="AX660" s="168"/>
      <c r="AY660" s="60"/>
      <c r="AZ660" s="61"/>
      <c r="BB660" s="61" t="str">
        <f>IF(Settings!I656&lt;&gt;"",Settings!I656,"")</f>
        <v/>
      </c>
    </row>
    <row r="661" spans="2:54" x14ac:dyDescent="0.2">
      <c r="B661" s="13"/>
      <c r="C661" s="12"/>
      <c r="D661" s="12"/>
      <c r="E661" s="12"/>
      <c r="F661" s="12"/>
      <c r="G661" s="12"/>
      <c r="H661" s="12"/>
      <c r="I661" s="15"/>
      <c r="J661" s="31"/>
      <c r="K661" s="180"/>
      <c r="L661" s="40"/>
      <c r="M661" s="14"/>
      <c r="N661" s="16"/>
      <c r="O661" s="49"/>
      <c r="P661" s="64"/>
      <c r="Q661" s="18"/>
      <c r="R661" s="181">
        <f t="shared" si="96"/>
        <v>0</v>
      </c>
      <c r="S661" s="181">
        <f t="shared" si="97"/>
        <v>0</v>
      </c>
      <c r="T661" s="181">
        <f t="shared" si="98"/>
        <v>0</v>
      </c>
      <c r="AQ661" s="1">
        <f>COUNT(L$11:L661)</f>
        <v>37</v>
      </c>
      <c r="AR661" s="43">
        <f t="shared" si="99"/>
        <v>40933</v>
      </c>
      <c r="AS661" s="44">
        <f t="shared" si="100"/>
        <v>89.120000000000019</v>
      </c>
      <c r="AT661" s="10" t="str">
        <f t="shared" si="101"/>
        <v/>
      </c>
      <c r="AU661" s="20" t="str">
        <f t="shared" si="102"/>
        <v/>
      </c>
      <c r="AV661" s="42">
        <f t="shared" si="103"/>
        <v>1</v>
      </c>
      <c r="AW661" s="89">
        <f t="shared" si="104"/>
        <v>0</v>
      </c>
      <c r="AX661" s="168"/>
      <c r="AY661" s="60"/>
      <c r="AZ661" s="61"/>
      <c r="BB661" s="61" t="str">
        <f>IF(Settings!I657&lt;&gt;"",Settings!I657,"")</f>
        <v/>
      </c>
    </row>
    <row r="662" spans="2:54" x14ac:dyDescent="0.2">
      <c r="B662" s="13"/>
      <c r="C662" s="12"/>
      <c r="D662" s="12"/>
      <c r="E662" s="12"/>
      <c r="F662" s="12"/>
      <c r="G662" s="12"/>
      <c r="H662" s="12"/>
      <c r="I662" s="15"/>
      <c r="J662" s="31"/>
      <c r="K662" s="180"/>
      <c r="L662" s="40"/>
      <c r="M662" s="14"/>
      <c r="N662" s="16"/>
      <c r="O662" s="49"/>
      <c r="P662" s="64"/>
      <c r="Q662" s="18"/>
      <c r="R662" s="181">
        <f t="shared" si="96"/>
        <v>0</v>
      </c>
      <c r="S662" s="181">
        <f t="shared" si="97"/>
        <v>0</v>
      </c>
      <c r="T662" s="181">
        <f t="shared" si="98"/>
        <v>0</v>
      </c>
      <c r="AQ662" s="1">
        <f>COUNT(L$11:L662)</f>
        <v>37</v>
      </c>
      <c r="AR662" s="43">
        <f t="shared" si="99"/>
        <v>40933</v>
      </c>
      <c r="AS662" s="44">
        <f t="shared" si="100"/>
        <v>89.120000000000019</v>
      </c>
      <c r="AT662" s="10" t="str">
        <f t="shared" si="101"/>
        <v/>
      </c>
      <c r="AU662" s="20" t="str">
        <f t="shared" si="102"/>
        <v/>
      </c>
      <c r="AV662" s="42">
        <f t="shared" si="103"/>
        <v>1</v>
      </c>
      <c r="AW662" s="89">
        <f t="shared" si="104"/>
        <v>0</v>
      </c>
      <c r="AX662" s="168"/>
      <c r="AY662" s="60"/>
      <c r="AZ662" s="61"/>
      <c r="BB662" s="61" t="str">
        <f>IF(Settings!I658&lt;&gt;"",Settings!I658,"")</f>
        <v/>
      </c>
    </row>
    <row r="663" spans="2:54" x14ac:dyDescent="0.2">
      <c r="B663" s="13"/>
      <c r="C663" s="12"/>
      <c r="D663" s="12"/>
      <c r="E663" s="12"/>
      <c r="F663" s="12"/>
      <c r="G663" s="12"/>
      <c r="H663" s="12"/>
      <c r="I663" s="15"/>
      <c r="J663" s="31"/>
      <c r="K663" s="180"/>
      <c r="L663" s="40"/>
      <c r="M663" s="14"/>
      <c r="N663" s="16"/>
      <c r="O663" s="49"/>
      <c r="P663" s="64"/>
      <c r="Q663" s="18"/>
      <c r="R663" s="181">
        <f t="shared" si="96"/>
        <v>0</v>
      </c>
      <c r="S663" s="181">
        <f t="shared" si="97"/>
        <v>0</v>
      </c>
      <c r="T663" s="181">
        <f t="shared" si="98"/>
        <v>0</v>
      </c>
      <c r="AQ663" s="1">
        <f>COUNT(L$11:L663)</f>
        <v>37</v>
      </c>
      <c r="AR663" s="43">
        <f t="shared" si="99"/>
        <v>40933</v>
      </c>
      <c r="AS663" s="44">
        <f t="shared" si="100"/>
        <v>89.120000000000019</v>
      </c>
      <c r="AT663" s="10" t="str">
        <f t="shared" si="101"/>
        <v/>
      </c>
      <c r="AU663" s="20" t="str">
        <f t="shared" si="102"/>
        <v/>
      </c>
      <c r="AV663" s="42">
        <f t="shared" si="103"/>
        <v>1</v>
      </c>
      <c r="AW663" s="89">
        <f t="shared" si="104"/>
        <v>0</v>
      </c>
      <c r="AX663" s="168"/>
      <c r="AY663" s="60"/>
      <c r="AZ663" s="61"/>
      <c r="BB663" s="61" t="str">
        <f>IF(Settings!I659&lt;&gt;"",Settings!I659,"")</f>
        <v/>
      </c>
    </row>
    <row r="664" spans="2:54" x14ac:dyDescent="0.2">
      <c r="B664" s="13"/>
      <c r="C664" s="12"/>
      <c r="D664" s="12"/>
      <c r="E664" s="12"/>
      <c r="F664" s="12"/>
      <c r="G664" s="12"/>
      <c r="H664" s="12"/>
      <c r="I664" s="15"/>
      <c r="J664" s="31"/>
      <c r="K664" s="180"/>
      <c r="L664" s="40"/>
      <c r="M664" s="14"/>
      <c r="N664" s="16"/>
      <c r="O664" s="49"/>
      <c r="P664" s="64"/>
      <c r="Q664" s="18"/>
      <c r="R664" s="181">
        <f t="shared" si="96"/>
        <v>0</v>
      </c>
      <c r="S664" s="181">
        <f t="shared" si="97"/>
        <v>0</v>
      </c>
      <c r="T664" s="181">
        <f t="shared" si="98"/>
        <v>0</v>
      </c>
      <c r="AQ664" s="1">
        <f>COUNT(L$11:L664)</f>
        <v>37</v>
      </c>
      <c r="AR664" s="43">
        <f t="shared" si="99"/>
        <v>40933</v>
      </c>
      <c r="AS664" s="44">
        <f t="shared" si="100"/>
        <v>89.120000000000019</v>
      </c>
      <c r="AT664" s="10" t="str">
        <f t="shared" si="101"/>
        <v/>
      </c>
      <c r="AU664" s="20" t="str">
        <f t="shared" si="102"/>
        <v/>
      </c>
      <c r="AV664" s="42">
        <f t="shared" si="103"/>
        <v>1</v>
      </c>
      <c r="AW664" s="89">
        <f t="shared" si="104"/>
        <v>0</v>
      </c>
      <c r="AX664" s="168"/>
      <c r="AY664" s="60"/>
      <c r="AZ664" s="61"/>
      <c r="BB664" s="61" t="str">
        <f>IF(Settings!I660&lt;&gt;"",Settings!I660,"")</f>
        <v/>
      </c>
    </row>
    <row r="665" spans="2:54" x14ac:dyDescent="0.2">
      <c r="B665" s="13"/>
      <c r="C665" s="12"/>
      <c r="D665" s="12"/>
      <c r="E665" s="12"/>
      <c r="F665" s="12"/>
      <c r="G665" s="12"/>
      <c r="H665" s="12"/>
      <c r="I665" s="15"/>
      <c r="J665" s="31"/>
      <c r="K665" s="180"/>
      <c r="L665" s="40"/>
      <c r="M665" s="14"/>
      <c r="N665" s="16"/>
      <c r="O665" s="49"/>
      <c r="P665" s="64"/>
      <c r="Q665" s="18"/>
      <c r="R665" s="181">
        <f t="shared" si="96"/>
        <v>0</v>
      </c>
      <c r="S665" s="181">
        <f t="shared" si="97"/>
        <v>0</v>
      </c>
      <c r="T665" s="181">
        <f t="shared" si="98"/>
        <v>0</v>
      </c>
      <c r="AQ665" s="1">
        <f>COUNT(L$11:L665)</f>
        <v>37</v>
      </c>
      <c r="AR665" s="43">
        <f t="shared" si="99"/>
        <v>40933</v>
      </c>
      <c r="AS665" s="44">
        <f t="shared" si="100"/>
        <v>89.120000000000019</v>
      </c>
      <c r="AT665" s="10" t="str">
        <f t="shared" si="101"/>
        <v/>
      </c>
      <c r="AU665" s="20" t="str">
        <f t="shared" si="102"/>
        <v/>
      </c>
      <c r="AV665" s="42">
        <f t="shared" si="103"/>
        <v>1</v>
      </c>
      <c r="AW665" s="89">
        <f t="shared" si="104"/>
        <v>0</v>
      </c>
      <c r="AX665" s="168"/>
      <c r="AY665" s="60"/>
      <c r="AZ665" s="61"/>
      <c r="BB665" s="61" t="str">
        <f>IF(Settings!I661&lt;&gt;"",Settings!I661,"")</f>
        <v/>
      </c>
    </row>
    <row r="666" spans="2:54" x14ac:dyDescent="0.2">
      <c r="B666" s="13"/>
      <c r="C666" s="12"/>
      <c r="D666" s="12"/>
      <c r="E666" s="12"/>
      <c r="F666" s="12"/>
      <c r="G666" s="12"/>
      <c r="H666" s="12"/>
      <c r="I666" s="15"/>
      <c r="J666" s="31"/>
      <c r="K666" s="180"/>
      <c r="L666" s="40"/>
      <c r="M666" s="14"/>
      <c r="N666" s="16"/>
      <c r="O666" s="49"/>
      <c r="P666" s="64"/>
      <c r="Q666" s="18"/>
      <c r="R666" s="181">
        <f t="shared" si="96"/>
        <v>0</v>
      </c>
      <c r="S666" s="181">
        <f t="shared" si="97"/>
        <v>0</v>
      </c>
      <c r="T666" s="181">
        <f t="shared" si="98"/>
        <v>0</v>
      </c>
      <c r="AQ666" s="1">
        <f>COUNT(L$11:L666)</f>
        <v>37</v>
      </c>
      <c r="AR666" s="43">
        <f t="shared" si="99"/>
        <v>40933</v>
      </c>
      <c r="AS666" s="44">
        <f t="shared" si="100"/>
        <v>89.120000000000019</v>
      </c>
      <c r="AT666" s="10" t="str">
        <f t="shared" si="101"/>
        <v/>
      </c>
      <c r="AU666" s="20" t="str">
        <f t="shared" si="102"/>
        <v/>
      </c>
      <c r="AV666" s="42">
        <f t="shared" si="103"/>
        <v>1</v>
      </c>
      <c r="AW666" s="89">
        <f t="shared" si="104"/>
        <v>0</v>
      </c>
      <c r="AX666" s="168"/>
      <c r="AY666" s="60"/>
      <c r="AZ666" s="61"/>
      <c r="BB666" s="61" t="str">
        <f>IF(Settings!I662&lt;&gt;"",Settings!I662,"")</f>
        <v/>
      </c>
    </row>
    <row r="667" spans="2:54" x14ac:dyDescent="0.2">
      <c r="B667" s="13"/>
      <c r="C667" s="12"/>
      <c r="D667" s="12"/>
      <c r="E667" s="12"/>
      <c r="F667" s="12"/>
      <c r="G667" s="12"/>
      <c r="H667" s="12"/>
      <c r="I667" s="15"/>
      <c r="J667" s="31"/>
      <c r="K667" s="180"/>
      <c r="L667" s="40"/>
      <c r="M667" s="14"/>
      <c r="N667" s="16"/>
      <c r="O667" s="49"/>
      <c r="P667" s="64"/>
      <c r="Q667" s="18"/>
      <c r="R667" s="181">
        <f t="shared" si="96"/>
        <v>0</v>
      </c>
      <c r="S667" s="181">
        <f t="shared" si="97"/>
        <v>0</v>
      </c>
      <c r="T667" s="181">
        <f t="shared" si="98"/>
        <v>0</v>
      </c>
      <c r="AQ667" s="1">
        <f>COUNT(L$11:L667)</f>
        <v>37</v>
      </c>
      <c r="AR667" s="43">
        <f t="shared" si="99"/>
        <v>40933</v>
      </c>
      <c r="AS667" s="44">
        <f t="shared" si="100"/>
        <v>89.120000000000019</v>
      </c>
      <c r="AT667" s="10" t="str">
        <f t="shared" si="101"/>
        <v/>
      </c>
      <c r="AU667" s="20" t="str">
        <f t="shared" si="102"/>
        <v/>
      </c>
      <c r="AV667" s="42">
        <f t="shared" si="103"/>
        <v>1</v>
      </c>
      <c r="AW667" s="89">
        <f t="shared" si="104"/>
        <v>0</v>
      </c>
      <c r="AX667" s="168"/>
      <c r="AY667" s="60"/>
      <c r="AZ667" s="61"/>
      <c r="BB667" s="61" t="str">
        <f>IF(Settings!I663&lt;&gt;"",Settings!I663,"")</f>
        <v/>
      </c>
    </row>
    <row r="668" spans="2:54" x14ac:dyDescent="0.2">
      <c r="B668" s="13"/>
      <c r="C668" s="12"/>
      <c r="D668" s="12"/>
      <c r="E668" s="12"/>
      <c r="F668" s="12"/>
      <c r="G668" s="12"/>
      <c r="H668" s="12"/>
      <c r="I668" s="15"/>
      <c r="J668" s="31"/>
      <c r="K668" s="180"/>
      <c r="L668" s="40"/>
      <c r="M668" s="14"/>
      <c r="N668" s="16"/>
      <c r="O668" s="49"/>
      <c r="P668" s="64"/>
      <c r="Q668" s="18"/>
      <c r="R668" s="181">
        <f t="shared" si="96"/>
        <v>0</v>
      </c>
      <c r="S668" s="181">
        <f t="shared" si="97"/>
        <v>0</v>
      </c>
      <c r="T668" s="181">
        <f t="shared" si="98"/>
        <v>0</v>
      </c>
      <c r="AQ668" s="1">
        <f>COUNT(L$11:L668)</f>
        <v>37</v>
      </c>
      <c r="AR668" s="43">
        <f t="shared" si="99"/>
        <v>40933</v>
      </c>
      <c r="AS668" s="44">
        <f t="shared" si="100"/>
        <v>89.120000000000019</v>
      </c>
      <c r="AT668" s="10" t="str">
        <f t="shared" si="101"/>
        <v/>
      </c>
      <c r="AU668" s="20" t="str">
        <f t="shared" si="102"/>
        <v/>
      </c>
      <c r="AV668" s="42">
        <f t="shared" si="103"/>
        <v>1</v>
      </c>
      <c r="AW668" s="89">
        <f t="shared" si="104"/>
        <v>0</v>
      </c>
      <c r="AX668" s="168"/>
      <c r="AY668" s="60"/>
      <c r="AZ668" s="61"/>
      <c r="BB668" s="61" t="str">
        <f>IF(Settings!I664&lt;&gt;"",Settings!I664,"")</f>
        <v/>
      </c>
    </row>
    <row r="669" spans="2:54" x14ac:dyDescent="0.2">
      <c r="B669" s="13"/>
      <c r="C669" s="12"/>
      <c r="D669" s="12"/>
      <c r="E669" s="12"/>
      <c r="F669" s="12"/>
      <c r="G669" s="12"/>
      <c r="H669" s="12"/>
      <c r="I669" s="15"/>
      <c r="J669" s="31"/>
      <c r="K669" s="180"/>
      <c r="L669" s="40"/>
      <c r="M669" s="14"/>
      <c r="N669" s="16"/>
      <c r="O669" s="49"/>
      <c r="P669" s="64"/>
      <c r="Q669" s="18"/>
      <c r="R669" s="181">
        <f t="shared" si="96"/>
        <v>0</v>
      </c>
      <c r="S669" s="181">
        <f t="shared" si="97"/>
        <v>0</v>
      </c>
      <c r="T669" s="181">
        <f t="shared" si="98"/>
        <v>0</v>
      </c>
      <c r="AQ669" s="1">
        <f>COUNT(L$11:L669)</f>
        <v>37</v>
      </c>
      <c r="AR669" s="43">
        <f t="shared" si="99"/>
        <v>40933</v>
      </c>
      <c r="AS669" s="44">
        <f t="shared" si="100"/>
        <v>89.120000000000019</v>
      </c>
      <c r="AT669" s="10" t="str">
        <f t="shared" si="101"/>
        <v/>
      </c>
      <c r="AU669" s="20" t="str">
        <f t="shared" si="102"/>
        <v/>
      </c>
      <c r="AV669" s="42">
        <f t="shared" si="103"/>
        <v>1</v>
      </c>
      <c r="AW669" s="89">
        <f t="shared" si="104"/>
        <v>0</v>
      </c>
      <c r="AX669" s="168"/>
      <c r="AY669" s="60"/>
      <c r="AZ669" s="61"/>
      <c r="BB669" s="61" t="str">
        <f>IF(Settings!I665&lt;&gt;"",Settings!I665,"")</f>
        <v/>
      </c>
    </row>
    <row r="670" spans="2:54" x14ac:dyDescent="0.2">
      <c r="B670" s="13"/>
      <c r="C670" s="12"/>
      <c r="D670" s="12"/>
      <c r="E670" s="12"/>
      <c r="F670" s="12"/>
      <c r="G670" s="12"/>
      <c r="H670" s="12"/>
      <c r="I670" s="15"/>
      <c r="J670" s="31"/>
      <c r="K670" s="180"/>
      <c r="L670" s="40"/>
      <c r="M670" s="14"/>
      <c r="N670" s="16"/>
      <c r="O670" s="49"/>
      <c r="P670" s="64"/>
      <c r="Q670" s="18"/>
      <c r="R670" s="181">
        <f t="shared" si="96"/>
        <v>0</v>
      </c>
      <c r="S670" s="181">
        <f t="shared" si="97"/>
        <v>0</v>
      </c>
      <c r="T670" s="181">
        <f t="shared" si="98"/>
        <v>0</v>
      </c>
      <c r="AQ670" s="1">
        <f>COUNT(L$11:L670)</f>
        <v>37</v>
      </c>
      <c r="AR670" s="43">
        <f t="shared" si="99"/>
        <v>40933</v>
      </c>
      <c r="AS670" s="44">
        <f t="shared" si="100"/>
        <v>89.120000000000019</v>
      </c>
      <c r="AT670" s="10" t="str">
        <f t="shared" si="101"/>
        <v/>
      </c>
      <c r="AU670" s="20" t="str">
        <f t="shared" si="102"/>
        <v/>
      </c>
      <c r="AV670" s="42">
        <f t="shared" si="103"/>
        <v>1</v>
      </c>
      <c r="AW670" s="89">
        <f t="shared" si="104"/>
        <v>0</v>
      </c>
      <c r="AX670" s="168"/>
      <c r="AY670" s="60"/>
      <c r="AZ670" s="61"/>
      <c r="BB670" s="61" t="str">
        <f>IF(Settings!I666&lt;&gt;"",Settings!I666,"")</f>
        <v/>
      </c>
    </row>
    <row r="671" spans="2:54" x14ac:dyDescent="0.2">
      <c r="B671" s="13"/>
      <c r="C671" s="12"/>
      <c r="D671" s="12"/>
      <c r="E671" s="12"/>
      <c r="F671" s="12"/>
      <c r="G671" s="12"/>
      <c r="H671" s="12"/>
      <c r="I671" s="15"/>
      <c r="J671" s="31"/>
      <c r="K671" s="180"/>
      <c r="L671" s="40"/>
      <c r="M671" s="14"/>
      <c r="N671" s="16"/>
      <c r="O671" s="49"/>
      <c r="P671" s="64"/>
      <c r="Q671" s="18"/>
      <c r="R671" s="181">
        <f t="shared" si="96"/>
        <v>0</v>
      </c>
      <c r="S671" s="181">
        <f t="shared" si="97"/>
        <v>0</v>
      </c>
      <c r="T671" s="181">
        <f t="shared" si="98"/>
        <v>0</v>
      </c>
      <c r="AQ671" s="1">
        <f>COUNT(L$11:L671)</f>
        <v>37</v>
      </c>
      <c r="AR671" s="43">
        <f t="shared" si="99"/>
        <v>40933</v>
      </c>
      <c r="AS671" s="44">
        <f t="shared" si="100"/>
        <v>89.120000000000019</v>
      </c>
      <c r="AT671" s="10" t="str">
        <f t="shared" si="101"/>
        <v/>
      </c>
      <c r="AU671" s="20" t="str">
        <f t="shared" si="102"/>
        <v/>
      </c>
      <c r="AV671" s="42">
        <f t="shared" si="103"/>
        <v>1</v>
      </c>
      <c r="AW671" s="89">
        <f t="shared" si="104"/>
        <v>0</v>
      </c>
      <c r="AX671" s="168"/>
      <c r="AY671" s="60"/>
      <c r="AZ671" s="61"/>
      <c r="BB671" s="61" t="str">
        <f>IF(Settings!I667&lt;&gt;"",Settings!I667,"")</f>
        <v/>
      </c>
    </row>
    <row r="672" spans="2:54" x14ac:dyDescent="0.2">
      <c r="B672" s="13"/>
      <c r="C672" s="12"/>
      <c r="D672" s="12"/>
      <c r="E672" s="12"/>
      <c r="F672" s="12"/>
      <c r="G672" s="12"/>
      <c r="H672" s="12"/>
      <c r="I672" s="15"/>
      <c r="J672" s="31"/>
      <c r="K672" s="180"/>
      <c r="L672" s="40"/>
      <c r="M672" s="14"/>
      <c r="N672" s="16"/>
      <c r="O672" s="49"/>
      <c r="P672" s="64"/>
      <c r="Q672" s="18"/>
      <c r="R672" s="181">
        <f t="shared" si="96"/>
        <v>0</v>
      </c>
      <c r="S672" s="181">
        <f t="shared" si="97"/>
        <v>0</v>
      </c>
      <c r="T672" s="181">
        <f t="shared" si="98"/>
        <v>0</v>
      </c>
      <c r="AQ672" s="1">
        <f>COUNT(L$11:L672)</f>
        <v>37</v>
      </c>
      <c r="AR672" s="43">
        <f t="shared" si="99"/>
        <v>40933</v>
      </c>
      <c r="AS672" s="44">
        <f t="shared" si="100"/>
        <v>89.120000000000019</v>
      </c>
      <c r="AT672" s="10" t="str">
        <f t="shared" si="101"/>
        <v/>
      </c>
      <c r="AU672" s="20" t="str">
        <f t="shared" si="102"/>
        <v/>
      </c>
      <c r="AV672" s="42">
        <f t="shared" si="103"/>
        <v>1</v>
      </c>
      <c r="AW672" s="89">
        <f t="shared" si="104"/>
        <v>0</v>
      </c>
      <c r="AX672" s="168"/>
      <c r="AY672" s="60"/>
      <c r="AZ672" s="61"/>
      <c r="BB672" s="61" t="str">
        <f>IF(Settings!I668&lt;&gt;"",Settings!I668,"")</f>
        <v/>
      </c>
    </row>
    <row r="673" spans="2:54" x14ac:dyDescent="0.2">
      <c r="B673" s="13"/>
      <c r="C673" s="12"/>
      <c r="D673" s="12"/>
      <c r="E673" s="12"/>
      <c r="F673" s="12"/>
      <c r="G673" s="12"/>
      <c r="H673" s="12"/>
      <c r="I673" s="15"/>
      <c r="J673" s="31"/>
      <c r="K673" s="180"/>
      <c r="L673" s="40"/>
      <c r="M673" s="14"/>
      <c r="N673" s="16"/>
      <c r="O673" s="49"/>
      <c r="P673" s="64"/>
      <c r="Q673" s="18"/>
      <c r="R673" s="181">
        <f t="shared" si="96"/>
        <v>0</v>
      </c>
      <c r="S673" s="181">
        <f t="shared" si="97"/>
        <v>0</v>
      </c>
      <c r="T673" s="181">
        <f t="shared" si="98"/>
        <v>0</v>
      </c>
      <c r="AQ673" s="1">
        <f>COUNT(L$11:L673)</f>
        <v>37</v>
      </c>
      <c r="AR673" s="43">
        <f t="shared" si="99"/>
        <v>40933</v>
      </c>
      <c r="AS673" s="44">
        <f t="shared" si="100"/>
        <v>89.120000000000019</v>
      </c>
      <c r="AT673" s="10" t="str">
        <f t="shared" si="101"/>
        <v/>
      </c>
      <c r="AU673" s="20" t="str">
        <f t="shared" si="102"/>
        <v/>
      </c>
      <c r="AV673" s="42">
        <f t="shared" si="103"/>
        <v>1</v>
      </c>
      <c r="AW673" s="89">
        <f t="shared" si="104"/>
        <v>0</v>
      </c>
      <c r="AX673" s="168"/>
      <c r="AY673" s="60"/>
      <c r="AZ673" s="61"/>
      <c r="BB673" s="61" t="str">
        <f>IF(Settings!I669&lt;&gt;"",Settings!I669,"")</f>
        <v/>
      </c>
    </row>
    <row r="674" spans="2:54" x14ac:dyDescent="0.2">
      <c r="B674" s="13"/>
      <c r="C674" s="12"/>
      <c r="D674" s="12"/>
      <c r="E674" s="12"/>
      <c r="F674" s="12"/>
      <c r="G674" s="12"/>
      <c r="H674" s="12"/>
      <c r="I674" s="15"/>
      <c r="J674" s="31"/>
      <c r="K674" s="180"/>
      <c r="L674" s="40"/>
      <c r="M674" s="14"/>
      <c r="N674" s="16"/>
      <c r="O674" s="49"/>
      <c r="P674" s="64"/>
      <c r="Q674" s="18"/>
      <c r="R674" s="181">
        <f t="shared" si="96"/>
        <v>0</v>
      </c>
      <c r="S674" s="181">
        <f t="shared" si="97"/>
        <v>0</v>
      </c>
      <c r="T674" s="181">
        <f t="shared" si="98"/>
        <v>0</v>
      </c>
      <c r="AQ674" s="1">
        <f>COUNT(L$11:L674)</f>
        <v>37</v>
      </c>
      <c r="AR674" s="43">
        <f t="shared" si="99"/>
        <v>40933</v>
      </c>
      <c r="AS674" s="44">
        <f t="shared" si="100"/>
        <v>89.120000000000019</v>
      </c>
      <c r="AT674" s="10" t="str">
        <f t="shared" si="101"/>
        <v/>
      </c>
      <c r="AU674" s="20" t="str">
        <f t="shared" si="102"/>
        <v/>
      </c>
      <c r="AV674" s="42">
        <f t="shared" si="103"/>
        <v>1</v>
      </c>
      <c r="AW674" s="89">
        <f t="shared" si="104"/>
        <v>0</v>
      </c>
      <c r="AX674" s="168"/>
      <c r="AY674" s="60"/>
      <c r="AZ674" s="61"/>
      <c r="BB674" s="61" t="str">
        <f>IF(Settings!I670&lt;&gt;"",Settings!I670,"")</f>
        <v/>
      </c>
    </row>
    <row r="675" spans="2:54" x14ac:dyDescent="0.2">
      <c r="B675" s="13"/>
      <c r="C675" s="12"/>
      <c r="D675" s="12"/>
      <c r="E675" s="12"/>
      <c r="F675" s="12"/>
      <c r="G675" s="12"/>
      <c r="H675" s="12"/>
      <c r="I675" s="15"/>
      <c r="J675" s="31"/>
      <c r="K675" s="180"/>
      <c r="L675" s="40"/>
      <c r="M675" s="14"/>
      <c r="N675" s="16"/>
      <c r="O675" s="49"/>
      <c r="P675" s="64"/>
      <c r="Q675" s="18"/>
      <c r="R675" s="181">
        <f t="shared" si="96"/>
        <v>0</v>
      </c>
      <c r="S675" s="181">
        <f t="shared" si="97"/>
        <v>0</v>
      </c>
      <c r="T675" s="181">
        <f t="shared" si="98"/>
        <v>0</v>
      </c>
      <c r="AQ675" s="1">
        <f>COUNT(L$11:L675)</f>
        <v>37</v>
      </c>
      <c r="AR675" s="43">
        <f t="shared" si="99"/>
        <v>40933</v>
      </c>
      <c r="AS675" s="44">
        <f t="shared" si="100"/>
        <v>89.120000000000019</v>
      </c>
      <c r="AT675" s="10" t="str">
        <f t="shared" si="101"/>
        <v/>
      </c>
      <c r="AU675" s="20" t="str">
        <f t="shared" si="102"/>
        <v/>
      </c>
      <c r="AV675" s="42">
        <f t="shared" si="103"/>
        <v>1</v>
      </c>
      <c r="AW675" s="89">
        <f t="shared" si="104"/>
        <v>0</v>
      </c>
      <c r="AX675" s="168"/>
      <c r="AY675" s="60"/>
      <c r="AZ675" s="61"/>
      <c r="BB675" s="61" t="str">
        <f>IF(Settings!I671&lt;&gt;"",Settings!I671,"")</f>
        <v/>
      </c>
    </row>
    <row r="676" spans="2:54" x14ac:dyDescent="0.2">
      <c r="B676" s="13"/>
      <c r="C676" s="12"/>
      <c r="D676" s="12"/>
      <c r="E676" s="12"/>
      <c r="F676" s="12"/>
      <c r="G676" s="12"/>
      <c r="H676" s="12"/>
      <c r="I676" s="15"/>
      <c r="J676" s="31"/>
      <c r="K676" s="180"/>
      <c r="L676" s="40"/>
      <c r="M676" s="14"/>
      <c r="N676" s="16"/>
      <c r="O676" s="49"/>
      <c r="P676" s="64"/>
      <c r="Q676" s="18"/>
      <c r="R676" s="181">
        <f t="shared" si="96"/>
        <v>0</v>
      </c>
      <c r="S676" s="181">
        <f t="shared" si="97"/>
        <v>0</v>
      </c>
      <c r="T676" s="181">
        <f t="shared" si="98"/>
        <v>0</v>
      </c>
      <c r="AQ676" s="1">
        <f>COUNT(L$11:L676)</f>
        <v>37</v>
      </c>
      <c r="AR676" s="43">
        <f t="shared" si="99"/>
        <v>40933</v>
      </c>
      <c r="AS676" s="44">
        <f t="shared" si="100"/>
        <v>89.120000000000019</v>
      </c>
      <c r="AT676" s="10" t="str">
        <f t="shared" si="101"/>
        <v/>
      </c>
      <c r="AU676" s="20" t="str">
        <f t="shared" si="102"/>
        <v/>
      </c>
      <c r="AV676" s="42">
        <f t="shared" si="103"/>
        <v>1</v>
      </c>
      <c r="AW676" s="89">
        <f t="shared" si="104"/>
        <v>0</v>
      </c>
      <c r="AX676" s="168"/>
      <c r="AY676" s="60"/>
      <c r="AZ676" s="61"/>
      <c r="BB676" s="61" t="str">
        <f>IF(Settings!I672&lt;&gt;"",Settings!I672,"")</f>
        <v/>
      </c>
    </row>
    <row r="677" spans="2:54" x14ac:dyDescent="0.2">
      <c r="B677" s="13"/>
      <c r="C677" s="12"/>
      <c r="D677" s="12"/>
      <c r="E677" s="12"/>
      <c r="F677" s="12"/>
      <c r="G677" s="12"/>
      <c r="H677" s="12"/>
      <c r="I677" s="15"/>
      <c r="J677" s="31"/>
      <c r="K677" s="180"/>
      <c r="L677" s="40"/>
      <c r="M677" s="14"/>
      <c r="N677" s="16"/>
      <c r="O677" s="49"/>
      <c r="P677" s="64"/>
      <c r="Q677" s="18"/>
      <c r="R677" s="181">
        <f t="shared" si="96"/>
        <v>0</v>
      </c>
      <c r="S677" s="181">
        <f t="shared" si="97"/>
        <v>0</v>
      </c>
      <c r="T677" s="181">
        <f t="shared" si="98"/>
        <v>0</v>
      </c>
      <c r="AQ677" s="1">
        <f>COUNT(L$11:L677)</f>
        <v>37</v>
      </c>
      <c r="AR677" s="43">
        <f t="shared" si="99"/>
        <v>40933</v>
      </c>
      <c r="AS677" s="44">
        <f t="shared" si="100"/>
        <v>89.120000000000019</v>
      </c>
      <c r="AT677" s="10" t="str">
        <f t="shared" si="101"/>
        <v/>
      </c>
      <c r="AU677" s="20" t="str">
        <f t="shared" si="102"/>
        <v/>
      </c>
      <c r="AV677" s="42">
        <f t="shared" si="103"/>
        <v>1</v>
      </c>
      <c r="AW677" s="89">
        <f t="shared" si="104"/>
        <v>0</v>
      </c>
      <c r="AX677" s="168"/>
      <c r="AY677" s="60"/>
      <c r="AZ677" s="61"/>
      <c r="BB677" s="61" t="str">
        <f>IF(Settings!I673&lt;&gt;"",Settings!I673,"")</f>
        <v/>
      </c>
    </row>
    <row r="678" spans="2:54" x14ac:dyDescent="0.2">
      <c r="B678" s="13"/>
      <c r="C678" s="12"/>
      <c r="D678" s="12"/>
      <c r="E678" s="12"/>
      <c r="F678" s="12"/>
      <c r="G678" s="12"/>
      <c r="H678" s="12"/>
      <c r="I678" s="15"/>
      <c r="J678" s="31"/>
      <c r="K678" s="180"/>
      <c r="L678" s="40"/>
      <c r="M678" s="14"/>
      <c r="N678" s="16"/>
      <c r="O678" s="49"/>
      <c r="P678" s="64"/>
      <c r="Q678" s="18"/>
      <c r="R678" s="181">
        <f t="shared" si="96"/>
        <v>0</v>
      </c>
      <c r="S678" s="181">
        <f t="shared" si="97"/>
        <v>0</v>
      </c>
      <c r="T678" s="181">
        <f t="shared" si="98"/>
        <v>0</v>
      </c>
      <c r="AQ678" s="1">
        <f>COUNT(L$11:L678)</f>
        <v>37</v>
      </c>
      <c r="AR678" s="43">
        <f t="shared" si="99"/>
        <v>40933</v>
      </c>
      <c r="AS678" s="44">
        <f t="shared" si="100"/>
        <v>89.120000000000019</v>
      </c>
      <c r="AT678" s="10" t="str">
        <f t="shared" si="101"/>
        <v/>
      </c>
      <c r="AU678" s="20" t="str">
        <f t="shared" si="102"/>
        <v/>
      </c>
      <c r="AV678" s="42">
        <f t="shared" si="103"/>
        <v>1</v>
      </c>
      <c r="AW678" s="89">
        <f t="shared" si="104"/>
        <v>0</v>
      </c>
      <c r="AX678" s="168"/>
      <c r="AY678" s="60"/>
      <c r="AZ678" s="61"/>
      <c r="BB678" s="61" t="str">
        <f>IF(Settings!I674&lt;&gt;"",Settings!I674,"")</f>
        <v/>
      </c>
    </row>
    <row r="679" spans="2:54" x14ac:dyDescent="0.2">
      <c r="B679" s="13"/>
      <c r="C679" s="12"/>
      <c r="D679" s="12"/>
      <c r="E679" s="12"/>
      <c r="F679" s="12"/>
      <c r="G679" s="12"/>
      <c r="H679" s="12"/>
      <c r="I679" s="15"/>
      <c r="J679" s="31"/>
      <c r="K679" s="180"/>
      <c r="L679" s="40"/>
      <c r="M679" s="14"/>
      <c r="N679" s="16"/>
      <c r="O679" s="49"/>
      <c r="P679" s="64"/>
      <c r="Q679" s="18"/>
      <c r="R679" s="181">
        <f t="shared" si="96"/>
        <v>0</v>
      </c>
      <c r="S679" s="181">
        <f t="shared" si="97"/>
        <v>0</v>
      </c>
      <c r="T679" s="181">
        <f t="shared" si="98"/>
        <v>0</v>
      </c>
      <c r="AQ679" s="1">
        <f>COUNT(L$11:L679)</f>
        <v>37</v>
      </c>
      <c r="AR679" s="43">
        <f t="shared" si="99"/>
        <v>40933</v>
      </c>
      <c r="AS679" s="44">
        <f t="shared" si="100"/>
        <v>89.120000000000019</v>
      </c>
      <c r="AT679" s="10" t="str">
        <f t="shared" si="101"/>
        <v/>
      </c>
      <c r="AU679" s="20" t="str">
        <f t="shared" si="102"/>
        <v/>
      </c>
      <c r="AV679" s="42">
        <f t="shared" si="103"/>
        <v>1</v>
      </c>
      <c r="AW679" s="89">
        <f t="shared" si="104"/>
        <v>0</v>
      </c>
      <c r="AX679" s="168"/>
      <c r="AY679" s="60"/>
      <c r="AZ679" s="61"/>
      <c r="BB679" s="61" t="str">
        <f>IF(Settings!I675&lt;&gt;"",Settings!I675,"")</f>
        <v/>
      </c>
    </row>
    <row r="680" spans="2:54" x14ac:dyDescent="0.2">
      <c r="B680" s="13"/>
      <c r="C680" s="12"/>
      <c r="D680" s="12"/>
      <c r="E680" s="12"/>
      <c r="F680" s="12"/>
      <c r="G680" s="12"/>
      <c r="H680" s="12"/>
      <c r="I680" s="15"/>
      <c r="J680" s="31"/>
      <c r="K680" s="180"/>
      <c r="L680" s="40"/>
      <c r="M680" s="14"/>
      <c r="N680" s="16"/>
      <c r="O680" s="49"/>
      <c r="P680" s="64"/>
      <c r="Q680" s="18"/>
      <c r="R680" s="181">
        <f t="shared" si="96"/>
        <v>0</v>
      </c>
      <c r="S680" s="181">
        <f t="shared" si="97"/>
        <v>0</v>
      </c>
      <c r="T680" s="181">
        <f t="shared" si="98"/>
        <v>0</v>
      </c>
      <c r="AQ680" s="1">
        <f>COUNT(L$11:L680)</f>
        <v>37</v>
      </c>
      <c r="AR680" s="43">
        <f t="shared" si="99"/>
        <v>40933</v>
      </c>
      <c r="AS680" s="44">
        <f t="shared" si="100"/>
        <v>89.120000000000019</v>
      </c>
      <c r="AT680" s="10" t="str">
        <f t="shared" si="101"/>
        <v/>
      </c>
      <c r="AU680" s="20" t="str">
        <f t="shared" si="102"/>
        <v/>
      </c>
      <c r="AV680" s="42">
        <f t="shared" si="103"/>
        <v>1</v>
      </c>
      <c r="AW680" s="89">
        <f t="shared" si="104"/>
        <v>0</v>
      </c>
      <c r="AX680" s="168"/>
      <c r="AY680" s="60"/>
      <c r="AZ680" s="61"/>
      <c r="BB680" s="61" t="str">
        <f>IF(Settings!I676&lt;&gt;"",Settings!I676,"")</f>
        <v/>
      </c>
    </row>
    <row r="681" spans="2:54" x14ac:dyDescent="0.2">
      <c r="B681" s="13"/>
      <c r="C681" s="12"/>
      <c r="D681" s="12"/>
      <c r="E681" s="12"/>
      <c r="F681" s="12"/>
      <c r="G681" s="12"/>
      <c r="H681" s="12"/>
      <c r="I681" s="15"/>
      <c r="J681" s="31"/>
      <c r="K681" s="180"/>
      <c r="L681" s="40"/>
      <c r="M681" s="14"/>
      <c r="N681" s="16"/>
      <c r="O681" s="49"/>
      <c r="P681" s="64"/>
      <c r="Q681" s="18"/>
      <c r="R681" s="181">
        <f t="shared" si="96"/>
        <v>0</v>
      </c>
      <c r="S681" s="181">
        <f t="shared" si="97"/>
        <v>0</v>
      </c>
      <c r="T681" s="181">
        <f t="shared" si="98"/>
        <v>0</v>
      </c>
      <c r="AQ681" s="1">
        <f>COUNT(L$11:L681)</f>
        <v>37</v>
      </c>
      <c r="AR681" s="43">
        <f t="shared" si="99"/>
        <v>40933</v>
      </c>
      <c r="AS681" s="44">
        <f t="shared" si="100"/>
        <v>89.120000000000019</v>
      </c>
      <c r="AT681" s="10" t="str">
        <f t="shared" si="101"/>
        <v/>
      </c>
      <c r="AU681" s="20" t="str">
        <f t="shared" si="102"/>
        <v/>
      </c>
      <c r="AV681" s="42">
        <f t="shared" si="103"/>
        <v>1</v>
      </c>
      <c r="AW681" s="89">
        <f t="shared" si="104"/>
        <v>0</v>
      </c>
      <c r="AX681" s="168"/>
      <c r="AY681" s="60"/>
      <c r="AZ681" s="61"/>
      <c r="BB681" s="61" t="str">
        <f>IF(Settings!I677&lt;&gt;"",Settings!I677,"")</f>
        <v/>
      </c>
    </row>
    <row r="682" spans="2:54" x14ac:dyDescent="0.2">
      <c r="B682" s="13"/>
      <c r="C682" s="12"/>
      <c r="D682" s="12"/>
      <c r="E682" s="12"/>
      <c r="F682" s="12"/>
      <c r="G682" s="12"/>
      <c r="H682" s="12"/>
      <c r="I682" s="15"/>
      <c r="J682" s="31"/>
      <c r="K682" s="180"/>
      <c r="L682" s="40"/>
      <c r="M682" s="14"/>
      <c r="N682" s="16"/>
      <c r="O682" s="49"/>
      <c r="P682" s="64"/>
      <c r="Q682" s="18"/>
      <c r="R682" s="181">
        <f t="shared" si="96"/>
        <v>0</v>
      </c>
      <c r="S682" s="181">
        <f t="shared" si="97"/>
        <v>0</v>
      </c>
      <c r="T682" s="181">
        <f t="shared" si="98"/>
        <v>0</v>
      </c>
      <c r="AQ682" s="1">
        <f>COUNT(L$11:L682)</f>
        <v>37</v>
      </c>
      <c r="AR682" s="43">
        <f t="shared" si="99"/>
        <v>40933</v>
      </c>
      <c r="AS682" s="44">
        <f t="shared" si="100"/>
        <v>89.120000000000019</v>
      </c>
      <c r="AT682" s="10" t="str">
        <f t="shared" si="101"/>
        <v/>
      </c>
      <c r="AU682" s="20" t="str">
        <f t="shared" si="102"/>
        <v/>
      </c>
      <c r="AV682" s="42">
        <f t="shared" si="103"/>
        <v>1</v>
      </c>
      <c r="AW682" s="89">
        <f t="shared" si="104"/>
        <v>0</v>
      </c>
      <c r="AX682" s="168"/>
      <c r="AY682" s="60"/>
      <c r="AZ682" s="61"/>
      <c r="BB682" s="61" t="str">
        <f>IF(Settings!I678&lt;&gt;"",Settings!I678,"")</f>
        <v/>
      </c>
    </row>
    <row r="683" spans="2:54" x14ac:dyDescent="0.2">
      <c r="B683" s="13"/>
      <c r="C683" s="12"/>
      <c r="D683" s="12"/>
      <c r="E683" s="12"/>
      <c r="F683" s="12"/>
      <c r="G683" s="12"/>
      <c r="H683" s="12"/>
      <c r="I683" s="15"/>
      <c r="J683" s="31"/>
      <c r="K683" s="180"/>
      <c r="L683" s="40"/>
      <c r="M683" s="14"/>
      <c r="N683" s="16"/>
      <c r="O683" s="49"/>
      <c r="P683" s="64"/>
      <c r="Q683" s="18"/>
      <c r="R683" s="181">
        <f t="shared" si="96"/>
        <v>0</v>
      </c>
      <c r="S683" s="181">
        <f t="shared" si="97"/>
        <v>0</v>
      </c>
      <c r="T683" s="181">
        <f t="shared" si="98"/>
        <v>0</v>
      </c>
      <c r="AQ683" s="1">
        <f>COUNT(L$11:L683)</f>
        <v>37</v>
      </c>
      <c r="AR683" s="43">
        <f t="shared" si="99"/>
        <v>40933</v>
      </c>
      <c r="AS683" s="44">
        <f t="shared" si="100"/>
        <v>89.120000000000019</v>
      </c>
      <c r="AT683" s="10" t="str">
        <f t="shared" si="101"/>
        <v/>
      </c>
      <c r="AU683" s="20" t="str">
        <f t="shared" si="102"/>
        <v/>
      </c>
      <c r="AV683" s="42">
        <f t="shared" si="103"/>
        <v>1</v>
      </c>
      <c r="AW683" s="89">
        <f t="shared" si="104"/>
        <v>0</v>
      </c>
      <c r="AX683" s="168"/>
      <c r="AY683" s="60"/>
      <c r="AZ683" s="61"/>
      <c r="BB683" s="61" t="str">
        <f>IF(Settings!I679&lt;&gt;"",Settings!I679,"")</f>
        <v/>
      </c>
    </row>
    <row r="684" spans="2:54" x14ac:dyDescent="0.2">
      <c r="B684" s="13"/>
      <c r="C684" s="12"/>
      <c r="D684" s="12"/>
      <c r="E684" s="12"/>
      <c r="F684" s="12"/>
      <c r="G684" s="12"/>
      <c r="H684" s="12"/>
      <c r="I684" s="15"/>
      <c r="J684" s="31"/>
      <c r="K684" s="180"/>
      <c r="L684" s="40"/>
      <c r="M684" s="14"/>
      <c r="N684" s="16"/>
      <c r="O684" s="49"/>
      <c r="P684" s="64"/>
      <c r="Q684" s="18"/>
      <c r="R684" s="181">
        <f t="shared" si="96"/>
        <v>0</v>
      </c>
      <c r="S684" s="181">
        <f t="shared" si="97"/>
        <v>0</v>
      </c>
      <c r="T684" s="181">
        <f t="shared" si="98"/>
        <v>0</v>
      </c>
      <c r="AQ684" s="1">
        <f>COUNT(L$11:L684)</f>
        <v>37</v>
      </c>
      <c r="AR684" s="43">
        <f t="shared" si="99"/>
        <v>40933</v>
      </c>
      <c r="AS684" s="44">
        <f t="shared" si="100"/>
        <v>89.120000000000019</v>
      </c>
      <c r="AT684" s="10" t="str">
        <f t="shared" si="101"/>
        <v/>
      </c>
      <c r="AU684" s="20" t="str">
        <f t="shared" si="102"/>
        <v/>
      </c>
      <c r="AV684" s="42">
        <f t="shared" si="103"/>
        <v>1</v>
      </c>
      <c r="AW684" s="89">
        <f t="shared" si="104"/>
        <v>0</v>
      </c>
      <c r="AX684" s="168"/>
      <c r="AY684" s="60"/>
      <c r="AZ684" s="61"/>
      <c r="BB684" s="61" t="str">
        <f>IF(Settings!I680&lt;&gt;"",Settings!I680,"")</f>
        <v/>
      </c>
    </row>
    <row r="685" spans="2:54" x14ac:dyDescent="0.2">
      <c r="B685" s="13"/>
      <c r="C685" s="12"/>
      <c r="D685" s="12"/>
      <c r="E685" s="12"/>
      <c r="F685" s="12"/>
      <c r="G685" s="12"/>
      <c r="H685" s="12"/>
      <c r="I685" s="15"/>
      <c r="J685" s="31"/>
      <c r="K685" s="180"/>
      <c r="L685" s="40"/>
      <c r="M685" s="14"/>
      <c r="N685" s="16"/>
      <c r="O685" s="49"/>
      <c r="P685" s="64"/>
      <c r="Q685" s="18"/>
      <c r="R685" s="181">
        <f t="shared" si="96"/>
        <v>0</v>
      </c>
      <c r="S685" s="181">
        <f t="shared" si="97"/>
        <v>0</v>
      </c>
      <c r="T685" s="181">
        <f t="shared" si="98"/>
        <v>0</v>
      </c>
      <c r="AQ685" s="1">
        <f>COUNT(L$11:L685)</f>
        <v>37</v>
      </c>
      <c r="AR685" s="43">
        <f t="shared" si="99"/>
        <v>40933</v>
      </c>
      <c r="AS685" s="44">
        <f t="shared" si="100"/>
        <v>89.120000000000019</v>
      </c>
      <c r="AT685" s="10" t="str">
        <f t="shared" si="101"/>
        <v/>
      </c>
      <c r="AU685" s="20" t="str">
        <f t="shared" si="102"/>
        <v/>
      </c>
      <c r="AV685" s="42">
        <f t="shared" si="103"/>
        <v>1</v>
      </c>
      <c r="AW685" s="89">
        <f t="shared" si="104"/>
        <v>0</v>
      </c>
      <c r="AX685" s="168"/>
      <c r="AY685" s="60"/>
      <c r="AZ685" s="61"/>
      <c r="BB685" s="61" t="str">
        <f>IF(Settings!I681&lt;&gt;"",Settings!I681,"")</f>
        <v/>
      </c>
    </row>
    <row r="686" spans="2:54" x14ac:dyDescent="0.2">
      <c r="B686" s="13"/>
      <c r="C686" s="12"/>
      <c r="D686" s="12"/>
      <c r="E686" s="12"/>
      <c r="F686" s="12"/>
      <c r="G686" s="12"/>
      <c r="H686" s="12"/>
      <c r="I686" s="15"/>
      <c r="J686" s="31"/>
      <c r="K686" s="180"/>
      <c r="L686" s="40"/>
      <c r="M686" s="14"/>
      <c r="N686" s="16"/>
      <c r="O686" s="49"/>
      <c r="P686" s="64"/>
      <c r="Q686" s="18"/>
      <c r="R686" s="181">
        <f t="shared" si="96"/>
        <v>0</v>
      </c>
      <c r="S686" s="181">
        <f t="shared" si="97"/>
        <v>0</v>
      </c>
      <c r="T686" s="181">
        <f t="shared" si="98"/>
        <v>0</v>
      </c>
      <c r="AQ686" s="1">
        <f>COUNT(L$11:L686)</f>
        <v>37</v>
      </c>
      <c r="AR686" s="43">
        <f t="shared" si="99"/>
        <v>40933</v>
      </c>
      <c r="AS686" s="44">
        <f t="shared" si="100"/>
        <v>89.120000000000019</v>
      </c>
      <c r="AT686" s="10" t="str">
        <f t="shared" si="101"/>
        <v/>
      </c>
      <c r="AU686" s="20" t="str">
        <f t="shared" si="102"/>
        <v/>
      </c>
      <c r="AV686" s="42">
        <f t="shared" si="103"/>
        <v>1</v>
      </c>
      <c r="AW686" s="89">
        <f t="shared" si="104"/>
        <v>0</v>
      </c>
      <c r="AX686" s="168"/>
      <c r="AY686" s="60"/>
      <c r="AZ686" s="61"/>
      <c r="BB686" s="61" t="str">
        <f>IF(Settings!I682&lt;&gt;"",Settings!I682,"")</f>
        <v/>
      </c>
    </row>
    <row r="687" spans="2:54" x14ac:dyDescent="0.2">
      <c r="B687" s="13"/>
      <c r="C687" s="12"/>
      <c r="D687" s="12"/>
      <c r="E687" s="12"/>
      <c r="F687" s="12"/>
      <c r="G687" s="12"/>
      <c r="H687" s="12"/>
      <c r="I687" s="15"/>
      <c r="J687" s="31"/>
      <c r="K687" s="180"/>
      <c r="L687" s="40"/>
      <c r="M687" s="14"/>
      <c r="N687" s="16"/>
      <c r="O687" s="49"/>
      <c r="P687" s="64"/>
      <c r="Q687" s="18"/>
      <c r="R687" s="181">
        <f t="shared" si="96"/>
        <v>0</v>
      </c>
      <c r="S687" s="181">
        <f t="shared" si="97"/>
        <v>0</v>
      </c>
      <c r="T687" s="181">
        <f t="shared" si="98"/>
        <v>0</v>
      </c>
      <c r="AQ687" s="1">
        <f>COUNT(L$11:L687)</f>
        <v>37</v>
      </c>
      <c r="AR687" s="43">
        <f t="shared" si="99"/>
        <v>40933</v>
      </c>
      <c r="AS687" s="44">
        <f t="shared" si="100"/>
        <v>89.120000000000019</v>
      </c>
      <c r="AT687" s="10" t="str">
        <f t="shared" si="101"/>
        <v/>
      </c>
      <c r="AU687" s="20" t="str">
        <f t="shared" si="102"/>
        <v/>
      </c>
      <c r="AV687" s="42">
        <f t="shared" si="103"/>
        <v>1</v>
      </c>
      <c r="AW687" s="89">
        <f t="shared" si="104"/>
        <v>0</v>
      </c>
      <c r="AX687" s="168"/>
      <c r="AY687" s="60"/>
      <c r="AZ687" s="61"/>
      <c r="BB687" s="61" t="str">
        <f>IF(Settings!I683&lt;&gt;"",Settings!I683,"")</f>
        <v/>
      </c>
    </row>
    <row r="688" spans="2:54" x14ac:dyDescent="0.2">
      <c r="B688" s="13"/>
      <c r="C688" s="12"/>
      <c r="D688" s="12"/>
      <c r="E688" s="12"/>
      <c r="F688" s="12"/>
      <c r="G688" s="12"/>
      <c r="H688" s="12"/>
      <c r="I688" s="15"/>
      <c r="J688" s="31"/>
      <c r="K688" s="180"/>
      <c r="L688" s="40"/>
      <c r="M688" s="14"/>
      <c r="N688" s="16"/>
      <c r="O688" s="49"/>
      <c r="P688" s="64"/>
      <c r="Q688" s="18"/>
      <c r="R688" s="181">
        <f t="shared" si="96"/>
        <v>0</v>
      </c>
      <c r="S688" s="181">
        <f t="shared" si="97"/>
        <v>0</v>
      </c>
      <c r="T688" s="181">
        <f t="shared" si="98"/>
        <v>0</v>
      </c>
      <c r="AQ688" s="1">
        <f>COUNT(L$11:L688)</f>
        <v>37</v>
      </c>
      <c r="AR688" s="43">
        <f t="shared" si="99"/>
        <v>40933</v>
      </c>
      <c r="AS688" s="44">
        <f t="shared" si="100"/>
        <v>89.120000000000019</v>
      </c>
      <c r="AT688" s="10" t="str">
        <f t="shared" si="101"/>
        <v/>
      </c>
      <c r="AU688" s="20" t="str">
        <f t="shared" si="102"/>
        <v/>
      </c>
      <c r="AV688" s="42">
        <f t="shared" si="103"/>
        <v>1</v>
      </c>
      <c r="AW688" s="89">
        <f t="shared" si="104"/>
        <v>0</v>
      </c>
      <c r="AX688" s="168"/>
      <c r="AY688" s="60"/>
      <c r="AZ688" s="61"/>
      <c r="BB688" s="61" t="str">
        <f>IF(Settings!I684&lt;&gt;"",Settings!I684,"")</f>
        <v/>
      </c>
    </row>
    <row r="689" spans="2:54" x14ac:dyDescent="0.2">
      <c r="B689" s="13"/>
      <c r="C689" s="12"/>
      <c r="D689" s="12"/>
      <c r="E689" s="12"/>
      <c r="F689" s="12"/>
      <c r="G689" s="12"/>
      <c r="H689" s="12"/>
      <c r="I689" s="15"/>
      <c r="J689" s="31"/>
      <c r="K689" s="180"/>
      <c r="L689" s="40"/>
      <c r="M689" s="14"/>
      <c r="N689" s="16"/>
      <c r="O689" s="49"/>
      <c r="P689" s="64"/>
      <c r="Q689" s="18"/>
      <c r="R689" s="181">
        <f t="shared" si="96"/>
        <v>0</v>
      </c>
      <c r="S689" s="181">
        <f t="shared" si="97"/>
        <v>0</v>
      </c>
      <c r="T689" s="181">
        <f t="shared" si="98"/>
        <v>0</v>
      </c>
      <c r="AQ689" s="1">
        <f>COUNT(L$11:L689)</f>
        <v>37</v>
      </c>
      <c r="AR689" s="43">
        <f t="shared" si="99"/>
        <v>40933</v>
      </c>
      <c r="AS689" s="44">
        <f t="shared" si="100"/>
        <v>89.120000000000019</v>
      </c>
      <c r="AT689" s="10" t="str">
        <f t="shared" si="101"/>
        <v/>
      </c>
      <c r="AU689" s="20" t="str">
        <f t="shared" si="102"/>
        <v/>
      </c>
      <c r="AV689" s="42">
        <f t="shared" si="103"/>
        <v>1</v>
      </c>
      <c r="AW689" s="89">
        <f t="shared" si="104"/>
        <v>0</v>
      </c>
      <c r="AX689" s="168"/>
      <c r="AY689" s="60"/>
      <c r="AZ689" s="61"/>
      <c r="BB689" s="61" t="str">
        <f>IF(Settings!I685&lt;&gt;"",Settings!I685,"")</f>
        <v/>
      </c>
    </row>
    <row r="690" spans="2:54" x14ac:dyDescent="0.2">
      <c r="B690" s="13"/>
      <c r="C690" s="12"/>
      <c r="D690" s="12"/>
      <c r="E690" s="12"/>
      <c r="F690" s="12"/>
      <c r="G690" s="12"/>
      <c r="H690" s="12"/>
      <c r="I690" s="15"/>
      <c r="J690" s="31"/>
      <c r="K690" s="180"/>
      <c r="L690" s="40"/>
      <c r="M690" s="14"/>
      <c r="N690" s="16"/>
      <c r="O690" s="49"/>
      <c r="P690" s="64"/>
      <c r="Q690" s="18"/>
      <c r="R690" s="181">
        <f t="shared" si="96"/>
        <v>0</v>
      </c>
      <c r="S690" s="181">
        <f t="shared" si="97"/>
        <v>0</v>
      </c>
      <c r="T690" s="181">
        <f t="shared" si="98"/>
        <v>0</v>
      </c>
      <c r="AQ690" s="1">
        <f>COUNT(L$11:L690)</f>
        <v>37</v>
      </c>
      <c r="AR690" s="43">
        <f t="shared" si="99"/>
        <v>40933</v>
      </c>
      <c r="AS690" s="44">
        <f t="shared" si="100"/>
        <v>89.120000000000019</v>
      </c>
      <c r="AT690" s="10" t="str">
        <f t="shared" si="101"/>
        <v/>
      </c>
      <c r="AU690" s="20" t="str">
        <f t="shared" si="102"/>
        <v/>
      </c>
      <c r="AV690" s="42">
        <f t="shared" si="103"/>
        <v>1</v>
      </c>
      <c r="AW690" s="89">
        <f t="shared" si="104"/>
        <v>0</v>
      </c>
      <c r="AX690" s="168"/>
      <c r="AY690" s="60"/>
      <c r="AZ690" s="61"/>
      <c r="BB690" s="61" t="str">
        <f>IF(Settings!I686&lt;&gt;"",Settings!I686,"")</f>
        <v/>
      </c>
    </row>
    <row r="691" spans="2:54" x14ac:dyDescent="0.2">
      <c r="B691" s="13"/>
      <c r="C691" s="12"/>
      <c r="D691" s="12"/>
      <c r="E691" s="12"/>
      <c r="F691" s="12"/>
      <c r="G691" s="12"/>
      <c r="H691" s="12"/>
      <c r="I691" s="15"/>
      <c r="J691" s="31"/>
      <c r="K691" s="180"/>
      <c r="L691" s="40"/>
      <c r="M691" s="14"/>
      <c r="N691" s="16"/>
      <c r="O691" s="49"/>
      <c r="P691" s="64"/>
      <c r="Q691" s="18"/>
      <c r="R691" s="181">
        <f t="shared" si="96"/>
        <v>0</v>
      </c>
      <c r="S691" s="181">
        <f t="shared" si="97"/>
        <v>0</v>
      </c>
      <c r="T691" s="181">
        <f t="shared" si="98"/>
        <v>0</v>
      </c>
      <c r="AQ691" s="1">
        <f>COUNT(L$11:L691)</f>
        <v>37</v>
      </c>
      <c r="AR691" s="43">
        <f t="shared" si="99"/>
        <v>40933</v>
      </c>
      <c r="AS691" s="44">
        <f t="shared" si="100"/>
        <v>89.120000000000019</v>
      </c>
      <c r="AT691" s="10" t="str">
        <f t="shared" si="101"/>
        <v/>
      </c>
      <c r="AU691" s="20" t="str">
        <f t="shared" si="102"/>
        <v/>
      </c>
      <c r="AV691" s="42">
        <f t="shared" si="103"/>
        <v>1</v>
      </c>
      <c r="AW691" s="89">
        <f t="shared" si="104"/>
        <v>0</v>
      </c>
      <c r="AX691" s="168"/>
      <c r="AY691" s="60"/>
      <c r="AZ691" s="61"/>
      <c r="BB691" s="61" t="str">
        <f>IF(Settings!I687&lt;&gt;"",Settings!I687,"")</f>
        <v/>
      </c>
    </row>
    <row r="692" spans="2:54" x14ac:dyDescent="0.2">
      <c r="B692" s="13"/>
      <c r="C692" s="12"/>
      <c r="D692" s="12"/>
      <c r="E692" s="12"/>
      <c r="F692" s="12"/>
      <c r="G692" s="12"/>
      <c r="H692" s="12"/>
      <c r="I692" s="15"/>
      <c r="J692" s="31"/>
      <c r="K692" s="180"/>
      <c r="L692" s="40"/>
      <c r="M692" s="14"/>
      <c r="N692" s="16"/>
      <c r="O692" s="49"/>
      <c r="P692" s="64"/>
      <c r="Q692" s="18"/>
      <c r="R692" s="181">
        <f t="shared" si="96"/>
        <v>0</v>
      </c>
      <c r="S692" s="181">
        <f t="shared" si="97"/>
        <v>0</v>
      </c>
      <c r="T692" s="181">
        <f t="shared" si="98"/>
        <v>0</v>
      </c>
      <c r="AQ692" s="1">
        <f>COUNT(L$11:L692)</f>
        <v>37</v>
      </c>
      <c r="AR692" s="43">
        <f t="shared" si="99"/>
        <v>40933</v>
      </c>
      <c r="AS692" s="44">
        <f t="shared" si="100"/>
        <v>89.120000000000019</v>
      </c>
      <c r="AT692" s="10" t="str">
        <f t="shared" si="101"/>
        <v/>
      </c>
      <c r="AU692" s="20" t="str">
        <f t="shared" si="102"/>
        <v/>
      </c>
      <c r="AV692" s="42">
        <f t="shared" si="103"/>
        <v>1</v>
      </c>
      <c r="AW692" s="89">
        <f t="shared" si="104"/>
        <v>0</v>
      </c>
      <c r="AX692" s="168"/>
      <c r="AY692" s="60"/>
      <c r="AZ692" s="61"/>
      <c r="BB692" s="61" t="str">
        <f>IF(Settings!I688&lt;&gt;"",Settings!I688,"")</f>
        <v/>
      </c>
    </row>
    <row r="693" spans="2:54" x14ac:dyDescent="0.2">
      <c r="B693" s="13"/>
      <c r="C693" s="12"/>
      <c r="D693" s="12"/>
      <c r="E693" s="12"/>
      <c r="F693" s="12"/>
      <c r="G693" s="12"/>
      <c r="H693" s="12"/>
      <c r="I693" s="15"/>
      <c r="J693" s="31"/>
      <c r="K693" s="180"/>
      <c r="L693" s="40"/>
      <c r="M693" s="14"/>
      <c r="N693" s="16"/>
      <c r="O693" s="49"/>
      <c r="P693" s="64"/>
      <c r="Q693" s="18"/>
      <c r="R693" s="181">
        <f t="shared" si="96"/>
        <v>0</v>
      </c>
      <c r="S693" s="181">
        <f t="shared" si="97"/>
        <v>0</v>
      </c>
      <c r="T693" s="181">
        <f t="shared" si="98"/>
        <v>0</v>
      </c>
      <c r="AQ693" s="1">
        <f>COUNT(L$11:L693)</f>
        <v>37</v>
      </c>
      <c r="AR693" s="43">
        <f t="shared" si="99"/>
        <v>40933</v>
      </c>
      <c r="AS693" s="44">
        <f t="shared" si="100"/>
        <v>89.120000000000019</v>
      </c>
      <c r="AT693" s="10" t="str">
        <f t="shared" si="101"/>
        <v/>
      </c>
      <c r="AU693" s="20" t="str">
        <f t="shared" si="102"/>
        <v/>
      </c>
      <c r="AV693" s="42">
        <f t="shared" si="103"/>
        <v>1</v>
      </c>
      <c r="AW693" s="89">
        <f t="shared" si="104"/>
        <v>0</v>
      </c>
      <c r="AX693" s="168"/>
      <c r="AY693" s="60"/>
      <c r="AZ693" s="61"/>
      <c r="BB693" s="61" t="str">
        <f>IF(Settings!I689&lt;&gt;"",Settings!I689,"")</f>
        <v/>
      </c>
    </row>
    <row r="694" spans="2:54" x14ac:dyDescent="0.2">
      <c r="B694" s="13"/>
      <c r="C694" s="12"/>
      <c r="D694" s="12"/>
      <c r="E694" s="12"/>
      <c r="F694" s="12"/>
      <c r="G694" s="12"/>
      <c r="H694" s="12"/>
      <c r="I694" s="15"/>
      <c r="J694" s="31"/>
      <c r="K694" s="180"/>
      <c r="L694" s="40"/>
      <c r="M694" s="14"/>
      <c r="N694" s="16"/>
      <c r="O694" s="49"/>
      <c r="P694" s="64"/>
      <c r="Q694" s="18"/>
      <c r="R694" s="181">
        <f t="shared" si="96"/>
        <v>0</v>
      </c>
      <c r="S694" s="181">
        <f t="shared" si="97"/>
        <v>0</v>
      </c>
      <c r="T694" s="181">
        <f t="shared" si="98"/>
        <v>0</v>
      </c>
      <c r="AQ694" s="1">
        <f>COUNT(L$11:L694)</f>
        <v>37</v>
      </c>
      <c r="AR694" s="43">
        <f t="shared" si="99"/>
        <v>40933</v>
      </c>
      <c r="AS694" s="44">
        <f t="shared" si="100"/>
        <v>89.120000000000019</v>
      </c>
      <c r="AT694" s="10" t="str">
        <f t="shared" si="101"/>
        <v/>
      </c>
      <c r="AU694" s="20" t="str">
        <f t="shared" si="102"/>
        <v/>
      </c>
      <c r="AV694" s="42">
        <f t="shared" si="103"/>
        <v>1</v>
      </c>
      <c r="AW694" s="89">
        <f t="shared" si="104"/>
        <v>0</v>
      </c>
      <c r="AX694" s="168"/>
      <c r="AY694" s="60"/>
      <c r="AZ694" s="61"/>
      <c r="BB694" s="61" t="str">
        <f>IF(Settings!I690&lt;&gt;"",Settings!I690,"")</f>
        <v/>
      </c>
    </row>
    <row r="695" spans="2:54" x14ac:dyDescent="0.2">
      <c r="B695" s="13"/>
      <c r="C695" s="12"/>
      <c r="D695" s="12"/>
      <c r="E695" s="12"/>
      <c r="F695" s="12"/>
      <c r="G695" s="12"/>
      <c r="H695" s="12"/>
      <c r="I695" s="15"/>
      <c r="J695" s="31"/>
      <c r="K695" s="180"/>
      <c r="L695" s="40"/>
      <c r="M695" s="14"/>
      <c r="N695" s="16"/>
      <c r="O695" s="49"/>
      <c r="P695" s="64"/>
      <c r="Q695" s="18"/>
      <c r="R695" s="181">
        <f t="shared" si="96"/>
        <v>0</v>
      </c>
      <c r="S695" s="181">
        <f t="shared" si="97"/>
        <v>0</v>
      </c>
      <c r="T695" s="181">
        <f t="shared" si="98"/>
        <v>0</v>
      </c>
      <c r="AQ695" s="1">
        <f>COUNT(L$11:L695)</f>
        <v>37</v>
      </c>
      <c r="AR695" s="43">
        <f t="shared" si="99"/>
        <v>40933</v>
      </c>
      <c r="AS695" s="44">
        <f t="shared" si="100"/>
        <v>89.120000000000019</v>
      </c>
      <c r="AT695" s="10" t="str">
        <f t="shared" si="101"/>
        <v/>
      </c>
      <c r="AU695" s="20" t="str">
        <f t="shared" si="102"/>
        <v/>
      </c>
      <c r="AV695" s="42">
        <f t="shared" si="103"/>
        <v>1</v>
      </c>
      <c r="AW695" s="89">
        <f t="shared" si="104"/>
        <v>0</v>
      </c>
      <c r="AX695" s="168"/>
      <c r="AY695" s="60"/>
      <c r="AZ695" s="61"/>
      <c r="BB695" s="61" t="str">
        <f>IF(Settings!I691&lt;&gt;"",Settings!I691,"")</f>
        <v/>
      </c>
    </row>
    <row r="696" spans="2:54" x14ac:dyDescent="0.2">
      <c r="B696" s="13"/>
      <c r="C696" s="12"/>
      <c r="D696" s="12"/>
      <c r="E696" s="12"/>
      <c r="F696" s="12"/>
      <c r="G696" s="12"/>
      <c r="H696" s="12"/>
      <c r="I696" s="15"/>
      <c r="J696" s="31"/>
      <c r="K696" s="180"/>
      <c r="L696" s="40"/>
      <c r="M696" s="14"/>
      <c r="N696" s="16"/>
      <c r="O696" s="49"/>
      <c r="P696" s="64"/>
      <c r="Q696" s="18"/>
      <c r="R696" s="181">
        <f t="shared" si="96"/>
        <v>0</v>
      </c>
      <c r="S696" s="181">
        <f t="shared" si="97"/>
        <v>0</v>
      </c>
      <c r="T696" s="181">
        <f t="shared" si="98"/>
        <v>0</v>
      </c>
      <c r="AQ696" s="1">
        <f>COUNT(L$11:L696)</f>
        <v>37</v>
      </c>
      <c r="AR696" s="43">
        <f t="shared" si="99"/>
        <v>40933</v>
      </c>
      <c r="AS696" s="44">
        <f t="shared" si="100"/>
        <v>89.120000000000019</v>
      </c>
      <c r="AT696" s="10" t="str">
        <f t="shared" si="101"/>
        <v/>
      </c>
      <c r="AU696" s="20" t="str">
        <f t="shared" si="102"/>
        <v/>
      </c>
      <c r="AV696" s="42">
        <f t="shared" si="103"/>
        <v>1</v>
      </c>
      <c r="AW696" s="89">
        <f t="shared" si="104"/>
        <v>0</v>
      </c>
      <c r="AX696" s="168"/>
      <c r="AY696" s="60"/>
      <c r="AZ696" s="61"/>
      <c r="BB696" s="61" t="str">
        <f>IF(Settings!I692&lt;&gt;"",Settings!I692,"")</f>
        <v/>
      </c>
    </row>
    <row r="697" spans="2:54" x14ac:dyDescent="0.2">
      <c r="B697" s="13"/>
      <c r="C697" s="12"/>
      <c r="D697" s="12"/>
      <c r="E697" s="12"/>
      <c r="F697" s="12"/>
      <c r="G697" s="12"/>
      <c r="H697" s="12"/>
      <c r="I697" s="15"/>
      <c r="J697" s="31"/>
      <c r="K697" s="180"/>
      <c r="L697" s="40"/>
      <c r="M697" s="14"/>
      <c r="N697" s="16"/>
      <c r="O697" s="49"/>
      <c r="P697" s="64"/>
      <c r="Q697" s="18"/>
      <c r="R697" s="181">
        <f t="shared" si="96"/>
        <v>0</v>
      </c>
      <c r="S697" s="181">
        <f t="shared" si="97"/>
        <v>0</v>
      </c>
      <c r="T697" s="181">
        <f t="shared" si="98"/>
        <v>0</v>
      </c>
      <c r="AQ697" s="1">
        <f>COUNT(L$11:L697)</f>
        <v>37</v>
      </c>
      <c r="AR697" s="43">
        <f t="shared" si="99"/>
        <v>40933</v>
      </c>
      <c r="AS697" s="44">
        <f t="shared" si="100"/>
        <v>89.120000000000019</v>
      </c>
      <c r="AT697" s="10" t="str">
        <f t="shared" si="101"/>
        <v/>
      </c>
      <c r="AU697" s="20" t="str">
        <f t="shared" si="102"/>
        <v/>
      </c>
      <c r="AV697" s="42">
        <f t="shared" si="103"/>
        <v>1</v>
      </c>
      <c r="AW697" s="89">
        <f t="shared" si="104"/>
        <v>0</v>
      </c>
      <c r="AX697" s="168"/>
      <c r="AY697" s="60"/>
      <c r="AZ697" s="61"/>
      <c r="BB697" s="61" t="str">
        <f>IF(Settings!I693&lt;&gt;"",Settings!I693,"")</f>
        <v/>
      </c>
    </row>
    <row r="698" spans="2:54" x14ac:dyDescent="0.2">
      <c r="B698" s="13"/>
      <c r="C698" s="12"/>
      <c r="D698" s="12"/>
      <c r="E698" s="12"/>
      <c r="F698" s="12"/>
      <c r="G698" s="12"/>
      <c r="H698" s="12"/>
      <c r="I698" s="15"/>
      <c r="J698" s="31"/>
      <c r="K698" s="180"/>
      <c r="L698" s="40"/>
      <c r="M698" s="14"/>
      <c r="N698" s="16"/>
      <c r="O698" s="49"/>
      <c r="P698" s="64"/>
      <c r="Q698" s="18"/>
      <c r="R698" s="181">
        <f t="shared" si="96"/>
        <v>0</v>
      </c>
      <c r="S698" s="181">
        <f t="shared" si="97"/>
        <v>0</v>
      </c>
      <c r="T698" s="181">
        <f t="shared" si="98"/>
        <v>0</v>
      </c>
      <c r="AQ698" s="1">
        <f>COUNT(L$11:L698)</f>
        <v>37</v>
      </c>
      <c r="AR698" s="43">
        <f t="shared" si="99"/>
        <v>40933</v>
      </c>
      <c r="AS698" s="44">
        <f t="shared" si="100"/>
        <v>89.120000000000019</v>
      </c>
      <c r="AT698" s="10" t="str">
        <f t="shared" si="101"/>
        <v/>
      </c>
      <c r="AU698" s="20" t="str">
        <f t="shared" si="102"/>
        <v/>
      </c>
      <c r="AV698" s="42">
        <f t="shared" si="103"/>
        <v>1</v>
      </c>
      <c r="AW698" s="89">
        <f t="shared" si="104"/>
        <v>0</v>
      </c>
      <c r="AX698" s="168"/>
      <c r="AY698" s="60"/>
      <c r="AZ698" s="61"/>
      <c r="BB698" s="61" t="str">
        <f>IF(Settings!I694&lt;&gt;"",Settings!I694,"")</f>
        <v/>
      </c>
    </row>
    <row r="699" spans="2:54" x14ac:dyDescent="0.2">
      <c r="B699" s="13"/>
      <c r="C699" s="12"/>
      <c r="D699" s="12"/>
      <c r="E699" s="12"/>
      <c r="F699" s="12"/>
      <c r="G699" s="12"/>
      <c r="H699" s="12"/>
      <c r="I699" s="15"/>
      <c r="J699" s="31"/>
      <c r="K699" s="180"/>
      <c r="L699" s="40"/>
      <c r="M699" s="14"/>
      <c r="N699" s="16"/>
      <c r="O699" s="49"/>
      <c r="P699" s="64"/>
      <c r="Q699" s="18"/>
      <c r="R699" s="181">
        <f t="shared" si="96"/>
        <v>0</v>
      </c>
      <c r="S699" s="181">
        <f t="shared" si="97"/>
        <v>0</v>
      </c>
      <c r="T699" s="181">
        <f t="shared" si="98"/>
        <v>0</v>
      </c>
      <c r="AQ699" s="1">
        <f>COUNT(L$11:L699)</f>
        <v>37</v>
      </c>
      <c r="AR699" s="43">
        <f t="shared" si="99"/>
        <v>40933</v>
      </c>
      <c r="AS699" s="44">
        <f t="shared" si="100"/>
        <v>89.120000000000019</v>
      </c>
      <c r="AT699" s="10" t="str">
        <f t="shared" si="101"/>
        <v/>
      </c>
      <c r="AU699" s="20" t="str">
        <f t="shared" si="102"/>
        <v/>
      </c>
      <c r="AV699" s="42">
        <f t="shared" si="103"/>
        <v>1</v>
      </c>
      <c r="AW699" s="89">
        <f t="shared" si="104"/>
        <v>0</v>
      </c>
      <c r="AX699" s="168"/>
      <c r="AY699" s="60"/>
      <c r="AZ699" s="61"/>
      <c r="BB699" s="61" t="str">
        <f>IF(Settings!I695&lt;&gt;"",Settings!I695,"")</f>
        <v/>
      </c>
    </row>
    <row r="700" spans="2:54" x14ac:dyDescent="0.2">
      <c r="B700" s="13"/>
      <c r="C700" s="12"/>
      <c r="D700" s="12"/>
      <c r="E700" s="12"/>
      <c r="F700" s="12"/>
      <c r="G700" s="12"/>
      <c r="H700" s="12"/>
      <c r="I700" s="15"/>
      <c r="J700" s="31"/>
      <c r="K700" s="180"/>
      <c r="L700" s="40"/>
      <c r="M700" s="14"/>
      <c r="N700" s="16"/>
      <c r="O700" s="49"/>
      <c r="P700" s="64"/>
      <c r="Q700" s="18"/>
      <c r="R700" s="181">
        <f t="shared" si="96"/>
        <v>0</v>
      </c>
      <c r="S700" s="181">
        <f t="shared" si="97"/>
        <v>0</v>
      </c>
      <c r="T700" s="181">
        <f t="shared" si="98"/>
        <v>0</v>
      </c>
      <c r="AQ700" s="1">
        <f>COUNT(L$11:L700)</f>
        <v>37</v>
      </c>
      <c r="AR700" s="43">
        <f t="shared" si="99"/>
        <v>40933</v>
      </c>
      <c r="AS700" s="44">
        <f t="shared" si="100"/>
        <v>89.120000000000019</v>
      </c>
      <c r="AT700" s="10" t="str">
        <f t="shared" si="101"/>
        <v/>
      </c>
      <c r="AU700" s="20" t="str">
        <f t="shared" si="102"/>
        <v/>
      </c>
      <c r="AV700" s="42">
        <f t="shared" si="103"/>
        <v>1</v>
      </c>
      <c r="AW700" s="89">
        <f t="shared" si="104"/>
        <v>0</v>
      </c>
      <c r="AX700" s="168"/>
      <c r="AY700" s="60"/>
      <c r="AZ700" s="61"/>
      <c r="BB700" s="61" t="str">
        <f>IF(Settings!I696&lt;&gt;"",Settings!I696,"")</f>
        <v/>
      </c>
    </row>
    <row r="701" spans="2:54" x14ac:dyDescent="0.2">
      <c r="B701" s="13"/>
      <c r="C701" s="12"/>
      <c r="D701" s="12"/>
      <c r="E701" s="12"/>
      <c r="F701" s="12"/>
      <c r="G701" s="12"/>
      <c r="H701" s="12"/>
      <c r="I701" s="15"/>
      <c r="J701" s="31"/>
      <c r="K701" s="180"/>
      <c r="L701" s="40"/>
      <c r="M701" s="14"/>
      <c r="N701" s="16"/>
      <c r="O701" s="49"/>
      <c r="P701" s="64"/>
      <c r="Q701" s="18"/>
      <c r="R701" s="181">
        <f t="shared" si="96"/>
        <v>0</v>
      </c>
      <c r="S701" s="181">
        <f t="shared" si="97"/>
        <v>0</v>
      </c>
      <c r="T701" s="181">
        <f t="shared" si="98"/>
        <v>0</v>
      </c>
      <c r="AQ701" s="1">
        <f>COUNT(L$11:L701)</f>
        <v>37</v>
      </c>
      <c r="AR701" s="43">
        <f t="shared" si="99"/>
        <v>40933</v>
      </c>
      <c r="AS701" s="44">
        <f t="shared" si="100"/>
        <v>89.120000000000019</v>
      </c>
      <c r="AT701" s="10" t="str">
        <f t="shared" si="101"/>
        <v/>
      </c>
      <c r="AU701" s="20" t="str">
        <f t="shared" si="102"/>
        <v/>
      </c>
      <c r="AV701" s="42">
        <f t="shared" si="103"/>
        <v>1</v>
      </c>
      <c r="AW701" s="89">
        <f t="shared" si="104"/>
        <v>0</v>
      </c>
      <c r="AX701" s="168"/>
      <c r="AY701" s="60"/>
      <c r="AZ701" s="61"/>
      <c r="BB701" s="61" t="str">
        <f>IF(Settings!I697&lt;&gt;"",Settings!I697,"")</f>
        <v/>
      </c>
    </row>
    <row r="702" spans="2:54" x14ac:dyDescent="0.2">
      <c r="B702" s="13"/>
      <c r="C702" s="12"/>
      <c r="D702" s="12"/>
      <c r="E702" s="12"/>
      <c r="F702" s="12"/>
      <c r="G702" s="12"/>
      <c r="H702" s="12"/>
      <c r="I702" s="15"/>
      <c r="J702" s="31"/>
      <c r="K702" s="180"/>
      <c r="L702" s="40"/>
      <c r="M702" s="14"/>
      <c r="N702" s="16"/>
      <c r="O702" s="49"/>
      <c r="P702" s="64"/>
      <c r="Q702" s="18"/>
      <c r="R702" s="181">
        <f t="shared" si="96"/>
        <v>0</v>
      </c>
      <c r="S702" s="181">
        <f t="shared" si="97"/>
        <v>0</v>
      </c>
      <c r="T702" s="181">
        <f t="shared" si="98"/>
        <v>0</v>
      </c>
      <c r="AQ702" s="1">
        <f>COUNT(L$11:L702)</f>
        <v>37</v>
      </c>
      <c r="AR702" s="43">
        <f t="shared" si="99"/>
        <v>40933</v>
      </c>
      <c r="AS702" s="44">
        <f t="shared" si="100"/>
        <v>89.120000000000019</v>
      </c>
      <c r="AT702" s="10" t="str">
        <f t="shared" si="101"/>
        <v/>
      </c>
      <c r="AU702" s="20" t="str">
        <f t="shared" si="102"/>
        <v/>
      </c>
      <c r="AV702" s="42">
        <f t="shared" si="103"/>
        <v>1</v>
      </c>
      <c r="AW702" s="89">
        <f t="shared" si="104"/>
        <v>0</v>
      </c>
      <c r="AX702" s="168"/>
      <c r="AY702" s="60"/>
      <c r="AZ702" s="61"/>
      <c r="BB702" s="61" t="str">
        <f>IF(Settings!I698&lt;&gt;"",Settings!I698,"")</f>
        <v/>
      </c>
    </row>
    <row r="703" spans="2:54" x14ac:dyDescent="0.2">
      <c r="B703" s="13"/>
      <c r="C703" s="12"/>
      <c r="D703" s="12"/>
      <c r="E703" s="12"/>
      <c r="F703" s="12"/>
      <c r="G703" s="12"/>
      <c r="H703" s="12"/>
      <c r="I703" s="15"/>
      <c r="J703" s="31"/>
      <c r="K703" s="180"/>
      <c r="L703" s="40"/>
      <c r="M703" s="14"/>
      <c r="N703" s="16"/>
      <c r="O703" s="49"/>
      <c r="P703" s="64"/>
      <c r="Q703" s="18"/>
      <c r="R703" s="181">
        <f t="shared" si="96"/>
        <v>0</v>
      </c>
      <c r="S703" s="181">
        <f t="shared" si="97"/>
        <v>0</v>
      </c>
      <c r="T703" s="181">
        <f t="shared" si="98"/>
        <v>0</v>
      </c>
      <c r="AQ703" s="1">
        <f>COUNT(L$11:L703)</f>
        <v>37</v>
      </c>
      <c r="AR703" s="43">
        <f t="shared" si="99"/>
        <v>40933</v>
      </c>
      <c r="AS703" s="44">
        <f t="shared" si="100"/>
        <v>89.120000000000019</v>
      </c>
      <c r="AT703" s="10" t="str">
        <f t="shared" si="101"/>
        <v/>
      </c>
      <c r="AU703" s="20" t="str">
        <f t="shared" si="102"/>
        <v/>
      </c>
      <c r="AV703" s="42">
        <f t="shared" si="103"/>
        <v>1</v>
      </c>
      <c r="AW703" s="89">
        <f t="shared" si="104"/>
        <v>0</v>
      </c>
      <c r="AX703" s="168"/>
      <c r="AY703" s="60"/>
      <c r="AZ703" s="61"/>
      <c r="BB703" s="61" t="str">
        <f>IF(Settings!I699&lt;&gt;"",Settings!I699,"")</f>
        <v/>
      </c>
    </row>
    <row r="704" spans="2:54" x14ac:dyDescent="0.2">
      <c r="B704" s="13"/>
      <c r="C704" s="12"/>
      <c r="D704" s="12"/>
      <c r="E704" s="12"/>
      <c r="F704" s="12"/>
      <c r="G704" s="12"/>
      <c r="H704" s="12"/>
      <c r="I704" s="15"/>
      <c r="J704" s="31"/>
      <c r="K704" s="180"/>
      <c r="L704" s="40"/>
      <c r="M704" s="14"/>
      <c r="N704" s="16"/>
      <c r="O704" s="49"/>
      <c r="P704" s="64"/>
      <c r="Q704" s="18"/>
      <c r="R704" s="181">
        <f t="shared" si="96"/>
        <v>0</v>
      </c>
      <c r="S704" s="181">
        <f t="shared" si="97"/>
        <v>0</v>
      </c>
      <c r="T704" s="181">
        <f t="shared" si="98"/>
        <v>0</v>
      </c>
      <c r="AQ704" s="1">
        <f>COUNT(L$11:L704)</f>
        <v>37</v>
      </c>
      <c r="AR704" s="43">
        <f t="shared" si="99"/>
        <v>40933</v>
      </c>
      <c r="AS704" s="44">
        <f t="shared" si="100"/>
        <v>89.120000000000019</v>
      </c>
      <c r="AT704" s="10" t="str">
        <f t="shared" si="101"/>
        <v/>
      </c>
      <c r="AU704" s="20" t="str">
        <f t="shared" si="102"/>
        <v/>
      </c>
      <c r="AV704" s="42">
        <f t="shared" si="103"/>
        <v>1</v>
      </c>
      <c r="AW704" s="89">
        <f t="shared" si="104"/>
        <v>0</v>
      </c>
      <c r="AX704" s="168"/>
      <c r="AY704" s="60"/>
      <c r="AZ704" s="61"/>
      <c r="BB704" s="61" t="str">
        <f>IF(Settings!I700&lt;&gt;"",Settings!I700,"")</f>
        <v/>
      </c>
    </row>
    <row r="705" spans="2:54" x14ac:dyDescent="0.2">
      <c r="B705" s="13"/>
      <c r="C705" s="12"/>
      <c r="D705" s="12"/>
      <c r="E705" s="12"/>
      <c r="F705" s="12"/>
      <c r="G705" s="12"/>
      <c r="H705" s="12"/>
      <c r="I705" s="15"/>
      <c r="J705" s="31"/>
      <c r="K705" s="180"/>
      <c r="L705" s="40"/>
      <c r="M705" s="14"/>
      <c r="N705" s="16"/>
      <c r="O705" s="49"/>
      <c r="P705" s="64"/>
      <c r="Q705" s="18"/>
      <c r="R705" s="181">
        <f t="shared" si="96"/>
        <v>0</v>
      </c>
      <c r="S705" s="181">
        <f t="shared" si="97"/>
        <v>0</v>
      </c>
      <c r="T705" s="181">
        <f t="shared" si="98"/>
        <v>0</v>
      </c>
      <c r="AQ705" s="1">
        <f>COUNT(L$11:L705)</f>
        <v>37</v>
      </c>
      <c r="AR705" s="43">
        <f t="shared" si="99"/>
        <v>40933</v>
      </c>
      <c r="AS705" s="44">
        <f t="shared" si="100"/>
        <v>89.120000000000019</v>
      </c>
      <c r="AT705" s="10" t="str">
        <f t="shared" si="101"/>
        <v/>
      </c>
      <c r="AU705" s="20" t="str">
        <f t="shared" si="102"/>
        <v/>
      </c>
      <c r="AV705" s="42">
        <f t="shared" si="103"/>
        <v>1</v>
      </c>
      <c r="AW705" s="89">
        <f t="shared" si="104"/>
        <v>0</v>
      </c>
      <c r="AX705" s="168"/>
      <c r="AY705" s="60"/>
      <c r="AZ705" s="61"/>
      <c r="BB705" s="61" t="str">
        <f>IF(Settings!I701&lt;&gt;"",Settings!I701,"")</f>
        <v/>
      </c>
    </row>
    <row r="706" spans="2:54" x14ac:dyDescent="0.2">
      <c r="B706" s="13"/>
      <c r="C706" s="12"/>
      <c r="D706" s="12"/>
      <c r="E706" s="12"/>
      <c r="F706" s="12"/>
      <c r="G706" s="12"/>
      <c r="H706" s="12"/>
      <c r="I706" s="15"/>
      <c r="J706" s="31"/>
      <c r="K706" s="180"/>
      <c r="L706" s="40"/>
      <c r="M706" s="14"/>
      <c r="N706" s="16"/>
      <c r="O706" s="49"/>
      <c r="P706" s="64"/>
      <c r="Q706" s="18"/>
      <c r="R706" s="181">
        <f t="shared" si="96"/>
        <v>0</v>
      </c>
      <c r="S706" s="181">
        <f t="shared" si="97"/>
        <v>0</v>
      </c>
      <c r="T706" s="181">
        <f t="shared" si="98"/>
        <v>0</v>
      </c>
      <c r="AQ706" s="1">
        <f>COUNT(L$11:L706)</f>
        <v>37</v>
      </c>
      <c r="AR706" s="43">
        <f t="shared" si="99"/>
        <v>40933</v>
      </c>
      <c r="AS706" s="44">
        <f t="shared" si="100"/>
        <v>89.120000000000019</v>
      </c>
      <c r="AT706" s="10" t="str">
        <f t="shared" si="101"/>
        <v/>
      </c>
      <c r="AU706" s="20" t="str">
        <f t="shared" si="102"/>
        <v/>
      </c>
      <c r="AV706" s="42">
        <f t="shared" si="103"/>
        <v>1</v>
      </c>
      <c r="AW706" s="89">
        <f t="shared" si="104"/>
        <v>0</v>
      </c>
      <c r="AX706" s="168"/>
      <c r="AY706" s="60"/>
      <c r="AZ706" s="61"/>
      <c r="BB706" s="61" t="str">
        <f>IF(Settings!I702&lt;&gt;"",Settings!I702,"")</f>
        <v/>
      </c>
    </row>
    <row r="707" spans="2:54" x14ac:dyDescent="0.2">
      <c r="B707" s="13"/>
      <c r="C707" s="12"/>
      <c r="D707" s="12"/>
      <c r="E707" s="12"/>
      <c r="F707" s="12"/>
      <c r="G707" s="12"/>
      <c r="H707" s="12"/>
      <c r="I707" s="15"/>
      <c r="J707" s="31"/>
      <c r="K707" s="180"/>
      <c r="L707" s="40"/>
      <c r="M707" s="14"/>
      <c r="N707" s="16"/>
      <c r="O707" s="49"/>
      <c r="P707" s="64"/>
      <c r="Q707" s="18"/>
      <c r="R707" s="181">
        <f t="shared" si="96"/>
        <v>0</v>
      </c>
      <c r="S707" s="181">
        <f t="shared" si="97"/>
        <v>0</v>
      </c>
      <c r="T707" s="181">
        <f t="shared" si="98"/>
        <v>0</v>
      </c>
      <c r="AQ707" s="1">
        <f>COUNT(L$11:L707)</f>
        <v>37</v>
      </c>
      <c r="AR707" s="43">
        <f t="shared" si="99"/>
        <v>40933</v>
      </c>
      <c r="AS707" s="44">
        <f t="shared" si="100"/>
        <v>89.120000000000019</v>
      </c>
      <c r="AT707" s="10" t="str">
        <f t="shared" si="101"/>
        <v/>
      </c>
      <c r="AU707" s="20" t="str">
        <f t="shared" si="102"/>
        <v/>
      </c>
      <c r="AV707" s="42">
        <f t="shared" si="103"/>
        <v>1</v>
      </c>
      <c r="AW707" s="89">
        <f t="shared" si="104"/>
        <v>0</v>
      </c>
      <c r="AX707" s="168"/>
      <c r="AY707" s="60"/>
      <c r="AZ707" s="61"/>
      <c r="BB707" s="61" t="str">
        <f>IF(Settings!I703&lt;&gt;"",Settings!I703,"")</f>
        <v/>
      </c>
    </row>
    <row r="708" spans="2:54" x14ac:dyDescent="0.2">
      <c r="B708" s="13"/>
      <c r="C708" s="12"/>
      <c r="D708" s="12"/>
      <c r="E708" s="12"/>
      <c r="F708" s="12"/>
      <c r="G708" s="12"/>
      <c r="H708" s="12"/>
      <c r="I708" s="15"/>
      <c r="J708" s="31"/>
      <c r="K708" s="180"/>
      <c r="L708" s="40"/>
      <c r="M708" s="14"/>
      <c r="N708" s="16"/>
      <c r="O708" s="49"/>
      <c r="P708" s="64"/>
      <c r="Q708" s="18"/>
      <c r="R708" s="181">
        <f t="shared" si="96"/>
        <v>0</v>
      </c>
      <c r="S708" s="181">
        <f t="shared" si="97"/>
        <v>0</v>
      </c>
      <c r="T708" s="181">
        <f t="shared" si="98"/>
        <v>0</v>
      </c>
      <c r="AQ708" s="1">
        <f>COUNT(L$11:L708)</f>
        <v>37</v>
      </c>
      <c r="AR708" s="43">
        <f t="shared" si="99"/>
        <v>40933</v>
      </c>
      <c r="AS708" s="44">
        <f t="shared" si="100"/>
        <v>89.120000000000019</v>
      </c>
      <c r="AT708" s="10" t="str">
        <f t="shared" si="101"/>
        <v/>
      </c>
      <c r="AU708" s="20" t="str">
        <f t="shared" si="102"/>
        <v/>
      </c>
      <c r="AV708" s="42">
        <f t="shared" si="103"/>
        <v>1</v>
      </c>
      <c r="AW708" s="89">
        <f t="shared" si="104"/>
        <v>0</v>
      </c>
      <c r="AX708" s="168"/>
      <c r="AY708" s="60"/>
      <c r="AZ708" s="61"/>
      <c r="BB708" s="61" t="str">
        <f>IF(Settings!I704&lt;&gt;"",Settings!I704,"")</f>
        <v/>
      </c>
    </row>
    <row r="709" spans="2:54" x14ac:dyDescent="0.2">
      <c r="B709" s="13"/>
      <c r="C709" s="12"/>
      <c r="D709" s="12"/>
      <c r="E709" s="12"/>
      <c r="F709" s="12"/>
      <c r="G709" s="12"/>
      <c r="H709" s="12"/>
      <c r="I709" s="15"/>
      <c r="J709" s="31"/>
      <c r="K709" s="180"/>
      <c r="L709" s="40"/>
      <c r="M709" s="14"/>
      <c r="N709" s="16"/>
      <c r="O709" s="49"/>
      <c r="P709" s="64"/>
      <c r="Q709" s="18"/>
      <c r="R709" s="181">
        <f t="shared" si="96"/>
        <v>0</v>
      </c>
      <c r="S709" s="181">
        <f t="shared" si="97"/>
        <v>0</v>
      </c>
      <c r="T709" s="181">
        <f t="shared" si="98"/>
        <v>0</v>
      </c>
      <c r="AQ709" s="1">
        <f>COUNT(L$11:L709)</f>
        <v>37</v>
      </c>
      <c r="AR709" s="43">
        <f t="shared" si="99"/>
        <v>40933</v>
      </c>
      <c r="AS709" s="44">
        <f t="shared" si="100"/>
        <v>89.120000000000019</v>
      </c>
      <c r="AT709" s="10" t="str">
        <f t="shared" si="101"/>
        <v/>
      </c>
      <c r="AU709" s="20" t="str">
        <f t="shared" si="102"/>
        <v/>
      </c>
      <c r="AV709" s="42">
        <f t="shared" si="103"/>
        <v>1</v>
      </c>
      <c r="AW709" s="89">
        <f t="shared" si="104"/>
        <v>0</v>
      </c>
      <c r="AX709" s="168"/>
      <c r="AY709" s="60"/>
      <c r="AZ709" s="61"/>
      <c r="BB709" s="61" t="str">
        <f>IF(Settings!I705&lt;&gt;"",Settings!I705,"")</f>
        <v/>
      </c>
    </row>
    <row r="710" spans="2:54" x14ac:dyDescent="0.2">
      <c r="B710" s="13"/>
      <c r="C710" s="12"/>
      <c r="D710" s="12"/>
      <c r="E710" s="12"/>
      <c r="F710" s="12"/>
      <c r="G710" s="12"/>
      <c r="H710" s="12"/>
      <c r="I710" s="15"/>
      <c r="J710" s="31"/>
      <c r="K710" s="180"/>
      <c r="L710" s="40"/>
      <c r="M710" s="14"/>
      <c r="N710" s="16"/>
      <c r="O710" s="49"/>
      <c r="P710" s="64"/>
      <c r="Q710" s="18"/>
      <c r="R710" s="181">
        <f t="shared" si="96"/>
        <v>0</v>
      </c>
      <c r="S710" s="181">
        <f t="shared" si="97"/>
        <v>0</v>
      </c>
      <c r="T710" s="181">
        <f t="shared" si="98"/>
        <v>0</v>
      </c>
      <c r="AQ710" s="1">
        <f>COUNT(L$11:L710)</f>
        <v>37</v>
      </c>
      <c r="AR710" s="43">
        <f t="shared" si="99"/>
        <v>40933</v>
      </c>
      <c r="AS710" s="44">
        <f t="shared" si="100"/>
        <v>89.120000000000019</v>
      </c>
      <c r="AT710" s="10" t="str">
        <f t="shared" si="101"/>
        <v/>
      </c>
      <c r="AU710" s="20" t="str">
        <f t="shared" si="102"/>
        <v/>
      </c>
      <c r="AV710" s="42">
        <f t="shared" si="103"/>
        <v>1</v>
      </c>
      <c r="AW710" s="89">
        <f t="shared" si="104"/>
        <v>0</v>
      </c>
      <c r="AX710" s="168"/>
      <c r="AY710" s="60"/>
      <c r="AZ710" s="61"/>
      <c r="BB710" s="61" t="str">
        <f>IF(Settings!I706&lt;&gt;"",Settings!I706,"")</f>
        <v/>
      </c>
    </row>
    <row r="711" spans="2:54" x14ac:dyDescent="0.2">
      <c r="B711" s="13"/>
      <c r="C711" s="12"/>
      <c r="D711" s="12"/>
      <c r="E711" s="12"/>
      <c r="F711" s="12"/>
      <c r="G711" s="12"/>
      <c r="H711" s="12"/>
      <c r="I711" s="15"/>
      <c r="J711" s="31"/>
      <c r="K711" s="180"/>
      <c r="L711" s="40"/>
      <c r="M711" s="14"/>
      <c r="N711" s="16"/>
      <c r="O711" s="49"/>
      <c r="P711" s="64"/>
      <c r="Q711" s="18"/>
      <c r="R711" s="181">
        <f t="shared" si="96"/>
        <v>0</v>
      </c>
      <c r="S711" s="181">
        <f t="shared" si="97"/>
        <v>0</v>
      </c>
      <c r="T711" s="181">
        <f t="shared" si="98"/>
        <v>0</v>
      </c>
      <c r="AQ711" s="1">
        <f>COUNT(L$11:L711)</f>
        <v>37</v>
      </c>
      <c r="AR711" s="43">
        <f t="shared" si="99"/>
        <v>40933</v>
      </c>
      <c r="AS711" s="44">
        <f t="shared" si="100"/>
        <v>89.120000000000019</v>
      </c>
      <c r="AT711" s="10" t="str">
        <f t="shared" si="101"/>
        <v/>
      </c>
      <c r="AU711" s="20" t="str">
        <f t="shared" si="102"/>
        <v/>
      </c>
      <c r="AV711" s="42">
        <f t="shared" si="103"/>
        <v>1</v>
      </c>
      <c r="AW711" s="89">
        <f t="shared" si="104"/>
        <v>0</v>
      </c>
      <c r="AX711" s="168"/>
      <c r="AY711" s="60"/>
      <c r="AZ711" s="61"/>
      <c r="BB711" s="61" t="str">
        <f>IF(Settings!I707&lt;&gt;"",Settings!I707,"")</f>
        <v/>
      </c>
    </row>
    <row r="712" spans="2:54" x14ac:dyDescent="0.2">
      <c r="B712" s="13"/>
      <c r="C712" s="12"/>
      <c r="D712" s="12"/>
      <c r="E712" s="12"/>
      <c r="F712" s="12"/>
      <c r="G712" s="12"/>
      <c r="H712" s="12"/>
      <c r="I712" s="15"/>
      <c r="J712" s="31"/>
      <c r="K712" s="180"/>
      <c r="L712" s="40"/>
      <c r="M712" s="14"/>
      <c r="N712" s="16"/>
      <c r="O712" s="49"/>
      <c r="P712" s="64"/>
      <c r="Q712" s="18"/>
      <c r="R712" s="181">
        <f t="shared" si="96"/>
        <v>0</v>
      </c>
      <c r="S712" s="181">
        <f t="shared" si="97"/>
        <v>0</v>
      </c>
      <c r="T712" s="181">
        <f t="shared" si="98"/>
        <v>0</v>
      </c>
      <c r="AQ712" s="1">
        <f>COUNT(L$11:L712)</f>
        <v>37</v>
      </c>
      <c r="AR712" s="43">
        <f t="shared" si="99"/>
        <v>40933</v>
      </c>
      <c r="AS712" s="44">
        <f t="shared" si="100"/>
        <v>89.120000000000019</v>
      </c>
      <c r="AT712" s="10" t="str">
        <f t="shared" si="101"/>
        <v/>
      </c>
      <c r="AU712" s="20" t="str">
        <f t="shared" si="102"/>
        <v/>
      </c>
      <c r="AV712" s="42">
        <f t="shared" si="103"/>
        <v>1</v>
      </c>
      <c r="AW712" s="89">
        <f t="shared" si="104"/>
        <v>0</v>
      </c>
      <c r="AX712" s="168"/>
      <c r="AY712" s="60"/>
      <c r="AZ712" s="61"/>
      <c r="BB712" s="61" t="str">
        <f>IF(Settings!I708&lt;&gt;"",Settings!I708,"")</f>
        <v/>
      </c>
    </row>
    <row r="713" spans="2:54" x14ac:dyDescent="0.2">
      <c r="B713" s="13"/>
      <c r="C713" s="12"/>
      <c r="D713" s="12"/>
      <c r="E713" s="12"/>
      <c r="F713" s="12"/>
      <c r="G713" s="12"/>
      <c r="H713" s="12"/>
      <c r="I713" s="15"/>
      <c r="J713" s="31"/>
      <c r="K713" s="180"/>
      <c r="L713" s="40"/>
      <c r="M713" s="14"/>
      <c r="N713" s="16"/>
      <c r="O713" s="49"/>
      <c r="P713" s="64"/>
      <c r="Q713" s="18"/>
      <c r="R713" s="181">
        <f t="shared" si="96"/>
        <v>0</v>
      </c>
      <c r="S713" s="181">
        <f t="shared" si="97"/>
        <v>0</v>
      </c>
      <c r="T713" s="181">
        <f t="shared" si="98"/>
        <v>0</v>
      </c>
      <c r="AQ713" s="1">
        <f>COUNT(L$11:L713)</f>
        <v>37</v>
      </c>
      <c r="AR713" s="43">
        <f t="shared" si="99"/>
        <v>40933</v>
      </c>
      <c r="AS713" s="44">
        <f t="shared" si="100"/>
        <v>89.120000000000019</v>
      </c>
      <c r="AT713" s="10" t="str">
        <f t="shared" si="101"/>
        <v/>
      </c>
      <c r="AU713" s="20" t="str">
        <f t="shared" si="102"/>
        <v/>
      </c>
      <c r="AV713" s="42">
        <f t="shared" si="103"/>
        <v>1</v>
      </c>
      <c r="AW713" s="89">
        <f t="shared" si="104"/>
        <v>0</v>
      </c>
      <c r="AX713" s="168"/>
      <c r="AY713" s="60"/>
      <c r="AZ713" s="61"/>
      <c r="BB713" s="61" t="str">
        <f>IF(Settings!I709&lt;&gt;"",Settings!I709,"")</f>
        <v/>
      </c>
    </row>
    <row r="714" spans="2:54" x14ac:dyDescent="0.2">
      <c r="B714" s="13"/>
      <c r="C714" s="12"/>
      <c r="D714" s="12"/>
      <c r="E714" s="12"/>
      <c r="F714" s="12"/>
      <c r="G714" s="12"/>
      <c r="H714" s="12"/>
      <c r="I714" s="15"/>
      <c r="J714" s="31"/>
      <c r="K714" s="180"/>
      <c r="L714" s="40"/>
      <c r="M714" s="14"/>
      <c r="N714" s="16"/>
      <c r="O714" s="49"/>
      <c r="P714" s="64"/>
      <c r="Q714" s="18"/>
      <c r="R714" s="181">
        <f t="shared" si="96"/>
        <v>0</v>
      </c>
      <c r="S714" s="181">
        <f t="shared" si="97"/>
        <v>0</v>
      </c>
      <c r="T714" s="181">
        <f t="shared" si="98"/>
        <v>0</v>
      </c>
      <c r="AQ714" s="1">
        <f>COUNT(L$11:L714)</f>
        <v>37</v>
      </c>
      <c r="AR714" s="43">
        <f t="shared" si="99"/>
        <v>40933</v>
      </c>
      <c r="AS714" s="44">
        <f t="shared" si="100"/>
        <v>89.120000000000019</v>
      </c>
      <c r="AT714" s="10" t="str">
        <f t="shared" si="101"/>
        <v/>
      </c>
      <c r="AU714" s="20" t="str">
        <f t="shared" si="102"/>
        <v/>
      </c>
      <c r="AV714" s="42">
        <f t="shared" si="103"/>
        <v>1</v>
      </c>
      <c r="AW714" s="89">
        <f t="shared" si="104"/>
        <v>0</v>
      </c>
      <c r="AX714" s="168"/>
      <c r="AY714" s="60"/>
      <c r="AZ714" s="61"/>
      <c r="BB714" s="61" t="str">
        <f>IF(Settings!I710&lt;&gt;"",Settings!I710,"")</f>
        <v/>
      </c>
    </row>
    <row r="715" spans="2:54" x14ac:dyDescent="0.2">
      <c r="B715" s="13"/>
      <c r="C715" s="12"/>
      <c r="D715" s="12"/>
      <c r="E715" s="12"/>
      <c r="F715" s="12"/>
      <c r="G715" s="12"/>
      <c r="H715" s="12"/>
      <c r="I715" s="15"/>
      <c r="J715" s="31"/>
      <c r="K715" s="180"/>
      <c r="L715" s="40"/>
      <c r="M715" s="14"/>
      <c r="N715" s="16"/>
      <c r="O715" s="49"/>
      <c r="P715" s="64"/>
      <c r="Q715" s="18"/>
      <c r="R715" s="181">
        <f t="shared" si="96"/>
        <v>0</v>
      </c>
      <c r="S715" s="181">
        <f t="shared" si="97"/>
        <v>0</v>
      </c>
      <c r="T715" s="181">
        <f t="shared" si="98"/>
        <v>0</v>
      </c>
      <c r="AQ715" s="1">
        <f>COUNT(L$11:L715)</f>
        <v>37</v>
      </c>
      <c r="AR715" s="43">
        <f t="shared" si="99"/>
        <v>40933</v>
      </c>
      <c r="AS715" s="44">
        <f t="shared" si="100"/>
        <v>89.120000000000019</v>
      </c>
      <c r="AT715" s="10" t="str">
        <f t="shared" si="101"/>
        <v/>
      </c>
      <c r="AU715" s="20" t="str">
        <f t="shared" si="102"/>
        <v/>
      </c>
      <c r="AV715" s="42">
        <f t="shared" si="103"/>
        <v>1</v>
      </c>
      <c r="AW715" s="89">
        <f t="shared" si="104"/>
        <v>0</v>
      </c>
      <c r="AX715" s="168"/>
      <c r="AY715" s="60"/>
      <c r="AZ715" s="61"/>
      <c r="BB715" s="61" t="str">
        <f>IF(Settings!I711&lt;&gt;"",Settings!I711,"")</f>
        <v/>
      </c>
    </row>
    <row r="716" spans="2:54" x14ac:dyDescent="0.2">
      <c r="B716" s="13"/>
      <c r="C716" s="12"/>
      <c r="D716" s="12"/>
      <c r="E716" s="12"/>
      <c r="F716" s="12"/>
      <c r="G716" s="12"/>
      <c r="H716" s="12"/>
      <c r="I716" s="15"/>
      <c r="J716" s="31"/>
      <c r="K716" s="180"/>
      <c r="L716" s="40"/>
      <c r="M716" s="14"/>
      <c r="N716" s="16"/>
      <c r="O716" s="49"/>
      <c r="P716" s="64"/>
      <c r="Q716" s="18"/>
      <c r="R716" s="181">
        <f t="shared" ref="R716:R779" si="105">ROUND(IF(M716&lt;&gt;"Y",IF(P716&lt;&gt;"Y",K716,K716*(AV716-1)),0),ROUNDING)</f>
        <v>0</v>
      </c>
      <c r="S716" s="181">
        <f t="shared" ref="S716:S779" si="106">ROUND(IF(O716&gt;0,IF(M716="Y",AW716*(1-O716),IF(AW716&gt;R716,R716 + (AW716 - R716)*(1-O716),AW716)),AW716),ROUNDING)</f>
        <v>0</v>
      </c>
      <c r="T716" s="181">
        <f t="shared" ref="T716:T779" si="107">ROUND(IF(N716="P",0,IF(OR(M716="N",M716=""),S716-R716,S716)),ROUNDING)</f>
        <v>0</v>
      </c>
      <c r="AQ716" s="1">
        <f>COUNT(L$11:L716)</f>
        <v>37</v>
      </c>
      <c r="AR716" s="43">
        <f t="shared" si="99"/>
        <v>40933</v>
      </c>
      <c r="AS716" s="44">
        <f t="shared" si="100"/>
        <v>89.120000000000019</v>
      </c>
      <c r="AT716" s="10" t="str">
        <f t="shared" si="101"/>
        <v/>
      </c>
      <c r="AU716" s="20" t="str">
        <f t="shared" si="102"/>
        <v/>
      </c>
      <c r="AV716" s="42">
        <f t="shared" si="103"/>
        <v>1</v>
      </c>
      <c r="AW716" s="89">
        <f t="shared" si="104"/>
        <v>0</v>
      </c>
      <c r="AX716" s="168"/>
      <c r="AY716" s="60"/>
      <c r="AZ716" s="61"/>
      <c r="BB716" s="61" t="str">
        <f>IF(Settings!I712&lt;&gt;"",Settings!I712,"")</f>
        <v/>
      </c>
    </row>
    <row r="717" spans="2:54" x14ac:dyDescent="0.2">
      <c r="B717" s="13"/>
      <c r="C717" s="12"/>
      <c r="D717" s="12"/>
      <c r="E717" s="12"/>
      <c r="F717" s="12"/>
      <c r="G717" s="12"/>
      <c r="H717" s="12"/>
      <c r="I717" s="15"/>
      <c r="J717" s="31"/>
      <c r="K717" s="180"/>
      <c r="L717" s="40"/>
      <c r="M717" s="14"/>
      <c r="N717" s="16"/>
      <c r="O717" s="49"/>
      <c r="P717" s="64"/>
      <c r="Q717" s="18"/>
      <c r="R717" s="181">
        <f t="shared" si="105"/>
        <v>0</v>
      </c>
      <c r="S717" s="181">
        <f t="shared" si="106"/>
        <v>0</v>
      </c>
      <c r="T717" s="181">
        <f t="shared" si="107"/>
        <v>0</v>
      </c>
      <c r="AQ717" s="1">
        <f>COUNT(L$11:L717)</f>
        <v>37</v>
      </c>
      <c r="AR717" s="43">
        <f t="shared" ref="AR717:AR780" si="108">IF(B717&gt;2,B717,AR716)</f>
        <v>40933</v>
      </c>
      <c r="AS717" s="44">
        <f t="shared" ref="AS717:AS780" si="109">AS716+T717</f>
        <v>89.120000000000019</v>
      </c>
      <c r="AT717" s="10" t="str">
        <f t="shared" ref="AT717:AT780" si="110">IF(N717="P",IF(P717&lt;&gt;"Y",IF(M717&lt;&gt;"Y",K717*AV717,K717*AV717-K717),IF(M717&lt;&gt;"Y",K717 + K717*(AV717-1),K717)),"")</f>
        <v/>
      </c>
      <c r="AU717" s="20" t="str">
        <f t="shared" ref="AU717:AU780" si="111">IF(M717="Y",IF(P717="Y",K717*(AV717-1),K717),"")</f>
        <v/>
      </c>
      <c r="AV717" s="42">
        <f t="shared" ref="AV717:AV780" si="112">IF(L717&lt;&gt;"",IF(ODDS_TYPE=1,L717,IF(ODDS_TYPE=2,IF(L717&gt;0,1+L717/100,IF(L717&lt;0,1-100/L717,1)),IF(ODDS_TYPE=3,1+L717,IF(ODDS_TYPE=4,1+L717,IF(ODDS_TYPE=5,IF(L717&gt;0,1+L717,1-1/L717),IF(ODDS_TYPE=6,IF(L717&gt;=0,L717+1,1-1/L717),1)))))),1)</f>
        <v>1</v>
      </c>
      <c r="AW717" s="89">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68"/>
      <c r="AY717" s="60"/>
      <c r="AZ717" s="61"/>
      <c r="BB717" s="61" t="str">
        <f>IF(Settings!I713&lt;&gt;"",Settings!I713,"")</f>
        <v/>
      </c>
    </row>
    <row r="718" spans="2:54" x14ac:dyDescent="0.2">
      <c r="B718" s="13"/>
      <c r="C718" s="12"/>
      <c r="D718" s="12"/>
      <c r="E718" s="12"/>
      <c r="F718" s="12"/>
      <c r="G718" s="12"/>
      <c r="H718" s="12"/>
      <c r="I718" s="15"/>
      <c r="J718" s="31"/>
      <c r="K718" s="180"/>
      <c r="L718" s="40"/>
      <c r="M718" s="14"/>
      <c r="N718" s="16"/>
      <c r="O718" s="49"/>
      <c r="P718" s="64"/>
      <c r="Q718" s="18"/>
      <c r="R718" s="181">
        <f t="shared" si="105"/>
        <v>0</v>
      </c>
      <c r="S718" s="181">
        <f t="shared" si="106"/>
        <v>0</v>
      </c>
      <c r="T718" s="181">
        <f t="shared" si="107"/>
        <v>0</v>
      </c>
      <c r="AQ718" s="1">
        <f>COUNT(L$11:L718)</f>
        <v>37</v>
      </c>
      <c r="AR718" s="43">
        <f t="shared" si="108"/>
        <v>40933</v>
      </c>
      <c r="AS718" s="44">
        <f t="shared" si="109"/>
        <v>89.120000000000019</v>
      </c>
      <c r="AT718" s="10" t="str">
        <f t="shared" si="110"/>
        <v/>
      </c>
      <c r="AU718" s="20" t="str">
        <f t="shared" si="111"/>
        <v/>
      </c>
      <c r="AV718" s="42">
        <f t="shared" si="112"/>
        <v>1</v>
      </c>
      <c r="AW718" s="89">
        <f t="shared" si="113"/>
        <v>0</v>
      </c>
      <c r="AX718" s="168"/>
      <c r="AY718" s="60"/>
      <c r="AZ718" s="61"/>
      <c r="BB718" s="61" t="str">
        <f>IF(Settings!I714&lt;&gt;"",Settings!I714,"")</f>
        <v/>
      </c>
    </row>
    <row r="719" spans="2:54" x14ac:dyDescent="0.2">
      <c r="B719" s="13"/>
      <c r="C719" s="12"/>
      <c r="D719" s="12"/>
      <c r="E719" s="12"/>
      <c r="F719" s="12"/>
      <c r="G719" s="12"/>
      <c r="H719" s="12"/>
      <c r="I719" s="15"/>
      <c r="J719" s="31"/>
      <c r="K719" s="180"/>
      <c r="L719" s="40"/>
      <c r="M719" s="14"/>
      <c r="N719" s="16"/>
      <c r="O719" s="49"/>
      <c r="P719" s="64"/>
      <c r="Q719" s="18"/>
      <c r="R719" s="181">
        <f t="shared" si="105"/>
        <v>0</v>
      </c>
      <c r="S719" s="181">
        <f t="shared" si="106"/>
        <v>0</v>
      </c>
      <c r="T719" s="181">
        <f t="shared" si="107"/>
        <v>0</v>
      </c>
      <c r="AQ719" s="1">
        <f>COUNT(L$11:L719)</f>
        <v>37</v>
      </c>
      <c r="AR719" s="43">
        <f t="shared" si="108"/>
        <v>40933</v>
      </c>
      <c r="AS719" s="44">
        <f t="shared" si="109"/>
        <v>89.120000000000019</v>
      </c>
      <c r="AT719" s="10" t="str">
        <f t="shared" si="110"/>
        <v/>
      </c>
      <c r="AU719" s="20" t="str">
        <f t="shared" si="111"/>
        <v/>
      </c>
      <c r="AV719" s="42">
        <f t="shared" si="112"/>
        <v>1</v>
      </c>
      <c r="AW719" s="89">
        <f t="shared" si="113"/>
        <v>0</v>
      </c>
      <c r="AX719" s="168"/>
      <c r="AY719" s="60"/>
      <c r="AZ719" s="61"/>
      <c r="BB719" s="61" t="str">
        <f>IF(Settings!I715&lt;&gt;"",Settings!I715,"")</f>
        <v/>
      </c>
    </row>
    <row r="720" spans="2:54" x14ac:dyDescent="0.2">
      <c r="B720" s="13"/>
      <c r="C720" s="12"/>
      <c r="D720" s="12"/>
      <c r="E720" s="12"/>
      <c r="F720" s="12"/>
      <c r="G720" s="12"/>
      <c r="H720" s="12"/>
      <c r="I720" s="15"/>
      <c r="J720" s="31"/>
      <c r="K720" s="180"/>
      <c r="L720" s="40"/>
      <c r="M720" s="14"/>
      <c r="N720" s="16"/>
      <c r="O720" s="49"/>
      <c r="P720" s="64"/>
      <c r="Q720" s="18"/>
      <c r="R720" s="181">
        <f t="shared" si="105"/>
        <v>0</v>
      </c>
      <c r="S720" s="181">
        <f t="shared" si="106"/>
        <v>0</v>
      </c>
      <c r="T720" s="181">
        <f t="shared" si="107"/>
        <v>0</v>
      </c>
      <c r="AQ720" s="1">
        <f>COUNT(L$11:L720)</f>
        <v>37</v>
      </c>
      <c r="AR720" s="43">
        <f t="shared" si="108"/>
        <v>40933</v>
      </c>
      <c r="AS720" s="44">
        <f t="shared" si="109"/>
        <v>89.120000000000019</v>
      </c>
      <c r="AT720" s="10" t="str">
        <f t="shared" si="110"/>
        <v/>
      </c>
      <c r="AU720" s="20" t="str">
        <f t="shared" si="111"/>
        <v/>
      </c>
      <c r="AV720" s="42">
        <f t="shared" si="112"/>
        <v>1</v>
      </c>
      <c r="AW720" s="89">
        <f t="shared" si="113"/>
        <v>0</v>
      </c>
      <c r="AX720" s="168"/>
      <c r="AY720" s="60"/>
      <c r="AZ720" s="61"/>
      <c r="BB720" s="61" t="str">
        <f>IF(Settings!I716&lt;&gt;"",Settings!I716,"")</f>
        <v/>
      </c>
    </row>
    <row r="721" spans="2:54" x14ac:dyDescent="0.2">
      <c r="B721" s="13"/>
      <c r="C721" s="12"/>
      <c r="D721" s="12"/>
      <c r="E721" s="12"/>
      <c r="F721" s="12"/>
      <c r="G721" s="12"/>
      <c r="H721" s="12"/>
      <c r="I721" s="15"/>
      <c r="J721" s="31"/>
      <c r="K721" s="180"/>
      <c r="L721" s="40"/>
      <c r="M721" s="14"/>
      <c r="N721" s="16"/>
      <c r="O721" s="49"/>
      <c r="P721" s="64"/>
      <c r="Q721" s="18"/>
      <c r="R721" s="181">
        <f t="shared" si="105"/>
        <v>0</v>
      </c>
      <c r="S721" s="181">
        <f t="shared" si="106"/>
        <v>0</v>
      </c>
      <c r="T721" s="181">
        <f t="shared" si="107"/>
        <v>0</v>
      </c>
      <c r="AQ721" s="1">
        <f>COUNT(L$11:L721)</f>
        <v>37</v>
      </c>
      <c r="AR721" s="43">
        <f t="shared" si="108"/>
        <v>40933</v>
      </c>
      <c r="AS721" s="44">
        <f t="shared" si="109"/>
        <v>89.120000000000019</v>
      </c>
      <c r="AT721" s="10" t="str">
        <f t="shared" si="110"/>
        <v/>
      </c>
      <c r="AU721" s="20" t="str">
        <f t="shared" si="111"/>
        <v/>
      </c>
      <c r="AV721" s="42">
        <f t="shared" si="112"/>
        <v>1</v>
      </c>
      <c r="AW721" s="89">
        <f t="shared" si="113"/>
        <v>0</v>
      </c>
      <c r="AX721" s="168"/>
      <c r="AY721" s="60"/>
      <c r="AZ721" s="61"/>
      <c r="BB721" s="61" t="str">
        <f>IF(Settings!I717&lt;&gt;"",Settings!I717,"")</f>
        <v/>
      </c>
    </row>
    <row r="722" spans="2:54" x14ac:dyDescent="0.2">
      <c r="B722" s="13"/>
      <c r="C722" s="12"/>
      <c r="D722" s="12"/>
      <c r="E722" s="12"/>
      <c r="F722" s="12"/>
      <c r="G722" s="12"/>
      <c r="H722" s="12"/>
      <c r="I722" s="15"/>
      <c r="J722" s="31"/>
      <c r="K722" s="180"/>
      <c r="L722" s="40"/>
      <c r="M722" s="14"/>
      <c r="N722" s="16"/>
      <c r="O722" s="49"/>
      <c r="P722" s="64"/>
      <c r="Q722" s="18"/>
      <c r="R722" s="181">
        <f t="shared" si="105"/>
        <v>0</v>
      </c>
      <c r="S722" s="181">
        <f t="shared" si="106"/>
        <v>0</v>
      </c>
      <c r="T722" s="181">
        <f t="shared" si="107"/>
        <v>0</v>
      </c>
      <c r="AQ722" s="1">
        <f>COUNT(L$11:L722)</f>
        <v>37</v>
      </c>
      <c r="AR722" s="43">
        <f t="shared" si="108"/>
        <v>40933</v>
      </c>
      <c r="AS722" s="44">
        <f t="shared" si="109"/>
        <v>89.120000000000019</v>
      </c>
      <c r="AT722" s="10" t="str">
        <f t="shared" si="110"/>
        <v/>
      </c>
      <c r="AU722" s="20" t="str">
        <f t="shared" si="111"/>
        <v/>
      </c>
      <c r="AV722" s="42">
        <f t="shared" si="112"/>
        <v>1</v>
      </c>
      <c r="AW722" s="89">
        <f t="shared" si="113"/>
        <v>0</v>
      </c>
      <c r="AX722" s="168"/>
      <c r="AY722" s="60"/>
      <c r="AZ722" s="61"/>
      <c r="BB722" s="61" t="str">
        <f>IF(Settings!I718&lt;&gt;"",Settings!I718,"")</f>
        <v/>
      </c>
    </row>
    <row r="723" spans="2:54" x14ac:dyDescent="0.2">
      <c r="B723" s="13"/>
      <c r="C723" s="12"/>
      <c r="D723" s="12"/>
      <c r="E723" s="12"/>
      <c r="F723" s="12"/>
      <c r="G723" s="12"/>
      <c r="H723" s="12"/>
      <c r="I723" s="15"/>
      <c r="J723" s="31"/>
      <c r="K723" s="180"/>
      <c r="L723" s="40"/>
      <c r="M723" s="14"/>
      <c r="N723" s="16"/>
      <c r="O723" s="49"/>
      <c r="P723" s="64"/>
      <c r="Q723" s="18"/>
      <c r="R723" s="181">
        <f t="shared" si="105"/>
        <v>0</v>
      </c>
      <c r="S723" s="181">
        <f t="shared" si="106"/>
        <v>0</v>
      </c>
      <c r="T723" s="181">
        <f t="shared" si="107"/>
        <v>0</v>
      </c>
      <c r="AQ723" s="1">
        <f>COUNT(L$11:L723)</f>
        <v>37</v>
      </c>
      <c r="AR723" s="43">
        <f t="shared" si="108"/>
        <v>40933</v>
      </c>
      <c r="AS723" s="44">
        <f t="shared" si="109"/>
        <v>89.120000000000019</v>
      </c>
      <c r="AT723" s="10" t="str">
        <f t="shared" si="110"/>
        <v/>
      </c>
      <c r="AU723" s="20" t="str">
        <f t="shared" si="111"/>
        <v/>
      </c>
      <c r="AV723" s="42">
        <f t="shared" si="112"/>
        <v>1</v>
      </c>
      <c r="AW723" s="89">
        <f t="shared" si="113"/>
        <v>0</v>
      </c>
      <c r="AX723" s="168"/>
      <c r="AY723" s="60"/>
      <c r="AZ723" s="61"/>
      <c r="BB723" s="61" t="str">
        <f>IF(Settings!I719&lt;&gt;"",Settings!I719,"")</f>
        <v/>
      </c>
    </row>
    <row r="724" spans="2:54" x14ac:dyDescent="0.2">
      <c r="B724" s="13"/>
      <c r="C724" s="12"/>
      <c r="D724" s="12"/>
      <c r="E724" s="12"/>
      <c r="F724" s="12"/>
      <c r="G724" s="12"/>
      <c r="H724" s="12"/>
      <c r="I724" s="15"/>
      <c r="J724" s="31"/>
      <c r="K724" s="180"/>
      <c r="L724" s="40"/>
      <c r="M724" s="14"/>
      <c r="N724" s="16"/>
      <c r="O724" s="49"/>
      <c r="P724" s="64"/>
      <c r="Q724" s="18"/>
      <c r="R724" s="181">
        <f t="shared" si="105"/>
        <v>0</v>
      </c>
      <c r="S724" s="181">
        <f t="shared" si="106"/>
        <v>0</v>
      </c>
      <c r="T724" s="181">
        <f t="shared" si="107"/>
        <v>0</v>
      </c>
      <c r="AQ724" s="1">
        <f>COUNT(L$11:L724)</f>
        <v>37</v>
      </c>
      <c r="AR724" s="43">
        <f t="shared" si="108"/>
        <v>40933</v>
      </c>
      <c r="AS724" s="44">
        <f t="shared" si="109"/>
        <v>89.120000000000019</v>
      </c>
      <c r="AT724" s="10" t="str">
        <f t="shared" si="110"/>
        <v/>
      </c>
      <c r="AU724" s="20" t="str">
        <f t="shared" si="111"/>
        <v/>
      </c>
      <c r="AV724" s="42">
        <f t="shared" si="112"/>
        <v>1</v>
      </c>
      <c r="AW724" s="89">
        <f t="shared" si="113"/>
        <v>0</v>
      </c>
      <c r="AX724" s="168"/>
      <c r="AY724" s="60"/>
      <c r="AZ724" s="61"/>
      <c r="BB724" s="61" t="str">
        <f>IF(Settings!I720&lt;&gt;"",Settings!I720,"")</f>
        <v/>
      </c>
    </row>
    <row r="725" spans="2:54" x14ac:dyDescent="0.2">
      <c r="B725" s="13"/>
      <c r="C725" s="12"/>
      <c r="D725" s="12"/>
      <c r="E725" s="12"/>
      <c r="F725" s="12"/>
      <c r="G725" s="12"/>
      <c r="H725" s="12"/>
      <c r="I725" s="15"/>
      <c r="J725" s="31"/>
      <c r="K725" s="180"/>
      <c r="L725" s="40"/>
      <c r="M725" s="14"/>
      <c r="N725" s="16"/>
      <c r="O725" s="49"/>
      <c r="P725" s="64"/>
      <c r="Q725" s="18"/>
      <c r="R725" s="181">
        <f t="shared" si="105"/>
        <v>0</v>
      </c>
      <c r="S725" s="181">
        <f t="shared" si="106"/>
        <v>0</v>
      </c>
      <c r="T725" s="181">
        <f t="shared" si="107"/>
        <v>0</v>
      </c>
      <c r="AQ725" s="1">
        <f>COUNT(L$11:L725)</f>
        <v>37</v>
      </c>
      <c r="AR725" s="43">
        <f t="shared" si="108"/>
        <v>40933</v>
      </c>
      <c r="AS725" s="44">
        <f t="shared" si="109"/>
        <v>89.120000000000019</v>
      </c>
      <c r="AT725" s="10" t="str">
        <f t="shared" si="110"/>
        <v/>
      </c>
      <c r="AU725" s="20" t="str">
        <f t="shared" si="111"/>
        <v/>
      </c>
      <c r="AV725" s="42">
        <f t="shared" si="112"/>
        <v>1</v>
      </c>
      <c r="AW725" s="89">
        <f t="shared" si="113"/>
        <v>0</v>
      </c>
      <c r="AX725" s="168"/>
      <c r="AY725" s="60"/>
      <c r="AZ725" s="61"/>
      <c r="BB725" s="61" t="str">
        <f>IF(Settings!I721&lt;&gt;"",Settings!I721,"")</f>
        <v/>
      </c>
    </row>
    <row r="726" spans="2:54" x14ac:dyDescent="0.2">
      <c r="B726" s="13"/>
      <c r="C726" s="12"/>
      <c r="D726" s="12"/>
      <c r="E726" s="12"/>
      <c r="F726" s="12"/>
      <c r="G726" s="12"/>
      <c r="H726" s="12"/>
      <c r="I726" s="15"/>
      <c r="J726" s="31"/>
      <c r="K726" s="180"/>
      <c r="L726" s="40"/>
      <c r="M726" s="14"/>
      <c r="N726" s="16"/>
      <c r="O726" s="49"/>
      <c r="P726" s="64"/>
      <c r="Q726" s="18"/>
      <c r="R726" s="181">
        <f t="shared" si="105"/>
        <v>0</v>
      </c>
      <c r="S726" s="181">
        <f t="shared" si="106"/>
        <v>0</v>
      </c>
      <c r="T726" s="181">
        <f t="shared" si="107"/>
        <v>0</v>
      </c>
      <c r="AQ726" s="1">
        <f>COUNT(L$11:L726)</f>
        <v>37</v>
      </c>
      <c r="AR726" s="43">
        <f t="shared" si="108"/>
        <v>40933</v>
      </c>
      <c r="AS726" s="44">
        <f t="shared" si="109"/>
        <v>89.120000000000019</v>
      </c>
      <c r="AT726" s="10" t="str">
        <f t="shared" si="110"/>
        <v/>
      </c>
      <c r="AU726" s="20" t="str">
        <f t="shared" si="111"/>
        <v/>
      </c>
      <c r="AV726" s="42">
        <f t="shared" si="112"/>
        <v>1</v>
      </c>
      <c r="AW726" s="89">
        <f t="shared" si="113"/>
        <v>0</v>
      </c>
      <c r="AX726" s="168"/>
      <c r="AY726" s="60"/>
      <c r="AZ726" s="61"/>
      <c r="BB726" s="61" t="str">
        <f>IF(Settings!I722&lt;&gt;"",Settings!I722,"")</f>
        <v/>
      </c>
    </row>
    <row r="727" spans="2:54" x14ac:dyDescent="0.2">
      <c r="B727" s="13"/>
      <c r="C727" s="12"/>
      <c r="D727" s="12"/>
      <c r="E727" s="12"/>
      <c r="F727" s="12"/>
      <c r="G727" s="12"/>
      <c r="H727" s="12"/>
      <c r="I727" s="15"/>
      <c r="J727" s="31"/>
      <c r="K727" s="180"/>
      <c r="L727" s="40"/>
      <c r="M727" s="14"/>
      <c r="N727" s="16"/>
      <c r="O727" s="49"/>
      <c r="P727" s="64"/>
      <c r="Q727" s="18"/>
      <c r="R727" s="181">
        <f t="shared" si="105"/>
        <v>0</v>
      </c>
      <c r="S727" s="181">
        <f t="shared" si="106"/>
        <v>0</v>
      </c>
      <c r="T727" s="181">
        <f t="shared" si="107"/>
        <v>0</v>
      </c>
      <c r="AQ727" s="1">
        <f>COUNT(L$11:L727)</f>
        <v>37</v>
      </c>
      <c r="AR727" s="43">
        <f t="shared" si="108"/>
        <v>40933</v>
      </c>
      <c r="AS727" s="44">
        <f t="shared" si="109"/>
        <v>89.120000000000019</v>
      </c>
      <c r="AT727" s="10" t="str">
        <f t="shared" si="110"/>
        <v/>
      </c>
      <c r="AU727" s="20" t="str">
        <f t="shared" si="111"/>
        <v/>
      </c>
      <c r="AV727" s="42">
        <f t="shared" si="112"/>
        <v>1</v>
      </c>
      <c r="AW727" s="89">
        <f t="shared" si="113"/>
        <v>0</v>
      </c>
      <c r="AX727" s="168"/>
      <c r="AY727" s="60"/>
      <c r="AZ727" s="61"/>
      <c r="BB727" s="61" t="str">
        <f>IF(Settings!I723&lt;&gt;"",Settings!I723,"")</f>
        <v/>
      </c>
    </row>
    <row r="728" spans="2:54" x14ac:dyDescent="0.2">
      <c r="B728" s="13"/>
      <c r="C728" s="12"/>
      <c r="D728" s="12"/>
      <c r="E728" s="12"/>
      <c r="F728" s="12"/>
      <c r="G728" s="12"/>
      <c r="H728" s="12"/>
      <c r="I728" s="15"/>
      <c r="J728" s="31"/>
      <c r="K728" s="180"/>
      <c r="L728" s="40"/>
      <c r="M728" s="14"/>
      <c r="N728" s="16"/>
      <c r="O728" s="49"/>
      <c r="P728" s="64"/>
      <c r="Q728" s="18"/>
      <c r="R728" s="181">
        <f t="shared" si="105"/>
        <v>0</v>
      </c>
      <c r="S728" s="181">
        <f t="shared" si="106"/>
        <v>0</v>
      </c>
      <c r="T728" s="181">
        <f t="shared" si="107"/>
        <v>0</v>
      </c>
      <c r="AQ728" s="1">
        <f>COUNT(L$11:L728)</f>
        <v>37</v>
      </c>
      <c r="AR728" s="43">
        <f t="shared" si="108"/>
        <v>40933</v>
      </c>
      <c r="AS728" s="44">
        <f t="shared" si="109"/>
        <v>89.120000000000019</v>
      </c>
      <c r="AT728" s="10" t="str">
        <f t="shared" si="110"/>
        <v/>
      </c>
      <c r="AU728" s="20" t="str">
        <f t="shared" si="111"/>
        <v/>
      </c>
      <c r="AV728" s="42">
        <f t="shared" si="112"/>
        <v>1</v>
      </c>
      <c r="AW728" s="89">
        <f t="shared" si="113"/>
        <v>0</v>
      </c>
      <c r="AX728" s="168"/>
      <c r="AY728" s="60"/>
      <c r="AZ728" s="61"/>
      <c r="BB728" s="61" t="str">
        <f>IF(Settings!I724&lt;&gt;"",Settings!I724,"")</f>
        <v/>
      </c>
    </row>
    <row r="729" spans="2:54" x14ac:dyDescent="0.2">
      <c r="B729" s="13"/>
      <c r="C729" s="12"/>
      <c r="D729" s="12"/>
      <c r="E729" s="12"/>
      <c r="F729" s="12"/>
      <c r="G729" s="12"/>
      <c r="H729" s="12"/>
      <c r="I729" s="15"/>
      <c r="J729" s="31"/>
      <c r="K729" s="180"/>
      <c r="L729" s="40"/>
      <c r="M729" s="14"/>
      <c r="N729" s="16"/>
      <c r="O729" s="49"/>
      <c r="P729" s="64"/>
      <c r="Q729" s="18"/>
      <c r="R729" s="181">
        <f t="shared" si="105"/>
        <v>0</v>
      </c>
      <c r="S729" s="181">
        <f t="shared" si="106"/>
        <v>0</v>
      </c>
      <c r="T729" s="181">
        <f t="shared" si="107"/>
        <v>0</v>
      </c>
      <c r="AQ729" s="1">
        <f>COUNT(L$11:L729)</f>
        <v>37</v>
      </c>
      <c r="AR729" s="43">
        <f t="shared" si="108"/>
        <v>40933</v>
      </c>
      <c r="AS729" s="44">
        <f t="shared" si="109"/>
        <v>89.120000000000019</v>
      </c>
      <c r="AT729" s="10" t="str">
        <f t="shared" si="110"/>
        <v/>
      </c>
      <c r="AU729" s="20" t="str">
        <f t="shared" si="111"/>
        <v/>
      </c>
      <c r="AV729" s="42">
        <f t="shared" si="112"/>
        <v>1</v>
      </c>
      <c r="AW729" s="89">
        <f t="shared" si="113"/>
        <v>0</v>
      </c>
      <c r="AX729" s="168"/>
      <c r="AY729" s="60"/>
      <c r="AZ729" s="61"/>
      <c r="BB729" s="61" t="str">
        <f>IF(Settings!I725&lt;&gt;"",Settings!I725,"")</f>
        <v/>
      </c>
    </row>
    <row r="730" spans="2:54" x14ac:dyDescent="0.2">
      <c r="B730" s="13"/>
      <c r="C730" s="12"/>
      <c r="D730" s="12"/>
      <c r="E730" s="12"/>
      <c r="F730" s="12"/>
      <c r="G730" s="12"/>
      <c r="H730" s="12"/>
      <c r="I730" s="15"/>
      <c r="J730" s="31"/>
      <c r="K730" s="180"/>
      <c r="L730" s="40"/>
      <c r="M730" s="14"/>
      <c r="N730" s="16"/>
      <c r="O730" s="49"/>
      <c r="P730" s="64"/>
      <c r="Q730" s="18"/>
      <c r="R730" s="181">
        <f t="shared" si="105"/>
        <v>0</v>
      </c>
      <c r="S730" s="181">
        <f t="shared" si="106"/>
        <v>0</v>
      </c>
      <c r="T730" s="181">
        <f t="shared" si="107"/>
        <v>0</v>
      </c>
      <c r="AQ730" s="1">
        <f>COUNT(L$11:L730)</f>
        <v>37</v>
      </c>
      <c r="AR730" s="43">
        <f t="shared" si="108"/>
        <v>40933</v>
      </c>
      <c r="AS730" s="44">
        <f t="shared" si="109"/>
        <v>89.120000000000019</v>
      </c>
      <c r="AT730" s="10" t="str">
        <f t="shared" si="110"/>
        <v/>
      </c>
      <c r="AU730" s="20" t="str">
        <f t="shared" si="111"/>
        <v/>
      </c>
      <c r="AV730" s="42">
        <f t="shared" si="112"/>
        <v>1</v>
      </c>
      <c r="AW730" s="89">
        <f t="shared" si="113"/>
        <v>0</v>
      </c>
      <c r="AX730" s="168"/>
      <c r="AY730" s="60"/>
      <c r="AZ730" s="61"/>
      <c r="BB730" s="61" t="str">
        <f>IF(Settings!I726&lt;&gt;"",Settings!I726,"")</f>
        <v/>
      </c>
    </row>
    <row r="731" spans="2:54" x14ac:dyDescent="0.2">
      <c r="B731" s="13"/>
      <c r="C731" s="12"/>
      <c r="D731" s="12"/>
      <c r="E731" s="12"/>
      <c r="F731" s="12"/>
      <c r="G731" s="12"/>
      <c r="H731" s="12"/>
      <c r="I731" s="15"/>
      <c r="J731" s="31"/>
      <c r="K731" s="180"/>
      <c r="L731" s="40"/>
      <c r="M731" s="14"/>
      <c r="N731" s="16"/>
      <c r="O731" s="49"/>
      <c r="P731" s="64"/>
      <c r="Q731" s="18"/>
      <c r="R731" s="181">
        <f t="shared" si="105"/>
        <v>0</v>
      </c>
      <c r="S731" s="181">
        <f t="shared" si="106"/>
        <v>0</v>
      </c>
      <c r="T731" s="181">
        <f t="shared" si="107"/>
        <v>0</v>
      </c>
      <c r="AQ731" s="1">
        <f>COUNT(L$11:L731)</f>
        <v>37</v>
      </c>
      <c r="AR731" s="43">
        <f t="shared" si="108"/>
        <v>40933</v>
      </c>
      <c r="AS731" s="44">
        <f t="shared" si="109"/>
        <v>89.120000000000019</v>
      </c>
      <c r="AT731" s="10" t="str">
        <f t="shared" si="110"/>
        <v/>
      </c>
      <c r="AU731" s="20" t="str">
        <f t="shared" si="111"/>
        <v/>
      </c>
      <c r="AV731" s="42">
        <f t="shared" si="112"/>
        <v>1</v>
      </c>
      <c r="AW731" s="89">
        <f t="shared" si="113"/>
        <v>0</v>
      </c>
      <c r="AX731" s="168"/>
      <c r="AY731" s="60"/>
      <c r="AZ731" s="61"/>
      <c r="BB731" s="61" t="str">
        <f>IF(Settings!I727&lt;&gt;"",Settings!I727,"")</f>
        <v/>
      </c>
    </row>
    <row r="732" spans="2:54" x14ac:dyDescent="0.2">
      <c r="B732" s="13"/>
      <c r="C732" s="12"/>
      <c r="D732" s="12"/>
      <c r="E732" s="12"/>
      <c r="F732" s="12"/>
      <c r="G732" s="12"/>
      <c r="H732" s="12"/>
      <c r="I732" s="15"/>
      <c r="J732" s="31"/>
      <c r="K732" s="180"/>
      <c r="L732" s="40"/>
      <c r="M732" s="14"/>
      <c r="N732" s="16"/>
      <c r="O732" s="49"/>
      <c r="P732" s="64"/>
      <c r="Q732" s="18"/>
      <c r="R732" s="181">
        <f t="shared" si="105"/>
        <v>0</v>
      </c>
      <c r="S732" s="181">
        <f t="shared" si="106"/>
        <v>0</v>
      </c>
      <c r="T732" s="181">
        <f t="shared" si="107"/>
        <v>0</v>
      </c>
      <c r="AQ732" s="1">
        <f>COUNT(L$11:L732)</f>
        <v>37</v>
      </c>
      <c r="AR732" s="43">
        <f t="shared" si="108"/>
        <v>40933</v>
      </c>
      <c r="AS732" s="44">
        <f t="shared" si="109"/>
        <v>89.120000000000019</v>
      </c>
      <c r="AT732" s="10" t="str">
        <f t="shared" si="110"/>
        <v/>
      </c>
      <c r="AU732" s="20" t="str">
        <f t="shared" si="111"/>
        <v/>
      </c>
      <c r="AV732" s="42">
        <f t="shared" si="112"/>
        <v>1</v>
      </c>
      <c r="AW732" s="89">
        <f t="shared" si="113"/>
        <v>0</v>
      </c>
      <c r="AX732" s="168"/>
      <c r="AY732" s="60"/>
      <c r="AZ732" s="61"/>
      <c r="BB732" s="61" t="str">
        <f>IF(Settings!I728&lt;&gt;"",Settings!I728,"")</f>
        <v/>
      </c>
    </row>
    <row r="733" spans="2:54" x14ac:dyDescent="0.2">
      <c r="B733" s="13"/>
      <c r="C733" s="12"/>
      <c r="D733" s="12"/>
      <c r="E733" s="12"/>
      <c r="F733" s="12"/>
      <c r="G733" s="12"/>
      <c r="H733" s="12"/>
      <c r="I733" s="15"/>
      <c r="J733" s="31"/>
      <c r="K733" s="180"/>
      <c r="L733" s="40"/>
      <c r="M733" s="14"/>
      <c r="N733" s="16"/>
      <c r="O733" s="49"/>
      <c r="P733" s="64"/>
      <c r="Q733" s="18"/>
      <c r="R733" s="181">
        <f t="shared" si="105"/>
        <v>0</v>
      </c>
      <c r="S733" s="181">
        <f t="shared" si="106"/>
        <v>0</v>
      </c>
      <c r="T733" s="181">
        <f t="shared" si="107"/>
        <v>0</v>
      </c>
      <c r="AQ733" s="1">
        <f>COUNT(L$11:L733)</f>
        <v>37</v>
      </c>
      <c r="AR733" s="43">
        <f t="shared" si="108"/>
        <v>40933</v>
      </c>
      <c r="AS733" s="44">
        <f t="shared" si="109"/>
        <v>89.120000000000019</v>
      </c>
      <c r="AT733" s="10" t="str">
        <f t="shared" si="110"/>
        <v/>
      </c>
      <c r="AU733" s="20" t="str">
        <f t="shared" si="111"/>
        <v/>
      </c>
      <c r="AV733" s="42">
        <f t="shared" si="112"/>
        <v>1</v>
      </c>
      <c r="AW733" s="89">
        <f t="shared" si="113"/>
        <v>0</v>
      </c>
      <c r="AX733" s="168"/>
      <c r="AY733" s="60"/>
      <c r="AZ733" s="61"/>
      <c r="BB733" s="61" t="str">
        <f>IF(Settings!I729&lt;&gt;"",Settings!I729,"")</f>
        <v/>
      </c>
    </row>
    <row r="734" spans="2:54" x14ac:dyDescent="0.2">
      <c r="B734" s="13"/>
      <c r="C734" s="12"/>
      <c r="D734" s="12"/>
      <c r="E734" s="12"/>
      <c r="F734" s="12"/>
      <c r="G734" s="12"/>
      <c r="H734" s="12"/>
      <c r="I734" s="15"/>
      <c r="J734" s="31"/>
      <c r="K734" s="180"/>
      <c r="L734" s="40"/>
      <c r="M734" s="14"/>
      <c r="N734" s="16"/>
      <c r="O734" s="49"/>
      <c r="P734" s="64"/>
      <c r="Q734" s="18"/>
      <c r="R734" s="181">
        <f t="shared" si="105"/>
        <v>0</v>
      </c>
      <c r="S734" s="181">
        <f t="shared" si="106"/>
        <v>0</v>
      </c>
      <c r="T734" s="181">
        <f t="shared" si="107"/>
        <v>0</v>
      </c>
      <c r="AQ734" s="1">
        <f>COUNT(L$11:L734)</f>
        <v>37</v>
      </c>
      <c r="AR734" s="43">
        <f t="shared" si="108"/>
        <v>40933</v>
      </c>
      <c r="AS734" s="44">
        <f t="shared" si="109"/>
        <v>89.120000000000019</v>
      </c>
      <c r="AT734" s="10" t="str">
        <f t="shared" si="110"/>
        <v/>
      </c>
      <c r="AU734" s="20" t="str">
        <f t="shared" si="111"/>
        <v/>
      </c>
      <c r="AV734" s="42">
        <f t="shared" si="112"/>
        <v>1</v>
      </c>
      <c r="AW734" s="89">
        <f t="shared" si="113"/>
        <v>0</v>
      </c>
      <c r="AX734" s="168"/>
      <c r="AY734" s="60"/>
      <c r="AZ734" s="61"/>
      <c r="BB734" s="61" t="str">
        <f>IF(Settings!I730&lt;&gt;"",Settings!I730,"")</f>
        <v/>
      </c>
    </row>
    <row r="735" spans="2:54" x14ac:dyDescent="0.2">
      <c r="B735" s="13"/>
      <c r="C735" s="12"/>
      <c r="D735" s="12"/>
      <c r="E735" s="12"/>
      <c r="F735" s="12"/>
      <c r="G735" s="12"/>
      <c r="H735" s="12"/>
      <c r="I735" s="15"/>
      <c r="J735" s="31"/>
      <c r="K735" s="180"/>
      <c r="L735" s="40"/>
      <c r="M735" s="14"/>
      <c r="N735" s="16"/>
      <c r="O735" s="49"/>
      <c r="P735" s="64"/>
      <c r="Q735" s="18"/>
      <c r="R735" s="181">
        <f t="shared" si="105"/>
        <v>0</v>
      </c>
      <c r="S735" s="181">
        <f t="shared" si="106"/>
        <v>0</v>
      </c>
      <c r="T735" s="181">
        <f t="shared" si="107"/>
        <v>0</v>
      </c>
      <c r="AQ735" s="1">
        <f>COUNT(L$11:L735)</f>
        <v>37</v>
      </c>
      <c r="AR735" s="43">
        <f t="shared" si="108"/>
        <v>40933</v>
      </c>
      <c r="AS735" s="44">
        <f t="shared" si="109"/>
        <v>89.120000000000019</v>
      </c>
      <c r="AT735" s="10" t="str">
        <f t="shared" si="110"/>
        <v/>
      </c>
      <c r="AU735" s="20" t="str">
        <f t="shared" si="111"/>
        <v/>
      </c>
      <c r="AV735" s="42">
        <f t="shared" si="112"/>
        <v>1</v>
      </c>
      <c r="AW735" s="89">
        <f t="shared" si="113"/>
        <v>0</v>
      </c>
      <c r="AX735" s="168"/>
      <c r="AY735" s="60"/>
      <c r="AZ735" s="61"/>
      <c r="BB735" s="61" t="str">
        <f>IF(Settings!I731&lt;&gt;"",Settings!I731,"")</f>
        <v/>
      </c>
    </row>
    <row r="736" spans="2:54" x14ac:dyDescent="0.2">
      <c r="B736" s="13"/>
      <c r="C736" s="12"/>
      <c r="D736" s="12"/>
      <c r="E736" s="12"/>
      <c r="F736" s="12"/>
      <c r="G736" s="12"/>
      <c r="H736" s="12"/>
      <c r="I736" s="15"/>
      <c r="J736" s="31"/>
      <c r="K736" s="180"/>
      <c r="L736" s="40"/>
      <c r="M736" s="14"/>
      <c r="N736" s="16"/>
      <c r="O736" s="49"/>
      <c r="P736" s="64"/>
      <c r="Q736" s="18"/>
      <c r="R736" s="181">
        <f t="shared" si="105"/>
        <v>0</v>
      </c>
      <c r="S736" s="181">
        <f t="shared" si="106"/>
        <v>0</v>
      </c>
      <c r="T736" s="181">
        <f t="shared" si="107"/>
        <v>0</v>
      </c>
      <c r="AQ736" s="1">
        <f>COUNT(L$11:L736)</f>
        <v>37</v>
      </c>
      <c r="AR736" s="43">
        <f t="shared" si="108"/>
        <v>40933</v>
      </c>
      <c r="AS736" s="44">
        <f t="shared" si="109"/>
        <v>89.120000000000019</v>
      </c>
      <c r="AT736" s="10" t="str">
        <f t="shared" si="110"/>
        <v/>
      </c>
      <c r="AU736" s="20" t="str">
        <f t="shared" si="111"/>
        <v/>
      </c>
      <c r="AV736" s="42">
        <f t="shared" si="112"/>
        <v>1</v>
      </c>
      <c r="AW736" s="89">
        <f t="shared" si="113"/>
        <v>0</v>
      </c>
      <c r="AX736" s="168"/>
      <c r="AY736" s="60"/>
      <c r="AZ736" s="61"/>
      <c r="BB736" s="61" t="str">
        <f>IF(Settings!I732&lt;&gt;"",Settings!I732,"")</f>
        <v/>
      </c>
    </row>
    <row r="737" spans="2:54" x14ac:dyDescent="0.2">
      <c r="B737" s="13"/>
      <c r="C737" s="12"/>
      <c r="D737" s="12"/>
      <c r="E737" s="12"/>
      <c r="F737" s="12"/>
      <c r="G737" s="12"/>
      <c r="H737" s="12"/>
      <c r="I737" s="15"/>
      <c r="J737" s="31"/>
      <c r="K737" s="180"/>
      <c r="L737" s="40"/>
      <c r="M737" s="14"/>
      <c r="N737" s="16"/>
      <c r="O737" s="49"/>
      <c r="P737" s="64"/>
      <c r="Q737" s="18"/>
      <c r="R737" s="181">
        <f t="shared" si="105"/>
        <v>0</v>
      </c>
      <c r="S737" s="181">
        <f t="shared" si="106"/>
        <v>0</v>
      </c>
      <c r="T737" s="181">
        <f t="shared" si="107"/>
        <v>0</v>
      </c>
      <c r="AQ737" s="1">
        <f>COUNT(L$11:L737)</f>
        <v>37</v>
      </c>
      <c r="AR737" s="43">
        <f t="shared" si="108"/>
        <v>40933</v>
      </c>
      <c r="AS737" s="44">
        <f t="shared" si="109"/>
        <v>89.120000000000019</v>
      </c>
      <c r="AT737" s="10" t="str">
        <f t="shared" si="110"/>
        <v/>
      </c>
      <c r="AU737" s="20" t="str">
        <f t="shared" si="111"/>
        <v/>
      </c>
      <c r="AV737" s="42">
        <f t="shared" si="112"/>
        <v>1</v>
      </c>
      <c r="AW737" s="89">
        <f t="shared" si="113"/>
        <v>0</v>
      </c>
      <c r="AX737" s="168"/>
      <c r="AY737" s="60"/>
      <c r="AZ737" s="61"/>
      <c r="BB737" s="61" t="str">
        <f>IF(Settings!I733&lt;&gt;"",Settings!I733,"")</f>
        <v/>
      </c>
    </row>
    <row r="738" spans="2:54" x14ac:dyDescent="0.2">
      <c r="B738" s="13"/>
      <c r="C738" s="12"/>
      <c r="D738" s="12"/>
      <c r="E738" s="12"/>
      <c r="F738" s="12"/>
      <c r="G738" s="12"/>
      <c r="H738" s="12"/>
      <c r="I738" s="15"/>
      <c r="J738" s="31"/>
      <c r="K738" s="180"/>
      <c r="L738" s="40"/>
      <c r="M738" s="14"/>
      <c r="N738" s="16"/>
      <c r="O738" s="49"/>
      <c r="P738" s="64"/>
      <c r="Q738" s="18"/>
      <c r="R738" s="181">
        <f t="shared" si="105"/>
        <v>0</v>
      </c>
      <c r="S738" s="181">
        <f t="shared" si="106"/>
        <v>0</v>
      </c>
      <c r="T738" s="181">
        <f t="shared" si="107"/>
        <v>0</v>
      </c>
      <c r="AQ738" s="1">
        <f>COUNT(L$11:L738)</f>
        <v>37</v>
      </c>
      <c r="AR738" s="43">
        <f t="shared" si="108"/>
        <v>40933</v>
      </c>
      <c r="AS738" s="44">
        <f t="shared" si="109"/>
        <v>89.120000000000019</v>
      </c>
      <c r="AT738" s="10" t="str">
        <f t="shared" si="110"/>
        <v/>
      </c>
      <c r="AU738" s="20" t="str">
        <f t="shared" si="111"/>
        <v/>
      </c>
      <c r="AV738" s="42">
        <f t="shared" si="112"/>
        <v>1</v>
      </c>
      <c r="AW738" s="89">
        <f t="shared" si="113"/>
        <v>0</v>
      </c>
      <c r="AX738" s="168"/>
      <c r="AY738" s="60"/>
      <c r="AZ738" s="61"/>
      <c r="BB738" s="61" t="str">
        <f>IF(Settings!I734&lt;&gt;"",Settings!I734,"")</f>
        <v/>
      </c>
    </row>
    <row r="739" spans="2:54" x14ac:dyDescent="0.2">
      <c r="B739" s="13"/>
      <c r="C739" s="12"/>
      <c r="D739" s="12"/>
      <c r="E739" s="12"/>
      <c r="F739" s="12"/>
      <c r="G739" s="12"/>
      <c r="H739" s="12"/>
      <c r="I739" s="15"/>
      <c r="J739" s="31"/>
      <c r="K739" s="180"/>
      <c r="L739" s="40"/>
      <c r="M739" s="14"/>
      <c r="N739" s="16"/>
      <c r="O739" s="49"/>
      <c r="P739" s="64"/>
      <c r="Q739" s="18"/>
      <c r="R739" s="181">
        <f t="shared" si="105"/>
        <v>0</v>
      </c>
      <c r="S739" s="181">
        <f t="shared" si="106"/>
        <v>0</v>
      </c>
      <c r="T739" s="181">
        <f t="shared" si="107"/>
        <v>0</v>
      </c>
      <c r="AQ739" s="1">
        <f>COUNT(L$11:L739)</f>
        <v>37</v>
      </c>
      <c r="AR739" s="43">
        <f t="shared" si="108"/>
        <v>40933</v>
      </c>
      <c r="AS739" s="44">
        <f t="shared" si="109"/>
        <v>89.120000000000019</v>
      </c>
      <c r="AT739" s="10" t="str">
        <f t="shared" si="110"/>
        <v/>
      </c>
      <c r="AU739" s="20" t="str">
        <f t="shared" si="111"/>
        <v/>
      </c>
      <c r="AV739" s="42">
        <f t="shared" si="112"/>
        <v>1</v>
      </c>
      <c r="AW739" s="89">
        <f t="shared" si="113"/>
        <v>0</v>
      </c>
      <c r="AX739" s="168"/>
      <c r="AY739" s="60"/>
      <c r="AZ739" s="61"/>
      <c r="BB739" s="61" t="str">
        <f>IF(Settings!I735&lt;&gt;"",Settings!I735,"")</f>
        <v/>
      </c>
    </row>
    <row r="740" spans="2:54" x14ac:dyDescent="0.2">
      <c r="B740" s="13"/>
      <c r="C740" s="12"/>
      <c r="D740" s="12"/>
      <c r="E740" s="12"/>
      <c r="F740" s="12"/>
      <c r="G740" s="12"/>
      <c r="H740" s="12"/>
      <c r="I740" s="15"/>
      <c r="J740" s="31"/>
      <c r="K740" s="180"/>
      <c r="L740" s="40"/>
      <c r="M740" s="14"/>
      <c r="N740" s="16"/>
      <c r="O740" s="49"/>
      <c r="P740" s="64"/>
      <c r="Q740" s="18"/>
      <c r="R740" s="181">
        <f t="shared" si="105"/>
        <v>0</v>
      </c>
      <c r="S740" s="181">
        <f t="shared" si="106"/>
        <v>0</v>
      </c>
      <c r="T740" s="181">
        <f t="shared" si="107"/>
        <v>0</v>
      </c>
      <c r="AQ740" s="1">
        <f>COUNT(L$11:L740)</f>
        <v>37</v>
      </c>
      <c r="AR740" s="43">
        <f t="shared" si="108"/>
        <v>40933</v>
      </c>
      <c r="AS740" s="44">
        <f t="shared" si="109"/>
        <v>89.120000000000019</v>
      </c>
      <c r="AT740" s="10" t="str">
        <f t="shared" si="110"/>
        <v/>
      </c>
      <c r="AU740" s="20" t="str">
        <f t="shared" si="111"/>
        <v/>
      </c>
      <c r="AV740" s="42">
        <f t="shared" si="112"/>
        <v>1</v>
      </c>
      <c r="AW740" s="89">
        <f t="shared" si="113"/>
        <v>0</v>
      </c>
      <c r="AX740" s="168"/>
      <c r="AY740" s="60"/>
      <c r="AZ740" s="61"/>
      <c r="BB740" s="61" t="str">
        <f>IF(Settings!I736&lt;&gt;"",Settings!I736,"")</f>
        <v/>
      </c>
    </row>
    <row r="741" spans="2:54" x14ac:dyDescent="0.2">
      <c r="B741" s="13"/>
      <c r="C741" s="12"/>
      <c r="D741" s="12"/>
      <c r="E741" s="12"/>
      <c r="F741" s="12"/>
      <c r="G741" s="12"/>
      <c r="H741" s="12"/>
      <c r="I741" s="15"/>
      <c r="J741" s="31"/>
      <c r="K741" s="180"/>
      <c r="L741" s="40"/>
      <c r="M741" s="14"/>
      <c r="N741" s="16"/>
      <c r="O741" s="49"/>
      <c r="P741" s="64"/>
      <c r="Q741" s="18"/>
      <c r="R741" s="181">
        <f t="shared" si="105"/>
        <v>0</v>
      </c>
      <c r="S741" s="181">
        <f t="shared" si="106"/>
        <v>0</v>
      </c>
      <c r="T741" s="181">
        <f t="shared" si="107"/>
        <v>0</v>
      </c>
      <c r="AQ741" s="1">
        <f>COUNT(L$11:L741)</f>
        <v>37</v>
      </c>
      <c r="AR741" s="43">
        <f t="shared" si="108"/>
        <v>40933</v>
      </c>
      <c r="AS741" s="44">
        <f t="shared" si="109"/>
        <v>89.120000000000019</v>
      </c>
      <c r="AT741" s="10" t="str">
        <f t="shared" si="110"/>
        <v/>
      </c>
      <c r="AU741" s="20" t="str">
        <f t="shared" si="111"/>
        <v/>
      </c>
      <c r="AV741" s="42">
        <f t="shared" si="112"/>
        <v>1</v>
      </c>
      <c r="AW741" s="89">
        <f t="shared" si="113"/>
        <v>0</v>
      </c>
      <c r="AX741" s="168"/>
      <c r="AY741" s="60"/>
      <c r="AZ741" s="61"/>
      <c r="BB741" s="61" t="str">
        <f>IF(Settings!I737&lt;&gt;"",Settings!I737,"")</f>
        <v/>
      </c>
    </row>
    <row r="742" spans="2:54" x14ac:dyDescent="0.2">
      <c r="B742" s="13"/>
      <c r="C742" s="12"/>
      <c r="D742" s="12"/>
      <c r="E742" s="12"/>
      <c r="F742" s="12"/>
      <c r="G742" s="12"/>
      <c r="H742" s="12"/>
      <c r="I742" s="15"/>
      <c r="J742" s="31"/>
      <c r="K742" s="180"/>
      <c r="L742" s="40"/>
      <c r="M742" s="14"/>
      <c r="N742" s="16"/>
      <c r="O742" s="49"/>
      <c r="P742" s="64"/>
      <c r="Q742" s="18"/>
      <c r="R742" s="181">
        <f t="shared" si="105"/>
        <v>0</v>
      </c>
      <c r="S742" s="181">
        <f t="shared" si="106"/>
        <v>0</v>
      </c>
      <c r="T742" s="181">
        <f t="shared" si="107"/>
        <v>0</v>
      </c>
      <c r="AQ742" s="1">
        <f>COUNT(L$11:L742)</f>
        <v>37</v>
      </c>
      <c r="AR742" s="43">
        <f t="shared" si="108"/>
        <v>40933</v>
      </c>
      <c r="AS742" s="44">
        <f t="shared" si="109"/>
        <v>89.120000000000019</v>
      </c>
      <c r="AT742" s="10" t="str">
        <f t="shared" si="110"/>
        <v/>
      </c>
      <c r="AU742" s="20" t="str">
        <f t="shared" si="111"/>
        <v/>
      </c>
      <c r="AV742" s="42">
        <f t="shared" si="112"/>
        <v>1</v>
      </c>
      <c r="AW742" s="89">
        <f t="shared" si="113"/>
        <v>0</v>
      </c>
      <c r="AX742" s="168"/>
      <c r="AY742" s="60"/>
      <c r="AZ742" s="61"/>
      <c r="BB742" s="61" t="str">
        <f>IF(Settings!I738&lt;&gt;"",Settings!I738,"")</f>
        <v/>
      </c>
    </row>
    <row r="743" spans="2:54" x14ac:dyDescent="0.2">
      <c r="B743" s="13"/>
      <c r="C743" s="12"/>
      <c r="D743" s="12"/>
      <c r="E743" s="12"/>
      <c r="F743" s="12"/>
      <c r="G743" s="12"/>
      <c r="H743" s="12"/>
      <c r="I743" s="15"/>
      <c r="J743" s="31"/>
      <c r="K743" s="180"/>
      <c r="L743" s="40"/>
      <c r="M743" s="14"/>
      <c r="N743" s="16"/>
      <c r="O743" s="49"/>
      <c r="P743" s="64"/>
      <c r="Q743" s="18"/>
      <c r="R743" s="181">
        <f t="shared" si="105"/>
        <v>0</v>
      </c>
      <c r="S743" s="181">
        <f t="shared" si="106"/>
        <v>0</v>
      </c>
      <c r="T743" s="181">
        <f t="shared" si="107"/>
        <v>0</v>
      </c>
      <c r="AQ743" s="1">
        <f>COUNT(L$11:L743)</f>
        <v>37</v>
      </c>
      <c r="AR743" s="43">
        <f t="shared" si="108"/>
        <v>40933</v>
      </c>
      <c r="AS743" s="44">
        <f t="shared" si="109"/>
        <v>89.120000000000019</v>
      </c>
      <c r="AT743" s="10" t="str">
        <f t="shared" si="110"/>
        <v/>
      </c>
      <c r="AU743" s="20" t="str">
        <f t="shared" si="111"/>
        <v/>
      </c>
      <c r="AV743" s="42">
        <f t="shared" si="112"/>
        <v>1</v>
      </c>
      <c r="AW743" s="89">
        <f t="shared" si="113"/>
        <v>0</v>
      </c>
      <c r="AX743" s="168"/>
      <c r="AY743" s="60"/>
      <c r="AZ743" s="61"/>
      <c r="BB743" s="61" t="str">
        <f>IF(Settings!I739&lt;&gt;"",Settings!I739,"")</f>
        <v/>
      </c>
    </row>
    <row r="744" spans="2:54" x14ac:dyDescent="0.2">
      <c r="B744" s="13"/>
      <c r="C744" s="12"/>
      <c r="D744" s="12"/>
      <c r="E744" s="12"/>
      <c r="F744" s="12"/>
      <c r="G744" s="12"/>
      <c r="H744" s="12"/>
      <c r="I744" s="15"/>
      <c r="J744" s="31"/>
      <c r="K744" s="180"/>
      <c r="L744" s="40"/>
      <c r="M744" s="14"/>
      <c r="N744" s="16"/>
      <c r="O744" s="49"/>
      <c r="P744" s="64"/>
      <c r="Q744" s="18"/>
      <c r="R744" s="181">
        <f t="shared" si="105"/>
        <v>0</v>
      </c>
      <c r="S744" s="181">
        <f t="shared" si="106"/>
        <v>0</v>
      </c>
      <c r="T744" s="181">
        <f t="shared" si="107"/>
        <v>0</v>
      </c>
      <c r="AQ744" s="1">
        <f>COUNT(L$11:L744)</f>
        <v>37</v>
      </c>
      <c r="AR744" s="43">
        <f t="shared" si="108"/>
        <v>40933</v>
      </c>
      <c r="AS744" s="44">
        <f t="shared" si="109"/>
        <v>89.120000000000019</v>
      </c>
      <c r="AT744" s="10" t="str">
        <f t="shared" si="110"/>
        <v/>
      </c>
      <c r="AU744" s="20" t="str">
        <f t="shared" si="111"/>
        <v/>
      </c>
      <c r="AV744" s="42">
        <f t="shared" si="112"/>
        <v>1</v>
      </c>
      <c r="AW744" s="89">
        <f t="shared" si="113"/>
        <v>0</v>
      </c>
      <c r="AX744" s="168"/>
      <c r="AY744" s="60"/>
      <c r="AZ744" s="61"/>
      <c r="BB744" s="61" t="str">
        <f>IF(Settings!I740&lt;&gt;"",Settings!I740,"")</f>
        <v/>
      </c>
    </row>
    <row r="745" spans="2:54" x14ac:dyDescent="0.2">
      <c r="B745" s="13"/>
      <c r="C745" s="12"/>
      <c r="D745" s="12"/>
      <c r="E745" s="12"/>
      <c r="F745" s="12"/>
      <c r="G745" s="12"/>
      <c r="H745" s="12"/>
      <c r="I745" s="15"/>
      <c r="J745" s="31"/>
      <c r="K745" s="180"/>
      <c r="L745" s="40"/>
      <c r="M745" s="14"/>
      <c r="N745" s="16"/>
      <c r="O745" s="49"/>
      <c r="P745" s="64"/>
      <c r="Q745" s="18"/>
      <c r="R745" s="181">
        <f t="shared" si="105"/>
        <v>0</v>
      </c>
      <c r="S745" s="181">
        <f t="shared" si="106"/>
        <v>0</v>
      </c>
      <c r="T745" s="181">
        <f t="shared" si="107"/>
        <v>0</v>
      </c>
      <c r="AQ745" s="1">
        <f>COUNT(L$11:L745)</f>
        <v>37</v>
      </c>
      <c r="AR745" s="43">
        <f t="shared" si="108"/>
        <v>40933</v>
      </c>
      <c r="AS745" s="44">
        <f t="shared" si="109"/>
        <v>89.120000000000019</v>
      </c>
      <c r="AT745" s="10" t="str">
        <f t="shared" si="110"/>
        <v/>
      </c>
      <c r="AU745" s="20" t="str">
        <f t="shared" si="111"/>
        <v/>
      </c>
      <c r="AV745" s="42">
        <f t="shared" si="112"/>
        <v>1</v>
      </c>
      <c r="AW745" s="89">
        <f t="shared" si="113"/>
        <v>0</v>
      </c>
      <c r="AX745" s="168"/>
      <c r="AY745" s="60"/>
      <c r="AZ745" s="61"/>
      <c r="BB745" s="61" t="str">
        <f>IF(Settings!I741&lt;&gt;"",Settings!I741,"")</f>
        <v/>
      </c>
    </row>
    <row r="746" spans="2:54" x14ac:dyDescent="0.2">
      <c r="B746" s="13"/>
      <c r="C746" s="12"/>
      <c r="D746" s="12"/>
      <c r="E746" s="12"/>
      <c r="F746" s="12"/>
      <c r="G746" s="12"/>
      <c r="H746" s="12"/>
      <c r="I746" s="15"/>
      <c r="J746" s="31"/>
      <c r="K746" s="180"/>
      <c r="L746" s="40"/>
      <c r="M746" s="14"/>
      <c r="N746" s="16"/>
      <c r="O746" s="49"/>
      <c r="P746" s="64"/>
      <c r="Q746" s="18"/>
      <c r="R746" s="181">
        <f t="shared" si="105"/>
        <v>0</v>
      </c>
      <c r="S746" s="181">
        <f t="shared" si="106"/>
        <v>0</v>
      </c>
      <c r="T746" s="181">
        <f t="shared" si="107"/>
        <v>0</v>
      </c>
      <c r="AQ746" s="1">
        <f>COUNT(L$11:L746)</f>
        <v>37</v>
      </c>
      <c r="AR746" s="43">
        <f t="shared" si="108"/>
        <v>40933</v>
      </c>
      <c r="AS746" s="44">
        <f t="shared" si="109"/>
        <v>89.120000000000019</v>
      </c>
      <c r="AT746" s="10" t="str">
        <f t="shared" si="110"/>
        <v/>
      </c>
      <c r="AU746" s="20" t="str">
        <f t="shared" si="111"/>
        <v/>
      </c>
      <c r="AV746" s="42">
        <f t="shared" si="112"/>
        <v>1</v>
      </c>
      <c r="AW746" s="89">
        <f t="shared" si="113"/>
        <v>0</v>
      </c>
      <c r="AX746" s="168"/>
      <c r="AY746" s="60"/>
      <c r="AZ746" s="61"/>
      <c r="BB746" s="61" t="str">
        <f>IF(Settings!I742&lt;&gt;"",Settings!I742,"")</f>
        <v/>
      </c>
    </row>
    <row r="747" spans="2:54" x14ac:dyDescent="0.2">
      <c r="B747" s="13"/>
      <c r="C747" s="12"/>
      <c r="D747" s="12"/>
      <c r="E747" s="12"/>
      <c r="F747" s="12"/>
      <c r="G747" s="12"/>
      <c r="H747" s="12"/>
      <c r="I747" s="15"/>
      <c r="J747" s="31"/>
      <c r="K747" s="180"/>
      <c r="L747" s="40"/>
      <c r="M747" s="14"/>
      <c r="N747" s="16"/>
      <c r="O747" s="49"/>
      <c r="P747" s="64"/>
      <c r="Q747" s="18"/>
      <c r="R747" s="181">
        <f t="shared" si="105"/>
        <v>0</v>
      </c>
      <c r="S747" s="181">
        <f t="shared" si="106"/>
        <v>0</v>
      </c>
      <c r="T747" s="181">
        <f t="shared" si="107"/>
        <v>0</v>
      </c>
      <c r="AQ747" s="1">
        <f>COUNT(L$11:L747)</f>
        <v>37</v>
      </c>
      <c r="AR747" s="43">
        <f t="shared" si="108"/>
        <v>40933</v>
      </c>
      <c r="AS747" s="44">
        <f t="shared" si="109"/>
        <v>89.120000000000019</v>
      </c>
      <c r="AT747" s="10" t="str">
        <f t="shared" si="110"/>
        <v/>
      </c>
      <c r="AU747" s="20" t="str">
        <f t="shared" si="111"/>
        <v/>
      </c>
      <c r="AV747" s="42">
        <f t="shared" si="112"/>
        <v>1</v>
      </c>
      <c r="AW747" s="89">
        <f t="shared" si="113"/>
        <v>0</v>
      </c>
      <c r="AX747" s="168"/>
      <c r="AY747" s="60"/>
      <c r="AZ747" s="61"/>
      <c r="BB747" s="61" t="str">
        <f>IF(Settings!I743&lt;&gt;"",Settings!I743,"")</f>
        <v/>
      </c>
    </row>
    <row r="748" spans="2:54" x14ac:dyDescent="0.2">
      <c r="B748" s="13"/>
      <c r="C748" s="12"/>
      <c r="D748" s="12"/>
      <c r="E748" s="12"/>
      <c r="F748" s="12"/>
      <c r="G748" s="12"/>
      <c r="H748" s="12"/>
      <c r="I748" s="15"/>
      <c r="J748" s="31"/>
      <c r="K748" s="180"/>
      <c r="L748" s="40"/>
      <c r="M748" s="14"/>
      <c r="N748" s="16"/>
      <c r="O748" s="49"/>
      <c r="P748" s="64"/>
      <c r="Q748" s="18"/>
      <c r="R748" s="181">
        <f t="shared" si="105"/>
        <v>0</v>
      </c>
      <c r="S748" s="181">
        <f t="shared" si="106"/>
        <v>0</v>
      </c>
      <c r="T748" s="181">
        <f t="shared" si="107"/>
        <v>0</v>
      </c>
      <c r="AQ748" s="1">
        <f>COUNT(L$11:L748)</f>
        <v>37</v>
      </c>
      <c r="AR748" s="43">
        <f t="shared" si="108"/>
        <v>40933</v>
      </c>
      <c r="AS748" s="44">
        <f t="shared" si="109"/>
        <v>89.120000000000019</v>
      </c>
      <c r="AT748" s="10" t="str">
        <f t="shared" si="110"/>
        <v/>
      </c>
      <c r="AU748" s="20" t="str">
        <f t="shared" si="111"/>
        <v/>
      </c>
      <c r="AV748" s="42">
        <f t="shared" si="112"/>
        <v>1</v>
      </c>
      <c r="AW748" s="89">
        <f t="shared" si="113"/>
        <v>0</v>
      </c>
      <c r="AX748" s="168"/>
      <c r="AY748" s="60"/>
      <c r="AZ748" s="61"/>
      <c r="BB748" s="61" t="str">
        <f>IF(Settings!I744&lt;&gt;"",Settings!I744,"")</f>
        <v/>
      </c>
    </row>
    <row r="749" spans="2:54" x14ac:dyDescent="0.2">
      <c r="B749" s="13"/>
      <c r="C749" s="12"/>
      <c r="D749" s="12"/>
      <c r="E749" s="12"/>
      <c r="F749" s="12"/>
      <c r="G749" s="12"/>
      <c r="H749" s="12"/>
      <c r="I749" s="15"/>
      <c r="J749" s="31"/>
      <c r="K749" s="180"/>
      <c r="L749" s="40"/>
      <c r="M749" s="14"/>
      <c r="N749" s="16"/>
      <c r="O749" s="49"/>
      <c r="P749" s="64"/>
      <c r="Q749" s="18"/>
      <c r="R749" s="181">
        <f t="shared" si="105"/>
        <v>0</v>
      </c>
      <c r="S749" s="181">
        <f t="shared" si="106"/>
        <v>0</v>
      </c>
      <c r="T749" s="181">
        <f t="shared" si="107"/>
        <v>0</v>
      </c>
      <c r="AQ749" s="1">
        <f>COUNT(L$11:L749)</f>
        <v>37</v>
      </c>
      <c r="AR749" s="43">
        <f t="shared" si="108"/>
        <v>40933</v>
      </c>
      <c r="AS749" s="44">
        <f t="shared" si="109"/>
        <v>89.120000000000019</v>
      </c>
      <c r="AT749" s="10" t="str">
        <f t="shared" si="110"/>
        <v/>
      </c>
      <c r="AU749" s="20" t="str">
        <f t="shared" si="111"/>
        <v/>
      </c>
      <c r="AV749" s="42">
        <f t="shared" si="112"/>
        <v>1</v>
      </c>
      <c r="AW749" s="89">
        <f t="shared" si="113"/>
        <v>0</v>
      </c>
      <c r="AX749" s="168"/>
      <c r="AY749" s="60"/>
      <c r="AZ749" s="61"/>
      <c r="BB749" s="61" t="str">
        <f>IF(Settings!I745&lt;&gt;"",Settings!I745,"")</f>
        <v/>
      </c>
    </row>
    <row r="750" spans="2:54" x14ac:dyDescent="0.2">
      <c r="B750" s="13"/>
      <c r="C750" s="12"/>
      <c r="D750" s="12"/>
      <c r="E750" s="12"/>
      <c r="F750" s="12"/>
      <c r="G750" s="12"/>
      <c r="H750" s="12"/>
      <c r="I750" s="15"/>
      <c r="J750" s="31"/>
      <c r="K750" s="180"/>
      <c r="L750" s="40"/>
      <c r="M750" s="14"/>
      <c r="N750" s="16"/>
      <c r="O750" s="49"/>
      <c r="P750" s="64"/>
      <c r="Q750" s="18"/>
      <c r="R750" s="181">
        <f t="shared" si="105"/>
        <v>0</v>
      </c>
      <c r="S750" s="181">
        <f t="shared" si="106"/>
        <v>0</v>
      </c>
      <c r="T750" s="181">
        <f t="shared" si="107"/>
        <v>0</v>
      </c>
      <c r="AQ750" s="1">
        <f>COUNT(L$11:L750)</f>
        <v>37</v>
      </c>
      <c r="AR750" s="43">
        <f t="shared" si="108"/>
        <v>40933</v>
      </c>
      <c r="AS750" s="44">
        <f t="shared" si="109"/>
        <v>89.120000000000019</v>
      </c>
      <c r="AT750" s="10" t="str">
        <f t="shared" si="110"/>
        <v/>
      </c>
      <c r="AU750" s="20" t="str">
        <f t="shared" si="111"/>
        <v/>
      </c>
      <c r="AV750" s="42">
        <f t="shared" si="112"/>
        <v>1</v>
      </c>
      <c r="AW750" s="89">
        <f t="shared" si="113"/>
        <v>0</v>
      </c>
      <c r="AX750" s="168"/>
      <c r="AY750" s="60"/>
      <c r="AZ750" s="61"/>
      <c r="BB750" s="61" t="str">
        <f>IF(Settings!I746&lt;&gt;"",Settings!I746,"")</f>
        <v/>
      </c>
    </row>
    <row r="751" spans="2:54" x14ac:dyDescent="0.2">
      <c r="B751" s="13"/>
      <c r="C751" s="12"/>
      <c r="D751" s="12"/>
      <c r="E751" s="12"/>
      <c r="F751" s="12"/>
      <c r="G751" s="12"/>
      <c r="H751" s="12"/>
      <c r="I751" s="15"/>
      <c r="J751" s="31"/>
      <c r="K751" s="180"/>
      <c r="L751" s="40"/>
      <c r="M751" s="14"/>
      <c r="N751" s="16"/>
      <c r="O751" s="49"/>
      <c r="P751" s="64"/>
      <c r="Q751" s="18"/>
      <c r="R751" s="181">
        <f t="shared" si="105"/>
        <v>0</v>
      </c>
      <c r="S751" s="181">
        <f t="shared" si="106"/>
        <v>0</v>
      </c>
      <c r="T751" s="181">
        <f t="shared" si="107"/>
        <v>0</v>
      </c>
      <c r="AQ751" s="1">
        <f>COUNT(L$11:L751)</f>
        <v>37</v>
      </c>
      <c r="AR751" s="43">
        <f t="shared" si="108"/>
        <v>40933</v>
      </c>
      <c r="AS751" s="44">
        <f t="shared" si="109"/>
        <v>89.120000000000019</v>
      </c>
      <c r="AT751" s="10" t="str">
        <f t="shared" si="110"/>
        <v/>
      </c>
      <c r="AU751" s="20" t="str">
        <f t="shared" si="111"/>
        <v/>
      </c>
      <c r="AV751" s="42">
        <f t="shared" si="112"/>
        <v>1</v>
      </c>
      <c r="AW751" s="89">
        <f t="shared" si="113"/>
        <v>0</v>
      </c>
      <c r="AX751" s="168"/>
      <c r="AY751" s="60"/>
      <c r="AZ751" s="61"/>
      <c r="BB751" s="61" t="str">
        <f>IF(Settings!I747&lt;&gt;"",Settings!I747,"")</f>
        <v/>
      </c>
    </row>
    <row r="752" spans="2:54" x14ac:dyDescent="0.2">
      <c r="B752" s="13"/>
      <c r="C752" s="12"/>
      <c r="D752" s="12"/>
      <c r="E752" s="12"/>
      <c r="F752" s="12"/>
      <c r="G752" s="12"/>
      <c r="H752" s="12"/>
      <c r="I752" s="15"/>
      <c r="J752" s="31"/>
      <c r="K752" s="180"/>
      <c r="L752" s="40"/>
      <c r="M752" s="14"/>
      <c r="N752" s="16"/>
      <c r="O752" s="49"/>
      <c r="P752" s="64"/>
      <c r="Q752" s="18"/>
      <c r="R752" s="181">
        <f t="shared" si="105"/>
        <v>0</v>
      </c>
      <c r="S752" s="181">
        <f t="shared" si="106"/>
        <v>0</v>
      </c>
      <c r="T752" s="181">
        <f t="shared" si="107"/>
        <v>0</v>
      </c>
      <c r="AQ752" s="1">
        <f>COUNT(L$11:L752)</f>
        <v>37</v>
      </c>
      <c r="AR752" s="43">
        <f t="shared" si="108"/>
        <v>40933</v>
      </c>
      <c r="AS752" s="44">
        <f t="shared" si="109"/>
        <v>89.120000000000019</v>
      </c>
      <c r="AT752" s="10" t="str">
        <f t="shared" si="110"/>
        <v/>
      </c>
      <c r="AU752" s="20" t="str">
        <f t="shared" si="111"/>
        <v/>
      </c>
      <c r="AV752" s="42">
        <f t="shared" si="112"/>
        <v>1</v>
      </c>
      <c r="AW752" s="89">
        <f t="shared" si="113"/>
        <v>0</v>
      </c>
      <c r="AX752" s="168"/>
      <c r="AY752" s="60"/>
      <c r="AZ752" s="61"/>
      <c r="BB752" s="61" t="str">
        <f>IF(Settings!I748&lt;&gt;"",Settings!I748,"")</f>
        <v/>
      </c>
    </row>
    <row r="753" spans="2:54" x14ac:dyDescent="0.2">
      <c r="B753" s="13"/>
      <c r="C753" s="12"/>
      <c r="D753" s="12"/>
      <c r="E753" s="12"/>
      <c r="F753" s="12"/>
      <c r="G753" s="12"/>
      <c r="H753" s="12"/>
      <c r="I753" s="15"/>
      <c r="J753" s="31"/>
      <c r="K753" s="180"/>
      <c r="L753" s="40"/>
      <c r="M753" s="14"/>
      <c r="N753" s="16"/>
      <c r="O753" s="49"/>
      <c r="P753" s="64"/>
      <c r="Q753" s="18"/>
      <c r="R753" s="181">
        <f t="shared" si="105"/>
        <v>0</v>
      </c>
      <c r="S753" s="181">
        <f t="shared" si="106"/>
        <v>0</v>
      </c>
      <c r="T753" s="181">
        <f t="shared" si="107"/>
        <v>0</v>
      </c>
      <c r="AQ753" s="1">
        <f>COUNT(L$11:L753)</f>
        <v>37</v>
      </c>
      <c r="AR753" s="43">
        <f t="shared" si="108"/>
        <v>40933</v>
      </c>
      <c r="AS753" s="44">
        <f t="shared" si="109"/>
        <v>89.120000000000019</v>
      </c>
      <c r="AT753" s="10" t="str">
        <f t="shared" si="110"/>
        <v/>
      </c>
      <c r="AU753" s="20" t="str">
        <f t="shared" si="111"/>
        <v/>
      </c>
      <c r="AV753" s="42">
        <f t="shared" si="112"/>
        <v>1</v>
      </c>
      <c r="AW753" s="89">
        <f t="shared" si="113"/>
        <v>0</v>
      </c>
      <c r="AX753" s="168"/>
      <c r="AY753" s="60"/>
      <c r="AZ753" s="61"/>
      <c r="BB753" s="61" t="str">
        <f>IF(Settings!I749&lt;&gt;"",Settings!I749,"")</f>
        <v/>
      </c>
    </row>
    <row r="754" spans="2:54" x14ac:dyDescent="0.2">
      <c r="B754" s="13"/>
      <c r="C754" s="12"/>
      <c r="D754" s="12"/>
      <c r="E754" s="12"/>
      <c r="F754" s="12"/>
      <c r="G754" s="12"/>
      <c r="H754" s="12"/>
      <c r="I754" s="15"/>
      <c r="J754" s="31"/>
      <c r="K754" s="180"/>
      <c r="L754" s="40"/>
      <c r="M754" s="14"/>
      <c r="N754" s="16"/>
      <c r="O754" s="49"/>
      <c r="P754" s="64"/>
      <c r="Q754" s="18"/>
      <c r="R754" s="181">
        <f t="shared" si="105"/>
        <v>0</v>
      </c>
      <c r="S754" s="181">
        <f t="shared" si="106"/>
        <v>0</v>
      </c>
      <c r="T754" s="181">
        <f t="shared" si="107"/>
        <v>0</v>
      </c>
      <c r="AQ754" s="1">
        <f>COUNT(L$11:L754)</f>
        <v>37</v>
      </c>
      <c r="AR754" s="43">
        <f t="shared" si="108"/>
        <v>40933</v>
      </c>
      <c r="AS754" s="44">
        <f t="shared" si="109"/>
        <v>89.120000000000019</v>
      </c>
      <c r="AT754" s="10" t="str">
        <f t="shared" si="110"/>
        <v/>
      </c>
      <c r="AU754" s="20" t="str">
        <f t="shared" si="111"/>
        <v/>
      </c>
      <c r="AV754" s="42">
        <f t="shared" si="112"/>
        <v>1</v>
      </c>
      <c r="AW754" s="89">
        <f t="shared" si="113"/>
        <v>0</v>
      </c>
      <c r="AX754" s="168"/>
      <c r="AY754" s="60"/>
      <c r="AZ754" s="61"/>
      <c r="BB754" s="61" t="str">
        <f>IF(Settings!I750&lt;&gt;"",Settings!I750,"")</f>
        <v/>
      </c>
    </row>
    <row r="755" spans="2:54" x14ac:dyDescent="0.2">
      <c r="B755" s="13"/>
      <c r="C755" s="12"/>
      <c r="D755" s="12"/>
      <c r="E755" s="12"/>
      <c r="F755" s="12"/>
      <c r="G755" s="12"/>
      <c r="H755" s="12"/>
      <c r="I755" s="15"/>
      <c r="J755" s="31"/>
      <c r="K755" s="180"/>
      <c r="L755" s="40"/>
      <c r="M755" s="14"/>
      <c r="N755" s="16"/>
      <c r="O755" s="49"/>
      <c r="P755" s="64"/>
      <c r="Q755" s="18"/>
      <c r="R755" s="181">
        <f t="shared" si="105"/>
        <v>0</v>
      </c>
      <c r="S755" s="181">
        <f t="shared" si="106"/>
        <v>0</v>
      </c>
      <c r="T755" s="181">
        <f t="shared" si="107"/>
        <v>0</v>
      </c>
      <c r="AQ755" s="1">
        <f>COUNT(L$11:L755)</f>
        <v>37</v>
      </c>
      <c r="AR755" s="43">
        <f t="shared" si="108"/>
        <v>40933</v>
      </c>
      <c r="AS755" s="44">
        <f t="shared" si="109"/>
        <v>89.120000000000019</v>
      </c>
      <c r="AT755" s="10" t="str">
        <f t="shared" si="110"/>
        <v/>
      </c>
      <c r="AU755" s="20" t="str">
        <f t="shared" si="111"/>
        <v/>
      </c>
      <c r="AV755" s="42">
        <f t="shared" si="112"/>
        <v>1</v>
      </c>
      <c r="AW755" s="89">
        <f t="shared" si="113"/>
        <v>0</v>
      </c>
      <c r="AX755" s="168"/>
      <c r="AY755" s="60"/>
      <c r="AZ755" s="61"/>
      <c r="BB755" s="61" t="str">
        <f>IF(Settings!I751&lt;&gt;"",Settings!I751,"")</f>
        <v/>
      </c>
    </row>
    <row r="756" spans="2:54" x14ac:dyDescent="0.2">
      <c r="B756" s="13"/>
      <c r="C756" s="12"/>
      <c r="D756" s="12"/>
      <c r="E756" s="12"/>
      <c r="F756" s="12"/>
      <c r="G756" s="12"/>
      <c r="H756" s="12"/>
      <c r="I756" s="15"/>
      <c r="J756" s="31"/>
      <c r="K756" s="180"/>
      <c r="L756" s="40"/>
      <c r="M756" s="14"/>
      <c r="N756" s="16"/>
      <c r="O756" s="49"/>
      <c r="P756" s="64"/>
      <c r="Q756" s="18"/>
      <c r="R756" s="181">
        <f t="shared" si="105"/>
        <v>0</v>
      </c>
      <c r="S756" s="181">
        <f t="shared" si="106"/>
        <v>0</v>
      </c>
      <c r="T756" s="181">
        <f t="shared" si="107"/>
        <v>0</v>
      </c>
      <c r="AQ756" s="1">
        <f>COUNT(L$11:L756)</f>
        <v>37</v>
      </c>
      <c r="AR756" s="43">
        <f t="shared" si="108"/>
        <v>40933</v>
      </c>
      <c r="AS756" s="44">
        <f t="shared" si="109"/>
        <v>89.120000000000019</v>
      </c>
      <c r="AT756" s="10" t="str">
        <f t="shared" si="110"/>
        <v/>
      </c>
      <c r="AU756" s="20" t="str">
        <f t="shared" si="111"/>
        <v/>
      </c>
      <c r="AV756" s="42">
        <f t="shared" si="112"/>
        <v>1</v>
      </c>
      <c r="AW756" s="89">
        <f t="shared" si="113"/>
        <v>0</v>
      </c>
      <c r="AX756" s="168"/>
      <c r="AY756" s="60"/>
      <c r="AZ756" s="61"/>
      <c r="BB756" s="61" t="str">
        <f>IF(Settings!I752&lt;&gt;"",Settings!I752,"")</f>
        <v/>
      </c>
    </row>
    <row r="757" spans="2:54" x14ac:dyDescent="0.2">
      <c r="B757" s="13"/>
      <c r="C757" s="12"/>
      <c r="D757" s="12"/>
      <c r="E757" s="12"/>
      <c r="F757" s="12"/>
      <c r="G757" s="12"/>
      <c r="H757" s="12"/>
      <c r="I757" s="15"/>
      <c r="J757" s="31"/>
      <c r="K757" s="180"/>
      <c r="L757" s="40"/>
      <c r="M757" s="14"/>
      <c r="N757" s="16"/>
      <c r="O757" s="49"/>
      <c r="P757" s="64"/>
      <c r="Q757" s="18"/>
      <c r="R757" s="181">
        <f t="shared" si="105"/>
        <v>0</v>
      </c>
      <c r="S757" s="181">
        <f t="shared" si="106"/>
        <v>0</v>
      </c>
      <c r="T757" s="181">
        <f t="shared" si="107"/>
        <v>0</v>
      </c>
      <c r="AQ757" s="1">
        <f>COUNT(L$11:L757)</f>
        <v>37</v>
      </c>
      <c r="AR757" s="43">
        <f t="shared" si="108"/>
        <v>40933</v>
      </c>
      <c r="AS757" s="44">
        <f t="shared" si="109"/>
        <v>89.120000000000019</v>
      </c>
      <c r="AT757" s="10" t="str">
        <f t="shared" si="110"/>
        <v/>
      </c>
      <c r="AU757" s="20" t="str">
        <f t="shared" si="111"/>
        <v/>
      </c>
      <c r="AV757" s="42">
        <f t="shared" si="112"/>
        <v>1</v>
      </c>
      <c r="AW757" s="89">
        <f t="shared" si="113"/>
        <v>0</v>
      </c>
      <c r="AX757" s="168"/>
      <c r="AY757" s="60"/>
      <c r="AZ757" s="61"/>
      <c r="BB757" s="61" t="str">
        <f>IF(Settings!I753&lt;&gt;"",Settings!I753,"")</f>
        <v/>
      </c>
    </row>
    <row r="758" spans="2:54" x14ac:dyDescent="0.2">
      <c r="B758" s="13"/>
      <c r="C758" s="12"/>
      <c r="D758" s="12"/>
      <c r="E758" s="12"/>
      <c r="F758" s="12"/>
      <c r="G758" s="12"/>
      <c r="H758" s="12"/>
      <c r="I758" s="15"/>
      <c r="J758" s="31"/>
      <c r="K758" s="180"/>
      <c r="L758" s="40"/>
      <c r="M758" s="14"/>
      <c r="N758" s="16"/>
      <c r="O758" s="49"/>
      <c r="P758" s="64"/>
      <c r="Q758" s="18"/>
      <c r="R758" s="181">
        <f t="shared" si="105"/>
        <v>0</v>
      </c>
      <c r="S758" s="181">
        <f t="shared" si="106"/>
        <v>0</v>
      </c>
      <c r="T758" s="181">
        <f t="shared" si="107"/>
        <v>0</v>
      </c>
      <c r="AQ758" s="1">
        <f>COUNT(L$11:L758)</f>
        <v>37</v>
      </c>
      <c r="AR758" s="43">
        <f t="shared" si="108"/>
        <v>40933</v>
      </c>
      <c r="AS758" s="44">
        <f t="shared" si="109"/>
        <v>89.120000000000019</v>
      </c>
      <c r="AT758" s="10" t="str">
        <f t="shared" si="110"/>
        <v/>
      </c>
      <c r="AU758" s="20" t="str">
        <f t="shared" si="111"/>
        <v/>
      </c>
      <c r="AV758" s="42">
        <f t="shared" si="112"/>
        <v>1</v>
      </c>
      <c r="AW758" s="89">
        <f t="shared" si="113"/>
        <v>0</v>
      </c>
      <c r="AX758" s="168"/>
      <c r="AY758" s="60"/>
      <c r="AZ758" s="61"/>
      <c r="BB758" s="61" t="str">
        <f>IF(Settings!I754&lt;&gt;"",Settings!I754,"")</f>
        <v/>
      </c>
    </row>
    <row r="759" spans="2:54" x14ac:dyDescent="0.2">
      <c r="B759" s="13"/>
      <c r="C759" s="12"/>
      <c r="D759" s="12"/>
      <c r="E759" s="12"/>
      <c r="F759" s="12"/>
      <c r="G759" s="12"/>
      <c r="H759" s="12"/>
      <c r="I759" s="15"/>
      <c r="J759" s="31"/>
      <c r="K759" s="180"/>
      <c r="L759" s="40"/>
      <c r="M759" s="14"/>
      <c r="N759" s="16"/>
      <c r="O759" s="49"/>
      <c r="P759" s="64"/>
      <c r="Q759" s="18"/>
      <c r="R759" s="181">
        <f t="shared" si="105"/>
        <v>0</v>
      </c>
      <c r="S759" s="181">
        <f t="shared" si="106"/>
        <v>0</v>
      </c>
      <c r="T759" s="181">
        <f t="shared" si="107"/>
        <v>0</v>
      </c>
      <c r="AQ759" s="1">
        <f>COUNT(L$11:L759)</f>
        <v>37</v>
      </c>
      <c r="AR759" s="43">
        <f t="shared" si="108"/>
        <v>40933</v>
      </c>
      <c r="AS759" s="44">
        <f t="shared" si="109"/>
        <v>89.120000000000019</v>
      </c>
      <c r="AT759" s="10" t="str">
        <f t="shared" si="110"/>
        <v/>
      </c>
      <c r="AU759" s="20" t="str">
        <f t="shared" si="111"/>
        <v/>
      </c>
      <c r="AV759" s="42">
        <f t="shared" si="112"/>
        <v>1</v>
      </c>
      <c r="AW759" s="89">
        <f t="shared" si="113"/>
        <v>0</v>
      </c>
      <c r="AX759" s="168"/>
      <c r="AY759" s="60"/>
      <c r="AZ759" s="61"/>
      <c r="BB759" s="61" t="str">
        <f>IF(Settings!I755&lt;&gt;"",Settings!I755,"")</f>
        <v/>
      </c>
    </row>
    <row r="760" spans="2:54" x14ac:dyDescent="0.2">
      <c r="B760" s="13"/>
      <c r="C760" s="12"/>
      <c r="D760" s="12"/>
      <c r="E760" s="12"/>
      <c r="F760" s="12"/>
      <c r="G760" s="12"/>
      <c r="H760" s="12"/>
      <c r="I760" s="15"/>
      <c r="J760" s="31"/>
      <c r="K760" s="180"/>
      <c r="L760" s="40"/>
      <c r="M760" s="14"/>
      <c r="N760" s="16"/>
      <c r="O760" s="49"/>
      <c r="P760" s="64"/>
      <c r="Q760" s="18"/>
      <c r="R760" s="181">
        <f t="shared" si="105"/>
        <v>0</v>
      </c>
      <c r="S760" s="181">
        <f t="shared" si="106"/>
        <v>0</v>
      </c>
      <c r="T760" s="181">
        <f t="shared" si="107"/>
        <v>0</v>
      </c>
      <c r="AQ760" s="1">
        <f>COUNT(L$11:L760)</f>
        <v>37</v>
      </c>
      <c r="AR760" s="43">
        <f t="shared" si="108"/>
        <v>40933</v>
      </c>
      <c r="AS760" s="44">
        <f t="shared" si="109"/>
        <v>89.120000000000019</v>
      </c>
      <c r="AT760" s="10" t="str">
        <f t="shared" si="110"/>
        <v/>
      </c>
      <c r="AU760" s="20" t="str">
        <f t="shared" si="111"/>
        <v/>
      </c>
      <c r="AV760" s="42">
        <f t="shared" si="112"/>
        <v>1</v>
      </c>
      <c r="AW760" s="89">
        <f t="shared" si="113"/>
        <v>0</v>
      </c>
      <c r="AX760" s="168"/>
      <c r="AY760" s="60"/>
      <c r="AZ760" s="61"/>
      <c r="BB760" s="61" t="str">
        <f>IF(Settings!I756&lt;&gt;"",Settings!I756,"")</f>
        <v/>
      </c>
    </row>
    <row r="761" spans="2:54" x14ac:dyDescent="0.2">
      <c r="B761" s="13"/>
      <c r="C761" s="12"/>
      <c r="D761" s="12"/>
      <c r="E761" s="12"/>
      <c r="F761" s="12"/>
      <c r="G761" s="12"/>
      <c r="H761" s="12"/>
      <c r="I761" s="15"/>
      <c r="J761" s="31"/>
      <c r="K761" s="180"/>
      <c r="L761" s="40"/>
      <c r="M761" s="14"/>
      <c r="N761" s="16"/>
      <c r="O761" s="49"/>
      <c r="P761" s="64"/>
      <c r="Q761" s="18"/>
      <c r="R761" s="181">
        <f t="shared" si="105"/>
        <v>0</v>
      </c>
      <c r="S761" s="181">
        <f t="shared" si="106"/>
        <v>0</v>
      </c>
      <c r="T761" s="181">
        <f t="shared" si="107"/>
        <v>0</v>
      </c>
      <c r="AQ761" s="1">
        <f>COUNT(L$11:L761)</f>
        <v>37</v>
      </c>
      <c r="AR761" s="43">
        <f t="shared" si="108"/>
        <v>40933</v>
      </c>
      <c r="AS761" s="44">
        <f t="shared" si="109"/>
        <v>89.120000000000019</v>
      </c>
      <c r="AT761" s="10" t="str">
        <f t="shared" si="110"/>
        <v/>
      </c>
      <c r="AU761" s="20" t="str">
        <f t="shared" si="111"/>
        <v/>
      </c>
      <c r="AV761" s="42">
        <f t="shared" si="112"/>
        <v>1</v>
      </c>
      <c r="AW761" s="89">
        <f t="shared" si="113"/>
        <v>0</v>
      </c>
      <c r="AX761" s="168"/>
      <c r="AY761" s="60"/>
      <c r="AZ761" s="61"/>
      <c r="BB761" s="61" t="str">
        <f>IF(Settings!I757&lt;&gt;"",Settings!I757,"")</f>
        <v/>
      </c>
    </row>
    <row r="762" spans="2:54" x14ac:dyDescent="0.2">
      <c r="B762" s="13"/>
      <c r="C762" s="12"/>
      <c r="D762" s="12"/>
      <c r="E762" s="12"/>
      <c r="F762" s="12"/>
      <c r="G762" s="12"/>
      <c r="H762" s="12"/>
      <c r="I762" s="15"/>
      <c r="J762" s="31"/>
      <c r="K762" s="180"/>
      <c r="L762" s="40"/>
      <c r="M762" s="14"/>
      <c r="N762" s="16"/>
      <c r="O762" s="49"/>
      <c r="P762" s="64"/>
      <c r="Q762" s="18"/>
      <c r="R762" s="181">
        <f t="shared" si="105"/>
        <v>0</v>
      </c>
      <c r="S762" s="181">
        <f t="shared" si="106"/>
        <v>0</v>
      </c>
      <c r="T762" s="181">
        <f t="shared" si="107"/>
        <v>0</v>
      </c>
      <c r="AQ762" s="1">
        <f>COUNT(L$11:L762)</f>
        <v>37</v>
      </c>
      <c r="AR762" s="43">
        <f t="shared" si="108"/>
        <v>40933</v>
      </c>
      <c r="AS762" s="44">
        <f t="shared" si="109"/>
        <v>89.120000000000019</v>
      </c>
      <c r="AT762" s="10" t="str">
        <f t="shared" si="110"/>
        <v/>
      </c>
      <c r="AU762" s="20" t="str">
        <f t="shared" si="111"/>
        <v/>
      </c>
      <c r="AV762" s="42">
        <f t="shared" si="112"/>
        <v>1</v>
      </c>
      <c r="AW762" s="89">
        <f t="shared" si="113"/>
        <v>0</v>
      </c>
      <c r="AX762" s="168"/>
      <c r="AY762" s="60"/>
      <c r="AZ762" s="61"/>
      <c r="BB762" s="61" t="str">
        <f>IF(Settings!I758&lt;&gt;"",Settings!I758,"")</f>
        <v/>
      </c>
    </row>
    <row r="763" spans="2:54" x14ac:dyDescent="0.2">
      <c r="B763" s="13"/>
      <c r="C763" s="12"/>
      <c r="D763" s="12"/>
      <c r="E763" s="12"/>
      <c r="F763" s="12"/>
      <c r="G763" s="12"/>
      <c r="H763" s="12"/>
      <c r="I763" s="15"/>
      <c r="J763" s="31"/>
      <c r="K763" s="180"/>
      <c r="L763" s="40"/>
      <c r="M763" s="14"/>
      <c r="N763" s="16"/>
      <c r="O763" s="49"/>
      <c r="P763" s="64"/>
      <c r="Q763" s="18"/>
      <c r="R763" s="181">
        <f t="shared" si="105"/>
        <v>0</v>
      </c>
      <c r="S763" s="181">
        <f t="shared" si="106"/>
        <v>0</v>
      </c>
      <c r="T763" s="181">
        <f t="shared" si="107"/>
        <v>0</v>
      </c>
      <c r="AQ763" s="1">
        <f>COUNT(L$11:L763)</f>
        <v>37</v>
      </c>
      <c r="AR763" s="43">
        <f t="shared" si="108"/>
        <v>40933</v>
      </c>
      <c r="AS763" s="44">
        <f t="shared" si="109"/>
        <v>89.120000000000019</v>
      </c>
      <c r="AT763" s="10" t="str">
        <f t="shared" si="110"/>
        <v/>
      </c>
      <c r="AU763" s="20" t="str">
        <f t="shared" si="111"/>
        <v/>
      </c>
      <c r="AV763" s="42">
        <f t="shared" si="112"/>
        <v>1</v>
      </c>
      <c r="AW763" s="89">
        <f t="shared" si="113"/>
        <v>0</v>
      </c>
      <c r="AX763" s="168"/>
      <c r="AY763" s="60"/>
      <c r="AZ763" s="61"/>
      <c r="BB763" s="61" t="str">
        <f>IF(Settings!I759&lt;&gt;"",Settings!I759,"")</f>
        <v/>
      </c>
    </row>
    <row r="764" spans="2:54" x14ac:dyDescent="0.2">
      <c r="B764" s="13"/>
      <c r="C764" s="12"/>
      <c r="D764" s="12"/>
      <c r="E764" s="12"/>
      <c r="F764" s="12"/>
      <c r="G764" s="12"/>
      <c r="H764" s="12"/>
      <c r="I764" s="15"/>
      <c r="J764" s="31"/>
      <c r="K764" s="180"/>
      <c r="L764" s="40"/>
      <c r="M764" s="14"/>
      <c r="N764" s="16"/>
      <c r="O764" s="49"/>
      <c r="P764" s="64"/>
      <c r="Q764" s="18"/>
      <c r="R764" s="181">
        <f t="shared" si="105"/>
        <v>0</v>
      </c>
      <c r="S764" s="181">
        <f t="shared" si="106"/>
        <v>0</v>
      </c>
      <c r="T764" s="181">
        <f t="shared" si="107"/>
        <v>0</v>
      </c>
      <c r="AQ764" s="1">
        <f>COUNT(L$11:L764)</f>
        <v>37</v>
      </c>
      <c r="AR764" s="43">
        <f t="shared" si="108"/>
        <v>40933</v>
      </c>
      <c r="AS764" s="44">
        <f t="shared" si="109"/>
        <v>89.120000000000019</v>
      </c>
      <c r="AT764" s="10" t="str">
        <f t="shared" si="110"/>
        <v/>
      </c>
      <c r="AU764" s="20" t="str">
        <f t="shared" si="111"/>
        <v/>
      </c>
      <c r="AV764" s="42">
        <f t="shared" si="112"/>
        <v>1</v>
      </c>
      <c r="AW764" s="89">
        <f t="shared" si="113"/>
        <v>0</v>
      </c>
      <c r="AX764" s="168"/>
      <c r="AY764" s="60"/>
      <c r="AZ764" s="61"/>
      <c r="BB764" s="61" t="str">
        <f>IF(Settings!I760&lt;&gt;"",Settings!I760,"")</f>
        <v/>
      </c>
    </row>
    <row r="765" spans="2:54" x14ac:dyDescent="0.2">
      <c r="B765" s="13"/>
      <c r="C765" s="12"/>
      <c r="D765" s="12"/>
      <c r="E765" s="12"/>
      <c r="F765" s="12"/>
      <c r="G765" s="12"/>
      <c r="H765" s="12"/>
      <c r="I765" s="15"/>
      <c r="J765" s="31"/>
      <c r="K765" s="180"/>
      <c r="L765" s="40"/>
      <c r="M765" s="14"/>
      <c r="N765" s="16"/>
      <c r="O765" s="49"/>
      <c r="P765" s="64"/>
      <c r="Q765" s="18"/>
      <c r="R765" s="181">
        <f t="shared" si="105"/>
        <v>0</v>
      </c>
      <c r="S765" s="181">
        <f t="shared" si="106"/>
        <v>0</v>
      </c>
      <c r="T765" s="181">
        <f t="shared" si="107"/>
        <v>0</v>
      </c>
      <c r="AQ765" s="1">
        <f>COUNT(L$11:L765)</f>
        <v>37</v>
      </c>
      <c r="AR765" s="43">
        <f t="shared" si="108"/>
        <v>40933</v>
      </c>
      <c r="AS765" s="44">
        <f t="shared" si="109"/>
        <v>89.120000000000019</v>
      </c>
      <c r="AT765" s="10" t="str">
        <f t="shared" si="110"/>
        <v/>
      </c>
      <c r="AU765" s="20" t="str">
        <f t="shared" si="111"/>
        <v/>
      </c>
      <c r="AV765" s="42">
        <f t="shared" si="112"/>
        <v>1</v>
      </c>
      <c r="AW765" s="89">
        <f t="shared" si="113"/>
        <v>0</v>
      </c>
      <c r="AX765" s="168"/>
      <c r="AY765" s="60"/>
      <c r="AZ765" s="61"/>
      <c r="BB765" s="61" t="str">
        <f>IF(Settings!I761&lt;&gt;"",Settings!I761,"")</f>
        <v/>
      </c>
    </row>
    <row r="766" spans="2:54" x14ac:dyDescent="0.2">
      <c r="B766" s="13"/>
      <c r="C766" s="12"/>
      <c r="D766" s="12"/>
      <c r="E766" s="12"/>
      <c r="F766" s="12"/>
      <c r="G766" s="12"/>
      <c r="H766" s="12"/>
      <c r="I766" s="15"/>
      <c r="J766" s="31"/>
      <c r="K766" s="180"/>
      <c r="L766" s="40"/>
      <c r="M766" s="14"/>
      <c r="N766" s="16"/>
      <c r="O766" s="49"/>
      <c r="P766" s="64"/>
      <c r="Q766" s="18"/>
      <c r="R766" s="181">
        <f t="shared" si="105"/>
        <v>0</v>
      </c>
      <c r="S766" s="181">
        <f t="shared" si="106"/>
        <v>0</v>
      </c>
      <c r="T766" s="181">
        <f t="shared" si="107"/>
        <v>0</v>
      </c>
      <c r="AQ766" s="1">
        <f>COUNT(L$11:L766)</f>
        <v>37</v>
      </c>
      <c r="AR766" s="43">
        <f t="shared" si="108"/>
        <v>40933</v>
      </c>
      <c r="AS766" s="44">
        <f t="shared" si="109"/>
        <v>89.120000000000019</v>
      </c>
      <c r="AT766" s="10" t="str">
        <f t="shared" si="110"/>
        <v/>
      </c>
      <c r="AU766" s="20" t="str">
        <f t="shared" si="111"/>
        <v/>
      </c>
      <c r="AV766" s="42">
        <f t="shared" si="112"/>
        <v>1</v>
      </c>
      <c r="AW766" s="89">
        <f t="shared" si="113"/>
        <v>0</v>
      </c>
      <c r="AX766" s="168"/>
      <c r="AY766" s="60"/>
      <c r="AZ766" s="61"/>
      <c r="BB766" s="61" t="str">
        <f>IF(Settings!I762&lt;&gt;"",Settings!I762,"")</f>
        <v/>
      </c>
    </row>
    <row r="767" spans="2:54" x14ac:dyDescent="0.2">
      <c r="B767" s="13"/>
      <c r="C767" s="12"/>
      <c r="D767" s="12"/>
      <c r="E767" s="12"/>
      <c r="F767" s="12"/>
      <c r="G767" s="12"/>
      <c r="H767" s="12"/>
      <c r="I767" s="15"/>
      <c r="J767" s="31"/>
      <c r="K767" s="180"/>
      <c r="L767" s="40"/>
      <c r="M767" s="14"/>
      <c r="N767" s="16"/>
      <c r="O767" s="49"/>
      <c r="P767" s="64"/>
      <c r="Q767" s="18"/>
      <c r="R767" s="181">
        <f t="shared" si="105"/>
        <v>0</v>
      </c>
      <c r="S767" s="181">
        <f t="shared" si="106"/>
        <v>0</v>
      </c>
      <c r="T767" s="181">
        <f t="shared" si="107"/>
        <v>0</v>
      </c>
      <c r="AQ767" s="1">
        <f>COUNT(L$11:L767)</f>
        <v>37</v>
      </c>
      <c r="AR767" s="43">
        <f t="shared" si="108"/>
        <v>40933</v>
      </c>
      <c r="AS767" s="44">
        <f t="shared" si="109"/>
        <v>89.120000000000019</v>
      </c>
      <c r="AT767" s="10" t="str">
        <f t="shared" si="110"/>
        <v/>
      </c>
      <c r="AU767" s="20" t="str">
        <f t="shared" si="111"/>
        <v/>
      </c>
      <c r="AV767" s="42">
        <f t="shared" si="112"/>
        <v>1</v>
      </c>
      <c r="AW767" s="89">
        <f t="shared" si="113"/>
        <v>0</v>
      </c>
      <c r="AX767" s="168"/>
      <c r="AY767" s="60"/>
      <c r="AZ767" s="61"/>
      <c r="BB767" s="61" t="str">
        <f>IF(Settings!I763&lt;&gt;"",Settings!I763,"")</f>
        <v/>
      </c>
    </row>
    <row r="768" spans="2:54" x14ac:dyDescent="0.2">
      <c r="B768" s="13"/>
      <c r="C768" s="12"/>
      <c r="D768" s="12"/>
      <c r="E768" s="12"/>
      <c r="F768" s="12"/>
      <c r="G768" s="12"/>
      <c r="H768" s="12"/>
      <c r="I768" s="15"/>
      <c r="J768" s="31"/>
      <c r="K768" s="180"/>
      <c r="L768" s="40"/>
      <c r="M768" s="14"/>
      <c r="N768" s="16"/>
      <c r="O768" s="49"/>
      <c r="P768" s="64"/>
      <c r="Q768" s="18"/>
      <c r="R768" s="181">
        <f t="shared" si="105"/>
        <v>0</v>
      </c>
      <c r="S768" s="181">
        <f t="shared" si="106"/>
        <v>0</v>
      </c>
      <c r="T768" s="181">
        <f t="shared" si="107"/>
        <v>0</v>
      </c>
      <c r="AQ768" s="1">
        <f>COUNT(L$11:L768)</f>
        <v>37</v>
      </c>
      <c r="AR768" s="43">
        <f t="shared" si="108"/>
        <v>40933</v>
      </c>
      <c r="AS768" s="44">
        <f t="shared" si="109"/>
        <v>89.120000000000019</v>
      </c>
      <c r="AT768" s="10" t="str">
        <f t="shared" si="110"/>
        <v/>
      </c>
      <c r="AU768" s="20" t="str">
        <f t="shared" si="111"/>
        <v/>
      </c>
      <c r="AV768" s="42">
        <f t="shared" si="112"/>
        <v>1</v>
      </c>
      <c r="AW768" s="89">
        <f t="shared" si="113"/>
        <v>0</v>
      </c>
      <c r="AX768" s="168"/>
      <c r="AY768" s="60"/>
      <c r="AZ768" s="61"/>
      <c r="BB768" s="61" t="str">
        <f>IF(Settings!I764&lt;&gt;"",Settings!I764,"")</f>
        <v/>
      </c>
    </row>
    <row r="769" spans="2:54" x14ac:dyDescent="0.2">
      <c r="B769" s="13"/>
      <c r="C769" s="12"/>
      <c r="D769" s="12"/>
      <c r="E769" s="12"/>
      <c r="F769" s="12"/>
      <c r="G769" s="12"/>
      <c r="H769" s="12"/>
      <c r="I769" s="15"/>
      <c r="J769" s="31"/>
      <c r="K769" s="180"/>
      <c r="L769" s="40"/>
      <c r="M769" s="14"/>
      <c r="N769" s="16"/>
      <c r="O769" s="49"/>
      <c r="P769" s="64"/>
      <c r="Q769" s="18"/>
      <c r="R769" s="181">
        <f t="shared" si="105"/>
        <v>0</v>
      </c>
      <c r="S769" s="181">
        <f t="shared" si="106"/>
        <v>0</v>
      </c>
      <c r="T769" s="181">
        <f t="shared" si="107"/>
        <v>0</v>
      </c>
      <c r="AQ769" s="1">
        <f>COUNT(L$11:L769)</f>
        <v>37</v>
      </c>
      <c r="AR769" s="43">
        <f t="shared" si="108"/>
        <v>40933</v>
      </c>
      <c r="AS769" s="44">
        <f t="shared" si="109"/>
        <v>89.120000000000019</v>
      </c>
      <c r="AT769" s="10" t="str">
        <f t="shared" si="110"/>
        <v/>
      </c>
      <c r="AU769" s="20" t="str">
        <f t="shared" si="111"/>
        <v/>
      </c>
      <c r="AV769" s="42">
        <f t="shared" si="112"/>
        <v>1</v>
      </c>
      <c r="AW769" s="89">
        <f t="shared" si="113"/>
        <v>0</v>
      </c>
      <c r="AX769" s="168"/>
      <c r="AY769" s="60"/>
      <c r="AZ769" s="61"/>
      <c r="BB769" s="61" t="str">
        <f>IF(Settings!I765&lt;&gt;"",Settings!I765,"")</f>
        <v/>
      </c>
    </row>
    <row r="770" spans="2:54" x14ac:dyDescent="0.2">
      <c r="B770" s="13"/>
      <c r="C770" s="12"/>
      <c r="D770" s="12"/>
      <c r="E770" s="12"/>
      <c r="F770" s="12"/>
      <c r="G770" s="12"/>
      <c r="H770" s="12"/>
      <c r="I770" s="15"/>
      <c r="J770" s="31"/>
      <c r="K770" s="180"/>
      <c r="L770" s="40"/>
      <c r="M770" s="14"/>
      <c r="N770" s="16"/>
      <c r="O770" s="49"/>
      <c r="P770" s="64"/>
      <c r="Q770" s="18"/>
      <c r="R770" s="181">
        <f t="shared" si="105"/>
        <v>0</v>
      </c>
      <c r="S770" s="181">
        <f t="shared" si="106"/>
        <v>0</v>
      </c>
      <c r="T770" s="181">
        <f t="shared" si="107"/>
        <v>0</v>
      </c>
      <c r="AQ770" s="1">
        <f>COUNT(L$11:L770)</f>
        <v>37</v>
      </c>
      <c r="AR770" s="43">
        <f t="shared" si="108"/>
        <v>40933</v>
      </c>
      <c r="AS770" s="44">
        <f t="shared" si="109"/>
        <v>89.120000000000019</v>
      </c>
      <c r="AT770" s="10" t="str">
        <f t="shared" si="110"/>
        <v/>
      </c>
      <c r="AU770" s="20" t="str">
        <f t="shared" si="111"/>
        <v/>
      </c>
      <c r="AV770" s="42">
        <f t="shared" si="112"/>
        <v>1</v>
      </c>
      <c r="AW770" s="89">
        <f t="shared" si="113"/>
        <v>0</v>
      </c>
      <c r="AX770" s="168"/>
      <c r="AY770" s="60"/>
      <c r="AZ770" s="61"/>
      <c r="BB770" s="61" t="str">
        <f>IF(Settings!I766&lt;&gt;"",Settings!I766,"")</f>
        <v/>
      </c>
    </row>
    <row r="771" spans="2:54" x14ac:dyDescent="0.2">
      <c r="B771" s="13"/>
      <c r="C771" s="12"/>
      <c r="D771" s="12"/>
      <c r="E771" s="12"/>
      <c r="F771" s="12"/>
      <c r="G771" s="12"/>
      <c r="H771" s="12"/>
      <c r="I771" s="15"/>
      <c r="J771" s="31"/>
      <c r="K771" s="180"/>
      <c r="L771" s="40"/>
      <c r="M771" s="14"/>
      <c r="N771" s="16"/>
      <c r="O771" s="49"/>
      <c r="P771" s="64"/>
      <c r="Q771" s="18"/>
      <c r="R771" s="181">
        <f t="shared" si="105"/>
        <v>0</v>
      </c>
      <c r="S771" s="181">
        <f t="shared" si="106"/>
        <v>0</v>
      </c>
      <c r="T771" s="181">
        <f t="shared" si="107"/>
        <v>0</v>
      </c>
      <c r="AQ771" s="1">
        <f>COUNT(L$11:L771)</f>
        <v>37</v>
      </c>
      <c r="AR771" s="43">
        <f t="shared" si="108"/>
        <v>40933</v>
      </c>
      <c r="AS771" s="44">
        <f t="shared" si="109"/>
        <v>89.120000000000019</v>
      </c>
      <c r="AT771" s="10" t="str">
        <f t="shared" si="110"/>
        <v/>
      </c>
      <c r="AU771" s="20" t="str">
        <f t="shared" si="111"/>
        <v/>
      </c>
      <c r="AV771" s="42">
        <f t="shared" si="112"/>
        <v>1</v>
      </c>
      <c r="AW771" s="89">
        <f t="shared" si="113"/>
        <v>0</v>
      </c>
      <c r="AX771" s="168"/>
      <c r="AY771" s="60"/>
      <c r="AZ771" s="61"/>
      <c r="BB771" s="61" t="str">
        <f>IF(Settings!I767&lt;&gt;"",Settings!I767,"")</f>
        <v/>
      </c>
    </row>
    <row r="772" spans="2:54" x14ac:dyDescent="0.2">
      <c r="B772" s="13"/>
      <c r="C772" s="12"/>
      <c r="D772" s="12"/>
      <c r="E772" s="12"/>
      <c r="F772" s="12"/>
      <c r="G772" s="12"/>
      <c r="H772" s="12"/>
      <c r="I772" s="15"/>
      <c r="J772" s="31"/>
      <c r="K772" s="180"/>
      <c r="L772" s="40"/>
      <c r="M772" s="14"/>
      <c r="N772" s="16"/>
      <c r="O772" s="49"/>
      <c r="P772" s="64"/>
      <c r="Q772" s="18"/>
      <c r="R772" s="181">
        <f t="shared" si="105"/>
        <v>0</v>
      </c>
      <c r="S772" s="181">
        <f t="shared" si="106"/>
        <v>0</v>
      </c>
      <c r="T772" s="181">
        <f t="shared" si="107"/>
        <v>0</v>
      </c>
      <c r="AQ772" s="1">
        <f>COUNT(L$11:L772)</f>
        <v>37</v>
      </c>
      <c r="AR772" s="43">
        <f t="shared" si="108"/>
        <v>40933</v>
      </c>
      <c r="AS772" s="44">
        <f t="shared" si="109"/>
        <v>89.120000000000019</v>
      </c>
      <c r="AT772" s="10" t="str">
        <f t="shared" si="110"/>
        <v/>
      </c>
      <c r="AU772" s="20" t="str">
        <f t="shared" si="111"/>
        <v/>
      </c>
      <c r="AV772" s="42">
        <f t="shared" si="112"/>
        <v>1</v>
      </c>
      <c r="AW772" s="89">
        <f t="shared" si="113"/>
        <v>0</v>
      </c>
      <c r="AX772" s="168"/>
      <c r="AY772" s="60"/>
      <c r="AZ772" s="61"/>
      <c r="BB772" s="61" t="str">
        <f>IF(Settings!I768&lt;&gt;"",Settings!I768,"")</f>
        <v/>
      </c>
    </row>
    <row r="773" spans="2:54" x14ac:dyDescent="0.2">
      <c r="B773" s="13"/>
      <c r="C773" s="12"/>
      <c r="D773" s="12"/>
      <c r="E773" s="12"/>
      <c r="F773" s="12"/>
      <c r="G773" s="12"/>
      <c r="H773" s="12"/>
      <c r="I773" s="15"/>
      <c r="J773" s="31"/>
      <c r="K773" s="180"/>
      <c r="L773" s="40"/>
      <c r="M773" s="14"/>
      <c r="N773" s="16"/>
      <c r="O773" s="49"/>
      <c r="P773" s="64"/>
      <c r="Q773" s="18"/>
      <c r="R773" s="181">
        <f t="shared" si="105"/>
        <v>0</v>
      </c>
      <c r="S773" s="181">
        <f t="shared" si="106"/>
        <v>0</v>
      </c>
      <c r="T773" s="181">
        <f t="shared" si="107"/>
        <v>0</v>
      </c>
      <c r="AQ773" s="1">
        <f>COUNT(L$11:L773)</f>
        <v>37</v>
      </c>
      <c r="AR773" s="43">
        <f t="shared" si="108"/>
        <v>40933</v>
      </c>
      <c r="AS773" s="44">
        <f t="shared" si="109"/>
        <v>89.120000000000019</v>
      </c>
      <c r="AT773" s="10" t="str">
        <f t="shared" si="110"/>
        <v/>
      </c>
      <c r="AU773" s="20" t="str">
        <f t="shared" si="111"/>
        <v/>
      </c>
      <c r="AV773" s="42">
        <f t="shared" si="112"/>
        <v>1</v>
      </c>
      <c r="AW773" s="89">
        <f t="shared" si="113"/>
        <v>0</v>
      </c>
      <c r="AX773" s="168"/>
      <c r="AY773" s="60"/>
      <c r="AZ773" s="61"/>
      <c r="BB773" s="61" t="str">
        <f>IF(Settings!I769&lt;&gt;"",Settings!I769,"")</f>
        <v/>
      </c>
    </row>
    <row r="774" spans="2:54" x14ac:dyDescent="0.2">
      <c r="B774" s="13"/>
      <c r="C774" s="12"/>
      <c r="D774" s="12"/>
      <c r="E774" s="12"/>
      <c r="F774" s="12"/>
      <c r="G774" s="12"/>
      <c r="H774" s="12"/>
      <c r="I774" s="15"/>
      <c r="J774" s="31"/>
      <c r="K774" s="180"/>
      <c r="L774" s="40"/>
      <c r="M774" s="14"/>
      <c r="N774" s="16"/>
      <c r="O774" s="49"/>
      <c r="P774" s="64"/>
      <c r="Q774" s="18"/>
      <c r="R774" s="181">
        <f t="shared" si="105"/>
        <v>0</v>
      </c>
      <c r="S774" s="181">
        <f t="shared" si="106"/>
        <v>0</v>
      </c>
      <c r="T774" s="181">
        <f t="shared" si="107"/>
        <v>0</v>
      </c>
      <c r="AQ774" s="1">
        <f>COUNT(L$11:L774)</f>
        <v>37</v>
      </c>
      <c r="AR774" s="43">
        <f t="shared" si="108"/>
        <v>40933</v>
      </c>
      <c r="AS774" s="44">
        <f t="shared" si="109"/>
        <v>89.120000000000019</v>
      </c>
      <c r="AT774" s="10" t="str">
        <f t="shared" si="110"/>
        <v/>
      </c>
      <c r="AU774" s="20" t="str">
        <f t="shared" si="111"/>
        <v/>
      </c>
      <c r="AV774" s="42">
        <f t="shared" si="112"/>
        <v>1</v>
      </c>
      <c r="AW774" s="89">
        <f t="shared" si="113"/>
        <v>0</v>
      </c>
      <c r="AX774" s="168"/>
      <c r="AY774" s="60"/>
      <c r="AZ774" s="61"/>
      <c r="BB774" s="61" t="str">
        <f>IF(Settings!I770&lt;&gt;"",Settings!I770,"")</f>
        <v/>
      </c>
    </row>
    <row r="775" spans="2:54" x14ac:dyDescent="0.2">
      <c r="B775" s="13"/>
      <c r="C775" s="12"/>
      <c r="D775" s="12"/>
      <c r="E775" s="12"/>
      <c r="F775" s="12"/>
      <c r="G775" s="12"/>
      <c r="H775" s="12"/>
      <c r="I775" s="15"/>
      <c r="J775" s="31"/>
      <c r="K775" s="180"/>
      <c r="L775" s="40"/>
      <c r="M775" s="14"/>
      <c r="N775" s="16"/>
      <c r="O775" s="49"/>
      <c r="P775" s="64"/>
      <c r="Q775" s="18"/>
      <c r="R775" s="181">
        <f t="shared" si="105"/>
        <v>0</v>
      </c>
      <c r="S775" s="181">
        <f t="shared" si="106"/>
        <v>0</v>
      </c>
      <c r="T775" s="181">
        <f t="shared" si="107"/>
        <v>0</v>
      </c>
      <c r="AQ775" s="1">
        <f>COUNT(L$11:L775)</f>
        <v>37</v>
      </c>
      <c r="AR775" s="43">
        <f t="shared" si="108"/>
        <v>40933</v>
      </c>
      <c r="AS775" s="44">
        <f t="shared" si="109"/>
        <v>89.120000000000019</v>
      </c>
      <c r="AT775" s="10" t="str">
        <f t="shared" si="110"/>
        <v/>
      </c>
      <c r="AU775" s="20" t="str">
        <f t="shared" si="111"/>
        <v/>
      </c>
      <c r="AV775" s="42">
        <f t="shared" si="112"/>
        <v>1</v>
      </c>
      <c r="AW775" s="89">
        <f t="shared" si="113"/>
        <v>0</v>
      </c>
      <c r="AX775" s="168"/>
      <c r="AY775" s="60"/>
      <c r="AZ775" s="61"/>
      <c r="BB775" s="61" t="str">
        <f>IF(Settings!I771&lt;&gt;"",Settings!I771,"")</f>
        <v/>
      </c>
    </row>
    <row r="776" spans="2:54" x14ac:dyDescent="0.2">
      <c r="B776" s="13"/>
      <c r="C776" s="12"/>
      <c r="D776" s="12"/>
      <c r="E776" s="12"/>
      <c r="F776" s="12"/>
      <c r="G776" s="12"/>
      <c r="H776" s="12"/>
      <c r="I776" s="15"/>
      <c r="J776" s="31"/>
      <c r="K776" s="180"/>
      <c r="L776" s="40"/>
      <c r="M776" s="14"/>
      <c r="N776" s="16"/>
      <c r="O776" s="49"/>
      <c r="P776" s="64"/>
      <c r="Q776" s="18"/>
      <c r="R776" s="181">
        <f t="shared" si="105"/>
        <v>0</v>
      </c>
      <c r="S776" s="181">
        <f t="shared" si="106"/>
        <v>0</v>
      </c>
      <c r="T776" s="181">
        <f t="shared" si="107"/>
        <v>0</v>
      </c>
      <c r="AQ776" s="1">
        <f>COUNT(L$11:L776)</f>
        <v>37</v>
      </c>
      <c r="AR776" s="43">
        <f t="shared" si="108"/>
        <v>40933</v>
      </c>
      <c r="AS776" s="44">
        <f t="shared" si="109"/>
        <v>89.120000000000019</v>
      </c>
      <c r="AT776" s="10" t="str">
        <f t="shared" si="110"/>
        <v/>
      </c>
      <c r="AU776" s="20" t="str">
        <f t="shared" si="111"/>
        <v/>
      </c>
      <c r="AV776" s="42">
        <f t="shared" si="112"/>
        <v>1</v>
      </c>
      <c r="AW776" s="89">
        <f t="shared" si="113"/>
        <v>0</v>
      </c>
      <c r="AX776" s="168"/>
      <c r="AY776" s="60"/>
      <c r="AZ776" s="61"/>
      <c r="BB776" s="61" t="str">
        <f>IF(Settings!I772&lt;&gt;"",Settings!I772,"")</f>
        <v/>
      </c>
    </row>
    <row r="777" spans="2:54" x14ac:dyDescent="0.2">
      <c r="B777" s="13"/>
      <c r="C777" s="12"/>
      <c r="D777" s="12"/>
      <c r="E777" s="12"/>
      <c r="F777" s="12"/>
      <c r="G777" s="12"/>
      <c r="H777" s="12"/>
      <c r="I777" s="15"/>
      <c r="J777" s="31"/>
      <c r="K777" s="180"/>
      <c r="L777" s="40"/>
      <c r="M777" s="14"/>
      <c r="N777" s="16"/>
      <c r="O777" s="49"/>
      <c r="P777" s="64"/>
      <c r="Q777" s="18"/>
      <c r="R777" s="181">
        <f t="shared" si="105"/>
        <v>0</v>
      </c>
      <c r="S777" s="181">
        <f t="shared" si="106"/>
        <v>0</v>
      </c>
      <c r="T777" s="181">
        <f t="shared" si="107"/>
        <v>0</v>
      </c>
      <c r="AQ777" s="1">
        <f>COUNT(L$11:L777)</f>
        <v>37</v>
      </c>
      <c r="AR777" s="43">
        <f t="shared" si="108"/>
        <v>40933</v>
      </c>
      <c r="AS777" s="44">
        <f t="shared" si="109"/>
        <v>89.120000000000019</v>
      </c>
      <c r="AT777" s="10" t="str">
        <f t="shared" si="110"/>
        <v/>
      </c>
      <c r="AU777" s="20" t="str">
        <f t="shared" si="111"/>
        <v/>
      </c>
      <c r="AV777" s="42">
        <f t="shared" si="112"/>
        <v>1</v>
      </c>
      <c r="AW777" s="89">
        <f t="shared" si="113"/>
        <v>0</v>
      </c>
      <c r="AX777" s="168"/>
      <c r="AY777" s="60"/>
      <c r="AZ777" s="61"/>
      <c r="BB777" s="61" t="str">
        <f>IF(Settings!I773&lt;&gt;"",Settings!I773,"")</f>
        <v/>
      </c>
    </row>
    <row r="778" spans="2:54" x14ac:dyDescent="0.2">
      <c r="B778" s="13"/>
      <c r="C778" s="12"/>
      <c r="D778" s="12"/>
      <c r="E778" s="12"/>
      <c r="F778" s="12"/>
      <c r="G778" s="12"/>
      <c r="H778" s="12"/>
      <c r="I778" s="15"/>
      <c r="J778" s="31"/>
      <c r="K778" s="180"/>
      <c r="L778" s="40"/>
      <c r="M778" s="14"/>
      <c r="N778" s="16"/>
      <c r="O778" s="49"/>
      <c r="P778" s="64"/>
      <c r="Q778" s="18"/>
      <c r="R778" s="181">
        <f t="shared" si="105"/>
        <v>0</v>
      </c>
      <c r="S778" s="181">
        <f t="shared" si="106"/>
        <v>0</v>
      </c>
      <c r="T778" s="181">
        <f t="shared" si="107"/>
        <v>0</v>
      </c>
      <c r="AQ778" s="1">
        <f>COUNT(L$11:L778)</f>
        <v>37</v>
      </c>
      <c r="AR778" s="43">
        <f t="shared" si="108"/>
        <v>40933</v>
      </c>
      <c r="AS778" s="44">
        <f t="shared" si="109"/>
        <v>89.120000000000019</v>
      </c>
      <c r="AT778" s="10" t="str">
        <f t="shared" si="110"/>
        <v/>
      </c>
      <c r="AU778" s="20" t="str">
        <f t="shared" si="111"/>
        <v/>
      </c>
      <c r="AV778" s="42">
        <f t="shared" si="112"/>
        <v>1</v>
      </c>
      <c r="AW778" s="89">
        <f t="shared" si="113"/>
        <v>0</v>
      </c>
      <c r="AX778" s="168"/>
      <c r="AY778" s="60"/>
      <c r="AZ778" s="61"/>
      <c r="BB778" s="61" t="str">
        <f>IF(Settings!I774&lt;&gt;"",Settings!I774,"")</f>
        <v/>
      </c>
    </row>
    <row r="779" spans="2:54" x14ac:dyDescent="0.2">
      <c r="B779" s="13"/>
      <c r="C779" s="12"/>
      <c r="D779" s="12"/>
      <c r="E779" s="12"/>
      <c r="F779" s="12"/>
      <c r="G779" s="12"/>
      <c r="H779" s="12"/>
      <c r="I779" s="15"/>
      <c r="J779" s="31"/>
      <c r="K779" s="180"/>
      <c r="L779" s="40"/>
      <c r="M779" s="14"/>
      <c r="N779" s="16"/>
      <c r="O779" s="49"/>
      <c r="P779" s="64"/>
      <c r="Q779" s="18"/>
      <c r="R779" s="181">
        <f t="shared" si="105"/>
        <v>0</v>
      </c>
      <c r="S779" s="181">
        <f t="shared" si="106"/>
        <v>0</v>
      </c>
      <c r="T779" s="181">
        <f t="shared" si="107"/>
        <v>0</v>
      </c>
      <c r="AQ779" s="1">
        <f>COUNT(L$11:L779)</f>
        <v>37</v>
      </c>
      <c r="AR779" s="43">
        <f t="shared" si="108"/>
        <v>40933</v>
      </c>
      <c r="AS779" s="44">
        <f t="shared" si="109"/>
        <v>89.120000000000019</v>
      </c>
      <c r="AT779" s="10" t="str">
        <f t="shared" si="110"/>
        <v/>
      </c>
      <c r="AU779" s="20" t="str">
        <f t="shared" si="111"/>
        <v/>
      </c>
      <c r="AV779" s="42">
        <f t="shared" si="112"/>
        <v>1</v>
      </c>
      <c r="AW779" s="89">
        <f t="shared" si="113"/>
        <v>0</v>
      </c>
      <c r="AX779" s="168"/>
      <c r="AY779" s="60"/>
      <c r="AZ779" s="61"/>
      <c r="BB779" s="61" t="str">
        <f>IF(Settings!I775&lt;&gt;"",Settings!I775,"")</f>
        <v/>
      </c>
    </row>
    <row r="780" spans="2:54" x14ac:dyDescent="0.2">
      <c r="B780" s="13"/>
      <c r="C780" s="12"/>
      <c r="D780" s="12"/>
      <c r="E780" s="12"/>
      <c r="F780" s="12"/>
      <c r="G780" s="12"/>
      <c r="H780" s="12"/>
      <c r="I780" s="15"/>
      <c r="J780" s="31"/>
      <c r="K780" s="180"/>
      <c r="L780" s="40"/>
      <c r="M780" s="14"/>
      <c r="N780" s="16"/>
      <c r="O780" s="49"/>
      <c r="P780" s="64"/>
      <c r="Q780" s="18"/>
      <c r="R780" s="181">
        <f t="shared" ref="R780:R843" si="114">ROUND(IF(M780&lt;&gt;"Y",IF(P780&lt;&gt;"Y",K780,K780*(AV780-1)),0),ROUNDING)</f>
        <v>0</v>
      </c>
      <c r="S780" s="181">
        <f t="shared" ref="S780:S843" si="115">ROUND(IF(O780&gt;0,IF(M780="Y",AW780*(1-O780),IF(AW780&gt;R780,R780 + (AW780 - R780)*(1-O780),AW780)),AW780),ROUNDING)</f>
        <v>0</v>
      </c>
      <c r="T780" s="181">
        <f t="shared" ref="T780:T843" si="116">ROUND(IF(N780="P",0,IF(OR(M780="N",M780=""),S780-R780,S780)),ROUNDING)</f>
        <v>0</v>
      </c>
      <c r="AQ780" s="1">
        <f>COUNT(L$11:L780)</f>
        <v>37</v>
      </c>
      <c r="AR780" s="43">
        <f t="shared" si="108"/>
        <v>40933</v>
      </c>
      <c r="AS780" s="44">
        <f t="shared" si="109"/>
        <v>89.120000000000019</v>
      </c>
      <c r="AT780" s="10" t="str">
        <f t="shared" si="110"/>
        <v/>
      </c>
      <c r="AU780" s="20" t="str">
        <f t="shared" si="111"/>
        <v/>
      </c>
      <c r="AV780" s="42">
        <f t="shared" si="112"/>
        <v>1</v>
      </c>
      <c r="AW780" s="89">
        <f t="shared" si="113"/>
        <v>0</v>
      </c>
      <c r="AX780" s="168"/>
      <c r="AY780" s="60"/>
      <c r="AZ780" s="61"/>
      <c r="BB780" s="61" t="str">
        <f>IF(Settings!I776&lt;&gt;"",Settings!I776,"")</f>
        <v/>
      </c>
    </row>
    <row r="781" spans="2:54" x14ac:dyDescent="0.2">
      <c r="B781" s="13"/>
      <c r="C781" s="12"/>
      <c r="D781" s="12"/>
      <c r="E781" s="12"/>
      <c r="F781" s="12"/>
      <c r="G781" s="12"/>
      <c r="H781" s="12"/>
      <c r="I781" s="15"/>
      <c r="J781" s="31"/>
      <c r="K781" s="180"/>
      <c r="L781" s="40"/>
      <c r="M781" s="14"/>
      <c r="N781" s="16"/>
      <c r="O781" s="49"/>
      <c r="P781" s="64"/>
      <c r="Q781" s="18"/>
      <c r="R781" s="181">
        <f t="shared" si="114"/>
        <v>0</v>
      </c>
      <c r="S781" s="181">
        <f t="shared" si="115"/>
        <v>0</v>
      </c>
      <c r="T781" s="181">
        <f t="shared" si="116"/>
        <v>0</v>
      </c>
      <c r="AQ781" s="1">
        <f>COUNT(L$11:L781)</f>
        <v>37</v>
      </c>
      <c r="AR781" s="43">
        <f t="shared" ref="AR781:AR844" si="117">IF(B781&gt;2,B781,AR780)</f>
        <v>40933</v>
      </c>
      <c r="AS781" s="44">
        <f t="shared" ref="AS781:AS844" si="118">AS780+T781</f>
        <v>89.120000000000019</v>
      </c>
      <c r="AT781" s="10" t="str">
        <f t="shared" ref="AT781:AT844" si="119">IF(N781="P",IF(P781&lt;&gt;"Y",IF(M781&lt;&gt;"Y",K781*AV781,K781*AV781-K781),IF(M781&lt;&gt;"Y",K781 + K781*(AV781-1),K781)),"")</f>
        <v/>
      </c>
      <c r="AU781" s="20" t="str">
        <f t="shared" ref="AU781:AU844" si="120">IF(M781="Y",IF(P781="Y",K781*(AV781-1),K781),"")</f>
        <v/>
      </c>
      <c r="AV781" s="42">
        <f t="shared" ref="AV781:AV844" si="121">IF(L781&lt;&gt;"",IF(ODDS_TYPE=1,L781,IF(ODDS_TYPE=2,IF(L781&gt;0,1+L781/100,IF(L781&lt;0,1-100/L781,1)),IF(ODDS_TYPE=3,1+L781,IF(ODDS_TYPE=4,1+L781,IF(ODDS_TYPE=5,IF(L781&gt;0,1+L781,1-1/L781),IF(ODDS_TYPE=6,IF(L781&gt;=0,L781+1,1-1/L781),1)))))),1)</f>
        <v>1</v>
      </c>
      <c r="AW781" s="89">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68"/>
      <c r="AY781" s="60"/>
      <c r="AZ781" s="61"/>
      <c r="BB781" s="61" t="str">
        <f>IF(Settings!I777&lt;&gt;"",Settings!I777,"")</f>
        <v/>
      </c>
    </row>
    <row r="782" spans="2:54" x14ac:dyDescent="0.2">
      <c r="B782" s="13"/>
      <c r="C782" s="12"/>
      <c r="D782" s="12"/>
      <c r="E782" s="12"/>
      <c r="F782" s="12"/>
      <c r="G782" s="12"/>
      <c r="H782" s="12"/>
      <c r="I782" s="15"/>
      <c r="J782" s="31"/>
      <c r="K782" s="180"/>
      <c r="L782" s="40"/>
      <c r="M782" s="14"/>
      <c r="N782" s="16"/>
      <c r="O782" s="49"/>
      <c r="P782" s="64"/>
      <c r="Q782" s="18"/>
      <c r="R782" s="181">
        <f t="shared" si="114"/>
        <v>0</v>
      </c>
      <c r="S782" s="181">
        <f t="shared" si="115"/>
        <v>0</v>
      </c>
      <c r="T782" s="181">
        <f t="shared" si="116"/>
        <v>0</v>
      </c>
      <c r="AQ782" s="1">
        <f>COUNT(L$11:L782)</f>
        <v>37</v>
      </c>
      <c r="AR782" s="43">
        <f t="shared" si="117"/>
        <v>40933</v>
      </c>
      <c r="AS782" s="44">
        <f t="shared" si="118"/>
        <v>89.120000000000019</v>
      </c>
      <c r="AT782" s="10" t="str">
        <f t="shared" si="119"/>
        <v/>
      </c>
      <c r="AU782" s="20" t="str">
        <f t="shared" si="120"/>
        <v/>
      </c>
      <c r="AV782" s="42">
        <f t="shared" si="121"/>
        <v>1</v>
      </c>
      <c r="AW782" s="89">
        <f t="shared" si="122"/>
        <v>0</v>
      </c>
      <c r="AX782" s="168"/>
      <c r="AY782" s="60"/>
      <c r="AZ782" s="61"/>
      <c r="BB782" s="61" t="str">
        <f>IF(Settings!I778&lt;&gt;"",Settings!I778,"")</f>
        <v/>
      </c>
    </row>
    <row r="783" spans="2:54" x14ac:dyDescent="0.2">
      <c r="B783" s="13"/>
      <c r="C783" s="12"/>
      <c r="D783" s="12"/>
      <c r="E783" s="12"/>
      <c r="F783" s="12"/>
      <c r="G783" s="12"/>
      <c r="H783" s="12"/>
      <c r="I783" s="15"/>
      <c r="J783" s="31"/>
      <c r="K783" s="180"/>
      <c r="L783" s="40"/>
      <c r="M783" s="14"/>
      <c r="N783" s="16"/>
      <c r="O783" s="49"/>
      <c r="P783" s="64"/>
      <c r="Q783" s="18"/>
      <c r="R783" s="181">
        <f t="shared" si="114"/>
        <v>0</v>
      </c>
      <c r="S783" s="181">
        <f t="shared" si="115"/>
        <v>0</v>
      </c>
      <c r="T783" s="181">
        <f t="shared" si="116"/>
        <v>0</v>
      </c>
      <c r="AQ783" s="1">
        <f>COUNT(L$11:L783)</f>
        <v>37</v>
      </c>
      <c r="AR783" s="43">
        <f t="shared" si="117"/>
        <v>40933</v>
      </c>
      <c r="AS783" s="44">
        <f t="shared" si="118"/>
        <v>89.120000000000019</v>
      </c>
      <c r="AT783" s="10" t="str">
        <f t="shared" si="119"/>
        <v/>
      </c>
      <c r="AU783" s="20" t="str">
        <f t="shared" si="120"/>
        <v/>
      </c>
      <c r="AV783" s="42">
        <f t="shared" si="121"/>
        <v>1</v>
      </c>
      <c r="AW783" s="89">
        <f t="shared" si="122"/>
        <v>0</v>
      </c>
      <c r="AX783" s="168"/>
      <c r="AY783" s="60"/>
      <c r="AZ783" s="61"/>
      <c r="BB783" s="61" t="str">
        <f>IF(Settings!I779&lt;&gt;"",Settings!I779,"")</f>
        <v/>
      </c>
    </row>
    <row r="784" spans="2:54" x14ac:dyDescent="0.2">
      <c r="B784" s="13"/>
      <c r="C784" s="12"/>
      <c r="D784" s="12"/>
      <c r="E784" s="12"/>
      <c r="F784" s="12"/>
      <c r="G784" s="12"/>
      <c r="H784" s="12"/>
      <c r="I784" s="15"/>
      <c r="J784" s="31"/>
      <c r="K784" s="180"/>
      <c r="L784" s="40"/>
      <c r="M784" s="14"/>
      <c r="N784" s="16"/>
      <c r="O784" s="49"/>
      <c r="P784" s="64"/>
      <c r="Q784" s="18"/>
      <c r="R784" s="181">
        <f t="shared" si="114"/>
        <v>0</v>
      </c>
      <c r="S784" s="181">
        <f t="shared" si="115"/>
        <v>0</v>
      </c>
      <c r="T784" s="181">
        <f t="shared" si="116"/>
        <v>0</v>
      </c>
      <c r="AQ784" s="1">
        <f>COUNT(L$11:L784)</f>
        <v>37</v>
      </c>
      <c r="AR784" s="43">
        <f t="shared" si="117"/>
        <v>40933</v>
      </c>
      <c r="AS784" s="44">
        <f t="shared" si="118"/>
        <v>89.120000000000019</v>
      </c>
      <c r="AT784" s="10" t="str">
        <f t="shared" si="119"/>
        <v/>
      </c>
      <c r="AU784" s="20" t="str">
        <f t="shared" si="120"/>
        <v/>
      </c>
      <c r="AV784" s="42">
        <f t="shared" si="121"/>
        <v>1</v>
      </c>
      <c r="AW784" s="89">
        <f t="shared" si="122"/>
        <v>0</v>
      </c>
      <c r="AX784" s="168"/>
      <c r="AY784" s="60"/>
      <c r="AZ784" s="61"/>
      <c r="BB784" s="61" t="str">
        <f>IF(Settings!I780&lt;&gt;"",Settings!I780,"")</f>
        <v/>
      </c>
    </row>
    <row r="785" spans="2:54" x14ac:dyDescent="0.2">
      <c r="B785" s="13"/>
      <c r="C785" s="12"/>
      <c r="D785" s="12"/>
      <c r="E785" s="12"/>
      <c r="F785" s="12"/>
      <c r="G785" s="12"/>
      <c r="H785" s="12"/>
      <c r="I785" s="15"/>
      <c r="J785" s="31"/>
      <c r="K785" s="180"/>
      <c r="L785" s="40"/>
      <c r="M785" s="14"/>
      <c r="N785" s="16"/>
      <c r="O785" s="49"/>
      <c r="P785" s="64"/>
      <c r="Q785" s="18"/>
      <c r="R785" s="181">
        <f t="shared" si="114"/>
        <v>0</v>
      </c>
      <c r="S785" s="181">
        <f t="shared" si="115"/>
        <v>0</v>
      </c>
      <c r="T785" s="181">
        <f t="shared" si="116"/>
        <v>0</v>
      </c>
      <c r="AQ785" s="1">
        <f>COUNT(L$11:L785)</f>
        <v>37</v>
      </c>
      <c r="AR785" s="43">
        <f t="shared" si="117"/>
        <v>40933</v>
      </c>
      <c r="AS785" s="44">
        <f t="shared" si="118"/>
        <v>89.120000000000019</v>
      </c>
      <c r="AT785" s="10" t="str">
        <f t="shared" si="119"/>
        <v/>
      </c>
      <c r="AU785" s="20" t="str">
        <f t="shared" si="120"/>
        <v/>
      </c>
      <c r="AV785" s="42">
        <f t="shared" si="121"/>
        <v>1</v>
      </c>
      <c r="AW785" s="89">
        <f t="shared" si="122"/>
        <v>0</v>
      </c>
      <c r="AX785" s="168"/>
      <c r="AY785" s="60"/>
      <c r="AZ785" s="61"/>
      <c r="BB785" s="61" t="str">
        <f>IF(Settings!I781&lt;&gt;"",Settings!I781,"")</f>
        <v/>
      </c>
    </row>
    <row r="786" spans="2:54" x14ac:dyDescent="0.2">
      <c r="B786" s="13"/>
      <c r="C786" s="12"/>
      <c r="D786" s="12"/>
      <c r="E786" s="12"/>
      <c r="F786" s="12"/>
      <c r="G786" s="12"/>
      <c r="H786" s="12"/>
      <c r="I786" s="15"/>
      <c r="J786" s="31"/>
      <c r="K786" s="180"/>
      <c r="L786" s="40"/>
      <c r="M786" s="14"/>
      <c r="N786" s="16"/>
      <c r="O786" s="49"/>
      <c r="P786" s="64"/>
      <c r="Q786" s="18"/>
      <c r="R786" s="181">
        <f t="shared" si="114"/>
        <v>0</v>
      </c>
      <c r="S786" s="181">
        <f t="shared" si="115"/>
        <v>0</v>
      </c>
      <c r="T786" s="181">
        <f t="shared" si="116"/>
        <v>0</v>
      </c>
      <c r="AQ786" s="1">
        <f>COUNT(L$11:L786)</f>
        <v>37</v>
      </c>
      <c r="AR786" s="43">
        <f t="shared" si="117"/>
        <v>40933</v>
      </c>
      <c r="AS786" s="44">
        <f t="shared" si="118"/>
        <v>89.120000000000019</v>
      </c>
      <c r="AT786" s="10" t="str">
        <f t="shared" si="119"/>
        <v/>
      </c>
      <c r="AU786" s="20" t="str">
        <f t="shared" si="120"/>
        <v/>
      </c>
      <c r="AV786" s="42">
        <f t="shared" si="121"/>
        <v>1</v>
      </c>
      <c r="AW786" s="89">
        <f t="shared" si="122"/>
        <v>0</v>
      </c>
      <c r="AX786" s="168"/>
      <c r="AY786" s="60"/>
      <c r="AZ786" s="61"/>
      <c r="BB786" s="61" t="str">
        <f>IF(Settings!I782&lt;&gt;"",Settings!I782,"")</f>
        <v/>
      </c>
    </row>
    <row r="787" spans="2:54" x14ac:dyDescent="0.2">
      <c r="B787" s="13"/>
      <c r="C787" s="12"/>
      <c r="D787" s="12"/>
      <c r="E787" s="12"/>
      <c r="F787" s="12"/>
      <c r="G787" s="12"/>
      <c r="H787" s="12"/>
      <c r="I787" s="15"/>
      <c r="J787" s="31"/>
      <c r="K787" s="180"/>
      <c r="L787" s="40"/>
      <c r="M787" s="14"/>
      <c r="N787" s="16"/>
      <c r="O787" s="49"/>
      <c r="P787" s="64"/>
      <c r="Q787" s="18"/>
      <c r="R787" s="181">
        <f t="shared" si="114"/>
        <v>0</v>
      </c>
      <c r="S787" s="181">
        <f t="shared" si="115"/>
        <v>0</v>
      </c>
      <c r="T787" s="181">
        <f t="shared" si="116"/>
        <v>0</v>
      </c>
      <c r="AQ787" s="1">
        <f>COUNT(L$11:L787)</f>
        <v>37</v>
      </c>
      <c r="AR787" s="43">
        <f t="shared" si="117"/>
        <v>40933</v>
      </c>
      <c r="AS787" s="44">
        <f t="shared" si="118"/>
        <v>89.120000000000019</v>
      </c>
      <c r="AT787" s="10" t="str">
        <f t="shared" si="119"/>
        <v/>
      </c>
      <c r="AU787" s="20" t="str">
        <f t="shared" si="120"/>
        <v/>
      </c>
      <c r="AV787" s="42">
        <f t="shared" si="121"/>
        <v>1</v>
      </c>
      <c r="AW787" s="89">
        <f t="shared" si="122"/>
        <v>0</v>
      </c>
      <c r="AX787" s="168"/>
      <c r="AY787" s="60"/>
      <c r="AZ787" s="61"/>
      <c r="BB787" s="61" t="str">
        <f>IF(Settings!I783&lt;&gt;"",Settings!I783,"")</f>
        <v/>
      </c>
    </row>
    <row r="788" spans="2:54" x14ac:dyDescent="0.2">
      <c r="B788" s="13"/>
      <c r="C788" s="12"/>
      <c r="D788" s="12"/>
      <c r="E788" s="12"/>
      <c r="F788" s="12"/>
      <c r="G788" s="12"/>
      <c r="H788" s="12"/>
      <c r="I788" s="15"/>
      <c r="J788" s="31"/>
      <c r="K788" s="180"/>
      <c r="L788" s="40"/>
      <c r="M788" s="14"/>
      <c r="N788" s="16"/>
      <c r="O788" s="49"/>
      <c r="P788" s="64"/>
      <c r="Q788" s="18"/>
      <c r="R788" s="181">
        <f t="shared" si="114"/>
        <v>0</v>
      </c>
      <c r="S788" s="181">
        <f t="shared" si="115"/>
        <v>0</v>
      </c>
      <c r="T788" s="181">
        <f t="shared" si="116"/>
        <v>0</v>
      </c>
      <c r="AQ788" s="1">
        <f>COUNT(L$11:L788)</f>
        <v>37</v>
      </c>
      <c r="AR788" s="43">
        <f t="shared" si="117"/>
        <v>40933</v>
      </c>
      <c r="AS788" s="44">
        <f t="shared" si="118"/>
        <v>89.120000000000019</v>
      </c>
      <c r="AT788" s="10" t="str">
        <f t="shared" si="119"/>
        <v/>
      </c>
      <c r="AU788" s="20" t="str">
        <f t="shared" si="120"/>
        <v/>
      </c>
      <c r="AV788" s="42">
        <f t="shared" si="121"/>
        <v>1</v>
      </c>
      <c r="AW788" s="89">
        <f t="shared" si="122"/>
        <v>0</v>
      </c>
      <c r="AX788" s="168"/>
      <c r="AY788" s="60"/>
      <c r="AZ788" s="61"/>
      <c r="BB788" s="61" t="str">
        <f>IF(Settings!I784&lt;&gt;"",Settings!I784,"")</f>
        <v/>
      </c>
    </row>
    <row r="789" spans="2:54" x14ac:dyDescent="0.2">
      <c r="B789" s="13"/>
      <c r="C789" s="12"/>
      <c r="D789" s="12"/>
      <c r="E789" s="12"/>
      <c r="F789" s="12"/>
      <c r="G789" s="12"/>
      <c r="H789" s="12"/>
      <c r="I789" s="15"/>
      <c r="J789" s="31"/>
      <c r="K789" s="180"/>
      <c r="L789" s="40"/>
      <c r="M789" s="14"/>
      <c r="N789" s="16"/>
      <c r="O789" s="49"/>
      <c r="P789" s="64"/>
      <c r="Q789" s="18"/>
      <c r="R789" s="181">
        <f t="shared" si="114"/>
        <v>0</v>
      </c>
      <c r="S789" s="181">
        <f t="shared" si="115"/>
        <v>0</v>
      </c>
      <c r="T789" s="181">
        <f t="shared" si="116"/>
        <v>0</v>
      </c>
      <c r="AQ789" s="1">
        <f>COUNT(L$11:L789)</f>
        <v>37</v>
      </c>
      <c r="AR789" s="43">
        <f t="shared" si="117"/>
        <v>40933</v>
      </c>
      <c r="AS789" s="44">
        <f t="shared" si="118"/>
        <v>89.120000000000019</v>
      </c>
      <c r="AT789" s="10" t="str">
        <f t="shared" si="119"/>
        <v/>
      </c>
      <c r="AU789" s="20" t="str">
        <f t="shared" si="120"/>
        <v/>
      </c>
      <c r="AV789" s="42">
        <f t="shared" si="121"/>
        <v>1</v>
      </c>
      <c r="AW789" s="89">
        <f t="shared" si="122"/>
        <v>0</v>
      </c>
      <c r="AX789" s="168"/>
      <c r="AY789" s="60"/>
      <c r="AZ789" s="61"/>
      <c r="BB789" s="61" t="str">
        <f>IF(Settings!I785&lt;&gt;"",Settings!I785,"")</f>
        <v/>
      </c>
    </row>
    <row r="790" spans="2:54" x14ac:dyDescent="0.2">
      <c r="B790" s="13"/>
      <c r="C790" s="12"/>
      <c r="D790" s="12"/>
      <c r="E790" s="12"/>
      <c r="F790" s="12"/>
      <c r="G790" s="12"/>
      <c r="H790" s="12"/>
      <c r="I790" s="15"/>
      <c r="J790" s="31"/>
      <c r="K790" s="180"/>
      <c r="L790" s="40"/>
      <c r="M790" s="14"/>
      <c r="N790" s="16"/>
      <c r="O790" s="49"/>
      <c r="P790" s="64"/>
      <c r="Q790" s="18"/>
      <c r="R790" s="181">
        <f t="shared" si="114"/>
        <v>0</v>
      </c>
      <c r="S790" s="181">
        <f t="shared" si="115"/>
        <v>0</v>
      </c>
      <c r="T790" s="181">
        <f t="shared" si="116"/>
        <v>0</v>
      </c>
      <c r="AQ790" s="1">
        <f>COUNT(L$11:L790)</f>
        <v>37</v>
      </c>
      <c r="AR790" s="43">
        <f t="shared" si="117"/>
        <v>40933</v>
      </c>
      <c r="AS790" s="44">
        <f t="shared" si="118"/>
        <v>89.120000000000019</v>
      </c>
      <c r="AT790" s="10" t="str">
        <f t="shared" si="119"/>
        <v/>
      </c>
      <c r="AU790" s="20" t="str">
        <f t="shared" si="120"/>
        <v/>
      </c>
      <c r="AV790" s="42">
        <f t="shared" si="121"/>
        <v>1</v>
      </c>
      <c r="AW790" s="89">
        <f t="shared" si="122"/>
        <v>0</v>
      </c>
      <c r="AX790" s="168"/>
      <c r="AY790" s="60"/>
      <c r="AZ790" s="61"/>
      <c r="BB790" s="61" t="str">
        <f>IF(Settings!I786&lt;&gt;"",Settings!I786,"")</f>
        <v/>
      </c>
    </row>
    <row r="791" spans="2:54" x14ac:dyDescent="0.2">
      <c r="B791" s="13"/>
      <c r="C791" s="12"/>
      <c r="D791" s="12"/>
      <c r="E791" s="12"/>
      <c r="F791" s="12"/>
      <c r="G791" s="12"/>
      <c r="H791" s="12"/>
      <c r="I791" s="15"/>
      <c r="J791" s="31"/>
      <c r="K791" s="180"/>
      <c r="L791" s="40"/>
      <c r="M791" s="14"/>
      <c r="N791" s="16"/>
      <c r="O791" s="49"/>
      <c r="P791" s="64"/>
      <c r="Q791" s="18"/>
      <c r="R791" s="181">
        <f t="shared" si="114"/>
        <v>0</v>
      </c>
      <c r="S791" s="181">
        <f t="shared" si="115"/>
        <v>0</v>
      </c>
      <c r="T791" s="181">
        <f t="shared" si="116"/>
        <v>0</v>
      </c>
      <c r="AQ791" s="1">
        <f>COUNT(L$11:L791)</f>
        <v>37</v>
      </c>
      <c r="AR791" s="43">
        <f t="shared" si="117"/>
        <v>40933</v>
      </c>
      <c r="AS791" s="44">
        <f t="shared" si="118"/>
        <v>89.120000000000019</v>
      </c>
      <c r="AT791" s="10" t="str">
        <f t="shared" si="119"/>
        <v/>
      </c>
      <c r="AU791" s="20" t="str">
        <f t="shared" si="120"/>
        <v/>
      </c>
      <c r="AV791" s="42">
        <f t="shared" si="121"/>
        <v>1</v>
      </c>
      <c r="AW791" s="89">
        <f t="shared" si="122"/>
        <v>0</v>
      </c>
      <c r="AX791" s="168"/>
      <c r="AY791" s="60"/>
      <c r="AZ791" s="61"/>
      <c r="BB791" s="61" t="str">
        <f>IF(Settings!I787&lt;&gt;"",Settings!I787,"")</f>
        <v/>
      </c>
    </row>
    <row r="792" spans="2:54" x14ac:dyDescent="0.2">
      <c r="B792" s="13"/>
      <c r="C792" s="12"/>
      <c r="D792" s="12"/>
      <c r="E792" s="12"/>
      <c r="F792" s="12"/>
      <c r="G792" s="12"/>
      <c r="H792" s="12"/>
      <c r="I792" s="15"/>
      <c r="J792" s="31"/>
      <c r="K792" s="180"/>
      <c r="L792" s="40"/>
      <c r="M792" s="14"/>
      <c r="N792" s="16"/>
      <c r="O792" s="49"/>
      <c r="P792" s="64"/>
      <c r="Q792" s="18"/>
      <c r="R792" s="181">
        <f t="shared" si="114"/>
        <v>0</v>
      </c>
      <c r="S792" s="181">
        <f t="shared" si="115"/>
        <v>0</v>
      </c>
      <c r="T792" s="181">
        <f t="shared" si="116"/>
        <v>0</v>
      </c>
      <c r="AQ792" s="1">
        <f>COUNT(L$11:L792)</f>
        <v>37</v>
      </c>
      <c r="AR792" s="43">
        <f t="shared" si="117"/>
        <v>40933</v>
      </c>
      <c r="AS792" s="44">
        <f t="shared" si="118"/>
        <v>89.120000000000019</v>
      </c>
      <c r="AT792" s="10" t="str">
        <f t="shared" si="119"/>
        <v/>
      </c>
      <c r="AU792" s="20" t="str">
        <f t="shared" si="120"/>
        <v/>
      </c>
      <c r="AV792" s="42">
        <f t="shared" si="121"/>
        <v>1</v>
      </c>
      <c r="AW792" s="89">
        <f t="shared" si="122"/>
        <v>0</v>
      </c>
      <c r="AX792" s="168"/>
      <c r="AY792" s="60"/>
      <c r="AZ792" s="61"/>
      <c r="BB792" s="61" t="str">
        <f>IF(Settings!I788&lt;&gt;"",Settings!I788,"")</f>
        <v/>
      </c>
    </row>
    <row r="793" spans="2:54" x14ac:dyDescent="0.2">
      <c r="B793" s="13"/>
      <c r="C793" s="12"/>
      <c r="D793" s="12"/>
      <c r="E793" s="12"/>
      <c r="F793" s="12"/>
      <c r="G793" s="12"/>
      <c r="H793" s="12"/>
      <c r="I793" s="15"/>
      <c r="J793" s="31"/>
      <c r="K793" s="180"/>
      <c r="L793" s="40"/>
      <c r="M793" s="14"/>
      <c r="N793" s="16"/>
      <c r="O793" s="49"/>
      <c r="P793" s="64"/>
      <c r="Q793" s="18"/>
      <c r="R793" s="181">
        <f t="shared" si="114"/>
        <v>0</v>
      </c>
      <c r="S793" s="181">
        <f t="shared" si="115"/>
        <v>0</v>
      </c>
      <c r="T793" s="181">
        <f t="shared" si="116"/>
        <v>0</v>
      </c>
      <c r="AQ793" s="1">
        <f>COUNT(L$11:L793)</f>
        <v>37</v>
      </c>
      <c r="AR793" s="43">
        <f t="shared" si="117"/>
        <v>40933</v>
      </c>
      <c r="AS793" s="44">
        <f t="shared" si="118"/>
        <v>89.120000000000019</v>
      </c>
      <c r="AT793" s="10" t="str">
        <f t="shared" si="119"/>
        <v/>
      </c>
      <c r="AU793" s="20" t="str">
        <f t="shared" si="120"/>
        <v/>
      </c>
      <c r="AV793" s="42">
        <f t="shared" si="121"/>
        <v>1</v>
      </c>
      <c r="AW793" s="89">
        <f t="shared" si="122"/>
        <v>0</v>
      </c>
      <c r="AX793" s="168"/>
      <c r="AY793" s="60"/>
      <c r="AZ793" s="61"/>
      <c r="BB793" s="61" t="str">
        <f>IF(Settings!I789&lt;&gt;"",Settings!I789,"")</f>
        <v/>
      </c>
    </row>
    <row r="794" spans="2:54" x14ac:dyDescent="0.2">
      <c r="B794" s="13"/>
      <c r="C794" s="12"/>
      <c r="D794" s="12"/>
      <c r="E794" s="12"/>
      <c r="F794" s="12"/>
      <c r="G794" s="12"/>
      <c r="H794" s="12"/>
      <c r="I794" s="15"/>
      <c r="J794" s="31"/>
      <c r="K794" s="180"/>
      <c r="L794" s="40"/>
      <c r="M794" s="14"/>
      <c r="N794" s="16"/>
      <c r="O794" s="49"/>
      <c r="P794" s="64"/>
      <c r="Q794" s="18"/>
      <c r="R794" s="181">
        <f t="shared" si="114"/>
        <v>0</v>
      </c>
      <c r="S794" s="181">
        <f t="shared" si="115"/>
        <v>0</v>
      </c>
      <c r="T794" s="181">
        <f t="shared" si="116"/>
        <v>0</v>
      </c>
      <c r="AQ794" s="1">
        <f>COUNT(L$11:L794)</f>
        <v>37</v>
      </c>
      <c r="AR794" s="43">
        <f t="shared" si="117"/>
        <v>40933</v>
      </c>
      <c r="AS794" s="44">
        <f t="shared" si="118"/>
        <v>89.120000000000019</v>
      </c>
      <c r="AT794" s="10" t="str">
        <f t="shared" si="119"/>
        <v/>
      </c>
      <c r="AU794" s="20" t="str">
        <f t="shared" si="120"/>
        <v/>
      </c>
      <c r="AV794" s="42">
        <f t="shared" si="121"/>
        <v>1</v>
      </c>
      <c r="AW794" s="89">
        <f t="shared" si="122"/>
        <v>0</v>
      </c>
      <c r="AX794" s="168"/>
      <c r="AY794" s="60"/>
      <c r="AZ794" s="61"/>
      <c r="BB794" s="61" t="str">
        <f>IF(Settings!I790&lt;&gt;"",Settings!I790,"")</f>
        <v/>
      </c>
    </row>
    <row r="795" spans="2:54" x14ac:dyDescent="0.2">
      <c r="B795" s="13"/>
      <c r="C795" s="12"/>
      <c r="D795" s="12"/>
      <c r="E795" s="12"/>
      <c r="F795" s="12"/>
      <c r="G795" s="12"/>
      <c r="H795" s="12"/>
      <c r="I795" s="15"/>
      <c r="J795" s="31"/>
      <c r="K795" s="180"/>
      <c r="L795" s="40"/>
      <c r="M795" s="14"/>
      <c r="N795" s="16"/>
      <c r="O795" s="49"/>
      <c r="P795" s="64"/>
      <c r="Q795" s="18"/>
      <c r="R795" s="181">
        <f t="shared" si="114"/>
        <v>0</v>
      </c>
      <c r="S795" s="181">
        <f t="shared" si="115"/>
        <v>0</v>
      </c>
      <c r="T795" s="181">
        <f t="shared" si="116"/>
        <v>0</v>
      </c>
      <c r="AQ795" s="1">
        <f>COUNT(L$11:L795)</f>
        <v>37</v>
      </c>
      <c r="AR795" s="43">
        <f t="shared" si="117"/>
        <v>40933</v>
      </c>
      <c r="AS795" s="44">
        <f t="shared" si="118"/>
        <v>89.120000000000019</v>
      </c>
      <c r="AT795" s="10" t="str">
        <f t="shared" si="119"/>
        <v/>
      </c>
      <c r="AU795" s="20" t="str">
        <f t="shared" si="120"/>
        <v/>
      </c>
      <c r="AV795" s="42">
        <f t="shared" si="121"/>
        <v>1</v>
      </c>
      <c r="AW795" s="89">
        <f t="shared" si="122"/>
        <v>0</v>
      </c>
      <c r="AX795" s="168"/>
      <c r="AY795" s="60"/>
      <c r="AZ795" s="61"/>
      <c r="BB795" s="61" t="str">
        <f>IF(Settings!I791&lt;&gt;"",Settings!I791,"")</f>
        <v/>
      </c>
    </row>
    <row r="796" spans="2:54" x14ac:dyDescent="0.2">
      <c r="B796" s="13"/>
      <c r="C796" s="12"/>
      <c r="D796" s="12"/>
      <c r="E796" s="12"/>
      <c r="F796" s="12"/>
      <c r="G796" s="12"/>
      <c r="H796" s="12"/>
      <c r="I796" s="15"/>
      <c r="J796" s="31"/>
      <c r="K796" s="180"/>
      <c r="L796" s="40"/>
      <c r="M796" s="14"/>
      <c r="N796" s="16"/>
      <c r="O796" s="49"/>
      <c r="P796" s="64"/>
      <c r="Q796" s="18"/>
      <c r="R796" s="181">
        <f t="shared" si="114"/>
        <v>0</v>
      </c>
      <c r="S796" s="181">
        <f t="shared" si="115"/>
        <v>0</v>
      </c>
      <c r="T796" s="181">
        <f t="shared" si="116"/>
        <v>0</v>
      </c>
      <c r="AQ796" s="1">
        <f>COUNT(L$11:L796)</f>
        <v>37</v>
      </c>
      <c r="AR796" s="43">
        <f t="shared" si="117"/>
        <v>40933</v>
      </c>
      <c r="AS796" s="44">
        <f t="shared" si="118"/>
        <v>89.120000000000019</v>
      </c>
      <c r="AT796" s="10" t="str">
        <f t="shared" si="119"/>
        <v/>
      </c>
      <c r="AU796" s="20" t="str">
        <f t="shared" si="120"/>
        <v/>
      </c>
      <c r="AV796" s="42">
        <f t="shared" si="121"/>
        <v>1</v>
      </c>
      <c r="AW796" s="89">
        <f t="shared" si="122"/>
        <v>0</v>
      </c>
      <c r="AX796" s="168"/>
      <c r="AY796" s="60"/>
      <c r="AZ796" s="61"/>
      <c r="BB796" s="61" t="str">
        <f>IF(Settings!I792&lt;&gt;"",Settings!I792,"")</f>
        <v/>
      </c>
    </row>
    <row r="797" spans="2:54" x14ac:dyDescent="0.2">
      <c r="B797" s="13"/>
      <c r="C797" s="12"/>
      <c r="D797" s="12"/>
      <c r="E797" s="12"/>
      <c r="F797" s="12"/>
      <c r="G797" s="12"/>
      <c r="H797" s="12"/>
      <c r="I797" s="15"/>
      <c r="J797" s="31"/>
      <c r="K797" s="180"/>
      <c r="L797" s="40"/>
      <c r="M797" s="14"/>
      <c r="N797" s="16"/>
      <c r="O797" s="49"/>
      <c r="P797" s="64"/>
      <c r="Q797" s="18"/>
      <c r="R797" s="181">
        <f t="shared" si="114"/>
        <v>0</v>
      </c>
      <c r="S797" s="181">
        <f t="shared" si="115"/>
        <v>0</v>
      </c>
      <c r="T797" s="181">
        <f t="shared" si="116"/>
        <v>0</v>
      </c>
      <c r="AQ797" s="1">
        <f>COUNT(L$11:L797)</f>
        <v>37</v>
      </c>
      <c r="AR797" s="43">
        <f t="shared" si="117"/>
        <v>40933</v>
      </c>
      <c r="AS797" s="44">
        <f t="shared" si="118"/>
        <v>89.120000000000019</v>
      </c>
      <c r="AT797" s="10" t="str">
        <f t="shared" si="119"/>
        <v/>
      </c>
      <c r="AU797" s="20" t="str">
        <f t="shared" si="120"/>
        <v/>
      </c>
      <c r="AV797" s="42">
        <f t="shared" si="121"/>
        <v>1</v>
      </c>
      <c r="AW797" s="89">
        <f t="shared" si="122"/>
        <v>0</v>
      </c>
      <c r="AX797" s="168"/>
      <c r="AY797" s="60"/>
      <c r="AZ797" s="61"/>
      <c r="BB797" s="61" t="str">
        <f>IF(Settings!I793&lt;&gt;"",Settings!I793,"")</f>
        <v/>
      </c>
    </row>
    <row r="798" spans="2:54" x14ac:dyDescent="0.2">
      <c r="B798" s="13"/>
      <c r="C798" s="12"/>
      <c r="D798" s="12"/>
      <c r="E798" s="12"/>
      <c r="F798" s="12"/>
      <c r="G798" s="12"/>
      <c r="H798" s="12"/>
      <c r="I798" s="15"/>
      <c r="J798" s="31"/>
      <c r="K798" s="180"/>
      <c r="L798" s="40"/>
      <c r="M798" s="14"/>
      <c r="N798" s="16"/>
      <c r="O798" s="49"/>
      <c r="P798" s="64"/>
      <c r="Q798" s="18"/>
      <c r="R798" s="181">
        <f t="shared" si="114"/>
        <v>0</v>
      </c>
      <c r="S798" s="181">
        <f t="shared" si="115"/>
        <v>0</v>
      </c>
      <c r="T798" s="181">
        <f t="shared" si="116"/>
        <v>0</v>
      </c>
      <c r="AQ798" s="1">
        <f>COUNT(L$11:L798)</f>
        <v>37</v>
      </c>
      <c r="AR798" s="43">
        <f t="shared" si="117"/>
        <v>40933</v>
      </c>
      <c r="AS798" s="44">
        <f t="shared" si="118"/>
        <v>89.120000000000019</v>
      </c>
      <c r="AT798" s="10" t="str">
        <f t="shared" si="119"/>
        <v/>
      </c>
      <c r="AU798" s="20" t="str">
        <f t="shared" si="120"/>
        <v/>
      </c>
      <c r="AV798" s="42">
        <f t="shared" si="121"/>
        <v>1</v>
      </c>
      <c r="AW798" s="89">
        <f t="shared" si="122"/>
        <v>0</v>
      </c>
      <c r="AX798" s="168"/>
      <c r="AY798" s="60"/>
      <c r="AZ798" s="61"/>
      <c r="BB798" s="61" t="str">
        <f>IF(Settings!I794&lt;&gt;"",Settings!I794,"")</f>
        <v/>
      </c>
    </row>
    <row r="799" spans="2:54" x14ac:dyDescent="0.2">
      <c r="B799" s="13"/>
      <c r="C799" s="12"/>
      <c r="D799" s="12"/>
      <c r="E799" s="12"/>
      <c r="F799" s="12"/>
      <c r="G799" s="12"/>
      <c r="H799" s="12"/>
      <c r="I799" s="15"/>
      <c r="J799" s="31"/>
      <c r="K799" s="180"/>
      <c r="L799" s="40"/>
      <c r="M799" s="14"/>
      <c r="N799" s="16"/>
      <c r="O799" s="49"/>
      <c r="P799" s="64"/>
      <c r="Q799" s="18"/>
      <c r="R799" s="181">
        <f t="shared" si="114"/>
        <v>0</v>
      </c>
      <c r="S799" s="181">
        <f t="shared" si="115"/>
        <v>0</v>
      </c>
      <c r="T799" s="181">
        <f t="shared" si="116"/>
        <v>0</v>
      </c>
      <c r="AQ799" s="1">
        <f>COUNT(L$11:L799)</f>
        <v>37</v>
      </c>
      <c r="AR799" s="43">
        <f t="shared" si="117"/>
        <v>40933</v>
      </c>
      <c r="AS799" s="44">
        <f t="shared" si="118"/>
        <v>89.120000000000019</v>
      </c>
      <c r="AT799" s="10" t="str">
        <f t="shared" si="119"/>
        <v/>
      </c>
      <c r="AU799" s="20" t="str">
        <f t="shared" si="120"/>
        <v/>
      </c>
      <c r="AV799" s="42">
        <f t="shared" si="121"/>
        <v>1</v>
      </c>
      <c r="AW799" s="89">
        <f t="shared" si="122"/>
        <v>0</v>
      </c>
      <c r="AX799" s="168"/>
      <c r="AY799" s="60"/>
      <c r="AZ799" s="61"/>
      <c r="BB799" s="61" t="str">
        <f>IF(Settings!I795&lt;&gt;"",Settings!I795,"")</f>
        <v/>
      </c>
    </row>
    <row r="800" spans="2:54" x14ac:dyDescent="0.2">
      <c r="B800" s="13"/>
      <c r="C800" s="12"/>
      <c r="D800" s="12"/>
      <c r="E800" s="12"/>
      <c r="F800" s="12"/>
      <c r="G800" s="12"/>
      <c r="H800" s="12"/>
      <c r="I800" s="15"/>
      <c r="J800" s="31"/>
      <c r="K800" s="180"/>
      <c r="L800" s="40"/>
      <c r="M800" s="14"/>
      <c r="N800" s="16"/>
      <c r="O800" s="49"/>
      <c r="P800" s="64"/>
      <c r="Q800" s="18"/>
      <c r="R800" s="181">
        <f t="shared" si="114"/>
        <v>0</v>
      </c>
      <c r="S800" s="181">
        <f t="shared" si="115"/>
        <v>0</v>
      </c>
      <c r="T800" s="181">
        <f t="shared" si="116"/>
        <v>0</v>
      </c>
      <c r="AQ800" s="1">
        <f>COUNT(L$11:L800)</f>
        <v>37</v>
      </c>
      <c r="AR800" s="43">
        <f t="shared" si="117"/>
        <v>40933</v>
      </c>
      <c r="AS800" s="44">
        <f t="shared" si="118"/>
        <v>89.120000000000019</v>
      </c>
      <c r="AT800" s="10" t="str">
        <f t="shared" si="119"/>
        <v/>
      </c>
      <c r="AU800" s="20" t="str">
        <f t="shared" si="120"/>
        <v/>
      </c>
      <c r="AV800" s="42">
        <f t="shared" si="121"/>
        <v>1</v>
      </c>
      <c r="AW800" s="89">
        <f t="shared" si="122"/>
        <v>0</v>
      </c>
      <c r="AX800" s="168"/>
      <c r="AY800" s="60"/>
      <c r="AZ800" s="61"/>
      <c r="BB800" s="61" t="str">
        <f>IF(Settings!I796&lt;&gt;"",Settings!I796,"")</f>
        <v/>
      </c>
    </row>
    <row r="801" spans="2:54" x14ac:dyDescent="0.2">
      <c r="B801" s="13"/>
      <c r="C801" s="12"/>
      <c r="D801" s="12"/>
      <c r="E801" s="12"/>
      <c r="F801" s="12"/>
      <c r="G801" s="12"/>
      <c r="H801" s="12"/>
      <c r="I801" s="15"/>
      <c r="J801" s="31"/>
      <c r="K801" s="180"/>
      <c r="L801" s="40"/>
      <c r="M801" s="14"/>
      <c r="N801" s="16"/>
      <c r="O801" s="49"/>
      <c r="P801" s="64"/>
      <c r="Q801" s="18"/>
      <c r="R801" s="181">
        <f t="shared" si="114"/>
        <v>0</v>
      </c>
      <c r="S801" s="181">
        <f t="shared" si="115"/>
        <v>0</v>
      </c>
      <c r="T801" s="181">
        <f t="shared" si="116"/>
        <v>0</v>
      </c>
      <c r="AQ801" s="1">
        <f>COUNT(L$11:L801)</f>
        <v>37</v>
      </c>
      <c r="AR801" s="43">
        <f t="shared" si="117"/>
        <v>40933</v>
      </c>
      <c r="AS801" s="44">
        <f t="shared" si="118"/>
        <v>89.120000000000019</v>
      </c>
      <c r="AT801" s="10" t="str">
        <f t="shared" si="119"/>
        <v/>
      </c>
      <c r="AU801" s="20" t="str">
        <f t="shared" si="120"/>
        <v/>
      </c>
      <c r="AV801" s="42">
        <f t="shared" si="121"/>
        <v>1</v>
      </c>
      <c r="AW801" s="89">
        <f t="shared" si="122"/>
        <v>0</v>
      </c>
      <c r="AX801" s="168"/>
      <c r="AY801" s="60"/>
      <c r="AZ801" s="61"/>
      <c r="BB801" s="61" t="str">
        <f>IF(Settings!I797&lt;&gt;"",Settings!I797,"")</f>
        <v/>
      </c>
    </row>
    <row r="802" spans="2:54" x14ac:dyDescent="0.2">
      <c r="B802" s="13"/>
      <c r="C802" s="12"/>
      <c r="D802" s="12"/>
      <c r="E802" s="12"/>
      <c r="F802" s="12"/>
      <c r="G802" s="12"/>
      <c r="H802" s="12"/>
      <c r="I802" s="15"/>
      <c r="J802" s="31"/>
      <c r="K802" s="180"/>
      <c r="L802" s="40"/>
      <c r="M802" s="14"/>
      <c r="N802" s="16"/>
      <c r="O802" s="49"/>
      <c r="P802" s="64"/>
      <c r="Q802" s="18"/>
      <c r="R802" s="181">
        <f t="shared" si="114"/>
        <v>0</v>
      </c>
      <c r="S802" s="181">
        <f t="shared" si="115"/>
        <v>0</v>
      </c>
      <c r="T802" s="181">
        <f t="shared" si="116"/>
        <v>0</v>
      </c>
      <c r="AQ802" s="1">
        <f>COUNT(L$11:L802)</f>
        <v>37</v>
      </c>
      <c r="AR802" s="43">
        <f t="shared" si="117"/>
        <v>40933</v>
      </c>
      <c r="AS802" s="44">
        <f t="shared" si="118"/>
        <v>89.120000000000019</v>
      </c>
      <c r="AT802" s="10" t="str">
        <f t="shared" si="119"/>
        <v/>
      </c>
      <c r="AU802" s="20" t="str">
        <f t="shared" si="120"/>
        <v/>
      </c>
      <c r="AV802" s="42">
        <f t="shared" si="121"/>
        <v>1</v>
      </c>
      <c r="AW802" s="89">
        <f t="shared" si="122"/>
        <v>0</v>
      </c>
      <c r="AX802" s="168"/>
      <c r="AY802" s="60"/>
      <c r="AZ802" s="61"/>
      <c r="BB802" s="61" t="str">
        <f>IF(Settings!I798&lt;&gt;"",Settings!I798,"")</f>
        <v/>
      </c>
    </row>
    <row r="803" spans="2:54" x14ac:dyDescent="0.2">
      <c r="B803" s="13"/>
      <c r="C803" s="12"/>
      <c r="D803" s="12"/>
      <c r="E803" s="12"/>
      <c r="F803" s="12"/>
      <c r="G803" s="12"/>
      <c r="H803" s="12"/>
      <c r="I803" s="15"/>
      <c r="J803" s="31"/>
      <c r="K803" s="180"/>
      <c r="L803" s="40"/>
      <c r="M803" s="14"/>
      <c r="N803" s="16"/>
      <c r="O803" s="49"/>
      <c r="P803" s="64"/>
      <c r="Q803" s="18"/>
      <c r="R803" s="181">
        <f t="shared" si="114"/>
        <v>0</v>
      </c>
      <c r="S803" s="181">
        <f t="shared" si="115"/>
        <v>0</v>
      </c>
      <c r="T803" s="181">
        <f t="shared" si="116"/>
        <v>0</v>
      </c>
      <c r="AQ803" s="1">
        <f>COUNT(L$11:L803)</f>
        <v>37</v>
      </c>
      <c r="AR803" s="43">
        <f t="shared" si="117"/>
        <v>40933</v>
      </c>
      <c r="AS803" s="44">
        <f t="shared" si="118"/>
        <v>89.120000000000019</v>
      </c>
      <c r="AT803" s="10" t="str">
        <f t="shared" si="119"/>
        <v/>
      </c>
      <c r="AU803" s="20" t="str">
        <f t="shared" si="120"/>
        <v/>
      </c>
      <c r="AV803" s="42">
        <f t="shared" si="121"/>
        <v>1</v>
      </c>
      <c r="AW803" s="89">
        <f t="shared" si="122"/>
        <v>0</v>
      </c>
      <c r="AX803" s="168"/>
      <c r="AY803" s="60"/>
      <c r="AZ803" s="61"/>
      <c r="BB803" s="61" t="str">
        <f>IF(Settings!I799&lt;&gt;"",Settings!I799,"")</f>
        <v/>
      </c>
    </row>
    <row r="804" spans="2:54" x14ac:dyDescent="0.2">
      <c r="B804" s="13"/>
      <c r="C804" s="12"/>
      <c r="D804" s="12"/>
      <c r="E804" s="12"/>
      <c r="F804" s="12"/>
      <c r="G804" s="12"/>
      <c r="H804" s="12"/>
      <c r="I804" s="15"/>
      <c r="J804" s="31"/>
      <c r="K804" s="180"/>
      <c r="L804" s="40"/>
      <c r="M804" s="14"/>
      <c r="N804" s="16"/>
      <c r="O804" s="49"/>
      <c r="P804" s="64"/>
      <c r="Q804" s="18"/>
      <c r="R804" s="181">
        <f t="shared" si="114"/>
        <v>0</v>
      </c>
      <c r="S804" s="181">
        <f t="shared" si="115"/>
        <v>0</v>
      </c>
      <c r="T804" s="181">
        <f t="shared" si="116"/>
        <v>0</v>
      </c>
      <c r="AQ804" s="1">
        <f>COUNT(L$11:L804)</f>
        <v>37</v>
      </c>
      <c r="AR804" s="43">
        <f t="shared" si="117"/>
        <v>40933</v>
      </c>
      <c r="AS804" s="44">
        <f t="shared" si="118"/>
        <v>89.120000000000019</v>
      </c>
      <c r="AT804" s="10" t="str">
        <f t="shared" si="119"/>
        <v/>
      </c>
      <c r="AU804" s="20" t="str">
        <f t="shared" si="120"/>
        <v/>
      </c>
      <c r="AV804" s="42">
        <f t="shared" si="121"/>
        <v>1</v>
      </c>
      <c r="AW804" s="89">
        <f t="shared" si="122"/>
        <v>0</v>
      </c>
      <c r="AX804" s="168"/>
      <c r="AY804" s="60"/>
      <c r="AZ804" s="61"/>
      <c r="BB804" s="61" t="str">
        <f>IF(Settings!I800&lt;&gt;"",Settings!I800,"")</f>
        <v/>
      </c>
    </row>
    <row r="805" spans="2:54" x14ac:dyDescent="0.2">
      <c r="B805" s="13"/>
      <c r="C805" s="12"/>
      <c r="D805" s="12"/>
      <c r="E805" s="12"/>
      <c r="F805" s="12"/>
      <c r="G805" s="12"/>
      <c r="H805" s="12"/>
      <c r="I805" s="15"/>
      <c r="J805" s="31"/>
      <c r="K805" s="180"/>
      <c r="L805" s="40"/>
      <c r="M805" s="14"/>
      <c r="N805" s="16"/>
      <c r="O805" s="49"/>
      <c r="P805" s="64"/>
      <c r="Q805" s="18"/>
      <c r="R805" s="181">
        <f t="shared" si="114"/>
        <v>0</v>
      </c>
      <c r="S805" s="181">
        <f t="shared" si="115"/>
        <v>0</v>
      </c>
      <c r="T805" s="181">
        <f t="shared" si="116"/>
        <v>0</v>
      </c>
      <c r="AQ805" s="1">
        <f>COUNT(L$11:L805)</f>
        <v>37</v>
      </c>
      <c r="AR805" s="43">
        <f t="shared" si="117"/>
        <v>40933</v>
      </c>
      <c r="AS805" s="44">
        <f t="shared" si="118"/>
        <v>89.120000000000019</v>
      </c>
      <c r="AT805" s="10" t="str">
        <f t="shared" si="119"/>
        <v/>
      </c>
      <c r="AU805" s="20" t="str">
        <f t="shared" si="120"/>
        <v/>
      </c>
      <c r="AV805" s="42">
        <f t="shared" si="121"/>
        <v>1</v>
      </c>
      <c r="AW805" s="89">
        <f t="shared" si="122"/>
        <v>0</v>
      </c>
      <c r="AX805" s="168"/>
      <c r="AY805" s="60"/>
      <c r="AZ805" s="61"/>
      <c r="BB805" s="61" t="str">
        <f>IF(Settings!I801&lt;&gt;"",Settings!I801,"")</f>
        <v/>
      </c>
    </row>
    <row r="806" spans="2:54" x14ac:dyDescent="0.2">
      <c r="B806" s="13"/>
      <c r="C806" s="12"/>
      <c r="D806" s="12"/>
      <c r="E806" s="12"/>
      <c r="F806" s="12"/>
      <c r="G806" s="12"/>
      <c r="H806" s="12"/>
      <c r="I806" s="15"/>
      <c r="J806" s="31"/>
      <c r="K806" s="180"/>
      <c r="L806" s="40"/>
      <c r="M806" s="14"/>
      <c r="N806" s="16"/>
      <c r="O806" s="49"/>
      <c r="P806" s="64"/>
      <c r="Q806" s="18"/>
      <c r="R806" s="181">
        <f t="shared" si="114"/>
        <v>0</v>
      </c>
      <c r="S806" s="181">
        <f t="shared" si="115"/>
        <v>0</v>
      </c>
      <c r="T806" s="181">
        <f t="shared" si="116"/>
        <v>0</v>
      </c>
      <c r="AQ806" s="1">
        <f>COUNT(L$11:L806)</f>
        <v>37</v>
      </c>
      <c r="AR806" s="43">
        <f t="shared" si="117"/>
        <v>40933</v>
      </c>
      <c r="AS806" s="44">
        <f t="shared" si="118"/>
        <v>89.120000000000019</v>
      </c>
      <c r="AT806" s="10" t="str">
        <f t="shared" si="119"/>
        <v/>
      </c>
      <c r="AU806" s="20" t="str">
        <f t="shared" si="120"/>
        <v/>
      </c>
      <c r="AV806" s="42">
        <f t="shared" si="121"/>
        <v>1</v>
      </c>
      <c r="AW806" s="89">
        <f t="shared" si="122"/>
        <v>0</v>
      </c>
      <c r="AX806" s="168"/>
      <c r="AY806" s="60"/>
      <c r="AZ806" s="61"/>
      <c r="BB806" s="61" t="str">
        <f>IF(Settings!I802&lt;&gt;"",Settings!I802,"")</f>
        <v/>
      </c>
    </row>
    <row r="807" spans="2:54" x14ac:dyDescent="0.2">
      <c r="B807" s="13"/>
      <c r="C807" s="12"/>
      <c r="D807" s="12"/>
      <c r="E807" s="12"/>
      <c r="F807" s="12"/>
      <c r="G807" s="12"/>
      <c r="H807" s="12"/>
      <c r="I807" s="15"/>
      <c r="J807" s="31"/>
      <c r="K807" s="180"/>
      <c r="L807" s="40"/>
      <c r="M807" s="14"/>
      <c r="N807" s="16"/>
      <c r="O807" s="49"/>
      <c r="P807" s="64"/>
      <c r="Q807" s="18"/>
      <c r="R807" s="181">
        <f t="shared" si="114"/>
        <v>0</v>
      </c>
      <c r="S807" s="181">
        <f t="shared" si="115"/>
        <v>0</v>
      </c>
      <c r="T807" s="181">
        <f t="shared" si="116"/>
        <v>0</v>
      </c>
      <c r="AQ807" s="1">
        <f>COUNT(L$11:L807)</f>
        <v>37</v>
      </c>
      <c r="AR807" s="43">
        <f t="shared" si="117"/>
        <v>40933</v>
      </c>
      <c r="AS807" s="44">
        <f t="shared" si="118"/>
        <v>89.120000000000019</v>
      </c>
      <c r="AT807" s="10" t="str">
        <f t="shared" si="119"/>
        <v/>
      </c>
      <c r="AU807" s="20" t="str">
        <f t="shared" si="120"/>
        <v/>
      </c>
      <c r="AV807" s="42">
        <f t="shared" si="121"/>
        <v>1</v>
      </c>
      <c r="AW807" s="89">
        <f t="shared" si="122"/>
        <v>0</v>
      </c>
      <c r="AX807" s="168"/>
      <c r="AY807" s="60"/>
      <c r="AZ807" s="61"/>
      <c r="BB807" s="61" t="str">
        <f>IF(Settings!I803&lt;&gt;"",Settings!I803,"")</f>
        <v/>
      </c>
    </row>
    <row r="808" spans="2:54" x14ac:dyDescent="0.2">
      <c r="B808" s="13"/>
      <c r="C808" s="12"/>
      <c r="D808" s="12"/>
      <c r="E808" s="12"/>
      <c r="F808" s="12"/>
      <c r="G808" s="12"/>
      <c r="H808" s="12"/>
      <c r="I808" s="15"/>
      <c r="J808" s="31"/>
      <c r="K808" s="180"/>
      <c r="L808" s="40"/>
      <c r="M808" s="14"/>
      <c r="N808" s="16"/>
      <c r="O808" s="49"/>
      <c r="P808" s="64"/>
      <c r="Q808" s="18"/>
      <c r="R808" s="181">
        <f t="shared" si="114"/>
        <v>0</v>
      </c>
      <c r="S808" s="181">
        <f t="shared" si="115"/>
        <v>0</v>
      </c>
      <c r="T808" s="181">
        <f t="shared" si="116"/>
        <v>0</v>
      </c>
      <c r="AQ808" s="1">
        <f>COUNT(L$11:L808)</f>
        <v>37</v>
      </c>
      <c r="AR808" s="43">
        <f t="shared" si="117"/>
        <v>40933</v>
      </c>
      <c r="AS808" s="44">
        <f t="shared" si="118"/>
        <v>89.120000000000019</v>
      </c>
      <c r="AT808" s="10" t="str">
        <f t="shared" si="119"/>
        <v/>
      </c>
      <c r="AU808" s="20" t="str">
        <f t="shared" si="120"/>
        <v/>
      </c>
      <c r="AV808" s="42">
        <f t="shared" si="121"/>
        <v>1</v>
      </c>
      <c r="AW808" s="89">
        <f t="shared" si="122"/>
        <v>0</v>
      </c>
      <c r="AX808" s="168"/>
      <c r="AY808" s="60"/>
      <c r="AZ808" s="61"/>
      <c r="BB808" s="61" t="str">
        <f>IF(Settings!I804&lt;&gt;"",Settings!I804,"")</f>
        <v/>
      </c>
    </row>
    <row r="809" spans="2:54" x14ac:dyDescent="0.2">
      <c r="B809" s="13"/>
      <c r="C809" s="12"/>
      <c r="D809" s="12"/>
      <c r="E809" s="12"/>
      <c r="F809" s="12"/>
      <c r="G809" s="12"/>
      <c r="H809" s="12"/>
      <c r="I809" s="15"/>
      <c r="J809" s="31"/>
      <c r="K809" s="180"/>
      <c r="L809" s="40"/>
      <c r="M809" s="14"/>
      <c r="N809" s="16"/>
      <c r="O809" s="49"/>
      <c r="P809" s="64"/>
      <c r="Q809" s="18"/>
      <c r="R809" s="181">
        <f t="shared" si="114"/>
        <v>0</v>
      </c>
      <c r="S809" s="181">
        <f t="shared" si="115"/>
        <v>0</v>
      </c>
      <c r="T809" s="181">
        <f t="shared" si="116"/>
        <v>0</v>
      </c>
      <c r="AQ809" s="1">
        <f>COUNT(L$11:L809)</f>
        <v>37</v>
      </c>
      <c r="AR809" s="43">
        <f t="shared" si="117"/>
        <v>40933</v>
      </c>
      <c r="AS809" s="44">
        <f t="shared" si="118"/>
        <v>89.120000000000019</v>
      </c>
      <c r="AT809" s="10" t="str">
        <f t="shared" si="119"/>
        <v/>
      </c>
      <c r="AU809" s="20" t="str">
        <f t="shared" si="120"/>
        <v/>
      </c>
      <c r="AV809" s="42">
        <f t="shared" si="121"/>
        <v>1</v>
      </c>
      <c r="AW809" s="89">
        <f t="shared" si="122"/>
        <v>0</v>
      </c>
      <c r="AX809" s="168"/>
      <c r="AY809" s="60"/>
      <c r="AZ809" s="61"/>
      <c r="BB809" s="61" t="str">
        <f>IF(Settings!I805&lt;&gt;"",Settings!I805,"")</f>
        <v/>
      </c>
    </row>
    <row r="810" spans="2:54" x14ac:dyDescent="0.2">
      <c r="B810" s="13"/>
      <c r="C810" s="12"/>
      <c r="D810" s="12"/>
      <c r="E810" s="12"/>
      <c r="F810" s="12"/>
      <c r="G810" s="12"/>
      <c r="H810" s="12"/>
      <c r="I810" s="15"/>
      <c r="J810" s="31"/>
      <c r="K810" s="180"/>
      <c r="L810" s="40"/>
      <c r="M810" s="14"/>
      <c r="N810" s="16"/>
      <c r="O810" s="49"/>
      <c r="P810" s="64"/>
      <c r="Q810" s="18"/>
      <c r="R810" s="181">
        <f t="shared" si="114"/>
        <v>0</v>
      </c>
      <c r="S810" s="181">
        <f t="shared" si="115"/>
        <v>0</v>
      </c>
      <c r="T810" s="181">
        <f t="shared" si="116"/>
        <v>0</v>
      </c>
      <c r="AQ810" s="1">
        <f>COUNT(L$11:L810)</f>
        <v>37</v>
      </c>
      <c r="AR810" s="43">
        <f t="shared" si="117"/>
        <v>40933</v>
      </c>
      <c r="AS810" s="44">
        <f t="shared" si="118"/>
        <v>89.120000000000019</v>
      </c>
      <c r="AT810" s="10" t="str">
        <f t="shared" si="119"/>
        <v/>
      </c>
      <c r="AU810" s="20" t="str">
        <f t="shared" si="120"/>
        <v/>
      </c>
      <c r="AV810" s="42">
        <f t="shared" si="121"/>
        <v>1</v>
      </c>
      <c r="AW810" s="89">
        <f t="shared" si="122"/>
        <v>0</v>
      </c>
      <c r="AX810" s="168"/>
      <c r="AY810" s="60"/>
      <c r="AZ810" s="61"/>
      <c r="BB810" s="61" t="str">
        <f>IF(Settings!I806&lt;&gt;"",Settings!I806,"")</f>
        <v/>
      </c>
    </row>
    <row r="811" spans="2:54" x14ac:dyDescent="0.2">
      <c r="B811" s="13"/>
      <c r="C811" s="12"/>
      <c r="D811" s="12"/>
      <c r="E811" s="12"/>
      <c r="F811" s="12"/>
      <c r="G811" s="12"/>
      <c r="H811" s="12"/>
      <c r="I811" s="15"/>
      <c r="J811" s="31"/>
      <c r="K811" s="180"/>
      <c r="L811" s="40"/>
      <c r="M811" s="14"/>
      <c r="N811" s="16"/>
      <c r="O811" s="49"/>
      <c r="P811" s="64"/>
      <c r="Q811" s="18"/>
      <c r="R811" s="181">
        <f t="shared" si="114"/>
        <v>0</v>
      </c>
      <c r="S811" s="181">
        <f t="shared" si="115"/>
        <v>0</v>
      </c>
      <c r="T811" s="181">
        <f t="shared" si="116"/>
        <v>0</v>
      </c>
      <c r="AQ811" s="1">
        <f>COUNT(L$11:L811)</f>
        <v>37</v>
      </c>
      <c r="AR811" s="43">
        <f t="shared" si="117"/>
        <v>40933</v>
      </c>
      <c r="AS811" s="44">
        <f t="shared" si="118"/>
        <v>89.120000000000019</v>
      </c>
      <c r="AT811" s="10" t="str">
        <f t="shared" si="119"/>
        <v/>
      </c>
      <c r="AU811" s="20" t="str">
        <f t="shared" si="120"/>
        <v/>
      </c>
      <c r="AV811" s="42">
        <f t="shared" si="121"/>
        <v>1</v>
      </c>
      <c r="AW811" s="89">
        <f t="shared" si="122"/>
        <v>0</v>
      </c>
      <c r="AX811" s="168"/>
      <c r="AY811" s="60"/>
      <c r="AZ811" s="61"/>
      <c r="BB811" s="61" t="str">
        <f>IF(Settings!I807&lt;&gt;"",Settings!I807,"")</f>
        <v/>
      </c>
    </row>
    <row r="812" spans="2:54" x14ac:dyDescent="0.2">
      <c r="B812" s="13"/>
      <c r="C812" s="12"/>
      <c r="D812" s="12"/>
      <c r="E812" s="12"/>
      <c r="F812" s="12"/>
      <c r="G812" s="12"/>
      <c r="H812" s="12"/>
      <c r="I812" s="15"/>
      <c r="J812" s="31"/>
      <c r="K812" s="180"/>
      <c r="L812" s="40"/>
      <c r="M812" s="14"/>
      <c r="N812" s="16"/>
      <c r="O812" s="49"/>
      <c r="P812" s="64"/>
      <c r="Q812" s="18"/>
      <c r="R812" s="181">
        <f t="shared" si="114"/>
        <v>0</v>
      </c>
      <c r="S812" s="181">
        <f t="shared" si="115"/>
        <v>0</v>
      </c>
      <c r="T812" s="181">
        <f t="shared" si="116"/>
        <v>0</v>
      </c>
      <c r="AQ812" s="1">
        <f>COUNT(L$11:L812)</f>
        <v>37</v>
      </c>
      <c r="AR812" s="43">
        <f t="shared" si="117"/>
        <v>40933</v>
      </c>
      <c r="AS812" s="44">
        <f t="shared" si="118"/>
        <v>89.120000000000019</v>
      </c>
      <c r="AT812" s="10" t="str">
        <f t="shared" si="119"/>
        <v/>
      </c>
      <c r="AU812" s="20" t="str">
        <f t="shared" si="120"/>
        <v/>
      </c>
      <c r="AV812" s="42">
        <f t="shared" si="121"/>
        <v>1</v>
      </c>
      <c r="AW812" s="89">
        <f t="shared" si="122"/>
        <v>0</v>
      </c>
      <c r="AX812" s="168"/>
      <c r="AY812" s="60"/>
      <c r="AZ812" s="61"/>
      <c r="BB812" s="61" t="str">
        <f>IF(Settings!I808&lt;&gt;"",Settings!I808,"")</f>
        <v/>
      </c>
    </row>
    <row r="813" spans="2:54" x14ac:dyDescent="0.2">
      <c r="B813" s="13"/>
      <c r="C813" s="12"/>
      <c r="D813" s="12"/>
      <c r="E813" s="12"/>
      <c r="F813" s="12"/>
      <c r="G813" s="12"/>
      <c r="H813" s="12"/>
      <c r="I813" s="15"/>
      <c r="J813" s="31"/>
      <c r="K813" s="180"/>
      <c r="L813" s="40"/>
      <c r="M813" s="14"/>
      <c r="N813" s="16"/>
      <c r="O813" s="49"/>
      <c r="P813" s="64"/>
      <c r="Q813" s="18"/>
      <c r="R813" s="181">
        <f t="shared" si="114"/>
        <v>0</v>
      </c>
      <c r="S813" s="181">
        <f t="shared" si="115"/>
        <v>0</v>
      </c>
      <c r="T813" s="181">
        <f t="shared" si="116"/>
        <v>0</v>
      </c>
      <c r="AQ813" s="1">
        <f>COUNT(L$11:L813)</f>
        <v>37</v>
      </c>
      <c r="AR813" s="43">
        <f t="shared" si="117"/>
        <v>40933</v>
      </c>
      <c r="AS813" s="44">
        <f t="shared" si="118"/>
        <v>89.120000000000019</v>
      </c>
      <c r="AT813" s="10" t="str">
        <f t="shared" si="119"/>
        <v/>
      </c>
      <c r="AU813" s="20" t="str">
        <f t="shared" si="120"/>
        <v/>
      </c>
      <c r="AV813" s="42">
        <f t="shared" si="121"/>
        <v>1</v>
      </c>
      <c r="AW813" s="89">
        <f t="shared" si="122"/>
        <v>0</v>
      </c>
      <c r="AX813" s="168"/>
      <c r="AY813" s="60"/>
      <c r="AZ813" s="61"/>
      <c r="BB813" s="61" t="str">
        <f>IF(Settings!I809&lt;&gt;"",Settings!I809,"")</f>
        <v/>
      </c>
    </row>
    <row r="814" spans="2:54" x14ac:dyDescent="0.2">
      <c r="B814" s="13"/>
      <c r="C814" s="12"/>
      <c r="D814" s="12"/>
      <c r="E814" s="12"/>
      <c r="F814" s="12"/>
      <c r="G814" s="12"/>
      <c r="H814" s="12"/>
      <c r="I814" s="15"/>
      <c r="J814" s="31"/>
      <c r="K814" s="180"/>
      <c r="L814" s="40"/>
      <c r="M814" s="14"/>
      <c r="N814" s="16"/>
      <c r="O814" s="49"/>
      <c r="P814" s="64"/>
      <c r="Q814" s="18"/>
      <c r="R814" s="181">
        <f t="shared" si="114"/>
        <v>0</v>
      </c>
      <c r="S814" s="181">
        <f t="shared" si="115"/>
        <v>0</v>
      </c>
      <c r="T814" s="181">
        <f t="shared" si="116"/>
        <v>0</v>
      </c>
      <c r="AQ814" s="1">
        <f>COUNT(L$11:L814)</f>
        <v>37</v>
      </c>
      <c r="AR814" s="43">
        <f t="shared" si="117"/>
        <v>40933</v>
      </c>
      <c r="AS814" s="44">
        <f t="shared" si="118"/>
        <v>89.120000000000019</v>
      </c>
      <c r="AT814" s="10" t="str">
        <f t="shared" si="119"/>
        <v/>
      </c>
      <c r="AU814" s="20" t="str">
        <f t="shared" si="120"/>
        <v/>
      </c>
      <c r="AV814" s="42">
        <f t="shared" si="121"/>
        <v>1</v>
      </c>
      <c r="AW814" s="89">
        <f t="shared" si="122"/>
        <v>0</v>
      </c>
      <c r="AX814" s="168"/>
      <c r="AY814" s="60"/>
      <c r="AZ814" s="61"/>
      <c r="BB814" s="61" t="str">
        <f>IF(Settings!I810&lt;&gt;"",Settings!I810,"")</f>
        <v/>
      </c>
    </row>
    <row r="815" spans="2:54" x14ac:dyDescent="0.2">
      <c r="B815" s="13"/>
      <c r="C815" s="12"/>
      <c r="D815" s="12"/>
      <c r="E815" s="12"/>
      <c r="F815" s="12"/>
      <c r="G815" s="12"/>
      <c r="H815" s="12"/>
      <c r="I815" s="15"/>
      <c r="J815" s="31"/>
      <c r="K815" s="180"/>
      <c r="L815" s="40"/>
      <c r="M815" s="14"/>
      <c r="N815" s="16"/>
      <c r="O815" s="49"/>
      <c r="P815" s="64"/>
      <c r="Q815" s="18"/>
      <c r="R815" s="181">
        <f t="shared" si="114"/>
        <v>0</v>
      </c>
      <c r="S815" s="181">
        <f t="shared" si="115"/>
        <v>0</v>
      </c>
      <c r="T815" s="181">
        <f t="shared" si="116"/>
        <v>0</v>
      </c>
      <c r="AQ815" s="1">
        <f>COUNT(L$11:L815)</f>
        <v>37</v>
      </c>
      <c r="AR815" s="43">
        <f t="shared" si="117"/>
        <v>40933</v>
      </c>
      <c r="AS815" s="44">
        <f t="shared" si="118"/>
        <v>89.120000000000019</v>
      </c>
      <c r="AT815" s="10" t="str">
        <f t="shared" si="119"/>
        <v/>
      </c>
      <c r="AU815" s="20" t="str">
        <f t="shared" si="120"/>
        <v/>
      </c>
      <c r="AV815" s="42">
        <f t="shared" si="121"/>
        <v>1</v>
      </c>
      <c r="AW815" s="89">
        <f t="shared" si="122"/>
        <v>0</v>
      </c>
      <c r="AX815" s="168"/>
      <c r="AY815" s="60"/>
      <c r="AZ815" s="61"/>
      <c r="BB815" s="61" t="str">
        <f>IF(Settings!I811&lt;&gt;"",Settings!I811,"")</f>
        <v/>
      </c>
    </row>
    <row r="816" spans="2:54" x14ac:dyDescent="0.2">
      <c r="B816" s="13"/>
      <c r="C816" s="12"/>
      <c r="D816" s="12"/>
      <c r="E816" s="12"/>
      <c r="F816" s="12"/>
      <c r="G816" s="12"/>
      <c r="H816" s="12"/>
      <c r="I816" s="15"/>
      <c r="J816" s="31"/>
      <c r="K816" s="180"/>
      <c r="L816" s="40"/>
      <c r="M816" s="14"/>
      <c r="N816" s="16"/>
      <c r="O816" s="49"/>
      <c r="P816" s="64"/>
      <c r="Q816" s="18"/>
      <c r="R816" s="181">
        <f t="shared" si="114"/>
        <v>0</v>
      </c>
      <c r="S816" s="181">
        <f t="shared" si="115"/>
        <v>0</v>
      </c>
      <c r="T816" s="181">
        <f t="shared" si="116"/>
        <v>0</v>
      </c>
      <c r="AQ816" s="1">
        <f>COUNT(L$11:L816)</f>
        <v>37</v>
      </c>
      <c r="AR816" s="43">
        <f t="shared" si="117"/>
        <v>40933</v>
      </c>
      <c r="AS816" s="44">
        <f t="shared" si="118"/>
        <v>89.120000000000019</v>
      </c>
      <c r="AT816" s="10" t="str">
        <f t="shared" si="119"/>
        <v/>
      </c>
      <c r="AU816" s="20" t="str">
        <f t="shared" si="120"/>
        <v/>
      </c>
      <c r="AV816" s="42">
        <f t="shared" si="121"/>
        <v>1</v>
      </c>
      <c r="AW816" s="89">
        <f t="shared" si="122"/>
        <v>0</v>
      </c>
      <c r="AX816" s="168"/>
      <c r="AY816" s="60"/>
      <c r="AZ816" s="61"/>
      <c r="BB816" s="61" t="str">
        <f>IF(Settings!I812&lt;&gt;"",Settings!I812,"")</f>
        <v/>
      </c>
    </row>
    <row r="817" spans="2:54" x14ac:dyDescent="0.2">
      <c r="B817" s="13"/>
      <c r="C817" s="12"/>
      <c r="D817" s="12"/>
      <c r="E817" s="12"/>
      <c r="F817" s="12"/>
      <c r="G817" s="12"/>
      <c r="H817" s="12"/>
      <c r="I817" s="15"/>
      <c r="J817" s="31"/>
      <c r="K817" s="180"/>
      <c r="L817" s="40"/>
      <c r="M817" s="14"/>
      <c r="N817" s="16"/>
      <c r="O817" s="49"/>
      <c r="P817" s="64"/>
      <c r="Q817" s="18"/>
      <c r="R817" s="181">
        <f t="shared" si="114"/>
        <v>0</v>
      </c>
      <c r="S817" s="181">
        <f t="shared" si="115"/>
        <v>0</v>
      </c>
      <c r="T817" s="181">
        <f t="shared" si="116"/>
        <v>0</v>
      </c>
      <c r="AQ817" s="1">
        <f>COUNT(L$11:L817)</f>
        <v>37</v>
      </c>
      <c r="AR817" s="43">
        <f t="shared" si="117"/>
        <v>40933</v>
      </c>
      <c r="AS817" s="44">
        <f t="shared" si="118"/>
        <v>89.120000000000019</v>
      </c>
      <c r="AT817" s="10" t="str">
        <f t="shared" si="119"/>
        <v/>
      </c>
      <c r="AU817" s="20" t="str">
        <f t="shared" si="120"/>
        <v/>
      </c>
      <c r="AV817" s="42">
        <f t="shared" si="121"/>
        <v>1</v>
      </c>
      <c r="AW817" s="89">
        <f t="shared" si="122"/>
        <v>0</v>
      </c>
      <c r="AX817" s="168"/>
      <c r="AY817" s="60"/>
      <c r="AZ817" s="61"/>
      <c r="BB817" s="61" t="str">
        <f>IF(Settings!I813&lt;&gt;"",Settings!I813,"")</f>
        <v/>
      </c>
    </row>
    <row r="818" spans="2:54" x14ac:dyDescent="0.2">
      <c r="B818" s="13"/>
      <c r="C818" s="12"/>
      <c r="D818" s="12"/>
      <c r="E818" s="12"/>
      <c r="F818" s="12"/>
      <c r="G818" s="12"/>
      <c r="H818" s="12"/>
      <c r="I818" s="15"/>
      <c r="J818" s="31"/>
      <c r="K818" s="180"/>
      <c r="L818" s="40"/>
      <c r="M818" s="14"/>
      <c r="N818" s="16"/>
      <c r="O818" s="49"/>
      <c r="P818" s="64"/>
      <c r="Q818" s="18"/>
      <c r="R818" s="181">
        <f t="shared" si="114"/>
        <v>0</v>
      </c>
      <c r="S818" s="181">
        <f t="shared" si="115"/>
        <v>0</v>
      </c>
      <c r="T818" s="181">
        <f t="shared" si="116"/>
        <v>0</v>
      </c>
      <c r="AQ818" s="1">
        <f>COUNT(L$11:L818)</f>
        <v>37</v>
      </c>
      <c r="AR818" s="43">
        <f t="shared" si="117"/>
        <v>40933</v>
      </c>
      <c r="AS818" s="44">
        <f t="shared" si="118"/>
        <v>89.120000000000019</v>
      </c>
      <c r="AT818" s="10" t="str">
        <f t="shared" si="119"/>
        <v/>
      </c>
      <c r="AU818" s="20" t="str">
        <f t="shared" si="120"/>
        <v/>
      </c>
      <c r="AV818" s="42">
        <f t="shared" si="121"/>
        <v>1</v>
      </c>
      <c r="AW818" s="89">
        <f t="shared" si="122"/>
        <v>0</v>
      </c>
      <c r="AX818" s="168"/>
      <c r="AY818" s="60"/>
      <c r="AZ818" s="61"/>
      <c r="BB818" s="61" t="str">
        <f>IF(Settings!I814&lt;&gt;"",Settings!I814,"")</f>
        <v/>
      </c>
    </row>
    <row r="819" spans="2:54" x14ac:dyDescent="0.2">
      <c r="B819" s="13"/>
      <c r="C819" s="12"/>
      <c r="D819" s="12"/>
      <c r="E819" s="12"/>
      <c r="F819" s="12"/>
      <c r="G819" s="12"/>
      <c r="H819" s="12"/>
      <c r="I819" s="15"/>
      <c r="J819" s="31"/>
      <c r="K819" s="180"/>
      <c r="L819" s="40"/>
      <c r="M819" s="14"/>
      <c r="N819" s="16"/>
      <c r="O819" s="49"/>
      <c r="P819" s="64"/>
      <c r="Q819" s="18"/>
      <c r="R819" s="181">
        <f t="shared" si="114"/>
        <v>0</v>
      </c>
      <c r="S819" s="181">
        <f t="shared" si="115"/>
        <v>0</v>
      </c>
      <c r="T819" s="181">
        <f t="shared" si="116"/>
        <v>0</v>
      </c>
      <c r="AQ819" s="1">
        <f>COUNT(L$11:L819)</f>
        <v>37</v>
      </c>
      <c r="AR819" s="43">
        <f t="shared" si="117"/>
        <v>40933</v>
      </c>
      <c r="AS819" s="44">
        <f t="shared" si="118"/>
        <v>89.120000000000019</v>
      </c>
      <c r="AT819" s="10" t="str">
        <f t="shared" si="119"/>
        <v/>
      </c>
      <c r="AU819" s="20" t="str">
        <f t="shared" si="120"/>
        <v/>
      </c>
      <c r="AV819" s="42">
        <f t="shared" si="121"/>
        <v>1</v>
      </c>
      <c r="AW819" s="89">
        <f t="shared" si="122"/>
        <v>0</v>
      </c>
      <c r="AX819" s="168"/>
      <c r="AY819" s="60"/>
      <c r="AZ819" s="61"/>
      <c r="BB819" s="61" t="str">
        <f>IF(Settings!I815&lt;&gt;"",Settings!I815,"")</f>
        <v/>
      </c>
    </row>
    <row r="820" spans="2:54" x14ac:dyDescent="0.2">
      <c r="B820" s="13"/>
      <c r="C820" s="12"/>
      <c r="D820" s="12"/>
      <c r="E820" s="12"/>
      <c r="F820" s="12"/>
      <c r="G820" s="12"/>
      <c r="H820" s="12"/>
      <c r="I820" s="15"/>
      <c r="J820" s="31"/>
      <c r="K820" s="180"/>
      <c r="L820" s="40"/>
      <c r="M820" s="14"/>
      <c r="N820" s="16"/>
      <c r="O820" s="49"/>
      <c r="P820" s="64"/>
      <c r="Q820" s="18"/>
      <c r="R820" s="181">
        <f t="shared" si="114"/>
        <v>0</v>
      </c>
      <c r="S820" s="181">
        <f t="shared" si="115"/>
        <v>0</v>
      </c>
      <c r="T820" s="181">
        <f t="shared" si="116"/>
        <v>0</v>
      </c>
      <c r="AQ820" s="1">
        <f>COUNT(L$11:L820)</f>
        <v>37</v>
      </c>
      <c r="AR820" s="43">
        <f t="shared" si="117"/>
        <v>40933</v>
      </c>
      <c r="AS820" s="44">
        <f t="shared" si="118"/>
        <v>89.120000000000019</v>
      </c>
      <c r="AT820" s="10" t="str">
        <f t="shared" si="119"/>
        <v/>
      </c>
      <c r="AU820" s="20" t="str">
        <f t="shared" si="120"/>
        <v/>
      </c>
      <c r="AV820" s="42">
        <f t="shared" si="121"/>
        <v>1</v>
      </c>
      <c r="AW820" s="89">
        <f t="shared" si="122"/>
        <v>0</v>
      </c>
      <c r="AX820" s="168"/>
      <c r="AY820" s="60"/>
      <c r="AZ820" s="61"/>
      <c r="BB820" s="61" t="str">
        <f>IF(Settings!I816&lt;&gt;"",Settings!I816,"")</f>
        <v/>
      </c>
    </row>
    <row r="821" spans="2:54" x14ac:dyDescent="0.2">
      <c r="B821" s="13"/>
      <c r="C821" s="12"/>
      <c r="D821" s="12"/>
      <c r="E821" s="12"/>
      <c r="F821" s="12"/>
      <c r="G821" s="12"/>
      <c r="H821" s="12"/>
      <c r="I821" s="15"/>
      <c r="J821" s="31"/>
      <c r="K821" s="180"/>
      <c r="L821" s="40"/>
      <c r="M821" s="14"/>
      <c r="N821" s="16"/>
      <c r="O821" s="49"/>
      <c r="P821" s="64"/>
      <c r="Q821" s="18"/>
      <c r="R821" s="181">
        <f t="shared" si="114"/>
        <v>0</v>
      </c>
      <c r="S821" s="181">
        <f t="shared" si="115"/>
        <v>0</v>
      </c>
      <c r="T821" s="181">
        <f t="shared" si="116"/>
        <v>0</v>
      </c>
      <c r="AQ821" s="1">
        <f>COUNT(L$11:L821)</f>
        <v>37</v>
      </c>
      <c r="AR821" s="43">
        <f t="shared" si="117"/>
        <v>40933</v>
      </c>
      <c r="AS821" s="44">
        <f t="shared" si="118"/>
        <v>89.120000000000019</v>
      </c>
      <c r="AT821" s="10" t="str">
        <f t="shared" si="119"/>
        <v/>
      </c>
      <c r="AU821" s="20" t="str">
        <f t="shared" si="120"/>
        <v/>
      </c>
      <c r="AV821" s="42">
        <f t="shared" si="121"/>
        <v>1</v>
      </c>
      <c r="AW821" s="89">
        <f t="shared" si="122"/>
        <v>0</v>
      </c>
      <c r="AX821" s="168"/>
      <c r="AY821" s="60"/>
      <c r="AZ821" s="61"/>
      <c r="BB821" s="61" t="str">
        <f>IF(Settings!I817&lt;&gt;"",Settings!I817,"")</f>
        <v/>
      </c>
    </row>
    <row r="822" spans="2:54" x14ac:dyDescent="0.2">
      <c r="B822" s="13"/>
      <c r="C822" s="12"/>
      <c r="D822" s="12"/>
      <c r="E822" s="12"/>
      <c r="F822" s="12"/>
      <c r="G822" s="12"/>
      <c r="H822" s="12"/>
      <c r="I822" s="15"/>
      <c r="J822" s="31"/>
      <c r="K822" s="180"/>
      <c r="L822" s="40"/>
      <c r="M822" s="14"/>
      <c r="N822" s="16"/>
      <c r="O822" s="49"/>
      <c r="P822" s="64"/>
      <c r="Q822" s="18"/>
      <c r="R822" s="181">
        <f t="shared" si="114"/>
        <v>0</v>
      </c>
      <c r="S822" s="181">
        <f t="shared" si="115"/>
        <v>0</v>
      </c>
      <c r="T822" s="181">
        <f t="shared" si="116"/>
        <v>0</v>
      </c>
      <c r="AQ822" s="1">
        <f>COUNT(L$11:L822)</f>
        <v>37</v>
      </c>
      <c r="AR822" s="43">
        <f t="shared" si="117"/>
        <v>40933</v>
      </c>
      <c r="AS822" s="44">
        <f t="shared" si="118"/>
        <v>89.120000000000019</v>
      </c>
      <c r="AT822" s="10" t="str">
        <f t="shared" si="119"/>
        <v/>
      </c>
      <c r="AU822" s="20" t="str">
        <f t="shared" si="120"/>
        <v/>
      </c>
      <c r="AV822" s="42">
        <f t="shared" si="121"/>
        <v>1</v>
      </c>
      <c r="AW822" s="89">
        <f t="shared" si="122"/>
        <v>0</v>
      </c>
      <c r="AX822" s="168"/>
      <c r="AY822" s="60"/>
      <c r="AZ822" s="61"/>
      <c r="BB822" s="61" t="str">
        <f>IF(Settings!I818&lt;&gt;"",Settings!I818,"")</f>
        <v/>
      </c>
    </row>
    <row r="823" spans="2:54" x14ac:dyDescent="0.2">
      <c r="B823" s="13"/>
      <c r="C823" s="12"/>
      <c r="D823" s="12"/>
      <c r="E823" s="12"/>
      <c r="F823" s="12"/>
      <c r="G823" s="12"/>
      <c r="H823" s="12"/>
      <c r="I823" s="15"/>
      <c r="J823" s="31"/>
      <c r="K823" s="180"/>
      <c r="L823" s="40"/>
      <c r="M823" s="14"/>
      <c r="N823" s="16"/>
      <c r="O823" s="49"/>
      <c r="P823" s="64"/>
      <c r="Q823" s="18"/>
      <c r="R823" s="181">
        <f t="shared" si="114"/>
        <v>0</v>
      </c>
      <c r="S823" s="181">
        <f t="shared" si="115"/>
        <v>0</v>
      </c>
      <c r="T823" s="181">
        <f t="shared" si="116"/>
        <v>0</v>
      </c>
      <c r="AQ823" s="1">
        <f>COUNT(L$11:L823)</f>
        <v>37</v>
      </c>
      <c r="AR823" s="43">
        <f t="shared" si="117"/>
        <v>40933</v>
      </c>
      <c r="AS823" s="44">
        <f t="shared" si="118"/>
        <v>89.120000000000019</v>
      </c>
      <c r="AT823" s="10" t="str">
        <f t="shared" si="119"/>
        <v/>
      </c>
      <c r="AU823" s="20" t="str">
        <f t="shared" si="120"/>
        <v/>
      </c>
      <c r="AV823" s="42">
        <f t="shared" si="121"/>
        <v>1</v>
      </c>
      <c r="AW823" s="89">
        <f t="shared" si="122"/>
        <v>0</v>
      </c>
      <c r="AX823" s="168"/>
      <c r="AY823" s="60"/>
      <c r="AZ823" s="61"/>
      <c r="BB823" s="61" t="str">
        <f>IF(Settings!I819&lt;&gt;"",Settings!I819,"")</f>
        <v/>
      </c>
    </row>
    <row r="824" spans="2:54" x14ac:dyDescent="0.2">
      <c r="B824" s="13"/>
      <c r="C824" s="12"/>
      <c r="D824" s="12"/>
      <c r="E824" s="12"/>
      <c r="F824" s="12"/>
      <c r="G824" s="12"/>
      <c r="H824" s="12"/>
      <c r="I824" s="15"/>
      <c r="J824" s="31"/>
      <c r="K824" s="180"/>
      <c r="L824" s="40"/>
      <c r="M824" s="14"/>
      <c r="N824" s="16"/>
      <c r="O824" s="49"/>
      <c r="P824" s="64"/>
      <c r="Q824" s="18"/>
      <c r="R824" s="181">
        <f t="shared" si="114"/>
        <v>0</v>
      </c>
      <c r="S824" s="181">
        <f t="shared" si="115"/>
        <v>0</v>
      </c>
      <c r="T824" s="181">
        <f t="shared" si="116"/>
        <v>0</v>
      </c>
      <c r="AQ824" s="1">
        <f>COUNT(L$11:L824)</f>
        <v>37</v>
      </c>
      <c r="AR824" s="43">
        <f t="shared" si="117"/>
        <v>40933</v>
      </c>
      <c r="AS824" s="44">
        <f t="shared" si="118"/>
        <v>89.120000000000019</v>
      </c>
      <c r="AT824" s="10" t="str">
        <f t="shared" si="119"/>
        <v/>
      </c>
      <c r="AU824" s="20" t="str">
        <f t="shared" si="120"/>
        <v/>
      </c>
      <c r="AV824" s="42">
        <f t="shared" si="121"/>
        <v>1</v>
      </c>
      <c r="AW824" s="89">
        <f t="shared" si="122"/>
        <v>0</v>
      </c>
      <c r="AX824" s="168"/>
      <c r="AY824" s="60"/>
      <c r="AZ824" s="61"/>
      <c r="BB824" s="61" t="str">
        <f>IF(Settings!I820&lt;&gt;"",Settings!I820,"")</f>
        <v/>
      </c>
    </row>
    <row r="825" spans="2:54" x14ac:dyDescent="0.2">
      <c r="B825" s="13"/>
      <c r="C825" s="12"/>
      <c r="D825" s="12"/>
      <c r="E825" s="12"/>
      <c r="F825" s="12"/>
      <c r="G825" s="12"/>
      <c r="H825" s="12"/>
      <c r="I825" s="15"/>
      <c r="J825" s="31"/>
      <c r="K825" s="180"/>
      <c r="L825" s="40"/>
      <c r="M825" s="14"/>
      <c r="N825" s="16"/>
      <c r="O825" s="49"/>
      <c r="P825" s="64"/>
      <c r="Q825" s="18"/>
      <c r="R825" s="181">
        <f t="shared" si="114"/>
        <v>0</v>
      </c>
      <c r="S825" s="181">
        <f t="shared" si="115"/>
        <v>0</v>
      </c>
      <c r="T825" s="181">
        <f t="shared" si="116"/>
        <v>0</v>
      </c>
      <c r="AQ825" s="1">
        <f>COUNT(L$11:L825)</f>
        <v>37</v>
      </c>
      <c r="AR825" s="43">
        <f t="shared" si="117"/>
        <v>40933</v>
      </c>
      <c r="AS825" s="44">
        <f t="shared" si="118"/>
        <v>89.120000000000019</v>
      </c>
      <c r="AT825" s="10" t="str">
        <f t="shared" si="119"/>
        <v/>
      </c>
      <c r="AU825" s="20" t="str">
        <f t="shared" si="120"/>
        <v/>
      </c>
      <c r="AV825" s="42">
        <f t="shared" si="121"/>
        <v>1</v>
      </c>
      <c r="AW825" s="89">
        <f t="shared" si="122"/>
        <v>0</v>
      </c>
      <c r="AX825" s="168"/>
      <c r="AY825" s="60"/>
      <c r="AZ825" s="61"/>
      <c r="BB825" s="61" t="str">
        <f>IF(Settings!I821&lt;&gt;"",Settings!I821,"")</f>
        <v/>
      </c>
    </row>
    <row r="826" spans="2:54" x14ac:dyDescent="0.2">
      <c r="B826" s="13"/>
      <c r="C826" s="12"/>
      <c r="D826" s="12"/>
      <c r="E826" s="12"/>
      <c r="F826" s="12"/>
      <c r="G826" s="12"/>
      <c r="H826" s="12"/>
      <c r="I826" s="15"/>
      <c r="J826" s="31"/>
      <c r="K826" s="180"/>
      <c r="L826" s="40"/>
      <c r="M826" s="14"/>
      <c r="N826" s="16"/>
      <c r="O826" s="49"/>
      <c r="P826" s="64"/>
      <c r="Q826" s="18"/>
      <c r="R826" s="181">
        <f t="shared" si="114"/>
        <v>0</v>
      </c>
      <c r="S826" s="181">
        <f t="shared" si="115"/>
        <v>0</v>
      </c>
      <c r="T826" s="181">
        <f t="shared" si="116"/>
        <v>0</v>
      </c>
      <c r="AQ826" s="1">
        <f>COUNT(L$11:L826)</f>
        <v>37</v>
      </c>
      <c r="AR826" s="43">
        <f t="shared" si="117"/>
        <v>40933</v>
      </c>
      <c r="AS826" s="44">
        <f t="shared" si="118"/>
        <v>89.120000000000019</v>
      </c>
      <c r="AT826" s="10" t="str">
        <f t="shared" si="119"/>
        <v/>
      </c>
      <c r="AU826" s="20" t="str">
        <f t="shared" si="120"/>
        <v/>
      </c>
      <c r="AV826" s="42">
        <f t="shared" si="121"/>
        <v>1</v>
      </c>
      <c r="AW826" s="89">
        <f t="shared" si="122"/>
        <v>0</v>
      </c>
      <c r="AX826" s="168"/>
      <c r="AY826" s="60"/>
      <c r="AZ826" s="61"/>
      <c r="BB826" s="61" t="str">
        <f>IF(Settings!I822&lt;&gt;"",Settings!I822,"")</f>
        <v/>
      </c>
    </row>
    <row r="827" spans="2:54" x14ac:dyDescent="0.2">
      <c r="B827" s="13"/>
      <c r="C827" s="12"/>
      <c r="D827" s="12"/>
      <c r="E827" s="12"/>
      <c r="F827" s="12"/>
      <c r="G827" s="12"/>
      <c r="H827" s="12"/>
      <c r="I827" s="15"/>
      <c r="J827" s="31"/>
      <c r="K827" s="180"/>
      <c r="L827" s="40"/>
      <c r="M827" s="14"/>
      <c r="N827" s="16"/>
      <c r="O827" s="49"/>
      <c r="P827" s="64"/>
      <c r="Q827" s="18"/>
      <c r="R827" s="181">
        <f t="shared" si="114"/>
        <v>0</v>
      </c>
      <c r="S827" s="181">
        <f t="shared" si="115"/>
        <v>0</v>
      </c>
      <c r="T827" s="181">
        <f t="shared" si="116"/>
        <v>0</v>
      </c>
      <c r="AQ827" s="1">
        <f>COUNT(L$11:L827)</f>
        <v>37</v>
      </c>
      <c r="AR827" s="43">
        <f t="shared" si="117"/>
        <v>40933</v>
      </c>
      <c r="AS827" s="44">
        <f t="shared" si="118"/>
        <v>89.120000000000019</v>
      </c>
      <c r="AT827" s="10" t="str">
        <f t="shared" si="119"/>
        <v/>
      </c>
      <c r="AU827" s="20" t="str">
        <f t="shared" si="120"/>
        <v/>
      </c>
      <c r="AV827" s="42">
        <f t="shared" si="121"/>
        <v>1</v>
      </c>
      <c r="AW827" s="89">
        <f t="shared" si="122"/>
        <v>0</v>
      </c>
      <c r="AX827" s="168"/>
      <c r="AY827" s="60"/>
      <c r="AZ827" s="61"/>
      <c r="BB827" s="61" t="str">
        <f>IF(Settings!I823&lt;&gt;"",Settings!I823,"")</f>
        <v/>
      </c>
    </row>
    <row r="828" spans="2:54" x14ac:dyDescent="0.2">
      <c r="B828" s="13"/>
      <c r="C828" s="12"/>
      <c r="D828" s="12"/>
      <c r="E828" s="12"/>
      <c r="F828" s="12"/>
      <c r="G828" s="12"/>
      <c r="H828" s="12"/>
      <c r="I828" s="15"/>
      <c r="J828" s="31"/>
      <c r="K828" s="180"/>
      <c r="L828" s="40"/>
      <c r="M828" s="14"/>
      <c r="N828" s="16"/>
      <c r="O828" s="49"/>
      <c r="P828" s="64"/>
      <c r="Q828" s="18"/>
      <c r="R828" s="181">
        <f t="shared" si="114"/>
        <v>0</v>
      </c>
      <c r="S828" s="181">
        <f t="shared" si="115"/>
        <v>0</v>
      </c>
      <c r="T828" s="181">
        <f t="shared" si="116"/>
        <v>0</v>
      </c>
      <c r="AQ828" s="1">
        <f>COUNT(L$11:L828)</f>
        <v>37</v>
      </c>
      <c r="AR828" s="43">
        <f t="shared" si="117"/>
        <v>40933</v>
      </c>
      <c r="AS828" s="44">
        <f t="shared" si="118"/>
        <v>89.120000000000019</v>
      </c>
      <c r="AT828" s="10" t="str">
        <f t="shared" si="119"/>
        <v/>
      </c>
      <c r="AU828" s="20" t="str">
        <f t="shared" si="120"/>
        <v/>
      </c>
      <c r="AV828" s="42">
        <f t="shared" si="121"/>
        <v>1</v>
      </c>
      <c r="AW828" s="89">
        <f t="shared" si="122"/>
        <v>0</v>
      </c>
      <c r="AX828" s="168"/>
      <c r="AY828" s="60"/>
      <c r="AZ828" s="61"/>
      <c r="BB828" s="61" t="str">
        <f>IF(Settings!I824&lt;&gt;"",Settings!I824,"")</f>
        <v/>
      </c>
    </row>
    <row r="829" spans="2:54" x14ac:dyDescent="0.2">
      <c r="B829" s="13"/>
      <c r="C829" s="12"/>
      <c r="D829" s="12"/>
      <c r="E829" s="12"/>
      <c r="F829" s="12"/>
      <c r="G829" s="12"/>
      <c r="H829" s="12"/>
      <c r="I829" s="15"/>
      <c r="J829" s="31"/>
      <c r="K829" s="180"/>
      <c r="L829" s="40"/>
      <c r="M829" s="14"/>
      <c r="N829" s="16"/>
      <c r="O829" s="49"/>
      <c r="P829" s="64"/>
      <c r="Q829" s="18"/>
      <c r="R829" s="181">
        <f t="shared" si="114"/>
        <v>0</v>
      </c>
      <c r="S829" s="181">
        <f t="shared" si="115"/>
        <v>0</v>
      </c>
      <c r="T829" s="181">
        <f t="shared" si="116"/>
        <v>0</v>
      </c>
      <c r="AQ829" s="1">
        <f>COUNT(L$11:L829)</f>
        <v>37</v>
      </c>
      <c r="AR829" s="43">
        <f t="shared" si="117"/>
        <v>40933</v>
      </c>
      <c r="AS829" s="44">
        <f t="shared" si="118"/>
        <v>89.120000000000019</v>
      </c>
      <c r="AT829" s="10" t="str">
        <f t="shared" si="119"/>
        <v/>
      </c>
      <c r="AU829" s="20" t="str">
        <f t="shared" si="120"/>
        <v/>
      </c>
      <c r="AV829" s="42">
        <f t="shared" si="121"/>
        <v>1</v>
      </c>
      <c r="AW829" s="89">
        <f t="shared" si="122"/>
        <v>0</v>
      </c>
      <c r="AX829" s="168"/>
      <c r="AY829" s="60"/>
      <c r="AZ829" s="61"/>
      <c r="BB829" s="61" t="str">
        <f>IF(Settings!I825&lt;&gt;"",Settings!I825,"")</f>
        <v/>
      </c>
    </row>
    <row r="830" spans="2:54" x14ac:dyDescent="0.2">
      <c r="B830" s="13"/>
      <c r="C830" s="12"/>
      <c r="D830" s="12"/>
      <c r="E830" s="12"/>
      <c r="F830" s="12"/>
      <c r="G830" s="12"/>
      <c r="H830" s="12"/>
      <c r="I830" s="15"/>
      <c r="J830" s="31"/>
      <c r="K830" s="180"/>
      <c r="L830" s="40"/>
      <c r="M830" s="14"/>
      <c r="N830" s="16"/>
      <c r="O830" s="49"/>
      <c r="P830" s="64"/>
      <c r="Q830" s="18"/>
      <c r="R830" s="181">
        <f t="shared" si="114"/>
        <v>0</v>
      </c>
      <c r="S830" s="181">
        <f t="shared" si="115"/>
        <v>0</v>
      </c>
      <c r="T830" s="181">
        <f t="shared" si="116"/>
        <v>0</v>
      </c>
      <c r="AQ830" s="1">
        <f>COUNT(L$11:L830)</f>
        <v>37</v>
      </c>
      <c r="AR830" s="43">
        <f t="shared" si="117"/>
        <v>40933</v>
      </c>
      <c r="AS830" s="44">
        <f t="shared" si="118"/>
        <v>89.120000000000019</v>
      </c>
      <c r="AT830" s="10" t="str">
        <f t="shared" si="119"/>
        <v/>
      </c>
      <c r="AU830" s="20" t="str">
        <f t="shared" si="120"/>
        <v/>
      </c>
      <c r="AV830" s="42">
        <f t="shared" si="121"/>
        <v>1</v>
      </c>
      <c r="AW830" s="89">
        <f t="shared" si="122"/>
        <v>0</v>
      </c>
      <c r="AX830" s="168"/>
      <c r="AY830" s="60"/>
      <c r="AZ830" s="61"/>
      <c r="BB830" s="61" t="str">
        <f>IF(Settings!I826&lt;&gt;"",Settings!I826,"")</f>
        <v/>
      </c>
    </row>
    <row r="831" spans="2:54" x14ac:dyDescent="0.2">
      <c r="B831" s="13"/>
      <c r="C831" s="12"/>
      <c r="D831" s="12"/>
      <c r="E831" s="12"/>
      <c r="F831" s="12"/>
      <c r="G831" s="12"/>
      <c r="H831" s="12"/>
      <c r="I831" s="15"/>
      <c r="J831" s="31"/>
      <c r="K831" s="180"/>
      <c r="L831" s="40"/>
      <c r="M831" s="14"/>
      <c r="N831" s="16"/>
      <c r="O831" s="49"/>
      <c r="P831" s="64"/>
      <c r="Q831" s="18"/>
      <c r="R831" s="181">
        <f t="shared" si="114"/>
        <v>0</v>
      </c>
      <c r="S831" s="181">
        <f t="shared" si="115"/>
        <v>0</v>
      </c>
      <c r="T831" s="181">
        <f t="shared" si="116"/>
        <v>0</v>
      </c>
      <c r="AQ831" s="1">
        <f>COUNT(L$11:L831)</f>
        <v>37</v>
      </c>
      <c r="AR831" s="43">
        <f t="shared" si="117"/>
        <v>40933</v>
      </c>
      <c r="AS831" s="44">
        <f t="shared" si="118"/>
        <v>89.120000000000019</v>
      </c>
      <c r="AT831" s="10" t="str">
        <f t="shared" si="119"/>
        <v/>
      </c>
      <c r="AU831" s="20" t="str">
        <f t="shared" si="120"/>
        <v/>
      </c>
      <c r="AV831" s="42">
        <f t="shared" si="121"/>
        <v>1</v>
      </c>
      <c r="AW831" s="89">
        <f t="shared" si="122"/>
        <v>0</v>
      </c>
      <c r="AX831" s="168"/>
      <c r="AY831" s="60"/>
      <c r="AZ831" s="61"/>
      <c r="BB831" s="61" t="str">
        <f>IF(Settings!I827&lt;&gt;"",Settings!I827,"")</f>
        <v/>
      </c>
    </row>
    <row r="832" spans="2:54" x14ac:dyDescent="0.2">
      <c r="B832" s="13"/>
      <c r="C832" s="12"/>
      <c r="D832" s="12"/>
      <c r="E832" s="12"/>
      <c r="F832" s="12"/>
      <c r="G832" s="12"/>
      <c r="H832" s="12"/>
      <c r="I832" s="15"/>
      <c r="J832" s="31"/>
      <c r="K832" s="180"/>
      <c r="L832" s="40"/>
      <c r="M832" s="14"/>
      <c r="N832" s="16"/>
      <c r="O832" s="49"/>
      <c r="P832" s="64"/>
      <c r="Q832" s="18"/>
      <c r="R832" s="181">
        <f t="shared" si="114"/>
        <v>0</v>
      </c>
      <c r="S832" s="181">
        <f t="shared" si="115"/>
        <v>0</v>
      </c>
      <c r="T832" s="181">
        <f t="shared" si="116"/>
        <v>0</v>
      </c>
      <c r="AQ832" s="1">
        <f>COUNT(L$11:L832)</f>
        <v>37</v>
      </c>
      <c r="AR832" s="43">
        <f t="shared" si="117"/>
        <v>40933</v>
      </c>
      <c r="AS832" s="44">
        <f t="shared" si="118"/>
        <v>89.120000000000019</v>
      </c>
      <c r="AT832" s="10" t="str">
        <f t="shared" si="119"/>
        <v/>
      </c>
      <c r="AU832" s="20" t="str">
        <f t="shared" si="120"/>
        <v/>
      </c>
      <c r="AV832" s="42">
        <f t="shared" si="121"/>
        <v>1</v>
      </c>
      <c r="AW832" s="89">
        <f t="shared" si="122"/>
        <v>0</v>
      </c>
      <c r="AX832" s="168"/>
      <c r="AY832" s="60"/>
      <c r="AZ832" s="61"/>
      <c r="BB832" s="61" t="str">
        <f>IF(Settings!I828&lt;&gt;"",Settings!I828,"")</f>
        <v/>
      </c>
    </row>
    <row r="833" spans="2:54" x14ac:dyDescent="0.2">
      <c r="B833" s="13"/>
      <c r="C833" s="12"/>
      <c r="D833" s="12"/>
      <c r="E833" s="12"/>
      <c r="F833" s="12"/>
      <c r="G833" s="12"/>
      <c r="H833" s="12"/>
      <c r="I833" s="15"/>
      <c r="J833" s="31"/>
      <c r="K833" s="180"/>
      <c r="L833" s="40"/>
      <c r="M833" s="14"/>
      <c r="N833" s="16"/>
      <c r="O833" s="49"/>
      <c r="P833" s="64"/>
      <c r="Q833" s="18"/>
      <c r="R833" s="181">
        <f t="shared" si="114"/>
        <v>0</v>
      </c>
      <c r="S833" s="181">
        <f t="shared" si="115"/>
        <v>0</v>
      </c>
      <c r="T833" s="181">
        <f t="shared" si="116"/>
        <v>0</v>
      </c>
      <c r="AQ833" s="1">
        <f>COUNT(L$11:L833)</f>
        <v>37</v>
      </c>
      <c r="AR833" s="43">
        <f t="shared" si="117"/>
        <v>40933</v>
      </c>
      <c r="AS833" s="44">
        <f t="shared" si="118"/>
        <v>89.120000000000019</v>
      </c>
      <c r="AT833" s="10" t="str">
        <f t="shared" si="119"/>
        <v/>
      </c>
      <c r="AU833" s="20" t="str">
        <f t="shared" si="120"/>
        <v/>
      </c>
      <c r="AV833" s="42">
        <f t="shared" si="121"/>
        <v>1</v>
      </c>
      <c r="AW833" s="89">
        <f t="shared" si="122"/>
        <v>0</v>
      </c>
      <c r="AX833" s="168"/>
      <c r="AY833" s="60"/>
      <c r="AZ833" s="61"/>
      <c r="BB833" s="61" t="str">
        <f>IF(Settings!I829&lt;&gt;"",Settings!I829,"")</f>
        <v/>
      </c>
    </row>
    <row r="834" spans="2:54" x14ac:dyDescent="0.2">
      <c r="B834" s="13"/>
      <c r="C834" s="12"/>
      <c r="D834" s="12"/>
      <c r="E834" s="12"/>
      <c r="F834" s="12"/>
      <c r="G834" s="12"/>
      <c r="H834" s="12"/>
      <c r="I834" s="15"/>
      <c r="J834" s="31"/>
      <c r="K834" s="180"/>
      <c r="L834" s="40"/>
      <c r="M834" s="14"/>
      <c r="N834" s="16"/>
      <c r="O834" s="49"/>
      <c r="P834" s="64"/>
      <c r="Q834" s="18"/>
      <c r="R834" s="181">
        <f t="shared" si="114"/>
        <v>0</v>
      </c>
      <c r="S834" s="181">
        <f t="shared" si="115"/>
        <v>0</v>
      </c>
      <c r="T834" s="181">
        <f t="shared" si="116"/>
        <v>0</v>
      </c>
      <c r="AQ834" s="1">
        <f>COUNT(L$11:L834)</f>
        <v>37</v>
      </c>
      <c r="AR834" s="43">
        <f t="shared" si="117"/>
        <v>40933</v>
      </c>
      <c r="AS834" s="44">
        <f t="shared" si="118"/>
        <v>89.120000000000019</v>
      </c>
      <c r="AT834" s="10" t="str">
        <f t="shared" si="119"/>
        <v/>
      </c>
      <c r="AU834" s="20" t="str">
        <f t="shared" si="120"/>
        <v/>
      </c>
      <c r="AV834" s="42">
        <f t="shared" si="121"/>
        <v>1</v>
      </c>
      <c r="AW834" s="89">
        <f t="shared" si="122"/>
        <v>0</v>
      </c>
      <c r="AX834" s="168"/>
      <c r="AY834" s="60"/>
      <c r="AZ834" s="61"/>
      <c r="BB834" s="61" t="str">
        <f>IF(Settings!I830&lt;&gt;"",Settings!I830,"")</f>
        <v/>
      </c>
    </row>
    <row r="835" spans="2:54" x14ac:dyDescent="0.2">
      <c r="B835" s="13"/>
      <c r="C835" s="12"/>
      <c r="D835" s="12"/>
      <c r="E835" s="12"/>
      <c r="F835" s="12"/>
      <c r="G835" s="12"/>
      <c r="H835" s="12"/>
      <c r="I835" s="15"/>
      <c r="J835" s="31"/>
      <c r="K835" s="180"/>
      <c r="L835" s="40"/>
      <c r="M835" s="14"/>
      <c r="N835" s="16"/>
      <c r="O835" s="49"/>
      <c r="P835" s="64"/>
      <c r="Q835" s="18"/>
      <c r="R835" s="181">
        <f t="shared" si="114"/>
        <v>0</v>
      </c>
      <c r="S835" s="181">
        <f t="shared" si="115"/>
        <v>0</v>
      </c>
      <c r="T835" s="181">
        <f t="shared" si="116"/>
        <v>0</v>
      </c>
      <c r="AQ835" s="1">
        <f>COUNT(L$11:L835)</f>
        <v>37</v>
      </c>
      <c r="AR835" s="43">
        <f t="shared" si="117"/>
        <v>40933</v>
      </c>
      <c r="AS835" s="44">
        <f t="shared" si="118"/>
        <v>89.120000000000019</v>
      </c>
      <c r="AT835" s="10" t="str">
        <f t="shared" si="119"/>
        <v/>
      </c>
      <c r="AU835" s="20" t="str">
        <f t="shared" si="120"/>
        <v/>
      </c>
      <c r="AV835" s="42">
        <f t="shared" si="121"/>
        <v>1</v>
      </c>
      <c r="AW835" s="89">
        <f t="shared" si="122"/>
        <v>0</v>
      </c>
      <c r="AX835" s="168"/>
      <c r="AY835" s="60"/>
      <c r="AZ835" s="61"/>
      <c r="BB835" s="61" t="str">
        <f>IF(Settings!I831&lt;&gt;"",Settings!I831,"")</f>
        <v/>
      </c>
    </row>
    <row r="836" spans="2:54" x14ac:dyDescent="0.2">
      <c r="B836" s="13"/>
      <c r="C836" s="12"/>
      <c r="D836" s="12"/>
      <c r="E836" s="12"/>
      <c r="F836" s="12"/>
      <c r="G836" s="12"/>
      <c r="H836" s="12"/>
      <c r="I836" s="15"/>
      <c r="J836" s="31"/>
      <c r="K836" s="180"/>
      <c r="L836" s="40"/>
      <c r="M836" s="14"/>
      <c r="N836" s="16"/>
      <c r="O836" s="49"/>
      <c r="P836" s="64"/>
      <c r="Q836" s="18"/>
      <c r="R836" s="181">
        <f t="shared" si="114"/>
        <v>0</v>
      </c>
      <c r="S836" s="181">
        <f t="shared" si="115"/>
        <v>0</v>
      </c>
      <c r="T836" s="181">
        <f t="shared" si="116"/>
        <v>0</v>
      </c>
      <c r="AQ836" s="1">
        <f>COUNT(L$11:L836)</f>
        <v>37</v>
      </c>
      <c r="AR836" s="43">
        <f t="shared" si="117"/>
        <v>40933</v>
      </c>
      <c r="AS836" s="44">
        <f t="shared" si="118"/>
        <v>89.120000000000019</v>
      </c>
      <c r="AT836" s="10" t="str">
        <f t="shared" si="119"/>
        <v/>
      </c>
      <c r="AU836" s="20" t="str">
        <f t="shared" si="120"/>
        <v/>
      </c>
      <c r="AV836" s="42">
        <f t="shared" si="121"/>
        <v>1</v>
      </c>
      <c r="AW836" s="89">
        <f t="shared" si="122"/>
        <v>0</v>
      </c>
      <c r="AX836" s="168"/>
      <c r="AY836" s="60"/>
      <c r="AZ836" s="61"/>
      <c r="BB836" s="61" t="str">
        <f>IF(Settings!I832&lt;&gt;"",Settings!I832,"")</f>
        <v/>
      </c>
    </row>
    <row r="837" spans="2:54" x14ac:dyDescent="0.2">
      <c r="B837" s="13"/>
      <c r="C837" s="12"/>
      <c r="D837" s="12"/>
      <c r="E837" s="12"/>
      <c r="F837" s="12"/>
      <c r="G837" s="12"/>
      <c r="H837" s="12"/>
      <c r="I837" s="15"/>
      <c r="J837" s="31"/>
      <c r="K837" s="180"/>
      <c r="L837" s="40"/>
      <c r="M837" s="14"/>
      <c r="N837" s="16"/>
      <c r="O837" s="49"/>
      <c r="P837" s="64"/>
      <c r="Q837" s="18"/>
      <c r="R837" s="181">
        <f t="shared" si="114"/>
        <v>0</v>
      </c>
      <c r="S837" s="181">
        <f t="shared" si="115"/>
        <v>0</v>
      </c>
      <c r="T837" s="181">
        <f t="shared" si="116"/>
        <v>0</v>
      </c>
      <c r="AQ837" s="1">
        <f>COUNT(L$11:L837)</f>
        <v>37</v>
      </c>
      <c r="AR837" s="43">
        <f t="shared" si="117"/>
        <v>40933</v>
      </c>
      <c r="AS837" s="44">
        <f t="shared" si="118"/>
        <v>89.120000000000019</v>
      </c>
      <c r="AT837" s="10" t="str">
        <f t="shared" si="119"/>
        <v/>
      </c>
      <c r="AU837" s="20" t="str">
        <f t="shared" si="120"/>
        <v/>
      </c>
      <c r="AV837" s="42">
        <f t="shared" si="121"/>
        <v>1</v>
      </c>
      <c r="AW837" s="89">
        <f t="shared" si="122"/>
        <v>0</v>
      </c>
      <c r="AX837" s="168"/>
      <c r="AY837" s="60"/>
      <c r="AZ837" s="61"/>
      <c r="BB837" s="61" t="str">
        <f>IF(Settings!I833&lt;&gt;"",Settings!I833,"")</f>
        <v/>
      </c>
    </row>
    <row r="838" spans="2:54" x14ac:dyDescent="0.2">
      <c r="B838" s="13"/>
      <c r="C838" s="12"/>
      <c r="D838" s="12"/>
      <c r="E838" s="12"/>
      <c r="F838" s="12"/>
      <c r="G838" s="12"/>
      <c r="H838" s="12"/>
      <c r="I838" s="15"/>
      <c r="J838" s="31"/>
      <c r="K838" s="180"/>
      <c r="L838" s="40"/>
      <c r="M838" s="14"/>
      <c r="N838" s="16"/>
      <c r="O838" s="49"/>
      <c r="P838" s="64"/>
      <c r="Q838" s="18"/>
      <c r="R838" s="181">
        <f t="shared" si="114"/>
        <v>0</v>
      </c>
      <c r="S838" s="181">
        <f t="shared" si="115"/>
        <v>0</v>
      </c>
      <c r="T838" s="181">
        <f t="shared" si="116"/>
        <v>0</v>
      </c>
      <c r="AQ838" s="1">
        <f>COUNT(L$11:L838)</f>
        <v>37</v>
      </c>
      <c r="AR838" s="43">
        <f t="shared" si="117"/>
        <v>40933</v>
      </c>
      <c r="AS838" s="44">
        <f t="shared" si="118"/>
        <v>89.120000000000019</v>
      </c>
      <c r="AT838" s="10" t="str">
        <f t="shared" si="119"/>
        <v/>
      </c>
      <c r="AU838" s="20" t="str">
        <f t="shared" si="120"/>
        <v/>
      </c>
      <c r="AV838" s="42">
        <f t="shared" si="121"/>
        <v>1</v>
      </c>
      <c r="AW838" s="89">
        <f t="shared" si="122"/>
        <v>0</v>
      </c>
      <c r="AX838" s="168"/>
      <c r="AY838" s="60"/>
      <c r="AZ838" s="61"/>
      <c r="BB838" s="61" t="str">
        <f>IF(Settings!I834&lt;&gt;"",Settings!I834,"")</f>
        <v/>
      </c>
    </row>
    <row r="839" spans="2:54" x14ac:dyDescent="0.2">
      <c r="B839" s="13"/>
      <c r="C839" s="12"/>
      <c r="D839" s="12"/>
      <c r="E839" s="12"/>
      <c r="F839" s="12"/>
      <c r="G839" s="12"/>
      <c r="H839" s="12"/>
      <c r="I839" s="15"/>
      <c r="J839" s="31"/>
      <c r="K839" s="180"/>
      <c r="L839" s="40"/>
      <c r="M839" s="14"/>
      <c r="N839" s="16"/>
      <c r="O839" s="49"/>
      <c r="P839" s="64"/>
      <c r="Q839" s="18"/>
      <c r="R839" s="181">
        <f t="shared" si="114"/>
        <v>0</v>
      </c>
      <c r="S839" s="181">
        <f t="shared" si="115"/>
        <v>0</v>
      </c>
      <c r="T839" s="181">
        <f t="shared" si="116"/>
        <v>0</v>
      </c>
      <c r="AQ839" s="1">
        <f>COUNT(L$11:L839)</f>
        <v>37</v>
      </c>
      <c r="AR839" s="43">
        <f t="shared" si="117"/>
        <v>40933</v>
      </c>
      <c r="AS839" s="44">
        <f t="shared" si="118"/>
        <v>89.120000000000019</v>
      </c>
      <c r="AT839" s="10" t="str">
        <f t="shared" si="119"/>
        <v/>
      </c>
      <c r="AU839" s="20" t="str">
        <f t="shared" si="120"/>
        <v/>
      </c>
      <c r="AV839" s="42">
        <f t="shared" si="121"/>
        <v>1</v>
      </c>
      <c r="AW839" s="89">
        <f t="shared" si="122"/>
        <v>0</v>
      </c>
      <c r="AX839" s="168"/>
      <c r="AY839" s="60"/>
      <c r="AZ839" s="61"/>
      <c r="BB839" s="61" t="str">
        <f>IF(Settings!I835&lt;&gt;"",Settings!I835,"")</f>
        <v/>
      </c>
    </row>
    <row r="840" spans="2:54" x14ac:dyDescent="0.2">
      <c r="B840" s="13"/>
      <c r="C840" s="12"/>
      <c r="D840" s="12"/>
      <c r="E840" s="12"/>
      <c r="F840" s="12"/>
      <c r="G840" s="12"/>
      <c r="H840" s="12"/>
      <c r="I840" s="15"/>
      <c r="J840" s="31"/>
      <c r="K840" s="180"/>
      <c r="L840" s="40"/>
      <c r="M840" s="14"/>
      <c r="N840" s="16"/>
      <c r="O840" s="49"/>
      <c r="P840" s="64"/>
      <c r="Q840" s="18"/>
      <c r="R840" s="181">
        <f t="shared" si="114"/>
        <v>0</v>
      </c>
      <c r="S840" s="181">
        <f t="shared" si="115"/>
        <v>0</v>
      </c>
      <c r="T840" s="181">
        <f t="shared" si="116"/>
        <v>0</v>
      </c>
      <c r="AQ840" s="1">
        <f>COUNT(L$11:L840)</f>
        <v>37</v>
      </c>
      <c r="AR840" s="43">
        <f t="shared" si="117"/>
        <v>40933</v>
      </c>
      <c r="AS840" s="44">
        <f t="shared" si="118"/>
        <v>89.120000000000019</v>
      </c>
      <c r="AT840" s="10" t="str">
        <f t="shared" si="119"/>
        <v/>
      </c>
      <c r="AU840" s="20" t="str">
        <f t="shared" si="120"/>
        <v/>
      </c>
      <c r="AV840" s="42">
        <f t="shared" si="121"/>
        <v>1</v>
      </c>
      <c r="AW840" s="89">
        <f t="shared" si="122"/>
        <v>0</v>
      </c>
      <c r="AX840" s="168"/>
      <c r="AY840" s="60"/>
      <c r="AZ840" s="61"/>
      <c r="BB840" s="61" t="str">
        <f>IF(Settings!I836&lt;&gt;"",Settings!I836,"")</f>
        <v/>
      </c>
    </row>
    <row r="841" spans="2:54" x14ac:dyDescent="0.2">
      <c r="B841" s="13"/>
      <c r="C841" s="12"/>
      <c r="D841" s="12"/>
      <c r="E841" s="12"/>
      <c r="F841" s="12"/>
      <c r="G841" s="12"/>
      <c r="H841" s="12"/>
      <c r="I841" s="15"/>
      <c r="J841" s="31"/>
      <c r="K841" s="180"/>
      <c r="L841" s="40"/>
      <c r="M841" s="14"/>
      <c r="N841" s="16"/>
      <c r="O841" s="49"/>
      <c r="P841" s="64"/>
      <c r="Q841" s="18"/>
      <c r="R841" s="181">
        <f t="shared" si="114"/>
        <v>0</v>
      </c>
      <c r="S841" s="181">
        <f t="shared" si="115"/>
        <v>0</v>
      </c>
      <c r="T841" s="181">
        <f t="shared" si="116"/>
        <v>0</v>
      </c>
      <c r="AQ841" s="1">
        <f>COUNT(L$11:L841)</f>
        <v>37</v>
      </c>
      <c r="AR841" s="43">
        <f t="shared" si="117"/>
        <v>40933</v>
      </c>
      <c r="AS841" s="44">
        <f t="shared" si="118"/>
        <v>89.120000000000019</v>
      </c>
      <c r="AT841" s="10" t="str">
        <f t="shared" si="119"/>
        <v/>
      </c>
      <c r="AU841" s="20" t="str">
        <f t="shared" si="120"/>
        <v/>
      </c>
      <c r="AV841" s="42">
        <f t="shared" si="121"/>
        <v>1</v>
      </c>
      <c r="AW841" s="89">
        <f t="shared" si="122"/>
        <v>0</v>
      </c>
      <c r="AX841" s="168"/>
      <c r="AY841" s="60"/>
      <c r="AZ841" s="61"/>
      <c r="BB841" s="61" t="str">
        <f>IF(Settings!I837&lt;&gt;"",Settings!I837,"")</f>
        <v/>
      </c>
    </row>
    <row r="842" spans="2:54" x14ac:dyDescent="0.2">
      <c r="B842" s="13"/>
      <c r="C842" s="12"/>
      <c r="D842" s="12"/>
      <c r="E842" s="12"/>
      <c r="F842" s="12"/>
      <c r="G842" s="12"/>
      <c r="H842" s="12"/>
      <c r="I842" s="15"/>
      <c r="J842" s="31"/>
      <c r="K842" s="180"/>
      <c r="L842" s="40"/>
      <c r="M842" s="14"/>
      <c r="N842" s="16"/>
      <c r="O842" s="49"/>
      <c r="P842" s="64"/>
      <c r="Q842" s="18"/>
      <c r="R842" s="181">
        <f t="shared" si="114"/>
        <v>0</v>
      </c>
      <c r="S842" s="181">
        <f t="shared" si="115"/>
        <v>0</v>
      </c>
      <c r="T842" s="181">
        <f t="shared" si="116"/>
        <v>0</v>
      </c>
      <c r="AQ842" s="1">
        <f>COUNT(L$11:L842)</f>
        <v>37</v>
      </c>
      <c r="AR842" s="43">
        <f t="shared" si="117"/>
        <v>40933</v>
      </c>
      <c r="AS842" s="44">
        <f t="shared" si="118"/>
        <v>89.120000000000019</v>
      </c>
      <c r="AT842" s="10" t="str">
        <f t="shared" si="119"/>
        <v/>
      </c>
      <c r="AU842" s="20" t="str">
        <f t="shared" si="120"/>
        <v/>
      </c>
      <c r="AV842" s="42">
        <f t="shared" si="121"/>
        <v>1</v>
      </c>
      <c r="AW842" s="89">
        <f t="shared" si="122"/>
        <v>0</v>
      </c>
      <c r="AX842" s="168"/>
      <c r="AY842" s="60"/>
      <c r="AZ842" s="61"/>
      <c r="BB842" s="61" t="str">
        <f>IF(Settings!I838&lt;&gt;"",Settings!I838,"")</f>
        <v/>
      </c>
    </row>
    <row r="843" spans="2:54" x14ac:dyDescent="0.2">
      <c r="B843" s="13"/>
      <c r="C843" s="12"/>
      <c r="D843" s="12"/>
      <c r="E843" s="12"/>
      <c r="F843" s="12"/>
      <c r="G843" s="12"/>
      <c r="H843" s="12"/>
      <c r="I843" s="15"/>
      <c r="J843" s="31"/>
      <c r="K843" s="180"/>
      <c r="L843" s="40"/>
      <c r="M843" s="14"/>
      <c r="N843" s="16"/>
      <c r="O843" s="49"/>
      <c r="P843" s="64"/>
      <c r="Q843" s="18"/>
      <c r="R843" s="181">
        <f t="shared" si="114"/>
        <v>0</v>
      </c>
      <c r="S843" s="181">
        <f t="shared" si="115"/>
        <v>0</v>
      </c>
      <c r="T843" s="181">
        <f t="shared" si="116"/>
        <v>0</v>
      </c>
      <c r="AQ843" s="1">
        <f>COUNT(L$11:L843)</f>
        <v>37</v>
      </c>
      <c r="AR843" s="43">
        <f t="shared" si="117"/>
        <v>40933</v>
      </c>
      <c r="AS843" s="44">
        <f t="shared" si="118"/>
        <v>89.120000000000019</v>
      </c>
      <c r="AT843" s="10" t="str">
        <f t="shared" si="119"/>
        <v/>
      </c>
      <c r="AU843" s="20" t="str">
        <f t="shared" si="120"/>
        <v/>
      </c>
      <c r="AV843" s="42">
        <f t="shared" si="121"/>
        <v>1</v>
      </c>
      <c r="AW843" s="89">
        <f t="shared" si="122"/>
        <v>0</v>
      </c>
      <c r="AX843" s="168"/>
      <c r="AY843" s="60"/>
      <c r="AZ843" s="61"/>
      <c r="BB843" s="61" t="str">
        <f>IF(Settings!I839&lt;&gt;"",Settings!I839,"")</f>
        <v/>
      </c>
    </row>
    <row r="844" spans="2:54" x14ac:dyDescent="0.2">
      <c r="B844" s="13"/>
      <c r="C844" s="12"/>
      <c r="D844" s="12"/>
      <c r="E844" s="12"/>
      <c r="F844" s="12"/>
      <c r="G844" s="12"/>
      <c r="H844" s="12"/>
      <c r="I844" s="15"/>
      <c r="J844" s="31"/>
      <c r="K844" s="180"/>
      <c r="L844" s="40"/>
      <c r="M844" s="14"/>
      <c r="N844" s="16"/>
      <c r="O844" s="49"/>
      <c r="P844" s="64"/>
      <c r="Q844" s="18"/>
      <c r="R844" s="181">
        <f t="shared" ref="R844:R907" si="123">ROUND(IF(M844&lt;&gt;"Y",IF(P844&lt;&gt;"Y",K844,K844*(AV844-1)),0),ROUNDING)</f>
        <v>0</v>
      </c>
      <c r="S844" s="181">
        <f t="shared" ref="S844:S907" si="124">ROUND(IF(O844&gt;0,IF(M844="Y",AW844*(1-O844),IF(AW844&gt;R844,R844 + (AW844 - R844)*(1-O844),AW844)),AW844),ROUNDING)</f>
        <v>0</v>
      </c>
      <c r="T844" s="181">
        <f t="shared" ref="T844:T907" si="125">ROUND(IF(N844="P",0,IF(OR(M844="N",M844=""),S844-R844,S844)),ROUNDING)</f>
        <v>0</v>
      </c>
      <c r="AQ844" s="1">
        <f>COUNT(L$11:L844)</f>
        <v>37</v>
      </c>
      <c r="AR844" s="43">
        <f t="shared" si="117"/>
        <v>40933</v>
      </c>
      <c r="AS844" s="44">
        <f t="shared" si="118"/>
        <v>89.120000000000019</v>
      </c>
      <c r="AT844" s="10" t="str">
        <f t="shared" si="119"/>
        <v/>
      </c>
      <c r="AU844" s="20" t="str">
        <f t="shared" si="120"/>
        <v/>
      </c>
      <c r="AV844" s="42">
        <f t="shared" si="121"/>
        <v>1</v>
      </c>
      <c r="AW844" s="89">
        <f t="shared" si="122"/>
        <v>0</v>
      </c>
      <c r="AX844" s="168"/>
      <c r="AY844" s="60"/>
      <c r="AZ844" s="61"/>
      <c r="BB844" s="61" t="str">
        <f>IF(Settings!I840&lt;&gt;"",Settings!I840,"")</f>
        <v/>
      </c>
    </row>
    <row r="845" spans="2:54" x14ac:dyDescent="0.2">
      <c r="B845" s="13"/>
      <c r="C845" s="12"/>
      <c r="D845" s="12"/>
      <c r="E845" s="12"/>
      <c r="F845" s="12"/>
      <c r="G845" s="12"/>
      <c r="H845" s="12"/>
      <c r="I845" s="15"/>
      <c r="J845" s="31"/>
      <c r="K845" s="180"/>
      <c r="L845" s="40"/>
      <c r="M845" s="14"/>
      <c r="N845" s="16"/>
      <c r="O845" s="49"/>
      <c r="P845" s="64"/>
      <c r="Q845" s="18"/>
      <c r="R845" s="181">
        <f t="shared" si="123"/>
        <v>0</v>
      </c>
      <c r="S845" s="181">
        <f t="shared" si="124"/>
        <v>0</v>
      </c>
      <c r="T845" s="181">
        <f t="shared" si="125"/>
        <v>0</v>
      </c>
      <c r="AQ845" s="1">
        <f>COUNT(L$11:L845)</f>
        <v>37</v>
      </c>
      <c r="AR845" s="43">
        <f t="shared" ref="AR845:AR908" si="126">IF(B845&gt;2,B845,AR844)</f>
        <v>40933</v>
      </c>
      <c r="AS845" s="44">
        <f t="shared" ref="AS845:AS908" si="127">AS844+T845</f>
        <v>89.120000000000019</v>
      </c>
      <c r="AT845" s="10" t="str">
        <f t="shared" ref="AT845:AT908" si="128">IF(N845="P",IF(P845&lt;&gt;"Y",IF(M845&lt;&gt;"Y",K845*AV845,K845*AV845-K845),IF(M845&lt;&gt;"Y",K845 + K845*(AV845-1),K845)),"")</f>
        <v/>
      </c>
      <c r="AU845" s="20" t="str">
        <f t="shared" ref="AU845:AU908" si="129">IF(M845="Y",IF(P845="Y",K845*(AV845-1),K845),"")</f>
        <v/>
      </c>
      <c r="AV845" s="42">
        <f t="shared" ref="AV845:AV908" si="130">IF(L845&lt;&gt;"",IF(ODDS_TYPE=1,L845,IF(ODDS_TYPE=2,IF(L845&gt;0,1+L845/100,IF(L845&lt;0,1-100/L845,1)),IF(ODDS_TYPE=3,1+L845,IF(ODDS_TYPE=4,1+L845,IF(ODDS_TYPE=5,IF(L845&gt;0,1+L845,1-1/L845),IF(ODDS_TYPE=6,IF(L845&gt;=0,L845+1,1-1/L845),1)))))),1)</f>
        <v>1</v>
      </c>
      <c r="AW845" s="89">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68"/>
      <c r="AY845" s="60"/>
      <c r="AZ845" s="61"/>
      <c r="BB845" s="61" t="str">
        <f>IF(Settings!I841&lt;&gt;"",Settings!I841,"")</f>
        <v/>
      </c>
    </row>
    <row r="846" spans="2:54" x14ac:dyDescent="0.2">
      <c r="B846" s="13"/>
      <c r="C846" s="12"/>
      <c r="D846" s="12"/>
      <c r="E846" s="12"/>
      <c r="F846" s="12"/>
      <c r="G846" s="12"/>
      <c r="H846" s="12"/>
      <c r="I846" s="15"/>
      <c r="J846" s="31"/>
      <c r="K846" s="180"/>
      <c r="L846" s="40"/>
      <c r="M846" s="14"/>
      <c r="N846" s="16"/>
      <c r="O846" s="49"/>
      <c r="P846" s="64"/>
      <c r="Q846" s="18"/>
      <c r="R846" s="181">
        <f t="shared" si="123"/>
        <v>0</v>
      </c>
      <c r="S846" s="181">
        <f t="shared" si="124"/>
        <v>0</v>
      </c>
      <c r="T846" s="181">
        <f t="shared" si="125"/>
        <v>0</v>
      </c>
      <c r="AQ846" s="1">
        <f>COUNT(L$11:L846)</f>
        <v>37</v>
      </c>
      <c r="AR846" s="43">
        <f t="shared" si="126"/>
        <v>40933</v>
      </c>
      <c r="AS846" s="44">
        <f t="shared" si="127"/>
        <v>89.120000000000019</v>
      </c>
      <c r="AT846" s="10" t="str">
        <f t="shared" si="128"/>
        <v/>
      </c>
      <c r="AU846" s="20" t="str">
        <f t="shared" si="129"/>
        <v/>
      </c>
      <c r="AV846" s="42">
        <f t="shared" si="130"/>
        <v>1</v>
      </c>
      <c r="AW846" s="89">
        <f t="shared" si="131"/>
        <v>0</v>
      </c>
      <c r="AX846" s="168"/>
      <c r="AY846" s="60"/>
      <c r="AZ846" s="61"/>
      <c r="BB846" s="61" t="str">
        <f>IF(Settings!I842&lt;&gt;"",Settings!I842,"")</f>
        <v/>
      </c>
    </row>
    <row r="847" spans="2:54" x14ac:dyDescent="0.2">
      <c r="B847" s="13"/>
      <c r="C847" s="12"/>
      <c r="D847" s="12"/>
      <c r="E847" s="12"/>
      <c r="F847" s="12"/>
      <c r="G847" s="12"/>
      <c r="H847" s="12"/>
      <c r="I847" s="15"/>
      <c r="J847" s="31"/>
      <c r="K847" s="180"/>
      <c r="L847" s="40"/>
      <c r="M847" s="14"/>
      <c r="N847" s="16"/>
      <c r="O847" s="49"/>
      <c r="P847" s="64"/>
      <c r="Q847" s="18"/>
      <c r="R847" s="181">
        <f t="shared" si="123"/>
        <v>0</v>
      </c>
      <c r="S847" s="181">
        <f t="shared" si="124"/>
        <v>0</v>
      </c>
      <c r="T847" s="181">
        <f t="shared" si="125"/>
        <v>0</v>
      </c>
      <c r="AQ847" s="1">
        <f>COUNT(L$11:L847)</f>
        <v>37</v>
      </c>
      <c r="AR847" s="43">
        <f t="shared" si="126"/>
        <v>40933</v>
      </c>
      <c r="AS847" s="44">
        <f t="shared" si="127"/>
        <v>89.120000000000019</v>
      </c>
      <c r="AT847" s="10" t="str">
        <f t="shared" si="128"/>
        <v/>
      </c>
      <c r="AU847" s="20" t="str">
        <f t="shared" si="129"/>
        <v/>
      </c>
      <c r="AV847" s="42">
        <f t="shared" si="130"/>
        <v>1</v>
      </c>
      <c r="AW847" s="89">
        <f t="shared" si="131"/>
        <v>0</v>
      </c>
      <c r="AX847" s="168"/>
      <c r="AY847" s="60"/>
      <c r="AZ847" s="61"/>
      <c r="BB847" s="61" t="str">
        <f>IF(Settings!I843&lt;&gt;"",Settings!I843,"")</f>
        <v/>
      </c>
    </row>
    <row r="848" spans="2:54" x14ac:dyDescent="0.2">
      <c r="B848" s="13"/>
      <c r="C848" s="12"/>
      <c r="D848" s="12"/>
      <c r="E848" s="12"/>
      <c r="F848" s="12"/>
      <c r="G848" s="12"/>
      <c r="H848" s="12"/>
      <c r="I848" s="15"/>
      <c r="J848" s="31"/>
      <c r="K848" s="180"/>
      <c r="L848" s="40"/>
      <c r="M848" s="14"/>
      <c r="N848" s="16"/>
      <c r="O848" s="49"/>
      <c r="P848" s="64"/>
      <c r="Q848" s="18"/>
      <c r="R848" s="181">
        <f t="shared" si="123"/>
        <v>0</v>
      </c>
      <c r="S848" s="181">
        <f t="shared" si="124"/>
        <v>0</v>
      </c>
      <c r="T848" s="181">
        <f t="shared" si="125"/>
        <v>0</v>
      </c>
      <c r="AQ848" s="1">
        <f>COUNT(L$11:L848)</f>
        <v>37</v>
      </c>
      <c r="AR848" s="43">
        <f t="shared" si="126"/>
        <v>40933</v>
      </c>
      <c r="AS848" s="44">
        <f t="shared" si="127"/>
        <v>89.120000000000019</v>
      </c>
      <c r="AT848" s="10" t="str">
        <f t="shared" si="128"/>
        <v/>
      </c>
      <c r="AU848" s="20" t="str">
        <f t="shared" si="129"/>
        <v/>
      </c>
      <c r="AV848" s="42">
        <f t="shared" si="130"/>
        <v>1</v>
      </c>
      <c r="AW848" s="89">
        <f t="shared" si="131"/>
        <v>0</v>
      </c>
      <c r="AX848" s="168"/>
      <c r="AY848" s="60"/>
      <c r="AZ848" s="61"/>
      <c r="BB848" s="61" t="str">
        <f>IF(Settings!I844&lt;&gt;"",Settings!I844,"")</f>
        <v/>
      </c>
    </row>
    <row r="849" spans="2:54" x14ac:dyDescent="0.2">
      <c r="B849" s="13"/>
      <c r="C849" s="12"/>
      <c r="D849" s="12"/>
      <c r="E849" s="12"/>
      <c r="F849" s="12"/>
      <c r="G849" s="12"/>
      <c r="H849" s="12"/>
      <c r="I849" s="15"/>
      <c r="J849" s="31"/>
      <c r="K849" s="180"/>
      <c r="L849" s="40"/>
      <c r="M849" s="14"/>
      <c r="N849" s="16"/>
      <c r="O849" s="49"/>
      <c r="P849" s="64"/>
      <c r="Q849" s="18"/>
      <c r="R849" s="181">
        <f t="shared" si="123"/>
        <v>0</v>
      </c>
      <c r="S849" s="181">
        <f t="shared" si="124"/>
        <v>0</v>
      </c>
      <c r="T849" s="181">
        <f t="shared" si="125"/>
        <v>0</v>
      </c>
      <c r="AQ849" s="1">
        <f>COUNT(L$11:L849)</f>
        <v>37</v>
      </c>
      <c r="AR849" s="43">
        <f t="shared" si="126"/>
        <v>40933</v>
      </c>
      <c r="AS849" s="44">
        <f t="shared" si="127"/>
        <v>89.120000000000019</v>
      </c>
      <c r="AT849" s="10" t="str">
        <f t="shared" si="128"/>
        <v/>
      </c>
      <c r="AU849" s="20" t="str">
        <f t="shared" si="129"/>
        <v/>
      </c>
      <c r="AV849" s="42">
        <f t="shared" si="130"/>
        <v>1</v>
      </c>
      <c r="AW849" s="89">
        <f t="shared" si="131"/>
        <v>0</v>
      </c>
      <c r="AX849" s="168"/>
      <c r="AY849" s="60"/>
      <c r="AZ849" s="61"/>
      <c r="BB849" s="61" t="str">
        <f>IF(Settings!I845&lt;&gt;"",Settings!I845,"")</f>
        <v/>
      </c>
    </row>
    <row r="850" spans="2:54" x14ac:dyDescent="0.2">
      <c r="B850" s="13"/>
      <c r="C850" s="12"/>
      <c r="D850" s="12"/>
      <c r="E850" s="12"/>
      <c r="F850" s="12"/>
      <c r="G850" s="12"/>
      <c r="H850" s="12"/>
      <c r="I850" s="15"/>
      <c r="J850" s="31"/>
      <c r="K850" s="180"/>
      <c r="L850" s="40"/>
      <c r="M850" s="14"/>
      <c r="N850" s="16"/>
      <c r="O850" s="49"/>
      <c r="P850" s="64"/>
      <c r="Q850" s="18"/>
      <c r="R850" s="181">
        <f t="shared" si="123"/>
        <v>0</v>
      </c>
      <c r="S850" s="181">
        <f t="shared" si="124"/>
        <v>0</v>
      </c>
      <c r="T850" s="181">
        <f t="shared" si="125"/>
        <v>0</v>
      </c>
      <c r="AQ850" s="1">
        <f>COUNT(L$11:L850)</f>
        <v>37</v>
      </c>
      <c r="AR850" s="43">
        <f t="shared" si="126"/>
        <v>40933</v>
      </c>
      <c r="AS850" s="44">
        <f t="shared" si="127"/>
        <v>89.120000000000019</v>
      </c>
      <c r="AT850" s="10" t="str">
        <f t="shared" si="128"/>
        <v/>
      </c>
      <c r="AU850" s="20" t="str">
        <f t="shared" si="129"/>
        <v/>
      </c>
      <c r="AV850" s="42">
        <f t="shared" si="130"/>
        <v>1</v>
      </c>
      <c r="AW850" s="89">
        <f t="shared" si="131"/>
        <v>0</v>
      </c>
      <c r="AX850" s="168"/>
      <c r="AY850" s="60"/>
      <c r="AZ850" s="61"/>
      <c r="BB850" s="61" t="str">
        <f>IF(Settings!I846&lt;&gt;"",Settings!I846,"")</f>
        <v/>
      </c>
    </row>
    <row r="851" spans="2:54" x14ac:dyDescent="0.2">
      <c r="B851" s="13"/>
      <c r="C851" s="12"/>
      <c r="D851" s="12"/>
      <c r="E851" s="12"/>
      <c r="F851" s="12"/>
      <c r="G851" s="12"/>
      <c r="H851" s="12"/>
      <c r="I851" s="15"/>
      <c r="J851" s="31"/>
      <c r="K851" s="180"/>
      <c r="L851" s="40"/>
      <c r="M851" s="14"/>
      <c r="N851" s="16"/>
      <c r="O851" s="49"/>
      <c r="P851" s="64"/>
      <c r="Q851" s="18"/>
      <c r="R851" s="181">
        <f t="shared" si="123"/>
        <v>0</v>
      </c>
      <c r="S851" s="181">
        <f t="shared" si="124"/>
        <v>0</v>
      </c>
      <c r="T851" s="181">
        <f t="shared" si="125"/>
        <v>0</v>
      </c>
      <c r="AQ851" s="1">
        <f>COUNT(L$11:L851)</f>
        <v>37</v>
      </c>
      <c r="AR851" s="43">
        <f t="shared" si="126"/>
        <v>40933</v>
      </c>
      <c r="AS851" s="44">
        <f t="shared" si="127"/>
        <v>89.120000000000019</v>
      </c>
      <c r="AT851" s="10" t="str">
        <f t="shared" si="128"/>
        <v/>
      </c>
      <c r="AU851" s="20" t="str">
        <f t="shared" si="129"/>
        <v/>
      </c>
      <c r="AV851" s="42">
        <f t="shared" si="130"/>
        <v>1</v>
      </c>
      <c r="AW851" s="89">
        <f t="shared" si="131"/>
        <v>0</v>
      </c>
      <c r="AX851" s="168"/>
      <c r="AY851" s="60"/>
      <c r="AZ851" s="61"/>
      <c r="BB851" s="61" t="str">
        <f>IF(Settings!I847&lt;&gt;"",Settings!I847,"")</f>
        <v/>
      </c>
    </row>
    <row r="852" spans="2:54" x14ac:dyDescent="0.2">
      <c r="B852" s="13"/>
      <c r="C852" s="12"/>
      <c r="D852" s="12"/>
      <c r="E852" s="12"/>
      <c r="F852" s="12"/>
      <c r="G852" s="12"/>
      <c r="H852" s="12"/>
      <c r="I852" s="15"/>
      <c r="J852" s="31"/>
      <c r="K852" s="180"/>
      <c r="L852" s="40"/>
      <c r="M852" s="14"/>
      <c r="N852" s="16"/>
      <c r="O852" s="49"/>
      <c r="P852" s="64"/>
      <c r="Q852" s="18"/>
      <c r="R852" s="181">
        <f t="shared" si="123"/>
        <v>0</v>
      </c>
      <c r="S852" s="181">
        <f t="shared" si="124"/>
        <v>0</v>
      </c>
      <c r="T852" s="181">
        <f t="shared" si="125"/>
        <v>0</v>
      </c>
      <c r="AQ852" s="1">
        <f>COUNT(L$11:L852)</f>
        <v>37</v>
      </c>
      <c r="AR852" s="43">
        <f t="shared" si="126"/>
        <v>40933</v>
      </c>
      <c r="AS852" s="44">
        <f t="shared" si="127"/>
        <v>89.120000000000019</v>
      </c>
      <c r="AT852" s="10" t="str">
        <f t="shared" si="128"/>
        <v/>
      </c>
      <c r="AU852" s="20" t="str">
        <f t="shared" si="129"/>
        <v/>
      </c>
      <c r="AV852" s="42">
        <f t="shared" si="130"/>
        <v>1</v>
      </c>
      <c r="AW852" s="89">
        <f t="shared" si="131"/>
        <v>0</v>
      </c>
      <c r="AX852" s="168"/>
      <c r="AY852" s="60"/>
      <c r="AZ852" s="61"/>
      <c r="BB852" s="61" t="str">
        <f>IF(Settings!I848&lt;&gt;"",Settings!I848,"")</f>
        <v/>
      </c>
    </row>
    <row r="853" spans="2:54" x14ac:dyDescent="0.2">
      <c r="B853" s="13"/>
      <c r="C853" s="12"/>
      <c r="D853" s="12"/>
      <c r="E853" s="12"/>
      <c r="F853" s="12"/>
      <c r="G853" s="12"/>
      <c r="H853" s="12"/>
      <c r="I853" s="15"/>
      <c r="J853" s="31"/>
      <c r="K853" s="180"/>
      <c r="L853" s="40"/>
      <c r="M853" s="14"/>
      <c r="N853" s="16"/>
      <c r="O853" s="49"/>
      <c r="P853" s="64"/>
      <c r="Q853" s="18"/>
      <c r="R853" s="181">
        <f t="shared" si="123"/>
        <v>0</v>
      </c>
      <c r="S853" s="181">
        <f t="shared" si="124"/>
        <v>0</v>
      </c>
      <c r="T853" s="181">
        <f t="shared" si="125"/>
        <v>0</v>
      </c>
      <c r="AQ853" s="1">
        <f>COUNT(L$11:L853)</f>
        <v>37</v>
      </c>
      <c r="AR853" s="43">
        <f t="shared" si="126"/>
        <v>40933</v>
      </c>
      <c r="AS853" s="44">
        <f t="shared" si="127"/>
        <v>89.120000000000019</v>
      </c>
      <c r="AT853" s="10" t="str">
        <f t="shared" si="128"/>
        <v/>
      </c>
      <c r="AU853" s="20" t="str">
        <f t="shared" si="129"/>
        <v/>
      </c>
      <c r="AV853" s="42">
        <f t="shared" si="130"/>
        <v>1</v>
      </c>
      <c r="AW853" s="89">
        <f t="shared" si="131"/>
        <v>0</v>
      </c>
      <c r="AX853" s="168"/>
      <c r="AY853" s="60"/>
      <c r="AZ853" s="61"/>
      <c r="BB853" s="61" t="str">
        <f>IF(Settings!I849&lt;&gt;"",Settings!I849,"")</f>
        <v/>
      </c>
    </row>
    <row r="854" spans="2:54" x14ac:dyDescent="0.2">
      <c r="B854" s="13"/>
      <c r="C854" s="12"/>
      <c r="D854" s="12"/>
      <c r="E854" s="12"/>
      <c r="F854" s="12"/>
      <c r="G854" s="12"/>
      <c r="H854" s="12"/>
      <c r="I854" s="15"/>
      <c r="J854" s="31"/>
      <c r="K854" s="180"/>
      <c r="L854" s="40"/>
      <c r="M854" s="14"/>
      <c r="N854" s="16"/>
      <c r="O854" s="49"/>
      <c r="P854" s="64"/>
      <c r="Q854" s="18"/>
      <c r="R854" s="181">
        <f t="shared" si="123"/>
        <v>0</v>
      </c>
      <c r="S854" s="181">
        <f t="shared" si="124"/>
        <v>0</v>
      </c>
      <c r="T854" s="181">
        <f t="shared" si="125"/>
        <v>0</v>
      </c>
      <c r="AQ854" s="1">
        <f>COUNT(L$11:L854)</f>
        <v>37</v>
      </c>
      <c r="AR854" s="43">
        <f t="shared" si="126"/>
        <v>40933</v>
      </c>
      <c r="AS854" s="44">
        <f t="shared" si="127"/>
        <v>89.120000000000019</v>
      </c>
      <c r="AT854" s="10" t="str">
        <f t="shared" si="128"/>
        <v/>
      </c>
      <c r="AU854" s="20" t="str">
        <f t="shared" si="129"/>
        <v/>
      </c>
      <c r="AV854" s="42">
        <f t="shared" si="130"/>
        <v>1</v>
      </c>
      <c r="AW854" s="89">
        <f t="shared" si="131"/>
        <v>0</v>
      </c>
      <c r="AX854" s="168"/>
      <c r="AY854" s="60"/>
      <c r="AZ854" s="61"/>
      <c r="BB854" s="61" t="str">
        <f>IF(Settings!I850&lt;&gt;"",Settings!I850,"")</f>
        <v/>
      </c>
    </row>
    <row r="855" spans="2:54" x14ac:dyDescent="0.2">
      <c r="B855" s="13"/>
      <c r="C855" s="12"/>
      <c r="D855" s="12"/>
      <c r="E855" s="12"/>
      <c r="F855" s="12"/>
      <c r="G855" s="12"/>
      <c r="H855" s="12"/>
      <c r="I855" s="15"/>
      <c r="J855" s="31"/>
      <c r="K855" s="180"/>
      <c r="L855" s="40"/>
      <c r="M855" s="14"/>
      <c r="N855" s="16"/>
      <c r="O855" s="49"/>
      <c r="P855" s="64"/>
      <c r="Q855" s="18"/>
      <c r="R855" s="181">
        <f t="shared" si="123"/>
        <v>0</v>
      </c>
      <c r="S855" s="181">
        <f t="shared" si="124"/>
        <v>0</v>
      </c>
      <c r="T855" s="181">
        <f t="shared" si="125"/>
        <v>0</v>
      </c>
      <c r="AQ855" s="1">
        <f>COUNT(L$11:L855)</f>
        <v>37</v>
      </c>
      <c r="AR855" s="43">
        <f t="shared" si="126"/>
        <v>40933</v>
      </c>
      <c r="AS855" s="44">
        <f t="shared" si="127"/>
        <v>89.120000000000019</v>
      </c>
      <c r="AT855" s="10" t="str">
        <f t="shared" si="128"/>
        <v/>
      </c>
      <c r="AU855" s="20" t="str">
        <f t="shared" si="129"/>
        <v/>
      </c>
      <c r="AV855" s="42">
        <f t="shared" si="130"/>
        <v>1</v>
      </c>
      <c r="AW855" s="89">
        <f t="shared" si="131"/>
        <v>0</v>
      </c>
      <c r="AX855" s="168"/>
      <c r="AY855" s="60"/>
      <c r="AZ855" s="61"/>
      <c r="BB855" s="61" t="str">
        <f>IF(Settings!I851&lt;&gt;"",Settings!I851,"")</f>
        <v/>
      </c>
    </row>
    <row r="856" spans="2:54" x14ac:dyDescent="0.2">
      <c r="B856" s="13"/>
      <c r="C856" s="12"/>
      <c r="D856" s="12"/>
      <c r="E856" s="12"/>
      <c r="F856" s="12"/>
      <c r="G856" s="12"/>
      <c r="H856" s="12"/>
      <c r="I856" s="15"/>
      <c r="J856" s="31"/>
      <c r="K856" s="180"/>
      <c r="L856" s="40"/>
      <c r="M856" s="14"/>
      <c r="N856" s="16"/>
      <c r="O856" s="49"/>
      <c r="P856" s="64"/>
      <c r="Q856" s="18"/>
      <c r="R856" s="181">
        <f t="shared" si="123"/>
        <v>0</v>
      </c>
      <c r="S856" s="181">
        <f t="shared" si="124"/>
        <v>0</v>
      </c>
      <c r="T856" s="181">
        <f t="shared" si="125"/>
        <v>0</v>
      </c>
      <c r="AQ856" s="1">
        <f>COUNT(L$11:L856)</f>
        <v>37</v>
      </c>
      <c r="AR856" s="43">
        <f t="shared" si="126"/>
        <v>40933</v>
      </c>
      <c r="AS856" s="44">
        <f t="shared" si="127"/>
        <v>89.120000000000019</v>
      </c>
      <c r="AT856" s="10" t="str">
        <f t="shared" si="128"/>
        <v/>
      </c>
      <c r="AU856" s="20" t="str">
        <f t="shared" si="129"/>
        <v/>
      </c>
      <c r="AV856" s="42">
        <f t="shared" si="130"/>
        <v>1</v>
      </c>
      <c r="AW856" s="89">
        <f t="shared" si="131"/>
        <v>0</v>
      </c>
      <c r="AX856" s="168"/>
      <c r="AY856" s="60"/>
      <c r="AZ856" s="61"/>
      <c r="BB856" s="61" t="str">
        <f>IF(Settings!I852&lt;&gt;"",Settings!I852,"")</f>
        <v/>
      </c>
    </row>
    <row r="857" spans="2:54" x14ac:dyDescent="0.2">
      <c r="B857" s="13"/>
      <c r="C857" s="12"/>
      <c r="D857" s="12"/>
      <c r="E857" s="12"/>
      <c r="F857" s="12"/>
      <c r="G857" s="12"/>
      <c r="H857" s="12"/>
      <c r="I857" s="15"/>
      <c r="J857" s="31"/>
      <c r="K857" s="180"/>
      <c r="L857" s="40"/>
      <c r="M857" s="14"/>
      <c r="N857" s="16"/>
      <c r="O857" s="49"/>
      <c r="P857" s="64"/>
      <c r="Q857" s="18"/>
      <c r="R857" s="181">
        <f t="shared" si="123"/>
        <v>0</v>
      </c>
      <c r="S857" s="181">
        <f t="shared" si="124"/>
        <v>0</v>
      </c>
      <c r="T857" s="181">
        <f t="shared" si="125"/>
        <v>0</v>
      </c>
      <c r="AQ857" s="1">
        <f>COUNT(L$11:L857)</f>
        <v>37</v>
      </c>
      <c r="AR857" s="43">
        <f t="shared" si="126"/>
        <v>40933</v>
      </c>
      <c r="AS857" s="44">
        <f t="shared" si="127"/>
        <v>89.120000000000019</v>
      </c>
      <c r="AT857" s="10" t="str">
        <f t="shared" si="128"/>
        <v/>
      </c>
      <c r="AU857" s="20" t="str">
        <f t="shared" si="129"/>
        <v/>
      </c>
      <c r="AV857" s="42">
        <f t="shared" si="130"/>
        <v>1</v>
      </c>
      <c r="AW857" s="89">
        <f t="shared" si="131"/>
        <v>0</v>
      </c>
      <c r="AX857" s="168"/>
      <c r="AY857" s="60"/>
      <c r="AZ857" s="61"/>
      <c r="BB857" s="61" t="str">
        <f>IF(Settings!I853&lt;&gt;"",Settings!I853,"")</f>
        <v/>
      </c>
    </row>
    <row r="858" spans="2:54" x14ac:dyDescent="0.2">
      <c r="B858" s="13"/>
      <c r="C858" s="12"/>
      <c r="D858" s="12"/>
      <c r="E858" s="12"/>
      <c r="F858" s="12"/>
      <c r="G858" s="12"/>
      <c r="H858" s="12"/>
      <c r="I858" s="15"/>
      <c r="J858" s="31"/>
      <c r="K858" s="180"/>
      <c r="L858" s="40"/>
      <c r="M858" s="14"/>
      <c r="N858" s="16"/>
      <c r="O858" s="49"/>
      <c r="P858" s="64"/>
      <c r="Q858" s="18"/>
      <c r="R858" s="181">
        <f t="shared" si="123"/>
        <v>0</v>
      </c>
      <c r="S858" s="181">
        <f t="shared" si="124"/>
        <v>0</v>
      </c>
      <c r="T858" s="181">
        <f t="shared" si="125"/>
        <v>0</v>
      </c>
      <c r="AQ858" s="1">
        <f>COUNT(L$11:L858)</f>
        <v>37</v>
      </c>
      <c r="AR858" s="43">
        <f t="shared" si="126"/>
        <v>40933</v>
      </c>
      <c r="AS858" s="44">
        <f t="shared" si="127"/>
        <v>89.120000000000019</v>
      </c>
      <c r="AT858" s="10" t="str">
        <f t="shared" si="128"/>
        <v/>
      </c>
      <c r="AU858" s="20" t="str">
        <f t="shared" si="129"/>
        <v/>
      </c>
      <c r="AV858" s="42">
        <f t="shared" si="130"/>
        <v>1</v>
      </c>
      <c r="AW858" s="89">
        <f t="shared" si="131"/>
        <v>0</v>
      </c>
      <c r="AX858" s="168"/>
      <c r="AY858" s="60"/>
      <c r="AZ858" s="61"/>
      <c r="BB858" s="61" t="str">
        <f>IF(Settings!I854&lt;&gt;"",Settings!I854,"")</f>
        <v/>
      </c>
    </row>
    <row r="859" spans="2:54" x14ac:dyDescent="0.2">
      <c r="B859" s="13"/>
      <c r="C859" s="12"/>
      <c r="D859" s="12"/>
      <c r="E859" s="12"/>
      <c r="F859" s="12"/>
      <c r="G859" s="12"/>
      <c r="H859" s="12"/>
      <c r="I859" s="15"/>
      <c r="J859" s="31"/>
      <c r="K859" s="180"/>
      <c r="L859" s="40"/>
      <c r="M859" s="14"/>
      <c r="N859" s="16"/>
      <c r="O859" s="49"/>
      <c r="P859" s="64"/>
      <c r="Q859" s="18"/>
      <c r="R859" s="181">
        <f t="shared" si="123"/>
        <v>0</v>
      </c>
      <c r="S859" s="181">
        <f t="shared" si="124"/>
        <v>0</v>
      </c>
      <c r="T859" s="181">
        <f t="shared" si="125"/>
        <v>0</v>
      </c>
      <c r="AQ859" s="1">
        <f>COUNT(L$11:L859)</f>
        <v>37</v>
      </c>
      <c r="AR859" s="43">
        <f t="shared" si="126"/>
        <v>40933</v>
      </c>
      <c r="AS859" s="44">
        <f t="shared" si="127"/>
        <v>89.120000000000019</v>
      </c>
      <c r="AT859" s="10" t="str">
        <f t="shared" si="128"/>
        <v/>
      </c>
      <c r="AU859" s="20" t="str">
        <f t="shared" si="129"/>
        <v/>
      </c>
      <c r="AV859" s="42">
        <f t="shared" si="130"/>
        <v>1</v>
      </c>
      <c r="AW859" s="89">
        <f t="shared" si="131"/>
        <v>0</v>
      </c>
      <c r="AX859" s="168"/>
      <c r="AY859" s="60"/>
      <c r="AZ859" s="61"/>
      <c r="BB859" s="61" t="str">
        <f>IF(Settings!I855&lt;&gt;"",Settings!I855,"")</f>
        <v/>
      </c>
    </row>
    <row r="860" spans="2:54" x14ac:dyDescent="0.2">
      <c r="B860" s="13"/>
      <c r="C860" s="12"/>
      <c r="D860" s="12"/>
      <c r="E860" s="12"/>
      <c r="F860" s="12"/>
      <c r="G860" s="12"/>
      <c r="H860" s="12"/>
      <c r="I860" s="15"/>
      <c r="J860" s="31"/>
      <c r="K860" s="180"/>
      <c r="L860" s="40"/>
      <c r="M860" s="14"/>
      <c r="N860" s="16"/>
      <c r="O860" s="49"/>
      <c r="P860" s="64"/>
      <c r="Q860" s="18"/>
      <c r="R860" s="181">
        <f t="shared" si="123"/>
        <v>0</v>
      </c>
      <c r="S860" s="181">
        <f t="shared" si="124"/>
        <v>0</v>
      </c>
      <c r="T860" s="181">
        <f t="shared" si="125"/>
        <v>0</v>
      </c>
      <c r="AQ860" s="1">
        <f>COUNT(L$11:L860)</f>
        <v>37</v>
      </c>
      <c r="AR860" s="43">
        <f t="shared" si="126"/>
        <v>40933</v>
      </c>
      <c r="AS860" s="44">
        <f t="shared" si="127"/>
        <v>89.120000000000019</v>
      </c>
      <c r="AT860" s="10" t="str">
        <f t="shared" si="128"/>
        <v/>
      </c>
      <c r="AU860" s="20" t="str">
        <f t="shared" si="129"/>
        <v/>
      </c>
      <c r="AV860" s="42">
        <f t="shared" si="130"/>
        <v>1</v>
      </c>
      <c r="AW860" s="89">
        <f t="shared" si="131"/>
        <v>0</v>
      </c>
      <c r="AX860" s="168"/>
      <c r="AY860" s="60"/>
      <c r="AZ860" s="61"/>
      <c r="BB860" s="61" t="str">
        <f>IF(Settings!I856&lt;&gt;"",Settings!I856,"")</f>
        <v/>
      </c>
    </row>
    <row r="861" spans="2:54" x14ac:dyDescent="0.2">
      <c r="B861" s="13"/>
      <c r="C861" s="12"/>
      <c r="D861" s="12"/>
      <c r="E861" s="12"/>
      <c r="F861" s="12"/>
      <c r="G861" s="12"/>
      <c r="H861" s="12"/>
      <c r="I861" s="15"/>
      <c r="J861" s="31"/>
      <c r="K861" s="180"/>
      <c r="L861" s="40"/>
      <c r="M861" s="14"/>
      <c r="N861" s="16"/>
      <c r="O861" s="49"/>
      <c r="P861" s="64"/>
      <c r="Q861" s="18"/>
      <c r="R861" s="181">
        <f t="shared" si="123"/>
        <v>0</v>
      </c>
      <c r="S861" s="181">
        <f t="shared" si="124"/>
        <v>0</v>
      </c>
      <c r="T861" s="181">
        <f t="shared" si="125"/>
        <v>0</v>
      </c>
      <c r="AQ861" s="1">
        <f>COUNT(L$11:L861)</f>
        <v>37</v>
      </c>
      <c r="AR861" s="43">
        <f t="shared" si="126"/>
        <v>40933</v>
      </c>
      <c r="AS861" s="44">
        <f t="shared" si="127"/>
        <v>89.120000000000019</v>
      </c>
      <c r="AT861" s="10" t="str">
        <f t="shared" si="128"/>
        <v/>
      </c>
      <c r="AU861" s="20" t="str">
        <f t="shared" si="129"/>
        <v/>
      </c>
      <c r="AV861" s="42">
        <f t="shared" si="130"/>
        <v>1</v>
      </c>
      <c r="AW861" s="89">
        <f t="shared" si="131"/>
        <v>0</v>
      </c>
      <c r="AX861" s="168"/>
      <c r="AY861" s="60"/>
      <c r="AZ861" s="61"/>
      <c r="BB861" s="61" t="str">
        <f>IF(Settings!I857&lt;&gt;"",Settings!I857,"")</f>
        <v/>
      </c>
    </row>
    <row r="862" spans="2:54" x14ac:dyDescent="0.2">
      <c r="B862" s="13"/>
      <c r="C862" s="12"/>
      <c r="D862" s="12"/>
      <c r="E862" s="12"/>
      <c r="F862" s="12"/>
      <c r="G862" s="12"/>
      <c r="H862" s="12"/>
      <c r="I862" s="15"/>
      <c r="J862" s="31"/>
      <c r="K862" s="180"/>
      <c r="L862" s="40"/>
      <c r="M862" s="14"/>
      <c r="N862" s="16"/>
      <c r="O862" s="49"/>
      <c r="P862" s="64"/>
      <c r="Q862" s="18"/>
      <c r="R862" s="181">
        <f t="shared" si="123"/>
        <v>0</v>
      </c>
      <c r="S862" s="181">
        <f t="shared" si="124"/>
        <v>0</v>
      </c>
      <c r="T862" s="181">
        <f t="shared" si="125"/>
        <v>0</v>
      </c>
      <c r="AQ862" s="1">
        <f>COUNT(L$11:L862)</f>
        <v>37</v>
      </c>
      <c r="AR862" s="43">
        <f t="shared" si="126"/>
        <v>40933</v>
      </c>
      <c r="AS862" s="44">
        <f t="shared" si="127"/>
        <v>89.120000000000019</v>
      </c>
      <c r="AT862" s="10" t="str">
        <f t="shared" si="128"/>
        <v/>
      </c>
      <c r="AU862" s="20" t="str">
        <f t="shared" si="129"/>
        <v/>
      </c>
      <c r="AV862" s="42">
        <f t="shared" si="130"/>
        <v>1</v>
      </c>
      <c r="AW862" s="89">
        <f t="shared" si="131"/>
        <v>0</v>
      </c>
      <c r="AX862" s="168"/>
      <c r="AY862" s="60"/>
      <c r="AZ862" s="61"/>
      <c r="BB862" s="61" t="str">
        <f>IF(Settings!I858&lt;&gt;"",Settings!I858,"")</f>
        <v/>
      </c>
    </row>
    <row r="863" spans="2:54" x14ac:dyDescent="0.2">
      <c r="B863" s="13"/>
      <c r="C863" s="12"/>
      <c r="D863" s="12"/>
      <c r="E863" s="12"/>
      <c r="F863" s="12"/>
      <c r="G863" s="12"/>
      <c r="H863" s="12"/>
      <c r="I863" s="15"/>
      <c r="J863" s="31"/>
      <c r="K863" s="180"/>
      <c r="L863" s="40"/>
      <c r="M863" s="14"/>
      <c r="N863" s="16"/>
      <c r="O863" s="49"/>
      <c r="P863" s="64"/>
      <c r="Q863" s="18"/>
      <c r="R863" s="181">
        <f t="shared" si="123"/>
        <v>0</v>
      </c>
      <c r="S863" s="181">
        <f t="shared" si="124"/>
        <v>0</v>
      </c>
      <c r="T863" s="181">
        <f t="shared" si="125"/>
        <v>0</v>
      </c>
      <c r="AQ863" s="1">
        <f>COUNT(L$11:L863)</f>
        <v>37</v>
      </c>
      <c r="AR863" s="43">
        <f t="shared" si="126"/>
        <v>40933</v>
      </c>
      <c r="AS863" s="44">
        <f t="shared" si="127"/>
        <v>89.120000000000019</v>
      </c>
      <c r="AT863" s="10" t="str">
        <f t="shared" si="128"/>
        <v/>
      </c>
      <c r="AU863" s="20" t="str">
        <f t="shared" si="129"/>
        <v/>
      </c>
      <c r="AV863" s="42">
        <f t="shared" si="130"/>
        <v>1</v>
      </c>
      <c r="AW863" s="89">
        <f t="shared" si="131"/>
        <v>0</v>
      </c>
      <c r="AX863" s="168"/>
      <c r="AY863" s="60"/>
      <c r="AZ863" s="61"/>
      <c r="BB863" s="61" t="str">
        <f>IF(Settings!I859&lt;&gt;"",Settings!I859,"")</f>
        <v/>
      </c>
    </row>
    <row r="864" spans="2:54" x14ac:dyDescent="0.2">
      <c r="B864" s="13"/>
      <c r="C864" s="12"/>
      <c r="D864" s="12"/>
      <c r="E864" s="12"/>
      <c r="F864" s="12"/>
      <c r="G864" s="12"/>
      <c r="H864" s="12"/>
      <c r="I864" s="15"/>
      <c r="J864" s="31"/>
      <c r="K864" s="180"/>
      <c r="L864" s="40"/>
      <c r="M864" s="14"/>
      <c r="N864" s="16"/>
      <c r="O864" s="49"/>
      <c r="P864" s="64"/>
      <c r="Q864" s="18"/>
      <c r="R864" s="181">
        <f t="shared" si="123"/>
        <v>0</v>
      </c>
      <c r="S864" s="181">
        <f t="shared" si="124"/>
        <v>0</v>
      </c>
      <c r="T864" s="181">
        <f t="shared" si="125"/>
        <v>0</v>
      </c>
      <c r="AQ864" s="1">
        <f>COUNT(L$11:L864)</f>
        <v>37</v>
      </c>
      <c r="AR864" s="43">
        <f t="shared" si="126"/>
        <v>40933</v>
      </c>
      <c r="AS864" s="44">
        <f t="shared" si="127"/>
        <v>89.120000000000019</v>
      </c>
      <c r="AT864" s="10" t="str">
        <f t="shared" si="128"/>
        <v/>
      </c>
      <c r="AU864" s="20" t="str">
        <f t="shared" si="129"/>
        <v/>
      </c>
      <c r="AV864" s="42">
        <f t="shared" si="130"/>
        <v>1</v>
      </c>
      <c r="AW864" s="89">
        <f t="shared" si="131"/>
        <v>0</v>
      </c>
      <c r="AX864" s="168"/>
      <c r="AY864" s="60"/>
      <c r="AZ864" s="61"/>
      <c r="BB864" s="61" t="str">
        <f>IF(Settings!I860&lt;&gt;"",Settings!I860,"")</f>
        <v/>
      </c>
    </row>
    <row r="865" spans="2:54" x14ac:dyDescent="0.2">
      <c r="B865" s="13"/>
      <c r="C865" s="12"/>
      <c r="D865" s="12"/>
      <c r="E865" s="12"/>
      <c r="F865" s="12"/>
      <c r="G865" s="12"/>
      <c r="H865" s="12"/>
      <c r="I865" s="15"/>
      <c r="J865" s="31"/>
      <c r="K865" s="180"/>
      <c r="L865" s="40"/>
      <c r="M865" s="14"/>
      <c r="N865" s="16"/>
      <c r="O865" s="49"/>
      <c r="P865" s="64"/>
      <c r="Q865" s="18"/>
      <c r="R865" s="181">
        <f t="shared" si="123"/>
        <v>0</v>
      </c>
      <c r="S865" s="181">
        <f t="shared" si="124"/>
        <v>0</v>
      </c>
      <c r="T865" s="181">
        <f t="shared" si="125"/>
        <v>0</v>
      </c>
      <c r="AQ865" s="1">
        <f>COUNT(L$11:L865)</f>
        <v>37</v>
      </c>
      <c r="AR865" s="43">
        <f t="shared" si="126"/>
        <v>40933</v>
      </c>
      <c r="AS865" s="44">
        <f t="shared" si="127"/>
        <v>89.120000000000019</v>
      </c>
      <c r="AT865" s="10" t="str">
        <f t="shared" si="128"/>
        <v/>
      </c>
      <c r="AU865" s="20" t="str">
        <f t="shared" si="129"/>
        <v/>
      </c>
      <c r="AV865" s="42">
        <f t="shared" si="130"/>
        <v>1</v>
      </c>
      <c r="AW865" s="89">
        <f t="shared" si="131"/>
        <v>0</v>
      </c>
      <c r="AX865" s="168"/>
      <c r="AY865" s="60"/>
      <c r="AZ865" s="61"/>
      <c r="BB865" s="61" t="str">
        <f>IF(Settings!I861&lt;&gt;"",Settings!I861,"")</f>
        <v/>
      </c>
    </row>
    <row r="866" spans="2:54" x14ac:dyDescent="0.2">
      <c r="B866" s="13"/>
      <c r="C866" s="12"/>
      <c r="D866" s="12"/>
      <c r="E866" s="12"/>
      <c r="F866" s="12"/>
      <c r="G866" s="12"/>
      <c r="H866" s="12"/>
      <c r="I866" s="15"/>
      <c r="J866" s="31"/>
      <c r="K866" s="180"/>
      <c r="L866" s="40"/>
      <c r="M866" s="14"/>
      <c r="N866" s="16"/>
      <c r="O866" s="49"/>
      <c r="P866" s="64"/>
      <c r="Q866" s="18"/>
      <c r="R866" s="181">
        <f t="shared" si="123"/>
        <v>0</v>
      </c>
      <c r="S866" s="181">
        <f t="shared" si="124"/>
        <v>0</v>
      </c>
      <c r="T866" s="181">
        <f t="shared" si="125"/>
        <v>0</v>
      </c>
      <c r="AQ866" s="1">
        <f>COUNT(L$11:L866)</f>
        <v>37</v>
      </c>
      <c r="AR866" s="43">
        <f t="shared" si="126"/>
        <v>40933</v>
      </c>
      <c r="AS866" s="44">
        <f t="shared" si="127"/>
        <v>89.120000000000019</v>
      </c>
      <c r="AT866" s="10" t="str">
        <f t="shared" si="128"/>
        <v/>
      </c>
      <c r="AU866" s="20" t="str">
        <f t="shared" si="129"/>
        <v/>
      </c>
      <c r="AV866" s="42">
        <f t="shared" si="130"/>
        <v>1</v>
      </c>
      <c r="AW866" s="89">
        <f t="shared" si="131"/>
        <v>0</v>
      </c>
      <c r="AX866" s="168"/>
      <c r="AY866" s="60"/>
      <c r="AZ866" s="61"/>
      <c r="BB866" s="61" t="str">
        <f>IF(Settings!I862&lt;&gt;"",Settings!I862,"")</f>
        <v/>
      </c>
    </row>
    <row r="867" spans="2:54" x14ac:dyDescent="0.2">
      <c r="B867" s="13"/>
      <c r="C867" s="12"/>
      <c r="D867" s="12"/>
      <c r="E867" s="12"/>
      <c r="F867" s="12"/>
      <c r="G867" s="12"/>
      <c r="H867" s="12"/>
      <c r="I867" s="15"/>
      <c r="J867" s="31"/>
      <c r="K867" s="180"/>
      <c r="L867" s="40"/>
      <c r="M867" s="14"/>
      <c r="N867" s="16"/>
      <c r="O867" s="49"/>
      <c r="P867" s="64"/>
      <c r="Q867" s="18"/>
      <c r="R867" s="181">
        <f t="shared" si="123"/>
        <v>0</v>
      </c>
      <c r="S867" s="181">
        <f t="shared" si="124"/>
        <v>0</v>
      </c>
      <c r="T867" s="181">
        <f t="shared" si="125"/>
        <v>0</v>
      </c>
      <c r="AQ867" s="1">
        <f>COUNT(L$11:L867)</f>
        <v>37</v>
      </c>
      <c r="AR867" s="43">
        <f t="shared" si="126"/>
        <v>40933</v>
      </c>
      <c r="AS867" s="44">
        <f t="shared" si="127"/>
        <v>89.120000000000019</v>
      </c>
      <c r="AT867" s="10" t="str">
        <f t="shared" si="128"/>
        <v/>
      </c>
      <c r="AU867" s="20" t="str">
        <f t="shared" si="129"/>
        <v/>
      </c>
      <c r="AV867" s="42">
        <f t="shared" si="130"/>
        <v>1</v>
      </c>
      <c r="AW867" s="89">
        <f t="shared" si="131"/>
        <v>0</v>
      </c>
      <c r="AX867" s="168"/>
      <c r="AY867" s="60"/>
      <c r="AZ867" s="61"/>
      <c r="BB867" s="61" t="str">
        <f>IF(Settings!I863&lt;&gt;"",Settings!I863,"")</f>
        <v/>
      </c>
    </row>
    <row r="868" spans="2:54" x14ac:dyDescent="0.2">
      <c r="B868" s="13"/>
      <c r="C868" s="12"/>
      <c r="D868" s="12"/>
      <c r="E868" s="12"/>
      <c r="F868" s="12"/>
      <c r="G868" s="12"/>
      <c r="H868" s="12"/>
      <c r="I868" s="15"/>
      <c r="J868" s="31"/>
      <c r="K868" s="180"/>
      <c r="L868" s="40"/>
      <c r="M868" s="14"/>
      <c r="N868" s="16"/>
      <c r="O868" s="49"/>
      <c r="P868" s="64"/>
      <c r="Q868" s="18"/>
      <c r="R868" s="181">
        <f t="shared" si="123"/>
        <v>0</v>
      </c>
      <c r="S868" s="181">
        <f t="shared" si="124"/>
        <v>0</v>
      </c>
      <c r="T868" s="181">
        <f t="shared" si="125"/>
        <v>0</v>
      </c>
      <c r="AQ868" s="1">
        <f>COUNT(L$11:L868)</f>
        <v>37</v>
      </c>
      <c r="AR868" s="43">
        <f t="shared" si="126"/>
        <v>40933</v>
      </c>
      <c r="AS868" s="44">
        <f t="shared" si="127"/>
        <v>89.120000000000019</v>
      </c>
      <c r="AT868" s="10" t="str">
        <f t="shared" si="128"/>
        <v/>
      </c>
      <c r="AU868" s="20" t="str">
        <f t="shared" si="129"/>
        <v/>
      </c>
      <c r="AV868" s="42">
        <f t="shared" si="130"/>
        <v>1</v>
      </c>
      <c r="AW868" s="89">
        <f t="shared" si="131"/>
        <v>0</v>
      </c>
      <c r="AX868" s="168"/>
      <c r="AY868" s="60"/>
      <c r="AZ868" s="61"/>
      <c r="BB868" s="61" t="str">
        <f>IF(Settings!I864&lt;&gt;"",Settings!I864,"")</f>
        <v/>
      </c>
    </row>
    <row r="869" spans="2:54" x14ac:dyDescent="0.2">
      <c r="B869" s="13"/>
      <c r="C869" s="12"/>
      <c r="D869" s="12"/>
      <c r="E869" s="12"/>
      <c r="F869" s="12"/>
      <c r="G869" s="12"/>
      <c r="H869" s="12"/>
      <c r="I869" s="15"/>
      <c r="J869" s="31"/>
      <c r="K869" s="180"/>
      <c r="L869" s="40"/>
      <c r="M869" s="14"/>
      <c r="N869" s="16"/>
      <c r="O869" s="49"/>
      <c r="P869" s="64"/>
      <c r="Q869" s="18"/>
      <c r="R869" s="181">
        <f t="shared" si="123"/>
        <v>0</v>
      </c>
      <c r="S869" s="181">
        <f t="shared" si="124"/>
        <v>0</v>
      </c>
      <c r="T869" s="181">
        <f t="shared" si="125"/>
        <v>0</v>
      </c>
      <c r="AQ869" s="1">
        <f>COUNT(L$11:L869)</f>
        <v>37</v>
      </c>
      <c r="AR869" s="43">
        <f t="shared" si="126"/>
        <v>40933</v>
      </c>
      <c r="AS869" s="44">
        <f t="shared" si="127"/>
        <v>89.120000000000019</v>
      </c>
      <c r="AT869" s="10" t="str">
        <f t="shared" si="128"/>
        <v/>
      </c>
      <c r="AU869" s="20" t="str">
        <f t="shared" si="129"/>
        <v/>
      </c>
      <c r="AV869" s="42">
        <f t="shared" si="130"/>
        <v>1</v>
      </c>
      <c r="AW869" s="89">
        <f t="shared" si="131"/>
        <v>0</v>
      </c>
      <c r="AX869" s="168"/>
      <c r="AY869" s="60"/>
      <c r="AZ869" s="61"/>
      <c r="BB869" s="61" t="str">
        <f>IF(Settings!I865&lt;&gt;"",Settings!I865,"")</f>
        <v/>
      </c>
    </row>
    <row r="870" spans="2:54" x14ac:dyDescent="0.2">
      <c r="B870" s="13"/>
      <c r="C870" s="12"/>
      <c r="D870" s="12"/>
      <c r="E870" s="12"/>
      <c r="F870" s="12"/>
      <c r="G870" s="12"/>
      <c r="H870" s="12"/>
      <c r="I870" s="15"/>
      <c r="J870" s="31"/>
      <c r="K870" s="180"/>
      <c r="L870" s="40"/>
      <c r="M870" s="14"/>
      <c r="N870" s="16"/>
      <c r="O870" s="49"/>
      <c r="P870" s="64"/>
      <c r="Q870" s="18"/>
      <c r="R870" s="181">
        <f t="shared" si="123"/>
        <v>0</v>
      </c>
      <c r="S870" s="181">
        <f t="shared" si="124"/>
        <v>0</v>
      </c>
      <c r="T870" s="181">
        <f t="shared" si="125"/>
        <v>0</v>
      </c>
      <c r="AQ870" s="1">
        <f>COUNT(L$11:L870)</f>
        <v>37</v>
      </c>
      <c r="AR870" s="43">
        <f t="shared" si="126"/>
        <v>40933</v>
      </c>
      <c r="AS870" s="44">
        <f t="shared" si="127"/>
        <v>89.120000000000019</v>
      </c>
      <c r="AT870" s="10" t="str">
        <f t="shared" si="128"/>
        <v/>
      </c>
      <c r="AU870" s="20" t="str">
        <f t="shared" si="129"/>
        <v/>
      </c>
      <c r="AV870" s="42">
        <f t="shared" si="130"/>
        <v>1</v>
      </c>
      <c r="AW870" s="89">
        <f t="shared" si="131"/>
        <v>0</v>
      </c>
      <c r="AX870" s="168"/>
      <c r="AY870" s="60"/>
      <c r="AZ870" s="61"/>
      <c r="BB870" s="61" t="str">
        <f>IF(Settings!I866&lt;&gt;"",Settings!I866,"")</f>
        <v/>
      </c>
    </row>
    <row r="871" spans="2:54" x14ac:dyDescent="0.2">
      <c r="B871" s="13"/>
      <c r="C871" s="12"/>
      <c r="D871" s="12"/>
      <c r="E871" s="12"/>
      <c r="F871" s="12"/>
      <c r="G871" s="12"/>
      <c r="H871" s="12"/>
      <c r="I871" s="15"/>
      <c r="J871" s="31"/>
      <c r="K871" s="180"/>
      <c r="L871" s="40"/>
      <c r="M871" s="14"/>
      <c r="N871" s="16"/>
      <c r="O871" s="49"/>
      <c r="P871" s="64"/>
      <c r="Q871" s="18"/>
      <c r="R871" s="181">
        <f t="shared" si="123"/>
        <v>0</v>
      </c>
      <c r="S871" s="181">
        <f t="shared" si="124"/>
        <v>0</v>
      </c>
      <c r="T871" s="181">
        <f t="shared" si="125"/>
        <v>0</v>
      </c>
      <c r="AQ871" s="1">
        <f>COUNT(L$11:L871)</f>
        <v>37</v>
      </c>
      <c r="AR871" s="43">
        <f t="shared" si="126"/>
        <v>40933</v>
      </c>
      <c r="AS871" s="44">
        <f t="shared" si="127"/>
        <v>89.120000000000019</v>
      </c>
      <c r="AT871" s="10" t="str">
        <f t="shared" si="128"/>
        <v/>
      </c>
      <c r="AU871" s="20" t="str">
        <f t="shared" si="129"/>
        <v/>
      </c>
      <c r="AV871" s="42">
        <f t="shared" si="130"/>
        <v>1</v>
      </c>
      <c r="AW871" s="89">
        <f t="shared" si="131"/>
        <v>0</v>
      </c>
      <c r="AX871" s="168"/>
      <c r="AY871" s="60"/>
      <c r="AZ871" s="61"/>
      <c r="BB871" s="61" t="str">
        <f>IF(Settings!I867&lt;&gt;"",Settings!I867,"")</f>
        <v/>
      </c>
    </row>
    <row r="872" spans="2:54" x14ac:dyDescent="0.2">
      <c r="B872" s="13"/>
      <c r="C872" s="12"/>
      <c r="D872" s="12"/>
      <c r="E872" s="12"/>
      <c r="F872" s="12"/>
      <c r="G872" s="12"/>
      <c r="H872" s="12"/>
      <c r="I872" s="15"/>
      <c r="J872" s="31"/>
      <c r="K872" s="180"/>
      <c r="L872" s="40"/>
      <c r="M872" s="14"/>
      <c r="N872" s="16"/>
      <c r="O872" s="49"/>
      <c r="P872" s="64"/>
      <c r="Q872" s="18"/>
      <c r="R872" s="181">
        <f t="shared" si="123"/>
        <v>0</v>
      </c>
      <c r="S872" s="181">
        <f t="shared" si="124"/>
        <v>0</v>
      </c>
      <c r="T872" s="181">
        <f t="shared" si="125"/>
        <v>0</v>
      </c>
      <c r="AQ872" s="1">
        <f>COUNT(L$11:L872)</f>
        <v>37</v>
      </c>
      <c r="AR872" s="43">
        <f t="shared" si="126"/>
        <v>40933</v>
      </c>
      <c r="AS872" s="44">
        <f t="shared" si="127"/>
        <v>89.120000000000019</v>
      </c>
      <c r="AT872" s="10" t="str">
        <f t="shared" si="128"/>
        <v/>
      </c>
      <c r="AU872" s="20" t="str">
        <f t="shared" si="129"/>
        <v/>
      </c>
      <c r="AV872" s="42">
        <f t="shared" si="130"/>
        <v>1</v>
      </c>
      <c r="AW872" s="89">
        <f t="shared" si="131"/>
        <v>0</v>
      </c>
      <c r="AX872" s="168"/>
      <c r="AY872" s="60"/>
      <c r="AZ872" s="61"/>
      <c r="BB872" s="61" t="str">
        <f>IF(Settings!I868&lt;&gt;"",Settings!I868,"")</f>
        <v/>
      </c>
    </row>
    <row r="873" spans="2:54" x14ac:dyDescent="0.2">
      <c r="B873" s="13"/>
      <c r="C873" s="12"/>
      <c r="D873" s="12"/>
      <c r="E873" s="12"/>
      <c r="F873" s="12"/>
      <c r="G873" s="12"/>
      <c r="H873" s="12"/>
      <c r="I873" s="15"/>
      <c r="J873" s="31"/>
      <c r="K873" s="180"/>
      <c r="L873" s="40"/>
      <c r="M873" s="14"/>
      <c r="N873" s="16"/>
      <c r="O873" s="49"/>
      <c r="P873" s="64"/>
      <c r="Q873" s="18"/>
      <c r="R873" s="181">
        <f t="shared" si="123"/>
        <v>0</v>
      </c>
      <c r="S873" s="181">
        <f t="shared" si="124"/>
        <v>0</v>
      </c>
      <c r="T873" s="181">
        <f t="shared" si="125"/>
        <v>0</v>
      </c>
      <c r="AQ873" s="1">
        <f>COUNT(L$11:L873)</f>
        <v>37</v>
      </c>
      <c r="AR873" s="43">
        <f t="shared" si="126"/>
        <v>40933</v>
      </c>
      <c r="AS873" s="44">
        <f t="shared" si="127"/>
        <v>89.120000000000019</v>
      </c>
      <c r="AT873" s="10" t="str">
        <f t="shared" si="128"/>
        <v/>
      </c>
      <c r="AU873" s="20" t="str">
        <f t="shared" si="129"/>
        <v/>
      </c>
      <c r="AV873" s="42">
        <f t="shared" si="130"/>
        <v>1</v>
      </c>
      <c r="AW873" s="89">
        <f t="shared" si="131"/>
        <v>0</v>
      </c>
      <c r="AX873" s="168"/>
      <c r="AY873" s="60"/>
      <c r="AZ873" s="61"/>
      <c r="BB873" s="61" t="str">
        <f>IF(Settings!I869&lt;&gt;"",Settings!I869,"")</f>
        <v/>
      </c>
    </row>
    <row r="874" spans="2:54" x14ac:dyDescent="0.2">
      <c r="B874" s="13"/>
      <c r="C874" s="12"/>
      <c r="D874" s="12"/>
      <c r="E874" s="12"/>
      <c r="F874" s="12"/>
      <c r="G874" s="12"/>
      <c r="H874" s="12"/>
      <c r="I874" s="15"/>
      <c r="J874" s="31"/>
      <c r="K874" s="180"/>
      <c r="L874" s="40"/>
      <c r="M874" s="14"/>
      <c r="N874" s="16"/>
      <c r="O874" s="49"/>
      <c r="P874" s="64"/>
      <c r="Q874" s="18"/>
      <c r="R874" s="181">
        <f t="shared" si="123"/>
        <v>0</v>
      </c>
      <c r="S874" s="181">
        <f t="shared" si="124"/>
        <v>0</v>
      </c>
      <c r="T874" s="181">
        <f t="shared" si="125"/>
        <v>0</v>
      </c>
      <c r="AQ874" s="1">
        <f>COUNT(L$11:L874)</f>
        <v>37</v>
      </c>
      <c r="AR874" s="43">
        <f t="shared" si="126"/>
        <v>40933</v>
      </c>
      <c r="AS874" s="44">
        <f t="shared" si="127"/>
        <v>89.120000000000019</v>
      </c>
      <c r="AT874" s="10" t="str">
        <f t="shared" si="128"/>
        <v/>
      </c>
      <c r="AU874" s="20" t="str">
        <f t="shared" si="129"/>
        <v/>
      </c>
      <c r="AV874" s="42">
        <f t="shared" si="130"/>
        <v>1</v>
      </c>
      <c r="AW874" s="89">
        <f t="shared" si="131"/>
        <v>0</v>
      </c>
      <c r="AX874" s="168"/>
      <c r="AY874" s="60"/>
      <c r="AZ874" s="61"/>
      <c r="BB874" s="61" t="str">
        <f>IF(Settings!I870&lt;&gt;"",Settings!I870,"")</f>
        <v/>
      </c>
    </row>
    <row r="875" spans="2:54" x14ac:dyDescent="0.2">
      <c r="B875" s="13"/>
      <c r="C875" s="12"/>
      <c r="D875" s="12"/>
      <c r="E875" s="12"/>
      <c r="F875" s="12"/>
      <c r="G875" s="12"/>
      <c r="H875" s="12"/>
      <c r="I875" s="15"/>
      <c r="J875" s="31"/>
      <c r="K875" s="180"/>
      <c r="L875" s="40"/>
      <c r="M875" s="14"/>
      <c r="N875" s="16"/>
      <c r="O875" s="49"/>
      <c r="P875" s="64"/>
      <c r="Q875" s="18"/>
      <c r="R875" s="181">
        <f t="shared" si="123"/>
        <v>0</v>
      </c>
      <c r="S875" s="181">
        <f t="shared" si="124"/>
        <v>0</v>
      </c>
      <c r="T875" s="181">
        <f t="shared" si="125"/>
        <v>0</v>
      </c>
      <c r="AQ875" s="1">
        <f>COUNT(L$11:L875)</f>
        <v>37</v>
      </c>
      <c r="AR875" s="43">
        <f t="shared" si="126"/>
        <v>40933</v>
      </c>
      <c r="AS875" s="44">
        <f t="shared" si="127"/>
        <v>89.120000000000019</v>
      </c>
      <c r="AT875" s="10" t="str">
        <f t="shared" si="128"/>
        <v/>
      </c>
      <c r="AU875" s="20" t="str">
        <f t="shared" si="129"/>
        <v/>
      </c>
      <c r="AV875" s="42">
        <f t="shared" si="130"/>
        <v>1</v>
      </c>
      <c r="AW875" s="89">
        <f t="shared" si="131"/>
        <v>0</v>
      </c>
      <c r="AX875" s="168"/>
      <c r="AY875" s="60"/>
      <c r="AZ875" s="61"/>
      <c r="BB875" s="61" t="str">
        <f>IF(Settings!I871&lt;&gt;"",Settings!I871,"")</f>
        <v/>
      </c>
    </row>
    <row r="876" spans="2:54" x14ac:dyDescent="0.2">
      <c r="B876" s="13"/>
      <c r="C876" s="12"/>
      <c r="D876" s="12"/>
      <c r="E876" s="12"/>
      <c r="F876" s="12"/>
      <c r="G876" s="12"/>
      <c r="H876" s="12"/>
      <c r="I876" s="15"/>
      <c r="J876" s="31"/>
      <c r="K876" s="180"/>
      <c r="L876" s="40"/>
      <c r="M876" s="14"/>
      <c r="N876" s="16"/>
      <c r="O876" s="49"/>
      <c r="P876" s="64"/>
      <c r="Q876" s="18"/>
      <c r="R876" s="181">
        <f t="shared" si="123"/>
        <v>0</v>
      </c>
      <c r="S876" s="181">
        <f t="shared" si="124"/>
        <v>0</v>
      </c>
      <c r="T876" s="181">
        <f t="shared" si="125"/>
        <v>0</v>
      </c>
      <c r="AQ876" s="1">
        <f>COUNT(L$11:L876)</f>
        <v>37</v>
      </c>
      <c r="AR876" s="43">
        <f t="shared" si="126"/>
        <v>40933</v>
      </c>
      <c r="AS876" s="44">
        <f t="shared" si="127"/>
        <v>89.120000000000019</v>
      </c>
      <c r="AT876" s="10" t="str">
        <f t="shared" si="128"/>
        <v/>
      </c>
      <c r="AU876" s="20" t="str">
        <f t="shared" si="129"/>
        <v/>
      </c>
      <c r="AV876" s="42">
        <f t="shared" si="130"/>
        <v>1</v>
      </c>
      <c r="AW876" s="89">
        <f t="shared" si="131"/>
        <v>0</v>
      </c>
      <c r="AX876" s="168"/>
      <c r="AY876" s="60"/>
      <c r="AZ876" s="61"/>
      <c r="BB876" s="61" t="str">
        <f>IF(Settings!I872&lt;&gt;"",Settings!I872,"")</f>
        <v/>
      </c>
    </row>
    <row r="877" spans="2:54" x14ac:dyDescent="0.2">
      <c r="B877" s="13"/>
      <c r="C877" s="12"/>
      <c r="D877" s="12"/>
      <c r="E877" s="12"/>
      <c r="F877" s="12"/>
      <c r="G877" s="12"/>
      <c r="H877" s="12"/>
      <c r="I877" s="15"/>
      <c r="J877" s="31"/>
      <c r="K877" s="180"/>
      <c r="L877" s="40"/>
      <c r="M877" s="14"/>
      <c r="N877" s="16"/>
      <c r="O877" s="49"/>
      <c r="P877" s="64"/>
      <c r="Q877" s="18"/>
      <c r="R877" s="181">
        <f t="shared" si="123"/>
        <v>0</v>
      </c>
      <c r="S877" s="181">
        <f t="shared" si="124"/>
        <v>0</v>
      </c>
      <c r="T877" s="181">
        <f t="shared" si="125"/>
        <v>0</v>
      </c>
      <c r="AQ877" s="1">
        <f>COUNT(L$11:L877)</f>
        <v>37</v>
      </c>
      <c r="AR877" s="43">
        <f t="shared" si="126"/>
        <v>40933</v>
      </c>
      <c r="AS877" s="44">
        <f t="shared" si="127"/>
        <v>89.120000000000019</v>
      </c>
      <c r="AT877" s="10" t="str">
        <f t="shared" si="128"/>
        <v/>
      </c>
      <c r="AU877" s="20" t="str">
        <f t="shared" si="129"/>
        <v/>
      </c>
      <c r="AV877" s="42">
        <f t="shared" si="130"/>
        <v>1</v>
      </c>
      <c r="AW877" s="89">
        <f t="shared" si="131"/>
        <v>0</v>
      </c>
      <c r="AX877" s="168"/>
      <c r="AY877" s="60"/>
      <c r="AZ877" s="61"/>
      <c r="BB877" s="61" t="str">
        <f>IF(Settings!I873&lt;&gt;"",Settings!I873,"")</f>
        <v/>
      </c>
    </row>
    <row r="878" spans="2:54" x14ac:dyDescent="0.2">
      <c r="B878" s="13"/>
      <c r="C878" s="12"/>
      <c r="D878" s="12"/>
      <c r="E878" s="12"/>
      <c r="F878" s="12"/>
      <c r="G878" s="12"/>
      <c r="H878" s="12"/>
      <c r="I878" s="15"/>
      <c r="J878" s="31"/>
      <c r="K878" s="180"/>
      <c r="L878" s="40"/>
      <c r="M878" s="14"/>
      <c r="N878" s="16"/>
      <c r="O878" s="49"/>
      <c r="P878" s="64"/>
      <c r="Q878" s="18"/>
      <c r="R878" s="181">
        <f t="shared" si="123"/>
        <v>0</v>
      </c>
      <c r="S878" s="181">
        <f t="shared" si="124"/>
        <v>0</v>
      </c>
      <c r="T878" s="181">
        <f t="shared" si="125"/>
        <v>0</v>
      </c>
      <c r="AQ878" s="1">
        <f>COUNT(L$11:L878)</f>
        <v>37</v>
      </c>
      <c r="AR878" s="43">
        <f t="shared" si="126"/>
        <v>40933</v>
      </c>
      <c r="AS878" s="44">
        <f t="shared" si="127"/>
        <v>89.120000000000019</v>
      </c>
      <c r="AT878" s="10" t="str">
        <f t="shared" si="128"/>
        <v/>
      </c>
      <c r="AU878" s="20" t="str">
        <f t="shared" si="129"/>
        <v/>
      </c>
      <c r="AV878" s="42">
        <f t="shared" si="130"/>
        <v>1</v>
      </c>
      <c r="AW878" s="89">
        <f t="shared" si="131"/>
        <v>0</v>
      </c>
      <c r="AX878" s="168"/>
      <c r="AY878" s="60"/>
      <c r="AZ878" s="61"/>
      <c r="BB878" s="61" t="str">
        <f>IF(Settings!I874&lt;&gt;"",Settings!I874,"")</f>
        <v/>
      </c>
    </row>
    <row r="879" spans="2:54" x14ac:dyDescent="0.2">
      <c r="B879" s="13"/>
      <c r="C879" s="12"/>
      <c r="D879" s="12"/>
      <c r="E879" s="12"/>
      <c r="F879" s="12"/>
      <c r="G879" s="12"/>
      <c r="H879" s="12"/>
      <c r="I879" s="15"/>
      <c r="J879" s="31"/>
      <c r="K879" s="180"/>
      <c r="L879" s="40"/>
      <c r="M879" s="14"/>
      <c r="N879" s="16"/>
      <c r="O879" s="49"/>
      <c r="P879" s="64"/>
      <c r="Q879" s="18"/>
      <c r="R879" s="181">
        <f t="shared" si="123"/>
        <v>0</v>
      </c>
      <c r="S879" s="181">
        <f t="shared" si="124"/>
        <v>0</v>
      </c>
      <c r="T879" s="181">
        <f t="shared" si="125"/>
        <v>0</v>
      </c>
      <c r="AQ879" s="1">
        <f>COUNT(L$11:L879)</f>
        <v>37</v>
      </c>
      <c r="AR879" s="43">
        <f t="shared" si="126"/>
        <v>40933</v>
      </c>
      <c r="AS879" s="44">
        <f t="shared" si="127"/>
        <v>89.120000000000019</v>
      </c>
      <c r="AT879" s="10" t="str">
        <f t="shared" si="128"/>
        <v/>
      </c>
      <c r="AU879" s="20" t="str">
        <f t="shared" si="129"/>
        <v/>
      </c>
      <c r="AV879" s="42">
        <f t="shared" si="130"/>
        <v>1</v>
      </c>
      <c r="AW879" s="89">
        <f t="shared" si="131"/>
        <v>0</v>
      </c>
      <c r="AX879" s="168"/>
      <c r="AY879" s="60"/>
      <c r="AZ879" s="61"/>
      <c r="BB879" s="61" t="str">
        <f>IF(Settings!I875&lt;&gt;"",Settings!I875,"")</f>
        <v/>
      </c>
    </row>
    <row r="880" spans="2:54" x14ac:dyDescent="0.2">
      <c r="B880" s="13"/>
      <c r="C880" s="12"/>
      <c r="D880" s="12"/>
      <c r="E880" s="12"/>
      <c r="F880" s="12"/>
      <c r="G880" s="12"/>
      <c r="H880" s="12"/>
      <c r="I880" s="15"/>
      <c r="J880" s="31"/>
      <c r="K880" s="180"/>
      <c r="L880" s="40"/>
      <c r="M880" s="14"/>
      <c r="N880" s="16"/>
      <c r="O880" s="49"/>
      <c r="P880" s="64"/>
      <c r="Q880" s="18"/>
      <c r="R880" s="181">
        <f t="shared" si="123"/>
        <v>0</v>
      </c>
      <c r="S880" s="181">
        <f t="shared" si="124"/>
        <v>0</v>
      </c>
      <c r="T880" s="181">
        <f t="shared" si="125"/>
        <v>0</v>
      </c>
      <c r="AQ880" s="1">
        <f>COUNT(L$11:L880)</f>
        <v>37</v>
      </c>
      <c r="AR880" s="43">
        <f t="shared" si="126"/>
        <v>40933</v>
      </c>
      <c r="AS880" s="44">
        <f t="shared" si="127"/>
        <v>89.120000000000019</v>
      </c>
      <c r="AT880" s="10" t="str">
        <f t="shared" si="128"/>
        <v/>
      </c>
      <c r="AU880" s="20" t="str">
        <f t="shared" si="129"/>
        <v/>
      </c>
      <c r="AV880" s="42">
        <f t="shared" si="130"/>
        <v>1</v>
      </c>
      <c r="AW880" s="89">
        <f t="shared" si="131"/>
        <v>0</v>
      </c>
      <c r="AX880" s="168"/>
      <c r="AY880" s="60"/>
      <c r="AZ880" s="61"/>
      <c r="BB880" s="61" t="str">
        <f>IF(Settings!I876&lt;&gt;"",Settings!I876,"")</f>
        <v/>
      </c>
    </row>
    <row r="881" spans="2:54" x14ac:dyDescent="0.2">
      <c r="B881" s="13"/>
      <c r="C881" s="12"/>
      <c r="D881" s="12"/>
      <c r="E881" s="12"/>
      <c r="F881" s="12"/>
      <c r="G881" s="12"/>
      <c r="H881" s="12"/>
      <c r="I881" s="15"/>
      <c r="J881" s="31"/>
      <c r="K881" s="180"/>
      <c r="L881" s="40"/>
      <c r="M881" s="14"/>
      <c r="N881" s="16"/>
      <c r="O881" s="49"/>
      <c r="P881" s="64"/>
      <c r="Q881" s="18"/>
      <c r="R881" s="181">
        <f t="shared" si="123"/>
        <v>0</v>
      </c>
      <c r="S881" s="181">
        <f t="shared" si="124"/>
        <v>0</v>
      </c>
      <c r="T881" s="181">
        <f t="shared" si="125"/>
        <v>0</v>
      </c>
      <c r="AQ881" s="1">
        <f>COUNT(L$11:L881)</f>
        <v>37</v>
      </c>
      <c r="AR881" s="43">
        <f t="shared" si="126"/>
        <v>40933</v>
      </c>
      <c r="AS881" s="44">
        <f t="shared" si="127"/>
        <v>89.120000000000019</v>
      </c>
      <c r="AT881" s="10" t="str">
        <f t="shared" si="128"/>
        <v/>
      </c>
      <c r="AU881" s="20" t="str">
        <f t="shared" si="129"/>
        <v/>
      </c>
      <c r="AV881" s="42">
        <f t="shared" si="130"/>
        <v>1</v>
      </c>
      <c r="AW881" s="89">
        <f t="shared" si="131"/>
        <v>0</v>
      </c>
      <c r="AX881" s="168"/>
      <c r="AY881" s="60"/>
      <c r="AZ881" s="61"/>
      <c r="BB881" s="61" t="str">
        <f>IF(Settings!I877&lt;&gt;"",Settings!I877,"")</f>
        <v/>
      </c>
    </row>
    <row r="882" spans="2:54" x14ac:dyDescent="0.2">
      <c r="B882" s="13"/>
      <c r="C882" s="12"/>
      <c r="D882" s="12"/>
      <c r="E882" s="12"/>
      <c r="F882" s="12"/>
      <c r="G882" s="12"/>
      <c r="H882" s="12"/>
      <c r="I882" s="15"/>
      <c r="J882" s="31"/>
      <c r="K882" s="180"/>
      <c r="L882" s="40"/>
      <c r="M882" s="14"/>
      <c r="N882" s="16"/>
      <c r="O882" s="49"/>
      <c r="P882" s="64"/>
      <c r="Q882" s="18"/>
      <c r="R882" s="181">
        <f t="shared" si="123"/>
        <v>0</v>
      </c>
      <c r="S882" s="181">
        <f t="shared" si="124"/>
        <v>0</v>
      </c>
      <c r="T882" s="181">
        <f t="shared" si="125"/>
        <v>0</v>
      </c>
      <c r="AQ882" s="1">
        <f>COUNT(L$11:L882)</f>
        <v>37</v>
      </c>
      <c r="AR882" s="43">
        <f t="shared" si="126"/>
        <v>40933</v>
      </c>
      <c r="AS882" s="44">
        <f t="shared" si="127"/>
        <v>89.120000000000019</v>
      </c>
      <c r="AT882" s="10" t="str">
        <f t="shared" si="128"/>
        <v/>
      </c>
      <c r="AU882" s="20" t="str">
        <f t="shared" si="129"/>
        <v/>
      </c>
      <c r="AV882" s="42">
        <f t="shared" si="130"/>
        <v>1</v>
      </c>
      <c r="AW882" s="89">
        <f t="shared" si="131"/>
        <v>0</v>
      </c>
      <c r="AX882" s="168"/>
      <c r="AY882" s="60"/>
      <c r="AZ882" s="61"/>
      <c r="BB882" s="61" t="str">
        <f>IF(Settings!I878&lt;&gt;"",Settings!I878,"")</f>
        <v/>
      </c>
    </row>
    <row r="883" spans="2:54" x14ac:dyDescent="0.2">
      <c r="B883" s="13"/>
      <c r="C883" s="12"/>
      <c r="D883" s="12"/>
      <c r="E883" s="12"/>
      <c r="F883" s="12"/>
      <c r="G883" s="12"/>
      <c r="H883" s="12"/>
      <c r="I883" s="15"/>
      <c r="J883" s="31"/>
      <c r="K883" s="180"/>
      <c r="L883" s="40"/>
      <c r="M883" s="14"/>
      <c r="N883" s="16"/>
      <c r="O883" s="49"/>
      <c r="P883" s="64"/>
      <c r="Q883" s="18"/>
      <c r="R883" s="181">
        <f t="shared" si="123"/>
        <v>0</v>
      </c>
      <c r="S883" s="181">
        <f t="shared" si="124"/>
        <v>0</v>
      </c>
      <c r="T883" s="181">
        <f t="shared" si="125"/>
        <v>0</v>
      </c>
      <c r="AQ883" s="1">
        <f>COUNT(L$11:L883)</f>
        <v>37</v>
      </c>
      <c r="AR883" s="43">
        <f t="shared" si="126"/>
        <v>40933</v>
      </c>
      <c r="AS883" s="44">
        <f t="shared" si="127"/>
        <v>89.120000000000019</v>
      </c>
      <c r="AT883" s="10" t="str">
        <f t="shared" si="128"/>
        <v/>
      </c>
      <c r="AU883" s="20" t="str">
        <f t="shared" si="129"/>
        <v/>
      </c>
      <c r="AV883" s="42">
        <f t="shared" si="130"/>
        <v>1</v>
      </c>
      <c r="AW883" s="89">
        <f t="shared" si="131"/>
        <v>0</v>
      </c>
      <c r="AX883" s="168"/>
      <c r="AY883" s="60"/>
      <c r="AZ883" s="61"/>
      <c r="BB883" s="61" t="str">
        <f>IF(Settings!I879&lt;&gt;"",Settings!I879,"")</f>
        <v/>
      </c>
    </row>
    <row r="884" spans="2:54" x14ac:dyDescent="0.2">
      <c r="B884" s="13"/>
      <c r="C884" s="12"/>
      <c r="D884" s="12"/>
      <c r="E884" s="12"/>
      <c r="F884" s="12"/>
      <c r="G884" s="12"/>
      <c r="H884" s="12"/>
      <c r="I884" s="15"/>
      <c r="J884" s="31"/>
      <c r="K884" s="180"/>
      <c r="L884" s="40"/>
      <c r="M884" s="14"/>
      <c r="N884" s="16"/>
      <c r="O884" s="49"/>
      <c r="P884" s="64"/>
      <c r="Q884" s="18"/>
      <c r="R884" s="181">
        <f t="shared" si="123"/>
        <v>0</v>
      </c>
      <c r="S884" s="181">
        <f t="shared" si="124"/>
        <v>0</v>
      </c>
      <c r="T884" s="181">
        <f t="shared" si="125"/>
        <v>0</v>
      </c>
      <c r="AQ884" s="1">
        <f>COUNT(L$11:L884)</f>
        <v>37</v>
      </c>
      <c r="AR884" s="43">
        <f t="shared" si="126"/>
        <v>40933</v>
      </c>
      <c r="AS884" s="44">
        <f t="shared" si="127"/>
        <v>89.120000000000019</v>
      </c>
      <c r="AT884" s="10" t="str">
        <f t="shared" si="128"/>
        <v/>
      </c>
      <c r="AU884" s="20" t="str">
        <f t="shared" si="129"/>
        <v/>
      </c>
      <c r="AV884" s="42">
        <f t="shared" si="130"/>
        <v>1</v>
      </c>
      <c r="AW884" s="89">
        <f t="shared" si="131"/>
        <v>0</v>
      </c>
      <c r="AX884" s="168"/>
      <c r="AY884" s="60"/>
      <c r="AZ884" s="61"/>
      <c r="BB884" s="61" t="str">
        <f>IF(Settings!I880&lt;&gt;"",Settings!I880,"")</f>
        <v/>
      </c>
    </row>
    <row r="885" spans="2:54" x14ac:dyDescent="0.2">
      <c r="B885" s="13"/>
      <c r="C885" s="12"/>
      <c r="D885" s="12"/>
      <c r="E885" s="12"/>
      <c r="F885" s="12"/>
      <c r="G885" s="12"/>
      <c r="H885" s="12"/>
      <c r="I885" s="15"/>
      <c r="J885" s="31"/>
      <c r="K885" s="180"/>
      <c r="L885" s="40"/>
      <c r="M885" s="14"/>
      <c r="N885" s="16"/>
      <c r="O885" s="49"/>
      <c r="P885" s="64"/>
      <c r="Q885" s="18"/>
      <c r="R885" s="181">
        <f t="shared" si="123"/>
        <v>0</v>
      </c>
      <c r="S885" s="181">
        <f t="shared" si="124"/>
        <v>0</v>
      </c>
      <c r="T885" s="181">
        <f t="shared" si="125"/>
        <v>0</v>
      </c>
      <c r="AQ885" s="1">
        <f>COUNT(L$11:L885)</f>
        <v>37</v>
      </c>
      <c r="AR885" s="43">
        <f t="shared" si="126"/>
        <v>40933</v>
      </c>
      <c r="AS885" s="44">
        <f t="shared" si="127"/>
        <v>89.120000000000019</v>
      </c>
      <c r="AT885" s="10" t="str">
        <f t="shared" si="128"/>
        <v/>
      </c>
      <c r="AU885" s="20" t="str">
        <f t="shared" si="129"/>
        <v/>
      </c>
      <c r="AV885" s="42">
        <f t="shared" si="130"/>
        <v>1</v>
      </c>
      <c r="AW885" s="89">
        <f t="shared" si="131"/>
        <v>0</v>
      </c>
      <c r="AX885" s="168"/>
      <c r="AY885" s="60"/>
      <c r="AZ885" s="61"/>
      <c r="BB885" s="61" t="str">
        <f>IF(Settings!I881&lt;&gt;"",Settings!I881,"")</f>
        <v/>
      </c>
    </row>
    <row r="886" spans="2:54" x14ac:dyDescent="0.2">
      <c r="B886" s="13"/>
      <c r="C886" s="12"/>
      <c r="D886" s="12"/>
      <c r="E886" s="12"/>
      <c r="F886" s="12"/>
      <c r="G886" s="12"/>
      <c r="H886" s="12"/>
      <c r="I886" s="15"/>
      <c r="J886" s="31"/>
      <c r="K886" s="180"/>
      <c r="L886" s="40"/>
      <c r="M886" s="14"/>
      <c r="N886" s="16"/>
      <c r="O886" s="49"/>
      <c r="P886" s="64"/>
      <c r="Q886" s="18"/>
      <c r="R886" s="181">
        <f t="shared" si="123"/>
        <v>0</v>
      </c>
      <c r="S886" s="181">
        <f t="shared" si="124"/>
        <v>0</v>
      </c>
      <c r="T886" s="181">
        <f t="shared" si="125"/>
        <v>0</v>
      </c>
      <c r="AQ886" s="1">
        <f>COUNT(L$11:L886)</f>
        <v>37</v>
      </c>
      <c r="AR886" s="43">
        <f t="shared" si="126"/>
        <v>40933</v>
      </c>
      <c r="AS886" s="44">
        <f t="shared" si="127"/>
        <v>89.120000000000019</v>
      </c>
      <c r="AT886" s="10" t="str">
        <f t="shared" si="128"/>
        <v/>
      </c>
      <c r="AU886" s="20" t="str">
        <f t="shared" si="129"/>
        <v/>
      </c>
      <c r="AV886" s="42">
        <f t="shared" si="130"/>
        <v>1</v>
      </c>
      <c r="AW886" s="89">
        <f t="shared" si="131"/>
        <v>0</v>
      </c>
      <c r="AX886" s="168"/>
      <c r="AY886" s="60"/>
      <c r="AZ886" s="61"/>
      <c r="BB886" s="61" t="str">
        <f>IF(Settings!I882&lt;&gt;"",Settings!I882,"")</f>
        <v/>
      </c>
    </row>
    <row r="887" spans="2:54" x14ac:dyDescent="0.2">
      <c r="B887" s="13"/>
      <c r="C887" s="12"/>
      <c r="D887" s="12"/>
      <c r="E887" s="12"/>
      <c r="F887" s="12"/>
      <c r="G887" s="12"/>
      <c r="H887" s="12"/>
      <c r="I887" s="15"/>
      <c r="J887" s="31"/>
      <c r="K887" s="180"/>
      <c r="L887" s="40"/>
      <c r="M887" s="14"/>
      <c r="N887" s="16"/>
      <c r="O887" s="49"/>
      <c r="P887" s="64"/>
      <c r="Q887" s="18"/>
      <c r="R887" s="181">
        <f t="shared" si="123"/>
        <v>0</v>
      </c>
      <c r="S887" s="181">
        <f t="shared" si="124"/>
        <v>0</v>
      </c>
      <c r="T887" s="181">
        <f t="shared" si="125"/>
        <v>0</v>
      </c>
      <c r="AQ887" s="1">
        <f>COUNT(L$11:L887)</f>
        <v>37</v>
      </c>
      <c r="AR887" s="43">
        <f t="shared" si="126"/>
        <v>40933</v>
      </c>
      <c r="AS887" s="44">
        <f t="shared" si="127"/>
        <v>89.120000000000019</v>
      </c>
      <c r="AT887" s="10" t="str">
        <f t="shared" si="128"/>
        <v/>
      </c>
      <c r="AU887" s="20" t="str">
        <f t="shared" si="129"/>
        <v/>
      </c>
      <c r="AV887" s="42">
        <f t="shared" si="130"/>
        <v>1</v>
      </c>
      <c r="AW887" s="89">
        <f t="shared" si="131"/>
        <v>0</v>
      </c>
      <c r="AX887" s="168"/>
      <c r="AY887" s="60"/>
      <c r="AZ887" s="61"/>
      <c r="BB887" s="61" t="str">
        <f>IF(Settings!I883&lt;&gt;"",Settings!I883,"")</f>
        <v/>
      </c>
    </row>
    <row r="888" spans="2:54" x14ac:dyDescent="0.2">
      <c r="B888" s="13"/>
      <c r="C888" s="12"/>
      <c r="D888" s="12"/>
      <c r="E888" s="12"/>
      <c r="F888" s="12"/>
      <c r="G888" s="12"/>
      <c r="H888" s="12"/>
      <c r="I888" s="15"/>
      <c r="J888" s="31"/>
      <c r="K888" s="180"/>
      <c r="L888" s="40"/>
      <c r="M888" s="14"/>
      <c r="N888" s="16"/>
      <c r="O888" s="49"/>
      <c r="P888" s="64"/>
      <c r="Q888" s="18"/>
      <c r="R888" s="181">
        <f t="shared" si="123"/>
        <v>0</v>
      </c>
      <c r="S888" s="181">
        <f t="shared" si="124"/>
        <v>0</v>
      </c>
      <c r="T888" s="181">
        <f t="shared" si="125"/>
        <v>0</v>
      </c>
      <c r="AQ888" s="1">
        <f>COUNT(L$11:L888)</f>
        <v>37</v>
      </c>
      <c r="AR888" s="43">
        <f t="shared" si="126"/>
        <v>40933</v>
      </c>
      <c r="AS888" s="44">
        <f t="shared" si="127"/>
        <v>89.120000000000019</v>
      </c>
      <c r="AT888" s="10" t="str">
        <f t="shared" si="128"/>
        <v/>
      </c>
      <c r="AU888" s="20" t="str">
        <f t="shared" si="129"/>
        <v/>
      </c>
      <c r="AV888" s="42">
        <f t="shared" si="130"/>
        <v>1</v>
      </c>
      <c r="AW888" s="89">
        <f t="shared" si="131"/>
        <v>0</v>
      </c>
      <c r="AX888" s="168"/>
      <c r="AY888" s="60"/>
      <c r="AZ888" s="61"/>
      <c r="BB888" s="61" t="str">
        <f>IF(Settings!I884&lt;&gt;"",Settings!I884,"")</f>
        <v/>
      </c>
    </row>
    <row r="889" spans="2:54" x14ac:dyDescent="0.2">
      <c r="B889" s="13"/>
      <c r="C889" s="12"/>
      <c r="D889" s="12"/>
      <c r="E889" s="12"/>
      <c r="F889" s="12"/>
      <c r="G889" s="12"/>
      <c r="H889" s="12"/>
      <c r="I889" s="15"/>
      <c r="J889" s="31"/>
      <c r="K889" s="180"/>
      <c r="L889" s="40"/>
      <c r="M889" s="14"/>
      <c r="N889" s="16"/>
      <c r="O889" s="49"/>
      <c r="P889" s="64"/>
      <c r="Q889" s="18"/>
      <c r="R889" s="181">
        <f t="shared" si="123"/>
        <v>0</v>
      </c>
      <c r="S889" s="181">
        <f t="shared" si="124"/>
        <v>0</v>
      </c>
      <c r="T889" s="181">
        <f t="shared" si="125"/>
        <v>0</v>
      </c>
      <c r="AQ889" s="1">
        <f>COUNT(L$11:L889)</f>
        <v>37</v>
      </c>
      <c r="AR889" s="43">
        <f t="shared" si="126"/>
        <v>40933</v>
      </c>
      <c r="AS889" s="44">
        <f t="shared" si="127"/>
        <v>89.120000000000019</v>
      </c>
      <c r="AT889" s="10" t="str">
        <f t="shared" si="128"/>
        <v/>
      </c>
      <c r="AU889" s="20" t="str">
        <f t="shared" si="129"/>
        <v/>
      </c>
      <c r="AV889" s="42">
        <f t="shared" si="130"/>
        <v>1</v>
      </c>
      <c r="AW889" s="89">
        <f t="shared" si="131"/>
        <v>0</v>
      </c>
      <c r="AX889" s="168"/>
      <c r="AY889" s="60"/>
      <c r="AZ889" s="61"/>
      <c r="BB889" s="61" t="str">
        <f>IF(Settings!I885&lt;&gt;"",Settings!I885,"")</f>
        <v/>
      </c>
    </row>
    <row r="890" spans="2:54" x14ac:dyDescent="0.2">
      <c r="B890" s="13"/>
      <c r="C890" s="12"/>
      <c r="D890" s="12"/>
      <c r="E890" s="12"/>
      <c r="F890" s="12"/>
      <c r="G890" s="12"/>
      <c r="H890" s="12"/>
      <c r="I890" s="15"/>
      <c r="J890" s="31"/>
      <c r="K890" s="180"/>
      <c r="L890" s="40"/>
      <c r="M890" s="14"/>
      <c r="N890" s="16"/>
      <c r="O890" s="49"/>
      <c r="P890" s="64"/>
      <c r="Q890" s="18"/>
      <c r="R890" s="181">
        <f t="shared" si="123"/>
        <v>0</v>
      </c>
      <c r="S890" s="181">
        <f t="shared" si="124"/>
        <v>0</v>
      </c>
      <c r="T890" s="181">
        <f t="shared" si="125"/>
        <v>0</v>
      </c>
      <c r="AQ890" s="1">
        <f>COUNT(L$11:L890)</f>
        <v>37</v>
      </c>
      <c r="AR890" s="43">
        <f t="shared" si="126"/>
        <v>40933</v>
      </c>
      <c r="AS890" s="44">
        <f t="shared" si="127"/>
        <v>89.120000000000019</v>
      </c>
      <c r="AT890" s="10" t="str">
        <f t="shared" si="128"/>
        <v/>
      </c>
      <c r="AU890" s="20" t="str">
        <f t="shared" si="129"/>
        <v/>
      </c>
      <c r="AV890" s="42">
        <f t="shared" si="130"/>
        <v>1</v>
      </c>
      <c r="AW890" s="89">
        <f t="shared" si="131"/>
        <v>0</v>
      </c>
      <c r="AX890" s="168"/>
      <c r="AY890" s="60"/>
      <c r="AZ890" s="61"/>
      <c r="BB890" s="61" t="str">
        <f>IF(Settings!I886&lt;&gt;"",Settings!I886,"")</f>
        <v/>
      </c>
    </row>
    <row r="891" spans="2:54" x14ac:dyDescent="0.2">
      <c r="B891" s="13"/>
      <c r="C891" s="12"/>
      <c r="D891" s="12"/>
      <c r="E891" s="12"/>
      <c r="F891" s="12"/>
      <c r="G891" s="12"/>
      <c r="H891" s="12"/>
      <c r="I891" s="15"/>
      <c r="J891" s="31"/>
      <c r="K891" s="180"/>
      <c r="L891" s="40"/>
      <c r="M891" s="14"/>
      <c r="N891" s="16"/>
      <c r="O891" s="49"/>
      <c r="P891" s="64"/>
      <c r="Q891" s="18"/>
      <c r="R891" s="181">
        <f t="shared" si="123"/>
        <v>0</v>
      </c>
      <c r="S891" s="181">
        <f t="shared" si="124"/>
        <v>0</v>
      </c>
      <c r="T891" s="181">
        <f t="shared" si="125"/>
        <v>0</v>
      </c>
      <c r="AQ891" s="1">
        <f>COUNT(L$11:L891)</f>
        <v>37</v>
      </c>
      <c r="AR891" s="43">
        <f t="shared" si="126"/>
        <v>40933</v>
      </c>
      <c r="AS891" s="44">
        <f t="shared" si="127"/>
        <v>89.120000000000019</v>
      </c>
      <c r="AT891" s="10" t="str">
        <f t="shared" si="128"/>
        <v/>
      </c>
      <c r="AU891" s="20" t="str">
        <f t="shared" si="129"/>
        <v/>
      </c>
      <c r="AV891" s="42">
        <f t="shared" si="130"/>
        <v>1</v>
      </c>
      <c r="AW891" s="89">
        <f t="shared" si="131"/>
        <v>0</v>
      </c>
      <c r="AX891" s="168"/>
      <c r="AY891" s="60"/>
      <c r="AZ891" s="61"/>
      <c r="BB891" s="61" t="str">
        <f>IF(Settings!I887&lt;&gt;"",Settings!I887,"")</f>
        <v/>
      </c>
    </row>
    <row r="892" spans="2:54" x14ac:dyDescent="0.2">
      <c r="B892" s="13"/>
      <c r="C892" s="12"/>
      <c r="D892" s="12"/>
      <c r="E892" s="12"/>
      <c r="F892" s="12"/>
      <c r="G892" s="12"/>
      <c r="H892" s="12"/>
      <c r="I892" s="15"/>
      <c r="J892" s="31"/>
      <c r="K892" s="180"/>
      <c r="L892" s="40"/>
      <c r="M892" s="14"/>
      <c r="N892" s="16"/>
      <c r="O892" s="49"/>
      <c r="P892" s="64"/>
      <c r="Q892" s="18"/>
      <c r="R892" s="181">
        <f t="shared" si="123"/>
        <v>0</v>
      </c>
      <c r="S892" s="181">
        <f t="shared" si="124"/>
        <v>0</v>
      </c>
      <c r="T892" s="181">
        <f t="shared" si="125"/>
        <v>0</v>
      </c>
      <c r="AQ892" s="1">
        <f>COUNT(L$11:L892)</f>
        <v>37</v>
      </c>
      <c r="AR892" s="43">
        <f t="shared" si="126"/>
        <v>40933</v>
      </c>
      <c r="AS892" s="44">
        <f t="shared" si="127"/>
        <v>89.120000000000019</v>
      </c>
      <c r="AT892" s="10" t="str">
        <f t="shared" si="128"/>
        <v/>
      </c>
      <c r="AU892" s="20" t="str">
        <f t="shared" si="129"/>
        <v/>
      </c>
      <c r="AV892" s="42">
        <f t="shared" si="130"/>
        <v>1</v>
      </c>
      <c r="AW892" s="89">
        <f t="shared" si="131"/>
        <v>0</v>
      </c>
      <c r="AX892" s="168"/>
      <c r="AY892" s="60"/>
      <c r="AZ892" s="61"/>
      <c r="BB892" s="61" t="str">
        <f>IF(Settings!I888&lt;&gt;"",Settings!I888,"")</f>
        <v/>
      </c>
    </row>
    <row r="893" spans="2:54" x14ac:dyDescent="0.2">
      <c r="B893" s="13"/>
      <c r="C893" s="12"/>
      <c r="D893" s="12"/>
      <c r="E893" s="12"/>
      <c r="F893" s="12"/>
      <c r="G893" s="12"/>
      <c r="H893" s="12"/>
      <c r="I893" s="15"/>
      <c r="J893" s="31"/>
      <c r="K893" s="180"/>
      <c r="L893" s="40"/>
      <c r="M893" s="14"/>
      <c r="N893" s="16"/>
      <c r="O893" s="49"/>
      <c r="P893" s="64"/>
      <c r="Q893" s="18"/>
      <c r="R893" s="181">
        <f t="shared" si="123"/>
        <v>0</v>
      </c>
      <c r="S893" s="181">
        <f t="shared" si="124"/>
        <v>0</v>
      </c>
      <c r="T893" s="181">
        <f t="shared" si="125"/>
        <v>0</v>
      </c>
      <c r="AQ893" s="1">
        <f>COUNT(L$11:L893)</f>
        <v>37</v>
      </c>
      <c r="AR893" s="43">
        <f t="shared" si="126"/>
        <v>40933</v>
      </c>
      <c r="AS893" s="44">
        <f t="shared" si="127"/>
        <v>89.120000000000019</v>
      </c>
      <c r="AT893" s="10" t="str">
        <f t="shared" si="128"/>
        <v/>
      </c>
      <c r="AU893" s="20" t="str">
        <f t="shared" si="129"/>
        <v/>
      </c>
      <c r="AV893" s="42">
        <f t="shared" si="130"/>
        <v>1</v>
      </c>
      <c r="AW893" s="89">
        <f t="shared" si="131"/>
        <v>0</v>
      </c>
      <c r="AX893" s="168"/>
      <c r="AY893" s="60"/>
      <c r="AZ893" s="61"/>
      <c r="BB893" s="61" t="str">
        <f>IF(Settings!I889&lt;&gt;"",Settings!I889,"")</f>
        <v/>
      </c>
    </row>
    <row r="894" spans="2:54" x14ac:dyDescent="0.2">
      <c r="B894" s="13"/>
      <c r="C894" s="12"/>
      <c r="D894" s="12"/>
      <c r="E894" s="12"/>
      <c r="F894" s="12"/>
      <c r="G894" s="12"/>
      <c r="H894" s="12"/>
      <c r="I894" s="15"/>
      <c r="J894" s="31"/>
      <c r="K894" s="180"/>
      <c r="L894" s="40"/>
      <c r="M894" s="14"/>
      <c r="N894" s="16"/>
      <c r="O894" s="49"/>
      <c r="P894" s="64"/>
      <c r="Q894" s="18"/>
      <c r="R894" s="181">
        <f t="shared" si="123"/>
        <v>0</v>
      </c>
      <c r="S894" s="181">
        <f t="shared" si="124"/>
        <v>0</v>
      </c>
      <c r="T894" s="181">
        <f t="shared" si="125"/>
        <v>0</v>
      </c>
      <c r="AQ894" s="1">
        <f>COUNT(L$11:L894)</f>
        <v>37</v>
      </c>
      <c r="AR894" s="43">
        <f t="shared" si="126"/>
        <v>40933</v>
      </c>
      <c r="AS894" s="44">
        <f t="shared" si="127"/>
        <v>89.120000000000019</v>
      </c>
      <c r="AT894" s="10" t="str">
        <f t="shared" si="128"/>
        <v/>
      </c>
      <c r="AU894" s="20" t="str">
        <f t="shared" si="129"/>
        <v/>
      </c>
      <c r="AV894" s="42">
        <f t="shared" si="130"/>
        <v>1</v>
      </c>
      <c r="AW894" s="89">
        <f t="shared" si="131"/>
        <v>0</v>
      </c>
      <c r="AX894" s="168"/>
      <c r="AY894" s="60"/>
      <c r="AZ894" s="61"/>
      <c r="BB894" s="61" t="str">
        <f>IF(Settings!I890&lt;&gt;"",Settings!I890,"")</f>
        <v/>
      </c>
    </row>
    <row r="895" spans="2:54" x14ac:dyDescent="0.2">
      <c r="B895" s="13"/>
      <c r="C895" s="12"/>
      <c r="D895" s="12"/>
      <c r="E895" s="12"/>
      <c r="F895" s="12"/>
      <c r="G895" s="12"/>
      <c r="H895" s="12"/>
      <c r="I895" s="15"/>
      <c r="J895" s="31"/>
      <c r="K895" s="180"/>
      <c r="L895" s="40"/>
      <c r="M895" s="14"/>
      <c r="N895" s="16"/>
      <c r="O895" s="49"/>
      <c r="P895" s="64"/>
      <c r="Q895" s="18"/>
      <c r="R895" s="181">
        <f t="shared" si="123"/>
        <v>0</v>
      </c>
      <c r="S895" s="181">
        <f t="shared" si="124"/>
        <v>0</v>
      </c>
      <c r="T895" s="181">
        <f t="shared" si="125"/>
        <v>0</v>
      </c>
      <c r="AQ895" s="1">
        <f>COUNT(L$11:L895)</f>
        <v>37</v>
      </c>
      <c r="AR895" s="43">
        <f t="shared" si="126"/>
        <v>40933</v>
      </c>
      <c r="AS895" s="44">
        <f t="shared" si="127"/>
        <v>89.120000000000019</v>
      </c>
      <c r="AT895" s="10" t="str">
        <f t="shared" si="128"/>
        <v/>
      </c>
      <c r="AU895" s="20" t="str">
        <f t="shared" si="129"/>
        <v/>
      </c>
      <c r="AV895" s="42">
        <f t="shared" si="130"/>
        <v>1</v>
      </c>
      <c r="AW895" s="89">
        <f t="shared" si="131"/>
        <v>0</v>
      </c>
      <c r="AX895" s="168"/>
      <c r="AY895" s="60"/>
      <c r="AZ895" s="61"/>
      <c r="BB895" s="61" t="str">
        <f>IF(Settings!I891&lt;&gt;"",Settings!I891,"")</f>
        <v/>
      </c>
    </row>
    <row r="896" spans="2:54" x14ac:dyDescent="0.2">
      <c r="B896" s="13"/>
      <c r="C896" s="12"/>
      <c r="D896" s="12"/>
      <c r="E896" s="12"/>
      <c r="F896" s="12"/>
      <c r="G896" s="12"/>
      <c r="H896" s="12"/>
      <c r="I896" s="15"/>
      <c r="J896" s="31"/>
      <c r="K896" s="180"/>
      <c r="L896" s="40"/>
      <c r="M896" s="14"/>
      <c r="N896" s="16"/>
      <c r="O896" s="49"/>
      <c r="P896" s="64"/>
      <c r="Q896" s="18"/>
      <c r="R896" s="181">
        <f t="shared" si="123"/>
        <v>0</v>
      </c>
      <c r="S896" s="181">
        <f t="shared" si="124"/>
        <v>0</v>
      </c>
      <c r="T896" s="181">
        <f t="shared" si="125"/>
        <v>0</v>
      </c>
      <c r="AQ896" s="1">
        <f>COUNT(L$11:L896)</f>
        <v>37</v>
      </c>
      <c r="AR896" s="43">
        <f t="shared" si="126"/>
        <v>40933</v>
      </c>
      <c r="AS896" s="44">
        <f t="shared" si="127"/>
        <v>89.120000000000019</v>
      </c>
      <c r="AT896" s="10" t="str">
        <f t="shared" si="128"/>
        <v/>
      </c>
      <c r="AU896" s="20" t="str">
        <f t="shared" si="129"/>
        <v/>
      </c>
      <c r="AV896" s="42">
        <f t="shared" si="130"/>
        <v>1</v>
      </c>
      <c r="AW896" s="89">
        <f t="shared" si="131"/>
        <v>0</v>
      </c>
      <c r="AX896" s="168"/>
      <c r="AY896" s="60"/>
      <c r="AZ896" s="61"/>
      <c r="BB896" s="61" t="str">
        <f>IF(Settings!I892&lt;&gt;"",Settings!I892,"")</f>
        <v/>
      </c>
    </row>
    <row r="897" spans="2:54" x14ac:dyDescent="0.2">
      <c r="B897" s="13"/>
      <c r="C897" s="12"/>
      <c r="D897" s="12"/>
      <c r="E897" s="12"/>
      <c r="F897" s="12"/>
      <c r="G897" s="12"/>
      <c r="H897" s="12"/>
      <c r="I897" s="15"/>
      <c r="J897" s="31"/>
      <c r="K897" s="180"/>
      <c r="L897" s="40"/>
      <c r="M897" s="14"/>
      <c r="N897" s="16"/>
      <c r="O897" s="49"/>
      <c r="P897" s="64"/>
      <c r="Q897" s="18"/>
      <c r="R897" s="181">
        <f t="shared" si="123"/>
        <v>0</v>
      </c>
      <c r="S897" s="181">
        <f t="shared" si="124"/>
        <v>0</v>
      </c>
      <c r="T897" s="181">
        <f t="shared" si="125"/>
        <v>0</v>
      </c>
      <c r="AQ897" s="1">
        <f>COUNT(L$11:L897)</f>
        <v>37</v>
      </c>
      <c r="AR897" s="43">
        <f t="shared" si="126"/>
        <v>40933</v>
      </c>
      <c r="AS897" s="44">
        <f t="shared" si="127"/>
        <v>89.120000000000019</v>
      </c>
      <c r="AT897" s="10" t="str">
        <f t="shared" si="128"/>
        <v/>
      </c>
      <c r="AU897" s="20" t="str">
        <f t="shared" si="129"/>
        <v/>
      </c>
      <c r="AV897" s="42">
        <f t="shared" si="130"/>
        <v>1</v>
      </c>
      <c r="AW897" s="89">
        <f t="shared" si="131"/>
        <v>0</v>
      </c>
      <c r="AX897" s="168"/>
      <c r="AY897" s="60"/>
      <c r="AZ897" s="61"/>
      <c r="BB897" s="61" t="str">
        <f>IF(Settings!I893&lt;&gt;"",Settings!I893,"")</f>
        <v/>
      </c>
    </row>
    <row r="898" spans="2:54" x14ac:dyDescent="0.2">
      <c r="B898" s="13"/>
      <c r="C898" s="12"/>
      <c r="D898" s="12"/>
      <c r="E898" s="12"/>
      <c r="F898" s="12"/>
      <c r="G898" s="12"/>
      <c r="H898" s="12"/>
      <c r="I898" s="15"/>
      <c r="J898" s="31"/>
      <c r="K898" s="180"/>
      <c r="L898" s="40"/>
      <c r="M898" s="14"/>
      <c r="N898" s="16"/>
      <c r="O898" s="49"/>
      <c r="P898" s="64"/>
      <c r="Q898" s="18"/>
      <c r="R898" s="181">
        <f t="shared" si="123"/>
        <v>0</v>
      </c>
      <c r="S898" s="181">
        <f t="shared" si="124"/>
        <v>0</v>
      </c>
      <c r="T898" s="181">
        <f t="shared" si="125"/>
        <v>0</v>
      </c>
      <c r="AQ898" s="1">
        <f>COUNT(L$11:L898)</f>
        <v>37</v>
      </c>
      <c r="AR898" s="43">
        <f t="shared" si="126"/>
        <v>40933</v>
      </c>
      <c r="AS898" s="44">
        <f t="shared" si="127"/>
        <v>89.120000000000019</v>
      </c>
      <c r="AT898" s="10" t="str">
        <f t="shared" si="128"/>
        <v/>
      </c>
      <c r="AU898" s="20" t="str">
        <f t="shared" si="129"/>
        <v/>
      </c>
      <c r="AV898" s="42">
        <f t="shared" si="130"/>
        <v>1</v>
      </c>
      <c r="AW898" s="89">
        <f t="shared" si="131"/>
        <v>0</v>
      </c>
      <c r="AX898" s="168"/>
      <c r="AY898" s="60"/>
      <c r="AZ898" s="61"/>
      <c r="BB898" s="61" t="str">
        <f>IF(Settings!I894&lt;&gt;"",Settings!I894,"")</f>
        <v/>
      </c>
    </row>
    <row r="899" spans="2:54" x14ac:dyDescent="0.2">
      <c r="B899" s="13"/>
      <c r="C899" s="12"/>
      <c r="D899" s="12"/>
      <c r="E899" s="12"/>
      <c r="F899" s="12"/>
      <c r="G899" s="12"/>
      <c r="H899" s="12"/>
      <c r="I899" s="15"/>
      <c r="J899" s="31"/>
      <c r="K899" s="180"/>
      <c r="L899" s="40"/>
      <c r="M899" s="14"/>
      <c r="N899" s="16"/>
      <c r="O899" s="49"/>
      <c r="P899" s="64"/>
      <c r="Q899" s="18"/>
      <c r="R899" s="181">
        <f t="shared" si="123"/>
        <v>0</v>
      </c>
      <c r="S899" s="181">
        <f t="shared" si="124"/>
        <v>0</v>
      </c>
      <c r="T899" s="181">
        <f t="shared" si="125"/>
        <v>0</v>
      </c>
      <c r="AQ899" s="1">
        <f>COUNT(L$11:L899)</f>
        <v>37</v>
      </c>
      <c r="AR899" s="43">
        <f t="shared" si="126"/>
        <v>40933</v>
      </c>
      <c r="AS899" s="44">
        <f t="shared" si="127"/>
        <v>89.120000000000019</v>
      </c>
      <c r="AT899" s="10" t="str">
        <f t="shared" si="128"/>
        <v/>
      </c>
      <c r="AU899" s="20" t="str">
        <f t="shared" si="129"/>
        <v/>
      </c>
      <c r="AV899" s="42">
        <f t="shared" si="130"/>
        <v>1</v>
      </c>
      <c r="AW899" s="89">
        <f t="shared" si="131"/>
        <v>0</v>
      </c>
      <c r="AX899" s="168"/>
      <c r="AY899" s="60"/>
      <c r="AZ899" s="61"/>
      <c r="BB899" s="61" t="str">
        <f>IF(Settings!I895&lt;&gt;"",Settings!I895,"")</f>
        <v/>
      </c>
    </row>
    <row r="900" spans="2:54" x14ac:dyDescent="0.2">
      <c r="B900" s="13"/>
      <c r="C900" s="12"/>
      <c r="D900" s="12"/>
      <c r="E900" s="12"/>
      <c r="F900" s="12"/>
      <c r="G900" s="12"/>
      <c r="H900" s="12"/>
      <c r="I900" s="15"/>
      <c r="J900" s="31"/>
      <c r="K900" s="180"/>
      <c r="L900" s="40"/>
      <c r="M900" s="14"/>
      <c r="N900" s="16"/>
      <c r="O900" s="49"/>
      <c r="P900" s="64"/>
      <c r="Q900" s="18"/>
      <c r="R900" s="181">
        <f t="shared" si="123"/>
        <v>0</v>
      </c>
      <c r="S900" s="181">
        <f t="shared" si="124"/>
        <v>0</v>
      </c>
      <c r="T900" s="181">
        <f t="shared" si="125"/>
        <v>0</v>
      </c>
      <c r="AQ900" s="1">
        <f>COUNT(L$11:L900)</f>
        <v>37</v>
      </c>
      <c r="AR900" s="43">
        <f t="shared" si="126"/>
        <v>40933</v>
      </c>
      <c r="AS900" s="44">
        <f t="shared" si="127"/>
        <v>89.120000000000019</v>
      </c>
      <c r="AT900" s="10" t="str">
        <f t="shared" si="128"/>
        <v/>
      </c>
      <c r="AU900" s="20" t="str">
        <f t="shared" si="129"/>
        <v/>
      </c>
      <c r="AV900" s="42">
        <f t="shared" si="130"/>
        <v>1</v>
      </c>
      <c r="AW900" s="89">
        <f t="shared" si="131"/>
        <v>0</v>
      </c>
      <c r="AX900" s="168"/>
      <c r="AY900" s="60"/>
      <c r="AZ900" s="61"/>
      <c r="BB900" s="61" t="str">
        <f>IF(Settings!I896&lt;&gt;"",Settings!I896,"")</f>
        <v/>
      </c>
    </row>
    <row r="901" spans="2:54" x14ac:dyDescent="0.2">
      <c r="B901" s="13"/>
      <c r="C901" s="12"/>
      <c r="D901" s="12"/>
      <c r="E901" s="12"/>
      <c r="F901" s="12"/>
      <c r="G901" s="12"/>
      <c r="H901" s="12"/>
      <c r="I901" s="15"/>
      <c r="J901" s="31"/>
      <c r="K901" s="180"/>
      <c r="L901" s="40"/>
      <c r="M901" s="14"/>
      <c r="N901" s="16"/>
      <c r="O901" s="49"/>
      <c r="P901" s="64"/>
      <c r="Q901" s="18"/>
      <c r="R901" s="181">
        <f t="shared" si="123"/>
        <v>0</v>
      </c>
      <c r="S901" s="181">
        <f t="shared" si="124"/>
        <v>0</v>
      </c>
      <c r="T901" s="181">
        <f t="shared" si="125"/>
        <v>0</v>
      </c>
      <c r="AQ901" s="1">
        <f>COUNT(L$11:L901)</f>
        <v>37</v>
      </c>
      <c r="AR901" s="43">
        <f t="shared" si="126"/>
        <v>40933</v>
      </c>
      <c r="AS901" s="44">
        <f t="shared" si="127"/>
        <v>89.120000000000019</v>
      </c>
      <c r="AT901" s="10" t="str">
        <f t="shared" si="128"/>
        <v/>
      </c>
      <c r="AU901" s="20" t="str">
        <f t="shared" si="129"/>
        <v/>
      </c>
      <c r="AV901" s="42">
        <f t="shared" si="130"/>
        <v>1</v>
      </c>
      <c r="AW901" s="89">
        <f t="shared" si="131"/>
        <v>0</v>
      </c>
      <c r="AX901" s="168"/>
      <c r="AY901" s="60"/>
      <c r="AZ901" s="61"/>
      <c r="BB901" s="61" t="str">
        <f>IF(Settings!I897&lt;&gt;"",Settings!I897,"")</f>
        <v/>
      </c>
    </row>
    <row r="902" spans="2:54" x14ac:dyDescent="0.2">
      <c r="B902" s="13"/>
      <c r="C902" s="12"/>
      <c r="D902" s="12"/>
      <c r="E902" s="12"/>
      <c r="F902" s="12"/>
      <c r="G902" s="12"/>
      <c r="H902" s="12"/>
      <c r="I902" s="15"/>
      <c r="J902" s="31"/>
      <c r="K902" s="180"/>
      <c r="L902" s="40"/>
      <c r="M902" s="14"/>
      <c r="N902" s="16"/>
      <c r="O902" s="49"/>
      <c r="P902" s="64"/>
      <c r="Q902" s="18"/>
      <c r="R902" s="181">
        <f t="shared" si="123"/>
        <v>0</v>
      </c>
      <c r="S902" s="181">
        <f t="shared" si="124"/>
        <v>0</v>
      </c>
      <c r="T902" s="181">
        <f t="shared" si="125"/>
        <v>0</v>
      </c>
      <c r="AQ902" s="1">
        <f>COUNT(L$11:L902)</f>
        <v>37</v>
      </c>
      <c r="AR902" s="43">
        <f t="shared" si="126"/>
        <v>40933</v>
      </c>
      <c r="AS902" s="44">
        <f t="shared" si="127"/>
        <v>89.120000000000019</v>
      </c>
      <c r="AT902" s="10" t="str">
        <f t="shared" si="128"/>
        <v/>
      </c>
      <c r="AU902" s="20" t="str">
        <f t="shared" si="129"/>
        <v/>
      </c>
      <c r="AV902" s="42">
        <f t="shared" si="130"/>
        <v>1</v>
      </c>
      <c r="AW902" s="89">
        <f t="shared" si="131"/>
        <v>0</v>
      </c>
      <c r="AX902" s="168"/>
      <c r="AY902" s="60"/>
      <c r="AZ902" s="61"/>
      <c r="BB902" s="61" t="str">
        <f>IF(Settings!I898&lt;&gt;"",Settings!I898,"")</f>
        <v/>
      </c>
    </row>
    <row r="903" spans="2:54" x14ac:dyDescent="0.2">
      <c r="B903" s="13"/>
      <c r="C903" s="12"/>
      <c r="D903" s="12"/>
      <c r="E903" s="12"/>
      <c r="F903" s="12"/>
      <c r="G903" s="12"/>
      <c r="H903" s="12"/>
      <c r="I903" s="15"/>
      <c r="J903" s="31"/>
      <c r="K903" s="180"/>
      <c r="L903" s="40"/>
      <c r="M903" s="14"/>
      <c r="N903" s="16"/>
      <c r="O903" s="49"/>
      <c r="P903" s="64"/>
      <c r="Q903" s="18"/>
      <c r="R903" s="181">
        <f t="shared" si="123"/>
        <v>0</v>
      </c>
      <c r="S903" s="181">
        <f t="shared" si="124"/>
        <v>0</v>
      </c>
      <c r="T903" s="181">
        <f t="shared" si="125"/>
        <v>0</v>
      </c>
      <c r="AQ903" s="1">
        <f>COUNT(L$11:L903)</f>
        <v>37</v>
      </c>
      <c r="AR903" s="43">
        <f t="shared" si="126"/>
        <v>40933</v>
      </c>
      <c r="AS903" s="44">
        <f t="shared" si="127"/>
        <v>89.120000000000019</v>
      </c>
      <c r="AT903" s="10" t="str">
        <f t="shared" si="128"/>
        <v/>
      </c>
      <c r="AU903" s="20" t="str">
        <f t="shared" si="129"/>
        <v/>
      </c>
      <c r="AV903" s="42">
        <f t="shared" si="130"/>
        <v>1</v>
      </c>
      <c r="AW903" s="89">
        <f t="shared" si="131"/>
        <v>0</v>
      </c>
      <c r="AX903" s="168"/>
      <c r="AY903" s="60"/>
      <c r="AZ903" s="61"/>
      <c r="BB903" s="61" t="str">
        <f>IF(Settings!I899&lt;&gt;"",Settings!I899,"")</f>
        <v/>
      </c>
    </row>
    <row r="904" spans="2:54" x14ac:dyDescent="0.2">
      <c r="B904" s="13"/>
      <c r="C904" s="12"/>
      <c r="D904" s="12"/>
      <c r="E904" s="12"/>
      <c r="F904" s="12"/>
      <c r="G904" s="12"/>
      <c r="H904" s="12"/>
      <c r="I904" s="15"/>
      <c r="J904" s="31"/>
      <c r="K904" s="180"/>
      <c r="L904" s="40"/>
      <c r="M904" s="14"/>
      <c r="N904" s="16"/>
      <c r="O904" s="49"/>
      <c r="P904" s="64"/>
      <c r="Q904" s="18"/>
      <c r="R904" s="181">
        <f t="shared" si="123"/>
        <v>0</v>
      </c>
      <c r="S904" s="181">
        <f t="shared" si="124"/>
        <v>0</v>
      </c>
      <c r="T904" s="181">
        <f t="shared" si="125"/>
        <v>0</v>
      </c>
      <c r="AQ904" s="1">
        <f>COUNT(L$11:L904)</f>
        <v>37</v>
      </c>
      <c r="AR904" s="43">
        <f t="shared" si="126"/>
        <v>40933</v>
      </c>
      <c r="AS904" s="44">
        <f t="shared" si="127"/>
        <v>89.120000000000019</v>
      </c>
      <c r="AT904" s="10" t="str">
        <f t="shared" si="128"/>
        <v/>
      </c>
      <c r="AU904" s="20" t="str">
        <f t="shared" si="129"/>
        <v/>
      </c>
      <c r="AV904" s="42">
        <f t="shared" si="130"/>
        <v>1</v>
      </c>
      <c r="AW904" s="89">
        <f t="shared" si="131"/>
        <v>0</v>
      </c>
      <c r="AX904" s="168"/>
      <c r="AY904" s="60"/>
      <c r="AZ904" s="61"/>
      <c r="BB904" s="61" t="str">
        <f>IF(Settings!I900&lt;&gt;"",Settings!I900,"")</f>
        <v/>
      </c>
    </row>
    <row r="905" spans="2:54" x14ac:dyDescent="0.2">
      <c r="B905" s="13"/>
      <c r="C905" s="12"/>
      <c r="D905" s="12"/>
      <c r="E905" s="12"/>
      <c r="F905" s="12"/>
      <c r="G905" s="12"/>
      <c r="H905" s="12"/>
      <c r="I905" s="15"/>
      <c r="J905" s="31"/>
      <c r="K905" s="180"/>
      <c r="L905" s="40"/>
      <c r="M905" s="14"/>
      <c r="N905" s="16"/>
      <c r="O905" s="49"/>
      <c r="P905" s="64"/>
      <c r="Q905" s="18"/>
      <c r="R905" s="181">
        <f t="shared" si="123"/>
        <v>0</v>
      </c>
      <c r="S905" s="181">
        <f t="shared" si="124"/>
        <v>0</v>
      </c>
      <c r="T905" s="181">
        <f t="shared" si="125"/>
        <v>0</v>
      </c>
      <c r="AQ905" s="1">
        <f>COUNT(L$11:L905)</f>
        <v>37</v>
      </c>
      <c r="AR905" s="43">
        <f t="shared" si="126"/>
        <v>40933</v>
      </c>
      <c r="AS905" s="44">
        <f t="shared" si="127"/>
        <v>89.120000000000019</v>
      </c>
      <c r="AT905" s="10" t="str">
        <f t="shared" si="128"/>
        <v/>
      </c>
      <c r="AU905" s="20" t="str">
        <f t="shared" si="129"/>
        <v/>
      </c>
      <c r="AV905" s="42">
        <f t="shared" si="130"/>
        <v>1</v>
      </c>
      <c r="AW905" s="89">
        <f t="shared" si="131"/>
        <v>0</v>
      </c>
      <c r="AX905" s="168"/>
      <c r="AY905" s="60"/>
      <c r="AZ905" s="61"/>
      <c r="BB905" s="61" t="str">
        <f>IF(Settings!I901&lt;&gt;"",Settings!I901,"")</f>
        <v/>
      </c>
    </row>
    <row r="906" spans="2:54" x14ac:dyDescent="0.2">
      <c r="B906" s="13"/>
      <c r="C906" s="12"/>
      <c r="D906" s="12"/>
      <c r="E906" s="12"/>
      <c r="F906" s="12"/>
      <c r="G906" s="12"/>
      <c r="H906" s="12"/>
      <c r="I906" s="15"/>
      <c r="J906" s="31"/>
      <c r="K906" s="180"/>
      <c r="L906" s="40"/>
      <c r="M906" s="14"/>
      <c r="N906" s="16"/>
      <c r="O906" s="49"/>
      <c r="P906" s="64"/>
      <c r="Q906" s="18"/>
      <c r="R906" s="181">
        <f t="shared" si="123"/>
        <v>0</v>
      </c>
      <c r="S906" s="181">
        <f t="shared" si="124"/>
        <v>0</v>
      </c>
      <c r="T906" s="181">
        <f t="shared" si="125"/>
        <v>0</v>
      </c>
      <c r="AQ906" s="1">
        <f>COUNT(L$11:L906)</f>
        <v>37</v>
      </c>
      <c r="AR906" s="43">
        <f t="shared" si="126"/>
        <v>40933</v>
      </c>
      <c r="AS906" s="44">
        <f t="shared" si="127"/>
        <v>89.120000000000019</v>
      </c>
      <c r="AT906" s="10" t="str">
        <f t="shared" si="128"/>
        <v/>
      </c>
      <c r="AU906" s="20" t="str">
        <f t="shared" si="129"/>
        <v/>
      </c>
      <c r="AV906" s="42">
        <f t="shared" si="130"/>
        <v>1</v>
      </c>
      <c r="AW906" s="89">
        <f t="shared" si="131"/>
        <v>0</v>
      </c>
      <c r="AX906" s="168"/>
      <c r="AY906" s="60"/>
      <c r="AZ906" s="61"/>
      <c r="BB906" s="61" t="str">
        <f>IF(Settings!I902&lt;&gt;"",Settings!I902,"")</f>
        <v/>
      </c>
    </row>
    <row r="907" spans="2:54" x14ac:dyDescent="0.2">
      <c r="B907" s="13"/>
      <c r="C907" s="12"/>
      <c r="D907" s="12"/>
      <c r="E907" s="12"/>
      <c r="F907" s="12"/>
      <c r="G907" s="12"/>
      <c r="H907" s="12"/>
      <c r="I907" s="15"/>
      <c r="J907" s="31"/>
      <c r="K907" s="180"/>
      <c r="L907" s="40"/>
      <c r="M907" s="14"/>
      <c r="N907" s="16"/>
      <c r="O907" s="49"/>
      <c r="P907" s="64"/>
      <c r="Q907" s="18"/>
      <c r="R907" s="181">
        <f t="shared" si="123"/>
        <v>0</v>
      </c>
      <c r="S907" s="181">
        <f t="shared" si="124"/>
        <v>0</v>
      </c>
      <c r="T907" s="181">
        <f t="shared" si="125"/>
        <v>0</v>
      </c>
      <c r="AQ907" s="1">
        <f>COUNT(L$11:L907)</f>
        <v>37</v>
      </c>
      <c r="AR907" s="43">
        <f t="shared" si="126"/>
        <v>40933</v>
      </c>
      <c r="AS907" s="44">
        <f t="shared" si="127"/>
        <v>89.120000000000019</v>
      </c>
      <c r="AT907" s="10" t="str">
        <f t="shared" si="128"/>
        <v/>
      </c>
      <c r="AU907" s="20" t="str">
        <f t="shared" si="129"/>
        <v/>
      </c>
      <c r="AV907" s="42">
        <f t="shared" si="130"/>
        <v>1</v>
      </c>
      <c r="AW907" s="89">
        <f t="shared" si="131"/>
        <v>0</v>
      </c>
      <c r="AX907" s="168"/>
      <c r="AY907" s="60"/>
      <c r="AZ907" s="61"/>
      <c r="BB907" s="61" t="str">
        <f>IF(Settings!I903&lt;&gt;"",Settings!I903,"")</f>
        <v/>
      </c>
    </row>
    <row r="908" spans="2:54" x14ac:dyDescent="0.2">
      <c r="B908" s="13"/>
      <c r="C908" s="12"/>
      <c r="D908" s="12"/>
      <c r="E908" s="12"/>
      <c r="F908" s="12"/>
      <c r="G908" s="12"/>
      <c r="H908" s="12"/>
      <c r="I908" s="15"/>
      <c r="J908" s="31"/>
      <c r="K908" s="180"/>
      <c r="L908" s="40"/>
      <c r="M908" s="14"/>
      <c r="N908" s="16"/>
      <c r="O908" s="49"/>
      <c r="P908" s="64"/>
      <c r="Q908" s="18"/>
      <c r="R908" s="181">
        <f t="shared" ref="R908:R971" si="132">ROUND(IF(M908&lt;&gt;"Y",IF(P908&lt;&gt;"Y",K908,K908*(AV908-1)),0),ROUNDING)</f>
        <v>0</v>
      </c>
      <c r="S908" s="181">
        <f t="shared" ref="S908:S971" si="133">ROUND(IF(O908&gt;0,IF(M908="Y",AW908*(1-O908),IF(AW908&gt;R908,R908 + (AW908 - R908)*(1-O908),AW908)),AW908),ROUNDING)</f>
        <v>0</v>
      </c>
      <c r="T908" s="181">
        <f t="shared" ref="T908:T971" si="134">ROUND(IF(N908="P",0,IF(OR(M908="N",M908=""),S908-R908,S908)),ROUNDING)</f>
        <v>0</v>
      </c>
      <c r="AQ908" s="1">
        <f>COUNT(L$11:L908)</f>
        <v>37</v>
      </c>
      <c r="AR908" s="43">
        <f t="shared" si="126"/>
        <v>40933</v>
      </c>
      <c r="AS908" s="44">
        <f t="shared" si="127"/>
        <v>89.120000000000019</v>
      </c>
      <c r="AT908" s="10" t="str">
        <f t="shared" si="128"/>
        <v/>
      </c>
      <c r="AU908" s="20" t="str">
        <f t="shared" si="129"/>
        <v/>
      </c>
      <c r="AV908" s="42">
        <f t="shared" si="130"/>
        <v>1</v>
      </c>
      <c r="AW908" s="89">
        <f t="shared" si="131"/>
        <v>0</v>
      </c>
      <c r="AX908" s="168"/>
      <c r="AY908" s="60"/>
      <c r="AZ908" s="61"/>
      <c r="BB908" s="61" t="str">
        <f>IF(Settings!I904&lt;&gt;"",Settings!I904,"")</f>
        <v/>
      </c>
    </row>
    <row r="909" spans="2:54" x14ac:dyDescent="0.2">
      <c r="B909" s="13"/>
      <c r="C909" s="12"/>
      <c r="D909" s="12"/>
      <c r="E909" s="12"/>
      <c r="F909" s="12"/>
      <c r="G909" s="12"/>
      <c r="H909" s="12"/>
      <c r="I909" s="15"/>
      <c r="J909" s="31"/>
      <c r="K909" s="180"/>
      <c r="L909" s="40"/>
      <c r="M909" s="14"/>
      <c r="N909" s="16"/>
      <c r="O909" s="49"/>
      <c r="P909" s="64"/>
      <c r="Q909" s="18"/>
      <c r="R909" s="181">
        <f t="shared" si="132"/>
        <v>0</v>
      </c>
      <c r="S909" s="181">
        <f t="shared" si="133"/>
        <v>0</v>
      </c>
      <c r="T909" s="181">
        <f t="shared" si="134"/>
        <v>0</v>
      </c>
      <c r="AQ909" s="1">
        <f>COUNT(L$11:L909)</f>
        <v>37</v>
      </c>
      <c r="AR909" s="43">
        <f t="shared" ref="AR909:AR972" si="135">IF(B909&gt;2,B909,AR908)</f>
        <v>40933</v>
      </c>
      <c r="AS909" s="44">
        <f t="shared" ref="AS909:AS972" si="136">AS908+T909</f>
        <v>89.120000000000019</v>
      </c>
      <c r="AT909" s="10" t="str">
        <f t="shared" ref="AT909:AT972" si="137">IF(N909="P",IF(P909&lt;&gt;"Y",IF(M909&lt;&gt;"Y",K909*AV909,K909*AV909-K909),IF(M909&lt;&gt;"Y",K909 + K909*(AV909-1),K909)),"")</f>
        <v/>
      </c>
      <c r="AU909" s="20" t="str">
        <f t="shared" ref="AU909:AU972" si="138">IF(M909="Y",IF(P909="Y",K909*(AV909-1),K909),"")</f>
        <v/>
      </c>
      <c r="AV909" s="42">
        <f t="shared" ref="AV909:AV972" si="139">IF(L909&lt;&gt;"",IF(ODDS_TYPE=1,L909,IF(ODDS_TYPE=2,IF(L909&gt;0,1+L909/100,IF(L909&lt;0,1-100/L909,1)),IF(ODDS_TYPE=3,1+L909,IF(ODDS_TYPE=4,1+L909,IF(ODDS_TYPE=5,IF(L909&gt;0,1+L909,1-1/L909),IF(ODDS_TYPE=6,IF(L909&gt;=0,L909+1,1-1/L909),1)))))),1)</f>
        <v>1</v>
      </c>
      <c r="AW909" s="89">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68"/>
      <c r="AY909" s="60"/>
      <c r="AZ909" s="61"/>
      <c r="BB909" s="61" t="str">
        <f>IF(Settings!I905&lt;&gt;"",Settings!I905,"")</f>
        <v/>
      </c>
    </row>
    <row r="910" spans="2:54" x14ac:dyDescent="0.2">
      <c r="B910" s="13"/>
      <c r="C910" s="12"/>
      <c r="D910" s="12"/>
      <c r="E910" s="12"/>
      <c r="F910" s="12"/>
      <c r="G910" s="12"/>
      <c r="H910" s="12"/>
      <c r="I910" s="15"/>
      <c r="J910" s="31"/>
      <c r="K910" s="180"/>
      <c r="L910" s="40"/>
      <c r="M910" s="14"/>
      <c r="N910" s="16"/>
      <c r="O910" s="49"/>
      <c r="P910" s="64"/>
      <c r="Q910" s="18"/>
      <c r="R910" s="181">
        <f t="shared" si="132"/>
        <v>0</v>
      </c>
      <c r="S910" s="181">
        <f t="shared" si="133"/>
        <v>0</v>
      </c>
      <c r="T910" s="181">
        <f t="shared" si="134"/>
        <v>0</v>
      </c>
      <c r="AQ910" s="1">
        <f>COUNT(L$11:L910)</f>
        <v>37</v>
      </c>
      <c r="AR910" s="43">
        <f t="shared" si="135"/>
        <v>40933</v>
      </c>
      <c r="AS910" s="44">
        <f t="shared" si="136"/>
        <v>89.120000000000019</v>
      </c>
      <c r="AT910" s="10" t="str">
        <f t="shared" si="137"/>
        <v/>
      </c>
      <c r="AU910" s="20" t="str">
        <f t="shared" si="138"/>
        <v/>
      </c>
      <c r="AV910" s="42">
        <f t="shared" si="139"/>
        <v>1</v>
      </c>
      <c r="AW910" s="89">
        <f t="shared" si="140"/>
        <v>0</v>
      </c>
      <c r="AX910" s="168"/>
      <c r="AY910" s="60"/>
      <c r="AZ910" s="61"/>
      <c r="BB910" s="61" t="str">
        <f>IF(Settings!I906&lt;&gt;"",Settings!I906,"")</f>
        <v/>
      </c>
    </row>
    <row r="911" spans="2:54" x14ac:dyDescent="0.2">
      <c r="B911" s="13"/>
      <c r="C911" s="12"/>
      <c r="D911" s="12"/>
      <c r="E911" s="12"/>
      <c r="F911" s="12"/>
      <c r="G911" s="12"/>
      <c r="H911" s="12"/>
      <c r="I911" s="15"/>
      <c r="J911" s="31"/>
      <c r="K911" s="180"/>
      <c r="L911" s="40"/>
      <c r="M911" s="14"/>
      <c r="N911" s="16"/>
      <c r="O911" s="49"/>
      <c r="P911" s="64"/>
      <c r="Q911" s="18"/>
      <c r="R911" s="181">
        <f t="shared" si="132"/>
        <v>0</v>
      </c>
      <c r="S911" s="181">
        <f t="shared" si="133"/>
        <v>0</v>
      </c>
      <c r="T911" s="181">
        <f t="shared" si="134"/>
        <v>0</v>
      </c>
      <c r="AQ911" s="1">
        <f>COUNT(L$11:L911)</f>
        <v>37</v>
      </c>
      <c r="AR911" s="43">
        <f t="shared" si="135"/>
        <v>40933</v>
      </c>
      <c r="AS911" s="44">
        <f t="shared" si="136"/>
        <v>89.120000000000019</v>
      </c>
      <c r="AT911" s="10" t="str">
        <f t="shared" si="137"/>
        <v/>
      </c>
      <c r="AU911" s="20" t="str">
        <f t="shared" si="138"/>
        <v/>
      </c>
      <c r="AV911" s="42">
        <f t="shared" si="139"/>
        <v>1</v>
      </c>
      <c r="AW911" s="89">
        <f t="shared" si="140"/>
        <v>0</v>
      </c>
      <c r="AX911" s="168"/>
      <c r="AY911" s="60"/>
      <c r="AZ911" s="61"/>
      <c r="BB911" s="61" t="str">
        <f>IF(Settings!I907&lt;&gt;"",Settings!I907,"")</f>
        <v/>
      </c>
    </row>
    <row r="912" spans="2:54" x14ac:dyDescent="0.2">
      <c r="B912" s="13"/>
      <c r="C912" s="12"/>
      <c r="D912" s="12"/>
      <c r="E912" s="12"/>
      <c r="F912" s="12"/>
      <c r="G912" s="12"/>
      <c r="H912" s="12"/>
      <c r="I912" s="15"/>
      <c r="J912" s="31"/>
      <c r="K912" s="180"/>
      <c r="L912" s="40"/>
      <c r="M912" s="14"/>
      <c r="N912" s="16"/>
      <c r="O912" s="49"/>
      <c r="P912" s="64"/>
      <c r="Q912" s="18"/>
      <c r="R912" s="181">
        <f t="shared" si="132"/>
        <v>0</v>
      </c>
      <c r="S912" s="181">
        <f t="shared" si="133"/>
        <v>0</v>
      </c>
      <c r="T912" s="181">
        <f t="shared" si="134"/>
        <v>0</v>
      </c>
      <c r="AQ912" s="1">
        <f>COUNT(L$11:L912)</f>
        <v>37</v>
      </c>
      <c r="AR912" s="43">
        <f t="shared" si="135"/>
        <v>40933</v>
      </c>
      <c r="AS912" s="44">
        <f t="shared" si="136"/>
        <v>89.120000000000019</v>
      </c>
      <c r="AT912" s="10" t="str">
        <f t="shared" si="137"/>
        <v/>
      </c>
      <c r="AU912" s="20" t="str">
        <f t="shared" si="138"/>
        <v/>
      </c>
      <c r="AV912" s="42">
        <f t="shared" si="139"/>
        <v>1</v>
      </c>
      <c r="AW912" s="89">
        <f t="shared" si="140"/>
        <v>0</v>
      </c>
      <c r="AX912" s="168"/>
      <c r="AY912" s="60"/>
      <c r="AZ912" s="61"/>
      <c r="BB912" s="61" t="str">
        <f>IF(Settings!I908&lt;&gt;"",Settings!I908,"")</f>
        <v/>
      </c>
    </row>
    <row r="913" spans="2:54" x14ac:dyDescent="0.2">
      <c r="B913" s="13"/>
      <c r="C913" s="12"/>
      <c r="D913" s="12"/>
      <c r="E913" s="12"/>
      <c r="F913" s="12"/>
      <c r="G913" s="12"/>
      <c r="H913" s="12"/>
      <c r="I913" s="15"/>
      <c r="J913" s="31"/>
      <c r="K913" s="180"/>
      <c r="L913" s="40"/>
      <c r="M913" s="14"/>
      <c r="N913" s="16"/>
      <c r="O913" s="49"/>
      <c r="P913" s="64"/>
      <c r="Q913" s="18"/>
      <c r="R913" s="181">
        <f t="shared" si="132"/>
        <v>0</v>
      </c>
      <c r="S913" s="181">
        <f t="shared" si="133"/>
        <v>0</v>
      </c>
      <c r="T913" s="181">
        <f t="shared" si="134"/>
        <v>0</v>
      </c>
      <c r="AQ913" s="1">
        <f>COUNT(L$11:L913)</f>
        <v>37</v>
      </c>
      <c r="AR913" s="43">
        <f t="shared" si="135"/>
        <v>40933</v>
      </c>
      <c r="AS913" s="44">
        <f t="shared" si="136"/>
        <v>89.120000000000019</v>
      </c>
      <c r="AT913" s="10" t="str">
        <f t="shared" si="137"/>
        <v/>
      </c>
      <c r="AU913" s="20" t="str">
        <f t="shared" si="138"/>
        <v/>
      </c>
      <c r="AV913" s="42">
        <f t="shared" si="139"/>
        <v>1</v>
      </c>
      <c r="AW913" s="89">
        <f t="shared" si="140"/>
        <v>0</v>
      </c>
      <c r="AX913" s="168"/>
      <c r="AY913" s="60"/>
      <c r="AZ913" s="61"/>
      <c r="BB913" s="61" t="str">
        <f>IF(Settings!I909&lt;&gt;"",Settings!I909,"")</f>
        <v/>
      </c>
    </row>
    <row r="914" spans="2:54" x14ac:dyDescent="0.2">
      <c r="B914" s="13"/>
      <c r="C914" s="12"/>
      <c r="D914" s="12"/>
      <c r="E914" s="12"/>
      <c r="F914" s="12"/>
      <c r="G914" s="12"/>
      <c r="H914" s="12"/>
      <c r="I914" s="15"/>
      <c r="J914" s="31"/>
      <c r="K914" s="180"/>
      <c r="L914" s="40"/>
      <c r="M914" s="14"/>
      <c r="N914" s="16"/>
      <c r="O914" s="49"/>
      <c r="P914" s="64"/>
      <c r="Q914" s="18"/>
      <c r="R914" s="181">
        <f t="shared" si="132"/>
        <v>0</v>
      </c>
      <c r="S914" s="181">
        <f t="shared" si="133"/>
        <v>0</v>
      </c>
      <c r="T914" s="181">
        <f t="shared" si="134"/>
        <v>0</v>
      </c>
      <c r="AQ914" s="1">
        <f>COUNT(L$11:L914)</f>
        <v>37</v>
      </c>
      <c r="AR914" s="43">
        <f t="shared" si="135"/>
        <v>40933</v>
      </c>
      <c r="AS914" s="44">
        <f t="shared" si="136"/>
        <v>89.120000000000019</v>
      </c>
      <c r="AT914" s="10" t="str">
        <f t="shared" si="137"/>
        <v/>
      </c>
      <c r="AU914" s="20" t="str">
        <f t="shared" si="138"/>
        <v/>
      </c>
      <c r="AV914" s="42">
        <f t="shared" si="139"/>
        <v>1</v>
      </c>
      <c r="AW914" s="89">
        <f t="shared" si="140"/>
        <v>0</v>
      </c>
      <c r="AX914" s="168"/>
      <c r="AY914" s="60"/>
      <c r="AZ914" s="61"/>
      <c r="BB914" s="61" t="str">
        <f>IF(Settings!I910&lt;&gt;"",Settings!I910,"")</f>
        <v/>
      </c>
    </row>
    <row r="915" spans="2:54" x14ac:dyDescent="0.2">
      <c r="B915" s="13"/>
      <c r="C915" s="12"/>
      <c r="D915" s="12"/>
      <c r="E915" s="12"/>
      <c r="F915" s="12"/>
      <c r="G915" s="12"/>
      <c r="H915" s="12"/>
      <c r="I915" s="15"/>
      <c r="J915" s="31"/>
      <c r="K915" s="180"/>
      <c r="L915" s="40"/>
      <c r="M915" s="14"/>
      <c r="N915" s="16"/>
      <c r="O915" s="49"/>
      <c r="P915" s="64"/>
      <c r="Q915" s="18"/>
      <c r="R915" s="181">
        <f t="shared" si="132"/>
        <v>0</v>
      </c>
      <c r="S915" s="181">
        <f t="shared" si="133"/>
        <v>0</v>
      </c>
      <c r="T915" s="181">
        <f t="shared" si="134"/>
        <v>0</v>
      </c>
      <c r="AQ915" s="1">
        <f>COUNT(L$11:L915)</f>
        <v>37</v>
      </c>
      <c r="AR915" s="43">
        <f t="shared" si="135"/>
        <v>40933</v>
      </c>
      <c r="AS915" s="44">
        <f t="shared" si="136"/>
        <v>89.120000000000019</v>
      </c>
      <c r="AT915" s="10" t="str">
        <f t="shared" si="137"/>
        <v/>
      </c>
      <c r="AU915" s="20" t="str">
        <f t="shared" si="138"/>
        <v/>
      </c>
      <c r="AV915" s="42">
        <f t="shared" si="139"/>
        <v>1</v>
      </c>
      <c r="AW915" s="89">
        <f t="shared" si="140"/>
        <v>0</v>
      </c>
      <c r="AX915" s="168"/>
      <c r="AY915" s="60"/>
      <c r="AZ915" s="61"/>
      <c r="BB915" s="61" t="str">
        <f>IF(Settings!I911&lt;&gt;"",Settings!I911,"")</f>
        <v/>
      </c>
    </row>
    <row r="916" spans="2:54" x14ac:dyDescent="0.2">
      <c r="B916" s="13"/>
      <c r="C916" s="12"/>
      <c r="D916" s="12"/>
      <c r="E916" s="12"/>
      <c r="F916" s="12"/>
      <c r="G916" s="12"/>
      <c r="H916" s="12"/>
      <c r="I916" s="15"/>
      <c r="J916" s="31"/>
      <c r="K916" s="180"/>
      <c r="L916" s="40"/>
      <c r="M916" s="14"/>
      <c r="N916" s="16"/>
      <c r="O916" s="49"/>
      <c r="P916" s="64"/>
      <c r="Q916" s="18"/>
      <c r="R916" s="181">
        <f t="shared" si="132"/>
        <v>0</v>
      </c>
      <c r="S916" s="181">
        <f t="shared" si="133"/>
        <v>0</v>
      </c>
      <c r="T916" s="181">
        <f t="shared" si="134"/>
        <v>0</v>
      </c>
      <c r="AQ916" s="1">
        <f>COUNT(L$11:L916)</f>
        <v>37</v>
      </c>
      <c r="AR916" s="43">
        <f t="shared" si="135"/>
        <v>40933</v>
      </c>
      <c r="AS916" s="44">
        <f t="shared" si="136"/>
        <v>89.120000000000019</v>
      </c>
      <c r="AT916" s="10" t="str">
        <f t="shared" si="137"/>
        <v/>
      </c>
      <c r="AU916" s="20" t="str">
        <f t="shared" si="138"/>
        <v/>
      </c>
      <c r="AV916" s="42">
        <f t="shared" si="139"/>
        <v>1</v>
      </c>
      <c r="AW916" s="89">
        <f t="shared" si="140"/>
        <v>0</v>
      </c>
      <c r="AX916" s="168"/>
      <c r="AY916" s="60"/>
      <c r="AZ916" s="61"/>
      <c r="BB916" s="61" t="str">
        <f>IF(Settings!I912&lt;&gt;"",Settings!I912,"")</f>
        <v/>
      </c>
    </row>
    <row r="917" spans="2:54" x14ac:dyDescent="0.2">
      <c r="B917" s="13"/>
      <c r="C917" s="12"/>
      <c r="D917" s="12"/>
      <c r="E917" s="12"/>
      <c r="F917" s="12"/>
      <c r="G917" s="12"/>
      <c r="H917" s="12"/>
      <c r="I917" s="15"/>
      <c r="J917" s="31"/>
      <c r="K917" s="180"/>
      <c r="L917" s="40"/>
      <c r="M917" s="14"/>
      <c r="N917" s="16"/>
      <c r="O917" s="49"/>
      <c r="P917" s="64"/>
      <c r="Q917" s="18"/>
      <c r="R917" s="181">
        <f t="shared" si="132"/>
        <v>0</v>
      </c>
      <c r="S917" s="181">
        <f t="shared" si="133"/>
        <v>0</v>
      </c>
      <c r="T917" s="181">
        <f t="shared" si="134"/>
        <v>0</v>
      </c>
      <c r="AQ917" s="1">
        <f>COUNT(L$11:L917)</f>
        <v>37</v>
      </c>
      <c r="AR917" s="43">
        <f t="shared" si="135"/>
        <v>40933</v>
      </c>
      <c r="AS917" s="44">
        <f t="shared" si="136"/>
        <v>89.120000000000019</v>
      </c>
      <c r="AT917" s="10" t="str">
        <f t="shared" si="137"/>
        <v/>
      </c>
      <c r="AU917" s="20" t="str">
        <f t="shared" si="138"/>
        <v/>
      </c>
      <c r="AV917" s="42">
        <f t="shared" si="139"/>
        <v>1</v>
      </c>
      <c r="AW917" s="89">
        <f t="shared" si="140"/>
        <v>0</v>
      </c>
      <c r="AX917" s="168"/>
      <c r="AY917" s="60"/>
      <c r="AZ917" s="61"/>
      <c r="BB917" s="61" t="str">
        <f>IF(Settings!I913&lt;&gt;"",Settings!I913,"")</f>
        <v/>
      </c>
    </row>
    <row r="918" spans="2:54" x14ac:dyDescent="0.2">
      <c r="B918" s="13"/>
      <c r="C918" s="12"/>
      <c r="D918" s="12"/>
      <c r="E918" s="12"/>
      <c r="F918" s="12"/>
      <c r="G918" s="12"/>
      <c r="H918" s="12"/>
      <c r="I918" s="15"/>
      <c r="J918" s="31"/>
      <c r="K918" s="180"/>
      <c r="L918" s="40"/>
      <c r="M918" s="14"/>
      <c r="N918" s="16"/>
      <c r="O918" s="49"/>
      <c r="P918" s="64"/>
      <c r="Q918" s="18"/>
      <c r="R918" s="181">
        <f t="shared" si="132"/>
        <v>0</v>
      </c>
      <c r="S918" s="181">
        <f t="shared" si="133"/>
        <v>0</v>
      </c>
      <c r="T918" s="181">
        <f t="shared" si="134"/>
        <v>0</v>
      </c>
      <c r="AQ918" s="1">
        <f>COUNT(L$11:L918)</f>
        <v>37</v>
      </c>
      <c r="AR918" s="43">
        <f t="shared" si="135"/>
        <v>40933</v>
      </c>
      <c r="AS918" s="44">
        <f t="shared" si="136"/>
        <v>89.120000000000019</v>
      </c>
      <c r="AT918" s="10" t="str">
        <f t="shared" si="137"/>
        <v/>
      </c>
      <c r="AU918" s="20" t="str">
        <f t="shared" si="138"/>
        <v/>
      </c>
      <c r="AV918" s="42">
        <f t="shared" si="139"/>
        <v>1</v>
      </c>
      <c r="AW918" s="89">
        <f t="shared" si="140"/>
        <v>0</v>
      </c>
      <c r="AX918" s="168"/>
      <c r="AY918" s="60"/>
      <c r="AZ918" s="61"/>
      <c r="BB918" s="61" t="str">
        <f>IF(Settings!I914&lt;&gt;"",Settings!I914,"")</f>
        <v/>
      </c>
    </row>
    <row r="919" spans="2:54" x14ac:dyDescent="0.2">
      <c r="B919" s="13"/>
      <c r="C919" s="12"/>
      <c r="D919" s="12"/>
      <c r="E919" s="12"/>
      <c r="F919" s="12"/>
      <c r="G919" s="12"/>
      <c r="H919" s="12"/>
      <c r="I919" s="15"/>
      <c r="J919" s="31"/>
      <c r="K919" s="180"/>
      <c r="L919" s="40"/>
      <c r="M919" s="14"/>
      <c r="N919" s="16"/>
      <c r="O919" s="49"/>
      <c r="P919" s="64"/>
      <c r="Q919" s="18"/>
      <c r="R919" s="181">
        <f t="shared" si="132"/>
        <v>0</v>
      </c>
      <c r="S919" s="181">
        <f t="shared" si="133"/>
        <v>0</v>
      </c>
      <c r="T919" s="181">
        <f t="shared" si="134"/>
        <v>0</v>
      </c>
      <c r="AQ919" s="1">
        <f>COUNT(L$11:L919)</f>
        <v>37</v>
      </c>
      <c r="AR919" s="43">
        <f t="shared" si="135"/>
        <v>40933</v>
      </c>
      <c r="AS919" s="44">
        <f t="shared" si="136"/>
        <v>89.120000000000019</v>
      </c>
      <c r="AT919" s="10" t="str">
        <f t="shared" si="137"/>
        <v/>
      </c>
      <c r="AU919" s="20" t="str">
        <f t="shared" si="138"/>
        <v/>
      </c>
      <c r="AV919" s="42">
        <f t="shared" si="139"/>
        <v>1</v>
      </c>
      <c r="AW919" s="89">
        <f t="shared" si="140"/>
        <v>0</v>
      </c>
      <c r="AX919" s="168"/>
      <c r="AY919" s="60"/>
      <c r="AZ919" s="61"/>
      <c r="BB919" s="61" t="str">
        <f>IF(Settings!I915&lt;&gt;"",Settings!I915,"")</f>
        <v/>
      </c>
    </row>
    <row r="920" spans="2:54" x14ac:dyDescent="0.2">
      <c r="B920" s="13"/>
      <c r="C920" s="12"/>
      <c r="D920" s="12"/>
      <c r="E920" s="12"/>
      <c r="F920" s="12"/>
      <c r="G920" s="12"/>
      <c r="H920" s="12"/>
      <c r="I920" s="15"/>
      <c r="J920" s="31"/>
      <c r="K920" s="180"/>
      <c r="L920" s="40"/>
      <c r="M920" s="14"/>
      <c r="N920" s="16"/>
      <c r="O920" s="49"/>
      <c r="P920" s="64"/>
      <c r="Q920" s="18"/>
      <c r="R920" s="181">
        <f t="shared" si="132"/>
        <v>0</v>
      </c>
      <c r="S920" s="181">
        <f t="shared" si="133"/>
        <v>0</v>
      </c>
      <c r="T920" s="181">
        <f t="shared" si="134"/>
        <v>0</v>
      </c>
      <c r="AQ920" s="1">
        <f>COUNT(L$11:L920)</f>
        <v>37</v>
      </c>
      <c r="AR920" s="43">
        <f t="shared" si="135"/>
        <v>40933</v>
      </c>
      <c r="AS920" s="44">
        <f t="shared" si="136"/>
        <v>89.120000000000019</v>
      </c>
      <c r="AT920" s="10" t="str">
        <f t="shared" si="137"/>
        <v/>
      </c>
      <c r="AU920" s="20" t="str">
        <f t="shared" si="138"/>
        <v/>
      </c>
      <c r="AV920" s="42">
        <f t="shared" si="139"/>
        <v>1</v>
      </c>
      <c r="AW920" s="89">
        <f t="shared" si="140"/>
        <v>0</v>
      </c>
      <c r="AX920" s="168"/>
      <c r="AY920" s="60"/>
      <c r="AZ920" s="61"/>
      <c r="BB920" s="61" t="str">
        <f>IF(Settings!I916&lt;&gt;"",Settings!I916,"")</f>
        <v/>
      </c>
    </row>
    <row r="921" spans="2:54" x14ac:dyDescent="0.2">
      <c r="B921" s="13"/>
      <c r="C921" s="12"/>
      <c r="D921" s="12"/>
      <c r="E921" s="12"/>
      <c r="F921" s="12"/>
      <c r="G921" s="12"/>
      <c r="H921" s="12"/>
      <c r="I921" s="15"/>
      <c r="J921" s="31"/>
      <c r="K921" s="180"/>
      <c r="L921" s="40"/>
      <c r="M921" s="14"/>
      <c r="N921" s="16"/>
      <c r="O921" s="49"/>
      <c r="P921" s="64"/>
      <c r="Q921" s="18"/>
      <c r="R921" s="181">
        <f t="shared" si="132"/>
        <v>0</v>
      </c>
      <c r="S921" s="181">
        <f t="shared" si="133"/>
        <v>0</v>
      </c>
      <c r="T921" s="181">
        <f t="shared" si="134"/>
        <v>0</v>
      </c>
      <c r="AQ921" s="1">
        <f>COUNT(L$11:L921)</f>
        <v>37</v>
      </c>
      <c r="AR921" s="43">
        <f t="shared" si="135"/>
        <v>40933</v>
      </c>
      <c r="AS921" s="44">
        <f t="shared" si="136"/>
        <v>89.120000000000019</v>
      </c>
      <c r="AT921" s="10" t="str">
        <f t="shared" si="137"/>
        <v/>
      </c>
      <c r="AU921" s="20" t="str">
        <f t="shared" si="138"/>
        <v/>
      </c>
      <c r="AV921" s="42">
        <f t="shared" si="139"/>
        <v>1</v>
      </c>
      <c r="AW921" s="89">
        <f t="shared" si="140"/>
        <v>0</v>
      </c>
      <c r="AX921" s="168"/>
      <c r="AY921" s="60"/>
      <c r="AZ921" s="61"/>
      <c r="BB921" s="61" t="str">
        <f>IF(Settings!I917&lt;&gt;"",Settings!I917,"")</f>
        <v/>
      </c>
    </row>
    <row r="922" spans="2:54" x14ac:dyDescent="0.2">
      <c r="B922" s="13"/>
      <c r="C922" s="12"/>
      <c r="D922" s="12"/>
      <c r="E922" s="12"/>
      <c r="F922" s="12"/>
      <c r="G922" s="12"/>
      <c r="H922" s="12"/>
      <c r="I922" s="15"/>
      <c r="J922" s="31"/>
      <c r="K922" s="180"/>
      <c r="L922" s="40"/>
      <c r="M922" s="14"/>
      <c r="N922" s="16"/>
      <c r="O922" s="49"/>
      <c r="P922" s="64"/>
      <c r="Q922" s="18"/>
      <c r="R922" s="181">
        <f t="shared" si="132"/>
        <v>0</v>
      </c>
      <c r="S922" s="181">
        <f t="shared" si="133"/>
        <v>0</v>
      </c>
      <c r="T922" s="181">
        <f t="shared" si="134"/>
        <v>0</v>
      </c>
      <c r="AQ922" s="1">
        <f>COUNT(L$11:L922)</f>
        <v>37</v>
      </c>
      <c r="AR922" s="43">
        <f t="shared" si="135"/>
        <v>40933</v>
      </c>
      <c r="AS922" s="44">
        <f t="shared" si="136"/>
        <v>89.120000000000019</v>
      </c>
      <c r="AT922" s="10" t="str">
        <f t="shared" si="137"/>
        <v/>
      </c>
      <c r="AU922" s="20" t="str">
        <f t="shared" si="138"/>
        <v/>
      </c>
      <c r="AV922" s="42">
        <f t="shared" si="139"/>
        <v>1</v>
      </c>
      <c r="AW922" s="89">
        <f t="shared" si="140"/>
        <v>0</v>
      </c>
      <c r="AX922" s="168"/>
      <c r="AY922" s="60"/>
      <c r="AZ922" s="61"/>
      <c r="BB922" s="61" t="str">
        <f>IF(Settings!I918&lt;&gt;"",Settings!I918,"")</f>
        <v/>
      </c>
    </row>
    <row r="923" spans="2:54" x14ac:dyDescent="0.2">
      <c r="B923" s="13"/>
      <c r="C923" s="12"/>
      <c r="D923" s="12"/>
      <c r="E923" s="12"/>
      <c r="F923" s="12"/>
      <c r="G923" s="12"/>
      <c r="H923" s="12"/>
      <c r="I923" s="15"/>
      <c r="J923" s="31"/>
      <c r="K923" s="180"/>
      <c r="L923" s="40"/>
      <c r="M923" s="14"/>
      <c r="N923" s="16"/>
      <c r="O923" s="49"/>
      <c r="P923" s="64"/>
      <c r="Q923" s="18"/>
      <c r="R923" s="181">
        <f t="shared" si="132"/>
        <v>0</v>
      </c>
      <c r="S923" s="181">
        <f t="shared" si="133"/>
        <v>0</v>
      </c>
      <c r="T923" s="181">
        <f t="shared" si="134"/>
        <v>0</v>
      </c>
      <c r="AQ923" s="1">
        <f>COUNT(L$11:L923)</f>
        <v>37</v>
      </c>
      <c r="AR923" s="43">
        <f t="shared" si="135"/>
        <v>40933</v>
      </c>
      <c r="AS923" s="44">
        <f t="shared" si="136"/>
        <v>89.120000000000019</v>
      </c>
      <c r="AT923" s="10" t="str">
        <f t="shared" si="137"/>
        <v/>
      </c>
      <c r="AU923" s="20" t="str">
        <f t="shared" si="138"/>
        <v/>
      </c>
      <c r="AV923" s="42">
        <f t="shared" si="139"/>
        <v>1</v>
      </c>
      <c r="AW923" s="89">
        <f t="shared" si="140"/>
        <v>0</v>
      </c>
      <c r="AX923" s="168"/>
      <c r="AY923" s="60"/>
      <c r="AZ923" s="61"/>
      <c r="BB923" s="61" t="str">
        <f>IF(Settings!I919&lt;&gt;"",Settings!I919,"")</f>
        <v/>
      </c>
    </row>
    <row r="924" spans="2:54" x14ac:dyDescent="0.2">
      <c r="B924" s="13"/>
      <c r="C924" s="12"/>
      <c r="D924" s="12"/>
      <c r="E924" s="12"/>
      <c r="F924" s="12"/>
      <c r="G924" s="12"/>
      <c r="H924" s="12"/>
      <c r="I924" s="15"/>
      <c r="J924" s="31"/>
      <c r="K924" s="180"/>
      <c r="L924" s="40"/>
      <c r="M924" s="14"/>
      <c r="N924" s="16"/>
      <c r="O924" s="49"/>
      <c r="P924" s="64"/>
      <c r="Q924" s="18"/>
      <c r="R924" s="181">
        <f t="shared" si="132"/>
        <v>0</v>
      </c>
      <c r="S924" s="181">
        <f t="shared" si="133"/>
        <v>0</v>
      </c>
      <c r="T924" s="181">
        <f t="shared" si="134"/>
        <v>0</v>
      </c>
      <c r="AQ924" s="1">
        <f>COUNT(L$11:L924)</f>
        <v>37</v>
      </c>
      <c r="AR924" s="43">
        <f t="shared" si="135"/>
        <v>40933</v>
      </c>
      <c r="AS924" s="44">
        <f t="shared" si="136"/>
        <v>89.120000000000019</v>
      </c>
      <c r="AT924" s="10" t="str">
        <f t="shared" si="137"/>
        <v/>
      </c>
      <c r="AU924" s="20" t="str">
        <f t="shared" si="138"/>
        <v/>
      </c>
      <c r="AV924" s="42">
        <f t="shared" si="139"/>
        <v>1</v>
      </c>
      <c r="AW924" s="89">
        <f t="shared" si="140"/>
        <v>0</v>
      </c>
      <c r="AX924" s="168"/>
      <c r="AY924" s="60"/>
      <c r="AZ924" s="61"/>
      <c r="BB924" s="61" t="str">
        <f>IF(Settings!I920&lt;&gt;"",Settings!I920,"")</f>
        <v/>
      </c>
    </row>
    <row r="925" spans="2:54" x14ac:dyDescent="0.2">
      <c r="B925" s="13"/>
      <c r="C925" s="12"/>
      <c r="D925" s="12"/>
      <c r="E925" s="12"/>
      <c r="F925" s="12"/>
      <c r="G925" s="12"/>
      <c r="H925" s="12"/>
      <c r="I925" s="15"/>
      <c r="J925" s="31"/>
      <c r="K925" s="180"/>
      <c r="L925" s="40"/>
      <c r="M925" s="14"/>
      <c r="N925" s="16"/>
      <c r="O925" s="49"/>
      <c r="P925" s="64"/>
      <c r="Q925" s="18"/>
      <c r="R925" s="181">
        <f t="shared" si="132"/>
        <v>0</v>
      </c>
      <c r="S925" s="181">
        <f t="shared" si="133"/>
        <v>0</v>
      </c>
      <c r="T925" s="181">
        <f t="shared" si="134"/>
        <v>0</v>
      </c>
      <c r="AQ925" s="1">
        <f>COUNT(L$11:L925)</f>
        <v>37</v>
      </c>
      <c r="AR925" s="43">
        <f t="shared" si="135"/>
        <v>40933</v>
      </c>
      <c r="AS925" s="44">
        <f t="shared" si="136"/>
        <v>89.120000000000019</v>
      </c>
      <c r="AT925" s="10" t="str">
        <f t="shared" si="137"/>
        <v/>
      </c>
      <c r="AU925" s="20" t="str">
        <f t="shared" si="138"/>
        <v/>
      </c>
      <c r="AV925" s="42">
        <f t="shared" si="139"/>
        <v>1</v>
      </c>
      <c r="AW925" s="89">
        <f t="shared" si="140"/>
        <v>0</v>
      </c>
      <c r="AX925" s="168"/>
      <c r="AY925" s="60"/>
      <c r="AZ925" s="61"/>
      <c r="BB925" s="61" t="str">
        <f>IF(Settings!I921&lt;&gt;"",Settings!I921,"")</f>
        <v/>
      </c>
    </row>
    <row r="926" spans="2:54" x14ac:dyDescent="0.2">
      <c r="B926" s="13"/>
      <c r="C926" s="12"/>
      <c r="D926" s="12"/>
      <c r="E926" s="12"/>
      <c r="F926" s="12"/>
      <c r="G926" s="12"/>
      <c r="H926" s="12"/>
      <c r="I926" s="15"/>
      <c r="J926" s="31"/>
      <c r="K926" s="180"/>
      <c r="L926" s="40"/>
      <c r="M926" s="14"/>
      <c r="N926" s="16"/>
      <c r="O926" s="49"/>
      <c r="P926" s="64"/>
      <c r="Q926" s="18"/>
      <c r="R926" s="181">
        <f t="shared" si="132"/>
        <v>0</v>
      </c>
      <c r="S926" s="181">
        <f t="shared" si="133"/>
        <v>0</v>
      </c>
      <c r="T926" s="181">
        <f t="shared" si="134"/>
        <v>0</v>
      </c>
      <c r="AQ926" s="1">
        <f>COUNT(L$11:L926)</f>
        <v>37</v>
      </c>
      <c r="AR926" s="43">
        <f t="shared" si="135"/>
        <v>40933</v>
      </c>
      <c r="AS926" s="44">
        <f t="shared" si="136"/>
        <v>89.120000000000019</v>
      </c>
      <c r="AT926" s="10" t="str">
        <f t="shared" si="137"/>
        <v/>
      </c>
      <c r="AU926" s="20" t="str">
        <f t="shared" si="138"/>
        <v/>
      </c>
      <c r="AV926" s="42">
        <f t="shared" si="139"/>
        <v>1</v>
      </c>
      <c r="AW926" s="89">
        <f t="shared" si="140"/>
        <v>0</v>
      </c>
      <c r="AX926" s="168"/>
      <c r="AY926" s="60"/>
      <c r="AZ926" s="61"/>
      <c r="BB926" s="61" t="str">
        <f>IF(Settings!I922&lt;&gt;"",Settings!I922,"")</f>
        <v/>
      </c>
    </row>
    <row r="927" spans="2:54" x14ac:dyDescent="0.2">
      <c r="B927" s="13"/>
      <c r="C927" s="12"/>
      <c r="D927" s="12"/>
      <c r="E927" s="12"/>
      <c r="F927" s="12"/>
      <c r="G927" s="12"/>
      <c r="H927" s="12"/>
      <c r="I927" s="15"/>
      <c r="J927" s="31"/>
      <c r="K927" s="180"/>
      <c r="L927" s="40"/>
      <c r="M927" s="14"/>
      <c r="N927" s="16"/>
      <c r="O927" s="49"/>
      <c r="P927" s="64"/>
      <c r="Q927" s="18"/>
      <c r="R927" s="181">
        <f t="shared" si="132"/>
        <v>0</v>
      </c>
      <c r="S927" s="181">
        <f t="shared" si="133"/>
        <v>0</v>
      </c>
      <c r="T927" s="181">
        <f t="shared" si="134"/>
        <v>0</v>
      </c>
      <c r="AQ927" s="1">
        <f>COUNT(L$11:L927)</f>
        <v>37</v>
      </c>
      <c r="AR927" s="43">
        <f t="shared" si="135"/>
        <v>40933</v>
      </c>
      <c r="AS927" s="44">
        <f t="shared" si="136"/>
        <v>89.120000000000019</v>
      </c>
      <c r="AT927" s="10" t="str">
        <f t="shared" si="137"/>
        <v/>
      </c>
      <c r="AU927" s="20" t="str">
        <f t="shared" si="138"/>
        <v/>
      </c>
      <c r="AV927" s="42">
        <f t="shared" si="139"/>
        <v>1</v>
      </c>
      <c r="AW927" s="89">
        <f t="shared" si="140"/>
        <v>0</v>
      </c>
      <c r="AX927" s="168"/>
      <c r="AY927" s="60"/>
      <c r="AZ927" s="61"/>
      <c r="BB927" s="61" t="str">
        <f>IF(Settings!I923&lt;&gt;"",Settings!I923,"")</f>
        <v/>
      </c>
    </row>
    <row r="928" spans="2:54" x14ac:dyDescent="0.2">
      <c r="B928" s="13"/>
      <c r="C928" s="12"/>
      <c r="D928" s="12"/>
      <c r="E928" s="12"/>
      <c r="F928" s="12"/>
      <c r="G928" s="12"/>
      <c r="H928" s="12"/>
      <c r="I928" s="15"/>
      <c r="J928" s="31"/>
      <c r="K928" s="180"/>
      <c r="L928" s="40"/>
      <c r="M928" s="14"/>
      <c r="N928" s="16"/>
      <c r="O928" s="49"/>
      <c r="P928" s="64"/>
      <c r="Q928" s="18"/>
      <c r="R928" s="181">
        <f t="shared" si="132"/>
        <v>0</v>
      </c>
      <c r="S928" s="181">
        <f t="shared" si="133"/>
        <v>0</v>
      </c>
      <c r="T928" s="181">
        <f t="shared" si="134"/>
        <v>0</v>
      </c>
      <c r="AQ928" s="1">
        <f>COUNT(L$11:L928)</f>
        <v>37</v>
      </c>
      <c r="AR928" s="43">
        <f t="shared" si="135"/>
        <v>40933</v>
      </c>
      <c r="AS928" s="44">
        <f t="shared" si="136"/>
        <v>89.120000000000019</v>
      </c>
      <c r="AT928" s="10" t="str">
        <f t="shared" si="137"/>
        <v/>
      </c>
      <c r="AU928" s="20" t="str">
        <f t="shared" si="138"/>
        <v/>
      </c>
      <c r="AV928" s="42">
        <f t="shared" si="139"/>
        <v>1</v>
      </c>
      <c r="AW928" s="89">
        <f t="shared" si="140"/>
        <v>0</v>
      </c>
      <c r="AX928" s="168"/>
      <c r="AY928" s="60"/>
      <c r="AZ928" s="61"/>
      <c r="BB928" s="61" t="str">
        <f>IF(Settings!I924&lt;&gt;"",Settings!I924,"")</f>
        <v/>
      </c>
    </row>
    <row r="929" spans="2:54" x14ac:dyDescent="0.2">
      <c r="B929" s="13"/>
      <c r="C929" s="12"/>
      <c r="D929" s="12"/>
      <c r="E929" s="12"/>
      <c r="F929" s="12"/>
      <c r="G929" s="12"/>
      <c r="H929" s="12"/>
      <c r="I929" s="15"/>
      <c r="J929" s="31"/>
      <c r="K929" s="180"/>
      <c r="L929" s="40"/>
      <c r="M929" s="14"/>
      <c r="N929" s="16"/>
      <c r="O929" s="49"/>
      <c r="P929" s="64"/>
      <c r="Q929" s="18"/>
      <c r="R929" s="181">
        <f t="shared" si="132"/>
        <v>0</v>
      </c>
      <c r="S929" s="181">
        <f t="shared" si="133"/>
        <v>0</v>
      </c>
      <c r="T929" s="181">
        <f t="shared" si="134"/>
        <v>0</v>
      </c>
      <c r="AQ929" s="1">
        <f>COUNT(L$11:L929)</f>
        <v>37</v>
      </c>
      <c r="AR929" s="43">
        <f t="shared" si="135"/>
        <v>40933</v>
      </c>
      <c r="AS929" s="44">
        <f t="shared" si="136"/>
        <v>89.120000000000019</v>
      </c>
      <c r="AT929" s="10" t="str">
        <f t="shared" si="137"/>
        <v/>
      </c>
      <c r="AU929" s="20" t="str">
        <f t="shared" si="138"/>
        <v/>
      </c>
      <c r="AV929" s="42">
        <f t="shared" si="139"/>
        <v>1</v>
      </c>
      <c r="AW929" s="89">
        <f t="shared" si="140"/>
        <v>0</v>
      </c>
      <c r="AX929" s="168"/>
      <c r="AY929" s="60"/>
      <c r="AZ929" s="61"/>
      <c r="BB929" s="61" t="str">
        <f>IF(Settings!I925&lt;&gt;"",Settings!I925,"")</f>
        <v/>
      </c>
    </row>
    <row r="930" spans="2:54" x14ac:dyDescent="0.2">
      <c r="B930" s="13"/>
      <c r="C930" s="12"/>
      <c r="D930" s="12"/>
      <c r="E930" s="12"/>
      <c r="F930" s="12"/>
      <c r="G930" s="12"/>
      <c r="H930" s="12"/>
      <c r="I930" s="15"/>
      <c r="J930" s="31"/>
      <c r="K930" s="180"/>
      <c r="L930" s="40"/>
      <c r="M930" s="14"/>
      <c r="N930" s="16"/>
      <c r="O930" s="49"/>
      <c r="P930" s="64"/>
      <c r="Q930" s="18"/>
      <c r="R930" s="181">
        <f t="shared" si="132"/>
        <v>0</v>
      </c>
      <c r="S930" s="181">
        <f t="shared" si="133"/>
        <v>0</v>
      </c>
      <c r="T930" s="181">
        <f t="shared" si="134"/>
        <v>0</v>
      </c>
      <c r="AQ930" s="1">
        <f>COUNT(L$11:L930)</f>
        <v>37</v>
      </c>
      <c r="AR930" s="43">
        <f t="shared" si="135"/>
        <v>40933</v>
      </c>
      <c r="AS930" s="44">
        <f t="shared" si="136"/>
        <v>89.120000000000019</v>
      </c>
      <c r="AT930" s="10" t="str">
        <f t="shared" si="137"/>
        <v/>
      </c>
      <c r="AU930" s="20" t="str">
        <f t="shared" si="138"/>
        <v/>
      </c>
      <c r="AV930" s="42">
        <f t="shared" si="139"/>
        <v>1</v>
      </c>
      <c r="AW930" s="89">
        <f t="shared" si="140"/>
        <v>0</v>
      </c>
      <c r="AX930" s="168"/>
      <c r="AY930" s="60"/>
      <c r="AZ930" s="61"/>
      <c r="BB930" s="61" t="str">
        <f>IF(Settings!I926&lt;&gt;"",Settings!I926,"")</f>
        <v/>
      </c>
    </row>
    <row r="931" spans="2:54" x14ac:dyDescent="0.2">
      <c r="B931" s="13"/>
      <c r="C931" s="12"/>
      <c r="D931" s="12"/>
      <c r="E931" s="12"/>
      <c r="F931" s="12"/>
      <c r="G931" s="12"/>
      <c r="H931" s="12"/>
      <c r="I931" s="15"/>
      <c r="J931" s="31"/>
      <c r="K931" s="180"/>
      <c r="L931" s="40"/>
      <c r="M931" s="14"/>
      <c r="N931" s="16"/>
      <c r="O931" s="49"/>
      <c r="P931" s="64"/>
      <c r="Q931" s="18"/>
      <c r="R931" s="181">
        <f t="shared" si="132"/>
        <v>0</v>
      </c>
      <c r="S931" s="181">
        <f t="shared" si="133"/>
        <v>0</v>
      </c>
      <c r="T931" s="181">
        <f t="shared" si="134"/>
        <v>0</v>
      </c>
      <c r="AQ931" s="1">
        <f>COUNT(L$11:L931)</f>
        <v>37</v>
      </c>
      <c r="AR931" s="43">
        <f t="shared" si="135"/>
        <v>40933</v>
      </c>
      <c r="AS931" s="44">
        <f t="shared" si="136"/>
        <v>89.120000000000019</v>
      </c>
      <c r="AT931" s="10" t="str">
        <f t="shared" si="137"/>
        <v/>
      </c>
      <c r="AU931" s="20" t="str">
        <f t="shared" si="138"/>
        <v/>
      </c>
      <c r="AV931" s="42">
        <f t="shared" si="139"/>
        <v>1</v>
      </c>
      <c r="AW931" s="89">
        <f t="shared" si="140"/>
        <v>0</v>
      </c>
      <c r="AX931" s="168"/>
      <c r="AY931" s="60"/>
      <c r="AZ931" s="61"/>
      <c r="BB931" s="61" t="str">
        <f>IF(Settings!I927&lt;&gt;"",Settings!I927,"")</f>
        <v/>
      </c>
    </row>
    <row r="932" spans="2:54" x14ac:dyDescent="0.2">
      <c r="B932" s="13"/>
      <c r="C932" s="12"/>
      <c r="D932" s="12"/>
      <c r="E932" s="12"/>
      <c r="F932" s="12"/>
      <c r="G932" s="12"/>
      <c r="H932" s="12"/>
      <c r="I932" s="15"/>
      <c r="J932" s="31"/>
      <c r="K932" s="180"/>
      <c r="L932" s="40"/>
      <c r="M932" s="14"/>
      <c r="N932" s="16"/>
      <c r="O932" s="49"/>
      <c r="P932" s="64"/>
      <c r="Q932" s="18"/>
      <c r="R932" s="181">
        <f t="shared" si="132"/>
        <v>0</v>
      </c>
      <c r="S932" s="181">
        <f t="shared" si="133"/>
        <v>0</v>
      </c>
      <c r="T932" s="181">
        <f t="shared" si="134"/>
        <v>0</v>
      </c>
      <c r="AQ932" s="1">
        <f>COUNT(L$11:L932)</f>
        <v>37</v>
      </c>
      <c r="AR932" s="43">
        <f t="shared" si="135"/>
        <v>40933</v>
      </c>
      <c r="AS932" s="44">
        <f t="shared" si="136"/>
        <v>89.120000000000019</v>
      </c>
      <c r="AT932" s="10" t="str">
        <f t="shared" si="137"/>
        <v/>
      </c>
      <c r="AU932" s="20" t="str">
        <f t="shared" si="138"/>
        <v/>
      </c>
      <c r="AV932" s="42">
        <f t="shared" si="139"/>
        <v>1</v>
      </c>
      <c r="AW932" s="89">
        <f t="shared" si="140"/>
        <v>0</v>
      </c>
      <c r="AX932" s="168"/>
      <c r="AY932" s="60"/>
      <c r="AZ932" s="61"/>
      <c r="BB932" s="61" t="str">
        <f>IF(Settings!I928&lt;&gt;"",Settings!I928,"")</f>
        <v/>
      </c>
    </row>
    <row r="933" spans="2:54" x14ac:dyDescent="0.2">
      <c r="B933" s="13"/>
      <c r="C933" s="12"/>
      <c r="D933" s="12"/>
      <c r="E933" s="12"/>
      <c r="F933" s="12"/>
      <c r="G933" s="12"/>
      <c r="H933" s="12"/>
      <c r="I933" s="15"/>
      <c r="J933" s="31"/>
      <c r="K933" s="180"/>
      <c r="L933" s="40"/>
      <c r="M933" s="14"/>
      <c r="N933" s="16"/>
      <c r="O933" s="49"/>
      <c r="P933" s="64"/>
      <c r="Q933" s="18"/>
      <c r="R933" s="181">
        <f t="shared" si="132"/>
        <v>0</v>
      </c>
      <c r="S933" s="181">
        <f t="shared" si="133"/>
        <v>0</v>
      </c>
      <c r="T933" s="181">
        <f t="shared" si="134"/>
        <v>0</v>
      </c>
      <c r="AQ933" s="1">
        <f>COUNT(L$11:L933)</f>
        <v>37</v>
      </c>
      <c r="AR933" s="43">
        <f t="shared" si="135"/>
        <v>40933</v>
      </c>
      <c r="AS933" s="44">
        <f t="shared" si="136"/>
        <v>89.120000000000019</v>
      </c>
      <c r="AT933" s="10" t="str">
        <f t="shared" si="137"/>
        <v/>
      </c>
      <c r="AU933" s="20" t="str">
        <f t="shared" si="138"/>
        <v/>
      </c>
      <c r="AV933" s="42">
        <f t="shared" si="139"/>
        <v>1</v>
      </c>
      <c r="AW933" s="89">
        <f t="shared" si="140"/>
        <v>0</v>
      </c>
      <c r="AX933" s="168"/>
      <c r="AY933" s="60"/>
      <c r="AZ933" s="61"/>
      <c r="BB933" s="61" t="str">
        <f>IF(Settings!I929&lt;&gt;"",Settings!I929,"")</f>
        <v/>
      </c>
    </row>
    <row r="934" spans="2:54" x14ac:dyDescent="0.2">
      <c r="B934" s="13"/>
      <c r="C934" s="12"/>
      <c r="D934" s="12"/>
      <c r="E934" s="12"/>
      <c r="F934" s="12"/>
      <c r="G934" s="12"/>
      <c r="H934" s="12"/>
      <c r="I934" s="15"/>
      <c r="J934" s="31"/>
      <c r="K934" s="180"/>
      <c r="L934" s="40"/>
      <c r="M934" s="14"/>
      <c r="N934" s="16"/>
      <c r="O934" s="49"/>
      <c r="P934" s="64"/>
      <c r="Q934" s="18"/>
      <c r="R934" s="181">
        <f t="shared" si="132"/>
        <v>0</v>
      </c>
      <c r="S934" s="181">
        <f t="shared" si="133"/>
        <v>0</v>
      </c>
      <c r="T934" s="181">
        <f t="shared" si="134"/>
        <v>0</v>
      </c>
      <c r="AQ934" s="1">
        <f>COUNT(L$11:L934)</f>
        <v>37</v>
      </c>
      <c r="AR934" s="43">
        <f t="shared" si="135"/>
        <v>40933</v>
      </c>
      <c r="AS934" s="44">
        <f t="shared" si="136"/>
        <v>89.120000000000019</v>
      </c>
      <c r="AT934" s="10" t="str">
        <f t="shared" si="137"/>
        <v/>
      </c>
      <c r="AU934" s="20" t="str">
        <f t="shared" si="138"/>
        <v/>
      </c>
      <c r="AV934" s="42">
        <f t="shared" si="139"/>
        <v>1</v>
      </c>
      <c r="AW934" s="89">
        <f t="shared" si="140"/>
        <v>0</v>
      </c>
      <c r="AX934" s="168"/>
      <c r="AY934" s="60"/>
      <c r="AZ934" s="61"/>
      <c r="BB934" s="61" t="str">
        <f>IF(Settings!I930&lt;&gt;"",Settings!I930,"")</f>
        <v/>
      </c>
    </row>
    <row r="935" spans="2:54" x14ac:dyDescent="0.2">
      <c r="B935" s="13"/>
      <c r="C935" s="12"/>
      <c r="D935" s="12"/>
      <c r="E935" s="12"/>
      <c r="F935" s="12"/>
      <c r="G935" s="12"/>
      <c r="H935" s="12"/>
      <c r="I935" s="15"/>
      <c r="J935" s="31"/>
      <c r="K935" s="180"/>
      <c r="L935" s="40"/>
      <c r="M935" s="14"/>
      <c r="N935" s="16"/>
      <c r="O935" s="49"/>
      <c r="P935" s="64"/>
      <c r="Q935" s="18"/>
      <c r="R935" s="181">
        <f t="shared" si="132"/>
        <v>0</v>
      </c>
      <c r="S935" s="181">
        <f t="shared" si="133"/>
        <v>0</v>
      </c>
      <c r="T935" s="181">
        <f t="shared" si="134"/>
        <v>0</v>
      </c>
      <c r="AQ935" s="1">
        <f>COUNT(L$11:L935)</f>
        <v>37</v>
      </c>
      <c r="AR935" s="43">
        <f t="shared" si="135"/>
        <v>40933</v>
      </c>
      <c r="AS935" s="44">
        <f t="shared" si="136"/>
        <v>89.120000000000019</v>
      </c>
      <c r="AT935" s="10" t="str">
        <f t="shared" si="137"/>
        <v/>
      </c>
      <c r="AU935" s="20" t="str">
        <f t="shared" si="138"/>
        <v/>
      </c>
      <c r="AV935" s="42">
        <f t="shared" si="139"/>
        <v>1</v>
      </c>
      <c r="AW935" s="89">
        <f t="shared" si="140"/>
        <v>0</v>
      </c>
      <c r="AX935" s="168"/>
      <c r="AY935" s="60"/>
      <c r="AZ935" s="61"/>
      <c r="BB935" s="61" t="str">
        <f>IF(Settings!I931&lt;&gt;"",Settings!I931,"")</f>
        <v/>
      </c>
    </row>
    <row r="936" spans="2:54" x14ac:dyDescent="0.2">
      <c r="B936" s="13"/>
      <c r="C936" s="12"/>
      <c r="D936" s="12"/>
      <c r="E936" s="12"/>
      <c r="F936" s="12"/>
      <c r="G936" s="12"/>
      <c r="H936" s="12"/>
      <c r="I936" s="15"/>
      <c r="J936" s="31"/>
      <c r="K936" s="180"/>
      <c r="L936" s="40"/>
      <c r="M936" s="14"/>
      <c r="N936" s="16"/>
      <c r="O936" s="49"/>
      <c r="P936" s="64"/>
      <c r="Q936" s="18"/>
      <c r="R936" s="181">
        <f t="shared" si="132"/>
        <v>0</v>
      </c>
      <c r="S936" s="181">
        <f t="shared" si="133"/>
        <v>0</v>
      </c>
      <c r="T936" s="181">
        <f t="shared" si="134"/>
        <v>0</v>
      </c>
      <c r="AQ936" s="1">
        <f>COUNT(L$11:L936)</f>
        <v>37</v>
      </c>
      <c r="AR936" s="43">
        <f t="shared" si="135"/>
        <v>40933</v>
      </c>
      <c r="AS936" s="44">
        <f t="shared" si="136"/>
        <v>89.120000000000019</v>
      </c>
      <c r="AT936" s="10" t="str">
        <f t="shared" si="137"/>
        <v/>
      </c>
      <c r="AU936" s="20" t="str">
        <f t="shared" si="138"/>
        <v/>
      </c>
      <c r="AV936" s="42">
        <f t="shared" si="139"/>
        <v>1</v>
      </c>
      <c r="AW936" s="89">
        <f t="shared" si="140"/>
        <v>0</v>
      </c>
      <c r="AX936" s="168"/>
      <c r="AY936" s="60"/>
      <c r="AZ936" s="61"/>
      <c r="BB936" s="61" t="str">
        <f>IF(Settings!I932&lt;&gt;"",Settings!I932,"")</f>
        <v/>
      </c>
    </row>
    <row r="937" spans="2:54" x14ac:dyDescent="0.2">
      <c r="B937" s="13"/>
      <c r="C937" s="12"/>
      <c r="D937" s="12"/>
      <c r="E937" s="12"/>
      <c r="F937" s="12"/>
      <c r="G937" s="12"/>
      <c r="H937" s="12"/>
      <c r="I937" s="15"/>
      <c r="J937" s="31"/>
      <c r="K937" s="180"/>
      <c r="L937" s="40"/>
      <c r="M937" s="14"/>
      <c r="N937" s="16"/>
      <c r="O937" s="49"/>
      <c r="P937" s="64"/>
      <c r="Q937" s="18"/>
      <c r="R937" s="181">
        <f t="shared" si="132"/>
        <v>0</v>
      </c>
      <c r="S937" s="181">
        <f t="shared" si="133"/>
        <v>0</v>
      </c>
      <c r="T937" s="181">
        <f t="shared" si="134"/>
        <v>0</v>
      </c>
      <c r="AQ937" s="1">
        <f>COUNT(L$11:L937)</f>
        <v>37</v>
      </c>
      <c r="AR937" s="43">
        <f t="shared" si="135"/>
        <v>40933</v>
      </c>
      <c r="AS937" s="44">
        <f t="shared" si="136"/>
        <v>89.120000000000019</v>
      </c>
      <c r="AT937" s="10" t="str">
        <f t="shared" si="137"/>
        <v/>
      </c>
      <c r="AU937" s="20" t="str">
        <f t="shared" si="138"/>
        <v/>
      </c>
      <c r="AV937" s="42">
        <f t="shared" si="139"/>
        <v>1</v>
      </c>
      <c r="AW937" s="89">
        <f t="shared" si="140"/>
        <v>0</v>
      </c>
      <c r="AX937" s="168"/>
      <c r="AY937" s="60"/>
      <c r="AZ937" s="61"/>
      <c r="BB937" s="61" t="str">
        <f>IF(Settings!I933&lt;&gt;"",Settings!I933,"")</f>
        <v/>
      </c>
    </row>
    <row r="938" spans="2:54" x14ac:dyDescent="0.2">
      <c r="B938" s="13"/>
      <c r="C938" s="12"/>
      <c r="D938" s="12"/>
      <c r="E938" s="12"/>
      <c r="F938" s="12"/>
      <c r="G938" s="12"/>
      <c r="H938" s="12"/>
      <c r="I938" s="15"/>
      <c r="J938" s="31"/>
      <c r="K938" s="180"/>
      <c r="L938" s="40"/>
      <c r="M938" s="14"/>
      <c r="N938" s="16"/>
      <c r="O938" s="49"/>
      <c r="P938" s="64"/>
      <c r="Q938" s="18"/>
      <c r="R938" s="181">
        <f t="shared" si="132"/>
        <v>0</v>
      </c>
      <c r="S938" s="181">
        <f t="shared" si="133"/>
        <v>0</v>
      </c>
      <c r="T938" s="181">
        <f t="shared" si="134"/>
        <v>0</v>
      </c>
      <c r="AQ938" s="1">
        <f>COUNT(L$11:L938)</f>
        <v>37</v>
      </c>
      <c r="AR938" s="43">
        <f t="shared" si="135"/>
        <v>40933</v>
      </c>
      <c r="AS938" s="44">
        <f t="shared" si="136"/>
        <v>89.120000000000019</v>
      </c>
      <c r="AT938" s="10" t="str">
        <f t="shared" si="137"/>
        <v/>
      </c>
      <c r="AU938" s="20" t="str">
        <f t="shared" si="138"/>
        <v/>
      </c>
      <c r="AV938" s="42">
        <f t="shared" si="139"/>
        <v>1</v>
      </c>
      <c r="AW938" s="89">
        <f t="shared" si="140"/>
        <v>0</v>
      </c>
      <c r="AX938" s="168"/>
      <c r="AY938" s="60"/>
      <c r="AZ938" s="61"/>
      <c r="BB938" s="61" t="str">
        <f>IF(Settings!I934&lt;&gt;"",Settings!I934,"")</f>
        <v/>
      </c>
    </row>
    <row r="939" spans="2:54" x14ac:dyDescent="0.2">
      <c r="B939" s="13"/>
      <c r="C939" s="12"/>
      <c r="D939" s="12"/>
      <c r="E939" s="12"/>
      <c r="F939" s="12"/>
      <c r="G939" s="12"/>
      <c r="H939" s="12"/>
      <c r="I939" s="15"/>
      <c r="J939" s="31"/>
      <c r="K939" s="180"/>
      <c r="L939" s="40"/>
      <c r="M939" s="14"/>
      <c r="N939" s="16"/>
      <c r="O939" s="49"/>
      <c r="P939" s="64"/>
      <c r="Q939" s="18"/>
      <c r="R939" s="181">
        <f t="shared" si="132"/>
        <v>0</v>
      </c>
      <c r="S939" s="181">
        <f t="shared" si="133"/>
        <v>0</v>
      </c>
      <c r="T939" s="181">
        <f t="shared" si="134"/>
        <v>0</v>
      </c>
      <c r="AQ939" s="1">
        <f>COUNT(L$11:L939)</f>
        <v>37</v>
      </c>
      <c r="AR939" s="43">
        <f t="shared" si="135"/>
        <v>40933</v>
      </c>
      <c r="AS939" s="44">
        <f t="shared" si="136"/>
        <v>89.120000000000019</v>
      </c>
      <c r="AT939" s="10" t="str">
        <f t="shared" si="137"/>
        <v/>
      </c>
      <c r="AU939" s="20" t="str">
        <f t="shared" si="138"/>
        <v/>
      </c>
      <c r="AV939" s="42">
        <f t="shared" si="139"/>
        <v>1</v>
      </c>
      <c r="AW939" s="89">
        <f t="shared" si="140"/>
        <v>0</v>
      </c>
      <c r="AX939" s="168"/>
      <c r="AY939" s="60"/>
      <c r="AZ939" s="61"/>
      <c r="BB939" s="61" t="str">
        <f>IF(Settings!I935&lt;&gt;"",Settings!I935,"")</f>
        <v/>
      </c>
    </row>
    <row r="940" spans="2:54" x14ac:dyDescent="0.2">
      <c r="B940" s="13"/>
      <c r="C940" s="12"/>
      <c r="D940" s="12"/>
      <c r="E940" s="12"/>
      <c r="F940" s="12"/>
      <c r="G940" s="12"/>
      <c r="H940" s="12"/>
      <c r="I940" s="15"/>
      <c r="J940" s="31"/>
      <c r="K940" s="180"/>
      <c r="L940" s="40"/>
      <c r="M940" s="14"/>
      <c r="N940" s="16"/>
      <c r="O940" s="49"/>
      <c r="P940" s="64"/>
      <c r="Q940" s="18"/>
      <c r="R940" s="181">
        <f t="shared" si="132"/>
        <v>0</v>
      </c>
      <c r="S940" s="181">
        <f t="shared" si="133"/>
        <v>0</v>
      </c>
      <c r="T940" s="181">
        <f t="shared" si="134"/>
        <v>0</v>
      </c>
      <c r="AQ940" s="1">
        <f>COUNT(L$11:L940)</f>
        <v>37</v>
      </c>
      <c r="AR940" s="43">
        <f t="shared" si="135"/>
        <v>40933</v>
      </c>
      <c r="AS940" s="44">
        <f t="shared" si="136"/>
        <v>89.120000000000019</v>
      </c>
      <c r="AT940" s="10" t="str">
        <f t="shared" si="137"/>
        <v/>
      </c>
      <c r="AU940" s="20" t="str">
        <f t="shared" si="138"/>
        <v/>
      </c>
      <c r="AV940" s="42">
        <f t="shared" si="139"/>
        <v>1</v>
      </c>
      <c r="AW940" s="89">
        <f t="shared" si="140"/>
        <v>0</v>
      </c>
      <c r="AX940" s="168"/>
      <c r="AY940" s="60"/>
      <c r="AZ940" s="61"/>
      <c r="BB940" s="61" t="str">
        <f>IF(Settings!I936&lt;&gt;"",Settings!I936,"")</f>
        <v/>
      </c>
    </row>
    <row r="941" spans="2:54" x14ac:dyDescent="0.2">
      <c r="B941" s="13"/>
      <c r="C941" s="12"/>
      <c r="D941" s="12"/>
      <c r="E941" s="12"/>
      <c r="F941" s="12"/>
      <c r="G941" s="12"/>
      <c r="H941" s="12"/>
      <c r="I941" s="15"/>
      <c r="J941" s="31"/>
      <c r="K941" s="180"/>
      <c r="L941" s="40"/>
      <c r="M941" s="14"/>
      <c r="N941" s="16"/>
      <c r="O941" s="49"/>
      <c r="P941" s="64"/>
      <c r="Q941" s="18"/>
      <c r="R941" s="181">
        <f t="shared" si="132"/>
        <v>0</v>
      </c>
      <c r="S941" s="181">
        <f t="shared" si="133"/>
        <v>0</v>
      </c>
      <c r="T941" s="181">
        <f t="shared" si="134"/>
        <v>0</v>
      </c>
      <c r="AQ941" s="1">
        <f>COUNT(L$11:L941)</f>
        <v>37</v>
      </c>
      <c r="AR941" s="43">
        <f t="shared" si="135"/>
        <v>40933</v>
      </c>
      <c r="AS941" s="44">
        <f t="shared" si="136"/>
        <v>89.120000000000019</v>
      </c>
      <c r="AT941" s="10" t="str">
        <f t="shared" si="137"/>
        <v/>
      </c>
      <c r="AU941" s="20" t="str">
        <f t="shared" si="138"/>
        <v/>
      </c>
      <c r="AV941" s="42">
        <f t="shared" si="139"/>
        <v>1</v>
      </c>
      <c r="AW941" s="89">
        <f t="shared" si="140"/>
        <v>0</v>
      </c>
      <c r="AX941" s="168"/>
      <c r="AY941" s="60"/>
      <c r="AZ941" s="61"/>
      <c r="BB941" s="61" t="str">
        <f>IF(Settings!I937&lt;&gt;"",Settings!I937,"")</f>
        <v/>
      </c>
    </row>
    <row r="942" spans="2:54" x14ac:dyDescent="0.2">
      <c r="B942" s="13"/>
      <c r="C942" s="12"/>
      <c r="D942" s="12"/>
      <c r="E942" s="12"/>
      <c r="F942" s="12"/>
      <c r="G942" s="12"/>
      <c r="H942" s="12"/>
      <c r="I942" s="15"/>
      <c r="J942" s="31"/>
      <c r="K942" s="180"/>
      <c r="L942" s="40"/>
      <c r="M942" s="14"/>
      <c r="N942" s="16"/>
      <c r="O942" s="49"/>
      <c r="P942" s="64"/>
      <c r="Q942" s="18"/>
      <c r="R942" s="181">
        <f t="shared" si="132"/>
        <v>0</v>
      </c>
      <c r="S942" s="181">
        <f t="shared" si="133"/>
        <v>0</v>
      </c>
      <c r="T942" s="181">
        <f t="shared" si="134"/>
        <v>0</v>
      </c>
      <c r="AQ942" s="1">
        <f>COUNT(L$11:L942)</f>
        <v>37</v>
      </c>
      <c r="AR942" s="43">
        <f t="shared" si="135"/>
        <v>40933</v>
      </c>
      <c r="AS942" s="44">
        <f t="shared" si="136"/>
        <v>89.120000000000019</v>
      </c>
      <c r="AT942" s="10" t="str">
        <f t="shared" si="137"/>
        <v/>
      </c>
      <c r="AU942" s="20" t="str">
        <f t="shared" si="138"/>
        <v/>
      </c>
      <c r="AV942" s="42">
        <f t="shared" si="139"/>
        <v>1</v>
      </c>
      <c r="AW942" s="89">
        <f t="shared" si="140"/>
        <v>0</v>
      </c>
      <c r="AX942" s="168"/>
      <c r="AY942" s="60"/>
      <c r="AZ942" s="61"/>
      <c r="BB942" s="61" t="str">
        <f>IF(Settings!I938&lt;&gt;"",Settings!I938,"")</f>
        <v/>
      </c>
    </row>
    <row r="943" spans="2:54" x14ac:dyDescent="0.2">
      <c r="B943" s="13"/>
      <c r="C943" s="12"/>
      <c r="D943" s="12"/>
      <c r="E943" s="12"/>
      <c r="F943" s="12"/>
      <c r="G943" s="12"/>
      <c r="H943" s="12"/>
      <c r="I943" s="15"/>
      <c r="J943" s="31"/>
      <c r="K943" s="180"/>
      <c r="L943" s="40"/>
      <c r="M943" s="14"/>
      <c r="N943" s="16"/>
      <c r="O943" s="49"/>
      <c r="P943" s="64"/>
      <c r="Q943" s="18"/>
      <c r="R943" s="181">
        <f t="shared" si="132"/>
        <v>0</v>
      </c>
      <c r="S943" s="181">
        <f t="shared" si="133"/>
        <v>0</v>
      </c>
      <c r="T943" s="181">
        <f t="shared" si="134"/>
        <v>0</v>
      </c>
      <c r="AQ943" s="1">
        <f>COUNT(L$11:L943)</f>
        <v>37</v>
      </c>
      <c r="AR943" s="43">
        <f t="shared" si="135"/>
        <v>40933</v>
      </c>
      <c r="AS943" s="44">
        <f t="shared" si="136"/>
        <v>89.120000000000019</v>
      </c>
      <c r="AT943" s="10" t="str">
        <f t="shared" si="137"/>
        <v/>
      </c>
      <c r="AU943" s="20" t="str">
        <f t="shared" si="138"/>
        <v/>
      </c>
      <c r="AV943" s="42">
        <f t="shared" si="139"/>
        <v>1</v>
      </c>
      <c r="AW943" s="89">
        <f t="shared" si="140"/>
        <v>0</v>
      </c>
      <c r="AX943" s="168"/>
      <c r="AY943" s="60"/>
      <c r="AZ943" s="61"/>
      <c r="BB943" s="61" t="str">
        <f>IF(Settings!I939&lt;&gt;"",Settings!I939,"")</f>
        <v/>
      </c>
    </row>
    <row r="944" spans="2:54" x14ac:dyDescent="0.2">
      <c r="B944" s="13"/>
      <c r="C944" s="12"/>
      <c r="D944" s="12"/>
      <c r="E944" s="12"/>
      <c r="F944" s="12"/>
      <c r="G944" s="12"/>
      <c r="H944" s="12"/>
      <c r="I944" s="15"/>
      <c r="J944" s="31"/>
      <c r="K944" s="180"/>
      <c r="L944" s="40"/>
      <c r="M944" s="14"/>
      <c r="N944" s="16"/>
      <c r="O944" s="49"/>
      <c r="P944" s="64"/>
      <c r="Q944" s="18"/>
      <c r="R944" s="181">
        <f t="shared" si="132"/>
        <v>0</v>
      </c>
      <c r="S944" s="181">
        <f t="shared" si="133"/>
        <v>0</v>
      </c>
      <c r="T944" s="181">
        <f t="shared" si="134"/>
        <v>0</v>
      </c>
      <c r="AQ944" s="1">
        <f>COUNT(L$11:L944)</f>
        <v>37</v>
      </c>
      <c r="AR944" s="43">
        <f t="shared" si="135"/>
        <v>40933</v>
      </c>
      <c r="AS944" s="44">
        <f t="shared" si="136"/>
        <v>89.120000000000019</v>
      </c>
      <c r="AT944" s="10" t="str">
        <f t="shared" si="137"/>
        <v/>
      </c>
      <c r="AU944" s="20" t="str">
        <f t="shared" si="138"/>
        <v/>
      </c>
      <c r="AV944" s="42">
        <f t="shared" si="139"/>
        <v>1</v>
      </c>
      <c r="AW944" s="89">
        <f t="shared" si="140"/>
        <v>0</v>
      </c>
      <c r="AX944" s="168"/>
      <c r="AY944" s="60"/>
      <c r="AZ944" s="61"/>
      <c r="BB944" s="61" t="str">
        <f>IF(Settings!I940&lt;&gt;"",Settings!I940,"")</f>
        <v/>
      </c>
    </row>
    <row r="945" spans="2:54" x14ac:dyDescent="0.2">
      <c r="B945" s="13"/>
      <c r="C945" s="12"/>
      <c r="D945" s="12"/>
      <c r="E945" s="12"/>
      <c r="F945" s="12"/>
      <c r="G945" s="12"/>
      <c r="H945" s="12"/>
      <c r="I945" s="15"/>
      <c r="J945" s="31"/>
      <c r="K945" s="180"/>
      <c r="L945" s="40"/>
      <c r="M945" s="14"/>
      <c r="N945" s="16"/>
      <c r="O945" s="49"/>
      <c r="P945" s="64"/>
      <c r="Q945" s="18"/>
      <c r="R945" s="181">
        <f t="shared" si="132"/>
        <v>0</v>
      </c>
      <c r="S945" s="181">
        <f t="shared" si="133"/>
        <v>0</v>
      </c>
      <c r="T945" s="181">
        <f t="shared" si="134"/>
        <v>0</v>
      </c>
      <c r="AQ945" s="1">
        <f>COUNT(L$11:L945)</f>
        <v>37</v>
      </c>
      <c r="AR945" s="43">
        <f t="shared" si="135"/>
        <v>40933</v>
      </c>
      <c r="AS945" s="44">
        <f t="shared" si="136"/>
        <v>89.120000000000019</v>
      </c>
      <c r="AT945" s="10" t="str">
        <f t="shared" si="137"/>
        <v/>
      </c>
      <c r="AU945" s="20" t="str">
        <f t="shared" si="138"/>
        <v/>
      </c>
      <c r="AV945" s="42">
        <f t="shared" si="139"/>
        <v>1</v>
      </c>
      <c r="AW945" s="89">
        <f t="shared" si="140"/>
        <v>0</v>
      </c>
      <c r="AX945" s="168"/>
      <c r="AY945" s="60"/>
      <c r="AZ945" s="61"/>
      <c r="BB945" s="61" t="str">
        <f>IF(Settings!I941&lt;&gt;"",Settings!I941,"")</f>
        <v/>
      </c>
    </row>
    <row r="946" spans="2:54" x14ac:dyDescent="0.2">
      <c r="B946" s="13"/>
      <c r="C946" s="12"/>
      <c r="D946" s="12"/>
      <c r="E946" s="12"/>
      <c r="F946" s="12"/>
      <c r="G946" s="12"/>
      <c r="H946" s="12"/>
      <c r="I946" s="15"/>
      <c r="J946" s="31"/>
      <c r="K946" s="180"/>
      <c r="L946" s="40"/>
      <c r="M946" s="14"/>
      <c r="N946" s="16"/>
      <c r="O946" s="49"/>
      <c r="P946" s="64"/>
      <c r="Q946" s="18"/>
      <c r="R946" s="181">
        <f t="shared" si="132"/>
        <v>0</v>
      </c>
      <c r="S946" s="181">
        <f t="shared" si="133"/>
        <v>0</v>
      </c>
      <c r="T946" s="181">
        <f t="shared" si="134"/>
        <v>0</v>
      </c>
      <c r="AQ946" s="1">
        <f>COUNT(L$11:L946)</f>
        <v>37</v>
      </c>
      <c r="AR946" s="43">
        <f t="shared" si="135"/>
        <v>40933</v>
      </c>
      <c r="AS946" s="44">
        <f t="shared" si="136"/>
        <v>89.120000000000019</v>
      </c>
      <c r="AT946" s="10" t="str">
        <f t="shared" si="137"/>
        <v/>
      </c>
      <c r="AU946" s="20" t="str">
        <f t="shared" si="138"/>
        <v/>
      </c>
      <c r="AV946" s="42">
        <f t="shared" si="139"/>
        <v>1</v>
      </c>
      <c r="AW946" s="89">
        <f t="shared" si="140"/>
        <v>0</v>
      </c>
      <c r="AX946" s="168"/>
      <c r="AY946" s="60"/>
      <c r="AZ946" s="61"/>
      <c r="BB946" s="61" t="str">
        <f>IF(Settings!I942&lt;&gt;"",Settings!I942,"")</f>
        <v/>
      </c>
    </row>
    <row r="947" spans="2:54" x14ac:dyDescent="0.2">
      <c r="B947" s="13"/>
      <c r="C947" s="12"/>
      <c r="D947" s="12"/>
      <c r="E947" s="12"/>
      <c r="F947" s="12"/>
      <c r="G947" s="12"/>
      <c r="H947" s="12"/>
      <c r="I947" s="15"/>
      <c r="J947" s="31"/>
      <c r="K947" s="180"/>
      <c r="L947" s="40"/>
      <c r="M947" s="14"/>
      <c r="N947" s="16"/>
      <c r="O947" s="49"/>
      <c r="P947" s="64"/>
      <c r="Q947" s="18"/>
      <c r="R947" s="181">
        <f t="shared" si="132"/>
        <v>0</v>
      </c>
      <c r="S947" s="181">
        <f t="shared" si="133"/>
        <v>0</v>
      </c>
      <c r="T947" s="181">
        <f t="shared" si="134"/>
        <v>0</v>
      </c>
      <c r="AQ947" s="1">
        <f>COUNT(L$11:L947)</f>
        <v>37</v>
      </c>
      <c r="AR947" s="43">
        <f t="shared" si="135"/>
        <v>40933</v>
      </c>
      <c r="AS947" s="44">
        <f t="shared" si="136"/>
        <v>89.120000000000019</v>
      </c>
      <c r="AT947" s="10" t="str">
        <f t="shared" si="137"/>
        <v/>
      </c>
      <c r="AU947" s="20" t="str">
        <f t="shared" si="138"/>
        <v/>
      </c>
      <c r="AV947" s="42">
        <f t="shared" si="139"/>
        <v>1</v>
      </c>
      <c r="AW947" s="89">
        <f t="shared" si="140"/>
        <v>0</v>
      </c>
      <c r="AX947" s="168"/>
      <c r="AY947" s="60"/>
      <c r="AZ947" s="61"/>
      <c r="BB947" s="61" t="str">
        <f>IF(Settings!I943&lt;&gt;"",Settings!I943,"")</f>
        <v/>
      </c>
    </row>
    <row r="948" spans="2:54" x14ac:dyDescent="0.2">
      <c r="B948" s="13"/>
      <c r="C948" s="12"/>
      <c r="D948" s="12"/>
      <c r="E948" s="12"/>
      <c r="F948" s="12"/>
      <c r="G948" s="12"/>
      <c r="H948" s="12"/>
      <c r="I948" s="15"/>
      <c r="J948" s="31"/>
      <c r="K948" s="180"/>
      <c r="L948" s="40"/>
      <c r="M948" s="14"/>
      <c r="N948" s="16"/>
      <c r="O948" s="49"/>
      <c r="P948" s="64"/>
      <c r="Q948" s="18"/>
      <c r="R948" s="181">
        <f t="shared" si="132"/>
        <v>0</v>
      </c>
      <c r="S948" s="181">
        <f t="shared" si="133"/>
        <v>0</v>
      </c>
      <c r="T948" s="181">
        <f t="shared" si="134"/>
        <v>0</v>
      </c>
      <c r="AQ948" s="1">
        <f>COUNT(L$11:L948)</f>
        <v>37</v>
      </c>
      <c r="AR948" s="43">
        <f t="shared" si="135"/>
        <v>40933</v>
      </c>
      <c r="AS948" s="44">
        <f t="shared" si="136"/>
        <v>89.120000000000019</v>
      </c>
      <c r="AT948" s="10" t="str">
        <f t="shared" si="137"/>
        <v/>
      </c>
      <c r="AU948" s="20" t="str">
        <f t="shared" si="138"/>
        <v/>
      </c>
      <c r="AV948" s="42">
        <f t="shared" si="139"/>
        <v>1</v>
      </c>
      <c r="AW948" s="89">
        <f t="shared" si="140"/>
        <v>0</v>
      </c>
      <c r="AX948" s="168"/>
      <c r="AY948" s="60"/>
      <c r="AZ948" s="61"/>
      <c r="BB948" s="61" t="str">
        <f>IF(Settings!I944&lt;&gt;"",Settings!I944,"")</f>
        <v/>
      </c>
    </row>
    <row r="949" spans="2:54" x14ac:dyDescent="0.2">
      <c r="B949" s="13"/>
      <c r="C949" s="12"/>
      <c r="D949" s="12"/>
      <c r="E949" s="12"/>
      <c r="F949" s="12"/>
      <c r="G949" s="12"/>
      <c r="H949" s="12"/>
      <c r="I949" s="15"/>
      <c r="J949" s="31"/>
      <c r="K949" s="180"/>
      <c r="L949" s="40"/>
      <c r="M949" s="14"/>
      <c r="N949" s="16"/>
      <c r="O949" s="49"/>
      <c r="P949" s="64"/>
      <c r="Q949" s="18"/>
      <c r="R949" s="181">
        <f t="shared" si="132"/>
        <v>0</v>
      </c>
      <c r="S949" s="181">
        <f t="shared" si="133"/>
        <v>0</v>
      </c>
      <c r="T949" s="181">
        <f t="shared" si="134"/>
        <v>0</v>
      </c>
      <c r="AQ949" s="1">
        <f>COUNT(L$11:L949)</f>
        <v>37</v>
      </c>
      <c r="AR949" s="43">
        <f t="shared" si="135"/>
        <v>40933</v>
      </c>
      <c r="AS949" s="44">
        <f t="shared" si="136"/>
        <v>89.120000000000019</v>
      </c>
      <c r="AT949" s="10" t="str">
        <f t="shared" si="137"/>
        <v/>
      </c>
      <c r="AU949" s="20" t="str">
        <f t="shared" si="138"/>
        <v/>
      </c>
      <c r="AV949" s="42">
        <f t="shared" si="139"/>
        <v>1</v>
      </c>
      <c r="AW949" s="89">
        <f t="shared" si="140"/>
        <v>0</v>
      </c>
      <c r="AX949" s="168"/>
      <c r="AY949" s="60"/>
      <c r="AZ949" s="61"/>
      <c r="BB949" s="61" t="str">
        <f>IF(Settings!I945&lt;&gt;"",Settings!I945,"")</f>
        <v/>
      </c>
    </row>
    <row r="950" spans="2:54" x14ac:dyDescent="0.2">
      <c r="B950" s="13"/>
      <c r="C950" s="12"/>
      <c r="D950" s="12"/>
      <c r="E950" s="12"/>
      <c r="F950" s="12"/>
      <c r="G950" s="12"/>
      <c r="H950" s="12"/>
      <c r="I950" s="15"/>
      <c r="J950" s="31"/>
      <c r="K950" s="180"/>
      <c r="L950" s="40"/>
      <c r="M950" s="14"/>
      <c r="N950" s="16"/>
      <c r="O950" s="49"/>
      <c r="P950" s="64"/>
      <c r="Q950" s="18"/>
      <c r="R950" s="181">
        <f t="shared" si="132"/>
        <v>0</v>
      </c>
      <c r="S950" s="181">
        <f t="shared" si="133"/>
        <v>0</v>
      </c>
      <c r="T950" s="181">
        <f t="shared" si="134"/>
        <v>0</v>
      </c>
      <c r="AQ950" s="1">
        <f>COUNT(L$11:L950)</f>
        <v>37</v>
      </c>
      <c r="AR950" s="43">
        <f t="shared" si="135"/>
        <v>40933</v>
      </c>
      <c r="AS950" s="44">
        <f t="shared" si="136"/>
        <v>89.120000000000019</v>
      </c>
      <c r="AT950" s="10" t="str">
        <f t="shared" si="137"/>
        <v/>
      </c>
      <c r="AU950" s="20" t="str">
        <f t="shared" si="138"/>
        <v/>
      </c>
      <c r="AV950" s="42">
        <f t="shared" si="139"/>
        <v>1</v>
      </c>
      <c r="AW950" s="89">
        <f t="shared" si="140"/>
        <v>0</v>
      </c>
      <c r="AX950" s="168"/>
      <c r="AY950" s="60"/>
      <c r="AZ950" s="61"/>
      <c r="BB950" s="61" t="str">
        <f>IF(Settings!I946&lt;&gt;"",Settings!I946,"")</f>
        <v/>
      </c>
    </row>
    <row r="951" spans="2:54" x14ac:dyDescent="0.2">
      <c r="B951" s="13"/>
      <c r="C951" s="12"/>
      <c r="D951" s="12"/>
      <c r="E951" s="12"/>
      <c r="F951" s="12"/>
      <c r="G951" s="12"/>
      <c r="H951" s="12"/>
      <c r="I951" s="15"/>
      <c r="J951" s="31"/>
      <c r="K951" s="180"/>
      <c r="L951" s="40"/>
      <c r="M951" s="14"/>
      <c r="N951" s="16"/>
      <c r="O951" s="49"/>
      <c r="P951" s="64"/>
      <c r="Q951" s="18"/>
      <c r="R951" s="181">
        <f t="shared" si="132"/>
        <v>0</v>
      </c>
      <c r="S951" s="181">
        <f t="shared" si="133"/>
        <v>0</v>
      </c>
      <c r="T951" s="181">
        <f t="shared" si="134"/>
        <v>0</v>
      </c>
      <c r="AQ951" s="1">
        <f>COUNT(L$11:L951)</f>
        <v>37</v>
      </c>
      <c r="AR951" s="43">
        <f t="shared" si="135"/>
        <v>40933</v>
      </c>
      <c r="AS951" s="44">
        <f t="shared" si="136"/>
        <v>89.120000000000019</v>
      </c>
      <c r="AT951" s="10" t="str">
        <f t="shared" si="137"/>
        <v/>
      </c>
      <c r="AU951" s="20" t="str">
        <f t="shared" si="138"/>
        <v/>
      </c>
      <c r="AV951" s="42">
        <f t="shared" si="139"/>
        <v>1</v>
      </c>
      <c r="AW951" s="89">
        <f t="shared" si="140"/>
        <v>0</v>
      </c>
      <c r="AX951" s="168"/>
      <c r="AY951" s="60"/>
      <c r="AZ951" s="61"/>
      <c r="BB951" s="61" t="str">
        <f>IF(Settings!I947&lt;&gt;"",Settings!I947,"")</f>
        <v/>
      </c>
    </row>
    <row r="952" spans="2:54" x14ac:dyDescent="0.2">
      <c r="B952" s="13"/>
      <c r="C952" s="12"/>
      <c r="D952" s="12"/>
      <c r="E952" s="12"/>
      <c r="F952" s="12"/>
      <c r="G952" s="12"/>
      <c r="H952" s="12"/>
      <c r="I952" s="15"/>
      <c r="J952" s="31"/>
      <c r="K952" s="180"/>
      <c r="L952" s="40"/>
      <c r="M952" s="14"/>
      <c r="N952" s="16"/>
      <c r="O952" s="49"/>
      <c r="P952" s="64"/>
      <c r="Q952" s="18"/>
      <c r="R952" s="181">
        <f t="shared" si="132"/>
        <v>0</v>
      </c>
      <c r="S952" s="181">
        <f t="shared" si="133"/>
        <v>0</v>
      </c>
      <c r="T952" s="181">
        <f t="shared" si="134"/>
        <v>0</v>
      </c>
      <c r="AQ952" s="1">
        <f>COUNT(L$11:L952)</f>
        <v>37</v>
      </c>
      <c r="AR952" s="43">
        <f t="shared" si="135"/>
        <v>40933</v>
      </c>
      <c r="AS952" s="44">
        <f t="shared" si="136"/>
        <v>89.120000000000019</v>
      </c>
      <c r="AT952" s="10" t="str">
        <f t="shared" si="137"/>
        <v/>
      </c>
      <c r="AU952" s="20" t="str">
        <f t="shared" si="138"/>
        <v/>
      </c>
      <c r="AV952" s="42">
        <f t="shared" si="139"/>
        <v>1</v>
      </c>
      <c r="AW952" s="89">
        <f t="shared" si="140"/>
        <v>0</v>
      </c>
      <c r="AX952" s="168"/>
      <c r="AY952" s="60"/>
      <c r="AZ952" s="61"/>
      <c r="BB952" s="61" t="str">
        <f>IF(Settings!I948&lt;&gt;"",Settings!I948,"")</f>
        <v/>
      </c>
    </row>
    <row r="953" spans="2:54" x14ac:dyDescent="0.2">
      <c r="B953" s="13"/>
      <c r="C953" s="12"/>
      <c r="D953" s="12"/>
      <c r="E953" s="12"/>
      <c r="F953" s="12"/>
      <c r="G953" s="12"/>
      <c r="H953" s="12"/>
      <c r="I953" s="15"/>
      <c r="J953" s="31"/>
      <c r="K953" s="180"/>
      <c r="L953" s="40"/>
      <c r="M953" s="14"/>
      <c r="N953" s="16"/>
      <c r="O953" s="49"/>
      <c r="P953" s="64"/>
      <c r="Q953" s="18"/>
      <c r="R953" s="181">
        <f t="shared" si="132"/>
        <v>0</v>
      </c>
      <c r="S953" s="181">
        <f t="shared" si="133"/>
        <v>0</v>
      </c>
      <c r="T953" s="181">
        <f t="shared" si="134"/>
        <v>0</v>
      </c>
      <c r="AQ953" s="1">
        <f>COUNT(L$11:L953)</f>
        <v>37</v>
      </c>
      <c r="AR953" s="43">
        <f t="shared" si="135"/>
        <v>40933</v>
      </c>
      <c r="AS953" s="44">
        <f t="shared" si="136"/>
        <v>89.120000000000019</v>
      </c>
      <c r="AT953" s="10" t="str">
        <f t="shared" si="137"/>
        <v/>
      </c>
      <c r="AU953" s="20" t="str">
        <f t="shared" si="138"/>
        <v/>
      </c>
      <c r="AV953" s="42">
        <f t="shared" si="139"/>
        <v>1</v>
      </c>
      <c r="AW953" s="89">
        <f t="shared" si="140"/>
        <v>0</v>
      </c>
      <c r="AX953" s="168"/>
      <c r="AY953" s="60"/>
      <c r="AZ953" s="61"/>
      <c r="BB953" s="61" t="str">
        <f>IF(Settings!I949&lt;&gt;"",Settings!I949,"")</f>
        <v/>
      </c>
    </row>
    <row r="954" spans="2:54" x14ac:dyDescent="0.2">
      <c r="B954" s="13"/>
      <c r="C954" s="12"/>
      <c r="D954" s="12"/>
      <c r="E954" s="12"/>
      <c r="F954" s="12"/>
      <c r="G954" s="12"/>
      <c r="H954" s="12"/>
      <c r="I954" s="15"/>
      <c r="J954" s="31"/>
      <c r="K954" s="180"/>
      <c r="L954" s="40"/>
      <c r="M954" s="14"/>
      <c r="N954" s="16"/>
      <c r="O954" s="49"/>
      <c r="P954" s="64"/>
      <c r="Q954" s="18"/>
      <c r="R954" s="181">
        <f t="shared" si="132"/>
        <v>0</v>
      </c>
      <c r="S954" s="181">
        <f t="shared" si="133"/>
        <v>0</v>
      </c>
      <c r="T954" s="181">
        <f t="shared" si="134"/>
        <v>0</v>
      </c>
      <c r="AQ954" s="1">
        <f>COUNT(L$11:L954)</f>
        <v>37</v>
      </c>
      <c r="AR954" s="43">
        <f t="shared" si="135"/>
        <v>40933</v>
      </c>
      <c r="AS954" s="44">
        <f t="shared" si="136"/>
        <v>89.120000000000019</v>
      </c>
      <c r="AT954" s="10" t="str">
        <f t="shared" si="137"/>
        <v/>
      </c>
      <c r="AU954" s="20" t="str">
        <f t="shared" si="138"/>
        <v/>
      </c>
      <c r="AV954" s="42">
        <f t="shared" si="139"/>
        <v>1</v>
      </c>
      <c r="AW954" s="89">
        <f t="shared" si="140"/>
        <v>0</v>
      </c>
      <c r="AX954" s="168"/>
      <c r="AY954" s="60"/>
      <c r="AZ954" s="61"/>
      <c r="BB954" s="61" t="str">
        <f>IF(Settings!I950&lt;&gt;"",Settings!I950,"")</f>
        <v/>
      </c>
    </row>
    <row r="955" spans="2:54" x14ac:dyDescent="0.2">
      <c r="B955" s="13"/>
      <c r="C955" s="12"/>
      <c r="D955" s="12"/>
      <c r="E955" s="12"/>
      <c r="F955" s="12"/>
      <c r="G955" s="12"/>
      <c r="H955" s="12"/>
      <c r="I955" s="15"/>
      <c r="J955" s="31"/>
      <c r="K955" s="180"/>
      <c r="L955" s="40"/>
      <c r="M955" s="14"/>
      <c r="N955" s="16"/>
      <c r="O955" s="49"/>
      <c r="P955" s="64"/>
      <c r="Q955" s="18"/>
      <c r="R955" s="181">
        <f t="shared" si="132"/>
        <v>0</v>
      </c>
      <c r="S955" s="181">
        <f t="shared" si="133"/>
        <v>0</v>
      </c>
      <c r="T955" s="181">
        <f t="shared" si="134"/>
        <v>0</v>
      </c>
      <c r="AQ955" s="1">
        <f>COUNT(L$11:L955)</f>
        <v>37</v>
      </c>
      <c r="AR955" s="43">
        <f t="shared" si="135"/>
        <v>40933</v>
      </c>
      <c r="AS955" s="44">
        <f t="shared" si="136"/>
        <v>89.120000000000019</v>
      </c>
      <c r="AT955" s="10" t="str">
        <f t="shared" si="137"/>
        <v/>
      </c>
      <c r="AU955" s="20" t="str">
        <f t="shared" si="138"/>
        <v/>
      </c>
      <c r="AV955" s="42">
        <f t="shared" si="139"/>
        <v>1</v>
      </c>
      <c r="AW955" s="89">
        <f t="shared" si="140"/>
        <v>0</v>
      </c>
      <c r="AX955" s="168"/>
      <c r="AY955" s="60"/>
      <c r="AZ955" s="61"/>
      <c r="BB955" s="61" t="str">
        <f>IF(Settings!I951&lt;&gt;"",Settings!I951,"")</f>
        <v/>
      </c>
    </row>
    <row r="956" spans="2:54" x14ac:dyDescent="0.2">
      <c r="B956" s="13"/>
      <c r="C956" s="12"/>
      <c r="D956" s="12"/>
      <c r="E956" s="12"/>
      <c r="F956" s="12"/>
      <c r="G956" s="12"/>
      <c r="H956" s="12"/>
      <c r="I956" s="15"/>
      <c r="J956" s="31"/>
      <c r="K956" s="180"/>
      <c r="L956" s="40"/>
      <c r="M956" s="14"/>
      <c r="N956" s="16"/>
      <c r="O956" s="49"/>
      <c r="P956" s="64"/>
      <c r="Q956" s="18"/>
      <c r="R956" s="181">
        <f t="shared" si="132"/>
        <v>0</v>
      </c>
      <c r="S956" s="181">
        <f t="shared" si="133"/>
        <v>0</v>
      </c>
      <c r="T956" s="181">
        <f t="shared" si="134"/>
        <v>0</v>
      </c>
      <c r="AQ956" s="1">
        <f>COUNT(L$11:L956)</f>
        <v>37</v>
      </c>
      <c r="AR956" s="43">
        <f t="shared" si="135"/>
        <v>40933</v>
      </c>
      <c r="AS956" s="44">
        <f t="shared" si="136"/>
        <v>89.120000000000019</v>
      </c>
      <c r="AT956" s="10" t="str">
        <f t="shared" si="137"/>
        <v/>
      </c>
      <c r="AU956" s="20" t="str">
        <f t="shared" si="138"/>
        <v/>
      </c>
      <c r="AV956" s="42">
        <f t="shared" si="139"/>
        <v>1</v>
      </c>
      <c r="AW956" s="89">
        <f t="shared" si="140"/>
        <v>0</v>
      </c>
      <c r="AX956" s="168"/>
      <c r="AY956" s="60"/>
      <c r="AZ956" s="61"/>
      <c r="BB956" s="61" t="str">
        <f>IF(Settings!I952&lt;&gt;"",Settings!I952,"")</f>
        <v/>
      </c>
    </row>
    <row r="957" spans="2:54" x14ac:dyDescent="0.2">
      <c r="B957" s="13"/>
      <c r="C957" s="12"/>
      <c r="D957" s="12"/>
      <c r="E957" s="12"/>
      <c r="F957" s="12"/>
      <c r="G957" s="12"/>
      <c r="H957" s="12"/>
      <c r="I957" s="15"/>
      <c r="J957" s="31"/>
      <c r="K957" s="180"/>
      <c r="L957" s="40"/>
      <c r="M957" s="14"/>
      <c r="N957" s="16"/>
      <c r="O957" s="49"/>
      <c r="P957" s="64"/>
      <c r="Q957" s="18"/>
      <c r="R957" s="181">
        <f t="shared" si="132"/>
        <v>0</v>
      </c>
      <c r="S957" s="181">
        <f t="shared" si="133"/>
        <v>0</v>
      </c>
      <c r="T957" s="181">
        <f t="shared" si="134"/>
        <v>0</v>
      </c>
      <c r="AQ957" s="1">
        <f>COUNT(L$11:L957)</f>
        <v>37</v>
      </c>
      <c r="AR957" s="43">
        <f t="shared" si="135"/>
        <v>40933</v>
      </c>
      <c r="AS957" s="44">
        <f t="shared" si="136"/>
        <v>89.120000000000019</v>
      </c>
      <c r="AT957" s="10" t="str">
        <f t="shared" si="137"/>
        <v/>
      </c>
      <c r="AU957" s="20" t="str">
        <f t="shared" si="138"/>
        <v/>
      </c>
      <c r="AV957" s="42">
        <f t="shared" si="139"/>
        <v>1</v>
      </c>
      <c r="AW957" s="89">
        <f t="shared" si="140"/>
        <v>0</v>
      </c>
      <c r="AX957" s="168"/>
      <c r="AY957" s="60"/>
      <c r="AZ957" s="61"/>
      <c r="BB957" s="61" t="str">
        <f>IF(Settings!I953&lt;&gt;"",Settings!I953,"")</f>
        <v/>
      </c>
    </row>
    <row r="958" spans="2:54" x14ac:dyDescent="0.2">
      <c r="B958" s="13"/>
      <c r="C958" s="12"/>
      <c r="D958" s="12"/>
      <c r="E958" s="12"/>
      <c r="F958" s="12"/>
      <c r="G958" s="12"/>
      <c r="H958" s="12"/>
      <c r="I958" s="15"/>
      <c r="J958" s="31"/>
      <c r="K958" s="180"/>
      <c r="L958" s="40"/>
      <c r="M958" s="14"/>
      <c r="N958" s="16"/>
      <c r="O958" s="49"/>
      <c r="P958" s="64"/>
      <c r="Q958" s="18"/>
      <c r="R958" s="181">
        <f t="shared" si="132"/>
        <v>0</v>
      </c>
      <c r="S958" s="181">
        <f t="shared" si="133"/>
        <v>0</v>
      </c>
      <c r="T958" s="181">
        <f t="shared" si="134"/>
        <v>0</v>
      </c>
      <c r="AQ958" s="1">
        <f>COUNT(L$11:L958)</f>
        <v>37</v>
      </c>
      <c r="AR958" s="43">
        <f t="shared" si="135"/>
        <v>40933</v>
      </c>
      <c r="AS958" s="44">
        <f t="shared" si="136"/>
        <v>89.120000000000019</v>
      </c>
      <c r="AT958" s="10" t="str">
        <f t="shared" si="137"/>
        <v/>
      </c>
      <c r="AU958" s="20" t="str">
        <f t="shared" si="138"/>
        <v/>
      </c>
      <c r="AV958" s="42">
        <f t="shared" si="139"/>
        <v>1</v>
      </c>
      <c r="AW958" s="89">
        <f t="shared" si="140"/>
        <v>0</v>
      </c>
      <c r="AX958" s="168"/>
      <c r="AY958" s="60"/>
      <c r="AZ958" s="61"/>
      <c r="BB958" s="61" t="str">
        <f>IF(Settings!I954&lt;&gt;"",Settings!I954,"")</f>
        <v/>
      </c>
    </row>
    <row r="959" spans="2:54" x14ac:dyDescent="0.2">
      <c r="B959" s="13"/>
      <c r="C959" s="12"/>
      <c r="D959" s="12"/>
      <c r="E959" s="12"/>
      <c r="F959" s="12"/>
      <c r="G959" s="12"/>
      <c r="H959" s="12"/>
      <c r="I959" s="15"/>
      <c r="J959" s="31"/>
      <c r="K959" s="180"/>
      <c r="L959" s="40"/>
      <c r="M959" s="14"/>
      <c r="N959" s="16"/>
      <c r="O959" s="49"/>
      <c r="P959" s="64"/>
      <c r="Q959" s="18"/>
      <c r="R959" s="181">
        <f t="shared" si="132"/>
        <v>0</v>
      </c>
      <c r="S959" s="181">
        <f t="shared" si="133"/>
        <v>0</v>
      </c>
      <c r="T959" s="181">
        <f t="shared" si="134"/>
        <v>0</v>
      </c>
      <c r="AQ959" s="1">
        <f>COUNT(L$11:L959)</f>
        <v>37</v>
      </c>
      <c r="AR959" s="43">
        <f t="shared" si="135"/>
        <v>40933</v>
      </c>
      <c r="AS959" s="44">
        <f t="shared" si="136"/>
        <v>89.120000000000019</v>
      </c>
      <c r="AT959" s="10" t="str">
        <f t="shared" si="137"/>
        <v/>
      </c>
      <c r="AU959" s="20" t="str">
        <f t="shared" si="138"/>
        <v/>
      </c>
      <c r="AV959" s="42">
        <f t="shared" si="139"/>
        <v>1</v>
      </c>
      <c r="AW959" s="89">
        <f t="shared" si="140"/>
        <v>0</v>
      </c>
      <c r="AX959" s="168"/>
      <c r="AY959" s="60"/>
      <c r="AZ959" s="61"/>
      <c r="BB959" s="61" t="str">
        <f>IF(Settings!I955&lt;&gt;"",Settings!I955,"")</f>
        <v/>
      </c>
    </row>
    <row r="960" spans="2:54" x14ac:dyDescent="0.2">
      <c r="B960" s="13"/>
      <c r="C960" s="12"/>
      <c r="D960" s="12"/>
      <c r="E960" s="12"/>
      <c r="F960" s="12"/>
      <c r="G960" s="12"/>
      <c r="H960" s="12"/>
      <c r="I960" s="15"/>
      <c r="J960" s="31"/>
      <c r="K960" s="180"/>
      <c r="L960" s="40"/>
      <c r="M960" s="14"/>
      <c r="N960" s="16"/>
      <c r="O960" s="49"/>
      <c r="P960" s="64"/>
      <c r="Q960" s="18"/>
      <c r="R960" s="181">
        <f t="shared" si="132"/>
        <v>0</v>
      </c>
      <c r="S960" s="181">
        <f t="shared" si="133"/>
        <v>0</v>
      </c>
      <c r="T960" s="181">
        <f t="shared" si="134"/>
        <v>0</v>
      </c>
      <c r="AQ960" s="1">
        <f>COUNT(L$11:L960)</f>
        <v>37</v>
      </c>
      <c r="AR960" s="43">
        <f t="shared" si="135"/>
        <v>40933</v>
      </c>
      <c r="AS960" s="44">
        <f t="shared" si="136"/>
        <v>89.120000000000019</v>
      </c>
      <c r="AT960" s="10" t="str">
        <f t="shared" si="137"/>
        <v/>
      </c>
      <c r="AU960" s="20" t="str">
        <f t="shared" si="138"/>
        <v/>
      </c>
      <c r="AV960" s="42">
        <f t="shared" si="139"/>
        <v>1</v>
      </c>
      <c r="AW960" s="89">
        <f t="shared" si="140"/>
        <v>0</v>
      </c>
      <c r="AX960" s="168"/>
      <c r="AY960" s="60"/>
      <c r="AZ960" s="61"/>
      <c r="BB960" s="61" t="str">
        <f>IF(Settings!I956&lt;&gt;"",Settings!I956,"")</f>
        <v/>
      </c>
    </row>
    <row r="961" spans="2:54" x14ac:dyDescent="0.2">
      <c r="B961" s="13"/>
      <c r="C961" s="12"/>
      <c r="D961" s="12"/>
      <c r="E961" s="12"/>
      <c r="F961" s="12"/>
      <c r="G961" s="12"/>
      <c r="H961" s="12"/>
      <c r="I961" s="15"/>
      <c r="J961" s="31"/>
      <c r="K961" s="180"/>
      <c r="L961" s="40"/>
      <c r="M961" s="14"/>
      <c r="N961" s="16"/>
      <c r="O961" s="49"/>
      <c r="P961" s="64"/>
      <c r="Q961" s="18"/>
      <c r="R961" s="181">
        <f t="shared" si="132"/>
        <v>0</v>
      </c>
      <c r="S961" s="181">
        <f t="shared" si="133"/>
        <v>0</v>
      </c>
      <c r="T961" s="181">
        <f t="shared" si="134"/>
        <v>0</v>
      </c>
      <c r="AQ961" s="1">
        <f>COUNT(L$11:L961)</f>
        <v>37</v>
      </c>
      <c r="AR961" s="43">
        <f t="shared" si="135"/>
        <v>40933</v>
      </c>
      <c r="AS961" s="44">
        <f t="shared" si="136"/>
        <v>89.120000000000019</v>
      </c>
      <c r="AT961" s="10" t="str">
        <f t="shared" si="137"/>
        <v/>
      </c>
      <c r="AU961" s="20" t="str">
        <f t="shared" si="138"/>
        <v/>
      </c>
      <c r="AV961" s="42">
        <f t="shared" si="139"/>
        <v>1</v>
      </c>
      <c r="AW961" s="89">
        <f t="shared" si="140"/>
        <v>0</v>
      </c>
      <c r="AX961" s="168"/>
      <c r="AY961" s="60"/>
      <c r="AZ961" s="61"/>
      <c r="BB961" s="61" t="str">
        <f>IF(Settings!I957&lt;&gt;"",Settings!I957,"")</f>
        <v/>
      </c>
    </row>
    <row r="962" spans="2:54" x14ac:dyDescent="0.2">
      <c r="B962" s="13"/>
      <c r="C962" s="12"/>
      <c r="D962" s="12"/>
      <c r="E962" s="12"/>
      <c r="F962" s="12"/>
      <c r="G962" s="12"/>
      <c r="H962" s="12"/>
      <c r="I962" s="15"/>
      <c r="J962" s="31"/>
      <c r="K962" s="180"/>
      <c r="L962" s="40"/>
      <c r="M962" s="14"/>
      <c r="N962" s="16"/>
      <c r="O962" s="49"/>
      <c r="P962" s="64"/>
      <c r="Q962" s="18"/>
      <c r="R962" s="181">
        <f t="shared" si="132"/>
        <v>0</v>
      </c>
      <c r="S962" s="181">
        <f t="shared" si="133"/>
        <v>0</v>
      </c>
      <c r="T962" s="181">
        <f t="shared" si="134"/>
        <v>0</v>
      </c>
      <c r="AQ962" s="1">
        <f>COUNT(L$11:L962)</f>
        <v>37</v>
      </c>
      <c r="AR962" s="43">
        <f t="shared" si="135"/>
        <v>40933</v>
      </c>
      <c r="AS962" s="44">
        <f t="shared" si="136"/>
        <v>89.120000000000019</v>
      </c>
      <c r="AT962" s="10" t="str">
        <f t="shared" si="137"/>
        <v/>
      </c>
      <c r="AU962" s="20" t="str">
        <f t="shared" si="138"/>
        <v/>
      </c>
      <c r="AV962" s="42">
        <f t="shared" si="139"/>
        <v>1</v>
      </c>
      <c r="AW962" s="89">
        <f t="shared" si="140"/>
        <v>0</v>
      </c>
      <c r="AX962" s="168"/>
      <c r="AY962" s="60"/>
      <c r="AZ962" s="61"/>
      <c r="BB962" s="61" t="str">
        <f>IF(Settings!I958&lt;&gt;"",Settings!I958,"")</f>
        <v/>
      </c>
    </row>
    <row r="963" spans="2:54" x14ac:dyDescent="0.2">
      <c r="B963" s="13"/>
      <c r="C963" s="12"/>
      <c r="D963" s="12"/>
      <c r="E963" s="12"/>
      <c r="F963" s="12"/>
      <c r="G963" s="12"/>
      <c r="H963" s="12"/>
      <c r="I963" s="15"/>
      <c r="J963" s="31"/>
      <c r="K963" s="180"/>
      <c r="L963" s="40"/>
      <c r="M963" s="14"/>
      <c r="N963" s="16"/>
      <c r="O963" s="49"/>
      <c r="P963" s="64"/>
      <c r="Q963" s="18"/>
      <c r="R963" s="181">
        <f t="shared" si="132"/>
        <v>0</v>
      </c>
      <c r="S963" s="181">
        <f t="shared" si="133"/>
        <v>0</v>
      </c>
      <c r="T963" s="181">
        <f t="shared" si="134"/>
        <v>0</v>
      </c>
      <c r="AQ963" s="1">
        <f>COUNT(L$11:L963)</f>
        <v>37</v>
      </c>
      <c r="AR963" s="43">
        <f t="shared" si="135"/>
        <v>40933</v>
      </c>
      <c r="AS963" s="44">
        <f t="shared" si="136"/>
        <v>89.120000000000019</v>
      </c>
      <c r="AT963" s="10" t="str">
        <f t="shared" si="137"/>
        <v/>
      </c>
      <c r="AU963" s="20" t="str">
        <f t="shared" si="138"/>
        <v/>
      </c>
      <c r="AV963" s="42">
        <f t="shared" si="139"/>
        <v>1</v>
      </c>
      <c r="AW963" s="89">
        <f t="shared" si="140"/>
        <v>0</v>
      </c>
      <c r="AX963" s="168"/>
      <c r="AY963" s="60"/>
      <c r="AZ963" s="61"/>
      <c r="BB963" s="61" t="str">
        <f>IF(Settings!I959&lt;&gt;"",Settings!I959,"")</f>
        <v/>
      </c>
    </row>
    <row r="964" spans="2:54" x14ac:dyDescent="0.2">
      <c r="B964" s="13"/>
      <c r="C964" s="12"/>
      <c r="D964" s="12"/>
      <c r="E964" s="12"/>
      <c r="F964" s="12"/>
      <c r="G964" s="12"/>
      <c r="H964" s="12"/>
      <c r="I964" s="15"/>
      <c r="J964" s="31"/>
      <c r="K964" s="180"/>
      <c r="L964" s="40"/>
      <c r="M964" s="14"/>
      <c r="N964" s="16"/>
      <c r="O964" s="49"/>
      <c r="P964" s="64"/>
      <c r="Q964" s="18"/>
      <c r="R964" s="181">
        <f t="shared" si="132"/>
        <v>0</v>
      </c>
      <c r="S964" s="181">
        <f t="shared" si="133"/>
        <v>0</v>
      </c>
      <c r="T964" s="181">
        <f t="shared" si="134"/>
        <v>0</v>
      </c>
      <c r="AQ964" s="1">
        <f>COUNT(L$11:L964)</f>
        <v>37</v>
      </c>
      <c r="AR964" s="43">
        <f t="shared" si="135"/>
        <v>40933</v>
      </c>
      <c r="AS964" s="44">
        <f t="shared" si="136"/>
        <v>89.120000000000019</v>
      </c>
      <c r="AT964" s="10" t="str">
        <f t="shared" si="137"/>
        <v/>
      </c>
      <c r="AU964" s="20" t="str">
        <f t="shared" si="138"/>
        <v/>
      </c>
      <c r="AV964" s="42">
        <f t="shared" si="139"/>
        <v>1</v>
      </c>
      <c r="AW964" s="89">
        <f t="shared" si="140"/>
        <v>0</v>
      </c>
      <c r="AX964" s="168"/>
      <c r="AY964" s="60"/>
      <c r="AZ964" s="61"/>
      <c r="BB964" s="61" t="str">
        <f>IF(Settings!I960&lt;&gt;"",Settings!I960,"")</f>
        <v/>
      </c>
    </row>
    <row r="965" spans="2:54" x14ac:dyDescent="0.2">
      <c r="B965" s="13"/>
      <c r="C965" s="12"/>
      <c r="D965" s="12"/>
      <c r="E965" s="12"/>
      <c r="F965" s="12"/>
      <c r="G965" s="12"/>
      <c r="H965" s="12"/>
      <c r="I965" s="15"/>
      <c r="J965" s="31"/>
      <c r="K965" s="180"/>
      <c r="L965" s="40"/>
      <c r="M965" s="14"/>
      <c r="N965" s="16"/>
      <c r="O965" s="49"/>
      <c r="P965" s="64"/>
      <c r="Q965" s="18"/>
      <c r="R965" s="181">
        <f t="shared" si="132"/>
        <v>0</v>
      </c>
      <c r="S965" s="181">
        <f t="shared" si="133"/>
        <v>0</v>
      </c>
      <c r="T965" s="181">
        <f t="shared" si="134"/>
        <v>0</v>
      </c>
      <c r="AQ965" s="1">
        <f>COUNT(L$11:L965)</f>
        <v>37</v>
      </c>
      <c r="AR965" s="43">
        <f t="shared" si="135"/>
        <v>40933</v>
      </c>
      <c r="AS965" s="44">
        <f t="shared" si="136"/>
        <v>89.120000000000019</v>
      </c>
      <c r="AT965" s="10" t="str">
        <f t="shared" si="137"/>
        <v/>
      </c>
      <c r="AU965" s="20" t="str">
        <f t="shared" si="138"/>
        <v/>
      </c>
      <c r="AV965" s="42">
        <f t="shared" si="139"/>
        <v>1</v>
      </c>
      <c r="AW965" s="89">
        <f t="shared" si="140"/>
        <v>0</v>
      </c>
      <c r="AX965" s="168"/>
      <c r="AY965" s="60"/>
      <c r="AZ965" s="61"/>
      <c r="BB965" s="61" t="str">
        <f>IF(Settings!I961&lt;&gt;"",Settings!I961,"")</f>
        <v/>
      </c>
    </row>
    <row r="966" spans="2:54" x14ac:dyDescent="0.2">
      <c r="B966" s="13"/>
      <c r="C966" s="12"/>
      <c r="D966" s="12"/>
      <c r="E966" s="12"/>
      <c r="F966" s="12"/>
      <c r="G966" s="12"/>
      <c r="H966" s="12"/>
      <c r="I966" s="15"/>
      <c r="J966" s="31"/>
      <c r="K966" s="180"/>
      <c r="L966" s="40"/>
      <c r="M966" s="14"/>
      <c r="N966" s="16"/>
      <c r="O966" s="49"/>
      <c r="P966" s="64"/>
      <c r="Q966" s="18"/>
      <c r="R966" s="181">
        <f t="shared" si="132"/>
        <v>0</v>
      </c>
      <c r="S966" s="181">
        <f t="shared" si="133"/>
        <v>0</v>
      </c>
      <c r="T966" s="181">
        <f t="shared" si="134"/>
        <v>0</v>
      </c>
      <c r="AQ966" s="1">
        <f>COUNT(L$11:L966)</f>
        <v>37</v>
      </c>
      <c r="AR966" s="43">
        <f t="shared" si="135"/>
        <v>40933</v>
      </c>
      <c r="AS966" s="44">
        <f t="shared" si="136"/>
        <v>89.120000000000019</v>
      </c>
      <c r="AT966" s="10" t="str">
        <f t="shared" si="137"/>
        <v/>
      </c>
      <c r="AU966" s="20" t="str">
        <f t="shared" si="138"/>
        <v/>
      </c>
      <c r="AV966" s="42">
        <f t="shared" si="139"/>
        <v>1</v>
      </c>
      <c r="AW966" s="89">
        <f t="shared" si="140"/>
        <v>0</v>
      </c>
      <c r="AX966" s="168"/>
      <c r="AY966" s="60"/>
      <c r="AZ966" s="61"/>
      <c r="BB966" s="61" t="str">
        <f>IF(Settings!I962&lt;&gt;"",Settings!I962,"")</f>
        <v/>
      </c>
    </row>
    <row r="967" spans="2:54" x14ac:dyDescent="0.2">
      <c r="B967" s="13"/>
      <c r="C967" s="12"/>
      <c r="D967" s="12"/>
      <c r="E967" s="12"/>
      <c r="F967" s="12"/>
      <c r="G967" s="12"/>
      <c r="H967" s="12"/>
      <c r="I967" s="15"/>
      <c r="J967" s="31"/>
      <c r="K967" s="180"/>
      <c r="L967" s="40"/>
      <c r="M967" s="14"/>
      <c r="N967" s="16"/>
      <c r="O967" s="49"/>
      <c r="P967" s="64"/>
      <c r="Q967" s="18"/>
      <c r="R967" s="181">
        <f t="shared" si="132"/>
        <v>0</v>
      </c>
      <c r="S967" s="181">
        <f t="shared" si="133"/>
        <v>0</v>
      </c>
      <c r="T967" s="181">
        <f t="shared" si="134"/>
        <v>0</v>
      </c>
      <c r="AQ967" s="1">
        <f>COUNT(L$11:L967)</f>
        <v>37</v>
      </c>
      <c r="AR967" s="43">
        <f t="shared" si="135"/>
        <v>40933</v>
      </c>
      <c r="AS967" s="44">
        <f t="shared" si="136"/>
        <v>89.120000000000019</v>
      </c>
      <c r="AT967" s="10" t="str">
        <f t="shared" si="137"/>
        <v/>
      </c>
      <c r="AU967" s="20" t="str">
        <f t="shared" si="138"/>
        <v/>
      </c>
      <c r="AV967" s="42">
        <f t="shared" si="139"/>
        <v>1</v>
      </c>
      <c r="AW967" s="89">
        <f t="shared" si="140"/>
        <v>0</v>
      </c>
      <c r="AX967" s="168"/>
      <c r="AY967" s="60"/>
      <c r="AZ967" s="61"/>
      <c r="BB967" s="61" t="str">
        <f>IF(Settings!I963&lt;&gt;"",Settings!I963,"")</f>
        <v/>
      </c>
    </row>
    <row r="968" spans="2:54" x14ac:dyDescent="0.2">
      <c r="B968" s="13"/>
      <c r="C968" s="12"/>
      <c r="D968" s="12"/>
      <c r="E968" s="12"/>
      <c r="F968" s="12"/>
      <c r="G968" s="12"/>
      <c r="H968" s="12"/>
      <c r="I968" s="15"/>
      <c r="J968" s="31"/>
      <c r="K968" s="180"/>
      <c r="L968" s="40"/>
      <c r="M968" s="14"/>
      <c r="N968" s="16"/>
      <c r="O968" s="49"/>
      <c r="P968" s="64"/>
      <c r="Q968" s="18"/>
      <c r="R968" s="181">
        <f t="shared" si="132"/>
        <v>0</v>
      </c>
      <c r="S968" s="181">
        <f t="shared" si="133"/>
        <v>0</v>
      </c>
      <c r="T968" s="181">
        <f t="shared" si="134"/>
        <v>0</v>
      </c>
      <c r="AQ968" s="1">
        <f>COUNT(L$11:L968)</f>
        <v>37</v>
      </c>
      <c r="AR968" s="43">
        <f t="shared" si="135"/>
        <v>40933</v>
      </c>
      <c r="AS968" s="44">
        <f t="shared" si="136"/>
        <v>89.120000000000019</v>
      </c>
      <c r="AT968" s="10" t="str">
        <f t="shared" si="137"/>
        <v/>
      </c>
      <c r="AU968" s="20" t="str">
        <f t="shared" si="138"/>
        <v/>
      </c>
      <c r="AV968" s="42">
        <f t="shared" si="139"/>
        <v>1</v>
      </c>
      <c r="AW968" s="89">
        <f t="shared" si="140"/>
        <v>0</v>
      </c>
      <c r="AX968" s="168"/>
      <c r="AY968" s="60"/>
      <c r="AZ968" s="61"/>
      <c r="BB968" s="61" t="str">
        <f>IF(Settings!I964&lt;&gt;"",Settings!I964,"")</f>
        <v/>
      </c>
    </row>
    <row r="969" spans="2:54" x14ac:dyDescent="0.2">
      <c r="B969" s="13"/>
      <c r="C969" s="12"/>
      <c r="D969" s="12"/>
      <c r="E969" s="12"/>
      <c r="F969" s="12"/>
      <c r="G969" s="12"/>
      <c r="H969" s="12"/>
      <c r="I969" s="15"/>
      <c r="J969" s="31"/>
      <c r="K969" s="180"/>
      <c r="L969" s="40"/>
      <c r="M969" s="14"/>
      <c r="N969" s="16"/>
      <c r="O969" s="49"/>
      <c r="P969" s="64"/>
      <c r="Q969" s="18"/>
      <c r="R969" s="181">
        <f t="shared" si="132"/>
        <v>0</v>
      </c>
      <c r="S969" s="181">
        <f t="shared" si="133"/>
        <v>0</v>
      </c>
      <c r="T969" s="181">
        <f t="shared" si="134"/>
        <v>0</v>
      </c>
      <c r="AQ969" s="1">
        <f>COUNT(L$11:L969)</f>
        <v>37</v>
      </c>
      <c r="AR969" s="43">
        <f t="shared" si="135"/>
        <v>40933</v>
      </c>
      <c r="AS969" s="44">
        <f t="shared" si="136"/>
        <v>89.120000000000019</v>
      </c>
      <c r="AT969" s="10" t="str">
        <f t="shared" si="137"/>
        <v/>
      </c>
      <c r="AU969" s="20" t="str">
        <f t="shared" si="138"/>
        <v/>
      </c>
      <c r="AV969" s="42">
        <f t="shared" si="139"/>
        <v>1</v>
      </c>
      <c r="AW969" s="89">
        <f t="shared" si="140"/>
        <v>0</v>
      </c>
      <c r="AX969" s="168"/>
      <c r="AY969" s="60"/>
      <c r="AZ969" s="61"/>
      <c r="BB969" s="61" t="str">
        <f>IF(Settings!I965&lt;&gt;"",Settings!I965,"")</f>
        <v/>
      </c>
    </row>
    <row r="970" spans="2:54" x14ac:dyDescent="0.2">
      <c r="B970" s="13"/>
      <c r="C970" s="12"/>
      <c r="D970" s="12"/>
      <c r="E970" s="12"/>
      <c r="F970" s="12"/>
      <c r="G970" s="12"/>
      <c r="H970" s="12"/>
      <c r="I970" s="15"/>
      <c r="J970" s="31"/>
      <c r="K970" s="180"/>
      <c r="L970" s="40"/>
      <c r="M970" s="14"/>
      <c r="N970" s="16"/>
      <c r="O970" s="49"/>
      <c r="P970" s="64"/>
      <c r="Q970" s="18"/>
      <c r="R970" s="181">
        <f t="shared" si="132"/>
        <v>0</v>
      </c>
      <c r="S970" s="181">
        <f t="shared" si="133"/>
        <v>0</v>
      </c>
      <c r="T970" s="181">
        <f t="shared" si="134"/>
        <v>0</v>
      </c>
      <c r="AQ970" s="1">
        <f>COUNT(L$11:L970)</f>
        <v>37</v>
      </c>
      <c r="AR970" s="43">
        <f t="shared" si="135"/>
        <v>40933</v>
      </c>
      <c r="AS970" s="44">
        <f t="shared" si="136"/>
        <v>89.120000000000019</v>
      </c>
      <c r="AT970" s="10" t="str">
        <f t="shared" si="137"/>
        <v/>
      </c>
      <c r="AU970" s="20" t="str">
        <f t="shared" si="138"/>
        <v/>
      </c>
      <c r="AV970" s="42">
        <f t="shared" si="139"/>
        <v>1</v>
      </c>
      <c r="AW970" s="89">
        <f t="shared" si="140"/>
        <v>0</v>
      </c>
      <c r="AX970" s="168"/>
      <c r="AY970" s="60"/>
      <c r="AZ970" s="61"/>
      <c r="BB970" s="61" t="str">
        <f>IF(Settings!I966&lt;&gt;"",Settings!I966,"")</f>
        <v/>
      </c>
    </row>
    <row r="971" spans="2:54" x14ac:dyDescent="0.2">
      <c r="B971" s="13"/>
      <c r="C971" s="12"/>
      <c r="D971" s="12"/>
      <c r="E971" s="12"/>
      <c r="F971" s="12"/>
      <c r="G971" s="12"/>
      <c r="H971" s="12"/>
      <c r="I971" s="15"/>
      <c r="J971" s="31"/>
      <c r="K971" s="180"/>
      <c r="L971" s="40"/>
      <c r="M971" s="14"/>
      <c r="N971" s="16"/>
      <c r="O971" s="49"/>
      <c r="P971" s="64"/>
      <c r="Q971" s="18"/>
      <c r="R971" s="181">
        <f t="shared" si="132"/>
        <v>0</v>
      </c>
      <c r="S971" s="181">
        <f t="shared" si="133"/>
        <v>0</v>
      </c>
      <c r="T971" s="181">
        <f t="shared" si="134"/>
        <v>0</v>
      </c>
      <c r="AQ971" s="1">
        <f>COUNT(L$11:L971)</f>
        <v>37</v>
      </c>
      <c r="AR971" s="43">
        <f t="shared" si="135"/>
        <v>40933</v>
      </c>
      <c r="AS971" s="44">
        <f t="shared" si="136"/>
        <v>89.120000000000019</v>
      </c>
      <c r="AT971" s="10" t="str">
        <f t="shared" si="137"/>
        <v/>
      </c>
      <c r="AU971" s="20" t="str">
        <f t="shared" si="138"/>
        <v/>
      </c>
      <c r="AV971" s="42">
        <f t="shared" si="139"/>
        <v>1</v>
      </c>
      <c r="AW971" s="89">
        <f t="shared" si="140"/>
        <v>0</v>
      </c>
      <c r="AX971" s="168"/>
      <c r="AY971" s="60"/>
      <c r="AZ971" s="61"/>
      <c r="BB971" s="61" t="str">
        <f>IF(Settings!I967&lt;&gt;"",Settings!I967,"")</f>
        <v/>
      </c>
    </row>
    <row r="972" spans="2:54" x14ac:dyDescent="0.2">
      <c r="B972" s="13"/>
      <c r="C972" s="12"/>
      <c r="D972" s="12"/>
      <c r="E972" s="12"/>
      <c r="F972" s="12"/>
      <c r="G972" s="12"/>
      <c r="H972" s="12"/>
      <c r="I972" s="15"/>
      <c r="J972" s="31"/>
      <c r="K972" s="180"/>
      <c r="L972" s="40"/>
      <c r="M972" s="14"/>
      <c r="N972" s="16"/>
      <c r="O972" s="49"/>
      <c r="P972" s="64"/>
      <c r="Q972" s="18"/>
      <c r="R972" s="181">
        <f t="shared" ref="R972:R1035" si="141">ROUND(IF(M972&lt;&gt;"Y",IF(P972&lt;&gt;"Y",K972,K972*(AV972-1)),0),ROUNDING)</f>
        <v>0</v>
      </c>
      <c r="S972" s="181">
        <f t="shared" ref="S972:S1035" si="142">ROUND(IF(O972&gt;0,IF(M972="Y",AW972*(1-O972),IF(AW972&gt;R972,R972 + (AW972 - R972)*(1-O972),AW972)),AW972),ROUNDING)</f>
        <v>0</v>
      </c>
      <c r="T972" s="181">
        <f t="shared" ref="T972:T1035" si="143">ROUND(IF(N972="P",0,IF(OR(M972="N",M972=""),S972-R972,S972)),ROUNDING)</f>
        <v>0</v>
      </c>
      <c r="AQ972" s="1">
        <f>COUNT(L$11:L972)</f>
        <v>37</v>
      </c>
      <c r="AR972" s="43">
        <f t="shared" si="135"/>
        <v>40933</v>
      </c>
      <c r="AS972" s="44">
        <f t="shared" si="136"/>
        <v>89.120000000000019</v>
      </c>
      <c r="AT972" s="10" t="str">
        <f t="shared" si="137"/>
        <v/>
      </c>
      <c r="AU972" s="20" t="str">
        <f t="shared" si="138"/>
        <v/>
      </c>
      <c r="AV972" s="42">
        <f t="shared" si="139"/>
        <v>1</v>
      </c>
      <c r="AW972" s="89">
        <f t="shared" si="140"/>
        <v>0</v>
      </c>
      <c r="AX972" s="168"/>
      <c r="AY972" s="60"/>
      <c r="AZ972" s="61"/>
      <c r="BB972" s="61" t="str">
        <f>IF(Settings!I968&lt;&gt;"",Settings!I968,"")</f>
        <v/>
      </c>
    </row>
    <row r="973" spans="2:54" x14ac:dyDescent="0.2">
      <c r="B973" s="13"/>
      <c r="C973" s="12"/>
      <c r="D973" s="12"/>
      <c r="E973" s="12"/>
      <c r="F973" s="12"/>
      <c r="G973" s="12"/>
      <c r="H973" s="12"/>
      <c r="I973" s="15"/>
      <c r="J973" s="31"/>
      <c r="K973" s="180"/>
      <c r="L973" s="40"/>
      <c r="M973" s="14"/>
      <c r="N973" s="16"/>
      <c r="O973" s="49"/>
      <c r="P973" s="64"/>
      <c r="Q973" s="18"/>
      <c r="R973" s="181">
        <f t="shared" si="141"/>
        <v>0</v>
      </c>
      <c r="S973" s="181">
        <f t="shared" si="142"/>
        <v>0</v>
      </c>
      <c r="T973" s="181">
        <f t="shared" si="143"/>
        <v>0</v>
      </c>
      <c r="AQ973" s="1">
        <f>COUNT(L$11:L973)</f>
        <v>37</v>
      </c>
      <c r="AR973" s="43">
        <f t="shared" ref="AR973:AR1036" si="144">IF(B973&gt;2,B973,AR972)</f>
        <v>40933</v>
      </c>
      <c r="AS973" s="44">
        <f t="shared" ref="AS973:AS1036" si="145">AS972+T973</f>
        <v>89.120000000000019</v>
      </c>
      <c r="AT973" s="10" t="str">
        <f t="shared" ref="AT973:AT1036" si="146">IF(N973="P",IF(P973&lt;&gt;"Y",IF(M973&lt;&gt;"Y",K973*AV973,K973*AV973-K973),IF(M973&lt;&gt;"Y",K973 + K973*(AV973-1),K973)),"")</f>
        <v/>
      </c>
      <c r="AU973" s="20" t="str">
        <f t="shared" ref="AU973:AU1036" si="147">IF(M973="Y",IF(P973="Y",K973*(AV973-1),K973),"")</f>
        <v/>
      </c>
      <c r="AV973" s="42">
        <f t="shared" ref="AV973:AV1036" si="148">IF(L973&lt;&gt;"",IF(ODDS_TYPE=1,L973,IF(ODDS_TYPE=2,IF(L973&gt;0,1+L973/100,IF(L973&lt;0,1-100/L973,1)),IF(ODDS_TYPE=3,1+L973,IF(ODDS_TYPE=4,1+L973,IF(ODDS_TYPE=5,IF(L973&gt;0,1+L973,1-1/L973),IF(ODDS_TYPE=6,IF(L973&gt;=0,L973+1,1-1/L973),1)))))),1)</f>
        <v>1</v>
      </c>
      <c r="AW973" s="89">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68"/>
      <c r="AY973" s="60"/>
      <c r="AZ973" s="61"/>
      <c r="BB973" s="61" t="str">
        <f>IF(Settings!I969&lt;&gt;"",Settings!I969,"")</f>
        <v/>
      </c>
    </row>
    <row r="974" spans="2:54" x14ac:dyDescent="0.2">
      <c r="B974" s="13"/>
      <c r="C974" s="12"/>
      <c r="D974" s="12"/>
      <c r="E974" s="12"/>
      <c r="F974" s="12"/>
      <c r="G974" s="12"/>
      <c r="H974" s="12"/>
      <c r="I974" s="15"/>
      <c r="J974" s="31"/>
      <c r="K974" s="180"/>
      <c r="L974" s="40"/>
      <c r="M974" s="14"/>
      <c r="N974" s="16"/>
      <c r="O974" s="49"/>
      <c r="P974" s="64"/>
      <c r="Q974" s="18"/>
      <c r="R974" s="181">
        <f t="shared" si="141"/>
        <v>0</v>
      </c>
      <c r="S974" s="181">
        <f t="shared" si="142"/>
        <v>0</v>
      </c>
      <c r="T974" s="181">
        <f t="shared" si="143"/>
        <v>0</v>
      </c>
      <c r="AQ974" s="1">
        <f>COUNT(L$11:L974)</f>
        <v>37</v>
      </c>
      <c r="AR974" s="43">
        <f t="shared" si="144"/>
        <v>40933</v>
      </c>
      <c r="AS974" s="44">
        <f t="shared" si="145"/>
        <v>89.120000000000019</v>
      </c>
      <c r="AT974" s="10" t="str">
        <f t="shared" si="146"/>
        <v/>
      </c>
      <c r="AU974" s="20" t="str">
        <f t="shared" si="147"/>
        <v/>
      </c>
      <c r="AV974" s="42">
        <f t="shared" si="148"/>
        <v>1</v>
      </c>
      <c r="AW974" s="89">
        <f t="shared" si="149"/>
        <v>0</v>
      </c>
      <c r="AX974" s="168"/>
      <c r="AY974" s="60"/>
      <c r="AZ974" s="61"/>
      <c r="BB974" s="61" t="str">
        <f>IF(Settings!I970&lt;&gt;"",Settings!I970,"")</f>
        <v/>
      </c>
    </row>
    <row r="975" spans="2:54" x14ac:dyDescent="0.2">
      <c r="B975" s="13"/>
      <c r="C975" s="12"/>
      <c r="D975" s="12"/>
      <c r="E975" s="12"/>
      <c r="F975" s="12"/>
      <c r="G975" s="12"/>
      <c r="H975" s="12"/>
      <c r="I975" s="15"/>
      <c r="J975" s="31"/>
      <c r="K975" s="180"/>
      <c r="L975" s="40"/>
      <c r="M975" s="14"/>
      <c r="N975" s="16"/>
      <c r="O975" s="49"/>
      <c r="P975" s="64"/>
      <c r="Q975" s="18"/>
      <c r="R975" s="181">
        <f t="shared" si="141"/>
        <v>0</v>
      </c>
      <c r="S975" s="181">
        <f t="shared" si="142"/>
        <v>0</v>
      </c>
      <c r="T975" s="181">
        <f t="shared" si="143"/>
        <v>0</v>
      </c>
      <c r="AQ975" s="1">
        <f>COUNT(L$11:L975)</f>
        <v>37</v>
      </c>
      <c r="AR975" s="43">
        <f t="shared" si="144"/>
        <v>40933</v>
      </c>
      <c r="AS975" s="44">
        <f t="shared" si="145"/>
        <v>89.120000000000019</v>
      </c>
      <c r="AT975" s="10" t="str">
        <f t="shared" si="146"/>
        <v/>
      </c>
      <c r="AU975" s="20" t="str">
        <f t="shared" si="147"/>
        <v/>
      </c>
      <c r="AV975" s="42">
        <f t="shared" si="148"/>
        <v>1</v>
      </c>
      <c r="AW975" s="89">
        <f t="shared" si="149"/>
        <v>0</v>
      </c>
      <c r="AX975" s="168"/>
      <c r="AY975" s="60"/>
      <c r="AZ975" s="61"/>
      <c r="BB975" s="61" t="str">
        <f>IF(Settings!I971&lt;&gt;"",Settings!I971,"")</f>
        <v/>
      </c>
    </row>
    <row r="976" spans="2:54" x14ac:dyDescent="0.2">
      <c r="B976" s="13"/>
      <c r="C976" s="12"/>
      <c r="D976" s="12"/>
      <c r="E976" s="12"/>
      <c r="F976" s="12"/>
      <c r="G976" s="12"/>
      <c r="H976" s="12"/>
      <c r="I976" s="15"/>
      <c r="J976" s="31"/>
      <c r="K976" s="180"/>
      <c r="L976" s="40"/>
      <c r="M976" s="14"/>
      <c r="N976" s="16"/>
      <c r="O976" s="49"/>
      <c r="P976" s="64"/>
      <c r="Q976" s="18"/>
      <c r="R976" s="181">
        <f t="shared" si="141"/>
        <v>0</v>
      </c>
      <c r="S976" s="181">
        <f t="shared" si="142"/>
        <v>0</v>
      </c>
      <c r="T976" s="181">
        <f t="shared" si="143"/>
        <v>0</v>
      </c>
      <c r="AQ976" s="1">
        <f>COUNT(L$11:L976)</f>
        <v>37</v>
      </c>
      <c r="AR976" s="43">
        <f t="shared" si="144"/>
        <v>40933</v>
      </c>
      <c r="AS976" s="44">
        <f t="shared" si="145"/>
        <v>89.120000000000019</v>
      </c>
      <c r="AT976" s="10" t="str">
        <f t="shared" si="146"/>
        <v/>
      </c>
      <c r="AU976" s="20" t="str">
        <f t="shared" si="147"/>
        <v/>
      </c>
      <c r="AV976" s="42">
        <f t="shared" si="148"/>
        <v>1</v>
      </c>
      <c r="AW976" s="89">
        <f t="shared" si="149"/>
        <v>0</v>
      </c>
      <c r="AX976" s="168"/>
      <c r="AY976" s="60"/>
      <c r="AZ976" s="61"/>
      <c r="BB976" s="61" t="str">
        <f>IF(Settings!I972&lt;&gt;"",Settings!I972,"")</f>
        <v/>
      </c>
    </row>
    <row r="977" spans="2:54" x14ac:dyDescent="0.2">
      <c r="B977" s="13"/>
      <c r="C977" s="12"/>
      <c r="D977" s="12"/>
      <c r="E977" s="12"/>
      <c r="F977" s="12"/>
      <c r="G977" s="12"/>
      <c r="H977" s="12"/>
      <c r="I977" s="15"/>
      <c r="J977" s="31"/>
      <c r="K977" s="180"/>
      <c r="L977" s="40"/>
      <c r="M977" s="14"/>
      <c r="N977" s="16"/>
      <c r="O977" s="49"/>
      <c r="P977" s="64"/>
      <c r="Q977" s="18"/>
      <c r="R977" s="181">
        <f t="shared" si="141"/>
        <v>0</v>
      </c>
      <c r="S977" s="181">
        <f t="shared" si="142"/>
        <v>0</v>
      </c>
      <c r="T977" s="181">
        <f t="shared" si="143"/>
        <v>0</v>
      </c>
      <c r="AQ977" s="1">
        <f>COUNT(L$11:L977)</f>
        <v>37</v>
      </c>
      <c r="AR977" s="43">
        <f t="shared" si="144"/>
        <v>40933</v>
      </c>
      <c r="AS977" s="44">
        <f t="shared" si="145"/>
        <v>89.120000000000019</v>
      </c>
      <c r="AT977" s="10" t="str">
        <f t="shared" si="146"/>
        <v/>
      </c>
      <c r="AU977" s="20" t="str">
        <f t="shared" si="147"/>
        <v/>
      </c>
      <c r="AV977" s="42">
        <f t="shared" si="148"/>
        <v>1</v>
      </c>
      <c r="AW977" s="89">
        <f t="shared" si="149"/>
        <v>0</v>
      </c>
      <c r="AX977" s="168"/>
      <c r="AY977" s="60"/>
      <c r="AZ977" s="61"/>
      <c r="BB977" s="61" t="str">
        <f>IF(Settings!I973&lt;&gt;"",Settings!I973,"")</f>
        <v/>
      </c>
    </row>
    <row r="978" spans="2:54" x14ac:dyDescent="0.2">
      <c r="B978" s="13"/>
      <c r="C978" s="12"/>
      <c r="D978" s="12"/>
      <c r="E978" s="12"/>
      <c r="F978" s="12"/>
      <c r="G978" s="12"/>
      <c r="H978" s="12"/>
      <c r="I978" s="15"/>
      <c r="J978" s="31"/>
      <c r="K978" s="180"/>
      <c r="L978" s="40"/>
      <c r="M978" s="14"/>
      <c r="N978" s="16"/>
      <c r="O978" s="49"/>
      <c r="P978" s="64"/>
      <c r="Q978" s="18"/>
      <c r="R978" s="181">
        <f t="shared" si="141"/>
        <v>0</v>
      </c>
      <c r="S978" s="181">
        <f t="shared" si="142"/>
        <v>0</v>
      </c>
      <c r="T978" s="181">
        <f t="shared" si="143"/>
        <v>0</v>
      </c>
      <c r="AQ978" s="1">
        <f>COUNT(L$11:L978)</f>
        <v>37</v>
      </c>
      <c r="AR978" s="43">
        <f t="shared" si="144"/>
        <v>40933</v>
      </c>
      <c r="AS978" s="44">
        <f t="shared" si="145"/>
        <v>89.120000000000019</v>
      </c>
      <c r="AT978" s="10" t="str">
        <f t="shared" si="146"/>
        <v/>
      </c>
      <c r="AU978" s="20" t="str">
        <f t="shared" si="147"/>
        <v/>
      </c>
      <c r="AV978" s="42">
        <f t="shared" si="148"/>
        <v>1</v>
      </c>
      <c r="AW978" s="89">
        <f t="shared" si="149"/>
        <v>0</v>
      </c>
      <c r="AX978" s="168"/>
      <c r="AY978" s="60"/>
      <c r="AZ978" s="61"/>
      <c r="BB978" s="61" t="str">
        <f>IF(Settings!I974&lt;&gt;"",Settings!I974,"")</f>
        <v/>
      </c>
    </row>
    <row r="979" spans="2:54" x14ac:dyDescent="0.2">
      <c r="B979" s="13"/>
      <c r="C979" s="12"/>
      <c r="D979" s="12"/>
      <c r="E979" s="12"/>
      <c r="F979" s="12"/>
      <c r="G979" s="12"/>
      <c r="H979" s="12"/>
      <c r="I979" s="15"/>
      <c r="J979" s="31"/>
      <c r="K979" s="180"/>
      <c r="L979" s="40"/>
      <c r="M979" s="14"/>
      <c r="N979" s="16"/>
      <c r="O979" s="49"/>
      <c r="P979" s="64"/>
      <c r="Q979" s="18"/>
      <c r="R979" s="181">
        <f t="shared" si="141"/>
        <v>0</v>
      </c>
      <c r="S979" s="181">
        <f t="shared" si="142"/>
        <v>0</v>
      </c>
      <c r="T979" s="181">
        <f t="shared" si="143"/>
        <v>0</v>
      </c>
      <c r="AQ979" s="1">
        <f>COUNT(L$11:L979)</f>
        <v>37</v>
      </c>
      <c r="AR979" s="43">
        <f t="shared" si="144"/>
        <v>40933</v>
      </c>
      <c r="AS979" s="44">
        <f t="shared" si="145"/>
        <v>89.120000000000019</v>
      </c>
      <c r="AT979" s="10" t="str">
        <f t="shared" si="146"/>
        <v/>
      </c>
      <c r="AU979" s="20" t="str">
        <f t="shared" si="147"/>
        <v/>
      </c>
      <c r="AV979" s="42">
        <f t="shared" si="148"/>
        <v>1</v>
      </c>
      <c r="AW979" s="89">
        <f t="shared" si="149"/>
        <v>0</v>
      </c>
      <c r="AX979" s="168"/>
      <c r="AY979" s="60"/>
      <c r="AZ979" s="61"/>
      <c r="BB979" s="61" t="str">
        <f>IF(Settings!I975&lt;&gt;"",Settings!I975,"")</f>
        <v/>
      </c>
    </row>
    <row r="980" spans="2:54" x14ac:dyDescent="0.2">
      <c r="B980" s="13"/>
      <c r="C980" s="12"/>
      <c r="D980" s="12"/>
      <c r="E980" s="12"/>
      <c r="F980" s="12"/>
      <c r="G980" s="12"/>
      <c r="H980" s="12"/>
      <c r="I980" s="15"/>
      <c r="J980" s="31"/>
      <c r="K980" s="180"/>
      <c r="L980" s="40"/>
      <c r="M980" s="14"/>
      <c r="N980" s="16"/>
      <c r="O980" s="49"/>
      <c r="P980" s="64"/>
      <c r="Q980" s="18"/>
      <c r="R980" s="181">
        <f t="shared" si="141"/>
        <v>0</v>
      </c>
      <c r="S980" s="181">
        <f t="shared" si="142"/>
        <v>0</v>
      </c>
      <c r="T980" s="181">
        <f t="shared" si="143"/>
        <v>0</v>
      </c>
      <c r="AQ980" s="1">
        <f>COUNT(L$11:L980)</f>
        <v>37</v>
      </c>
      <c r="AR980" s="43">
        <f t="shared" si="144"/>
        <v>40933</v>
      </c>
      <c r="AS980" s="44">
        <f t="shared" si="145"/>
        <v>89.120000000000019</v>
      </c>
      <c r="AT980" s="10" t="str">
        <f t="shared" si="146"/>
        <v/>
      </c>
      <c r="AU980" s="20" t="str">
        <f t="shared" si="147"/>
        <v/>
      </c>
      <c r="AV980" s="42">
        <f t="shared" si="148"/>
        <v>1</v>
      </c>
      <c r="AW980" s="89">
        <f t="shared" si="149"/>
        <v>0</v>
      </c>
      <c r="AX980" s="168"/>
      <c r="AY980" s="60"/>
      <c r="AZ980" s="61"/>
      <c r="BB980" s="61" t="str">
        <f>IF(Settings!I976&lt;&gt;"",Settings!I976,"")</f>
        <v/>
      </c>
    </row>
    <row r="981" spans="2:54" x14ac:dyDescent="0.2">
      <c r="B981" s="13"/>
      <c r="C981" s="12"/>
      <c r="D981" s="12"/>
      <c r="E981" s="12"/>
      <c r="F981" s="12"/>
      <c r="G981" s="12"/>
      <c r="H981" s="12"/>
      <c r="I981" s="15"/>
      <c r="J981" s="31"/>
      <c r="K981" s="180"/>
      <c r="L981" s="40"/>
      <c r="M981" s="14"/>
      <c r="N981" s="16"/>
      <c r="O981" s="49"/>
      <c r="P981" s="64"/>
      <c r="Q981" s="18"/>
      <c r="R981" s="181">
        <f t="shared" si="141"/>
        <v>0</v>
      </c>
      <c r="S981" s="181">
        <f t="shared" si="142"/>
        <v>0</v>
      </c>
      <c r="T981" s="181">
        <f t="shared" si="143"/>
        <v>0</v>
      </c>
      <c r="AQ981" s="1">
        <f>COUNT(L$11:L981)</f>
        <v>37</v>
      </c>
      <c r="AR981" s="43">
        <f t="shared" si="144"/>
        <v>40933</v>
      </c>
      <c r="AS981" s="44">
        <f t="shared" si="145"/>
        <v>89.120000000000019</v>
      </c>
      <c r="AT981" s="10" t="str">
        <f t="shared" si="146"/>
        <v/>
      </c>
      <c r="AU981" s="20" t="str">
        <f t="shared" si="147"/>
        <v/>
      </c>
      <c r="AV981" s="42">
        <f t="shared" si="148"/>
        <v>1</v>
      </c>
      <c r="AW981" s="89">
        <f t="shared" si="149"/>
        <v>0</v>
      </c>
      <c r="AX981" s="168"/>
      <c r="AY981" s="60"/>
      <c r="AZ981" s="61"/>
      <c r="BB981" s="61" t="str">
        <f>IF(Settings!I977&lt;&gt;"",Settings!I977,"")</f>
        <v/>
      </c>
    </row>
    <row r="982" spans="2:54" x14ac:dyDescent="0.2">
      <c r="B982" s="13"/>
      <c r="C982" s="12"/>
      <c r="D982" s="12"/>
      <c r="E982" s="12"/>
      <c r="F982" s="12"/>
      <c r="G982" s="12"/>
      <c r="H982" s="12"/>
      <c r="I982" s="15"/>
      <c r="J982" s="31"/>
      <c r="K982" s="180"/>
      <c r="L982" s="40"/>
      <c r="M982" s="14"/>
      <c r="N982" s="16"/>
      <c r="O982" s="49"/>
      <c r="P982" s="64"/>
      <c r="Q982" s="18"/>
      <c r="R982" s="181">
        <f t="shared" si="141"/>
        <v>0</v>
      </c>
      <c r="S982" s="181">
        <f t="shared" si="142"/>
        <v>0</v>
      </c>
      <c r="T982" s="181">
        <f t="shared" si="143"/>
        <v>0</v>
      </c>
      <c r="AQ982" s="1">
        <f>COUNT(L$11:L982)</f>
        <v>37</v>
      </c>
      <c r="AR982" s="43">
        <f t="shared" si="144"/>
        <v>40933</v>
      </c>
      <c r="AS982" s="44">
        <f t="shared" si="145"/>
        <v>89.120000000000019</v>
      </c>
      <c r="AT982" s="10" t="str">
        <f t="shared" si="146"/>
        <v/>
      </c>
      <c r="AU982" s="20" t="str">
        <f t="shared" si="147"/>
        <v/>
      </c>
      <c r="AV982" s="42">
        <f t="shared" si="148"/>
        <v>1</v>
      </c>
      <c r="AW982" s="89">
        <f t="shared" si="149"/>
        <v>0</v>
      </c>
      <c r="AX982" s="168"/>
      <c r="AY982" s="60"/>
      <c r="AZ982" s="61"/>
      <c r="BB982" s="61" t="str">
        <f>IF(Settings!I978&lt;&gt;"",Settings!I978,"")</f>
        <v/>
      </c>
    </row>
    <row r="983" spans="2:54" x14ac:dyDescent="0.2">
      <c r="B983" s="13"/>
      <c r="C983" s="12"/>
      <c r="D983" s="12"/>
      <c r="E983" s="12"/>
      <c r="F983" s="12"/>
      <c r="G983" s="12"/>
      <c r="H983" s="12"/>
      <c r="I983" s="15"/>
      <c r="J983" s="31"/>
      <c r="K983" s="180"/>
      <c r="L983" s="40"/>
      <c r="M983" s="14"/>
      <c r="N983" s="16"/>
      <c r="O983" s="49"/>
      <c r="P983" s="64"/>
      <c r="Q983" s="18"/>
      <c r="R983" s="181">
        <f t="shared" si="141"/>
        <v>0</v>
      </c>
      <c r="S983" s="181">
        <f t="shared" si="142"/>
        <v>0</v>
      </c>
      <c r="T983" s="181">
        <f t="shared" si="143"/>
        <v>0</v>
      </c>
      <c r="AQ983" s="1">
        <f>COUNT(L$11:L983)</f>
        <v>37</v>
      </c>
      <c r="AR983" s="43">
        <f t="shared" si="144"/>
        <v>40933</v>
      </c>
      <c r="AS983" s="44">
        <f t="shared" si="145"/>
        <v>89.120000000000019</v>
      </c>
      <c r="AT983" s="10" t="str">
        <f t="shared" si="146"/>
        <v/>
      </c>
      <c r="AU983" s="20" t="str">
        <f t="shared" si="147"/>
        <v/>
      </c>
      <c r="AV983" s="42">
        <f t="shared" si="148"/>
        <v>1</v>
      </c>
      <c r="AW983" s="89">
        <f t="shared" si="149"/>
        <v>0</v>
      </c>
      <c r="AX983" s="168"/>
      <c r="AY983" s="60"/>
      <c r="AZ983" s="61"/>
      <c r="BB983" s="61" t="str">
        <f>IF(Settings!I979&lt;&gt;"",Settings!I979,"")</f>
        <v/>
      </c>
    </row>
    <row r="984" spans="2:54" x14ac:dyDescent="0.2">
      <c r="B984" s="13"/>
      <c r="C984" s="12"/>
      <c r="D984" s="12"/>
      <c r="E984" s="12"/>
      <c r="F984" s="12"/>
      <c r="G984" s="12"/>
      <c r="H984" s="12"/>
      <c r="I984" s="15"/>
      <c r="J984" s="31"/>
      <c r="K984" s="180"/>
      <c r="L984" s="40"/>
      <c r="M984" s="14"/>
      <c r="N984" s="16"/>
      <c r="O984" s="49"/>
      <c r="P984" s="64"/>
      <c r="Q984" s="18"/>
      <c r="R984" s="181">
        <f t="shared" si="141"/>
        <v>0</v>
      </c>
      <c r="S984" s="181">
        <f t="shared" si="142"/>
        <v>0</v>
      </c>
      <c r="T984" s="181">
        <f t="shared" si="143"/>
        <v>0</v>
      </c>
      <c r="AQ984" s="1">
        <f>COUNT(L$11:L984)</f>
        <v>37</v>
      </c>
      <c r="AR984" s="43">
        <f t="shared" si="144"/>
        <v>40933</v>
      </c>
      <c r="AS984" s="44">
        <f t="shared" si="145"/>
        <v>89.120000000000019</v>
      </c>
      <c r="AT984" s="10" t="str">
        <f t="shared" si="146"/>
        <v/>
      </c>
      <c r="AU984" s="20" t="str">
        <f t="shared" si="147"/>
        <v/>
      </c>
      <c r="AV984" s="42">
        <f t="shared" si="148"/>
        <v>1</v>
      </c>
      <c r="AW984" s="89">
        <f t="shared" si="149"/>
        <v>0</v>
      </c>
      <c r="AX984" s="168"/>
      <c r="AY984" s="60"/>
      <c r="AZ984" s="61"/>
      <c r="BB984" s="61" t="str">
        <f>IF(Settings!I980&lt;&gt;"",Settings!I980,"")</f>
        <v/>
      </c>
    </row>
    <row r="985" spans="2:54" x14ac:dyDescent="0.2">
      <c r="B985" s="13"/>
      <c r="C985" s="12"/>
      <c r="D985" s="12"/>
      <c r="E985" s="12"/>
      <c r="F985" s="12"/>
      <c r="G985" s="12"/>
      <c r="H985" s="12"/>
      <c r="I985" s="15"/>
      <c r="J985" s="31"/>
      <c r="K985" s="180"/>
      <c r="L985" s="40"/>
      <c r="M985" s="14"/>
      <c r="N985" s="16"/>
      <c r="O985" s="49"/>
      <c r="P985" s="64"/>
      <c r="Q985" s="18"/>
      <c r="R985" s="181">
        <f t="shared" si="141"/>
        <v>0</v>
      </c>
      <c r="S985" s="181">
        <f t="shared" si="142"/>
        <v>0</v>
      </c>
      <c r="T985" s="181">
        <f t="shared" si="143"/>
        <v>0</v>
      </c>
      <c r="AQ985" s="1">
        <f>COUNT(L$11:L985)</f>
        <v>37</v>
      </c>
      <c r="AR985" s="43">
        <f t="shared" si="144"/>
        <v>40933</v>
      </c>
      <c r="AS985" s="44">
        <f t="shared" si="145"/>
        <v>89.120000000000019</v>
      </c>
      <c r="AT985" s="10" t="str">
        <f t="shared" si="146"/>
        <v/>
      </c>
      <c r="AU985" s="20" t="str">
        <f t="shared" si="147"/>
        <v/>
      </c>
      <c r="AV985" s="42">
        <f t="shared" si="148"/>
        <v>1</v>
      </c>
      <c r="AW985" s="89">
        <f t="shared" si="149"/>
        <v>0</v>
      </c>
      <c r="AX985" s="168"/>
      <c r="AY985" s="60"/>
      <c r="AZ985" s="61"/>
      <c r="BB985" s="61" t="str">
        <f>IF(Settings!I981&lt;&gt;"",Settings!I981,"")</f>
        <v/>
      </c>
    </row>
    <row r="986" spans="2:54" x14ac:dyDescent="0.2">
      <c r="B986" s="13"/>
      <c r="C986" s="12"/>
      <c r="D986" s="12"/>
      <c r="E986" s="12"/>
      <c r="F986" s="12"/>
      <c r="G986" s="12"/>
      <c r="H986" s="12"/>
      <c r="I986" s="15"/>
      <c r="J986" s="31"/>
      <c r="K986" s="180"/>
      <c r="L986" s="40"/>
      <c r="M986" s="14"/>
      <c r="N986" s="16"/>
      <c r="O986" s="49"/>
      <c r="P986" s="64"/>
      <c r="Q986" s="18"/>
      <c r="R986" s="181">
        <f t="shared" si="141"/>
        <v>0</v>
      </c>
      <c r="S986" s="181">
        <f t="shared" si="142"/>
        <v>0</v>
      </c>
      <c r="T986" s="181">
        <f t="shared" si="143"/>
        <v>0</v>
      </c>
      <c r="AQ986" s="1">
        <f>COUNT(L$11:L986)</f>
        <v>37</v>
      </c>
      <c r="AR986" s="43">
        <f t="shared" si="144"/>
        <v>40933</v>
      </c>
      <c r="AS986" s="44">
        <f t="shared" si="145"/>
        <v>89.120000000000019</v>
      </c>
      <c r="AT986" s="10" t="str">
        <f t="shared" si="146"/>
        <v/>
      </c>
      <c r="AU986" s="20" t="str">
        <f t="shared" si="147"/>
        <v/>
      </c>
      <c r="AV986" s="42">
        <f t="shared" si="148"/>
        <v>1</v>
      </c>
      <c r="AW986" s="89">
        <f t="shared" si="149"/>
        <v>0</v>
      </c>
      <c r="AX986" s="168"/>
      <c r="AY986" s="60"/>
      <c r="AZ986" s="61"/>
      <c r="BB986" s="61" t="str">
        <f>IF(Settings!I982&lt;&gt;"",Settings!I982,"")</f>
        <v/>
      </c>
    </row>
    <row r="987" spans="2:54" x14ac:dyDescent="0.2">
      <c r="B987" s="13"/>
      <c r="C987" s="12"/>
      <c r="D987" s="12"/>
      <c r="E987" s="12"/>
      <c r="F987" s="12"/>
      <c r="G987" s="12"/>
      <c r="H987" s="12"/>
      <c r="I987" s="15"/>
      <c r="J987" s="31"/>
      <c r="K987" s="180"/>
      <c r="L987" s="40"/>
      <c r="M987" s="14"/>
      <c r="N987" s="16"/>
      <c r="O987" s="49"/>
      <c r="P987" s="64"/>
      <c r="Q987" s="18"/>
      <c r="R987" s="181">
        <f t="shared" si="141"/>
        <v>0</v>
      </c>
      <c r="S987" s="181">
        <f t="shared" si="142"/>
        <v>0</v>
      </c>
      <c r="T987" s="181">
        <f t="shared" si="143"/>
        <v>0</v>
      </c>
      <c r="AQ987" s="1">
        <f>COUNT(L$11:L987)</f>
        <v>37</v>
      </c>
      <c r="AR987" s="43">
        <f t="shared" si="144"/>
        <v>40933</v>
      </c>
      <c r="AS987" s="44">
        <f t="shared" si="145"/>
        <v>89.120000000000019</v>
      </c>
      <c r="AT987" s="10" t="str">
        <f t="shared" si="146"/>
        <v/>
      </c>
      <c r="AU987" s="20" t="str">
        <f t="shared" si="147"/>
        <v/>
      </c>
      <c r="AV987" s="42">
        <f t="shared" si="148"/>
        <v>1</v>
      </c>
      <c r="AW987" s="89">
        <f t="shared" si="149"/>
        <v>0</v>
      </c>
      <c r="AX987" s="168"/>
      <c r="AY987" s="60"/>
      <c r="AZ987" s="61"/>
      <c r="BB987" s="61" t="str">
        <f>IF(Settings!I983&lt;&gt;"",Settings!I983,"")</f>
        <v/>
      </c>
    </row>
    <row r="988" spans="2:54" x14ac:dyDescent="0.2">
      <c r="B988" s="13"/>
      <c r="C988" s="12"/>
      <c r="D988" s="12"/>
      <c r="E988" s="12"/>
      <c r="F988" s="12"/>
      <c r="G988" s="12"/>
      <c r="H988" s="12"/>
      <c r="I988" s="15"/>
      <c r="J988" s="31"/>
      <c r="K988" s="180"/>
      <c r="L988" s="40"/>
      <c r="M988" s="14"/>
      <c r="N988" s="16"/>
      <c r="O988" s="49"/>
      <c r="P988" s="64"/>
      <c r="Q988" s="18"/>
      <c r="R988" s="181">
        <f t="shared" si="141"/>
        <v>0</v>
      </c>
      <c r="S988" s="181">
        <f t="shared" si="142"/>
        <v>0</v>
      </c>
      <c r="T988" s="181">
        <f t="shared" si="143"/>
        <v>0</v>
      </c>
      <c r="AQ988" s="1">
        <f>COUNT(L$11:L988)</f>
        <v>37</v>
      </c>
      <c r="AR988" s="43">
        <f t="shared" si="144"/>
        <v>40933</v>
      </c>
      <c r="AS988" s="44">
        <f t="shared" si="145"/>
        <v>89.120000000000019</v>
      </c>
      <c r="AT988" s="10" t="str">
        <f t="shared" si="146"/>
        <v/>
      </c>
      <c r="AU988" s="20" t="str">
        <f t="shared" si="147"/>
        <v/>
      </c>
      <c r="AV988" s="42">
        <f t="shared" si="148"/>
        <v>1</v>
      </c>
      <c r="AW988" s="89">
        <f t="shared" si="149"/>
        <v>0</v>
      </c>
      <c r="AX988" s="168"/>
      <c r="AY988" s="60"/>
      <c r="AZ988" s="61"/>
      <c r="BB988" s="61" t="str">
        <f>IF(Settings!I984&lt;&gt;"",Settings!I984,"")</f>
        <v/>
      </c>
    </row>
    <row r="989" spans="2:54" x14ac:dyDescent="0.2">
      <c r="B989" s="13"/>
      <c r="C989" s="12"/>
      <c r="D989" s="12"/>
      <c r="E989" s="12"/>
      <c r="F989" s="12"/>
      <c r="G989" s="12"/>
      <c r="H989" s="12"/>
      <c r="I989" s="15"/>
      <c r="J989" s="31"/>
      <c r="K989" s="180"/>
      <c r="L989" s="40"/>
      <c r="M989" s="14"/>
      <c r="N989" s="16"/>
      <c r="O989" s="49"/>
      <c r="P989" s="64"/>
      <c r="Q989" s="18"/>
      <c r="R989" s="181">
        <f t="shared" si="141"/>
        <v>0</v>
      </c>
      <c r="S989" s="181">
        <f t="shared" si="142"/>
        <v>0</v>
      </c>
      <c r="T989" s="181">
        <f t="shared" si="143"/>
        <v>0</v>
      </c>
      <c r="AQ989" s="1">
        <f>COUNT(L$11:L989)</f>
        <v>37</v>
      </c>
      <c r="AR989" s="43">
        <f t="shared" si="144"/>
        <v>40933</v>
      </c>
      <c r="AS989" s="44">
        <f t="shared" si="145"/>
        <v>89.120000000000019</v>
      </c>
      <c r="AT989" s="10" t="str">
        <f t="shared" si="146"/>
        <v/>
      </c>
      <c r="AU989" s="20" t="str">
        <f t="shared" si="147"/>
        <v/>
      </c>
      <c r="AV989" s="42">
        <f t="shared" si="148"/>
        <v>1</v>
      </c>
      <c r="AW989" s="89">
        <f t="shared" si="149"/>
        <v>0</v>
      </c>
      <c r="AX989" s="168"/>
      <c r="AY989" s="60"/>
      <c r="AZ989" s="61"/>
      <c r="BB989" s="61" t="str">
        <f>IF(Settings!I985&lt;&gt;"",Settings!I985,"")</f>
        <v/>
      </c>
    </row>
    <row r="990" spans="2:54" x14ac:dyDescent="0.2">
      <c r="B990" s="13"/>
      <c r="C990" s="12"/>
      <c r="D990" s="12"/>
      <c r="E990" s="12"/>
      <c r="F990" s="12"/>
      <c r="G990" s="12"/>
      <c r="H990" s="12"/>
      <c r="I990" s="15"/>
      <c r="J990" s="31"/>
      <c r="K990" s="180"/>
      <c r="L990" s="40"/>
      <c r="M990" s="14"/>
      <c r="N990" s="16"/>
      <c r="O990" s="49"/>
      <c r="P990" s="64"/>
      <c r="Q990" s="18"/>
      <c r="R990" s="181">
        <f t="shared" si="141"/>
        <v>0</v>
      </c>
      <c r="S990" s="181">
        <f t="shared" si="142"/>
        <v>0</v>
      </c>
      <c r="T990" s="181">
        <f t="shared" si="143"/>
        <v>0</v>
      </c>
      <c r="AQ990" s="1">
        <f>COUNT(L$11:L990)</f>
        <v>37</v>
      </c>
      <c r="AR990" s="43">
        <f t="shared" si="144"/>
        <v>40933</v>
      </c>
      <c r="AS990" s="44">
        <f t="shared" si="145"/>
        <v>89.120000000000019</v>
      </c>
      <c r="AT990" s="10" t="str">
        <f t="shared" si="146"/>
        <v/>
      </c>
      <c r="AU990" s="20" t="str">
        <f t="shared" si="147"/>
        <v/>
      </c>
      <c r="AV990" s="42">
        <f t="shared" si="148"/>
        <v>1</v>
      </c>
      <c r="AW990" s="89">
        <f t="shared" si="149"/>
        <v>0</v>
      </c>
      <c r="AX990" s="168"/>
      <c r="AY990" s="60"/>
      <c r="AZ990" s="61"/>
      <c r="BB990" s="61" t="str">
        <f>IF(Settings!I986&lt;&gt;"",Settings!I986,"")</f>
        <v/>
      </c>
    </row>
    <row r="991" spans="2:54" x14ac:dyDescent="0.2">
      <c r="B991" s="13"/>
      <c r="C991" s="12"/>
      <c r="D991" s="12"/>
      <c r="E991" s="12"/>
      <c r="F991" s="12"/>
      <c r="G991" s="12"/>
      <c r="H991" s="12"/>
      <c r="I991" s="15"/>
      <c r="J991" s="31"/>
      <c r="K991" s="180"/>
      <c r="L991" s="40"/>
      <c r="M991" s="14"/>
      <c r="N991" s="16"/>
      <c r="O991" s="49"/>
      <c r="P991" s="64"/>
      <c r="Q991" s="18"/>
      <c r="R991" s="181">
        <f t="shared" si="141"/>
        <v>0</v>
      </c>
      <c r="S991" s="181">
        <f t="shared" si="142"/>
        <v>0</v>
      </c>
      <c r="T991" s="181">
        <f t="shared" si="143"/>
        <v>0</v>
      </c>
      <c r="AQ991" s="1">
        <f>COUNT(L$11:L991)</f>
        <v>37</v>
      </c>
      <c r="AR991" s="43">
        <f t="shared" si="144"/>
        <v>40933</v>
      </c>
      <c r="AS991" s="44">
        <f t="shared" si="145"/>
        <v>89.120000000000019</v>
      </c>
      <c r="AT991" s="10" t="str">
        <f t="shared" si="146"/>
        <v/>
      </c>
      <c r="AU991" s="20" t="str">
        <f t="shared" si="147"/>
        <v/>
      </c>
      <c r="AV991" s="42">
        <f t="shared" si="148"/>
        <v>1</v>
      </c>
      <c r="AW991" s="89">
        <f t="shared" si="149"/>
        <v>0</v>
      </c>
      <c r="AX991" s="168"/>
      <c r="AY991" s="60"/>
      <c r="AZ991" s="61"/>
      <c r="BB991" s="61" t="str">
        <f>IF(Settings!I987&lt;&gt;"",Settings!I987,"")</f>
        <v/>
      </c>
    </row>
    <row r="992" spans="2:54" x14ac:dyDescent="0.2">
      <c r="B992" s="13"/>
      <c r="C992" s="12"/>
      <c r="D992" s="12"/>
      <c r="E992" s="12"/>
      <c r="F992" s="12"/>
      <c r="G992" s="12"/>
      <c r="H992" s="12"/>
      <c r="I992" s="15"/>
      <c r="J992" s="31"/>
      <c r="K992" s="180"/>
      <c r="L992" s="40"/>
      <c r="M992" s="14"/>
      <c r="N992" s="16"/>
      <c r="O992" s="49"/>
      <c r="P992" s="64"/>
      <c r="Q992" s="18"/>
      <c r="R992" s="181">
        <f t="shared" si="141"/>
        <v>0</v>
      </c>
      <c r="S992" s="181">
        <f t="shared" si="142"/>
        <v>0</v>
      </c>
      <c r="T992" s="181">
        <f t="shared" si="143"/>
        <v>0</v>
      </c>
      <c r="AQ992" s="1">
        <f>COUNT(L$11:L992)</f>
        <v>37</v>
      </c>
      <c r="AR992" s="43">
        <f t="shared" si="144"/>
        <v>40933</v>
      </c>
      <c r="AS992" s="44">
        <f t="shared" si="145"/>
        <v>89.120000000000019</v>
      </c>
      <c r="AT992" s="10" t="str">
        <f t="shared" si="146"/>
        <v/>
      </c>
      <c r="AU992" s="20" t="str">
        <f t="shared" si="147"/>
        <v/>
      </c>
      <c r="AV992" s="42">
        <f t="shared" si="148"/>
        <v>1</v>
      </c>
      <c r="AW992" s="89">
        <f t="shared" si="149"/>
        <v>0</v>
      </c>
      <c r="AX992" s="168"/>
      <c r="AY992" s="60"/>
      <c r="AZ992" s="61"/>
      <c r="BB992" s="61" t="str">
        <f>IF(Settings!I988&lt;&gt;"",Settings!I988,"")</f>
        <v/>
      </c>
    </row>
    <row r="993" spans="2:54" x14ac:dyDescent="0.2">
      <c r="B993" s="13"/>
      <c r="C993" s="12"/>
      <c r="D993" s="12"/>
      <c r="E993" s="12"/>
      <c r="F993" s="12"/>
      <c r="G993" s="12"/>
      <c r="H993" s="12"/>
      <c r="I993" s="15"/>
      <c r="J993" s="31"/>
      <c r="K993" s="180"/>
      <c r="L993" s="40"/>
      <c r="M993" s="14"/>
      <c r="N993" s="16"/>
      <c r="O993" s="49"/>
      <c r="P993" s="64"/>
      <c r="Q993" s="18"/>
      <c r="R993" s="181">
        <f t="shared" si="141"/>
        <v>0</v>
      </c>
      <c r="S993" s="181">
        <f t="shared" si="142"/>
        <v>0</v>
      </c>
      <c r="T993" s="181">
        <f t="shared" si="143"/>
        <v>0</v>
      </c>
      <c r="AQ993" s="1">
        <f>COUNT(L$11:L993)</f>
        <v>37</v>
      </c>
      <c r="AR993" s="43">
        <f t="shared" si="144"/>
        <v>40933</v>
      </c>
      <c r="AS993" s="44">
        <f t="shared" si="145"/>
        <v>89.120000000000019</v>
      </c>
      <c r="AT993" s="10" t="str">
        <f t="shared" si="146"/>
        <v/>
      </c>
      <c r="AU993" s="20" t="str">
        <f t="shared" si="147"/>
        <v/>
      </c>
      <c r="AV993" s="42">
        <f t="shared" si="148"/>
        <v>1</v>
      </c>
      <c r="AW993" s="89">
        <f t="shared" si="149"/>
        <v>0</v>
      </c>
      <c r="AX993" s="168"/>
      <c r="AY993" s="60"/>
      <c r="AZ993" s="61"/>
      <c r="BB993" s="61" t="str">
        <f>IF(Settings!I989&lt;&gt;"",Settings!I989,"")</f>
        <v/>
      </c>
    </row>
    <row r="994" spans="2:54" x14ac:dyDescent="0.2">
      <c r="B994" s="13"/>
      <c r="C994" s="12"/>
      <c r="D994" s="12"/>
      <c r="E994" s="12"/>
      <c r="F994" s="12"/>
      <c r="G994" s="12"/>
      <c r="H994" s="12"/>
      <c r="I994" s="15"/>
      <c r="J994" s="31"/>
      <c r="K994" s="180"/>
      <c r="L994" s="40"/>
      <c r="M994" s="14"/>
      <c r="N994" s="16"/>
      <c r="O994" s="49"/>
      <c r="P994" s="64"/>
      <c r="Q994" s="18"/>
      <c r="R994" s="181">
        <f t="shared" si="141"/>
        <v>0</v>
      </c>
      <c r="S994" s="181">
        <f t="shared" si="142"/>
        <v>0</v>
      </c>
      <c r="T994" s="181">
        <f t="shared" si="143"/>
        <v>0</v>
      </c>
      <c r="AQ994" s="1">
        <f>COUNT(L$11:L994)</f>
        <v>37</v>
      </c>
      <c r="AR994" s="43">
        <f t="shared" si="144"/>
        <v>40933</v>
      </c>
      <c r="AS994" s="44">
        <f t="shared" si="145"/>
        <v>89.120000000000019</v>
      </c>
      <c r="AT994" s="10" t="str">
        <f t="shared" si="146"/>
        <v/>
      </c>
      <c r="AU994" s="20" t="str">
        <f t="shared" si="147"/>
        <v/>
      </c>
      <c r="AV994" s="42">
        <f t="shared" si="148"/>
        <v>1</v>
      </c>
      <c r="AW994" s="89">
        <f t="shared" si="149"/>
        <v>0</v>
      </c>
      <c r="AX994" s="168"/>
      <c r="AY994" s="60"/>
      <c r="AZ994" s="61"/>
      <c r="BB994" s="61" t="str">
        <f>IF(Settings!I990&lt;&gt;"",Settings!I990,"")</f>
        <v/>
      </c>
    </row>
    <row r="995" spans="2:54" x14ac:dyDescent="0.2">
      <c r="B995" s="13"/>
      <c r="C995" s="12"/>
      <c r="D995" s="12"/>
      <c r="E995" s="12"/>
      <c r="F995" s="12"/>
      <c r="G995" s="12"/>
      <c r="H995" s="12"/>
      <c r="I995" s="15"/>
      <c r="J995" s="31"/>
      <c r="K995" s="180"/>
      <c r="L995" s="40"/>
      <c r="M995" s="14"/>
      <c r="N995" s="16"/>
      <c r="O995" s="49"/>
      <c r="P995" s="64"/>
      <c r="Q995" s="18"/>
      <c r="R995" s="181">
        <f t="shared" si="141"/>
        <v>0</v>
      </c>
      <c r="S995" s="181">
        <f t="shared" si="142"/>
        <v>0</v>
      </c>
      <c r="T995" s="181">
        <f t="shared" si="143"/>
        <v>0</v>
      </c>
      <c r="AQ995" s="1">
        <f>COUNT(L$11:L995)</f>
        <v>37</v>
      </c>
      <c r="AR995" s="43">
        <f t="shared" si="144"/>
        <v>40933</v>
      </c>
      <c r="AS995" s="44">
        <f t="shared" si="145"/>
        <v>89.120000000000019</v>
      </c>
      <c r="AT995" s="10" t="str">
        <f t="shared" si="146"/>
        <v/>
      </c>
      <c r="AU995" s="20" t="str">
        <f t="shared" si="147"/>
        <v/>
      </c>
      <c r="AV995" s="42">
        <f t="shared" si="148"/>
        <v>1</v>
      </c>
      <c r="AW995" s="89">
        <f t="shared" si="149"/>
        <v>0</v>
      </c>
      <c r="AX995" s="168"/>
      <c r="AY995" s="60"/>
      <c r="AZ995" s="61"/>
      <c r="BB995" s="61" t="str">
        <f>IF(Settings!I991&lt;&gt;"",Settings!I991,"")</f>
        <v/>
      </c>
    </row>
    <row r="996" spans="2:54" x14ac:dyDescent="0.2">
      <c r="B996" s="13"/>
      <c r="C996" s="12"/>
      <c r="D996" s="12"/>
      <c r="E996" s="12"/>
      <c r="F996" s="12"/>
      <c r="G996" s="12"/>
      <c r="H996" s="12"/>
      <c r="I996" s="15"/>
      <c r="J996" s="31"/>
      <c r="K996" s="180"/>
      <c r="L996" s="40"/>
      <c r="M996" s="14"/>
      <c r="N996" s="16"/>
      <c r="O996" s="49"/>
      <c r="P996" s="64"/>
      <c r="Q996" s="18"/>
      <c r="R996" s="181">
        <f t="shared" si="141"/>
        <v>0</v>
      </c>
      <c r="S996" s="181">
        <f t="shared" si="142"/>
        <v>0</v>
      </c>
      <c r="T996" s="181">
        <f t="shared" si="143"/>
        <v>0</v>
      </c>
      <c r="AQ996" s="1">
        <f>COUNT(L$11:L996)</f>
        <v>37</v>
      </c>
      <c r="AR996" s="43">
        <f t="shared" si="144"/>
        <v>40933</v>
      </c>
      <c r="AS996" s="44">
        <f t="shared" si="145"/>
        <v>89.120000000000019</v>
      </c>
      <c r="AT996" s="10" t="str">
        <f t="shared" si="146"/>
        <v/>
      </c>
      <c r="AU996" s="20" t="str">
        <f t="shared" si="147"/>
        <v/>
      </c>
      <c r="AV996" s="42">
        <f t="shared" si="148"/>
        <v>1</v>
      </c>
      <c r="AW996" s="89">
        <f t="shared" si="149"/>
        <v>0</v>
      </c>
      <c r="AX996" s="168"/>
      <c r="AY996" s="60"/>
      <c r="AZ996" s="61"/>
      <c r="BB996" s="61" t="str">
        <f>IF(Settings!I992&lt;&gt;"",Settings!I992,"")</f>
        <v/>
      </c>
    </row>
    <row r="997" spans="2:54" x14ac:dyDescent="0.2">
      <c r="B997" s="13"/>
      <c r="C997" s="12"/>
      <c r="D997" s="12"/>
      <c r="E997" s="12"/>
      <c r="F997" s="12"/>
      <c r="G997" s="12"/>
      <c r="H997" s="12"/>
      <c r="I997" s="15"/>
      <c r="J997" s="31"/>
      <c r="K997" s="180"/>
      <c r="L997" s="40"/>
      <c r="M997" s="14"/>
      <c r="N997" s="16"/>
      <c r="O997" s="49"/>
      <c r="P997" s="64"/>
      <c r="Q997" s="18"/>
      <c r="R997" s="181">
        <f t="shared" si="141"/>
        <v>0</v>
      </c>
      <c r="S997" s="181">
        <f t="shared" si="142"/>
        <v>0</v>
      </c>
      <c r="T997" s="181">
        <f t="shared" si="143"/>
        <v>0</v>
      </c>
      <c r="AQ997" s="1">
        <f>COUNT(L$11:L997)</f>
        <v>37</v>
      </c>
      <c r="AR997" s="43">
        <f t="shared" si="144"/>
        <v>40933</v>
      </c>
      <c r="AS997" s="44">
        <f t="shared" si="145"/>
        <v>89.120000000000019</v>
      </c>
      <c r="AT997" s="10" t="str">
        <f t="shared" si="146"/>
        <v/>
      </c>
      <c r="AU997" s="20" t="str">
        <f t="shared" si="147"/>
        <v/>
      </c>
      <c r="AV997" s="42">
        <f t="shared" si="148"/>
        <v>1</v>
      </c>
      <c r="AW997" s="89">
        <f t="shared" si="149"/>
        <v>0</v>
      </c>
      <c r="AX997" s="168"/>
      <c r="AY997" s="60"/>
      <c r="AZ997" s="61"/>
      <c r="BB997" s="61" t="str">
        <f>IF(Settings!I993&lt;&gt;"",Settings!I993,"")</f>
        <v/>
      </c>
    </row>
    <row r="998" spans="2:54" x14ac:dyDescent="0.2">
      <c r="B998" s="13"/>
      <c r="C998" s="12"/>
      <c r="D998" s="12"/>
      <c r="E998" s="12"/>
      <c r="F998" s="12"/>
      <c r="G998" s="12"/>
      <c r="H998" s="12"/>
      <c r="I998" s="15"/>
      <c r="J998" s="31"/>
      <c r="K998" s="180"/>
      <c r="L998" s="40"/>
      <c r="M998" s="14"/>
      <c r="N998" s="16"/>
      <c r="O998" s="49"/>
      <c r="P998" s="64"/>
      <c r="Q998" s="18"/>
      <c r="R998" s="181">
        <f t="shared" si="141"/>
        <v>0</v>
      </c>
      <c r="S998" s="181">
        <f t="shared" si="142"/>
        <v>0</v>
      </c>
      <c r="T998" s="181">
        <f t="shared" si="143"/>
        <v>0</v>
      </c>
      <c r="AQ998" s="1">
        <f>COUNT(L$11:L998)</f>
        <v>37</v>
      </c>
      <c r="AR998" s="43">
        <f t="shared" si="144"/>
        <v>40933</v>
      </c>
      <c r="AS998" s="44">
        <f t="shared" si="145"/>
        <v>89.120000000000019</v>
      </c>
      <c r="AT998" s="10" t="str">
        <f t="shared" si="146"/>
        <v/>
      </c>
      <c r="AU998" s="20" t="str">
        <f t="shared" si="147"/>
        <v/>
      </c>
      <c r="AV998" s="42">
        <f t="shared" si="148"/>
        <v>1</v>
      </c>
      <c r="AW998" s="89">
        <f t="shared" si="149"/>
        <v>0</v>
      </c>
      <c r="AX998" s="168"/>
      <c r="AY998" s="60"/>
      <c r="AZ998" s="61"/>
      <c r="BB998" s="61" t="str">
        <f>IF(Settings!I994&lt;&gt;"",Settings!I994,"")</f>
        <v/>
      </c>
    </row>
    <row r="999" spans="2:54" x14ac:dyDescent="0.2">
      <c r="B999" s="13"/>
      <c r="C999" s="12"/>
      <c r="D999" s="12"/>
      <c r="E999" s="12"/>
      <c r="F999" s="12"/>
      <c r="G999" s="12"/>
      <c r="H999" s="12"/>
      <c r="I999" s="15"/>
      <c r="J999" s="31"/>
      <c r="K999" s="180"/>
      <c r="L999" s="40"/>
      <c r="M999" s="14"/>
      <c r="N999" s="16"/>
      <c r="O999" s="49"/>
      <c r="P999" s="64"/>
      <c r="Q999" s="18"/>
      <c r="R999" s="181">
        <f t="shared" si="141"/>
        <v>0</v>
      </c>
      <c r="S999" s="181">
        <f t="shared" si="142"/>
        <v>0</v>
      </c>
      <c r="T999" s="181">
        <f t="shared" si="143"/>
        <v>0</v>
      </c>
      <c r="AQ999" s="1">
        <f>COUNT(L$11:L999)</f>
        <v>37</v>
      </c>
      <c r="AR999" s="43">
        <f t="shared" si="144"/>
        <v>40933</v>
      </c>
      <c r="AS999" s="44">
        <f t="shared" si="145"/>
        <v>89.120000000000019</v>
      </c>
      <c r="AT999" s="10" t="str">
        <f t="shared" si="146"/>
        <v/>
      </c>
      <c r="AU999" s="20" t="str">
        <f t="shared" si="147"/>
        <v/>
      </c>
      <c r="AV999" s="42">
        <f t="shared" si="148"/>
        <v>1</v>
      </c>
      <c r="AW999" s="89">
        <f t="shared" si="149"/>
        <v>0</v>
      </c>
      <c r="AX999" s="168"/>
      <c r="AY999" s="60"/>
      <c r="AZ999" s="61"/>
      <c r="BB999" s="61" t="str">
        <f>IF(Settings!I995&lt;&gt;"",Settings!I995,"")</f>
        <v/>
      </c>
    </row>
    <row r="1000" spans="2:54" x14ac:dyDescent="0.2">
      <c r="B1000" s="13"/>
      <c r="C1000" s="12"/>
      <c r="D1000" s="12"/>
      <c r="E1000" s="12"/>
      <c r="F1000" s="12"/>
      <c r="G1000" s="12"/>
      <c r="H1000" s="12"/>
      <c r="I1000" s="15"/>
      <c r="J1000" s="31"/>
      <c r="K1000" s="180"/>
      <c r="L1000" s="40"/>
      <c r="M1000" s="14"/>
      <c r="N1000" s="16"/>
      <c r="O1000" s="49"/>
      <c r="P1000" s="64"/>
      <c r="Q1000" s="18"/>
      <c r="R1000" s="181">
        <f t="shared" si="141"/>
        <v>0</v>
      </c>
      <c r="S1000" s="181">
        <f t="shared" si="142"/>
        <v>0</v>
      </c>
      <c r="T1000" s="181">
        <f t="shared" si="143"/>
        <v>0</v>
      </c>
      <c r="AQ1000" s="1">
        <f>COUNT(L$11:L1000)</f>
        <v>37</v>
      </c>
      <c r="AR1000" s="43">
        <f t="shared" si="144"/>
        <v>40933</v>
      </c>
      <c r="AS1000" s="44">
        <f t="shared" si="145"/>
        <v>89.120000000000019</v>
      </c>
      <c r="AT1000" s="10" t="str">
        <f t="shared" si="146"/>
        <v/>
      </c>
      <c r="AU1000" s="20" t="str">
        <f t="shared" si="147"/>
        <v/>
      </c>
      <c r="AV1000" s="42">
        <f t="shared" si="148"/>
        <v>1</v>
      </c>
      <c r="AW1000" s="89">
        <f t="shared" si="149"/>
        <v>0</v>
      </c>
      <c r="AX1000" s="168"/>
      <c r="AY1000" s="60"/>
      <c r="AZ1000" s="61"/>
      <c r="BB1000" s="61" t="str">
        <f>IF(Settings!I996&lt;&gt;"",Settings!I996,"")</f>
        <v/>
      </c>
    </row>
    <row r="1001" spans="2:54" x14ac:dyDescent="0.2">
      <c r="B1001" s="13"/>
      <c r="C1001" s="12"/>
      <c r="D1001" s="12"/>
      <c r="E1001" s="12"/>
      <c r="F1001" s="12"/>
      <c r="G1001" s="12"/>
      <c r="H1001" s="12"/>
      <c r="I1001" s="15"/>
      <c r="J1001" s="31"/>
      <c r="K1001" s="180"/>
      <c r="L1001" s="40"/>
      <c r="M1001" s="14"/>
      <c r="N1001" s="16"/>
      <c r="O1001" s="49"/>
      <c r="P1001" s="64"/>
      <c r="Q1001" s="18"/>
      <c r="R1001" s="181">
        <f t="shared" si="141"/>
        <v>0</v>
      </c>
      <c r="S1001" s="181">
        <f t="shared" si="142"/>
        <v>0</v>
      </c>
      <c r="T1001" s="181">
        <f t="shared" si="143"/>
        <v>0</v>
      </c>
      <c r="AQ1001" s="1">
        <f>COUNT(L$11:L1001)</f>
        <v>37</v>
      </c>
      <c r="AR1001" s="43">
        <f t="shared" si="144"/>
        <v>40933</v>
      </c>
      <c r="AS1001" s="44">
        <f t="shared" si="145"/>
        <v>89.120000000000019</v>
      </c>
      <c r="AT1001" s="10" t="str">
        <f t="shared" si="146"/>
        <v/>
      </c>
      <c r="AU1001" s="20" t="str">
        <f t="shared" si="147"/>
        <v/>
      </c>
      <c r="AV1001" s="42">
        <f t="shared" si="148"/>
        <v>1</v>
      </c>
      <c r="AW1001" s="89">
        <f t="shared" si="149"/>
        <v>0</v>
      </c>
      <c r="AX1001" s="168"/>
      <c r="AY1001" s="60"/>
      <c r="AZ1001" s="61"/>
      <c r="BB1001" s="61" t="str">
        <f>IF(Settings!I997&lt;&gt;"",Settings!I997,"")</f>
        <v/>
      </c>
    </row>
    <row r="1002" spans="2:54" x14ac:dyDescent="0.2">
      <c r="B1002" s="13"/>
      <c r="C1002" s="12"/>
      <c r="D1002" s="12"/>
      <c r="E1002" s="12"/>
      <c r="F1002" s="12"/>
      <c r="G1002" s="12"/>
      <c r="H1002" s="12"/>
      <c r="I1002" s="15"/>
      <c r="J1002" s="31"/>
      <c r="K1002" s="180"/>
      <c r="L1002" s="40"/>
      <c r="M1002" s="14"/>
      <c r="N1002" s="16"/>
      <c r="O1002" s="49"/>
      <c r="P1002" s="64"/>
      <c r="Q1002" s="18"/>
      <c r="R1002" s="181">
        <f t="shared" si="141"/>
        <v>0</v>
      </c>
      <c r="S1002" s="181">
        <f t="shared" si="142"/>
        <v>0</v>
      </c>
      <c r="T1002" s="181">
        <f t="shared" si="143"/>
        <v>0</v>
      </c>
      <c r="AQ1002" s="1">
        <f>COUNT(L$11:L1002)</f>
        <v>37</v>
      </c>
      <c r="AR1002" s="43">
        <f t="shared" si="144"/>
        <v>40933</v>
      </c>
      <c r="AS1002" s="44">
        <f t="shared" si="145"/>
        <v>89.120000000000019</v>
      </c>
      <c r="AT1002" s="10" t="str">
        <f t="shared" si="146"/>
        <v/>
      </c>
      <c r="AU1002" s="20" t="str">
        <f t="shared" si="147"/>
        <v/>
      </c>
      <c r="AV1002" s="42">
        <f t="shared" si="148"/>
        <v>1</v>
      </c>
      <c r="AW1002" s="89">
        <f t="shared" si="149"/>
        <v>0</v>
      </c>
      <c r="AX1002" s="168"/>
      <c r="AY1002" s="60"/>
      <c r="AZ1002" s="61"/>
      <c r="BB1002" s="61" t="str">
        <f>IF(Settings!I998&lt;&gt;"",Settings!I998,"")</f>
        <v/>
      </c>
    </row>
    <row r="1003" spans="2:54" x14ac:dyDescent="0.2">
      <c r="B1003" s="13"/>
      <c r="C1003" s="12"/>
      <c r="D1003" s="12"/>
      <c r="E1003" s="12"/>
      <c r="F1003" s="12"/>
      <c r="G1003" s="12"/>
      <c r="H1003" s="12"/>
      <c r="I1003" s="15"/>
      <c r="J1003" s="31"/>
      <c r="K1003" s="180"/>
      <c r="L1003" s="40"/>
      <c r="M1003" s="14"/>
      <c r="N1003" s="16"/>
      <c r="O1003" s="49"/>
      <c r="P1003" s="64"/>
      <c r="Q1003" s="18"/>
      <c r="R1003" s="181">
        <f t="shared" si="141"/>
        <v>0</v>
      </c>
      <c r="S1003" s="181">
        <f t="shared" si="142"/>
        <v>0</v>
      </c>
      <c r="T1003" s="181">
        <f t="shared" si="143"/>
        <v>0</v>
      </c>
      <c r="AQ1003" s="1">
        <f>COUNT(L$11:L1003)</f>
        <v>37</v>
      </c>
      <c r="AR1003" s="43">
        <f t="shared" si="144"/>
        <v>40933</v>
      </c>
      <c r="AS1003" s="44">
        <f t="shared" si="145"/>
        <v>89.120000000000019</v>
      </c>
      <c r="AT1003" s="10" t="str">
        <f t="shared" si="146"/>
        <v/>
      </c>
      <c r="AU1003" s="20" t="str">
        <f t="shared" si="147"/>
        <v/>
      </c>
      <c r="AV1003" s="42">
        <f t="shared" si="148"/>
        <v>1</v>
      </c>
      <c r="AW1003" s="89">
        <f t="shared" si="149"/>
        <v>0</v>
      </c>
      <c r="AX1003" s="168"/>
      <c r="AY1003" s="60"/>
      <c r="AZ1003" s="61"/>
      <c r="BB1003" s="61" t="str">
        <f>IF(Settings!I999&lt;&gt;"",Settings!I999,"")</f>
        <v/>
      </c>
    </row>
    <row r="1004" spans="2:54" x14ac:dyDescent="0.2">
      <c r="B1004" s="13"/>
      <c r="C1004" s="12"/>
      <c r="D1004" s="12"/>
      <c r="E1004" s="12"/>
      <c r="F1004" s="12"/>
      <c r="G1004" s="12"/>
      <c r="H1004" s="12"/>
      <c r="I1004" s="15"/>
      <c r="J1004" s="31"/>
      <c r="K1004" s="180"/>
      <c r="L1004" s="40"/>
      <c r="M1004" s="14"/>
      <c r="N1004" s="16"/>
      <c r="O1004" s="49"/>
      <c r="P1004" s="64"/>
      <c r="Q1004" s="18"/>
      <c r="R1004" s="181">
        <f t="shared" si="141"/>
        <v>0</v>
      </c>
      <c r="S1004" s="181">
        <f t="shared" si="142"/>
        <v>0</v>
      </c>
      <c r="T1004" s="181">
        <f t="shared" si="143"/>
        <v>0</v>
      </c>
      <c r="AQ1004" s="1">
        <f>COUNT(L$11:L1004)</f>
        <v>37</v>
      </c>
      <c r="AR1004" s="43">
        <f t="shared" si="144"/>
        <v>40933</v>
      </c>
      <c r="AS1004" s="44">
        <f t="shared" si="145"/>
        <v>89.120000000000019</v>
      </c>
      <c r="AT1004" s="10" t="str">
        <f t="shared" si="146"/>
        <v/>
      </c>
      <c r="AU1004" s="20" t="str">
        <f t="shared" si="147"/>
        <v/>
      </c>
      <c r="AV1004" s="42">
        <f t="shared" si="148"/>
        <v>1</v>
      </c>
      <c r="AW1004" s="89">
        <f t="shared" si="149"/>
        <v>0</v>
      </c>
      <c r="AX1004" s="168"/>
      <c r="AY1004" s="60"/>
      <c r="AZ1004" s="61"/>
      <c r="BB1004" s="61" t="str">
        <f>IF(Settings!I1000&lt;&gt;"",Settings!I1000,"")</f>
        <v/>
      </c>
    </row>
    <row r="1005" spans="2:54" x14ac:dyDescent="0.2">
      <c r="B1005" s="13"/>
      <c r="C1005" s="12"/>
      <c r="D1005" s="12"/>
      <c r="E1005" s="12"/>
      <c r="F1005" s="12"/>
      <c r="G1005" s="12"/>
      <c r="H1005" s="12"/>
      <c r="I1005" s="15"/>
      <c r="J1005" s="31"/>
      <c r="K1005" s="180"/>
      <c r="L1005" s="40"/>
      <c r="M1005" s="14"/>
      <c r="N1005" s="16"/>
      <c r="O1005" s="49"/>
      <c r="P1005" s="64"/>
      <c r="Q1005" s="18"/>
      <c r="R1005" s="181">
        <f t="shared" si="141"/>
        <v>0</v>
      </c>
      <c r="S1005" s="181">
        <f t="shared" si="142"/>
        <v>0</v>
      </c>
      <c r="T1005" s="181">
        <f t="shared" si="143"/>
        <v>0</v>
      </c>
      <c r="AQ1005" s="1">
        <f>COUNT(L$11:L1005)</f>
        <v>37</v>
      </c>
      <c r="AR1005" s="43">
        <f t="shared" si="144"/>
        <v>40933</v>
      </c>
      <c r="AS1005" s="44">
        <f t="shared" si="145"/>
        <v>89.120000000000019</v>
      </c>
      <c r="AT1005" s="10" t="str">
        <f t="shared" si="146"/>
        <v/>
      </c>
      <c r="AU1005" s="20" t="str">
        <f t="shared" si="147"/>
        <v/>
      </c>
      <c r="AV1005" s="42">
        <f t="shared" si="148"/>
        <v>1</v>
      </c>
      <c r="AW1005" s="89">
        <f t="shared" si="149"/>
        <v>0</v>
      </c>
      <c r="AX1005" s="168"/>
      <c r="AY1005" s="60"/>
      <c r="AZ1005" s="61"/>
      <c r="BB1005" s="61" t="str">
        <f>IF(Settings!I1001&lt;&gt;"",Settings!I1001,"")</f>
        <v/>
      </c>
    </row>
    <row r="1006" spans="2:54" x14ac:dyDescent="0.2">
      <c r="B1006" s="13"/>
      <c r="C1006" s="12"/>
      <c r="D1006" s="12"/>
      <c r="E1006" s="12"/>
      <c r="F1006" s="12"/>
      <c r="G1006" s="12"/>
      <c r="H1006" s="12"/>
      <c r="I1006" s="15"/>
      <c r="J1006" s="31"/>
      <c r="K1006" s="180"/>
      <c r="L1006" s="40"/>
      <c r="M1006" s="14"/>
      <c r="N1006" s="16"/>
      <c r="O1006" s="49"/>
      <c r="P1006" s="64"/>
      <c r="Q1006" s="18"/>
      <c r="R1006" s="181">
        <f t="shared" si="141"/>
        <v>0</v>
      </c>
      <c r="S1006" s="181">
        <f t="shared" si="142"/>
        <v>0</v>
      </c>
      <c r="T1006" s="181">
        <f t="shared" si="143"/>
        <v>0</v>
      </c>
      <c r="AQ1006" s="1">
        <f>COUNT(L$11:L1006)</f>
        <v>37</v>
      </c>
      <c r="AR1006" s="43">
        <f t="shared" si="144"/>
        <v>40933</v>
      </c>
      <c r="AS1006" s="44">
        <f t="shared" si="145"/>
        <v>89.120000000000019</v>
      </c>
      <c r="AT1006" s="10" t="str">
        <f t="shared" si="146"/>
        <v/>
      </c>
      <c r="AU1006" s="20" t="str">
        <f t="shared" si="147"/>
        <v/>
      </c>
      <c r="AV1006" s="42">
        <f t="shared" si="148"/>
        <v>1</v>
      </c>
      <c r="AW1006" s="89">
        <f t="shared" si="149"/>
        <v>0</v>
      </c>
      <c r="AX1006" s="168"/>
      <c r="AY1006" s="60"/>
      <c r="AZ1006" s="61"/>
      <c r="BB1006" s="61" t="str">
        <f>IF(Settings!I1002&lt;&gt;"",Settings!I1002,"")</f>
        <v/>
      </c>
    </row>
    <row r="1007" spans="2:54" x14ac:dyDescent="0.2">
      <c r="B1007" s="13"/>
      <c r="C1007" s="12"/>
      <c r="D1007" s="12"/>
      <c r="E1007" s="12"/>
      <c r="F1007" s="12"/>
      <c r="G1007" s="12"/>
      <c r="H1007" s="12"/>
      <c r="I1007" s="15"/>
      <c r="J1007" s="31"/>
      <c r="K1007" s="180"/>
      <c r="L1007" s="40"/>
      <c r="M1007" s="14"/>
      <c r="N1007" s="16"/>
      <c r="O1007" s="49"/>
      <c r="P1007" s="64"/>
      <c r="Q1007" s="18"/>
      <c r="R1007" s="181">
        <f t="shared" si="141"/>
        <v>0</v>
      </c>
      <c r="S1007" s="181">
        <f t="shared" si="142"/>
        <v>0</v>
      </c>
      <c r="T1007" s="181">
        <f t="shared" si="143"/>
        <v>0</v>
      </c>
      <c r="AQ1007" s="1">
        <f>COUNT(L$11:L1007)</f>
        <v>37</v>
      </c>
      <c r="AR1007" s="43">
        <f t="shared" si="144"/>
        <v>40933</v>
      </c>
      <c r="AS1007" s="44">
        <f t="shared" si="145"/>
        <v>89.120000000000019</v>
      </c>
      <c r="AT1007" s="10" t="str">
        <f t="shared" si="146"/>
        <v/>
      </c>
      <c r="AU1007" s="20" t="str">
        <f t="shared" si="147"/>
        <v/>
      </c>
      <c r="AV1007" s="42">
        <f t="shared" si="148"/>
        <v>1</v>
      </c>
      <c r="AW1007" s="89">
        <f t="shared" si="149"/>
        <v>0</v>
      </c>
      <c r="AX1007" s="168"/>
      <c r="AY1007" s="60"/>
      <c r="AZ1007" s="61"/>
      <c r="BB1007" s="61" t="str">
        <f>IF(Settings!I1003&lt;&gt;"",Settings!I1003,"")</f>
        <v/>
      </c>
    </row>
    <row r="1008" spans="2:54" x14ac:dyDescent="0.2">
      <c r="B1008" s="13"/>
      <c r="C1008" s="12"/>
      <c r="D1008" s="12"/>
      <c r="E1008" s="12"/>
      <c r="F1008" s="12"/>
      <c r="G1008" s="12"/>
      <c r="H1008" s="12"/>
      <c r="I1008" s="15"/>
      <c r="J1008" s="31"/>
      <c r="K1008" s="180"/>
      <c r="L1008" s="40"/>
      <c r="M1008" s="14"/>
      <c r="N1008" s="16"/>
      <c r="O1008" s="49"/>
      <c r="P1008" s="64"/>
      <c r="Q1008" s="18"/>
      <c r="R1008" s="181">
        <f t="shared" si="141"/>
        <v>0</v>
      </c>
      <c r="S1008" s="181">
        <f t="shared" si="142"/>
        <v>0</v>
      </c>
      <c r="T1008" s="181">
        <f t="shared" si="143"/>
        <v>0</v>
      </c>
      <c r="AQ1008" s="1">
        <f>COUNT(L$11:L1008)</f>
        <v>37</v>
      </c>
      <c r="AR1008" s="43">
        <f t="shared" si="144"/>
        <v>40933</v>
      </c>
      <c r="AS1008" s="44">
        <f t="shared" si="145"/>
        <v>89.120000000000019</v>
      </c>
      <c r="AT1008" s="10" t="str">
        <f t="shared" si="146"/>
        <v/>
      </c>
      <c r="AU1008" s="20" t="str">
        <f t="shared" si="147"/>
        <v/>
      </c>
      <c r="AV1008" s="42">
        <f t="shared" si="148"/>
        <v>1</v>
      </c>
      <c r="AW1008" s="89">
        <f t="shared" si="149"/>
        <v>0</v>
      </c>
      <c r="AX1008" s="168"/>
      <c r="AY1008" s="60"/>
      <c r="AZ1008" s="61"/>
      <c r="BB1008" s="61" t="str">
        <f>IF(Settings!I1004&lt;&gt;"",Settings!I1004,"")</f>
        <v/>
      </c>
    </row>
    <row r="1009" spans="2:54" x14ac:dyDescent="0.2">
      <c r="B1009" s="13"/>
      <c r="C1009" s="12"/>
      <c r="D1009" s="12"/>
      <c r="E1009" s="12"/>
      <c r="F1009" s="12"/>
      <c r="G1009" s="12"/>
      <c r="H1009" s="12"/>
      <c r="I1009" s="15"/>
      <c r="J1009" s="31"/>
      <c r="K1009" s="180"/>
      <c r="L1009" s="40"/>
      <c r="M1009" s="14"/>
      <c r="N1009" s="16"/>
      <c r="O1009" s="49"/>
      <c r="P1009" s="64"/>
      <c r="Q1009" s="18"/>
      <c r="R1009" s="181">
        <f t="shared" si="141"/>
        <v>0</v>
      </c>
      <c r="S1009" s="181">
        <f t="shared" si="142"/>
        <v>0</v>
      </c>
      <c r="T1009" s="181">
        <f t="shared" si="143"/>
        <v>0</v>
      </c>
      <c r="AQ1009" s="1">
        <f>COUNT(L$11:L1009)</f>
        <v>37</v>
      </c>
      <c r="AR1009" s="43">
        <f t="shared" si="144"/>
        <v>40933</v>
      </c>
      <c r="AS1009" s="44">
        <f t="shared" si="145"/>
        <v>89.120000000000019</v>
      </c>
      <c r="AT1009" s="10" t="str">
        <f t="shared" si="146"/>
        <v/>
      </c>
      <c r="AU1009" s="20" t="str">
        <f t="shared" si="147"/>
        <v/>
      </c>
      <c r="AV1009" s="42">
        <f t="shared" si="148"/>
        <v>1</v>
      </c>
      <c r="AW1009" s="89">
        <f t="shared" si="149"/>
        <v>0</v>
      </c>
      <c r="AX1009" s="168"/>
      <c r="AY1009" s="60"/>
      <c r="AZ1009" s="61"/>
      <c r="BB1009" s="61" t="str">
        <f>IF(Settings!I1005&lt;&gt;"",Settings!I1005,"")</f>
        <v/>
      </c>
    </row>
    <row r="1010" spans="2:54" x14ac:dyDescent="0.2">
      <c r="B1010" s="13"/>
      <c r="C1010" s="12"/>
      <c r="D1010" s="12"/>
      <c r="E1010" s="12"/>
      <c r="F1010" s="12"/>
      <c r="G1010" s="12"/>
      <c r="H1010" s="12"/>
      <c r="I1010" s="15"/>
      <c r="J1010" s="31"/>
      <c r="K1010" s="180"/>
      <c r="L1010" s="40"/>
      <c r="M1010" s="14"/>
      <c r="N1010" s="16"/>
      <c r="O1010" s="49"/>
      <c r="P1010" s="64"/>
      <c r="Q1010" s="18"/>
      <c r="R1010" s="181">
        <f t="shared" si="141"/>
        <v>0</v>
      </c>
      <c r="S1010" s="181">
        <f t="shared" si="142"/>
        <v>0</v>
      </c>
      <c r="T1010" s="181">
        <f t="shared" si="143"/>
        <v>0</v>
      </c>
      <c r="AQ1010" s="1">
        <f>COUNT(L$11:L1010)</f>
        <v>37</v>
      </c>
      <c r="AR1010" s="43">
        <f t="shared" si="144"/>
        <v>40933</v>
      </c>
      <c r="AS1010" s="44">
        <f t="shared" si="145"/>
        <v>89.120000000000019</v>
      </c>
      <c r="AT1010" s="10" t="str">
        <f t="shared" si="146"/>
        <v/>
      </c>
      <c r="AU1010" s="20" t="str">
        <f t="shared" si="147"/>
        <v/>
      </c>
      <c r="AV1010" s="42">
        <f t="shared" si="148"/>
        <v>1</v>
      </c>
      <c r="AW1010" s="89">
        <f t="shared" si="149"/>
        <v>0</v>
      </c>
      <c r="AX1010" s="168"/>
      <c r="AY1010" s="60"/>
      <c r="AZ1010" s="61"/>
      <c r="BB1010" s="61" t="str">
        <f>IF(Settings!I1006&lt;&gt;"",Settings!I1006,"")</f>
        <v/>
      </c>
    </row>
    <row r="1011" spans="2:54" x14ac:dyDescent="0.2">
      <c r="B1011" s="13"/>
      <c r="C1011" s="12"/>
      <c r="D1011" s="12"/>
      <c r="E1011" s="12"/>
      <c r="F1011" s="12"/>
      <c r="G1011" s="12"/>
      <c r="H1011" s="12"/>
      <c r="I1011" s="15"/>
      <c r="J1011" s="31"/>
      <c r="K1011" s="180"/>
      <c r="L1011" s="40"/>
      <c r="M1011" s="14"/>
      <c r="N1011" s="16"/>
      <c r="O1011" s="49"/>
      <c r="P1011" s="64"/>
      <c r="Q1011" s="18"/>
      <c r="R1011" s="181">
        <f t="shared" si="141"/>
        <v>0</v>
      </c>
      <c r="S1011" s="181">
        <f t="shared" si="142"/>
        <v>0</v>
      </c>
      <c r="T1011" s="181">
        <f t="shared" si="143"/>
        <v>0</v>
      </c>
      <c r="AQ1011" s="1">
        <f>COUNT(L$11:L1011)</f>
        <v>37</v>
      </c>
      <c r="AR1011" s="43">
        <f t="shared" si="144"/>
        <v>40933</v>
      </c>
      <c r="AS1011" s="44">
        <f t="shared" si="145"/>
        <v>89.120000000000019</v>
      </c>
      <c r="AT1011" s="10" t="str">
        <f t="shared" si="146"/>
        <v/>
      </c>
      <c r="AU1011" s="20" t="str">
        <f t="shared" si="147"/>
        <v/>
      </c>
      <c r="AV1011" s="42">
        <f t="shared" si="148"/>
        <v>1</v>
      </c>
      <c r="AW1011" s="89">
        <f t="shared" si="149"/>
        <v>0</v>
      </c>
      <c r="AX1011" s="168"/>
      <c r="AY1011" s="60"/>
      <c r="AZ1011" s="61"/>
      <c r="BB1011" s="61" t="str">
        <f>IF(Settings!I1007&lt;&gt;"",Settings!I1007,"")</f>
        <v/>
      </c>
    </row>
    <row r="1012" spans="2:54" x14ac:dyDescent="0.2">
      <c r="B1012" s="13"/>
      <c r="C1012" s="12"/>
      <c r="D1012" s="12"/>
      <c r="E1012" s="12"/>
      <c r="F1012" s="12"/>
      <c r="G1012" s="12"/>
      <c r="H1012" s="12"/>
      <c r="I1012" s="15"/>
      <c r="J1012" s="31"/>
      <c r="K1012" s="180"/>
      <c r="L1012" s="40"/>
      <c r="M1012" s="14"/>
      <c r="N1012" s="16"/>
      <c r="O1012" s="49"/>
      <c r="P1012" s="64"/>
      <c r="Q1012" s="18"/>
      <c r="R1012" s="181">
        <f t="shared" si="141"/>
        <v>0</v>
      </c>
      <c r="S1012" s="181">
        <f t="shared" si="142"/>
        <v>0</v>
      </c>
      <c r="T1012" s="181">
        <f t="shared" si="143"/>
        <v>0</v>
      </c>
      <c r="AQ1012" s="1">
        <f>COUNT(L$11:L1012)</f>
        <v>37</v>
      </c>
      <c r="AR1012" s="43">
        <f t="shared" si="144"/>
        <v>40933</v>
      </c>
      <c r="AS1012" s="44">
        <f t="shared" si="145"/>
        <v>89.120000000000019</v>
      </c>
      <c r="AT1012" s="10" t="str">
        <f t="shared" si="146"/>
        <v/>
      </c>
      <c r="AU1012" s="20" t="str">
        <f t="shared" si="147"/>
        <v/>
      </c>
      <c r="AV1012" s="42">
        <f t="shared" si="148"/>
        <v>1</v>
      </c>
      <c r="AW1012" s="89">
        <f t="shared" si="149"/>
        <v>0</v>
      </c>
      <c r="AX1012" s="168"/>
      <c r="AY1012" s="60"/>
      <c r="AZ1012" s="61"/>
      <c r="BB1012" s="61" t="str">
        <f>IF(Settings!I1008&lt;&gt;"",Settings!I1008,"")</f>
        <v/>
      </c>
    </row>
    <row r="1013" spans="2:54" x14ac:dyDescent="0.2">
      <c r="B1013" s="13"/>
      <c r="C1013" s="12"/>
      <c r="D1013" s="12"/>
      <c r="E1013" s="12"/>
      <c r="F1013" s="12"/>
      <c r="G1013" s="12"/>
      <c r="H1013" s="12"/>
      <c r="I1013" s="15"/>
      <c r="J1013" s="31"/>
      <c r="K1013" s="180"/>
      <c r="L1013" s="40"/>
      <c r="M1013" s="14"/>
      <c r="N1013" s="16"/>
      <c r="O1013" s="49"/>
      <c r="P1013" s="64"/>
      <c r="Q1013" s="18"/>
      <c r="R1013" s="181">
        <f t="shared" si="141"/>
        <v>0</v>
      </c>
      <c r="S1013" s="181">
        <f t="shared" si="142"/>
        <v>0</v>
      </c>
      <c r="T1013" s="181">
        <f t="shared" si="143"/>
        <v>0</v>
      </c>
      <c r="AQ1013" s="1">
        <f>COUNT(L$11:L1013)</f>
        <v>37</v>
      </c>
      <c r="AR1013" s="43">
        <f t="shared" si="144"/>
        <v>40933</v>
      </c>
      <c r="AS1013" s="44">
        <f t="shared" si="145"/>
        <v>89.120000000000019</v>
      </c>
      <c r="AT1013" s="10" t="str">
        <f t="shared" si="146"/>
        <v/>
      </c>
      <c r="AU1013" s="20" t="str">
        <f t="shared" si="147"/>
        <v/>
      </c>
      <c r="AV1013" s="42">
        <f t="shared" si="148"/>
        <v>1</v>
      </c>
      <c r="AW1013" s="89">
        <f t="shared" si="149"/>
        <v>0</v>
      </c>
      <c r="AX1013" s="168"/>
      <c r="AY1013" s="60"/>
      <c r="AZ1013" s="61"/>
      <c r="BB1013" s="61" t="str">
        <f>IF(Settings!I1009&lt;&gt;"",Settings!I1009,"")</f>
        <v/>
      </c>
    </row>
    <row r="1014" spans="2:54" x14ac:dyDescent="0.2">
      <c r="B1014" s="13"/>
      <c r="C1014" s="12"/>
      <c r="D1014" s="12"/>
      <c r="E1014" s="12"/>
      <c r="F1014" s="12"/>
      <c r="G1014" s="12"/>
      <c r="H1014" s="12"/>
      <c r="I1014" s="15"/>
      <c r="J1014" s="31"/>
      <c r="K1014" s="180"/>
      <c r="L1014" s="40"/>
      <c r="M1014" s="14"/>
      <c r="N1014" s="16"/>
      <c r="O1014" s="49"/>
      <c r="P1014" s="64"/>
      <c r="Q1014" s="18"/>
      <c r="R1014" s="181">
        <f t="shared" si="141"/>
        <v>0</v>
      </c>
      <c r="S1014" s="181">
        <f t="shared" si="142"/>
        <v>0</v>
      </c>
      <c r="T1014" s="181">
        <f t="shared" si="143"/>
        <v>0</v>
      </c>
      <c r="AQ1014" s="1">
        <f>COUNT(L$11:L1014)</f>
        <v>37</v>
      </c>
      <c r="AR1014" s="43">
        <f t="shared" si="144"/>
        <v>40933</v>
      </c>
      <c r="AS1014" s="44">
        <f t="shared" si="145"/>
        <v>89.120000000000019</v>
      </c>
      <c r="AT1014" s="10" t="str">
        <f t="shared" si="146"/>
        <v/>
      </c>
      <c r="AU1014" s="20" t="str">
        <f t="shared" si="147"/>
        <v/>
      </c>
      <c r="AV1014" s="42">
        <f t="shared" si="148"/>
        <v>1</v>
      </c>
      <c r="AW1014" s="89">
        <f t="shared" si="149"/>
        <v>0</v>
      </c>
      <c r="AX1014" s="168"/>
      <c r="AY1014" s="60"/>
      <c r="AZ1014" s="61"/>
      <c r="BB1014" s="61" t="str">
        <f>IF(Settings!I1010&lt;&gt;"",Settings!I1010,"")</f>
        <v/>
      </c>
    </row>
    <row r="1015" spans="2:54" x14ac:dyDescent="0.2">
      <c r="B1015" s="13"/>
      <c r="C1015" s="12"/>
      <c r="D1015" s="12"/>
      <c r="E1015" s="12"/>
      <c r="F1015" s="12"/>
      <c r="G1015" s="12"/>
      <c r="H1015" s="12"/>
      <c r="I1015" s="15"/>
      <c r="J1015" s="31"/>
      <c r="K1015" s="180"/>
      <c r="L1015" s="40"/>
      <c r="M1015" s="14"/>
      <c r="N1015" s="16"/>
      <c r="O1015" s="49"/>
      <c r="P1015" s="64"/>
      <c r="Q1015" s="18"/>
      <c r="R1015" s="181">
        <f t="shared" si="141"/>
        <v>0</v>
      </c>
      <c r="S1015" s="181">
        <f t="shared" si="142"/>
        <v>0</v>
      </c>
      <c r="T1015" s="181">
        <f t="shared" si="143"/>
        <v>0</v>
      </c>
      <c r="AQ1015" s="1">
        <f>COUNT(L$11:L1015)</f>
        <v>37</v>
      </c>
      <c r="AR1015" s="43">
        <f t="shared" si="144"/>
        <v>40933</v>
      </c>
      <c r="AS1015" s="44">
        <f t="shared" si="145"/>
        <v>89.120000000000019</v>
      </c>
      <c r="AT1015" s="10" t="str">
        <f t="shared" si="146"/>
        <v/>
      </c>
      <c r="AU1015" s="20" t="str">
        <f t="shared" si="147"/>
        <v/>
      </c>
      <c r="AV1015" s="42">
        <f t="shared" si="148"/>
        <v>1</v>
      </c>
      <c r="AW1015" s="89">
        <f t="shared" si="149"/>
        <v>0</v>
      </c>
      <c r="AX1015" s="168"/>
      <c r="AY1015" s="60"/>
      <c r="AZ1015" s="61"/>
      <c r="BB1015" s="61" t="str">
        <f>IF(Settings!I1011&lt;&gt;"",Settings!I1011,"")</f>
        <v/>
      </c>
    </row>
    <row r="1016" spans="2:54" x14ac:dyDescent="0.2">
      <c r="B1016" s="13"/>
      <c r="C1016" s="12"/>
      <c r="D1016" s="12"/>
      <c r="E1016" s="12"/>
      <c r="F1016" s="12"/>
      <c r="G1016" s="12"/>
      <c r="H1016" s="12"/>
      <c r="I1016" s="15"/>
      <c r="J1016" s="31"/>
      <c r="K1016" s="180"/>
      <c r="L1016" s="40"/>
      <c r="M1016" s="14"/>
      <c r="N1016" s="16"/>
      <c r="O1016" s="49"/>
      <c r="P1016" s="64"/>
      <c r="Q1016" s="18"/>
      <c r="R1016" s="181">
        <f t="shared" si="141"/>
        <v>0</v>
      </c>
      <c r="S1016" s="181">
        <f t="shared" si="142"/>
        <v>0</v>
      </c>
      <c r="T1016" s="181">
        <f t="shared" si="143"/>
        <v>0</v>
      </c>
      <c r="AQ1016" s="1">
        <f>COUNT(L$11:L1016)</f>
        <v>37</v>
      </c>
      <c r="AR1016" s="43">
        <f t="shared" si="144"/>
        <v>40933</v>
      </c>
      <c r="AS1016" s="44">
        <f t="shared" si="145"/>
        <v>89.120000000000019</v>
      </c>
      <c r="AT1016" s="10" t="str">
        <f t="shared" si="146"/>
        <v/>
      </c>
      <c r="AU1016" s="20" t="str">
        <f t="shared" si="147"/>
        <v/>
      </c>
      <c r="AV1016" s="42">
        <f t="shared" si="148"/>
        <v>1</v>
      </c>
      <c r="AW1016" s="89">
        <f t="shared" si="149"/>
        <v>0</v>
      </c>
      <c r="AX1016" s="168"/>
      <c r="AY1016" s="60"/>
      <c r="AZ1016" s="61"/>
      <c r="BB1016" s="61" t="str">
        <f>IF(Settings!I1012&lt;&gt;"",Settings!I1012,"")</f>
        <v/>
      </c>
    </row>
    <row r="1017" spans="2:54" x14ac:dyDescent="0.2">
      <c r="B1017" s="13"/>
      <c r="C1017" s="12"/>
      <c r="D1017" s="12"/>
      <c r="E1017" s="12"/>
      <c r="F1017" s="12"/>
      <c r="G1017" s="12"/>
      <c r="H1017" s="12"/>
      <c r="I1017" s="15"/>
      <c r="J1017" s="31"/>
      <c r="K1017" s="180"/>
      <c r="L1017" s="40"/>
      <c r="M1017" s="14"/>
      <c r="N1017" s="16"/>
      <c r="O1017" s="49"/>
      <c r="P1017" s="64"/>
      <c r="Q1017" s="18"/>
      <c r="R1017" s="181">
        <f t="shared" si="141"/>
        <v>0</v>
      </c>
      <c r="S1017" s="181">
        <f t="shared" si="142"/>
        <v>0</v>
      </c>
      <c r="T1017" s="181">
        <f t="shared" si="143"/>
        <v>0</v>
      </c>
      <c r="AQ1017" s="1">
        <f>COUNT(L$11:L1017)</f>
        <v>37</v>
      </c>
      <c r="AR1017" s="43">
        <f t="shared" si="144"/>
        <v>40933</v>
      </c>
      <c r="AS1017" s="44">
        <f t="shared" si="145"/>
        <v>89.120000000000019</v>
      </c>
      <c r="AT1017" s="10" t="str">
        <f t="shared" si="146"/>
        <v/>
      </c>
      <c r="AU1017" s="20" t="str">
        <f t="shared" si="147"/>
        <v/>
      </c>
      <c r="AV1017" s="42">
        <f t="shared" si="148"/>
        <v>1</v>
      </c>
      <c r="AW1017" s="89">
        <f t="shared" si="149"/>
        <v>0</v>
      </c>
      <c r="AX1017" s="168"/>
      <c r="AY1017" s="60"/>
      <c r="AZ1017" s="61"/>
      <c r="BB1017" s="61" t="str">
        <f>IF(Settings!I1013&lt;&gt;"",Settings!I1013,"")</f>
        <v/>
      </c>
    </row>
    <row r="1018" spans="2:54" x14ac:dyDescent="0.2">
      <c r="B1018" s="13"/>
      <c r="C1018" s="12"/>
      <c r="D1018" s="12"/>
      <c r="E1018" s="12"/>
      <c r="F1018" s="12"/>
      <c r="G1018" s="12"/>
      <c r="H1018" s="12"/>
      <c r="I1018" s="15"/>
      <c r="J1018" s="31"/>
      <c r="K1018" s="180"/>
      <c r="L1018" s="40"/>
      <c r="M1018" s="14"/>
      <c r="N1018" s="16"/>
      <c r="O1018" s="49"/>
      <c r="P1018" s="64"/>
      <c r="Q1018" s="18"/>
      <c r="R1018" s="181">
        <f t="shared" si="141"/>
        <v>0</v>
      </c>
      <c r="S1018" s="181">
        <f t="shared" si="142"/>
        <v>0</v>
      </c>
      <c r="T1018" s="181">
        <f t="shared" si="143"/>
        <v>0</v>
      </c>
      <c r="AQ1018" s="1">
        <f>COUNT(L$11:L1018)</f>
        <v>37</v>
      </c>
      <c r="AR1018" s="43">
        <f t="shared" si="144"/>
        <v>40933</v>
      </c>
      <c r="AS1018" s="44">
        <f t="shared" si="145"/>
        <v>89.120000000000019</v>
      </c>
      <c r="AT1018" s="10" t="str">
        <f t="shared" si="146"/>
        <v/>
      </c>
      <c r="AU1018" s="20" t="str">
        <f t="shared" si="147"/>
        <v/>
      </c>
      <c r="AV1018" s="42">
        <f t="shared" si="148"/>
        <v>1</v>
      </c>
      <c r="AW1018" s="89">
        <f t="shared" si="149"/>
        <v>0</v>
      </c>
      <c r="AX1018" s="168"/>
      <c r="AY1018" s="60"/>
      <c r="AZ1018" s="61"/>
      <c r="BB1018" s="61" t="str">
        <f>IF(Settings!I1014&lt;&gt;"",Settings!I1014,"")</f>
        <v/>
      </c>
    </row>
    <row r="1019" spans="2:54" x14ac:dyDescent="0.2">
      <c r="B1019" s="13"/>
      <c r="C1019" s="12"/>
      <c r="D1019" s="12"/>
      <c r="E1019" s="12"/>
      <c r="F1019" s="12"/>
      <c r="G1019" s="12"/>
      <c r="H1019" s="12"/>
      <c r="I1019" s="15"/>
      <c r="J1019" s="31"/>
      <c r="K1019" s="180"/>
      <c r="L1019" s="40"/>
      <c r="M1019" s="14"/>
      <c r="N1019" s="16"/>
      <c r="O1019" s="49"/>
      <c r="P1019" s="64"/>
      <c r="Q1019" s="18"/>
      <c r="R1019" s="181">
        <f t="shared" si="141"/>
        <v>0</v>
      </c>
      <c r="S1019" s="181">
        <f t="shared" si="142"/>
        <v>0</v>
      </c>
      <c r="T1019" s="181">
        <f t="shared" si="143"/>
        <v>0</v>
      </c>
      <c r="AQ1019" s="1">
        <f>COUNT(L$11:L1019)</f>
        <v>37</v>
      </c>
      <c r="AR1019" s="43">
        <f t="shared" si="144"/>
        <v>40933</v>
      </c>
      <c r="AS1019" s="44">
        <f t="shared" si="145"/>
        <v>89.120000000000019</v>
      </c>
      <c r="AT1019" s="10" t="str">
        <f t="shared" si="146"/>
        <v/>
      </c>
      <c r="AU1019" s="20" t="str">
        <f t="shared" si="147"/>
        <v/>
      </c>
      <c r="AV1019" s="42">
        <f t="shared" si="148"/>
        <v>1</v>
      </c>
      <c r="AW1019" s="89">
        <f t="shared" si="149"/>
        <v>0</v>
      </c>
      <c r="AX1019" s="168"/>
      <c r="AY1019" s="60"/>
      <c r="AZ1019" s="61"/>
      <c r="BB1019" s="61" t="str">
        <f>IF(Settings!I1015&lt;&gt;"",Settings!I1015,"")</f>
        <v/>
      </c>
    </row>
    <row r="1020" spans="2:54" x14ac:dyDescent="0.2">
      <c r="B1020" s="13"/>
      <c r="C1020" s="12"/>
      <c r="D1020" s="12"/>
      <c r="E1020" s="12"/>
      <c r="F1020" s="12"/>
      <c r="G1020" s="12"/>
      <c r="H1020" s="12"/>
      <c r="I1020" s="15"/>
      <c r="J1020" s="31"/>
      <c r="K1020" s="180"/>
      <c r="L1020" s="40"/>
      <c r="M1020" s="14"/>
      <c r="N1020" s="16"/>
      <c r="O1020" s="49"/>
      <c r="P1020" s="64"/>
      <c r="Q1020" s="18"/>
      <c r="R1020" s="181">
        <f t="shared" si="141"/>
        <v>0</v>
      </c>
      <c r="S1020" s="181">
        <f t="shared" si="142"/>
        <v>0</v>
      </c>
      <c r="T1020" s="181">
        <f t="shared" si="143"/>
        <v>0</v>
      </c>
      <c r="AQ1020" s="1">
        <f>COUNT(L$11:L1020)</f>
        <v>37</v>
      </c>
      <c r="AR1020" s="43">
        <f t="shared" si="144"/>
        <v>40933</v>
      </c>
      <c r="AS1020" s="44">
        <f t="shared" si="145"/>
        <v>89.120000000000019</v>
      </c>
      <c r="AT1020" s="10" t="str">
        <f t="shared" si="146"/>
        <v/>
      </c>
      <c r="AU1020" s="20" t="str">
        <f t="shared" si="147"/>
        <v/>
      </c>
      <c r="AV1020" s="42">
        <f t="shared" si="148"/>
        <v>1</v>
      </c>
      <c r="AW1020" s="89">
        <f t="shared" si="149"/>
        <v>0</v>
      </c>
      <c r="AX1020" s="168"/>
      <c r="AY1020" s="60"/>
      <c r="AZ1020" s="61"/>
      <c r="BB1020" s="61" t="str">
        <f>IF(Settings!I1016&lt;&gt;"",Settings!I1016,"")</f>
        <v/>
      </c>
    </row>
    <row r="1021" spans="2:54" x14ac:dyDescent="0.2">
      <c r="B1021" s="13"/>
      <c r="C1021" s="12"/>
      <c r="D1021" s="12"/>
      <c r="E1021" s="12"/>
      <c r="F1021" s="12"/>
      <c r="G1021" s="12"/>
      <c r="H1021" s="12"/>
      <c r="I1021" s="15"/>
      <c r="J1021" s="31"/>
      <c r="K1021" s="180"/>
      <c r="L1021" s="40"/>
      <c r="M1021" s="14"/>
      <c r="N1021" s="16"/>
      <c r="O1021" s="49"/>
      <c r="P1021" s="64"/>
      <c r="Q1021" s="18"/>
      <c r="R1021" s="181">
        <f t="shared" si="141"/>
        <v>0</v>
      </c>
      <c r="S1021" s="181">
        <f t="shared" si="142"/>
        <v>0</v>
      </c>
      <c r="T1021" s="181">
        <f t="shared" si="143"/>
        <v>0</v>
      </c>
      <c r="AQ1021" s="1">
        <f>COUNT(L$11:L1021)</f>
        <v>37</v>
      </c>
      <c r="AR1021" s="43">
        <f t="shared" si="144"/>
        <v>40933</v>
      </c>
      <c r="AS1021" s="44">
        <f t="shared" si="145"/>
        <v>89.120000000000019</v>
      </c>
      <c r="AT1021" s="10" t="str">
        <f t="shared" si="146"/>
        <v/>
      </c>
      <c r="AU1021" s="20" t="str">
        <f t="shared" si="147"/>
        <v/>
      </c>
      <c r="AV1021" s="42">
        <f t="shared" si="148"/>
        <v>1</v>
      </c>
      <c r="AW1021" s="89">
        <f t="shared" si="149"/>
        <v>0</v>
      </c>
      <c r="AX1021" s="168"/>
      <c r="AY1021" s="60"/>
      <c r="AZ1021" s="61"/>
      <c r="BB1021" s="61" t="str">
        <f>IF(Settings!I1017&lt;&gt;"",Settings!I1017,"")</f>
        <v/>
      </c>
    </row>
    <row r="1022" spans="2:54" x14ac:dyDescent="0.2">
      <c r="B1022" s="13"/>
      <c r="C1022" s="12"/>
      <c r="D1022" s="12"/>
      <c r="E1022" s="12"/>
      <c r="F1022" s="12"/>
      <c r="G1022" s="12"/>
      <c r="H1022" s="12"/>
      <c r="I1022" s="15"/>
      <c r="J1022" s="31"/>
      <c r="K1022" s="180"/>
      <c r="L1022" s="40"/>
      <c r="M1022" s="14"/>
      <c r="N1022" s="16"/>
      <c r="O1022" s="49"/>
      <c r="P1022" s="64"/>
      <c r="Q1022" s="18"/>
      <c r="R1022" s="181">
        <f t="shared" si="141"/>
        <v>0</v>
      </c>
      <c r="S1022" s="181">
        <f t="shared" si="142"/>
        <v>0</v>
      </c>
      <c r="T1022" s="181">
        <f t="shared" si="143"/>
        <v>0</v>
      </c>
      <c r="AQ1022" s="1">
        <f>COUNT(L$11:L1022)</f>
        <v>37</v>
      </c>
      <c r="AR1022" s="43">
        <f t="shared" si="144"/>
        <v>40933</v>
      </c>
      <c r="AS1022" s="44">
        <f t="shared" si="145"/>
        <v>89.120000000000019</v>
      </c>
      <c r="AT1022" s="10" t="str">
        <f t="shared" si="146"/>
        <v/>
      </c>
      <c r="AU1022" s="20" t="str">
        <f t="shared" si="147"/>
        <v/>
      </c>
      <c r="AV1022" s="42">
        <f t="shared" si="148"/>
        <v>1</v>
      </c>
      <c r="AW1022" s="89">
        <f t="shared" si="149"/>
        <v>0</v>
      </c>
      <c r="AX1022" s="168"/>
      <c r="AY1022" s="60"/>
      <c r="AZ1022" s="61"/>
      <c r="BB1022" s="61" t="str">
        <f>IF(Settings!I1018&lt;&gt;"",Settings!I1018,"")</f>
        <v/>
      </c>
    </row>
    <row r="1023" spans="2:54" x14ac:dyDescent="0.2">
      <c r="B1023" s="13"/>
      <c r="C1023" s="12"/>
      <c r="D1023" s="12"/>
      <c r="E1023" s="12"/>
      <c r="F1023" s="12"/>
      <c r="G1023" s="12"/>
      <c r="H1023" s="12"/>
      <c r="I1023" s="15"/>
      <c r="J1023" s="31"/>
      <c r="K1023" s="180"/>
      <c r="L1023" s="40"/>
      <c r="M1023" s="14"/>
      <c r="N1023" s="16"/>
      <c r="O1023" s="49"/>
      <c r="P1023" s="64"/>
      <c r="Q1023" s="18"/>
      <c r="R1023" s="181">
        <f t="shared" si="141"/>
        <v>0</v>
      </c>
      <c r="S1023" s="181">
        <f t="shared" si="142"/>
        <v>0</v>
      </c>
      <c r="T1023" s="181">
        <f t="shared" si="143"/>
        <v>0</v>
      </c>
      <c r="AQ1023" s="1">
        <f>COUNT(L$11:L1023)</f>
        <v>37</v>
      </c>
      <c r="AR1023" s="43">
        <f t="shared" si="144"/>
        <v>40933</v>
      </c>
      <c r="AS1023" s="44">
        <f t="shared" si="145"/>
        <v>89.120000000000019</v>
      </c>
      <c r="AT1023" s="10" t="str">
        <f t="shared" si="146"/>
        <v/>
      </c>
      <c r="AU1023" s="20" t="str">
        <f t="shared" si="147"/>
        <v/>
      </c>
      <c r="AV1023" s="42">
        <f t="shared" si="148"/>
        <v>1</v>
      </c>
      <c r="AW1023" s="89">
        <f t="shared" si="149"/>
        <v>0</v>
      </c>
      <c r="AX1023" s="168"/>
      <c r="AY1023" s="60"/>
      <c r="AZ1023" s="61"/>
      <c r="BB1023" s="61" t="str">
        <f>IF(Settings!I1019&lt;&gt;"",Settings!I1019,"")</f>
        <v/>
      </c>
    </row>
    <row r="1024" spans="2:54" x14ac:dyDescent="0.2">
      <c r="B1024" s="13"/>
      <c r="C1024" s="12"/>
      <c r="D1024" s="12"/>
      <c r="E1024" s="12"/>
      <c r="F1024" s="12"/>
      <c r="G1024" s="12"/>
      <c r="H1024" s="12"/>
      <c r="I1024" s="15"/>
      <c r="J1024" s="31"/>
      <c r="K1024" s="180"/>
      <c r="L1024" s="40"/>
      <c r="M1024" s="14"/>
      <c r="N1024" s="16"/>
      <c r="O1024" s="49"/>
      <c r="P1024" s="64"/>
      <c r="Q1024" s="18"/>
      <c r="R1024" s="181">
        <f t="shared" si="141"/>
        <v>0</v>
      </c>
      <c r="S1024" s="181">
        <f t="shared" si="142"/>
        <v>0</v>
      </c>
      <c r="T1024" s="181">
        <f t="shared" si="143"/>
        <v>0</v>
      </c>
      <c r="AQ1024" s="1">
        <f>COUNT(L$11:L1024)</f>
        <v>37</v>
      </c>
      <c r="AR1024" s="43">
        <f t="shared" si="144"/>
        <v>40933</v>
      </c>
      <c r="AS1024" s="44">
        <f t="shared" si="145"/>
        <v>89.120000000000019</v>
      </c>
      <c r="AT1024" s="10" t="str">
        <f t="shared" si="146"/>
        <v/>
      </c>
      <c r="AU1024" s="20" t="str">
        <f t="shared" si="147"/>
        <v/>
      </c>
      <c r="AV1024" s="42">
        <f t="shared" si="148"/>
        <v>1</v>
      </c>
      <c r="AW1024" s="89">
        <f t="shared" si="149"/>
        <v>0</v>
      </c>
      <c r="AX1024" s="168"/>
      <c r="AY1024" s="60"/>
      <c r="AZ1024" s="61"/>
      <c r="BB1024" s="61" t="str">
        <f>IF(Settings!I1020&lt;&gt;"",Settings!I1020,"")</f>
        <v/>
      </c>
    </row>
    <row r="1025" spans="2:54" x14ac:dyDescent="0.2">
      <c r="B1025" s="13"/>
      <c r="C1025" s="12"/>
      <c r="D1025" s="12"/>
      <c r="E1025" s="12"/>
      <c r="F1025" s="12"/>
      <c r="G1025" s="12"/>
      <c r="H1025" s="12"/>
      <c r="I1025" s="15"/>
      <c r="J1025" s="31"/>
      <c r="K1025" s="180"/>
      <c r="L1025" s="40"/>
      <c r="M1025" s="14"/>
      <c r="N1025" s="16"/>
      <c r="O1025" s="49"/>
      <c r="P1025" s="64"/>
      <c r="Q1025" s="18"/>
      <c r="R1025" s="181">
        <f t="shared" si="141"/>
        <v>0</v>
      </c>
      <c r="S1025" s="181">
        <f t="shared" si="142"/>
        <v>0</v>
      </c>
      <c r="T1025" s="181">
        <f t="shared" si="143"/>
        <v>0</v>
      </c>
      <c r="AQ1025" s="1">
        <f>COUNT(L$11:L1025)</f>
        <v>37</v>
      </c>
      <c r="AR1025" s="43">
        <f t="shared" si="144"/>
        <v>40933</v>
      </c>
      <c r="AS1025" s="44">
        <f t="shared" si="145"/>
        <v>89.120000000000019</v>
      </c>
      <c r="AT1025" s="10" t="str">
        <f t="shared" si="146"/>
        <v/>
      </c>
      <c r="AU1025" s="20" t="str">
        <f t="shared" si="147"/>
        <v/>
      </c>
      <c r="AV1025" s="42">
        <f t="shared" si="148"/>
        <v>1</v>
      </c>
      <c r="AW1025" s="89">
        <f t="shared" si="149"/>
        <v>0</v>
      </c>
      <c r="AX1025" s="168"/>
      <c r="AY1025" s="60"/>
      <c r="AZ1025" s="61"/>
      <c r="BB1025" s="61" t="str">
        <f>IF(Settings!I1021&lt;&gt;"",Settings!I1021,"")</f>
        <v/>
      </c>
    </row>
    <row r="1026" spans="2:54" x14ac:dyDescent="0.2">
      <c r="B1026" s="13"/>
      <c r="C1026" s="12"/>
      <c r="D1026" s="12"/>
      <c r="E1026" s="12"/>
      <c r="F1026" s="12"/>
      <c r="G1026" s="12"/>
      <c r="H1026" s="12"/>
      <c r="I1026" s="15"/>
      <c r="J1026" s="31"/>
      <c r="K1026" s="180"/>
      <c r="L1026" s="40"/>
      <c r="M1026" s="14"/>
      <c r="N1026" s="16"/>
      <c r="O1026" s="49"/>
      <c r="P1026" s="64"/>
      <c r="Q1026" s="18"/>
      <c r="R1026" s="181">
        <f t="shared" si="141"/>
        <v>0</v>
      </c>
      <c r="S1026" s="181">
        <f t="shared" si="142"/>
        <v>0</v>
      </c>
      <c r="T1026" s="181">
        <f t="shared" si="143"/>
        <v>0</v>
      </c>
      <c r="AQ1026" s="1">
        <f>COUNT(L$11:L1026)</f>
        <v>37</v>
      </c>
      <c r="AR1026" s="43">
        <f t="shared" si="144"/>
        <v>40933</v>
      </c>
      <c r="AS1026" s="44">
        <f t="shared" si="145"/>
        <v>89.120000000000019</v>
      </c>
      <c r="AT1026" s="10" t="str">
        <f t="shared" si="146"/>
        <v/>
      </c>
      <c r="AU1026" s="20" t="str">
        <f t="shared" si="147"/>
        <v/>
      </c>
      <c r="AV1026" s="42">
        <f t="shared" si="148"/>
        <v>1</v>
      </c>
      <c r="AW1026" s="89">
        <f t="shared" si="149"/>
        <v>0</v>
      </c>
      <c r="AX1026" s="168"/>
      <c r="AY1026" s="60"/>
      <c r="AZ1026" s="61"/>
      <c r="BB1026" s="61" t="str">
        <f>IF(Settings!I1022&lt;&gt;"",Settings!I1022,"")</f>
        <v/>
      </c>
    </row>
    <row r="1027" spans="2:54" x14ac:dyDescent="0.2">
      <c r="B1027" s="13"/>
      <c r="C1027" s="12"/>
      <c r="D1027" s="12"/>
      <c r="E1027" s="12"/>
      <c r="F1027" s="12"/>
      <c r="G1027" s="12"/>
      <c r="H1027" s="12"/>
      <c r="I1027" s="15"/>
      <c r="J1027" s="31"/>
      <c r="K1027" s="180"/>
      <c r="L1027" s="40"/>
      <c r="M1027" s="14"/>
      <c r="N1027" s="16"/>
      <c r="O1027" s="49"/>
      <c r="P1027" s="64"/>
      <c r="Q1027" s="18"/>
      <c r="R1027" s="181">
        <f t="shared" si="141"/>
        <v>0</v>
      </c>
      <c r="S1027" s="181">
        <f t="shared" si="142"/>
        <v>0</v>
      </c>
      <c r="T1027" s="181">
        <f t="shared" si="143"/>
        <v>0</v>
      </c>
      <c r="AQ1027" s="1">
        <f>COUNT(L$11:L1027)</f>
        <v>37</v>
      </c>
      <c r="AR1027" s="43">
        <f t="shared" si="144"/>
        <v>40933</v>
      </c>
      <c r="AS1027" s="44">
        <f t="shared" si="145"/>
        <v>89.120000000000019</v>
      </c>
      <c r="AT1027" s="10" t="str">
        <f t="shared" si="146"/>
        <v/>
      </c>
      <c r="AU1027" s="20" t="str">
        <f t="shared" si="147"/>
        <v/>
      </c>
      <c r="AV1027" s="42">
        <f t="shared" si="148"/>
        <v>1</v>
      </c>
      <c r="AW1027" s="89">
        <f t="shared" si="149"/>
        <v>0</v>
      </c>
      <c r="AX1027" s="168"/>
      <c r="AY1027" s="60"/>
      <c r="AZ1027" s="61"/>
      <c r="BB1027" s="61" t="str">
        <f>IF(Settings!I1023&lt;&gt;"",Settings!I1023,"")</f>
        <v/>
      </c>
    </row>
    <row r="1028" spans="2:54" x14ac:dyDescent="0.2">
      <c r="B1028" s="13"/>
      <c r="C1028" s="12"/>
      <c r="D1028" s="12"/>
      <c r="E1028" s="12"/>
      <c r="F1028" s="12"/>
      <c r="G1028" s="12"/>
      <c r="H1028" s="12"/>
      <c r="I1028" s="15"/>
      <c r="J1028" s="31"/>
      <c r="K1028" s="180"/>
      <c r="L1028" s="40"/>
      <c r="M1028" s="14"/>
      <c r="N1028" s="16"/>
      <c r="O1028" s="49"/>
      <c r="P1028" s="64"/>
      <c r="Q1028" s="18"/>
      <c r="R1028" s="181">
        <f t="shared" si="141"/>
        <v>0</v>
      </c>
      <c r="S1028" s="181">
        <f t="shared" si="142"/>
        <v>0</v>
      </c>
      <c r="T1028" s="181">
        <f t="shared" si="143"/>
        <v>0</v>
      </c>
      <c r="AQ1028" s="1">
        <f>COUNT(L$11:L1028)</f>
        <v>37</v>
      </c>
      <c r="AR1028" s="43">
        <f t="shared" si="144"/>
        <v>40933</v>
      </c>
      <c r="AS1028" s="44">
        <f t="shared" si="145"/>
        <v>89.120000000000019</v>
      </c>
      <c r="AT1028" s="10" t="str">
        <f t="shared" si="146"/>
        <v/>
      </c>
      <c r="AU1028" s="20" t="str">
        <f t="shared" si="147"/>
        <v/>
      </c>
      <c r="AV1028" s="42">
        <f t="shared" si="148"/>
        <v>1</v>
      </c>
      <c r="AW1028" s="89">
        <f t="shared" si="149"/>
        <v>0</v>
      </c>
      <c r="AX1028" s="168"/>
      <c r="AY1028" s="60"/>
      <c r="AZ1028" s="61"/>
      <c r="BB1028" s="61" t="str">
        <f>IF(Settings!I1024&lt;&gt;"",Settings!I1024,"")</f>
        <v/>
      </c>
    </row>
    <row r="1029" spans="2:54" x14ac:dyDescent="0.2">
      <c r="B1029" s="13"/>
      <c r="C1029" s="12"/>
      <c r="D1029" s="12"/>
      <c r="E1029" s="12"/>
      <c r="F1029" s="12"/>
      <c r="G1029" s="12"/>
      <c r="H1029" s="12"/>
      <c r="I1029" s="15"/>
      <c r="J1029" s="31"/>
      <c r="K1029" s="180"/>
      <c r="L1029" s="40"/>
      <c r="M1029" s="14"/>
      <c r="N1029" s="16"/>
      <c r="O1029" s="49"/>
      <c r="P1029" s="64"/>
      <c r="Q1029" s="18"/>
      <c r="R1029" s="181">
        <f t="shared" si="141"/>
        <v>0</v>
      </c>
      <c r="S1029" s="181">
        <f t="shared" si="142"/>
        <v>0</v>
      </c>
      <c r="T1029" s="181">
        <f t="shared" si="143"/>
        <v>0</v>
      </c>
      <c r="AQ1029" s="1">
        <f>COUNT(L$11:L1029)</f>
        <v>37</v>
      </c>
      <c r="AR1029" s="43">
        <f t="shared" si="144"/>
        <v>40933</v>
      </c>
      <c r="AS1029" s="44">
        <f t="shared" si="145"/>
        <v>89.120000000000019</v>
      </c>
      <c r="AT1029" s="10" t="str">
        <f t="shared" si="146"/>
        <v/>
      </c>
      <c r="AU1029" s="20" t="str">
        <f t="shared" si="147"/>
        <v/>
      </c>
      <c r="AV1029" s="42">
        <f t="shared" si="148"/>
        <v>1</v>
      </c>
      <c r="AW1029" s="89">
        <f t="shared" si="149"/>
        <v>0</v>
      </c>
      <c r="AX1029" s="168"/>
      <c r="AY1029" s="60"/>
      <c r="AZ1029" s="61"/>
      <c r="BB1029" s="61" t="str">
        <f>IF(Settings!I1025&lt;&gt;"",Settings!I1025,"")</f>
        <v/>
      </c>
    </row>
    <row r="1030" spans="2:54" x14ac:dyDescent="0.2">
      <c r="B1030" s="13"/>
      <c r="C1030" s="12"/>
      <c r="D1030" s="12"/>
      <c r="E1030" s="12"/>
      <c r="F1030" s="12"/>
      <c r="G1030" s="12"/>
      <c r="H1030" s="12"/>
      <c r="I1030" s="15"/>
      <c r="J1030" s="31"/>
      <c r="K1030" s="180"/>
      <c r="L1030" s="40"/>
      <c r="M1030" s="14"/>
      <c r="N1030" s="16"/>
      <c r="O1030" s="49"/>
      <c r="P1030" s="64"/>
      <c r="Q1030" s="18"/>
      <c r="R1030" s="181">
        <f t="shared" si="141"/>
        <v>0</v>
      </c>
      <c r="S1030" s="181">
        <f t="shared" si="142"/>
        <v>0</v>
      </c>
      <c r="T1030" s="181">
        <f t="shared" si="143"/>
        <v>0</v>
      </c>
      <c r="AQ1030" s="1">
        <f>COUNT(L$11:L1030)</f>
        <v>37</v>
      </c>
      <c r="AR1030" s="43">
        <f t="shared" si="144"/>
        <v>40933</v>
      </c>
      <c r="AS1030" s="44">
        <f t="shared" si="145"/>
        <v>89.120000000000019</v>
      </c>
      <c r="AT1030" s="10" t="str">
        <f t="shared" si="146"/>
        <v/>
      </c>
      <c r="AU1030" s="20" t="str">
        <f t="shared" si="147"/>
        <v/>
      </c>
      <c r="AV1030" s="42">
        <f t="shared" si="148"/>
        <v>1</v>
      </c>
      <c r="AW1030" s="89">
        <f t="shared" si="149"/>
        <v>0</v>
      </c>
      <c r="AX1030" s="168"/>
      <c r="AY1030" s="60"/>
      <c r="AZ1030" s="61"/>
      <c r="BB1030" s="61" t="str">
        <f>IF(Settings!I1026&lt;&gt;"",Settings!I1026,"")</f>
        <v/>
      </c>
    </row>
    <row r="1031" spans="2:54" x14ac:dyDescent="0.2">
      <c r="B1031" s="13"/>
      <c r="C1031" s="12"/>
      <c r="D1031" s="12"/>
      <c r="E1031" s="12"/>
      <c r="F1031" s="12"/>
      <c r="G1031" s="12"/>
      <c r="H1031" s="12"/>
      <c r="I1031" s="15"/>
      <c r="J1031" s="31"/>
      <c r="K1031" s="180"/>
      <c r="L1031" s="40"/>
      <c r="M1031" s="14"/>
      <c r="N1031" s="16"/>
      <c r="O1031" s="49"/>
      <c r="P1031" s="64"/>
      <c r="Q1031" s="18"/>
      <c r="R1031" s="181">
        <f t="shared" si="141"/>
        <v>0</v>
      </c>
      <c r="S1031" s="181">
        <f t="shared" si="142"/>
        <v>0</v>
      </c>
      <c r="T1031" s="181">
        <f t="shared" si="143"/>
        <v>0</v>
      </c>
      <c r="AQ1031" s="1">
        <f>COUNT(L$11:L1031)</f>
        <v>37</v>
      </c>
      <c r="AR1031" s="43">
        <f t="shared" si="144"/>
        <v>40933</v>
      </c>
      <c r="AS1031" s="44">
        <f t="shared" si="145"/>
        <v>89.120000000000019</v>
      </c>
      <c r="AT1031" s="10" t="str">
        <f t="shared" si="146"/>
        <v/>
      </c>
      <c r="AU1031" s="20" t="str">
        <f t="shared" si="147"/>
        <v/>
      </c>
      <c r="AV1031" s="42">
        <f t="shared" si="148"/>
        <v>1</v>
      </c>
      <c r="AW1031" s="89">
        <f t="shared" si="149"/>
        <v>0</v>
      </c>
      <c r="AX1031" s="168"/>
      <c r="AY1031" s="60"/>
      <c r="AZ1031" s="61"/>
      <c r="BB1031" s="61" t="str">
        <f>IF(Settings!I1027&lt;&gt;"",Settings!I1027,"")</f>
        <v/>
      </c>
    </row>
    <row r="1032" spans="2:54" x14ac:dyDescent="0.2">
      <c r="B1032" s="13"/>
      <c r="C1032" s="12"/>
      <c r="D1032" s="12"/>
      <c r="E1032" s="12"/>
      <c r="F1032" s="12"/>
      <c r="G1032" s="12"/>
      <c r="H1032" s="12"/>
      <c r="I1032" s="15"/>
      <c r="J1032" s="31"/>
      <c r="K1032" s="180"/>
      <c r="L1032" s="40"/>
      <c r="M1032" s="14"/>
      <c r="N1032" s="16"/>
      <c r="O1032" s="49"/>
      <c r="P1032" s="64"/>
      <c r="Q1032" s="18"/>
      <c r="R1032" s="181">
        <f t="shared" si="141"/>
        <v>0</v>
      </c>
      <c r="S1032" s="181">
        <f t="shared" si="142"/>
        <v>0</v>
      </c>
      <c r="T1032" s="181">
        <f t="shared" si="143"/>
        <v>0</v>
      </c>
      <c r="AQ1032" s="1">
        <f>COUNT(L$11:L1032)</f>
        <v>37</v>
      </c>
      <c r="AR1032" s="43">
        <f t="shared" si="144"/>
        <v>40933</v>
      </c>
      <c r="AS1032" s="44">
        <f t="shared" si="145"/>
        <v>89.120000000000019</v>
      </c>
      <c r="AT1032" s="10" t="str">
        <f t="shared" si="146"/>
        <v/>
      </c>
      <c r="AU1032" s="20" t="str">
        <f t="shared" si="147"/>
        <v/>
      </c>
      <c r="AV1032" s="42">
        <f t="shared" si="148"/>
        <v>1</v>
      </c>
      <c r="AW1032" s="89">
        <f t="shared" si="149"/>
        <v>0</v>
      </c>
      <c r="AX1032" s="168"/>
      <c r="AY1032" s="60"/>
      <c r="AZ1032" s="61"/>
      <c r="BB1032" s="61" t="str">
        <f>IF(Settings!I1028&lt;&gt;"",Settings!I1028,"")</f>
        <v/>
      </c>
    </row>
    <row r="1033" spans="2:54" x14ac:dyDescent="0.2">
      <c r="B1033" s="13"/>
      <c r="C1033" s="12"/>
      <c r="D1033" s="12"/>
      <c r="E1033" s="12"/>
      <c r="F1033" s="12"/>
      <c r="G1033" s="12"/>
      <c r="H1033" s="12"/>
      <c r="I1033" s="15"/>
      <c r="J1033" s="31"/>
      <c r="K1033" s="180"/>
      <c r="L1033" s="40"/>
      <c r="M1033" s="14"/>
      <c r="N1033" s="16"/>
      <c r="O1033" s="49"/>
      <c r="P1033" s="64"/>
      <c r="Q1033" s="18"/>
      <c r="R1033" s="181">
        <f t="shared" si="141"/>
        <v>0</v>
      </c>
      <c r="S1033" s="181">
        <f t="shared" si="142"/>
        <v>0</v>
      </c>
      <c r="T1033" s="181">
        <f t="shared" si="143"/>
        <v>0</v>
      </c>
      <c r="AQ1033" s="1">
        <f>COUNT(L$11:L1033)</f>
        <v>37</v>
      </c>
      <c r="AR1033" s="43">
        <f t="shared" si="144"/>
        <v>40933</v>
      </c>
      <c r="AS1033" s="44">
        <f t="shared" si="145"/>
        <v>89.120000000000019</v>
      </c>
      <c r="AT1033" s="10" t="str">
        <f t="shared" si="146"/>
        <v/>
      </c>
      <c r="AU1033" s="20" t="str">
        <f t="shared" si="147"/>
        <v/>
      </c>
      <c r="AV1033" s="42">
        <f t="shared" si="148"/>
        <v>1</v>
      </c>
      <c r="AW1033" s="89">
        <f t="shared" si="149"/>
        <v>0</v>
      </c>
      <c r="AX1033" s="168"/>
      <c r="AY1033" s="60"/>
      <c r="AZ1033" s="61"/>
      <c r="BB1033" s="61" t="str">
        <f>IF(Settings!I1029&lt;&gt;"",Settings!I1029,"")</f>
        <v/>
      </c>
    </row>
    <row r="1034" spans="2:54" x14ac:dyDescent="0.2">
      <c r="B1034" s="13"/>
      <c r="C1034" s="12"/>
      <c r="D1034" s="12"/>
      <c r="E1034" s="12"/>
      <c r="F1034" s="12"/>
      <c r="G1034" s="12"/>
      <c r="H1034" s="12"/>
      <c r="I1034" s="15"/>
      <c r="J1034" s="31"/>
      <c r="K1034" s="180"/>
      <c r="L1034" s="40"/>
      <c r="M1034" s="14"/>
      <c r="N1034" s="16"/>
      <c r="O1034" s="49"/>
      <c r="P1034" s="64"/>
      <c r="Q1034" s="18"/>
      <c r="R1034" s="181">
        <f t="shared" si="141"/>
        <v>0</v>
      </c>
      <c r="S1034" s="181">
        <f t="shared" si="142"/>
        <v>0</v>
      </c>
      <c r="T1034" s="181">
        <f t="shared" si="143"/>
        <v>0</v>
      </c>
      <c r="AQ1034" s="1">
        <f>COUNT(L$11:L1034)</f>
        <v>37</v>
      </c>
      <c r="AR1034" s="43">
        <f t="shared" si="144"/>
        <v>40933</v>
      </c>
      <c r="AS1034" s="44">
        <f t="shared" si="145"/>
        <v>89.120000000000019</v>
      </c>
      <c r="AT1034" s="10" t="str">
        <f t="shared" si="146"/>
        <v/>
      </c>
      <c r="AU1034" s="20" t="str">
        <f t="shared" si="147"/>
        <v/>
      </c>
      <c r="AV1034" s="42">
        <f t="shared" si="148"/>
        <v>1</v>
      </c>
      <c r="AW1034" s="89">
        <f t="shared" si="149"/>
        <v>0</v>
      </c>
      <c r="AX1034" s="168"/>
      <c r="AY1034" s="60"/>
      <c r="AZ1034" s="61"/>
      <c r="BB1034" s="61" t="str">
        <f>IF(Settings!I1030&lt;&gt;"",Settings!I1030,"")</f>
        <v/>
      </c>
    </row>
    <row r="1035" spans="2:54" x14ac:dyDescent="0.2">
      <c r="B1035" s="13"/>
      <c r="C1035" s="12"/>
      <c r="D1035" s="12"/>
      <c r="E1035" s="12"/>
      <c r="F1035" s="12"/>
      <c r="G1035" s="12"/>
      <c r="H1035" s="12"/>
      <c r="I1035" s="15"/>
      <c r="J1035" s="31"/>
      <c r="K1035" s="180"/>
      <c r="L1035" s="40"/>
      <c r="M1035" s="14"/>
      <c r="N1035" s="16"/>
      <c r="O1035" s="49"/>
      <c r="P1035" s="64"/>
      <c r="Q1035" s="18"/>
      <c r="R1035" s="181">
        <f t="shared" si="141"/>
        <v>0</v>
      </c>
      <c r="S1035" s="181">
        <f t="shared" si="142"/>
        <v>0</v>
      </c>
      <c r="T1035" s="181">
        <f t="shared" si="143"/>
        <v>0</v>
      </c>
      <c r="AQ1035" s="1">
        <f>COUNT(L$11:L1035)</f>
        <v>37</v>
      </c>
      <c r="AR1035" s="43">
        <f t="shared" si="144"/>
        <v>40933</v>
      </c>
      <c r="AS1035" s="44">
        <f t="shared" si="145"/>
        <v>89.120000000000019</v>
      </c>
      <c r="AT1035" s="10" t="str">
        <f t="shared" si="146"/>
        <v/>
      </c>
      <c r="AU1035" s="20" t="str">
        <f t="shared" si="147"/>
        <v/>
      </c>
      <c r="AV1035" s="42">
        <f t="shared" si="148"/>
        <v>1</v>
      </c>
      <c r="AW1035" s="89">
        <f t="shared" si="149"/>
        <v>0</v>
      </c>
      <c r="AX1035" s="168"/>
      <c r="AY1035" s="60"/>
      <c r="AZ1035" s="61"/>
      <c r="BB1035" s="61" t="str">
        <f>IF(Settings!I1031&lt;&gt;"",Settings!I1031,"")</f>
        <v/>
      </c>
    </row>
    <row r="1036" spans="2:54" x14ac:dyDescent="0.2">
      <c r="B1036" s="13"/>
      <c r="C1036" s="12"/>
      <c r="D1036" s="12"/>
      <c r="E1036" s="12"/>
      <c r="F1036" s="12"/>
      <c r="G1036" s="12"/>
      <c r="H1036" s="12"/>
      <c r="I1036" s="15"/>
      <c r="J1036" s="31"/>
      <c r="K1036" s="180"/>
      <c r="L1036" s="40"/>
      <c r="M1036" s="14"/>
      <c r="N1036" s="16"/>
      <c r="O1036" s="49"/>
      <c r="P1036" s="64"/>
      <c r="Q1036" s="18"/>
      <c r="R1036" s="181">
        <f t="shared" ref="R1036:R1099" si="150">ROUND(IF(M1036&lt;&gt;"Y",IF(P1036&lt;&gt;"Y",K1036,K1036*(AV1036-1)),0),ROUNDING)</f>
        <v>0</v>
      </c>
      <c r="S1036" s="181">
        <f t="shared" ref="S1036:S1099" si="151">ROUND(IF(O1036&gt;0,IF(M1036="Y",AW1036*(1-O1036),IF(AW1036&gt;R1036,R1036 + (AW1036 - R1036)*(1-O1036),AW1036)),AW1036),ROUNDING)</f>
        <v>0</v>
      </c>
      <c r="T1036" s="181">
        <f t="shared" ref="T1036:T1099" si="152">ROUND(IF(N1036="P",0,IF(OR(M1036="N",M1036=""),S1036-R1036,S1036)),ROUNDING)</f>
        <v>0</v>
      </c>
      <c r="AQ1036" s="1">
        <f>COUNT(L$11:L1036)</f>
        <v>37</v>
      </c>
      <c r="AR1036" s="43">
        <f t="shared" si="144"/>
        <v>40933</v>
      </c>
      <c r="AS1036" s="44">
        <f t="shared" si="145"/>
        <v>89.120000000000019</v>
      </c>
      <c r="AT1036" s="10" t="str">
        <f t="shared" si="146"/>
        <v/>
      </c>
      <c r="AU1036" s="20" t="str">
        <f t="shared" si="147"/>
        <v/>
      </c>
      <c r="AV1036" s="42">
        <f t="shared" si="148"/>
        <v>1</v>
      </c>
      <c r="AW1036" s="89">
        <f t="shared" si="149"/>
        <v>0</v>
      </c>
      <c r="AX1036" s="168"/>
      <c r="AY1036" s="60"/>
      <c r="AZ1036" s="61"/>
      <c r="BB1036" s="61" t="str">
        <f>IF(Settings!I1032&lt;&gt;"",Settings!I1032,"")</f>
        <v/>
      </c>
    </row>
    <row r="1037" spans="2:54" x14ac:dyDescent="0.2">
      <c r="B1037" s="13"/>
      <c r="C1037" s="12"/>
      <c r="D1037" s="12"/>
      <c r="E1037" s="12"/>
      <c r="F1037" s="12"/>
      <c r="G1037" s="12"/>
      <c r="H1037" s="12"/>
      <c r="I1037" s="15"/>
      <c r="J1037" s="31"/>
      <c r="K1037" s="180"/>
      <c r="L1037" s="40"/>
      <c r="M1037" s="14"/>
      <c r="N1037" s="16"/>
      <c r="O1037" s="49"/>
      <c r="P1037" s="64"/>
      <c r="Q1037" s="18"/>
      <c r="R1037" s="181">
        <f t="shared" si="150"/>
        <v>0</v>
      </c>
      <c r="S1037" s="181">
        <f t="shared" si="151"/>
        <v>0</v>
      </c>
      <c r="T1037" s="181">
        <f t="shared" si="152"/>
        <v>0</v>
      </c>
      <c r="AQ1037" s="1">
        <f>COUNT(L$11:L1037)</f>
        <v>37</v>
      </c>
      <c r="AR1037" s="43">
        <f t="shared" ref="AR1037:AR1100" si="153">IF(B1037&gt;2,B1037,AR1036)</f>
        <v>40933</v>
      </c>
      <c r="AS1037" s="44">
        <f t="shared" ref="AS1037:AS1100" si="154">AS1036+T1037</f>
        <v>89.120000000000019</v>
      </c>
      <c r="AT1037" s="10" t="str">
        <f t="shared" ref="AT1037:AT1100" si="155">IF(N1037="P",IF(P1037&lt;&gt;"Y",IF(M1037&lt;&gt;"Y",K1037*AV1037,K1037*AV1037-K1037),IF(M1037&lt;&gt;"Y",K1037 + K1037*(AV1037-1),K1037)),"")</f>
        <v/>
      </c>
      <c r="AU1037" s="20" t="str">
        <f t="shared" ref="AU1037:AU1100" si="156">IF(M1037="Y",IF(P1037="Y",K1037*(AV1037-1),K1037),"")</f>
        <v/>
      </c>
      <c r="AV1037" s="42">
        <f t="shared" ref="AV1037:AV1100" si="157">IF(L1037&lt;&gt;"",IF(ODDS_TYPE=1,L1037,IF(ODDS_TYPE=2,IF(L1037&gt;0,1+L1037/100,IF(L1037&lt;0,1-100/L1037,1)),IF(ODDS_TYPE=3,1+L1037,IF(ODDS_TYPE=4,1+L1037,IF(ODDS_TYPE=5,IF(L1037&gt;0,1+L1037,1-1/L1037),IF(ODDS_TYPE=6,IF(L1037&gt;=0,L1037+1,1-1/L1037),1)))))),1)</f>
        <v>1</v>
      </c>
      <c r="AW1037" s="89">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68"/>
      <c r="AY1037" s="60"/>
      <c r="AZ1037" s="61"/>
      <c r="BB1037" s="61" t="str">
        <f>IF(Settings!I1033&lt;&gt;"",Settings!I1033,"")</f>
        <v/>
      </c>
    </row>
    <row r="1038" spans="2:54" x14ac:dyDescent="0.2">
      <c r="B1038" s="13"/>
      <c r="C1038" s="12"/>
      <c r="D1038" s="12"/>
      <c r="E1038" s="12"/>
      <c r="F1038" s="12"/>
      <c r="G1038" s="12"/>
      <c r="H1038" s="12"/>
      <c r="I1038" s="15"/>
      <c r="J1038" s="31"/>
      <c r="K1038" s="180"/>
      <c r="L1038" s="40"/>
      <c r="M1038" s="14"/>
      <c r="N1038" s="16"/>
      <c r="O1038" s="49"/>
      <c r="P1038" s="64"/>
      <c r="Q1038" s="18"/>
      <c r="R1038" s="181">
        <f t="shared" si="150"/>
        <v>0</v>
      </c>
      <c r="S1038" s="181">
        <f t="shared" si="151"/>
        <v>0</v>
      </c>
      <c r="T1038" s="181">
        <f t="shared" si="152"/>
        <v>0</v>
      </c>
      <c r="AQ1038" s="1">
        <f>COUNT(L$11:L1038)</f>
        <v>37</v>
      </c>
      <c r="AR1038" s="43">
        <f t="shared" si="153"/>
        <v>40933</v>
      </c>
      <c r="AS1038" s="44">
        <f t="shared" si="154"/>
        <v>89.120000000000019</v>
      </c>
      <c r="AT1038" s="10" t="str">
        <f t="shared" si="155"/>
        <v/>
      </c>
      <c r="AU1038" s="20" t="str">
        <f t="shared" si="156"/>
        <v/>
      </c>
      <c r="AV1038" s="42">
        <f t="shared" si="157"/>
        <v>1</v>
      </c>
      <c r="AW1038" s="89">
        <f t="shared" si="158"/>
        <v>0</v>
      </c>
      <c r="AX1038" s="168"/>
      <c r="AY1038" s="60"/>
      <c r="AZ1038" s="61"/>
      <c r="BB1038" s="61" t="str">
        <f>IF(Settings!I1034&lt;&gt;"",Settings!I1034,"")</f>
        <v/>
      </c>
    </row>
    <row r="1039" spans="2:54" x14ac:dyDescent="0.2">
      <c r="B1039" s="13"/>
      <c r="C1039" s="12"/>
      <c r="D1039" s="12"/>
      <c r="E1039" s="12"/>
      <c r="F1039" s="12"/>
      <c r="G1039" s="12"/>
      <c r="H1039" s="12"/>
      <c r="I1039" s="15"/>
      <c r="J1039" s="31"/>
      <c r="K1039" s="180"/>
      <c r="L1039" s="40"/>
      <c r="M1039" s="14"/>
      <c r="N1039" s="16"/>
      <c r="O1039" s="49"/>
      <c r="P1039" s="64"/>
      <c r="Q1039" s="18"/>
      <c r="R1039" s="181">
        <f t="shared" si="150"/>
        <v>0</v>
      </c>
      <c r="S1039" s="181">
        <f t="shared" si="151"/>
        <v>0</v>
      </c>
      <c r="T1039" s="181">
        <f t="shared" si="152"/>
        <v>0</v>
      </c>
      <c r="AQ1039" s="1">
        <f>COUNT(L$11:L1039)</f>
        <v>37</v>
      </c>
      <c r="AR1039" s="43">
        <f t="shared" si="153"/>
        <v>40933</v>
      </c>
      <c r="AS1039" s="44">
        <f t="shared" si="154"/>
        <v>89.120000000000019</v>
      </c>
      <c r="AT1039" s="10" t="str">
        <f t="shared" si="155"/>
        <v/>
      </c>
      <c r="AU1039" s="20" t="str">
        <f t="shared" si="156"/>
        <v/>
      </c>
      <c r="AV1039" s="42">
        <f t="shared" si="157"/>
        <v>1</v>
      </c>
      <c r="AW1039" s="89">
        <f t="shared" si="158"/>
        <v>0</v>
      </c>
      <c r="AX1039" s="168"/>
      <c r="AY1039" s="60"/>
      <c r="AZ1039" s="61"/>
      <c r="BB1039" s="61" t="str">
        <f>IF(Settings!I1035&lt;&gt;"",Settings!I1035,"")</f>
        <v/>
      </c>
    </row>
    <row r="1040" spans="2:54" x14ac:dyDescent="0.2">
      <c r="B1040" s="13"/>
      <c r="C1040" s="12"/>
      <c r="D1040" s="12"/>
      <c r="E1040" s="12"/>
      <c r="F1040" s="12"/>
      <c r="G1040" s="12"/>
      <c r="H1040" s="12"/>
      <c r="I1040" s="15"/>
      <c r="J1040" s="31"/>
      <c r="K1040" s="180"/>
      <c r="L1040" s="40"/>
      <c r="M1040" s="14"/>
      <c r="N1040" s="16"/>
      <c r="O1040" s="49"/>
      <c r="P1040" s="64"/>
      <c r="Q1040" s="18"/>
      <c r="R1040" s="181">
        <f t="shared" si="150"/>
        <v>0</v>
      </c>
      <c r="S1040" s="181">
        <f t="shared" si="151"/>
        <v>0</v>
      </c>
      <c r="T1040" s="181">
        <f t="shared" si="152"/>
        <v>0</v>
      </c>
      <c r="AQ1040" s="1">
        <f>COUNT(L$11:L1040)</f>
        <v>37</v>
      </c>
      <c r="AR1040" s="43">
        <f t="shared" si="153"/>
        <v>40933</v>
      </c>
      <c r="AS1040" s="44">
        <f t="shared" si="154"/>
        <v>89.120000000000019</v>
      </c>
      <c r="AT1040" s="10" t="str">
        <f t="shared" si="155"/>
        <v/>
      </c>
      <c r="AU1040" s="20" t="str">
        <f t="shared" si="156"/>
        <v/>
      </c>
      <c r="AV1040" s="42">
        <f t="shared" si="157"/>
        <v>1</v>
      </c>
      <c r="AW1040" s="89">
        <f t="shared" si="158"/>
        <v>0</v>
      </c>
      <c r="AX1040" s="168"/>
      <c r="AY1040" s="60"/>
      <c r="AZ1040" s="61"/>
      <c r="BB1040" s="61" t="str">
        <f>IF(Settings!I1036&lt;&gt;"",Settings!I1036,"")</f>
        <v/>
      </c>
    </row>
    <row r="1041" spans="2:54" x14ac:dyDescent="0.2">
      <c r="B1041" s="13"/>
      <c r="C1041" s="12"/>
      <c r="D1041" s="12"/>
      <c r="E1041" s="12"/>
      <c r="F1041" s="12"/>
      <c r="G1041" s="12"/>
      <c r="H1041" s="12"/>
      <c r="I1041" s="15"/>
      <c r="J1041" s="31"/>
      <c r="K1041" s="180"/>
      <c r="L1041" s="40"/>
      <c r="M1041" s="14"/>
      <c r="N1041" s="16"/>
      <c r="O1041" s="49"/>
      <c r="P1041" s="64"/>
      <c r="Q1041" s="18"/>
      <c r="R1041" s="181">
        <f t="shared" si="150"/>
        <v>0</v>
      </c>
      <c r="S1041" s="181">
        <f t="shared" si="151"/>
        <v>0</v>
      </c>
      <c r="T1041" s="181">
        <f t="shared" si="152"/>
        <v>0</v>
      </c>
      <c r="AQ1041" s="1">
        <f>COUNT(L$11:L1041)</f>
        <v>37</v>
      </c>
      <c r="AR1041" s="43">
        <f t="shared" si="153"/>
        <v>40933</v>
      </c>
      <c r="AS1041" s="44">
        <f t="shared" si="154"/>
        <v>89.120000000000019</v>
      </c>
      <c r="AT1041" s="10" t="str">
        <f t="shared" si="155"/>
        <v/>
      </c>
      <c r="AU1041" s="20" t="str">
        <f t="shared" si="156"/>
        <v/>
      </c>
      <c r="AV1041" s="42">
        <f t="shared" si="157"/>
        <v>1</v>
      </c>
      <c r="AW1041" s="89">
        <f t="shared" si="158"/>
        <v>0</v>
      </c>
      <c r="AX1041" s="168"/>
      <c r="AY1041" s="60"/>
      <c r="AZ1041" s="61"/>
      <c r="BB1041" s="61" t="str">
        <f>IF(Settings!I1037&lt;&gt;"",Settings!I1037,"")</f>
        <v/>
      </c>
    </row>
    <row r="1042" spans="2:54" x14ac:dyDescent="0.2">
      <c r="B1042" s="13"/>
      <c r="C1042" s="12"/>
      <c r="D1042" s="12"/>
      <c r="E1042" s="12"/>
      <c r="F1042" s="12"/>
      <c r="G1042" s="12"/>
      <c r="H1042" s="12"/>
      <c r="I1042" s="15"/>
      <c r="J1042" s="31"/>
      <c r="K1042" s="180"/>
      <c r="L1042" s="40"/>
      <c r="M1042" s="14"/>
      <c r="N1042" s="16"/>
      <c r="O1042" s="49"/>
      <c r="P1042" s="64"/>
      <c r="Q1042" s="18"/>
      <c r="R1042" s="181">
        <f t="shared" si="150"/>
        <v>0</v>
      </c>
      <c r="S1042" s="181">
        <f t="shared" si="151"/>
        <v>0</v>
      </c>
      <c r="T1042" s="181">
        <f t="shared" si="152"/>
        <v>0</v>
      </c>
      <c r="AQ1042" s="1">
        <f>COUNT(L$11:L1042)</f>
        <v>37</v>
      </c>
      <c r="AR1042" s="43">
        <f t="shared" si="153"/>
        <v>40933</v>
      </c>
      <c r="AS1042" s="44">
        <f t="shared" si="154"/>
        <v>89.120000000000019</v>
      </c>
      <c r="AT1042" s="10" t="str">
        <f t="shared" si="155"/>
        <v/>
      </c>
      <c r="AU1042" s="20" t="str">
        <f t="shared" si="156"/>
        <v/>
      </c>
      <c r="AV1042" s="42">
        <f t="shared" si="157"/>
        <v>1</v>
      </c>
      <c r="AW1042" s="89">
        <f t="shared" si="158"/>
        <v>0</v>
      </c>
      <c r="AX1042" s="168"/>
      <c r="AY1042" s="60"/>
      <c r="AZ1042" s="61"/>
      <c r="BB1042" s="61" t="str">
        <f>IF(Settings!I1038&lt;&gt;"",Settings!I1038,"")</f>
        <v/>
      </c>
    </row>
    <row r="1043" spans="2:54" x14ac:dyDescent="0.2">
      <c r="B1043" s="13"/>
      <c r="C1043" s="12"/>
      <c r="D1043" s="12"/>
      <c r="E1043" s="12"/>
      <c r="F1043" s="12"/>
      <c r="G1043" s="12"/>
      <c r="H1043" s="12"/>
      <c r="I1043" s="15"/>
      <c r="J1043" s="31"/>
      <c r="K1043" s="180"/>
      <c r="L1043" s="40"/>
      <c r="M1043" s="14"/>
      <c r="N1043" s="16"/>
      <c r="O1043" s="49"/>
      <c r="P1043" s="64"/>
      <c r="Q1043" s="18"/>
      <c r="R1043" s="181">
        <f t="shared" si="150"/>
        <v>0</v>
      </c>
      <c r="S1043" s="181">
        <f t="shared" si="151"/>
        <v>0</v>
      </c>
      <c r="T1043" s="181">
        <f t="shared" si="152"/>
        <v>0</v>
      </c>
      <c r="AQ1043" s="1">
        <f>COUNT(L$11:L1043)</f>
        <v>37</v>
      </c>
      <c r="AR1043" s="43">
        <f t="shared" si="153"/>
        <v>40933</v>
      </c>
      <c r="AS1043" s="44">
        <f t="shared" si="154"/>
        <v>89.120000000000019</v>
      </c>
      <c r="AT1043" s="10" t="str">
        <f t="shared" si="155"/>
        <v/>
      </c>
      <c r="AU1043" s="20" t="str">
        <f t="shared" si="156"/>
        <v/>
      </c>
      <c r="AV1043" s="42">
        <f t="shared" si="157"/>
        <v>1</v>
      </c>
      <c r="AW1043" s="89">
        <f t="shared" si="158"/>
        <v>0</v>
      </c>
      <c r="AX1043" s="168"/>
      <c r="AY1043" s="60"/>
      <c r="AZ1043" s="61"/>
      <c r="BB1043" s="61" t="str">
        <f>IF(Settings!I1039&lt;&gt;"",Settings!I1039,"")</f>
        <v/>
      </c>
    </row>
    <row r="1044" spans="2:54" x14ac:dyDescent="0.2">
      <c r="B1044" s="13"/>
      <c r="C1044" s="12"/>
      <c r="D1044" s="12"/>
      <c r="E1044" s="12"/>
      <c r="F1044" s="12"/>
      <c r="G1044" s="12"/>
      <c r="H1044" s="12"/>
      <c r="I1044" s="15"/>
      <c r="J1044" s="31"/>
      <c r="K1044" s="180"/>
      <c r="L1044" s="40"/>
      <c r="M1044" s="14"/>
      <c r="N1044" s="16"/>
      <c r="O1044" s="49"/>
      <c r="P1044" s="64"/>
      <c r="Q1044" s="18"/>
      <c r="R1044" s="181">
        <f t="shared" si="150"/>
        <v>0</v>
      </c>
      <c r="S1044" s="181">
        <f t="shared" si="151"/>
        <v>0</v>
      </c>
      <c r="T1044" s="181">
        <f t="shared" si="152"/>
        <v>0</v>
      </c>
      <c r="AQ1044" s="1">
        <f>COUNT(L$11:L1044)</f>
        <v>37</v>
      </c>
      <c r="AR1044" s="43">
        <f t="shared" si="153"/>
        <v>40933</v>
      </c>
      <c r="AS1044" s="44">
        <f t="shared" si="154"/>
        <v>89.120000000000019</v>
      </c>
      <c r="AT1044" s="10" t="str">
        <f t="shared" si="155"/>
        <v/>
      </c>
      <c r="AU1044" s="20" t="str">
        <f t="shared" si="156"/>
        <v/>
      </c>
      <c r="AV1044" s="42">
        <f t="shared" si="157"/>
        <v>1</v>
      </c>
      <c r="AW1044" s="89">
        <f t="shared" si="158"/>
        <v>0</v>
      </c>
      <c r="AX1044" s="168"/>
      <c r="AY1044" s="60"/>
      <c r="AZ1044" s="61"/>
      <c r="BB1044" s="61" t="str">
        <f>IF(Settings!I1040&lt;&gt;"",Settings!I1040,"")</f>
        <v/>
      </c>
    </row>
    <row r="1045" spans="2:54" x14ac:dyDescent="0.2">
      <c r="B1045" s="13"/>
      <c r="C1045" s="12"/>
      <c r="D1045" s="12"/>
      <c r="E1045" s="12"/>
      <c r="F1045" s="12"/>
      <c r="G1045" s="12"/>
      <c r="H1045" s="12"/>
      <c r="I1045" s="15"/>
      <c r="J1045" s="31"/>
      <c r="K1045" s="180"/>
      <c r="L1045" s="40"/>
      <c r="M1045" s="14"/>
      <c r="N1045" s="16"/>
      <c r="O1045" s="49"/>
      <c r="P1045" s="64"/>
      <c r="Q1045" s="18"/>
      <c r="R1045" s="181">
        <f t="shared" si="150"/>
        <v>0</v>
      </c>
      <c r="S1045" s="181">
        <f t="shared" si="151"/>
        <v>0</v>
      </c>
      <c r="T1045" s="181">
        <f t="shared" si="152"/>
        <v>0</v>
      </c>
      <c r="AQ1045" s="1">
        <f>COUNT(L$11:L1045)</f>
        <v>37</v>
      </c>
      <c r="AR1045" s="43">
        <f t="shared" si="153"/>
        <v>40933</v>
      </c>
      <c r="AS1045" s="44">
        <f t="shared" si="154"/>
        <v>89.120000000000019</v>
      </c>
      <c r="AT1045" s="10" t="str">
        <f t="shared" si="155"/>
        <v/>
      </c>
      <c r="AU1045" s="20" t="str">
        <f t="shared" si="156"/>
        <v/>
      </c>
      <c r="AV1045" s="42">
        <f t="shared" si="157"/>
        <v>1</v>
      </c>
      <c r="AW1045" s="89">
        <f t="shared" si="158"/>
        <v>0</v>
      </c>
      <c r="AX1045" s="168"/>
      <c r="AY1045" s="60"/>
      <c r="AZ1045" s="61"/>
      <c r="BB1045" s="61" t="str">
        <f>IF(Settings!I1041&lt;&gt;"",Settings!I1041,"")</f>
        <v/>
      </c>
    </row>
    <row r="1046" spans="2:54" x14ac:dyDescent="0.2">
      <c r="B1046" s="13"/>
      <c r="C1046" s="12"/>
      <c r="D1046" s="12"/>
      <c r="E1046" s="12"/>
      <c r="F1046" s="12"/>
      <c r="G1046" s="12"/>
      <c r="H1046" s="12"/>
      <c r="I1046" s="15"/>
      <c r="J1046" s="31"/>
      <c r="K1046" s="180"/>
      <c r="L1046" s="40"/>
      <c r="M1046" s="14"/>
      <c r="N1046" s="16"/>
      <c r="O1046" s="49"/>
      <c r="P1046" s="64"/>
      <c r="Q1046" s="18"/>
      <c r="R1046" s="181">
        <f t="shared" si="150"/>
        <v>0</v>
      </c>
      <c r="S1046" s="181">
        <f t="shared" si="151"/>
        <v>0</v>
      </c>
      <c r="T1046" s="181">
        <f t="shared" si="152"/>
        <v>0</v>
      </c>
      <c r="AQ1046" s="1">
        <f>COUNT(L$11:L1046)</f>
        <v>37</v>
      </c>
      <c r="AR1046" s="43">
        <f t="shared" si="153"/>
        <v>40933</v>
      </c>
      <c r="AS1046" s="44">
        <f t="shared" si="154"/>
        <v>89.120000000000019</v>
      </c>
      <c r="AT1046" s="10" t="str">
        <f t="shared" si="155"/>
        <v/>
      </c>
      <c r="AU1046" s="20" t="str">
        <f t="shared" si="156"/>
        <v/>
      </c>
      <c r="AV1046" s="42">
        <f t="shared" si="157"/>
        <v>1</v>
      </c>
      <c r="AW1046" s="89">
        <f t="shared" si="158"/>
        <v>0</v>
      </c>
      <c r="AX1046" s="168"/>
      <c r="AY1046" s="60"/>
      <c r="AZ1046" s="61"/>
      <c r="BB1046" s="61" t="str">
        <f>IF(Settings!I1042&lt;&gt;"",Settings!I1042,"")</f>
        <v/>
      </c>
    </row>
    <row r="1047" spans="2:54" x14ac:dyDescent="0.2">
      <c r="B1047" s="13"/>
      <c r="C1047" s="12"/>
      <c r="D1047" s="12"/>
      <c r="E1047" s="12"/>
      <c r="F1047" s="12"/>
      <c r="G1047" s="12"/>
      <c r="H1047" s="12"/>
      <c r="I1047" s="15"/>
      <c r="J1047" s="31"/>
      <c r="K1047" s="180"/>
      <c r="L1047" s="40"/>
      <c r="M1047" s="14"/>
      <c r="N1047" s="16"/>
      <c r="O1047" s="49"/>
      <c r="P1047" s="64"/>
      <c r="Q1047" s="18"/>
      <c r="R1047" s="181">
        <f t="shared" si="150"/>
        <v>0</v>
      </c>
      <c r="S1047" s="181">
        <f t="shared" si="151"/>
        <v>0</v>
      </c>
      <c r="T1047" s="181">
        <f t="shared" si="152"/>
        <v>0</v>
      </c>
      <c r="AQ1047" s="1">
        <f>COUNT(L$11:L1047)</f>
        <v>37</v>
      </c>
      <c r="AR1047" s="43">
        <f t="shared" si="153"/>
        <v>40933</v>
      </c>
      <c r="AS1047" s="44">
        <f t="shared" si="154"/>
        <v>89.120000000000019</v>
      </c>
      <c r="AT1047" s="10" t="str">
        <f t="shared" si="155"/>
        <v/>
      </c>
      <c r="AU1047" s="20" t="str">
        <f t="shared" si="156"/>
        <v/>
      </c>
      <c r="AV1047" s="42">
        <f t="shared" si="157"/>
        <v>1</v>
      </c>
      <c r="AW1047" s="89">
        <f t="shared" si="158"/>
        <v>0</v>
      </c>
      <c r="AX1047" s="168"/>
      <c r="AY1047" s="60"/>
      <c r="AZ1047" s="61"/>
      <c r="BB1047" s="61" t="str">
        <f>IF(Settings!I1043&lt;&gt;"",Settings!I1043,"")</f>
        <v/>
      </c>
    </row>
    <row r="1048" spans="2:54" x14ac:dyDescent="0.2">
      <c r="B1048" s="13"/>
      <c r="C1048" s="12"/>
      <c r="D1048" s="12"/>
      <c r="E1048" s="12"/>
      <c r="F1048" s="12"/>
      <c r="G1048" s="12"/>
      <c r="H1048" s="12"/>
      <c r="I1048" s="15"/>
      <c r="J1048" s="31"/>
      <c r="K1048" s="180"/>
      <c r="L1048" s="40"/>
      <c r="M1048" s="14"/>
      <c r="N1048" s="16"/>
      <c r="O1048" s="49"/>
      <c r="P1048" s="64"/>
      <c r="Q1048" s="18"/>
      <c r="R1048" s="181">
        <f t="shared" si="150"/>
        <v>0</v>
      </c>
      <c r="S1048" s="181">
        <f t="shared" si="151"/>
        <v>0</v>
      </c>
      <c r="T1048" s="181">
        <f t="shared" si="152"/>
        <v>0</v>
      </c>
      <c r="AQ1048" s="1">
        <f>COUNT(L$11:L1048)</f>
        <v>37</v>
      </c>
      <c r="AR1048" s="43">
        <f t="shared" si="153"/>
        <v>40933</v>
      </c>
      <c r="AS1048" s="44">
        <f t="shared" si="154"/>
        <v>89.120000000000019</v>
      </c>
      <c r="AT1048" s="10" t="str">
        <f t="shared" si="155"/>
        <v/>
      </c>
      <c r="AU1048" s="20" t="str">
        <f t="shared" si="156"/>
        <v/>
      </c>
      <c r="AV1048" s="42">
        <f t="shared" si="157"/>
        <v>1</v>
      </c>
      <c r="AW1048" s="89">
        <f t="shared" si="158"/>
        <v>0</v>
      </c>
      <c r="AX1048" s="168"/>
      <c r="AY1048" s="60"/>
      <c r="AZ1048" s="61"/>
      <c r="BB1048" s="61" t="str">
        <f>IF(Settings!I1044&lt;&gt;"",Settings!I1044,"")</f>
        <v/>
      </c>
    </row>
    <row r="1049" spans="2:54" x14ac:dyDescent="0.2">
      <c r="B1049" s="13"/>
      <c r="C1049" s="12"/>
      <c r="D1049" s="12"/>
      <c r="E1049" s="12"/>
      <c r="F1049" s="12"/>
      <c r="G1049" s="12"/>
      <c r="H1049" s="12"/>
      <c r="I1049" s="15"/>
      <c r="J1049" s="31"/>
      <c r="K1049" s="180"/>
      <c r="L1049" s="40"/>
      <c r="M1049" s="14"/>
      <c r="N1049" s="16"/>
      <c r="O1049" s="49"/>
      <c r="P1049" s="64"/>
      <c r="Q1049" s="18"/>
      <c r="R1049" s="181">
        <f t="shared" si="150"/>
        <v>0</v>
      </c>
      <c r="S1049" s="181">
        <f t="shared" si="151"/>
        <v>0</v>
      </c>
      <c r="T1049" s="181">
        <f t="shared" si="152"/>
        <v>0</v>
      </c>
      <c r="AQ1049" s="1">
        <f>COUNT(L$11:L1049)</f>
        <v>37</v>
      </c>
      <c r="AR1049" s="43">
        <f t="shared" si="153"/>
        <v>40933</v>
      </c>
      <c r="AS1049" s="44">
        <f t="shared" si="154"/>
        <v>89.120000000000019</v>
      </c>
      <c r="AT1049" s="10" t="str">
        <f t="shared" si="155"/>
        <v/>
      </c>
      <c r="AU1049" s="20" t="str">
        <f t="shared" si="156"/>
        <v/>
      </c>
      <c r="AV1049" s="42">
        <f t="shared" si="157"/>
        <v>1</v>
      </c>
      <c r="AW1049" s="89">
        <f t="shared" si="158"/>
        <v>0</v>
      </c>
      <c r="AX1049" s="168"/>
      <c r="AY1049" s="60"/>
      <c r="AZ1049" s="61"/>
      <c r="BB1049" s="61" t="str">
        <f>IF(Settings!I1045&lt;&gt;"",Settings!I1045,"")</f>
        <v/>
      </c>
    </row>
    <row r="1050" spans="2:54" x14ac:dyDescent="0.2">
      <c r="B1050" s="13"/>
      <c r="C1050" s="12"/>
      <c r="D1050" s="12"/>
      <c r="E1050" s="12"/>
      <c r="F1050" s="12"/>
      <c r="G1050" s="12"/>
      <c r="H1050" s="12"/>
      <c r="I1050" s="15"/>
      <c r="J1050" s="31"/>
      <c r="K1050" s="180"/>
      <c r="L1050" s="40"/>
      <c r="M1050" s="14"/>
      <c r="N1050" s="16"/>
      <c r="O1050" s="49"/>
      <c r="P1050" s="64"/>
      <c r="Q1050" s="18"/>
      <c r="R1050" s="181">
        <f t="shared" si="150"/>
        <v>0</v>
      </c>
      <c r="S1050" s="181">
        <f t="shared" si="151"/>
        <v>0</v>
      </c>
      <c r="T1050" s="181">
        <f t="shared" si="152"/>
        <v>0</v>
      </c>
      <c r="AQ1050" s="1">
        <f>COUNT(L$11:L1050)</f>
        <v>37</v>
      </c>
      <c r="AR1050" s="43">
        <f t="shared" si="153"/>
        <v>40933</v>
      </c>
      <c r="AS1050" s="44">
        <f t="shared" si="154"/>
        <v>89.120000000000019</v>
      </c>
      <c r="AT1050" s="10" t="str">
        <f t="shared" si="155"/>
        <v/>
      </c>
      <c r="AU1050" s="20" t="str">
        <f t="shared" si="156"/>
        <v/>
      </c>
      <c r="AV1050" s="42">
        <f t="shared" si="157"/>
        <v>1</v>
      </c>
      <c r="AW1050" s="89">
        <f t="shared" si="158"/>
        <v>0</v>
      </c>
      <c r="AX1050" s="168"/>
      <c r="AY1050" s="60"/>
      <c r="AZ1050" s="61"/>
      <c r="BB1050" s="61" t="str">
        <f>IF(Settings!I1046&lt;&gt;"",Settings!I1046,"")</f>
        <v/>
      </c>
    </row>
    <row r="1051" spans="2:54" x14ac:dyDescent="0.2">
      <c r="B1051" s="13"/>
      <c r="C1051" s="12"/>
      <c r="D1051" s="12"/>
      <c r="E1051" s="12"/>
      <c r="F1051" s="12"/>
      <c r="G1051" s="12"/>
      <c r="H1051" s="12"/>
      <c r="I1051" s="15"/>
      <c r="J1051" s="31"/>
      <c r="K1051" s="180"/>
      <c r="L1051" s="40"/>
      <c r="M1051" s="14"/>
      <c r="N1051" s="16"/>
      <c r="O1051" s="49"/>
      <c r="P1051" s="64"/>
      <c r="Q1051" s="18"/>
      <c r="R1051" s="181">
        <f t="shared" si="150"/>
        <v>0</v>
      </c>
      <c r="S1051" s="181">
        <f t="shared" si="151"/>
        <v>0</v>
      </c>
      <c r="T1051" s="181">
        <f t="shared" si="152"/>
        <v>0</v>
      </c>
      <c r="AQ1051" s="1">
        <f>COUNT(L$11:L1051)</f>
        <v>37</v>
      </c>
      <c r="AR1051" s="43">
        <f t="shared" si="153"/>
        <v>40933</v>
      </c>
      <c r="AS1051" s="44">
        <f t="shared" si="154"/>
        <v>89.120000000000019</v>
      </c>
      <c r="AT1051" s="10" t="str">
        <f t="shared" si="155"/>
        <v/>
      </c>
      <c r="AU1051" s="20" t="str">
        <f t="shared" si="156"/>
        <v/>
      </c>
      <c r="AV1051" s="42">
        <f t="shared" si="157"/>
        <v>1</v>
      </c>
      <c r="AW1051" s="89">
        <f t="shared" si="158"/>
        <v>0</v>
      </c>
      <c r="AX1051" s="168"/>
      <c r="AY1051" s="60"/>
      <c r="AZ1051" s="61"/>
      <c r="BB1051" s="61" t="str">
        <f>IF(Settings!I1047&lt;&gt;"",Settings!I1047,"")</f>
        <v/>
      </c>
    </row>
    <row r="1052" spans="2:54" x14ac:dyDescent="0.2">
      <c r="B1052" s="13"/>
      <c r="C1052" s="12"/>
      <c r="D1052" s="12"/>
      <c r="E1052" s="12"/>
      <c r="F1052" s="12"/>
      <c r="G1052" s="12"/>
      <c r="H1052" s="12"/>
      <c r="I1052" s="15"/>
      <c r="J1052" s="31"/>
      <c r="K1052" s="180"/>
      <c r="L1052" s="40"/>
      <c r="M1052" s="14"/>
      <c r="N1052" s="16"/>
      <c r="O1052" s="49"/>
      <c r="P1052" s="64"/>
      <c r="Q1052" s="18"/>
      <c r="R1052" s="181">
        <f t="shared" si="150"/>
        <v>0</v>
      </c>
      <c r="S1052" s="181">
        <f t="shared" si="151"/>
        <v>0</v>
      </c>
      <c r="T1052" s="181">
        <f t="shared" si="152"/>
        <v>0</v>
      </c>
      <c r="AQ1052" s="1">
        <f>COUNT(L$11:L1052)</f>
        <v>37</v>
      </c>
      <c r="AR1052" s="43">
        <f t="shared" si="153"/>
        <v>40933</v>
      </c>
      <c r="AS1052" s="44">
        <f t="shared" si="154"/>
        <v>89.120000000000019</v>
      </c>
      <c r="AT1052" s="10" t="str">
        <f t="shared" si="155"/>
        <v/>
      </c>
      <c r="AU1052" s="20" t="str">
        <f t="shared" si="156"/>
        <v/>
      </c>
      <c r="AV1052" s="42">
        <f t="shared" si="157"/>
        <v>1</v>
      </c>
      <c r="AW1052" s="89">
        <f t="shared" si="158"/>
        <v>0</v>
      </c>
      <c r="AX1052" s="168"/>
      <c r="AY1052" s="60"/>
      <c r="AZ1052" s="61"/>
      <c r="BB1052" s="61" t="str">
        <f>IF(Settings!I1048&lt;&gt;"",Settings!I1048,"")</f>
        <v/>
      </c>
    </row>
    <row r="1053" spans="2:54" x14ac:dyDescent="0.2">
      <c r="B1053" s="13"/>
      <c r="C1053" s="12"/>
      <c r="D1053" s="12"/>
      <c r="E1053" s="12"/>
      <c r="F1053" s="12"/>
      <c r="G1053" s="12"/>
      <c r="H1053" s="12"/>
      <c r="I1053" s="15"/>
      <c r="J1053" s="31"/>
      <c r="K1053" s="180"/>
      <c r="L1053" s="40"/>
      <c r="M1053" s="14"/>
      <c r="N1053" s="16"/>
      <c r="O1053" s="49"/>
      <c r="P1053" s="64"/>
      <c r="Q1053" s="18"/>
      <c r="R1053" s="181">
        <f t="shared" si="150"/>
        <v>0</v>
      </c>
      <c r="S1053" s="181">
        <f t="shared" si="151"/>
        <v>0</v>
      </c>
      <c r="T1053" s="181">
        <f t="shared" si="152"/>
        <v>0</v>
      </c>
      <c r="AQ1053" s="1">
        <f>COUNT(L$11:L1053)</f>
        <v>37</v>
      </c>
      <c r="AR1053" s="43">
        <f t="shared" si="153"/>
        <v>40933</v>
      </c>
      <c r="AS1053" s="44">
        <f t="shared" si="154"/>
        <v>89.120000000000019</v>
      </c>
      <c r="AT1053" s="10" t="str">
        <f t="shared" si="155"/>
        <v/>
      </c>
      <c r="AU1053" s="20" t="str">
        <f t="shared" si="156"/>
        <v/>
      </c>
      <c r="AV1053" s="42">
        <f t="shared" si="157"/>
        <v>1</v>
      </c>
      <c r="AW1053" s="89">
        <f t="shared" si="158"/>
        <v>0</v>
      </c>
      <c r="AX1053" s="168"/>
      <c r="AY1053" s="60"/>
      <c r="AZ1053" s="61"/>
      <c r="BB1053" s="61" t="str">
        <f>IF(Settings!I1049&lt;&gt;"",Settings!I1049,"")</f>
        <v/>
      </c>
    </row>
    <row r="1054" spans="2:54" x14ac:dyDescent="0.2">
      <c r="B1054" s="13"/>
      <c r="C1054" s="12"/>
      <c r="D1054" s="12"/>
      <c r="E1054" s="12"/>
      <c r="F1054" s="12"/>
      <c r="G1054" s="12"/>
      <c r="H1054" s="12"/>
      <c r="I1054" s="15"/>
      <c r="J1054" s="31"/>
      <c r="K1054" s="180"/>
      <c r="L1054" s="40"/>
      <c r="M1054" s="14"/>
      <c r="N1054" s="16"/>
      <c r="O1054" s="49"/>
      <c r="P1054" s="64"/>
      <c r="Q1054" s="18"/>
      <c r="R1054" s="181">
        <f t="shared" si="150"/>
        <v>0</v>
      </c>
      <c r="S1054" s="181">
        <f t="shared" si="151"/>
        <v>0</v>
      </c>
      <c r="T1054" s="181">
        <f t="shared" si="152"/>
        <v>0</v>
      </c>
      <c r="AQ1054" s="1">
        <f>COUNT(L$11:L1054)</f>
        <v>37</v>
      </c>
      <c r="AR1054" s="43">
        <f t="shared" si="153"/>
        <v>40933</v>
      </c>
      <c r="AS1054" s="44">
        <f t="shared" si="154"/>
        <v>89.120000000000019</v>
      </c>
      <c r="AT1054" s="10" t="str">
        <f t="shared" si="155"/>
        <v/>
      </c>
      <c r="AU1054" s="20" t="str">
        <f t="shared" si="156"/>
        <v/>
      </c>
      <c r="AV1054" s="42">
        <f t="shared" si="157"/>
        <v>1</v>
      </c>
      <c r="AW1054" s="89">
        <f t="shared" si="158"/>
        <v>0</v>
      </c>
      <c r="AX1054" s="168"/>
      <c r="AY1054" s="60"/>
      <c r="AZ1054" s="61"/>
      <c r="BB1054" s="61" t="str">
        <f>IF(Settings!I1050&lt;&gt;"",Settings!I1050,"")</f>
        <v/>
      </c>
    </row>
    <row r="1055" spans="2:54" x14ac:dyDescent="0.2">
      <c r="B1055" s="13"/>
      <c r="C1055" s="12"/>
      <c r="D1055" s="12"/>
      <c r="E1055" s="12"/>
      <c r="F1055" s="12"/>
      <c r="G1055" s="12"/>
      <c r="H1055" s="12"/>
      <c r="I1055" s="15"/>
      <c r="J1055" s="31"/>
      <c r="K1055" s="180"/>
      <c r="L1055" s="40"/>
      <c r="M1055" s="14"/>
      <c r="N1055" s="16"/>
      <c r="O1055" s="49"/>
      <c r="P1055" s="64"/>
      <c r="Q1055" s="18"/>
      <c r="R1055" s="181">
        <f t="shared" si="150"/>
        <v>0</v>
      </c>
      <c r="S1055" s="181">
        <f t="shared" si="151"/>
        <v>0</v>
      </c>
      <c r="T1055" s="181">
        <f t="shared" si="152"/>
        <v>0</v>
      </c>
      <c r="AQ1055" s="1">
        <f>COUNT(L$11:L1055)</f>
        <v>37</v>
      </c>
      <c r="AR1055" s="43">
        <f t="shared" si="153"/>
        <v>40933</v>
      </c>
      <c r="AS1055" s="44">
        <f t="shared" si="154"/>
        <v>89.120000000000019</v>
      </c>
      <c r="AT1055" s="10" t="str">
        <f t="shared" si="155"/>
        <v/>
      </c>
      <c r="AU1055" s="20" t="str">
        <f t="shared" si="156"/>
        <v/>
      </c>
      <c r="AV1055" s="42">
        <f t="shared" si="157"/>
        <v>1</v>
      </c>
      <c r="AW1055" s="89">
        <f t="shared" si="158"/>
        <v>0</v>
      </c>
      <c r="AX1055" s="168"/>
      <c r="AY1055" s="60"/>
      <c r="AZ1055" s="61"/>
      <c r="BB1055" s="61" t="str">
        <f>IF(Settings!I1051&lt;&gt;"",Settings!I1051,"")</f>
        <v/>
      </c>
    </row>
    <row r="1056" spans="2:54" x14ac:dyDescent="0.2">
      <c r="B1056" s="13"/>
      <c r="C1056" s="12"/>
      <c r="D1056" s="12"/>
      <c r="E1056" s="12"/>
      <c r="F1056" s="12"/>
      <c r="G1056" s="12"/>
      <c r="H1056" s="12"/>
      <c r="I1056" s="15"/>
      <c r="J1056" s="31"/>
      <c r="K1056" s="180"/>
      <c r="L1056" s="40"/>
      <c r="M1056" s="14"/>
      <c r="N1056" s="16"/>
      <c r="O1056" s="49"/>
      <c r="P1056" s="64"/>
      <c r="Q1056" s="18"/>
      <c r="R1056" s="181">
        <f t="shared" si="150"/>
        <v>0</v>
      </c>
      <c r="S1056" s="181">
        <f t="shared" si="151"/>
        <v>0</v>
      </c>
      <c r="T1056" s="181">
        <f t="shared" si="152"/>
        <v>0</v>
      </c>
      <c r="AQ1056" s="1">
        <f>COUNT(L$11:L1056)</f>
        <v>37</v>
      </c>
      <c r="AR1056" s="43">
        <f t="shared" si="153"/>
        <v>40933</v>
      </c>
      <c r="AS1056" s="44">
        <f t="shared" si="154"/>
        <v>89.120000000000019</v>
      </c>
      <c r="AT1056" s="10" t="str">
        <f t="shared" si="155"/>
        <v/>
      </c>
      <c r="AU1056" s="20" t="str">
        <f t="shared" si="156"/>
        <v/>
      </c>
      <c r="AV1056" s="42">
        <f t="shared" si="157"/>
        <v>1</v>
      </c>
      <c r="AW1056" s="89">
        <f t="shared" si="158"/>
        <v>0</v>
      </c>
      <c r="AX1056" s="168"/>
      <c r="AY1056" s="60"/>
      <c r="AZ1056" s="61"/>
      <c r="BB1056" s="61" t="str">
        <f>IF(Settings!I1052&lt;&gt;"",Settings!I1052,"")</f>
        <v/>
      </c>
    </row>
    <row r="1057" spans="2:54" x14ac:dyDescent="0.2">
      <c r="B1057" s="13"/>
      <c r="C1057" s="12"/>
      <c r="D1057" s="12"/>
      <c r="E1057" s="12"/>
      <c r="F1057" s="12"/>
      <c r="G1057" s="12"/>
      <c r="H1057" s="12"/>
      <c r="I1057" s="15"/>
      <c r="J1057" s="31"/>
      <c r="K1057" s="180"/>
      <c r="L1057" s="40"/>
      <c r="M1057" s="14"/>
      <c r="N1057" s="16"/>
      <c r="O1057" s="49"/>
      <c r="P1057" s="64"/>
      <c r="Q1057" s="18"/>
      <c r="R1057" s="181">
        <f t="shared" si="150"/>
        <v>0</v>
      </c>
      <c r="S1057" s="181">
        <f t="shared" si="151"/>
        <v>0</v>
      </c>
      <c r="T1057" s="181">
        <f t="shared" si="152"/>
        <v>0</v>
      </c>
      <c r="AQ1057" s="1">
        <f>COUNT(L$11:L1057)</f>
        <v>37</v>
      </c>
      <c r="AR1057" s="43">
        <f t="shared" si="153"/>
        <v>40933</v>
      </c>
      <c r="AS1057" s="44">
        <f t="shared" si="154"/>
        <v>89.120000000000019</v>
      </c>
      <c r="AT1057" s="10" t="str">
        <f t="shared" si="155"/>
        <v/>
      </c>
      <c r="AU1057" s="20" t="str">
        <f t="shared" si="156"/>
        <v/>
      </c>
      <c r="AV1057" s="42">
        <f t="shared" si="157"/>
        <v>1</v>
      </c>
      <c r="AW1057" s="89">
        <f t="shared" si="158"/>
        <v>0</v>
      </c>
      <c r="AX1057" s="168"/>
      <c r="AY1057" s="60"/>
      <c r="AZ1057" s="61"/>
      <c r="BB1057" s="61" t="str">
        <f>IF(Settings!I1053&lt;&gt;"",Settings!I1053,"")</f>
        <v/>
      </c>
    </row>
    <row r="1058" spans="2:54" x14ac:dyDescent="0.2">
      <c r="B1058" s="13"/>
      <c r="C1058" s="12"/>
      <c r="D1058" s="12"/>
      <c r="E1058" s="12"/>
      <c r="F1058" s="12"/>
      <c r="G1058" s="12"/>
      <c r="H1058" s="12"/>
      <c r="I1058" s="15"/>
      <c r="J1058" s="31"/>
      <c r="K1058" s="180"/>
      <c r="L1058" s="40"/>
      <c r="M1058" s="14"/>
      <c r="N1058" s="16"/>
      <c r="O1058" s="49"/>
      <c r="P1058" s="64"/>
      <c r="Q1058" s="18"/>
      <c r="R1058" s="181">
        <f t="shared" si="150"/>
        <v>0</v>
      </c>
      <c r="S1058" s="181">
        <f t="shared" si="151"/>
        <v>0</v>
      </c>
      <c r="T1058" s="181">
        <f t="shared" si="152"/>
        <v>0</v>
      </c>
      <c r="AQ1058" s="1">
        <f>COUNT(L$11:L1058)</f>
        <v>37</v>
      </c>
      <c r="AR1058" s="43">
        <f t="shared" si="153"/>
        <v>40933</v>
      </c>
      <c r="AS1058" s="44">
        <f t="shared" si="154"/>
        <v>89.120000000000019</v>
      </c>
      <c r="AT1058" s="10" t="str">
        <f t="shared" si="155"/>
        <v/>
      </c>
      <c r="AU1058" s="20" t="str">
        <f t="shared" si="156"/>
        <v/>
      </c>
      <c r="AV1058" s="42">
        <f t="shared" si="157"/>
        <v>1</v>
      </c>
      <c r="AW1058" s="89">
        <f t="shared" si="158"/>
        <v>0</v>
      </c>
      <c r="AX1058" s="168"/>
      <c r="AY1058" s="60"/>
      <c r="AZ1058" s="61"/>
      <c r="BB1058" s="61" t="str">
        <f>IF(Settings!I1054&lt;&gt;"",Settings!I1054,"")</f>
        <v/>
      </c>
    </row>
    <row r="1059" spans="2:54" x14ac:dyDescent="0.2">
      <c r="B1059" s="13"/>
      <c r="C1059" s="12"/>
      <c r="D1059" s="12"/>
      <c r="E1059" s="12"/>
      <c r="F1059" s="12"/>
      <c r="G1059" s="12"/>
      <c r="H1059" s="12"/>
      <c r="I1059" s="15"/>
      <c r="J1059" s="31"/>
      <c r="K1059" s="180"/>
      <c r="L1059" s="40"/>
      <c r="M1059" s="14"/>
      <c r="N1059" s="16"/>
      <c r="O1059" s="49"/>
      <c r="P1059" s="64"/>
      <c r="Q1059" s="18"/>
      <c r="R1059" s="181">
        <f t="shared" si="150"/>
        <v>0</v>
      </c>
      <c r="S1059" s="181">
        <f t="shared" si="151"/>
        <v>0</v>
      </c>
      <c r="T1059" s="181">
        <f t="shared" si="152"/>
        <v>0</v>
      </c>
      <c r="AQ1059" s="1">
        <f>COUNT(L$11:L1059)</f>
        <v>37</v>
      </c>
      <c r="AR1059" s="43">
        <f t="shared" si="153"/>
        <v>40933</v>
      </c>
      <c r="AS1059" s="44">
        <f t="shared" si="154"/>
        <v>89.120000000000019</v>
      </c>
      <c r="AT1059" s="10" t="str">
        <f t="shared" si="155"/>
        <v/>
      </c>
      <c r="AU1059" s="20" t="str">
        <f t="shared" si="156"/>
        <v/>
      </c>
      <c r="AV1059" s="42">
        <f t="shared" si="157"/>
        <v>1</v>
      </c>
      <c r="AW1059" s="89">
        <f t="shared" si="158"/>
        <v>0</v>
      </c>
      <c r="AX1059" s="168"/>
      <c r="AY1059" s="60"/>
      <c r="AZ1059" s="61"/>
      <c r="BB1059" s="61" t="str">
        <f>IF(Settings!I1055&lt;&gt;"",Settings!I1055,"")</f>
        <v/>
      </c>
    </row>
    <row r="1060" spans="2:54" x14ac:dyDescent="0.2">
      <c r="B1060" s="13"/>
      <c r="C1060" s="12"/>
      <c r="D1060" s="12"/>
      <c r="E1060" s="12"/>
      <c r="F1060" s="12"/>
      <c r="G1060" s="12"/>
      <c r="H1060" s="12"/>
      <c r="I1060" s="15"/>
      <c r="J1060" s="31"/>
      <c r="K1060" s="180"/>
      <c r="L1060" s="40"/>
      <c r="M1060" s="14"/>
      <c r="N1060" s="16"/>
      <c r="O1060" s="49"/>
      <c r="P1060" s="64"/>
      <c r="Q1060" s="18"/>
      <c r="R1060" s="181">
        <f t="shared" si="150"/>
        <v>0</v>
      </c>
      <c r="S1060" s="181">
        <f t="shared" si="151"/>
        <v>0</v>
      </c>
      <c r="T1060" s="181">
        <f t="shared" si="152"/>
        <v>0</v>
      </c>
      <c r="AQ1060" s="1">
        <f>COUNT(L$11:L1060)</f>
        <v>37</v>
      </c>
      <c r="AR1060" s="43">
        <f t="shared" si="153"/>
        <v>40933</v>
      </c>
      <c r="AS1060" s="44">
        <f t="shared" si="154"/>
        <v>89.120000000000019</v>
      </c>
      <c r="AT1060" s="10" t="str">
        <f t="shared" si="155"/>
        <v/>
      </c>
      <c r="AU1060" s="20" t="str">
        <f t="shared" si="156"/>
        <v/>
      </c>
      <c r="AV1060" s="42">
        <f t="shared" si="157"/>
        <v>1</v>
      </c>
      <c r="AW1060" s="89">
        <f t="shared" si="158"/>
        <v>0</v>
      </c>
      <c r="AX1060" s="168"/>
      <c r="AY1060" s="60"/>
      <c r="AZ1060" s="61"/>
      <c r="BB1060" s="61" t="str">
        <f>IF(Settings!I1056&lt;&gt;"",Settings!I1056,"")</f>
        <v/>
      </c>
    </row>
    <row r="1061" spans="2:54" x14ac:dyDescent="0.2">
      <c r="B1061" s="13"/>
      <c r="C1061" s="12"/>
      <c r="D1061" s="12"/>
      <c r="E1061" s="12"/>
      <c r="F1061" s="12"/>
      <c r="G1061" s="12"/>
      <c r="H1061" s="12"/>
      <c r="I1061" s="15"/>
      <c r="J1061" s="31"/>
      <c r="K1061" s="180"/>
      <c r="L1061" s="40"/>
      <c r="M1061" s="14"/>
      <c r="N1061" s="16"/>
      <c r="O1061" s="49"/>
      <c r="P1061" s="64"/>
      <c r="Q1061" s="18"/>
      <c r="R1061" s="181">
        <f t="shared" si="150"/>
        <v>0</v>
      </c>
      <c r="S1061" s="181">
        <f t="shared" si="151"/>
        <v>0</v>
      </c>
      <c r="T1061" s="181">
        <f t="shared" si="152"/>
        <v>0</v>
      </c>
      <c r="AQ1061" s="1">
        <f>COUNT(L$11:L1061)</f>
        <v>37</v>
      </c>
      <c r="AR1061" s="43">
        <f t="shared" si="153"/>
        <v>40933</v>
      </c>
      <c r="AS1061" s="44">
        <f t="shared" si="154"/>
        <v>89.120000000000019</v>
      </c>
      <c r="AT1061" s="10" t="str">
        <f t="shared" si="155"/>
        <v/>
      </c>
      <c r="AU1061" s="20" t="str">
        <f t="shared" si="156"/>
        <v/>
      </c>
      <c r="AV1061" s="42">
        <f t="shared" si="157"/>
        <v>1</v>
      </c>
      <c r="AW1061" s="89">
        <f t="shared" si="158"/>
        <v>0</v>
      </c>
      <c r="AX1061" s="168"/>
      <c r="AY1061" s="60"/>
      <c r="AZ1061" s="61"/>
      <c r="BB1061" s="61" t="str">
        <f>IF(Settings!I1057&lt;&gt;"",Settings!I1057,"")</f>
        <v/>
      </c>
    </row>
    <row r="1062" spans="2:54" x14ac:dyDescent="0.2">
      <c r="B1062" s="13"/>
      <c r="C1062" s="12"/>
      <c r="D1062" s="12"/>
      <c r="E1062" s="12"/>
      <c r="F1062" s="12"/>
      <c r="G1062" s="12"/>
      <c r="H1062" s="12"/>
      <c r="I1062" s="15"/>
      <c r="J1062" s="31"/>
      <c r="K1062" s="180"/>
      <c r="L1062" s="40"/>
      <c r="M1062" s="14"/>
      <c r="N1062" s="16"/>
      <c r="O1062" s="49"/>
      <c r="P1062" s="64"/>
      <c r="Q1062" s="18"/>
      <c r="R1062" s="181">
        <f t="shared" si="150"/>
        <v>0</v>
      </c>
      <c r="S1062" s="181">
        <f t="shared" si="151"/>
        <v>0</v>
      </c>
      <c r="T1062" s="181">
        <f t="shared" si="152"/>
        <v>0</v>
      </c>
      <c r="AQ1062" s="1">
        <f>COUNT(L$11:L1062)</f>
        <v>37</v>
      </c>
      <c r="AR1062" s="43">
        <f t="shared" si="153"/>
        <v>40933</v>
      </c>
      <c r="AS1062" s="44">
        <f t="shared" si="154"/>
        <v>89.120000000000019</v>
      </c>
      <c r="AT1062" s="10" t="str">
        <f t="shared" si="155"/>
        <v/>
      </c>
      <c r="AU1062" s="20" t="str">
        <f t="shared" si="156"/>
        <v/>
      </c>
      <c r="AV1062" s="42">
        <f t="shared" si="157"/>
        <v>1</v>
      </c>
      <c r="AW1062" s="89">
        <f t="shared" si="158"/>
        <v>0</v>
      </c>
      <c r="AX1062" s="168"/>
      <c r="AY1062" s="60"/>
      <c r="AZ1062" s="61"/>
      <c r="BB1062" s="61" t="str">
        <f>IF(Settings!I1058&lt;&gt;"",Settings!I1058,"")</f>
        <v/>
      </c>
    </row>
    <row r="1063" spans="2:54" x14ac:dyDescent="0.2">
      <c r="B1063" s="13"/>
      <c r="C1063" s="12"/>
      <c r="D1063" s="12"/>
      <c r="E1063" s="12"/>
      <c r="F1063" s="12"/>
      <c r="G1063" s="12"/>
      <c r="H1063" s="12"/>
      <c r="I1063" s="15"/>
      <c r="J1063" s="31"/>
      <c r="K1063" s="180"/>
      <c r="L1063" s="40"/>
      <c r="M1063" s="14"/>
      <c r="N1063" s="16"/>
      <c r="O1063" s="49"/>
      <c r="P1063" s="64"/>
      <c r="Q1063" s="18"/>
      <c r="R1063" s="181">
        <f t="shared" si="150"/>
        <v>0</v>
      </c>
      <c r="S1063" s="181">
        <f t="shared" si="151"/>
        <v>0</v>
      </c>
      <c r="T1063" s="181">
        <f t="shared" si="152"/>
        <v>0</v>
      </c>
      <c r="AQ1063" s="1">
        <f>COUNT(L$11:L1063)</f>
        <v>37</v>
      </c>
      <c r="AR1063" s="43">
        <f t="shared" si="153"/>
        <v>40933</v>
      </c>
      <c r="AS1063" s="44">
        <f t="shared" si="154"/>
        <v>89.120000000000019</v>
      </c>
      <c r="AT1063" s="10" t="str">
        <f t="shared" si="155"/>
        <v/>
      </c>
      <c r="AU1063" s="20" t="str">
        <f t="shared" si="156"/>
        <v/>
      </c>
      <c r="AV1063" s="42">
        <f t="shared" si="157"/>
        <v>1</v>
      </c>
      <c r="AW1063" s="89">
        <f t="shared" si="158"/>
        <v>0</v>
      </c>
      <c r="AX1063" s="168"/>
      <c r="AY1063" s="60"/>
      <c r="AZ1063" s="61"/>
      <c r="BB1063" s="61" t="str">
        <f>IF(Settings!I1059&lt;&gt;"",Settings!I1059,"")</f>
        <v/>
      </c>
    </row>
    <row r="1064" spans="2:54" x14ac:dyDescent="0.2">
      <c r="B1064" s="13"/>
      <c r="C1064" s="12"/>
      <c r="D1064" s="12"/>
      <c r="E1064" s="12"/>
      <c r="F1064" s="12"/>
      <c r="G1064" s="12"/>
      <c r="H1064" s="12"/>
      <c r="I1064" s="15"/>
      <c r="J1064" s="31"/>
      <c r="K1064" s="180"/>
      <c r="L1064" s="40"/>
      <c r="M1064" s="14"/>
      <c r="N1064" s="16"/>
      <c r="O1064" s="49"/>
      <c r="P1064" s="64"/>
      <c r="Q1064" s="18"/>
      <c r="R1064" s="181">
        <f t="shared" si="150"/>
        <v>0</v>
      </c>
      <c r="S1064" s="181">
        <f t="shared" si="151"/>
        <v>0</v>
      </c>
      <c r="T1064" s="181">
        <f t="shared" si="152"/>
        <v>0</v>
      </c>
      <c r="AQ1064" s="1">
        <f>COUNT(L$11:L1064)</f>
        <v>37</v>
      </c>
      <c r="AR1064" s="43">
        <f t="shared" si="153"/>
        <v>40933</v>
      </c>
      <c r="AS1064" s="44">
        <f t="shared" si="154"/>
        <v>89.120000000000019</v>
      </c>
      <c r="AT1064" s="10" t="str">
        <f t="shared" si="155"/>
        <v/>
      </c>
      <c r="AU1064" s="20" t="str">
        <f t="shared" si="156"/>
        <v/>
      </c>
      <c r="AV1064" s="42">
        <f t="shared" si="157"/>
        <v>1</v>
      </c>
      <c r="AW1064" s="89">
        <f t="shared" si="158"/>
        <v>0</v>
      </c>
      <c r="AX1064" s="168"/>
      <c r="AY1064" s="60"/>
      <c r="AZ1064" s="61"/>
      <c r="BB1064" s="61" t="str">
        <f>IF(Settings!I1060&lt;&gt;"",Settings!I1060,"")</f>
        <v/>
      </c>
    </row>
    <row r="1065" spans="2:54" x14ac:dyDescent="0.2">
      <c r="B1065" s="13"/>
      <c r="C1065" s="12"/>
      <c r="D1065" s="12"/>
      <c r="E1065" s="12"/>
      <c r="F1065" s="12"/>
      <c r="G1065" s="12"/>
      <c r="H1065" s="12"/>
      <c r="I1065" s="15"/>
      <c r="J1065" s="31"/>
      <c r="K1065" s="180"/>
      <c r="L1065" s="40"/>
      <c r="M1065" s="14"/>
      <c r="N1065" s="16"/>
      <c r="O1065" s="49"/>
      <c r="P1065" s="64"/>
      <c r="Q1065" s="18"/>
      <c r="R1065" s="181">
        <f t="shared" si="150"/>
        <v>0</v>
      </c>
      <c r="S1065" s="181">
        <f t="shared" si="151"/>
        <v>0</v>
      </c>
      <c r="T1065" s="181">
        <f t="shared" si="152"/>
        <v>0</v>
      </c>
      <c r="AQ1065" s="1">
        <f>COUNT(L$11:L1065)</f>
        <v>37</v>
      </c>
      <c r="AR1065" s="43">
        <f t="shared" si="153"/>
        <v>40933</v>
      </c>
      <c r="AS1065" s="44">
        <f t="shared" si="154"/>
        <v>89.120000000000019</v>
      </c>
      <c r="AT1065" s="10" t="str">
        <f t="shared" si="155"/>
        <v/>
      </c>
      <c r="AU1065" s="20" t="str">
        <f t="shared" si="156"/>
        <v/>
      </c>
      <c r="AV1065" s="42">
        <f t="shared" si="157"/>
        <v>1</v>
      </c>
      <c r="AW1065" s="89">
        <f t="shared" si="158"/>
        <v>0</v>
      </c>
      <c r="AX1065" s="168"/>
      <c r="AY1065" s="60"/>
      <c r="AZ1065" s="61"/>
      <c r="BB1065" s="61" t="str">
        <f>IF(Settings!I1061&lt;&gt;"",Settings!I1061,"")</f>
        <v/>
      </c>
    </row>
    <row r="1066" spans="2:54" x14ac:dyDescent="0.2">
      <c r="B1066" s="13"/>
      <c r="C1066" s="12"/>
      <c r="D1066" s="12"/>
      <c r="E1066" s="12"/>
      <c r="F1066" s="12"/>
      <c r="G1066" s="12"/>
      <c r="H1066" s="12"/>
      <c r="I1066" s="15"/>
      <c r="J1066" s="31"/>
      <c r="K1066" s="180"/>
      <c r="L1066" s="40"/>
      <c r="M1066" s="14"/>
      <c r="N1066" s="16"/>
      <c r="O1066" s="49"/>
      <c r="P1066" s="64"/>
      <c r="Q1066" s="18"/>
      <c r="R1066" s="181">
        <f t="shared" si="150"/>
        <v>0</v>
      </c>
      <c r="S1066" s="181">
        <f t="shared" si="151"/>
        <v>0</v>
      </c>
      <c r="T1066" s="181">
        <f t="shared" si="152"/>
        <v>0</v>
      </c>
      <c r="AQ1066" s="1">
        <f>COUNT(L$11:L1066)</f>
        <v>37</v>
      </c>
      <c r="AR1066" s="43">
        <f t="shared" si="153"/>
        <v>40933</v>
      </c>
      <c r="AS1066" s="44">
        <f t="shared" si="154"/>
        <v>89.120000000000019</v>
      </c>
      <c r="AT1066" s="10" t="str">
        <f t="shared" si="155"/>
        <v/>
      </c>
      <c r="AU1066" s="20" t="str">
        <f t="shared" si="156"/>
        <v/>
      </c>
      <c r="AV1066" s="42">
        <f t="shared" si="157"/>
        <v>1</v>
      </c>
      <c r="AW1066" s="89">
        <f t="shared" si="158"/>
        <v>0</v>
      </c>
      <c r="AX1066" s="168"/>
      <c r="AY1066" s="60"/>
      <c r="AZ1066" s="61"/>
      <c r="BB1066" s="61" t="str">
        <f>IF(Settings!I1062&lt;&gt;"",Settings!I1062,"")</f>
        <v/>
      </c>
    </row>
    <row r="1067" spans="2:54" x14ac:dyDescent="0.2">
      <c r="B1067" s="13"/>
      <c r="C1067" s="12"/>
      <c r="D1067" s="12"/>
      <c r="E1067" s="12"/>
      <c r="F1067" s="12"/>
      <c r="G1067" s="12"/>
      <c r="H1067" s="12"/>
      <c r="I1067" s="15"/>
      <c r="J1067" s="31"/>
      <c r="K1067" s="180"/>
      <c r="L1067" s="40"/>
      <c r="M1067" s="14"/>
      <c r="N1067" s="16"/>
      <c r="O1067" s="49"/>
      <c r="P1067" s="64"/>
      <c r="Q1067" s="18"/>
      <c r="R1067" s="181">
        <f t="shared" si="150"/>
        <v>0</v>
      </c>
      <c r="S1067" s="181">
        <f t="shared" si="151"/>
        <v>0</v>
      </c>
      <c r="T1067" s="181">
        <f t="shared" si="152"/>
        <v>0</v>
      </c>
      <c r="AQ1067" s="1">
        <f>COUNT(L$11:L1067)</f>
        <v>37</v>
      </c>
      <c r="AR1067" s="43">
        <f t="shared" si="153"/>
        <v>40933</v>
      </c>
      <c r="AS1067" s="44">
        <f t="shared" si="154"/>
        <v>89.120000000000019</v>
      </c>
      <c r="AT1067" s="10" t="str">
        <f t="shared" si="155"/>
        <v/>
      </c>
      <c r="AU1067" s="20" t="str">
        <f t="shared" si="156"/>
        <v/>
      </c>
      <c r="AV1067" s="42">
        <f t="shared" si="157"/>
        <v>1</v>
      </c>
      <c r="AW1067" s="89">
        <f t="shared" si="158"/>
        <v>0</v>
      </c>
      <c r="AX1067" s="168"/>
      <c r="AY1067" s="60"/>
      <c r="AZ1067" s="61"/>
      <c r="BB1067" s="61" t="str">
        <f>IF(Settings!I1063&lt;&gt;"",Settings!I1063,"")</f>
        <v/>
      </c>
    </row>
    <row r="1068" spans="2:54" x14ac:dyDescent="0.2">
      <c r="B1068" s="13"/>
      <c r="C1068" s="12"/>
      <c r="D1068" s="12"/>
      <c r="E1068" s="12"/>
      <c r="F1068" s="12"/>
      <c r="G1068" s="12"/>
      <c r="H1068" s="12"/>
      <c r="I1068" s="15"/>
      <c r="J1068" s="31"/>
      <c r="K1068" s="180"/>
      <c r="L1068" s="40"/>
      <c r="M1068" s="14"/>
      <c r="N1068" s="16"/>
      <c r="O1068" s="49"/>
      <c r="P1068" s="64"/>
      <c r="Q1068" s="18"/>
      <c r="R1068" s="181">
        <f t="shared" si="150"/>
        <v>0</v>
      </c>
      <c r="S1068" s="181">
        <f t="shared" si="151"/>
        <v>0</v>
      </c>
      <c r="T1068" s="181">
        <f t="shared" si="152"/>
        <v>0</v>
      </c>
      <c r="AQ1068" s="1">
        <f>COUNT(L$11:L1068)</f>
        <v>37</v>
      </c>
      <c r="AR1068" s="43">
        <f t="shared" si="153"/>
        <v>40933</v>
      </c>
      <c r="AS1068" s="44">
        <f t="shared" si="154"/>
        <v>89.120000000000019</v>
      </c>
      <c r="AT1068" s="10" t="str">
        <f t="shared" si="155"/>
        <v/>
      </c>
      <c r="AU1068" s="20" t="str">
        <f t="shared" si="156"/>
        <v/>
      </c>
      <c r="AV1068" s="42">
        <f t="shared" si="157"/>
        <v>1</v>
      </c>
      <c r="AW1068" s="89">
        <f t="shared" si="158"/>
        <v>0</v>
      </c>
      <c r="AX1068" s="168"/>
      <c r="AY1068" s="60"/>
      <c r="AZ1068" s="61"/>
      <c r="BB1068" s="61" t="str">
        <f>IF(Settings!I1064&lt;&gt;"",Settings!I1064,"")</f>
        <v/>
      </c>
    </row>
    <row r="1069" spans="2:54" x14ac:dyDescent="0.2">
      <c r="B1069" s="13"/>
      <c r="C1069" s="12"/>
      <c r="D1069" s="12"/>
      <c r="E1069" s="12"/>
      <c r="F1069" s="12"/>
      <c r="G1069" s="12"/>
      <c r="H1069" s="12"/>
      <c r="I1069" s="15"/>
      <c r="J1069" s="31"/>
      <c r="K1069" s="180"/>
      <c r="L1069" s="40"/>
      <c r="M1069" s="14"/>
      <c r="N1069" s="16"/>
      <c r="O1069" s="49"/>
      <c r="P1069" s="64"/>
      <c r="Q1069" s="18"/>
      <c r="R1069" s="181">
        <f t="shared" si="150"/>
        <v>0</v>
      </c>
      <c r="S1069" s="181">
        <f t="shared" si="151"/>
        <v>0</v>
      </c>
      <c r="T1069" s="181">
        <f t="shared" si="152"/>
        <v>0</v>
      </c>
      <c r="AQ1069" s="1">
        <f>COUNT(L$11:L1069)</f>
        <v>37</v>
      </c>
      <c r="AR1069" s="43">
        <f t="shared" si="153"/>
        <v>40933</v>
      </c>
      <c r="AS1069" s="44">
        <f t="shared" si="154"/>
        <v>89.120000000000019</v>
      </c>
      <c r="AT1069" s="10" t="str">
        <f t="shared" si="155"/>
        <v/>
      </c>
      <c r="AU1069" s="20" t="str">
        <f t="shared" si="156"/>
        <v/>
      </c>
      <c r="AV1069" s="42">
        <f t="shared" si="157"/>
        <v>1</v>
      </c>
      <c r="AW1069" s="89">
        <f t="shared" si="158"/>
        <v>0</v>
      </c>
      <c r="AX1069" s="168"/>
      <c r="AY1069" s="60"/>
      <c r="AZ1069" s="61"/>
      <c r="BB1069" s="61" t="str">
        <f>IF(Settings!I1065&lt;&gt;"",Settings!I1065,"")</f>
        <v/>
      </c>
    </row>
    <row r="1070" spans="2:54" x14ac:dyDescent="0.2">
      <c r="B1070" s="13"/>
      <c r="C1070" s="12"/>
      <c r="D1070" s="12"/>
      <c r="E1070" s="12"/>
      <c r="F1070" s="12"/>
      <c r="G1070" s="12"/>
      <c r="H1070" s="12"/>
      <c r="I1070" s="15"/>
      <c r="J1070" s="31"/>
      <c r="K1070" s="180"/>
      <c r="L1070" s="40"/>
      <c r="M1070" s="14"/>
      <c r="N1070" s="16"/>
      <c r="O1070" s="49"/>
      <c r="P1070" s="64"/>
      <c r="Q1070" s="18"/>
      <c r="R1070" s="181">
        <f t="shared" si="150"/>
        <v>0</v>
      </c>
      <c r="S1070" s="181">
        <f t="shared" si="151"/>
        <v>0</v>
      </c>
      <c r="T1070" s="181">
        <f t="shared" si="152"/>
        <v>0</v>
      </c>
      <c r="AQ1070" s="1">
        <f>COUNT(L$11:L1070)</f>
        <v>37</v>
      </c>
      <c r="AR1070" s="43">
        <f t="shared" si="153"/>
        <v>40933</v>
      </c>
      <c r="AS1070" s="44">
        <f t="shared" si="154"/>
        <v>89.120000000000019</v>
      </c>
      <c r="AT1070" s="10" t="str">
        <f t="shared" si="155"/>
        <v/>
      </c>
      <c r="AU1070" s="20" t="str">
        <f t="shared" si="156"/>
        <v/>
      </c>
      <c r="AV1070" s="42">
        <f t="shared" si="157"/>
        <v>1</v>
      </c>
      <c r="AW1070" s="89">
        <f t="shared" si="158"/>
        <v>0</v>
      </c>
      <c r="AX1070" s="168"/>
      <c r="AY1070" s="60"/>
      <c r="AZ1070" s="61"/>
      <c r="BB1070" s="61" t="str">
        <f>IF(Settings!I1066&lt;&gt;"",Settings!I1066,"")</f>
        <v/>
      </c>
    </row>
    <row r="1071" spans="2:54" x14ac:dyDescent="0.2">
      <c r="B1071" s="13"/>
      <c r="C1071" s="12"/>
      <c r="D1071" s="12"/>
      <c r="E1071" s="12"/>
      <c r="F1071" s="12"/>
      <c r="G1071" s="12"/>
      <c r="H1071" s="12"/>
      <c r="I1071" s="15"/>
      <c r="J1071" s="31"/>
      <c r="K1071" s="180"/>
      <c r="L1071" s="40"/>
      <c r="M1071" s="14"/>
      <c r="N1071" s="16"/>
      <c r="O1071" s="49"/>
      <c r="P1071" s="64"/>
      <c r="Q1071" s="18"/>
      <c r="R1071" s="181">
        <f t="shared" si="150"/>
        <v>0</v>
      </c>
      <c r="S1071" s="181">
        <f t="shared" si="151"/>
        <v>0</v>
      </c>
      <c r="T1071" s="181">
        <f t="shared" si="152"/>
        <v>0</v>
      </c>
      <c r="AQ1071" s="1">
        <f>COUNT(L$11:L1071)</f>
        <v>37</v>
      </c>
      <c r="AR1071" s="43">
        <f t="shared" si="153"/>
        <v>40933</v>
      </c>
      <c r="AS1071" s="44">
        <f t="shared" si="154"/>
        <v>89.120000000000019</v>
      </c>
      <c r="AT1071" s="10" t="str">
        <f t="shared" si="155"/>
        <v/>
      </c>
      <c r="AU1071" s="20" t="str">
        <f t="shared" si="156"/>
        <v/>
      </c>
      <c r="AV1071" s="42">
        <f t="shared" si="157"/>
        <v>1</v>
      </c>
      <c r="AW1071" s="89">
        <f t="shared" si="158"/>
        <v>0</v>
      </c>
      <c r="AX1071" s="168"/>
      <c r="AY1071" s="60"/>
      <c r="AZ1071" s="61"/>
      <c r="BB1071" s="61" t="str">
        <f>IF(Settings!I1067&lt;&gt;"",Settings!I1067,"")</f>
        <v/>
      </c>
    </row>
    <row r="1072" spans="2:54" x14ac:dyDescent="0.2">
      <c r="B1072" s="13"/>
      <c r="C1072" s="12"/>
      <c r="D1072" s="12"/>
      <c r="E1072" s="12"/>
      <c r="F1072" s="12"/>
      <c r="G1072" s="12"/>
      <c r="H1072" s="12"/>
      <c r="I1072" s="15"/>
      <c r="J1072" s="31"/>
      <c r="K1072" s="180"/>
      <c r="L1072" s="40"/>
      <c r="M1072" s="14"/>
      <c r="N1072" s="16"/>
      <c r="O1072" s="49"/>
      <c r="P1072" s="64"/>
      <c r="Q1072" s="18"/>
      <c r="R1072" s="181">
        <f t="shared" si="150"/>
        <v>0</v>
      </c>
      <c r="S1072" s="181">
        <f t="shared" si="151"/>
        <v>0</v>
      </c>
      <c r="T1072" s="181">
        <f t="shared" si="152"/>
        <v>0</v>
      </c>
      <c r="AQ1072" s="1">
        <f>COUNT(L$11:L1072)</f>
        <v>37</v>
      </c>
      <c r="AR1072" s="43">
        <f t="shared" si="153"/>
        <v>40933</v>
      </c>
      <c r="AS1072" s="44">
        <f t="shared" si="154"/>
        <v>89.120000000000019</v>
      </c>
      <c r="AT1072" s="10" t="str">
        <f t="shared" si="155"/>
        <v/>
      </c>
      <c r="AU1072" s="20" t="str">
        <f t="shared" si="156"/>
        <v/>
      </c>
      <c r="AV1072" s="42">
        <f t="shared" si="157"/>
        <v>1</v>
      </c>
      <c r="AW1072" s="89">
        <f t="shared" si="158"/>
        <v>0</v>
      </c>
      <c r="AX1072" s="168"/>
      <c r="AY1072" s="60"/>
      <c r="AZ1072" s="61"/>
      <c r="BB1072" s="61" t="str">
        <f>IF(Settings!I1068&lt;&gt;"",Settings!I1068,"")</f>
        <v/>
      </c>
    </row>
    <row r="1073" spans="2:54" x14ac:dyDescent="0.2">
      <c r="B1073" s="13"/>
      <c r="C1073" s="12"/>
      <c r="D1073" s="12"/>
      <c r="E1073" s="12"/>
      <c r="F1073" s="12"/>
      <c r="G1073" s="12"/>
      <c r="H1073" s="12"/>
      <c r="I1073" s="15"/>
      <c r="J1073" s="31"/>
      <c r="K1073" s="180"/>
      <c r="L1073" s="40"/>
      <c r="M1073" s="14"/>
      <c r="N1073" s="16"/>
      <c r="O1073" s="49"/>
      <c r="P1073" s="64"/>
      <c r="Q1073" s="18"/>
      <c r="R1073" s="181">
        <f t="shared" si="150"/>
        <v>0</v>
      </c>
      <c r="S1073" s="181">
        <f t="shared" si="151"/>
        <v>0</v>
      </c>
      <c r="T1073" s="181">
        <f t="shared" si="152"/>
        <v>0</v>
      </c>
      <c r="AQ1073" s="1">
        <f>COUNT(L$11:L1073)</f>
        <v>37</v>
      </c>
      <c r="AR1073" s="43">
        <f t="shared" si="153"/>
        <v>40933</v>
      </c>
      <c r="AS1073" s="44">
        <f t="shared" si="154"/>
        <v>89.120000000000019</v>
      </c>
      <c r="AT1073" s="10" t="str">
        <f t="shared" si="155"/>
        <v/>
      </c>
      <c r="AU1073" s="20" t="str">
        <f t="shared" si="156"/>
        <v/>
      </c>
      <c r="AV1073" s="42">
        <f t="shared" si="157"/>
        <v>1</v>
      </c>
      <c r="AW1073" s="89">
        <f t="shared" si="158"/>
        <v>0</v>
      </c>
      <c r="AX1073" s="168"/>
      <c r="AY1073" s="60"/>
      <c r="AZ1073" s="61"/>
      <c r="BB1073" s="61" t="str">
        <f>IF(Settings!I1069&lt;&gt;"",Settings!I1069,"")</f>
        <v/>
      </c>
    </row>
    <row r="1074" spans="2:54" x14ac:dyDescent="0.2">
      <c r="B1074" s="13"/>
      <c r="C1074" s="12"/>
      <c r="D1074" s="12"/>
      <c r="E1074" s="12"/>
      <c r="F1074" s="12"/>
      <c r="G1074" s="12"/>
      <c r="H1074" s="12"/>
      <c r="I1074" s="15"/>
      <c r="J1074" s="31"/>
      <c r="K1074" s="180"/>
      <c r="L1074" s="40"/>
      <c r="M1074" s="14"/>
      <c r="N1074" s="16"/>
      <c r="O1074" s="49"/>
      <c r="P1074" s="64"/>
      <c r="Q1074" s="18"/>
      <c r="R1074" s="181">
        <f t="shared" si="150"/>
        <v>0</v>
      </c>
      <c r="S1074" s="181">
        <f t="shared" si="151"/>
        <v>0</v>
      </c>
      <c r="T1074" s="181">
        <f t="shared" si="152"/>
        <v>0</v>
      </c>
      <c r="AQ1074" s="1">
        <f>COUNT(L$11:L1074)</f>
        <v>37</v>
      </c>
      <c r="AR1074" s="43">
        <f t="shared" si="153"/>
        <v>40933</v>
      </c>
      <c r="AS1074" s="44">
        <f t="shared" si="154"/>
        <v>89.120000000000019</v>
      </c>
      <c r="AT1074" s="10" t="str">
        <f t="shared" si="155"/>
        <v/>
      </c>
      <c r="AU1074" s="20" t="str">
        <f t="shared" si="156"/>
        <v/>
      </c>
      <c r="AV1074" s="42">
        <f t="shared" si="157"/>
        <v>1</v>
      </c>
      <c r="AW1074" s="89">
        <f t="shared" si="158"/>
        <v>0</v>
      </c>
      <c r="AX1074" s="168"/>
      <c r="AY1074" s="60"/>
      <c r="AZ1074" s="61"/>
      <c r="BB1074" s="61" t="str">
        <f>IF(Settings!I1070&lt;&gt;"",Settings!I1070,"")</f>
        <v/>
      </c>
    </row>
    <row r="1075" spans="2:54" x14ac:dyDescent="0.2">
      <c r="B1075" s="13"/>
      <c r="C1075" s="12"/>
      <c r="D1075" s="12"/>
      <c r="E1075" s="12"/>
      <c r="F1075" s="12"/>
      <c r="G1075" s="12"/>
      <c r="H1075" s="12"/>
      <c r="I1075" s="15"/>
      <c r="J1075" s="31"/>
      <c r="K1075" s="180"/>
      <c r="L1075" s="40"/>
      <c r="M1075" s="14"/>
      <c r="N1075" s="16"/>
      <c r="O1075" s="49"/>
      <c r="P1075" s="64"/>
      <c r="Q1075" s="18"/>
      <c r="R1075" s="181">
        <f t="shared" si="150"/>
        <v>0</v>
      </c>
      <c r="S1075" s="181">
        <f t="shared" si="151"/>
        <v>0</v>
      </c>
      <c r="T1075" s="181">
        <f t="shared" si="152"/>
        <v>0</v>
      </c>
      <c r="AQ1075" s="1">
        <f>COUNT(L$11:L1075)</f>
        <v>37</v>
      </c>
      <c r="AR1075" s="43">
        <f t="shared" si="153"/>
        <v>40933</v>
      </c>
      <c r="AS1075" s="44">
        <f t="shared" si="154"/>
        <v>89.120000000000019</v>
      </c>
      <c r="AT1075" s="10" t="str">
        <f t="shared" si="155"/>
        <v/>
      </c>
      <c r="AU1075" s="20" t="str">
        <f t="shared" si="156"/>
        <v/>
      </c>
      <c r="AV1075" s="42">
        <f t="shared" si="157"/>
        <v>1</v>
      </c>
      <c r="AW1075" s="89">
        <f t="shared" si="158"/>
        <v>0</v>
      </c>
      <c r="AX1075" s="168"/>
      <c r="AY1075" s="60"/>
      <c r="AZ1075" s="61"/>
      <c r="BB1075" s="61" t="str">
        <f>IF(Settings!I1071&lt;&gt;"",Settings!I1071,"")</f>
        <v/>
      </c>
    </row>
    <row r="1076" spans="2:54" x14ac:dyDescent="0.2">
      <c r="B1076" s="13"/>
      <c r="C1076" s="12"/>
      <c r="D1076" s="12"/>
      <c r="E1076" s="12"/>
      <c r="F1076" s="12"/>
      <c r="G1076" s="12"/>
      <c r="H1076" s="12"/>
      <c r="I1076" s="15"/>
      <c r="J1076" s="31"/>
      <c r="K1076" s="180"/>
      <c r="L1076" s="40"/>
      <c r="M1076" s="14"/>
      <c r="N1076" s="16"/>
      <c r="O1076" s="49"/>
      <c r="P1076" s="64"/>
      <c r="Q1076" s="18"/>
      <c r="R1076" s="181">
        <f t="shared" si="150"/>
        <v>0</v>
      </c>
      <c r="S1076" s="181">
        <f t="shared" si="151"/>
        <v>0</v>
      </c>
      <c r="T1076" s="181">
        <f t="shared" si="152"/>
        <v>0</v>
      </c>
      <c r="AQ1076" s="1">
        <f>COUNT(L$11:L1076)</f>
        <v>37</v>
      </c>
      <c r="AR1076" s="43">
        <f t="shared" si="153"/>
        <v>40933</v>
      </c>
      <c r="AS1076" s="44">
        <f t="shared" si="154"/>
        <v>89.120000000000019</v>
      </c>
      <c r="AT1076" s="10" t="str">
        <f t="shared" si="155"/>
        <v/>
      </c>
      <c r="AU1076" s="20" t="str">
        <f t="shared" si="156"/>
        <v/>
      </c>
      <c r="AV1076" s="42">
        <f t="shared" si="157"/>
        <v>1</v>
      </c>
      <c r="AW1076" s="89">
        <f t="shared" si="158"/>
        <v>0</v>
      </c>
      <c r="AX1076" s="168"/>
      <c r="AY1076" s="60"/>
      <c r="AZ1076" s="61"/>
      <c r="BB1076" s="61" t="str">
        <f>IF(Settings!I1072&lt;&gt;"",Settings!I1072,"")</f>
        <v/>
      </c>
    </row>
    <row r="1077" spans="2:54" x14ac:dyDescent="0.2">
      <c r="B1077" s="13"/>
      <c r="C1077" s="12"/>
      <c r="D1077" s="12"/>
      <c r="E1077" s="12"/>
      <c r="F1077" s="12"/>
      <c r="G1077" s="12"/>
      <c r="H1077" s="12"/>
      <c r="I1077" s="15"/>
      <c r="J1077" s="31"/>
      <c r="K1077" s="180"/>
      <c r="L1077" s="40"/>
      <c r="M1077" s="14"/>
      <c r="N1077" s="16"/>
      <c r="O1077" s="49"/>
      <c r="P1077" s="64"/>
      <c r="Q1077" s="18"/>
      <c r="R1077" s="181">
        <f t="shared" si="150"/>
        <v>0</v>
      </c>
      <c r="S1077" s="181">
        <f t="shared" si="151"/>
        <v>0</v>
      </c>
      <c r="T1077" s="181">
        <f t="shared" si="152"/>
        <v>0</v>
      </c>
      <c r="AQ1077" s="1">
        <f>COUNT(L$11:L1077)</f>
        <v>37</v>
      </c>
      <c r="AR1077" s="43">
        <f t="shared" si="153"/>
        <v>40933</v>
      </c>
      <c r="AS1077" s="44">
        <f t="shared" si="154"/>
        <v>89.120000000000019</v>
      </c>
      <c r="AT1077" s="10" t="str">
        <f t="shared" si="155"/>
        <v/>
      </c>
      <c r="AU1077" s="20" t="str">
        <f t="shared" si="156"/>
        <v/>
      </c>
      <c r="AV1077" s="42">
        <f t="shared" si="157"/>
        <v>1</v>
      </c>
      <c r="AW1077" s="89">
        <f t="shared" si="158"/>
        <v>0</v>
      </c>
      <c r="AX1077" s="168"/>
      <c r="AY1077" s="60"/>
      <c r="AZ1077" s="61"/>
      <c r="BB1077" s="61" t="str">
        <f>IF(Settings!I1073&lt;&gt;"",Settings!I1073,"")</f>
        <v/>
      </c>
    </row>
    <row r="1078" spans="2:54" x14ac:dyDescent="0.2">
      <c r="B1078" s="13"/>
      <c r="C1078" s="12"/>
      <c r="D1078" s="12"/>
      <c r="E1078" s="12"/>
      <c r="F1078" s="12"/>
      <c r="G1078" s="12"/>
      <c r="H1078" s="12"/>
      <c r="I1078" s="15"/>
      <c r="J1078" s="31"/>
      <c r="K1078" s="180"/>
      <c r="L1078" s="40"/>
      <c r="M1078" s="14"/>
      <c r="N1078" s="16"/>
      <c r="O1078" s="49"/>
      <c r="P1078" s="64"/>
      <c r="Q1078" s="18"/>
      <c r="R1078" s="181">
        <f t="shared" si="150"/>
        <v>0</v>
      </c>
      <c r="S1078" s="181">
        <f t="shared" si="151"/>
        <v>0</v>
      </c>
      <c r="T1078" s="181">
        <f t="shared" si="152"/>
        <v>0</v>
      </c>
      <c r="AQ1078" s="1">
        <f>COUNT(L$11:L1078)</f>
        <v>37</v>
      </c>
      <c r="AR1078" s="43">
        <f t="shared" si="153"/>
        <v>40933</v>
      </c>
      <c r="AS1078" s="44">
        <f t="shared" si="154"/>
        <v>89.120000000000019</v>
      </c>
      <c r="AT1078" s="10" t="str">
        <f t="shared" si="155"/>
        <v/>
      </c>
      <c r="AU1078" s="20" t="str">
        <f t="shared" si="156"/>
        <v/>
      </c>
      <c r="AV1078" s="42">
        <f t="shared" si="157"/>
        <v>1</v>
      </c>
      <c r="AW1078" s="89">
        <f t="shared" si="158"/>
        <v>0</v>
      </c>
      <c r="AX1078" s="168"/>
      <c r="AY1078" s="60"/>
      <c r="AZ1078" s="61"/>
      <c r="BB1078" s="61" t="str">
        <f>IF(Settings!I1074&lt;&gt;"",Settings!I1074,"")</f>
        <v/>
      </c>
    </row>
    <row r="1079" spans="2:54" x14ac:dyDescent="0.2">
      <c r="B1079" s="13"/>
      <c r="C1079" s="12"/>
      <c r="D1079" s="12"/>
      <c r="E1079" s="12"/>
      <c r="F1079" s="12"/>
      <c r="G1079" s="12"/>
      <c r="H1079" s="12"/>
      <c r="I1079" s="15"/>
      <c r="J1079" s="31"/>
      <c r="K1079" s="180"/>
      <c r="L1079" s="40"/>
      <c r="M1079" s="14"/>
      <c r="N1079" s="16"/>
      <c r="O1079" s="49"/>
      <c r="P1079" s="64"/>
      <c r="Q1079" s="18"/>
      <c r="R1079" s="181">
        <f t="shared" si="150"/>
        <v>0</v>
      </c>
      <c r="S1079" s="181">
        <f t="shared" si="151"/>
        <v>0</v>
      </c>
      <c r="T1079" s="181">
        <f t="shared" si="152"/>
        <v>0</v>
      </c>
      <c r="AQ1079" s="1">
        <f>COUNT(L$11:L1079)</f>
        <v>37</v>
      </c>
      <c r="AR1079" s="43">
        <f t="shared" si="153"/>
        <v>40933</v>
      </c>
      <c r="AS1079" s="44">
        <f t="shared" si="154"/>
        <v>89.120000000000019</v>
      </c>
      <c r="AT1079" s="10" t="str">
        <f t="shared" si="155"/>
        <v/>
      </c>
      <c r="AU1079" s="20" t="str">
        <f t="shared" si="156"/>
        <v/>
      </c>
      <c r="AV1079" s="42">
        <f t="shared" si="157"/>
        <v>1</v>
      </c>
      <c r="AW1079" s="89">
        <f t="shared" si="158"/>
        <v>0</v>
      </c>
      <c r="AX1079" s="168"/>
      <c r="AY1079" s="60"/>
      <c r="AZ1079" s="61"/>
      <c r="BB1079" s="61" t="str">
        <f>IF(Settings!I1075&lt;&gt;"",Settings!I1075,"")</f>
        <v/>
      </c>
    </row>
    <row r="1080" spans="2:54" x14ac:dyDescent="0.2">
      <c r="B1080" s="13"/>
      <c r="C1080" s="12"/>
      <c r="D1080" s="12"/>
      <c r="E1080" s="12"/>
      <c r="F1080" s="12"/>
      <c r="G1080" s="12"/>
      <c r="H1080" s="12"/>
      <c r="I1080" s="15"/>
      <c r="J1080" s="31"/>
      <c r="K1080" s="180"/>
      <c r="L1080" s="40"/>
      <c r="M1080" s="14"/>
      <c r="N1080" s="16"/>
      <c r="O1080" s="49"/>
      <c r="P1080" s="64"/>
      <c r="Q1080" s="18"/>
      <c r="R1080" s="181">
        <f t="shared" si="150"/>
        <v>0</v>
      </c>
      <c r="S1080" s="181">
        <f t="shared" si="151"/>
        <v>0</v>
      </c>
      <c r="T1080" s="181">
        <f t="shared" si="152"/>
        <v>0</v>
      </c>
      <c r="AQ1080" s="1">
        <f>COUNT(L$11:L1080)</f>
        <v>37</v>
      </c>
      <c r="AR1080" s="43">
        <f t="shared" si="153"/>
        <v>40933</v>
      </c>
      <c r="AS1080" s="44">
        <f t="shared" si="154"/>
        <v>89.120000000000019</v>
      </c>
      <c r="AT1080" s="10" t="str">
        <f t="shared" si="155"/>
        <v/>
      </c>
      <c r="AU1080" s="20" t="str">
        <f t="shared" si="156"/>
        <v/>
      </c>
      <c r="AV1080" s="42">
        <f t="shared" si="157"/>
        <v>1</v>
      </c>
      <c r="AW1080" s="89">
        <f t="shared" si="158"/>
        <v>0</v>
      </c>
      <c r="AX1080" s="168"/>
      <c r="AY1080" s="60"/>
      <c r="AZ1080" s="61"/>
      <c r="BB1080" s="61" t="str">
        <f>IF(Settings!I1076&lt;&gt;"",Settings!I1076,"")</f>
        <v/>
      </c>
    </row>
    <row r="1081" spans="2:54" x14ac:dyDescent="0.2">
      <c r="B1081" s="13"/>
      <c r="C1081" s="12"/>
      <c r="D1081" s="12"/>
      <c r="E1081" s="12"/>
      <c r="F1081" s="12"/>
      <c r="G1081" s="12"/>
      <c r="H1081" s="12"/>
      <c r="I1081" s="15"/>
      <c r="J1081" s="31"/>
      <c r="K1081" s="180"/>
      <c r="L1081" s="40"/>
      <c r="M1081" s="14"/>
      <c r="N1081" s="16"/>
      <c r="O1081" s="49"/>
      <c r="P1081" s="64"/>
      <c r="Q1081" s="18"/>
      <c r="R1081" s="181">
        <f t="shared" si="150"/>
        <v>0</v>
      </c>
      <c r="S1081" s="181">
        <f t="shared" si="151"/>
        <v>0</v>
      </c>
      <c r="T1081" s="181">
        <f t="shared" si="152"/>
        <v>0</v>
      </c>
      <c r="AQ1081" s="1">
        <f>COUNT(L$11:L1081)</f>
        <v>37</v>
      </c>
      <c r="AR1081" s="43">
        <f t="shared" si="153"/>
        <v>40933</v>
      </c>
      <c r="AS1081" s="44">
        <f t="shared" si="154"/>
        <v>89.120000000000019</v>
      </c>
      <c r="AT1081" s="10" t="str">
        <f t="shared" si="155"/>
        <v/>
      </c>
      <c r="AU1081" s="20" t="str">
        <f t="shared" si="156"/>
        <v/>
      </c>
      <c r="AV1081" s="42">
        <f t="shared" si="157"/>
        <v>1</v>
      </c>
      <c r="AW1081" s="89">
        <f t="shared" si="158"/>
        <v>0</v>
      </c>
      <c r="AX1081" s="168"/>
      <c r="AY1081" s="60"/>
      <c r="AZ1081" s="61"/>
      <c r="BB1081" s="61" t="str">
        <f>IF(Settings!I1077&lt;&gt;"",Settings!I1077,"")</f>
        <v/>
      </c>
    </row>
    <row r="1082" spans="2:54" x14ac:dyDescent="0.2">
      <c r="B1082" s="13"/>
      <c r="C1082" s="12"/>
      <c r="D1082" s="12"/>
      <c r="E1082" s="12"/>
      <c r="F1082" s="12"/>
      <c r="G1082" s="12"/>
      <c r="H1082" s="12"/>
      <c r="I1082" s="15"/>
      <c r="J1082" s="31"/>
      <c r="K1082" s="180"/>
      <c r="L1082" s="40"/>
      <c r="M1082" s="14"/>
      <c r="N1082" s="16"/>
      <c r="O1082" s="49"/>
      <c r="P1082" s="64"/>
      <c r="Q1082" s="18"/>
      <c r="R1082" s="181">
        <f t="shared" si="150"/>
        <v>0</v>
      </c>
      <c r="S1082" s="181">
        <f t="shared" si="151"/>
        <v>0</v>
      </c>
      <c r="T1082" s="181">
        <f t="shared" si="152"/>
        <v>0</v>
      </c>
      <c r="AQ1082" s="1">
        <f>COUNT(L$11:L1082)</f>
        <v>37</v>
      </c>
      <c r="AR1082" s="43">
        <f t="shared" si="153"/>
        <v>40933</v>
      </c>
      <c r="AS1082" s="44">
        <f t="shared" si="154"/>
        <v>89.120000000000019</v>
      </c>
      <c r="AT1082" s="10" t="str">
        <f t="shared" si="155"/>
        <v/>
      </c>
      <c r="AU1082" s="20" t="str">
        <f t="shared" si="156"/>
        <v/>
      </c>
      <c r="AV1082" s="42">
        <f t="shared" si="157"/>
        <v>1</v>
      </c>
      <c r="AW1082" s="89">
        <f t="shared" si="158"/>
        <v>0</v>
      </c>
      <c r="AX1082" s="168"/>
      <c r="AY1082" s="60"/>
      <c r="AZ1082" s="61"/>
      <c r="BB1082" s="61" t="str">
        <f>IF(Settings!I1078&lt;&gt;"",Settings!I1078,"")</f>
        <v/>
      </c>
    </row>
    <row r="1083" spans="2:54" x14ac:dyDescent="0.2">
      <c r="B1083" s="13"/>
      <c r="C1083" s="12"/>
      <c r="D1083" s="12"/>
      <c r="E1083" s="12"/>
      <c r="F1083" s="12"/>
      <c r="G1083" s="12"/>
      <c r="H1083" s="12"/>
      <c r="I1083" s="15"/>
      <c r="J1083" s="31"/>
      <c r="K1083" s="180"/>
      <c r="L1083" s="40"/>
      <c r="M1083" s="14"/>
      <c r="N1083" s="16"/>
      <c r="O1083" s="49"/>
      <c r="P1083" s="64"/>
      <c r="Q1083" s="18"/>
      <c r="R1083" s="181">
        <f t="shared" si="150"/>
        <v>0</v>
      </c>
      <c r="S1083" s="181">
        <f t="shared" si="151"/>
        <v>0</v>
      </c>
      <c r="T1083" s="181">
        <f t="shared" si="152"/>
        <v>0</v>
      </c>
      <c r="AQ1083" s="1">
        <f>COUNT(L$11:L1083)</f>
        <v>37</v>
      </c>
      <c r="AR1083" s="43">
        <f t="shared" si="153"/>
        <v>40933</v>
      </c>
      <c r="AS1083" s="44">
        <f t="shared" si="154"/>
        <v>89.120000000000019</v>
      </c>
      <c r="AT1083" s="10" t="str">
        <f t="shared" si="155"/>
        <v/>
      </c>
      <c r="AU1083" s="20" t="str">
        <f t="shared" si="156"/>
        <v/>
      </c>
      <c r="AV1083" s="42">
        <f t="shared" si="157"/>
        <v>1</v>
      </c>
      <c r="AW1083" s="89">
        <f t="shared" si="158"/>
        <v>0</v>
      </c>
      <c r="AX1083" s="168"/>
      <c r="AY1083" s="60"/>
      <c r="AZ1083" s="61"/>
      <c r="BB1083" s="61" t="str">
        <f>IF(Settings!I1079&lt;&gt;"",Settings!I1079,"")</f>
        <v/>
      </c>
    </row>
    <row r="1084" spans="2:54" x14ac:dyDescent="0.2">
      <c r="B1084" s="13"/>
      <c r="C1084" s="12"/>
      <c r="D1084" s="12"/>
      <c r="E1084" s="12"/>
      <c r="F1084" s="12"/>
      <c r="G1084" s="12"/>
      <c r="H1084" s="12"/>
      <c r="I1084" s="15"/>
      <c r="J1084" s="31"/>
      <c r="K1084" s="180"/>
      <c r="L1084" s="40"/>
      <c r="M1084" s="14"/>
      <c r="N1084" s="16"/>
      <c r="O1084" s="49"/>
      <c r="P1084" s="64"/>
      <c r="Q1084" s="18"/>
      <c r="R1084" s="181">
        <f t="shared" si="150"/>
        <v>0</v>
      </c>
      <c r="S1084" s="181">
        <f t="shared" si="151"/>
        <v>0</v>
      </c>
      <c r="T1084" s="181">
        <f t="shared" si="152"/>
        <v>0</v>
      </c>
      <c r="AQ1084" s="1">
        <f>COUNT(L$11:L1084)</f>
        <v>37</v>
      </c>
      <c r="AR1084" s="43">
        <f t="shared" si="153"/>
        <v>40933</v>
      </c>
      <c r="AS1084" s="44">
        <f t="shared" si="154"/>
        <v>89.120000000000019</v>
      </c>
      <c r="AT1084" s="10" t="str">
        <f t="shared" si="155"/>
        <v/>
      </c>
      <c r="AU1084" s="20" t="str">
        <f t="shared" si="156"/>
        <v/>
      </c>
      <c r="AV1084" s="42">
        <f t="shared" si="157"/>
        <v>1</v>
      </c>
      <c r="AW1084" s="89">
        <f t="shared" si="158"/>
        <v>0</v>
      </c>
      <c r="AX1084" s="168"/>
      <c r="AY1084" s="60"/>
      <c r="AZ1084" s="61"/>
      <c r="BB1084" s="61" t="str">
        <f>IF(Settings!I1080&lt;&gt;"",Settings!I1080,"")</f>
        <v/>
      </c>
    </row>
    <row r="1085" spans="2:54" x14ac:dyDescent="0.2">
      <c r="B1085" s="13"/>
      <c r="C1085" s="12"/>
      <c r="D1085" s="12"/>
      <c r="E1085" s="12"/>
      <c r="F1085" s="12"/>
      <c r="G1085" s="12"/>
      <c r="H1085" s="12"/>
      <c r="I1085" s="15"/>
      <c r="J1085" s="31"/>
      <c r="K1085" s="180"/>
      <c r="L1085" s="40"/>
      <c r="M1085" s="14"/>
      <c r="N1085" s="16"/>
      <c r="O1085" s="49"/>
      <c r="P1085" s="64"/>
      <c r="Q1085" s="18"/>
      <c r="R1085" s="181">
        <f t="shared" si="150"/>
        <v>0</v>
      </c>
      <c r="S1085" s="181">
        <f t="shared" si="151"/>
        <v>0</v>
      </c>
      <c r="T1085" s="181">
        <f t="shared" si="152"/>
        <v>0</v>
      </c>
      <c r="AQ1085" s="1">
        <f>COUNT(L$11:L1085)</f>
        <v>37</v>
      </c>
      <c r="AR1085" s="43">
        <f t="shared" si="153"/>
        <v>40933</v>
      </c>
      <c r="AS1085" s="44">
        <f t="shared" si="154"/>
        <v>89.120000000000019</v>
      </c>
      <c r="AT1085" s="10" t="str">
        <f t="shared" si="155"/>
        <v/>
      </c>
      <c r="AU1085" s="20" t="str">
        <f t="shared" si="156"/>
        <v/>
      </c>
      <c r="AV1085" s="42">
        <f t="shared" si="157"/>
        <v>1</v>
      </c>
      <c r="AW1085" s="89">
        <f t="shared" si="158"/>
        <v>0</v>
      </c>
      <c r="AX1085" s="168"/>
      <c r="AY1085" s="60"/>
      <c r="AZ1085" s="61"/>
      <c r="BB1085" s="61" t="str">
        <f>IF(Settings!I1081&lt;&gt;"",Settings!I1081,"")</f>
        <v/>
      </c>
    </row>
    <row r="1086" spans="2:54" x14ac:dyDescent="0.2">
      <c r="B1086" s="13"/>
      <c r="C1086" s="12"/>
      <c r="D1086" s="12"/>
      <c r="E1086" s="12"/>
      <c r="F1086" s="12"/>
      <c r="G1086" s="12"/>
      <c r="H1086" s="12"/>
      <c r="I1086" s="15"/>
      <c r="J1086" s="31"/>
      <c r="K1086" s="180"/>
      <c r="L1086" s="40"/>
      <c r="M1086" s="14"/>
      <c r="N1086" s="16"/>
      <c r="O1086" s="49"/>
      <c r="P1086" s="64"/>
      <c r="Q1086" s="18"/>
      <c r="R1086" s="181">
        <f t="shared" si="150"/>
        <v>0</v>
      </c>
      <c r="S1086" s="181">
        <f t="shared" si="151"/>
        <v>0</v>
      </c>
      <c r="T1086" s="181">
        <f t="shared" si="152"/>
        <v>0</v>
      </c>
      <c r="AQ1086" s="1">
        <f>COUNT(L$11:L1086)</f>
        <v>37</v>
      </c>
      <c r="AR1086" s="43">
        <f t="shared" si="153"/>
        <v>40933</v>
      </c>
      <c r="AS1086" s="44">
        <f t="shared" si="154"/>
        <v>89.120000000000019</v>
      </c>
      <c r="AT1086" s="10" t="str">
        <f t="shared" si="155"/>
        <v/>
      </c>
      <c r="AU1086" s="20" t="str">
        <f t="shared" si="156"/>
        <v/>
      </c>
      <c r="AV1086" s="42">
        <f t="shared" si="157"/>
        <v>1</v>
      </c>
      <c r="AW1086" s="89">
        <f t="shared" si="158"/>
        <v>0</v>
      </c>
      <c r="AX1086" s="168"/>
      <c r="AY1086" s="60"/>
      <c r="AZ1086" s="61"/>
      <c r="BB1086" s="61" t="str">
        <f>IF(Settings!I1082&lt;&gt;"",Settings!I1082,"")</f>
        <v/>
      </c>
    </row>
    <row r="1087" spans="2:54" x14ac:dyDescent="0.2">
      <c r="B1087" s="13"/>
      <c r="C1087" s="12"/>
      <c r="D1087" s="12"/>
      <c r="E1087" s="12"/>
      <c r="F1087" s="12"/>
      <c r="G1087" s="12"/>
      <c r="H1087" s="12"/>
      <c r="I1087" s="15"/>
      <c r="J1087" s="31"/>
      <c r="K1087" s="180"/>
      <c r="L1087" s="40"/>
      <c r="M1087" s="14"/>
      <c r="N1087" s="16"/>
      <c r="O1087" s="49"/>
      <c r="P1087" s="64"/>
      <c r="Q1087" s="18"/>
      <c r="R1087" s="181">
        <f t="shared" si="150"/>
        <v>0</v>
      </c>
      <c r="S1087" s="181">
        <f t="shared" si="151"/>
        <v>0</v>
      </c>
      <c r="T1087" s="181">
        <f t="shared" si="152"/>
        <v>0</v>
      </c>
      <c r="AQ1087" s="1">
        <f>COUNT(L$11:L1087)</f>
        <v>37</v>
      </c>
      <c r="AR1087" s="43">
        <f t="shared" si="153"/>
        <v>40933</v>
      </c>
      <c r="AS1087" s="44">
        <f t="shared" si="154"/>
        <v>89.120000000000019</v>
      </c>
      <c r="AT1087" s="10" t="str">
        <f t="shared" si="155"/>
        <v/>
      </c>
      <c r="AU1087" s="20" t="str">
        <f t="shared" si="156"/>
        <v/>
      </c>
      <c r="AV1087" s="42">
        <f t="shared" si="157"/>
        <v>1</v>
      </c>
      <c r="AW1087" s="89">
        <f t="shared" si="158"/>
        <v>0</v>
      </c>
      <c r="AX1087" s="168"/>
      <c r="AY1087" s="60"/>
      <c r="AZ1087" s="61"/>
      <c r="BB1087" s="61" t="str">
        <f>IF(Settings!I1083&lt;&gt;"",Settings!I1083,"")</f>
        <v/>
      </c>
    </row>
    <row r="1088" spans="2:54" x14ac:dyDescent="0.2">
      <c r="B1088" s="13"/>
      <c r="C1088" s="12"/>
      <c r="D1088" s="12"/>
      <c r="E1088" s="12"/>
      <c r="F1088" s="12"/>
      <c r="G1088" s="12"/>
      <c r="H1088" s="12"/>
      <c r="I1088" s="15"/>
      <c r="J1088" s="31"/>
      <c r="K1088" s="180"/>
      <c r="L1088" s="40"/>
      <c r="M1088" s="14"/>
      <c r="N1088" s="16"/>
      <c r="O1088" s="49"/>
      <c r="P1088" s="64"/>
      <c r="Q1088" s="18"/>
      <c r="R1088" s="181">
        <f t="shared" si="150"/>
        <v>0</v>
      </c>
      <c r="S1088" s="181">
        <f t="shared" si="151"/>
        <v>0</v>
      </c>
      <c r="T1088" s="181">
        <f t="shared" si="152"/>
        <v>0</v>
      </c>
      <c r="AQ1088" s="1">
        <f>COUNT(L$11:L1088)</f>
        <v>37</v>
      </c>
      <c r="AR1088" s="43">
        <f t="shared" si="153"/>
        <v>40933</v>
      </c>
      <c r="AS1088" s="44">
        <f t="shared" si="154"/>
        <v>89.120000000000019</v>
      </c>
      <c r="AT1088" s="10" t="str">
        <f t="shared" si="155"/>
        <v/>
      </c>
      <c r="AU1088" s="20" t="str">
        <f t="shared" si="156"/>
        <v/>
      </c>
      <c r="AV1088" s="42">
        <f t="shared" si="157"/>
        <v>1</v>
      </c>
      <c r="AW1088" s="89">
        <f t="shared" si="158"/>
        <v>0</v>
      </c>
      <c r="AX1088" s="168"/>
      <c r="AY1088" s="60"/>
      <c r="AZ1088" s="61"/>
      <c r="BB1088" s="61" t="str">
        <f>IF(Settings!I1084&lt;&gt;"",Settings!I1084,"")</f>
        <v/>
      </c>
    </row>
    <row r="1089" spans="2:54" x14ac:dyDescent="0.2">
      <c r="B1089" s="13"/>
      <c r="C1089" s="12"/>
      <c r="D1089" s="12"/>
      <c r="E1089" s="12"/>
      <c r="F1089" s="12"/>
      <c r="G1089" s="12"/>
      <c r="H1089" s="12"/>
      <c r="I1089" s="15"/>
      <c r="J1089" s="31"/>
      <c r="K1089" s="180"/>
      <c r="L1089" s="40"/>
      <c r="M1089" s="14"/>
      <c r="N1089" s="16"/>
      <c r="O1089" s="49"/>
      <c r="P1089" s="64"/>
      <c r="Q1089" s="18"/>
      <c r="R1089" s="181">
        <f t="shared" si="150"/>
        <v>0</v>
      </c>
      <c r="S1089" s="181">
        <f t="shared" si="151"/>
        <v>0</v>
      </c>
      <c r="T1089" s="181">
        <f t="shared" si="152"/>
        <v>0</v>
      </c>
      <c r="AQ1089" s="1">
        <f>COUNT(L$11:L1089)</f>
        <v>37</v>
      </c>
      <c r="AR1089" s="43">
        <f t="shared" si="153"/>
        <v>40933</v>
      </c>
      <c r="AS1089" s="44">
        <f t="shared" si="154"/>
        <v>89.120000000000019</v>
      </c>
      <c r="AT1089" s="10" t="str">
        <f t="shared" si="155"/>
        <v/>
      </c>
      <c r="AU1089" s="20" t="str">
        <f t="shared" si="156"/>
        <v/>
      </c>
      <c r="AV1089" s="42">
        <f t="shared" si="157"/>
        <v>1</v>
      </c>
      <c r="AW1089" s="89">
        <f t="shared" si="158"/>
        <v>0</v>
      </c>
      <c r="AX1089" s="168"/>
      <c r="AY1089" s="60"/>
      <c r="AZ1089" s="61"/>
      <c r="BB1089" s="61" t="str">
        <f>IF(Settings!I1085&lt;&gt;"",Settings!I1085,"")</f>
        <v/>
      </c>
    </row>
    <row r="1090" spans="2:54" x14ac:dyDescent="0.2">
      <c r="B1090" s="13"/>
      <c r="C1090" s="12"/>
      <c r="D1090" s="12"/>
      <c r="E1090" s="12"/>
      <c r="F1090" s="12"/>
      <c r="G1090" s="12"/>
      <c r="H1090" s="12"/>
      <c r="I1090" s="15"/>
      <c r="J1090" s="31"/>
      <c r="K1090" s="180"/>
      <c r="L1090" s="40"/>
      <c r="M1090" s="14"/>
      <c r="N1090" s="16"/>
      <c r="O1090" s="49"/>
      <c r="P1090" s="64"/>
      <c r="Q1090" s="18"/>
      <c r="R1090" s="181">
        <f t="shared" si="150"/>
        <v>0</v>
      </c>
      <c r="S1090" s="181">
        <f t="shared" si="151"/>
        <v>0</v>
      </c>
      <c r="T1090" s="181">
        <f t="shared" si="152"/>
        <v>0</v>
      </c>
      <c r="AQ1090" s="1">
        <f>COUNT(L$11:L1090)</f>
        <v>37</v>
      </c>
      <c r="AR1090" s="43">
        <f t="shared" si="153"/>
        <v>40933</v>
      </c>
      <c r="AS1090" s="44">
        <f t="shared" si="154"/>
        <v>89.120000000000019</v>
      </c>
      <c r="AT1090" s="10" t="str">
        <f t="shared" si="155"/>
        <v/>
      </c>
      <c r="AU1090" s="20" t="str">
        <f t="shared" si="156"/>
        <v/>
      </c>
      <c r="AV1090" s="42">
        <f t="shared" si="157"/>
        <v>1</v>
      </c>
      <c r="AW1090" s="89">
        <f t="shared" si="158"/>
        <v>0</v>
      </c>
      <c r="AX1090" s="168"/>
      <c r="AY1090" s="60"/>
      <c r="AZ1090" s="61"/>
      <c r="BB1090" s="61" t="str">
        <f>IF(Settings!I1086&lt;&gt;"",Settings!I1086,"")</f>
        <v/>
      </c>
    </row>
    <row r="1091" spans="2:54" x14ac:dyDescent="0.2">
      <c r="B1091" s="13"/>
      <c r="C1091" s="12"/>
      <c r="D1091" s="12"/>
      <c r="E1091" s="12"/>
      <c r="F1091" s="12"/>
      <c r="G1091" s="12"/>
      <c r="H1091" s="12"/>
      <c r="I1091" s="15"/>
      <c r="J1091" s="31"/>
      <c r="K1091" s="180"/>
      <c r="L1091" s="40"/>
      <c r="M1091" s="14"/>
      <c r="N1091" s="16"/>
      <c r="O1091" s="49"/>
      <c r="P1091" s="64"/>
      <c r="Q1091" s="18"/>
      <c r="R1091" s="181">
        <f t="shared" si="150"/>
        <v>0</v>
      </c>
      <c r="S1091" s="181">
        <f t="shared" si="151"/>
        <v>0</v>
      </c>
      <c r="T1091" s="181">
        <f t="shared" si="152"/>
        <v>0</v>
      </c>
      <c r="AQ1091" s="1">
        <f>COUNT(L$11:L1091)</f>
        <v>37</v>
      </c>
      <c r="AR1091" s="43">
        <f t="shared" si="153"/>
        <v>40933</v>
      </c>
      <c r="AS1091" s="44">
        <f t="shared" si="154"/>
        <v>89.120000000000019</v>
      </c>
      <c r="AT1091" s="10" t="str">
        <f t="shared" si="155"/>
        <v/>
      </c>
      <c r="AU1091" s="20" t="str">
        <f t="shared" si="156"/>
        <v/>
      </c>
      <c r="AV1091" s="42">
        <f t="shared" si="157"/>
        <v>1</v>
      </c>
      <c r="AW1091" s="89">
        <f t="shared" si="158"/>
        <v>0</v>
      </c>
      <c r="AX1091" s="168"/>
      <c r="AY1091" s="60"/>
      <c r="AZ1091" s="61"/>
      <c r="BB1091" s="61" t="str">
        <f>IF(Settings!I1087&lt;&gt;"",Settings!I1087,"")</f>
        <v/>
      </c>
    </row>
    <row r="1092" spans="2:54" x14ac:dyDescent="0.2">
      <c r="B1092" s="13"/>
      <c r="C1092" s="12"/>
      <c r="D1092" s="12"/>
      <c r="E1092" s="12"/>
      <c r="F1092" s="12"/>
      <c r="G1092" s="12"/>
      <c r="H1092" s="12"/>
      <c r="I1092" s="15"/>
      <c r="J1092" s="31"/>
      <c r="K1092" s="180"/>
      <c r="L1092" s="40"/>
      <c r="M1092" s="14"/>
      <c r="N1092" s="16"/>
      <c r="O1092" s="49"/>
      <c r="P1092" s="64"/>
      <c r="Q1092" s="18"/>
      <c r="R1092" s="181">
        <f t="shared" si="150"/>
        <v>0</v>
      </c>
      <c r="S1092" s="181">
        <f t="shared" si="151"/>
        <v>0</v>
      </c>
      <c r="T1092" s="181">
        <f t="shared" si="152"/>
        <v>0</v>
      </c>
      <c r="AQ1092" s="1">
        <f>COUNT(L$11:L1092)</f>
        <v>37</v>
      </c>
      <c r="AR1092" s="43">
        <f t="shared" si="153"/>
        <v>40933</v>
      </c>
      <c r="AS1092" s="44">
        <f t="shared" si="154"/>
        <v>89.120000000000019</v>
      </c>
      <c r="AT1092" s="10" t="str">
        <f t="shared" si="155"/>
        <v/>
      </c>
      <c r="AU1092" s="20" t="str">
        <f t="shared" si="156"/>
        <v/>
      </c>
      <c r="AV1092" s="42">
        <f t="shared" si="157"/>
        <v>1</v>
      </c>
      <c r="AW1092" s="89">
        <f t="shared" si="158"/>
        <v>0</v>
      </c>
      <c r="AX1092" s="168"/>
      <c r="AY1092" s="60"/>
      <c r="AZ1092" s="61"/>
      <c r="BB1092" s="61" t="str">
        <f>IF(Settings!I1088&lt;&gt;"",Settings!I1088,"")</f>
        <v/>
      </c>
    </row>
    <row r="1093" spans="2:54" x14ac:dyDescent="0.2">
      <c r="B1093" s="13"/>
      <c r="C1093" s="12"/>
      <c r="D1093" s="12"/>
      <c r="E1093" s="12"/>
      <c r="F1093" s="12"/>
      <c r="G1093" s="12"/>
      <c r="H1093" s="12"/>
      <c r="I1093" s="15"/>
      <c r="J1093" s="31"/>
      <c r="K1093" s="180"/>
      <c r="L1093" s="40"/>
      <c r="M1093" s="14"/>
      <c r="N1093" s="16"/>
      <c r="O1093" s="49"/>
      <c r="P1093" s="64"/>
      <c r="Q1093" s="18"/>
      <c r="R1093" s="181">
        <f t="shared" si="150"/>
        <v>0</v>
      </c>
      <c r="S1093" s="181">
        <f t="shared" si="151"/>
        <v>0</v>
      </c>
      <c r="T1093" s="181">
        <f t="shared" si="152"/>
        <v>0</v>
      </c>
      <c r="AQ1093" s="1">
        <f>COUNT(L$11:L1093)</f>
        <v>37</v>
      </c>
      <c r="AR1093" s="43">
        <f t="shared" si="153"/>
        <v>40933</v>
      </c>
      <c r="AS1093" s="44">
        <f t="shared" si="154"/>
        <v>89.120000000000019</v>
      </c>
      <c r="AT1093" s="10" t="str">
        <f t="shared" si="155"/>
        <v/>
      </c>
      <c r="AU1093" s="20" t="str">
        <f t="shared" si="156"/>
        <v/>
      </c>
      <c r="AV1093" s="42">
        <f t="shared" si="157"/>
        <v>1</v>
      </c>
      <c r="AW1093" s="89">
        <f t="shared" si="158"/>
        <v>0</v>
      </c>
      <c r="AX1093" s="168"/>
      <c r="AY1093" s="60"/>
      <c r="AZ1093" s="61"/>
      <c r="BB1093" s="61" t="str">
        <f>IF(Settings!I1089&lt;&gt;"",Settings!I1089,"")</f>
        <v/>
      </c>
    </row>
    <row r="1094" spans="2:54" x14ac:dyDescent="0.2">
      <c r="B1094" s="13"/>
      <c r="C1094" s="12"/>
      <c r="D1094" s="12"/>
      <c r="E1094" s="12"/>
      <c r="F1094" s="12"/>
      <c r="G1094" s="12"/>
      <c r="H1094" s="12"/>
      <c r="I1094" s="15"/>
      <c r="J1094" s="31"/>
      <c r="K1094" s="180"/>
      <c r="L1094" s="40"/>
      <c r="M1094" s="14"/>
      <c r="N1094" s="16"/>
      <c r="O1094" s="49"/>
      <c r="P1094" s="64"/>
      <c r="Q1094" s="18"/>
      <c r="R1094" s="181">
        <f t="shared" si="150"/>
        <v>0</v>
      </c>
      <c r="S1094" s="181">
        <f t="shared" si="151"/>
        <v>0</v>
      </c>
      <c r="T1094" s="181">
        <f t="shared" si="152"/>
        <v>0</v>
      </c>
      <c r="AQ1094" s="1">
        <f>COUNT(L$11:L1094)</f>
        <v>37</v>
      </c>
      <c r="AR1094" s="43">
        <f t="shared" si="153"/>
        <v>40933</v>
      </c>
      <c r="AS1094" s="44">
        <f t="shared" si="154"/>
        <v>89.120000000000019</v>
      </c>
      <c r="AT1094" s="10" t="str">
        <f t="shared" si="155"/>
        <v/>
      </c>
      <c r="AU1094" s="20" t="str">
        <f t="shared" si="156"/>
        <v/>
      </c>
      <c r="AV1094" s="42">
        <f t="shared" si="157"/>
        <v>1</v>
      </c>
      <c r="AW1094" s="89">
        <f t="shared" si="158"/>
        <v>0</v>
      </c>
      <c r="AX1094" s="168"/>
      <c r="AY1094" s="60"/>
      <c r="AZ1094" s="61"/>
      <c r="BB1094" s="61" t="str">
        <f>IF(Settings!I1090&lt;&gt;"",Settings!I1090,"")</f>
        <v/>
      </c>
    </row>
    <row r="1095" spans="2:54" x14ac:dyDescent="0.2">
      <c r="B1095" s="13"/>
      <c r="C1095" s="12"/>
      <c r="D1095" s="12"/>
      <c r="E1095" s="12"/>
      <c r="F1095" s="12"/>
      <c r="G1095" s="12"/>
      <c r="H1095" s="12"/>
      <c r="I1095" s="15"/>
      <c r="J1095" s="31"/>
      <c r="K1095" s="180"/>
      <c r="L1095" s="40"/>
      <c r="M1095" s="14"/>
      <c r="N1095" s="16"/>
      <c r="O1095" s="49"/>
      <c r="P1095" s="64"/>
      <c r="Q1095" s="18"/>
      <c r="R1095" s="181">
        <f t="shared" si="150"/>
        <v>0</v>
      </c>
      <c r="S1095" s="181">
        <f t="shared" si="151"/>
        <v>0</v>
      </c>
      <c r="T1095" s="181">
        <f t="shared" si="152"/>
        <v>0</v>
      </c>
      <c r="AQ1095" s="1">
        <f>COUNT(L$11:L1095)</f>
        <v>37</v>
      </c>
      <c r="AR1095" s="43">
        <f t="shared" si="153"/>
        <v>40933</v>
      </c>
      <c r="AS1095" s="44">
        <f t="shared" si="154"/>
        <v>89.120000000000019</v>
      </c>
      <c r="AT1095" s="10" t="str">
        <f t="shared" si="155"/>
        <v/>
      </c>
      <c r="AU1095" s="20" t="str">
        <f t="shared" si="156"/>
        <v/>
      </c>
      <c r="AV1095" s="42">
        <f t="shared" si="157"/>
        <v>1</v>
      </c>
      <c r="AW1095" s="89">
        <f t="shared" si="158"/>
        <v>0</v>
      </c>
      <c r="AX1095" s="168"/>
      <c r="AY1095" s="60"/>
      <c r="AZ1095" s="61"/>
      <c r="BB1095" s="61" t="str">
        <f>IF(Settings!I1091&lt;&gt;"",Settings!I1091,"")</f>
        <v/>
      </c>
    </row>
    <row r="1096" spans="2:54" x14ac:dyDescent="0.2">
      <c r="B1096" s="13"/>
      <c r="C1096" s="12"/>
      <c r="D1096" s="12"/>
      <c r="E1096" s="12"/>
      <c r="F1096" s="12"/>
      <c r="G1096" s="12"/>
      <c r="H1096" s="12"/>
      <c r="I1096" s="15"/>
      <c r="J1096" s="31"/>
      <c r="K1096" s="180"/>
      <c r="L1096" s="40"/>
      <c r="M1096" s="14"/>
      <c r="N1096" s="16"/>
      <c r="O1096" s="49"/>
      <c r="P1096" s="64"/>
      <c r="Q1096" s="18"/>
      <c r="R1096" s="181">
        <f t="shared" si="150"/>
        <v>0</v>
      </c>
      <c r="S1096" s="181">
        <f t="shared" si="151"/>
        <v>0</v>
      </c>
      <c r="T1096" s="181">
        <f t="shared" si="152"/>
        <v>0</v>
      </c>
      <c r="AQ1096" s="1">
        <f>COUNT(L$11:L1096)</f>
        <v>37</v>
      </c>
      <c r="AR1096" s="43">
        <f t="shared" si="153"/>
        <v>40933</v>
      </c>
      <c r="AS1096" s="44">
        <f t="shared" si="154"/>
        <v>89.120000000000019</v>
      </c>
      <c r="AT1096" s="10" t="str">
        <f t="shared" si="155"/>
        <v/>
      </c>
      <c r="AU1096" s="20" t="str">
        <f t="shared" si="156"/>
        <v/>
      </c>
      <c r="AV1096" s="42">
        <f t="shared" si="157"/>
        <v>1</v>
      </c>
      <c r="AW1096" s="89">
        <f t="shared" si="158"/>
        <v>0</v>
      </c>
      <c r="AX1096" s="168"/>
      <c r="AY1096" s="60"/>
      <c r="AZ1096" s="61"/>
      <c r="BB1096" s="61" t="str">
        <f>IF(Settings!I1092&lt;&gt;"",Settings!I1092,"")</f>
        <v/>
      </c>
    </row>
    <row r="1097" spans="2:54" x14ac:dyDescent="0.2">
      <c r="B1097" s="13"/>
      <c r="C1097" s="12"/>
      <c r="D1097" s="12"/>
      <c r="E1097" s="12"/>
      <c r="F1097" s="12"/>
      <c r="G1097" s="12"/>
      <c r="H1097" s="12"/>
      <c r="I1097" s="15"/>
      <c r="J1097" s="31"/>
      <c r="K1097" s="180"/>
      <c r="L1097" s="40"/>
      <c r="M1097" s="14"/>
      <c r="N1097" s="16"/>
      <c r="O1097" s="49"/>
      <c r="P1097" s="64"/>
      <c r="Q1097" s="18"/>
      <c r="R1097" s="181">
        <f t="shared" si="150"/>
        <v>0</v>
      </c>
      <c r="S1097" s="181">
        <f t="shared" si="151"/>
        <v>0</v>
      </c>
      <c r="T1097" s="181">
        <f t="shared" si="152"/>
        <v>0</v>
      </c>
      <c r="AQ1097" s="1">
        <f>COUNT(L$11:L1097)</f>
        <v>37</v>
      </c>
      <c r="AR1097" s="43">
        <f t="shared" si="153"/>
        <v>40933</v>
      </c>
      <c r="AS1097" s="44">
        <f t="shared" si="154"/>
        <v>89.120000000000019</v>
      </c>
      <c r="AT1097" s="10" t="str">
        <f t="shared" si="155"/>
        <v/>
      </c>
      <c r="AU1097" s="20" t="str">
        <f t="shared" si="156"/>
        <v/>
      </c>
      <c r="AV1097" s="42">
        <f t="shared" si="157"/>
        <v>1</v>
      </c>
      <c r="AW1097" s="89">
        <f t="shared" si="158"/>
        <v>0</v>
      </c>
      <c r="AX1097" s="168"/>
      <c r="AY1097" s="60"/>
      <c r="AZ1097" s="61"/>
      <c r="BB1097" s="61" t="str">
        <f>IF(Settings!I1093&lt;&gt;"",Settings!I1093,"")</f>
        <v/>
      </c>
    </row>
    <row r="1098" spans="2:54" x14ac:dyDescent="0.2">
      <c r="B1098" s="13"/>
      <c r="C1098" s="12"/>
      <c r="D1098" s="12"/>
      <c r="E1098" s="12"/>
      <c r="F1098" s="12"/>
      <c r="G1098" s="12"/>
      <c r="H1098" s="12"/>
      <c r="I1098" s="15"/>
      <c r="J1098" s="31"/>
      <c r="K1098" s="180"/>
      <c r="L1098" s="40"/>
      <c r="M1098" s="14"/>
      <c r="N1098" s="16"/>
      <c r="O1098" s="49"/>
      <c r="P1098" s="64"/>
      <c r="Q1098" s="18"/>
      <c r="R1098" s="181">
        <f t="shared" si="150"/>
        <v>0</v>
      </c>
      <c r="S1098" s="181">
        <f t="shared" si="151"/>
        <v>0</v>
      </c>
      <c r="T1098" s="181">
        <f t="shared" si="152"/>
        <v>0</v>
      </c>
      <c r="AQ1098" s="1">
        <f>COUNT(L$11:L1098)</f>
        <v>37</v>
      </c>
      <c r="AR1098" s="43">
        <f t="shared" si="153"/>
        <v>40933</v>
      </c>
      <c r="AS1098" s="44">
        <f t="shared" si="154"/>
        <v>89.120000000000019</v>
      </c>
      <c r="AT1098" s="10" t="str">
        <f t="shared" si="155"/>
        <v/>
      </c>
      <c r="AU1098" s="20" t="str">
        <f t="shared" si="156"/>
        <v/>
      </c>
      <c r="AV1098" s="42">
        <f t="shared" si="157"/>
        <v>1</v>
      </c>
      <c r="AW1098" s="89">
        <f t="shared" si="158"/>
        <v>0</v>
      </c>
      <c r="AX1098" s="168"/>
      <c r="AY1098" s="60"/>
      <c r="AZ1098" s="61"/>
      <c r="BB1098" s="61" t="str">
        <f>IF(Settings!I1094&lt;&gt;"",Settings!I1094,"")</f>
        <v/>
      </c>
    </row>
    <row r="1099" spans="2:54" x14ac:dyDescent="0.2">
      <c r="B1099" s="13"/>
      <c r="C1099" s="12"/>
      <c r="D1099" s="12"/>
      <c r="E1099" s="12"/>
      <c r="F1099" s="12"/>
      <c r="G1099" s="12"/>
      <c r="H1099" s="12"/>
      <c r="I1099" s="15"/>
      <c r="J1099" s="31"/>
      <c r="K1099" s="180"/>
      <c r="L1099" s="40"/>
      <c r="M1099" s="14"/>
      <c r="N1099" s="16"/>
      <c r="O1099" s="49"/>
      <c r="P1099" s="64"/>
      <c r="Q1099" s="18"/>
      <c r="R1099" s="181">
        <f t="shared" si="150"/>
        <v>0</v>
      </c>
      <c r="S1099" s="181">
        <f t="shared" si="151"/>
        <v>0</v>
      </c>
      <c r="T1099" s="181">
        <f t="shared" si="152"/>
        <v>0</v>
      </c>
      <c r="AQ1099" s="1">
        <f>COUNT(L$11:L1099)</f>
        <v>37</v>
      </c>
      <c r="AR1099" s="43">
        <f t="shared" si="153"/>
        <v>40933</v>
      </c>
      <c r="AS1099" s="44">
        <f t="shared" si="154"/>
        <v>89.120000000000019</v>
      </c>
      <c r="AT1099" s="10" t="str">
        <f t="shared" si="155"/>
        <v/>
      </c>
      <c r="AU1099" s="20" t="str">
        <f t="shared" si="156"/>
        <v/>
      </c>
      <c r="AV1099" s="42">
        <f t="shared" si="157"/>
        <v>1</v>
      </c>
      <c r="AW1099" s="89">
        <f t="shared" si="158"/>
        <v>0</v>
      </c>
      <c r="AX1099" s="168"/>
      <c r="AY1099" s="60"/>
      <c r="AZ1099" s="61"/>
      <c r="BB1099" s="61" t="str">
        <f>IF(Settings!I1095&lt;&gt;"",Settings!I1095,"")</f>
        <v/>
      </c>
    </row>
    <row r="1100" spans="2:54" x14ac:dyDescent="0.2">
      <c r="B1100" s="13"/>
      <c r="C1100" s="12"/>
      <c r="D1100" s="12"/>
      <c r="E1100" s="12"/>
      <c r="F1100" s="12"/>
      <c r="G1100" s="12"/>
      <c r="H1100" s="12"/>
      <c r="I1100" s="15"/>
      <c r="J1100" s="31"/>
      <c r="K1100" s="180"/>
      <c r="L1100" s="40"/>
      <c r="M1100" s="14"/>
      <c r="N1100" s="16"/>
      <c r="O1100" s="49"/>
      <c r="P1100" s="64"/>
      <c r="Q1100" s="18"/>
      <c r="R1100" s="181">
        <f t="shared" ref="R1100:R1163" si="159">ROUND(IF(M1100&lt;&gt;"Y",IF(P1100&lt;&gt;"Y",K1100,K1100*(AV1100-1)),0),ROUNDING)</f>
        <v>0</v>
      </c>
      <c r="S1100" s="181">
        <f t="shared" ref="S1100:S1163" si="160">ROUND(IF(O1100&gt;0,IF(M1100="Y",AW1100*(1-O1100),IF(AW1100&gt;R1100,R1100 + (AW1100 - R1100)*(1-O1100),AW1100)),AW1100),ROUNDING)</f>
        <v>0</v>
      </c>
      <c r="T1100" s="181">
        <f t="shared" ref="T1100:T1163" si="161">ROUND(IF(N1100="P",0,IF(OR(M1100="N",M1100=""),S1100-R1100,S1100)),ROUNDING)</f>
        <v>0</v>
      </c>
      <c r="AQ1100" s="1">
        <f>COUNT(L$11:L1100)</f>
        <v>37</v>
      </c>
      <c r="AR1100" s="43">
        <f t="shared" si="153"/>
        <v>40933</v>
      </c>
      <c r="AS1100" s="44">
        <f t="shared" si="154"/>
        <v>89.120000000000019</v>
      </c>
      <c r="AT1100" s="10" t="str">
        <f t="shared" si="155"/>
        <v/>
      </c>
      <c r="AU1100" s="20" t="str">
        <f t="shared" si="156"/>
        <v/>
      </c>
      <c r="AV1100" s="42">
        <f t="shared" si="157"/>
        <v>1</v>
      </c>
      <c r="AW1100" s="89">
        <f t="shared" si="158"/>
        <v>0</v>
      </c>
      <c r="AX1100" s="168"/>
      <c r="AY1100" s="60"/>
      <c r="AZ1100" s="61"/>
      <c r="BB1100" s="61" t="str">
        <f>IF(Settings!I1096&lt;&gt;"",Settings!I1096,"")</f>
        <v/>
      </c>
    </row>
    <row r="1101" spans="2:54" x14ac:dyDescent="0.2">
      <c r="B1101" s="13"/>
      <c r="C1101" s="12"/>
      <c r="D1101" s="12"/>
      <c r="E1101" s="12"/>
      <c r="F1101" s="12"/>
      <c r="G1101" s="12"/>
      <c r="H1101" s="12"/>
      <c r="I1101" s="15"/>
      <c r="J1101" s="31"/>
      <c r="K1101" s="180"/>
      <c r="L1101" s="40"/>
      <c r="M1101" s="14"/>
      <c r="N1101" s="16"/>
      <c r="O1101" s="49"/>
      <c r="P1101" s="64"/>
      <c r="Q1101" s="18"/>
      <c r="R1101" s="181">
        <f t="shared" si="159"/>
        <v>0</v>
      </c>
      <c r="S1101" s="181">
        <f t="shared" si="160"/>
        <v>0</v>
      </c>
      <c r="T1101" s="181">
        <f t="shared" si="161"/>
        <v>0</v>
      </c>
      <c r="AQ1101" s="1">
        <f>COUNT(L$11:L1101)</f>
        <v>37</v>
      </c>
      <c r="AR1101" s="43">
        <f t="shared" ref="AR1101:AR1164" si="162">IF(B1101&gt;2,B1101,AR1100)</f>
        <v>40933</v>
      </c>
      <c r="AS1101" s="44">
        <f t="shared" ref="AS1101:AS1164" si="163">AS1100+T1101</f>
        <v>89.120000000000019</v>
      </c>
      <c r="AT1101" s="10" t="str">
        <f t="shared" ref="AT1101:AT1164" si="164">IF(N1101="P",IF(P1101&lt;&gt;"Y",IF(M1101&lt;&gt;"Y",K1101*AV1101,K1101*AV1101-K1101),IF(M1101&lt;&gt;"Y",K1101 + K1101*(AV1101-1),K1101)),"")</f>
        <v/>
      </c>
      <c r="AU1101" s="20" t="str">
        <f t="shared" ref="AU1101:AU1164" si="165">IF(M1101="Y",IF(P1101="Y",K1101*(AV1101-1),K1101),"")</f>
        <v/>
      </c>
      <c r="AV1101" s="42">
        <f t="shared" ref="AV1101:AV1164" si="166">IF(L1101&lt;&gt;"",IF(ODDS_TYPE=1,L1101,IF(ODDS_TYPE=2,IF(L1101&gt;0,1+L1101/100,IF(L1101&lt;0,1-100/L1101,1)),IF(ODDS_TYPE=3,1+L1101,IF(ODDS_TYPE=4,1+L1101,IF(ODDS_TYPE=5,IF(L1101&gt;0,1+L1101,1-1/L1101),IF(ODDS_TYPE=6,IF(L1101&gt;=0,L1101+1,1-1/L1101),1)))))),1)</f>
        <v>1</v>
      </c>
      <c r="AW1101" s="89">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68"/>
      <c r="AY1101" s="60"/>
      <c r="AZ1101" s="61"/>
      <c r="BB1101" s="61" t="str">
        <f>IF(Settings!I1097&lt;&gt;"",Settings!I1097,"")</f>
        <v/>
      </c>
    </row>
    <row r="1102" spans="2:54" x14ac:dyDescent="0.2">
      <c r="B1102" s="13"/>
      <c r="C1102" s="12"/>
      <c r="D1102" s="12"/>
      <c r="E1102" s="12"/>
      <c r="F1102" s="12"/>
      <c r="G1102" s="12"/>
      <c r="H1102" s="12"/>
      <c r="I1102" s="15"/>
      <c r="J1102" s="31"/>
      <c r="K1102" s="180"/>
      <c r="L1102" s="40"/>
      <c r="M1102" s="14"/>
      <c r="N1102" s="16"/>
      <c r="O1102" s="49"/>
      <c r="P1102" s="64"/>
      <c r="Q1102" s="18"/>
      <c r="R1102" s="181">
        <f t="shared" si="159"/>
        <v>0</v>
      </c>
      <c r="S1102" s="181">
        <f t="shared" si="160"/>
        <v>0</v>
      </c>
      <c r="T1102" s="181">
        <f t="shared" si="161"/>
        <v>0</v>
      </c>
      <c r="AQ1102" s="1">
        <f>COUNT(L$11:L1102)</f>
        <v>37</v>
      </c>
      <c r="AR1102" s="43">
        <f t="shared" si="162"/>
        <v>40933</v>
      </c>
      <c r="AS1102" s="44">
        <f t="shared" si="163"/>
        <v>89.120000000000019</v>
      </c>
      <c r="AT1102" s="10" t="str">
        <f t="shared" si="164"/>
        <v/>
      </c>
      <c r="AU1102" s="20" t="str">
        <f t="shared" si="165"/>
        <v/>
      </c>
      <c r="AV1102" s="42">
        <f t="shared" si="166"/>
        <v>1</v>
      </c>
      <c r="AW1102" s="89">
        <f t="shared" si="167"/>
        <v>0</v>
      </c>
      <c r="AX1102" s="168"/>
      <c r="AY1102" s="60"/>
      <c r="AZ1102" s="61"/>
      <c r="BB1102" s="61" t="str">
        <f>IF(Settings!I1098&lt;&gt;"",Settings!I1098,"")</f>
        <v/>
      </c>
    </row>
    <row r="1103" spans="2:54" x14ac:dyDescent="0.2">
      <c r="B1103" s="13"/>
      <c r="C1103" s="12"/>
      <c r="D1103" s="12"/>
      <c r="E1103" s="12"/>
      <c r="F1103" s="12"/>
      <c r="G1103" s="12"/>
      <c r="H1103" s="12"/>
      <c r="I1103" s="15"/>
      <c r="J1103" s="31"/>
      <c r="K1103" s="180"/>
      <c r="L1103" s="40"/>
      <c r="M1103" s="14"/>
      <c r="N1103" s="16"/>
      <c r="O1103" s="49"/>
      <c r="P1103" s="64"/>
      <c r="Q1103" s="18"/>
      <c r="R1103" s="181">
        <f t="shared" si="159"/>
        <v>0</v>
      </c>
      <c r="S1103" s="181">
        <f t="shared" si="160"/>
        <v>0</v>
      </c>
      <c r="T1103" s="181">
        <f t="shared" si="161"/>
        <v>0</v>
      </c>
      <c r="AQ1103" s="1">
        <f>COUNT(L$11:L1103)</f>
        <v>37</v>
      </c>
      <c r="AR1103" s="43">
        <f t="shared" si="162"/>
        <v>40933</v>
      </c>
      <c r="AS1103" s="44">
        <f t="shared" si="163"/>
        <v>89.120000000000019</v>
      </c>
      <c r="AT1103" s="10" t="str">
        <f t="shared" si="164"/>
        <v/>
      </c>
      <c r="AU1103" s="20" t="str">
        <f t="shared" si="165"/>
        <v/>
      </c>
      <c r="AV1103" s="42">
        <f t="shared" si="166"/>
        <v>1</v>
      </c>
      <c r="AW1103" s="89">
        <f t="shared" si="167"/>
        <v>0</v>
      </c>
      <c r="AX1103" s="168"/>
      <c r="AY1103" s="60"/>
      <c r="AZ1103" s="61"/>
      <c r="BB1103" s="61" t="str">
        <f>IF(Settings!I1099&lt;&gt;"",Settings!I1099,"")</f>
        <v/>
      </c>
    </row>
    <row r="1104" spans="2:54" x14ac:dyDescent="0.2">
      <c r="B1104" s="13"/>
      <c r="C1104" s="12"/>
      <c r="D1104" s="12"/>
      <c r="E1104" s="12"/>
      <c r="F1104" s="12"/>
      <c r="G1104" s="12"/>
      <c r="H1104" s="12"/>
      <c r="I1104" s="15"/>
      <c r="J1104" s="31"/>
      <c r="K1104" s="180"/>
      <c r="L1104" s="40"/>
      <c r="M1104" s="14"/>
      <c r="N1104" s="16"/>
      <c r="O1104" s="49"/>
      <c r="P1104" s="64"/>
      <c r="Q1104" s="18"/>
      <c r="R1104" s="181">
        <f t="shared" si="159"/>
        <v>0</v>
      </c>
      <c r="S1104" s="181">
        <f t="shared" si="160"/>
        <v>0</v>
      </c>
      <c r="T1104" s="181">
        <f t="shared" si="161"/>
        <v>0</v>
      </c>
      <c r="AQ1104" s="1">
        <f>COUNT(L$11:L1104)</f>
        <v>37</v>
      </c>
      <c r="AR1104" s="43">
        <f t="shared" si="162"/>
        <v>40933</v>
      </c>
      <c r="AS1104" s="44">
        <f t="shared" si="163"/>
        <v>89.120000000000019</v>
      </c>
      <c r="AT1104" s="10" t="str">
        <f t="shared" si="164"/>
        <v/>
      </c>
      <c r="AU1104" s="20" t="str">
        <f t="shared" si="165"/>
        <v/>
      </c>
      <c r="AV1104" s="42">
        <f t="shared" si="166"/>
        <v>1</v>
      </c>
      <c r="AW1104" s="89">
        <f t="shared" si="167"/>
        <v>0</v>
      </c>
      <c r="AX1104" s="168"/>
      <c r="AY1104" s="60"/>
      <c r="AZ1104" s="61"/>
      <c r="BB1104" s="61" t="str">
        <f>IF(Settings!I1100&lt;&gt;"",Settings!I1100,"")</f>
        <v/>
      </c>
    </row>
    <row r="1105" spans="2:54" x14ac:dyDescent="0.2">
      <c r="B1105" s="13"/>
      <c r="C1105" s="12"/>
      <c r="D1105" s="12"/>
      <c r="E1105" s="12"/>
      <c r="F1105" s="12"/>
      <c r="G1105" s="12"/>
      <c r="H1105" s="12"/>
      <c r="I1105" s="15"/>
      <c r="J1105" s="31"/>
      <c r="K1105" s="180"/>
      <c r="L1105" s="40"/>
      <c r="M1105" s="14"/>
      <c r="N1105" s="16"/>
      <c r="O1105" s="49"/>
      <c r="P1105" s="64"/>
      <c r="Q1105" s="18"/>
      <c r="R1105" s="181">
        <f t="shared" si="159"/>
        <v>0</v>
      </c>
      <c r="S1105" s="181">
        <f t="shared" si="160"/>
        <v>0</v>
      </c>
      <c r="T1105" s="181">
        <f t="shared" si="161"/>
        <v>0</v>
      </c>
      <c r="AQ1105" s="1">
        <f>COUNT(L$11:L1105)</f>
        <v>37</v>
      </c>
      <c r="AR1105" s="43">
        <f t="shared" si="162"/>
        <v>40933</v>
      </c>
      <c r="AS1105" s="44">
        <f t="shared" si="163"/>
        <v>89.120000000000019</v>
      </c>
      <c r="AT1105" s="10" t="str">
        <f t="shared" si="164"/>
        <v/>
      </c>
      <c r="AU1105" s="20" t="str">
        <f t="shared" si="165"/>
        <v/>
      </c>
      <c r="AV1105" s="42">
        <f t="shared" si="166"/>
        <v>1</v>
      </c>
      <c r="AW1105" s="89">
        <f t="shared" si="167"/>
        <v>0</v>
      </c>
      <c r="AX1105" s="168"/>
      <c r="AY1105" s="60"/>
      <c r="AZ1105" s="61"/>
      <c r="BB1105" s="61" t="str">
        <f>IF(Settings!I1101&lt;&gt;"",Settings!I1101,"")</f>
        <v/>
      </c>
    </row>
    <row r="1106" spans="2:54" x14ac:dyDescent="0.2">
      <c r="B1106" s="13"/>
      <c r="C1106" s="12"/>
      <c r="D1106" s="12"/>
      <c r="E1106" s="12"/>
      <c r="F1106" s="12"/>
      <c r="G1106" s="12"/>
      <c r="H1106" s="12"/>
      <c r="I1106" s="15"/>
      <c r="J1106" s="31"/>
      <c r="K1106" s="180"/>
      <c r="L1106" s="40"/>
      <c r="M1106" s="14"/>
      <c r="N1106" s="16"/>
      <c r="O1106" s="49"/>
      <c r="P1106" s="64"/>
      <c r="Q1106" s="18"/>
      <c r="R1106" s="181">
        <f t="shared" si="159"/>
        <v>0</v>
      </c>
      <c r="S1106" s="181">
        <f t="shared" si="160"/>
        <v>0</v>
      </c>
      <c r="T1106" s="181">
        <f t="shared" si="161"/>
        <v>0</v>
      </c>
      <c r="AQ1106" s="1">
        <f>COUNT(L$11:L1106)</f>
        <v>37</v>
      </c>
      <c r="AR1106" s="43">
        <f t="shared" si="162"/>
        <v>40933</v>
      </c>
      <c r="AS1106" s="44">
        <f t="shared" si="163"/>
        <v>89.120000000000019</v>
      </c>
      <c r="AT1106" s="10" t="str">
        <f t="shared" si="164"/>
        <v/>
      </c>
      <c r="AU1106" s="20" t="str">
        <f t="shared" si="165"/>
        <v/>
      </c>
      <c r="AV1106" s="42">
        <f t="shared" si="166"/>
        <v>1</v>
      </c>
      <c r="AW1106" s="89">
        <f t="shared" si="167"/>
        <v>0</v>
      </c>
      <c r="AX1106" s="168"/>
      <c r="AY1106" s="60"/>
      <c r="AZ1106" s="61"/>
      <c r="BB1106" s="61" t="str">
        <f>IF(Settings!I1102&lt;&gt;"",Settings!I1102,"")</f>
        <v/>
      </c>
    </row>
    <row r="1107" spans="2:54" x14ac:dyDescent="0.2">
      <c r="B1107" s="13"/>
      <c r="C1107" s="12"/>
      <c r="D1107" s="12"/>
      <c r="E1107" s="12"/>
      <c r="F1107" s="12"/>
      <c r="G1107" s="12"/>
      <c r="H1107" s="12"/>
      <c r="I1107" s="15"/>
      <c r="J1107" s="31"/>
      <c r="K1107" s="180"/>
      <c r="L1107" s="40"/>
      <c r="M1107" s="14"/>
      <c r="N1107" s="16"/>
      <c r="O1107" s="49"/>
      <c r="P1107" s="64"/>
      <c r="Q1107" s="18"/>
      <c r="R1107" s="181">
        <f t="shared" si="159"/>
        <v>0</v>
      </c>
      <c r="S1107" s="181">
        <f t="shared" si="160"/>
        <v>0</v>
      </c>
      <c r="T1107" s="181">
        <f t="shared" si="161"/>
        <v>0</v>
      </c>
      <c r="AQ1107" s="1">
        <f>COUNT(L$11:L1107)</f>
        <v>37</v>
      </c>
      <c r="AR1107" s="43">
        <f t="shared" si="162"/>
        <v>40933</v>
      </c>
      <c r="AS1107" s="44">
        <f t="shared" si="163"/>
        <v>89.120000000000019</v>
      </c>
      <c r="AT1107" s="10" t="str">
        <f t="shared" si="164"/>
        <v/>
      </c>
      <c r="AU1107" s="20" t="str">
        <f t="shared" si="165"/>
        <v/>
      </c>
      <c r="AV1107" s="42">
        <f t="shared" si="166"/>
        <v>1</v>
      </c>
      <c r="AW1107" s="89">
        <f t="shared" si="167"/>
        <v>0</v>
      </c>
      <c r="AX1107" s="168"/>
      <c r="AY1107" s="60"/>
      <c r="AZ1107" s="61"/>
      <c r="BB1107" s="61" t="str">
        <f>IF(Settings!I1103&lt;&gt;"",Settings!I1103,"")</f>
        <v/>
      </c>
    </row>
    <row r="1108" spans="2:54" x14ac:dyDescent="0.2">
      <c r="B1108" s="13"/>
      <c r="C1108" s="12"/>
      <c r="D1108" s="12"/>
      <c r="E1108" s="12"/>
      <c r="F1108" s="12"/>
      <c r="G1108" s="12"/>
      <c r="H1108" s="12"/>
      <c r="I1108" s="15"/>
      <c r="J1108" s="31"/>
      <c r="K1108" s="180"/>
      <c r="L1108" s="40"/>
      <c r="M1108" s="14"/>
      <c r="N1108" s="16"/>
      <c r="O1108" s="49"/>
      <c r="P1108" s="64"/>
      <c r="Q1108" s="18"/>
      <c r="R1108" s="181">
        <f t="shared" si="159"/>
        <v>0</v>
      </c>
      <c r="S1108" s="181">
        <f t="shared" si="160"/>
        <v>0</v>
      </c>
      <c r="T1108" s="181">
        <f t="shared" si="161"/>
        <v>0</v>
      </c>
      <c r="AQ1108" s="1">
        <f>COUNT(L$11:L1108)</f>
        <v>37</v>
      </c>
      <c r="AR1108" s="43">
        <f t="shared" si="162"/>
        <v>40933</v>
      </c>
      <c r="AS1108" s="44">
        <f t="shared" si="163"/>
        <v>89.120000000000019</v>
      </c>
      <c r="AT1108" s="10" t="str">
        <f t="shared" si="164"/>
        <v/>
      </c>
      <c r="AU1108" s="20" t="str">
        <f t="shared" si="165"/>
        <v/>
      </c>
      <c r="AV1108" s="42">
        <f t="shared" si="166"/>
        <v>1</v>
      </c>
      <c r="AW1108" s="89">
        <f t="shared" si="167"/>
        <v>0</v>
      </c>
      <c r="AX1108" s="168"/>
      <c r="AY1108" s="60"/>
      <c r="AZ1108" s="61"/>
      <c r="BB1108" s="61" t="str">
        <f>IF(Settings!I1104&lt;&gt;"",Settings!I1104,"")</f>
        <v/>
      </c>
    </row>
    <row r="1109" spans="2:54" x14ac:dyDescent="0.2">
      <c r="B1109" s="13"/>
      <c r="C1109" s="12"/>
      <c r="D1109" s="12"/>
      <c r="E1109" s="12"/>
      <c r="F1109" s="12"/>
      <c r="G1109" s="12"/>
      <c r="H1109" s="12"/>
      <c r="I1109" s="15"/>
      <c r="J1109" s="31"/>
      <c r="K1109" s="180"/>
      <c r="L1109" s="40"/>
      <c r="M1109" s="14"/>
      <c r="N1109" s="16"/>
      <c r="O1109" s="49"/>
      <c r="P1109" s="64"/>
      <c r="Q1109" s="18"/>
      <c r="R1109" s="181">
        <f t="shared" si="159"/>
        <v>0</v>
      </c>
      <c r="S1109" s="181">
        <f t="shared" si="160"/>
        <v>0</v>
      </c>
      <c r="T1109" s="181">
        <f t="shared" si="161"/>
        <v>0</v>
      </c>
      <c r="AQ1109" s="1">
        <f>COUNT(L$11:L1109)</f>
        <v>37</v>
      </c>
      <c r="AR1109" s="43">
        <f t="shared" si="162"/>
        <v>40933</v>
      </c>
      <c r="AS1109" s="44">
        <f t="shared" si="163"/>
        <v>89.120000000000019</v>
      </c>
      <c r="AT1109" s="10" t="str">
        <f t="shared" si="164"/>
        <v/>
      </c>
      <c r="AU1109" s="20" t="str">
        <f t="shared" si="165"/>
        <v/>
      </c>
      <c r="AV1109" s="42">
        <f t="shared" si="166"/>
        <v>1</v>
      </c>
      <c r="AW1109" s="89">
        <f t="shared" si="167"/>
        <v>0</v>
      </c>
      <c r="AX1109" s="168"/>
      <c r="AY1109" s="60"/>
      <c r="AZ1109" s="61"/>
      <c r="BB1109" s="61" t="str">
        <f>IF(Settings!I1105&lt;&gt;"",Settings!I1105,"")</f>
        <v/>
      </c>
    </row>
    <row r="1110" spans="2:54" x14ac:dyDescent="0.2">
      <c r="B1110" s="13"/>
      <c r="C1110" s="12"/>
      <c r="D1110" s="12"/>
      <c r="E1110" s="12"/>
      <c r="F1110" s="12"/>
      <c r="G1110" s="12"/>
      <c r="H1110" s="12"/>
      <c r="I1110" s="15"/>
      <c r="J1110" s="31"/>
      <c r="K1110" s="180"/>
      <c r="L1110" s="40"/>
      <c r="M1110" s="14"/>
      <c r="N1110" s="16"/>
      <c r="O1110" s="49"/>
      <c r="P1110" s="64"/>
      <c r="Q1110" s="18"/>
      <c r="R1110" s="181">
        <f t="shared" si="159"/>
        <v>0</v>
      </c>
      <c r="S1110" s="181">
        <f t="shared" si="160"/>
        <v>0</v>
      </c>
      <c r="T1110" s="181">
        <f t="shared" si="161"/>
        <v>0</v>
      </c>
      <c r="AQ1110" s="1">
        <f>COUNT(L$11:L1110)</f>
        <v>37</v>
      </c>
      <c r="AR1110" s="43">
        <f t="shared" si="162"/>
        <v>40933</v>
      </c>
      <c r="AS1110" s="44">
        <f t="shared" si="163"/>
        <v>89.120000000000019</v>
      </c>
      <c r="AT1110" s="10" t="str">
        <f t="shared" si="164"/>
        <v/>
      </c>
      <c r="AU1110" s="20" t="str">
        <f t="shared" si="165"/>
        <v/>
      </c>
      <c r="AV1110" s="42">
        <f t="shared" si="166"/>
        <v>1</v>
      </c>
      <c r="AW1110" s="89">
        <f t="shared" si="167"/>
        <v>0</v>
      </c>
      <c r="AX1110" s="168"/>
      <c r="AY1110" s="60"/>
      <c r="AZ1110" s="61"/>
      <c r="BB1110" s="61" t="str">
        <f>IF(Settings!I1106&lt;&gt;"",Settings!I1106,"")</f>
        <v/>
      </c>
    </row>
    <row r="1111" spans="2:54" x14ac:dyDescent="0.2">
      <c r="B1111" s="13"/>
      <c r="C1111" s="12"/>
      <c r="D1111" s="12"/>
      <c r="E1111" s="12"/>
      <c r="F1111" s="12"/>
      <c r="G1111" s="12"/>
      <c r="H1111" s="12"/>
      <c r="I1111" s="15"/>
      <c r="J1111" s="31"/>
      <c r="K1111" s="180"/>
      <c r="L1111" s="40"/>
      <c r="M1111" s="14"/>
      <c r="N1111" s="16"/>
      <c r="O1111" s="49"/>
      <c r="P1111" s="64"/>
      <c r="Q1111" s="18"/>
      <c r="R1111" s="181">
        <f t="shared" si="159"/>
        <v>0</v>
      </c>
      <c r="S1111" s="181">
        <f t="shared" si="160"/>
        <v>0</v>
      </c>
      <c r="T1111" s="181">
        <f t="shared" si="161"/>
        <v>0</v>
      </c>
      <c r="AQ1111" s="1">
        <f>COUNT(L$11:L1111)</f>
        <v>37</v>
      </c>
      <c r="AR1111" s="43">
        <f t="shared" si="162"/>
        <v>40933</v>
      </c>
      <c r="AS1111" s="44">
        <f t="shared" si="163"/>
        <v>89.120000000000019</v>
      </c>
      <c r="AT1111" s="10" t="str">
        <f t="shared" si="164"/>
        <v/>
      </c>
      <c r="AU1111" s="20" t="str">
        <f t="shared" si="165"/>
        <v/>
      </c>
      <c r="AV1111" s="42">
        <f t="shared" si="166"/>
        <v>1</v>
      </c>
      <c r="AW1111" s="89">
        <f t="shared" si="167"/>
        <v>0</v>
      </c>
      <c r="AX1111" s="168"/>
      <c r="AY1111" s="60"/>
      <c r="AZ1111" s="61"/>
      <c r="BB1111" s="61" t="str">
        <f>IF(Settings!I1107&lt;&gt;"",Settings!I1107,"")</f>
        <v/>
      </c>
    </row>
    <row r="1112" spans="2:54" x14ac:dyDescent="0.2">
      <c r="B1112" s="13"/>
      <c r="C1112" s="12"/>
      <c r="D1112" s="12"/>
      <c r="E1112" s="12"/>
      <c r="F1112" s="12"/>
      <c r="G1112" s="12"/>
      <c r="H1112" s="12"/>
      <c r="I1112" s="15"/>
      <c r="J1112" s="31"/>
      <c r="K1112" s="180"/>
      <c r="L1112" s="40"/>
      <c r="M1112" s="14"/>
      <c r="N1112" s="16"/>
      <c r="O1112" s="49"/>
      <c r="P1112" s="64"/>
      <c r="Q1112" s="18"/>
      <c r="R1112" s="181">
        <f t="shared" si="159"/>
        <v>0</v>
      </c>
      <c r="S1112" s="181">
        <f t="shared" si="160"/>
        <v>0</v>
      </c>
      <c r="T1112" s="181">
        <f t="shared" si="161"/>
        <v>0</v>
      </c>
      <c r="AQ1112" s="1">
        <f>COUNT(L$11:L1112)</f>
        <v>37</v>
      </c>
      <c r="AR1112" s="43">
        <f t="shared" si="162"/>
        <v>40933</v>
      </c>
      <c r="AS1112" s="44">
        <f t="shared" si="163"/>
        <v>89.120000000000019</v>
      </c>
      <c r="AT1112" s="10" t="str">
        <f t="shared" si="164"/>
        <v/>
      </c>
      <c r="AU1112" s="20" t="str">
        <f t="shared" si="165"/>
        <v/>
      </c>
      <c r="AV1112" s="42">
        <f t="shared" si="166"/>
        <v>1</v>
      </c>
      <c r="AW1112" s="89">
        <f t="shared" si="167"/>
        <v>0</v>
      </c>
      <c r="AX1112" s="168"/>
      <c r="AY1112" s="60"/>
      <c r="AZ1112" s="61"/>
      <c r="BB1112" s="61" t="str">
        <f>IF(Settings!I1108&lt;&gt;"",Settings!I1108,"")</f>
        <v/>
      </c>
    </row>
    <row r="1113" spans="2:54" x14ac:dyDescent="0.2">
      <c r="B1113" s="13"/>
      <c r="C1113" s="12"/>
      <c r="D1113" s="12"/>
      <c r="E1113" s="12"/>
      <c r="F1113" s="12"/>
      <c r="G1113" s="12"/>
      <c r="H1113" s="12"/>
      <c r="I1113" s="15"/>
      <c r="J1113" s="31"/>
      <c r="K1113" s="180"/>
      <c r="L1113" s="40"/>
      <c r="M1113" s="14"/>
      <c r="N1113" s="16"/>
      <c r="O1113" s="49"/>
      <c r="P1113" s="64"/>
      <c r="Q1113" s="18"/>
      <c r="R1113" s="181">
        <f t="shared" si="159"/>
        <v>0</v>
      </c>
      <c r="S1113" s="181">
        <f t="shared" si="160"/>
        <v>0</v>
      </c>
      <c r="T1113" s="181">
        <f t="shared" si="161"/>
        <v>0</v>
      </c>
      <c r="AQ1113" s="1">
        <f>COUNT(L$11:L1113)</f>
        <v>37</v>
      </c>
      <c r="AR1113" s="43">
        <f t="shared" si="162"/>
        <v>40933</v>
      </c>
      <c r="AS1113" s="44">
        <f t="shared" si="163"/>
        <v>89.120000000000019</v>
      </c>
      <c r="AT1113" s="10" t="str">
        <f t="shared" si="164"/>
        <v/>
      </c>
      <c r="AU1113" s="20" t="str">
        <f t="shared" si="165"/>
        <v/>
      </c>
      <c r="AV1113" s="42">
        <f t="shared" si="166"/>
        <v>1</v>
      </c>
      <c r="AW1113" s="89">
        <f t="shared" si="167"/>
        <v>0</v>
      </c>
      <c r="AX1113" s="168"/>
      <c r="AY1113" s="60"/>
      <c r="AZ1113" s="61"/>
      <c r="BB1113" s="61" t="str">
        <f>IF(Settings!I1109&lt;&gt;"",Settings!I1109,"")</f>
        <v/>
      </c>
    </row>
    <row r="1114" spans="2:54" x14ac:dyDescent="0.2">
      <c r="B1114" s="13"/>
      <c r="C1114" s="12"/>
      <c r="D1114" s="12"/>
      <c r="E1114" s="12"/>
      <c r="F1114" s="12"/>
      <c r="G1114" s="12"/>
      <c r="H1114" s="12"/>
      <c r="I1114" s="15"/>
      <c r="J1114" s="31"/>
      <c r="K1114" s="180"/>
      <c r="L1114" s="40"/>
      <c r="M1114" s="14"/>
      <c r="N1114" s="16"/>
      <c r="O1114" s="49"/>
      <c r="P1114" s="64"/>
      <c r="Q1114" s="18"/>
      <c r="R1114" s="181">
        <f t="shared" si="159"/>
        <v>0</v>
      </c>
      <c r="S1114" s="181">
        <f t="shared" si="160"/>
        <v>0</v>
      </c>
      <c r="T1114" s="181">
        <f t="shared" si="161"/>
        <v>0</v>
      </c>
      <c r="AQ1114" s="1">
        <f>COUNT(L$11:L1114)</f>
        <v>37</v>
      </c>
      <c r="AR1114" s="43">
        <f t="shared" si="162"/>
        <v>40933</v>
      </c>
      <c r="AS1114" s="44">
        <f t="shared" si="163"/>
        <v>89.120000000000019</v>
      </c>
      <c r="AT1114" s="10" t="str">
        <f t="shared" si="164"/>
        <v/>
      </c>
      <c r="AU1114" s="20" t="str">
        <f t="shared" si="165"/>
        <v/>
      </c>
      <c r="AV1114" s="42">
        <f t="shared" si="166"/>
        <v>1</v>
      </c>
      <c r="AW1114" s="89">
        <f t="shared" si="167"/>
        <v>0</v>
      </c>
      <c r="AX1114" s="168"/>
      <c r="AY1114" s="60"/>
      <c r="AZ1114" s="61"/>
      <c r="BB1114" s="61" t="str">
        <f>IF(Settings!I1110&lt;&gt;"",Settings!I1110,"")</f>
        <v/>
      </c>
    </row>
    <row r="1115" spans="2:54" x14ac:dyDescent="0.2">
      <c r="B1115" s="13"/>
      <c r="C1115" s="12"/>
      <c r="D1115" s="12"/>
      <c r="E1115" s="12"/>
      <c r="F1115" s="12"/>
      <c r="G1115" s="12"/>
      <c r="H1115" s="12"/>
      <c r="I1115" s="15"/>
      <c r="J1115" s="31"/>
      <c r="K1115" s="180"/>
      <c r="L1115" s="40"/>
      <c r="M1115" s="14"/>
      <c r="N1115" s="16"/>
      <c r="O1115" s="49"/>
      <c r="P1115" s="64"/>
      <c r="Q1115" s="18"/>
      <c r="R1115" s="181">
        <f t="shared" si="159"/>
        <v>0</v>
      </c>
      <c r="S1115" s="181">
        <f t="shared" si="160"/>
        <v>0</v>
      </c>
      <c r="T1115" s="181">
        <f t="shared" si="161"/>
        <v>0</v>
      </c>
      <c r="AQ1115" s="1">
        <f>COUNT(L$11:L1115)</f>
        <v>37</v>
      </c>
      <c r="AR1115" s="43">
        <f t="shared" si="162"/>
        <v>40933</v>
      </c>
      <c r="AS1115" s="44">
        <f t="shared" si="163"/>
        <v>89.120000000000019</v>
      </c>
      <c r="AT1115" s="10" t="str">
        <f t="shared" si="164"/>
        <v/>
      </c>
      <c r="AU1115" s="20" t="str">
        <f t="shared" si="165"/>
        <v/>
      </c>
      <c r="AV1115" s="42">
        <f t="shared" si="166"/>
        <v>1</v>
      </c>
      <c r="AW1115" s="89">
        <f t="shared" si="167"/>
        <v>0</v>
      </c>
      <c r="AX1115" s="168"/>
      <c r="AY1115" s="60"/>
      <c r="AZ1115" s="61"/>
      <c r="BB1115" s="61" t="str">
        <f>IF(Settings!I1111&lt;&gt;"",Settings!I1111,"")</f>
        <v/>
      </c>
    </row>
    <row r="1116" spans="2:54" x14ac:dyDescent="0.2">
      <c r="B1116" s="13"/>
      <c r="C1116" s="12"/>
      <c r="D1116" s="12"/>
      <c r="E1116" s="12"/>
      <c r="F1116" s="12"/>
      <c r="G1116" s="12"/>
      <c r="H1116" s="12"/>
      <c r="I1116" s="15"/>
      <c r="J1116" s="31"/>
      <c r="K1116" s="180"/>
      <c r="L1116" s="40"/>
      <c r="M1116" s="14"/>
      <c r="N1116" s="16"/>
      <c r="O1116" s="49"/>
      <c r="P1116" s="64"/>
      <c r="Q1116" s="18"/>
      <c r="R1116" s="181">
        <f t="shared" si="159"/>
        <v>0</v>
      </c>
      <c r="S1116" s="181">
        <f t="shared" si="160"/>
        <v>0</v>
      </c>
      <c r="T1116" s="181">
        <f t="shared" si="161"/>
        <v>0</v>
      </c>
      <c r="AQ1116" s="1">
        <f>COUNT(L$11:L1116)</f>
        <v>37</v>
      </c>
      <c r="AR1116" s="43">
        <f t="shared" si="162"/>
        <v>40933</v>
      </c>
      <c r="AS1116" s="44">
        <f t="shared" si="163"/>
        <v>89.120000000000019</v>
      </c>
      <c r="AT1116" s="10" t="str">
        <f t="shared" si="164"/>
        <v/>
      </c>
      <c r="AU1116" s="20" t="str">
        <f t="shared" si="165"/>
        <v/>
      </c>
      <c r="AV1116" s="42">
        <f t="shared" si="166"/>
        <v>1</v>
      </c>
      <c r="AW1116" s="89">
        <f t="shared" si="167"/>
        <v>0</v>
      </c>
      <c r="AX1116" s="168"/>
      <c r="AY1116" s="60"/>
      <c r="AZ1116" s="61"/>
      <c r="BB1116" s="61" t="str">
        <f>IF(Settings!I1112&lt;&gt;"",Settings!I1112,"")</f>
        <v/>
      </c>
    </row>
    <row r="1117" spans="2:54" x14ac:dyDescent="0.2">
      <c r="B1117" s="13"/>
      <c r="C1117" s="12"/>
      <c r="D1117" s="12"/>
      <c r="E1117" s="12"/>
      <c r="F1117" s="12"/>
      <c r="G1117" s="12"/>
      <c r="H1117" s="12"/>
      <c r="I1117" s="15"/>
      <c r="J1117" s="31"/>
      <c r="K1117" s="180"/>
      <c r="L1117" s="40"/>
      <c r="M1117" s="14"/>
      <c r="N1117" s="16"/>
      <c r="O1117" s="49"/>
      <c r="P1117" s="64"/>
      <c r="Q1117" s="18"/>
      <c r="R1117" s="181">
        <f t="shared" si="159"/>
        <v>0</v>
      </c>
      <c r="S1117" s="181">
        <f t="shared" si="160"/>
        <v>0</v>
      </c>
      <c r="T1117" s="181">
        <f t="shared" si="161"/>
        <v>0</v>
      </c>
      <c r="AQ1117" s="1">
        <f>COUNT(L$11:L1117)</f>
        <v>37</v>
      </c>
      <c r="AR1117" s="43">
        <f t="shared" si="162"/>
        <v>40933</v>
      </c>
      <c r="AS1117" s="44">
        <f t="shared" si="163"/>
        <v>89.120000000000019</v>
      </c>
      <c r="AT1117" s="10" t="str">
        <f t="shared" si="164"/>
        <v/>
      </c>
      <c r="AU1117" s="20" t="str">
        <f t="shared" si="165"/>
        <v/>
      </c>
      <c r="AV1117" s="42">
        <f t="shared" si="166"/>
        <v>1</v>
      </c>
      <c r="AW1117" s="89">
        <f t="shared" si="167"/>
        <v>0</v>
      </c>
      <c r="AX1117" s="168"/>
      <c r="AY1117" s="60"/>
      <c r="AZ1117" s="61"/>
      <c r="BB1117" s="61" t="str">
        <f>IF(Settings!I1113&lt;&gt;"",Settings!I1113,"")</f>
        <v/>
      </c>
    </row>
    <row r="1118" spans="2:54" x14ac:dyDescent="0.2">
      <c r="B1118" s="13"/>
      <c r="C1118" s="12"/>
      <c r="D1118" s="12"/>
      <c r="E1118" s="12"/>
      <c r="F1118" s="12"/>
      <c r="G1118" s="12"/>
      <c r="H1118" s="12"/>
      <c r="I1118" s="15"/>
      <c r="J1118" s="31"/>
      <c r="K1118" s="180"/>
      <c r="L1118" s="40"/>
      <c r="M1118" s="14"/>
      <c r="N1118" s="16"/>
      <c r="O1118" s="49"/>
      <c r="P1118" s="64"/>
      <c r="Q1118" s="18"/>
      <c r="R1118" s="181">
        <f t="shared" si="159"/>
        <v>0</v>
      </c>
      <c r="S1118" s="181">
        <f t="shared" si="160"/>
        <v>0</v>
      </c>
      <c r="T1118" s="181">
        <f t="shared" si="161"/>
        <v>0</v>
      </c>
      <c r="AQ1118" s="1">
        <f>COUNT(L$11:L1118)</f>
        <v>37</v>
      </c>
      <c r="AR1118" s="43">
        <f t="shared" si="162"/>
        <v>40933</v>
      </c>
      <c r="AS1118" s="44">
        <f t="shared" si="163"/>
        <v>89.120000000000019</v>
      </c>
      <c r="AT1118" s="10" t="str">
        <f t="shared" si="164"/>
        <v/>
      </c>
      <c r="AU1118" s="20" t="str">
        <f t="shared" si="165"/>
        <v/>
      </c>
      <c r="AV1118" s="42">
        <f t="shared" si="166"/>
        <v>1</v>
      </c>
      <c r="AW1118" s="89">
        <f t="shared" si="167"/>
        <v>0</v>
      </c>
      <c r="AX1118" s="168"/>
      <c r="AY1118" s="60"/>
      <c r="AZ1118" s="61"/>
      <c r="BB1118" s="61" t="str">
        <f>IF(Settings!I1114&lt;&gt;"",Settings!I1114,"")</f>
        <v/>
      </c>
    </row>
    <row r="1119" spans="2:54" x14ac:dyDescent="0.2">
      <c r="B1119" s="13"/>
      <c r="C1119" s="12"/>
      <c r="D1119" s="12"/>
      <c r="E1119" s="12"/>
      <c r="F1119" s="12"/>
      <c r="G1119" s="12"/>
      <c r="H1119" s="12"/>
      <c r="I1119" s="15"/>
      <c r="J1119" s="31"/>
      <c r="K1119" s="180"/>
      <c r="L1119" s="40"/>
      <c r="M1119" s="14"/>
      <c r="N1119" s="16"/>
      <c r="O1119" s="49"/>
      <c r="P1119" s="64"/>
      <c r="Q1119" s="18"/>
      <c r="R1119" s="181">
        <f t="shared" si="159"/>
        <v>0</v>
      </c>
      <c r="S1119" s="181">
        <f t="shared" si="160"/>
        <v>0</v>
      </c>
      <c r="T1119" s="181">
        <f t="shared" si="161"/>
        <v>0</v>
      </c>
      <c r="AQ1119" s="1">
        <f>COUNT(L$11:L1119)</f>
        <v>37</v>
      </c>
      <c r="AR1119" s="43">
        <f t="shared" si="162"/>
        <v>40933</v>
      </c>
      <c r="AS1119" s="44">
        <f t="shared" si="163"/>
        <v>89.120000000000019</v>
      </c>
      <c r="AT1119" s="10" t="str">
        <f t="shared" si="164"/>
        <v/>
      </c>
      <c r="AU1119" s="20" t="str">
        <f t="shared" si="165"/>
        <v/>
      </c>
      <c r="AV1119" s="42">
        <f t="shared" si="166"/>
        <v>1</v>
      </c>
      <c r="AW1119" s="89">
        <f t="shared" si="167"/>
        <v>0</v>
      </c>
      <c r="AX1119" s="168"/>
      <c r="AY1119" s="60"/>
      <c r="AZ1119" s="61"/>
      <c r="BB1119" s="61" t="str">
        <f>IF(Settings!I1115&lt;&gt;"",Settings!I1115,"")</f>
        <v/>
      </c>
    </row>
    <row r="1120" spans="2:54" x14ac:dyDescent="0.2">
      <c r="B1120" s="13"/>
      <c r="C1120" s="12"/>
      <c r="D1120" s="12"/>
      <c r="E1120" s="12"/>
      <c r="F1120" s="12"/>
      <c r="G1120" s="12"/>
      <c r="H1120" s="12"/>
      <c r="I1120" s="15"/>
      <c r="J1120" s="31"/>
      <c r="K1120" s="180"/>
      <c r="L1120" s="40"/>
      <c r="M1120" s="14"/>
      <c r="N1120" s="16"/>
      <c r="O1120" s="49"/>
      <c r="P1120" s="64"/>
      <c r="Q1120" s="18"/>
      <c r="R1120" s="181">
        <f t="shared" si="159"/>
        <v>0</v>
      </c>
      <c r="S1120" s="181">
        <f t="shared" si="160"/>
        <v>0</v>
      </c>
      <c r="T1120" s="181">
        <f t="shared" si="161"/>
        <v>0</v>
      </c>
      <c r="AQ1120" s="1">
        <f>COUNT(L$11:L1120)</f>
        <v>37</v>
      </c>
      <c r="AR1120" s="43">
        <f t="shared" si="162"/>
        <v>40933</v>
      </c>
      <c r="AS1120" s="44">
        <f t="shared" si="163"/>
        <v>89.120000000000019</v>
      </c>
      <c r="AT1120" s="10" t="str">
        <f t="shared" si="164"/>
        <v/>
      </c>
      <c r="AU1120" s="20" t="str">
        <f t="shared" si="165"/>
        <v/>
      </c>
      <c r="AV1120" s="42">
        <f t="shared" si="166"/>
        <v>1</v>
      </c>
      <c r="AW1120" s="89">
        <f t="shared" si="167"/>
        <v>0</v>
      </c>
      <c r="AX1120" s="168"/>
      <c r="AY1120" s="60"/>
      <c r="AZ1120" s="61"/>
      <c r="BB1120" s="61" t="str">
        <f>IF(Settings!I1116&lt;&gt;"",Settings!I1116,"")</f>
        <v/>
      </c>
    </row>
    <row r="1121" spans="2:54" x14ac:dyDescent="0.2">
      <c r="B1121" s="13"/>
      <c r="C1121" s="12"/>
      <c r="D1121" s="12"/>
      <c r="E1121" s="12"/>
      <c r="F1121" s="12"/>
      <c r="G1121" s="12"/>
      <c r="H1121" s="12"/>
      <c r="I1121" s="15"/>
      <c r="J1121" s="31"/>
      <c r="K1121" s="180"/>
      <c r="L1121" s="40"/>
      <c r="M1121" s="14"/>
      <c r="N1121" s="16"/>
      <c r="O1121" s="49"/>
      <c r="P1121" s="64"/>
      <c r="Q1121" s="18"/>
      <c r="R1121" s="181">
        <f t="shared" si="159"/>
        <v>0</v>
      </c>
      <c r="S1121" s="181">
        <f t="shared" si="160"/>
        <v>0</v>
      </c>
      <c r="T1121" s="181">
        <f t="shared" si="161"/>
        <v>0</v>
      </c>
      <c r="AQ1121" s="1">
        <f>COUNT(L$11:L1121)</f>
        <v>37</v>
      </c>
      <c r="AR1121" s="43">
        <f t="shared" si="162"/>
        <v>40933</v>
      </c>
      <c r="AS1121" s="44">
        <f t="shared" si="163"/>
        <v>89.120000000000019</v>
      </c>
      <c r="AT1121" s="10" t="str">
        <f t="shared" si="164"/>
        <v/>
      </c>
      <c r="AU1121" s="20" t="str">
        <f t="shared" si="165"/>
        <v/>
      </c>
      <c r="AV1121" s="42">
        <f t="shared" si="166"/>
        <v>1</v>
      </c>
      <c r="AW1121" s="89">
        <f t="shared" si="167"/>
        <v>0</v>
      </c>
      <c r="AX1121" s="168"/>
      <c r="AY1121" s="60"/>
      <c r="AZ1121" s="61"/>
      <c r="BB1121" s="61" t="str">
        <f>IF(Settings!I1117&lt;&gt;"",Settings!I1117,"")</f>
        <v/>
      </c>
    </row>
    <row r="1122" spans="2:54" x14ac:dyDescent="0.2">
      <c r="B1122" s="13"/>
      <c r="C1122" s="12"/>
      <c r="D1122" s="12"/>
      <c r="E1122" s="12"/>
      <c r="F1122" s="12"/>
      <c r="G1122" s="12"/>
      <c r="H1122" s="12"/>
      <c r="I1122" s="15"/>
      <c r="J1122" s="31"/>
      <c r="K1122" s="180"/>
      <c r="L1122" s="40"/>
      <c r="M1122" s="14"/>
      <c r="N1122" s="16"/>
      <c r="O1122" s="49"/>
      <c r="P1122" s="64"/>
      <c r="Q1122" s="18"/>
      <c r="R1122" s="181">
        <f t="shared" si="159"/>
        <v>0</v>
      </c>
      <c r="S1122" s="181">
        <f t="shared" si="160"/>
        <v>0</v>
      </c>
      <c r="T1122" s="181">
        <f t="shared" si="161"/>
        <v>0</v>
      </c>
      <c r="AQ1122" s="1">
        <f>COUNT(L$11:L1122)</f>
        <v>37</v>
      </c>
      <c r="AR1122" s="43">
        <f t="shared" si="162"/>
        <v>40933</v>
      </c>
      <c r="AS1122" s="44">
        <f t="shared" si="163"/>
        <v>89.120000000000019</v>
      </c>
      <c r="AT1122" s="10" t="str">
        <f t="shared" si="164"/>
        <v/>
      </c>
      <c r="AU1122" s="20" t="str">
        <f t="shared" si="165"/>
        <v/>
      </c>
      <c r="AV1122" s="42">
        <f t="shared" si="166"/>
        <v>1</v>
      </c>
      <c r="AW1122" s="89">
        <f t="shared" si="167"/>
        <v>0</v>
      </c>
      <c r="AX1122" s="168"/>
      <c r="AY1122" s="60"/>
      <c r="AZ1122" s="61"/>
      <c r="BB1122" s="61" t="str">
        <f>IF(Settings!I1118&lt;&gt;"",Settings!I1118,"")</f>
        <v/>
      </c>
    </row>
    <row r="1123" spans="2:54" x14ac:dyDescent="0.2">
      <c r="B1123" s="13"/>
      <c r="C1123" s="12"/>
      <c r="D1123" s="12"/>
      <c r="E1123" s="12"/>
      <c r="F1123" s="12"/>
      <c r="G1123" s="12"/>
      <c r="H1123" s="12"/>
      <c r="I1123" s="15"/>
      <c r="J1123" s="31"/>
      <c r="K1123" s="180"/>
      <c r="L1123" s="40"/>
      <c r="M1123" s="14"/>
      <c r="N1123" s="16"/>
      <c r="O1123" s="49"/>
      <c r="P1123" s="64"/>
      <c r="Q1123" s="18"/>
      <c r="R1123" s="181">
        <f t="shared" si="159"/>
        <v>0</v>
      </c>
      <c r="S1123" s="181">
        <f t="shared" si="160"/>
        <v>0</v>
      </c>
      <c r="T1123" s="181">
        <f t="shared" si="161"/>
        <v>0</v>
      </c>
      <c r="AQ1123" s="1">
        <f>COUNT(L$11:L1123)</f>
        <v>37</v>
      </c>
      <c r="AR1123" s="43">
        <f t="shared" si="162"/>
        <v>40933</v>
      </c>
      <c r="AS1123" s="44">
        <f t="shared" si="163"/>
        <v>89.120000000000019</v>
      </c>
      <c r="AT1123" s="10" t="str">
        <f t="shared" si="164"/>
        <v/>
      </c>
      <c r="AU1123" s="20" t="str">
        <f t="shared" si="165"/>
        <v/>
      </c>
      <c r="AV1123" s="42">
        <f t="shared" si="166"/>
        <v>1</v>
      </c>
      <c r="AW1123" s="89">
        <f t="shared" si="167"/>
        <v>0</v>
      </c>
      <c r="AX1123" s="168"/>
      <c r="AY1123" s="60"/>
      <c r="AZ1123" s="61"/>
      <c r="BB1123" s="61" t="str">
        <f>IF(Settings!I1119&lt;&gt;"",Settings!I1119,"")</f>
        <v/>
      </c>
    </row>
    <row r="1124" spans="2:54" x14ac:dyDescent="0.2">
      <c r="B1124" s="13"/>
      <c r="C1124" s="12"/>
      <c r="D1124" s="12"/>
      <c r="E1124" s="12"/>
      <c r="F1124" s="12"/>
      <c r="G1124" s="12"/>
      <c r="H1124" s="12"/>
      <c r="I1124" s="15"/>
      <c r="J1124" s="31"/>
      <c r="K1124" s="180"/>
      <c r="L1124" s="40"/>
      <c r="M1124" s="14"/>
      <c r="N1124" s="16"/>
      <c r="O1124" s="49"/>
      <c r="P1124" s="64"/>
      <c r="Q1124" s="18"/>
      <c r="R1124" s="181">
        <f t="shared" si="159"/>
        <v>0</v>
      </c>
      <c r="S1124" s="181">
        <f t="shared" si="160"/>
        <v>0</v>
      </c>
      <c r="T1124" s="181">
        <f t="shared" si="161"/>
        <v>0</v>
      </c>
      <c r="AQ1124" s="1">
        <f>COUNT(L$11:L1124)</f>
        <v>37</v>
      </c>
      <c r="AR1124" s="43">
        <f t="shared" si="162"/>
        <v>40933</v>
      </c>
      <c r="AS1124" s="44">
        <f t="shared" si="163"/>
        <v>89.120000000000019</v>
      </c>
      <c r="AT1124" s="10" t="str">
        <f t="shared" si="164"/>
        <v/>
      </c>
      <c r="AU1124" s="20" t="str">
        <f t="shared" si="165"/>
        <v/>
      </c>
      <c r="AV1124" s="42">
        <f t="shared" si="166"/>
        <v>1</v>
      </c>
      <c r="AW1124" s="89">
        <f t="shared" si="167"/>
        <v>0</v>
      </c>
      <c r="AX1124" s="168"/>
      <c r="AY1124" s="60"/>
      <c r="AZ1124" s="61"/>
      <c r="BB1124" s="61" t="str">
        <f>IF(Settings!I1120&lt;&gt;"",Settings!I1120,"")</f>
        <v/>
      </c>
    </row>
    <row r="1125" spans="2:54" x14ac:dyDescent="0.2">
      <c r="B1125" s="13"/>
      <c r="C1125" s="12"/>
      <c r="D1125" s="12"/>
      <c r="E1125" s="12"/>
      <c r="F1125" s="12"/>
      <c r="G1125" s="12"/>
      <c r="H1125" s="12"/>
      <c r="I1125" s="15"/>
      <c r="J1125" s="31"/>
      <c r="K1125" s="180"/>
      <c r="L1125" s="40"/>
      <c r="M1125" s="14"/>
      <c r="N1125" s="16"/>
      <c r="O1125" s="49"/>
      <c r="P1125" s="64"/>
      <c r="Q1125" s="18"/>
      <c r="R1125" s="181">
        <f t="shared" si="159"/>
        <v>0</v>
      </c>
      <c r="S1125" s="181">
        <f t="shared" si="160"/>
        <v>0</v>
      </c>
      <c r="T1125" s="181">
        <f t="shared" si="161"/>
        <v>0</v>
      </c>
      <c r="AQ1125" s="1">
        <f>COUNT(L$11:L1125)</f>
        <v>37</v>
      </c>
      <c r="AR1125" s="43">
        <f t="shared" si="162"/>
        <v>40933</v>
      </c>
      <c r="AS1125" s="44">
        <f t="shared" si="163"/>
        <v>89.120000000000019</v>
      </c>
      <c r="AT1125" s="10" t="str">
        <f t="shared" si="164"/>
        <v/>
      </c>
      <c r="AU1125" s="20" t="str">
        <f t="shared" si="165"/>
        <v/>
      </c>
      <c r="AV1125" s="42">
        <f t="shared" si="166"/>
        <v>1</v>
      </c>
      <c r="AW1125" s="89">
        <f t="shared" si="167"/>
        <v>0</v>
      </c>
      <c r="AX1125" s="168"/>
      <c r="AY1125" s="60"/>
      <c r="AZ1125" s="61"/>
      <c r="BB1125" s="61" t="str">
        <f>IF(Settings!I1121&lt;&gt;"",Settings!I1121,"")</f>
        <v/>
      </c>
    </row>
    <row r="1126" spans="2:54" x14ac:dyDescent="0.2">
      <c r="B1126" s="13"/>
      <c r="C1126" s="12"/>
      <c r="D1126" s="12"/>
      <c r="E1126" s="12"/>
      <c r="F1126" s="12"/>
      <c r="G1126" s="12"/>
      <c r="H1126" s="12"/>
      <c r="I1126" s="15"/>
      <c r="J1126" s="31"/>
      <c r="K1126" s="180"/>
      <c r="L1126" s="40"/>
      <c r="M1126" s="14"/>
      <c r="N1126" s="16"/>
      <c r="O1126" s="49"/>
      <c r="P1126" s="64"/>
      <c r="Q1126" s="18"/>
      <c r="R1126" s="181">
        <f t="shared" si="159"/>
        <v>0</v>
      </c>
      <c r="S1126" s="181">
        <f t="shared" si="160"/>
        <v>0</v>
      </c>
      <c r="T1126" s="181">
        <f t="shared" si="161"/>
        <v>0</v>
      </c>
      <c r="AQ1126" s="1">
        <f>COUNT(L$11:L1126)</f>
        <v>37</v>
      </c>
      <c r="AR1126" s="43">
        <f t="shared" si="162"/>
        <v>40933</v>
      </c>
      <c r="AS1126" s="44">
        <f t="shared" si="163"/>
        <v>89.120000000000019</v>
      </c>
      <c r="AT1126" s="10" t="str">
        <f t="shared" si="164"/>
        <v/>
      </c>
      <c r="AU1126" s="20" t="str">
        <f t="shared" si="165"/>
        <v/>
      </c>
      <c r="AV1126" s="42">
        <f t="shared" si="166"/>
        <v>1</v>
      </c>
      <c r="AW1126" s="89">
        <f t="shared" si="167"/>
        <v>0</v>
      </c>
      <c r="AX1126" s="168"/>
      <c r="AY1126" s="60"/>
      <c r="AZ1126" s="61"/>
      <c r="BB1126" s="61" t="str">
        <f>IF(Settings!I1122&lt;&gt;"",Settings!I1122,"")</f>
        <v/>
      </c>
    </row>
    <row r="1127" spans="2:54" x14ac:dyDescent="0.2">
      <c r="B1127" s="13"/>
      <c r="C1127" s="12"/>
      <c r="D1127" s="12"/>
      <c r="E1127" s="12"/>
      <c r="F1127" s="12"/>
      <c r="G1127" s="12"/>
      <c r="H1127" s="12"/>
      <c r="I1127" s="15"/>
      <c r="J1127" s="31"/>
      <c r="K1127" s="180"/>
      <c r="L1127" s="40"/>
      <c r="M1127" s="14"/>
      <c r="N1127" s="16"/>
      <c r="O1127" s="49"/>
      <c r="P1127" s="64"/>
      <c r="Q1127" s="18"/>
      <c r="R1127" s="181">
        <f t="shared" si="159"/>
        <v>0</v>
      </c>
      <c r="S1127" s="181">
        <f t="shared" si="160"/>
        <v>0</v>
      </c>
      <c r="T1127" s="181">
        <f t="shared" si="161"/>
        <v>0</v>
      </c>
      <c r="AQ1127" s="1">
        <f>COUNT(L$11:L1127)</f>
        <v>37</v>
      </c>
      <c r="AR1127" s="43">
        <f t="shared" si="162"/>
        <v>40933</v>
      </c>
      <c r="AS1127" s="44">
        <f t="shared" si="163"/>
        <v>89.120000000000019</v>
      </c>
      <c r="AT1127" s="10" t="str">
        <f t="shared" si="164"/>
        <v/>
      </c>
      <c r="AU1127" s="20" t="str">
        <f t="shared" si="165"/>
        <v/>
      </c>
      <c r="AV1127" s="42">
        <f t="shared" si="166"/>
        <v>1</v>
      </c>
      <c r="AW1127" s="89">
        <f t="shared" si="167"/>
        <v>0</v>
      </c>
      <c r="AX1127" s="168"/>
      <c r="AY1127" s="60"/>
      <c r="AZ1127" s="61"/>
      <c r="BB1127" s="61" t="str">
        <f>IF(Settings!I1123&lt;&gt;"",Settings!I1123,"")</f>
        <v/>
      </c>
    </row>
    <row r="1128" spans="2:54" x14ac:dyDescent="0.2">
      <c r="B1128" s="13"/>
      <c r="C1128" s="12"/>
      <c r="D1128" s="12"/>
      <c r="E1128" s="12"/>
      <c r="F1128" s="12"/>
      <c r="G1128" s="12"/>
      <c r="H1128" s="12"/>
      <c r="I1128" s="15"/>
      <c r="J1128" s="31"/>
      <c r="K1128" s="180"/>
      <c r="L1128" s="40"/>
      <c r="M1128" s="14"/>
      <c r="N1128" s="16"/>
      <c r="O1128" s="49"/>
      <c r="P1128" s="64"/>
      <c r="Q1128" s="18"/>
      <c r="R1128" s="181">
        <f t="shared" si="159"/>
        <v>0</v>
      </c>
      <c r="S1128" s="181">
        <f t="shared" si="160"/>
        <v>0</v>
      </c>
      <c r="T1128" s="181">
        <f t="shared" si="161"/>
        <v>0</v>
      </c>
      <c r="AQ1128" s="1">
        <f>COUNT(L$11:L1128)</f>
        <v>37</v>
      </c>
      <c r="AR1128" s="43">
        <f t="shared" si="162"/>
        <v>40933</v>
      </c>
      <c r="AS1128" s="44">
        <f t="shared" si="163"/>
        <v>89.120000000000019</v>
      </c>
      <c r="AT1128" s="10" t="str">
        <f t="shared" si="164"/>
        <v/>
      </c>
      <c r="AU1128" s="20" t="str">
        <f t="shared" si="165"/>
        <v/>
      </c>
      <c r="AV1128" s="42">
        <f t="shared" si="166"/>
        <v>1</v>
      </c>
      <c r="AW1128" s="89">
        <f t="shared" si="167"/>
        <v>0</v>
      </c>
      <c r="AX1128" s="168"/>
      <c r="AY1128" s="60"/>
      <c r="AZ1128" s="61"/>
      <c r="BB1128" s="61" t="str">
        <f>IF(Settings!I1124&lt;&gt;"",Settings!I1124,"")</f>
        <v/>
      </c>
    </row>
    <row r="1129" spans="2:54" x14ac:dyDescent="0.2">
      <c r="B1129" s="13"/>
      <c r="C1129" s="12"/>
      <c r="D1129" s="12"/>
      <c r="E1129" s="12"/>
      <c r="F1129" s="12"/>
      <c r="G1129" s="12"/>
      <c r="H1129" s="12"/>
      <c r="I1129" s="15"/>
      <c r="J1129" s="31"/>
      <c r="K1129" s="180"/>
      <c r="L1129" s="40"/>
      <c r="M1129" s="14"/>
      <c r="N1129" s="16"/>
      <c r="O1129" s="49"/>
      <c r="P1129" s="64"/>
      <c r="Q1129" s="18"/>
      <c r="R1129" s="181">
        <f t="shared" si="159"/>
        <v>0</v>
      </c>
      <c r="S1129" s="181">
        <f t="shared" si="160"/>
        <v>0</v>
      </c>
      <c r="T1129" s="181">
        <f t="shared" si="161"/>
        <v>0</v>
      </c>
      <c r="AQ1129" s="1">
        <f>COUNT(L$11:L1129)</f>
        <v>37</v>
      </c>
      <c r="AR1129" s="43">
        <f t="shared" si="162"/>
        <v>40933</v>
      </c>
      <c r="AS1129" s="44">
        <f t="shared" si="163"/>
        <v>89.120000000000019</v>
      </c>
      <c r="AT1129" s="10" t="str">
        <f t="shared" si="164"/>
        <v/>
      </c>
      <c r="AU1129" s="20" t="str">
        <f t="shared" si="165"/>
        <v/>
      </c>
      <c r="AV1129" s="42">
        <f t="shared" si="166"/>
        <v>1</v>
      </c>
      <c r="AW1129" s="89">
        <f t="shared" si="167"/>
        <v>0</v>
      </c>
      <c r="AX1129" s="168"/>
      <c r="AY1129" s="60"/>
      <c r="AZ1129" s="61"/>
      <c r="BB1129" s="61" t="str">
        <f>IF(Settings!I1125&lt;&gt;"",Settings!I1125,"")</f>
        <v/>
      </c>
    </row>
    <row r="1130" spans="2:54" x14ac:dyDescent="0.2">
      <c r="B1130" s="13"/>
      <c r="C1130" s="12"/>
      <c r="D1130" s="12"/>
      <c r="E1130" s="12"/>
      <c r="F1130" s="12"/>
      <c r="G1130" s="12"/>
      <c r="H1130" s="12"/>
      <c r="I1130" s="15"/>
      <c r="J1130" s="31"/>
      <c r="K1130" s="180"/>
      <c r="L1130" s="40"/>
      <c r="M1130" s="14"/>
      <c r="N1130" s="16"/>
      <c r="O1130" s="49"/>
      <c r="P1130" s="64"/>
      <c r="Q1130" s="18"/>
      <c r="R1130" s="181">
        <f t="shared" si="159"/>
        <v>0</v>
      </c>
      <c r="S1130" s="181">
        <f t="shared" si="160"/>
        <v>0</v>
      </c>
      <c r="T1130" s="181">
        <f t="shared" si="161"/>
        <v>0</v>
      </c>
      <c r="AQ1130" s="1">
        <f>COUNT(L$11:L1130)</f>
        <v>37</v>
      </c>
      <c r="AR1130" s="43">
        <f t="shared" si="162"/>
        <v>40933</v>
      </c>
      <c r="AS1130" s="44">
        <f t="shared" si="163"/>
        <v>89.120000000000019</v>
      </c>
      <c r="AT1130" s="10" t="str">
        <f t="shared" si="164"/>
        <v/>
      </c>
      <c r="AU1130" s="20" t="str">
        <f t="shared" si="165"/>
        <v/>
      </c>
      <c r="AV1130" s="42">
        <f t="shared" si="166"/>
        <v>1</v>
      </c>
      <c r="AW1130" s="89">
        <f t="shared" si="167"/>
        <v>0</v>
      </c>
      <c r="AX1130" s="168"/>
      <c r="AY1130" s="60"/>
      <c r="AZ1130" s="61"/>
      <c r="BB1130" s="61" t="str">
        <f>IF(Settings!I1126&lt;&gt;"",Settings!I1126,"")</f>
        <v/>
      </c>
    </row>
    <row r="1131" spans="2:54" x14ac:dyDescent="0.2">
      <c r="B1131" s="13"/>
      <c r="C1131" s="12"/>
      <c r="D1131" s="12"/>
      <c r="E1131" s="12"/>
      <c r="F1131" s="12"/>
      <c r="G1131" s="12"/>
      <c r="H1131" s="12"/>
      <c r="I1131" s="15"/>
      <c r="J1131" s="31"/>
      <c r="K1131" s="180"/>
      <c r="L1131" s="40"/>
      <c r="M1131" s="14"/>
      <c r="N1131" s="16"/>
      <c r="O1131" s="49"/>
      <c r="P1131" s="64"/>
      <c r="Q1131" s="18"/>
      <c r="R1131" s="181">
        <f t="shared" si="159"/>
        <v>0</v>
      </c>
      <c r="S1131" s="181">
        <f t="shared" si="160"/>
        <v>0</v>
      </c>
      <c r="T1131" s="181">
        <f t="shared" si="161"/>
        <v>0</v>
      </c>
      <c r="AQ1131" s="1">
        <f>COUNT(L$11:L1131)</f>
        <v>37</v>
      </c>
      <c r="AR1131" s="43">
        <f t="shared" si="162"/>
        <v>40933</v>
      </c>
      <c r="AS1131" s="44">
        <f t="shared" si="163"/>
        <v>89.120000000000019</v>
      </c>
      <c r="AT1131" s="10" t="str">
        <f t="shared" si="164"/>
        <v/>
      </c>
      <c r="AU1131" s="20" t="str">
        <f t="shared" si="165"/>
        <v/>
      </c>
      <c r="AV1131" s="42">
        <f t="shared" si="166"/>
        <v>1</v>
      </c>
      <c r="AW1131" s="89">
        <f t="shared" si="167"/>
        <v>0</v>
      </c>
      <c r="AX1131" s="168"/>
      <c r="AY1131" s="60"/>
      <c r="AZ1131" s="61"/>
      <c r="BB1131" s="61" t="str">
        <f>IF(Settings!I1127&lt;&gt;"",Settings!I1127,"")</f>
        <v/>
      </c>
    </row>
    <row r="1132" spans="2:54" x14ac:dyDescent="0.2">
      <c r="B1132" s="13"/>
      <c r="C1132" s="12"/>
      <c r="D1132" s="12"/>
      <c r="E1132" s="12"/>
      <c r="F1132" s="12"/>
      <c r="G1132" s="12"/>
      <c r="H1132" s="12"/>
      <c r="I1132" s="15"/>
      <c r="J1132" s="31"/>
      <c r="K1132" s="180"/>
      <c r="L1132" s="40"/>
      <c r="M1132" s="14"/>
      <c r="N1132" s="16"/>
      <c r="O1132" s="49"/>
      <c r="P1132" s="64"/>
      <c r="Q1132" s="18"/>
      <c r="R1132" s="181">
        <f t="shared" si="159"/>
        <v>0</v>
      </c>
      <c r="S1132" s="181">
        <f t="shared" si="160"/>
        <v>0</v>
      </c>
      <c r="T1132" s="181">
        <f t="shared" si="161"/>
        <v>0</v>
      </c>
      <c r="AQ1132" s="1">
        <f>COUNT(L$11:L1132)</f>
        <v>37</v>
      </c>
      <c r="AR1132" s="43">
        <f t="shared" si="162"/>
        <v>40933</v>
      </c>
      <c r="AS1132" s="44">
        <f t="shared" si="163"/>
        <v>89.120000000000019</v>
      </c>
      <c r="AT1132" s="10" t="str">
        <f t="shared" si="164"/>
        <v/>
      </c>
      <c r="AU1132" s="20" t="str">
        <f t="shared" si="165"/>
        <v/>
      </c>
      <c r="AV1132" s="42">
        <f t="shared" si="166"/>
        <v>1</v>
      </c>
      <c r="AW1132" s="89">
        <f t="shared" si="167"/>
        <v>0</v>
      </c>
      <c r="AX1132" s="168"/>
      <c r="AY1132" s="60"/>
      <c r="AZ1132" s="61"/>
      <c r="BB1132" s="61" t="str">
        <f>IF(Settings!I1128&lt;&gt;"",Settings!I1128,"")</f>
        <v/>
      </c>
    </row>
    <row r="1133" spans="2:54" x14ac:dyDescent="0.2">
      <c r="B1133" s="13"/>
      <c r="C1133" s="12"/>
      <c r="D1133" s="12"/>
      <c r="E1133" s="12"/>
      <c r="F1133" s="12"/>
      <c r="G1133" s="12"/>
      <c r="H1133" s="12"/>
      <c r="I1133" s="15"/>
      <c r="J1133" s="31"/>
      <c r="K1133" s="180"/>
      <c r="L1133" s="40"/>
      <c r="M1133" s="14"/>
      <c r="N1133" s="16"/>
      <c r="O1133" s="49"/>
      <c r="P1133" s="64"/>
      <c r="Q1133" s="18"/>
      <c r="R1133" s="181">
        <f t="shared" si="159"/>
        <v>0</v>
      </c>
      <c r="S1133" s="181">
        <f t="shared" si="160"/>
        <v>0</v>
      </c>
      <c r="T1133" s="181">
        <f t="shared" si="161"/>
        <v>0</v>
      </c>
      <c r="AQ1133" s="1">
        <f>COUNT(L$11:L1133)</f>
        <v>37</v>
      </c>
      <c r="AR1133" s="43">
        <f t="shared" si="162"/>
        <v>40933</v>
      </c>
      <c r="AS1133" s="44">
        <f t="shared" si="163"/>
        <v>89.120000000000019</v>
      </c>
      <c r="AT1133" s="10" t="str">
        <f t="shared" si="164"/>
        <v/>
      </c>
      <c r="AU1133" s="20" t="str">
        <f t="shared" si="165"/>
        <v/>
      </c>
      <c r="AV1133" s="42">
        <f t="shared" si="166"/>
        <v>1</v>
      </c>
      <c r="AW1133" s="89">
        <f t="shared" si="167"/>
        <v>0</v>
      </c>
      <c r="AX1133" s="168"/>
      <c r="AY1133" s="60"/>
      <c r="AZ1133" s="61"/>
      <c r="BB1133" s="61" t="str">
        <f>IF(Settings!I1129&lt;&gt;"",Settings!I1129,"")</f>
        <v/>
      </c>
    </row>
    <row r="1134" spans="2:54" x14ac:dyDescent="0.2">
      <c r="B1134" s="13"/>
      <c r="C1134" s="12"/>
      <c r="D1134" s="12"/>
      <c r="E1134" s="12"/>
      <c r="F1134" s="12"/>
      <c r="G1134" s="12"/>
      <c r="H1134" s="12"/>
      <c r="I1134" s="15"/>
      <c r="J1134" s="31"/>
      <c r="K1134" s="180"/>
      <c r="L1134" s="40"/>
      <c r="M1134" s="14"/>
      <c r="N1134" s="16"/>
      <c r="O1134" s="49"/>
      <c r="P1134" s="64"/>
      <c r="Q1134" s="18"/>
      <c r="R1134" s="181">
        <f t="shared" si="159"/>
        <v>0</v>
      </c>
      <c r="S1134" s="181">
        <f t="shared" si="160"/>
        <v>0</v>
      </c>
      <c r="T1134" s="181">
        <f t="shared" si="161"/>
        <v>0</v>
      </c>
      <c r="AQ1134" s="1">
        <f>COUNT(L$11:L1134)</f>
        <v>37</v>
      </c>
      <c r="AR1134" s="43">
        <f t="shared" si="162"/>
        <v>40933</v>
      </c>
      <c r="AS1134" s="44">
        <f t="shared" si="163"/>
        <v>89.120000000000019</v>
      </c>
      <c r="AT1134" s="10" t="str">
        <f t="shared" si="164"/>
        <v/>
      </c>
      <c r="AU1134" s="20" t="str">
        <f t="shared" si="165"/>
        <v/>
      </c>
      <c r="AV1134" s="42">
        <f t="shared" si="166"/>
        <v>1</v>
      </c>
      <c r="AW1134" s="89">
        <f t="shared" si="167"/>
        <v>0</v>
      </c>
      <c r="AX1134" s="168"/>
      <c r="AY1134" s="60"/>
      <c r="AZ1134" s="61"/>
      <c r="BB1134" s="61" t="str">
        <f>IF(Settings!I1130&lt;&gt;"",Settings!I1130,"")</f>
        <v/>
      </c>
    </row>
    <row r="1135" spans="2:54" x14ac:dyDescent="0.2">
      <c r="B1135" s="13"/>
      <c r="C1135" s="12"/>
      <c r="D1135" s="12"/>
      <c r="E1135" s="12"/>
      <c r="F1135" s="12"/>
      <c r="G1135" s="12"/>
      <c r="H1135" s="12"/>
      <c r="I1135" s="15"/>
      <c r="J1135" s="31"/>
      <c r="K1135" s="180"/>
      <c r="L1135" s="40"/>
      <c r="M1135" s="14"/>
      <c r="N1135" s="16"/>
      <c r="O1135" s="49"/>
      <c r="P1135" s="64"/>
      <c r="Q1135" s="18"/>
      <c r="R1135" s="181">
        <f t="shared" si="159"/>
        <v>0</v>
      </c>
      <c r="S1135" s="181">
        <f t="shared" si="160"/>
        <v>0</v>
      </c>
      <c r="T1135" s="181">
        <f t="shared" si="161"/>
        <v>0</v>
      </c>
      <c r="AQ1135" s="1">
        <f>COUNT(L$11:L1135)</f>
        <v>37</v>
      </c>
      <c r="AR1135" s="43">
        <f t="shared" si="162"/>
        <v>40933</v>
      </c>
      <c r="AS1135" s="44">
        <f t="shared" si="163"/>
        <v>89.120000000000019</v>
      </c>
      <c r="AT1135" s="10" t="str">
        <f t="shared" si="164"/>
        <v/>
      </c>
      <c r="AU1135" s="20" t="str">
        <f t="shared" si="165"/>
        <v/>
      </c>
      <c r="AV1135" s="42">
        <f t="shared" si="166"/>
        <v>1</v>
      </c>
      <c r="AW1135" s="89">
        <f t="shared" si="167"/>
        <v>0</v>
      </c>
      <c r="AX1135" s="168"/>
      <c r="AY1135" s="60"/>
      <c r="AZ1135" s="61"/>
      <c r="BB1135" s="61" t="str">
        <f>IF(Settings!I1131&lt;&gt;"",Settings!I1131,"")</f>
        <v/>
      </c>
    </row>
    <row r="1136" spans="2:54" x14ac:dyDescent="0.2">
      <c r="B1136" s="13"/>
      <c r="C1136" s="12"/>
      <c r="D1136" s="12"/>
      <c r="E1136" s="12"/>
      <c r="F1136" s="12"/>
      <c r="G1136" s="12"/>
      <c r="H1136" s="12"/>
      <c r="I1136" s="15"/>
      <c r="J1136" s="31"/>
      <c r="K1136" s="180"/>
      <c r="L1136" s="40"/>
      <c r="M1136" s="14"/>
      <c r="N1136" s="16"/>
      <c r="O1136" s="49"/>
      <c r="P1136" s="64"/>
      <c r="Q1136" s="18"/>
      <c r="R1136" s="181">
        <f t="shared" si="159"/>
        <v>0</v>
      </c>
      <c r="S1136" s="181">
        <f t="shared" si="160"/>
        <v>0</v>
      </c>
      <c r="T1136" s="181">
        <f t="shared" si="161"/>
        <v>0</v>
      </c>
      <c r="AQ1136" s="1">
        <f>COUNT(L$11:L1136)</f>
        <v>37</v>
      </c>
      <c r="AR1136" s="43">
        <f t="shared" si="162"/>
        <v>40933</v>
      </c>
      <c r="AS1136" s="44">
        <f t="shared" si="163"/>
        <v>89.120000000000019</v>
      </c>
      <c r="AT1136" s="10" t="str">
        <f t="shared" si="164"/>
        <v/>
      </c>
      <c r="AU1136" s="20" t="str">
        <f t="shared" si="165"/>
        <v/>
      </c>
      <c r="AV1136" s="42">
        <f t="shared" si="166"/>
        <v>1</v>
      </c>
      <c r="AW1136" s="89">
        <f t="shared" si="167"/>
        <v>0</v>
      </c>
      <c r="AX1136" s="168"/>
      <c r="AY1136" s="60"/>
      <c r="AZ1136" s="61"/>
      <c r="BB1136" s="61" t="str">
        <f>IF(Settings!I1132&lt;&gt;"",Settings!I1132,"")</f>
        <v/>
      </c>
    </row>
    <row r="1137" spans="2:54" x14ac:dyDescent="0.2">
      <c r="B1137" s="13"/>
      <c r="C1137" s="12"/>
      <c r="D1137" s="12"/>
      <c r="E1137" s="12"/>
      <c r="F1137" s="12"/>
      <c r="G1137" s="12"/>
      <c r="H1137" s="12"/>
      <c r="I1137" s="15"/>
      <c r="J1137" s="31"/>
      <c r="K1137" s="180"/>
      <c r="L1137" s="40"/>
      <c r="M1137" s="14"/>
      <c r="N1137" s="16"/>
      <c r="O1137" s="49"/>
      <c r="P1137" s="64"/>
      <c r="Q1137" s="18"/>
      <c r="R1137" s="181">
        <f t="shared" si="159"/>
        <v>0</v>
      </c>
      <c r="S1137" s="181">
        <f t="shared" si="160"/>
        <v>0</v>
      </c>
      <c r="T1137" s="181">
        <f t="shared" si="161"/>
        <v>0</v>
      </c>
      <c r="AQ1137" s="1">
        <f>COUNT(L$11:L1137)</f>
        <v>37</v>
      </c>
      <c r="AR1137" s="43">
        <f t="shared" si="162"/>
        <v>40933</v>
      </c>
      <c r="AS1137" s="44">
        <f t="shared" si="163"/>
        <v>89.120000000000019</v>
      </c>
      <c r="AT1137" s="10" t="str">
        <f t="shared" si="164"/>
        <v/>
      </c>
      <c r="AU1137" s="20" t="str">
        <f t="shared" si="165"/>
        <v/>
      </c>
      <c r="AV1137" s="42">
        <f t="shared" si="166"/>
        <v>1</v>
      </c>
      <c r="AW1137" s="89">
        <f t="shared" si="167"/>
        <v>0</v>
      </c>
      <c r="AX1137" s="168"/>
      <c r="AY1137" s="60"/>
      <c r="AZ1137" s="61"/>
      <c r="BB1137" s="61" t="str">
        <f>IF(Settings!I1133&lt;&gt;"",Settings!I1133,"")</f>
        <v/>
      </c>
    </row>
    <row r="1138" spans="2:54" x14ac:dyDescent="0.2">
      <c r="B1138" s="13"/>
      <c r="C1138" s="12"/>
      <c r="D1138" s="12"/>
      <c r="E1138" s="12"/>
      <c r="F1138" s="12"/>
      <c r="G1138" s="12"/>
      <c r="H1138" s="12"/>
      <c r="I1138" s="15"/>
      <c r="J1138" s="31"/>
      <c r="K1138" s="180"/>
      <c r="L1138" s="40"/>
      <c r="M1138" s="14"/>
      <c r="N1138" s="16"/>
      <c r="O1138" s="49"/>
      <c r="P1138" s="64"/>
      <c r="Q1138" s="18"/>
      <c r="R1138" s="181">
        <f t="shared" si="159"/>
        <v>0</v>
      </c>
      <c r="S1138" s="181">
        <f t="shared" si="160"/>
        <v>0</v>
      </c>
      <c r="T1138" s="181">
        <f t="shared" si="161"/>
        <v>0</v>
      </c>
      <c r="AQ1138" s="1">
        <f>COUNT(L$11:L1138)</f>
        <v>37</v>
      </c>
      <c r="AR1138" s="43">
        <f t="shared" si="162"/>
        <v>40933</v>
      </c>
      <c r="AS1138" s="44">
        <f t="shared" si="163"/>
        <v>89.120000000000019</v>
      </c>
      <c r="AT1138" s="10" t="str">
        <f t="shared" si="164"/>
        <v/>
      </c>
      <c r="AU1138" s="20" t="str">
        <f t="shared" si="165"/>
        <v/>
      </c>
      <c r="AV1138" s="42">
        <f t="shared" si="166"/>
        <v>1</v>
      </c>
      <c r="AW1138" s="89">
        <f t="shared" si="167"/>
        <v>0</v>
      </c>
      <c r="AX1138" s="168"/>
      <c r="AY1138" s="60"/>
      <c r="AZ1138" s="61"/>
      <c r="BB1138" s="61" t="str">
        <f>IF(Settings!I1134&lt;&gt;"",Settings!I1134,"")</f>
        <v/>
      </c>
    </row>
    <row r="1139" spans="2:54" x14ac:dyDescent="0.2">
      <c r="B1139" s="13"/>
      <c r="C1139" s="12"/>
      <c r="D1139" s="12"/>
      <c r="E1139" s="12"/>
      <c r="F1139" s="12"/>
      <c r="G1139" s="12"/>
      <c r="H1139" s="12"/>
      <c r="I1139" s="15"/>
      <c r="J1139" s="31"/>
      <c r="K1139" s="180"/>
      <c r="L1139" s="40"/>
      <c r="M1139" s="14"/>
      <c r="N1139" s="16"/>
      <c r="O1139" s="49"/>
      <c r="P1139" s="64"/>
      <c r="Q1139" s="18"/>
      <c r="R1139" s="181">
        <f t="shared" si="159"/>
        <v>0</v>
      </c>
      <c r="S1139" s="181">
        <f t="shared" si="160"/>
        <v>0</v>
      </c>
      <c r="T1139" s="181">
        <f t="shared" si="161"/>
        <v>0</v>
      </c>
      <c r="AQ1139" s="1">
        <f>COUNT(L$11:L1139)</f>
        <v>37</v>
      </c>
      <c r="AR1139" s="43">
        <f t="shared" si="162"/>
        <v>40933</v>
      </c>
      <c r="AS1139" s="44">
        <f t="shared" si="163"/>
        <v>89.120000000000019</v>
      </c>
      <c r="AT1139" s="10" t="str">
        <f t="shared" si="164"/>
        <v/>
      </c>
      <c r="AU1139" s="20" t="str">
        <f t="shared" si="165"/>
        <v/>
      </c>
      <c r="AV1139" s="42">
        <f t="shared" si="166"/>
        <v>1</v>
      </c>
      <c r="AW1139" s="89">
        <f t="shared" si="167"/>
        <v>0</v>
      </c>
      <c r="AX1139" s="168"/>
      <c r="AY1139" s="60"/>
      <c r="AZ1139" s="61"/>
      <c r="BB1139" s="61" t="str">
        <f>IF(Settings!I1135&lt;&gt;"",Settings!I1135,"")</f>
        <v/>
      </c>
    </row>
    <row r="1140" spans="2:54" x14ac:dyDescent="0.2">
      <c r="B1140" s="13"/>
      <c r="C1140" s="12"/>
      <c r="D1140" s="12"/>
      <c r="E1140" s="12"/>
      <c r="F1140" s="12"/>
      <c r="G1140" s="12"/>
      <c r="H1140" s="12"/>
      <c r="I1140" s="15"/>
      <c r="J1140" s="31"/>
      <c r="K1140" s="180"/>
      <c r="L1140" s="40"/>
      <c r="M1140" s="14"/>
      <c r="N1140" s="16"/>
      <c r="O1140" s="49"/>
      <c r="P1140" s="64"/>
      <c r="Q1140" s="18"/>
      <c r="R1140" s="181">
        <f t="shared" si="159"/>
        <v>0</v>
      </c>
      <c r="S1140" s="181">
        <f t="shared" si="160"/>
        <v>0</v>
      </c>
      <c r="T1140" s="181">
        <f t="shared" si="161"/>
        <v>0</v>
      </c>
      <c r="AQ1140" s="1">
        <f>COUNT(L$11:L1140)</f>
        <v>37</v>
      </c>
      <c r="AR1140" s="43">
        <f t="shared" si="162"/>
        <v>40933</v>
      </c>
      <c r="AS1140" s="44">
        <f t="shared" si="163"/>
        <v>89.120000000000019</v>
      </c>
      <c r="AT1140" s="10" t="str">
        <f t="shared" si="164"/>
        <v/>
      </c>
      <c r="AU1140" s="20" t="str">
        <f t="shared" si="165"/>
        <v/>
      </c>
      <c r="AV1140" s="42">
        <f t="shared" si="166"/>
        <v>1</v>
      </c>
      <c r="AW1140" s="89">
        <f t="shared" si="167"/>
        <v>0</v>
      </c>
      <c r="AX1140" s="168"/>
      <c r="AY1140" s="60"/>
      <c r="AZ1140" s="61"/>
      <c r="BB1140" s="61" t="str">
        <f>IF(Settings!I1136&lt;&gt;"",Settings!I1136,"")</f>
        <v/>
      </c>
    </row>
    <row r="1141" spans="2:54" x14ac:dyDescent="0.2">
      <c r="B1141" s="13"/>
      <c r="C1141" s="12"/>
      <c r="D1141" s="12"/>
      <c r="E1141" s="12"/>
      <c r="F1141" s="12"/>
      <c r="G1141" s="12"/>
      <c r="H1141" s="12"/>
      <c r="I1141" s="15"/>
      <c r="J1141" s="31"/>
      <c r="K1141" s="180"/>
      <c r="L1141" s="40"/>
      <c r="M1141" s="14"/>
      <c r="N1141" s="16"/>
      <c r="O1141" s="49"/>
      <c r="P1141" s="64"/>
      <c r="Q1141" s="18"/>
      <c r="R1141" s="181">
        <f t="shared" si="159"/>
        <v>0</v>
      </c>
      <c r="S1141" s="181">
        <f t="shared" si="160"/>
        <v>0</v>
      </c>
      <c r="T1141" s="181">
        <f t="shared" si="161"/>
        <v>0</v>
      </c>
      <c r="AQ1141" s="1">
        <f>COUNT(L$11:L1141)</f>
        <v>37</v>
      </c>
      <c r="AR1141" s="43">
        <f t="shared" si="162"/>
        <v>40933</v>
      </c>
      <c r="AS1141" s="44">
        <f t="shared" si="163"/>
        <v>89.120000000000019</v>
      </c>
      <c r="AT1141" s="10" t="str">
        <f t="shared" si="164"/>
        <v/>
      </c>
      <c r="AU1141" s="20" t="str">
        <f t="shared" si="165"/>
        <v/>
      </c>
      <c r="AV1141" s="42">
        <f t="shared" si="166"/>
        <v>1</v>
      </c>
      <c r="AW1141" s="89">
        <f t="shared" si="167"/>
        <v>0</v>
      </c>
      <c r="AX1141" s="168"/>
      <c r="AY1141" s="60"/>
      <c r="AZ1141" s="61"/>
      <c r="BB1141" s="61" t="str">
        <f>IF(Settings!I1137&lt;&gt;"",Settings!I1137,"")</f>
        <v/>
      </c>
    </row>
    <row r="1142" spans="2:54" x14ac:dyDescent="0.2">
      <c r="B1142" s="13"/>
      <c r="C1142" s="12"/>
      <c r="D1142" s="12"/>
      <c r="E1142" s="12"/>
      <c r="F1142" s="12"/>
      <c r="G1142" s="12"/>
      <c r="H1142" s="12"/>
      <c r="I1142" s="15"/>
      <c r="J1142" s="31"/>
      <c r="K1142" s="180"/>
      <c r="L1142" s="40"/>
      <c r="M1142" s="14"/>
      <c r="N1142" s="16"/>
      <c r="O1142" s="49"/>
      <c r="P1142" s="64"/>
      <c r="Q1142" s="18"/>
      <c r="R1142" s="181">
        <f t="shared" si="159"/>
        <v>0</v>
      </c>
      <c r="S1142" s="181">
        <f t="shared" si="160"/>
        <v>0</v>
      </c>
      <c r="T1142" s="181">
        <f t="shared" si="161"/>
        <v>0</v>
      </c>
      <c r="AQ1142" s="1">
        <f>COUNT(L$11:L1142)</f>
        <v>37</v>
      </c>
      <c r="AR1142" s="43">
        <f t="shared" si="162"/>
        <v>40933</v>
      </c>
      <c r="AS1142" s="44">
        <f t="shared" si="163"/>
        <v>89.120000000000019</v>
      </c>
      <c r="AT1142" s="10" t="str">
        <f t="shared" si="164"/>
        <v/>
      </c>
      <c r="AU1142" s="20" t="str">
        <f t="shared" si="165"/>
        <v/>
      </c>
      <c r="AV1142" s="42">
        <f t="shared" si="166"/>
        <v>1</v>
      </c>
      <c r="AW1142" s="89">
        <f t="shared" si="167"/>
        <v>0</v>
      </c>
      <c r="AX1142" s="168"/>
      <c r="AY1142" s="60"/>
      <c r="AZ1142" s="61"/>
      <c r="BB1142" s="61" t="str">
        <f>IF(Settings!I1138&lt;&gt;"",Settings!I1138,"")</f>
        <v/>
      </c>
    </row>
    <row r="1143" spans="2:54" x14ac:dyDescent="0.2">
      <c r="B1143" s="13"/>
      <c r="C1143" s="12"/>
      <c r="D1143" s="12"/>
      <c r="E1143" s="12"/>
      <c r="F1143" s="12"/>
      <c r="G1143" s="12"/>
      <c r="H1143" s="12"/>
      <c r="I1143" s="15"/>
      <c r="J1143" s="31"/>
      <c r="K1143" s="180"/>
      <c r="L1143" s="40"/>
      <c r="M1143" s="14"/>
      <c r="N1143" s="16"/>
      <c r="O1143" s="49"/>
      <c r="P1143" s="64"/>
      <c r="Q1143" s="18"/>
      <c r="R1143" s="181">
        <f t="shared" si="159"/>
        <v>0</v>
      </c>
      <c r="S1143" s="181">
        <f t="shared" si="160"/>
        <v>0</v>
      </c>
      <c r="T1143" s="181">
        <f t="shared" si="161"/>
        <v>0</v>
      </c>
      <c r="AQ1143" s="1">
        <f>COUNT(L$11:L1143)</f>
        <v>37</v>
      </c>
      <c r="AR1143" s="43">
        <f t="shared" si="162"/>
        <v>40933</v>
      </c>
      <c r="AS1143" s="44">
        <f t="shared" si="163"/>
        <v>89.120000000000019</v>
      </c>
      <c r="AT1143" s="10" t="str">
        <f t="shared" si="164"/>
        <v/>
      </c>
      <c r="AU1143" s="20" t="str">
        <f t="shared" si="165"/>
        <v/>
      </c>
      <c r="AV1143" s="42">
        <f t="shared" si="166"/>
        <v>1</v>
      </c>
      <c r="AW1143" s="89">
        <f t="shared" si="167"/>
        <v>0</v>
      </c>
      <c r="AX1143" s="168"/>
      <c r="AY1143" s="60"/>
      <c r="AZ1143" s="61"/>
      <c r="BB1143" s="61" t="str">
        <f>IF(Settings!I1139&lt;&gt;"",Settings!I1139,"")</f>
        <v/>
      </c>
    </row>
    <row r="1144" spans="2:54" x14ac:dyDescent="0.2">
      <c r="B1144" s="13"/>
      <c r="C1144" s="12"/>
      <c r="D1144" s="12"/>
      <c r="E1144" s="12"/>
      <c r="F1144" s="12"/>
      <c r="G1144" s="12"/>
      <c r="H1144" s="12"/>
      <c r="I1144" s="15"/>
      <c r="J1144" s="31"/>
      <c r="K1144" s="180"/>
      <c r="L1144" s="40"/>
      <c r="M1144" s="14"/>
      <c r="N1144" s="16"/>
      <c r="O1144" s="49"/>
      <c r="P1144" s="64"/>
      <c r="Q1144" s="18"/>
      <c r="R1144" s="181">
        <f t="shared" si="159"/>
        <v>0</v>
      </c>
      <c r="S1144" s="181">
        <f t="shared" si="160"/>
        <v>0</v>
      </c>
      <c r="T1144" s="181">
        <f t="shared" si="161"/>
        <v>0</v>
      </c>
      <c r="AQ1144" s="1">
        <f>COUNT(L$11:L1144)</f>
        <v>37</v>
      </c>
      <c r="AR1144" s="43">
        <f t="shared" si="162"/>
        <v>40933</v>
      </c>
      <c r="AS1144" s="44">
        <f t="shared" si="163"/>
        <v>89.120000000000019</v>
      </c>
      <c r="AT1144" s="10" t="str">
        <f t="shared" si="164"/>
        <v/>
      </c>
      <c r="AU1144" s="20" t="str">
        <f t="shared" si="165"/>
        <v/>
      </c>
      <c r="AV1144" s="42">
        <f t="shared" si="166"/>
        <v>1</v>
      </c>
      <c r="AW1144" s="89">
        <f t="shared" si="167"/>
        <v>0</v>
      </c>
      <c r="AX1144" s="168"/>
      <c r="AY1144" s="60"/>
      <c r="AZ1144" s="61"/>
      <c r="BB1144" s="61" t="str">
        <f>IF(Settings!I1140&lt;&gt;"",Settings!I1140,"")</f>
        <v/>
      </c>
    </row>
    <row r="1145" spans="2:54" x14ac:dyDescent="0.2">
      <c r="B1145" s="13"/>
      <c r="C1145" s="12"/>
      <c r="D1145" s="12"/>
      <c r="E1145" s="12"/>
      <c r="F1145" s="12"/>
      <c r="G1145" s="12"/>
      <c r="H1145" s="12"/>
      <c r="I1145" s="15"/>
      <c r="J1145" s="31"/>
      <c r="K1145" s="180"/>
      <c r="L1145" s="40"/>
      <c r="M1145" s="14"/>
      <c r="N1145" s="16"/>
      <c r="O1145" s="49"/>
      <c r="P1145" s="64"/>
      <c r="Q1145" s="18"/>
      <c r="R1145" s="181">
        <f t="shared" si="159"/>
        <v>0</v>
      </c>
      <c r="S1145" s="181">
        <f t="shared" si="160"/>
        <v>0</v>
      </c>
      <c r="T1145" s="181">
        <f t="shared" si="161"/>
        <v>0</v>
      </c>
      <c r="AQ1145" s="1">
        <f>COUNT(L$11:L1145)</f>
        <v>37</v>
      </c>
      <c r="AR1145" s="43">
        <f t="shared" si="162"/>
        <v>40933</v>
      </c>
      <c r="AS1145" s="44">
        <f t="shared" si="163"/>
        <v>89.120000000000019</v>
      </c>
      <c r="AT1145" s="10" t="str">
        <f t="shared" si="164"/>
        <v/>
      </c>
      <c r="AU1145" s="20" t="str">
        <f t="shared" si="165"/>
        <v/>
      </c>
      <c r="AV1145" s="42">
        <f t="shared" si="166"/>
        <v>1</v>
      </c>
      <c r="AW1145" s="89">
        <f t="shared" si="167"/>
        <v>0</v>
      </c>
      <c r="AX1145" s="168"/>
      <c r="AY1145" s="60"/>
      <c r="AZ1145" s="61"/>
      <c r="BB1145" s="61" t="str">
        <f>IF(Settings!I1141&lt;&gt;"",Settings!I1141,"")</f>
        <v/>
      </c>
    </row>
    <row r="1146" spans="2:54" x14ac:dyDescent="0.2">
      <c r="B1146" s="13"/>
      <c r="C1146" s="12"/>
      <c r="D1146" s="12"/>
      <c r="E1146" s="12"/>
      <c r="F1146" s="12"/>
      <c r="G1146" s="12"/>
      <c r="H1146" s="12"/>
      <c r="I1146" s="15"/>
      <c r="J1146" s="31"/>
      <c r="K1146" s="180"/>
      <c r="L1146" s="40"/>
      <c r="M1146" s="14"/>
      <c r="N1146" s="16"/>
      <c r="O1146" s="49"/>
      <c r="P1146" s="64"/>
      <c r="Q1146" s="18"/>
      <c r="R1146" s="181">
        <f t="shared" si="159"/>
        <v>0</v>
      </c>
      <c r="S1146" s="181">
        <f t="shared" si="160"/>
        <v>0</v>
      </c>
      <c r="T1146" s="181">
        <f t="shared" si="161"/>
        <v>0</v>
      </c>
      <c r="AQ1146" s="1">
        <f>COUNT(L$11:L1146)</f>
        <v>37</v>
      </c>
      <c r="AR1146" s="43">
        <f t="shared" si="162"/>
        <v>40933</v>
      </c>
      <c r="AS1146" s="44">
        <f t="shared" si="163"/>
        <v>89.120000000000019</v>
      </c>
      <c r="AT1146" s="10" t="str">
        <f t="shared" si="164"/>
        <v/>
      </c>
      <c r="AU1146" s="20" t="str">
        <f t="shared" si="165"/>
        <v/>
      </c>
      <c r="AV1146" s="42">
        <f t="shared" si="166"/>
        <v>1</v>
      </c>
      <c r="AW1146" s="89">
        <f t="shared" si="167"/>
        <v>0</v>
      </c>
      <c r="AX1146" s="168"/>
      <c r="AY1146" s="60"/>
      <c r="AZ1146" s="61"/>
      <c r="BB1146" s="61" t="str">
        <f>IF(Settings!I1142&lt;&gt;"",Settings!I1142,"")</f>
        <v/>
      </c>
    </row>
    <row r="1147" spans="2:54" x14ac:dyDescent="0.2">
      <c r="B1147" s="13"/>
      <c r="C1147" s="12"/>
      <c r="D1147" s="12"/>
      <c r="E1147" s="12"/>
      <c r="F1147" s="12"/>
      <c r="G1147" s="12"/>
      <c r="H1147" s="12"/>
      <c r="I1147" s="15"/>
      <c r="J1147" s="31"/>
      <c r="K1147" s="180"/>
      <c r="L1147" s="40"/>
      <c r="M1147" s="14"/>
      <c r="N1147" s="16"/>
      <c r="O1147" s="49"/>
      <c r="P1147" s="64"/>
      <c r="Q1147" s="18"/>
      <c r="R1147" s="181">
        <f t="shared" si="159"/>
        <v>0</v>
      </c>
      <c r="S1147" s="181">
        <f t="shared" si="160"/>
        <v>0</v>
      </c>
      <c r="T1147" s="181">
        <f t="shared" si="161"/>
        <v>0</v>
      </c>
      <c r="AQ1147" s="1">
        <f>COUNT(L$11:L1147)</f>
        <v>37</v>
      </c>
      <c r="AR1147" s="43">
        <f t="shared" si="162"/>
        <v>40933</v>
      </c>
      <c r="AS1147" s="44">
        <f t="shared" si="163"/>
        <v>89.120000000000019</v>
      </c>
      <c r="AT1147" s="10" t="str">
        <f t="shared" si="164"/>
        <v/>
      </c>
      <c r="AU1147" s="20" t="str">
        <f t="shared" si="165"/>
        <v/>
      </c>
      <c r="AV1147" s="42">
        <f t="shared" si="166"/>
        <v>1</v>
      </c>
      <c r="AW1147" s="89">
        <f t="shared" si="167"/>
        <v>0</v>
      </c>
      <c r="AX1147" s="168"/>
      <c r="AY1147" s="60"/>
      <c r="AZ1147" s="61"/>
      <c r="BB1147" s="61" t="str">
        <f>IF(Settings!I1143&lt;&gt;"",Settings!I1143,"")</f>
        <v/>
      </c>
    </row>
    <row r="1148" spans="2:54" x14ac:dyDescent="0.2">
      <c r="B1148" s="13"/>
      <c r="C1148" s="12"/>
      <c r="D1148" s="12"/>
      <c r="E1148" s="12"/>
      <c r="F1148" s="12"/>
      <c r="G1148" s="12"/>
      <c r="H1148" s="12"/>
      <c r="I1148" s="15"/>
      <c r="J1148" s="31"/>
      <c r="K1148" s="180"/>
      <c r="L1148" s="40"/>
      <c r="M1148" s="14"/>
      <c r="N1148" s="16"/>
      <c r="O1148" s="49"/>
      <c r="P1148" s="64"/>
      <c r="Q1148" s="18"/>
      <c r="R1148" s="181">
        <f t="shared" si="159"/>
        <v>0</v>
      </c>
      <c r="S1148" s="181">
        <f t="shared" si="160"/>
        <v>0</v>
      </c>
      <c r="T1148" s="181">
        <f t="shared" si="161"/>
        <v>0</v>
      </c>
      <c r="AQ1148" s="1">
        <f>COUNT(L$11:L1148)</f>
        <v>37</v>
      </c>
      <c r="AR1148" s="43">
        <f t="shared" si="162"/>
        <v>40933</v>
      </c>
      <c r="AS1148" s="44">
        <f t="shared" si="163"/>
        <v>89.120000000000019</v>
      </c>
      <c r="AT1148" s="10" t="str">
        <f t="shared" si="164"/>
        <v/>
      </c>
      <c r="AU1148" s="20" t="str">
        <f t="shared" si="165"/>
        <v/>
      </c>
      <c r="AV1148" s="42">
        <f t="shared" si="166"/>
        <v>1</v>
      </c>
      <c r="AW1148" s="89">
        <f t="shared" si="167"/>
        <v>0</v>
      </c>
      <c r="AX1148" s="168"/>
      <c r="AY1148" s="60"/>
      <c r="AZ1148" s="61"/>
      <c r="BB1148" s="61" t="str">
        <f>IF(Settings!I1144&lt;&gt;"",Settings!I1144,"")</f>
        <v/>
      </c>
    </row>
    <row r="1149" spans="2:54" x14ac:dyDescent="0.2">
      <c r="B1149" s="13"/>
      <c r="C1149" s="12"/>
      <c r="D1149" s="12"/>
      <c r="E1149" s="12"/>
      <c r="F1149" s="12"/>
      <c r="G1149" s="12"/>
      <c r="H1149" s="12"/>
      <c r="I1149" s="15"/>
      <c r="J1149" s="31"/>
      <c r="K1149" s="180"/>
      <c r="L1149" s="40"/>
      <c r="M1149" s="14"/>
      <c r="N1149" s="16"/>
      <c r="O1149" s="49"/>
      <c r="P1149" s="64"/>
      <c r="Q1149" s="18"/>
      <c r="R1149" s="181">
        <f t="shared" si="159"/>
        <v>0</v>
      </c>
      <c r="S1149" s="181">
        <f t="shared" si="160"/>
        <v>0</v>
      </c>
      <c r="T1149" s="181">
        <f t="shared" si="161"/>
        <v>0</v>
      </c>
      <c r="AQ1149" s="1">
        <f>COUNT(L$11:L1149)</f>
        <v>37</v>
      </c>
      <c r="AR1149" s="43">
        <f t="shared" si="162"/>
        <v>40933</v>
      </c>
      <c r="AS1149" s="44">
        <f t="shared" si="163"/>
        <v>89.120000000000019</v>
      </c>
      <c r="AT1149" s="10" t="str">
        <f t="shared" si="164"/>
        <v/>
      </c>
      <c r="AU1149" s="20" t="str">
        <f t="shared" si="165"/>
        <v/>
      </c>
      <c r="AV1149" s="42">
        <f t="shared" si="166"/>
        <v>1</v>
      </c>
      <c r="AW1149" s="89">
        <f t="shared" si="167"/>
        <v>0</v>
      </c>
      <c r="AX1149" s="168"/>
      <c r="AY1149" s="60"/>
      <c r="AZ1149" s="61"/>
      <c r="BB1149" s="61" t="str">
        <f>IF(Settings!I1145&lt;&gt;"",Settings!I1145,"")</f>
        <v/>
      </c>
    </row>
    <row r="1150" spans="2:54" x14ac:dyDescent="0.2">
      <c r="B1150" s="13"/>
      <c r="C1150" s="12"/>
      <c r="D1150" s="12"/>
      <c r="E1150" s="12"/>
      <c r="F1150" s="12"/>
      <c r="G1150" s="12"/>
      <c r="H1150" s="12"/>
      <c r="I1150" s="15"/>
      <c r="J1150" s="31"/>
      <c r="K1150" s="180"/>
      <c r="L1150" s="40"/>
      <c r="M1150" s="14"/>
      <c r="N1150" s="16"/>
      <c r="O1150" s="49"/>
      <c r="P1150" s="64"/>
      <c r="Q1150" s="18"/>
      <c r="R1150" s="181">
        <f t="shared" si="159"/>
        <v>0</v>
      </c>
      <c r="S1150" s="181">
        <f t="shared" si="160"/>
        <v>0</v>
      </c>
      <c r="T1150" s="181">
        <f t="shared" si="161"/>
        <v>0</v>
      </c>
      <c r="AQ1150" s="1">
        <f>COUNT(L$11:L1150)</f>
        <v>37</v>
      </c>
      <c r="AR1150" s="43">
        <f t="shared" si="162"/>
        <v>40933</v>
      </c>
      <c r="AS1150" s="44">
        <f t="shared" si="163"/>
        <v>89.120000000000019</v>
      </c>
      <c r="AT1150" s="10" t="str">
        <f t="shared" si="164"/>
        <v/>
      </c>
      <c r="AU1150" s="20" t="str">
        <f t="shared" si="165"/>
        <v/>
      </c>
      <c r="AV1150" s="42">
        <f t="shared" si="166"/>
        <v>1</v>
      </c>
      <c r="AW1150" s="89">
        <f t="shared" si="167"/>
        <v>0</v>
      </c>
      <c r="AX1150" s="168"/>
      <c r="AY1150" s="60"/>
      <c r="AZ1150" s="61"/>
      <c r="BB1150" s="61" t="str">
        <f>IF(Settings!I1146&lt;&gt;"",Settings!I1146,"")</f>
        <v/>
      </c>
    </row>
    <row r="1151" spans="2:54" x14ac:dyDescent="0.2">
      <c r="B1151" s="13"/>
      <c r="C1151" s="12"/>
      <c r="D1151" s="12"/>
      <c r="E1151" s="12"/>
      <c r="F1151" s="12"/>
      <c r="G1151" s="12"/>
      <c r="H1151" s="12"/>
      <c r="I1151" s="15"/>
      <c r="J1151" s="31"/>
      <c r="K1151" s="180"/>
      <c r="L1151" s="40"/>
      <c r="M1151" s="14"/>
      <c r="N1151" s="16"/>
      <c r="O1151" s="49"/>
      <c r="P1151" s="64"/>
      <c r="Q1151" s="18"/>
      <c r="R1151" s="181">
        <f t="shared" si="159"/>
        <v>0</v>
      </c>
      <c r="S1151" s="181">
        <f t="shared" si="160"/>
        <v>0</v>
      </c>
      <c r="T1151" s="181">
        <f t="shared" si="161"/>
        <v>0</v>
      </c>
      <c r="AQ1151" s="1">
        <f>COUNT(L$11:L1151)</f>
        <v>37</v>
      </c>
      <c r="AR1151" s="43">
        <f t="shared" si="162"/>
        <v>40933</v>
      </c>
      <c r="AS1151" s="44">
        <f t="shared" si="163"/>
        <v>89.120000000000019</v>
      </c>
      <c r="AT1151" s="10" t="str">
        <f t="shared" si="164"/>
        <v/>
      </c>
      <c r="AU1151" s="20" t="str">
        <f t="shared" si="165"/>
        <v/>
      </c>
      <c r="AV1151" s="42">
        <f t="shared" si="166"/>
        <v>1</v>
      </c>
      <c r="AW1151" s="89">
        <f t="shared" si="167"/>
        <v>0</v>
      </c>
      <c r="AX1151" s="168"/>
      <c r="AY1151" s="60"/>
      <c r="AZ1151" s="61"/>
      <c r="BB1151" s="61" t="str">
        <f>IF(Settings!I1147&lt;&gt;"",Settings!I1147,"")</f>
        <v/>
      </c>
    </row>
    <row r="1152" spans="2:54" x14ac:dyDescent="0.2">
      <c r="B1152" s="13"/>
      <c r="C1152" s="12"/>
      <c r="D1152" s="12"/>
      <c r="E1152" s="12"/>
      <c r="F1152" s="12"/>
      <c r="G1152" s="12"/>
      <c r="H1152" s="12"/>
      <c r="I1152" s="15"/>
      <c r="J1152" s="31"/>
      <c r="K1152" s="180"/>
      <c r="L1152" s="40"/>
      <c r="M1152" s="14"/>
      <c r="N1152" s="16"/>
      <c r="O1152" s="49"/>
      <c r="P1152" s="64"/>
      <c r="Q1152" s="18"/>
      <c r="R1152" s="181">
        <f t="shared" si="159"/>
        <v>0</v>
      </c>
      <c r="S1152" s="181">
        <f t="shared" si="160"/>
        <v>0</v>
      </c>
      <c r="T1152" s="181">
        <f t="shared" si="161"/>
        <v>0</v>
      </c>
      <c r="AQ1152" s="1">
        <f>COUNT(L$11:L1152)</f>
        <v>37</v>
      </c>
      <c r="AR1152" s="43">
        <f t="shared" si="162"/>
        <v>40933</v>
      </c>
      <c r="AS1152" s="44">
        <f t="shared" si="163"/>
        <v>89.120000000000019</v>
      </c>
      <c r="AT1152" s="10" t="str">
        <f t="shared" si="164"/>
        <v/>
      </c>
      <c r="AU1152" s="20" t="str">
        <f t="shared" si="165"/>
        <v/>
      </c>
      <c r="AV1152" s="42">
        <f t="shared" si="166"/>
        <v>1</v>
      </c>
      <c r="AW1152" s="89">
        <f t="shared" si="167"/>
        <v>0</v>
      </c>
      <c r="AX1152" s="168"/>
      <c r="AY1152" s="60"/>
      <c r="AZ1152" s="61"/>
      <c r="BB1152" s="61" t="str">
        <f>IF(Settings!I1148&lt;&gt;"",Settings!I1148,"")</f>
        <v/>
      </c>
    </row>
    <row r="1153" spans="2:54" x14ac:dyDescent="0.2">
      <c r="B1153" s="13"/>
      <c r="C1153" s="12"/>
      <c r="D1153" s="12"/>
      <c r="E1153" s="12"/>
      <c r="F1153" s="12"/>
      <c r="G1153" s="12"/>
      <c r="H1153" s="12"/>
      <c r="I1153" s="15"/>
      <c r="J1153" s="31"/>
      <c r="K1153" s="180"/>
      <c r="L1153" s="40"/>
      <c r="M1153" s="14"/>
      <c r="N1153" s="16"/>
      <c r="O1153" s="49"/>
      <c r="P1153" s="64"/>
      <c r="Q1153" s="18"/>
      <c r="R1153" s="181">
        <f t="shared" si="159"/>
        <v>0</v>
      </c>
      <c r="S1153" s="181">
        <f t="shared" si="160"/>
        <v>0</v>
      </c>
      <c r="T1153" s="181">
        <f t="shared" si="161"/>
        <v>0</v>
      </c>
      <c r="AQ1153" s="1">
        <f>COUNT(L$11:L1153)</f>
        <v>37</v>
      </c>
      <c r="AR1153" s="43">
        <f t="shared" si="162"/>
        <v>40933</v>
      </c>
      <c r="AS1153" s="44">
        <f t="shared" si="163"/>
        <v>89.120000000000019</v>
      </c>
      <c r="AT1153" s="10" t="str">
        <f t="shared" si="164"/>
        <v/>
      </c>
      <c r="AU1153" s="20" t="str">
        <f t="shared" si="165"/>
        <v/>
      </c>
      <c r="AV1153" s="42">
        <f t="shared" si="166"/>
        <v>1</v>
      </c>
      <c r="AW1153" s="89">
        <f t="shared" si="167"/>
        <v>0</v>
      </c>
      <c r="AX1153" s="168"/>
      <c r="AY1153" s="60"/>
      <c r="AZ1153" s="61"/>
      <c r="BB1153" s="61" t="str">
        <f>IF(Settings!I1149&lt;&gt;"",Settings!I1149,"")</f>
        <v/>
      </c>
    </row>
    <row r="1154" spans="2:54" x14ac:dyDescent="0.2">
      <c r="B1154" s="13"/>
      <c r="C1154" s="12"/>
      <c r="D1154" s="12"/>
      <c r="E1154" s="12"/>
      <c r="F1154" s="12"/>
      <c r="G1154" s="12"/>
      <c r="H1154" s="12"/>
      <c r="I1154" s="15"/>
      <c r="J1154" s="31"/>
      <c r="K1154" s="180"/>
      <c r="L1154" s="40"/>
      <c r="M1154" s="14"/>
      <c r="N1154" s="16"/>
      <c r="O1154" s="49"/>
      <c r="P1154" s="64"/>
      <c r="Q1154" s="18"/>
      <c r="R1154" s="181">
        <f t="shared" si="159"/>
        <v>0</v>
      </c>
      <c r="S1154" s="181">
        <f t="shared" si="160"/>
        <v>0</v>
      </c>
      <c r="T1154" s="181">
        <f t="shared" si="161"/>
        <v>0</v>
      </c>
      <c r="AQ1154" s="1">
        <f>COUNT(L$11:L1154)</f>
        <v>37</v>
      </c>
      <c r="AR1154" s="43">
        <f t="shared" si="162"/>
        <v>40933</v>
      </c>
      <c r="AS1154" s="44">
        <f t="shared" si="163"/>
        <v>89.120000000000019</v>
      </c>
      <c r="AT1154" s="10" t="str">
        <f t="shared" si="164"/>
        <v/>
      </c>
      <c r="AU1154" s="20" t="str">
        <f t="shared" si="165"/>
        <v/>
      </c>
      <c r="AV1154" s="42">
        <f t="shared" si="166"/>
        <v>1</v>
      </c>
      <c r="AW1154" s="89">
        <f t="shared" si="167"/>
        <v>0</v>
      </c>
      <c r="AX1154" s="168"/>
      <c r="AY1154" s="60"/>
      <c r="AZ1154" s="61"/>
      <c r="BB1154" s="61" t="str">
        <f>IF(Settings!I1150&lt;&gt;"",Settings!I1150,"")</f>
        <v/>
      </c>
    </row>
    <row r="1155" spans="2:54" x14ac:dyDescent="0.2">
      <c r="B1155" s="13"/>
      <c r="C1155" s="12"/>
      <c r="D1155" s="12"/>
      <c r="E1155" s="12"/>
      <c r="F1155" s="12"/>
      <c r="G1155" s="12"/>
      <c r="H1155" s="12"/>
      <c r="I1155" s="15"/>
      <c r="J1155" s="31"/>
      <c r="K1155" s="180"/>
      <c r="L1155" s="40"/>
      <c r="M1155" s="14"/>
      <c r="N1155" s="16"/>
      <c r="O1155" s="49"/>
      <c r="P1155" s="64"/>
      <c r="Q1155" s="18"/>
      <c r="R1155" s="181">
        <f t="shared" si="159"/>
        <v>0</v>
      </c>
      <c r="S1155" s="181">
        <f t="shared" si="160"/>
        <v>0</v>
      </c>
      <c r="T1155" s="181">
        <f t="shared" si="161"/>
        <v>0</v>
      </c>
      <c r="AQ1155" s="1">
        <f>COUNT(L$11:L1155)</f>
        <v>37</v>
      </c>
      <c r="AR1155" s="43">
        <f t="shared" si="162"/>
        <v>40933</v>
      </c>
      <c r="AS1155" s="44">
        <f t="shared" si="163"/>
        <v>89.120000000000019</v>
      </c>
      <c r="AT1155" s="10" t="str">
        <f t="shared" si="164"/>
        <v/>
      </c>
      <c r="AU1155" s="20" t="str">
        <f t="shared" si="165"/>
        <v/>
      </c>
      <c r="AV1155" s="42">
        <f t="shared" si="166"/>
        <v>1</v>
      </c>
      <c r="AW1155" s="89">
        <f t="shared" si="167"/>
        <v>0</v>
      </c>
      <c r="AX1155" s="168"/>
      <c r="AY1155" s="60"/>
      <c r="AZ1155" s="61"/>
      <c r="BB1155" s="61" t="str">
        <f>IF(Settings!I1151&lt;&gt;"",Settings!I1151,"")</f>
        <v/>
      </c>
    </row>
    <row r="1156" spans="2:54" x14ac:dyDescent="0.2">
      <c r="B1156" s="13"/>
      <c r="C1156" s="12"/>
      <c r="D1156" s="12"/>
      <c r="E1156" s="12"/>
      <c r="F1156" s="12"/>
      <c r="G1156" s="12"/>
      <c r="H1156" s="12"/>
      <c r="I1156" s="15"/>
      <c r="J1156" s="31"/>
      <c r="K1156" s="180"/>
      <c r="L1156" s="40"/>
      <c r="M1156" s="14"/>
      <c r="N1156" s="16"/>
      <c r="O1156" s="49"/>
      <c r="P1156" s="64"/>
      <c r="Q1156" s="18"/>
      <c r="R1156" s="181">
        <f t="shared" si="159"/>
        <v>0</v>
      </c>
      <c r="S1156" s="181">
        <f t="shared" si="160"/>
        <v>0</v>
      </c>
      <c r="T1156" s="181">
        <f t="shared" si="161"/>
        <v>0</v>
      </c>
      <c r="AQ1156" s="1">
        <f>COUNT(L$11:L1156)</f>
        <v>37</v>
      </c>
      <c r="AR1156" s="43">
        <f t="shared" si="162"/>
        <v>40933</v>
      </c>
      <c r="AS1156" s="44">
        <f t="shared" si="163"/>
        <v>89.120000000000019</v>
      </c>
      <c r="AT1156" s="10" t="str">
        <f t="shared" si="164"/>
        <v/>
      </c>
      <c r="AU1156" s="20" t="str">
        <f t="shared" si="165"/>
        <v/>
      </c>
      <c r="AV1156" s="42">
        <f t="shared" si="166"/>
        <v>1</v>
      </c>
      <c r="AW1156" s="89">
        <f t="shared" si="167"/>
        <v>0</v>
      </c>
      <c r="AX1156" s="168"/>
      <c r="AY1156" s="60"/>
      <c r="AZ1156" s="61"/>
      <c r="BB1156" s="61" t="str">
        <f>IF(Settings!I1152&lt;&gt;"",Settings!I1152,"")</f>
        <v/>
      </c>
    </row>
    <row r="1157" spans="2:54" x14ac:dyDescent="0.2">
      <c r="B1157" s="13"/>
      <c r="C1157" s="12"/>
      <c r="D1157" s="12"/>
      <c r="E1157" s="12"/>
      <c r="F1157" s="12"/>
      <c r="G1157" s="12"/>
      <c r="H1157" s="12"/>
      <c r="I1157" s="15"/>
      <c r="J1157" s="31"/>
      <c r="K1157" s="180"/>
      <c r="L1157" s="40"/>
      <c r="M1157" s="14"/>
      <c r="N1157" s="16"/>
      <c r="O1157" s="49"/>
      <c r="P1157" s="64"/>
      <c r="Q1157" s="18"/>
      <c r="R1157" s="181">
        <f t="shared" si="159"/>
        <v>0</v>
      </c>
      <c r="S1157" s="181">
        <f t="shared" si="160"/>
        <v>0</v>
      </c>
      <c r="T1157" s="181">
        <f t="shared" si="161"/>
        <v>0</v>
      </c>
      <c r="AQ1157" s="1">
        <f>COUNT(L$11:L1157)</f>
        <v>37</v>
      </c>
      <c r="AR1157" s="43">
        <f t="shared" si="162"/>
        <v>40933</v>
      </c>
      <c r="AS1157" s="44">
        <f t="shared" si="163"/>
        <v>89.120000000000019</v>
      </c>
      <c r="AT1157" s="10" t="str">
        <f t="shared" si="164"/>
        <v/>
      </c>
      <c r="AU1157" s="20" t="str">
        <f t="shared" si="165"/>
        <v/>
      </c>
      <c r="AV1157" s="42">
        <f t="shared" si="166"/>
        <v>1</v>
      </c>
      <c r="AW1157" s="89">
        <f t="shared" si="167"/>
        <v>0</v>
      </c>
      <c r="AX1157" s="168"/>
      <c r="AY1157" s="60"/>
      <c r="AZ1157" s="61"/>
      <c r="BB1157" s="61" t="str">
        <f>IF(Settings!I1153&lt;&gt;"",Settings!I1153,"")</f>
        <v/>
      </c>
    </row>
    <row r="1158" spans="2:54" x14ac:dyDescent="0.2">
      <c r="B1158" s="13"/>
      <c r="C1158" s="12"/>
      <c r="D1158" s="12"/>
      <c r="E1158" s="12"/>
      <c r="F1158" s="12"/>
      <c r="G1158" s="12"/>
      <c r="H1158" s="12"/>
      <c r="I1158" s="15"/>
      <c r="J1158" s="31"/>
      <c r="K1158" s="180"/>
      <c r="L1158" s="40"/>
      <c r="M1158" s="14"/>
      <c r="N1158" s="16"/>
      <c r="O1158" s="49"/>
      <c r="P1158" s="64"/>
      <c r="Q1158" s="18"/>
      <c r="R1158" s="181">
        <f t="shared" si="159"/>
        <v>0</v>
      </c>
      <c r="S1158" s="181">
        <f t="shared" si="160"/>
        <v>0</v>
      </c>
      <c r="T1158" s="181">
        <f t="shared" si="161"/>
        <v>0</v>
      </c>
      <c r="AQ1158" s="1">
        <f>COUNT(L$11:L1158)</f>
        <v>37</v>
      </c>
      <c r="AR1158" s="43">
        <f t="shared" si="162"/>
        <v>40933</v>
      </c>
      <c r="AS1158" s="44">
        <f t="shared" si="163"/>
        <v>89.120000000000019</v>
      </c>
      <c r="AT1158" s="10" t="str">
        <f t="shared" si="164"/>
        <v/>
      </c>
      <c r="AU1158" s="20" t="str">
        <f t="shared" si="165"/>
        <v/>
      </c>
      <c r="AV1158" s="42">
        <f t="shared" si="166"/>
        <v>1</v>
      </c>
      <c r="AW1158" s="89">
        <f t="shared" si="167"/>
        <v>0</v>
      </c>
      <c r="AX1158" s="168"/>
      <c r="AY1158" s="60"/>
      <c r="AZ1158" s="61"/>
      <c r="BB1158" s="61" t="str">
        <f>IF(Settings!I1154&lt;&gt;"",Settings!I1154,"")</f>
        <v/>
      </c>
    </row>
    <row r="1159" spans="2:54" x14ac:dyDescent="0.2">
      <c r="B1159" s="13"/>
      <c r="C1159" s="12"/>
      <c r="D1159" s="12"/>
      <c r="E1159" s="12"/>
      <c r="F1159" s="12"/>
      <c r="G1159" s="12"/>
      <c r="H1159" s="12"/>
      <c r="I1159" s="15"/>
      <c r="J1159" s="31"/>
      <c r="K1159" s="180"/>
      <c r="L1159" s="40"/>
      <c r="M1159" s="14"/>
      <c r="N1159" s="16"/>
      <c r="O1159" s="49"/>
      <c r="P1159" s="64"/>
      <c r="Q1159" s="18"/>
      <c r="R1159" s="181">
        <f t="shared" si="159"/>
        <v>0</v>
      </c>
      <c r="S1159" s="181">
        <f t="shared" si="160"/>
        <v>0</v>
      </c>
      <c r="T1159" s="181">
        <f t="shared" si="161"/>
        <v>0</v>
      </c>
      <c r="AQ1159" s="1">
        <f>COUNT(L$11:L1159)</f>
        <v>37</v>
      </c>
      <c r="AR1159" s="43">
        <f t="shared" si="162"/>
        <v>40933</v>
      </c>
      <c r="AS1159" s="44">
        <f t="shared" si="163"/>
        <v>89.120000000000019</v>
      </c>
      <c r="AT1159" s="10" t="str">
        <f t="shared" si="164"/>
        <v/>
      </c>
      <c r="AU1159" s="20" t="str">
        <f t="shared" si="165"/>
        <v/>
      </c>
      <c r="AV1159" s="42">
        <f t="shared" si="166"/>
        <v>1</v>
      </c>
      <c r="AW1159" s="89">
        <f t="shared" si="167"/>
        <v>0</v>
      </c>
      <c r="AX1159" s="168"/>
      <c r="AY1159" s="60"/>
      <c r="AZ1159" s="61"/>
      <c r="BB1159" s="61" t="str">
        <f>IF(Settings!I1155&lt;&gt;"",Settings!I1155,"")</f>
        <v/>
      </c>
    </row>
    <row r="1160" spans="2:54" x14ac:dyDescent="0.2">
      <c r="B1160" s="13"/>
      <c r="C1160" s="12"/>
      <c r="D1160" s="12"/>
      <c r="E1160" s="12"/>
      <c r="F1160" s="12"/>
      <c r="G1160" s="12"/>
      <c r="H1160" s="12"/>
      <c r="I1160" s="15"/>
      <c r="J1160" s="31"/>
      <c r="K1160" s="180"/>
      <c r="L1160" s="40"/>
      <c r="M1160" s="14"/>
      <c r="N1160" s="16"/>
      <c r="O1160" s="49"/>
      <c r="P1160" s="64"/>
      <c r="Q1160" s="18"/>
      <c r="R1160" s="181">
        <f t="shared" si="159"/>
        <v>0</v>
      </c>
      <c r="S1160" s="181">
        <f t="shared" si="160"/>
        <v>0</v>
      </c>
      <c r="T1160" s="181">
        <f t="shared" si="161"/>
        <v>0</v>
      </c>
      <c r="AQ1160" s="1">
        <f>COUNT(L$11:L1160)</f>
        <v>37</v>
      </c>
      <c r="AR1160" s="43">
        <f t="shared" si="162"/>
        <v>40933</v>
      </c>
      <c r="AS1160" s="44">
        <f t="shared" si="163"/>
        <v>89.120000000000019</v>
      </c>
      <c r="AT1160" s="10" t="str">
        <f t="shared" si="164"/>
        <v/>
      </c>
      <c r="AU1160" s="20" t="str">
        <f t="shared" si="165"/>
        <v/>
      </c>
      <c r="AV1160" s="42">
        <f t="shared" si="166"/>
        <v>1</v>
      </c>
      <c r="AW1160" s="89">
        <f t="shared" si="167"/>
        <v>0</v>
      </c>
      <c r="AX1160" s="168"/>
      <c r="AY1160" s="60"/>
      <c r="AZ1160" s="61"/>
      <c r="BB1160" s="61" t="str">
        <f>IF(Settings!I1156&lt;&gt;"",Settings!I1156,"")</f>
        <v/>
      </c>
    </row>
    <row r="1161" spans="2:54" x14ac:dyDescent="0.2">
      <c r="B1161" s="13"/>
      <c r="C1161" s="12"/>
      <c r="D1161" s="12"/>
      <c r="E1161" s="12"/>
      <c r="F1161" s="12"/>
      <c r="G1161" s="12"/>
      <c r="H1161" s="12"/>
      <c r="I1161" s="15"/>
      <c r="J1161" s="31"/>
      <c r="K1161" s="180"/>
      <c r="L1161" s="40"/>
      <c r="M1161" s="14"/>
      <c r="N1161" s="16"/>
      <c r="O1161" s="49"/>
      <c r="P1161" s="64"/>
      <c r="Q1161" s="18"/>
      <c r="R1161" s="181">
        <f t="shared" si="159"/>
        <v>0</v>
      </c>
      <c r="S1161" s="181">
        <f t="shared" si="160"/>
        <v>0</v>
      </c>
      <c r="T1161" s="181">
        <f t="shared" si="161"/>
        <v>0</v>
      </c>
      <c r="AQ1161" s="1">
        <f>COUNT(L$11:L1161)</f>
        <v>37</v>
      </c>
      <c r="AR1161" s="43">
        <f t="shared" si="162"/>
        <v>40933</v>
      </c>
      <c r="AS1161" s="44">
        <f t="shared" si="163"/>
        <v>89.120000000000019</v>
      </c>
      <c r="AT1161" s="10" t="str">
        <f t="shared" si="164"/>
        <v/>
      </c>
      <c r="AU1161" s="20" t="str">
        <f t="shared" si="165"/>
        <v/>
      </c>
      <c r="AV1161" s="42">
        <f t="shared" si="166"/>
        <v>1</v>
      </c>
      <c r="AW1161" s="89">
        <f t="shared" si="167"/>
        <v>0</v>
      </c>
      <c r="AX1161" s="168"/>
      <c r="AY1161" s="60"/>
      <c r="AZ1161" s="61"/>
      <c r="BB1161" s="61" t="str">
        <f>IF(Settings!I1157&lt;&gt;"",Settings!I1157,"")</f>
        <v/>
      </c>
    </row>
    <row r="1162" spans="2:54" x14ac:dyDescent="0.2">
      <c r="B1162" s="13"/>
      <c r="C1162" s="12"/>
      <c r="D1162" s="12"/>
      <c r="E1162" s="12"/>
      <c r="F1162" s="12"/>
      <c r="G1162" s="12"/>
      <c r="H1162" s="12"/>
      <c r="I1162" s="15"/>
      <c r="J1162" s="31"/>
      <c r="K1162" s="180"/>
      <c r="L1162" s="40"/>
      <c r="M1162" s="14"/>
      <c r="N1162" s="16"/>
      <c r="O1162" s="49"/>
      <c r="P1162" s="64"/>
      <c r="Q1162" s="18"/>
      <c r="R1162" s="181">
        <f t="shared" si="159"/>
        <v>0</v>
      </c>
      <c r="S1162" s="181">
        <f t="shared" si="160"/>
        <v>0</v>
      </c>
      <c r="T1162" s="181">
        <f t="shared" si="161"/>
        <v>0</v>
      </c>
      <c r="AQ1162" s="1">
        <f>COUNT(L$11:L1162)</f>
        <v>37</v>
      </c>
      <c r="AR1162" s="43">
        <f t="shared" si="162"/>
        <v>40933</v>
      </c>
      <c r="AS1162" s="44">
        <f t="shared" si="163"/>
        <v>89.120000000000019</v>
      </c>
      <c r="AT1162" s="10" t="str">
        <f t="shared" si="164"/>
        <v/>
      </c>
      <c r="AU1162" s="20" t="str">
        <f t="shared" si="165"/>
        <v/>
      </c>
      <c r="AV1162" s="42">
        <f t="shared" si="166"/>
        <v>1</v>
      </c>
      <c r="AW1162" s="89">
        <f t="shared" si="167"/>
        <v>0</v>
      </c>
      <c r="AX1162" s="168"/>
      <c r="AY1162" s="60"/>
      <c r="AZ1162" s="61"/>
      <c r="BB1162" s="61" t="str">
        <f>IF(Settings!I1158&lt;&gt;"",Settings!I1158,"")</f>
        <v/>
      </c>
    </row>
    <row r="1163" spans="2:54" x14ac:dyDescent="0.2">
      <c r="B1163" s="13"/>
      <c r="C1163" s="12"/>
      <c r="D1163" s="12"/>
      <c r="E1163" s="12"/>
      <c r="F1163" s="12"/>
      <c r="G1163" s="12"/>
      <c r="H1163" s="12"/>
      <c r="I1163" s="15"/>
      <c r="J1163" s="31"/>
      <c r="K1163" s="180"/>
      <c r="L1163" s="40"/>
      <c r="M1163" s="14"/>
      <c r="N1163" s="16"/>
      <c r="O1163" s="49"/>
      <c r="P1163" s="64"/>
      <c r="Q1163" s="18"/>
      <c r="R1163" s="181">
        <f t="shared" si="159"/>
        <v>0</v>
      </c>
      <c r="S1163" s="181">
        <f t="shared" si="160"/>
        <v>0</v>
      </c>
      <c r="T1163" s="181">
        <f t="shared" si="161"/>
        <v>0</v>
      </c>
      <c r="AQ1163" s="1">
        <f>COUNT(L$11:L1163)</f>
        <v>37</v>
      </c>
      <c r="AR1163" s="43">
        <f t="shared" si="162"/>
        <v>40933</v>
      </c>
      <c r="AS1163" s="44">
        <f t="shared" si="163"/>
        <v>89.120000000000019</v>
      </c>
      <c r="AT1163" s="10" t="str">
        <f t="shared" si="164"/>
        <v/>
      </c>
      <c r="AU1163" s="20" t="str">
        <f t="shared" si="165"/>
        <v/>
      </c>
      <c r="AV1163" s="42">
        <f t="shared" si="166"/>
        <v>1</v>
      </c>
      <c r="AW1163" s="89">
        <f t="shared" si="167"/>
        <v>0</v>
      </c>
      <c r="AX1163" s="168"/>
      <c r="AY1163" s="60"/>
      <c r="AZ1163" s="61"/>
      <c r="BB1163" s="61" t="str">
        <f>IF(Settings!I1159&lt;&gt;"",Settings!I1159,"")</f>
        <v/>
      </c>
    </row>
    <row r="1164" spans="2:54" x14ac:dyDescent="0.2">
      <c r="B1164" s="13"/>
      <c r="C1164" s="12"/>
      <c r="D1164" s="12"/>
      <c r="E1164" s="12"/>
      <c r="F1164" s="12"/>
      <c r="G1164" s="12"/>
      <c r="H1164" s="12"/>
      <c r="I1164" s="15"/>
      <c r="J1164" s="31"/>
      <c r="K1164" s="180"/>
      <c r="L1164" s="40"/>
      <c r="M1164" s="14"/>
      <c r="N1164" s="16"/>
      <c r="O1164" s="49"/>
      <c r="P1164" s="64"/>
      <c r="Q1164" s="18"/>
      <c r="R1164" s="181">
        <f t="shared" ref="R1164:R1227" si="168">ROUND(IF(M1164&lt;&gt;"Y",IF(P1164&lt;&gt;"Y",K1164,K1164*(AV1164-1)),0),ROUNDING)</f>
        <v>0</v>
      </c>
      <c r="S1164" s="181">
        <f t="shared" ref="S1164:S1227" si="169">ROUND(IF(O1164&gt;0,IF(M1164="Y",AW1164*(1-O1164),IF(AW1164&gt;R1164,R1164 + (AW1164 - R1164)*(1-O1164),AW1164)),AW1164),ROUNDING)</f>
        <v>0</v>
      </c>
      <c r="T1164" s="181">
        <f t="shared" ref="T1164:T1227" si="170">ROUND(IF(N1164="P",0,IF(OR(M1164="N",M1164=""),S1164-R1164,S1164)),ROUNDING)</f>
        <v>0</v>
      </c>
      <c r="AQ1164" s="1">
        <f>COUNT(L$11:L1164)</f>
        <v>37</v>
      </c>
      <c r="AR1164" s="43">
        <f t="shared" si="162"/>
        <v>40933</v>
      </c>
      <c r="AS1164" s="44">
        <f t="shared" si="163"/>
        <v>89.120000000000019</v>
      </c>
      <c r="AT1164" s="10" t="str">
        <f t="shared" si="164"/>
        <v/>
      </c>
      <c r="AU1164" s="20" t="str">
        <f t="shared" si="165"/>
        <v/>
      </c>
      <c r="AV1164" s="42">
        <f t="shared" si="166"/>
        <v>1</v>
      </c>
      <c r="AW1164" s="89">
        <f t="shared" si="167"/>
        <v>0</v>
      </c>
      <c r="AX1164" s="168"/>
      <c r="AY1164" s="60"/>
      <c r="AZ1164" s="61"/>
      <c r="BB1164" s="61" t="str">
        <f>IF(Settings!I1160&lt;&gt;"",Settings!I1160,"")</f>
        <v/>
      </c>
    </row>
    <row r="1165" spans="2:54" x14ac:dyDescent="0.2">
      <c r="B1165" s="13"/>
      <c r="C1165" s="12"/>
      <c r="D1165" s="12"/>
      <c r="E1165" s="12"/>
      <c r="F1165" s="12"/>
      <c r="G1165" s="12"/>
      <c r="H1165" s="12"/>
      <c r="I1165" s="15"/>
      <c r="J1165" s="31"/>
      <c r="K1165" s="180"/>
      <c r="L1165" s="40"/>
      <c r="M1165" s="14"/>
      <c r="N1165" s="16"/>
      <c r="O1165" s="49"/>
      <c r="P1165" s="64"/>
      <c r="Q1165" s="18"/>
      <c r="R1165" s="181">
        <f t="shared" si="168"/>
        <v>0</v>
      </c>
      <c r="S1165" s="181">
        <f t="shared" si="169"/>
        <v>0</v>
      </c>
      <c r="T1165" s="181">
        <f t="shared" si="170"/>
        <v>0</v>
      </c>
      <c r="AQ1165" s="1">
        <f>COUNT(L$11:L1165)</f>
        <v>37</v>
      </c>
      <c r="AR1165" s="43">
        <f t="shared" ref="AR1165:AR1228" si="171">IF(B1165&gt;2,B1165,AR1164)</f>
        <v>40933</v>
      </c>
      <c r="AS1165" s="44">
        <f t="shared" ref="AS1165:AS1228" si="172">AS1164+T1165</f>
        <v>89.120000000000019</v>
      </c>
      <c r="AT1165" s="10" t="str">
        <f t="shared" ref="AT1165:AT1228" si="173">IF(N1165="P",IF(P1165&lt;&gt;"Y",IF(M1165&lt;&gt;"Y",K1165*AV1165,K1165*AV1165-K1165),IF(M1165&lt;&gt;"Y",K1165 + K1165*(AV1165-1),K1165)),"")</f>
        <v/>
      </c>
      <c r="AU1165" s="20" t="str">
        <f t="shared" ref="AU1165:AU1228" si="174">IF(M1165="Y",IF(P1165="Y",K1165*(AV1165-1),K1165),"")</f>
        <v/>
      </c>
      <c r="AV1165" s="42">
        <f t="shared" ref="AV1165:AV1228" si="175">IF(L1165&lt;&gt;"",IF(ODDS_TYPE=1,L1165,IF(ODDS_TYPE=2,IF(L1165&gt;0,1+L1165/100,IF(L1165&lt;0,1-100/L1165,1)),IF(ODDS_TYPE=3,1+L1165,IF(ODDS_TYPE=4,1+L1165,IF(ODDS_TYPE=5,IF(L1165&gt;0,1+L1165,1-1/L1165),IF(ODDS_TYPE=6,IF(L1165&gt;=0,L1165+1,1-1/L1165),1)))))),1)</f>
        <v>1</v>
      </c>
      <c r="AW1165" s="89">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68"/>
      <c r="AY1165" s="60"/>
      <c r="AZ1165" s="61"/>
      <c r="BB1165" s="61" t="str">
        <f>IF(Settings!I1161&lt;&gt;"",Settings!I1161,"")</f>
        <v/>
      </c>
    </row>
    <row r="1166" spans="2:54" x14ac:dyDescent="0.2">
      <c r="B1166" s="13"/>
      <c r="C1166" s="12"/>
      <c r="D1166" s="12"/>
      <c r="E1166" s="12"/>
      <c r="F1166" s="12"/>
      <c r="G1166" s="12"/>
      <c r="H1166" s="12"/>
      <c r="I1166" s="15"/>
      <c r="J1166" s="31"/>
      <c r="K1166" s="180"/>
      <c r="L1166" s="40"/>
      <c r="M1166" s="14"/>
      <c r="N1166" s="16"/>
      <c r="O1166" s="49"/>
      <c r="P1166" s="64"/>
      <c r="Q1166" s="18"/>
      <c r="R1166" s="181">
        <f t="shared" si="168"/>
        <v>0</v>
      </c>
      <c r="S1166" s="181">
        <f t="shared" si="169"/>
        <v>0</v>
      </c>
      <c r="T1166" s="181">
        <f t="shared" si="170"/>
        <v>0</v>
      </c>
      <c r="AQ1166" s="1">
        <f>COUNT(L$11:L1166)</f>
        <v>37</v>
      </c>
      <c r="AR1166" s="43">
        <f t="shared" si="171"/>
        <v>40933</v>
      </c>
      <c r="AS1166" s="44">
        <f t="shared" si="172"/>
        <v>89.120000000000019</v>
      </c>
      <c r="AT1166" s="10" t="str">
        <f t="shared" si="173"/>
        <v/>
      </c>
      <c r="AU1166" s="20" t="str">
        <f t="shared" si="174"/>
        <v/>
      </c>
      <c r="AV1166" s="42">
        <f t="shared" si="175"/>
        <v>1</v>
      </c>
      <c r="AW1166" s="89">
        <f t="shared" si="176"/>
        <v>0</v>
      </c>
      <c r="AX1166" s="168"/>
      <c r="AY1166" s="60"/>
      <c r="AZ1166" s="61"/>
      <c r="BB1166" s="61" t="str">
        <f>IF(Settings!I1162&lt;&gt;"",Settings!I1162,"")</f>
        <v/>
      </c>
    </row>
    <row r="1167" spans="2:54" x14ac:dyDescent="0.2">
      <c r="B1167" s="13"/>
      <c r="C1167" s="12"/>
      <c r="D1167" s="12"/>
      <c r="E1167" s="12"/>
      <c r="F1167" s="12"/>
      <c r="G1167" s="12"/>
      <c r="H1167" s="12"/>
      <c r="I1167" s="15"/>
      <c r="J1167" s="31"/>
      <c r="K1167" s="180"/>
      <c r="L1167" s="40"/>
      <c r="M1167" s="14"/>
      <c r="N1167" s="16"/>
      <c r="O1167" s="49"/>
      <c r="P1167" s="64"/>
      <c r="Q1167" s="18"/>
      <c r="R1167" s="181">
        <f t="shared" si="168"/>
        <v>0</v>
      </c>
      <c r="S1167" s="181">
        <f t="shared" si="169"/>
        <v>0</v>
      </c>
      <c r="T1167" s="181">
        <f t="shared" si="170"/>
        <v>0</v>
      </c>
      <c r="AQ1167" s="1">
        <f>COUNT(L$11:L1167)</f>
        <v>37</v>
      </c>
      <c r="AR1167" s="43">
        <f t="shared" si="171"/>
        <v>40933</v>
      </c>
      <c r="AS1167" s="44">
        <f t="shared" si="172"/>
        <v>89.120000000000019</v>
      </c>
      <c r="AT1167" s="10" t="str">
        <f t="shared" si="173"/>
        <v/>
      </c>
      <c r="AU1167" s="20" t="str">
        <f t="shared" si="174"/>
        <v/>
      </c>
      <c r="AV1167" s="42">
        <f t="shared" si="175"/>
        <v>1</v>
      </c>
      <c r="AW1167" s="89">
        <f t="shared" si="176"/>
        <v>0</v>
      </c>
      <c r="AX1167" s="168"/>
      <c r="AY1167" s="60"/>
      <c r="AZ1167" s="61"/>
      <c r="BB1167" s="61" t="str">
        <f>IF(Settings!I1163&lt;&gt;"",Settings!I1163,"")</f>
        <v/>
      </c>
    </row>
    <row r="1168" spans="2:54" x14ac:dyDescent="0.2">
      <c r="B1168" s="13"/>
      <c r="C1168" s="12"/>
      <c r="D1168" s="12"/>
      <c r="E1168" s="12"/>
      <c r="F1168" s="12"/>
      <c r="G1168" s="12"/>
      <c r="H1168" s="12"/>
      <c r="I1168" s="15"/>
      <c r="J1168" s="31"/>
      <c r="K1168" s="180"/>
      <c r="L1168" s="40"/>
      <c r="M1168" s="14"/>
      <c r="N1168" s="16"/>
      <c r="O1168" s="49"/>
      <c r="P1168" s="64"/>
      <c r="Q1168" s="18"/>
      <c r="R1168" s="181">
        <f t="shared" si="168"/>
        <v>0</v>
      </c>
      <c r="S1168" s="181">
        <f t="shared" si="169"/>
        <v>0</v>
      </c>
      <c r="T1168" s="181">
        <f t="shared" si="170"/>
        <v>0</v>
      </c>
      <c r="AQ1168" s="1">
        <f>COUNT(L$11:L1168)</f>
        <v>37</v>
      </c>
      <c r="AR1168" s="43">
        <f t="shared" si="171"/>
        <v>40933</v>
      </c>
      <c r="AS1168" s="44">
        <f t="shared" si="172"/>
        <v>89.120000000000019</v>
      </c>
      <c r="AT1168" s="10" t="str">
        <f t="shared" si="173"/>
        <v/>
      </c>
      <c r="AU1168" s="20" t="str">
        <f t="shared" si="174"/>
        <v/>
      </c>
      <c r="AV1168" s="42">
        <f t="shared" si="175"/>
        <v>1</v>
      </c>
      <c r="AW1168" s="89">
        <f t="shared" si="176"/>
        <v>0</v>
      </c>
      <c r="AX1168" s="168"/>
      <c r="AY1168" s="60"/>
      <c r="AZ1168" s="61"/>
      <c r="BB1168" s="61" t="str">
        <f>IF(Settings!I1164&lt;&gt;"",Settings!I1164,"")</f>
        <v/>
      </c>
    </row>
    <row r="1169" spans="2:54" x14ac:dyDescent="0.2">
      <c r="B1169" s="13"/>
      <c r="C1169" s="12"/>
      <c r="D1169" s="12"/>
      <c r="E1169" s="12"/>
      <c r="F1169" s="12"/>
      <c r="G1169" s="12"/>
      <c r="H1169" s="12"/>
      <c r="I1169" s="15"/>
      <c r="J1169" s="31"/>
      <c r="K1169" s="180"/>
      <c r="L1169" s="40"/>
      <c r="M1169" s="14"/>
      <c r="N1169" s="16"/>
      <c r="O1169" s="49"/>
      <c r="P1169" s="64"/>
      <c r="Q1169" s="18"/>
      <c r="R1169" s="181">
        <f t="shared" si="168"/>
        <v>0</v>
      </c>
      <c r="S1169" s="181">
        <f t="shared" si="169"/>
        <v>0</v>
      </c>
      <c r="T1169" s="181">
        <f t="shared" si="170"/>
        <v>0</v>
      </c>
      <c r="AQ1169" s="1">
        <f>COUNT(L$11:L1169)</f>
        <v>37</v>
      </c>
      <c r="AR1169" s="43">
        <f t="shared" si="171"/>
        <v>40933</v>
      </c>
      <c r="AS1169" s="44">
        <f t="shared" si="172"/>
        <v>89.120000000000019</v>
      </c>
      <c r="AT1169" s="10" t="str">
        <f t="shared" si="173"/>
        <v/>
      </c>
      <c r="AU1169" s="20" t="str">
        <f t="shared" si="174"/>
        <v/>
      </c>
      <c r="AV1169" s="42">
        <f t="shared" si="175"/>
        <v>1</v>
      </c>
      <c r="AW1169" s="89">
        <f t="shared" si="176"/>
        <v>0</v>
      </c>
      <c r="AX1169" s="168"/>
      <c r="AY1169" s="60"/>
      <c r="AZ1169" s="61"/>
      <c r="BB1169" s="61" t="str">
        <f>IF(Settings!I1165&lt;&gt;"",Settings!I1165,"")</f>
        <v/>
      </c>
    </row>
    <row r="1170" spans="2:54" x14ac:dyDescent="0.2">
      <c r="B1170" s="13"/>
      <c r="C1170" s="12"/>
      <c r="D1170" s="12"/>
      <c r="E1170" s="12"/>
      <c r="F1170" s="12"/>
      <c r="G1170" s="12"/>
      <c r="H1170" s="12"/>
      <c r="I1170" s="15"/>
      <c r="J1170" s="31"/>
      <c r="K1170" s="180"/>
      <c r="L1170" s="40"/>
      <c r="M1170" s="14"/>
      <c r="N1170" s="16"/>
      <c r="O1170" s="49"/>
      <c r="P1170" s="64"/>
      <c r="Q1170" s="18"/>
      <c r="R1170" s="181">
        <f t="shared" si="168"/>
        <v>0</v>
      </c>
      <c r="S1170" s="181">
        <f t="shared" si="169"/>
        <v>0</v>
      </c>
      <c r="T1170" s="181">
        <f t="shared" si="170"/>
        <v>0</v>
      </c>
      <c r="AQ1170" s="1">
        <f>COUNT(L$11:L1170)</f>
        <v>37</v>
      </c>
      <c r="AR1170" s="43">
        <f t="shared" si="171"/>
        <v>40933</v>
      </c>
      <c r="AS1170" s="44">
        <f t="shared" si="172"/>
        <v>89.120000000000019</v>
      </c>
      <c r="AT1170" s="10" t="str">
        <f t="shared" si="173"/>
        <v/>
      </c>
      <c r="AU1170" s="20" t="str">
        <f t="shared" si="174"/>
        <v/>
      </c>
      <c r="AV1170" s="42">
        <f t="shared" si="175"/>
        <v>1</v>
      </c>
      <c r="AW1170" s="89">
        <f t="shared" si="176"/>
        <v>0</v>
      </c>
      <c r="AX1170" s="168"/>
      <c r="AY1170" s="60"/>
      <c r="AZ1170" s="61"/>
      <c r="BB1170" s="61" t="str">
        <f>IF(Settings!I1166&lt;&gt;"",Settings!I1166,"")</f>
        <v/>
      </c>
    </row>
    <row r="1171" spans="2:54" x14ac:dyDescent="0.2">
      <c r="B1171" s="13"/>
      <c r="C1171" s="12"/>
      <c r="D1171" s="12"/>
      <c r="E1171" s="12"/>
      <c r="F1171" s="12"/>
      <c r="G1171" s="12"/>
      <c r="H1171" s="12"/>
      <c r="I1171" s="15"/>
      <c r="J1171" s="31"/>
      <c r="K1171" s="180"/>
      <c r="L1171" s="40"/>
      <c r="M1171" s="14"/>
      <c r="N1171" s="16"/>
      <c r="O1171" s="49"/>
      <c r="P1171" s="64"/>
      <c r="Q1171" s="18"/>
      <c r="R1171" s="181">
        <f t="shared" si="168"/>
        <v>0</v>
      </c>
      <c r="S1171" s="181">
        <f t="shared" si="169"/>
        <v>0</v>
      </c>
      <c r="T1171" s="181">
        <f t="shared" si="170"/>
        <v>0</v>
      </c>
      <c r="AQ1171" s="1">
        <f>COUNT(L$11:L1171)</f>
        <v>37</v>
      </c>
      <c r="AR1171" s="43">
        <f t="shared" si="171"/>
        <v>40933</v>
      </c>
      <c r="AS1171" s="44">
        <f t="shared" si="172"/>
        <v>89.120000000000019</v>
      </c>
      <c r="AT1171" s="10" t="str">
        <f t="shared" si="173"/>
        <v/>
      </c>
      <c r="AU1171" s="20" t="str">
        <f t="shared" si="174"/>
        <v/>
      </c>
      <c r="AV1171" s="42">
        <f t="shared" si="175"/>
        <v>1</v>
      </c>
      <c r="AW1171" s="89">
        <f t="shared" si="176"/>
        <v>0</v>
      </c>
      <c r="AX1171" s="168"/>
      <c r="AY1171" s="60"/>
      <c r="AZ1171" s="61"/>
      <c r="BB1171" s="61" t="str">
        <f>IF(Settings!I1167&lt;&gt;"",Settings!I1167,"")</f>
        <v/>
      </c>
    </row>
    <row r="1172" spans="2:54" x14ac:dyDescent="0.2">
      <c r="B1172" s="13"/>
      <c r="C1172" s="12"/>
      <c r="D1172" s="12"/>
      <c r="E1172" s="12"/>
      <c r="F1172" s="12"/>
      <c r="G1172" s="12"/>
      <c r="H1172" s="12"/>
      <c r="I1172" s="15"/>
      <c r="J1172" s="31"/>
      <c r="K1172" s="180"/>
      <c r="L1172" s="40"/>
      <c r="M1172" s="14"/>
      <c r="N1172" s="16"/>
      <c r="O1172" s="49"/>
      <c r="P1172" s="64"/>
      <c r="Q1172" s="18"/>
      <c r="R1172" s="181">
        <f t="shared" si="168"/>
        <v>0</v>
      </c>
      <c r="S1172" s="181">
        <f t="shared" si="169"/>
        <v>0</v>
      </c>
      <c r="T1172" s="181">
        <f t="shared" si="170"/>
        <v>0</v>
      </c>
      <c r="AQ1172" s="1">
        <f>COUNT(L$11:L1172)</f>
        <v>37</v>
      </c>
      <c r="AR1172" s="43">
        <f t="shared" si="171"/>
        <v>40933</v>
      </c>
      <c r="AS1172" s="44">
        <f t="shared" si="172"/>
        <v>89.120000000000019</v>
      </c>
      <c r="AT1172" s="10" t="str">
        <f t="shared" si="173"/>
        <v/>
      </c>
      <c r="AU1172" s="20" t="str">
        <f t="shared" si="174"/>
        <v/>
      </c>
      <c r="AV1172" s="42">
        <f t="shared" si="175"/>
        <v>1</v>
      </c>
      <c r="AW1172" s="89">
        <f t="shared" si="176"/>
        <v>0</v>
      </c>
      <c r="AX1172" s="168"/>
      <c r="AY1172" s="60"/>
      <c r="AZ1172" s="61"/>
      <c r="BB1172" s="61" t="str">
        <f>IF(Settings!I1168&lt;&gt;"",Settings!I1168,"")</f>
        <v/>
      </c>
    </row>
    <row r="1173" spans="2:54" x14ac:dyDescent="0.2">
      <c r="B1173" s="13"/>
      <c r="C1173" s="12"/>
      <c r="D1173" s="12"/>
      <c r="E1173" s="12"/>
      <c r="F1173" s="12"/>
      <c r="G1173" s="12"/>
      <c r="H1173" s="12"/>
      <c r="I1173" s="15"/>
      <c r="J1173" s="31"/>
      <c r="K1173" s="180"/>
      <c r="L1173" s="40"/>
      <c r="M1173" s="14"/>
      <c r="N1173" s="16"/>
      <c r="O1173" s="49"/>
      <c r="P1173" s="64"/>
      <c r="Q1173" s="18"/>
      <c r="R1173" s="181">
        <f t="shared" si="168"/>
        <v>0</v>
      </c>
      <c r="S1173" s="181">
        <f t="shared" si="169"/>
        <v>0</v>
      </c>
      <c r="T1173" s="181">
        <f t="shared" si="170"/>
        <v>0</v>
      </c>
      <c r="AQ1173" s="1">
        <f>COUNT(L$11:L1173)</f>
        <v>37</v>
      </c>
      <c r="AR1173" s="43">
        <f t="shared" si="171"/>
        <v>40933</v>
      </c>
      <c r="AS1173" s="44">
        <f t="shared" si="172"/>
        <v>89.120000000000019</v>
      </c>
      <c r="AT1173" s="10" t="str">
        <f t="shared" si="173"/>
        <v/>
      </c>
      <c r="AU1173" s="20" t="str">
        <f t="shared" si="174"/>
        <v/>
      </c>
      <c r="AV1173" s="42">
        <f t="shared" si="175"/>
        <v>1</v>
      </c>
      <c r="AW1173" s="89">
        <f t="shared" si="176"/>
        <v>0</v>
      </c>
      <c r="AX1173" s="168"/>
      <c r="AY1173" s="60"/>
      <c r="AZ1173" s="61"/>
      <c r="BB1173" s="61" t="str">
        <f>IF(Settings!I1169&lt;&gt;"",Settings!I1169,"")</f>
        <v/>
      </c>
    </row>
    <row r="1174" spans="2:54" x14ac:dyDescent="0.2">
      <c r="B1174" s="13"/>
      <c r="C1174" s="12"/>
      <c r="D1174" s="12"/>
      <c r="E1174" s="12"/>
      <c r="F1174" s="12"/>
      <c r="G1174" s="12"/>
      <c r="H1174" s="12"/>
      <c r="I1174" s="15"/>
      <c r="J1174" s="31"/>
      <c r="K1174" s="180"/>
      <c r="L1174" s="40"/>
      <c r="M1174" s="14"/>
      <c r="N1174" s="16"/>
      <c r="O1174" s="49"/>
      <c r="P1174" s="64"/>
      <c r="Q1174" s="18"/>
      <c r="R1174" s="181">
        <f t="shared" si="168"/>
        <v>0</v>
      </c>
      <c r="S1174" s="181">
        <f t="shared" si="169"/>
        <v>0</v>
      </c>
      <c r="T1174" s="181">
        <f t="shared" si="170"/>
        <v>0</v>
      </c>
      <c r="AQ1174" s="1">
        <f>COUNT(L$11:L1174)</f>
        <v>37</v>
      </c>
      <c r="AR1174" s="43">
        <f t="shared" si="171"/>
        <v>40933</v>
      </c>
      <c r="AS1174" s="44">
        <f t="shared" si="172"/>
        <v>89.120000000000019</v>
      </c>
      <c r="AT1174" s="10" t="str">
        <f t="shared" si="173"/>
        <v/>
      </c>
      <c r="AU1174" s="20" t="str">
        <f t="shared" si="174"/>
        <v/>
      </c>
      <c r="AV1174" s="42">
        <f t="shared" si="175"/>
        <v>1</v>
      </c>
      <c r="AW1174" s="89">
        <f t="shared" si="176"/>
        <v>0</v>
      </c>
      <c r="AX1174" s="168"/>
      <c r="AY1174" s="60"/>
      <c r="AZ1174" s="61"/>
      <c r="BB1174" s="61" t="str">
        <f>IF(Settings!I1170&lt;&gt;"",Settings!I1170,"")</f>
        <v/>
      </c>
    </row>
    <row r="1175" spans="2:54" x14ac:dyDescent="0.2">
      <c r="B1175" s="13"/>
      <c r="C1175" s="12"/>
      <c r="D1175" s="12"/>
      <c r="E1175" s="12"/>
      <c r="F1175" s="12"/>
      <c r="G1175" s="12"/>
      <c r="H1175" s="12"/>
      <c r="I1175" s="15"/>
      <c r="J1175" s="31"/>
      <c r="K1175" s="180"/>
      <c r="L1175" s="40"/>
      <c r="M1175" s="14"/>
      <c r="N1175" s="16"/>
      <c r="O1175" s="49"/>
      <c r="P1175" s="64"/>
      <c r="Q1175" s="18"/>
      <c r="R1175" s="181">
        <f t="shared" si="168"/>
        <v>0</v>
      </c>
      <c r="S1175" s="181">
        <f t="shared" si="169"/>
        <v>0</v>
      </c>
      <c r="T1175" s="181">
        <f t="shared" si="170"/>
        <v>0</v>
      </c>
      <c r="AQ1175" s="1">
        <f>COUNT(L$11:L1175)</f>
        <v>37</v>
      </c>
      <c r="AR1175" s="43">
        <f t="shared" si="171"/>
        <v>40933</v>
      </c>
      <c r="AS1175" s="44">
        <f t="shared" si="172"/>
        <v>89.120000000000019</v>
      </c>
      <c r="AT1175" s="10" t="str">
        <f t="shared" si="173"/>
        <v/>
      </c>
      <c r="AU1175" s="20" t="str">
        <f t="shared" si="174"/>
        <v/>
      </c>
      <c r="AV1175" s="42">
        <f t="shared" si="175"/>
        <v>1</v>
      </c>
      <c r="AW1175" s="89">
        <f t="shared" si="176"/>
        <v>0</v>
      </c>
      <c r="AX1175" s="168"/>
      <c r="AY1175" s="60"/>
      <c r="AZ1175" s="61"/>
      <c r="BB1175" s="61" t="str">
        <f>IF(Settings!I1171&lt;&gt;"",Settings!I1171,"")</f>
        <v/>
      </c>
    </row>
    <row r="1176" spans="2:54" x14ac:dyDescent="0.2">
      <c r="B1176" s="13"/>
      <c r="C1176" s="12"/>
      <c r="D1176" s="12"/>
      <c r="E1176" s="12"/>
      <c r="F1176" s="12"/>
      <c r="G1176" s="12"/>
      <c r="H1176" s="12"/>
      <c r="I1176" s="15"/>
      <c r="J1176" s="31"/>
      <c r="K1176" s="180"/>
      <c r="L1176" s="40"/>
      <c r="M1176" s="14"/>
      <c r="N1176" s="16"/>
      <c r="O1176" s="49"/>
      <c r="P1176" s="64"/>
      <c r="Q1176" s="18"/>
      <c r="R1176" s="181">
        <f t="shared" si="168"/>
        <v>0</v>
      </c>
      <c r="S1176" s="181">
        <f t="shared" si="169"/>
        <v>0</v>
      </c>
      <c r="T1176" s="181">
        <f t="shared" si="170"/>
        <v>0</v>
      </c>
      <c r="AQ1176" s="1">
        <f>COUNT(L$11:L1176)</f>
        <v>37</v>
      </c>
      <c r="AR1176" s="43">
        <f t="shared" si="171"/>
        <v>40933</v>
      </c>
      <c r="AS1176" s="44">
        <f t="shared" si="172"/>
        <v>89.120000000000019</v>
      </c>
      <c r="AT1176" s="10" t="str">
        <f t="shared" si="173"/>
        <v/>
      </c>
      <c r="AU1176" s="20" t="str">
        <f t="shared" si="174"/>
        <v/>
      </c>
      <c r="AV1176" s="42">
        <f t="shared" si="175"/>
        <v>1</v>
      </c>
      <c r="AW1176" s="89">
        <f t="shared" si="176"/>
        <v>0</v>
      </c>
      <c r="AX1176" s="168"/>
      <c r="AY1176" s="60"/>
      <c r="AZ1176" s="61"/>
      <c r="BB1176" s="61" t="str">
        <f>IF(Settings!I1172&lt;&gt;"",Settings!I1172,"")</f>
        <v/>
      </c>
    </row>
    <row r="1177" spans="2:54" x14ac:dyDescent="0.2">
      <c r="B1177" s="13"/>
      <c r="C1177" s="12"/>
      <c r="D1177" s="12"/>
      <c r="E1177" s="12"/>
      <c r="F1177" s="12"/>
      <c r="G1177" s="12"/>
      <c r="H1177" s="12"/>
      <c r="I1177" s="15"/>
      <c r="J1177" s="31"/>
      <c r="K1177" s="180"/>
      <c r="L1177" s="40"/>
      <c r="M1177" s="14"/>
      <c r="N1177" s="16"/>
      <c r="O1177" s="49"/>
      <c r="P1177" s="64"/>
      <c r="Q1177" s="18"/>
      <c r="R1177" s="181">
        <f t="shared" si="168"/>
        <v>0</v>
      </c>
      <c r="S1177" s="181">
        <f t="shared" si="169"/>
        <v>0</v>
      </c>
      <c r="T1177" s="181">
        <f t="shared" si="170"/>
        <v>0</v>
      </c>
      <c r="AQ1177" s="1">
        <f>COUNT(L$11:L1177)</f>
        <v>37</v>
      </c>
      <c r="AR1177" s="43">
        <f t="shared" si="171"/>
        <v>40933</v>
      </c>
      <c r="AS1177" s="44">
        <f t="shared" si="172"/>
        <v>89.120000000000019</v>
      </c>
      <c r="AT1177" s="10" t="str">
        <f t="shared" si="173"/>
        <v/>
      </c>
      <c r="AU1177" s="20" t="str">
        <f t="shared" si="174"/>
        <v/>
      </c>
      <c r="AV1177" s="42">
        <f t="shared" si="175"/>
        <v>1</v>
      </c>
      <c r="AW1177" s="89">
        <f t="shared" si="176"/>
        <v>0</v>
      </c>
      <c r="AX1177" s="168"/>
      <c r="AY1177" s="60"/>
      <c r="AZ1177" s="61"/>
      <c r="BB1177" s="61" t="str">
        <f>IF(Settings!I1173&lt;&gt;"",Settings!I1173,"")</f>
        <v/>
      </c>
    </row>
    <row r="1178" spans="2:54" x14ac:dyDescent="0.2">
      <c r="B1178" s="13"/>
      <c r="C1178" s="12"/>
      <c r="D1178" s="12"/>
      <c r="E1178" s="12"/>
      <c r="F1178" s="12"/>
      <c r="G1178" s="12"/>
      <c r="H1178" s="12"/>
      <c r="I1178" s="15"/>
      <c r="J1178" s="31"/>
      <c r="K1178" s="180"/>
      <c r="L1178" s="40"/>
      <c r="M1178" s="14"/>
      <c r="N1178" s="16"/>
      <c r="O1178" s="49"/>
      <c r="P1178" s="64"/>
      <c r="Q1178" s="18"/>
      <c r="R1178" s="181">
        <f t="shared" si="168"/>
        <v>0</v>
      </c>
      <c r="S1178" s="181">
        <f t="shared" si="169"/>
        <v>0</v>
      </c>
      <c r="T1178" s="181">
        <f t="shared" si="170"/>
        <v>0</v>
      </c>
      <c r="AQ1178" s="1">
        <f>COUNT(L$11:L1178)</f>
        <v>37</v>
      </c>
      <c r="AR1178" s="43">
        <f t="shared" si="171"/>
        <v>40933</v>
      </c>
      <c r="AS1178" s="44">
        <f t="shared" si="172"/>
        <v>89.120000000000019</v>
      </c>
      <c r="AT1178" s="10" t="str">
        <f t="shared" si="173"/>
        <v/>
      </c>
      <c r="AU1178" s="20" t="str">
        <f t="shared" si="174"/>
        <v/>
      </c>
      <c r="AV1178" s="42">
        <f t="shared" si="175"/>
        <v>1</v>
      </c>
      <c r="AW1178" s="89">
        <f t="shared" si="176"/>
        <v>0</v>
      </c>
      <c r="AX1178" s="168"/>
      <c r="AY1178" s="60"/>
      <c r="AZ1178" s="61"/>
      <c r="BB1178" s="61" t="str">
        <f>IF(Settings!I1174&lt;&gt;"",Settings!I1174,"")</f>
        <v/>
      </c>
    </row>
    <row r="1179" spans="2:54" x14ac:dyDescent="0.2">
      <c r="B1179" s="13"/>
      <c r="C1179" s="12"/>
      <c r="D1179" s="12"/>
      <c r="E1179" s="12"/>
      <c r="F1179" s="12"/>
      <c r="G1179" s="12"/>
      <c r="H1179" s="12"/>
      <c r="I1179" s="15"/>
      <c r="J1179" s="31"/>
      <c r="K1179" s="180"/>
      <c r="L1179" s="40"/>
      <c r="M1179" s="14"/>
      <c r="N1179" s="16"/>
      <c r="O1179" s="49"/>
      <c r="P1179" s="64"/>
      <c r="Q1179" s="18"/>
      <c r="R1179" s="181">
        <f t="shared" si="168"/>
        <v>0</v>
      </c>
      <c r="S1179" s="181">
        <f t="shared" si="169"/>
        <v>0</v>
      </c>
      <c r="T1179" s="181">
        <f t="shared" si="170"/>
        <v>0</v>
      </c>
      <c r="AQ1179" s="1">
        <f>COUNT(L$11:L1179)</f>
        <v>37</v>
      </c>
      <c r="AR1179" s="43">
        <f t="shared" si="171"/>
        <v>40933</v>
      </c>
      <c r="AS1179" s="44">
        <f t="shared" si="172"/>
        <v>89.120000000000019</v>
      </c>
      <c r="AT1179" s="10" t="str">
        <f t="shared" si="173"/>
        <v/>
      </c>
      <c r="AU1179" s="20" t="str">
        <f t="shared" si="174"/>
        <v/>
      </c>
      <c r="AV1179" s="42">
        <f t="shared" si="175"/>
        <v>1</v>
      </c>
      <c r="AW1179" s="89">
        <f t="shared" si="176"/>
        <v>0</v>
      </c>
      <c r="AX1179" s="168"/>
      <c r="AY1179" s="60"/>
      <c r="AZ1179" s="61"/>
      <c r="BB1179" s="61" t="str">
        <f>IF(Settings!I1175&lt;&gt;"",Settings!I1175,"")</f>
        <v/>
      </c>
    </row>
    <row r="1180" spans="2:54" x14ac:dyDescent="0.2">
      <c r="B1180" s="13"/>
      <c r="C1180" s="12"/>
      <c r="D1180" s="12"/>
      <c r="E1180" s="12"/>
      <c r="F1180" s="12"/>
      <c r="G1180" s="12"/>
      <c r="H1180" s="12"/>
      <c r="I1180" s="15"/>
      <c r="J1180" s="31"/>
      <c r="K1180" s="180"/>
      <c r="L1180" s="40"/>
      <c r="M1180" s="14"/>
      <c r="N1180" s="16"/>
      <c r="O1180" s="49"/>
      <c r="P1180" s="64"/>
      <c r="Q1180" s="18"/>
      <c r="R1180" s="181">
        <f t="shared" si="168"/>
        <v>0</v>
      </c>
      <c r="S1180" s="181">
        <f t="shared" si="169"/>
        <v>0</v>
      </c>
      <c r="T1180" s="181">
        <f t="shared" si="170"/>
        <v>0</v>
      </c>
      <c r="AQ1180" s="1">
        <f>COUNT(L$11:L1180)</f>
        <v>37</v>
      </c>
      <c r="AR1180" s="43">
        <f t="shared" si="171"/>
        <v>40933</v>
      </c>
      <c r="AS1180" s="44">
        <f t="shared" si="172"/>
        <v>89.120000000000019</v>
      </c>
      <c r="AT1180" s="10" t="str">
        <f t="shared" si="173"/>
        <v/>
      </c>
      <c r="AU1180" s="20" t="str">
        <f t="shared" si="174"/>
        <v/>
      </c>
      <c r="AV1180" s="42">
        <f t="shared" si="175"/>
        <v>1</v>
      </c>
      <c r="AW1180" s="89">
        <f t="shared" si="176"/>
        <v>0</v>
      </c>
      <c r="AX1180" s="168"/>
      <c r="AY1180" s="60"/>
      <c r="AZ1180" s="61"/>
      <c r="BB1180" s="61" t="str">
        <f>IF(Settings!I1176&lt;&gt;"",Settings!I1176,"")</f>
        <v/>
      </c>
    </row>
    <row r="1181" spans="2:54" x14ac:dyDescent="0.2">
      <c r="B1181" s="13"/>
      <c r="C1181" s="12"/>
      <c r="D1181" s="12"/>
      <c r="E1181" s="12"/>
      <c r="F1181" s="12"/>
      <c r="G1181" s="12"/>
      <c r="H1181" s="12"/>
      <c r="I1181" s="15"/>
      <c r="J1181" s="31"/>
      <c r="K1181" s="180"/>
      <c r="L1181" s="40"/>
      <c r="M1181" s="14"/>
      <c r="N1181" s="16"/>
      <c r="O1181" s="49"/>
      <c r="P1181" s="64"/>
      <c r="Q1181" s="18"/>
      <c r="R1181" s="181">
        <f t="shared" si="168"/>
        <v>0</v>
      </c>
      <c r="S1181" s="181">
        <f t="shared" si="169"/>
        <v>0</v>
      </c>
      <c r="T1181" s="181">
        <f t="shared" si="170"/>
        <v>0</v>
      </c>
      <c r="AQ1181" s="1">
        <f>COUNT(L$11:L1181)</f>
        <v>37</v>
      </c>
      <c r="AR1181" s="43">
        <f t="shared" si="171"/>
        <v>40933</v>
      </c>
      <c r="AS1181" s="44">
        <f t="shared" si="172"/>
        <v>89.120000000000019</v>
      </c>
      <c r="AT1181" s="10" t="str">
        <f t="shared" si="173"/>
        <v/>
      </c>
      <c r="AU1181" s="20" t="str">
        <f t="shared" si="174"/>
        <v/>
      </c>
      <c r="AV1181" s="42">
        <f t="shared" si="175"/>
        <v>1</v>
      </c>
      <c r="AW1181" s="89">
        <f t="shared" si="176"/>
        <v>0</v>
      </c>
      <c r="AX1181" s="168"/>
      <c r="AY1181" s="60"/>
      <c r="AZ1181" s="61"/>
      <c r="BB1181" s="61" t="str">
        <f>IF(Settings!I1177&lt;&gt;"",Settings!I1177,"")</f>
        <v/>
      </c>
    </row>
    <row r="1182" spans="2:54" x14ac:dyDescent="0.2">
      <c r="B1182" s="13"/>
      <c r="C1182" s="12"/>
      <c r="D1182" s="12"/>
      <c r="E1182" s="12"/>
      <c r="F1182" s="12"/>
      <c r="G1182" s="12"/>
      <c r="H1182" s="12"/>
      <c r="I1182" s="15"/>
      <c r="J1182" s="31"/>
      <c r="K1182" s="180"/>
      <c r="L1182" s="40"/>
      <c r="M1182" s="14"/>
      <c r="N1182" s="16"/>
      <c r="O1182" s="49"/>
      <c r="P1182" s="64"/>
      <c r="Q1182" s="18"/>
      <c r="R1182" s="181">
        <f t="shared" si="168"/>
        <v>0</v>
      </c>
      <c r="S1182" s="181">
        <f t="shared" si="169"/>
        <v>0</v>
      </c>
      <c r="T1182" s="181">
        <f t="shared" si="170"/>
        <v>0</v>
      </c>
      <c r="AQ1182" s="1">
        <f>COUNT(L$11:L1182)</f>
        <v>37</v>
      </c>
      <c r="AR1182" s="43">
        <f t="shared" si="171"/>
        <v>40933</v>
      </c>
      <c r="AS1182" s="44">
        <f t="shared" si="172"/>
        <v>89.120000000000019</v>
      </c>
      <c r="AT1182" s="10" t="str">
        <f t="shared" si="173"/>
        <v/>
      </c>
      <c r="AU1182" s="20" t="str">
        <f t="shared" si="174"/>
        <v/>
      </c>
      <c r="AV1182" s="42">
        <f t="shared" si="175"/>
        <v>1</v>
      </c>
      <c r="AW1182" s="89">
        <f t="shared" si="176"/>
        <v>0</v>
      </c>
      <c r="AX1182" s="168"/>
      <c r="AY1182" s="60"/>
      <c r="AZ1182" s="61"/>
      <c r="BB1182" s="61" t="str">
        <f>IF(Settings!I1178&lt;&gt;"",Settings!I1178,"")</f>
        <v/>
      </c>
    </row>
    <row r="1183" spans="2:54" x14ac:dyDescent="0.2">
      <c r="B1183" s="13"/>
      <c r="C1183" s="12"/>
      <c r="D1183" s="12"/>
      <c r="E1183" s="12"/>
      <c r="F1183" s="12"/>
      <c r="G1183" s="12"/>
      <c r="H1183" s="12"/>
      <c r="I1183" s="15"/>
      <c r="J1183" s="31"/>
      <c r="K1183" s="180"/>
      <c r="L1183" s="40"/>
      <c r="M1183" s="14"/>
      <c r="N1183" s="16"/>
      <c r="O1183" s="49"/>
      <c r="P1183" s="64"/>
      <c r="Q1183" s="18"/>
      <c r="R1183" s="181">
        <f t="shared" si="168"/>
        <v>0</v>
      </c>
      <c r="S1183" s="181">
        <f t="shared" si="169"/>
        <v>0</v>
      </c>
      <c r="T1183" s="181">
        <f t="shared" si="170"/>
        <v>0</v>
      </c>
      <c r="AQ1183" s="1">
        <f>COUNT(L$11:L1183)</f>
        <v>37</v>
      </c>
      <c r="AR1183" s="43">
        <f t="shared" si="171"/>
        <v>40933</v>
      </c>
      <c r="AS1183" s="44">
        <f t="shared" si="172"/>
        <v>89.120000000000019</v>
      </c>
      <c r="AT1183" s="10" t="str">
        <f t="shared" si="173"/>
        <v/>
      </c>
      <c r="AU1183" s="20" t="str">
        <f t="shared" si="174"/>
        <v/>
      </c>
      <c r="AV1183" s="42">
        <f t="shared" si="175"/>
        <v>1</v>
      </c>
      <c r="AW1183" s="89">
        <f t="shared" si="176"/>
        <v>0</v>
      </c>
      <c r="AX1183" s="168"/>
      <c r="AY1183" s="60"/>
      <c r="AZ1183" s="61"/>
      <c r="BB1183" s="61" t="str">
        <f>IF(Settings!I1179&lt;&gt;"",Settings!I1179,"")</f>
        <v/>
      </c>
    </row>
    <row r="1184" spans="2:54" x14ac:dyDescent="0.2">
      <c r="B1184" s="13"/>
      <c r="C1184" s="12"/>
      <c r="D1184" s="12"/>
      <c r="E1184" s="12"/>
      <c r="F1184" s="12"/>
      <c r="G1184" s="12"/>
      <c r="H1184" s="12"/>
      <c r="I1184" s="15"/>
      <c r="J1184" s="31"/>
      <c r="K1184" s="180"/>
      <c r="L1184" s="40"/>
      <c r="M1184" s="14"/>
      <c r="N1184" s="16"/>
      <c r="O1184" s="49"/>
      <c r="P1184" s="64"/>
      <c r="Q1184" s="18"/>
      <c r="R1184" s="181">
        <f t="shared" si="168"/>
        <v>0</v>
      </c>
      <c r="S1184" s="181">
        <f t="shared" si="169"/>
        <v>0</v>
      </c>
      <c r="T1184" s="181">
        <f t="shared" si="170"/>
        <v>0</v>
      </c>
      <c r="AQ1184" s="1">
        <f>COUNT(L$11:L1184)</f>
        <v>37</v>
      </c>
      <c r="AR1184" s="43">
        <f t="shared" si="171"/>
        <v>40933</v>
      </c>
      <c r="AS1184" s="44">
        <f t="shared" si="172"/>
        <v>89.120000000000019</v>
      </c>
      <c r="AT1184" s="10" t="str">
        <f t="shared" si="173"/>
        <v/>
      </c>
      <c r="AU1184" s="20" t="str">
        <f t="shared" si="174"/>
        <v/>
      </c>
      <c r="AV1184" s="42">
        <f t="shared" si="175"/>
        <v>1</v>
      </c>
      <c r="AW1184" s="89">
        <f t="shared" si="176"/>
        <v>0</v>
      </c>
      <c r="AX1184" s="168"/>
      <c r="AY1184" s="60"/>
      <c r="AZ1184" s="61"/>
      <c r="BB1184" s="61" t="str">
        <f>IF(Settings!I1180&lt;&gt;"",Settings!I1180,"")</f>
        <v/>
      </c>
    </row>
    <row r="1185" spans="2:54" x14ac:dyDescent="0.2">
      <c r="B1185" s="13"/>
      <c r="C1185" s="12"/>
      <c r="D1185" s="12"/>
      <c r="E1185" s="12"/>
      <c r="F1185" s="12"/>
      <c r="G1185" s="12"/>
      <c r="H1185" s="12"/>
      <c r="I1185" s="15"/>
      <c r="J1185" s="31"/>
      <c r="K1185" s="180"/>
      <c r="L1185" s="40"/>
      <c r="M1185" s="14"/>
      <c r="N1185" s="16"/>
      <c r="O1185" s="49"/>
      <c r="P1185" s="64"/>
      <c r="Q1185" s="18"/>
      <c r="R1185" s="181">
        <f t="shared" si="168"/>
        <v>0</v>
      </c>
      <c r="S1185" s="181">
        <f t="shared" si="169"/>
        <v>0</v>
      </c>
      <c r="T1185" s="181">
        <f t="shared" si="170"/>
        <v>0</v>
      </c>
      <c r="AQ1185" s="1">
        <f>COUNT(L$11:L1185)</f>
        <v>37</v>
      </c>
      <c r="AR1185" s="43">
        <f t="shared" si="171"/>
        <v>40933</v>
      </c>
      <c r="AS1185" s="44">
        <f t="shared" si="172"/>
        <v>89.120000000000019</v>
      </c>
      <c r="AT1185" s="10" t="str">
        <f t="shared" si="173"/>
        <v/>
      </c>
      <c r="AU1185" s="20" t="str">
        <f t="shared" si="174"/>
        <v/>
      </c>
      <c r="AV1185" s="42">
        <f t="shared" si="175"/>
        <v>1</v>
      </c>
      <c r="AW1185" s="89">
        <f t="shared" si="176"/>
        <v>0</v>
      </c>
      <c r="AX1185" s="168"/>
      <c r="AY1185" s="60"/>
      <c r="AZ1185" s="61"/>
      <c r="BB1185" s="61" t="str">
        <f>IF(Settings!I1181&lt;&gt;"",Settings!I1181,"")</f>
        <v/>
      </c>
    </row>
    <row r="1186" spans="2:54" x14ac:dyDescent="0.2">
      <c r="B1186" s="13"/>
      <c r="C1186" s="12"/>
      <c r="D1186" s="12"/>
      <c r="E1186" s="12"/>
      <c r="F1186" s="12"/>
      <c r="G1186" s="12"/>
      <c r="H1186" s="12"/>
      <c r="I1186" s="15"/>
      <c r="J1186" s="31"/>
      <c r="K1186" s="180"/>
      <c r="L1186" s="40"/>
      <c r="M1186" s="14"/>
      <c r="N1186" s="16"/>
      <c r="O1186" s="49"/>
      <c r="P1186" s="64"/>
      <c r="Q1186" s="18"/>
      <c r="R1186" s="181">
        <f t="shared" si="168"/>
        <v>0</v>
      </c>
      <c r="S1186" s="181">
        <f t="shared" si="169"/>
        <v>0</v>
      </c>
      <c r="T1186" s="181">
        <f t="shared" si="170"/>
        <v>0</v>
      </c>
      <c r="AQ1186" s="1">
        <f>COUNT(L$11:L1186)</f>
        <v>37</v>
      </c>
      <c r="AR1186" s="43">
        <f t="shared" si="171"/>
        <v>40933</v>
      </c>
      <c r="AS1186" s="44">
        <f t="shared" si="172"/>
        <v>89.120000000000019</v>
      </c>
      <c r="AT1186" s="10" t="str">
        <f t="shared" si="173"/>
        <v/>
      </c>
      <c r="AU1186" s="20" t="str">
        <f t="shared" si="174"/>
        <v/>
      </c>
      <c r="AV1186" s="42">
        <f t="shared" si="175"/>
        <v>1</v>
      </c>
      <c r="AW1186" s="89">
        <f t="shared" si="176"/>
        <v>0</v>
      </c>
      <c r="AX1186" s="168"/>
      <c r="AY1186" s="60"/>
      <c r="AZ1186" s="61"/>
      <c r="BB1186" s="61" t="str">
        <f>IF(Settings!I1182&lt;&gt;"",Settings!I1182,"")</f>
        <v/>
      </c>
    </row>
    <row r="1187" spans="2:54" x14ac:dyDescent="0.2">
      <c r="B1187" s="13"/>
      <c r="C1187" s="12"/>
      <c r="D1187" s="12"/>
      <c r="E1187" s="12"/>
      <c r="F1187" s="12"/>
      <c r="G1187" s="12"/>
      <c r="H1187" s="12"/>
      <c r="I1187" s="15"/>
      <c r="J1187" s="31"/>
      <c r="K1187" s="180"/>
      <c r="L1187" s="40"/>
      <c r="M1187" s="14"/>
      <c r="N1187" s="16"/>
      <c r="O1187" s="49"/>
      <c r="P1187" s="64"/>
      <c r="Q1187" s="18"/>
      <c r="R1187" s="181">
        <f t="shared" si="168"/>
        <v>0</v>
      </c>
      <c r="S1187" s="181">
        <f t="shared" si="169"/>
        <v>0</v>
      </c>
      <c r="T1187" s="181">
        <f t="shared" si="170"/>
        <v>0</v>
      </c>
      <c r="AQ1187" s="1">
        <f>COUNT(L$11:L1187)</f>
        <v>37</v>
      </c>
      <c r="AR1187" s="43">
        <f t="shared" si="171"/>
        <v>40933</v>
      </c>
      <c r="AS1187" s="44">
        <f t="shared" si="172"/>
        <v>89.120000000000019</v>
      </c>
      <c r="AT1187" s="10" t="str">
        <f t="shared" si="173"/>
        <v/>
      </c>
      <c r="AU1187" s="20" t="str">
        <f t="shared" si="174"/>
        <v/>
      </c>
      <c r="AV1187" s="42">
        <f t="shared" si="175"/>
        <v>1</v>
      </c>
      <c r="AW1187" s="89">
        <f t="shared" si="176"/>
        <v>0</v>
      </c>
      <c r="AX1187" s="168"/>
      <c r="AY1187" s="60"/>
      <c r="AZ1187" s="61"/>
      <c r="BB1187" s="61" t="str">
        <f>IF(Settings!I1183&lt;&gt;"",Settings!I1183,"")</f>
        <v/>
      </c>
    </row>
    <row r="1188" spans="2:54" x14ac:dyDescent="0.2">
      <c r="B1188" s="13"/>
      <c r="C1188" s="12"/>
      <c r="D1188" s="12"/>
      <c r="E1188" s="12"/>
      <c r="F1188" s="12"/>
      <c r="G1188" s="12"/>
      <c r="H1188" s="12"/>
      <c r="I1188" s="15"/>
      <c r="J1188" s="31"/>
      <c r="K1188" s="180"/>
      <c r="L1188" s="40"/>
      <c r="M1188" s="14"/>
      <c r="N1188" s="16"/>
      <c r="O1188" s="49"/>
      <c r="P1188" s="64"/>
      <c r="Q1188" s="18"/>
      <c r="R1188" s="181">
        <f t="shared" si="168"/>
        <v>0</v>
      </c>
      <c r="S1188" s="181">
        <f t="shared" si="169"/>
        <v>0</v>
      </c>
      <c r="T1188" s="181">
        <f t="shared" si="170"/>
        <v>0</v>
      </c>
      <c r="AQ1188" s="1">
        <f>COUNT(L$11:L1188)</f>
        <v>37</v>
      </c>
      <c r="AR1188" s="43">
        <f t="shared" si="171"/>
        <v>40933</v>
      </c>
      <c r="AS1188" s="44">
        <f t="shared" si="172"/>
        <v>89.120000000000019</v>
      </c>
      <c r="AT1188" s="10" t="str">
        <f t="shared" si="173"/>
        <v/>
      </c>
      <c r="AU1188" s="20" t="str">
        <f t="shared" si="174"/>
        <v/>
      </c>
      <c r="AV1188" s="42">
        <f t="shared" si="175"/>
        <v>1</v>
      </c>
      <c r="AW1188" s="89">
        <f t="shared" si="176"/>
        <v>0</v>
      </c>
      <c r="AX1188" s="168"/>
      <c r="AY1188" s="60"/>
      <c r="AZ1188" s="61"/>
      <c r="BB1188" s="61" t="str">
        <f>IF(Settings!I1184&lt;&gt;"",Settings!I1184,"")</f>
        <v/>
      </c>
    </row>
    <row r="1189" spans="2:54" x14ac:dyDescent="0.2">
      <c r="B1189" s="13"/>
      <c r="C1189" s="12"/>
      <c r="D1189" s="12"/>
      <c r="E1189" s="12"/>
      <c r="F1189" s="12"/>
      <c r="G1189" s="12"/>
      <c r="H1189" s="12"/>
      <c r="I1189" s="15"/>
      <c r="J1189" s="31"/>
      <c r="K1189" s="180"/>
      <c r="L1189" s="40"/>
      <c r="M1189" s="14"/>
      <c r="N1189" s="16"/>
      <c r="O1189" s="49"/>
      <c r="P1189" s="64"/>
      <c r="Q1189" s="18"/>
      <c r="R1189" s="181">
        <f t="shared" si="168"/>
        <v>0</v>
      </c>
      <c r="S1189" s="181">
        <f t="shared" si="169"/>
        <v>0</v>
      </c>
      <c r="T1189" s="181">
        <f t="shared" si="170"/>
        <v>0</v>
      </c>
      <c r="AQ1189" s="1">
        <f>COUNT(L$11:L1189)</f>
        <v>37</v>
      </c>
      <c r="AR1189" s="43">
        <f t="shared" si="171"/>
        <v>40933</v>
      </c>
      <c r="AS1189" s="44">
        <f t="shared" si="172"/>
        <v>89.120000000000019</v>
      </c>
      <c r="AT1189" s="10" t="str">
        <f t="shared" si="173"/>
        <v/>
      </c>
      <c r="AU1189" s="20" t="str">
        <f t="shared" si="174"/>
        <v/>
      </c>
      <c r="AV1189" s="42">
        <f t="shared" si="175"/>
        <v>1</v>
      </c>
      <c r="AW1189" s="89">
        <f t="shared" si="176"/>
        <v>0</v>
      </c>
      <c r="AX1189" s="168"/>
      <c r="AY1189" s="60"/>
      <c r="AZ1189" s="61"/>
      <c r="BB1189" s="61" t="str">
        <f>IF(Settings!I1185&lt;&gt;"",Settings!I1185,"")</f>
        <v/>
      </c>
    </row>
    <row r="1190" spans="2:54" x14ac:dyDescent="0.2">
      <c r="B1190" s="13"/>
      <c r="C1190" s="12"/>
      <c r="D1190" s="12"/>
      <c r="E1190" s="12"/>
      <c r="F1190" s="12"/>
      <c r="G1190" s="12"/>
      <c r="H1190" s="12"/>
      <c r="I1190" s="15"/>
      <c r="J1190" s="31"/>
      <c r="K1190" s="180"/>
      <c r="L1190" s="40"/>
      <c r="M1190" s="14"/>
      <c r="N1190" s="16"/>
      <c r="O1190" s="49"/>
      <c r="P1190" s="64"/>
      <c r="Q1190" s="18"/>
      <c r="R1190" s="181">
        <f t="shared" si="168"/>
        <v>0</v>
      </c>
      <c r="S1190" s="181">
        <f t="shared" si="169"/>
        <v>0</v>
      </c>
      <c r="T1190" s="181">
        <f t="shared" si="170"/>
        <v>0</v>
      </c>
      <c r="AQ1190" s="1">
        <f>COUNT(L$11:L1190)</f>
        <v>37</v>
      </c>
      <c r="AR1190" s="43">
        <f t="shared" si="171"/>
        <v>40933</v>
      </c>
      <c r="AS1190" s="44">
        <f t="shared" si="172"/>
        <v>89.120000000000019</v>
      </c>
      <c r="AT1190" s="10" t="str">
        <f t="shared" si="173"/>
        <v/>
      </c>
      <c r="AU1190" s="20" t="str">
        <f t="shared" si="174"/>
        <v/>
      </c>
      <c r="AV1190" s="42">
        <f t="shared" si="175"/>
        <v>1</v>
      </c>
      <c r="AW1190" s="89">
        <f t="shared" si="176"/>
        <v>0</v>
      </c>
      <c r="AX1190" s="168"/>
      <c r="AY1190" s="60"/>
      <c r="AZ1190" s="61"/>
      <c r="BB1190" s="61" t="str">
        <f>IF(Settings!I1186&lt;&gt;"",Settings!I1186,"")</f>
        <v/>
      </c>
    </row>
    <row r="1191" spans="2:54" x14ac:dyDescent="0.2">
      <c r="B1191" s="13"/>
      <c r="C1191" s="12"/>
      <c r="D1191" s="12"/>
      <c r="E1191" s="12"/>
      <c r="F1191" s="12"/>
      <c r="G1191" s="12"/>
      <c r="H1191" s="12"/>
      <c r="I1191" s="15"/>
      <c r="J1191" s="31"/>
      <c r="K1191" s="180"/>
      <c r="L1191" s="40"/>
      <c r="M1191" s="14"/>
      <c r="N1191" s="16"/>
      <c r="O1191" s="49"/>
      <c r="P1191" s="64"/>
      <c r="Q1191" s="18"/>
      <c r="R1191" s="181">
        <f t="shared" si="168"/>
        <v>0</v>
      </c>
      <c r="S1191" s="181">
        <f t="shared" si="169"/>
        <v>0</v>
      </c>
      <c r="T1191" s="181">
        <f t="shared" si="170"/>
        <v>0</v>
      </c>
      <c r="AQ1191" s="1">
        <f>COUNT(L$11:L1191)</f>
        <v>37</v>
      </c>
      <c r="AR1191" s="43">
        <f t="shared" si="171"/>
        <v>40933</v>
      </c>
      <c r="AS1191" s="44">
        <f t="shared" si="172"/>
        <v>89.120000000000019</v>
      </c>
      <c r="AT1191" s="10" t="str">
        <f t="shared" si="173"/>
        <v/>
      </c>
      <c r="AU1191" s="20" t="str">
        <f t="shared" si="174"/>
        <v/>
      </c>
      <c r="AV1191" s="42">
        <f t="shared" si="175"/>
        <v>1</v>
      </c>
      <c r="AW1191" s="89">
        <f t="shared" si="176"/>
        <v>0</v>
      </c>
      <c r="AX1191" s="168"/>
      <c r="AY1191" s="60"/>
      <c r="AZ1191" s="61"/>
      <c r="BB1191" s="61" t="str">
        <f>IF(Settings!I1187&lt;&gt;"",Settings!I1187,"")</f>
        <v/>
      </c>
    </row>
    <row r="1192" spans="2:54" x14ac:dyDescent="0.2">
      <c r="B1192" s="13"/>
      <c r="C1192" s="12"/>
      <c r="D1192" s="12"/>
      <c r="E1192" s="12"/>
      <c r="F1192" s="12"/>
      <c r="G1192" s="12"/>
      <c r="H1192" s="12"/>
      <c r="I1192" s="15"/>
      <c r="J1192" s="31"/>
      <c r="K1192" s="180"/>
      <c r="L1192" s="40"/>
      <c r="M1192" s="14"/>
      <c r="N1192" s="16"/>
      <c r="O1192" s="49"/>
      <c r="P1192" s="64"/>
      <c r="Q1192" s="18"/>
      <c r="R1192" s="181">
        <f t="shared" si="168"/>
        <v>0</v>
      </c>
      <c r="S1192" s="181">
        <f t="shared" si="169"/>
        <v>0</v>
      </c>
      <c r="T1192" s="181">
        <f t="shared" si="170"/>
        <v>0</v>
      </c>
      <c r="AQ1192" s="1">
        <f>COUNT(L$11:L1192)</f>
        <v>37</v>
      </c>
      <c r="AR1192" s="43">
        <f t="shared" si="171"/>
        <v>40933</v>
      </c>
      <c r="AS1192" s="44">
        <f t="shared" si="172"/>
        <v>89.120000000000019</v>
      </c>
      <c r="AT1192" s="10" t="str">
        <f t="shared" si="173"/>
        <v/>
      </c>
      <c r="AU1192" s="20" t="str">
        <f t="shared" si="174"/>
        <v/>
      </c>
      <c r="AV1192" s="42">
        <f t="shared" si="175"/>
        <v>1</v>
      </c>
      <c r="AW1192" s="89">
        <f t="shared" si="176"/>
        <v>0</v>
      </c>
      <c r="AX1192" s="168"/>
      <c r="AY1192" s="60"/>
      <c r="AZ1192" s="61"/>
      <c r="BB1192" s="61" t="str">
        <f>IF(Settings!I1188&lt;&gt;"",Settings!I1188,"")</f>
        <v/>
      </c>
    </row>
    <row r="1193" spans="2:54" x14ac:dyDescent="0.2">
      <c r="B1193" s="13"/>
      <c r="C1193" s="12"/>
      <c r="D1193" s="12"/>
      <c r="E1193" s="12"/>
      <c r="F1193" s="12"/>
      <c r="G1193" s="12"/>
      <c r="H1193" s="12"/>
      <c r="I1193" s="15"/>
      <c r="J1193" s="31"/>
      <c r="K1193" s="180"/>
      <c r="L1193" s="40"/>
      <c r="M1193" s="14"/>
      <c r="N1193" s="16"/>
      <c r="O1193" s="49"/>
      <c r="P1193" s="64"/>
      <c r="Q1193" s="18"/>
      <c r="R1193" s="181">
        <f t="shared" si="168"/>
        <v>0</v>
      </c>
      <c r="S1193" s="181">
        <f t="shared" si="169"/>
        <v>0</v>
      </c>
      <c r="T1193" s="181">
        <f t="shared" si="170"/>
        <v>0</v>
      </c>
      <c r="AQ1193" s="1">
        <f>COUNT(L$11:L1193)</f>
        <v>37</v>
      </c>
      <c r="AR1193" s="43">
        <f t="shared" si="171"/>
        <v>40933</v>
      </c>
      <c r="AS1193" s="44">
        <f t="shared" si="172"/>
        <v>89.120000000000019</v>
      </c>
      <c r="AT1193" s="10" t="str">
        <f t="shared" si="173"/>
        <v/>
      </c>
      <c r="AU1193" s="20" t="str">
        <f t="shared" si="174"/>
        <v/>
      </c>
      <c r="AV1193" s="42">
        <f t="shared" si="175"/>
        <v>1</v>
      </c>
      <c r="AW1193" s="89">
        <f t="shared" si="176"/>
        <v>0</v>
      </c>
      <c r="AX1193" s="168"/>
      <c r="AY1193" s="60"/>
      <c r="AZ1193" s="61"/>
      <c r="BB1193" s="61" t="str">
        <f>IF(Settings!I1189&lt;&gt;"",Settings!I1189,"")</f>
        <v/>
      </c>
    </row>
    <row r="1194" spans="2:54" x14ac:dyDescent="0.2">
      <c r="B1194" s="13"/>
      <c r="C1194" s="12"/>
      <c r="D1194" s="12"/>
      <c r="E1194" s="12"/>
      <c r="F1194" s="12"/>
      <c r="G1194" s="12"/>
      <c r="H1194" s="12"/>
      <c r="I1194" s="15"/>
      <c r="J1194" s="31"/>
      <c r="K1194" s="180"/>
      <c r="L1194" s="40"/>
      <c r="M1194" s="14"/>
      <c r="N1194" s="16"/>
      <c r="O1194" s="49"/>
      <c r="P1194" s="64"/>
      <c r="Q1194" s="18"/>
      <c r="R1194" s="181">
        <f t="shared" si="168"/>
        <v>0</v>
      </c>
      <c r="S1194" s="181">
        <f t="shared" si="169"/>
        <v>0</v>
      </c>
      <c r="T1194" s="181">
        <f t="shared" si="170"/>
        <v>0</v>
      </c>
      <c r="AQ1194" s="1">
        <f>COUNT(L$11:L1194)</f>
        <v>37</v>
      </c>
      <c r="AR1194" s="43">
        <f t="shared" si="171"/>
        <v>40933</v>
      </c>
      <c r="AS1194" s="44">
        <f t="shared" si="172"/>
        <v>89.120000000000019</v>
      </c>
      <c r="AT1194" s="10" t="str">
        <f t="shared" si="173"/>
        <v/>
      </c>
      <c r="AU1194" s="20" t="str">
        <f t="shared" si="174"/>
        <v/>
      </c>
      <c r="AV1194" s="42">
        <f t="shared" si="175"/>
        <v>1</v>
      </c>
      <c r="AW1194" s="89">
        <f t="shared" si="176"/>
        <v>0</v>
      </c>
      <c r="AX1194" s="168"/>
      <c r="AY1194" s="60"/>
      <c r="AZ1194" s="61"/>
      <c r="BB1194" s="61" t="str">
        <f>IF(Settings!I1190&lt;&gt;"",Settings!I1190,"")</f>
        <v/>
      </c>
    </row>
    <row r="1195" spans="2:54" x14ac:dyDescent="0.2">
      <c r="B1195" s="13"/>
      <c r="C1195" s="12"/>
      <c r="D1195" s="12"/>
      <c r="E1195" s="12"/>
      <c r="F1195" s="12"/>
      <c r="G1195" s="12"/>
      <c r="H1195" s="12"/>
      <c r="I1195" s="15"/>
      <c r="J1195" s="31"/>
      <c r="K1195" s="180"/>
      <c r="L1195" s="40"/>
      <c r="M1195" s="14"/>
      <c r="N1195" s="16"/>
      <c r="O1195" s="49"/>
      <c r="P1195" s="64"/>
      <c r="Q1195" s="18"/>
      <c r="R1195" s="181">
        <f t="shared" si="168"/>
        <v>0</v>
      </c>
      <c r="S1195" s="181">
        <f t="shared" si="169"/>
        <v>0</v>
      </c>
      <c r="T1195" s="181">
        <f t="shared" si="170"/>
        <v>0</v>
      </c>
      <c r="AQ1195" s="1">
        <f>COUNT(L$11:L1195)</f>
        <v>37</v>
      </c>
      <c r="AR1195" s="43">
        <f t="shared" si="171"/>
        <v>40933</v>
      </c>
      <c r="AS1195" s="44">
        <f t="shared" si="172"/>
        <v>89.120000000000019</v>
      </c>
      <c r="AT1195" s="10" t="str">
        <f t="shared" si="173"/>
        <v/>
      </c>
      <c r="AU1195" s="20" t="str">
        <f t="shared" si="174"/>
        <v/>
      </c>
      <c r="AV1195" s="42">
        <f t="shared" si="175"/>
        <v>1</v>
      </c>
      <c r="AW1195" s="89">
        <f t="shared" si="176"/>
        <v>0</v>
      </c>
      <c r="AX1195" s="168"/>
      <c r="AY1195" s="60"/>
      <c r="AZ1195" s="61"/>
      <c r="BB1195" s="61" t="str">
        <f>IF(Settings!I1191&lt;&gt;"",Settings!I1191,"")</f>
        <v/>
      </c>
    </row>
    <row r="1196" spans="2:54" x14ac:dyDescent="0.2">
      <c r="B1196" s="13"/>
      <c r="C1196" s="12"/>
      <c r="D1196" s="12"/>
      <c r="E1196" s="12"/>
      <c r="F1196" s="12"/>
      <c r="G1196" s="12"/>
      <c r="H1196" s="12"/>
      <c r="I1196" s="15"/>
      <c r="J1196" s="31"/>
      <c r="K1196" s="180"/>
      <c r="L1196" s="40"/>
      <c r="M1196" s="14"/>
      <c r="N1196" s="16"/>
      <c r="O1196" s="49"/>
      <c r="P1196" s="64"/>
      <c r="Q1196" s="18"/>
      <c r="R1196" s="181">
        <f t="shared" si="168"/>
        <v>0</v>
      </c>
      <c r="S1196" s="181">
        <f t="shared" si="169"/>
        <v>0</v>
      </c>
      <c r="T1196" s="181">
        <f t="shared" si="170"/>
        <v>0</v>
      </c>
      <c r="AQ1196" s="1">
        <f>COUNT(L$11:L1196)</f>
        <v>37</v>
      </c>
      <c r="AR1196" s="43">
        <f t="shared" si="171"/>
        <v>40933</v>
      </c>
      <c r="AS1196" s="44">
        <f t="shared" si="172"/>
        <v>89.120000000000019</v>
      </c>
      <c r="AT1196" s="10" t="str">
        <f t="shared" si="173"/>
        <v/>
      </c>
      <c r="AU1196" s="20" t="str">
        <f t="shared" si="174"/>
        <v/>
      </c>
      <c r="AV1196" s="42">
        <f t="shared" si="175"/>
        <v>1</v>
      </c>
      <c r="AW1196" s="89">
        <f t="shared" si="176"/>
        <v>0</v>
      </c>
      <c r="AX1196" s="168"/>
      <c r="AY1196" s="60"/>
      <c r="AZ1196" s="61"/>
      <c r="BB1196" s="61" t="str">
        <f>IF(Settings!I1192&lt;&gt;"",Settings!I1192,"")</f>
        <v/>
      </c>
    </row>
    <row r="1197" spans="2:54" x14ac:dyDescent="0.2">
      <c r="B1197" s="13"/>
      <c r="C1197" s="12"/>
      <c r="D1197" s="12"/>
      <c r="E1197" s="12"/>
      <c r="F1197" s="12"/>
      <c r="G1197" s="12"/>
      <c r="H1197" s="12"/>
      <c r="I1197" s="15"/>
      <c r="J1197" s="31"/>
      <c r="K1197" s="180"/>
      <c r="L1197" s="40"/>
      <c r="M1197" s="14"/>
      <c r="N1197" s="16"/>
      <c r="O1197" s="49"/>
      <c r="P1197" s="64"/>
      <c r="Q1197" s="18"/>
      <c r="R1197" s="181">
        <f t="shared" si="168"/>
        <v>0</v>
      </c>
      <c r="S1197" s="181">
        <f t="shared" si="169"/>
        <v>0</v>
      </c>
      <c r="T1197" s="181">
        <f t="shared" si="170"/>
        <v>0</v>
      </c>
      <c r="AQ1197" s="1">
        <f>COUNT(L$11:L1197)</f>
        <v>37</v>
      </c>
      <c r="AR1197" s="43">
        <f t="shared" si="171"/>
        <v>40933</v>
      </c>
      <c r="AS1197" s="44">
        <f t="shared" si="172"/>
        <v>89.120000000000019</v>
      </c>
      <c r="AT1197" s="10" t="str">
        <f t="shared" si="173"/>
        <v/>
      </c>
      <c r="AU1197" s="20" t="str">
        <f t="shared" si="174"/>
        <v/>
      </c>
      <c r="AV1197" s="42">
        <f t="shared" si="175"/>
        <v>1</v>
      </c>
      <c r="AW1197" s="89">
        <f t="shared" si="176"/>
        <v>0</v>
      </c>
      <c r="AX1197" s="168"/>
      <c r="AY1197" s="60"/>
      <c r="AZ1197" s="61"/>
      <c r="BB1197" s="61" t="str">
        <f>IF(Settings!I1193&lt;&gt;"",Settings!I1193,"")</f>
        <v/>
      </c>
    </row>
    <row r="1198" spans="2:54" x14ac:dyDescent="0.2">
      <c r="B1198" s="13"/>
      <c r="C1198" s="12"/>
      <c r="D1198" s="12"/>
      <c r="E1198" s="12"/>
      <c r="F1198" s="12"/>
      <c r="G1198" s="12"/>
      <c r="H1198" s="12"/>
      <c r="I1198" s="15"/>
      <c r="J1198" s="31"/>
      <c r="K1198" s="180"/>
      <c r="L1198" s="40"/>
      <c r="M1198" s="14"/>
      <c r="N1198" s="16"/>
      <c r="O1198" s="49"/>
      <c r="P1198" s="64"/>
      <c r="Q1198" s="18"/>
      <c r="R1198" s="181">
        <f t="shared" si="168"/>
        <v>0</v>
      </c>
      <c r="S1198" s="181">
        <f t="shared" si="169"/>
        <v>0</v>
      </c>
      <c r="T1198" s="181">
        <f t="shared" si="170"/>
        <v>0</v>
      </c>
      <c r="AQ1198" s="1">
        <f>COUNT(L$11:L1198)</f>
        <v>37</v>
      </c>
      <c r="AR1198" s="43">
        <f t="shared" si="171"/>
        <v>40933</v>
      </c>
      <c r="AS1198" s="44">
        <f t="shared" si="172"/>
        <v>89.120000000000019</v>
      </c>
      <c r="AT1198" s="10" t="str">
        <f t="shared" si="173"/>
        <v/>
      </c>
      <c r="AU1198" s="20" t="str">
        <f t="shared" si="174"/>
        <v/>
      </c>
      <c r="AV1198" s="42">
        <f t="shared" si="175"/>
        <v>1</v>
      </c>
      <c r="AW1198" s="89">
        <f t="shared" si="176"/>
        <v>0</v>
      </c>
      <c r="AX1198" s="168"/>
      <c r="AY1198" s="60"/>
      <c r="AZ1198" s="61"/>
      <c r="BB1198" s="61" t="str">
        <f>IF(Settings!I1194&lt;&gt;"",Settings!I1194,"")</f>
        <v/>
      </c>
    </row>
    <row r="1199" spans="2:54" x14ac:dyDescent="0.2">
      <c r="B1199" s="13"/>
      <c r="C1199" s="12"/>
      <c r="D1199" s="12"/>
      <c r="E1199" s="12"/>
      <c r="F1199" s="12"/>
      <c r="G1199" s="12"/>
      <c r="H1199" s="12"/>
      <c r="I1199" s="15"/>
      <c r="J1199" s="31"/>
      <c r="K1199" s="180"/>
      <c r="L1199" s="40"/>
      <c r="M1199" s="14"/>
      <c r="N1199" s="16"/>
      <c r="O1199" s="49"/>
      <c r="P1199" s="64"/>
      <c r="Q1199" s="18"/>
      <c r="R1199" s="181">
        <f t="shared" si="168"/>
        <v>0</v>
      </c>
      <c r="S1199" s="181">
        <f t="shared" si="169"/>
        <v>0</v>
      </c>
      <c r="T1199" s="181">
        <f t="shared" si="170"/>
        <v>0</v>
      </c>
      <c r="AQ1199" s="1">
        <f>COUNT(L$11:L1199)</f>
        <v>37</v>
      </c>
      <c r="AR1199" s="43">
        <f t="shared" si="171"/>
        <v>40933</v>
      </c>
      <c r="AS1199" s="44">
        <f t="shared" si="172"/>
        <v>89.120000000000019</v>
      </c>
      <c r="AT1199" s="10" t="str">
        <f t="shared" si="173"/>
        <v/>
      </c>
      <c r="AU1199" s="20" t="str">
        <f t="shared" si="174"/>
        <v/>
      </c>
      <c r="AV1199" s="42">
        <f t="shared" si="175"/>
        <v>1</v>
      </c>
      <c r="AW1199" s="89">
        <f t="shared" si="176"/>
        <v>0</v>
      </c>
      <c r="AX1199" s="168"/>
      <c r="AY1199" s="60"/>
      <c r="AZ1199" s="61"/>
      <c r="BB1199" s="61" t="str">
        <f>IF(Settings!I1195&lt;&gt;"",Settings!I1195,"")</f>
        <v/>
      </c>
    </row>
    <row r="1200" spans="2:54" x14ac:dyDescent="0.2">
      <c r="B1200" s="13"/>
      <c r="C1200" s="12"/>
      <c r="D1200" s="12"/>
      <c r="E1200" s="12"/>
      <c r="F1200" s="12"/>
      <c r="G1200" s="12"/>
      <c r="H1200" s="12"/>
      <c r="I1200" s="15"/>
      <c r="J1200" s="31"/>
      <c r="K1200" s="180"/>
      <c r="L1200" s="40"/>
      <c r="M1200" s="14"/>
      <c r="N1200" s="16"/>
      <c r="O1200" s="49"/>
      <c r="P1200" s="64"/>
      <c r="Q1200" s="18"/>
      <c r="R1200" s="181">
        <f t="shared" si="168"/>
        <v>0</v>
      </c>
      <c r="S1200" s="181">
        <f t="shared" si="169"/>
        <v>0</v>
      </c>
      <c r="T1200" s="181">
        <f t="shared" si="170"/>
        <v>0</v>
      </c>
      <c r="AQ1200" s="1">
        <f>COUNT(L$11:L1200)</f>
        <v>37</v>
      </c>
      <c r="AR1200" s="43">
        <f t="shared" si="171"/>
        <v>40933</v>
      </c>
      <c r="AS1200" s="44">
        <f t="shared" si="172"/>
        <v>89.120000000000019</v>
      </c>
      <c r="AT1200" s="10" t="str">
        <f t="shared" si="173"/>
        <v/>
      </c>
      <c r="AU1200" s="20" t="str">
        <f t="shared" si="174"/>
        <v/>
      </c>
      <c r="AV1200" s="42">
        <f t="shared" si="175"/>
        <v>1</v>
      </c>
      <c r="AW1200" s="89">
        <f t="shared" si="176"/>
        <v>0</v>
      </c>
      <c r="AX1200" s="168"/>
      <c r="AY1200" s="60"/>
      <c r="AZ1200" s="61"/>
      <c r="BB1200" s="61" t="str">
        <f>IF(Settings!I1196&lt;&gt;"",Settings!I1196,"")</f>
        <v/>
      </c>
    </row>
    <row r="1201" spans="2:54" x14ac:dyDescent="0.2">
      <c r="B1201" s="13"/>
      <c r="C1201" s="12"/>
      <c r="D1201" s="12"/>
      <c r="E1201" s="12"/>
      <c r="F1201" s="12"/>
      <c r="G1201" s="12"/>
      <c r="H1201" s="12"/>
      <c r="I1201" s="15"/>
      <c r="J1201" s="31"/>
      <c r="K1201" s="180"/>
      <c r="L1201" s="40"/>
      <c r="M1201" s="14"/>
      <c r="N1201" s="16"/>
      <c r="O1201" s="49"/>
      <c r="P1201" s="64"/>
      <c r="Q1201" s="18"/>
      <c r="R1201" s="181">
        <f t="shared" si="168"/>
        <v>0</v>
      </c>
      <c r="S1201" s="181">
        <f t="shared" si="169"/>
        <v>0</v>
      </c>
      <c r="T1201" s="181">
        <f t="shared" si="170"/>
        <v>0</v>
      </c>
      <c r="AQ1201" s="1">
        <f>COUNT(L$11:L1201)</f>
        <v>37</v>
      </c>
      <c r="AR1201" s="43">
        <f t="shared" si="171"/>
        <v>40933</v>
      </c>
      <c r="AS1201" s="44">
        <f t="shared" si="172"/>
        <v>89.120000000000019</v>
      </c>
      <c r="AT1201" s="10" t="str">
        <f t="shared" si="173"/>
        <v/>
      </c>
      <c r="AU1201" s="20" t="str">
        <f t="shared" si="174"/>
        <v/>
      </c>
      <c r="AV1201" s="42">
        <f t="shared" si="175"/>
        <v>1</v>
      </c>
      <c r="AW1201" s="89">
        <f t="shared" si="176"/>
        <v>0</v>
      </c>
      <c r="AX1201" s="168"/>
      <c r="AY1201" s="60"/>
      <c r="AZ1201" s="61"/>
      <c r="BB1201" s="61" t="str">
        <f>IF(Settings!I1197&lt;&gt;"",Settings!I1197,"")</f>
        <v/>
      </c>
    </row>
    <row r="1202" spans="2:54" x14ac:dyDescent="0.2">
      <c r="B1202" s="13"/>
      <c r="C1202" s="12"/>
      <c r="D1202" s="12"/>
      <c r="E1202" s="12"/>
      <c r="F1202" s="12"/>
      <c r="G1202" s="12"/>
      <c r="H1202" s="12"/>
      <c r="I1202" s="15"/>
      <c r="J1202" s="31"/>
      <c r="K1202" s="180"/>
      <c r="L1202" s="40"/>
      <c r="M1202" s="14"/>
      <c r="N1202" s="16"/>
      <c r="O1202" s="49"/>
      <c r="P1202" s="64"/>
      <c r="Q1202" s="18"/>
      <c r="R1202" s="181">
        <f t="shared" si="168"/>
        <v>0</v>
      </c>
      <c r="S1202" s="181">
        <f t="shared" si="169"/>
        <v>0</v>
      </c>
      <c r="T1202" s="181">
        <f t="shared" si="170"/>
        <v>0</v>
      </c>
      <c r="AQ1202" s="1">
        <f>COUNT(L$11:L1202)</f>
        <v>37</v>
      </c>
      <c r="AR1202" s="43">
        <f t="shared" si="171"/>
        <v>40933</v>
      </c>
      <c r="AS1202" s="44">
        <f t="shared" si="172"/>
        <v>89.120000000000019</v>
      </c>
      <c r="AT1202" s="10" t="str">
        <f t="shared" si="173"/>
        <v/>
      </c>
      <c r="AU1202" s="20" t="str">
        <f t="shared" si="174"/>
        <v/>
      </c>
      <c r="AV1202" s="42">
        <f t="shared" si="175"/>
        <v>1</v>
      </c>
      <c r="AW1202" s="89">
        <f t="shared" si="176"/>
        <v>0</v>
      </c>
      <c r="AX1202" s="168"/>
      <c r="AY1202" s="60"/>
      <c r="AZ1202" s="61"/>
      <c r="BB1202" s="61" t="str">
        <f>IF(Settings!I1198&lt;&gt;"",Settings!I1198,"")</f>
        <v/>
      </c>
    </row>
    <row r="1203" spans="2:54" x14ac:dyDescent="0.2">
      <c r="B1203" s="13"/>
      <c r="C1203" s="12"/>
      <c r="D1203" s="12"/>
      <c r="E1203" s="12"/>
      <c r="F1203" s="12"/>
      <c r="G1203" s="12"/>
      <c r="H1203" s="12"/>
      <c r="I1203" s="15"/>
      <c r="J1203" s="31"/>
      <c r="K1203" s="180"/>
      <c r="L1203" s="40"/>
      <c r="M1203" s="14"/>
      <c r="N1203" s="16"/>
      <c r="O1203" s="49"/>
      <c r="P1203" s="64"/>
      <c r="Q1203" s="18"/>
      <c r="R1203" s="181">
        <f t="shared" si="168"/>
        <v>0</v>
      </c>
      <c r="S1203" s="181">
        <f t="shared" si="169"/>
        <v>0</v>
      </c>
      <c r="T1203" s="181">
        <f t="shared" si="170"/>
        <v>0</v>
      </c>
      <c r="AQ1203" s="1">
        <f>COUNT(L$11:L1203)</f>
        <v>37</v>
      </c>
      <c r="AR1203" s="43">
        <f t="shared" si="171"/>
        <v>40933</v>
      </c>
      <c r="AS1203" s="44">
        <f t="shared" si="172"/>
        <v>89.120000000000019</v>
      </c>
      <c r="AT1203" s="10" t="str">
        <f t="shared" si="173"/>
        <v/>
      </c>
      <c r="AU1203" s="20" t="str">
        <f t="shared" si="174"/>
        <v/>
      </c>
      <c r="AV1203" s="42">
        <f t="shared" si="175"/>
        <v>1</v>
      </c>
      <c r="AW1203" s="89">
        <f t="shared" si="176"/>
        <v>0</v>
      </c>
      <c r="AX1203" s="168"/>
      <c r="AY1203" s="60"/>
      <c r="AZ1203" s="61"/>
      <c r="BB1203" s="61" t="str">
        <f>IF(Settings!I1199&lt;&gt;"",Settings!I1199,"")</f>
        <v/>
      </c>
    </row>
    <row r="1204" spans="2:54" x14ac:dyDescent="0.2">
      <c r="B1204" s="13"/>
      <c r="C1204" s="12"/>
      <c r="D1204" s="12"/>
      <c r="E1204" s="12"/>
      <c r="F1204" s="12"/>
      <c r="G1204" s="12"/>
      <c r="H1204" s="12"/>
      <c r="I1204" s="15"/>
      <c r="J1204" s="31"/>
      <c r="K1204" s="180"/>
      <c r="L1204" s="40"/>
      <c r="M1204" s="14"/>
      <c r="N1204" s="16"/>
      <c r="O1204" s="49"/>
      <c r="P1204" s="64"/>
      <c r="Q1204" s="18"/>
      <c r="R1204" s="181">
        <f t="shared" si="168"/>
        <v>0</v>
      </c>
      <c r="S1204" s="181">
        <f t="shared" si="169"/>
        <v>0</v>
      </c>
      <c r="T1204" s="181">
        <f t="shared" si="170"/>
        <v>0</v>
      </c>
      <c r="AQ1204" s="1">
        <f>COUNT(L$11:L1204)</f>
        <v>37</v>
      </c>
      <c r="AR1204" s="43">
        <f t="shared" si="171"/>
        <v>40933</v>
      </c>
      <c r="AS1204" s="44">
        <f t="shared" si="172"/>
        <v>89.120000000000019</v>
      </c>
      <c r="AT1204" s="10" t="str">
        <f t="shared" si="173"/>
        <v/>
      </c>
      <c r="AU1204" s="20" t="str">
        <f t="shared" si="174"/>
        <v/>
      </c>
      <c r="AV1204" s="42">
        <f t="shared" si="175"/>
        <v>1</v>
      </c>
      <c r="AW1204" s="89">
        <f t="shared" si="176"/>
        <v>0</v>
      </c>
      <c r="AX1204" s="168"/>
      <c r="AY1204" s="60"/>
      <c r="AZ1204" s="61"/>
      <c r="BB1204" s="61" t="str">
        <f>IF(Settings!I1200&lt;&gt;"",Settings!I1200,"")</f>
        <v/>
      </c>
    </row>
    <row r="1205" spans="2:54" x14ac:dyDescent="0.2">
      <c r="B1205" s="13"/>
      <c r="C1205" s="12"/>
      <c r="D1205" s="12"/>
      <c r="E1205" s="12"/>
      <c r="F1205" s="12"/>
      <c r="G1205" s="12"/>
      <c r="H1205" s="12"/>
      <c r="I1205" s="15"/>
      <c r="J1205" s="31"/>
      <c r="K1205" s="180"/>
      <c r="L1205" s="40"/>
      <c r="M1205" s="14"/>
      <c r="N1205" s="16"/>
      <c r="O1205" s="49"/>
      <c r="P1205" s="64"/>
      <c r="Q1205" s="18"/>
      <c r="R1205" s="181">
        <f t="shared" si="168"/>
        <v>0</v>
      </c>
      <c r="S1205" s="181">
        <f t="shared" si="169"/>
        <v>0</v>
      </c>
      <c r="T1205" s="181">
        <f t="shared" si="170"/>
        <v>0</v>
      </c>
      <c r="AQ1205" s="1">
        <f>COUNT(L$11:L1205)</f>
        <v>37</v>
      </c>
      <c r="AR1205" s="43">
        <f t="shared" si="171"/>
        <v>40933</v>
      </c>
      <c r="AS1205" s="44">
        <f t="shared" si="172"/>
        <v>89.120000000000019</v>
      </c>
      <c r="AT1205" s="10" t="str">
        <f t="shared" si="173"/>
        <v/>
      </c>
      <c r="AU1205" s="20" t="str">
        <f t="shared" si="174"/>
        <v/>
      </c>
      <c r="AV1205" s="42">
        <f t="shared" si="175"/>
        <v>1</v>
      </c>
      <c r="AW1205" s="89">
        <f t="shared" si="176"/>
        <v>0</v>
      </c>
      <c r="AX1205" s="168"/>
      <c r="AY1205" s="60"/>
      <c r="AZ1205" s="61"/>
      <c r="BB1205" s="61" t="str">
        <f>IF(Settings!I1201&lt;&gt;"",Settings!I1201,"")</f>
        <v/>
      </c>
    </row>
    <row r="1206" spans="2:54" x14ac:dyDescent="0.2">
      <c r="B1206" s="13"/>
      <c r="C1206" s="12"/>
      <c r="D1206" s="12"/>
      <c r="E1206" s="12"/>
      <c r="F1206" s="12"/>
      <c r="G1206" s="12"/>
      <c r="H1206" s="12"/>
      <c r="I1206" s="15"/>
      <c r="J1206" s="31"/>
      <c r="K1206" s="180"/>
      <c r="L1206" s="40"/>
      <c r="M1206" s="14"/>
      <c r="N1206" s="16"/>
      <c r="O1206" s="49"/>
      <c r="P1206" s="64"/>
      <c r="Q1206" s="18"/>
      <c r="R1206" s="181">
        <f t="shared" si="168"/>
        <v>0</v>
      </c>
      <c r="S1206" s="181">
        <f t="shared" si="169"/>
        <v>0</v>
      </c>
      <c r="T1206" s="181">
        <f t="shared" si="170"/>
        <v>0</v>
      </c>
      <c r="AQ1206" s="1">
        <f>COUNT(L$11:L1206)</f>
        <v>37</v>
      </c>
      <c r="AR1206" s="43">
        <f t="shared" si="171"/>
        <v>40933</v>
      </c>
      <c r="AS1206" s="44">
        <f t="shared" si="172"/>
        <v>89.120000000000019</v>
      </c>
      <c r="AT1206" s="10" t="str">
        <f t="shared" si="173"/>
        <v/>
      </c>
      <c r="AU1206" s="20" t="str">
        <f t="shared" si="174"/>
        <v/>
      </c>
      <c r="AV1206" s="42">
        <f t="shared" si="175"/>
        <v>1</v>
      </c>
      <c r="AW1206" s="89">
        <f t="shared" si="176"/>
        <v>0</v>
      </c>
      <c r="AX1206" s="168"/>
      <c r="AY1206" s="60"/>
      <c r="AZ1206" s="61"/>
      <c r="BB1206" s="61" t="str">
        <f>IF(Settings!I1202&lt;&gt;"",Settings!I1202,"")</f>
        <v/>
      </c>
    </row>
    <row r="1207" spans="2:54" x14ac:dyDescent="0.2">
      <c r="B1207" s="13"/>
      <c r="C1207" s="12"/>
      <c r="D1207" s="12"/>
      <c r="E1207" s="12"/>
      <c r="F1207" s="12"/>
      <c r="G1207" s="12"/>
      <c r="H1207" s="12"/>
      <c r="I1207" s="15"/>
      <c r="J1207" s="31"/>
      <c r="K1207" s="180"/>
      <c r="L1207" s="40"/>
      <c r="M1207" s="14"/>
      <c r="N1207" s="16"/>
      <c r="O1207" s="49"/>
      <c r="P1207" s="64"/>
      <c r="Q1207" s="18"/>
      <c r="R1207" s="181">
        <f t="shared" si="168"/>
        <v>0</v>
      </c>
      <c r="S1207" s="181">
        <f t="shared" si="169"/>
        <v>0</v>
      </c>
      <c r="T1207" s="181">
        <f t="shared" si="170"/>
        <v>0</v>
      </c>
      <c r="AQ1207" s="1">
        <f>COUNT(L$11:L1207)</f>
        <v>37</v>
      </c>
      <c r="AR1207" s="43">
        <f t="shared" si="171"/>
        <v>40933</v>
      </c>
      <c r="AS1207" s="44">
        <f t="shared" si="172"/>
        <v>89.120000000000019</v>
      </c>
      <c r="AT1207" s="10" t="str">
        <f t="shared" si="173"/>
        <v/>
      </c>
      <c r="AU1207" s="20" t="str">
        <f t="shared" si="174"/>
        <v/>
      </c>
      <c r="AV1207" s="42">
        <f t="shared" si="175"/>
        <v>1</v>
      </c>
      <c r="AW1207" s="89">
        <f t="shared" si="176"/>
        <v>0</v>
      </c>
      <c r="AX1207" s="168"/>
      <c r="AY1207" s="60"/>
      <c r="AZ1207" s="61"/>
      <c r="BB1207" s="61" t="str">
        <f>IF(Settings!I1203&lt;&gt;"",Settings!I1203,"")</f>
        <v/>
      </c>
    </row>
    <row r="1208" spans="2:54" x14ac:dyDescent="0.2">
      <c r="B1208" s="13"/>
      <c r="C1208" s="12"/>
      <c r="D1208" s="12"/>
      <c r="E1208" s="12"/>
      <c r="F1208" s="12"/>
      <c r="G1208" s="12"/>
      <c r="H1208" s="12"/>
      <c r="I1208" s="15"/>
      <c r="J1208" s="31"/>
      <c r="K1208" s="180"/>
      <c r="L1208" s="40"/>
      <c r="M1208" s="14"/>
      <c r="N1208" s="16"/>
      <c r="O1208" s="49"/>
      <c r="P1208" s="64"/>
      <c r="Q1208" s="18"/>
      <c r="R1208" s="181">
        <f t="shared" si="168"/>
        <v>0</v>
      </c>
      <c r="S1208" s="181">
        <f t="shared" si="169"/>
        <v>0</v>
      </c>
      <c r="T1208" s="181">
        <f t="shared" si="170"/>
        <v>0</v>
      </c>
      <c r="AQ1208" s="1">
        <f>COUNT(L$11:L1208)</f>
        <v>37</v>
      </c>
      <c r="AR1208" s="43">
        <f t="shared" si="171"/>
        <v>40933</v>
      </c>
      <c r="AS1208" s="44">
        <f t="shared" si="172"/>
        <v>89.120000000000019</v>
      </c>
      <c r="AT1208" s="10" t="str">
        <f t="shared" si="173"/>
        <v/>
      </c>
      <c r="AU1208" s="20" t="str">
        <f t="shared" si="174"/>
        <v/>
      </c>
      <c r="AV1208" s="42">
        <f t="shared" si="175"/>
        <v>1</v>
      </c>
      <c r="AW1208" s="89">
        <f t="shared" si="176"/>
        <v>0</v>
      </c>
      <c r="AX1208" s="168"/>
      <c r="AY1208" s="60"/>
      <c r="AZ1208" s="61"/>
      <c r="BB1208" s="61" t="str">
        <f>IF(Settings!I1204&lt;&gt;"",Settings!I1204,"")</f>
        <v/>
      </c>
    </row>
    <row r="1209" spans="2:54" x14ac:dyDescent="0.2">
      <c r="B1209" s="13"/>
      <c r="C1209" s="12"/>
      <c r="D1209" s="12"/>
      <c r="E1209" s="12"/>
      <c r="F1209" s="12"/>
      <c r="G1209" s="12"/>
      <c r="H1209" s="12"/>
      <c r="I1209" s="15"/>
      <c r="J1209" s="31"/>
      <c r="K1209" s="180"/>
      <c r="L1209" s="40"/>
      <c r="M1209" s="14"/>
      <c r="N1209" s="16"/>
      <c r="O1209" s="49"/>
      <c r="P1209" s="64"/>
      <c r="Q1209" s="18"/>
      <c r="R1209" s="181">
        <f t="shared" si="168"/>
        <v>0</v>
      </c>
      <c r="S1209" s="181">
        <f t="shared" si="169"/>
        <v>0</v>
      </c>
      <c r="T1209" s="181">
        <f t="shared" si="170"/>
        <v>0</v>
      </c>
      <c r="AQ1209" s="1">
        <f>COUNT(L$11:L1209)</f>
        <v>37</v>
      </c>
      <c r="AR1209" s="43">
        <f t="shared" si="171"/>
        <v>40933</v>
      </c>
      <c r="AS1209" s="44">
        <f t="shared" si="172"/>
        <v>89.120000000000019</v>
      </c>
      <c r="AT1209" s="10" t="str">
        <f t="shared" si="173"/>
        <v/>
      </c>
      <c r="AU1209" s="20" t="str">
        <f t="shared" si="174"/>
        <v/>
      </c>
      <c r="AV1209" s="42">
        <f t="shared" si="175"/>
        <v>1</v>
      </c>
      <c r="AW1209" s="89">
        <f t="shared" si="176"/>
        <v>0</v>
      </c>
      <c r="AX1209" s="168"/>
      <c r="AY1209" s="60"/>
      <c r="AZ1209" s="61"/>
      <c r="BB1209" s="61" t="str">
        <f>IF(Settings!I1205&lt;&gt;"",Settings!I1205,"")</f>
        <v/>
      </c>
    </row>
    <row r="1210" spans="2:54" x14ac:dyDescent="0.2">
      <c r="B1210" s="13"/>
      <c r="C1210" s="12"/>
      <c r="D1210" s="12"/>
      <c r="E1210" s="12"/>
      <c r="F1210" s="12"/>
      <c r="G1210" s="12"/>
      <c r="H1210" s="12"/>
      <c r="I1210" s="15"/>
      <c r="J1210" s="31"/>
      <c r="K1210" s="180"/>
      <c r="L1210" s="40"/>
      <c r="M1210" s="14"/>
      <c r="N1210" s="16"/>
      <c r="O1210" s="49"/>
      <c r="P1210" s="64"/>
      <c r="Q1210" s="18"/>
      <c r="R1210" s="181">
        <f t="shared" si="168"/>
        <v>0</v>
      </c>
      <c r="S1210" s="181">
        <f t="shared" si="169"/>
        <v>0</v>
      </c>
      <c r="T1210" s="181">
        <f t="shared" si="170"/>
        <v>0</v>
      </c>
      <c r="AQ1210" s="1">
        <f>COUNT(L$11:L1210)</f>
        <v>37</v>
      </c>
      <c r="AR1210" s="43">
        <f t="shared" si="171"/>
        <v>40933</v>
      </c>
      <c r="AS1210" s="44">
        <f t="shared" si="172"/>
        <v>89.120000000000019</v>
      </c>
      <c r="AT1210" s="10" t="str">
        <f t="shared" si="173"/>
        <v/>
      </c>
      <c r="AU1210" s="20" t="str">
        <f t="shared" si="174"/>
        <v/>
      </c>
      <c r="AV1210" s="42">
        <f t="shared" si="175"/>
        <v>1</v>
      </c>
      <c r="AW1210" s="89">
        <f t="shared" si="176"/>
        <v>0</v>
      </c>
      <c r="AX1210" s="168"/>
      <c r="AY1210" s="60"/>
      <c r="AZ1210" s="61"/>
      <c r="BB1210" s="61" t="str">
        <f>IF(Settings!I1206&lt;&gt;"",Settings!I1206,"")</f>
        <v/>
      </c>
    </row>
    <row r="1211" spans="2:54" x14ac:dyDescent="0.2">
      <c r="B1211" s="13"/>
      <c r="C1211" s="12"/>
      <c r="D1211" s="12"/>
      <c r="E1211" s="12"/>
      <c r="F1211" s="12"/>
      <c r="G1211" s="12"/>
      <c r="H1211" s="12"/>
      <c r="I1211" s="15"/>
      <c r="J1211" s="31"/>
      <c r="K1211" s="180"/>
      <c r="L1211" s="40"/>
      <c r="M1211" s="14"/>
      <c r="N1211" s="16"/>
      <c r="O1211" s="49"/>
      <c r="P1211" s="64"/>
      <c r="Q1211" s="18"/>
      <c r="R1211" s="181">
        <f t="shared" si="168"/>
        <v>0</v>
      </c>
      <c r="S1211" s="181">
        <f t="shared" si="169"/>
        <v>0</v>
      </c>
      <c r="T1211" s="181">
        <f t="shared" si="170"/>
        <v>0</v>
      </c>
      <c r="AQ1211" s="1">
        <f>COUNT(L$11:L1211)</f>
        <v>37</v>
      </c>
      <c r="AR1211" s="43">
        <f t="shared" si="171"/>
        <v>40933</v>
      </c>
      <c r="AS1211" s="44">
        <f t="shared" si="172"/>
        <v>89.120000000000019</v>
      </c>
      <c r="AT1211" s="10" t="str">
        <f t="shared" si="173"/>
        <v/>
      </c>
      <c r="AU1211" s="20" t="str">
        <f t="shared" si="174"/>
        <v/>
      </c>
      <c r="AV1211" s="42">
        <f t="shared" si="175"/>
        <v>1</v>
      </c>
      <c r="AW1211" s="89">
        <f t="shared" si="176"/>
        <v>0</v>
      </c>
      <c r="AX1211" s="168"/>
      <c r="AY1211" s="60"/>
      <c r="AZ1211" s="61"/>
      <c r="BB1211" s="61" t="str">
        <f>IF(Settings!I1207&lt;&gt;"",Settings!I1207,"")</f>
        <v/>
      </c>
    </row>
    <row r="1212" spans="2:54" x14ac:dyDescent="0.2">
      <c r="B1212" s="13"/>
      <c r="C1212" s="12"/>
      <c r="D1212" s="12"/>
      <c r="E1212" s="12"/>
      <c r="F1212" s="12"/>
      <c r="G1212" s="12"/>
      <c r="H1212" s="12"/>
      <c r="I1212" s="15"/>
      <c r="J1212" s="31"/>
      <c r="K1212" s="180"/>
      <c r="L1212" s="40"/>
      <c r="M1212" s="14"/>
      <c r="N1212" s="16"/>
      <c r="O1212" s="49"/>
      <c r="P1212" s="64"/>
      <c r="Q1212" s="18"/>
      <c r="R1212" s="181">
        <f t="shared" si="168"/>
        <v>0</v>
      </c>
      <c r="S1212" s="181">
        <f t="shared" si="169"/>
        <v>0</v>
      </c>
      <c r="T1212" s="181">
        <f t="shared" si="170"/>
        <v>0</v>
      </c>
      <c r="AQ1212" s="1">
        <f>COUNT(L$11:L1212)</f>
        <v>37</v>
      </c>
      <c r="AR1212" s="43">
        <f t="shared" si="171"/>
        <v>40933</v>
      </c>
      <c r="AS1212" s="44">
        <f t="shared" si="172"/>
        <v>89.120000000000019</v>
      </c>
      <c r="AT1212" s="10" t="str">
        <f t="shared" si="173"/>
        <v/>
      </c>
      <c r="AU1212" s="20" t="str">
        <f t="shared" si="174"/>
        <v/>
      </c>
      <c r="AV1212" s="42">
        <f t="shared" si="175"/>
        <v>1</v>
      </c>
      <c r="AW1212" s="89">
        <f t="shared" si="176"/>
        <v>0</v>
      </c>
      <c r="AX1212" s="168"/>
      <c r="AY1212" s="60"/>
      <c r="AZ1212" s="61"/>
      <c r="BB1212" s="61" t="str">
        <f>IF(Settings!I1208&lt;&gt;"",Settings!I1208,"")</f>
        <v/>
      </c>
    </row>
    <row r="1213" spans="2:54" x14ac:dyDescent="0.2">
      <c r="B1213" s="13"/>
      <c r="C1213" s="12"/>
      <c r="D1213" s="12"/>
      <c r="E1213" s="12"/>
      <c r="F1213" s="12"/>
      <c r="G1213" s="12"/>
      <c r="H1213" s="12"/>
      <c r="I1213" s="15"/>
      <c r="J1213" s="31"/>
      <c r="K1213" s="180"/>
      <c r="L1213" s="40"/>
      <c r="M1213" s="14"/>
      <c r="N1213" s="16"/>
      <c r="O1213" s="49"/>
      <c r="P1213" s="64"/>
      <c r="Q1213" s="18"/>
      <c r="R1213" s="181">
        <f t="shared" si="168"/>
        <v>0</v>
      </c>
      <c r="S1213" s="181">
        <f t="shared" si="169"/>
        <v>0</v>
      </c>
      <c r="T1213" s="181">
        <f t="shared" si="170"/>
        <v>0</v>
      </c>
      <c r="AQ1213" s="1">
        <f>COUNT(L$11:L1213)</f>
        <v>37</v>
      </c>
      <c r="AR1213" s="43">
        <f t="shared" si="171"/>
        <v>40933</v>
      </c>
      <c r="AS1213" s="44">
        <f t="shared" si="172"/>
        <v>89.120000000000019</v>
      </c>
      <c r="AT1213" s="10" t="str">
        <f t="shared" si="173"/>
        <v/>
      </c>
      <c r="AU1213" s="20" t="str">
        <f t="shared" si="174"/>
        <v/>
      </c>
      <c r="AV1213" s="42">
        <f t="shared" si="175"/>
        <v>1</v>
      </c>
      <c r="AW1213" s="89">
        <f t="shared" si="176"/>
        <v>0</v>
      </c>
      <c r="AX1213" s="168"/>
      <c r="AY1213" s="60"/>
      <c r="AZ1213" s="61"/>
      <c r="BB1213" s="61" t="str">
        <f>IF(Settings!I1209&lt;&gt;"",Settings!I1209,"")</f>
        <v/>
      </c>
    </row>
    <row r="1214" spans="2:54" x14ac:dyDescent="0.2">
      <c r="B1214" s="13"/>
      <c r="C1214" s="12"/>
      <c r="D1214" s="12"/>
      <c r="E1214" s="12"/>
      <c r="F1214" s="12"/>
      <c r="G1214" s="12"/>
      <c r="H1214" s="12"/>
      <c r="I1214" s="15"/>
      <c r="J1214" s="31"/>
      <c r="K1214" s="180"/>
      <c r="L1214" s="40"/>
      <c r="M1214" s="14"/>
      <c r="N1214" s="16"/>
      <c r="O1214" s="49"/>
      <c r="P1214" s="64"/>
      <c r="Q1214" s="18"/>
      <c r="R1214" s="181">
        <f t="shared" si="168"/>
        <v>0</v>
      </c>
      <c r="S1214" s="181">
        <f t="shared" si="169"/>
        <v>0</v>
      </c>
      <c r="T1214" s="181">
        <f t="shared" si="170"/>
        <v>0</v>
      </c>
      <c r="AQ1214" s="1">
        <f>COUNT(L$11:L1214)</f>
        <v>37</v>
      </c>
      <c r="AR1214" s="43">
        <f t="shared" si="171"/>
        <v>40933</v>
      </c>
      <c r="AS1214" s="44">
        <f t="shared" si="172"/>
        <v>89.120000000000019</v>
      </c>
      <c r="AT1214" s="10" t="str">
        <f t="shared" si="173"/>
        <v/>
      </c>
      <c r="AU1214" s="20" t="str">
        <f t="shared" si="174"/>
        <v/>
      </c>
      <c r="AV1214" s="42">
        <f t="shared" si="175"/>
        <v>1</v>
      </c>
      <c r="AW1214" s="89">
        <f t="shared" si="176"/>
        <v>0</v>
      </c>
      <c r="AX1214" s="168"/>
      <c r="AY1214" s="60"/>
      <c r="AZ1214" s="61"/>
      <c r="BB1214" s="61" t="str">
        <f>IF(Settings!I1210&lt;&gt;"",Settings!I1210,"")</f>
        <v/>
      </c>
    </row>
    <row r="1215" spans="2:54" x14ac:dyDescent="0.2">
      <c r="B1215" s="13"/>
      <c r="C1215" s="12"/>
      <c r="D1215" s="12"/>
      <c r="E1215" s="12"/>
      <c r="F1215" s="12"/>
      <c r="G1215" s="12"/>
      <c r="H1215" s="12"/>
      <c r="I1215" s="15"/>
      <c r="J1215" s="31"/>
      <c r="K1215" s="180"/>
      <c r="L1215" s="40"/>
      <c r="M1215" s="14"/>
      <c r="N1215" s="16"/>
      <c r="O1215" s="49"/>
      <c r="P1215" s="64"/>
      <c r="Q1215" s="18"/>
      <c r="R1215" s="181">
        <f t="shared" si="168"/>
        <v>0</v>
      </c>
      <c r="S1215" s="181">
        <f t="shared" si="169"/>
        <v>0</v>
      </c>
      <c r="T1215" s="181">
        <f t="shared" si="170"/>
        <v>0</v>
      </c>
      <c r="AQ1215" s="1">
        <f>COUNT(L$11:L1215)</f>
        <v>37</v>
      </c>
      <c r="AR1215" s="43">
        <f t="shared" si="171"/>
        <v>40933</v>
      </c>
      <c r="AS1215" s="44">
        <f t="shared" si="172"/>
        <v>89.120000000000019</v>
      </c>
      <c r="AT1215" s="10" t="str">
        <f t="shared" si="173"/>
        <v/>
      </c>
      <c r="AU1215" s="20" t="str">
        <f t="shared" si="174"/>
        <v/>
      </c>
      <c r="AV1215" s="42">
        <f t="shared" si="175"/>
        <v>1</v>
      </c>
      <c r="AW1215" s="89">
        <f t="shared" si="176"/>
        <v>0</v>
      </c>
      <c r="AX1215" s="168"/>
      <c r="AY1215" s="60"/>
      <c r="AZ1215" s="61"/>
      <c r="BB1215" s="61" t="str">
        <f>IF(Settings!I1211&lt;&gt;"",Settings!I1211,"")</f>
        <v/>
      </c>
    </row>
    <row r="1216" spans="2:54" x14ac:dyDescent="0.2">
      <c r="B1216" s="13"/>
      <c r="C1216" s="12"/>
      <c r="D1216" s="12"/>
      <c r="E1216" s="12"/>
      <c r="F1216" s="12"/>
      <c r="G1216" s="12"/>
      <c r="H1216" s="12"/>
      <c r="I1216" s="15"/>
      <c r="J1216" s="31"/>
      <c r="K1216" s="180"/>
      <c r="L1216" s="40"/>
      <c r="M1216" s="14"/>
      <c r="N1216" s="16"/>
      <c r="O1216" s="49"/>
      <c r="P1216" s="64"/>
      <c r="Q1216" s="18"/>
      <c r="R1216" s="181">
        <f t="shared" si="168"/>
        <v>0</v>
      </c>
      <c r="S1216" s="181">
        <f t="shared" si="169"/>
        <v>0</v>
      </c>
      <c r="T1216" s="181">
        <f t="shared" si="170"/>
        <v>0</v>
      </c>
      <c r="AQ1216" s="1">
        <f>COUNT(L$11:L1216)</f>
        <v>37</v>
      </c>
      <c r="AR1216" s="43">
        <f t="shared" si="171"/>
        <v>40933</v>
      </c>
      <c r="AS1216" s="44">
        <f t="shared" si="172"/>
        <v>89.120000000000019</v>
      </c>
      <c r="AT1216" s="10" t="str">
        <f t="shared" si="173"/>
        <v/>
      </c>
      <c r="AU1216" s="20" t="str">
        <f t="shared" si="174"/>
        <v/>
      </c>
      <c r="AV1216" s="42">
        <f t="shared" si="175"/>
        <v>1</v>
      </c>
      <c r="AW1216" s="89">
        <f t="shared" si="176"/>
        <v>0</v>
      </c>
      <c r="AX1216" s="168"/>
      <c r="AY1216" s="60"/>
      <c r="AZ1216" s="61"/>
      <c r="BB1216" s="61" t="str">
        <f>IF(Settings!I1212&lt;&gt;"",Settings!I1212,"")</f>
        <v/>
      </c>
    </row>
    <row r="1217" spans="2:54" x14ac:dyDescent="0.2">
      <c r="B1217" s="13"/>
      <c r="C1217" s="12"/>
      <c r="D1217" s="12"/>
      <c r="E1217" s="12"/>
      <c r="F1217" s="12"/>
      <c r="G1217" s="12"/>
      <c r="H1217" s="12"/>
      <c r="I1217" s="15"/>
      <c r="J1217" s="31"/>
      <c r="K1217" s="180"/>
      <c r="L1217" s="40"/>
      <c r="M1217" s="14"/>
      <c r="N1217" s="16"/>
      <c r="O1217" s="49"/>
      <c r="P1217" s="64"/>
      <c r="Q1217" s="18"/>
      <c r="R1217" s="181">
        <f t="shared" si="168"/>
        <v>0</v>
      </c>
      <c r="S1217" s="181">
        <f t="shared" si="169"/>
        <v>0</v>
      </c>
      <c r="T1217" s="181">
        <f t="shared" si="170"/>
        <v>0</v>
      </c>
      <c r="AQ1217" s="1">
        <f>COUNT(L$11:L1217)</f>
        <v>37</v>
      </c>
      <c r="AR1217" s="43">
        <f t="shared" si="171"/>
        <v>40933</v>
      </c>
      <c r="AS1217" s="44">
        <f t="shared" si="172"/>
        <v>89.120000000000019</v>
      </c>
      <c r="AT1217" s="10" t="str">
        <f t="shared" si="173"/>
        <v/>
      </c>
      <c r="AU1217" s="20" t="str">
        <f t="shared" si="174"/>
        <v/>
      </c>
      <c r="AV1217" s="42">
        <f t="shared" si="175"/>
        <v>1</v>
      </c>
      <c r="AW1217" s="89">
        <f t="shared" si="176"/>
        <v>0</v>
      </c>
      <c r="AX1217" s="168"/>
      <c r="AY1217" s="60"/>
      <c r="AZ1217" s="61"/>
      <c r="BB1217" s="61" t="str">
        <f>IF(Settings!I1213&lt;&gt;"",Settings!I1213,"")</f>
        <v/>
      </c>
    </row>
    <row r="1218" spans="2:54" x14ac:dyDescent="0.2">
      <c r="B1218" s="13"/>
      <c r="C1218" s="12"/>
      <c r="D1218" s="12"/>
      <c r="E1218" s="12"/>
      <c r="F1218" s="12"/>
      <c r="G1218" s="12"/>
      <c r="H1218" s="12"/>
      <c r="I1218" s="15"/>
      <c r="J1218" s="31"/>
      <c r="K1218" s="180"/>
      <c r="L1218" s="40"/>
      <c r="M1218" s="14"/>
      <c r="N1218" s="16"/>
      <c r="O1218" s="49"/>
      <c r="P1218" s="64"/>
      <c r="Q1218" s="18"/>
      <c r="R1218" s="181">
        <f t="shared" si="168"/>
        <v>0</v>
      </c>
      <c r="S1218" s="181">
        <f t="shared" si="169"/>
        <v>0</v>
      </c>
      <c r="T1218" s="181">
        <f t="shared" si="170"/>
        <v>0</v>
      </c>
      <c r="AQ1218" s="1">
        <f>COUNT(L$11:L1218)</f>
        <v>37</v>
      </c>
      <c r="AR1218" s="43">
        <f t="shared" si="171"/>
        <v>40933</v>
      </c>
      <c r="AS1218" s="44">
        <f t="shared" si="172"/>
        <v>89.120000000000019</v>
      </c>
      <c r="AT1218" s="10" t="str">
        <f t="shared" si="173"/>
        <v/>
      </c>
      <c r="AU1218" s="20" t="str">
        <f t="shared" si="174"/>
        <v/>
      </c>
      <c r="AV1218" s="42">
        <f t="shared" si="175"/>
        <v>1</v>
      </c>
      <c r="AW1218" s="89">
        <f t="shared" si="176"/>
        <v>0</v>
      </c>
      <c r="AX1218" s="168"/>
      <c r="AY1218" s="60"/>
      <c r="AZ1218" s="61"/>
      <c r="BB1218" s="61" t="str">
        <f>IF(Settings!I1214&lt;&gt;"",Settings!I1214,"")</f>
        <v/>
      </c>
    </row>
    <row r="1219" spans="2:54" x14ac:dyDescent="0.2">
      <c r="B1219" s="13"/>
      <c r="C1219" s="12"/>
      <c r="D1219" s="12"/>
      <c r="E1219" s="12"/>
      <c r="F1219" s="12"/>
      <c r="G1219" s="12"/>
      <c r="H1219" s="12"/>
      <c r="I1219" s="15"/>
      <c r="J1219" s="31"/>
      <c r="K1219" s="180"/>
      <c r="L1219" s="40"/>
      <c r="M1219" s="14"/>
      <c r="N1219" s="16"/>
      <c r="O1219" s="49"/>
      <c r="P1219" s="64"/>
      <c r="Q1219" s="18"/>
      <c r="R1219" s="181">
        <f t="shared" si="168"/>
        <v>0</v>
      </c>
      <c r="S1219" s="181">
        <f t="shared" si="169"/>
        <v>0</v>
      </c>
      <c r="T1219" s="181">
        <f t="shared" si="170"/>
        <v>0</v>
      </c>
      <c r="AQ1219" s="1">
        <f>COUNT(L$11:L1219)</f>
        <v>37</v>
      </c>
      <c r="AR1219" s="43">
        <f t="shared" si="171"/>
        <v>40933</v>
      </c>
      <c r="AS1219" s="44">
        <f t="shared" si="172"/>
        <v>89.120000000000019</v>
      </c>
      <c r="AT1219" s="10" t="str">
        <f t="shared" si="173"/>
        <v/>
      </c>
      <c r="AU1219" s="20" t="str">
        <f t="shared" si="174"/>
        <v/>
      </c>
      <c r="AV1219" s="42">
        <f t="shared" si="175"/>
        <v>1</v>
      </c>
      <c r="AW1219" s="89">
        <f t="shared" si="176"/>
        <v>0</v>
      </c>
      <c r="AX1219" s="168"/>
      <c r="AY1219" s="60"/>
      <c r="AZ1219" s="61"/>
      <c r="BB1219" s="61" t="str">
        <f>IF(Settings!I1215&lt;&gt;"",Settings!I1215,"")</f>
        <v/>
      </c>
    </row>
    <row r="1220" spans="2:54" x14ac:dyDescent="0.2">
      <c r="B1220" s="13"/>
      <c r="C1220" s="12"/>
      <c r="D1220" s="12"/>
      <c r="E1220" s="12"/>
      <c r="F1220" s="12"/>
      <c r="G1220" s="12"/>
      <c r="H1220" s="12"/>
      <c r="I1220" s="15"/>
      <c r="J1220" s="31"/>
      <c r="K1220" s="180"/>
      <c r="L1220" s="40"/>
      <c r="M1220" s="14"/>
      <c r="N1220" s="16"/>
      <c r="O1220" s="49"/>
      <c r="P1220" s="64"/>
      <c r="Q1220" s="18"/>
      <c r="R1220" s="181">
        <f t="shared" si="168"/>
        <v>0</v>
      </c>
      <c r="S1220" s="181">
        <f t="shared" si="169"/>
        <v>0</v>
      </c>
      <c r="T1220" s="181">
        <f t="shared" si="170"/>
        <v>0</v>
      </c>
      <c r="AQ1220" s="1">
        <f>COUNT(L$11:L1220)</f>
        <v>37</v>
      </c>
      <c r="AR1220" s="43">
        <f t="shared" si="171"/>
        <v>40933</v>
      </c>
      <c r="AS1220" s="44">
        <f t="shared" si="172"/>
        <v>89.120000000000019</v>
      </c>
      <c r="AT1220" s="10" t="str">
        <f t="shared" si="173"/>
        <v/>
      </c>
      <c r="AU1220" s="20" t="str">
        <f t="shared" si="174"/>
        <v/>
      </c>
      <c r="AV1220" s="42">
        <f t="shared" si="175"/>
        <v>1</v>
      </c>
      <c r="AW1220" s="89">
        <f t="shared" si="176"/>
        <v>0</v>
      </c>
      <c r="AX1220" s="168"/>
      <c r="AY1220" s="60"/>
      <c r="AZ1220" s="61"/>
      <c r="BB1220" s="61" t="str">
        <f>IF(Settings!I1216&lt;&gt;"",Settings!I1216,"")</f>
        <v/>
      </c>
    </row>
    <row r="1221" spans="2:54" x14ac:dyDescent="0.2">
      <c r="B1221" s="13"/>
      <c r="C1221" s="12"/>
      <c r="D1221" s="12"/>
      <c r="E1221" s="12"/>
      <c r="F1221" s="12"/>
      <c r="G1221" s="12"/>
      <c r="H1221" s="12"/>
      <c r="I1221" s="15"/>
      <c r="J1221" s="31"/>
      <c r="K1221" s="180"/>
      <c r="L1221" s="40"/>
      <c r="M1221" s="14"/>
      <c r="N1221" s="16"/>
      <c r="O1221" s="49"/>
      <c r="P1221" s="64"/>
      <c r="Q1221" s="18"/>
      <c r="R1221" s="181">
        <f t="shared" si="168"/>
        <v>0</v>
      </c>
      <c r="S1221" s="181">
        <f t="shared" si="169"/>
        <v>0</v>
      </c>
      <c r="T1221" s="181">
        <f t="shared" si="170"/>
        <v>0</v>
      </c>
      <c r="AQ1221" s="1">
        <f>COUNT(L$11:L1221)</f>
        <v>37</v>
      </c>
      <c r="AR1221" s="43">
        <f t="shared" si="171"/>
        <v>40933</v>
      </c>
      <c r="AS1221" s="44">
        <f t="shared" si="172"/>
        <v>89.120000000000019</v>
      </c>
      <c r="AT1221" s="10" t="str">
        <f t="shared" si="173"/>
        <v/>
      </c>
      <c r="AU1221" s="20" t="str">
        <f t="shared" si="174"/>
        <v/>
      </c>
      <c r="AV1221" s="42">
        <f t="shared" si="175"/>
        <v>1</v>
      </c>
      <c r="AW1221" s="89">
        <f t="shared" si="176"/>
        <v>0</v>
      </c>
      <c r="AX1221" s="168"/>
      <c r="AY1221" s="60"/>
      <c r="AZ1221" s="61"/>
      <c r="BB1221" s="61" t="str">
        <f>IF(Settings!I1217&lt;&gt;"",Settings!I1217,"")</f>
        <v/>
      </c>
    </row>
    <row r="1222" spans="2:54" x14ac:dyDescent="0.2">
      <c r="B1222" s="13"/>
      <c r="C1222" s="12"/>
      <c r="D1222" s="12"/>
      <c r="E1222" s="12"/>
      <c r="F1222" s="12"/>
      <c r="G1222" s="12"/>
      <c r="H1222" s="12"/>
      <c r="I1222" s="15"/>
      <c r="J1222" s="31"/>
      <c r="K1222" s="180"/>
      <c r="L1222" s="40"/>
      <c r="M1222" s="14"/>
      <c r="N1222" s="16"/>
      <c r="O1222" s="49"/>
      <c r="P1222" s="64"/>
      <c r="Q1222" s="18"/>
      <c r="R1222" s="181">
        <f t="shared" si="168"/>
        <v>0</v>
      </c>
      <c r="S1222" s="181">
        <f t="shared" si="169"/>
        <v>0</v>
      </c>
      <c r="T1222" s="181">
        <f t="shared" si="170"/>
        <v>0</v>
      </c>
      <c r="AQ1222" s="1">
        <f>COUNT(L$11:L1222)</f>
        <v>37</v>
      </c>
      <c r="AR1222" s="43">
        <f t="shared" si="171"/>
        <v>40933</v>
      </c>
      <c r="AS1222" s="44">
        <f t="shared" si="172"/>
        <v>89.120000000000019</v>
      </c>
      <c r="AT1222" s="10" t="str">
        <f t="shared" si="173"/>
        <v/>
      </c>
      <c r="AU1222" s="20" t="str">
        <f t="shared" si="174"/>
        <v/>
      </c>
      <c r="AV1222" s="42">
        <f t="shared" si="175"/>
        <v>1</v>
      </c>
      <c r="AW1222" s="89">
        <f t="shared" si="176"/>
        <v>0</v>
      </c>
      <c r="AX1222" s="168"/>
      <c r="AY1222" s="60"/>
      <c r="AZ1222" s="61"/>
      <c r="BB1222" s="61" t="str">
        <f>IF(Settings!I1218&lt;&gt;"",Settings!I1218,"")</f>
        <v/>
      </c>
    </row>
    <row r="1223" spans="2:54" x14ac:dyDescent="0.2">
      <c r="B1223" s="13"/>
      <c r="C1223" s="12"/>
      <c r="D1223" s="12"/>
      <c r="E1223" s="12"/>
      <c r="F1223" s="12"/>
      <c r="G1223" s="12"/>
      <c r="H1223" s="12"/>
      <c r="I1223" s="15"/>
      <c r="J1223" s="31"/>
      <c r="K1223" s="180"/>
      <c r="L1223" s="40"/>
      <c r="M1223" s="14"/>
      <c r="N1223" s="16"/>
      <c r="O1223" s="49"/>
      <c r="P1223" s="64"/>
      <c r="Q1223" s="18"/>
      <c r="R1223" s="181">
        <f t="shared" si="168"/>
        <v>0</v>
      </c>
      <c r="S1223" s="181">
        <f t="shared" si="169"/>
        <v>0</v>
      </c>
      <c r="T1223" s="181">
        <f t="shared" si="170"/>
        <v>0</v>
      </c>
      <c r="AQ1223" s="1">
        <f>COUNT(L$11:L1223)</f>
        <v>37</v>
      </c>
      <c r="AR1223" s="43">
        <f t="shared" si="171"/>
        <v>40933</v>
      </c>
      <c r="AS1223" s="44">
        <f t="shared" si="172"/>
        <v>89.120000000000019</v>
      </c>
      <c r="AT1223" s="10" t="str">
        <f t="shared" si="173"/>
        <v/>
      </c>
      <c r="AU1223" s="20" t="str">
        <f t="shared" si="174"/>
        <v/>
      </c>
      <c r="AV1223" s="42">
        <f t="shared" si="175"/>
        <v>1</v>
      </c>
      <c r="AW1223" s="89">
        <f t="shared" si="176"/>
        <v>0</v>
      </c>
      <c r="AX1223" s="168"/>
      <c r="AY1223" s="60"/>
      <c r="AZ1223" s="61"/>
      <c r="BB1223" s="61" t="str">
        <f>IF(Settings!I1219&lt;&gt;"",Settings!I1219,"")</f>
        <v/>
      </c>
    </row>
    <row r="1224" spans="2:54" x14ac:dyDescent="0.2">
      <c r="B1224" s="13"/>
      <c r="C1224" s="12"/>
      <c r="D1224" s="12"/>
      <c r="E1224" s="12"/>
      <c r="F1224" s="12"/>
      <c r="G1224" s="12"/>
      <c r="H1224" s="12"/>
      <c r="I1224" s="15"/>
      <c r="J1224" s="31"/>
      <c r="K1224" s="180"/>
      <c r="L1224" s="40"/>
      <c r="M1224" s="14"/>
      <c r="N1224" s="16"/>
      <c r="O1224" s="49"/>
      <c r="P1224" s="64"/>
      <c r="Q1224" s="18"/>
      <c r="R1224" s="181">
        <f t="shared" si="168"/>
        <v>0</v>
      </c>
      <c r="S1224" s="181">
        <f t="shared" si="169"/>
        <v>0</v>
      </c>
      <c r="T1224" s="181">
        <f t="shared" si="170"/>
        <v>0</v>
      </c>
      <c r="AQ1224" s="1">
        <f>COUNT(L$11:L1224)</f>
        <v>37</v>
      </c>
      <c r="AR1224" s="43">
        <f t="shared" si="171"/>
        <v>40933</v>
      </c>
      <c r="AS1224" s="44">
        <f t="shared" si="172"/>
        <v>89.120000000000019</v>
      </c>
      <c r="AT1224" s="10" t="str">
        <f t="shared" si="173"/>
        <v/>
      </c>
      <c r="AU1224" s="20" t="str">
        <f t="shared" si="174"/>
        <v/>
      </c>
      <c r="AV1224" s="42">
        <f t="shared" si="175"/>
        <v>1</v>
      </c>
      <c r="AW1224" s="89">
        <f t="shared" si="176"/>
        <v>0</v>
      </c>
      <c r="AX1224" s="168"/>
      <c r="AY1224" s="60"/>
      <c r="AZ1224" s="61"/>
      <c r="BB1224" s="61" t="str">
        <f>IF(Settings!I1220&lt;&gt;"",Settings!I1220,"")</f>
        <v/>
      </c>
    </row>
    <row r="1225" spans="2:54" x14ac:dyDescent="0.2">
      <c r="B1225" s="13"/>
      <c r="C1225" s="12"/>
      <c r="D1225" s="12"/>
      <c r="E1225" s="12"/>
      <c r="F1225" s="12"/>
      <c r="G1225" s="12"/>
      <c r="H1225" s="12"/>
      <c r="I1225" s="15"/>
      <c r="J1225" s="31"/>
      <c r="K1225" s="180"/>
      <c r="L1225" s="40"/>
      <c r="M1225" s="14"/>
      <c r="N1225" s="16"/>
      <c r="O1225" s="49"/>
      <c r="P1225" s="64"/>
      <c r="Q1225" s="18"/>
      <c r="R1225" s="181">
        <f t="shared" si="168"/>
        <v>0</v>
      </c>
      <c r="S1225" s="181">
        <f t="shared" si="169"/>
        <v>0</v>
      </c>
      <c r="T1225" s="181">
        <f t="shared" si="170"/>
        <v>0</v>
      </c>
      <c r="AQ1225" s="1">
        <f>COUNT(L$11:L1225)</f>
        <v>37</v>
      </c>
      <c r="AR1225" s="43">
        <f t="shared" si="171"/>
        <v>40933</v>
      </c>
      <c r="AS1225" s="44">
        <f t="shared" si="172"/>
        <v>89.120000000000019</v>
      </c>
      <c r="AT1225" s="10" t="str">
        <f t="shared" si="173"/>
        <v/>
      </c>
      <c r="AU1225" s="20" t="str">
        <f t="shared" si="174"/>
        <v/>
      </c>
      <c r="AV1225" s="42">
        <f t="shared" si="175"/>
        <v>1</v>
      </c>
      <c r="AW1225" s="89">
        <f t="shared" si="176"/>
        <v>0</v>
      </c>
      <c r="AX1225" s="168"/>
      <c r="AY1225" s="60"/>
      <c r="AZ1225" s="61"/>
      <c r="BB1225" s="61" t="str">
        <f>IF(Settings!I1221&lt;&gt;"",Settings!I1221,"")</f>
        <v/>
      </c>
    </row>
    <row r="1226" spans="2:54" x14ac:dyDescent="0.2">
      <c r="B1226" s="13"/>
      <c r="C1226" s="12"/>
      <c r="D1226" s="12"/>
      <c r="E1226" s="12"/>
      <c r="F1226" s="12"/>
      <c r="G1226" s="12"/>
      <c r="H1226" s="12"/>
      <c r="I1226" s="15"/>
      <c r="J1226" s="31"/>
      <c r="K1226" s="180"/>
      <c r="L1226" s="40"/>
      <c r="M1226" s="14"/>
      <c r="N1226" s="16"/>
      <c r="O1226" s="49"/>
      <c r="P1226" s="64"/>
      <c r="Q1226" s="18"/>
      <c r="R1226" s="181">
        <f t="shared" si="168"/>
        <v>0</v>
      </c>
      <c r="S1226" s="181">
        <f t="shared" si="169"/>
        <v>0</v>
      </c>
      <c r="T1226" s="181">
        <f t="shared" si="170"/>
        <v>0</v>
      </c>
      <c r="AQ1226" s="1">
        <f>COUNT(L$11:L1226)</f>
        <v>37</v>
      </c>
      <c r="AR1226" s="43">
        <f t="shared" si="171"/>
        <v>40933</v>
      </c>
      <c r="AS1226" s="44">
        <f t="shared" si="172"/>
        <v>89.120000000000019</v>
      </c>
      <c r="AT1226" s="10" t="str">
        <f t="shared" si="173"/>
        <v/>
      </c>
      <c r="AU1226" s="20" t="str">
        <f t="shared" si="174"/>
        <v/>
      </c>
      <c r="AV1226" s="42">
        <f t="shared" si="175"/>
        <v>1</v>
      </c>
      <c r="AW1226" s="89">
        <f t="shared" si="176"/>
        <v>0</v>
      </c>
      <c r="AX1226" s="168"/>
      <c r="AY1226" s="60"/>
      <c r="AZ1226" s="61"/>
      <c r="BB1226" s="61" t="str">
        <f>IF(Settings!I1222&lt;&gt;"",Settings!I1222,"")</f>
        <v/>
      </c>
    </row>
    <row r="1227" spans="2:54" x14ac:dyDescent="0.2">
      <c r="B1227" s="13"/>
      <c r="C1227" s="12"/>
      <c r="D1227" s="12"/>
      <c r="E1227" s="12"/>
      <c r="F1227" s="12"/>
      <c r="G1227" s="12"/>
      <c r="H1227" s="12"/>
      <c r="I1227" s="15"/>
      <c r="J1227" s="31"/>
      <c r="K1227" s="180"/>
      <c r="L1227" s="40"/>
      <c r="M1227" s="14"/>
      <c r="N1227" s="16"/>
      <c r="O1227" s="49"/>
      <c r="P1227" s="64"/>
      <c r="Q1227" s="18"/>
      <c r="R1227" s="181">
        <f t="shared" si="168"/>
        <v>0</v>
      </c>
      <c r="S1227" s="181">
        <f t="shared" si="169"/>
        <v>0</v>
      </c>
      <c r="T1227" s="181">
        <f t="shared" si="170"/>
        <v>0</v>
      </c>
      <c r="AQ1227" s="1">
        <f>COUNT(L$11:L1227)</f>
        <v>37</v>
      </c>
      <c r="AR1227" s="43">
        <f t="shared" si="171"/>
        <v>40933</v>
      </c>
      <c r="AS1227" s="44">
        <f t="shared" si="172"/>
        <v>89.120000000000019</v>
      </c>
      <c r="AT1227" s="10" t="str">
        <f t="shared" si="173"/>
        <v/>
      </c>
      <c r="AU1227" s="20" t="str">
        <f t="shared" si="174"/>
        <v/>
      </c>
      <c r="AV1227" s="42">
        <f t="shared" si="175"/>
        <v>1</v>
      </c>
      <c r="AW1227" s="89">
        <f t="shared" si="176"/>
        <v>0</v>
      </c>
      <c r="AX1227" s="168"/>
      <c r="AY1227" s="60"/>
      <c r="AZ1227" s="61"/>
      <c r="BB1227" s="61" t="str">
        <f>IF(Settings!I1223&lt;&gt;"",Settings!I1223,"")</f>
        <v/>
      </c>
    </row>
    <row r="1228" spans="2:54" x14ac:dyDescent="0.2">
      <c r="B1228" s="13"/>
      <c r="C1228" s="12"/>
      <c r="D1228" s="12"/>
      <c r="E1228" s="12"/>
      <c r="F1228" s="12"/>
      <c r="G1228" s="12"/>
      <c r="H1228" s="12"/>
      <c r="I1228" s="15"/>
      <c r="J1228" s="31"/>
      <c r="K1228" s="180"/>
      <c r="L1228" s="40"/>
      <c r="M1228" s="14"/>
      <c r="N1228" s="16"/>
      <c r="O1228" s="49"/>
      <c r="P1228" s="64"/>
      <c r="Q1228" s="18"/>
      <c r="R1228" s="181">
        <f t="shared" ref="R1228:R1291" si="177">ROUND(IF(M1228&lt;&gt;"Y",IF(P1228&lt;&gt;"Y",K1228,K1228*(AV1228-1)),0),ROUNDING)</f>
        <v>0</v>
      </c>
      <c r="S1228" s="181">
        <f t="shared" ref="S1228:S1291" si="178">ROUND(IF(O1228&gt;0,IF(M1228="Y",AW1228*(1-O1228),IF(AW1228&gt;R1228,R1228 + (AW1228 - R1228)*(1-O1228),AW1228)),AW1228),ROUNDING)</f>
        <v>0</v>
      </c>
      <c r="T1228" s="181">
        <f t="shared" ref="T1228:T1291" si="179">ROUND(IF(N1228="P",0,IF(OR(M1228="N",M1228=""),S1228-R1228,S1228)),ROUNDING)</f>
        <v>0</v>
      </c>
      <c r="AQ1228" s="1">
        <f>COUNT(L$11:L1228)</f>
        <v>37</v>
      </c>
      <c r="AR1228" s="43">
        <f t="shared" si="171"/>
        <v>40933</v>
      </c>
      <c r="AS1228" s="44">
        <f t="shared" si="172"/>
        <v>89.120000000000019</v>
      </c>
      <c r="AT1228" s="10" t="str">
        <f t="shared" si="173"/>
        <v/>
      </c>
      <c r="AU1228" s="20" t="str">
        <f t="shared" si="174"/>
        <v/>
      </c>
      <c r="AV1228" s="42">
        <f t="shared" si="175"/>
        <v>1</v>
      </c>
      <c r="AW1228" s="89">
        <f t="shared" si="176"/>
        <v>0</v>
      </c>
      <c r="AX1228" s="168"/>
      <c r="AY1228" s="60"/>
      <c r="AZ1228" s="61"/>
      <c r="BB1228" s="61" t="str">
        <f>IF(Settings!I1224&lt;&gt;"",Settings!I1224,"")</f>
        <v/>
      </c>
    </row>
    <row r="1229" spans="2:54" x14ac:dyDescent="0.2">
      <c r="B1229" s="13"/>
      <c r="C1229" s="12"/>
      <c r="D1229" s="12"/>
      <c r="E1229" s="12"/>
      <c r="F1229" s="12"/>
      <c r="G1229" s="12"/>
      <c r="H1229" s="12"/>
      <c r="I1229" s="15"/>
      <c r="J1229" s="31"/>
      <c r="K1229" s="180"/>
      <c r="L1229" s="40"/>
      <c r="M1229" s="14"/>
      <c r="N1229" s="16"/>
      <c r="O1229" s="49"/>
      <c r="P1229" s="64"/>
      <c r="Q1229" s="18"/>
      <c r="R1229" s="181">
        <f t="shared" si="177"/>
        <v>0</v>
      </c>
      <c r="S1229" s="181">
        <f t="shared" si="178"/>
        <v>0</v>
      </c>
      <c r="T1229" s="181">
        <f t="shared" si="179"/>
        <v>0</v>
      </c>
      <c r="AQ1229" s="1">
        <f>COUNT(L$11:L1229)</f>
        <v>37</v>
      </c>
      <c r="AR1229" s="43">
        <f t="shared" ref="AR1229:AR1292" si="180">IF(B1229&gt;2,B1229,AR1228)</f>
        <v>40933</v>
      </c>
      <c r="AS1229" s="44">
        <f t="shared" ref="AS1229:AS1292" si="181">AS1228+T1229</f>
        <v>89.120000000000019</v>
      </c>
      <c r="AT1229" s="10" t="str">
        <f t="shared" ref="AT1229:AT1292" si="182">IF(N1229="P",IF(P1229&lt;&gt;"Y",IF(M1229&lt;&gt;"Y",K1229*AV1229,K1229*AV1229-K1229),IF(M1229&lt;&gt;"Y",K1229 + K1229*(AV1229-1),K1229)),"")</f>
        <v/>
      </c>
      <c r="AU1229" s="20" t="str">
        <f t="shared" ref="AU1229:AU1292" si="183">IF(M1229="Y",IF(P1229="Y",K1229*(AV1229-1),K1229),"")</f>
        <v/>
      </c>
      <c r="AV1229" s="42">
        <f t="shared" ref="AV1229:AV1292" si="184">IF(L1229&lt;&gt;"",IF(ODDS_TYPE=1,L1229,IF(ODDS_TYPE=2,IF(L1229&gt;0,1+L1229/100,IF(L1229&lt;0,1-100/L1229,1)),IF(ODDS_TYPE=3,1+L1229,IF(ODDS_TYPE=4,1+L1229,IF(ODDS_TYPE=5,IF(L1229&gt;0,1+L1229,1-1/L1229),IF(ODDS_TYPE=6,IF(L1229&gt;=0,L1229+1,1-1/L1229),1)))))),1)</f>
        <v>1</v>
      </c>
      <c r="AW1229" s="89">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68"/>
      <c r="AY1229" s="60"/>
      <c r="AZ1229" s="61"/>
      <c r="BB1229" s="61" t="str">
        <f>IF(Settings!I1225&lt;&gt;"",Settings!I1225,"")</f>
        <v/>
      </c>
    </row>
    <row r="1230" spans="2:54" x14ac:dyDescent="0.2">
      <c r="B1230" s="13"/>
      <c r="C1230" s="12"/>
      <c r="D1230" s="12"/>
      <c r="E1230" s="12"/>
      <c r="F1230" s="12"/>
      <c r="G1230" s="12"/>
      <c r="H1230" s="12"/>
      <c r="I1230" s="15"/>
      <c r="J1230" s="31"/>
      <c r="K1230" s="180"/>
      <c r="L1230" s="40"/>
      <c r="M1230" s="14"/>
      <c r="N1230" s="16"/>
      <c r="O1230" s="49"/>
      <c r="P1230" s="64"/>
      <c r="Q1230" s="18"/>
      <c r="R1230" s="181">
        <f t="shared" si="177"/>
        <v>0</v>
      </c>
      <c r="S1230" s="181">
        <f t="shared" si="178"/>
        <v>0</v>
      </c>
      <c r="T1230" s="181">
        <f t="shared" si="179"/>
        <v>0</v>
      </c>
      <c r="AQ1230" s="1">
        <f>COUNT(L$11:L1230)</f>
        <v>37</v>
      </c>
      <c r="AR1230" s="43">
        <f t="shared" si="180"/>
        <v>40933</v>
      </c>
      <c r="AS1230" s="44">
        <f t="shared" si="181"/>
        <v>89.120000000000019</v>
      </c>
      <c r="AT1230" s="10" t="str">
        <f t="shared" si="182"/>
        <v/>
      </c>
      <c r="AU1230" s="20" t="str">
        <f t="shared" si="183"/>
        <v/>
      </c>
      <c r="AV1230" s="42">
        <f t="shared" si="184"/>
        <v>1</v>
      </c>
      <c r="AW1230" s="89">
        <f t="shared" si="185"/>
        <v>0</v>
      </c>
      <c r="AX1230" s="168"/>
      <c r="AY1230" s="60"/>
      <c r="AZ1230" s="61"/>
      <c r="BB1230" s="61" t="str">
        <f>IF(Settings!I1226&lt;&gt;"",Settings!I1226,"")</f>
        <v/>
      </c>
    </row>
    <row r="1231" spans="2:54" x14ac:dyDescent="0.2">
      <c r="B1231" s="13"/>
      <c r="C1231" s="12"/>
      <c r="D1231" s="12"/>
      <c r="E1231" s="12"/>
      <c r="F1231" s="12"/>
      <c r="G1231" s="12"/>
      <c r="H1231" s="12"/>
      <c r="I1231" s="15"/>
      <c r="J1231" s="31"/>
      <c r="K1231" s="180"/>
      <c r="L1231" s="40"/>
      <c r="M1231" s="14"/>
      <c r="N1231" s="16"/>
      <c r="O1231" s="49"/>
      <c r="P1231" s="64"/>
      <c r="Q1231" s="18"/>
      <c r="R1231" s="181">
        <f t="shared" si="177"/>
        <v>0</v>
      </c>
      <c r="S1231" s="181">
        <f t="shared" si="178"/>
        <v>0</v>
      </c>
      <c r="T1231" s="181">
        <f t="shared" si="179"/>
        <v>0</v>
      </c>
      <c r="AQ1231" s="1">
        <f>COUNT(L$11:L1231)</f>
        <v>37</v>
      </c>
      <c r="AR1231" s="43">
        <f t="shared" si="180"/>
        <v>40933</v>
      </c>
      <c r="AS1231" s="44">
        <f t="shared" si="181"/>
        <v>89.120000000000019</v>
      </c>
      <c r="AT1231" s="10" t="str">
        <f t="shared" si="182"/>
        <v/>
      </c>
      <c r="AU1231" s="20" t="str">
        <f t="shared" si="183"/>
        <v/>
      </c>
      <c r="AV1231" s="42">
        <f t="shared" si="184"/>
        <v>1</v>
      </c>
      <c r="AW1231" s="89">
        <f t="shared" si="185"/>
        <v>0</v>
      </c>
      <c r="AX1231" s="168"/>
      <c r="AY1231" s="60"/>
      <c r="AZ1231" s="61"/>
      <c r="BB1231" s="61" t="str">
        <f>IF(Settings!I1227&lt;&gt;"",Settings!I1227,"")</f>
        <v/>
      </c>
    </row>
    <row r="1232" spans="2:54" x14ac:dyDescent="0.2">
      <c r="B1232" s="13"/>
      <c r="C1232" s="12"/>
      <c r="D1232" s="12"/>
      <c r="E1232" s="12"/>
      <c r="F1232" s="12"/>
      <c r="G1232" s="12"/>
      <c r="H1232" s="12"/>
      <c r="I1232" s="15"/>
      <c r="J1232" s="31"/>
      <c r="K1232" s="180"/>
      <c r="L1232" s="40"/>
      <c r="M1232" s="14"/>
      <c r="N1232" s="16"/>
      <c r="O1232" s="49"/>
      <c r="P1232" s="64"/>
      <c r="Q1232" s="18"/>
      <c r="R1232" s="181">
        <f t="shared" si="177"/>
        <v>0</v>
      </c>
      <c r="S1232" s="181">
        <f t="shared" si="178"/>
        <v>0</v>
      </c>
      <c r="T1232" s="181">
        <f t="shared" si="179"/>
        <v>0</v>
      </c>
      <c r="AQ1232" s="1">
        <f>COUNT(L$11:L1232)</f>
        <v>37</v>
      </c>
      <c r="AR1232" s="43">
        <f t="shared" si="180"/>
        <v>40933</v>
      </c>
      <c r="AS1232" s="44">
        <f t="shared" si="181"/>
        <v>89.120000000000019</v>
      </c>
      <c r="AT1232" s="10" t="str">
        <f t="shared" si="182"/>
        <v/>
      </c>
      <c r="AU1232" s="20" t="str">
        <f t="shared" si="183"/>
        <v/>
      </c>
      <c r="AV1232" s="42">
        <f t="shared" si="184"/>
        <v>1</v>
      </c>
      <c r="AW1232" s="89">
        <f t="shared" si="185"/>
        <v>0</v>
      </c>
      <c r="AX1232" s="168"/>
      <c r="AY1232" s="60"/>
      <c r="AZ1232" s="61"/>
      <c r="BB1232" s="61" t="str">
        <f>IF(Settings!I1228&lt;&gt;"",Settings!I1228,"")</f>
        <v/>
      </c>
    </row>
    <row r="1233" spans="2:54" x14ac:dyDescent="0.2">
      <c r="B1233" s="13"/>
      <c r="C1233" s="12"/>
      <c r="D1233" s="12"/>
      <c r="E1233" s="12"/>
      <c r="F1233" s="12"/>
      <c r="G1233" s="12"/>
      <c r="H1233" s="12"/>
      <c r="I1233" s="15"/>
      <c r="J1233" s="31"/>
      <c r="K1233" s="180"/>
      <c r="L1233" s="40"/>
      <c r="M1233" s="14"/>
      <c r="N1233" s="16"/>
      <c r="O1233" s="49"/>
      <c r="P1233" s="64"/>
      <c r="Q1233" s="18"/>
      <c r="R1233" s="181">
        <f t="shared" si="177"/>
        <v>0</v>
      </c>
      <c r="S1233" s="181">
        <f t="shared" si="178"/>
        <v>0</v>
      </c>
      <c r="T1233" s="181">
        <f t="shared" si="179"/>
        <v>0</v>
      </c>
      <c r="AQ1233" s="1">
        <f>COUNT(L$11:L1233)</f>
        <v>37</v>
      </c>
      <c r="AR1233" s="43">
        <f t="shared" si="180"/>
        <v>40933</v>
      </c>
      <c r="AS1233" s="44">
        <f t="shared" si="181"/>
        <v>89.120000000000019</v>
      </c>
      <c r="AT1233" s="10" t="str">
        <f t="shared" si="182"/>
        <v/>
      </c>
      <c r="AU1233" s="20" t="str">
        <f t="shared" si="183"/>
        <v/>
      </c>
      <c r="AV1233" s="42">
        <f t="shared" si="184"/>
        <v>1</v>
      </c>
      <c r="AW1233" s="89">
        <f t="shared" si="185"/>
        <v>0</v>
      </c>
      <c r="AX1233" s="168"/>
      <c r="AY1233" s="60"/>
      <c r="AZ1233" s="61"/>
      <c r="BB1233" s="61" t="str">
        <f>IF(Settings!I1229&lt;&gt;"",Settings!I1229,"")</f>
        <v/>
      </c>
    </row>
    <row r="1234" spans="2:54" x14ac:dyDescent="0.2">
      <c r="B1234" s="13"/>
      <c r="C1234" s="12"/>
      <c r="D1234" s="12"/>
      <c r="E1234" s="12"/>
      <c r="F1234" s="12"/>
      <c r="G1234" s="12"/>
      <c r="H1234" s="12"/>
      <c r="I1234" s="15"/>
      <c r="J1234" s="31"/>
      <c r="K1234" s="180"/>
      <c r="L1234" s="40"/>
      <c r="M1234" s="14"/>
      <c r="N1234" s="16"/>
      <c r="O1234" s="49"/>
      <c r="P1234" s="64"/>
      <c r="Q1234" s="18"/>
      <c r="R1234" s="181">
        <f t="shared" si="177"/>
        <v>0</v>
      </c>
      <c r="S1234" s="181">
        <f t="shared" si="178"/>
        <v>0</v>
      </c>
      <c r="T1234" s="181">
        <f t="shared" si="179"/>
        <v>0</v>
      </c>
      <c r="AQ1234" s="1">
        <f>COUNT(L$11:L1234)</f>
        <v>37</v>
      </c>
      <c r="AR1234" s="43">
        <f t="shared" si="180"/>
        <v>40933</v>
      </c>
      <c r="AS1234" s="44">
        <f t="shared" si="181"/>
        <v>89.120000000000019</v>
      </c>
      <c r="AT1234" s="10" t="str">
        <f t="shared" si="182"/>
        <v/>
      </c>
      <c r="AU1234" s="20" t="str">
        <f t="shared" si="183"/>
        <v/>
      </c>
      <c r="AV1234" s="42">
        <f t="shared" si="184"/>
        <v>1</v>
      </c>
      <c r="AW1234" s="89">
        <f t="shared" si="185"/>
        <v>0</v>
      </c>
      <c r="AX1234" s="168"/>
      <c r="AY1234" s="60"/>
      <c r="AZ1234" s="61"/>
      <c r="BB1234" s="61" t="str">
        <f>IF(Settings!I1230&lt;&gt;"",Settings!I1230,"")</f>
        <v/>
      </c>
    </row>
    <row r="1235" spans="2:54" x14ac:dyDescent="0.2">
      <c r="B1235" s="13"/>
      <c r="C1235" s="12"/>
      <c r="D1235" s="12"/>
      <c r="E1235" s="12"/>
      <c r="F1235" s="12"/>
      <c r="G1235" s="12"/>
      <c r="H1235" s="12"/>
      <c r="I1235" s="15"/>
      <c r="J1235" s="31"/>
      <c r="K1235" s="180"/>
      <c r="L1235" s="40"/>
      <c r="M1235" s="14"/>
      <c r="N1235" s="16"/>
      <c r="O1235" s="49"/>
      <c r="P1235" s="64"/>
      <c r="Q1235" s="18"/>
      <c r="R1235" s="181">
        <f t="shared" si="177"/>
        <v>0</v>
      </c>
      <c r="S1235" s="181">
        <f t="shared" si="178"/>
        <v>0</v>
      </c>
      <c r="T1235" s="181">
        <f t="shared" si="179"/>
        <v>0</v>
      </c>
      <c r="AQ1235" s="1">
        <f>COUNT(L$11:L1235)</f>
        <v>37</v>
      </c>
      <c r="AR1235" s="43">
        <f t="shared" si="180"/>
        <v>40933</v>
      </c>
      <c r="AS1235" s="44">
        <f t="shared" si="181"/>
        <v>89.120000000000019</v>
      </c>
      <c r="AT1235" s="10" t="str">
        <f t="shared" si="182"/>
        <v/>
      </c>
      <c r="AU1235" s="20" t="str">
        <f t="shared" si="183"/>
        <v/>
      </c>
      <c r="AV1235" s="42">
        <f t="shared" si="184"/>
        <v>1</v>
      </c>
      <c r="AW1235" s="89">
        <f t="shared" si="185"/>
        <v>0</v>
      </c>
      <c r="AX1235" s="168"/>
      <c r="AY1235" s="60"/>
      <c r="AZ1235" s="61"/>
      <c r="BB1235" s="61" t="str">
        <f>IF(Settings!I1231&lt;&gt;"",Settings!I1231,"")</f>
        <v/>
      </c>
    </row>
    <row r="1236" spans="2:54" x14ac:dyDescent="0.2">
      <c r="B1236" s="13"/>
      <c r="C1236" s="12"/>
      <c r="D1236" s="12"/>
      <c r="E1236" s="12"/>
      <c r="F1236" s="12"/>
      <c r="G1236" s="12"/>
      <c r="H1236" s="12"/>
      <c r="I1236" s="15"/>
      <c r="J1236" s="31"/>
      <c r="K1236" s="180"/>
      <c r="L1236" s="40"/>
      <c r="M1236" s="14"/>
      <c r="N1236" s="16"/>
      <c r="O1236" s="49"/>
      <c r="P1236" s="64"/>
      <c r="Q1236" s="18"/>
      <c r="R1236" s="181">
        <f t="shared" si="177"/>
        <v>0</v>
      </c>
      <c r="S1236" s="181">
        <f t="shared" si="178"/>
        <v>0</v>
      </c>
      <c r="T1236" s="181">
        <f t="shared" si="179"/>
        <v>0</v>
      </c>
      <c r="AQ1236" s="1">
        <f>COUNT(L$11:L1236)</f>
        <v>37</v>
      </c>
      <c r="AR1236" s="43">
        <f t="shared" si="180"/>
        <v>40933</v>
      </c>
      <c r="AS1236" s="44">
        <f t="shared" si="181"/>
        <v>89.120000000000019</v>
      </c>
      <c r="AT1236" s="10" t="str">
        <f t="shared" si="182"/>
        <v/>
      </c>
      <c r="AU1236" s="20" t="str">
        <f t="shared" si="183"/>
        <v/>
      </c>
      <c r="AV1236" s="42">
        <f t="shared" si="184"/>
        <v>1</v>
      </c>
      <c r="AW1236" s="89">
        <f t="shared" si="185"/>
        <v>0</v>
      </c>
      <c r="AX1236" s="168"/>
      <c r="AY1236" s="60"/>
      <c r="AZ1236" s="61"/>
      <c r="BB1236" s="61" t="str">
        <f>IF(Settings!I1232&lt;&gt;"",Settings!I1232,"")</f>
        <v/>
      </c>
    </row>
    <row r="1237" spans="2:54" x14ac:dyDescent="0.2">
      <c r="B1237" s="13"/>
      <c r="C1237" s="12"/>
      <c r="D1237" s="12"/>
      <c r="E1237" s="12"/>
      <c r="F1237" s="12"/>
      <c r="G1237" s="12"/>
      <c r="H1237" s="12"/>
      <c r="I1237" s="15"/>
      <c r="J1237" s="31"/>
      <c r="K1237" s="180"/>
      <c r="L1237" s="40"/>
      <c r="M1237" s="14"/>
      <c r="N1237" s="16"/>
      <c r="O1237" s="49"/>
      <c r="P1237" s="64"/>
      <c r="Q1237" s="18"/>
      <c r="R1237" s="181">
        <f t="shared" si="177"/>
        <v>0</v>
      </c>
      <c r="S1237" s="181">
        <f t="shared" si="178"/>
        <v>0</v>
      </c>
      <c r="T1237" s="181">
        <f t="shared" si="179"/>
        <v>0</v>
      </c>
      <c r="AQ1237" s="1">
        <f>COUNT(L$11:L1237)</f>
        <v>37</v>
      </c>
      <c r="AR1237" s="43">
        <f t="shared" si="180"/>
        <v>40933</v>
      </c>
      <c r="AS1237" s="44">
        <f t="shared" si="181"/>
        <v>89.120000000000019</v>
      </c>
      <c r="AT1237" s="10" t="str">
        <f t="shared" si="182"/>
        <v/>
      </c>
      <c r="AU1237" s="20" t="str">
        <f t="shared" si="183"/>
        <v/>
      </c>
      <c r="AV1237" s="42">
        <f t="shared" si="184"/>
        <v>1</v>
      </c>
      <c r="AW1237" s="89">
        <f t="shared" si="185"/>
        <v>0</v>
      </c>
      <c r="AX1237" s="168"/>
      <c r="AY1237" s="60"/>
      <c r="AZ1237" s="61"/>
      <c r="BB1237" s="61" t="str">
        <f>IF(Settings!I1233&lt;&gt;"",Settings!I1233,"")</f>
        <v/>
      </c>
    </row>
    <row r="1238" spans="2:54" x14ac:dyDescent="0.2">
      <c r="B1238" s="13"/>
      <c r="C1238" s="12"/>
      <c r="D1238" s="12"/>
      <c r="E1238" s="12"/>
      <c r="F1238" s="12"/>
      <c r="G1238" s="12"/>
      <c r="H1238" s="12"/>
      <c r="I1238" s="15"/>
      <c r="J1238" s="31"/>
      <c r="K1238" s="180"/>
      <c r="L1238" s="40"/>
      <c r="M1238" s="14"/>
      <c r="N1238" s="16"/>
      <c r="O1238" s="49"/>
      <c r="P1238" s="64"/>
      <c r="Q1238" s="18"/>
      <c r="R1238" s="181">
        <f t="shared" si="177"/>
        <v>0</v>
      </c>
      <c r="S1238" s="181">
        <f t="shared" si="178"/>
        <v>0</v>
      </c>
      <c r="T1238" s="181">
        <f t="shared" si="179"/>
        <v>0</v>
      </c>
      <c r="AQ1238" s="1">
        <f>COUNT(L$11:L1238)</f>
        <v>37</v>
      </c>
      <c r="AR1238" s="43">
        <f t="shared" si="180"/>
        <v>40933</v>
      </c>
      <c r="AS1238" s="44">
        <f t="shared" si="181"/>
        <v>89.120000000000019</v>
      </c>
      <c r="AT1238" s="10" t="str">
        <f t="shared" si="182"/>
        <v/>
      </c>
      <c r="AU1238" s="20" t="str">
        <f t="shared" si="183"/>
        <v/>
      </c>
      <c r="AV1238" s="42">
        <f t="shared" si="184"/>
        <v>1</v>
      </c>
      <c r="AW1238" s="89">
        <f t="shared" si="185"/>
        <v>0</v>
      </c>
      <c r="AX1238" s="168"/>
      <c r="AY1238" s="60"/>
      <c r="AZ1238" s="61"/>
      <c r="BB1238" s="61" t="str">
        <f>IF(Settings!I1234&lt;&gt;"",Settings!I1234,"")</f>
        <v/>
      </c>
    </row>
    <row r="1239" spans="2:54" x14ac:dyDescent="0.2">
      <c r="B1239" s="13"/>
      <c r="C1239" s="12"/>
      <c r="D1239" s="12"/>
      <c r="E1239" s="12"/>
      <c r="F1239" s="12"/>
      <c r="G1239" s="12"/>
      <c r="H1239" s="12"/>
      <c r="I1239" s="15"/>
      <c r="J1239" s="31"/>
      <c r="K1239" s="180"/>
      <c r="L1239" s="40"/>
      <c r="M1239" s="14"/>
      <c r="N1239" s="16"/>
      <c r="O1239" s="49"/>
      <c r="P1239" s="64"/>
      <c r="Q1239" s="18"/>
      <c r="R1239" s="181">
        <f t="shared" si="177"/>
        <v>0</v>
      </c>
      <c r="S1239" s="181">
        <f t="shared" si="178"/>
        <v>0</v>
      </c>
      <c r="T1239" s="181">
        <f t="shared" si="179"/>
        <v>0</v>
      </c>
      <c r="AQ1239" s="1">
        <f>COUNT(L$11:L1239)</f>
        <v>37</v>
      </c>
      <c r="AR1239" s="43">
        <f t="shared" si="180"/>
        <v>40933</v>
      </c>
      <c r="AS1239" s="44">
        <f t="shared" si="181"/>
        <v>89.120000000000019</v>
      </c>
      <c r="AT1239" s="10" t="str">
        <f t="shared" si="182"/>
        <v/>
      </c>
      <c r="AU1239" s="20" t="str">
        <f t="shared" si="183"/>
        <v/>
      </c>
      <c r="AV1239" s="42">
        <f t="shared" si="184"/>
        <v>1</v>
      </c>
      <c r="AW1239" s="89">
        <f t="shared" si="185"/>
        <v>0</v>
      </c>
      <c r="AX1239" s="168"/>
      <c r="AY1239" s="60"/>
      <c r="AZ1239" s="61"/>
      <c r="BB1239" s="61" t="str">
        <f>IF(Settings!I1235&lt;&gt;"",Settings!I1235,"")</f>
        <v/>
      </c>
    </row>
    <row r="1240" spans="2:54" x14ac:dyDescent="0.2">
      <c r="B1240" s="13"/>
      <c r="C1240" s="12"/>
      <c r="D1240" s="12"/>
      <c r="E1240" s="12"/>
      <c r="F1240" s="12"/>
      <c r="G1240" s="12"/>
      <c r="H1240" s="12"/>
      <c r="I1240" s="15"/>
      <c r="J1240" s="31"/>
      <c r="K1240" s="180"/>
      <c r="L1240" s="40"/>
      <c r="M1240" s="14"/>
      <c r="N1240" s="16"/>
      <c r="O1240" s="49"/>
      <c r="P1240" s="64"/>
      <c r="Q1240" s="18"/>
      <c r="R1240" s="181">
        <f t="shared" si="177"/>
        <v>0</v>
      </c>
      <c r="S1240" s="181">
        <f t="shared" si="178"/>
        <v>0</v>
      </c>
      <c r="T1240" s="181">
        <f t="shared" si="179"/>
        <v>0</v>
      </c>
      <c r="AQ1240" s="1">
        <f>COUNT(L$11:L1240)</f>
        <v>37</v>
      </c>
      <c r="AR1240" s="43">
        <f t="shared" si="180"/>
        <v>40933</v>
      </c>
      <c r="AS1240" s="44">
        <f t="shared" si="181"/>
        <v>89.120000000000019</v>
      </c>
      <c r="AT1240" s="10" t="str">
        <f t="shared" si="182"/>
        <v/>
      </c>
      <c r="AU1240" s="20" t="str">
        <f t="shared" si="183"/>
        <v/>
      </c>
      <c r="AV1240" s="42">
        <f t="shared" si="184"/>
        <v>1</v>
      </c>
      <c r="AW1240" s="89">
        <f t="shared" si="185"/>
        <v>0</v>
      </c>
      <c r="AX1240" s="168"/>
      <c r="AY1240" s="60"/>
      <c r="AZ1240" s="61"/>
      <c r="BB1240" s="61" t="str">
        <f>IF(Settings!I1236&lt;&gt;"",Settings!I1236,"")</f>
        <v/>
      </c>
    </row>
    <row r="1241" spans="2:54" x14ac:dyDescent="0.2">
      <c r="B1241" s="13"/>
      <c r="C1241" s="12"/>
      <c r="D1241" s="12"/>
      <c r="E1241" s="12"/>
      <c r="F1241" s="12"/>
      <c r="G1241" s="12"/>
      <c r="H1241" s="12"/>
      <c r="I1241" s="15"/>
      <c r="J1241" s="31"/>
      <c r="K1241" s="180"/>
      <c r="L1241" s="40"/>
      <c r="M1241" s="14"/>
      <c r="N1241" s="16"/>
      <c r="O1241" s="49"/>
      <c r="P1241" s="64"/>
      <c r="Q1241" s="18"/>
      <c r="R1241" s="181">
        <f t="shared" si="177"/>
        <v>0</v>
      </c>
      <c r="S1241" s="181">
        <f t="shared" si="178"/>
        <v>0</v>
      </c>
      <c r="T1241" s="181">
        <f t="shared" si="179"/>
        <v>0</v>
      </c>
      <c r="AQ1241" s="1">
        <f>COUNT(L$11:L1241)</f>
        <v>37</v>
      </c>
      <c r="AR1241" s="43">
        <f t="shared" si="180"/>
        <v>40933</v>
      </c>
      <c r="AS1241" s="44">
        <f t="shared" si="181"/>
        <v>89.120000000000019</v>
      </c>
      <c r="AT1241" s="10" t="str">
        <f t="shared" si="182"/>
        <v/>
      </c>
      <c r="AU1241" s="20" t="str">
        <f t="shared" si="183"/>
        <v/>
      </c>
      <c r="AV1241" s="42">
        <f t="shared" si="184"/>
        <v>1</v>
      </c>
      <c r="AW1241" s="89">
        <f t="shared" si="185"/>
        <v>0</v>
      </c>
      <c r="AX1241" s="168"/>
      <c r="AY1241" s="60"/>
      <c r="AZ1241" s="61"/>
      <c r="BB1241" s="61" t="str">
        <f>IF(Settings!I1237&lt;&gt;"",Settings!I1237,"")</f>
        <v/>
      </c>
    </row>
    <row r="1242" spans="2:54" x14ac:dyDescent="0.2">
      <c r="B1242" s="13"/>
      <c r="C1242" s="12"/>
      <c r="D1242" s="12"/>
      <c r="E1242" s="12"/>
      <c r="F1242" s="12"/>
      <c r="G1242" s="12"/>
      <c r="H1242" s="12"/>
      <c r="I1242" s="15"/>
      <c r="J1242" s="31"/>
      <c r="K1242" s="180"/>
      <c r="L1242" s="40"/>
      <c r="M1242" s="14"/>
      <c r="N1242" s="16"/>
      <c r="O1242" s="49"/>
      <c r="P1242" s="64"/>
      <c r="Q1242" s="18"/>
      <c r="R1242" s="181">
        <f t="shared" si="177"/>
        <v>0</v>
      </c>
      <c r="S1242" s="181">
        <f t="shared" si="178"/>
        <v>0</v>
      </c>
      <c r="T1242" s="181">
        <f t="shared" si="179"/>
        <v>0</v>
      </c>
      <c r="AQ1242" s="1">
        <f>COUNT(L$11:L1242)</f>
        <v>37</v>
      </c>
      <c r="AR1242" s="43">
        <f t="shared" si="180"/>
        <v>40933</v>
      </c>
      <c r="AS1242" s="44">
        <f t="shared" si="181"/>
        <v>89.120000000000019</v>
      </c>
      <c r="AT1242" s="10" t="str">
        <f t="shared" si="182"/>
        <v/>
      </c>
      <c r="AU1242" s="20" t="str">
        <f t="shared" si="183"/>
        <v/>
      </c>
      <c r="AV1242" s="42">
        <f t="shared" si="184"/>
        <v>1</v>
      </c>
      <c r="AW1242" s="89">
        <f t="shared" si="185"/>
        <v>0</v>
      </c>
      <c r="AX1242" s="168"/>
      <c r="AY1242" s="60"/>
      <c r="AZ1242" s="61"/>
      <c r="BB1242" s="61" t="str">
        <f>IF(Settings!I1238&lt;&gt;"",Settings!I1238,"")</f>
        <v/>
      </c>
    </row>
    <row r="1243" spans="2:54" x14ac:dyDescent="0.2">
      <c r="B1243" s="13"/>
      <c r="C1243" s="12"/>
      <c r="D1243" s="12"/>
      <c r="E1243" s="12"/>
      <c r="F1243" s="12"/>
      <c r="G1243" s="12"/>
      <c r="H1243" s="12"/>
      <c r="I1243" s="15"/>
      <c r="J1243" s="31"/>
      <c r="K1243" s="180"/>
      <c r="L1243" s="40"/>
      <c r="M1243" s="14"/>
      <c r="N1243" s="16"/>
      <c r="O1243" s="49"/>
      <c r="P1243" s="64"/>
      <c r="Q1243" s="18"/>
      <c r="R1243" s="181">
        <f t="shared" si="177"/>
        <v>0</v>
      </c>
      <c r="S1243" s="181">
        <f t="shared" si="178"/>
        <v>0</v>
      </c>
      <c r="T1243" s="181">
        <f t="shared" si="179"/>
        <v>0</v>
      </c>
      <c r="AQ1243" s="1">
        <f>COUNT(L$11:L1243)</f>
        <v>37</v>
      </c>
      <c r="AR1243" s="43">
        <f t="shared" si="180"/>
        <v>40933</v>
      </c>
      <c r="AS1243" s="44">
        <f t="shared" si="181"/>
        <v>89.120000000000019</v>
      </c>
      <c r="AT1243" s="10" t="str">
        <f t="shared" si="182"/>
        <v/>
      </c>
      <c r="AU1243" s="20" t="str">
        <f t="shared" si="183"/>
        <v/>
      </c>
      <c r="AV1243" s="42">
        <f t="shared" si="184"/>
        <v>1</v>
      </c>
      <c r="AW1243" s="89">
        <f t="shared" si="185"/>
        <v>0</v>
      </c>
      <c r="AX1243" s="168"/>
      <c r="AY1243" s="60"/>
      <c r="AZ1243" s="61"/>
      <c r="BB1243" s="61" t="str">
        <f>IF(Settings!I1239&lt;&gt;"",Settings!I1239,"")</f>
        <v/>
      </c>
    </row>
    <row r="1244" spans="2:54" x14ac:dyDescent="0.2">
      <c r="B1244" s="13"/>
      <c r="C1244" s="12"/>
      <c r="D1244" s="12"/>
      <c r="E1244" s="12"/>
      <c r="F1244" s="12"/>
      <c r="G1244" s="12"/>
      <c r="H1244" s="12"/>
      <c r="I1244" s="15"/>
      <c r="J1244" s="31"/>
      <c r="K1244" s="180"/>
      <c r="L1244" s="40"/>
      <c r="M1244" s="14"/>
      <c r="N1244" s="16"/>
      <c r="O1244" s="49"/>
      <c r="P1244" s="64"/>
      <c r="Q1244" s="18"/>
      <c r="R1244" s="181">
        <f t="shared" si="177"/>
        <v>0</v>
      </c>
      <c r="S1244" s="181">
        <f t="shared" si="178"/>
        <v>0</v>
      </c>
      <c r="T1244" s="181">
        <f t="shared" si="179"/>
        <v>0</v>
      </c>
      <c r="AQ1244" s="1">
        <f>COUNT(L$11:L1244)</f>
        <v>37</v>
      </c>
      <c r="AR1244" s="43">
        <f t="shared" si="180"/>
        <v>40933</v>
      </c>
      <c r="AS1244" s="44">
        <f t="shared" si="181"/>
        <v>89.120000000000019</v>
      </c>
      <c r="AT1244" s="10" t="str">
        <f t="shared" si="182"/>
        <v/>
      </c>
      <c r="AU1244" s="20" t="str">
        <f t="shared" si="183"/>
        <v/>
      </c>
      <c r="AV1244" s="42">
        <f t="shared" si="184"/>
        <v>1</v>
      </c>
      <c r="AW1244" s="89">
        <f t="shared" si="185"/>
        <v>0</v>
      </c>
      <c r="AX1244" s="168"/>
      <c r="AY1244" s="60"/>
      <c r="AZ1244" s="61"/>
      <c r="BB1244" s="61" t="str">
        <f>IF(Settings!I1240&lt;&gt;"",Settings!I1240,"")</f>
        <v/>
      </c>
    </row>
    <row r="1245" spans="2:54" x14ac:dyDescent="0.2">
      <c r="B1245" s="13"/>
      <c r="C1245" s="12"/>
      <c r="D1245" s="12"/>
      <c r="E1245" s="12"/>
      <c r="F1245" s="12"/>
      <c r="G1245" s="12"/>
      <c r="H1245" s="12"/>
      <c r="I1245" s="15"/>
      <c r="J1245" s="31"/>
      <c r="K1245" s="180"/>
      <c r="L1245" s="40"/>
      <c r="M1245" s="14"/>
      <c r="N1245" s="16"/>
      <c r="O1245" s="49"/>
      <c r="P1245" s="64"/>
      <c r="Q1245" s="18"/>
      <c r="R1245" s="181">
        <f t="shared" si="177"/>
        <v>0</v>
      </c>
      <c r="S1245" s="181">
        <f t="shared" si="178"/>
        <v>0</v>
      </c>
      <c r="T1245" s="181">
        <f t="shared" si="179"/>
        <v>0</v>
      </c>
      <c r="AQ1245" s="1">
        <f>COUNT(L$11:L1245)</f>
        <v>37</v>
      </c>
      <c r="AR1245" s="43">
        <f t="shared" si="180"/>
        <v>40933</v>
      </c>
      <c r="AS1245" s="44">
        <f t="shared" si="181"/>
        <v>89.120000000000019</v>
      </c>
      <c r="AT1245" s="10" t="str">
        <f t="shared" si="182"/>
        <v/>
      </c>
      <c r="AU1245" s="20" t="str">
        <f t="shared" si="183"/>
        <v/>
      </c>
      <c r="AV1245" s="42">
        <f t="shared" si="184"/>
        <v>1</v>
      </c>
      <c r="AW1245" s="89">
        <f t="shared" si="185"/>
        <v>0</v>
      </c>
      <c r="AX1245" s="168"/>
      <c r="AY1245" s="60"/>
      <c r="AZ1245" s="61"/>
      <c r="BB1245" s="61" t="str">
        <f>IF(Settings!I1241&lt;&gt;"",Settings!I1241,"")</f>
        <v/>
      </c>
    </row>
    <row r="1246" spans="2:54" x14ac:dyDescent="0.2">
      <c r="B1246" s="13"/>
      <c r="C1246" s="12"/>
      <c r="D1246" s="12"/>
      <c r="E1246" s="12"/>
      <c r="F1246" s="12"/>
      <c r="G1246" s="12"/>
      <c r="H1246" s="12"/>
      <c r="I1246" s="15"/>
      <c r="J1246" s="31"/>
      <c r="K1246" s="180"/>
      <c r="L1246" s="40"/>
      <c r="M1246" s="14"/>
      <c r="N1246" s="16"/>
      <c r="O1246" s="49"/>
      <c r="P1246" s="64"/>
      <c r="Q1246" s="18"/>
      <c r="R1246" s="181">
        <f t="shared" si="177"/>
        <v>0</v>
      </c>
      <c r="S1246" s="181">
        <f t="shared" si="178"/>
        <v>0</v>
      </c>
      <c r="T1246" s="181">
        <f t="shared" si="179"/>
        <v>0</v>
      </c>
      <c r="AQ1246" s="1">
        <f>COUNT(L$11:L1246)</f>
        <v>37</v>
      </c>
      <c r="AR1246" s="43">
        <f t="shared" si="180"/>
        <v>40933</v>
      </c>
      <c r="AS1246" s="44">
        <f t="shared" si="181"/>
        <v>89.120000000000019</v>
      </c>
      <c r="AT1246" s="10" t="str">
        <f t="shared" si="182"/>
        <v/>
      </c>
      <c r="AU1246" s="20" t="str">
        <f t="shared" si="183"/>
        <v/>
      </c>
      <c r="AV1246" s="42">
        <f t="shared" si="184"/>
        <v>1</v>
      </c>
      <c r="AW1246" s="89">
        <f t="shared" si="185"/>
        <v>0</v>
      </c>
      <c r="AX1246" s="168"/>
      <c r="AY1246" s="60"/>
      <c r="AZ1246" s="61"/>
      <c r="BB1246" s="61" t="str">
        <f>IF(Settings!I1242&lt;&gt;"",Settings!I1242,"")</f>
        <v/>
      </c>
    </row>
    <row r="1247" spans="2:54" x14ac:dyDescent="0.2">
      <c r="B1247" s="13"/>
      <c r="C1247" s="12"/>
      <c r="D1247" s="12"/>
      <c r="E1247" s="12"/>
      <c r="F1247" s="12"/>
      <c r="G1247" s="12"/>
      <c r="H1247" s="12"/>
      <c r="I1247" s="15"/>
      <c r="J1247" s="31"/>
      <c r="K1247" s="180"/>
      <c r="L1247" s="40"/>
      <c r="M1247" s="14"/>
      <c r="N1247" s="16"/>
      <c r="O1247" s="49"/>
      <c r="P1247" s="64"/>
      <c r="Q1247" s="18"/>
      <c r="R1247" s="181">
        <f t="shared" si="177"/>
        <v>0</v>
      </c>
      <c r="S1247" s="181">
        <f t="shared" si="178"/>
        <v>0</v>
      </c>
      <c r="T1247" s="181">
        <f t="shared" si="179"/>
        <v>0</v>
      </c>
      <c r="AQ1247" s="1">
        <f>COUNT(L$11:L1247)</f>
        <v>37</v>
      </c>
      <c r="AR1247" s="43">
        <f t="shared" si="180"/>
        <v>40933</v>
      </c>
      <c r="AS1247" s="44">
        <f t="shared" si="181"/>
        <v>89.120000000000019</v>
      </c>
      <c r="AT1247" s="10" t="str">
        <f t="shared" si="182"/>
        <v/>
      </c>
      <c r="AU1247" s="20" t="str">
        <f t="shared" si="183"/>
        <v/>
      </c>
      <c r="AV1247" s="42">
        <f t="shared" si="184"/>
        <v>1</v>
      </c>
      <c r="AW1247" s="89">
        <f t="shared" si="185"/>
        <v>0</v>
      </c>
      <c r="AX1247" s="168"/>
      <c r="AY1247" s="60"/>
      <c r="AZ1247" s="61"/>
      <c r="BB1247" s="61" t="str">
        <f>IF(Settings!I1243&lt;&gt;"",Settings!I1243,"")</f>
        <v/>
      </c>
    </row>
    <row r="1248" spans="2:54" x14ac:dyDescent="0.2">
      <c r="B1248" s="13"/>
      <c r="C1248" s="12"/>
      <c r="D1248" s="12"/>
      <c r="E1248" s="12"/>
      <c r="F1248" s="12"/>
      <c r="G1248" s="12"/>
      <c r="H1248" s="12"/>
      <c r="I1248" s="15"/>
      <c r="J1248" s="31"/>
      <c r="K1248" s="180"/>
      <c r="L1248" s="40"/>
      <c r="M1248" s="14"/>
      <c r="N1248" s="16"/>
      <c r="O1248" s="49"/>
      <c r="P1248" s="64"/>
      <c r="Q1248" s="18"/>
      <c r="R1248" s="181">
        <f t="shared" si="177"/>
        <v>0</v>
      </c>
      <c r="S1248" s="181">
        <f t="shared" si="178"/>
        <v>0</v>
      </c>
      <c r="T1248" s="181">
        <f t="shared" si="179"/>
        <v>0</v>
      </c>
      <c r="AQ1248" s="1">
        <f>COUNT(L$11:L1248)</f>
        <v>37</v>
      </c>
      <c r="AR1248" s="43">
        <f t="shared" si="180"/>
        <v>40933</v>
      </c>
      <c r="AS1248" s="44">
        <f t="shared" si="181"/>
        <v>89.120000000000019</v>
      </c>
      <c r="AT1248" s="10" t="str">
        <f t="shared" si="182"/>
        <v/>
      </c>
      <c r="AU1248" s="20" t="str">
        <f t="shared" si="183"/>
        <v/>
      </c>
      <c r="AV1248" s="42">
        <f t="shared" si="184"/>
        <v>1</v>
      </c>
      <c r="AW1248" s="89">
        <f t="shared" si="185"/>
        <v>0</v>
      </c>
      <c r="AX1248" s="168"/>
      <c r="AY1248" s="60"/>
      <c r="AZ1248" s="61"/>
      <c r="BB1248" s="61" t="str">
        <f>IF(Settings!I1244&lt;&gt;"",Settings!I1244,"")</f>
        <v/>
      </c>
    </row>
    <row r="1249" spans="2:54" x14ac:dyDescent="0.2">
      <c r="B1249" s="13"/>
      <c r="C1249" s="12"/>
      <c r="D1249" s="12"/>
      <c r="E1249" s="12"/>
      <c r="F1249" s="12"/>
      <c r="G1249" s="12"/>
      <c r="H1249" s="12"/>
      <c r="I1249" s="15"/>
      <c r="J1249" s="31"/>
      <c r="K1249" s="180"/>
      <c r="L1249" s="40"/>
      <c r="M1249" s="14"/>
      <c r="N1249" s="16"/>
      <c r="O1249" s="49"/>
      <c r="P1249" s="64"/>
      <c r="Q1249" s="18"/>
      <c r="R1249" s="181">
        <f t="shared" si="177"/>
        <v>0</v>
      </c>
      <c r="S1249" s="181">
        <f t="shared" si="178"/>
        <v>0</v>
      </c>
      <c r="T1249" s="181">
        <f t="shared" si="179"/>
        <v>0</v>
      </c>
      <c r="AQ1249" s="1">
        <f>COUNT(L$11:L1249)</f>
        <v>37</v>
      </c>
      <c r="AR1249" s="43">
        <f t="shared" si="180"/>
        <v>40933</v>
      </c>
      <c r="AS1249" s="44">
        <f t="shared" si="181"/>
        <v>89.120000000000019</v>
      </c>
      <c r="AT1249" s="10" t="str">
        <f t="shared" si="182"/>
        <v/>
      </c>
      <c r="AU1249" s="20" t="str">
        <f t="shared" si="183"/>
        <v/>
      </c>
      <c r="AV1249" s="42">
        <f t="shared" si="184"/>
        <v>1</v>
      </c>
      <c r="AW1249" s="89">
        <f t="shared" si="185"/>
        <v>0</v>
      </c>
      <c r="AX1249" s="168"/>
      <c r="AY1249" s="60"/>
      <c r="AZ1249" s="61"/>
      <c r="BB1249" s="61" t="str">
        <f>IF(Settings!I1245&lt;&gt;"",Settings!I1245,"")</f>
        <v/>
      </c>
    </row>
    <row r="1250" spans="2:54" x14ac:dyDescent="0.2">
      <c r="B1250" s="13"/>
      <c r="C1250" s="12"/>
      <c r="D1250" s="12"/>
      <c r="E1250" s="12"/>
      <c r="F1250" s="12"/>
      <c r="G1250" s="12"/>
      <c r="H1250" s="12"/>
      <c r="I1250" s="15"/>
      <c r="J1250" s="31"/>
      <c r="K1250" s="180"/>
      <c r="L1250" s="40"/>
      <c r="M1250" s="14"/>
      <c r="N1250" s="16"/>
      <c r="O1250" s="49"/>
      <c r="P1250" s="64"/>
      <c r="Q1250" s="18"/>
      <c r="R1250" s="181">
        <f t="shared" si="177"/>
        <v>0</v>
      </c>
      <c r="S1250" s="181">
        <f t="shared" si="178"/>
        <v>0</v>
      </c>
      <c r="T1250" s="181">
        <f t="shared" si="179"/>
        <v>0</v>
      </c>
      <c r="AQ1250" s="1">
        <f>COUNT(L$11:L1250)</f>
        <v>37</v>
      </c>
      <c r="AR1250" s="43">
        <f t="shared" si="180"/>
        <v>40933</v>
      </c>
      <c r="AS1250" s="44">
        <f t="shared" si="181"/>
        <v>89.120000000000019</v>
      </c>
      <c r="AT1250" s="10" t="str">
        <f t="shared" si="182"/>
        <v/>
      </c>
      <c r="AU1250" s="20" t="str">
        <f t="shared" si="183"/>
        <v/>
      </c>
      <c r="AV1250" s="42">
        <f t="shared" si="184"/>
        <v>1</v>
      </c>
      <c r="AW1250" s="89">
        <f t="shared" si="185"/>
        <v>0</v>
      </c>
      <c r="AX1250" s="168"/>
      <c r="AY1250" s="60"/>
      <c r="AZ1250" s="61"/>
      <c r="BB1250" s="61" t="str">
        <f>IF(Settings!I1246&lt;&gt;"",Settings!I1246,"")</f>
        <v/>
      </c>
    </row>
    <row r="1251" spans="2:54" x14ac:dyDescent="0.2">
      <c r="B1251" s="13"/>
      <c r="C1251" s="12"/>
      <c r="D1251" s="12"/>
      <c r="E1251" s="12"/>
      <c r="F1251" s="12"/>
      <c r="G1251" s="12"/>
      <c r="H1251" s="12"/>
      <c r="I1251" s="15"/>
      <c r="J1251" s="31"/>
      <c r="K1251" s="180"/>
      <c r="L1251" s="40"/>
      <c r="M1251" s="14"/>
      <c r="N1251" s="16"/>
      <c r="O1251" s="49"/>
      <c r="P1251" s="64"/>
      <c r="Q1251" s="18"/>
      <c r="R1251" s="181">
        <f t="shared" si="177"/>
        <v>0</v>
      </c>
      <c r="S1251" s="181">
        <f t="shared" si="178"/>
        <v>0</v>
      </c>
      <c r="T1251" s="181">
        <f t="shared" si="179"/>
        <v>0</v>
      </c>
      <c r="AQ1251" s="1">
        <f>COUNT(L$11:L1251)</f>
        <v>37</v>
      </c>
      <c r="AR1251" s="43">
        <f t="shared" si="180"/>
        <v>40933</v>
      </c>
      <c r="AS1251" s="44">
        <f t="shared" si="181"/>
        <v>89.120000000000019</v>
      </c>
      <c r="AT1251" s="10" t="str">
        <f t="shared" si="182"/>
        <v/>
      </c>
      <c r="AU1251" s="20" t="str">
        <f t="shared" si="183"/>
        <v/>
      </c>
      <c r="AV1251" s="42">
        <f t="shared" si="184"/>
        <v>1</v>
      </c>
      <c r="AW1251" s="89">
        <f t="shared" si="185"/>
        <v>0</v>
      </c>
      <c r="AX1251" s="168"/>
      <c r="AY1251" s="60"/>
      <c r="AZ1251" s="61"/>
      <c r="BB1251" s="61" t="str">
        <f>IF(Settings!I1247&lt;&gt;"",Settings!I1247,"")</f>
        <v/>
      </c>
    </row>
    <row r="1252" spans="2:54" x14ac:dyDescent="0.2">
      <c r="B1252" s="13"/>
      <c r="C1252" s="12"/>
      <c r="D1252" s="12"/>
      <c r="E1252" s="12"/>
      <c r="F1252" s="12"/>
      <c r="G1252" s="12"/>
      <c r="H1252" s="12"/>
      <c r="I1252" s="15"/>
      <c r="J1252" s="31"/>
      <c r="K1252" s="180"/>
      <c r="L1252" s="40"/>
      <c r="M1252" s="14"/>
      <c r="N1252" s="16"/>
      <c r="O1252" s="49"/>
      <c r="P1252" s="64"/>
      <c r="Q1252" s="18"/>
      <c r="R1252" s="181">
        <f t="shared" si="177"/>
        <v>0</v>
      </c>
      <c r="S1252" s="181">
        <f t="shared" si="178"/>
        <v>0</v>
      </c>
      <c r="T1252" s="181">
        <f t="shared" si="179"/>
        <v>0</v>
      </c>
      <c r="AQ1252" s="1">
        <f>COUNT(L$11:L1252)</f>
        <v>37</v>
      </c>
      <c r="AR1252" s="43">
        <f t="shared" si="180"/>
        <v>40933</v>
      </c>
      <c r="AS1252" s="44">
        <f t="shared" si="181"/>
        <v>89.120000000000019</v>
      </c>
      <c r="AT1252" s="10" t="str">
        <f t="shared" si="182"/>
        <v/>
      </c>
      <c r="AU1252" s="20" t="str">
        <f t="shared" si="183"/>
        <v/>
      </c>
      <c r="AV1252" s="42">
        <f t="shared" si="184"/>
        <v>1</v>
      </c>
      <c r="AW1252" s="89">
        <f t="shared" si="185"/>
        <v>0</v>
      </c>
      <c r="AX1252" s="168"/>
      <c r="AY1252" s="60"/>
      <c r="AZ1252" s="61"/>
      <c r="BB1252" s="61" t="str">
        <f>IF(Settings!I1248&lt;&gt;"",Settings!I1248,"")</f>
        <v/>
      </c>
    </row>
    <row r="1253" spans="2:54" x14ac:dyDescent="0.2">
      <c r="B1253" s="13"/>
      <c r="C1253" s="12"/>
      <c r="D1253" s="12"/>
      <c r="E1253" s="12"/>
      <c r="F1253" s="12"/>
      <c r="G1253" s="12"/>
      <c r="H1253" s="12"/>
      <c r="I1253" s="15"/>
      <c r="J1253" s="31"/>
      <c r="K1253" s="180"/>
      <c r="L1253" s="40"/>
      <c r="M1253" s="14"/>
      <c r="N1253" s="16"/>
      <c r="O1253" s="49"/>
      <c r="P1253" s="64"/>
      <c r="Q1253" s="18"/>
      <c r="R1253" s="181">
        <f t="shared" si="177"/>
        <v>0</v>
      </c>
      <c r="S1253" s="181">
        <f t="shared" si="178"/>
        <v>0</v>
      </c>
      <c r="T1253" s="181">
        <f t="shared" si="179"/>
        <v>0</v>
      </c>
      <c r="AQ1253" s="1">
        <f>COUNT(L$11:L1253)</f>
        <v>37</v>
      </c>
      <c r="AR1253" s="43">
        <f t="shared" si="180"/>
        <v>40933</v>
      </c>
      <c r="AS1253" s="44">
        <f t="shared" si="181"/>
        <v>89.120000000000019</v>
      </c>
      <c r="AT1253" s="10" t="str">
        <f t="shared" si="182"/>
        <v/>
      </c>
      <c r="AU1253" s="20" t="str">
        <f t="shared" si="183"/>
        <v/>
      </c>
      <c r="AV1253" s="42">
        <f t="shared" si="184"/>
        <v>1</v>
      </c>
      <c r="AW1253" s="89">
        <f t="shared" si="185"/>
        <v>0</v>
      </c>
      <c r="AX1253" s="168"/>
      <c r="AY1253" s="60"/>
      <c r="AZ1253" s="61"/>
      <c r="BB1253" s="61" t="str">
        <f>IF(Settings!I1249&lt;&gt;"",Settings!I1249,"")</f>
        <v/>
      </c>
    </row>
    <row r="1254" spans="2:54" x14ac:dyDescent="0.2">
      <c r="B1254" s="13"/>
      <c r="C1254" s="12"/>
      <c r="D1254" s="12"/>
      <c r="E1254" s="12"/>
      <c r="F1254" s="12"/>
      <c r="G1254" s="12"/>
      <c r="H1254" s="12"/>
      <c r="I1254" s="15"/>
      <c r="J1254" s="31"/>
      <c r="K1254" s="180"/>
      <c r="L1254" s="40"/>
      <c r="M1254" s="14"/>
      <c r="N1254" s="16"/>
      <c r="O1254" s="49"/>
      <c r="P1254" s="64"/>
      <c r="Q1254" s="18"/>
      <c r="R1254" s="181">
        <f t="shared" si="177"/>
        <v>0</v>
      </c>
      <c r="S1254" s="181">
        <f t="shared" si="178"/>
        <v>0</v>
      </c>
      <c r="T1254" s="181">
        <f t="shared" si="179"/>
        <v>0</v>
      </c>
      <c r="AQ1254" s="1">
        <f>COUNT(L$11:L1254)</f>
        <v>37</v>
      </c>
      <c r="AR1254" s="43">
        <f t="shared" si="180"/>
        <v>40933</v>
      </c>
      <c r="AS1254" s="44">
        <f t="shared" si="181"/>
        <v>89.120000000000019</v>
      </c>
      <c r="AT1254" s="10" t="str">
        <f t="shared" si="182"/>
        <v/>
      </c>
      <c r="AU1254" s="20" t="str">
        <f t="shared" si="183"/>
        <v/>
      </c>
      <c r="AV1254" s="42">
        <f t="shared" si="184"/>
        <v>1</v>
      </c>
      <c r="AW1254" s="89">
        <f t="shared" si="185"/>
        <v>0</v>
      </c>
      <c r="AX1254" s="168"/>
      <c r="AY1254" s="60"/>
      <c r="AZ1254" s="61"/>
      <c r="BB1254" s="61" t="str">
        <f>IF(Settings!I1250&lt;&gt;"",Settings!I1250,"")</f>
        <v/>
      </c>
    </row>
    <row r="1255" spans="2:54" x14ac:dyDescent="0.2">
      <c r="B1255" s="13"/>
      <c r="C1255" s="12"/>
      <c r="D1255" s="12"/>
      <c r="E1255" s="12"/>
      <c r="F1255" s="12"/>
      <c r="G1255" s="12"/>
      <c r="H1255" s="12"/>
      <c r="I1255" s="15"/>
      <c r="J1255" s="31"/>
      <c r="K1255" s="180"/>
      <c r="L1255" s="40"/>
      <c r="M1255" s="14"/>
      <c r="N1255" s="16"/>
      <c r="O1255" s="49"/>
      <c r="P1255" s="64"/>
      <c r="Q1255" s="18"/>
      <c r="R1255" s="181">
        <f t="shared" si="177"/>
        <v>0</v>
      </c>
      <c r="S1255" s="181">
        <f t="shared" si="178"/>
        <v>0</v>
      </c>
      <c r="T1255" s="181">
        <f t="shared" si="179"/>
        <v>0</v>
      </c>
      <c r="AQ1255" s="1">
        <f>COUNT(L$11:L1255)</f>
        <v>37</v>
      </c>
      <c r="AR1255" s="43">
        <f t="shared" si="180"/>
        <v>40933</v>
      </c>
      <c r="AS1255" s="44">
        <f t="shared" si="181"/>
        <v>89.120000000000019</v>
      </c>
      <c r="AT1255" s="10" t="str">
        <f t="shared" si="182"/>
        <v/>
      </c>
      <c r="AU1255" s="20" t="str">
        <f t="shared" si="183"/>
        <v/>
      </c>
      <c r="AV1255" s="42">
        <f t="shared" si="184"/>
        <v>1</v>
      </c>
      <c r="AW1255" s="89">
        <f t="shared" si="185"/>
        <v>0</v>
      </c>
      <c r="AX1255" s="168"/>
      <c r="AY1255" s="60"/>
      <c r="AZ1255" s="61"/>
      <c r="BB1255" s="61" t="str">
        <f>IF(Settings!I1251&lt;&gt;"",Settings!I1251,"")</f>
        <v/>
      </c>
    </row>
    <row r="1256" spans="2:54" x14ac:dyDescent="0.2">
      <c r="B1256" s="13"/>
      <c r="C1256" s="12"/>
      <c r="D1256" s="12"/>
      <c r="E1256" s="12"/>
      <c r="F1256" s="12"/>
      <c r="G1256" s="12"/>
      <c r="H1256" s="12"/>
      <c r="I1256" s="15"/>
      <c r="J1256" s="31"/>
      <c r="K1256" s="180"/>
      <c r="L1256" s="40"/>
      <c r="M1256" s="14"/>
      <c r="N1256" s="16"/>
      <c r="O1256" s="49"/>
      <c r="P1256" s="64"/>
      <c r="Q1256" s="18"/>
      <c r="R1256" s="181">
        <f t="shared" si="177"/>
        <v>0</v>
      </c>
      <c r="S1256" s="181">
        <f t="shared" si="178"/>
        <v>0</v>
      </c>
      <c r="T1256" s="181">
        <f t="shared" si="179"/>
        <v>0</v>
      </c>
      <c r="AQ1256" s="1">
        <f>COUNT(L$11:L1256)</f>
        <v>37</v>
      </c>
      <c r="AR1256" s="43">
        <f t="shared" si="180"/>
        <v>40933</v>
      </c>
      <c r="AS1256" s="44">
        <f t="shared" si="181"/>
        <v>89.120000000000019</v>
      </c>
      <c r="AT1256" s="10" t="str">
        <f t="shared" si="182"/>
        <v/>
      </c>
      <c r="AU1256" s="20" t="str">
        <f t="shared" si="183"/>
        <v/>
      </c>
      <c r="AV1256" s="42">
        <f t="shared" si="184"/>
        <v>1</v>
      </c>
      <c r="AW1256" s="89">
        <f t="shared" si="185"/>
        <v>0</v>
      </c>
      <c r="AX1256" s="168"/>
      <c r="AY1256" s="60"/>
      <c r="AZ1256" s="61"/>
      <c r="BB1256" s="61" t="str">
        <f>IF(Settings!I1252&lt;&gt;"",Settings!I1252,"")</f>
        <v/>
      </c>
    </row>
    <row r="1257" spans="2:54" x14ac:dyDescent="0.2">
      <c r="B1257" s="13"/>
      <c r="C1257" s="12"/>
      <c r="D1257" s="12"/>
      <c r="E1257" s="12"/>
      <c r="F1257" s="12"/>
      <c r="G1257" s="12"/>
      <c r="H1257" s="12"/>
      <c r="I1257" s="15"/>
      <c r="J1257" s="31"/>
      <c r="K1257" s="180"/>
      <c r="L1257" s="40"/>
      <c r="M1257" s="14"/>
      <c r="N1257" s="16"/>
      <c r="O1257" s="49"/>
      <c r="P1257" s="64"/>
      <c r="Q1257" s="18"/>
      <c r="R1257" s="181">
        <f t="shared" si="177"/>
        <v>0</v>
      </c>
      <c r="S1257" s="181">
        <f t="shared" si="178"/>
        <v>0</v>
      </c>
      <c r="T1257" s="181">
        <f t="shared" si="179"/>
        <v>0</v>
      </c>
      <c r="AQ1257" s="1">
        <f>COUNT(L$11:L1257)</f>
        <v>37</v>
      </c>
      <c r="AR1257" s="43">
        <f t="shared" si="180"/>
        <v>40933</v>
      </c>
      <c r="AS1257" s="44">
        <f t="shared" si="181"/>
        <v>89.120000000000019</v>
      </c>
      <c r="AT1257" s="10" t="str">
        <f t="shared" si="182"/>
        <v/>
      </c>
      <c r="AU1257" s="20" t="str">
        <f t="shared" si="183"/>
        <v/>
      </c>
      <c r="AV1257" s="42">
        <f t="shared" si="184"/>
        <v>1</v>
      </c>
      <c r="AW1257" s="89">
        <f t="shared" si="185"/>
        <v>0</v>
      </c>
      <c r="AX1257" s="168"/>
      <c r="AY1257" s="60"/>
      <c r="AZ1257" s="61"/>
      <c r="BB1257" s="61" t="str">
        <f>IF(Settings!I1253&lt;&gt;"",Settings!I1253,"")</f>
        <v/>
      </c>
    </row>
    <row r="1258" spans="2:54" x14ac:dyDescent="0.2">
      <c r="B1258" s="13"/>
      <c r="C1258" s="12"/>
      <c r="D1258" s="12"/>
      <c r="E1258" s="12"/>
      <c r="F1258" s="12"/>
      <c r="G1258" s="12"/>
      <c r="H1258" s="12"/>
      <c r="I1258" s="15"/>
      <c r="J1258" s="31"/>
      <c r="K1258" s="180"/>
      <c r="L1258" s="40"/>
      <c r="M1258" s="14"/>
      <c r="N1258" s="16"/>
      <c r="O1258" s="49"/>
      <c r="P1258" s="64"/>
      <c r="Q1258" s="18"/>
      <c r="R1258" s="181">
        <f t="shared" si="177"/>
        <v>0</v>
      </c>
      <c r="S1258" s="181">
        <f t="shared" si="178"/>
        <v>0</v>
      </c>
      <c r="T1258" s="181">
        <f t="shared" si="179"/>
        <v>0</v>
      </c>
      <c r="AQ1258" s="1">
        <f>COUNT(L$11:L1258)</f>
        <v>37</v>
      </c>
      <c r="AR1258" s="43">
        <f t="shared" si="180"/>
        <v>40933</v>
      </c>
      <c r="AS1258" s="44">
        <f t="shared" si="181"/>
        <v>89.120000000000019</v>
      </c>
      <c r="AT1258" s="10" t="str">
        <f t="shared" si="182"/>
        <v/>
      </c>
      <c r="AU1258" s="20" t="str">
        <f t="shared" si="183"/>
        <v/>
      </c>
      <c r="AV1258" s="42">
        <f t="shared" si="184"/>
        <v>1</v>
      </c>
      <c r="AW1258" s="89">
        <f t="shared" si="185"/>
        <v>0</v>
      </c>
      <c r="AX1258" s="168"/>
      <c r="AY1258" s="60"/>
      <c r="AZ1258" s="61"/>
      <c r="BB1258" s="61" t="str">
        <f>IF(Settings!I1254&lt;&gt;"",Settings!I1254,"")</f>
        <v/>
      </c>
    </row>
    <row r="1259" spans="2:54" x14ac:dyDescent="0.2">
      <c r="B1259" s="13"/>
      <c r="C1259" s="12"/>
      <c r="D1259" s="12"/>
      <c r="E1259" s="12"/>
      <c r="F1259" s="12"/>
      <c r="G1259" s="12"/>
      <c r="H1259" s="12"/>
      <c r="I1259" s="15"/>
      <c r="J1259" s="31"/>
      <c r="K1259" s="180"/>
      <c r="L1259" s="40"/>
      <c r="M1259" s="14"/>
      <c r="N1259" s="16"/>
      <c r="O1259" s="49"/>
      <c r="P1259" s="64"/>
      <c r="Q1259" s="18"/>
      <c r="R1259" s="181">
        <f t="shared" si="177"/>
        <v>0</v>
      </c>
      <c r="S1259" s="181">
        <f t="shared" si="178"/>
        <v>0</v>
      </c>
      <c r="T1259" s="181">
        <f t="shared" si="179"/>
        <v>0</v>
      </c>
      <c r="AQ1259" s="1">
        <f>COUNT(L$11:L1259)</f>
        <v>37</v>
      </c>
      <c r="AR1259" s="43">
        <f t="shared" si="180"/>
        <v>40933</v>
      </c>
      <c r="AS1259" s="44">
        <f t="shared" si="181"/>
        <v>89.120000000000019</v>
      </c>
      <c r="AT1259" s="10" t="str">
        <f t="shared" si="182"/>
        <v/>
      </c>
      <c r="AU1259" s="20" t="str">
        <f t="shared" si="183"/>
        <v/>
      </c>
      <c r="AV1259" s="42">
        <f t="shared" si="184"/>
        <v>1</v>
      </c>
      <c r="AW1259" s="89">
        <f t="shared" si="185"/>
        <v>0</v>
      </c>
      <c r="AX1259" s="168"/>
      <c r="AY1259" s="60"/>
      <c r="AZ1259" s="61"/>
      <c r="BB1259" s="61" t="str">
        <f>IF(Settings!I1255&lt;&gt;"",Settings!I1255,"")</f>
        <v/>
      </c>
    </row>
    <row r="1260" spans="2:54" x14ac:dyDescent="0.2">
      <c r="B1260" s="13"/>
      <c r="C1260" s="12"/>
      <c r="D1260" s="12"/>
      <c r="E1260" s="12"/>
      <c r="F1260" s="12"/>
      <c r="G1260" s="12"/>
      <c r="H1260" s="12"/>
      <c r="I1260" s="15"/>
      <c r="J1260" s="31"/>
      <c r="K1260" s="180"/>
      <c r="L1260" s="40"/>
      <c r="M1260" s="14"/>
      <c r="N1260" s="16"/>
      <c r="O1260" s="49"/>
      <c r="P1260" s="64"/>
      <c r="Q1260" s="18"/>
      <c r="R1260" s="181">
        <f t="shared" si="177"/>
        <v>0</v>
      </c>
      <c r="S1260" s="181">
        <f t="shared" si="178"/>
        <v>0</v>
      </c>
      <c r="T1260" s="181">
        <f t="shared" si="179"/>
        <v>0</v>
      </c>
      <c r="AQ1260" s="1">
        <f>COUNT(L$11:L1260)</f>
        <v>37</v>
      </c>
      <c r="AR1260" s="43">
        <f t="shared" si="180"/>
        <v>40933</v>
      </c>
      <c r="AS1260" s="44">
        <f t="shared" si="181"/>
        <v>89.120000000000019</v>
      </c>
      <c r="AT1260" s="10" t="str">
        <f t="shared" si="182"/>
        <v/>
      </c>
      <c r="AU1260" s="20" t="str">
        <f t="shared" si="183"/>
        <v/>
      </c>
      <c r="AV1260" s="42">
        <f t="shared" si="184"/>
        <v>1</v>
      </c>
      <c r="AW1260" s="89">
        <f t="shared" si="185"/>
        <v>0</v>
      </c>
      <c r="AX1260" s="168"/>
      <c r="AY1260" s="60"/>
      <c r="AZ1260" s="61"/>
      <c r="BB1260" s="61" t="str">
        <f>IF(Settings!I1256&lt;&gt;"",Settings!I1256,"")</f>
        <v/>
      </c>
    </row>
    <row r="1261" spans="2:54" x14ac:dyDescent="0.2">
      <c r="B1261" s="13"/>
      <c r="C1261" s="12"/>
      <c r="D1261" s="12"/>
      <c r="E1261" s="12"/>
      <c r="F1261" s="12"/>
      <c r="G1261" s="12"/>
      <c r="H1261" s="12"/>
      <c r="I1261" s="15"/>
      <c r="J1261" s="31"/>
      <c r="K1261" s="180"/>
      <c r="L1261" s="40"/>
      <c r="M1261" s="14"/>
      <c r="N1261" s="16"/>
      <c r="O1261" s="49"/>
      <c r="P1261" s="64"/>
      <c r="Q1261" s="18"/>
      <c r="R1261" s="181">
        <f t="shared" si="177"/>
        <v>0</v>
      </c>
      <c r="S1261" s="181">
        <f t="shared" si="178"/>
        <v>0</v>
      </c>
      <c r="T1261" s="181">
        <f t="shared" si="179"/>
        <v>0</v>
      </c>
      <c r="AQ1261" s="1">
        <f>COUNT(L$11:L1261)</f>
        <v>37</v>
      </c>
      <c r="AR1261" s="43">
        <f t="shared" si="180"/>
        <v>40933</v>
      </c>
      <c r="AS1261" s="44">
        <f t="shared" si="181"/>
        <v>89.120000000000019</v>
      </c>
      <c r="AT1261" s="10" t="str">
        <f t="shared" si="182"/>
        <v/>
      </c>
      <c r="AU1261" s="20" t="str">
        <f t="shared" si="183"/>
        <v/>
      </c>
      <c r="AV1261" s="42">
        <f t="shared" si="184"/>
        <v>1</v>
      </c>
      <c r="AW1261" s="89">
        <f t="shared" si="185"/>
        <v>0</v>
      </c>
      <c r="AX1261" s="168"/>
      <c r="AY1261" s="60"/>
      <c r="AZ1261" s="61"/>
      <c r="BB1261" s="61" t="str">
        <f>IF(Settings!I1257&lt;&gt;"",Settings!I1257,"")</f>
        <v/>
      </c>
    </row>
    <row r="1262" spans="2:54" x14ac:dyDescent="0.2">
      <c r="B1262" s="13"/>
      <c r="C1262" s="12"/>
      <c r="D1262" s="12"/>
      <c r="E1262" s="12"/>
      <c r="F1262" s="12"/>
      <c r="G1262" s="12"/>
      <c r="H1262" s="12"/>
      <c r="I1262" s="15"/>
      <c r="J1262" s="31"/>
      <c r="K1262" s="180"/>
      <c r="L1262" s="40"/>
      <c r="M1262" s="14"/>
      <c r="N1262" s="16"/>
      <c r="O1262" s="49"/>
      <c r="P1262" s="64"/>
      <c r="Q1262" s="18"/>
      <c r="R1262" s="181">
        <f t="shared" si="177"/>
        <v>0</v>
      </c>
      <c r="S1262" s="181">
        <f t="shared" si="178"/>
        <v>0</v>
      </c>
      <c r="T1262" s="181">
        <f t="shared" si="179"/>
        <v>0</v>
      </c>
      <c r="AQ1262" s="1">
        <f>COUNT(L$11:L1262)</f>
        <v>37</v>
      </c>
      <c r="AR1262" s="43">
        <f t="shared" si="180"/>
        <v>40933</v>
      </c>
      <c r="AS1262" s="44">
        <f t="shared" si="181"/>
        <v>89.120000000000019</v>
      </c>
      <c r="AT1262" s="10" t="str">
        <f t="shared" si="182"/>
        <v/>
      </c>
      <c r="AU1262" s="20" t="str">
        <f t="shared" si="183"/>
        <v/>
      </c>
      <c r="AV1262" s="42">
        <f t="shared" si="184"/>
        <v>1</v>
      </c>
      <c r="AW1262" s="89">
        <f t="shared" si="185"/>
        <v>0</v>
      </c>
      <c r="AX1262" s="168"/>
      <c r="AY1262" s="60"/>
      <c r="AZ1262" s="61"/>
      <c r="BB1262" s="61" t="str">
        <f>IF(Settings!I1258&lt;&gt;"",Settings!I1258,"")</f>
        <v/>
      </c>
    </row>
    <row r="1263" spans="2:54" x14ac:dyDescent="0.2">
      <c r="B1263" s="13"/>
      <c r="C1263" s="12"/>
      <c r="D1263" s="12"/>
      <c r="E1263" s="12"/>
      <c r="F1263" s="12"/>
      <c r="G1263" s="12"/>
      <c r="H1263" s="12"/>
      <c r="I1263" s="15"/>
      <c r="J1263" s="31"/>
      <c r="K1263" s="180"/>
      <c r="L1263" s="40"/>
      <c r="M1263" s="14"/>
      <c r="N1263" s="16"/>
      <c r="O1263" s="49"/>
      <c r="P1263" s="64"/>
      <c r="Q1263" s="18"/>
      <c r="R1263" s="181">
        <f t="shared" si="177"/>
        <v>0</v>
      </c>
      <c r="S1263" s="181">
        <f t="shared" si="178"/>
        <v>0</v>
      </c>
      <c r="T1263" s="181">
        <f t="shared" si="179"/>
        <v>0</v>
      </c>
      <c r="AQ1263" s="1">
        <f>COUNT(L$11:L1263)</f>
        <v>37</v>
      </c>
      <c r="AR1263" s="43">
        <f t="shared" si="180"/>
        <v>40933</v>
      </c>
      <c r="AS1263" s="44">
        <f t="shared" si="181"/>
        <v>89.120000000000019</v>
      </c>
      <c r="AT1263" s="10" t="str">
        <f t="shared" si="182"/>
        <v/>
      </c>
      <c r="AU1263" s="20" t="str">
        <f t="shared" si="183"/>
        <v/>
      </c>
      <c r="AV1263" s="42">
        <f t="shared" si="184"/>
        <v>1</v>
      </c>
      <c r="AW1263" s="89">
        <f t="shared" si="185"/>
        <v>0</v>
      </c>
      <c r="AX1263" s="168"/>
      <c r="AY1263" s="60"/>
      <c r="AZ1263" s="61"/>
      <c r="BB1263" s="61" t="str">
        <f>IF(Settings!I1259&lt;&gt;"",Settings!I1259,"")</f>
        <v/>
      </c>
    </row>
    <row r="1264" spans="2:54" x14ac:dyDescent="0.2">
      <c r="B1264" s="13"/>
      <c r="C1264" s="12"/>
      <c r="D1264" s="12"/>
      <c r="E1264" s="12"/>
      <c r="F1264" s="12"/>
      <c r="G1264" s="12"/>
      <c r="H1264" s="12"/>
      <c r="I1264" s="15"/>
      <c r="J1264" s="31"/>
      <c r="K1264" s="180"/>
      <c r="L1264" s="40"/>
      <c r="M1264" s="14"/>
      <c r="N1264" s="16"/>
      <c r="O1264" s="49"/>
      <c r="P1264" s="64"/>
      <c r="Q1264" s="18"/>
      <c r="R1264" s="181">
        <f t="shared" si="177"/>
        <v>0</v>
      </c>
      <c r="S1264" s="181">
        <f t="shared" si="178"/>
        <v>0</v>
      </c>
      <c r="T1264" s="181">
        <f t="shared" si="179"/>
        <v>0</v>
      </c>
      <c r="AQ1264" s="1">
        <f>COUNT(L$11:L1264)</f>
        <v>37</v>
      </c>
      <c r="AR1264" s="43">
        <f t="shared" si="180"/>
        <v>40933</v>
      </c>
      <c r="AS1264" s="44">
        <f t="shared" si="181"/>
        <v>89.120000000000019</v>
      </c>
      <c r="AT1264" s="10" t="str">
        <f t="shared" si="182"/>
        <v/>
      </c>
      <c r="AU1264" s="20" t="str">
        <f t="shared" si="183"/>
        <v/>
      </c>
      <c r="AV1264" s="42">
        <f t="shared" si="184"/>
        <v>1</v>
      </c>
      <c r="AW1264" s="89">
        <f t="shared" si="185"/>
        <v>0</v>
      </c>
      <c r="AX1264" s="168"/>
      <c r="AY1264" s="60"/>
      <c r="AZ1264" s="61"/>
      <c r="BB1264" s="61" t="str">
        <f>IF(Settings!I1260&lt;&gt;"",Settings!I1260,"")</f>
        <v/>
      </c>
    </row>
    <row r="1265" spans="2:54" x14ac:dyDescent="0.2">
      <c r="B1265" s="13"/>
      <c r="C1265" s="12"/>
      <c r="D1265" s="12"/>
      <c r="E1265" s="12"/>
      <c r="F1265" s="12"/>
      <c r="G1265" s="12"/>
      <c r="H1265" s="12"/>
      <c r="I1265" s="15"/>
      <c r="J1265" s="31"/>
      <c r="K1265" s="180"/>
      <c r="L1265" s="40"/>
      <c r="M1265" s="14"/>
      <c r="N1265" s="16"/>
      <c r="O1265" s="49"/>
      <c r="P1265" s="64"/>
      <c r="Q1265" s="18"/>
      <c r="R1265" s="181">
        <f t="shared" si="177"/>
        <v>0</v>
      </c>
      <c r="S1265" s="181">
        <f t="shared" si="178"/>
        <v>0</v>
      </c>
      <c r="T1265" s="181">
        <f t="shared" si="179"/>
        <v>0</v>
      </c>
      <c r="AQ1265" s="1">
        <f>COUNT(L$11:L1265)</f>
        <v>37</v>
      </c>
      <c r="AR1265" s="43">
        <f t="shared" si="180"/>
        <v>40933</v>
      </c>
      <c r="AS1265" s="44">
        <f t="shared" si="181"/>
        <v>89.120000000000019</v>
      </c>
      <c r="AT1265" s="10" t="str">
        <f t="shared" si="182"/>
        <v/>
      </c>
      <c r="AU1265" s="20" t="str">
        <f t="shared" si="183"/>
        <v/>
      </c>
      <c r="AV1265" s="42">
        <f t="shared" si="184"/>
        <v>1</v>
      </c>
      <c r="AW1265" s="89">
        <f t="shared" si="185"/>
        <v>0</v>
      </c>
      <c r="AX1265" s="168"/>
      <c r="AY1265" s="60"/>
      <c r="AZ1265" s="61"/>
      <c r="BB1265" s="61" t="str">
        <f>IF(Settings!I1261&lt;&gt;"",Settings!I1261,"")</f>
        <v/>
      </c>
    </row>
    <row r="1266" spans="2:54" x14ac:dyDescent="0.2">
      <c r="B1266" s="13"/>
      <c r="C1266" s="12"/>
      <c r="D1266" s="12"/>
      <c r="E1266" s="12"/>
      <c r="F1266" s="12"/>
      <c r="G1266" s="12"/>
      <c r="H1266" s="12"/>
      <c r="I1266" s="15"/>
      <c r="J1266" s="31"/>
      <c r="K1266" s="180"/>
      <c r="L1266" s="40"/>
      <c r="M1266" s="14"/>
      <c r="N1266" s="16"/>
      <c r="O1266" s="49"/>
      <c r="P1266" s="64"/>
      <c r="Q1266" s="18"/>
      <c r="R1266" s="181">
        <f t="shared" si="177"/>
        <v>0</v>
      </c>
      <c r="S1266" s="181">
        <f t="shared" si="178"/>
        <v>0</v>
      </c>
      <c r="T1266" s="181">
        <f t="shared" si="179"/>
        <v>0</v>
      </c>
      <c r="AQ1266" s="1">
        <f>COUNT(L$11:L1266)</f>
        <v>37</v>
      </c>
      <c r="AR1266" s="43">
        <f t="shared" si="180"/>
        <v>40933</v>
      </c>
      <c r="AS1266" s="44">
        <f t="shared" si="181"/>
        <v>89.120000000000019</v>
      </c>
      <c r="AT1266" s="10" t="str">
        <f t="shared" si="182"/>
        <v/>
      </c>
      <c r="AU1266" s="20" t="str">
        <f t="shared" si="183"/>
        <v/>
      </c>
      <c r="AV1266" s="42">
        <f t="shared" si="184"/>
        <v>1</v>
      </c>
      <c r="AW1266" s="89">
        <f t="shared" si="185"/>
        <v>0</v>
      </c>
      <c r="AX1266" s="168"/>
      <c r="AY1266" s="60"/>
      <c r="AZ1266" s="61"/>
      <c r="BB1266" s="61" t="str">
        <f>IF(Settings!I1262&lt;&gt;"",Settings!I1262,"")</f>
        <v/>
      </c>
    </row>
    <row r="1267" spans="2:54" x14ac:dyDescent="0.2">
      <c r="B1267" s="13"/>
      <c r="C1267" s="12"/>
      <c r="D1267" s="12"/>
      <c r="E1267" s="12"/>
      <c r="F1267" s="12"/>
      <c r="G1267" s="12"/>
      <c r="H1267" s="12"/>
      <c r="I1267" s="15"/>
      <c r="J1267" s="31"/>
      <c r="K1267" s="180"/>
      <c r="L1267" s="40"/>
      <c r="M1267" s="14"/>
      <c r="N1267" s="16"/>
      <c r="O1267" s="49"/>
      <c r="P1267" s="64"/>
      <c r="Q1267" s="18"/>
      <c r="R1267" s="181">
        <f t="shared" si="177"/>
        <v>0</v>
      </c>
      <c r="S1267" s="181">
        <f t="shared" si="178"/>
        <v>0</v>
      </c>
      <c r="T1267" s="181">
        <f t="shared" si="179"/>
        <v>0</v>
      </c>
      <c r="AQ1267" s="1">
        <f>COUNT(L$11:L1267)</f>
        <v>37</v>
      </c>
      <c r="AR1267" s="43">
        <f t="shared" si="180"/>
        <v>40933</v>
      </c>
      <c r="AS1267" s="44">
        <f t="shared" si="181"/>
        <v>89.120000000000019</v>
      </c>
      <c r="AT1267" s="10" t="str">
        <f t="shared" si="182"/>
        <v/>
      </c>
      <c r="AU1267" s="20" t="str">
        <f t="shared" si="183"/>
        <v/>
      </c>
      <c r="AV1267" s="42">
        <f t="shared" si="184"/>
        <v>1</v>
      </c>
      <c r="AW1267" s="89">
        <f t="shared" si="185"/>
        <v>0</v>
      </c>
      <c r="AX1267" s="168"/>
      <c r="AY1267" s="60"/>
      <c r="AZ1267" s="61"/>
      <c r="BB1267" s="61" t="str">
        <f>IF(Settings!I1263&lt;&gt;"",Settings!I1263,"")</f>
        <v/>
      </c>
    </row>
    <row r="1268" spans="2:54" x14ac:dyDescent="0.2">
      <c r="B1268" s="13"/>
      <c r="C1268" s="12"/>
      <c r="D1268" s="12"/>
      <c r="E1268" s="12"/>
      <c r="F1268" s="12"/>
      <c r="G1268" s="12"/>
      <c r="H1268" s="12"/>
      <c r="I1268" s="15"/>
      <c r="J1268" s="31"/>
      <c r="K1268" s="180"/>
      <c r="L1268" s="40"/>
      <c r="M1268" s="14"/>
      <c r="N1268" s="16"/>
      <c r="O1268" s="49"/>
      <c r="P1268" s="64"/>
      <c r="Q1268" s="18"/>
      <c r="R1268" s="181">
        <f t="shared" si="177"/>
        <v>0</v>
      </c>
      <c r="S1268" s="181">
        <f t="shared" si="178"/>
        <v>0</v>
      </c>
      <c r="T1268" s="181">
        <f t="shared" si="179"/>
        <v>0</v>
      </c>
      <c r="AQ1268" s="1">
        <f>COUNT(L$11:L1268)</f>
        <v>37</v>
      </c>
      <c r="AR1268" s="43">
        <f t="shared" si="180"/>
        <v>40933</v>
      </c>
      <c r="AS1268" s="44">
        <f t="shared" si="181"/>
        <v>89.120000000000019</v>
      </c>
      <c r="AT1268" s="10" t="str">
        <f t="shared" si="182"/>
        <v/>
      </c>
      <c r="AU1268" s="20" t="str">
        <f t="shared" si="183"/>
        <v/>
      </c>
      <c r="AV1268" s="42">
        <f t="shared" si="184"/>
        <v>1</v>
      </c>
      <c r="AW1268" s="89">
        <f t="shared" si="185"/>
        <v>0</v>
      </c>
      <c r="AX1268" s="168"/>
      <c r="AY1268" s="60"/>
      <c r="AZ1268" s="61"/>
      <c r="BB1268" s="61" t="str">
        <f>IF(Settings!I1264&lt;&gt;"",Settings!I1264,"")</f>
        <v/>
      </c>
    </row>
    <row r="1269" spans="2:54" x14ac:dyDescent="0.2">
      <c r="B1269" s="13"/>
      <c r="C1269" s="12"/>
      <c r="D1269" s="12"/>
      <c r="E1269" s="12"/>
      <c r="F1269" s="12"/>
      <c r="G1269" s="12"/>
      <c r="H1269" s="12"/>
      <c r="I1269" s="15"/>
      <c r="J1269" s="31"/>
      <c r="K1269" s="180"/>
      <c r="L1269" s="40"/>
      <c r="M1269" s="14"/>
      <c r="N1269" s="16"/>
      <c r="O1269" s="49"/>
      <c r="P1269" s="64"/>
      <c r="Q1269" s="18"/>
      <c r="R1269" s="181">
        <f t="shared" si="177"/>
        <v>0</v>
      </c>
      <c r="S1269" s="181">
        <f t="shared" si="178"/>
        <v>0</v>
      </c>
      <c r="T1269" s="181">
        <f t="shared" si="179"/>
        <v>0</v>
      </c>
      <c r="AQ1269" s="1">
        <f>COUNT(L$11:L1269)</f>
        <v>37</v>
      </c>
      <c r="AR1269" s="43">
        <f t="shared" si="180"/>
        <v>40933</v>
      </c>
      <c r="AS1269" s="44">
        <f t="shared" si="181"/>
        <v>89.120000000000019</v>
      </c>
      <c r="AT1269" s="10" t="str">
        <f t="shared" si="182"/>
        <v/>
      </c>
      <c r="AU1269" s="20" t="str">
        <f t="shared" si="183"/>
        <v/>
      </c>
      <c r="AV1269" s="42">
        <f t="shared" si="184"/>
        <v>1</v>
      </c>
      <c r="AW1269" s="89">
        <f t="shared" si="185"/>
        <v>0</v>
      </c>
      <c r="AX1269" s="168"/>
      <c r="AY1269" s="60"/>
      <c r="AZ1269" s="61"/>
      <c r="BB1269" s="61" t="str">
        <f>IF(Settings!I1265&lt;&gt;"",Settings!I1265,"")</f>
        <v/>
      </c>
    </row>
    <row r="1270" spans="2:54" x14ac:dyDescent="0.2">
      <c r="B1270" s="13"/>
      <c r="C1270" s="12"/>
      <c r="D1270" s="12"/>
      <c r="E1270" s="12"/>
      <c r="F1270" s="12"/>
      <c r="G1270" s="12"/>
      <c r="H1270" s="12"/>
      <c r="I1270" s="15"/>
      <c r="J1270" s="31"/>
      <c r="K1270" s="180"/>
      <c r="L1270" s="40"/>
      <c r="M1270" s="14"/>
      <c r="N1270" s="16"/>
      <c r="O1270" s="49"/>
      <c r="P1270" s="64"/>
      <c r="Q1270" s="18"/>
      <c r="R1270" s="181">
        <f t="shared" si="177"/>
        <v>0</v>
      </c>
      <c r="S1270" s="181">
        <f t="shared" si="178"/>
        <v>0</v>
      </c>
      <c r="T1270" s="181">
        <f t="shared" si="179"/>
        <v>0</v>
      </c>
      <c r="AQ1270" s="1">
        <f>COUNT(L$11:L1270)</f>
        <v>37</v>
      </c>
      <c r="AR1270" s="43">
        <f t="shared" si="180"/>
        <v>40933</v>
      </c>
      <c r="AS1270" s="44">
        <f t="shared" si="181"/>
        <v>89.120000000000019</v>
      </c>
      <c r="AT1270" s="10" t="str">
        <f t="shared" si="182"/>
        <v/>
      </c>
      <c r="AU1270" s="20" t="str">
        <f t="shared" si="183"/>
        <v/>
      </c>
      <c r="AV1270" s="42">
        <f t="shared" si="184"/>
        <v>1</v>
      </c>
      <c r="AW1270" s="89">
        <f t="shared" si="185"/>
        <v>0</v>
      </c>
      <c r="AX1270" s="168"/>
      <c r="AY1270" s="60"/>
      <c r="AZ1270" s="61"/>
      <c r="BB1270" s="61" t="str">
        <f>IF(Settings!I1266&lt;&gt;"",Settings!I1266,"")</f>
        <v/>
      </c>
    </row>
    <row r="1271" spans="2:54" x14ac:dyDescent="0.2">
      <c r="B1271" s="13"/>
      <c r="C1271" s="12"/>
      <c r="D1271" s="12"/>
      <c r="E1271" s="12"/>
      <c r="F1271" s="12"/>
      <c r="G1271" s="12"/>
      <c r="H1271" s="12"/>
      <c r="I1271" s="15"/>
      <c r="J1271" s="31"/>
      <c r="K1271" s="180"/>
      <c r="L1271" s="40"/>
      <c r="M1271" s="14"/>
      <c r="N1271" s="16"/>
      <c r="O1271" s="49"/>
      <c r="P1271" s="64"/>
      <c r="Q1271" s="18"/>
      <c r="R1271" s="181">
        <f t="shared" si="177"/>
        <v>0</v>
      </c>
      <c r="S1271" s="181">
        <f t="shared" si="178"/>
        <v>0</v>
      </c>
      <c r="T1271" s="181">
        <f t="shared" si="179"/>
        <v>0</v>
      </c>
      <c r="AQ1271" s="1">
        <f>COUNT(L$11:L1271)</f>
        <v>37</v>
      </c>
      <c r="AR1271" s="43">
        <f t="shared" si="180"/>
        <v>40933</v>
      </c>
      <c r="AS1271" s="44">
        <f t="shared" si="181"/>
        <v>89.120000000000019</v>
      </c>
      <c r="AT1271" s="10" t="str">
        <f t="shared" si="182"/>
        <v/>
      </c>
      <c r="AU1271" s="20" t="str">
        <f t="shared" si="183"/>
        <v/>
      </c>
      <c r="AV1271" s="42">
        <f t="shared" si="184"/>
        <v>1</v>
      </c>
      <c r="AW1271" s="89">
        <f t="shared" si="185"/>
        <v>0</v>
      </c>
      <c r="AX1271" s="168"/>
      <c r="AY1271" s="60"/>
      <c r="AZ1271" s="61"/>
      <c r="BB1271" s="61" t="str">
        <f>IF(Settings!I1267&lt;&gt;"",Settings!I1267,"")</f>
        <v/>
      </c>
    </row>
    <row r="1272" spans="2:54" x14ac:dyDescent="0.2">
      <c r="B1272" s="13"/>
      <c r="C1272" s="12"/>
      <c r="D1272" s="12"/>
      <c r="E1272" s="12"/>
      <c r="F1272" s="12"/>
      <c r="G1272" s="12"/>
      <c r="H1272" s="12"/>
      <c r="I1272" s="15"/>
      <c r="J1272" s="31"/>
      <c r="K1272" s="180"/>
      <c r="L1272" s="40"/>
      <c r="M1272" s="14"/>
      <c r="N1272" s="16"/>
      <c r="O1272" s="49"/>
      <c r="P1272" s="64"/>
      <c r="Q1272" s="18"/>
      <c r="R1272" s="181">
        <f t="shared" si="177"/>
        <v>0</v>
      </c>
      <c r="S1272" s="181">
        <f t="shared" si="178"/>
        <v>0</v>
      </c>
      <c r="T1272" s="181">
        <f t="shared" si="179"/>
        <v>0</v>
      </c>
      <c r="AQ1272" s="1">
        <f>COUNT(L$11:L1272)</f>
        <v>37</v>
      </c>
      <c r="AR1272" s="43">
        <f t="shared" si="180"/>
        <v>40933</v>
      </c>
      <c r="AS1272" s="44">
        <f t="shared" si="181"/>
        <v>89.120000000000019</v>
      </c>
      <c r="AT1272" s="10" t="str">
        <f t="shared" si="182"/>
        <v/>
      </c>
      <c r="AU1272" s="20" t="str">
        <f t="shared" si="183"/>
        <v/>
      </c>
      <c r="AV1272" s="42">
        <f t="shared" si="184"/>
        <v>1</v>
      </c>
      <c r="AW1272" s="89">
        <f t="shared" si="185"/>
        <v>0</v>
      </c>
      <c r="AX1272" s="168"/>
      <c r="AY1272" s="60"/>
      <c r="AZ1272" s="61"/>
      <c r="BB1272" s="61" t="str">
        <f>IF(Settings!I1268&lt;&gt;"",Settings!I1268,"")</f>
        <v/>
      </c>
    </row>
    <row r="1273" spans="2:54" x14ac:dyDescent="0.2">
      <c r="B1273" s="13"/>
      <c r="C1273" s="12"/>
      <c r="D1273" s="12"/>
      <c r="E1273" s="12"/>
      <c r="F1273" s="12"/>
      <c r="G1273" s="12"/>
      <c r="H1273" s="12"/>
      <c r="I1273" s="15"/>
      <c r="J1273" s="31"/>
      <c r="K1273" s="180"/>
      <c r="L1273" s="40"/>
      <c r="M1273" s="14"/>
      <c r="N1273" s="16"/>
      <c r="O1273" s="49"/>
      <c r="P1273" s="64"/>
      <c r="Q1273" s="18"/>
      <c r="R1273" s="181">
        <f t="shared" si="177"/>
        <v>0</v>
      </c>
      <c r="S1273" s="181">
        <f t="shared" si="178"/>
        <v>0</v>
      </c>
      <c r="T1273" s="181">
        <f t="shared" si="179"/>
        <v>0</v>
      </c>
      <c r="AQ1273" s="1">
        <f>COUNT(L$11:L1273)</f>
        <v>37</v>
      </c>
      <c r="AR1273" s="43">
        <f t="shared" si="180"/>
        <v>40933</v>
      </c>
      <c r="AS1273" s="44">
        <f t="shared" si="181"/>
        <v>89.120000000000019</v>
      </c>
      <c r="AT1273" s="10" t="str">
        <f t="shared" si="182"/>
        <v/>
      </c>
      <c r="AU1273" s="20" t="str">
        <f t="shared" si="183"/>
        <v/>
      </c>
      <c r="AV1273" s="42">
        <f t="shared" si="184"/>
        <v>1</v>
      </c>
      <c r="AW1273" s="89">
        <f t="shared" si="185"/>
        <v>0</v>
      </c>
      <c r="AX1273" s="168"/>
      <c r="AY1273" s="60"/>
      <c r="AZ1273" s="61"/>
      <c r="BB1273" s="61" t="str">
        <f>IF(Settings!I1269&lt;&gt;"",Settings!I1269,"")</f>
        <v/>
      </c>
    </row>
    <row r="1274" spans="2:54" x14ac:dyDescent="0.2">
      <c r="B1274" s="13"/>
      <c r="C1274" s="12"/>
      <c r="D1274" s="12"/>
      <c r="E1274" s="12"/>
      <c r="F1274" s="12"/>
      <c r="G1274" s="12"/>
      <c r="H1274" s="12"/>
      <c r="I1274" s="15"/>
      <c r="J1274" s="31"/>
      <c r="K1274" s="180"/>
      <c r="L1274" s="40"/>
      <c r="M1274" s="14"/>
      <c r="N1274" s="16"/>
      <c r="O1274" s="49"/>
      <c r="P1274" s="64"/>
      <c r="Q1274" s="18"/>
      <c r="R1274" s="181">
        <f t="shared" si="177"/>
        <v>0</v>
      </c>
      <c r="S1274" s="181">
        <f t="shared" si="178"/>
        <v>0</v>
      </c>
      <c r="T1274" s="181">
        <f t="shared" si="179"/>
        <v>0</v>
      </c>
      <c r="AQ1274" s="1">
        <f>COUNT(L$11:L1274)</f>
        <v>37</v>
      </c>
      <c r="AR1274" s="43">
        <f t="shared" si="180"/>
        <v>40933</v>
      </c>
      <c r="AS1274" s="44">
        <f t="shared" si="181"/>
        <v>89.120000000000019</v>
      </c>
      <c r="AT1274" s="10" t="str">
        <f t="shared" si="182"/>
        <v/>
      </c>
      <c r="AU1274" s="20" t="str">
        <f t="shared" si="183"/>
        <v/>
      </c>
      <c r="AV1274" s="42">
        <f t="shared" si="184"/>
        <v>1</v>
      </c>
      <c r="AW1274" s="89">
        <f t="shared" si="185"/>
        <v>0</v>
      </c>
      <c r="AX1274" s="168"/>
      <c r="AY1274" s="60"/>
      <c r="AZ1274" s="61"/>
      <c r="BB1274" s="61" t="str">
        <f>IF(Settings!I1270&lt;&gt;"",Settings!I1270,"")</f>
        <v/>
      </c>
    </row>
    <row r="1275" spans="2:54" x14ac:dyDescent="0.2">
      <c r="B1275" s="13"/>
      <c r="C1275" s="12"/>
      <c r="D1275" s="12"/>
      <c r="E1275" s="12"/>
      <c r="F1275" s="12"/>
      <c r="G1275" s="12"/>
      <c r="H1275" s="12"/>
      <c r="I1275" s="15"/>
      <c r="J1275" s="31"/>
      <c r="K1275" s="180"/>
      <c r="L1275" s="40"/>
      <c r="M1275" s="14"/>
      <c r="N1275" s="16"/>
      <c r="O1275" s="49"/>
      <c r="P1275" s="64"/>
      <c r="Q1275" s="18"/>
      <c r="R1275" s="181">
        <f t="shared" si="177"/>
        <v>0</v>
      </c>
      <c r="S1275" s="181">
        <f t="shared" si="178"/>
        <v>0</v>
      </c>
      <c r="T1275" s="181">
        <f t="shared" si="179"/>
        <v>0</v>
      </c>
      <c r="AQ1275" s="1">
        <f>COUNT(L$11:L1275)</f>
        <v>37</v>
      </c>
      <c r="AR1275" s="43">
        <f t="shared" si="180"/>
        <v>40933</v>
      </c>
      <c r="AS1275" s="44">
        <f t="shared" si="181"/>
        <v>89.120000000000019</v>
      </c>
      <c r="AT1275" s="10" t="str">
        <f t="shared" si="182"/>
        <v/>
      </c>
      <c r="AU1275" s="20" t="str">
        <f t="shared" si="183"/>
        <v/>
      </c>
      <c r="AV1275" s="42">
        <f t="shared" si="184"/>
        <v>1</v>
      </c>
      <c r="AW1275" s="89">
        <f t="shared" si="185"/>
        <v>0</v>
      </c>
      <c r="AX1275" s="168"/>
      <c r="AY1275" s="60"/>
      <c r="AZ1275" s="61"/>
      <c r="BB1275" s="61" t="str">
        <f>IF(Settings!I1271&lt;&gt;"",Settings!I1271,"")</f>
        <v/>
      </c>
    </row>
    <row r="1276" spans="2:54" x14ac:dyDescent="0.2">
      <c r="B1276" s="13"/>
      <c r="C1276" s="12"/>
      <c r="D1276" s="12"/>
      <c r="E1276" s="12"/>
      <c r="F1276" s="12"/>
      <c r="G1276" s="12"/>
      <c r="H1276" s="12"/>
      <c r="I1276" s="15"/>
      <c r="J1276" s="31"/>
      <c r="K1276" s="180"/>
      <c r="L1276" s="40"/>
      <c r="M1276" s="14"/>
      <c r="N1276" s="16"/>
      <c r="O1276" s="49"/>
      <c r="P1276" s="64"/>
      <c r="Q1276" s="18"/>
      <c r="R1276" s="181">
        <f t="shared" si="177"/>
        <v>0</v>
      </c>
      <c r="S1276" s="181">
        <f t="shared" si="178"/>
        <v>0</v>
      </c>
      <c r="T1276" s="181">
        <f t="shared" si="179"/>
        <v>0</v>
      </c>
      <c r="AQ1276" s="1">
        <f>COUNT(L$11:L1276)</f>
        <v>37</v>
      </c>
      <c r="AR1276" s="43">
        <f t="shared" si="180"/>
        <v>40933</v>
      </c>
      <c r="AS1276" s="44">
        <f t="shared" si="181"/>
        <v>89.120000000000019</v>
      </c>
      <c r="AT1276" s="10" t="str">
        <f t="shared" si="182"/>
        <v/>
      </c>
      <c r="AU1276" s="20" t="str">
        <f t="shared" si="183"/>
        <v/>
      </c>
      <c r="AV1276" s="42">
        <f t="shared" si="184"/>
        <v>1</v>
      </c>
      <c r="AW1276" s="89">
        <f t="shared" si="185"/>
        <v>0</v>
      </c>
      <c r="AX1276" s="168"/>
      <c r="AY1276" s="60"/>
      <c r="AZ1276" s="61"/>
      <c r="BB1276" s="61" t="str">
        <f>IF(Settings!I1272&lt;&gt;"",Settings!I1272,"")</f>
        <v/>
      </c>
    </row>
    <row r="1277" spans="2:54" x14ac:dyDescent="0.2">
      <c r="B1277" s="13"/>
      <c r="C1277" s="12"/>
      <c r="D1277" s="12"/>
      <c r="E1277" s="12"/>
      <c r="F1277" s="12"/>
      <c r="G1277" s="12"/>
      <c r="H1277" s="12"/>
      <c r="I1277" s="15"/>
      <c r="J1277" s="31"/>
      <c r="K1277" s="180"/>
      <c r="L1277" s="40"/>
      <c r="M1277" s="14"/>
      <c r="N1277" s="16"/>
      <c r="O1277" s="49"/>
      <c r="P1277" s="64"/>
      <c r="Q1277" s="18"/>
      <c r="R1277" s="181">
        <f t="shared" si="177"/>
        <v>0</v>
      </c>
      <c r="S1277" s="181">
        <f t="shared" si="178"/>
        <v>0</v>
      </c>
      <c r="T1277" s="181">
        <f t="shared" si="179"/>
        <v>0</v>
      </c>
      <c r="AQ1277" s="1">
        <f>COUNT(L$11:L1277)</f>
        <v>37</v>
      </c>
      <c r="AR1277" s="43">
        <f t="shared" si="180"/>
        <v>40933</v>
      </c>
      <c r="AS1277" s="44">
        <f t="shared" si="181"/>
        <v>89.120000000000019</v>
      </c>
      <c r="AT1277" s="10" t="str">
        <f t="shared" si="182"/>
        <v/>
      </c>
      <c r="AU1277" s="20" t="str">
        <f t="shared" si="183"/>
        <v/>
      </c>
      <c r="AV1277" s="42">
        <f t="shared" si="184"/>
        <v>1</v>
      </c>
      <c r="AW1277" s="89">
        <f t="shared" si="185"/>
        <v>0</v>
      </c>
      <c r="AX1277" s="168"/>
      <c r="AY1277" s="60"/>
      <c r="AZ1277" s="61"/>
      <c r="BB1277" s="61" t="str">
        <f>IF(Settings!I1273&lt;&gt;"",Settings!I1273,"")</f>
        <v/>
      </c>
    </row>
    <row r="1278" spans="2:54" x14ac:dyDescent="0.2">
      <c r="B1278" s="13"/>
      <c r="C1278" s="12"/>
      <c r="D1278" s="12"/>
      <c r="E1278" s="12"/>
      <c r="F1278" s="12"/>
      <c r="G1278" s="12"/>
      <c r="H1278" s="12"/>
      <c r="I1278" s="15"/>
      <c r="J1278" s="31"/>
      <c r="K1278" s="180"/>
      <c r="L1278" s="40"/>
      <c r="M1278" s="14"/>
      <c r="N1278" s="16"/>
      <c r="O1278" s="49"/>
      <c r="P1278" s="64"/>
      <c r="Q1278" s="18"/>
      <c r="R1278" s="181">
        <f t="shared" si="177"/>
        <v>0</v>
      </c>
      <c r="S1278" s="181">
        <f t="shared" si="178"/>
        <v>0</v>
      </c>
      <c r="T1278" s="181">
        <f t="shared" si="179"/>
        <v>0</v>
      </c>
      <c r="AQ1278" s="1">
        <f>COUNT(L$11:L1278)</f>
        <v>37</v>
      </c>
      <c r="AR1278" s="43">
        <f t="shared" si="180"/>
        <v>40933</v>
      </c>
      <c r="AS1278" s="44">
        <f t="shared" si="181"/>
        <v>89.120000000000019</v>
      </c>
      <c r="AT1278" s="10" t="str">
        <f t="shared" si="182"/>
        <v/>
      </c>
      <c r="AU1278" s="20" t="str">
        <f t="shared" si="183"/>
        <v/>
      </c>
      <c r="AV1278" s="42">
        <f t="shared" si="184"/>
        <v>1</v>
      </c>
      <c r="AW1278" s="89">
        <f t="shared" si="185"/>
        <v>0</v>
      </c>
      <c r="AX1278" s="168"/>
      <c r="AY1278" s="60"/>
      <c r="AZ1278" s="61"/>
      <c r="BB1278" s="61" t="str">
        <f>IF(Settings!I1274&lt;&gt;"",Settings!I1274,"")</f>
        <v/>
      </c>
    </row>
    <row r="1279" spans="2:54" x14ac:dyDescent="0.2">
      <c r="B1279" s="13"/>
      <c r="C1279" s="12"/>
      <c r="D1279" s="12"/>
      <c r="E1279" s="12"/>
      <c r="F1279" s="12"/>
      <c r="G1279" s="12"/>
      <c r="H1279" s="12"/>
      <c r="I1279" s="15"/>
      <c r="J1279" s="31"/>
      <c r="K1279" s="180"/>
      <c r="L1279" s="40"/>
      <c r="M1279" s="14"/>
      <c r="N1279" s="16"/>
      <c r="O1279" s="49"/>
      <c r="P1279" s="64"/>
      <c r="Q1279" s="18"/>
      <c r="R1279" s="181">
        <f t="shared" si="177"/>
        <v>0</v>
      </c>
      <c r="S1279" s="181">
        <f t="shared" si="178"/>
        <v>0</v>
      </c>
      <c r="T1279" s="181">
        <f t="shared" si="179"/>
        <v>0</v>
      </c>
      <c r="AQ1279" s="1">
        <f>COUNT(L$11:L1279)</f>
        <v>37</v>
      </c>
      <c r="AR1279" s="43">
        <f t="shared" si="180"/>
        <v>40933</v>
      </c>
      <c r="AS1279" s="44">
        <f t="shared" si="181"/>
        <v>89.120000000000019</v>
      </c>
      <c r="AT1279" s="10" t="str">
        <f t="shared" si="182"/>
        <v/>
      </c>
      <c r="AU1279" s="20" t="str">
        <f t="shared" si="183"/>
        <v/>
      </c>
      <c r="AV1279" s="42">
        <f t="shared" si="184"/>
        <v>1</v>
      </c>
      <c r="AW1279" s="89">
        <f t="shared" si="185"/>
        <v>0</v>
      </c>
      <c r="AX1279" s="168"/>
      <c r="AY1279" s="60"/>
      <c r="AZ1279" s="61"/>
      <c r="BB1279" s="61" t="str">
        <f>IF(Settings!I1275&lt;&gt;"",Settings!I1275,"")</f>
        <v/>
      </c>
    </row>
    <row r="1280" spans="2:54" x14ac:dyDescent="0.2">
      <c r="B1280" s="13"/>
      <c r="C1280" s="12"/>
      <c r="D1280" s="12"/>
      <c r="E1280" s="12"/>
      <c r="F1280" s="12"/>
      <c r="G1280" s="12"/>
      <c r="H1280" s="12"/>
      <c r="I1280" s="15"/>
      <c r="J1280" s="31"/>
      <c r="K1280" s="180"/>
      <c r="L1280" s="40"/>
      <c r="M1280" s="14"/>
      <c r="N1280" s="16"/>
      <c r="O1280" s="49"/>
      <c r="P1280" s="64"/>
      <c r="Q1280" s="18"/>
      <c r="R1280" s="181">
        <f t="shared" si="177"/>
        <v>0</v>
      </c>
      <c r="S1280" s="181">
        <f t="shared" si="178"/>
        <v>0</v>
      </c>
      <c r="T1280" s="181">
        <f t="shared" si="179"/>
        <v>0</v>
      </c>
      <c r="AQ1280" s="1">
        <f>COUNT(L$11:L1280)</f>
        <v>37</v>
      </c>
      <c r="AR1280" s="43">
        <f t="shared" si="180"/>
        <v>40933</v>
      </c>
      <c r="AS1280" s="44">
        <f t="shared" si="181"/>
        <v>89.120000000000019</v>
      </c>
      <c r="AT1280" s="10" t="str">
        <f t="shared" si="182"/>
        <v/>
      </c>
      <c r="AU1280" s="20" t="str">
        <f t="shared" si="183"/>
        <v/>
      </c>
      <c r="AV1280" s="42">
        <f t="shared" si="184"/>
        <v>1</v>
      </c>
      <c r="AW1280" s="89">
        <f t="shared" si="185"/>
        <v>0</v>
      </c>
      <c r="AX1280" s="168"/>
      <c r="AY1280" s="60"/>
      <c r="AZ1280" s="61"/>
      <c r="BB1280" s="61" t="str">
        <f>IF(Settings!I1276&lt;&gt;"",Settings!I1276,"")</f>
        <v/>
      </c>
    </row>
    <row r="1281" spans="2:54" x14ac:dyDescent="0.2">
      <c r="B1281" s="13"/>
      <c r="C1281" s="12"/>
      <c r="D1281" s="12"/>
      <c r="E1281" s="12"/>
      <c r="F1281" s="12"/>
      <c r="G1281" s="12"/>
      <c r="H1281" s="12"/>
      <c r="I1281" s="15"/>
      <c r="J1281" s="31"/>
      <c r="K1281" s="180"/>
      <c r="L1281" s="40"/>
      <c r="M1281" s="14"/>
      <c r="N1281" s="16"/>
      <c r="O1281" s="49"/>
      <c r="P1281" s="64"/>
      <c r="Q1281" s="18"/>
      <c r="R1281" s="181">
        <f t="shared" si="177"/>
        <v>0</v>
      </c>
      <c r="S1281" s="181">
        <f t="shared" si="178"/>
        <v>0</v>
      </c>
      <c r="T1281" s="181">
        <f t="shared" si="179"/>
        <v>0</v>
      </c>
      <c r="AQ1281" s="1">
        <f>COUNT(L$11:L1281)</f>
        <v>37</v>
      </c>
      <c r="AR1281" s="43">
        <f t="shared" si="180"/>
        <v>40933</v>
      </c>
      <c r="AS1281" s="44">
        <f t="shared" si="181"/>
        <v>89.120000000000019</v>
      </c>
      <c r="AT1281" s="10" t="str">
        <f t="shared" si="182"/>
        <v/>
      </c>
      <c r="AU1281" s="20" t="str">
        <f t="shared" si="183"/>
        <v/>
      </c>
      <c r="AV1281" s="42">
        <f t="shared" si="184"/>
        <v>1</v>
      </c>
      <c r="AW1281" s="89">
        <f t="shared" si="185"/>
        <v>0</v>
      </c>
      <c r="AX1281" s="168"/>
      <c r="AY1281" s="60"/>
      <c r="AZ1281" s="61"/>
      <c r="BB1281" s="61" t="str">
        <f>IF(Settings!I1277&lt;&gt;"",Settings!I1277,"")</f>
        <v/>
      </c>
    </row>
    <row r="1282" spans="2:54" x14ac:dyDescent="0.2">
      <c r="B1282" s="13"/>
      <c r="C1282" s="12"/>
      <c r="D1282" s="12"/>
      <c r="E1282" s="12"/>
      <c r="F1282" s="12"/>
      <c r="G1282" s="12"/>
      <c r="H1282" s="12"/>
      <c r="I1282" s="15"/>
      <c r="J1282" s="31"/>
      <c r="K1282" s="180"/>
      <c r="L1282" s="40"/>
      <c r="M1282" s="14"/>
      <c r="N1282" s="16"/>
      <c r="O1282" s="49"/>
      <c r="P1282" s="64"/>
      <c r="Q1282" s="18"/>
      <c r="R1282" s="181">
        <f t="shared" si="177"/>
        <v>0</v>
      </c>
      <c r="S1282" s="181">
        <f t="shared" si="178"/>
        <v>0</v>
      </c>
      <c r="T1282" s="181">
        <f t="shared" si="179"/>
        <v>0</v>
      </c>
      <c r="AQ1282" s="1">
        <f>COUNT(L$11:L1282)</f>
        <v>37</v>
      </c>
      <c r="AR1282" s="43">
        <f t="shared" si="180"/>
        <v>40933</v>
      </c>
      <c r="AS1282" s="44">
        <f t="shared" si="181"/>
        <v>89.120000000000019</v>
      </c>
      <c r="AT1282" s="10" t="str">
        <f t="shared" si="182"/>
        <v/>
      </c>
      <c r="AU1282" s="20" t="str">
        <f t="shared" si="183"/>
        <v/>
      </c>
      <c r="AV1282" s="42">
        <f t="shared" si="184"/>
        <v>1</v>
      </c>
      <c r="AW1282" s="89">
        <f t="shared" si="185"/>
        <v>0</v>
      </c>
      <c r="AX1282" s="168"/>
      <c r="AY1282" s="60"/>
      <c r="AZ1282" s="61"/>
      <c r="BB1282" s="61" t="str">
        <f>IF(Settings!I1278&lt;&gt;"",Settings!I1278,"")</f>
        <v/>
      </c>
    </row>
    <row r="1283" spans="2:54" x14ac:dyDescent="0.2">
      <c r="B1283" s="13"/>
      <c r="C1283" s="12"/>
      <c r="D1283" s="12"/>
      <c r="E1283" s="12"/>
      <c r="F1283" s="12"/>
      <c r="G1283" s="12"/>
      <c r="H1283" s="12"/>
      <c r="I1283" s="15"/>
      <c r="J1283" s="31"/>
      <c r="K1283" s="180"/>
      <c r="L1283" s="40"/>
      <c r="M1283" s="14"/>
      <c r="N1283" s="16"/>
      <c r="O1283" s="49"/>
      <c r="P1283" s="64"/>
      <c r="Q1283" s="18"/>
      <c r="R1283" s="181">
        <f t="shared" si="177"/>
        <v>0</v>
      </c>
      <c r="S1283" s="181">
        <f t="shared" si="178"/>
        <v>0</v>
      </c>
      <c r="T1283" s="181">
        <f t="shared" si="179"/>
        <v>0</v>
      </c>
      <c r="AQ1283" s="1">
        <f>COUNT(L$11:L1283)</f>
        <v>37</v>
      </c>
      <c r="AR1283" s="43">
        <f t="shared" si="180"/>
        <v>40933</v>
      </c>
      <c r="AS1283" s="44">
        <f t="shared" si="181"/>
        <v>89.120000000000019</v>
      </c>
      <c r="AT1283" s="10" t="str">
        <f t="shared" si="182"/>
        <v/>
      </c>
      <c r="AU1283" s="20" t="str">
        <f t="shared" si="183"/>
        <v/>
      </c>
      <c r="AV1283" s="42">
        <f t="shared" si="184"/>
        <v>1</v>
      </c>
      <c r="AW1283" s="89">
        <f t="shared" si="185"/>
        <v>0</v>
      </c>
      <c r="AX1283" s="168"/>
      <c r="AY1283" s="60"/>
      <c r="AZ1283" s="61"/>
      <c r="BB1283" s="61" t="str">
        <f>IF(Settings!I1279&lt;&gt;"",Settings!I1279,"")</f>
        <v/>
      </c>
    </row>
    <row r="1284" spans="2:54" x14ac:dyDescent="0.2">
      <c r="B1284" s="13"/>
      <c r="C1284" s="12"/>
      <c r="D1284" s="12"/>
      <c r="E1284" s="12"/>
      <c r="F1284" s="12"/>
      <c r="G1284" s="12"/>
      <c r="H1284" s="12"/>
      <c r="I1284" s="15"/>
      <c r="J1284" s="31"/>
      <c r="K1284" s="180"/>
      <c r="L1284" s="40"/>
      <c r="M1284" s="14"/>
      <c r="N1284" s="16"/>
      <c r="O1284" s="49"/>
      <c r="P1284" s="64"/>
      <c r="Q1284" s="18"/>
      <c r="R1284" s="181">
        <f t="shared" si="177"/>
        <v>0</v>
      </c>
      <c r="S1284" s="181">
        <f t="shared" si="178"/>
        <v>0</v>
      </c>
      <c r="T1284" s="181">
        <f t="shared" si="179"/>
        <v>0</v>
      </c>
      <c r="AQ1284" s="1">
        <f>COUNT(L$11:L1284)</f>
        <v>37</v>
      </c>
      <c r="AR1284" s="43">
        <f t="shared" si="180"/>
        <v>40933</v>
      </c>
      <c r="AS1284" s="44">
        <f t="shared" si="181"/>
        <v>89.120000000000019</v>
      </c>
      <c r="AT1284" s="10" t="str">
        <f t="shared" si="182"/>
        <v/>
      </c>
      <c r="AU1284" s="20" t="str">
        <f t="shared" si="183"/>
        <v/>
      </c>
      <c r="AV1284" s="42">
        <f t="shared" si="184"/>
        <v>1</v>
      </c>
      <c r="AW1284" s="89">
        <f t="shared" si="185"/>
        <v>0</v>
      </c>
      <c r="AX1284" s="168"/>
      <c r="AY1284" s="60"/>
      <c r="AZ1284" s="61"/>
      <c r="BB1284" s="61" t="str">
        <f>IF(Settings!I1280&lt;&gt;"",Settings!I1280,"")</f>
        <v/>
      </c>
    </row>
    <row r="1285" spans="2:54" x14ac:dyDescent="0.2">
      <c r="B1285" s="13"/>
      <c r="C1285" s="12"/>
      <c r="D1285" s="12"/>
      <c r="E1285" s="12"/>
      <c r="F1285" s="12"/>
      <c r="G1285" s="12"/>
      <c r="H1285" s="12"/>
      <c r="I1285" s="15"/>
      <c r="J1285" s="31"/>
      <c r="K1285" s="180"/>
      <c r="L1285" s="40"/>
      <c r="M1285" s="14"/>
      <c r="N1285" s="16"/>
      <c r="O1285" s="49"/>
      <c r="P1285" s="64"/>
      <c r="Q1285" s="18"/>
      <c r="R1285" s="181">
        <f t="shared" si="177"/>
        <v>0</v>
      </c>
      <c r="S1285" s="181">
        <f t="shared" si="178"/>
        <v>0</v>
      </c>
      <c r="T1285" s="181">
        <f t="shared" si="179"/>
        <v>0</v>
      </c>
      <c r="AQ1285" s="1">
        <f>COUNT(L$11:L1285)</f>
        <v>37</v>
      </c>
      <c r="AR1285" s="43">
        <f t="shared" si="180"/>
        <v>40933</v>
      </c>
      <c r="AS1285" s="44">
        <f t="shared" si="181"/>
        <v>89.120000000000019</v>
      </c>
      <c r="AT1285" s="10" t="str">
        <f t="shared" si="182"/>
        <v/>
      </c>
      <c r="AU1285" s="20" t="str">
        <f t="shared" si="183"/>
        <v/>
      </c>
      <c r="AV1285" s="42">
        <f t="shared" si="184"/>
        <v>1</v>
      </c>
      <c r="AW1285" s="89">
        <f t="shared" si="185"/>
        <v>0</v>
      </c>
      <c r="AX1285" s="168"/>
      <c r="AY1285" s="60"/>
      <c r="AZ1285" s="61"/>
      <c r="BB1285" s="61" t="str">
        <f>IF(Settings!I1281&lt;&gt;"",Settings!I1281,"")</f>
        <v/>
      </c>
    </row>
    <row r="1286" spans="2:54" x14ac:dyDescent="0.2">
      <c r="B1286" s="13"/>
      <c r="C1286" s="12"/>
      <c r="D1286" s="12"/>
      <c r="E1286" s="12"/>
      <c r="F1286" s="12"/>
      <c r="G1286" s="12"/>
      <c r="H1286" s="12"/>
      <c r="I1286" s="15"/>
      <c r="J1286" s="31"/>
      <c r="K1286" s="180"/>
      <c r="L1286" s="40"/>
      <c r="M1286" s="14"/>
      <c r="N1286" s="16"/>
      <c r="O1286" s="49"/>
      <c r="P1286" s="64"/>
      <c r="Q1286" s="18"/>
      <c r="R1286" s="181">
        <f t="shared" si="177"/>
        <v>0</v>
      </c>
      <c r="S1286" s="181">
        <f t="shared" si="178"/>
        <v>0</v>
      </c>
      <c r="T1286" s="181">
        <f t="shared" si="179"/>
        <v>0</v>
      </c>
      <c r="AQ1286" s="1">
        <f>COUNT(L$11:L1286)</f>
        <v>37</v>
      </c>
      <c r="AR1286" s="43">
        <f t="shared" si="180"/>
        <v>40933</v>
      </c>
      <c r="AS1286" s="44">
        <f t="shared" si="181"/>
        <v>89.120000000000019</v>
      </c>
      <c r="AT1286" s="10" t="str">
        <f t="shared" si="182"/>
        <v/>
      </c>
      <c r="AU1286" s="20" t="str">
        <f t="shared" si="183"/>
        <v/>
      </c>
      <c r="AV1286" s="42">
        <f t="shared" si="184"/>
        <v>1</v>
      </c>
      <c r="AW1286" s="89">
        <f t="shared" si="185"/>
        <v>0</v>
      </c>
      <c r="AX1286" s="168"/>
      <c r="AY1286" s="60"/>
      <c r="AZ1286" s="61"/>
      <c r="BB1286" s="61" t="str">
        <f>IF(Settings!I1282&lt;&gt;"",Settings!I1282,"")</f>
        <v/>
      </c>
    </row>
    <row r="1287" spans="2:54" x14ac:dyDescent="0.2">
      <c r="B1287" s="13"/>
      <c r="C1287" s="12"/>
      <c r="D1287" s="12"/>
      <c r="E1287" s="12"/>
      <c r="F1287" s="12"/>
      <c r="G1287" s="12"/>
      <c r="H1287" s="12"/>
      <c r="I1287" s="15"/>
      <c r="J1287" s="31"/>
      <c r="K1287" s="180"/>
      <c r="L1287" s="40"/>
      <c r="M1287" s="14"/>
      <c r="N1287" s="16"/>
      <c r="O1287" s="49"/>
      <c r="P1287" s="64"/>
      <c r="Q1287" s="18"/>
      <c r="R1287" s="181">
        <f t="shared" si="177"/>
        <v>0</v>
      </c>
      <c r="S1287" s="181">
        <f t="shared" si="178"/>
        <v>0</v>
      </c>
      <c r="T1287" s="181">
        <f t="shared" si="179"/>
        <v>0</v>
      </c>
      <c r="AQ1287" s="1">
        <f>COUNT(L$11:L1287)</f>
        <v>37</v>
      </c>
      <c r="AR1287" s="43">
        <f t="shared" si="180"/>
        <v>40933</v>
      </c>
      <c r="AS1287" s="44">
        <f t="shared" si="181"/>
        <v>89.120000000000019</v>
      </c>
      <c r="AT1287" s="10" t="str">
        <f t="shared" si="182"/>
        <v/>
      </c>
      <c r="AU1287" s="20" t="str">
        <f t="shared" si="183"/>
        <v/>
      </c>
      <c r="AV1287" s="42">
        <f t="shared" si="184"/>
        <v>1</v>
      </c>
      <c r="AW1287" s="89">
        <f t="shared" si="185"/>
        <v>0</v>
      </c>
      <c r="AX1287" s="168"/>
      <c r="AY1287" s="60"/>
      <c r="AZ1287" s="61"/>
      <c r="BB1287" s="61" t="str">
        <f>IF(Settings!I1283&lt;&gt;"",Settings!I1283,"")</f>
        <v/>
      </c>
    </row>
    <row r="1288" spans="2:54" x14ac:dyDescent="0.2">
      <c r="B1288" s="13"/>
      <c r="C1288" s="12"/>
      <c r="D1288" s="12"/>
      <c r="E1288" s="12"/>
      <c r="F1288" s="12"/>
      <c r="G1288" s="12"/>
      <c r="H1288" s="12"/>
      <c r="I1288" s="15"/>
      <c r="J1288" s="31"/>
      <c r="K1288" s="180"/>
      <c r="L1288" s="40"/>
      <c r="M1288" s="14"/>
      <c r="N1288" s="16"/>
      <c r="O1288" s="49"/>
      <c r="P1288" s="64"/>
      <c r="Q1288" s="18"/>
      <c r="R1288" s="181">
        <f t="shared" si="177"/>
        <v>0</v>
      </c>
      <c r="S1288" s="181">
        <f t="shared" si="178"/>
        <v>0</v>
      </c>
      <c r="T1288" s="181">
        <f t="shared" si="179"/>
        <v>0</v>
      </c>
      <c r="AQ1288" s="1">
        <f>COUNT(L$11:L1288)</f>
        <v>37</v>
      </c>
      <c r="AR1288" s="43">
        <f t="shared" si="180"/>
        <v>40933</v>
      </c>
      <c r="AS1288" s="44">
        <f t="shared" si="181"/>
        <v>89.120000000000019</v>
      </c>
      <c r="AT1288" s="10" t="str">
        <f t="shared" si="182"/>
        <v/>
      </c>
      <c r="AU1288" s="20" t="str">
        <f t="shared" si="183"/>
        <v/>
      </c>
      <c r="AV1288" s="42">
        <f t="shared" si="184"/>
        <v>1</v>
      </c>
      <c r="AW1288" s="89">
        <f t="shared" si="185"/>
        <v>0</v>
      </c>
      <c r="AX1288" s="168"/>
      <c r="AY1288" s="60"/>
      <c r="AZ1288" s="61"/>
      <c r="BB1288" s="61" t="str">
        <f>IF(Settings!I1284&lt;&gt;"",Settings!I1284,"")</f>
        <v/>
      </c>
    </row>
    <row r="1289" spans="2:54" x14ac:dyDescent="0.2">
      <c r="B1289" s="13"/>
      <c r="C1289" s="12"/>
      <c r="D1289" s="12"/>
      <c r="E1289" s="12"/>
      <c r="F1289" s="12"/>
      <c r="G1289" s="12"/>
      <c r="H1289" s="12"/>
      <c r="I1289" s="15"/>
      <c r="J1289" s="31"/>
      <c r="K1289" s="180"/>
      <c r="L1289" s="40"/>
      <c r="M1289" s="14"/>
      <c r="N1289" s="16"/>
      <c r="O1289" s="49"/>
      <c r="P1289" s="64"/>
      <c r="Q1289" s="18"/>
      <c r="R1289" s="181">
        <f t="shared" si="177"/>
        <v>0</v>
      </c>
      <c r="S1289" s="181">
        <f t="shared" si="178"/>
        <v>0</v>
      </c>
      <c r="T1289" s="181">
        <f t="shared" si="179"/>
        <v>0</v>
      </c>
      <c r="AQ1289" s="1">
        <f>COUNT(L$11:L1289)</f>
        <v>37</v>
      </c>
      <c r="AR1289" s="43">
        <f t="shared" si="180"/>
        <v>40933</v>
      </c>
      <c r="AS1289" s="44">
        <f t="shared" si="181"/>
        <v>89.120000000000019</v>
      </c>
      <c r="AT1289" s="10" t="str">
        <f t="shared" si="182"/>
        <v/>
      </c>
      <c r="AU1289" s="20" t="str">
        <f t="shared" si="183"/>
        <v/>
      </c>
      <c r="AV1289" s="42">
        <f t="shared" si="184"/>
        <v>1</v>
      </c>
      <c r="AW1289" s="89">
        <f t="shared" si="185"/>
        <v>0</v>
      </c>
      <c r="AX1289" s="168"/>
      <c r="AY1289" s="60"/>
      <c r="AZ1289" s="61"/>
      <c r="BB1289" s="61" t="str">
        <f>IF(Settings!I1285&lt;&gt;"",Settings!I1285,"")</f>
        <v/>
      </c>
    </row>
    <row r="1290" spans="2:54" x14ac:dyDescent="0.2">
      <c r="B1290" s="13"/>
      <c r="C1290" s="12"/>
      <c r="D1290" s="12"/>
      <c r="E1290" s="12"/>
      <c r="F1290" s="12"/>
      <c r="G1290" s="12"/>
      <c r="H1290" s="12"/>
      <c r="I1290" s="15"/>
      <c r="J1290" s="31"/>
      <c r="K1290" s="180"/>
      <c r="L1290" s="40"/>
      <c r="M1290" s="14"/>
      <c r="N1290" s="16"/>
      <c r="O1290" s="49"/>
      <c r="P1290" s="64"/>
      <c r="Q1290" s="18"/>
      <c r="R1290" s="181">
        <f t="shared" si="177"/>
        <v>0</v>
      </c>
      <c r="S1290" s="181">
        <f t="shared" si="178"/>
        <v>0</v>
      </c>
      <c r="T1290" s="181">
        <f t="shared" si="179"/>
        <v>0</v>
      </c>
      <c r="AQ1290" s="1">
        <f>COUNT(L$11:L1290)</f>
        <v>37</v>
      </c>
      <c r="AR1290" s="43">
        <f t="shared" si="180"/>
        <v>40933</v>
      </c>
      <c r="AS1290" s="44">
        <f t="shared" si="181"/>
        <v>89.120000000000019</v>
      </c>
      <c r="AT1290" s="10" t="str">
        <f t="shared" si="182"/>
        <v/>
      </c>
      <c r="AU1290" s="20" t="str">
        <f t="shared" si="183"/>
        <v/>
      </c>
      <c r="AV1290" s="42">
        <f t="shared" si="184"/>
        <v>1</v>
      </c>
      <c r="AW1290" s="89">
        <f t="shared" si="185"/>
        <v>0</v>
      </c>
      <c r="AX1290" s="168"/>
      <c r="AY1290" s="60"/>
      <c r="AZ1290" s="61"/>
      <c r="BB1290" s="61" t="str">
        <f>IF(Settings!I1286&lt;&gt;"",Settings!I1286,"")</f>
        <v/>
      </c>
    </row>
    <row r="1291" spans="2:54" x14ac:dyDescent="0.2">
      <c r="B1291" s="13"/>
      <c r="C1291" s="12"/>
      <c r="D1291" s="12"/>
      <c r="E1291" s="12"/>
      <c r="F1291" s="12"/>
      <c r="G1291" s="12"/>
      <c r="H1291" s="12"/>
      <c r="I1291" s="15"/>
      <c r="J1291" s="31"/>
      <c r="K1291" s="180"/>
      <c r="L1291" s="40"/>
      <c r="M1291" s="14"/>
      <c r="N1291" s="16"/>
      <c r="O1291" s="49"/>
      <c r="P1291" s="64"/>
      <c r="Q1291" s="18"/>
      <c r="R1291" s="181">
        <f t="shared" si="177"/>
        <v>0</v>
      </c>
      <c r="S1291" s="181">
        <f t="shared" si="178"/>
        <v>0</v>
      </c>
      <c r="T1291" s="181">
        <f t="shared" si="179"/>
        <v>0</v>
      </c>
      <c r="AQ1291" s="1">
        <f>COUNT(L$11:L1291)</f>
        <v>37</v>
      </c>
      <c r="AR1291" s="43">
        <f t="shared" si="180"/>
        <v>40933</v>
      </c>
      <c r="AS1291" s="44">
        <f t="shared" si="181"/>
        <v>89.120000000000019</v>
      </c>
      <c r="AT1291" s="10" t="str">
        <f t="shared" si="182"/>
        <v/>
      </c>
      <c r="AU1291" s="20" t="str">
        <f t="shared" si="183"/>
        <v/>
      </c>
      <c r="AV1291" s="42">
        <f t="shared" si="184"/>
        <v>1</v>
      </c>
      <c r="AW1291" s="89">
        <f t="shared" si="185"/>
        <v>0</v>
      </c>
      <c r="AX1291" s="168"/>
      <c r="AY1291" s="60"/>
      <c r="AZ1291" s="61"/>
      <c r="BB1291" s="61" t="str">
        <f>IF(Settings!I1287&lt;&gt;"",Settings!I1287,"")</f>
        <v/>
      </c>
    </row>
    <row r="1292" spans="2:54" x14ac:dyDescent="0.2">
      <c r="B1292" s="13"/>
      <c r="C1292" s="12"/>
      <c r="D1292" s="12"/>
      <c r="E1292" s="12"/>
      <c r="F1292" s="12"/>
      <c r="G1292" s="12"/>
      <c r="H1292" s="12"/>
      <c r="I1292" s="15"/>
      <c r="J1292" s="31"/>
      <c r="K1292" s="180"/>
      <c r="L1292" s="40"/>
      <c r="M1292" s="14"/>
      <c r="N1292" s="16"/>
      <c r="O1292" s="49"/>
      <c r="P1292" s="64"/>
      <c r="Q1292" s="18"/>
      <c r="R1292" s="181">
        <f t="shared" ref="R1292:R1355" si="186">ROUND(IF(M1292&lt;&gt;"Y",IF(P1292&lt;&gt;"Y",K1292,K1292*(AV1292-1)),0),ROUNDING)</f>
        <v>0</v>
      </c>
      <c r="S1292" s="181">
        <f t="shared" ref="S1292:S1355" si="187">ROUND(IF(O1292&gt;0,IF(M1292="Y",AW1292*(1-O1292),IF(AW1292&gt;R1292,R1292 + (AW1292 - R1292)*(1-O1292),AW1292)),AW1292),ROUNDING)</f>
        <v>0</v>
      </c>
      <c r="T1292" s="181">
        <f t="shared" ref="T1292:T1355" si="188">ROUND(IF(N1292="P",0,IF(OR(M1292="N",M1292=""),S1292-R1292,S1292)),ROUNDING)</f>
        <v>0</v>
      </c>
      <c r="AQ1292" s="1">
        <f>COUNT(L$11:L1292)</f>
        <v>37</v>
      </c>
      <c r="AR1292" s="43">
        <f t="shared" si="180"/>
        <v>40933</v>
      </c>
      <c r="AS1292" s="44">
        <f t="shared" si="181"/>
        <v>89.120000000000019</v>
      </c>
      <c r="AT1292" s="10" t="str">
        <f t="shared" si="182"/>
        <v/>
      </c>
      <c r="AU1292" s="20" t="str">
        <f t="shared" si="183"/>
        <v/>
      </c>
      <c r="AV1292" s="42">
        <f t="shared" si="184"/>
        <v>1</v>
      </c>
      <c r="AW1292" s="89">
        <f t="shared" si="185"/>
        <v>0</v>
      </c>
      <c r="AX1292" s="168"/>
      <c r="AY1292" s="60"/>
      <c r="AZ1292" s="61"/>
      <c r="BB1292" s="61" t="str">
        <f>IF(Settings!I1288&lt;&gt;"",Settings!I1288,"")</f>
        <v/>
      </c>
    </row>
    <row r="1293" spans="2:54" x14ac:dyDescent="0.2">
      <c r="B1293" s="13"/>
      <c r="C1293" s="12"/>
      <c r="D1293" s="12"/>
      <c r="E1293" s="12"/>
      <c r="F1293" s="12"/>
      <c r="G1293" s="12"/>
      <c r="H1293" s="12"/>
      <c r="I1293" s="15"/>
      <c r="J1293" s="31"/>
      <c r="K1293" s="180"/>
      <c r="L1293" s="40"/>
      <c r="M1293" s="14"/>
      <c r="N1293" s="16"/>
      <c r="O1293" s="49"/>
      <c r="P1293" s="64"/>
      <c r="Q1293" s="18"/>
      <c r="R1293" s="181">
        <f t="shared" si="186"/>
        <v>0</v>
      </c>
      <c r="S1293" s="181">
        <f t="shared" si="187"/>
        <v>0</v>
      </c>
      <c r="T1293" s="181">
        <f t="shared" si="188"/>
        <v>0</v>
      </c>
      <c r="AQ1293" s="1">
        <f>COUNT(L$11:L1293)</f>
        <v>37</v>
      </c>
      <c r="AR1293" s="43">
        <f t="shared" ref="AR1293:AR1356" si="189">IF(B1293&gt;2,B1293,AR1292)</f>
        <v>40933</v>
      </c>
      <c r="AS1293" s="44">
        <f t="shared" ref="AS1293:AS1356" si="190">AS1292+T1293</f>
        <v>89.120000000000019</v>
      </c>
      <c r="AT1293" s="10" t="str">
        <f t="shared" ref="AT1293:AT1356" si="191">IF(N1293="P",IF(P1293&lt;&gt;"Y",IF(M1293&lt;&gt;"Y",K1293*AV1293,K1293*AV1293-K1293),IF(M1293&lt;&gt;"Y",K1293 + K1293*(AV1293-1),K1293)),"")</f>
        <v/>
      </c>
      <c r="AU1293" s="20" t="str">
        <f t="shared" ref="AU1293:AU1356" si="192">IF(M1293="Y",IF(P1293="Y",K1293*(AV1293-1),K1293),"")</f>
        <v/>
      </c>
      <c r="AV1293" s="42">
        <f t="shared" ref="AV1293:AV1356" si="193">IF(L1293&lt;&gt;"",IF(ODDS_TYPE=1,L1293,IF(ODDS_TYPE=2,IF(L1293&gt;0,1+L1293/100,IF(L1293&lt;0,1-100/L1293,1)),IF(ODDS_TYPE=3,1+L1293,IF(ODDS_TYPE=4,1+L1293,IF(ODDS_TYPE=5,IF(L1293&gt;0,1+L1293,1-1/L1293),IF(ODDS_TYPE=6,IF(L1293&gt;=0,L1293+1,1-1/L1293),1)))))),1)</f>
        <v>1</v>
      </c>
      <c r="AW1293" s="89">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68"/>
      <c r="AY1293" s="60"/>
      <c r="AZ1293" s="61"/>
      <c r="BB1293" s="61" t="str">
        <f>IF(Settings!I1289&lt;&gt;"",Settings!I1289,"")</f>
        <v/>
      </c>
    </row>
    <row r="1294" spans="2:54" x14ac:dyDescent="0.2">
      <c r="B1294" s="13"/>
      <c r="C1294" s="12"/>
      <c r="D1294" s="12"/>
      <c r="E1294" s="12"/>
      <c r="F1294" s="12"/>
      <c r="G1294" s="12"/>
      <c r="H1294" s="12"/>
      <c r="I1294" s="15"/>
      <c r="J1294" s="31"/>
      <c r="K1294" s="180"/>
      <c r="L1294" s="40"/>
      <c r="M1294" s="14"/>
      <c r="N1294" s="16"/>
      <c r="O1294" s="49"/>
      <c r="P1294" s="64"/>
      <c r="Q1294" s="18"/>
      <c r="R1294" s="181">
        <f t="shared" si="186"/>
        <v>0</v>
      </c>
      <c r="S1294" s="181">
        <f t="shared" si="187"/>
        <v>0</v>
      </c>
      <c r="T1294" s="181">
        <f t="shared" si="188"/>
        <v>0</v>
      </c>
      <c r="AQ1294" s="1">
        <f>COUNT(L$11:L1294)</f>
        <v>37</v>
      </c>
      <c r="AR1294" s="43">
        <f t="shared" si="189"/>
        <v>40933</v>
      </c>
      <c r="AS1294" s="44">
        <f t="shared" si="190"/>
        <v>89.120000000000019</v>
      </c>
      <c r="AT1294" s="10" t="str">
        <f t="shared" si="191"/>
        <v/>
      </c>
      <c r="AU1294" s="20" t="str">
        <f t="shared" si="192"/>
        <v/>
      </c>
      <c r="AV1294" s="42">
        <f t="shared" si="193"/>
        <v>1</v>
      </c>
      <c r="AW1294" s="89">
        <f t="shared" si="194"/>
        <v>0</v>
      </c>
      <c r="AX1294" s="168"/>
      <c r="AY1294" s="60"/>
      <c r="AZ1294" s="61"/>
      <c r="BB1294" s="61" t="str">
        <f>IF(Settings!I1290&lt;&gt;"",Settings!I1290,"")</f>
        <v/>
      </c>
    </row>
    <row r="1295" spans="2:54" x14ac:dyDescent="0.2">
      <c r="B1295" s="13"/>
      <c r="C1295" s="12"/>
      <c r="D1295" s="12"/>
      <c r="E1295" s="12"/>
      <c r="F1295" s="12"/>
      <c r="G1295" s="12"/>
      <c r="H1295" s="12"/>
      <c r="I1295" s="15"/>
      <c r="J1295" s="31"/>
      <c r="K1295" s="180"/>
      <c r="L1295" s="40"/>
      <c r="M1295" s="14"/>
      <c r="N1295" s="16"/>
      <c r="O1295" s="49"/>
      <c r="P1295" s="64"/>
      <c r="Q1295" s="18"/>
      <c r="R1295" s="181">
        <f t="shared" si="186"/>
        <v>0</v>
      </c>
      <c r="S1295" s="181">
        <f t="shared" si="187"/>
        <v>0</v>
      </c>
      <c r="T1295" s="181">
        <f t="shared" si="188"/>
        <v>0</v>
      </c>
      <c r="AQ1295" s="1">
        <f>COUNT(L$11:L1295)</f>
        <v>37</v>
      </c>
      <c r="AR1295" s="43">
        <f t="shared" si="189"/>
        <v>40933</v>
      </c>
      <c r="AS1295" s="44">
        <f t="shared" si="190"/>
        <v>89.120000000000019</v>
      </c>
      <c r="AT1295" s="10" t="str">
        <f t="shared" si="191"/>
        <v/>
      </c>
      <c r="AU1295" s="20" t="str">
        <f t="shared" si="192"/>
        <v/>
      </c>
      <c r="AV1295" s="42">
        <f t="shared" si="193"/>
        <v>1</v>
      </c>
      <c r="AW1295" s="89">
        <f t="shared" si="194"/>
        <v>0</v>
      </c>
      <c r="AX1295" s="168"/>
      <c r="AY1295" s="60"/>
      <c r="AZ1295" s="61"/>
      <c r="BB1295" s="61" t="str">
        <f>IF(Settings!I1291&lt;&gt;"",Settings!I1291,"")</f>
        <v/>
      </c>
    </row>
    <row r="1296" spans="2:54" x14ac:dyDescent="0.2">
      <c r="B1296" s="13"/>
      <c r="C1296" s="12"/>
      <c r="D1296" s="12"/>
      <c r="E1296" s="12"/>
      <c r="F1296" s="12"/>
      <c r="G1296" s="12"/>
      <c r="H1296" s="12"/>
      <c r="I1296" s="15"/>
      <c r="J1296" s="31"/>
      <c r="K1296" s="180"/>
      <c r="L1296" s="40"/>
      <c r="M1296" s="14"/>
      <c r="N1296" s="16"/>
      <c r="O1296" s="49"/>
      <c r="P1296" s="64"/>
      <c r="Q1296" s="18"/>
      <c r="R1296" s="181">
        <f t="shared" si="186"/>
        <v>0</v>
      </c>
      <c r="S1296" s="181">
        <f t="shared" si="187"/>
        <v>0</v>
      </c>
      <c r="T1296" s="181">
        <f t="shared" si="188"/>
        <v>0</v>
      </c>
      <c r="AQ1296" s="1">
        <f>COUNT(L$11:L1296)</f>
        <v>37</v>
      </c>
      <c r="AR1296" s="43">
        <f t="shared" si="189"/>
        <v>40933</v>
      </c>
      <c r="AS1296" s="44">
        <f t="shared" si="190"/>
        <v>89.120000000000019</v>
      </c>
      <c r="AT1296" s="10" t="str">
        <f t="shared" si="191"/>
        <v/>
      </c>
      <c r="AU1296" s="20" t="str">
        <f t="shared" si="192"/>
        <v/>
      </c>
      <c r="AV1296" s="42">
        <f t="shared" si="193"/>
        <v>1</v>
      </c>
      <c r="AW1296" s="89">
        <f t="shared" si="194"/>
        <v>0</v>
      </c>
      <c r="AX1296" s="168"/>
      <c r="AY1296" s="60"/>
      <c r="AZ1296" s="61"/>
      <c r="BB1296" s="61" t="str">
        <f>IF(Settings!I1292&lt;&gt;"",Settings!I1292,"")</f>
        <v/>
      </c>
    </row>
    <row r="1297" spans="2:54" x14ac:dyDescent="0.2">
      <c r="B1297" s="13"/>
      <c r="C1297" s="12"/>
      <c r="D1297" s="12"/>
      <c r="E1297" s="12"/>
      <c r="F1297" s="12"/>
      <c r="G1297" s="12"/>
      <c r="H1297" s="12"/>
      <c r="I1297" s="15"/>
      <c r="J1297" s="31"/>
      <c r="K1297" s="180"/>
      <c r="L1297" s="40"/>
      <c r="M1297" s="14"/>
      <c r="N1297" s="16"/>
      <c r="O1297" s="49"/>
      <c r="P1297" s="64"/>
      <c r="Q1297" s="18"/>
      <c r="R1297" s="181">
        <f t="shared" si="186"/>
        <v>0</v>
      </c>
      <c r="S1297" s="181">
        <f t="shared" si="187"/>
        <v>0</v>
      </c>
      <c r="T1297" s="181">
        <f t="shared" si="188"/>
        <v>0</v>
      </c>
      <c r="AQ1297" s="1">
        <f>COUNT(L$11:L1297)</f>
        <v>37</v>
      </c>
      <c r="AR1297" s="43">
        <f t="shared" si="189"/>
        <v>40933</v>
      </c>
      <c r="AS1297" s="44">
        <f t="shared" si="190"/>
        <v>89.120000000000019</v>
      </c>
      <c r="AT1297" s="10" t="str">
        <f t="shared" si="191"/>
        <v/>
      </c>
      <c r="AU1297" s="20" t="str">
        <f t="shared" si="192"/>
        <v/>
      </c>
      <c r="AV1297" s="42">
        <f t="shared" si="193"/>
        <v>1</v>
      </c>
      <c r="AW1297" s="89">
        <f t="shared" si="194"/>
        <v>0</v>
      </c>
      <c r="AX1297" s="168"/>
      <c r="AY1297" s="60"/>
      <c r="AZ1297" s="61"/>
      <c r="BB1297" s="61" t="str">
        <f>IF(Settings!I1293&lt;&gt;"",Settings!I1293,"")</f>
        <v/>
      </c>
    </row>
    <row r="1298" spans="2:54" x14ac:dyDescent="0.2">
      <c r="B1298" s="13"/>
      <c r="C1298" s="12"/>
      <c r="D1298" s="12"/>
      <c r="E1298" s="12"/>
      <c r="F1298" s="12"/>
      <c r="G1298" s="12"/>
      <c r="H1298" s="12"/>
      <c r="I1298" s="15"/>
      <c r="J1298" s="31"/>
      <c r="K1298" s="180"/>
      <c r="L1298" s="40"/>
      <c r="M1298" s="14"/>
      <c r="N1298" s="16"/>
      <c r="O1298" s="49"/>
      <c r="P1298" s="64"/>
      <c r="Q1298" s="18"/>
      <c r="R1298" s="181">
        <f t="shared" si="186"/>
        <v>0</v>
      </c>
      <c r="S1298" s="181">
        <f t="shared" si="187"/>
        <v>0</v>
      </c>
      <c r="T1298" s="181">
        <f t="shared" si="188"/>
        <v>0</v>
      </c>
      <c r="AQ1298" s="1">
        <f>COUNT(L$11:L1298)</f>
        <v>37</v>
      </c>
      <c r="AR1298" s="43">
        <f t="shared" si="189"/>
        <v>40933</v>
      </c>
      <c r="AS1298" s="44">
        <f t="shared" si="190"/>
        <v>89.120000000000019</v>
      </c>
      <c r="AT1298" s="10" t="str">
        <f t="shared" si="191"/>
        <v/>
      </c>
      <c r="AU1298" s="20" t="str">
        <f t="shared" si="192"/>
        <v/>
      </c>
      <c r="AV1298" s="42">
        <f t="shared" si="193"/>
        <v>1</v>
      </c>
      <c r="AW1298" s="89">
        <f t="shared" si="194"/>
        <v>0</v>
      </c>
      <c r="AX1298" s="168"/>
      <c r="AY1298" s="60"/>
      <c r="AZ1298" s="61"/>
      <c r="BB1298" s="61" t="str">
        <f>IF(Settings!I1294&lt;&gt;"",Settings!I1294,"")</f>
        <v/>
      </c>
    </row>
    <row r="1299" spans="2:54" x14ac:dyDescent="0.2">
      <c r="B1299" s="13"/>
      <c r="C1299" s="12"/>
      <c r="D1299" s="12"/>
      <c r="E1299" s="12"/>
      <c r="F1299" s="12"/>
      <c r="G1299" s="12"/>
      <c r="H1299" s="12"/>
      <c r="I1299" s="15"/>
      <c r="J1299" s="31"/>
      <c r="K1299" s="180"/>
      <c r="L1299" s="40"/>
      <c r="M1299" s="14"/>
      <c r="N1299" s="16"/>
      <c r="O1299" s="49"/>
      <c r="P1299" s="64"/>
      <c r="Q1299" s="18"/>
      <c r="R1299" s="181">
        <f t="shared" si="186"/>
        <v>0</v>
      </c>
      <c r="S1299" s="181">
        <f t="shared" si="187"/>
        <v>0</v>
      </c>
      <c r="T1299" s="181">
        <f t="shared" si="188"/>
        <v>0</v>
      </c>
      <c r="AQ1299" s="1">
        <f>COUNT(L$11:L1299)</f>
        <v>37</v>
      </c>
      <c r="AR1299" s="43">
        <f t="shared" si="189"/>
        <v>40933</v>
      </c>
      <c r="AS1299" s="44">
        <f t="shared" si="190"/>
        <v>89.120000000000019</v>
      </c>
      <c r="AT1299" s="10" t="str">
        <f t="shared" si="191"/>
        <v/>
      </c>
      <c r="AU1299" s="20" t="str">
        <f t="shared" si="192"/>
        <v/>
      </c>
      <c r="AV1299" s="42">
        <f t="shared" si="193"/>
        <v>1</v>
      </c>
      <c r="AW1299" s="89">
        <f t="shared" si="194"/>
        <v>0</v>
      </c>
      <c r="AX1299" s="168"/>
      <c r="AY1299" s="60"/>
      <c r="AZ1299" s="61"/>
      <c r="BB1299" s="61" t="str">
        <f>IF(Settings!I1295&lt;&gt;"",Settings!I1295,"")</f>
        <v/>
      </c>
    </row>
    <row r="1300" spans="2:54" x14ac:dyDescent="0.2">
      <c r="B1300" s="13"/>
      <c r="C1300" s="12"/>
      <c r="D1300" s="12"/>
      <c r="E1300" s="12"/>
      <c r="F1300" s="12"/>
      <c r="G1300" s="12"/>
      <c r="H1300" s="12"/>
      <c r="I1300" s="15"/>
      <c r="J1300" s="31"/>
      <c r="K1300" s="180"/>
      <c r="L1300" s="40"/>
      <c r="M1300" s="14"/>
      <c r="N1300" s="16"/>
      <c r="O1300" s="49"/>
      <c r="P1300" s="64"/>
      <c r="Q1300" s="18"/>
      <c r="R1300" s="181">
        <f t="shared" si="186"/>
        <v>0</v>
      </c>
      <c r="S1300" s="181">
        <f t="shared" si="187"/>
        <v>0</v>
      </c>
      <c r="T1300" s="181">
        <f t="shared" si="188"/>
        <v>0</v>
      </c>
      <c r="AQ1300" s="1">
        <f>COUNT(L$11:L1300)</f>
        <v>37</v>
      </c>
      <c r="AR1300" s="43">
        <f t="shared" si="189"/>
        <v>40933</v>
      </c>
      <c r="AS1300" s="44">
        <f t="shared" si="190"/>
        <v>89.120000000000019</v>
      </c>
      <c r="AT1300" s="10" t="str">
        <f t="shared" si="191"/>
        <v/>
      </c>
      <c r="AU1300" s="20" t="str">
        <f t="shared" si="192"/>
        <v/>
      </c>
      <c r="AV1300" s="42">
        <f t="shared" si="193"/>
        <v>1</v>
      </c>
      <c r="AW1300" s="89">
        <f t="shared" si="194"/>
        <v>0</v>
      </c>
      <c r="AX1300" s="168"/>
      <c r="AY1300" s="60"/>
      <c r="AZ1300" s="61"/>
      <c r="BB1300" s="61" t="str">
        <f>IF(Settings!I1296&lt;&gt;"",Settings!I1296,"")</f>
        <v/>
      </c>
    </row>
    <row r="1301" spans="2:54" x14ac:dyDescent="0.2">
      <c r="B1301" s="13"/>
      <c r="C1301" s="12"/>
      <c r="D1301" s="12"/>
      <c r="E1301" s="12"/>
      <c r="F1301" s="12"/>
      <c r="G1301" s="12"/>
      <c r="H1301" s="12"/>
      <c r="I1301" s="15"/>
      <c r="J1301" s="31"/>
      <c r="K1301" s="180"/>
      <c r="L1301" s="40"/>
      <c r="M1301" s="14"/>
      <c r="N1301" s="16"/>
      <c r="O1301" s="49"/>
      <c r="P1301" s="64"/>
      <c r="Q1301" s="18"/>
      <c r="R1301" s="181">
        <f t="shared" si="186"/>
        <v>0</v>
      </c>
      <c r="S1301" s="181">
        <f t="shared" si="187"/>
        <v>0</v>
      </c>
      <c r="T1301" s="181">
        <f t="shared" si="188"/>
        <v>0</v>
      </c>
      <c r="AQ1301" s="1">
        <f>COUNT(L$11:L1301)</f>
        <v>37</v>
      </c>
      <c r="AR1301" s="43">
        <f t="shared" si="189"/>
        <v>40933</v>
      </c>
      <c r="AS1301" s="44">
        <f t="shared" si="190"/>
        <v>89.120000000000019</v>
      </c>
      <c r="AT1301" s="10" t="str">
        <f t="shared" si="191"/>
        <v/>
      </c>
      <c r="AU1301" s="20" t="str">
        <f t="shared" si="192"/>
        <v/>
      </c>
      <c r="AV1301" s="42">
        <f t="shared" si="193"/>
        <v>1</v>
      </c>
      <c r="AW1301" s="89">
        <f t="shared" si="194"/>
        <v>0</v>
      </c>
      <c r="AX1301" s="168"/>
      <c r="AY1301" s="60"/>
      <c r="AZ1301" s="61"/>
      <c r="BB1301" s="61" t="str">
        <f>IF(Settings!I1297&lt;&gt;"",Settings!I1297,"")</f>
        <v/>
      </c>
    </row>
    <row r="1302" spans="2:54" x14ac:dyDescent="0.2">
      <c r="B1302" s="13"/>
      <c r="C1302" s="12"/>
      <c r="D1302" s="12"/>
      <c r="E1302" s="12"/>
      <c r="F1302" s="12"/>
      <c r="G1302" s="12"/>
      <c r="H1302" s="12"/>
      <c r="I1302" s="15"/>
      <c r="J1302" s="31"/>
      <c r="K1302" s="180"/>
      <c r="L1302" s="40"/>
      <c r="M1302" s="14"/>
      <c r="N1302" s="16"/>
      <c r="O1302" s="49"/>
      <c r="P1302" s="64"/>
      <c r="Q1302" s="18"/>
      <c r="R1302" s="181">
        <f t="shared" si="186"/>
        <v>0</v>
      </c>
      <c r="S1302" s="181">
        <f t="shared" si="187"/>
        <v>0</v>
      </c>
      <c r="T1302" s="181">
        <f t="shared" si="188"/>
        <v>0</v>
      </c>
      <c r="AQ1302" s="1">
        <f>COUNT(L$11:L1302)</f>
        <v>37</v>
      </c>
      <c r="AR1302" s="43">
        <f t="shared" si="189"/>
        <v>40933</v>
      </c>
      <c r="AS1302" s="44">
        <f t="shared" si="190"/>
        <v>89.120000000000019</v>
      </c>
      <c r="AT1302" s="10" t="str">
        <f t="shared" si="191"/>
        <v/>
      </c>
      <c r="AU1302" s="20" t="str">
        <f t="shared" si="192"/>
        <v/>
      </c>
      <c r="AV1302" s="42">
        <f t="shared" si="193"/>
        <v>1</v>
      </c>
      <c r="AW1302" s="89">
        <f t="shared" si="194"/>
        <v>0</v>
      </c>
      <c r="AX1302" s="168"/>
      <c r="AY1302" s="60"/>
      <c r="AZ1302" s="61"/>
      <c r="BB1302" s="61" t="str">
        <f>IF(Settings!I1298&lt;&gt;"",Settings!I1298,"")</f>
        <v/>
      </c>
    </row>
    <row r="1303" spans="2:54" x14ac:dyDescent="0.2">
      <c r="B1303" s="13"/>
      <c r="C1303" s="12"/>
      <c r="D1303" s="12"/>
      <c r="E1303" s="12"/>
      <c r="F1303" s="12"/>
      <c r="G1303" s="12"/>
      <c r="H1303" s="12"/>
      <c r="I1303" s="15"/>
      <c r="J1303" s="31"/>
      <c r="K1303" s="180"/>
      <c r="L1303" s="40"/>
      <c r="M1303" s="14"/>
      <c r="N1303" s="16"/>
      <c r="O1303" s="49"/>
      <c r="P1303" s="64"/>
      <c r="Q1303" s="18"/>
      <c r="R1303" s="181">
        <f t="shared" si="186"/>
        <v>0</v>
      </c>
      <c r="S1303" s="181">
        <f t="shared" si="187"/>
        <v>0</v>
      </c>
      <c r="T1303" s="181">
        <f t="shared" si="188"/>
        <v>0</v>
      </c>
      <c r="AQ1303" s="1">
        <f>COUNT(L$11:L1303)</f>
        <v>37</v>
      </c>
      <c r="AR1303" s="43">
        <f t="shared" si="189"/>
        <v>40933</v>
      </c>
      <c r="AS1303" s="44">
        <f t="shared" si="190"/>
        <v>89.120000000000019</v>
      </c>
      <c r="AT1303" s="10" t="str">
        <f t="shared" si="191"/>
        <v/>
      </c>
      <c r="AU1303" s="20" t="str">
        <f t="shared" si="192"/>
        <v/>
      </c>
      <c r="AV1303" s="42">
        <f t="shared" si="193"/>
        <v>1</v>
      </c>
      <c r="AW1303" s="89">
        <f t="shared" si="194"/>
        <v>0</v>
      </c>
      <c r="AX1303" s="168"/>
      <c r="AY1303" s="60"/>
      <c r="AZ1303" s="61"/>
      <c r="BB1303" s="61" t="str">
        <f>IF(Settings!I1299&lt;&gt;"",Settings!I1299,"")</f>
        <v/>
      </c>
    </row>
    <row r="1304" spans="2:54" x14ac:dyDescent="0.2">
      <c r="B1304" s="13"/>
      <c r="C1304" s="12"/>
      <c r="D1304" s="12"/>
      <c r="E1304" s="12"/>
      <c r="F1304" s="12"/>
      <c r="G1304" s="12"/>
      <c r="H1304" s="12"/>
      <c r="I1304" s="15"/>
      <c r="J1304" s="31"/>
      <c r="K1304" s="180"/>
      <c r="L1304" s="40"/>
      <c r="M1304" s="14"/>
      <c r="N1304" s="16"/>
      <c r="O1304" s="49"/>
      <c r="P1304" s="64"/>
      <c r="Q1304" s="18"/>
      <c r="R1304" s="181">
        <f t="shared" si="186"/>
        <v>0</v>
      </c>
      <c r="S1304" s="181">
        <f t="shared" si="187"/>
        <v>0</v>
      </c>
      <c r="T1304" s="181">
        <f t="shared" si="188"/>
        <v>0</v>
      </c>
      <c r="AQ1304" s="1">
        <f>COUNT(L$11:L1304)</f>
        <v>37</v>
      </c>
      <c r="AR1304" s="43">
        <f t="shared" si="189"/>
        <v>40933</v>
      </c>
      <c r="AS1304" s="44">
        <f t="shared" si="190"/>
        <v>89.120000000000019</v>
      </c>
      <c r="AT1304" s="10" t="str">
        <f t="shared" si="191"/>
        <v/>
      </c>
      <c r="AU1304" s="20" t="str">
        <f t="shared" si="192"/>
        <v/>
      </c>
      <c r="AV1304" s="42">
        <f t="shared" si="193"/>
        <v>1</v>
      </c>
      <c r="AW1304" s="89">
        <f t="shared" si="194"/>
        <v>0</v>
      </c>
      <c r="AX1304" s="168"/>
      <c r="AY1304" s="60"/>
      <c r="AZ1304" s="61"/>
      <c r="BB1304" s="61" t="str">
        <f>IF(Settings!I1300&lt;&gt;"",Settings!I1300,"")</f>
        <v/>
      </c>
    </row>
    <row r="1305" spans="2:54" x14ac:dyDescent="0.2">
      <c r="B1305" s="13"/>
      <c r="C1305" s="12"/>
      <c r="D1305" s="12"/>
      <c r="E1305" s="12"/>
      <c r="F1305" s="12"/>
      <c r="G1305" s="12"/>
      <c r="H1305" s="12"/>
      <c r="I1305" s="15"/>
      <c r="J1305" s="31"/>
      <c r="K1305" s="180"/>
      <c r="L1305" s="40"/>
      <c r="M1305" s="14"/>
      <c r="N1305" s="16"/>
      <c r="O1305" s="49"/>
      <c r="P1305" s="64"/>
      <c r="Q1305" s="18"/>
      <c r="R1305" s="181">
        <f t="shared" si="186"/>
        <v>0</v>
      </c>
      <c r="S1305" s="181">
        <f t="shared" si="187"/>
        <v>0</v>
      </c>
      <c r="T1305" s="181">
        <f t="shared" si="188"/>
        <v>0</v>
      </c>
      <c r="AQ1305" s="1">
        <f>COUNT(L$11:L1305)</f>
        <v>37</v>
      </c>
      <c r="AR1305" s="43">
        <f t="shared" si="189"/>
        <v>40933</v>
      </c>
      <c r="AS1305" s="44">
        <f t="shared" si="190"/>
        <v>89.120000000000019</v>
      </c>
      <c r="AT1305" s="10" t="str">
        <f t="shared" si="191"/>
        <v/>
      </c>
      <c r="AU1305" s="20" t="str">
        <f t="shared" si="192"/>
        <v/>
      </c>
      <c r="AV1305" s="42">
        <f t="shared" si="193"/>
        <v>1</v>
      </c>
      <c r="AW1305" s="89">
        <f t="shared" si="194"/>
        <v>0</v>
      </c>
      <c r="AX1305" s="168"/>
      <c r="AY1305" s="60"/>
      <c r="AZ1305" s="61"/>
      <c r="BB1305" s="61" t="str">
        <f>IF(Settings!I1301&lt;&gt;"",Settings!I1301,"")</f>
        <v/>
      </c>
    </row>
    <row r="1306" spans="2:54" x14ac:dyDescent="0.2">
      <c r="B1306" s="13"/>
      <c r="C1306" s="12"/>
      <c r="D1306" s="12"/>
      <c r="E1306" s="12"/>
      <c r="F1306" s="12"/>
      <c r="G1306" s="12"/>
      <c r="H1306" s="12"/>
      <c r="I1306" s="15"/>
      <c r="J1306" s="31"/>
      <c r="K1306" s="180"/>
      <c r="L1306" s="40"/>
      <c r="M1306" s="14"/>
      <c r="N1306" s="16"/>
      <c r="O1306" s="49"/>
      <c r="P1306" s="64"/>
      <c r="Q1306" s="18"/>
      <c r="R1306" s="181">
        <f t="shared" si="186"/>
        <v>0</v>
      </c>
      <c r="S1306" s="181">
        <f t="shared" si="187"/>
        <v>0</v>
      </c>
      <c r="T1306" s="181">
        <f t="shared" si="188"/>
        <v>0</v>
      </c>
      <c r="AQ1306" s="1">
        <f>COUNT(L$11:L1306)</f>
        <v>37</v>
      </c>
      <c r="AR1306" s="43">
        <f t="shared" si="189"/>
        <v>40933</v>
      </c>
      <c r="AS1306" s="44">
        <f t="shared" si="190"/>
        <v>89.120000000000019</v>
      </c>
      <c r="AT1306" s="10" t="str">
        <f t="shared" si="191"/>
        <v/>
      </c>
      <c r="AU1306" s="20" t="str">
        <f t="shared" si="192"/>
        <v/>
      </c>
      <c r="AV1306" s="42">
        <f t="shared" si="193"/>
        <v>1</v>
      </c>
      <c r="AW1306" s="89">
        <f t="shared" si="194"/>
        <v>0</v>
      </c>
      <c r="AX1306" s="168"/>
      <c r="AY1306" s="60"/>
      <c r="AZ1306" s="61"/>
      <c r="BB1306" s="61" t="str">
        <f>IF(Settings!I1302&lt;&gt;"",Settings!I1302,"")</f>
        <v/>
      </c>
    </row>
    <row r="1307" spans="2:54" x14ac:dyDescent="0.2">
      <c r="B1307" s="13"/>
      <c r="C1307" s="12"/>
      <c r="D1307" s="12"/>
      <c r="E1307" s="12"/>
      <c r="F1307" s="12"/>
      <c r="G1307" s="12"/>
      <c r="H1307" s="12"/>
      <c r="I1307" s="15"/>
      <c r="J1307" s="31"/>
      <c r="K1307" s="180"/>
      <c r="L1307" s="40"/>
      <c r="M1307" s="14"/>
      <c r="N1307" s="16"/>
      <c r="O1307" s="49"/>
      <c r="P1307" s="64"/>
      <c r="Q1307" s="18"/>
      <c r="R1307" s="181">
        <f t="shared" si="186"/>
        <v>0</v>
      </c>
      <c r="S1307" s="181">
        <f t="shared" si="187"/>
        <v>0</v>
      </c>
      <c r="T1307" s="181">
        <f t="shared" si="188"/>
        <v>0</v>
      </c>
      <c r="AQ1307" s="1">
        <f>COUNT(L$11:L1307)</f>
        <v>37</v>
      </c>
      <c r="AR1307" s="43">
        <f t="shared" si="189"/>
        <v>40933</v>
      </c>
      <c r="AS1307" s="44">
        <f t="shared" si="190"/>
        <v>89.120000000000019</v>
      </c>
      <c r="AT1307" s="10" t="str">
        <f t="shared" si="191"/>
        <v/>
      </c>
      <c r="AU1307" s="20" t="str">
        <f t="shared" si="192"/>
        <v/>
      </c>
      <c r="AV1307" s="42">
        <f t="shared" si="193"/>
        <v>1</v>
      </c>
      <c r="AW1307" s="89">
        <f t="shared" si="194"/>
        <v>0</v>
      </c>
      <c r="AX1307" s="168"/>
      <c r="AY1307" s="60"/>
      <c r="AZ1307" s="61"/>
      <c r="BB1307" s="61" t="str">
        <f>IF(Settings!I1303&lt;&gt;"",Settings!I1303,"")</f>
        <v/>
      </c>
    </row>
    <row r="1308" spans="2:54" x14ac:dyDescent="0.2">
      <c r="B1308" s="13"/>
      <c r="C1308" s="12"/>
      <c r="D1308" s="12"/>
      <c r="E1308" s="12"/>
      <c r="F1308" s="12"/>
      <c r="G1308" s="12"/>
      <c r="H1308" s="12"/>
      <c r="I1308" s="15"/>
      <c r="J1308" s="31"/>
      <c r="K1308" s="180"/>
      <c r="L1308" s="40"/>
      <c r="M1308" s="14"/>
      <c r="N1308" s="16"/>
      <c r="O1308" s="49"/>
      <c r="P1308" s="64"/>
      <c r="Q1308" s="18"/>
      <c r="R1308" s="181">
        <f t="shared" si="186"/>
        <v>0</v>
      </c>
      <c r="S1308" s="181">
        <f t="shared" si="187"/>
        <v>0</v>
      </c>
      <c r="T1308" s="181">
        <f t="shared" si="188"/>
        <v>0</v>
      </c>
      <c r="AQ1308" s="1">
        <f>COUNT(L$11:L1308)</f>
        <v>37</v>
      </c>
      <c r="AR1308" s="43">
        <f t="shared" si="189"/>
        <v>40933</v>
      </c>
      <c r="AS1308" s="44">
        <f t="shared" si="190"/>
        <v>89.120000000000019</v>
      </c>
      <c r="AT1308" s="10" t="str">
        <f t="shared" si="191"/>
        <v/>
      </c>
      <c r="AU1308" s="20" t="str">
        <f t="shared" si="192"/>
        <v/>
      </c>
      <c r="AV1308" s="42">
        <f t="shared" si="193"/>
        <v>1</v>
      </c>
      <c r="AW1308" s="89">
        <f t="shared" si="194"/>
        <v>0</v>
      </c>
      <c r="AX1308" s="168"/>
      <c r="AY1308" s="60"/>
      <c r="AZ1308" s="61"/>
      <c r="BB1308" s="61" t="str">
        <f>IF(Settings!I1304&lt;&gt;"",Settings!I1304,"")</f>
        <v/>
      </c>
    </row>
    <row r="1309" spans="2:54" x14ac:dyDescent="0.2">
      <c r="B1309" s="13"/>
      <c r="C1309" s="12"/>
      <c r="D1309" s="12"/>
      <c r="E1309" s="12"/>
      <c r="F1309" s="12"/>
      <c r="G1309" s="12"/>
      <c r="H1309" s="12"/>
      <c r="I1309" s="15"/>
      <c r="J1309" s="31"/>
      <c r="K1309" s="180"/>
      <c r="L1309" s="40"/>
      <c r="M1309" s="14"/>
      <c r="N1309" s="16"/>
      <c r="O1309" s="49"/>
      <c r="P1309" s="64"/>
      <c r="Q1309" s="18"/>
      <c r="R1309" s="181">
        <f t="shared" si="186"/>
        <v>0</v>
      </c>
      <c r="S1309" s="181">
        <f t="shared" si="187"/>
        <v>0</v>
      </c>
      <c r="T1309" s="181">
        <f t="shared" si="188"/>
        <v>0</v>
      </c>
      <c r="AQ1309" s="1">
        <f>COUNT(L$11:L1309)</f>
        <v>37</v>
      </c>
      <c r="AR1309" s="43">
        <f t="shared" si="189"/>
        <v>40933</v>
      </c>
      <c r="AS1309" s="44">
        <f t="shared" si="190"/>
        <v>89.120000000000019</v>
      </c>
      <c r="AT1309" s="10" t="str">
        <f t="shared" si="191"/>
        <v/>
      </c>
      <c r="AU1309" s="20" t="str">
        <f t="shared" si="192"/>
        <v/>
      </c>
      <c r="AV1309" s="42">
        <f t="shared" si="193"/>
        <v>1</v>
      </c>
      <c r="AW1309" s="89">
        <f t="shared" si="194"/>
        <v>0</v>
      </c>
      <c r="AX1309" s="168"/>
      <c r="AY1309" s="60"/>
      <c r="AZ1309" s="61"/>
      <c r="BB1309" s="61" t="str">
        <f>IF(Settings!I1305&lt;&gt;"",Settings!I1305,"")</f>
        <v/>
      </c>
    </row>
    <row r="1310" spans="2:54" x14ac:dyDescent="0.2">
      <c r="B1310" s="13"/>
      <c r="C1310" s="12"/>
      <c r="D1310" s="12"/>
      <c r="E1310" s="12"/>
      <c r="F1310" s="12"/>
      <c r="G1310" s="12"/>
      <c r="H1310" s="12"/>
      <c r="I1310" s="15"/>
      <c r="J1310" s="31"/>
      <c r="K1310" s="180"/>
      <c r="L1310" s="40"/>
      <c r="M1310" s="14"/>
      <c r="N1310" s="16"/>
      <c r="O1310" s="49"/>
      <c r="P1310" s="64"/>
      <c r="Q1310" s="18"/>
      <c r="R1310" s="181">
        <f t="shared" si="186"/>
        <v>0</v>
      </c>
      <c r="S1310" s="181">
        <f t="shared" si="187"/>
        <v>0</v>
      </c>
      <c r="T1310" s="181">
        <f t="shared" si="188"/>
        <v>0</v>
      </c>
      <c r="AQ1310" s="1">
        <f>COUNT(L$11:L1310)</f>
        <v>37</v>
      </c>
      <c r="AR1310" s="43">
        <f t="shared" si="189"/>
        <v>40933</v>
      </c>
      <c r="AS1310" s="44">
        <f t="shared" si="190"/>
        <v>89.120000000000019</v>
      </c>
      <c r="AT1310" s="10" t="str">
        <f t="shared" si="191"/>
        <v/>
      </c>
      <c r="AU1310" s="20" t="str">
        <f t="shared" si="192"/>
        <v/>
      </c>
      <c r="AV1310" s="42">
        <f t="shared" si="193"/>
        <v>1</v>
      </c>
      <c r="AW1310" s="89">
        <f t="shared" si="194"/>
        <v>0</v>
      </c>
      <c r="AX1310" s="168"/>
      <c r="AY1310" s="60"/>
      <c r="AZ1310" s="61"/>
      <c r="BB1310" s="61" t="str">
        <f>IF(Settings!I1306&lt;&gt;"",Settings!I1306,"")</f>
        <v/>
      </c>
    </row>
    <row r="1311" spans="2:54" x14ac:dyDescent="0.2">
      <c r="B1311" s="13"/>
      <c r="C1311" s="12"/>
      <c r="D1311" s="12"/>
      <c r="E1311" s="12"/>
      <c r="F1311" s="12"/>
      <c r="G1311" s="12"/>
      <c r="H1311" s="12"/>
      <c r="I1311" s="15"/>
      <c r="J1311" s="31"/>
      <c r="K1311" s="180"/>
      <c r="L1311" s="40"/>
      <c r="M1311" s="14"/>
      <c r="N1311" s="16"/>
      <c r="O1311" s="49"/>
      <c r="P1311" s="64"/>
      <c r="Q1311" s="18"/>
      <c r="R1311" s="181">
        <f t="shared" si="186"/>
        <v>0</v>
      </c>
      <c r="S1311" s="181">
        <f t="shared" si="187"/>
        <v>0</v>
      </c>
      <c r="T1311" s="181">
        <f t="shared" si="188"/>
        <v>0</v>
      </c>
      <c r="AQ1311" s="1">
        <f>COUNT(L$11:L1311)</f>
        <v>37</v>
      </c>
      <c r="AR1311" s="43">
        <f t="shared" si="189"/>
        <v>40933</v>
      </c>
      <c r="AS1311" s="44">
        <f t="shared" si="190"/>
        <v>89.120000000000019</v>
      </c>
      <c r="AT1311" s="10" t="str">
        <f t="shared" si="191"/>
        <v/>
      </c>
      <c r="AU1311" s="20" t="str">
        <f t="shared" si="192"/>
        <v/>
      </c>
      <c r="AV1311" s="42">
        <f t="shared" si="193"/>
        <v>1</v>
      </c>
      <c r="AW1311" s="89">
        <f t="shared" si="194"/>
        <v>0</v>
      </c>
      <c r="AX1311" s="168"/>
      <c r="AY1311" s="60"/>
      <c r="AZ1311" s="61"/>
      <c r="BB1311" s="61" t="str">
        <f>IF(Settings!I1307&lt;&gt;"",Settings!I1307,"")</f>
        <v/>
      </c>
    </row>
    <row r="1312" spans="2:54" x14ac:dyDescent="0.2">
      <c r="B1312" s="13"/>
      <c r="C1312" s="12"/>
      <c r="D1312" s="12"/>
      <c r="E1312" s="12"/>
      <c r="F1312" s="12"/>
      <c r="G1312" s="12"/>
      <c r="H1312" s="12"/>
      <c r="I1312" s="15"/>
      <c r="J1312" s="31"/>
      <c r="K1312" s="180"/>
      <c r="L1312" s="40"/>
      <c r="M1312" s="14"/>
      <c r="N1312" s="16"/>
      <c r="O1312" s="49"/>
      <c r="P1312" s="64"/>
      <c r="Q1312" s="18"/>
      <c r="R1312" s="181">
        <f t="shared" si="186"/>
        <v>0</v>
      </c>
      <c r="S1312" s="181">
        <f t="shared" si="187"/>
        <v>0</v>
      </c>
      <c r="T1312" s="181">
        <f t="shared" si="188"/>
        <v>0</v>
      </c>
      <c r="AQ1312" s="1">
        <f>COUNT(L$11:L1312)</f>
        <v>37</v>
      </c>
      <c r="AR1312" s="43">
        <f t="shared" si="189"/>
        <v>40933</v>
      </c>
      <c r="AS1312" s="44">
        <f t="shared" si="190"/>
        <v>89.120000000000019</v>
      </c>
      <c r="AT1312" s="10" t="str">
        <f t="shared" si="191"/>
        <v/>
      </c>
      <c r="AU1312" s="20" t="str">
        <f t="shared" si="192"/>
        <v/>
      </c>
      <c r="AV1312" s="42">
        <f t="shared" si="193"/>
        <v>1</v>
      </c>
      <c r="AW1312" s="89">
        <f t="shared" si="194"/>
        <v>0</v>
      </c>
      <c r="AX1312" s="168"/>
      <c r="AY1312" s="60"/>
      <c r="AZ1312" s="61"/>
      <c r="BB1312" s="61" t="str">
        <f>IF(Settings!I1308&lt;&gt;"",Settings!I1308,"")</f>
        <v/>
      </c>
    </row>
    <row r="1313" spans="2:54" x14ac:dyDescent="0.2">
      <c r="B1313" s="13"/>
      <c r="C1313" s="12"/>
      <c r="D1313" s="12"/>
      <c r="E1313" s="12"/>
      <c r="F1313" s="12"/>
      <c r="G1313" s="12"/>
      <c r="H1313" s="12"/>
      <c r="I1313" s="15"/>
      <c r="J1313" s="31"/>
      <c r="K1313" s="180"/>
      <c r="L1313" s="40"/>
      <c r="M1313" s="14"/>
      <c r="N1313" s="16"/>
      <c r="O1313" s="49"/>
      <c r="P1313" s="64"/>
      <c r="Q1313" s="18"/>
      <c r="R1313" s="181">
        <f t="shared" si="186"/>
        <v>0</v>
      </c>
      <c r="S1313" s="181">
        <f t="shared" si="187"/>
        <v>0</v>
      </c>
      <c r="T1313" s="181">
        <f t="shared" si="188"/>
        <v>0</v>
      </c>
      <c r="AQ1313" s="1">
        <f>COUNT(L$11:L1313)</f>
        <v>37</v>
      </c>
      <c r="AR1313" s="43">
        <f t="shared" si="189"/>
        <v>40933</v>
      </c>
      <c r="AS1313" s="44">
        <f t="shared" si="190"/>
        <v>89.120000000000019</v>
      </c>
      <c r="AT1313" s="10" t="str">
        <f t="shared" si="191"/>
        <v/>
      </c>
      <c r="AU1313" s="20" t="str">
        <f t="shared" si="192"/>
        <v/>
      </c>
      <c r="AV1313" s="42">
        <f t="shared" si="193"/>
        <v>1</v>
      </c>
      <c r="AW1313" s="89">
        <f t="shared" si="194"/>
        <v>0</v>
      </c>
      <c r="AX1313" s="168"/>
      <c r="AY1313" s="60"/>
      <c r="AZ1313" s="61"/>
      <c r="BB1313" s="61" t="str">
        <f>IF(Settings!I1309&lt;&gt;"",Settings!I1309,"")</f>
        <v/>
      </c>
    </row>
    <row r="1314" spans="2:54" x14ac:dyDescent="0.2">
      <c r="B1314" s="13"/>
      <c r="C1314" s="12"/>
      <c r="D1314" s="12"/>
      <c r="E1314" s="12"/>
      <c r="F1314" s="12"/>
      <c r="G1314" s="12"/>
      <c r="H1314" s="12"/>
      <c r="I1314" s="15"/>
      <c r="J1314" s="31"/>
      <c r="K1314" s="180"/>
      <c r="L1314" s="40"/>
      <c r="M1314" s="14"/>
      <c r="N1314" s="16"/>
      <c r="O1314" s="49"/>
      <c r="P1314" s="64"/>
      <c r="Q1314" s="18"/>
      <c r="R1314" s="181">
        <f t="shared" si="186"/>
        <v>0</v>
      </c>
      <c r="S1314" s="181">
        <f t="shared" si="187"/>
        <v>0</v>
      </c>
      <c r="T1314" s="181">
        <f t="shared" si="188"/>
        <v>0</v>
      </c>
      <c r="AQ1314" s="1">
        <f>COUNT(L$11:L1314)</f>
        <v>37</v>
      </c>
      <c r="AR1314" s="43">
        <f t="shared" si="189"/>
        <v>40933</v>
      </c>
      <c r="AS1314" s="44">
        <f t="shared" si="190"/>
        <v>89.120000000000019</v>
      </c>
      <c r="AT1314" s="10" t="str">
        <f t="shared" si="191"/>
        <v/>
      </c>
      <c r="AU1314" s="20" t="str">
        <f t="shared" si="192"/>
        <v/>
      </c>
      <c r="AV1314" s="42">
        <f t="shared" si="193"/>
        <v>1</v>
      </c>
      <c r="AW1314" s="89">
        <f t="shared" si="194"/>
        <v>0</v>
      </c>
      <c r="AX1314" s="168"/>
      <c r="AY1314" s="60"/>
      <c r="AZ1314" s="61"/>
      <c r="BB1314" s="61" t="str">
        <f>IF(Settings!I1310&lt;&gt;"",Settings!I1310,"")</f>
        <v/>
      </c>
    </row>
    <row r="1315" spans="2:54" x14ac:dyDescent="0.2">
      <c r="B1315" s="13"/>
      <c r="C1315" s="12"/>
      <c r="D1315" s="12"/>
      <c r="E1315" s="12"/>
      <c r="F1315" s="12"/>
      <c r="G1315" s="12"/>
      <c r="H1315" s="12"/>
      <c r="I1315" s="15"/>
      <c r="J1315" s="31"/>
      <c r="K1315" s="180"/>
      <c r="L1315" s="40"/>
      <c r="M1315" s="14"/>
      <c r="N1315" s="16"/>
      <c r="O1315" s="49"/>
      <c r="P1315" s="64"/>
      <c r="Q1315" s="18"/>
      <c r="R1315" s="181">
        <f t="shared" si="186"/>
        <v>0</v>
      </c>
      <c r="S1315" s="181">
        <f t="shared" si="187"/>
        <v>0</v>
      </c>
      <c r="T1315" s="181">
        <f t="shared" si="188"/>
        <v>0</v>
      </c>
      <c r="AQ1315" s="1">
        <f>COUNT(L$11:L1315)</f>
        <v>37</v>
      </c>
      <c r="AR1315" s="43">
        <f t="shared" si="189"/>
        <v>40933</v>
      </c>
      <c r="AS1315" s="44">
        <f t="shared" si="190"/>
        <v>89.120000000000019</v>
      </c>
      <c r="AT1315" s="10" t="str">
        <f t="shared" si="191"/>
        <v/>
      </c>
      <c r="AU1315" s="20" t="str">
        <f t="shared" si="192"/>
        <v/>
      </c>
      <c r="AV1315" s="42">
        <f t="shared" si="193"/>
        <v>1</v>
      </c>
      <c r="AW1315" s="89">
        <f t="shared" si="194"/>
        <v>0</v>
      </c>
      <c r="AX1315" s="168"/>
      <c r="AY1315" s="60"/>
      <c r="AZ1315" s="61"/>
      <c r="BB1315" s="61" t="str">
        <f>IF(Settings!I1311&lt;&gt;"",Settings!I1311,"")</f>
        <v/>
      </c>
    </row>
    <row r="1316" spans="2:54" x14ac:dyDescent="0.2">
      <c r="B1316" s="13"/>
      <c r="C1316" s="12"/>
      <c r="D1316" s="12"/>
      <c r="E1316" s="12"/>
      <c r="F1316" s="12"/>
      <c r="G1316" s="12"/>
      <c r="H1316" s="12"/>
      <c r="I1316" s="15"/>
      <c r="J1316" s="31"/>
      <c r="K1316" s="180"/>
      <c r="L1316" s="40"/>
      <c r="M1316" s="14"/>
      <c r="N1316" s="16"/>
      <c r="O1316" s="49"/>
      <c r="P1316" s="64"/>
      <c r="Q1316" s="18"/>
      <c r="R1316" s="181">
        <f t="shared" si="186"/>
        <v>0</v>
      </c>
      <c r="S1316" s="181">
        <f t="shared" si="187"/>
        <v>0</v>
      </c>
      <c r="T1316" s="181">
        <f t="shared" si="188"/>
        <v>0</v>
      </c>
      <c r="AQ1316" s="1">
        <f>COUNT(L$11:L1316)</f>
        <v>37</v>
      </c>
      <c r="AR1316" s="43">
        <f t="shared" si="189"/>
        <v>40933</v>
      </c>
      <c r="AS1316" s="44">
        <f t="shared" si="190"/>
        <v>89.120000000000019</v>
      </c>
      <c r="AT1316" s="10" t="str">
        <f t="shared" si="191"/>
        <v/>
      </c>
      <c r="AU1316" s="20" t="str">
        <f t="shared" si="192"/>
        <v/>
      </c>
      <c r="AV1316" s="42">
        <f t="shared" si="193"/>
        <v>1</v>
      </c>
      <c r="AW1316" s="89">
        <f t="shared" si="194"/>
        <v>0</v>
      </c>
      <c r="AX1316" s="168"/>
      <c r="AY1316" s="60"/>
      <c r="AZ1316" s="61"/>
      <c r="BB1316" s="61" t="str">
        <f>IF(Settings!I1312&lt;&gt;"",Settings!I1312,"")</f>
        <v/>
      </c>
    </row>
    <row r="1317" spans="2:54" x14ac:dyDescent="0.2">
      <c r="B1317" s="13"/>
      <c r="C1317" s="12"/>
      <c r="D1317" s="12"/>
      <c r="E1317" s="12"/>
      <c r="F1317" s="12"/>
      <c r="G1317" s="12"/>
      <c r="H1317" s="12"/>
      <c r="I1317" s="15"/>
      <c r="J1317" s="31"/>
      <c r="K1317" s="180"/>
      <c r="L1317" s="40"/>
      <c r="M1317" s="14"/>
      <c r="N1317" s="16"/>
      <c r="O1317" s="49"/>
      <c r="P1317" s="64"/>
      <c r="Q1317" s="18"/>
      <c r="R1317" s="181">
        <f t="shared" si="186"/>
        <v>0</v>
      </c>
      <c r="S1317" s="181">
        <f t="shared" si="187"/>
        <v>0</v>
      </c>
      <c r="T1317" s="181">
        <f t="shared" si="188"/>
        <v>0</v>
      </c>
      <c r="AQ1317" s="1">
        <f>COUNT(L$11:L1317)</f>
        <v>37</v>
      </c>
      <c r="AR1317" s="43">
        <f t="shared" si="189"/>
        <v>40933</v>
      </c>
      <c r="AS1317" s="44">
        <f t="shared" si="190"/>
        <v>89.120000000000019</v>
      </c>
      <c r="AT1317" s="10" t="str">
        <f t="shared" si="191"/>
        <v/>
      </c>
      <c r="AU1317" s="20" t="str">
        <f t="shared" si="192"/>
        <v/>
      </c>
      <c r="AV1317" s="42">
        <f t="shared" si="193"/>
        <v>1</v>
      </c>
      <c r="AW1317" s="89">
        <f t="shared" si="194"/>
        <v>0</v>
      </c>
      <c r="AX1317" s="168"/>
      <c r="AY1317" s="60"/>
      <c r="AZ1317" s="61"/>
      <c r="BB1317" s="61" t="str">
        <f>IF(Settings!I1313&lt;&gt;"",Settings!I1313,"")</f>
        <v/>
      </c>
    </row>
    <row r="1318" spans="2:54" x14ac:dyDescent="0.2">
      <c r="B1318" s="13"/>
      <c r="C1318" s="12"/>
      <c r="D1318" s="12"/>
      <c r="E1318" s="12"/>
      <c r="F1318" s="12"/>
      <c r="G1318" s="12"/>
      <c r="H1318" s="12"/>
      <c r="I1318" s="15"/>
      <c r="J1318" s="31"/>
      <c r="K1318" s="180"/>
      <c r="L1318" s="40"/>
      <c r="M1318" s="14"/>
      <c r="N1318" s="16"/>
      <c r="O1318" s="49"/>
      <c r="P1318" s="64"/>
      <c r="Q1318" s="18"/>
      <c r="R1318" s="181">
        <f t="shared" si="186"/>
        <v>0</v>
      </c>
      <c r="S1318" s="181">
        <f t="shared" si="187"/>
        <v>0</v>
      </c>
      <c r="T1318" s="181">
        <f t="shared" si="188"/>
        <v>0</v>
      </c>
      <c r="AQ1318" s="1">
        <f>COUNT(L$11:L1318)</f>
        <v>37</v>
      </c>
      <c r="AR1318" s="43">
        <f t="shared" si="189"/>
        <v>40933</v>
      </c>
      <c r="AS1318" s="44">
        <f t="shared" si="190"/>
        <v>89.120000000000019</v>
      </c>
      <c r="AT1318" s="10" t="str">
        <f t="shared" si="191"/>
        <v/>
      </c>
      <c r="AU1318" s="20" t="str">
        <f t="shared" si="192"/>
        <v/>
      </c>
      <c r="AV1318" s="42">
        <f t="shared" si="193"/>
        <v>1</v>
      </c>
      <c r="AW1318" s="89">
        <f t="shared" si="194"/>
        <v>0</v>
      </c>
      <c r="AX1318" s="168"/>
      <c r="AY1318" s="60"/>
      <c r="AZ1318" s="61"/>
      <c r="BB1318" s="61" t="str">
        <f>IF(Settings!I1314&lt;&gt;"",Settings!I1314,"")</f>
        <v/>
      </c>
    </row>
    <row r="1319" spans="2:54" x14ac:dyDescent="0.2">
      <c r="B1319" s="13"/>
      <c r="C1319" s="12"/>
      <c r="D1319" s="12"/>
      <c r="E1319" s="12"/>
      <c r="F1319" s="12"/>
      <c r="G1319" s="12"/>
      <c r="H1319" s="12"/>
      <c r="I1319" s="15"/>
      <c r="J1319" s="31"/>
      <c r="K1319" s="180"/>
      <c r="L1319" s="40"/>
      <c r="M1319" s="14"/>
      <c r="N1319" s="16"/>
      <c r="O1319" s="49"/>
      <c r="P1319" s="64"/>
      <c r="Q1319" s="18"/>
      <c r="R1319" s="181">
        <f t="shared" si="186"/>
        <v>0</v>
      </c>
      <c r="S1319" s="181">
        <f t="shared" si="187"/>
        <v>0</v>
      </c>
      <c r="T1319" s="181">
        <f t="shared" si="188"/>
        <v>0</v>
      </c>
      <c r="AQ1319" s="1">
        <f>COUNT(L$11:L1319)</f>
        <v>37</v>
      </c>
      <c r="AR1319" s="43">
        <f t="shared" si="189"/>
        <v>40933</v>
      </c>
      <c r="AS1319" s="44">
        <f t="shared" si="190"/>
        <v>89.120000000000019</v>
      </c>
      <c r="AT1319" s="10" t="str">
        <f t="shared" si="191"/>
        <v/>
      </c>
      <c r="AU1319" s="20" t="str">
        <f t="shared" si="192"/>
        <v/>
      </c>
      <c r="AV1319" s="42">
        <f t="shared" si="193"/>
        <v>1</v>
      </c>
      <c r="AW1319" s="89">
        <f t="shared" si="194"/>
        <v>0</v>
      </c>
      <c r="AX1319" s="168"/>
      <c r="AY1319" s="60"/>
      <c r="AZ1319" s="61"/>
      <c r="BB1319" s="61" t="str">
        <f>IF(Settings!I1315&lt;&gt;"",Settings!I1315,"")</f>
        <v/>
      </c>
    </row>
    <row r="1320" spans="2:54" x14ac:dyDescent="0.2">
      <c r="B1320" s="13"/>
      <c r="C1320" s="12"/>
      <c r="D1320" s="12"/>
      <c r="E1320" s="12"/>
      <c r="F1320" s="12"/>
      <c r="G1320" s="12"/>
      <c r="H1320" s="12"/>
      <c r="I1320" s="15"/>
      <c r="J1320" s="31"/>
      <c r="K1320" s="180"/>
      <c r="L1320" s="40"/>
      <c r="M1320" s="14"/>
      <c r="N1320" s="16"/>
      <c r="O1320" s="49"/>
      <c r="P1320" s="64"/>
      <c r="Q1320" s="18"/>
      <c r="R1320" s="181">
        <f t="shared" si="186"/>
        <v>0</v>
      </c>
      <c r="S1320" s="181">
        <f t="shared" si="187"/>
        <v>0</v>
      </c>
      <c r="T1320" s="181">
        <f t="shared" si="188"/>
        <v>0</v>
      </c>
      <c r="AQ1320" s="1">
        <f>COUNT(L$11:L1320)</f>
        <v>37</v>
      </c>
      <c r="AR1320" s="43">
        <f t="shared" si="189"/>
        <v>40933</v>
      </c>
      <c r="AS1320" s="44">
        <f t="shared" si="190"/>
        <v>89.120000000000019</v>
      </c>
      <c r="AT1320" s="10" t="str">
        <f t="shared" si="191"/>
        <v/>
      </c>
      <c r="AU1320" s="20" t="str">
        <f t="shared" si="192"/>
        <v/>
      </c>
      <c r="AV1320" s="42">
        <f t="shared" si="193"/>
        <v>1</v>
      </c>
      <c r="AW1320" s="89">
        <f t="shared" si="194"/>
        <v>0</v>
      </c>
      <c r="AX1320" s="168"/>
      <c r="AY1320" s="60"/>
      <c r="AZ1320" s="61"/>
      <c r="BB1320" s="61" t="str">
        <f>IF(Settings!I1316&lt;&gt;"",Settings!I1316,"")</f>
        <v/>
      </c>
    </row>
    <row r="1321" spans="2:54" x14ac:dyDescent="0.2">
      <c r="B1321" s="13"/>
      <c r="C1321" s="12"/>
      <c r="D1321" s="12"/>
      <c r="E1321" s="12"/>
      <c r="F1321" s="12"/>
      <c r="G1321" s="12"/>
      <c r="H1321" s="12"/>
      <c r="I1321" s="15"/>
      <c r="J1321" s="31"/>
      <c r="K1321" s="180"/>
      <c r="L1321" s="40"/>
      <c r="M1321" s="14"/>
      <c r="N1321" s="16"/>
      <c r="O1321" s="49"/>
      <c r="P1321" s="64"/>
      <c r="Q1321" s="18"/>
      <c r="R1321" s="181">
        <f t="shared" si="186"/>
        <v>0</v>
      </c>
      <c r="S1321" s="181">
        <f t="shared" si="187"/>
        <v>0</v>
      </c>
      <c r="T1321" s="181">
        <f t="shared" si="188"/>
        <v>0</v>
      </c>
      <c r="AQ1321" s="1">
        <f>COUNT(L$11:L1321)</f>
        <v>37</v>
      </c>
      <c r="AR1321" s="43">
        <f t="shared" si="189"/>
        <v>40933</v>
      </c>
      <c r="AS1321" s="44">
        <f t="shared" si="190"/>
        <v>89.120000000000019</v>
      </c>
      <c r="AT1321" s="10" t="str">
        <f t="shared" si="191"/>
        <v/>
      </c>
      <c r="AU1321" s="20" t="str">
        <f t="shared" si="192"/>
        <v/>
      </c>
      <c r="AV1321" s="42">
        <f t="shared" si="193"/>
        <v>1</v>
      </c>
      <c r="AW1321" s="89">
        <f t="shared" si="194"/>
        <v>0</v>
      </c>
      <c r="AX1321" s="168"/>
      <c r="AY1321" s="60"/>
      <c r="AZ1321" s="61"/>
      <c r="BB1321" s="61" t="str">
        <f>IF(Settings!I1317&lt;&gt;"",Settings!I1317,"")</f>
        <v/>
      </c>
    </row>
    <row r="1322" spans="2:54" x14ac:dyDescent="0.2">
      <c r="B1322" s="13"/>
      <c r="C1322" s="12"/>
      <c r="D1322" s="12"/>
      <c r="E1322" s="12"/>
      <c r="F1322" s="12"/>
      <c r="G1322" s="12"/>
      <c r="H1322" s="12"/>
      <c r="I1322" s="15"/>
      <c r="J1322" s="31"/>
      <c r="K1322" s="180"/>
      <c r="L1322" s="40"/>
      <c r="M1322" s="14"/>
      <c r="N1322" s="16"/>
      <c r="O1322" s="49"/>
      <c r="P1322" s="64"/>
      <c r="Q1322" s="18"/>
      <c r="R1322" s="181">
        <f t="shared" si="186"/>
        <v>0</v>
      </c>
      <c r="S1322" s="181">
        <f t="shared" si="187"/>
        <v>0</v>
      </c>
      <c r="T1322" s="181">
        <f t="shared" si="188"/>
        <v>0</v>
      </c>
      <c r="AQ1322" s="1">
        <f>COUNT(L$11:L1322)</f>
        <v>37</v>
      </c>
      <c r="AR1322" s="43">
        <f t="shared" si="189"/>
        <v>40933</v>
      </c>
      <c r="AS1322" s="44">
        <f t="shared" si="190"/>
        <v>89.120000000000019</v>
      </c>
      <c r="AT1322" s="10" t="str">
        <f t="shared" si="191"/>
        <v/>
      </c>
      <c r="AU1322" s="20" t="str">
        <f t="shared" si="192"/>
        <v/>
      </c>
      <c r="AV1322" s="42">
        <f t="shared" si="193"/>
        <v>1</v>
      </c>
      <c r="AW1322" s="89">
        <f t="shared" si="194"/>
        <v>0</v>
      </c>
      <c r="AX1322" s="168"/>
      <c r="AY1322" s="60"/>
      <c r="AZ1322" s="61"/>
      <c r="BB1322" s="61" t="str">
        <f>IF(Settings!I1318&lt;&gt;"",Settings!I1318,"")</f>
        <v/>
      </c>
    </row>
    <row r="1323" spans="2:54" x14ac:dyDescent="0.2">
      <c r="B1323" s="13"/>
      <c r="C1323" s="12"/>
      <c r="D1323" s="12"/>
      <c r="E1323" s="12"/>
      <c r="F1323" s="12"/>
      <c r="G1323" s="12"/>
      <c r="H1323" s="12"/>
      <c r="I1323" s="15"/>
      <c r="J1323" s="31"/>
      <c r="K1323" s="180"/>
      <c r="L1323" s="40"/>
      <c r="M1323" s="14"/>
      <c r="N1323" s="16"/>
      <c r="O1323" s="49"/>
      <c r="P1323" s="64"/>
      <c r="Q1323" s="18"/>
      <c r="R1323" s="181">
        <f t="shared" si="186"/>
        <v>0</v>
      </c>
      <c r="S1323" s="181">
        <f t="shared" si="187"/>
        <v>0</v>
      </c>
      <c r="T1323" s="181">
        <f t="shared" si="188"/>
        <v>0</v>
      </c>
      <c r="AQ1323" s="1">
        <f>COUNT(L$11:L1323)</f>
        <v>37</v>
      </c>
      <c r="AR1323" s="43">
        <f t="shared" si="189"/>
        <v>40933</v>
      </c>
      <c r="AS1323" s="44">
        <f t="shared" si="190"/>
        <v>89.120000000000019</v>
      </c>
      <c r="AT1323" s="10" t="str">
        <f t="shared" si="191"/>
        <v/>
      </c>
      <c r="AU1323" s="20" t="str">
        <f t="shared" si="192"/>
        <v/>
      </c>
      <c r="AV1323" s="42">
        <f t="shared" si="193"/>
        <v>1</v>
      </c>
      <c r="AW1323" s="89">
        <f t="shared" si="194"/>
        <v>0</v>
      </c>
      <c r="AX1323" s="168"/>
      <c r="AY1323" s="60"/>
      <c r="AZ1323" s="61"/>
      <c r="BB1323" s="61" t="str">
        <f>IF(Settings!I1319&lt;&gt;"",Settings!I1319,"")</f>
        <v/>
      </c>
    </row>
    <row r="1324" spans="2:54" x14ac:dyDescent="0.2">
      <c r="B1324" s="13"/>
      <c r="C1324" s="12"/>
      <c r="D1324" s="12"/>
      <c r="E1324" s="12"/>
      <c r="F1324" s="12"/>
      <c r="G1324" s="12"/>
      <c r="H1324" s="12"/>
      <c r="I1324" s="15"/>
      <c r="J1324" s="31"/>
      <c r="K1324" s="180"/>
      <c r="L1324" s="40"/>
      <c r="M1324" s="14"/>
      <c r="N1324" s="16"/>
      <c r="O1324" s="49"/>
      <c r="P1324" s="64"/>
      <c r="Q1324" s="18"/>
      <c r="R1324" s="181">
        <f t="shared" si="186"/>
        <v>0</v>
      </c>
      <c r="S1324" s="181">
        <f t="shared" si="187"/>
        <v>0</v>
      </c>
      <c r="T1324" s="181">
        <f t="shared" si="188"/>
        <v>0</v>
      </c>
      <c r="AQ1324" s="1">
        <f>COUNT(L$11:L1324)</f>
        <v>37</v>
      </c>
      <c r="AR1324" s="43">
        <f t="shared" si="189"/>
        <v>40933</v>
      </c>
      <c r="AS1324" s="44">
        <f t="shared" si="190"/>
        <v>89.120000000000019</v>
      </c>
      <c r="AT1324" s="10" t="str">
        <f t="shared" si="191"/>
        <v/>
      </c>
      <c r="AU1324" s="20" t="str">
        <f t="shared" si="192"/>
        <v/>
      </c>
      <c r="AV1324" s="42">
        <f t="shared" si="193"/>
        <v>1</v>
      </c>
      <c r="AW1324" s="89">
        <f t="shared" si="194"/>
        <v>0</v>
      </c>
      <c r="AX1324" s="168"/>
      <c r="AY1324" s="60"/>
      <c r="AZ1324" s="61"/>
      <c r="BB1324" s="61" t="str">
        <f>IF(Settings!I1320&lt;&gt;"",Settings!I1320,"")</f>
        <v/>
      </c>
    </row>
    <row r="1325" spans="2:54" x14ac:dyDescent="0.2">
      <c r="B1325" s="13"/>
      <c r="C1325" s="12"/>
      <c r="D1325" s="12"/>
      <c r="E1325" s="12"/>
      <c r="F1325" s="12"/>
      <c r="G1325" s="12"/>
      <c r="H1325" s="12"/>
      <c r="I1325" s="15"/>
      <c r="J1325" s="31"/>
      <c r="K1325" s="180"/>
      <c r="L1325" s="40"/>
      <c r="M1325" s="14"/>
      <c r="N1325" s="16"/>
      <c r="O1325" s="49"/>
      <c r="P1325" s="64"/>
      <c r="Q1325" s="18"/>
      <c r="R1325" s="181">
        <f t="shared" si="186"/>
        <v>0</v>
      </c>
      <c r="S1325" s="181">
        <f t="shared" si="187"/>
        <v>0</v>
      </c>
      <c r="T1325" s="181">
        <f t="shared" si="188"/>
        <v>0</v>
      </c>
      <c r="AQ1325" s="1">
        <f>COUNT(L$11:L1325)</f>
        <v>37</v>
      </c>
      <c r="AR1325" s="43">
        <f t="shared" si="189"/>
        <v>40933</v>
      </c>
      <c r="AS1325" s="44">
        <f t="shared" si="190"/>
        <v>89.120000000000019</v>
      </c>
      <c r="AT1325" s="10" t="str">
        <f t="shared" si="191"/>
        <v/>
      </c>
      <c r="AU1325" s="20" t="str">
        <f t="shared" si="192"/>
        <v/>
      </c>
      <c r="AV1325" s="42">
        <f t="shared" si="193"/>
        <v>1</v>
      </c>
      <c r="AW1325" s="89">
        <f t="shared" si="194"/>
        <v>0</v>
      </c>
      <c r="AX1325" s="168"/>
      <c r="AY1325" s="60"/>
      <c r="AZ1325" s="61"/>
      <c r="BB1325" s="61" t="str">
        <f>IF(Settings!I1321&lt;&gt;"",Settings!I1321,"")</f>
        <v/>
      </c>
    </row>
    <row r="1326" spans="2:54" x14ac:dyDescent="0.2">
      <c r="B1326" s="13"/>
      <c r="C1326" s="12"/>
      <c r="D1326" s="12"/>
      <c r="E1326" s="12"/>
      <c r="F1326" s="12"/>
      <c r="G1326" s="12"/>
      <c r="H1326" s="12"/>
      <c r="I1326" s="15"/>
      <c r="J1326" s="31"/>
      <c r="K1326" s="180"/>
      <c r="L1326" s="40"/>
      <c r="M1326" s="14"/>
      <c r="N1326" s="16"/>
      <c r="O1326" s="49"/>
      <c r="P1326" s="64"/>
      <c r="Q1326" s="18"/>
      <c r="R1326" s="181">
        <f t="shared" si="186"/>
        <v>0</v>
      </c>
      <c r="S1326" s="181">
        <f t="shared" si="187"/>
        <v>0</v>
      </c>
      <c r="T1326" s="181">
        <f t="shared" si="188"/>
        <v>0</v>
      </c>
      <c r="AQ1326" s="1">
        <f>COUNT(L$11:L1326)</f>
        <v>37</v>
      </c>
      <c r="AR1326" s="43">
        <f t="shared" si="189"/>
        <v>40933</v>
      </c>
      <c r="AS1326" s="44">
        <f t="shared" si="190"/>
        <v>89.120000000000019</v>
      </c>
      <c r="AT1326" s="10" t="str">
        <f t="shared" si="191"/>
        <v/>
      </c>
      <c r="AU1326" s="20" t="str">
        <f t="shared" si="192"/>
        <v/>
      </c>
      <c r="AV1326" s="42">
        <f t="shared" si="193"/>
        <v>1</v>
      </c>
      <c r="AW1326" s="89">
        <f t="shared" si="194"/>
        <v>0</v>
      </c>
      <c r="AX1326" s="168"/>
      <c r="AY1326" s="60"/>
      <c r="AZ1326" s="61"/>
      <c r="BB1326" s="61" t="str">
        <f>IF(Settings!I1322&lt;&gt;"",Settings!I1322,"")</f>
        <v/>
      </c>
    </row>
    <row r="1327" spans="2:54" x14ac:dyDescent="0.2">
      <c r="B1327" s="13"/>
      <c r="C1327" s="12"/>
      <c r="D1327" s="12"/>
      <c r="E1327" s="12"/>
      <c r="F1327" s="12"/>
      <c r="G1327" s="12"/>
      <c r="H1327" s="12"/>
      <c r="I1327" s="15"/>
      <c r="J1327" s="31"/>
      <c r="K1327" s="180"/>
      <c r="L1327" s="40"/>
      <c r="M1327" s="14"/>
      <c r="N1327" s="16"/>
      <c r="O1327" s="49"/>
      <c r="P1327" s="64"/>
      <c r="Q1327" s="18"/>
      <c r="R1327" s="181">
        <f t="shared" si="186"/>
        <v>0</v>
      </c>
      <c r="S1327" s="181">
        <f t="shared" si="187"/>
        <v>0</v>
      </c>
      <c r="T1327" s="181">
        <f t="shared" si="188"/>
        <v>0</v>
      </c>
      <c r="AQ1327" s="1">
        <f>COUNT(L$11:L1327)</f>
        <v>37</v>
      </c>
      <c r="AR1327" s="43">
        <f t="shared" si="189"/>
        <v>40933</v>
      </c>
      <c r="AS1327" s="44">
        <f t="shared" si="190"/>
        <v>89.120000000000019</v>
      </c>
      <c r="AT1327" s="10" t="str">
        <f t="shared" si="191"/>
        <v/>
      </c>
      <c r="AU1327" s="20" t="str">
        <f t="shared" si="192"/>
        <v/>
      </c>
      <c r="AV1327" s="42">
        <f t="shared" si="193"/>
        <v>1</v>
      </c>
      <c r="AW1327" s="89">
        <f t="shared" si="194"/>
        <v>0</v>
      </c>
      <c r="AX1327" s="168"/>
      <c r="AY1327" s="60"/>
      <c r="AZ1327" s="61"/>
      <c r="BB1327" s="61" t="str">
        <f>IF(Settings!I1323&lt;&gt;"",Settings!I1323,"")</f>
        <v/>
      </c>
    </row>
    <row r="1328" spans="2:54" x14ac:dyDescent="0.2">
      <c r="B1328" s="13"/>
      <c r="C1328" s="12"/>
      <c r="D1328" s="12"/>
      <c r="E1328" s="12"/>
      <c r="F1328" s="12"/>
      <c r="G1328" s="12"/>
      <c r="H1328" s="12"/>
      <c r="I1328" s="15"/>
      <c r="J1328" s="31"/>
      <c r="K1328" s="180"/>
      <c r="L1328" s="40"/>
      <c r="M1328" s="14"/>
      <c r="N1328" s="16"/>
      <c r="O1328" s="49"/>
      <c r="P1328" s="64"/>
      <c r="Q1328" s="18"/>
      <c r="R1328" s="181">
        <f t="shared" si="186"/>
        <v>0</v>
      </c>
      <c r="S1328" s="181">
        <f t="shared" si="187"/>
        <v>0</v>
      </c>
      <c r="T1328" s="181">
        <f t="shared" si="188"/>
        <v>0</v>
      </c>
      <c r="AQ1328" s="1">
        <f>COUNT(L$11:L1328)</f>
        <v>37</v>
      </c>
      <c r="AR1328" s="43">
        <f t="shared" si="189"/>
        <v>40933</v>
      </c>
      <c r="AS1328" s="44">
        <f t="shared" si="190"/>
        <v>89.120000000000019</v>
      </c>
      <c r="AT1328" s="10" t="str">
        <f t="shared" si="191"/>
        <v/>
      </c>
      <c r="AU1328" s="20" t="str">
        <f t="shared" si="192"/>
        <v/>
      </c>
      <c r="AV1328" s="42">
        <f t="shared" si="193"/>
        <v>1</v>
      </c>
      <c r="AW1328" s="89">
        <f t="shared" si="194"/>
        <v>0</v>
      </c>
      <c r="AX1328" s="168"/>
      <c r="AY1328" s="60"/>
      <c r="AZ1328" s="61"/>
      <c r="BB1328" s="61" t="str">
        <f>IF(Settings!I1324&lt;&gt;"",Settings!I1324,"")</f>
        <v/>
      </c>
    </row>
    <row r="1329" spans="2:54" x14ac:dyDescent="0.2">
      <c r="B1329" s="13"/>
      <c r="C1329" s="12"/>
      <c r="D1329" s="12"/>
      <c r="E1329" s="12"/>
      <c r="F1329" s="12"/>
      <c r="G1329" s="12"/>
      <c r="H1329" s="12"/>
      <c r="I1329" s="15"/>
      <c r="J1329" s="31"/>
      <c r="K1329" s="180"/>
      <c r="L1329" s="40"/>
      <c r="M1329" s="14"/>
      <c r="N1329" s="16"/>
      <c r="O1329" s="49"/>
      <c r="P1329" s="64"/>
      <c r="Q1329" s="18"/>
      <c r="R1329" s="181">
        <f t="shared" si="186"/>
        <v>0</v>
      </c>
      <c r="S1329" s="181">
        <f t="shared" si="187"/>
        <v>0</v>
      </c>
      <c r="T1329" s="181">
        <f t="shared" si="188"/>
        <v>0</v>
      </c>
      <c r="AQ1329" s="1">
        <f>COUNT(L$11:L1329)</f>
        <v>37</v>
      </c>
      <c r="AR1329" s="43">
        <f t="shared" si="189"/>
        <v>40933</v>
      </c>
      <c r="AS1329" s="44">
        <f t="shared" si="190"/>
        <v>89.120000000000019</v>
      </c>
      <c r="AT1329" s="10" t="str">
        <f t="shared" si="191"/>
        <v/>
      </c>
      <c r="AU1329" s="20" t="str">
        <f t="shared" si="192"/>
        <v/>
      </c>
      <c r="AV1329" s="42">
        <f t="shared" si="193"/>
        <v>1</v>
      </c>
      <c r="AW1329" s="89">
        <f t="shared" si="194"/>
        <v>0</v>
      </c>
      <c r="AX1329" s="168"/>
      <c r="AY1329" s="60"/>
      <c r="AZ1329" s="61"/>
      <c r="BB1329" s="61" t="str">
        <f>IF(Settings!I1325&lt;&gt;"",Settings!I1325,"")</f>
        <v/>
      </c>
    </row>
    <row r="1330" spans="2:54" x14ac:dyDescent="0.2">
      <c r="B1330" s="13"/>
      <c r="C1330" s="12"/>
      <c r="D1330" s="12"/>
      <c r="E1330" s="12"/>
      <c r="F1330" s="12"/>
      <c r="G1330" s="12"/>
      <c r="H1330" s="12"/>
      <c r="I1330" s="15"/>
      <c r="J1330" s="31"/>
      <c r="K1330" s="180"/>
      <c r="L1330" s="40"/>
      <c r="M1330" s="14"/>
      <c r="N1330" s="16"/>
      <c r="O1330" s="49"/>
      <c r="P1330" s="64"/>
      <c r="Q1330" s="18"/>
      <c r="R1330" s="181">
        <f t="shared" si="186"/>
        <v>0</v>
      </c>
      <c r="S1330" s="181">
        <f t="shared" si="187"/>
        <v>0</v>
      </c>
      <c r="T1330" s="181">
        <f t="shared" si="188"/>
        <v>0</v>
      </c>
      <c r="AQ1330" s="1">
        <f>COUNT(L$11:L1330)</f>
        <v>37</v>
      </c>
      <c r="AR1330" s="43">
        <f t="shared" si="189"/>
        <v>40933</v>
      </c>
      <c r="AS1330" s="44">
        <f t="shared" si="190"/>
        <v>89.120000000000019</v>
      </c>
      <c r="AT1330" s="10" t="str">
        <f t="shared" si="191"/>
        <v/>
      </c>
      <c r="AU1330" s="20" t="str">
        <f t="shared" si="192"/>
        <v/>
      </c>
      <c r="AV1330" s="42">
        <f t="shared" si="193"/>
        <v>1</v>
      </c>
      <c r="AW1330" s="89">
        <f t="shared" si="194"/>
        <v>0</v>
      </c>
      <c r="AX1330" s="168"/>
      <c r="AY1330" s="60"/>
      <c r="AZ1330" s="61"/>
      <c r="BB1330" s="61" t="str">
        <f>IF(Settings!I1326&lt;&gt;"",Settings!I1326,"")</f>
        <v/>
      </c>
    </row>
    <row r="1331" spans="2:54" x14ac:dyDescent="0.2">
      <c r="B1331" s="13"/>
      <c r="C1331" s="12"/>
      <c r="D1331" s="12"/>
      <c r="E1331" s="12"/>
      <c r="F1331" s="12"/>
      <c r="G1331" s="12"/>
      <c r="H1331" s="12"/>
      <c r="I1331" s="15"/>
      <c r="J1331" s="31"/>
      <c r="K1331" s="180"/>
      <c r="L1331" s="40"/>
      <c r="M1331" s="14"/>
      <c r="N1331" s="16"/>
      <c r="O1331" s="49"/>
      <c r="P1331" s="64"/>
      <c r="Q1331" s="18"/>
      <c r="R1331" s="181">
        <f t="shared" si="186"/>
        <v>0</v>
      </c>
      <c r="S1331" s="181">
        <f t="shared" si="187"/>
        <v>0</v>
      </c>
      <c r="T1331" s="181">
        <f t="shared" si="188"/>
        <v>0</v>
      </c>
      <c r="AQ1331" s="1">
        <f>COUNT(L$11:L1331)</f>
        <v>37</v>
      </c>
      <c r="AR1331" s="43">
        <f t="shared" si="189"/>
        <v>40933</v>
      </c>
      <c r="AS1331" s="44">
        <f t="shared" si="190"/>
        <v>89.120000000000019</v>
      </c>
      <c r="AT1331" s="10" t="str">
        <f t="shared" si="191"/>
        <v/>
      </c>
      <c r="AU1331" s="20" t="str">
        <f t="shared" si="192"/>
        <v/>
      </c>
      <c r="AV1331" s="42">
        <f t="shared" si="193"/>
        <v>1</v>
      </c>
      <c r="AW1331" s="89">
        <f t="shared" si="194"/>
        <v>0</v>
      </c>
      <c r="AX1331" s="168"/>
      <c r="AY1331" s="60"/>
      <c r="AZ1331" s="61"/>
      <c r="BB1331" s="61" t="str">
        <f>IF(Settings!I1327&lt;&gt;"",Settings!I1327,"")</f>
        <v/>
      </c>
    </row>
    <row r="1332" spans="2:54" x14ac:dyDescent="0.2">
      <c r="B1332" s="13"/>
      <c r="C1332" s="12"/>
      <c r="D1332" s="12"/>
      <c r="E1332" s="12"/>
      <c r="F1332" s="12"/>
      <c r="G1332" s="12"/>
      <c r="H1332" s="12"/>
      <c r="I1332" s="15"/>
      <c r="J1332" s="31"/>
      <c r="K1332" s="180"/>
      <c r="L1332" s="40"/>
      <c r="M1332" s="14"/>
      <c r="N1332" s="16"/>
      <c r="O1332" s="49"/>
      <c r="P1332" s="64"/>
      <c r="Q1332" s="18"/>
      <c r="R1332" s="181">
        <f t="shared" si="186"/>
        <v>0</v>
      </c>
      <c r="S1332" s="181">
        <f t="shared" si="187"/>
        <v>0</v>
      </c>
      <c r="T1332" s="181">
        <f t="shared" si="188"/>
        <v>0</v>
      </c>
      <c r="AQ1332" s="1">
        <f>COUNT(L$11:L1332)</f>
        <v>37</v>
      </c>
      <c r="AR1332" s="43">
        <f t="shared" si="189"/>
        <v>40933</v>
      </c>
      <c r="AS1332" s="44">
        <f t="shared" si="190"/>
        <v>89.120000000000019</v>
      </c>
      <c r="AT1332" s="10" t="str">
        <f t="shared" si="191"/>
        <v/>
      </c>
      <c r="AU1332" s="20" t="str">
        <f t="shared" si="192"/>
        <v/>
      </c>
      <c r="AV1332" s="42">
        <f t="shared" si="193"/>
        <v>1</v>
      </c>
      <c r="AW1332" s="89">
        <f t="shared" si="194"/>
        <v>0</v>
      </c>
      <c r="AX1332" s="168"/>
      <c r="AY1332" s="60"/>
      <c r="AZ1332" s="61"/>
      <c r="BB1332" s="61" t="str">
        <f>IF(Settings!I1328&lt;&gt;"",Settings!I1328,"")</f>
        <v/>
      </c>
    </row>
    <row r="1333" spans="2:54" x14ac:dyDescent="0.2">
      <c r="B1333" s="13"/>
      <c r="C1333" s="12"/>
      <c r="D1333" s="12"/>
      <c r="E1333" s="12"/>
      <c r="F1333" s="12"/>
      <c r="G1333" s="12"/>
      <c r="H1333" s="12"/>
      <c r="I1333" s="15"/>
      <c r="J1333" s="31"/>
      <c r="K1333" s="180"/>
      <c r="L1333" s="40"/>
      <c r="M1333" s="14"/>
      <c r="N1333" s="16"/>
      <c r="O1333" s="49"/>
      <c r="P1333" s="64"/>
      <c r="Q1333" s="18"/>
      <c r="R1333" s="181">
        <f t="shared" si="186"/>
        <v>0</v>
      </c>
      <c r="S1333" s="181">
        <f t="shared" si="187"/>
        <v>0</v>
      </c>
      <c r="T1333" s="181">
        <f t="shared" si="188"/>
        <v>0</v>
      </c>
      <c r="AQ1333" s="1">
        <f>COUNT(L$11:L1333)</f>
        <v>37</v>
      </c>
      <c r="AR1333" s="43">
        <f t="shared" si="189"/>
        <v>40933</v>
      </c>
      <c r="AS1333" s="44">
        <f t="shared" si="190"/>
        <v>89.120000000000019</v>
      </c>
      <c r="AT1333" s="10" t="str">
        <f t="shared" si="191"/>
        <v/>
      </c>
      <c r="AU1333" s="20" t="str">
        <f t="shared" si="192"/>
        <v/>
      </c>
      <c r="AV1333" s="42">
        <f t="shared" si="193"/>
        <v>1</v>
      </c>
      <c r="AW1333" s="89">
        <f t="shared" si="194"/>
        <v>0</v>
      </c>
      <c r="AX1333" s="168"/>
      <c r="AY1333" s="60"/>
      <c r="AZ1333" s="61"/>
      <c r="BB1333" s="61" t="str">
        <f>IF(Settings!I1329&lt;&gt;"",Settings!I1329,"")</f>
        <v/>
      </c>
    </row>
    <row r="1334" spans="2:54" x14ac:dyDescent="0.2">
      <c r="B1334" s="13"/>
      <c r="C1334" s="12"/>
      <c r="D1334" s="12"/>
      <c r="E1334" s="12"/>
      <c r="F1334" s="12"/>
      <c r="G1334" s="12"/>
      <c r="H1334" s="12"/>
      <c r="I1334" s="15"/>
      <c r="J1334" s="31"/>
      <c r="K1334" s="180"/>
      <c r="L1334" s="40"/>
      <c r="M1334" s="14"/>
      <c r="N1334" s="16"/>
      <c r="O1334" s="49"/>
      <c r="P1334" s="64"/>
      <c r="Q1334" s="18"/>
      <c r="R1334" s="181">
        <f t="shared" si="186"/>
        <v>0</v>
      </c>
      <c r="S1334" s="181">
        <f t="shared" si="187"/>
        <v>0</v>
      </c>
      <c r="T1334" s="181">
        <f t="shared" si="188"/>
        <v>0</v>
      </c>
      <c r="AQ1334" s="1">
        <f>COUNT(L$11:L1334)</f>
        <v>37</v>
      </c>
      <c r="AR1334" s="43">
        <f t="shared" si="189"/>
        <v>40933</v>
      </c>
      <c r="AS1334" s="44">
        <f t="shared" si="190"/>
        <v>89.120000000000019</v>
      </c>
      <c r="AT1334" s="10" t="str">
        <f t="shared" si="191"/>
        <v/>
      </c>
      <c r="AU1334" s="20" t="str">
        <f t="shared" si="192"/>
        <v/>
      </c>
      <c r="AV1334" s="42">
        <f t="shared" si="193"/>
        <v>1</v>
      </c>
      <c r="AW1334" s="89">
        <f t="shared" si="194"/>
        <v>0</v>
      </c>
      <c r="AX1334" s="168"/>
      <c r="AY1334" s="60"/>
      <c r="AZ1334" s="61"/>
      <c r="BB1334" s="61" t="str">
        <f>IF(Settings!I1330&lt;&gt;"",Settings!I1330,"")</f>
        <v/>
      </c>
    </row>
    <row r="1335" spans="2:54" x14ac:dyDescent="0.2">
      <c r="B1335" s="13"/>
      <c r="C1335" s="12"/>
      <c r="D1335" s="12"/>
      <c r="E1335" s="12"/>
      <c r="F1335" s="12"/>
      <c r="G1335" s="12"/>
      <c r="H1335" s="12"/>
      <c r="I1335" s="15"/>
      <c r="J1335" s="31"/>
      <c r="K1335" s="180"/>
      <c r="L1335" s="40"/>
      <c r="M1335" s="14"/>
      <c r="N1335" s="16"/>
      <c r="O1335" s="49"/>
      <c r="P1335" s="64"/>
      <c r="Q1335" s="18"/>
      <c r="R1335" s="181">
        <f t="shared" si="186"/>
        <v>0</v>
      </c>
      <c r="S1335" s="181">
        <f t="shared" si="187"/>
        <v>0</v>
      </c>
      <c r="T1335" s="181">
        <f t="shared" si="188"/>
        <v>0</v>
      </c>
      <c r="AQ1335" s="1">
        <f>COUNT(L$11:L1335)</f>
        <v>37</v>
      </c>
      <c r="AR1335" s="43">
        <f t="shared" si="189"/>
        <v>40933</v>
      </c>
      <c r="AS1335" s="44">
        <f t="shared" si="190"/>
        <v>89.120000000000019</v>
      </c>
      <c r="AT1335" s="10" t="str">
        <f t="shared" si="191"/>
        <v/>
      </c>
      <c r="AU1335" s="20" t="str">
        <f t="shared" si="192"/>
        <v/>
      </c>
      <c r="AV1335" s="42">
        <f t="shared" si="193"/>
        <v>1</v>
      </c>
      <c r="AW1335" s="89">
        <f t="shared" si="194"/>
        <v>0</v>
      </c>
      <c r="AX1335" s="168"/>
      <c r="AY1335" s="60"/>
      <c r="AZ1335" s="61"/>
      <c r="BB1335" s="61" t="str">
        <f>IF(Settings!I1331&lt;&gt;"",Settings!I1331,"")</f>
        <v/>
      </c>
    </row>
    <row r="1336" spans="2:54" x14ac:dyDescent="0.2">
      <c r="B1336" s="13"/>
      <c r="C1336" s="12"/>
      <c r="D1336" s="12"/>
      <c r="E1336" s="12"/>
      <c r="F1336" s="12"/>
      <c r="G1336" s="12"/>
      <c r="H1336" s="12"/>
      <c r="I1336" s="15"/>
      <c r="J1336" s="31"/>
      <c r="K1336" s="180"/>
      <c r="L1336" s="40"/>
      <c r="M1336" s="14"/>
      <c r="N1336" s="16"/>
      <c r="O1336" s="49"/>
      <c r="P1336" s="64"/>
      <c r="Q1336" s="18"/>
      <c r="R1336" s="181">
        <f t="shared" si="186"/>
        <v>0</v>
      </c>
      <c r="S1336" s="181">
        <f t="shared" si="187"/>
        <v>0</v>
      </c>
      <c r="T1336" s="181">
        <f t="shared" si="188"/>
        <v>0</v>
      </c>
      <c r="AQ1336" s="1">
        <f>COUNT(L$11:L1336)</f>
        <v>37</v>
      </c>
      <c r="AR1336" s="43">
        <f t="shared" si="189"/>
        <v>40933</v>
      </c>
      <c r="AS1336" s="44">
        <f t="shared" si="190"/>
        <v>89.120000000000019</v>
      </c>
      <c r="AT1336" s="10" t="str">
        <f t="shared" si="191"/>
        <v/>
      </c>
      <c r="AU1336" s="20" t="str">
        <f t="shared" si="192"/>
        <v/>
      </c>
      <c r="AV1336" s="42">
        <f t="shared" si="193"/>
        <v>1</v>
      </c>
      <c r="AW1336" s="89">
        <f t="shared" si="194"/>
        <v>0</v>
      </c>
      <c r="AX1336" s="168"/>
      <c r="AY1336" s="60"/>
      <c r="AZ1336" s="61"/>
      <c r="BB1336" s="61" t="str">
        <f>IF(Settings!I1332&lt;&gt;"",Settings!I1332,"")</f>
        <v/>
      </c>
    </row>
    <row r="1337" spans="2:54" x14ac:dyDescent="0.2">
      <c r="B1337" s="13"/>
      <c r="C1337" s="12"/>
      <c r="D1337" s="12"/>
      <c r="E1337" s="12"/>
      <c r="F1337" s="12"/>
      <c r="G1337" s="12"/>
      <c r="H1337" s="12"/>
      <c r="I1337" s="15"/>
      <c r="J1337" s="31"/>
      <c r="K1337" s="180"/>
      <c r="L1337" s="40"/>
      <c r="M1337" s="14"/>
      <c r="N1337" s="16"/>
      <c r="O1337" s="49"/>
      <c r="P1337" s="64"/>
      <c r="Q1337" s="18"/>
      <c r="R1337" s="181">
        <f t="shared" si="186"/>
        <v>0</v>
      </c>
      <c r="S1337" s="181">
        <f t="shared" si="187"/>
        <v>0</v>
      </c>
      <c r="T1337" s="181">
        <f t="shared" si="188"/>
        <v>0</v>
      </c>
      <c r="AQ1337" s="1">
        <f>COUNT(L$11:L1337)</f>
        <v>37</v>
      </c>
      <c r="AR1337" s="43">
        <f t="shared" si="189"/>
        <v>40933</v>
      </c>
      <c r="AS1337" s="44">
        <f t="shared" si="190"/>
        <v>89.120000000000019</v>
      </c>
      <c r="AT1337" s="10" t="str">
        <f t="shared" si="191"/>
        <v/>
      </c>
      <c r="AU1337" s="20" t="str">
        <f t="shared" si="192"/>
        <v/>
      </c>
      <c r="AV1337" s="42">
        <f t="shared" si="193"/>
        <v>1</v>
      </c>
      <c r="AW1337" s="89">
        <f t="shared" si="194"/>
        <v>0</v>
      </c>
      <c r="AX1337" s="168"/>
      <c r="AY1337" s="60"/>
      <c r="AZ1337" s="61"/>
      <c r="BB1337" s="61" t="str">
        <f>IF(Settings!I1333&lt;&gt;"",Settings!I1333,"")</f>
        <v/>
      </c>
    </row>
    <row r="1338" spans="2:54" x14ac:dyDescent="0.2">
      <c r="B1338" s="13"/>
      <c r="C1338" s="12"/>
      <c r="D1338" s="12"/>
      <c r="E1338" s="12"/>
      <c r="F1338" s="12"/>
      <c r="G1338" s="12"/>
      <c r="H1338" s="12"/>
      <c r="I1338" s="15"/>
      <c r="J1338" s="31"/>
      <c r="K1338" s="180"/>
      <c r="L1338" s="40"/>
      <c r="M1338" s="14"/>
      <c r="N1338" s="16"/>
      <c r="O1338" s="49"/>
      <c r="P1338" s="64"/>
      <c r="Q1338" s="18"/>
      <c r="R1338" s="181">
        <f t="shared" si="186"/>
        <v>0</v>
      </c>
      <c r="S1338" s="181">
        <f t="shared" si="187"/>
        <v>0</v>
      </c>
      <c r="T1338" s="181">
        <f t="shared" si="188"/>
        <v>0</v>
      </c>
      <c r="AQ1338" s="1">
        <f>COUNT(L$11:L1338)</f>
        <v>37</v>
      </c>
      <c r="AR1338" s="43">
        <f t="shared" si="189"/>
        <v>40933</v>
      </c>
      <c r="AS1338" s="44">
        <f t="shared" si="190"/>
        <v>89.120000000000019</v>
      </c>
      <c r="AT1338" s="10" t="str">
        <f t="shared" si="191"/>
        <v/>
      </c>
      <c r="AU1338" s="20" t="str">
        <f t="shared" si="192"/>
        <v/>
      </c>
      <c r="AV1338" s="42">
        <f t="shared" si="193"/>
        <v>1</v>
      </c>
      <c r="AW1338" s="89">
        <f t="shared" si="194"/>
        <v>0</v>
      </c>
      <c r="AX1338" s="168"/>
      <c r="AY1338" s="60"/>
      <c r="AZ1338" s="61"/>
      <c r="BB1338" s="61" t="str">
        <f>IF(Settings!I1334&lt;&gt;"",Settings!I1334,"")</f>
        <v/>
      </c>
    </row>
    <row r="1339" spans="2:54" x14ac:dyDescent="0.2">
      <c r="B1339" s="13"/>
      <c r="C1339" s="12"/>
      <c r="D1339" s="12"/>
      <c r="E1339" s="12"/>
      <c r="F1339" s="12"/>
      <c r="G1339" s="12"/>
      <c r="H1339" s="12"/>
      <c r="I1339" s="15"/>
      <c r="J1339" s="31"/>
      <c r="K1339" s="180"/>
      <c r="L1339" s="40"/>
      <c r="M1339" s="14"/>
      <c r="N1339" s="16"/>
      <c r="O1339" s="49"/>
      <c r="P1339" s="64"/>
      <c r="Q1339" s="18"/>
      <c r="R1339" s="181">
        <f t="shared" si="186"/>
        <v>0</v>
      </c>
      <c r="S1339" s="181">
        <f t="shared" si="187"/>
        <v>0</v>
      </c>
      <c r="T1339" s="181">
        <f t="shared" si="188"/>
        <v>0</v>
      </c>
      <c r="AQ1339" s="1">
        <f>COUNT(L$11:L1339)</f>
        <v>37</v>
      </c>
      <c r="AR1339" s="43">
        <f t="shared" si="189"/>
        <v>40933</v>
      </c>
      <c r="AS1339" s="44">
        <f t="shared" si="190"/>
        <v>89.120000000000019</v>
      </c>
      <c r="AT1339" s="10" t="str">
        <f t="shared" si="191"/>
        <v/>
      </c>
      <c r="AU1339" s="20" t="str">
        <f t="shared" si="192"/>
        <v/>
      </c>
      <c r="AV1339" s="42">
        <f t="shared" si="193"/>
        <v>1</v>
      </c>
      <c r="AW1339" s="89">
        <f t="shared" si="194"/>
        <v>0</v>
      </c>
      <c r="AX1339" s="168"/>
      <c r="AY1339" s="60"/>
      <c r="AZ1339" s="61"/>
      <c r="BB1339" s="61" t="str">
        <f>IF(Settings!I1335&lt;&gt;"",Settings!I1335,"")</f>
        <v/>
      </c>
    </row>
    <row r="1340" spans="2:54" x14ac:dyDescent="0.2">
      <c r="B1340" s="13"/>
      <c r="C1340" s="12"/>
      <c r="D1340" s="12"/>
      <c r="E1340" s="12"/>
      <c r="F1340" s="12"/>
      <c r="G1340" s="12"/>
      <c r="H1340" s="12"/>
      <c r="I1340" s="15"/>
      <c r="J1340" s="31"/>
      <c r="K1340" s="180"/>
      <c r="L1340" s="40"/>
      <c r="M1340" s="14"/>
      <c r="N1340" s="16"/>
      <c r="O1340" s="49"/>
      <c r="P1340" s="64"/>
      <c r="Q1340" s="18"/>
      <c r="R1340" s="181">
        <f t="shared" si="186"/>
        <v>0</v>
      </c>
      <c r="S1340" s="181">
        <f t="shared" si="187"/>
        <v>0</v>
      </c>
      <c r="T1340" s="181">
        <f t="shared" si="188"/>
        <v>0</v>
      </c>
      <c r="AQ1340" s="1">
        <f>COUNT(L$11:L1340)</f>
        <v>37</v>
      </c>
      <c r="AR1340" s="43">
        <f t="shared" si="189"/>
        <v>40933</v>
      </c>
      <c r="AS1340" s="44">
        <f t="shared" si="190"/>
        <v>89.120000000000019</v>
      </c>
      <c r="AT1340" s="10" t="str">
        <f t="shared" si="191"/>
        <v/>
      </c>
      <c r="AU1340" s="20" t="str">
        <f t="shared" si="192"/>
        <v/>
      </c>
      <c r="AV1340" s="42">
        <f t="shared" si="193"/>
        <v>1</v>
      </c>
      <c r="AW1340" s="89">
        <f t="shared" si="194"/>
        <v>0</v>
      </c>
      <c r="AX1340" s="168"/>
      <c r="AY1340" s="60"/>
      <c r="AZ1340" s="61"/>
      <c r="BB1340" s="61" t="str">
        <f>IF(Settings!I1336&lt;&gt;"",Settings!I1336,"")</f>
        <v/>
      </c>
    </row>
    <row r="1341" spans="2:54" x14ac:dyDescent="0.2">
      <c r="B1341" s="13"/>
      <c r="C1341" s="12"/>
      <c r="D1341" s="12"/>
      <c r="E1341" s="12"/>
      <c r="F1341" s="12"/>
      <c r="G1341" s="12"/>
      <c r="H1341" s="12"/>
      <c r="I1341" s="15"/>
      <c r="J1341" s="31"/>
      <c r="K1341" s="180"/>
      <c r="L1341" s="40"/>
      <c r="M1341" s="14"/>
      <c r="N1341" s="16"/>
      <c r="O1341" s="49"/>
      <c r="P1341" s="64"/>
      <c r="Q1341" s="18"/>
      <c r="R1341" s="181">
        <f t="shared" si="186"/>
        <v>0</v>
      </c>
      <c r="S1341" s="181">
        <f t="shared" si="187"/>
        <v>0</v>
      </c>
      <c r="T1341" s="181">
        <f t="shared" si="188"/>
        <v>0</v>
      </c>
      <c r="AQ1341" s="1">
        <f>COUNT(L$11:L1341)</f>
        <v>37</v>
      </c>
      <c r="AR1341" s="43">
        <f t="shared" si="189"/>
        <v>40933</v>
      </c>
      <c r="AS1341" s="44">
        <f t="shared" si="190"/>
        <v>89.120000000000019</v>
      </c>
      <c r="AT1341" s="10" t="str">
        <f t="shared" si="191"/>
        <v/>
      </c>
      <c r="AU1341" s="20" t="str">
        <f t="shared" si="192"/>
        <v/>
      </c>
      <c r="AV1341" s="42">
        <f t="shared" si="193"/>
        <v>1</v>
      </c>
      <c r="AW1341" s="89">
        <f t="shared" si="194"/>
        <v>0</v>
      </c>
      <c r="AX1341" s="168"/>
      <c r="AY1341" s="60"/>
      <c r="AZ1341" s="61"/>
      <c r="BB1341" s="61" t="str">
        <f>IF(Settings!I1337&lt;&gt;"",Settings!I1337,"")</f>
        <v/>
      </c>
    </row>
    <row r="1342" spans="2:54" x14ac:dyDescent="0.2">
      <c r="B1342" s="13"/>
      <c r="C1342" s="12"/>
      <c r="D1342" s="12"/>
      <c r="E1342" s="12"/>
      <c r="F1342" s="12"/>
      <c r="G1342" s="12"/>
      <c r="H1342" s="12"/>
      <c r="I1342" s="15"/>
      <c r="J1342" s="31"/>
      <c r="K1342" s="180"/>
      <c r="L1342" s="40"/>
      <c r="M1342" s="14"/>
      <c r="N1342" s="16"/>
      <c r="O1342" s="49"/>
      <c r="P1342" s="64"/>
      <c r="Q1342" s="18"/>
      <c r="R1342" s="181">
        <f t="shared" si="186"/>
        <v>0</v>
      </c>
      <c r="S1342" s="181">
        <f t="shared" si="187"/>
        <v>0</v>
      </c>
      <c r="T1342" s="181">
        <f t="shared" si="188"/>
        <v>0</v>
      </c>
      <c r="AQ1342" s="1">
        <f>COUNT(L$11:L1342)</f>
        <v>37</v>
      </c>
      <c r="AR1342" s="43">
        <f t="shared" si="189"/>
        <v>40933</v>
      </c>
      <c r="AS1342" s="44">
        <f t="shared" si="190"/>
        <v>89.120000000000019</v>
      </c>
      <c r="AT1342" s="10" t="str">
        <f t="shared" si="191"/>
        <v/>
      </c>
      <c r="AU1342" s="20" t="str">
        <f t="shared" si="192"/>
        <v/>
      </c>
      <c r="AV1342" s="42">
        <f t="shared" si="193"/>
        <v>1</v>
      </c>
      <c r="AW1342" s="89">
        <f t="shared" si="194"/>
        <v>0</v>
      </c>
      <c r="AX1342" s="168"/>
      <c r="AY1342" s="60"/>
      <c r="AZ1342" s="61"/>
      <c r="BB1342" s="61" t="str">
        <f>IF(Settings!I1338&lt;&gt;"",Settings!I1338,"")</f>
        <v/>
      </c>
    </row>
    <row r="1343" spans="2:54" x14ac:dyDescent="0.2">
      <c r="B1343" s="13"/>
      <c r="C1343" s="12"/>
      <c r="D1343" s="12"/>
      <c r="E1343" s="12"/>
      <c r="F1343" s="12"/>
      <c r="G1343" s="12"/>
      <c r="H1343" s="12"/>
      <c r="I1343" s="15"/>
      <c r="J1343" s="31"/>
      <c r="K1343" s="180"/>
      <c r="L1343" s="40"/>
      <c r="M1343" s="14"/>
      <c r="N1343" s="16"/>
      <c r="O1343" s="49"/>
      <c r="P1343" s="64"/>
      <c r="Q1343" s="18"/>
      <c r="R1343" s="181">
        <f t="shared" si="186"/>
        <v>0</v>
      </c>
      <c r="S1343" s="181">
        <f t="shared" si="187"/>
        <v>0</v>
      </c>
      <c r="T1343" s="181">
        <f t="shared" si="188"/>
        <v>0</v>
      </c>
      <c r="AQ1343" s="1">
        <f>COUNT(L$11:L1343)</f>
        <v>37</v>
      </c>
      <c r="AR1343" s="43">
        <f t="shared" si="189"/>
        <v>40933</v>
      </c>
      <c r="AS1343" s="44">
        <f t="shared" si="190"/>
        <v>89.120000000000019</v>
      </c>
      <c r="AT1343" s="10" t="str">
        <f t="shared" si="191"/>
        <v/>
      </c>
      <c r="AU1343" s="20" t="str">
        <f t="shared" si="192"/>
        <v/>
      </c>
      <c r="AV1343" s="42">
        <f t="shared" si="193"/>
        <v>1</v>
      </c>
      <c r="AW1343" s="89">
        <f t="shared" si="194"/>
        <v>0</v>
      </c>
      <c r="AX1343" s="168"/>
      <c r="AY1343" s="60"/>
      <c r="AZ1343" s="61"/>
      <c r="BB1343" s="61" t="str">
        <f>IF(Settings!I1339&lt;&gt;"",Settings!I1339,"")</f>
        <v/>
      </c>
    </row>
    <row r="1344" spans="2:54" x14ac:dyDescent="0.2">
      <c r="B1344" s="13"/>
      <c r="C1344" s="12"/>
      <c r="D1344" s="12"/>
      <c r="E1344" s="12"/>
      <c r="F1344" s="12"/>
      <c r="G1344" s="12"/>
      <c r="H1344" s="12"/>
      <c r="I1344" s="15"/>
      <c r="J1344" s="31"/>
      <c r="K1344" s="180"/>
      <c r="L1344" s="40"/>
      <c r="M1344" s="14"/>
      <c r="N1344" s="16"/>
      <c r="O1344" s="49"/>
      <c r="P1344" s="64"/>
      <c r="Q1344" s="18"/>
      <c r="R1344" s="181">
        <f t="shared" si="186"/>
        <v>0</v>
      </c>
      <c r="S1344" s="181">
        <f t="shared" si="187"/>
        <v>0</v>
      </c>
      <c r="T1344" s="181">
        <f t="shared" si="188"/>
        <v>0</v>
      </c>
      <c r="AQ1344" s="1">
        <f>COUNT(L$11:L1344)</f>
        <v>37</v>
      </c>
      <c r="AR1344" s="43">
        <f t="shared" si="189"/>
        <v>40933</v>
      </c>
      <c r="AS1344" s="44">
        <f t="shared" si="190"/>
        <v>89.120000000000019</v>
      </c>
      <c r="AT1344" s="10" t="str">
        <f t="shared" si="191"/>
        <v/>
      </c>
      <c r="AU1344" s="20" t="str">
        <f t="shared" si="192"/>
        <v/>
      </c>
      <c r="AV1344" s="42">
        <f t="shared" si="193"/>
        <v>1</v>
      </c>
      <c r="AW1344" s="89">
        <f t="shared" si="194"/>
        <v>0</v>
      </c>
      <c r="AX1344" s="168"/>
      <c r="AY1344" s="60"/>
      <c r="AZ1344" s="61"/>
      <c r="BB1344" s="61" t="str">
        <f>IF(Settings!I1340&lt;&gt;"",Settings!I1340,"")</f>
        <v/>
      </c>
    </row>
    <row r="1345" spans="2:54" x14ac:dyDescent="0.2">
      <c r="B1345" s="13"/>
      <c r="C1345" s="12"/>
      <c r="D1345" s="12"/>
      <c r="E1345" s="12"/>
      <c r="F1345" s="12"/>
      <c r="G1345" s="12"/>
      <c r="H1345" s="12"/>
      <c r="I1345" s="15"/>
      <c r="J1345" s="31"/>
      <c r="K1345" s="180"/>
      <c r="L1345" s="40"/>
      <c r="M1345" s="14"/>
      <c r="N1345" s="16"/>
      <c r="O1345" s="49"/>
      <c r="P1345" s="64"/>
      <c r="Q1345" s="18"/>
      <c r="R1345" s="181">
        <f t="shared" si="186"/>
        <v>0</v>
      </c>
      <c r="S1345" s="181">
        <f t="shared" si="187"/>
        <v>0</v>
      </c>
      <c r="T1345" s="181">
        <f t="shared" si="188"/>
        <v>0</v>
      </c>
      <c r="AQ1345" s="1">
        <f>COUNT(L$11:L1345)</f>
        <v>37</v>
      </c>
      <c r="AR1345" s="43">
        <f t="shared" si="189"/>
        <v>40933</v>
      </c>
      <c r="AS1345" s="44">
        <f t="shared" si="190"/>
        <v>89.120000000000019</v>
      </c>
      <c r="AT1345" s="10" t="str">
        <f t="shared" si="191"/>
        <v/>
      </c>
      <c r="AU1345" s="20" t="str">
        <f t="shared" si="192"/>
        <v/>
      </c>
      <c r="AV1345" s="42">
        <f t="shared" si="193"/>
        <v>1</v>
      </c>
      <c r="AW1345" s="89">
        <f t="shared" si="194"/>
        <v>0</v>
      </c>
      <c r="AX1345" s="168"/>
      <c r="AY1345" s="60"/>
      <c r="AZ1345" s="61"/>
      <c r="BB1345" s="61" t="str">
        <f>IF(Settings!I1341&lt;&gt;"",Settings!I1341,"")</f>
        <v/>
      </c>
    </row>
    <row r="1346" spans="2:54" x14ac:dyDescent="0.2">
      <c r="B1346" s="13"/>
      <c r="C1346" s="12"/>
      <c r="D1346" s="12"/>
      <c r="E1346" s="12"/>
      <c r="F1346" s="12"/>
      <c r="G1346" s="12"/>
      <c r="H1346" s="12"/>
      <c r="I1346" s="15"/>
      <c r="J1346" s="31"/>
      <c r="K1346" s="180"/>
      <c r="L1346" s="40"/>
      <c r="M1346" s="14"/>
      <c r="N1346" s="16"/>
      <c r="O1346" s="49"/>
      <c r="P1346" s="64"/>
      <c r="Q1346" s="18"/>
      <c r="R1346" s="181">
        <f t="shared" si="186"/>
        <v>0</v>
      </c>
      <c r="S1346" s="181">
        <f t="shared" si="187"/>
        <v>0</v>
      </c>
      <c r="T1346" s="181">
        <f t="shared" si="188"/>
        <v>0</v>
      </c>
      <c r="AQ1346" s="1">
        <f>COUNT(L$11:L1346)</f>
        <v>37</v>
      </c>
      <c r="AR1346" s="43">
        <f t="shared" si="189"/>
        <v>40933</v>
      </c>
      <c r="AS1346" s="44">
        <f t="shared" si="190"/>
        <v>89.120000000000019</v>
      </c>
      <c r="AT1346" s="10" t="str">
        <f t="shared" si="191"/>
        <v/>
      </c>
      <c r="AU1346" s="20" t="str">
        <f t="shared" si="192"/>
        <v/>
      </c>
      <c r="AV1346" s="42">
        <f t="shared" si="193"/>
        <v>1</v>
      </c>
      <c r="AW1346" s="89">
        <f t="shared" si="194"/>
        <v>0</v>
      </c>
      <c r="AX1346" s="168"/>
      <c r="AY1346" s="60"/>
      <c r="AZ1346" s="61"/>
      <c r="BB1346" s="61" t="str">
        <f>IF(Settings!I1342&lt;&gt;"",Settings!I1342,"")</f>
        <v/>
      </c>
    </row>
    <row r="1347" spans="2:54" x14ac:dyDescent="0.2">
      <c r="B1347" s="13"/>
      <c r="C1347" s="12"/>
      <c r="D1347" s="12"/>
      <c r="E1347" s="12"/>
      <c r="F1347" s="12"/>
      <c r="G1347" s="12"/>
      <c r="H1347" s="12"/>
      <c r="I1347" s="15"/>
      <c r="J1347" s="31"/>
      <c r="K1347" s="180"/>
      <c r="L1347" s="40"/>
      <c r="M1347" s="14"/>
      <c r="N1347" s="16"/>
      <c r="O1347" s="49"/>
      <c r="P1347" s="64"/>
      <c r="Q1347" s="18"/>
      <c r="R1347" s="181">
        <f t="shared" si="186"/>
        <v>0</v>
      </c>
      <c r="S1347" s="181">
        <f t="shared" si="187"/>
        <v>0</v>
      </c>
      <c r="T1347" s="181">
        <f t="shared" si="188"/>
        <v>0</v>
      </c>
      <c r="AQ1347" s="1">
        <f>COUNT(L$11:L1347)</f>
        <v>37</v>
      </c>
      <c r="AR1347" s="43">
        <f t="shared" si="189"/>
        <v>40933</v>
      </c>
      <c r="AS1347" s="44">
        <f t="shared" si="190"/>
        <v>89.120000000000019</v>
      </c>
      <c r="AT1347" s="10" t="str">
        <f t="shared" si="191"/>
        <v/>
      </c>
      <c r="AU1347" s="20" t="str">
        <f t="shared" si="192"/>
        <v/>
      </c>
      <c r="AV1347" s="42">
        <f t="shared" si="193"/>
        <v>1</v>
      </c>
      <c r="AW1347" s="89">
        <f t="shared" si="194"/>
        <v>0</v>
      </c>
      <c r="AX1347" s="168"/>
      <c r="AY1347" s="60"/>
      <c r="AZ1347" s="61"/>
      <c r="BB1347" s="61" t="str">
        <f>IF(Settings!I1343&lt;&gt;"",Settings!I1343,"")</f>
        <v/>
      </c>
    </row>
    <row r="1348" spans="2:54" x14ac:dyDescent="0.2">
      <c r="B1348" s="13"/>
      <c r="C1348" s="12"/>
      <c r="D1348" s="12"/>
      <c r="E1348" s="12"/>
      <c r="F1348" s="12"/>
      <c r="G1348" s="12"/>
      <c r="H1348" s="12"/>
      <c r="I1348" s="15"/>
      <c r="J1348" s="31"/>
      <c r="K1348" s="180"/>
      <c r="L1348" s="40"/>
      <c r="M1348" s="14"/>
      <c r="N1348" s="16"/>
      <c r="O1348" s="49"/>
      <c r="P1348" s="64"/>
      <c r="Q1348" s="18"/>
      <c r="R1348" s="181">
        <f t="shared" si="186"/>
        <v>0</v>
      </c>
      <c r="S1348" s="181">
        <f t="shared" si="187"/>
        <v>0</v>
      </c>
      <c r="T1348" s="181">
        <f t="shared" si="188"/>
        <v>0</v>
      </c>
      <c r="AQ1348" s="1">
        <f>COUNT(L$11:L1348)</f>
        <v>37</v>
      </c>
      <c r="AR1348" s="43">
        <f t="shared" si="189"/>
        <v>40933</v>
      </c>
      <c r="AS1348" s="44">
        <f t="shared" si="190"/>
        <v>89.120000000000019</v>
      </c>
      <c r="AT1348" s="10" t="str">
        <f t="shared" si="191"/>
        <v/>
      </c>
      <c r="AU1348" s="20" t="str">
        <f t="shared" si="192"/>
        <v/>
      </c>
      <c r="AV1348" s="42">
        <f t="shared" si="193"/>
        <v>1</v>
      </c>
      <c r="AW1348" s="89">
        <f t="shared" si="194"/>
        <v>0</v>
      </c>
      <c r="AX1348" s="168"/>
      <c r="AY1348" s="60"/>
      <c r="AZ1348" s="61"/>
      <c r="BB1348" s="61" t="str">
        <f>IF(Settings!I1344&lt;&gt;"",Settings!I1344,"")</f>
        <v/>
      </c>
    </row>
    <row r="1349" spans="2:54" x14ac:dyDescent="0.2">
      <c r="B1349" s="13"/>
      <c r="C1349" s="12"/>
      <c r="D1349" s="12"/>
      <c r="E1349" s="12"/>
      <c r="F1349" s="12"/>
      <c r="G1349" s="12"/>
      <c r="H1349" s="12"/>
      <c r="I1349" s="15"/>
      <c r="J1349" s="31"/>
      <c r="K1349" s="180"/>
      <c r="L1349" s="40"/>
      <c r="M1349" s="14"/>
      <c r="N1349" s="16"/>
      <c r="O1349" s="49"/>
      <c r="P1349" s="64"/>
      <c r="Q1349" s="18"/>
      <c r="R1349" s="181">
        <f t="shared" si="186"/>
        <v>0</v>
      </c>
      <c r="S1349" s="181">
        <f t="shared" si="187"/>
        <v>0</v>
      </c>
      <c r="T1349" s="181">
        <f t="shared" si="188"/>
        <v>0</v>
      </c>
      <c r="AQ1349" s="1">
        <f>COUNT(L$11:L1349)</f>
        <v>37</v>
      </c>
      <c r="AR1349" s="43">
        <f t="shared" si="189"/>
        <v>40933</v>
      </c>
      <c r="AS1349" s="44">
        <f t="shared" si="190"/>
        <v>89.120000000000019</v>
      </c>
      <c r="AT1349" s="10" t="str">
        <f t="shared" si="191"/>
        <v/>
      </c>
      <c r="AU1349" s="20" t="str">
        <f t="shared" si="192"/>
        <v/>
      </c>
      <c r="AV1349" s="42">
        <f t="shared" si="193"/>
        <v>1</v>
      </c>
      <c r="AW1349" s="89">
        <f t="shared" si="194"/>
        <v>0</v>
      </c>
      <c r="AX1349" s="168"/>
      <c r="AY1349" s="60"/>
      <c r="AZ1349" s="61"/>
      <c r="BB1349" s="61" t="str">
        <f>IF(Settings!I1345&lt;&gt;"",Settings!I1345,"")</f>
        <v/>
      </c>
    </row>
    <row r="1350" spans="2:54" x14ac:dyDescent="0.2">
      <c r="B1350" s="13"/>
      <c r="C1350" s="12"/>
      <c r="D1350" s="12"/>
      <c r="E1350" s="12"/>
      <c r="F1350" s="12"/>
      <c r="G1350" s="12"/>
      <c r="H1350" s="12"/>
      <c r="I1350" s="15"/>
      <c r="J1350" s="31"/>
      <c r="K1350" s="180"/>
      <c r="L1350" s="40"/>
      <c r="M1350" s="14"/>
      <c r="N1350" s="16"/>
      <c r="O1350" s="49"/>
      <c r="P1350" s="64"/>
      <c r="Q1350" s="18"/>
      <c r="R1350" s="181">
        <f t="shared" si="186"/>
        <v>0</v>
      </c>
      <c r="S1350" s="181">
        <f t="shared" si="187"/>
        <v>0</v>
      </c>
      <c r="T1350" s="181">
        <f t="shared" si="188"/>
        <v>0</v>
      </c>
      <c r="AQ1350" s="1">
        <f>COUNT(L$11:L1350)</f>
        <v>37</v>
      </c>
      <c r="AR1350" s="43">
        <f t="shared" si="189"/>
        <v>40933</v>
      </c>
      <c r="AS1350" s="44">
        <f t="shared" si="190"/>
        <v>89.120000000000019</v>
      </c>
      <c r="AT1350" s="10" t="str">
        <f t="shared" si="191"/>
        <v/>
      </c>
      <c r="AU1350" s="20" t="str">
        <f t="shared" si="192"/>
        <v/>
      </c>
      <c r="AV1350" s="42">
        <f t="shared" si="193"/>
        <v>1</v>
      </c>
      <c r="AW1350" s="89">
        <f t="shared" si="194"/>
        <v>0</v>
      </c>
      <c r="AX1350" s="168"/>
      <c r="AY1350" s="60"/>
      <c r="AZ1350" s="61"/>
      <c r="BB1350" s="61" t="str">
        <f>IF(Settings!I1346&lt;&gt;"",Settings!I1346,"")</f>
        <v/>
      </c>
    </row>
    <row r="1351" spans="2:54" x14ac:dyDescent="0.2">
      <c r="B1351" s="13"/>
      <c r="C1351" s="12"/>
      <c r="D1351" s="12"/>
      <c r="E1351" s="12"/>
      <c r="F1351" s="12"/>
      <c r="G1351" s="12"/>
      <c r="H1351" s="12"/>
      <c r="I1351" s="15"/>
      <c r="J1351" s="31"/>
      <c r="K1351" s="180"/>
      <c r="L1351" s="40"/>
      <c r="M1351" s="14"/>
      <c r="N1351" s="16"/>
      <c r="O1351" s="49"/>
      <c r="P1351" s="64"/>
      <c r="Q1351" s="18"/>
      <c r="R1351" s="181">
        <f t="shared" si="186"/>
        <v>0</v>
      </c>
      <c r="S1351" s="181">
        <f t="shared" si="187"/>
        <v>0</v>
      </c>
      <c r="T1351" s="181">
        <f t="shared" si="188"/>
        <v>0</v>
      </c>
      <c r="AQ1351" s="1">
        <f>COUNT(L$11:L1351)</f>
        <v>37</v>
      </c>
      <c r="AR1351" s="43">
        <f t="shared" si="189"/>
        <v>40933</v>
      </c>
      <c r="AS1351" s="44">
        <f t="shared" si="190"/>
        <v>89.120000000000019</v>
      </c>
      <c r="AT1351" s="10" t="str">
        <f t="shared" si="191"/>
        <v/>
      </c>
      <c r="AU1351" s="20" t="str">
        <f t="shared" si="192"/>
        <v/>
      </c>
      <c r="AV1351" s="42">
        <f t="shared" si="193"/>
        <v>1</v>
      </c>
      <c r="AW1351" s="89">
        <f t="shared" si="194"/>
        <v>0</v>
      </c>
      <c r="AX1351" s="168"/>
      <c r="AY1351" s="60"/>
      <c r="AZ1351" s="61"/>
      <c r="BB1351" s="61" t="str">
        <f>IF(Settings!I1347&lt;&gt;"",Settings!I1347,"")</f>
        <v/>
      </c>
    </row>
    <row r="1352" spans="2:54" x14ac:dyDescent="0.2">
      <c r="B1352" s="13"/>
      <c r="C1352" s="12"/>
      <c r="D1352" s="12"/>
      <c r="E1352" s="12"/>
      <c r="F1352" s="12"/>
      <c r="G1352" s="12"/>
      <c r="H1352" s="12"/>
      <c r="I1352" s="15"/>
      <c r="J1352" s="31"/>
      <c r="K1352" s="180"/>
      <c r="L1352" s="40"/>
      <c r="M1352" s="14"/>
      <c r="N1352" s="16"/>
      <c r="O1352" s="49"/>
      <c r="P1352" s="64"/>
      <c r="Q1352" s="18"/>
      <c r="R1352" s="181">
        <f t="shared" si="186"/>
        <v>0</v>
      </c>
      <c r="S1352" s="181">
        <f t="shared" si="187"/>
        <v>0</v>
      </c>
      <c r="T1352" s="181">
        <f t="shared" si="188"/>
        <v>0</v>
      </c>
      <c r="AQ1352" s="1">
        <f>COUNT(L$11:L1352)</f>
        <v>37</v>
      </c>
      <c r="AR1352" s="43">
        <f t="shared" si="189"/>
        <v>40933</v>
      </c>
      <c r="AS1352" s="44">
        <f t="shared" si="190"/>
        <v>89.120000000000019</v>
      </c>
      <c r="AT1352" s="10" t="str">
        <f t="shared" si="191"/>
        <v/>
      </c>
      <c r="AU1352" s="20" t="str">
        <f t="shared" si="192"/>
        <v/>
      </c>
      <c r="AV1352" s="42">
        <f t="shared" si="193"/>
        <v>1</v>
      </c>
      <c r="AW1352" s="89">
        <f t="shared" si="194"/>
        <v>0</v>
      </c>
      <c r="AX1352" s="168"/>
      <c r="AY1352" s="60"/>
      <c r="AZ1352" s="61"/>
      <c r="BB1352" s="61" t="str">
        <f>IF(Settings!I1348&lt;&gt;"",Settings!I1348,"")</f>
        <v/>
      </c>
    </row>
    <row r="1353" spans="2:54" x14ac:dyDescent="0.2">
      <c r="B1353" s="13"/>
      <c r="C1353" s="12"/>
      <c r="D1353" s="12"/>
      <c r="E1353" s="12"/>
      <c r="F1353" s="12"/>
      <c r="G1353" s="12"/>
      <c r="H1353" s="12"/>
      <c r="I1353" s="15"/>
      <c r="J1353" s="31"/>
      <c r="K1353" s="180"/>
      <c r="L1353" s="40"/>
      <c r="M1353" s="14"/>
      <c r="N1353" s="16"/>
      <c r="O1353" s="49"/>
      <c r="P1353" s="64"/>
      <c r="Q1353" s="18"/>
      <c r="R1353" s="181">
        <f t="shared" si="186"/>
        <v>0</v>
      </c>
      <c r="S1353" s="181">
        <f t="shared" si="187"/>
        <v>0</v>
      </c>
      <c r="T1353" s="181">
        <f t="shared" si="188"/>
        <v>0</v>
      </c>
      <c r="AQ1353" s="1">
        <f>COUNT(L$11:L1353)</f>
        <v>37</v>
      </c>
      <c r="AR1353" s="43">
        <f t="shared" si="189"/>
        <v>40933</v>
      </c>
      <c r="AS1353" s="44">
        <f t="shared" si="190"/>
        <v>89.120000000000019</v>
      </c>
      <c r="AT1353" s="10" t="str">
        <f t="shared" si="191"/>
        <v/>
      </c>
      <c r="AU1353" s="20" t="str">
        <f t="shared" si="192"/>
        <v/>
      </c>
      <c r="AV1353" s="42">
        <f t="shared" si="193"/>
        <v>1</v>
      </c>
      <c r="AW1353" s="89">
        <f t="shared" si="194"/>
        <v>0</v>
      </c>
      <c r="AX1353" s="168"/>
      <c r="AY1353" s="60"/>
      <c r="AZ1353" s="61"/>
      <c r="BB1353" s="61" t="str">
        <f>IF(Settings!I1349&lt;&gt;"",Settings!I1349,"")</f>
        <v/>
      </c>
    </row>
    <row r="1354" spans="2:54" x14ac:dyDescent="0.2">
      <c r="B1354" s="13"/>
      <c r="C1354" s="12"/>
      <c r="D1354" s="12"/>
      <c r="E1354" s="12"/>
      <c r="F1354" s="12"/>
      <c r="G1354" s="12"/>
      <c r="H1354" s="12"/>
      <c r="I1354" s="15"/>
      <c r="J1354" s="31"/>
      <c r="K1354" s="180"/>
      <c r="L1354" s="40"/>
      <c r="M1354" s="14"/>
      <c r="N1354" s="16"/>
      <c r="O1354" s="49"/>
      <c r="P1354" s="64"/>
      <c r="Q1354" s="18"/>
      <c r="R1354" s="181">
        <f t="shared" si="186"/>
        <v>0</v>
      </c>
      <c r="S1354" s="181">
        <f t="shared" si="187"/>
        <v>0</v>
      </c>
      <c r="T1354" s="181">
        <f t="shared" si="188"/>
        <v>0</v>
      </c>
      <c r="AQ1354" s="1">
        <f>COUNT(L$11:L1354)</f>
        <v>37</v>
      </c>
      <c r="AR1354" s="43">
        <f t="shared" si="189"/>
        <v>40933</v>
      </c>
      <c r="AS1354" s="44">
        <f t="shared" si="190"/>
        <v>89.120000000000019</v>
      </c>
      <c r="AT1354" s="10" t="str">
        <f t="shared" si="191"/>
        <v/>
      </c>
      <c r="AU1354" s="20" t="str">
        <f t="shared" si="192"/>
        <v/>
      </c>
      <c r="AV1354" s="42">
        <f t="shared" si="193"/>
        <v>1</v>
      </c>
      <c r="AW1354" s="89">
        <f t="shared" si="194"/>
        <v>0</v>
      </c>
      <c r="AX1354" s="168"/>
      <c r="AY1354" s="60"/>
      <c r="AZ1354" s="61"/>
      <c r="BB1354" s="61" t="str">
        <f>IF(Settings!I1350&lt;&gt;"",Settings!I1350,"")</f>
        <v/>
      </c>
    </row>
    <row r="1355" spans="2:54" x14ac:dyDescent="0.2">
      <c r="B1355" s="13"/>
      <c r="C1355" s="12"/>
      <c r="D1355" s="12"/>
      <c r="E1355" s="12"/>
      <c r="F1355" s="12"/>
      <c r="G1355" s="12"/>
      <c r="H1355" s="12"/>
      <c r="I1355" s="15"/>
      <c r="J1355" s="31"/>
      <c r="K1355" s="180"/>
      <c r="L1355" s="40"/>
      <c r="M1355" s="14"/>
      <c r="N1355" s="16"/>
      <c r="O1355" s="49"/>
      <c r="P1355" s="64"/>
      <c r="Q1355" s="18"/>
      <c r="R1355" s="181">
        <f t="shared" si="186"/>
        <v>0</v>
      </c>
      <c r="S1355" s="181">
        <f t="shared" si="187"/>
        <v>0</v>
      </c>
      <c r="T1355" s="181">
        <f t="shared" si="188"/>
        <v>0</v>
      </c>
      <c r="AQ1355" s="1">
        <f>COUNT(L$11:L1355)</f>
        <v>37</v>
      </c>
      <c r="AR1355" s="43">
        <f t="shared" si="189"/>
        <v>40933</v>
      </c>
      <c r="AS1355" s="44">
        <f t="shared" si="190"/>
        <v>89.120000000000019</v>
      </c>
      <c r="AT1355" s="10" t="str">
        <f t="shared" si="191"/>
        <v/>
      </c>
      <c r="AU1355" s="20" t="str">
        <f t="shared" si="192"/>
        <v/>
      </c>
      <c r="AV1355" s="42">
        <f t="shared" si="193"/>
        <v>1</v>
      </c>
      <c r="AW1355" s="89">
        <f t="shared" si="194"/>
        <v>0</v>
      </c>
      <c r="AX1355" s="168"/>
      <c r="AY1355" s="60"/>
      <c r="AZ1355" s="61"/>
      <c r="BB1355" s="61" t="str">
        <f>IF(Settings!I1351&lt;&gt;"",Settings!I1351,"")</f>
        <v/>
      </c>
    </row>
    <row r="1356" spans="2:54" x14ac:dyDescent="0.2">
      <c r="B1356" s="13"/>
      <c r="C1356" s="12"/>
      <c r="D1356" s="12"/>
      <c r="E1356" s="12"/>
      <c r="F1356" s="12"/>
      <c r="G1356" s="12"/>
      <c r="H1356" s="12"/>
      <c r="I1356" s="15"/>
      <c r="J1356" s="31"/>
      <c r="K1356" s="180"/>
      <c r="L1356" s="40"/>
      <c r="M1356" s="14"/>
      <c r="N1356" s="16"/>
      <c r="O1356" s="49"/>
      <c r="P1356" s="64"/>
      <c r="Q1356" s="18"/>
      <c r="R1356" s="181">
        <f t="shared" ref="R1356:R1419" si="195">ROUND(IF(M1356&lt;&gt;"Y",IF(P1356&lt;&gt;"Y",K1356,K1356*(AV1356-1)),0),ROUNDING)</f>
        <v>0</v>
      </c>
      <c r="S1356" s="181">
        <f t="shared" ref="S1356:S1419" si="196">ROUND(IF(O1356&gt;0,IF(M1356="Y",AW1356*(1-O1356),IF(AW1356&gt;R1356,R1356 + (AW1356 - R1356)*(1-O1356),AW1356)),AW1356),ROUNDING)</f>
        <v>0</v>
      </c>
      <c r="T1356" s="181">
        <f t="shared" ref="T1356:T1419" si="197">ROUND(IF(N1356="P",0,IF(OR(M1356="N",M1356=""),S1356-R1356,S1356)),ROUNDING)</f>
        <v>0</v>
      </c>
      <c r="AQ1356" s="1">
        <f>COUNT(L$11:L1356)</f>
        <v>37</v>
      </c>
      <c r="AR1356" s="43">
        <f t="shared" si="189"/>
        <v>40933</v>
      </c>
      <c r="AS1356" s="44">
        <f t="shared" si="190"/>
        <v>89.120000000000019</v>
      </c>
      <c r="AT1356" s="10" t="str">
        <f t="shared" si="191"/>
        <v/>
      </c>
      <c r="AU1356" s="20" t="str">
        <f t="shared" si="192"/>
        <v/>
      </c>
      <c r="AV1356" s="42">
        <f t="shared" si="193"/>
        <v>1</v>
      </c>
      <c r="AW1356" s="89">
        <f t="shared" si="194"/>
        <v>0</v>
      </c>
      <c r="AX1356" s="168"/>
      <c r="AY1356" s="60"/>
      <c r="AZ1356" s="61"/>
      <c r="BB1356" s="61" t="str">
        <f>IF(Settings!I1352&lt;&gt;"",Settings!I1352,"")</f>
        <v/>
      </c>
    </row>
    <row r="1357" spans="2:54" x14ac:dyDescent="0.2">
      <c r="B1357" s="13"/>
      <c r="C1357" s="12"/>
      <c r="D1357" s="12"/>
      <c r="E1357" s="12"/>
      <c r="F1357" s="12"/>
      <c r="G1357" s="12"/>
      <c r="H1357" s="12"/>
      <c r="I1357" s="15"/>
      <c r="J1357" s="31"/>
      <c r="K1357" s="180"/>
      <c r="L1357" s="40"/>
      <c r="M1357" s="14"/>
      <c r="N1357" s="16"/>
      <c r="O1357" s="49"/>
      <c r="P1357" s="64"/>
      <c r="Q1357" s="18"/>
      <c r="R1357" s="181">
        <f t="shared" si="195"/>
        <v>0</v>
      </c>
      <c r="S1357" s="181">
        <f t="shared" si="196"/>
        <v>0</v>
      </c>
      <c r="T1357" s="181">
        <f t="shared" si="197"/>
        <v>0</v>
      </c>
      <c r="AQ1357" s="1">
        <f>COUNT(L$11:L1357)</f>
        <v>37</v>
      </c>
      <c r="AR1357" s="43">
        <f t="shared" ref="AR1357:AR1420" si="198">IF(B1357&gt;2,B1357,AR1356)</f>
        <v>40933</v>
      </c>
      <c r="AS1357" s="44">
        <f t="shared" ref="AS1357:AS1420" si="199">AS1356+T1357</f>
        <v>89.120000000000019</v>
      </c>
      <c r="AT1357" s="10" t="str">
        <f t="shared" ref="AT1357:AT1420" si="200">IF(N1357="P",IF(P1357&lt;&gt;"Y",IF(M1357&lt;&gt;"Y",K1357*AV1357,K1357*AV1357-K1357),IF(M1357&lt;&gt;"Y",K1357 + K1357*(AV1357-1),K1357)),"")</f>
        <v/>
      </c>
      <c r="AU1357" s="20" t="str">
        <f t="shared" ref="AU1357:AU1420" si="201">IF(M1357="Y",IF(P1357="Y",K1357*(AV1357-1),K1357),"")</f>
        <v/>
      </c>
      <c r="AV1357" s="42">
        <f t="shared" ref="AV1357:AV1420" si="202">IF(L1357&lt;&gt;"",IF(ODDS_TYPE=1,L1357,IF(ODDS_TYPE=2,IF(L1357&gt;0,1+L1357/100,IF(L1357&lt;0,1-100/L1357,1)),IF(ODDS_TYPE=3,1+L1357,IF(ODDS_TYPE=4,1+L1357,IF(ODDS_TYPE=5,IF(L1357&gt;0,1+L1357,1-1/L1357),IF(ODDS_TYPE=6,IF(L1357&gt;=0,L1357+1,1-1/L1357),1)))))),1)</f>
        <v>1</v>
      </c>
      <c r="AW1357" s="89">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68"/>
      <c r="AY1357" s="60"/>
      <c r="AZ1357" s="61"/>
      <c r="BB1357" s="61" t="str">
        <f>IF(Settings!I1353&lt;&gt;"",Settings!I1353,"")</f>
        <v/>
      </c>
    </row>
    <row r="1358" spans="2:54" x14ac:dyDescent="0.2">
      <c r="B1358" s="13"/>
      <c r="C1358" s="12"/>
      <c r="D1358" s="12"/>
      <c r="E1358" s="12"/>
      <c r="F1358" s="12"/>
      <c r="G1358" s="12"/>
      <c r="H1358" s="12"/>
      <c r="I1358" s="15"/>
      <c r="J1358" s="31"/>
      <c r="K1358" s="180"/>
      <c r="L1358" s="40"/>
      <c r="M1358" s="14"/>
      <c r="N1358" s="16"/>
      <c r="O1358" s="49"/>
      <c r="P1358" s="64"/>
      <c r="Q1358" s="18"/>
      <c r="R1358" s="181">
        <f t="shared" si="195"/>
        <v>0</v>
      </c>
      <c r="S1358" s="181">
        <f t="shared" si="196"/>
        <v>0</v>
      </c>
      <c r="T1358" s="181">
        <f t="shared" si="197"/>
        <v>0</v>
      </c>
      <c r="AQ1358" s="1">
        <f>COUNT(L$11:L1358)</f>
        <v>37</v>
      </c>
      <c r="AR1358" s="43">
        <f t="shared" si="198"/>
        <v>40933</v>
      </c>
      <c r="AS1358" s="44">
        <f t="shared" si="199"/>
        <v>89.120000000000019</v>
      </c>
      <c r="AT1358" s="10" t="str">
        <f t="shared" si="200"/>
        <v/>
      </c>
      <c r="AU1358" s="20" t="str">
        <f t="shared" si="201"/>
        <v/>
      </c>
      <c r="AV1358" s="42">
        <f t="shared" si="202"/>
        <v>1</v>
      </c>
      <c r="AW1358" s="89">
        <f t="shared" si="203"/>
        <v>0</v>
      </c>
      <c r="AX1358" s="168"/>
      <c r="AY1358" s="60"/>
      <c r="AZ1358" s="61"/>
      <c r="BB1358" s="61" t="str">
        <f>IF(Settings!I1354&lt;&gt;"",Settings!I1354,"")</f>
        <v/>
      </c>
    </row>
    <row r="1359" spans="2:54" x14ac:dyDescent="0.2">
      <c r="B1359" s="13"/>
      <c r="C1359" s="12"/>
      <c r="D1359" s="12"/>
      <c r="E1359" s="12"/>
      <c r="F1359" s="12"/>
      <c r="G1359" s="12"/>
      <c r="H1359" s="12"/>
      <c r="I1359" s="15"/>
      <c r="J1359" s="31"/>
      <c r="K1359" s="180"/>
      <c r="L1359" s="40"/>
      <c r="M1359" s="14"/>
      <c r="N1359" s="16"/>
      <c r="O1359" s="49"/>
      <c r="P1359" s="64"/>
      <c r="Q1359" s="18"/>
      <c r="R1359" s="181">
        <f t="shared" si="195"/>
        <v>0</v>
      </c>
      <c r="S1359" s="181">
        <f t="shared" si="196"/>
        <v>0</v>
      </c>
      <c r="T1359" s="181">
        <f t="shared" si="197"/>
        <v>0</v>
      </c>
      <c r="AQ1359" s="1">
        <f>COUNT(L$11:L1359)</f>
        <v>37</v>
      </c>
      <c r="AR1359" s="43">
        <f t="shared" si="198"/>
        <v>40933</v>
      </c>
      <c r="AS1359" s="44">
        <f t="shared" si="199"/>
        <v>89.120000000000019</v>
      </c>
      <c r="AT1359" s="10" t="str">
        <f t="shared" si="200"/>
        <v/>
      </c>
      <c r="AU1359" s="20" t="str">
        <f t="shared" si="201"/>
        <v/>
      </c>
      <c r="AV1359" s="42">
        <f t="shared" si="202"/>
        <v>1</v>
      </c>
      <c r="AW1359" s="89">
        <f t="shared" si="203"/>
        <v>0</v>
      </c>
      <c r="AX1359" s="168"/>
      <c r="AY1359" s="60"/>
      <c r="AZ1359" s="61"/>
      <c r="BB1359" s="61" t="str">
        <f>IF(Settings!I1355&lt;&gt;"",Settings!I1355,"")</f>
        <v/>
      </c>
    </row>
    <row r="1360" spans="2:54" x14ac:dyDescent="0.2">
      <c r="B1360" s="13"/>
      <c r="C1360" s="12"/>
      <c r="D1360" s="12"/>
      <c r="E1360" s="12"/>
      <c r="F1360" s="12"/>
      <c r="G1360" s="12"/>
      <c r="H1360" s="12"/>
      <c r="I1360" s="15"/>
      <c r="J1360" s="31"/>
      <c r="K1360" s="180"/>
      <c r="L1360" s="40"/>
      <c r="M1360" s="14"/>
      <c r="N1360" s="16"/>
      <c r="O1360" s="49"/>
      <c r="P1360" s="64"/>
      <c r="Q1360" s="18"/>
      <c r="R1360" s="181">
        <f t="shared" si="195"/>
        <v>0</v>
      </c>
      <c r="S1360" s="181">
        <f t="shared" si="196"/>
        <v>0</v>
      </c>
      <c r="T1360" s="181">
        <f t="shared" si="197"/>
        <v>0</v>
      </c>
      <c r="AQ1360" s="1">
        <f>COUNT(L$11:L1360)</f>
        <v>37</v>
      </c>
      <c r="AR1360" s="43">
        <f t="shared" si="198"/>
        <v>40933</v>
      </c>
      <c r="AS1360" s="44">
        <f t="shared" si="199"/>
        <v>89.120000000000019</v>
      </c>
      <c r="AT1360" s="10" t="str">
        <f t="shared" si="200"/>
        <v/>
      </c>
      <c r="AU1360" s="20" t="str">
        <f t="shared" si="201"/>
        <v/>
      </c>
      <c r="AV1360" s="42">
        <f t="shared" si="202"/>
        <v>1</v>
      </c>
      <c r="AW1360" s="89">
        <f t="shared" si="203"/>
        <v>0</v>
      </c>
      <c r="AX1360" s="168"/>
      <c r="AY1360" s="60"/>
      <c r="AZ1360" s="61"/>
      <c r="BB1360" s="61" t="str">
        <f>IF(Settings!I1356&lt;&gt;"",Settings!I1356,"")</f>
        <v/>
      </c>
    </row>
    <row r="1361" spans="2:54" x14ac:dyDescent="0.2">
      <c r="B1361" s="13"/>
      <c r="C1361" s="12"/>
      <c r="D1361" s="12"/>
      <c r="E1361" s="12"/>
      <c r="F1361" s="12"/>
      <c r="G1361" s="12"/>
      <c r="H1361" s="12"/>
      <c r="I1361" s="15"/>
      <c r="J1361" s="31"/>
      <c r="K1361" s="180"/>
      <c r="L1361" s="40"/>
      <c r="M1361" s="14"/>
      <c r="N1361" s="16"/>
      <c r="O1361" s="49"/>
      <c r="P1361" s="64"/>
      <c r="Q1361" s="18"/>
      <c r="R1361" s="181">
        <f t="shared" si="195"/>
        <v>0</v>
      </c>
      <c r="S1361" s="181">
        <f t="shared" si="196"/>
        <v>0</v>
      </c>
      <c r="T1361" s="181">
        <f t="shared" si="197"/>
        <v>0</v>
      </c>
      <c r="AQ1361" s="1">
        <f>COUNT(L$11:L1361)</f>
        <v>37</v>
      </c>
      <c r="AR1361" s="43">
        <f t="shared" si="198"/>
        <v>40933</v>
      </c>
      <c r="AS1361" s="44">
        <f t="shared" si="199"/>
        <v>89.120000000000019</v>
      </c>
      <c r="AT1361" s="10" t="str">
        <f t="shared" si="200"/>
        <v/>
      </c>
      <c r="AU1361" s="20" t="str">
        <f t="shared" si="201"/>
        <v/>
      </c>
      <c r="AV1361" s="42">
        <f t="shared" si="202"/>
        <v>1</v>
      </c>
      <c r="AW1361" s="89">
        <f t="shared" si="203"/>
        <v>0</v>
      </c>
      <c r="AX1361" s="168"/>
      <c r="AY1361" s="60"/>
      <c r="AZ1361" s="61"/>
      <c r="BB1361" s="61" t="str">
        <f>IF(Settings!I1357&lt;&gt;"",Settings!I1357,"")</f>
        <v/>
      </c>
    </row>
    <row r="1362" spans="2:54" x14ac:dyDescent="0.2">
      <c r="B1362" s="13"/>
      <c r="C1362" s="12"/>
      <c r="D1362" s="12"/>
      <c r="E1362" s="12"/>
      <c r="F1362" s="12"/>
      <c r="G1362" s="12"/>
      <c r="H1362" s="12"/>
      <c r="I1362" s="15"/>
      <c r="J1362" s="31"/>
      <c r="K1362" s="180"/>
      <c r="L1362" s="40"/>
      <c r="M1362" s="14"/>
      <c r="N1362" s="16"/>
      <c r="O1362" s="49"/>
      <c r="P1362" s="64"/>
      <c r="Q1362" s="18"/>
      <c r="R1362" s="181">
        <f t="shared" si="195"/>
        <v>0</v>
      </c>
      <c r="S1362" s="181">
        <f t="shared" si="196"/>
        <v>0</v>
      </c>
      <c r="T1362" s="181">
        <f t="shared" si="197"/>
        <v>0</v>
      </c>
      <c r="AQ1362" s="1">
        <f>COUNT(L$11:L1362)</f>
        <v>37</v>
      </c>
      <c r="AR1362" s="43">
        <f t="shared" si="198"/>
        <v>40933</v>
      </c>
      <c r="AS1362" s="44">
        <f t="shared" si="199"/>
        <v>89.120000000000019</v>
      </c>
      <c r="AT1362" s="10" t="str">
        <f t="shared" si="200"/>
        <v/>
      </c>
      <c r="AU1362" s="20" t="str">
        <f t="shared" si="201"/>
        <v/>
      </c>
      <c r="AV1362" s="42">
        <f t="shared" si="202"/>
        <v>1</v>
      </c>
      <c r="AW1362" s="89">
        <f t="shared" si="203"/>
        <v>0</v>
      </c>
      <c r="AX1362" s="168"/>
      <c r="AY1362" s="60"/>
      <c r="AZ1362" s="61"/>
      <c r="BB1362" s="61" t="str">
        <f>IF(Settings!I1358&lt;&gt;"",Settings!I1358,"")</f>
        <v/>
      </c>
    </row>
    <row r="1363" spans="2:54" x14ac:dyDescent="0.2">
      <c r="B1363" s="13"/>
      <c r="C1363" s="12"/>
      <c r="D1363" s="12"/>
      <c r="E1363" s="12"/>
      <c r="F1363" s="12"/>
      <c r="G1363" s="12"/>
      <c r="H1363" s="12"/>
      <c r="I1363" s="15"/>
      <c r="J1363" s="31"/>
      <c r="K1363" s="180"/>
      <c r="L1363" s="40"/>
      <c r="M1363" s="14"/>
      <c r="N1363" s="16"/>
      <c r="O1363" s="49"/>
      <c r="P1363" s="64"/>
      <c r="Q1363" s="18"/>
      <c r="R1363" s="181">
        <f t="shared" si="195"/>
        <v>0</v>
      </c>
      <c r="S1363" s="181">
        <f t="shared" si="196"/>
        <v>0</v>
      </c>
      <c r="T1363" s="181">
        <f t="shared" si="197"/>
        <v>0</v>
      </c>
      <c r="AQ1363" s="1">
        <f>COUNT(L$11:L1363)</f>
        <v>37</v>
      </c>
      <c r="AR1363" s="43">
        <f t="shared" si="198"/>
        <v>40933</v>
      </c>
      <c r="AS1363" s="44">
        <f t="shared" si="199"/>
        <v>89.120000000000019</v>
      </c>
      <c r="AT1363" s="10" t="str">
        <f t="shared" si="200"/>
        <v/>
      </c>
      <c r="AU1363" s="20" t="str">
        <f t="shared" si="201"/>
        <v/>
      </c>
      <c r="AV1363" s="42">
        <f t="shared" si="202"/>
        <v>1</v>
      </c>
      <c r="AW1363" s="89">
        <f t="shared" si="203"/>
        <v>0</v>
      </c>
      <c r="AX1363" s="168"/>
      <c r="AY1363" s="60"/>
      <c r="AZ1363" s="61"/>
      <c r="BB1363" s="61" t="str">
        <f>IF(Settings!I1359&lt;&gt;"",Settings!I1359,"")</f>
        <v/>
      </c>
    </row>
    <row r="1364" spans="2:54" x14ac:dyDescent="0.2">
      <c r="B1364" s="13"/>
      <c r="C1364" s="12"/>
      <c r="D1364" s="12"/>
      <c r="E1364" s="12"/>
      <c r="F1364" s="12"/>
      <c r="G1364" s="12"/>
      <c r="H1364" s="12"/>
      <c r="I1364" s="15"/>
      <c r="J1364" s="31"/>
      <c r="K1364" s="180"/>
      <c r="L1364" s="40"/>
      <c r="M1364" s="14"/>
      <c r="N1364" s="16"/>
      <c r="O1364" s="49"/>
      <c r="P1364" s="64"/>
      <c r="Q1364" s="18"/>
      <c r="R1364" s="181">
        <f t="shared" si="195"/>
        <v>0</v>
      </c>
      <c r="S1364" s="181">
        <f t="shared" si="196"/>
        <v>0</v>
      </c>
      <c r="T1364" s="181">
        <f t="shared" si="197"/>
        <v>0</v>
      </c>
      <c r="AQ1364" s="1">
        <f>COUNT(L$11:L1364)</f>
        <v>37</v>
      </c>
      <c r="AR1364" s="43">
        <f t="shared" si="198"/>
        <v>40933</v>
      </c>
      <c r="AS1364" s="44">
        <f t="shared" si="199"/>
        <v>89.120000000000019</v>
      </c>
      <c r="AT1364" s="10" t="str">
        <f t="shared" si="200"/>
        <v/>
      </c>
      <c r="AU1364" s="20" t="str">
        <f t="shared" si="201"/>
        <v/>
      </c>
      <c r="AV1364" s="42">
        <f t="shared" si="202"/>
        <v>1</v>
      </c>
      <c r="AW1364" s="89">
        <f t="shared" si="203"/>
        <v>0</v>
      </c>
      <c r="AX1364" s="168"/>
      <c r="AY1364" s="60"/>
      <c r="AZ1364" s="61"/>
      <c r="BB1364" s="61" t="str">
        <f>IF(Settings!I1360&lt;&gt;"",Settings!I1360,"")</f>
        <v/>
      </c>
    </row>
    <row r="1365" spans="2:54" x14ac:dyDescent="0.2">
      <c r="B1365" s="13"/>
      <c r="C1365" s="12"/>
      <c r="D1365" s="12"/>
      <c r="E1365" s="12"/>
      <c r="F1365" s="12"/>
      <c r="G1365" s="12"/>
      <c r="H1365" s="12"/>
      <c r="I1365" s="15"/>
      <c r="J1365" s="31"/>
      <c r="K1365" s="180"/>
      <c r="L1365" s="40"/>
      <c r="M1365" s="14"/>
      <c r="N1365" s="16"/>
      <c r="O1365" s="49"/>
      <c r="P1365" s="64"/>
      <c r="Q1365" s="18"/>
      <c r="R1365" s="181">
        <f t="shared" si="195"/>
        <v>0</v>
      </c>
      <c r="S1365" s="181">
        <f t="shared" si="196"/>
        <v>0</v>
      </c>
      <c r="T1365" s="181">
        <f t="shared" si="197"/>
        <v>0</v>
      </c>
      <c r="AQ1365" s="1">
        <f>COUNT(L$11:L1365)</f>
        <v>37</v>
      </c>
      <c r="AR1365" s="43">
        <f t="shared" si="198"/>
        <v>40933</v>
      </c>
      <c r="AS1365" s="44">
        <f t="shared" si="199"/>
        <v>89.120000000000019</v>
      </c>
      <c r="AT1365" s="10" t="str">
        <f t="shared" si="200"/>
        <v/>
      </c>
      <c r="AU1365" s="20" t="str">
        <f t="shared" si="201"/>
        <v/>
      </c>
      <c r="AV1365" s="42">
        <f t="shared" si="202"/>
        <v>1</v>
      </c>
      <c r="AW1365" s="89">
        <f t="shared" si="203"/>
        <v>0</v>
      </c>
      <c r="AX1365" s="168"/>
      <c r="AY1365" s="60"/>
      <c r="AZ1365" s="61"/>
      <c r="BB1365" s="61" t="str">
        <f>IF(Settings!I1361&lt;&gt;"",Settings!I1361,"")</f>
        <v/>
      </c>
    </row>
    <row r="1366" spans="2:54" x14ac:dyDescent="0.2">
      <c r="B1366" s="13"/>
      <c r="C1366" s="12"/>
      <c r="D1366" s="12"/>
      <c r="E1366" s="12"/>
      <c r="F1366" s="12"/>
      <c r="G1366" s="12"/>
      <c r="H1366" s="12"/>
      <c r="I1366" s="15"/>
      <c r="J1366" s="31"/>
      <c r="K1366" s="180"/>
      <c r="L1366" s="40"/>
      <c r="M1366" s="14"/>
      <c r="N1366" s="16"/>
      <c r="O1366" s="49"/>
      <c r="P1366" s="64"/>
      <c r="Q1366" s="18"/>
      <c r="R1366" s="181">
        <f t="shared" si="195"/>
        <v>0</v>
      </c>
      <c r="S1366" s="181">
        <f t="shared" si="196"/>
        <v>0</v>
      </c>
      <c r="T1366" s="181">
        <f t="shared" si="197"/>
        <v>0</v>
      </c>
      <c r="AQ1366" s="1">
        <f>COUNT(L$11:L1366)</f>
        <v>37</v>
      </c>
      <c r="AR1366" s="43">
        <f t="shared" si="198"/>
        <v>40933</v>
      </c>
      <c r="AS1366" s="44">
        <f t="shared" si="199"/>
        <v>89.120000000000019</v>
      </c>
      <c r="AT1366" s="10" t="str">
        <f t="shared" si="200"/>
        <v/>
      </c>
      <c r="AU1366" s="20" t="str">
        <f t="shared" si="201"/>
        <v/>
      </c>
      <c r="AV1366" s="42">
        <f t="shared" si="202"/>
        <v>1</v>
      </c>
      <c r="AW1366" s="89">
        <f t="shared" si="203"/>
        <v>0</v>
      </c>
      <c r="AX1366" s="168"/>
      <c r="AY1366" s="60"/>
      <c r="AZ1366" s="61"/>
      <c r="BB1366" s="61" t="str">
        <f>IF(Settings!I1362&lt;&gt;"",Settings!I1362,"")</f>
        <v/>
      </c>
    </row>
    <row r="1367" spans="2:54" x14ac:dyDescent="0.2">
      <c r="B1367" s="13"/>
      <c r="C1367" s="12"/>
      <c r="D1367" s="12"/>
      <c r="E1367" s="12"/>
      <c r="F1367" s="12"/>
      <c r="G1367" s="12"/>
      <c r="H1367" s="12"/>
      <c r="I1367" s="15"/>
      <c r="J1367" s="31"/>
      <c r="K1367" s="180"/>
      <c r="L1367" s="40"/>
      <c r="M1367" s="14"/>
      <c r="N1367" s="16"/>
      <c r="O1367" s="49"/>
      <c r="P1367" s="64"/>
      <c r="Q1367" s="18"/>
      <c r="R1367" s="181">
        <f t="shared" si="195"/>
        <v>0</v>
      </c>
      <c r="S1367" s="181">
        <f t="shared" si="196"/>
        <v>0</v>
      </c>
      <c r="T1367" s="181">
        <f t="shared" si="197"/>
        <v>0</v>
      </c>
      <c r="AQ1367" s="1">
        <f>COUNT(L$11:L1367)</f>
        <v>37</v>
      </c>
      <c r="AR1367" s="43">
        <f t="shared" si="198"/>
        <v>40933</v>
      </c>
      <c r="AS1367" s="44">
        <f t="shared" si="199"/>
        <v>89.120000000000019</v>
      </c>
      <c r="AT1367" s="10" t="str">
        <f t="shared" si="200"/>
        <v/>
      </c>
      <c r="AU1367" s="20" t="str">
        <f t="shared" si="201"/>
        <v/>
      </c>
      <c r="AV1367" s="42">
        <f t="shared" si="202"/>
        <v>1</v>
      </c>
      <c r="AW1367" s="89">
        <f t="shared" si="203"/>
        <v>0</v>
      </c>
      <c r="AX1367" s="168"/>
      <c r="AY1367" s="60"/>
      <c r="AZ1367" s="61"/>
      <c r="BB1367" s="61" t="str">
        <f>IF(Settings!I1363&lt;&gt;"",Settings!I1363,"")</f>
        <v/>
      </c>
    </row>
    <row r="1368" spans="2:54" x14ac:dyDescent="0.2">
      <c r="B1368" s="13"/>
      <c r="C1368" s="12"/>
      <c r="D1368" s="12"/>
      <c r="E1368" s="12"/>
      <c r="F1368" s="12"/>
      <c r="G1368" s="12"/>
      <c r="H1368" s="12"/>
      <c r="I1368" s="15"/>
      <c r="J1368" s="31"/>
      <c r="K1368" s="180"/>
      <c r="L1368" s="40"/>
      <c r="M1368" s="14"/>
      <c r="N1368" s="16"/>
      <c r="O1368" s="49"/>
      <c r="P1368" s="64"/>
      <c r="Q1368" s="18"/>
      <c r="R1368" s="181">
        <f t="shared" si="195"/>
        <v>0</v>
      </c>
      <c r="S1368" s="181">
        <f t="shared" si="196"/>
        <v>0</v>
      </c>
      <c r="T1368" s="181">
        <f t="shared" si="197"/>
        <v>0</v>
      </c>
      <c r="AQ1368" s="1">
        <f>COUNT(L$11:L1368)</f>
        <v>37</v>
      </c>
      <c r="AR1368" s="43">
        <f t="shared" si="198"/>
        <v>40933</v>
      </c>
      <c r="AS1368" s="44">
        <f t="shared" si="199"/>
        <v>89.120000000000019</v>
      </c>
      <c r="AT1368" s="10" t="str">
        <f t="shared" si="200"/>
        <v/>
      </c>
      <c r="AU1368" s="20" t="str">
        <f t="shared" si="201"/>
        <v/>
      </c>
      <c r="AV1368" s="42">
        <f t="shared" si="202"/>
        <v>1</v>
      </c>
      <c r="AW1368" s="89">
        <f t="shared" si="203"/>
        <v>0</v>
      </c>
      <c r="AX1368" s="168"/>
      <c r="AY1368" s="60"/>
      <c r="AZ1368" s="61"/>
      <c r="BB1368" s="61" t="str">
        <f>IF(Settings!I1364&lt;&gt;"",Settings!I1364,"")</f>
        <v/>
      </c>
    </row>
    <row r="1369" spans="2:54" x14ac:dyDescent="0.2">
      <c r="B1369" s="13"/>
      <c r="C1369" s="12"/>
      <c r="D1369" s="12"/>
      <c r="E1369" s="12"/>
      <c r="F1369" s="12"/>
      <c r="G1369" s="12"/>
      <c r="H1369" s="12"/>
      <c r="I1369" s="15"/>
      <c r="J1369" s="31"/>
      <c r="K1369" s="180"/>
      <c r="L1369" s="40"/>
      <c r="M1369" s="14"/>
      <c r="N1369" s="16"/>
      <c r="O1369" s="49"/>
      <c r="P1369" s="64"/>
      <c r="Q1369" s="18"/>
      <c r="R1369" s="181">
        <f t="shared" si="195"/>
        <v>0</v>
      </c>
      <c r="S1369" s="181">
        <f t="shared" si="196"/>
        <v>0</v>
      </c>
      <c r="T1369" s="181">
        <f t="shared" si="197"/>
        <v>0</v>
      </c>
      <c r="AQ1369" s="1">
        <f>COUNT(L$11:L1369)</f>
        <v>37</v>
      </c>
      <c r="AR1369" s="43">
        <f t="shared" si="198"/>
        <v>40933</v>
      </c>
      <c r="AS1369" s="44">
        <f t="shared" si="199"/>
        <v>89.120000000000019</v>
      </c>
      <c r="AT1369" s="10" t="str">
        <f t="shared" si="200"/>
        <v/>
      </c>
      <c r="AU1369" s="20" t="str">
        <f t="shared" si="201"/>
        <v/>
      </c>
      <c r="AV1369" s="42">
        <f t="shared" si="202"/>
        <v>1</v>
      </c>
      <c r="AW1369" s="89">
        <f t="shared" si="203"/>
        <v>0</v>
      </c>
      <c r="AX1369" s="168"/>
      <c r="AY1369" s="60"/>
      <c r="AZ1369" s="61"/>
      <c r="BB1369" s="61" t="str">
        <f>IF(Settings!I1365&lt;&gt;"",Settings!I1365,"")</f>
        <v/>
      </c>
    </row>
    <row r="1370" spans="2:54" x14ac:dyDescent="0.2">
      <c r="B1370" s="13"/>
      <c r="C1370" s="12"/>
      <c r="D1370" s="12"/>
      <c r="E1370" s="12"/>
      <c r="F1370" s="12"/>
      <c r="G1370" s="12"/>
      <c r="H1370" s="12"/>
      <c r="I1370" s="15"/>
      <c r="J1370" s="31"/>
      <c r="K1370" s="180"/>
      <c r="L1370" s="40"/>
      <c r="M1370" s="14"/>
      <c r="N1370" s="16"/>
      <c r="O1370" s="49"/>
      <c r="P1370" s="64"/>
      <c r="Q1370" s="18"/>
      <c r="R1370" s="181">
        <f t="shared" si="195"/>
        <v>0</v>
      </c>
      <c r="S1370" s="181">
        <f t="shared" si="196"/>
        <v>0</v>
      </c>
      <c r="T1370" s="181">
        <f t="shared" si="197"/>
        <v>0</v>
      </c>
      <c r="AQ1370" s="1">
        <f>COUNT(L$11:L1370)</f>
        <v>37</v>
      </c>
      <c r="AR1370" s="43">
        <f t="shared" si="198"/>
        <v>40933</v>
      </c>
      <c r="AS1370" s="44">
        <f t="shared" si="199"/>
        <v>89.120000000000019</v>
      </c>
      <c r="AT1370" s="10" t="str">
        <f t="shared" si="200"/>
        <v/>
      </c>
      <c r="AU1370" s="20" t="str">
        <f t="shared" si="201"/>
        <v/>
      </c>
      <c r="AV1370" s="42">
        <f t="shared" si="202"/>
        <v>1</v>
      </c>
      <c r="AW1370" s="89">
        <f t="shared" si="203"/>
        <v>0</v>
      </c>
      <c r="AX1370" s="168"/>
      <c r="AY1370" s="60"/>
      <c r="AZ1370" s="61"/>
      <c r="BB1370" s="61" t="str">
        <f>IF(Settings!I1366&lt;&gt;"",Settings!I1366,"")</f>
        <v/>
      </c>
    </row>
    <row r="1371" spans="2:54" x14ac:dyDescent="0.2">
      <c r="B1371" s="13"/>
      <c r="C1371" s="12"/>
      <c r="D1371" s="12"/>
      <c r="E1371" s="12"/>
      <c r="F1371" s="12"/>
      <c r="G1371" s="12"/>
      <c r="H1371" s="12"/>
      <c r="I1371" s="15"/>
      <c r="J1371" s="31"/>
      <c r="K1371" s="180"/>
      <c r="L1371" s="40"/>
      <c r="M1371" s="14"/>
      <c r="N1371" s="16"/>
      <c r="O1371" s="49"/>
      <c r="P1371" s="64"/>
      <c r="Q1371" s="18"/>
      <c r="R1371" s="181">
        <f t="shared" si="195"/>
        <v>0</v>
      </c>
      <c r="S1371" s="181">
        <f t="shared" si="196"/>
        <v>0</v>
      </c>
      <c r="T1371" s="181">
        <f t="shared" si="197"/>
        <v>0</v>
      </c>
      <c r="AQ1371" s="1">
        <f>COUNT(L$11:L1371)</f>
        <v>37</v>
      </c>
      <c r="AR1371" s="43">
        <f t="shared" si="198"/>
        <v>40933</v>
      </c>
      <c r="AS1371" s="44">
        <f t="shared" si="199"/>
        <v>89.120000000000019</v>
      </c>
      <c r="AT1371" s="10" t="str">
        <f t="shared" si="200"/>
        <v/>
      </c>
      <c r="AU1371" s="20" t="str">
        <f t="shared" si="201"/>
        <v/>
      </c>
      <c r="AV1371" s="42">
        <f t="shared" si="202"/>
        <v>1</v>
      </c>
      <c r="AW1371" s="89">
        <f t="shared" si="203"/>
        <v>0</v>
      </c>
      <c r="AX1371" s="168"/>
      <c r="AY1371" s="60"/>
      <c r="AZ1371" s="61"/>
      <c r="BB1371" s="61" t="str">
        <f>IF(Settings!I1367&lt;&gt;"",Settings!I1367,"")</f>
        <v/>
      </c>
    </row>
    <row r="1372" spans="2:54" x14ac:dyDescent="0.2">
      <c r="B1372" s="13"/>
      <c r="C1372" s="12"/>
      <c r="D1372" s="12"/>
      <c r="E1372" s="12"/>
      <c r="F1372" s="12"/>
      <c r="G1372" s="12"/>
      <c r="H1372" s="12"/>
      <c r="I1372" s="15"/>
      <c r="J1372" s="31"/>
      <c r="K1372" s="180"/>
      <c r="L1372" s="40"/>
      <c r="M1372" s="14"/>
      <c r="N1372" s="16"/>
      <c r="O1372" s="49"/>
      <c r="P1372" s="64"/>
      <c r="Q1372" s="18"/>
      <c r="R1372" s="181">
        <f t="shared" si="195"/>
        <v>0</v>
      </c>
      <c r="S1372" s="181">
        <f t="shared" si="196"/>
        <v>0</v>
      </c>
      <c r="T1372" s="181">
        <f t="shared" si="197"/>
        <v>0</v>
      </c>
      <c r="AQ1372" s="1">
        <f>COUNT(L$11:L1372)</f>
        <v>37</v>
      </c>
      <c r="AR1372" s="43">
        <f t="shared" si="198"/>
        <v>40933</v>
      </c>
      <c r="AS1372" s="44">
        <f t="shared" si="199"/>
        <v>89.120000000000019</v>
      </c>
      <c r="AT1372" s="10" t="str">
        <f t="shared" si="200"/>
        <v/>
      </c>
      <c r="AU1372" s="20" t="str">
        <f t="shared" si="201"/>
        <v/>
      </c>
      <c r="AV1372" s="42">
        <f t="shared" si="202"/>
        <v>1</v>
      </c>
      <c r="AW1372" s="89">
        <f t="shared" si="203"/>
        <v>0</v>
      </c>
      <c r="AX1372" s="168"/>
      <c r="AY1372" s="60"/>
      <c r="AZ1372" s="61"/>
      <c r="BB1372" s="61" t="str">
        <f>IF(Settings!I1368&lt;&gt;"",Settings!I1368,"")</f>
        <v/>
      </c>
    </row>
    <row r="1373" spans="2:54" x14ac:dyDescent="0.2">
      <c r="B1373" s="13"/>
      <c r="C1373" s="12"/>
      <c r="D1373" s="12"/>
      <c r="E1373" s="12"/>
      <c r="F1373" s="12"/>
      <c r="G1373" s="12"/>
      <c r="H1373" s="12"/>
      <c r="I1373" s="15"/>
      <c r="J1373" s="31"/>
      <c r="K1373" s="180"/>
      <c r="L1373" s="40"/>
      <c r="M1373" s="14"/>
      <c r="N1373" s="16"/>
      <c r="O1373" s="49"/>
      <c r="P1373" s="64"/>
      <c r="Q1373" s="18"/>
      <c r="R1373" s="181">
        <f t="shared" si="195"/>
        <v>0</v>
      </c>
      <c r="S1373" s="181">
        <f t="shared" si="196"/>
        <v>0</v>
      </c>
      <c r="T1373" s="181">
        <f t="shared" si="197"/>
        <v>0</v>
      </c>
      <c r="AQ1373" s="1">
        <f>COUNT(L$11:L1373)</f>
        <v>37</v>
      </c>
      <c r="AR1373" s="43">
        <f t="shared" si="198"/>
        <v>40933</v>
      </c>
      <c r="AS1373" s="44">
        <f t="shared" si="199"/>
        <v>89.120000000000019</v>
      </c>
      <c r="AT1373" s="10" t="str">
        <f t="shared" si="200"/>
        <v/>
      </c>
      <c r="AU1373" s="20" t="str">
        <f t="shared" si="201"/>
        <v/>
      </c>
      <c r="AV1373" s="42">
        <f t="shared" si="202"/>
        <v>1</v>
      </c>
      <c r="AW1373" s="89">
        <f t="shared" si="203"/>
        <v>0</v>
      </c>
      <c r="AX1373" s="168"/>
      <c r="AY1373" s="60"/>
      <c r="AZ1373" s="61"/>
      <c r="BB1373" s="61" t="str">
        <f>IF(Settings!I1369&lt;&gt;"",Settings!I1369,"")</f>
        <v/>
      </c>
    </row>
    <row r="1374" spans="2:54" x14ac:dyDescent="0.2">
      <c r="B1374" s="13"/>
      <c r="C1374" s="12"/>
      <c r="D1374" s="12"/>
      <c r="E1374" s="12"/>
      <c r="F1374" s="12"/>
      <c r="G1374" s="12"/>
      <c r="H1374" s="12"/>
      <c r="I1374" s="15"/>
      <c r="J1374" s="31"/>
      <c r="K1374" s="180"/>
      <c r="L1374" s="40"/>
      <c r="M1374" s="14"/>
      <c r="N1374" s="16"/>
      <c r="O1374" s="49"/>
      <c r="P1374" s="64"/>
      <c r="Q1374" s="18"/>
      <c r="R1374" s="181">
        <f t="shared" si="195"/>
        <v>0</v>
      </c>
      <c r="S1374" s="181">
        <f t="shared" si="196"/>
        <v>0</v>
      </c>
      <c r="T1374" s="181">
        <f t="shared" si="197"/>
        <v>0</v>
      </c>
      <c r="AQ1374" s="1">
        <f>COUNT(L$11:L1374)</f>
        <v>37</v>
      </c>
      <c r="AR1374" s="43">
        <f t="shared" si="198"/>
        <v>40933</v>
      </c>
      <c r="AS1374" s="44">
        <f t="shared" si="199"/>
        <v>89.120000000000019</v>
      </c>
      <c r="AT1374" s="10" t="str">
        <f t="shared" si="200"/>
        <v/>
      </c>
      <c r="AU1374" s="20" t="str">
        <f t="shared" si="201"/>
        <v/>
      </c>
      <c r="AV1374" s="42">
        <f t="shared" si="202"/>
        <v>1</v>
      </c>
      <c r="AW1374" s="89">
        <f t="shared" si="203"/>
        <v>0</v>
      </c>
      <c r="AX1374" s="168"/>
      <c r="AY1374" s="60"/>
      <c r="AZ1374" s="61"/>
      <c r="BB1374" s="61" t="str">
        <f>IF(Settings!I1370&lt;&gt;"",Settings!I1370,"")</f>
        <v/>
      </c>
    </row>
    <row r="1375" spans="2:54" x14ac:dyDescent="0.2">
      <c r="B1375" s="13"/>
      <c r="C1375" s="12"/>
      <c r="D1375" s="12"/>
      <c r="E1375" s="12"/>
      <c r="F1375" s="12"/>
      <c r="G1375" s="12"/>
      <c r="H1375" s="12"/>
      <c r="I1375" s="15"/>
      <c r="J1375" s="31"/>
      <c r="K1375" s="180"/>
      <c r="L1375" s="40"/>
      <c r="M1375" s="14"/>
      <c r="N1375" s="16"/>
      <c r="O1375" s="49"/>
      <c r="P1375" s="64"/>
      <c r="Q1375" s="18"/>
      <c r="R1375" s="181">
        <f t="shared" si="195"/>
        <v>0</v>
      </c>
      <c r="S1375" s="181">
        <f t="shared" si="196"/>
        <v>0</v>
      </c>
      <c r="T1375" s="181">
        <f t="shared" si="197"/>
        <v>0</v>
      </c>
      <c r="AQ1375" s="1">
        <f>COUNT(L$11:L1375)</f>
        <v>37</v>
      </c>
      <c r="AR1375" s="43">
        <f t="shared" si="198"/>
        <v>40933</v>
      </c>
      <c r="AS1375" s="44">
        <f t="shared" si="199"/>
        <v>89.120000000000019</v>
      </c>
      <c r="AT1375" s="10" t="str">
        <f t="shared" si="200"/>
        <v/>
      </c>
      <c r="AU1375" s="20" t="str">
        <f t="shared" si="201"/>
        <v/>
      </c>
      <c r="AV1375" s="42">
        <f t="shared" si="202"/>
        <v>1</v>
      </c>
      <c r="AW1375" s="89">
        <f t="shared" si="203"/>
        <v>0</v>
      </c>
      <c r="AX1375" s="168"/>
      <c r="AY1375" s="60"/>
      <c r="AZ1375" s="61"/>
      <c r="BB1375" s="61" t="str">
        <f>IF(Settings!I1371&lt;&gt;"",Settings!I1371,"")</f>
        <v/>
      </c>
    </row>
    <row r="1376" spans="2:54" x14ac:dyDescent="0.2">
      <c r="B1376" s="13"/>
      <c r="C1376" s="12"/>
      <c r="D1376" s="12"/>
      <c r="E1376" s="12"/>
      <c r="F1376" s="12"/>
      <c r="G1376" s="12"/>
      <c r="H1376" s="12"/>
      <c r="I1376" s="15"/>
      <c r="J1376" s="31"/>
      <c r="K1376" s="180"/>
      <c r="L1376" s="40"/>
      <c r="M1376" s="14"/>
      <c r="N1376" s="16"/>
      <c r="O1376" s="49"/>
      <c r="P1376" s="64"/>
      <c r="Q1376" s="18"/>
      <c r="R1376" s="181">
        <f t="shared" si="195"/>
        <v>0</v>
      </c>
      <c r="S1376" s="181">
        <f t="shared" si="196"/>
        <v>0</v>
      </c>
      <c r="T1376" s="181">
        <f t="shared" si="197"/>
        <v>0</v>
      </c>
      <c r="AQ1376" s="1">
        <f>COUNT(L$11:L1376)</f>
        <v>37</v>
      </c>
      <c r="AR1376" s="43">
        <f t="shared" si="198"/>
        <v>40933</v>
      </c>
      <c r="AS1376" s="44">
        <f t="shared" si="199"/>
        <v>89.120000000000019</v>
      </c>
      <c r="AT1376" s="10" t="str">
        <f t="shared" si="200"/>
        <v/>
      </c>
      <c r="AU1376" s="20" t="str">
        <f t="shared" si="201"/>
        <v/>
      </c>
      <c r="AV1376" s="42">
        <f t="shared" si="202"/>
        <v>1</v>
      </c>
      <c r="AW1376" s="89">
        <f t="shared" si="203"/>
        <v>0</v>
      </c>
      <c r="AX1376" s="168"/>
      <c r="AY1376" s="60"/>
      <c r="AZ1376" s="61"/>
      <c r="BB1376" s="61" t="str">
        <f>IF(Settings!I1372&lt;&gt;"",Settings!I1372,"")</f>
        <v/>
      </c>
    </row>
    <row r="1377" spans="2:54" x14ac:dyDescent="0.2">
      <c r="B1377" s="13"/>
      <c r="C1377" s="12"/>
      <c r="D1377" s="12"/>
      <c r="E1377" s="12"/>
      <c r="F1377" s="12"/>
      <c r="G1377" s="12"/>
      <c r="H1377" s="12"/>
      <c r="I1377" s="15"/>
      <c r="J1377" s="31"/>
      <c r="K1377" s="180"/>
      <c r="L1377" s="40"/>
      <c r="M1377" s="14"/>
      <c r="N1377" s="16"/>
      <c r="O1377" s="49"/>
      <c r="P1377" s="64"/>
      <c r="Q1377" s="18"/>
      <c r="R1377" s="181">
        <f t="shared" si="195"/>
        <v>0</v>
      </c>
      <c r="S1377" s="181">
        <f t="shared" si="196"/>
        <v>0</v>
      </c>
      <c r="T1377" s="181">
        <f t="shared" si="197"/>
        <v>0</v>
      </c>
      <c r="AQ1377" s="1">
        <f>COUNT(L$11:L1377)</f>
        <v>37</v>
      </c>
      <c r="AR1377" s="43">
        <f t="shared" si="198"/>
        <v>40933</v>
      </c>
      <c r="AS1377" s="44">
        <f t="shared" si="199"/>
        <v>89.120000000000019</v>
      </c>
      <c r="AT1377" s="10" t="str">
        <f t="shared" si="200"/>
        <v/>
      </c>
      <c r="AU1377" s="20" t="str">
        <f t="shared" si="201"/>
        <v/>
      </c>
      <c r="AV1377" s="42">
        <f t="shared" si="202"/>
        <v>1</v>
      </c>
      <c r="AW1377" s="89">
        <f t="shared" si="203"/>
        <v>0</v>
      </c>
      <c r="AX1377" s="168"/>
      <c r="AY1377" s="60"/>
      <c r="AZ1377" s="61"/>
      <c r="BB1377" s="61" t="str">
        <f>IF(Settings!I1373&lt;&gt;"",Settings!I1373,"")</f>
        <v/>
      </c>
    </row>
    <row r="1378" spans="2:54" x14ac:dyDescent="0.2">
      <c r="B1378" s="13"/>
      <c r="C1378" s="12"/>
      <c r="D1378" s="12"/>
      <c r="E1378" s="12"/>
      <c r="F1378" s="12"/>
      <c r="G1378" s="12"/>
      <c r="H1378" s="12"/>
      <c r="I1378" s="15"/>
      <c r="J1378" s="31"/>
      <c r="K1378" s="180"/>
      <c r="L1378" s="40"/>
      <c r="M1378" s="14"/>
      <c r="N1378" s="16"/>
      <c r="O1378" s="49"/>
      <c r="P1378" s="64"/>
      <c r="Q1378" s="18"/>
      <c r="R1378" s="181">
        <f t="shared" si="195"/>
        <v>0</v>
      </c>
      <c r="S1378" s="181">
        <f t="shared" si="196"/>
        <v>0</v>
      </c>
      <c r="T1378" s="181">
        <f t="shared" si="197"/>
        <v>0</v>
      </c>
      <c r="AQ1378" s="1">
        <f>COUNT(L$11:L1378)</f>
        <v>37</v>
      </c>
      <c r="AR1378" s="43">
        <f t="shared" si="198"/>
        <v>40933</v>
      </c>
      <c r="AS1378" s="44">
        <f t="shared" si="199"/>
        <v>89.120000000000019</v>
      </c>
      <c r="AT1378" s="10" t="str">
        <f t="shared" si="200"/>
        <v/>
      </c>
      <c r="AU1378" s="20" t="str">
        <f t="shared" si="201"/>
        <v/>
      </c>
      <c r="AV1378" s="42">
        <f t="shared" si="202"/>
        <v>1</v>
      </c>
      <c r="AW1378" s="89">
        <f t="shared" si="203"/>
        <v>0</v>
      </c>
      <c r="AX1378" s="168"/>
      <c r="AY1378" s="60"/>
      <c r="AZ1378" s="61"/>
      <c r="BB1378" s="61" t="str">
        <f>IF(Settings!I1374&lt;&gt;"",Settings!I1374,"")</f>
        <v/>
      </c>
    </row>
    <row r="1379" spans="2:54" x14ac:dyDescent="0.2">
      <c r="B1379" s="13"/>
      <c r="C1379" s="12"/>
      <c r="D1379" s="12"/>
      <c r="E1379" s="12"/>
      <c r="F1379" s="12"/>
      <c r="G1379" s="12"/>
      <c r="H1379" s="12"/>
      <c r="I1379" s="15"/>
      <c r="J1379" s="31"/>
      <c r="K1379" s="180"/>
      <c r="L1379" s="40"/>
      <c r="M1379" s="14"/>
      <c r="N1379" s="16"/>
      <c r="O1379" s="49"/>
      <c r="P1379" s="64"/>
      <c r="Q1379" s="18"/>
      <c r="R1379" s="181">
        <f t="shared" si="195"/>
        <v>0</v>
      </c>
      <c r="S1379" s="181">
        <f t="shared" si="196"/>
        <v>0</v>
      </c>
      <c r="T1379" s="181">
        <f t="shared" si="197"/>
        <v>0</v>
      </c>
      <c r="AQ1379" s="1">
        <f>COUNT(L$11:L1379)</f>
        <v>37</v>
      </c>
      <c r="AR1379" s="43">
        <f t="shared" si="198"/>
        <v>40933</v>
      </c>
      <c r="AS1379" s="44">
        <f t="shared" si="199"/>
        <v>89.120000000000019</v>
      </c>
      <c r="AT1379" s="10" t="str">
        <f t="shared" si="200"/>
        <v/>
      </c>
      <c r="AU1379" s="20" t="str">
        <f t="shared" si="201"/>
        <v/>
      </c>
      <c r="AV1379" s="42">
        <f t="shared" si="202"/>
        <v>1</v>
      </c>
      <c r="AW1379" s="89">
        <f t="shared" si="203"/>
        <v>0</v>
      </c>
      <c r="AX1379" s="168"/>
      <c r="AY1379" s="60"/>
      <c r="AZ1379" s="61"/>
      <c r="BB1379" s="61" t="str">
        <f>IF(Settings!I1375&lt;&gt;"",Settings!I1375,"")</f>
        <v/>
      </c>
    </row>
    <row r="1380" spans="2:54" x14ac:dyDescent="0.2">
      <c r="B1380" s="13"/>
      <c r="C1380" s="12"/>
      <c r="D1380" s="12"/>
      <c r="E1380" s="12"/>
      <c r="F1380" s="12"/>
      <c r="G1380" s="12"/>
      <c r="H1380" s="12"/>
      <c r="I1380" s="15"/>
      <c r="J1380" s="31"/>
      <c r="K1380" s="180"/>
      <c r="L1380" s="40"/>
      <c r="M1380" s="14"/>
      <c r="N1380" s="16"/>
      <c r="O1380" s="49"/>
      <c r="P1380" s="64"/>
      <c r="Q1380" s="18"/>
      <c r="R1380" s="181">
        <f t="shared" si="195"/>
        <v>0</v>
      </c>
      <c r="S1380" s="181">
        <f t="shared" si="196"/>
        <v>0</v>
      </c>
      <c r="T1380" s="181">
        <f t="shared" si="197"/>
        <v>0</v>
      </c>
      <c r="AQ1380" s="1">
        <f>COUNT(L$11:L1380)</f>
        <v>37</v>
      </c>
      <c r="AR1380" s="43">
        <f t="shared" si="198"/>
        <v>40933</v>
      </c>
      <c r="AS1380" s="44">
        <f t="shared" si="199"/>
        <v>89.120000000000019</v>
      </c>
      <c r="AT1380" s="10" t="str">
        <f t="shared" si="200"/>
        <v/>
      </c>
      <c r="AU1380" s="20" t="str">
        <f t="shared" si="201"/>
        <v/>
      </c>
      <c r="AV1380" s="42">
        <f t="shared" si="202"/>
        <v>1</v>
      </c>
      <c r="AW1380" s="89">
        <f t="shared" si="203"/>
        <v>0</v>
      </c>
      <c r="AX1380" s="168"/>
      <c r="AY1380" s="60"/>
      <c r="AZ1380" s="61"/>
      <c r="BB1380" s="61" t="str">
        <f>IF(Settings!I1376&lt;&gt;"",Settings!I1376,"")</f>
        <v/>
      </c>
    </row>
    <row r="1381" spans="2:54" x14ac:dyDescent="0.2">
      <c r="B1381" s="13"/>
      <c r="C1381" s="12"/>
      <c r="D1381" s="12"/>
      <c r="E1381" s="12"/>
      <c r="F1381" s="12"/>
      <c r="G1381" s="12"/>
      <c r="H1381" s="12"/>
      <c r="I1381" s="15"/>
      <c r="J1381" s="31"/>
      <c r="K1381" s="180"/>
      <c r="L1381" s="40"/>
      <c r="M1381" s="14"/>
      <c r="N1381" s="16"/>
      <c r="O1381" s="49"/>
      <c r="P1381" s="64"/>
      <c r="Q1381" s="18"/>
      <c r="R1381" s="181">
        <f t="shared" si="195"/>
        <v>0</v>
      </c>
      <c r="S1381" s="181">
        <f t="shared" si="196"/>
        <v>0</v>
      </c>
      <c r="T1381" s="181">
        <f t="shared" si="197"/>
        <v>0</v>
      </c>
      <c r="AQ1381" s="1">
        <f>COUNT(L$11:L1381)</f>
        <v>37</v>
      </c>
      <c r="AR1381" s="43">
        <f t="shared" si="198"/>
        <v>40933</v>
      </c>
      <c r="AS1381" s="44">
        <f t="shared" si="199"/>
        <v>89.120000000000019</v>
      </c>
      <c r="AT1381" s="10" t="str">
        <f t="shared" si="200"/>
        <v/>
      </c>
      <c r="AU1381" s="20" t="str">
        <f t="shared" si="201"/>
        <v/>
      </c>
      <c r="AV1381" s="42">
        <f t="shared" si="202"/>
        <v>1</v>
      </c>
      <c r="AW1381" s="89">
        <f t="shared" si="203"/>
        <v>0</v>
      </c>
      <c r="AX1381" s="168"/>
      <c r="AY1381" s="60"/>
      <c r="AZ1381" s="61"/>
      <c r="BB1381" s="61" t="str">
        <f>IF(Settings!I1377&lt;&gt;"",Settings!I1377,"")</f>
        <v/>
      </c>
    </row>
    <row r="1382" spans="2:54" x14ac:dyDescent="0.2">
      <c r="B1382" s="13"/>
      <c r="C1382" s="12"/>
      <c r="D1382" s="12"/>
      <c r="E1382" s="12"/>
      <c r="F1382" s="12"/>
      <c r="G1382" s="12"/>
      <c r="H1382" s="12"/>
      <c r="I1382" s="15"/>
      <c r="J1382" s="31"/>
      <c r="K1382" s="180"/>
      <c r="L1382" s="40"/>
      <c r="M1382" s="14"/>
      <c r="N1382" s="16"/>
      <c r="O1382" s="49"/>
      <c r="P1382" s="64"/>
      <c r="Q1382" s="18"/>
      <c r="R1382" s="181">
        <f t="shared" si="195"/>
        <v>0</v>
      </c>
      <c r="S1382" s="181">
        <f t="shared" si="196"/>
        <v>0</v>
      </c>
      <c r="T1382" s="181">
        <f t="shared" si="197"/>
        <v>0</v>
      </c>
      <c r="AQ1382" s="1">
        <f>COUNT(L$11:L1382)</f>
        <v>37</v>
      </c>
      <c r="AR1382" s="43">
        <f t="shared" si="198"/>
        <v>40933</v>
      </c>
      <c r="AS1382" s="44">
        <f t="shared" si="199"/>
        <v>89.120000000000019</v>
      </c>
      <c r="AT1382" s="10" t="str">
        <f t="shared" si="200"/>
        <v/>
      </c>
      <c r="AU1382" s="20" t="str">
        <f t="shared" si="201"/>
        <v/>
      </c>
      <c r="AV1382" s="42">
        <f t="shared" si="202"/>
        <v>1</v>
      </c>
      <c r="AW1382" s="89">
        <f t="shared" si="203"/>
        <v>0</v>
      </c>
      <c r="AX1382" s="168"/>
      <c r="AY1382" s="60"/>
      <c r="AZ1382" s="61"/>
      <c r="BB1382" s="61" t="str">
        <f>IF(Settings!I1378&lt;&gt;"",Settings!I1378,"")</f>
        <v/>
      </c>
    </row>
    <row r="1383" spans="2:54" x14ac:dyDescent="0.2">
      <c r="B1383" s="13"/>
      <c r="C1383" s="12"/>
      <c r="D1383" s="12"/>
      <c r="E1383" s="12"/>
      <c r="F1383" s="12"/>
      <c r="G1383" s="12"/>
      <c r="H1383" s="12"/>
      <c r="I1383" s="15"/>
      <c r="J1383" s="31"/>
      <c r="K1383" s="180"/>
      <c r="L1383" s="40"/>
      <c r="M1383" s="14"/>
      <c r="N1383" s="16"/>
      <c r="O1383" s="49"/>
      <c r="P1383" s="64"/>
      <c r="Q1383" s="18"/>
      <c r="R1383" s="181">
        <f t="shared" si="195"/>
        <v>0</v>
      </c>
      <c r="S1383" s="181">
        <f t="shared" si="196"/>
        <v>0</v>
      </c>
      <c r="T1383" s="181">
        <f t="shared" si="197"/>
        <v>0</v>
      </c>
      <c r="AQ1383" s="1">
        <f>COUNT(L$11:L1383)</f>
        <v>37</v>
      </c>
      <c r="AR1383" s="43">
        <f t="shared" si="198"/>
        <v>40933</v>
      </c>
      <c r="AS1383" s="44">
        <f t="shared" si="199"/>
        <v>89.120000000000019</v>
      </c>
      <c r="AT1383" s="10" t="str">
        <f t="shared" si="200"/>
        <v/>
      </c>
      <c r="AU1383" s="20" t="str">
        <f t="shared" si="201"/>
        <v/>
      </c>
      <c r="AV1383" s="42">
        <f t="shared" si="202"/>
        <v>1</v>
      </c>
      <c r="AW1383" s="89">
        <f t="shared" si="203"/>
        <v>0</v>
      </c>
      <c r="AX1383" s="168"/>
      <c r="AY1383" s="60"/>
      <c r="AZ1383" s="61"/>
      <c r="BB1383" s="61" t="str">
        <f>IF(Settings!I1379&lt;&gt;"",Settings!I1379,"")</f>
        <v/>
      </c>
    </row>
    <row r="1384" spans="2:54" x14ac:dyDescent="0.2">
      <c r="B1384" s="13"/>
      <c r="C1384" s="12"/>
      <c r="D1384" s="12"/>
      <c r="E1384" s="12"/>
      <c r="F1384" s="12"/>
      <c r="G1384" s="12"/>
      <c r="H1384" s="12"/>
      <c r="I1384" s="15"/>
      <c r="J1384" s="31"/>
      <c r="K1384" s="180"/>
      <c r="L1384" s="40"/>
      <c r="M1384" s="14"/>
      <c r="N1384" s="16"/>
      <c r="O1384" s="49"/>
      <c r="P1384" s="64"/>
      <c r="Q1384" s="18"/>
      <c r="R1384" s="181">
        <f t="shared" si="195"/>
        <v>0</v>
      </c>
      <c r="S1384" s="181">
        <f t="shared" si="196"/>
        <v>0</v>
      </c>
      <c r="T1384" s="181">
        <f t="shared" si="197"/>
        <v>0</v>
      </c>
      <c r="AQ1384" s="1">
        <f>COUNT(L$11:L1384)</f>
        <v>37</v>
      </c>
      <c r="AR1384" s="43">
        <f t="shared" si="198"/>
        <v>40933</v>
      </c>
      <c r="AS1384" s="44">
        <f t="shared" si="199"/>
        <v>89.120000000000019</v>
      </c>
      <c r="AT1384" s="10" t="str">
        <f t="shared" si="200"/>
        <v/>
      </c>
      <c r="AU1384" s="20" t="str">
        <f t="shared" si="201"/>
        <v/>
      </c>
      <c r="AV1384" s="42">
        <f t="shared" si="202"/>
        <v>1</v>
      </c>
      <c r="AW1384" s="89">
        <f t="shared" si="203"/>
        <v>0</v>
      </c>
      <c r="AX1384" s="168"/>
      <c r="AY1384" s="60"/>
      <c r="AZ1384" s="61"/>
      <c r="BB1384" s="61" t="str">
        <f>IF(Settings!I1380&lt;&gt;"",Settings!I1380,"")</f>
        <v/>
      </c>
    </row>
    <row r="1385" spans="2:54" x14ac:dyDescent="0.2">
      <c r="B1385" s="13"/>
      <c r="C1385" s="12"/>
      <c r="D1385" s="12"/>
      <c r="E1385" s="12"/>
      <c r="F1385" s="12"/>
      <c r="G1385" s="12"/>
      <c r="H1385" s="12"/>
      <c r="I1385" s="15"/>
      <c r="J1385" s="31"/>
      <c r="K1385" s="180"/>
      <c r="L1385" s="40"/>
      <c r="M1385" s="14"/>
      <c r="N1385" s="16"/>
      <c r="O1385" s="49"/>
      <c r="P1385" s="64"/>
      <c r="Q1385" s="18"/>
      <c r="R1385" s="181">
        <f t="shared" si="195"/>
        <v>0</v>
      </c>
      <c r="S1385" s="181">
        <f t="shared" si="196"/>
        <v>0</v>
      </c>
      <c r="T1385" s="181">
        <f t="shared" si="197"/>
        <v>0</v>
      </c>
      <c r="AQ1385" s="1">
        <f>COUNT(L$11:L1385)</f>
        <v>37</v>
      </c>
      <c r="AR1385" s="43">
        <f t="shared" si="198"/>
        <v>40933</v>
      </c>
      <c r="AS1385" s="44">
        <f t="shared" si="199"/>
        <v>89.120000000000019</v>
      </c>
      <c r="AT1385" s="10" t="str">
        <f t="shared" si="200"/>
        <v/>
      </c>
      <c r="AU1385" s="20" t="str">
        <f t="shared" si="201"/>
        <v/>
      </c>
      <c r="AV1385" s="42">
        <f t="shared" si="202"/>
        <v>1</v>
      </c>
      <c r="AW1385" s="89">
        <f t="shared" si="203"/>
        <v>0</v>
      </c>
      <c r="AX1385" s="168"/>
      <c r="AY1385" s="60"/>
      <c r="AZ1385" s="61"/>
      <c r="BB1385" s="61" t="str">
        <f>IF(Settings!I1381&lt;&gt;"",Settings!I1381,"")</f>
        <v/>
      </c>
    </row>
    <row r="1386" spans="2:54" x14ac:dyDescent="0.2">
      <c r="B1386" s="13"/>
      <c r="C1386" s="12"/>
      <c r="D1386" s="12"/>
      <c r="E1386" s="12"/>
      <c r="F1386" s="12"/>
      <c r="G1386" s="12"/>
      <c r="H1386" s="12"/>
      <c r="I1386" s="15"/>
      <c r="J1386" s="31"/>
      <c r="K1386" s="180"/>
      <c r="L1386" s="40"/>
      <c r="M1386" s="14"/>
      <c r="N1386" s="16"/>
      <c r="O1386" s="49"/>
      <c r="P1386" s="64"/>
      <c r="Q1386" s="18"/>
      <c r="R1386" s="181">
        <f t="shared" si="195"/>
        <v>0</v>
      </c>
      <c r="S1386" s="181">
        <f t="shared" si="196"/>
        <v>0</v>
      </c>
      <c r="T1386" s="181">
        <f t="shared" si="197"/>
        <v>0</v>
      </c>
      <c r="AQ1386" s="1">
        <f>COUNT(L$11:L1386)</f>
        <v>37</v>
      </c>
      <c r="AR1386" s="43">
        <f t="shared" si="198"/>
        <v>40933</v>
      </c>
      <c r="AS1386" s="44">
        <f t="shared" si="199"/>
        <v>89.120000000000019</v>
      </c>
      <c r="AT1386" s="10" t="str">
        <f t="shared" si="200"/>
        <v/>
      </c>
      <c r="AU1386" s="20" t="str">
        <f t="shared" si="201"/>
        <v/>
      </c>
      <c r="AV1386" s="42">
        <f t="shared" si="202"/>
        <v>1</v>
      </c>
      <c r="AW1386" s="89">
        <f t="shared" si="203"/>
        <v>0</v>
      </c>
      <c r="AX1386" s="168"/>
      <c r="AY1386" s="60"/>
      <c r="AZ1386" s="61"/>
      <c r="BB1386" s="61" t="str">
        <f>IF(Settings!I1382&lt;&gt;"",Settings!I1382,"")</f>
        <v/>
      </c>
    </row>
    <row r="1387" spans="2:54" x14ac:dyDescent="0.2">
      <c r="B1387" s="13"/>
      <c r="C1387" s="12"/>
      <c r="D1387" s="12"/>
      <c r="E1387" s="12"/>
      <c r="F1387" s="12"/>
      <c r="G1387" s="12"/>
      <c r="H1387" s="12"/>
      <c r="I1387" s="15"/>
      <c r="J1387" s="31"/>
      <c r="K1387" s="180"/>
      <c r="L1387" s="40"/>
      <c r="M1387" s="14"/>
      <c r="N1387" s="16"/>
      <c r="O1387" s="49"/>
      <c r="P1387" s="64"/>
      <c r="Q1387" s="18"/>
      <c r="R1387" s="181">
        <f t="shared" si="195"/>
        <v>0</v>
      </c>
      <c r="S1387" s="181">
        <f t="shared" si="196"/>
        <v>0</v>
      </c>
      <c r="T1387" s="181">
        <f t="shared" si="197"/>
        <v>0</v>
      </c>
      <c r="AQ1387" s="1">
        <f>COUNT(L$11:L1387)</f>
        <v>37</v>
      </c>
      <c r="AR1387" s="43">
        <f t="shared" si="198"/>
        <v>40933</v>
      </c>
      <c r="AS1387" s="44">
        <f t="shared" si="199"/>
        <v>89.120000000000019</v>
      </c>
      <c r="AT1387" s="10" t="str">
        <f t="shared" si="200"/>
        <v/>
      </c>
      <c r="AU1387" s="20" t="str">
        <f t="shared" si="201"/>
        <v/>
      </c>
      <c r="AV1387" s="42">
        <f t="shared" si="202"/>
        <v>1</v>
      </c>
      <c r="AW1387" s="89">
        <f t="shared" si="203"/>
        <v>0</v>
      </c>
      <c r="AX1387" s="168"/>
      <c r="AY1387" s="60"/>
      <c r="AZ1387" s="61"/>
      <c r="BB1387" s="61" t="str">
        <f>IF(Settings!I1383&lt;&gt;"",Settings!I1383,"")</f>
        <v/>
      </c>
    </row>
    <row r="1388" spans="2:54" x14ac:dyDescent="0.2">
      <c r="B1388" s="13"/>
      <c r="C1388" s="12"/>
      <c r="D1388" s="12"/>
      <c r="E1388" s="12"/>
      <c r="F1388" s="12"/>
      <c r="G1388" s="12"/>
      <c r="H1388" s="12"/>
      <c r="I1388" s="15"/>
      <c r="J1388" s="31"/>
      <c r="K1388" s="180"/>
      <c r="L1388" s="40"/>
      <c r="M1388" s="14"/>
      <c r="N1388" s="16"/>
      <c r="O1388" s="49"/>
      <c r="P1388" s="64"/>
      <c r="Q1388" s="18"/>
      <c r="R1388" s="181">
        <f t="shared" si="195"/>
        <v>0</v>
      </c>
      <c r="S1388" s="181">
        <f t="shared" si="196"/>
        <v>0</v>
      </c>
      <c r="T1388" s="181">
        <f t="shared" si="197"/>
        <v>0</v>
      </c>
      <c r="AQ1388" s="1">
        <f>COUNT(L$11:L1388)</f>
        <v>37</v>
      </c>
      <c r="AR1388" s="43">
        <f t="shared" si="198"/>
        <v>40933</v>
      </c>
      <c r="AS1388" s="44">
        <f t="shared" si="199"/>
        <v>89.120000000000019</v>
      </c>
      <c r="AT1388" s="10" t="str">
        <f t="shared" si="200"/>
        <v/>
      </c>
      <c r="AU1388" s="20" t="str">
        <f t="shared" si="201"/>
        <v/>
      </c>
      <c r="AV1388" s="42">
        <f t="shared" si="202"/>
        <v>1</v>
      </c>
      <c r="AW1388" s="89">
        <f t="shared" si="203"/>
        <v>0</v>
      </c>
      <c r="AX1388" s="168"/>
      <c r="AY1388" s="60"/>
      <c r="AZ1388" s="61"/>
      <c r="BB1388" s="61" t="str">
        <f>IF(Settings!I1384&lt;&gt;"",Settings!I1384,"")</f>
        <v/>
      </c>
    </row>
    <row r="1389" spans="2:54" x14ac:dyDescent="0.2">
      <c r="B1389" s="13"/>
      <c r="C1389" s="12"/>
      <c r="D1389" s="12"/>
      <c r="E1389" s="12"/>
      <c r="F1389" s="12"/>
      <c r="G1389" s="12"/>
      <c r="H1389" s="12"/>
      <c r="I1389" s="15"/>
      <c r="J1389" s="31"/>
      <c r="K1389" s="180"/>
      <c r="L1389" s="40"/>
      <c r="M1389" s="14"/>
      <c r="N1389" s="16"/>
      <c r="O1389" s="49"/>
      <c r="P1389" s="64"/>
      <c r="Q1389" s="18"/>
      <c r="R1389" s="181">
        <f t="shared" si="195"/>
        <v>0</v>
      </c>
      <c r="S1389" s="181">
        <f t="shared" si="196"/>
        <v>0</v>
      </c>
      <c r="T1389" s="181">
        <f t="shared" si="197"/>
        <v>0</v>
      </c>
      <c r="AQ1389" s="1">
        <f>COUNT(L$11:L1389)</f>
        <v>37</v>
      </c>
      <c r="AR1389" s="43">
        <f t="shared" si="198"/>
        <v>40933</v>
      </c>
      <c r="AS1389" s="44">
        <f t="shared" si="199"/>
        <v>89.120000000000019</v>
      </c>
      <c r="AT1389" s="10" t="str">
        <f t="shared" si="200"/>
        <v/>
      </c>
      <c r="AU1389" s="20" t="str">
        <f t="shared" si="201"/>
        <v/>
      </c>
      <c r="AV1389" s="42">
        <f t="shared" si="202"/>
        <v>1</v>
      </c>
      <c r="AW1389" s="89">
        <f t="shared" si="203"/>
        <v>0</v>
      </c>
      <c r="AX1389" s="168"/>
      <c r="AY1389" s="60"/>
      <c r="AZ1389" s="61"/>
      <c r="BB1389" s="61" t="str">
        <f>IF(Settings!I1385&lt;&gt;"",Settings!I1385,"")</f>
        <v/>
      </c>
    </row>
    <row r="1390" spans="2:54" x14ac:dyDescent="0.2">
      <c r="B1390" s="13"/>
      <c r="C1390" s="12"/>
      <c r="D1390" s="12"/>
      <c r="E1390" s="12"/>
      <c r="F1390" s="12"/>
      <c r="G1390" s="12"/>
      <c r="H1390" s="12"/>
      <c r="I1390" s="15"/>
      <c r="J1390" s="31"/>
      <c r="K1390" s="180"/>
      <c r="L1390" s="40"/>
      <c r="M1390" s="14"/>
      <c r="N1390" s="16"/>
      <c r="O1390" s="49"/>
      <c r="P1390" s="64"/>
      <c r="Q1390" s="18"/>
      <c r="R1390" s="181">
        <f t="shared" si="195"/>
        <v>0</v>
      </c>
      <c r="S1390" s="181">
        <f t="shared" si="196"/>
        <v>0</v>
      </c>
      <c r="T1390" s="181">
        <f t="shared" si="197"/>
        <v>0</v>
      </c>
      <c r="AQ1390" s="1">
        <f>COUNT(L$11:L1390)</f>
        <v>37</v>
      </c>
      <c r="AR1390" s="43">
        <f t="shared" si="198"/>
        <v>40933</v>
      </c>
      <c r="AS1390" s="44">
        <f t="shared" si="199"/>
        <v>89.120000000000019</v>
      </c>
      <c r="AT1390" s="10" t="str">
        <f t="shared" si="200"/>
        <v/>
      </c>
      <c r="AU1390" s="20" t="str">
        <f t="shared" si="201"/>
        <v/>
      </c>
      <c r="AV1390" s="42">
        <f t="shared" si="202"/>
        <v>1</v>
      </c>
      <c r="AW1390" s="89">
        <f t="shared" si="203"/>
        <v>0</v>
      </c>
      <c r="AX1390" s="168"/>
      <c r="AY1390" s="60"/>
      <c r="AZ1390" s="61"/>
      <c r="BB1390" s="61" t="str">
        <f>IF(Settings!I1386&lt;&gt;"",Settings!I1386,"")</f>
        <v/>
      </c>
    </row>
    <row r="1391" spans="2:54" x14ac:dyDescent="0.2">
      <c r="B1391" s="13"/>
      <c r="C1391" s="12"/>
      <c r="D1391" s="12"/>
      <c r="E1391" s="12"/>
      <c r="F1391" s="12"/>
      <c r="G1391" s="12"/>
      <c r="H1391" s="12"/>
      <c r="I1391" s="15"/>
      <c r="J1391" s="31"/>
      <c r="K1391" s="180"/>
      <c r="L1391" s="40"/>
      <c r="M1391" s="14"/>
      <c r="N1391" s="16"/>
      <c r="O1391" s="49"/>
      <c r="P1391" s="64"/>
      <c r="Q1391" s="18"/>
      <c r="R1391" s="181">
        <f t="shared" si="195"/>
        <v>0</v>
      </c>
      <c r="S1391" s="181">
        <f t="shared" si="196"/>
        <v>0</v>
      </c>
      <c r="T1391" s="181">
        <f t="shared" si="197"/>
        <v>0</v>
      </c>
      <c r="AQ1391" s="1">
        <f>COUNT(L$11:L1391)</f>
        <v>37</v>
      </c>
      <c r="AR1391" s="43">
        <f t="shared" si="198"/>
        <v>40933</v>
      </c>
      <c r="AS1391" s="44">
        <f t="shared" si="199"/>
        <v>89.120000000000019</v>
      </c>
      <c r="AT1391" s="10" t="str">
        <f t="shared" si="200"/>
        <v/>
      </c>
      <c r="AU1391" s="20" t="str">
        <f t="shared" si="201"/>
        <v/>
      </c>
      <c r="AV1391" s="42">
        <f t="shared" si="202"/>
        <v>1</v>
      </c>
      <c r="AW1391" s="89">
        <f t="shared" si="203"/>
        <v>0</v>
      </c>
      <c r="AX1391" s="168"/>
      <c r="AY1391" s="60"/>
      <c r="AZ1391" s="61"/>
      <c r="BB1391" s="61" t="str">
        <f>IF(Settings!I1387&lt;&gt;"",Settings!I1387,"")</f>
        <v/>
      </c>
    </row>
    <row r="1392" spans="2:54" x14ac:dyDescent="0.2">
      <c r="B1392" s="13"/>
      <c r="C1392" s="12"/>
      <c r="D1392" s="12"/>
      <c r="E1392" s="12"/>
      <c r="F1392" s="12"/>
      <c r="G1392" s="12"/>
      <c r="H1392" s="12"/>
      <c r="I1392" s="15"/>
      <c r="J1392" s="31"/>
      <c r="K1392" s="180"/>
      <c r="L1392" s="40"/>
      <c r="M1392" s="14"/>
      <c r="N1392" s="16"/>
      <c r="O1392" s="49"/>
      <c r="P1392" s="64"/>
      <c r="Q1392" s="18"/>
      <c r="R1392" s="181">
        <f t="shared" si="195"/>
        <v>0</v>
      </c>
      <c r="S1392" s="181">
        <f t="shared" si="196"/>
        <v>0</v>
      </c>
      <c r="T1392" s="181">
        <f t="shared" si="197"/>
        <v>0</v>
      </c>
      <c r="AQ1392" s="1">
        <f>COUNT(L$11:L1392)</f>
        <v>37</v>
      </c>
      <c r="AR1392" s="43">
        <f t="shared" si="198"/>
        <v>40933</v>
      </c>
      <c r="AS1392" s="44">
        <f t="shared" si="199"/>
        <v>89.120000000000019</v>
      </c>
      <c r="AT1392" s="10" t="str">
        <f t="shared" si="200"/>
        <v/>
      </c>
      <c r="AU1392" s="20" t="str">
        <f t="shared" si="201"/>
        <v/>
      </c>
      <c r="AV1392" s="42">
        <f t="shared" si="202"/>
        <v>1</v>
      </c>
      <c r="AW1392" s="89">
        <f t="shared" si="203"/>
        <v>0</v>
      </c>
      <c r="AX1392" s="168"/>
      <c r="AY1392" s="60"/>
      <c r="AZ1392" s="61"/>
      <c r="BB1392" s="61" t="str">
        <f>IF(Settings!I1388&lt;&gt;"",Settings!I1388,"")</f>
        <v/>
      </c>
    </row>
    <row r="1393" spans="2:54" x14ac:dyDescent="0.2">
      <c r="B1393" s="13"/>
      <c r="C1393" s="12"/>
      <c r="D1393" s="12"/>
      <c r="E1393" s="12"/>
      <c r="F1393" s="12"/>
      <c r="G1393" s="12"/>
      <c r="H1393" s="12"/>
      <c r="I1393" s="15"/>
      <c r="J1393" s="31"/>
      <c r="K1393" s="180"/>
      <c r="L1393" s="40"/>
      <c r="M1393" s="14"/>
      <c r="N1393" s="16"/>
      <c r="O1393" s="49"/>
      <c r="P1393" s="64"/>
      <c r="Q1393" s="18"/>
      <c r="R1393" s="181">
        <f t="shared" si="195"/>
        <v>0</v>
      </c>
      <c r="S1393" s="181">
        <f t="shared" si="196"/>
        <v>0</v>
      </c>
      <c r="T1393" s="181">
        <f t="shared" si="197"/>
        <v>0</v>
      </c>
      <c r="AQ1393" s="1">
        <f>COUNT(L$11:L1393)</f>
        <v>37</v>
      </c>
      <c r="AR1393" s="43">
        <f t="shared" si="198"/>
        <v>40933</v>
      </c>
      <c r="AS1393" s="44">
        <f t="shared" si="199"/>
        <v>89.120000000000019</v>
      </c>
      <c r="AT1393" s="10" t="str">
        <f t="shared" si="200"/>
        <v/>
      </c>
      <c r="AU1393" s="20" t="str">
        <f t="shared" si="201"/>
        <v/>
      </c>
      <c r="AV1393" s="42">
        <f t="shared" si="202"/>
        <v>1</v>
      </c>
      <c r="AW1393" s="89">
        <f t="shared" si="203"/>
        <v>0</v>
      </c>
      <c r="AX1393" s="168"/>
      <c r="AY1393" s="60"/>
      <c r="AZ1393" s="61"/>
      <c r="BB1393" s="61" t="str">
        <f>IF(Settings!I1389&lt;&gt;"",Settings!I1389,"")</f>
        <v/>
      </c>
    </row>
    <row r="1394" spans="2:54" x14ac:dyDescent="0.2">
      <c r="B1394" s="13"/>
      <c r="C1394" s="12"/>
      <c r="D1394" s="12"/>
      <c r="E1394" s="12"/>
      <c r="F1394" s="12"/>
      <c r="G1394" s="12"/>
      <c r="H1394" s="12"/>
      <c r="I1394" s="15"/>
      <c r="J1394" s="31"/>
      <c r="K1394" s="180"/>
      <c r="L1394" s="40"/>
      <c r="M1394" s="14"/>
      <c r="N1394" s="16"/>
      <c r="O1394" s="49"/>
      <c r="P1394" s="64"/>
      <c r="Q1394" s="18"/>
      <c r="R1394" s="181">
        <f t="shared" si="195"/>
        <v>0</v>
      </c>
      <c r="S1394" s="181">
        <f t="shared" si="196"/>
        <v>0</v>
      </c>
      <c r="T1394" s="181">
        <f t="shared" si="197"/>
        <v>0</v>
      </c>
      <c r="AQ1394" s="1">
        <f>COUNT(L$11:L1394)</f>
        <v>37</v>
      </c>
      <c r="AR1394" s="43">
        <f t="shared" si="198"/>
        <v>40933</v>
      </c>
      <c r="AS1394" s="44">
        <f t="shared" si="199"/>
        <v>89.120000000000019</v>
      </c>
      <c r="AT1394" s="10" t="str">
        <f t="shared" si="200"/>
        <v/>
      </c>
      <c r="AU1394" s="20" t="str">
        <f t="shared" si="201"/>
        <v/>
      </c>
      <c r="AV1394" s="42">
        <f t="shared" si="202"/>
        <v>1</v>
      </c>
      <c r="AW1394" s="89">
        <f t="shared" si="203"/>
        <v>0</v>
      </c>
      <c r="AX1394" s="168"/>
      <c r="AY1394" s="60"/>
      <c r="AZ1394" s="61"/>
      <c r="BB1394" s="61" t="str">
        <f>IF(Settings!I1390&lt;&gt;"",Settings!I1390,"")</f>
        <v/>
      </c>
    </row>
    <row r="1395" spans="2:54" x14ac:dyDescent="0.2">
      <c r="B1395" s="13"/>
      <c r="C1395" s="12"/>
      <c r="D1395" s="12"/>
      <c r="E1395" s="12"/>
      <c r="F1395" s="12"/>
      <c r="G1395" s="12"/>
      <c r="H1395" s="12"/>
      <c r="I1395" s="15"/>
      <c r="J1395" s="31"/>
      <c r="K1395" s="180"/>
      <c r="L1395" s="40"/>
      <c r="M1395" s="14"/>
      <c r="N1395" s="16"/>
      <c r="O1395" s="49"/>
      <c r="P1395" s="64"/>
      <c r="Q1395" s="18"/>
      <c r="R1395" s="181">
        <f t="shared" si="195"/>
        <v>0</v>
      </c>
      <c r="S1395" s="181">
        <f t="shared" si="196"/>
        <v>0</v>
      </c>
      <c r="T1395" s="181">
        <f t="shared" si="197"/>
        <v>0</v>
      </c>
      <c r="AQ1395" s="1">
        <f>COUNT(L$11:L1395)</f>
        <v>37</v>
      </c>
      <c r="AR1395" s="43">
        <f t="shared" si="198"/>
        <v>40933</v>
      </c>
      <c r="AS1395" s="44">
        <f t="shared" si="199"/>
        <v>89.120000000000019</v>
      </c>
      <c r="AT1395" s="10" t="str">
        <f t="shared" si="200"/>
        <v/>
      </c>
      <c r="AU1395" s="20" t="str">
        <f t="shared" si="201"/>
        <v/>
      </c>
      <c r="AV1395" s="42">
        <f t="shared" si="202"/>
        <v>1</v>
      </c>
      <c r="AW1395" s="89">
        <f t="shared" si="203"/>
        <v>0</v>
      </c>
      <c r="AX1395" s="168"/>
      <c r="AY1395" s="60"/>
      <c r="AZ1395" s="61"/>
      <c r="BB1395" s="61" t="str">
        <f>IF(Settings!I1391&lt;&gt;"",Settings!I1391,"")</f>
        <v/>
      </c>
    </row>
    <row r="1396" spans="2:54" x14ac:dyDescent="0.2">
      <c r="B1396" s="13"/>
      <c r="C1396" s="12"/>
      <c r="D1396" s="12"/>
      <c r="E1396" s="12"/>
      <c r="F1396" s="12"/>
      <c r="G1396" s="12"/>
      <c r="H1396" s="12"/>
      <c r="I1396" s="15"/>
      <c r="J1396" s="31"/>
      <c r="K1396" s="180"/>
      <c r="L1396" s="40"/>
      <c r="M1396" s="14"/>
      <c r="N1396" s="16"/>
      <c r="O1396" s="49"/>
      <c r="P1396" s="64"/>
      <c r="Q1396" s="18"/>
      <c r="R1396" s="181">
        <f t="shared" si="195"/>
        <v>0</v>
      </c>
      <c r="S1396" s="181">
        <f t="shared" si="196"/>
        <v>0</v>
      </c>
      <c r="T1396" s="181">
        <f t="shared" si="197"/>
        <v>0</v>
      </c>
      <c r="AQ1396" s="1">
        <f>COUNT(L$11:L1396)</f>
        <v>37</v>
      </c>
      <c r="AR1396" s="43">
        <f t="shared" si="198"/>
        <v>40933</v>
      </c>
      <c r="AS1396" s="44">
        <f t="shared" si="199"/>
        <v>89.120000000000019</v>
      </c>
      <c r="AT1396" s="10" t="str">
        <f t="shared" si="200"/>
        <v/>
      </c>
      <c r="AU1396" s="20" t="str">
        <f t="shared" si="201"/>
        <v/>
      </c>
      <c r="AV1396" s="42">
        <f t="shared" si="202"/>
        <v>1</v>
      </c>
      <c r="AW1396" s="89">
        <f t="shared" si="203"/>
        <v>0</v>
      </c>
      <c r="AX1396" s="168"/>
      <c r="AY1396" s="60"/>
      <c r="AZ1396" s="61"/>
      <c r="BB1396" s="61" t="str">
        <f>IF(Settings!I1392&lt;&gt;"",Settings!I1392,"")</f>
        <v/>
      </c>
    </row>
    <row r="1397" spans="2:54" x14ac:dyDescent="0.2">
      <c r="B1397" s="13"/>
      <c r="C1397" s="12"/>
      <c r="D1397" s="12"/>
      <c r="E1397" s="12"/>
      <c r="F1397" s="12"/>
      <c r="G1397" s="12"/>
      <c r="H1397" s="12"/>
      <c r="I1397" s="15"/>
      <c r="J1397" s="31"/>
      <c r="K1397" s="180"/>
      <c r="L1397" s="40"/>
      <c r="M1397" s="14"/>
      <c r="N1397" s="16"/>
      <c r="O1397" s="49"/>
      <c r="P1397" s="64"/>
      <c r="Q1397" s="18"/>
      <c r="R1397" s="181">
        <f t="shared" si="195"/>
        <v>0</v>
      </c>
      <c r="S1397" s="181">
        <f t="shared" si="196"/>
        <v>0</v>
      </c>
      <c r="T1397" s="181">
        <f t="shared" si="197"/>
        <v>0</v>
      </c>
      <c r="AQ1397" s="1">
        <f>COUNT(L$11:L1397)</f>
        <v>37</v>
      </c>
      <c r="AR1397" s="43">
        <f t="shared" si="198"/>
        <v>40933</v>
      </c>
      <c r="AS1397" s="44">
        <f t="shared" si="199"/>
        <v>89.120000000000019</v>
      </c>
      <c r="AT1397" s="10" t="str">
        <f t="shared" si="200"/>
        <v/>
      </c>
      <c r="AU1397" s="20" t="str">
        <f t="shared" si="201"/>
        <v/>
      </c>
      <c r="AV1397" s="42">
        <f t="shared" si="202"/>
        <v>1</v>
      </c>
      <c r="AW1397" s="89">
        <f t="shared" si="203"/>
        <v>0</v>
      </c>
      <c r="AX1397" s="168"/>
      <c r="AY1397" s="60"/>
      <c r="AZ1397" s="61"/>
      <c r="BB1397" s="61" t="str">
        <f>IF(Settings!I1393&lt;&gt;"",Settings!I1393,"")</f>
        <v/>
      </c>
    </row>
    <row r="1398" spans="2:54" x14ac:dyDescent="0.2">
      <c r="B1398" s="13"/>
      <c r="C1398" s="12"/>
      <c r="D1398" s="12"/>
      <c r="E1398" s="12"/>
      <c r="F1398" s="12"/>
      <c r="G1398" s="12"/>
      <c r="H1398" s="12"/>
      <c r="I1398" s="15"/>
      <c r="J1398" s="31"/>
      <c r="K1398" s="180"/>
      <c r="L1398" s="40"/>
      <c r="M1398" s="14"/>
      <c r="N1398" s="16"/>
      <c r="O1398" s="49"/>
      <c r="P1398" s="64"/>
      <c r="Q1398" s="18"/>
      <c r="R1398" s="181">
        <f t="shared" si="195"/>
        <v>0</v>
      </c>
      <c r="S1398" s="181">
        <f t="shared" si="196"/>
        <v>0</v>
      </c>
      <c r="T1398" s="181">
        <f t="shared" si="197"/>
        <v>0</v>
      </c>
      <c r="AQ1398" s="1">
        <f>COUNT(L$11:L1398)</f>
        <v>37</v>
      </c>
      <c r="AR1398" s="43">
        <f t="shared" si="198"/>
        <v>40933</v>
      </c>
      <c r="AS1398" s="44">
        <f t="shared" si="199"/>
        <v>89.120000000000019</v>
      </c>
      <c r="AT1398" s="10" t="str">
        <f t="shared" si="200"/>
        <v/>
      </c>
      <c r="AU1398" s="20" t="str">
        <f t="shared" si="201"/>
        <v/>
      </c>
      <c r="AV1398" s="42">
        <f t="shared" si="202"/>
        <v>1</v>
      </c>
      <c r="AW1398" s="89">
        <f t="shared" si="203"/>
        <v>0</v>
      </c>
      <c r="AX1398" s="168"/>
      <c r="AY1398" s="60"/>
      <c r="AZ1398" s="61"/>
      <c r="BB1398" s="61" t="str">
        <f>IF(Settings!I1394&lt;&gt;"",Settings!I1394,"")</f>
        <v/>
      </c>
    </row>
    <row r="1399" spans="2:54" x14ac:dyDescent="0.2">
      <c r="B1399" s="13"/>
      <c r="C1399" s="12"/>
      <c r="D1399" s="12"/>
      <c r="E1399" s="12"/>
      <c r="F1399" s="12"/>
      <c r="G1399" s="12"/>
      <c r="H1399" s="12"/>
      <c r="I1399" s="15"/>
      <c r="J1399" s="31"/>
      <c r="K1399" s="180"/>
      <c r="L1399" s="40"/>
      <c r="M1399" s="14"/>
      <c r="N1399" s="16"/>
      <c r="O1399" s="49"/>
      <c r="P1399" s="64"/>
      <c r="Q1399" s="18"/>
      <c r="R1399" s="181">
        <f t="shared" si="195"/>
        <v>0</v>
      </c>
      <c r="S1399" s="181">
        <f t="shared" si="196"/>
        <v>0</v>
      </c>
      <c r="T1399" s="181">
        <f t="shared" si="197"/>
        <v>0</v>
      </c>
      <c r="AQ1399" s="1">
        <f>COUNT(L$11:L1399)</f>
        <v>37</v>
      </c>
      <c r="AR1399" s="43">
        <f t="shared" si="198"/>
        <v>40933</v>
      </c>
      <c r="AS1399" s="44">
        <f t="shared" si="199"/>
        <v>89.120000000000019</v>
      </c>
      <c r="AT1399" s="10" t="str">
        <f t="shared" si="200"/>
        <v/>
      </c>
      <c r="AU1399" s="20" t="str">
        <f t="shared" si="201"/>
        <v/>
      </c>
      <c r="AV1399" s="42">
        <f t="shared" si="202"/>
        <v>1</v>
      </c>
      <c r="AW1399" s="89">
        <f t="shared" si="203"/>
        <v>0</v>
      </c>
      <c r="AX1399" s="168"/>
      <c r="AY1399" s="60"/>
      <c r="AZ1399" s="61"/>
      <c r="BB1399" s="61" t="str">
        <f>IF(Settings!I1395&lt;&gt;"",Settings!I1395,"")</f>
        <v/>
      </c>
    </row>
    <row r="1400" spans="2:54" x14ac:dyDescent="0.2">
      <c r="B1400" s="13"/>
      <c r="C1400" s="12"/>
      <c r="D1400" s="12"/>
      <c r="E1400" s="12"/>
      <c r="F1400" s="12"/>
      <c r="G1400" s="12"/>
      <c r="H1400" s="12"/>
      <c r="I1400" s="15"/>
      <c r="J1400" s="31"/>
      <c r="K1400" s="180"/>
      <c r="L1400" s="40"/>
      <c r="M1400" s="14"/>
      <c r="N1400" s="16"/>
      <c r="O1400" s="49"/>
      <c r="P1400" s="64"/>
      <c r="Q1400" s="18"/>
      <c r="R1400" s="181">
        <f t="shared" si="195"/>
        <v>0</v>
      </c>
      <c r="S1400" s="181">
        <f t="shared" si="196"/>
        <v>0</v>
      </c>
      <c r="T1400" s="181">
        <f t="shared" si="197"/>
        <v>0</v>
      </c>
      <c r="AQ1400" s="1">
        <f>COUNT(L$11:L1400)</f>
        <v>37</v>
      </c>
      <c r="AR1400" s="43">
        <f t="shared" si="198"/>
        <v>40933</v>
      </c>
      <c r="AS1400" s="44">
        <f t="shared" si="199"/>
        <v>89.120000000000019</v>
      </c>
      <c r="AT1400" s="10" t="str">
        <f t="shared" si="200"/>
        <v/>
      </c>
      <c r="AU1400" s="20" t="str">
        <f t="shared" si="201"/>
        <v/>
      </c>
      <c r="AV1400" s="42">
        <f t="shared" si="202"/>
        <v>1</v>
      </c>
      <c r="AW1400" s="89">
        <f t="shared" si="203"/>
        <v>0</v>
      </c>
      <c r="AX1400" s="168"/>
      <c r="AY1400" s="60"/>
      <c r="AZ1400" s="61"/>
      <c r="BB1400" s="61" t="str">
        <f>IF(Settings!I1396&lt;&gt;"",Settings!I1396,"")</f>
        <v/>
      </c>
    </row>
    <row r="1401" spans="2:54" x14ac:dyDescent="0.2">
      <c r="B1401" s="13"/>
      <c r="C1401" s="12"/>
      <c r="D1401" s="12"/>
      <c r="E1401" s="12"/>
      <c r="F1401" s="12"/>
      <c r="G1401" s="12"/>
      <c r="H1401" s="12"/>
      <c r="I1401" s="15"/>
      <c r="J1401" s="31"/>
      <c r="K1401" s="180"/>
      <c r="L1401" s="40"/>
      <c r="M1401" s="14"/>
      <c r="N1401" s="16"/>
      <c r="O1401" s="49"/>
      <c r="P1401" s="64"/>
      <c r="Q1401" s="18"/>
      <c r="R1401" s="181">
        <f t="shared" si="195"/>
        <v>0</v>
      </c>
      <c r="S1401" s="181">
        <f t="shared" si="196"/>
        <v>0</v>
      </c>
      <c r="T1401" s="181">
        <f t="shared" si="197"/>
        <v>0</v>
      </c>
      <c r="AQ1401" s="1">
        <f>COUNT(L$11:L1401)</f>
        <v>37</v>
      </c>
      <c r="AR1401" s="43">
        <f t="shared" si="198"/>
        <v>40933</v>
      </c>
      <c r="AS1401" s="44">
        <f t="shared" si="199"/>
        <v>89.120000000000019</v>
      </c>
      <c r="AT1401" s="10" t="str">
        <f t="shared" si="200"/>
        <v/>
      </c>
      <c r="AU1401" s="20" t="str">
        <f t="shared" si="201"/>
        <v/>
      </c>
      <c r="AV1401" s="42">
        <f t="shared" si="202"/>
        <v>1</v>
      </c>
      <c r="AW1401" s="89">
        <f t="shared" si="203"/>
        <v>0</v>
      </c>
      <c r="AX1401" s="168"/>
      <c r="AY1401" s="60"/>
      <c r="AZ1401" s="61"/>
      <c r="BB1401" s="61" t="str">
        <f>IF(Settings!I1397&lt;&gt;"",Settings!I1397,"")</f>
        <v/>
      </c>
    </row>
    <row r="1402" spans="2:54" x14ac:dyDescent="0.2">
      <c r="B1402" s="13"/>
      <c r="C1402" s="12"/>
      <c r="D1402" s="12"/>
      <c r="E1402" s="12"/>
      <c r="F1402" s="12"/>
      <c r="G1402" s="12"/>
      <c r="H1402" s="12"/>
      <c r="I1402" s="15"/>
      <c r="J1402" s="31"/>
      <c r="K1402" s="180"/>
      <c r="L1402" s="40"/>
      <c r="M1402" s="14"/>
      <c r="N1402" s="16"/>
      <c r="O1402" s="49"/>
      <c r="P1402" s="64"/>
      <c r="Q1402" s="18"/>
      <c r="R1402" s="181">
        <f t="shared" si="195"/>
        <v>0</v>
      </c>
      <c r="S1402" s="181">
        <f t="shared" si="196"/>
        <v>0</v>
      </c>
      <c r="T1402" s="181">
        <f t="shared" si="197"/>
        <v>0</v>
      </c>
      <c r="AQ1402" s="1">
        <f>COUNT(L$11:L1402)</f>
        <v>37</v>
      </c>
      <c r="AR1402" s="43">
        <f t="shared" si="198"/>
        <v>40933</v>
      </c>
      <c r="AS1402" s="44">
        <f t="shared" si="199"/>
        <v>89.120000000000019</v>
      </c>
      <c r="AT1402" s="10" t="str">
        <f t="shared" si="200"/>
        <v/>
      </c>
      <c r="AU1402" s="20" t="str">
        <f t="shared" si="201"/>
        <v/>
      </c>
      <c r="AV1402" s="42">
        <f t="shared" si="202"/>
        <v>1</v>
      </c>
      <c r="AW1402" s="89">
        <f t="shared" si="203"/>
        <v>0</v>
      </c>
      <c r="AX1402" s="168"/>
      <c r="AY1402" s="60"/>
      <c r="AZ1402" s="61"/>
      <c r="BB1402" s="61" t="str">
        <f>IF(Settings!I1398&lt;&gt;"",Settings!I1398,"")</f>
        <v/>
      </c>
    </row>
    <row r="1403" spans="2:54" x14ac:dyDescent="0.2">
      <c r="B1403" s="13"/>
      <c r="C1403" s="12"/>
      <c r="D1403" s="12"/>
      <c r="E1403" s="12"/>
      <c r="F1403" s="12"/>
      <c r="G1403" s="12"/>
      <c r="H1403" s="12"/>
      <c r="I1403" s="15"/>
      <c r="J1403" s="31"/>
      <c r="K1403" s="180"/>
      <c r="L1403" s="40"/>
      <c r="M1403" s="14"/>
      <c r="N1403" s="16"/>
      <c r="O1403" s="49"/>
      <c r="P1403" s="64"/>
      <c r="Q1403" s="18"/>
      <c r="R1403" s="181">
        <f t="shared" si="195"/>
        <v>0</v>
      </c>
      <c r="S1403" s="181">
        <f t="shared" si="196"/>
        <v>0</v>
      </c>
      <c r="T1403" s="181">
        <f t="shared" si="197"/>
        <v>0</v>
      </c>
      <c r="AQ1403" s="1">
        <f>COUNT(L$11:L1403)</f>
        <v>37</v>
      </c>
      <c r="AR1403" s="43">
        <f t="shared" si="198"/>
        <v>40933</v>
      </c>
      <c r="AS1403" s="44">
        <f t="shared" si="199"/>
        <v>89.120000000000019</v>
      </c>
      <c r="AT1403" s="10" t="str">
        <f t="shared" si="200"/>
        <v/>
      </c>
      <c r="AU1403" s="20" t="str">
        <f t="shared" si="201"/>
        <v/>
      </c>
      <c r="AV1403" s="42">
        <f t="shared" si="202"/>
        <v>1</v>
      </c>
      <c r="AW1403" s="89">
        <f t="shared" si="203"/>
        <v>0</v>
      </c>
      <c r="AX1403" s="168"/>
      <c r="AY1403" s="60"/>
      <c r="AZ1403" s="61"/>
      <c r="BB1403" s="61" t="str">
        <f>IF(Settings!I1399&lt;&gt;"",Settings!I1399,"")</f>
        <v/>
      </c>
    </row>
    <row r="1404" spans="2:54" x14ac:dyDescent="0.2">
      <c r="B1404" s="13"/>
      <c r="C1404" s="12"/>
      <c r="D1404" s="12"/>
      <c r="E1404" s="12"/>
      <c r="F1404" s="12"/>
      <c r="G1404" s="12"/>
      <c r="H1404" s="12"/>
      <c r="I1404" s="15"/>
      <c r="J1404" s="31"/>
      <c r="K1404" s="180"/>
      <c r="L1404" s="40"/>
      <c r="M1404" s="14"/>
      <c r="N1404" s="16"/>
      <c r="O1404" s="49"/>
      <c r="P1404" s="64"/>
      <c r="Q1404" s="18"/>
      <c r="R1404" s="181">
        <f t="shared" si="195"/>
        <v>0</v>
      </c>
      <c r="S1404" s="181">
        <f t="shared" si="196"/>
        <v>0</v>
      </c>
      <c r="T1404" s="181">
        <f t="shared" si="197"/>
        <v>0</v>
      </c>
      <c r="AQ1404" s="1">
        <f>COUNT(L$11:L1404)</f>
        <v>37</v>
      </c>
      <c r="AR1404" s="43">
        <f t="shared" si="198"/>
        <v>40933</v>
      </c>
      <c r="AS1404" s="44">
        <f t="shared" si="199"/>
        <v>89.120000000000019</v>
      </c>
      <c r="AT1404" s="10" t="str">
        <f t="shared" si="200"/>
        <v/>
      </c>
      <c r="AU1404" s="20" t="str">
        <f t="shared" si="201"/>
        <v/>
      </c>
      <c r="AV1404" s="42">
        <f t="shared" si="202"/>
        <v>1</v>
      </c>
      <c r="AW1404" s="89">
        <f t="shared" si="203"/>
        <v>0</v>
      </c>
      <c r="AX1404" s="168"/>
      <c r="AY1404" s="60"/>
      <c r="AZ1404" s="61"/>
      <c r="BB1404" s="61" t="str">
        <f>IF(Settings!I1400&lt;&gt;"",Settings!I1400,"")</f>
        <v/>
      </c>
    </row>
    <row r="1405" spans="2:54" x14ac:dyDescent="0.2">
      <c r="B1405" s="13"/>
      <c r="C1405" s="12"/>
      <c r="D1405" s="12"/>
      <c r="E1405" s="12"/>
      <c r="F1405" s="12"/>
      <c r="G1405" s="12"/>
      <c r="H1405" s="12"/>
      <c r="I1405" s="15"/>
      <c r="J1405" s="31"/>
      <c r="K1405" s="180"/>
      <c r="L1405" s="40"/>
      <c r="M1405" s="14"/>
      <c r="N1405" s="16"/>
      <c r="O1405" s="49"/>
      <c r="P1405" s="64"/>
      <c r="Q1405" s="18"/>
      <c r="R1405" s="181">
        <f t="shared" si="195"/>
        <v>0</v>
      </c>
      <c r="S1405" s="181">
        <f t="shared" si="196"/>
        <v>0</v>
      </c>
      <c r="T1405" s="181">
        <f t="shared" si="197"/>
        <v>0</v>
      </c>
      <c r="AQ1405" s="1">
        <f>COUNT(L$11:L1405)</f>
        <v>37</v>
      </c>
      <c r="AR1405" s="43">
        <f t="shared" si="198"/>
        <v>40933</v>
      </c>
      <c r="AS1405" s="44">
        <f t="shared" si="199"/>
        <v>89.120000000000019</v>
      </c>
      <c r="AT1405" s="10" t="str">
        <f t="shared" si="200"/>
        <v/>
      </c>
      <c r="AU1405" s="20" t="str">
        <f t="shared" si="201"/>
        <v/>
      </c>
      <c r="AV1405" s="42">
        <f t="shared" si="202"/>
        <v>1</v>
      </c>
      <c r="AW1405" s="89">
        <f t="shared" si="203"/>
        <v>0</v>
      </c>
      <c r="AX1405" s="168"/>
      <c r="AY1405" s="60"/>
      <c r="AZ1405" s="61"/>
      <c r="BB1405" s="61" t="str">
        <f>IF(Settings!I1401&lt;&gt;"",Settings!I1401,"")</f>
        <v/>
      </c>
    </row>
    <row r="1406" spans="2:54" x14ac:dyDescent="0.2">
      <c r="B1406" s="13"/>
      <c r="C1406" s="12"/>
      <c r="D1406" s="12"/>
      <c r="E1406" s="12"/>
      <c r="F1406" s="12"/>
      <c r="G1406" s="12"/>
      <c r="H1406" s="12"/>
      <c r="I1406" s="15"/>
      <c r="J1406" s="31"/>
      <c r="K1406" s="180"/>
      <c r="L1406" s="40"/>
      <c r="M1406" s="14"/>
      <c r="N1406" s="16"/>
      <c r="O1406" s="49"/>
      <c r="P1406" s="64"/>
      <c r="Q1406" s="18"/>
      <c r="R1406" s="181">
        <f t="shared" si="195"/>
        <v>0</v>
      </c>
      <c r="S1406" s="181">
        <f t="shared" si="196"/>
        <v>0</v>
      </c>
      <c r="T1406" s="181">
        <f t="shared" si="197"/>
        <v>0</v>
      </c>
      <c r="AQ1406" s="1">
        <f>COUNT(L$11:L1406)</f>
        <v>37</v>
      </c>
      <c r="AR1406" s="43">
        <f t="shared" si="198"/>
        <v>40933</v>
      </c>
      <c r="AS1406" s="44">
        <f t="shared" si="199"/>
        <v>89.120000000000019</v>
      </c>
      <c r="AT1406" s="10" t="str">
        <f t="shared" si="200"/>
        <v/>
      </c>
      <c r="AU1406" s="20" t="str">
        <f t="shared" si="201"/>
        <v/>
      </c>
      <c r="AV1406" s="42">
        <f t="shared" si="202"/>
        <v>1</v>
      </c>
      <c r="AW1406" s="89">
        <f t="shared" si="203"/>
        <v>0</v>
      </c>
      <c r="AX1406" s="168"/>
      <c r="AY1406" s="60"/>
      <c r="AZ1406" s="61"/>
      <c r="BB1406" s="61" t="str">
        <f>IF(Settings!I1402&lt;&gt;"",Settings!I1402,"")</f>
        <v/>
      </c>
    </row>
    <row r="1407" spans="2:54" x14ac:dyDescent="0.2">
      <c r="B1407" s="13"/>
      <c r="C1407" s="12"/>
      <c r="D1407" s="12"/>
      <c r="E1407" s="12"/>
      <c r="F1407" s="12"/>
      <c r="G1407" s="12"/>
      <c r="H1407" s="12"/>
      <c r="I1407" s="15"/>
      <c r="J1407" s="31"/>
      <c r="K1407" s="180"/>
      <c r="L1407" s="40"/>
      <c r="M1407" s="14"/>
      <c r="N1407" s="16"/>
      <c r="O1407" s="49"/>
      <c r="P1407" s="64"/>
      <c r="Q1407" s="18"/>
      <c r="R1407" s="181">
        <f t="shared" si="195"/>
        <v>0</v>
      </c>
      <c r="S1407" s="181">
        <f t="shared" si="196"/>
        <v>0</v>
      </c>
      <c r="T1407" s="181">
        <f t="shared" si="197"/>
        <v>0</v>
      </c>
      <c r="AQ1407" s="1">
        <f>COUNT(L$11:L1407)</f>
        <v>37</v>
      </c>
      <c r="AR1407" s="43">
        <f t="shared" si="198"/>
        <v>40933</v>
      </c>
      <c r="AS1407" s="44">
        <f t="shared" si="199"/>
        <v>89.120000000000019</v>
      </c>
      <c r="AT1407" s="10" t="str">
        <f t="shared" si="200"/>
        <v/>
      </c>
      <c r="AU1407" s="20" t="str">
        <f t="shared" si="201"/>
        <v/>
      </c>
      <c r="AV1407" s="42">
        <f t="shared" si="202"/>
        <v>1</v>
      </c>
      <c r="AW1407" s="89">
        <f t="shared" si="203"/>
        <v>0</v>
      </c>
      <c r="AX1407" s="168"/>
      <c r="AY1407" s="60"/>
      <c r="AZ1407" s="61"/>
      <c r="BB1407" s="61" t="str">
        <f>IF(Settings!I1403&lt;&gt;"",Settings!I1403,"")</f>
        <v/>
      </c>
    </row>
    <row r="1408" spans="2:54" x14ac:dyDescent="0.2">
      <c r="B1408" s="13"/>
      <c r="C1408" s="12"/>
      <c r="D1408" s="12"/>
      <c r="E1408" s="12"/>
      <c r="F1408" s="12"/>
      <c r="G1408" s="12"/>
      <c r="H1408" s="12"/>
      <c r="I1408" s="15"/>
      <c r="J1408" s="31"/>
      <c r="K1408" s="180"/>
      <c r="L1408" s="40"/>
      <c r="M1408" s="14"/>
      <c r="N1408" s="16"/>
      <c r="O1408" s="49"/>
      <c r="P1408" s="64"/>
      <c r="Q1408" s="18"/>
      <c r="R1408" s="181">
        <f t="shared" si="195"/>
        <v>0</v>
      </c>
      <c r="S1408" s="181">
        <f t="shared" si="196"/>
        <v>0</v>
      </c>
      <c r="T1408" s="181">
        <f t="shared" si="197"/>
        <v>0</v>
      </c>
      <c r="AQ1408" s="1">
        <f>COUNT(L$11:L1408)</f>
        <v>37</v>
      </c>
      <c r="AR1408" s="43">
        <f t="shared" si="198"/>
        <v>40933</v>
      </c>
      <c r="AS1408" s="44">
        <f t="shared" si="199"/>
        <v>89.120000000000019</v>
      </c>
      <c r="AT1408" s="10" t="str">
        <f t="shared" si="200"/>
        <v/>
      </c>
      <c r="AU1408" s="20" t="str">
        <f t="shared" si="201"/>
        <v/>
      </c>
      <c r="AV1408" s="42">
        <f t="shared" si="202"/>
        <v>1</v>
      </c>
      <c r="AW1408" s="89">
        <f t="shared" si="203"/>
        <v>0</v>
      </c>
      <c r="AX1408" s="168"/>
      <c r="AY1408" s="60"/>
      <c r="AZ1408" s="61"/>
      <c r="BB1408" s="61" t="str">
        <f>IF(Settings!I1404&lt;&gt;"",Settings!I1404,"")</f>
        <v/>
      </c>
    </row>
    <row r="1409" spans="2:54" x14ac:dyDescent="0.2">
      <c r="B1409" s="13"/>
      <c r="C1409" s="12"/>
      <c r="D1409" s="12"/>
      <c r="E1409" s="12"/>
      <c r="F1409" s="12"/>
      <c r="G1409" s="12"/>
      <c r="H1409" s="12"/>
      <c r="I1409" s="15"/>
      <c r="J1409" s="31"/>
      <c r="K1409" s="180"/>
      <c r="L1409" s="40"/>
      <c r="M1409" s="14"/>
      <c r="N1409" s="16"/>
      <c r="O1409" s="49"/>
      <c r="P1409" s="64"/>
      <c r="Q1409" s="18"/>
      <c r="R1409" s="181">
        <f t="shared" si="195"/>
        <v>0</v>
      </c>
      <c r="S1409" s="181">
        <f t="shared" si="196"/>
        <v>0</v>
      </c>
      <c r="T1409" s="181">
        <f t="shared" si="197"/>
        <v>0</v>
      </c>
      <c r="AQ1409" s="1">
        <f>COUNT(L$11:L1409)</f>
        <v>37</v>
      </c>
      <c r="AR1409" s="43">
        <f t="shared" si="198"/>
        <v>40933</v>
      </c>
      <c r="AS1409" s="44">
        <f t="shared" si="199"/>
        <v>89.120000000000019</v>
      </c>
      <c r="AT1409" s="10" t="str">
        <f t="shared" si="200"/>
        <v/>
      </c>
      <c r="AU1409" s="20" t="str">
        <f t="shared" si="201"/>
        <v/>
      </c>
      <c r="AV1409" s="42">
        <f t="shared" si="202"/>
        <v>1</v>
      </c>
      <c r="AW1409" s="89">
        <f t="shared" si="203"/>
        <v>0</v>
      </c>
      <c r="AX1409" s="168"/>
      <c r="AY1409" s="60"/>
      <c r="AZ1409" s="61"/>
      <c r="BB1409" s="61" t="str">
        <f>IF(Settings!I1405&lt;&gt;"",Settings!I1405,"")</f>
        <v/>
      </c>
    </row>
    <row r="1410" spans="2:54" x14ac:dyDescent="0.2">
      <c r="B1410" s="13"/>
      <c r="C1410" s="12"/>
      <c r="D1410" s="12"/>
      <c r="E1410" s="12"/>
      <c r="F1410" s="12"/>
      <c r="G1410" s="12"/>
      <c r="H1410" s="12"/>
      <c r="I1410" s="15"/>
      <c r="J1410" s="31"/>
      <c r="K1410" s="180"/>
      <c r="L1410" s="40"/>
      <c r="M1410" s="14"/>
      <c r="N1410" s="16"/>
      <c r="O1410" s="49"/>
      <c r="P1410" s="64"/>
      <c r="Q1410" s="18"/>
      <c r="R1410" s="181">
        <f t="shared" si="195"/>
        <v>0</v>
      </c>
      <c r="S1410" s="181">
        <f t="shared" si="196"/>
        <v>0</v>
      </c>
      <c r="T1410" s="181">
        <f t="shared" si="197"/>
        <v>0</v>
      </c>
      <c r="AQ1410" s="1">
        <f>COUNT(L$11:L1410)</f>
        <v>37</v>
      </c>
      <c r="AR1410" s="43">
        <f t="shared" si="198"/>
        <v>40933</v>
      </c>
      <c r="AS1410" s="44">
        <f t="shared" si="199"/>
        <v>89.120000000000019</v>
      </c>
      <c r="AT1410" s="10" t="str">
        <f t="shared" si="200"/>
        <v/>
      </c>
      <c r="AU1410" s="20" t="str">
        <f t="shared" si="201"/>
        <v/>
      </c>
      <c r="AV1410" s="42">
        <f t="shared" si="202"/>
        <v>1</v>
      </c>
      <c r="AW1410" s="89">
        <f t="shared" si="203"/>
        <v>0</v>
      </c>
      <c r="AX1410" s="168"/>
      <c r="AY1410" s="60"/>
      <c r="AZ1410" s="61"/>
      <c r="BB1410" s="61" t="str">
        <f>IF(Settings!I1406&lt;&gt;"",Settings!I1406,"")</f>
        <v/>
      </c>
    </row>
    <row r="1411" spans="2:54" x14ac:dyDescent="0.2">
      <c r="B1411" s="13"/>
      <c r="C1411" s="12"/>
      <c r="D1411" s="12"/>
      <c r="E1411" s="12"/>
      <c r="F1411" s="12"/>
      <c r="G1411" s="12"/>
      <c r="H1411" s="12"/>
      <c r="I1411" s="15"/>
      <c r="J1411" s="31"/>
      <c r="K1411" s="180"/>
      <c r="L1411" s="40"/>
      <c r="M1411" s="14"/>
      <c r="N1411" s="16"/>
      <c r="O1411" s="49"/>
      <c r="P1411" s="64"/>
      <c r="Q1411" s="18"/>
      <c r="R1411" s="181">
        <f t="shared" si="195"/>
        <v>0</v>
      </c>
      <c r="S1411" s="181">
        <f t="shared" si="196"/>
        <v>0</v>
      </c>
      <c r="T1411" s="181">
        <f t="shared" si="197"/>
        <v>0</v>
      </c>
      <c r="AQ1411" s="1">
        <f>COUNT(L$11:L1411)</f>
        <v>37</v>
      </c>
      <c r="AR1411" s="43">
        <f t="shared" si="198"/>
        <v>40933</v>
      </c>
      <c r="AS1411" s="44">
        <f t="shared" si="199"/>
        <v>89.120000000000019</v>
      </c>
      <c r="AT1411" s="10" t="str">
        <f t="shared" si="200"/>
        <v/>
      </c>
      <c r="AU1411" s="20" t="str">
        <f t="shared" si="201"/>
        <v/>
      </c>
      <c r="AV1411" s="42">
        <f t="shared" si="202"/>
        <v>1</v>
      </c>
      <c r="AW1411" s="89">
        <f t="shared" si="203"/>
        <v>0</v>
      </c>
      <c r="AX1411" s="168"/>
      <c r="AY1411" s="60"/>
      <c r="AZ1411" s="61"/>
      <c r="BB1411" s="61" t="str">
        <f>IF(Settings!I1407&lt;&gt;"",Settings!I1407,"")</f>
        <v/>
      </c>
    </row>
    <row r="1412" spans="2:54" x14ac:dyDescent="0.2">
      <c r="B1412" s="13"/>
      <c r="C1412" s="12"/>
      <c r="D1412" s="12"/>
      <c r="E1412" s="12"/>
      <c r="F1412" s="12"/>
      <c r="G1412" s="12"/>
      <c r="H1412" s="12"/>
      <c r="I1412" s="15"/>
      <c r="J1412" s="31"/>
      <c r="K1412" s="180"/>
      <c r="L1412" s="40"/>
      <c r="M1412" s="14"/>
      <c r="N1412" s="16"/>
      <c r="O1412" s="49"/>
      <c r="P1412" s="64"/>
      <c r="Q1412" s="18"/>
      <c r="R1412" s="181">
        <f t="shared" si="195"/>
        <v>0</v>
      </c>
      <c r="S1412" s="181">
        <f t="shared" si="196"/>
        <v>0</v>
      </c>
      <c r="T1412" s="181">
        <f t="shared" si="197"/>
        <v>0</v>
      </c>
      <c r="AQ1412" s="1">
        <f>COUNT(L$11:L1412)</f>
        <v>37</v>
      </c>
      <c r="AR1412" s="43">
        <f t="shared" si="198"/>
        <v>40933</v>
      </c>
      <c r="AS1412" s="44">
        <f t="shared" si="199"/>
        <v>89.120000000000019</v>
      </c>
      <c r="AT1412" s="10" t="str">
        <f t="shared" si="200"/>
        <v/>
      </c>
      <c r="AU1412" s="20" t="str">
        <f t="shared" si="201"/>
        <v/>
      </c>
      <c r="AV1412" s="42">
        <f t="shared" si="202"/>
        <v>1</v>
      </c>
      <c r="AW1412" s="89">
        <f t="shared" si="203"/>
        <v>0</v>
      </c>
      <c r="AX1412" s="168"/>
      <c r="AY1412" s="60"/>
      <c r="AZ1412" s="61"/>
      <c r="BB1412" s="61" t="str">
        <f>IF(Settings!I1408&lt;&gt;"",Settings!I1408,"")</f>
        <v/>
      </c>
    </row>
    <row r="1413" spans="2:54" x14ac:dyDescent="0.2">
      <c r="B1413" s="13"/>
      <c r="C1413" s="12"/>
      <c r="D1413" s="12"/>
      <c r="E1413" s="12"/>
      <c r="F1413" s="12"/>
      <c r="G1413" s="12"/>
      <c r="H1413" s="12"/>
      <c r="I1413" s="15"/>
      <c r="J1413" s="31"/>
      <c r="K1413" s="180"/>
      <c r="L1413" s="40"/>
      <c r="M1413" s="14"/>
      <c r="N1413" s="16"/>
      <c r="O1413" s="49"/>
      <c r="P1413" s="64"/>
      <c r="Q1413" s="18"/>
      <c r="R1413" s="181">
        <f t="shared" si="195"/>
        <v>0</v>
      </c>
      <c r="S1413" s="181">
        <f t="shared" si="196"/>
        <v>0</v>
      </c>
      <c r="T1413" s="181">
        <f t="shared" si="197"/>
        <v>0</v>
      </c>
      <c r="AQ1413" s="1">
        <f>COUNT(L$11:L1413)</f>
        <v>37</v>
      </c>
      <c r="AR1413" s="43">
        <f t="shared" si="198"/>
        <v>40933</v>
      </c>
      <c r="AS1413" s="44">
        <f t="shared" si="199"/>
        <v>89.120000000000019</v>
      </c>
      <c r="AT1413" s="10" t="str">
        <f t="shared" si="200"/>
        <v/>
      </c>
      <c r="AU1413" s="20" t="str">
        <f t="shared" si="201"/>
        <v/>
      </c>
      <c r="AV1413" s="42">
        <f t="shared" si="202"/>
        <v>1</v>
      </c>
      <c r="AW1413" s="89">
        <f t="shared" si="203"/>
        <v>0</v>
      </c>
      <c r="AX1413" s="168"/>
      <c r="AY1413" s="60"/>
      <c r="AZ1413" s="61"/>
      <c r="BB1413" s="61" t="str">
        <f>IF(Settings!I1409&lt;&gt;"",Settings!I1409,"")</f>
        <v/>
      </c>
    </row>
    <row r="1414" spans="2:54" x14ac:dyDescent="0.2">
      <c r="B1414" s="13"/>
      <c r="C1414" s="12"/>
      <c r="D1414" s="12"/>
      <c r="E1414" s="12"/>
      <c r="F1414" s="12"/>
      <c r="G1414" s="12"/>
      <c r="H1414" s="12"/>
      <c r="I1414" s="15"/>
      <c r="J1414" s="31"/>
      <c r="K1414" s="180"/>
      <c r="L1414" s="40"/>
      <c r="M1414" s="14"/>
      <c r="N1414" s="16"/>
      <c r="O1414" s="49"/>
      <c r="P1414" s="64"/>
      <c r="Q1414" s="18"/>
      <c r="R1414" s="181">
        <f t="shared" si="195"/>
        <v>0</v>
      </c>
      <c r="S1414" s="181">
        <f t="shared" si="196"/>
        <v>0</v>
      </c>
      <c r="T1414" s="181">
        <f t="shared" si="197"/>
        <v>0</v>
      </c>
      <c r="AQ1414" s="1">
        <f>COUNT(L$11:L1414)</f>
        <v>37</v>
      </c>
      <c r="AR1414" s="43">
        <f t="shared" si="198"/>
        <v>40933</v>
      </c>
      <c r="AS1414" s="44">
        <f t="shared" si="199"/>
        <v>89.120000000000019</v>
      </c>
      <c r="AT1414" s="10" t="str">
        <f t="shared" si="200"/>
        <v/>
      </c>
      <c r="AU1414" s="20" t="str">
        <f t="shared" si="201"/>
        <v/>
      </c>
      <c r="AV1414" s="42">
        <f t="shared" si="202"/>
        <v>1</v>
      </c>
      <c r="AW1414" s="89">
        <f t="shared" si="203"/>
        <v>0</v>
      </c>
      <c r="AX1414" s="168"/>
      <c r="AY1414" s="60"/>
      <c r="AZ1414" s="61"/>
      <c r="BB1414" s="61" t="str">
        <f>IF(Settings!I1410&lt;&gt;"",Settings!I1410,"")</f>
        <v/>
      </c>
    </row>
    <row r="1415" spans="2:54" x14ac:dyDescent="0.2">
      <c r="B1415" s="13"/>
      <c r="C1415" s="12"/>
      <c r="D1415" s="12"/>
      <c r="E1415" s="12"/>
      <c r="F1415" s="12"/>
      <c r="G1415" s="12"/>
      <c r="H1415" s="12"/>
      <c r="I1415" s="15"/>
      <c r="J1415" s="31"/>
      <c r="K1415" s="180"/>
      <c r="L1415" s="40"/>
      <c r="M1415" s="14"/>
      <c r="N1415" s="16"/>
      <c r="O1415" s="49"/>
      <c r="P1415" s="64"/>
      <c r="Q1415" s="18"/>
      <c r="R1415" s="181">
        <f t="shared" si="195"/>
        <v>0</v>
      </c>
      <c r="S1415" s="181">
        <f t="shared" si="196"/>
        <v>0</v>
      </c>
      <c r="T1415" s="181">
        <f t="shared" si="197"/>
        <v>0</v>
      </c>
      <c r="AQ1415" s="1">
        <f>COUNT(L$11:L1415)</f>
        <v>37</v>
      </c>
      <c r="AR1415" s="43">
        <f t="shared" si="198"/>
        <v>40933</v>
      </c>
      <c r="AS1415" s="44">
        <f t="shared" si="199"/>
        <v>89.120000000000019</v>
      </c>
      <c r="AT1415" s="10" t="str">
        <f t="shared" si="200"/>
        <v/>
      </c>
      <c r="AU1415" s="20" t="str">
        <f t="shared" si="201"/>
        <v/>
      </c>
      <c r="AV1415" s="42">
        <f t="shared" si="202"/>
        <v>1</v>
      </c>
      <c r="AW1415" s="89">
        <f t="shared" si="203"/>
        <v>0</v>
      </c>
      <c r="AX1415" s="168"/>
      <c r="AY1415" s="60"/>
      <c r="AZ1415" s="61"/>
      <c r="BB1415" s="61" t="str">
        <f>IF(Settings!I1411&lt;&gt;"",Settings!I1411,"")</f>
        <v/>
      </c>
    </row>
    <row r="1416" spans="2:54" x14ac:dyDescent="0.2">
      <c r="B1416" s="13"/>
      <c r="C1416" s="12"/>
      <c r="D1416" s="12"/>
      <c r="E1416" s="12"/>
      <c r="F1416" s="12"/>
      <c r="G1416" s="12"/>
      <c r="H1416" s="12"/>
      <c r="I1416" s="15"/>
      <c r="J1416" s="31"/>
      <c r="K1416" s="180"/>
      <c r="L1416" s="40"/>
      <c r="M1416" s="14"/>
      <c r="N1416" s="16"/>
      <c r="O1416" s="49"/>
      <c r="P1416" s="64"/>
      <c r="Q1416" s="18"/>
      <c r="R1416" s="181">
        <f t="shared" si="195"/>
        <v>0</v>
      </c>
      <c r="S1416" s="181">
        <f t="shared" si="196"/>
        <v>0</v>
      </c>
      <c r="T1416" s="181">
        <f t="shared" si="197"/>
        <v>0</v>
      </c>
      <c r="AQ1416" s="1">
        <f>COUNT(L$11:L1416)</f>
        <v>37</v>
      </c>
      <c r="AR1416" s="43">
        <f t="shared" si="198"/>
        <v>40933</v>
      </c>
      <c r="AS1416" s="44">
        <f t="shared" si="199"/>
        <v>89.120000000000019</v>
      </c>
      <c r="AT1416" s="10" t="str">
        <f t="shared" si="200"/>
        <v/>
      </c>
      <c r="AU1416" s="20" t="str">
        <f t="shared" si="201"/>
        <v/>
      </c>
      <c r="AV1416" s="42">
        <f t="shared" si="202"/>
        <v>1</v>
      </c>
      <c r="AW1416" s="89">
        <f t="shared" si="203"/>
        <v>0</v>
      </c>
      <c r="AX1416" s="168"/>
      <c r="AY1416" s="60"/>
      <c r="AZ1416" s="61"/>
      <c r="BB1416" s="61" t="str">
        <f>IF(Settings!I1412&lt;&gt;"",Settings!I1412,"")</f>
        <v/>
      </c>
    </row>
    <row r="1417" spans="2:54" x14ac:dyDescent="0.2">
      <c r="B1417" s="13"/>
      <c r="C1417" s="12"/>
      <c r="D1417" s="12"/>
      <c r="E1417" s="12"/>
      <c r="F1417" s="12"/>
      <c r="G1417" s="12"/>
      <c r="H1417" s="12"/>
      <c r="I1417" s="15"/>
      <c r="J1417" s="31"/>
      <c r="K1417" s="180"/>
      <c r="L1417" s="40"/>
      <c r="M1417" s="14"/>
      <c r="N1417" s="16"/>
      <c r="O1417" s="49"/>
      <c r="P1417" s="64"/>
      <c r="Q1417" s="18"/>
      <c r="R1417" s="181">
        <f t="shared" si="195"/>
        <v>0</v>
      </c>
      <c r="S1417" s="181">
        <f t="shared" si="196"/>
        <v>0</v>
      </c>
      <c r="T1417" s="181">
        <f t="shared" si="197"/>
        <v>0</v>
      </c>
      <c r="AQ1417" s="1">
        <f>COUNT(L$11:L1417)</f>
        <v>37</v>
      </c>
      <c r="AR1417" s="43">
        <f t="shared" si="198"/>
        <v>40933</v>
      </c>
      <c r="AS1417" s="44">
        <f t="shared" si="199"/>
        <v>89.120000000000019</v>
      </c>
      <c r="AT1417" s="10" t="str">
        <f t="shared" si="200"/>
        <v/>
      </c>
      <c r="AU1417" s="20" t="str">
        <f t="shared" si="201"/>
        <v/>
      </c>
      <c r="AV1417" s="42">
        <f t="shared" si="202"/>
        <v>1</v>
      </c>
      <c r="AW1417" s="89">
        <f t="shared" si="203"/>
        <v>0</v>
      </c>
      <c r="AX1417" s="168"/>
      <c r="AY1417" s="60"/>
      <c r="AZ1417" s="61"/>
      <c r="BB1417" s="61" t="str">
        <f>IF(Settings!I1413&lt;&gt;"",Settings!I1413,"")</f>
        <v/>
      </c>
    </row>
    <row r="1418" spans="2:54" x14ac:dyDescent="0.2">
      <c r="B1418" s="13"/>
      <c r="C1418" s="12"/>
      <c r="D1418" s="12"/>
      <c r="E1418" s="12"/>
      <c r="F1418" s="12"/>
      <c r="G1418" s="12"/>
      <c r="H1418" s="12"/>
      <c r="I1418" s="15"/>
      <c r="J1418" s="31"/>
      <c r="K1418" s="180"/>
      <c r="L1418" s="40"/>
      <c r="M1418" s="14"/>
      <c r="N1418" s="16"/>
      <c r="O1418" s="49"/>
      <c r="P1418" s="64"/>
      <c r="Q1418" s="18"/>
      <c r="R1418" s="181">
        <f t="shared" si="195"/>
        <v>0</v>
      </c>
      <c r="S1418" s="181">
        <f t="shared" si="196"/>
        <v>0</v>
      </c>
      <c r="T1418" s="181">
        <f t="shared" si="197"/>
        <v>0</v>
      </c>
      <c r="AQ1418" s="1">
        <f>COUNT(L$11:L1418)</f>
        <v>37</v>
      </c>
      <c r="AR1418" s="43">
        <f t="shared" si="198"/>
        <v>40933</v>
      </c>
      <c r="AS1418" s="44">
        <f t="shared" si="199"/>
        <v>89.120000000000019</v>
      </c>
      <c r="AT1418" s="10" t="str">
        <f t="shared" si="200"/>
        <v/>
      </c>
      <c r="AU1418" s="20" t="str">
        <f t="shared" si="201"/>
        <v/>
      </c>
      <c r="AV1418" s="42">
        <f t="shared" si="202"/>
        <v>1</v>
      </c>
      <c r="AW1418" s="89">
        <f t="shared" si="203"/>
        <v>0</v>
      </c>
      <c r="AX1418" s="168"/>
      <c r="AY1418" s="60"/>
      <c r="AZ1418" s="61"/>
      <c r="BB1418" s="61" t="str">
        <f>IF(Settings!I1414&lt;&gt;"",Settings!I1414,"")</f>
        <v/>
      </c>
    </row>
    <row r="1419" spans="2:54" x14ac:dyDescent="0.2">
      <c r="B1419" s="13"/>
      <c r="C1419" s="12"/>
      <c r="D1419" s="12"/>
      <c r="E1419" s="12"/>
      <c r="F1419" s="12"/>
      <c r="G1419" s="12"/>
      <c r="H1419" s="12"/>
      <c r="I1419" s="15"/>
      <c r="J1419" s="31"/>
      <c r="K1419" s="180"/>
      <c r="L1419" s="40"/>
      <c r="M1419" s="14"/>
      <c r="N1419" s="16"/>
      <c r="O1419" s="49"/>
      <c r="P1419" s="64"/>
      <c r="Q1419" s="18"/>
      <c r="R1419" s="181">
        <f t="shared" si="195"/>
        <v>0</v>
      </c>
      <c r="S1419" s="181">
        <f t="shared" si="196"/>
        <v>0</v>
      </c>
      <c r="T1419" s="181">
        <f t="shared" si="197"/>
        <v>0</v>
      </c>
      <c r="AQ1419" s="1">
        <f>COUNT(L$11:L1419)</f>
        <v>37</v>
      </c>
      <c r="AR1419" s="43">
        <f t="shared" si="198"/>
        <v>40933</v>
      </c>
      <c r="AS1419" s="44">
        <f t="shared" si="199"/>
        <v>89.120000000000019</v>
      </c>
      <c r="AT1419" s="10" t="str">
        <f t="shared" si="200"/>
        <v/>
      </c>
      <c r="AU1419" s="20" t="str">
        <f t="shared" si="201"/>
        <v/>
      </c>
      <c r="AV1419" s="42">
        <f t="shared" si="202"/>
        <v>1</v>
      </c>
      <c r="AW1419" s="89">
        <f t="shared" si="203"/>
        <v>0</v>
      </c>
      <c r="AX1419" s="168"/>
      <c r="AY1419" s="60"/>
      <c r="AZ1419" s="61"/>
      <c r="BB1419" s="61" t="str">
        <f>IF(Settings!I1415&lt;&gt;"",Settings!I1415,"")</f>
        <v/>
      </c>
    </row>
    <row r="1420" spans="2:54" x14ac:dyDescent="0.2">
      <c r="B1420" s="13"/>
      <c r="C1420" s="12"/>
      <c r="D1420" s="12"/>
      <c r="E1420" s="12"/>
      <c r="F1420" s="12"/>
      <c r="G1420" s="12"/>
      <c r="H1420" s="12"/>
      <c r="I1420" s="15"/>
      <c r="J1420" s="31"/>
      <c r="K1420" s="180"/>
      <c r="L1420" s="40"/>
      <c r="M1420" s="14"/>
      <c r="N1420" s="16"/>
      <c r="O1420" s="49"/>
      <c r="P1420" s="64"/>
      <c r="Q1420" s="18"/>
      <c r="R1420" s="181">
        <f t="shared" ref="R1420:R1483" si="204">ROUND(IF(M1420&lt;&gt;"Y",IF(P1420&lt;&gt;"Y",K1420,K1420*(AV1420-1)),0),ROUNDING)</f>
        <v>0</v>
      </c>
      <c r="S1420" s="181">
        <f t="shared" ref="S1420:S1483" si="205">ROUND(IF(O1420&gt;0,IF(M1420="Y",AW1420*(1-O1420),IF(AW1420&gt;R1420,R1420 + (AW1420 - R1420)*(1-O1420),AW1420)),AW1420),ROUNDING)</f>
        <v>0</v>
      </c>
      <c r="T1420" s="181">
        <f t="shared" ref="T1420:T1483" si="206">ROUND(IF(N1420="P",0,IF(OR(M1420="N",M1420=""),S1420-R1420,S1420)),ROUNDING)</f>
        <v>0</v>
      </c>
      <c r="AQ1420" s="1">
        <f>COUNT(L$11:L1420)</f>
        <v>37</v>
      </c>
      <c r="AR1420" s="43">
        <f t="shared" si="198"/>
        <v>40933</v>
      </c>
      <c r="AS1420" s="44">
        <f t="shared" si="199"/>
        <v>89.120000000000019</v>
      </c>
      <c r="AT1420" s="10" t="str">
        <f t="shared" si="200"/>
        <v/>
      </c>
      <c r="AU1420" s="20" t="str">
        <f t="shared" si="201"/>
        <v/>
      </c>
      <c r="AV1420" s="42">
        <f t="shared" si="202"/>
        <v>1</v>
      </c>
      <c r="AW1420" s="89">
        <f t="shared" si="203"/>
        <v>0</v>
      </c>
      <c r="AX1420" s="168"/>
      <c r="AY1420" s="60"/>
      <c r="AZ1420" s="61"/>
      <c r="BB1420" s="61" t="str">
        <f>IF(Settings!I1416&lt;&gt;"",Settings!I1416,"")</f>
        <v/>
      </c>
    </row>
    <row r="1421" spans="2:54" x14ac:dyDescent="0.2">
      <c r="B1421" s="13"/>
      <c r="C1421" s="12"/>
      <c r="D1421" s="12"/>
      <c r="E1421" s="12"/>
      <c r="F1421" s="12"/>
      <c r="G1421" s="12"/>
      <c r="H1421" s="12"/>
      <c r="I1421" s="15"/>
      <c r="J1421" s="31"/>
      <c r="K1421" s="180"/>
      <c r="L1421" s="40"/>
      <c r="M1421" s="14"/>
      <c r="N1421" s="16"/>
      <c r="O1421" s="49"/>
      <c r="P1421" s="64"/>
      <c r="Q1421" s="18"/>
      <c r="R1421" s="181">
        <f t="shared" si="204"/>
        <v>0</v>
      </c>
      <c r="S1421" s="181">
        <f t="shared" si="205"/>
        <v>0</v>
      </c>
      <c r="T1421" s="181">
        <f t="shared" si="206"/>
        <v>0</v>
      </c>
      <c r="AQ1421" s="1">
        <f>COUNT(L$11:L1421)</f>
        <v>37</v>
      </c>
      <c r="AR1421" s="43">
        <f t="shared" ref="AR1421:AR1484" si="207">IF(B1421&gt;2,B1421,AR1420)</f>
        <v>40933</v>
      </c>
      <c r="AS1421" s="44">
        <f t="shared" ref="AS1421:AS1484" si="208">AS1420+T1421</f>
        <v>89.120000000000019</v>
      </c>
      <c r="AT1421" s="10" t="str">
        <f t="shared" ref="AT1421:AT1484" si="209">IF(N1421="P",IF(P1421&lt;&gt;"Y",IF(M1421&lt;&gt;"Y",K1421*AV1421,K1421*AV1421-K1421),IF(M1421&lt;&gt;"Y",K1421 + K1421*(AV1421-1),K1421)),"")</f>
        <v/>
      </c>
      <c r="AU1421" s="20" t="str">
        <f t="shared" ref="AU1421:AU1484" si="210">IF(M1421="Y",IF(P1421="Y",K1421*(AV1421-1),K1421),"")</f>
        <v/>
      </c>
      <c r="AV1421" s="42">
        <f t="shared" ref="AV1421:AV1484" si="211">IF(L1421&lt;&gt;"",IF(ODDS_TYPE=1,L1421,IF(ODDS_TYPE=2,IF(L1421&gt;0,1+L1421/100,IF(L1421&lt;0,1-100/L1421,1)),IF(ODDS_TYPE=3,1+L1421,IF(ODDS_TYPE=4,1+L1421,IF(ODDS_TYPE=5,IF(L1421&gt;0,1+L1421,1-1/L1421),IF(ODDS_TYPE=6,IF(L1421&gt;=0,L1421+1,1-1/L1421),1)))))),1)</f>
        <v>1</v>
      </c>
      <c r="AW1421" s="89">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68"/>
      <c r="AY1421" s="60"/>
      <c r="AZ1421" s="61"/>
      <c r="BB1421" s="61" t="str">
        <f>IF(Settings!I1417&lt;&gt;"",Settings!I1417,"")</f>
        <v/>
      </c>
    </row>
    <row r="1422" spans="2:54" x14ac:dyDescent="0.2">
      <c r="B1422" s="13"/>
      <c r="C1422" s="12"/>
      <c r="D1422" s="12"/>
      <c r="E1422" s="12"/>
      <c r="F1422" s="12"/>
      <c r="G1422" s="12"/>
      <c r="H1422" s="12"/>
      <c r="I1422" s="15"/>
      <c r="J1422" s="31"/>
      <c r="K1422" s="180"/>
      <c r="L1422" s="40"/>
      <c r="M1422" s="14"/>
      <c r="N1422" s="16"/>
      <c r="O1422" s="49"/>
      <c r="P1422" s="64"/>
      <c r="Q1422" s="18"/>
      <c r="R1422" s="181">
        <f t="shared" si="204"/>
        <v>0</v>
      </c>
      <c r="S1422" s="181">
        <f t="shared" si="205"/>
        <v>0</v>
      </c>
      <c r="T1422" s="181">
        <f t="shared" si="206"/>
        <v>0</v>
      </c>
      <c r="AQ1422" s="1">
        <f>COUNT(L$11:L1422)</f>
        <v>37</v>
      </c>
      <c r="AR1422" s="43">
        <f t="shared" si="207"/>
        <v>40933</v>
      </c>
      <c r="AS1422" s="44">
        <f t="shared" si="208"/>
        <v>89.120000000000019</v>
      </c>
      <c r="AT1422" s="10" t="str">
        <f t="shared" si="209"/>
        <v/>
      </c>
      <c r="AU1422" s="20" t="str">
        <f t="shared" si="210"/>
        <v/>
      </c>
      <c r="AV1422" s="42">
        <f t="shared" si="211"/>
        <v>1</v>
      </c>
      <c r="AW1422" s="89">
        <f t="shared" si="212"/>
        <v>0</v>
      </c>
      <c r="AX1422" s="168"/>
      <c r="AY1422" s="60"/>
      <c r="AZ1422" s="61"/>
      <c r="BB1422" s="61" t="str">
        <f>IF(Settings!I1418&lt;&gt;"",Settings!I1418,"")</f>
        <v/>
      </c>
    </row>
    <row r="1423" spans="2:54" x14ac:dyDescent="0.2">
      <c r="B1423" s="13"/>
      <c r="C1423" s="12"/>
      <c r="D1423" s="12"/>
      <c r="E1423" s="12"/>
      <c r="F1423" s="12"/>
      <c r="G1423" s="12"/>
      <c r="H1423" s="12"/>
      <c r="I1423" s="15"/>
      <c r="J1423" s="31"/>
      <c r="K1423" s="180"/>
      <c r="L1423" s="40"/>
      <c r="M1423" s="14"/>
      <c r="N1423" s="16"/>
      <c r="O1423" s="49"/>
      <c r="P1423" s="64"/>
      <c r="Q1423" s="18"/>
      <c r="R1423" s="181">
        <f t="shared" si="204"/>
        <v>0</v>
      </c>
      <c r="S1423" s="181">
        <f t="shared" si="205"/>
        <v>0</v>
      </c>
      <c r="T1423" s="181">
        <f t="shared" si="206"/>
        <v>0</v>
      </c>
      <c r="AQ1423" s="1">
        <f>COUNT(L$11:L1423)</f>
        <v>37</v>
      </c>
      <c r="AR1423" s="43">
        <f t="shared" si="207"/>
        <v>40933</v>
      </c>
      <c r="AS1423" s="44">
        <f t="shared" si="208"/>
        <v>89.120000000000019</v>
      </c>
      <c r="AT1423" s="10" t="str">
        <f t="shared" si="209"/>
        <v/>
      </c>
      <c r="AU1423" s="20" t="str">
        <f t="shared" si="210"/>
        <v/>
      </c>
      <c r="AV1423" s="42">
        <f t="shared" si="211"/>
        <v>1</v>
      </c>
      <c r="AW1423" s="89">
        <f t="shared" si="212"/>
        <v>0</v>
      </c>
      <c r="AX1423" s="168"/>
      <c r="AY1423" s="60"/>
      <c r="AZ1423" s="61"/>
      <c r="BB1423" s="61" t="str">
        <f>IF(Settings!I1419&lt;&gt;"",Settings!I1419,"")</f>
        <v/>
      </c>
    </row>
    <row r="1424" spans="2:54" x14ac:dyDescent="0.2">
      <c r="B1424" s="13"/>
      <c r="C1424" s="12"/>
      <c r="D1424" s="12"/>
      <c r="E1424" s="12"/>
      <c r="F1424" s="12"/>
      <c r="G1424" s="12"/>
      <c r="H1424" s="12"/>
      <c r="I1424" s="15"/>
      <c r="J1424" s="31"/>
      <c r="K1424" s="180"/>
      <c r="L1424" s="40"/>
      <c r="M1424" s="14"/>
      <c r="N1424" s="16"/>
      <c r="O1424" s="49"/>
      <c r="P1424" s="64"/>
      <c r="Q1424" s="18"/>
      <c r="R1424" s="181">
        <f t="shared" si="204"/>
        <v>0</v>
      </c>
      <c r="S1424" s="181">
        <f t="shared" si="205"/>
        <v>0</v>
      </c>
      <c r="T1424" s="181">
        <f t="shared" si="206"/>
        <v>0</v>
      </c>
      <c r="AQ1424" s="1">
        <f>COUNT(L$11:L1424)</f>
        <v>37</v>
      </c>
      <c r="AR1424" s="43">
        <f t="shared" si="207"/>
        <v>40933</v>
      </c>
      <c r="AS1424" s="44">
        <f t="shared" si="208"/>
        <v>89.120000000000019</v>
      </c>
      <c r="AT1424" s="10" t="str">
        <f t="shared" si="209"/>
        <v/>
      </c>
      <c r="AU1424" s="20" t="str">
        <f t="shared" si="210"/>
        <v/>
      </c>
      <c r="AV1424" s="42">
        <f t="shared" si="211"/>
        <v>1</v>
      </c>
      <c r="AW1424" s="89">
        <f t="shared" si="212"/>
        <v>0</v>
      </c>
      <c r="AX1424" s="168"/>
      <c r="AY1424" s="60"/>
      <c r="AZ1424" s="61"/>
      <c r="BB1424" s="61" t="str">
        <f>IF(Settings!I1420&lt;&gt;"",Settings!I1420,"")</f>
        <v/>
      </c>
    </row>
    <row r="1425" spans="2:54" x14ac:dyDescent="0.2">
      <c r="B1425" s="13"/>
      <c r="C1425" s="12"/>
      <c r="D1425" s="12"/>
      <c r="E1425" s="12"/>
      <c r="F1425" s="12"/>
      <c r="G1425" s="12"/>
      <c r="H1425" s="12"/>
      <c r="I1425" s="15"/>
      <c r="J1425" s="31"/>
      <c r="K1425" s="180"/>
      <c r="L1425" s="40"/>
      <c r="M1425" s="14"/>
      <c r="N1425" s="16"/>
      <c r="O1425" s="49"/>
      <c r="P1425" s="64"/>
      <c r="Q1425" s="18"/>
      <c r="R1425" s="181">
        <f t="shared" si="204"/>
        <v>0</v>
      </c>
      <c r="S1425" s="181">
        <f t="shared" si="205"/>
        <v>0</v>
      </c>
      <c r="T1425" s="181">
        <f t="shared" si="206"/>
        <v>0</v>
      </c>
      <c r="AQ1425" s="1">
        <f>COUNT(L$11:L1425)</f>
        <v>37</v>
      </c>
      <c r="AR1425" s="43">
        <f t="shared" si="207"/>
        <v>40933</v>
      </c>
      <c r="AS1425" s="44">
        <f t="shared" si="208"/>
        <v>89.120000000000019</v>
      </c>
      <c r="AT1425" s="10" t="str">
        <f t="shared" si="209"/>
        <v/>
      </c>
      <c r="AU1425" s="20" t="str">
        <f t="shared" si="210"/>
        <v/>
      </c>
      <c r="AV1425" s="42">
        <f t="shared" si="211"/>
        <v>1</v>
      </c>
      <c r="AW1425" s="89">
        <f t="shared" si="212"/>
        <v>0</v>
      </c>
      <c r="AX1425" s="168"/>
      <c r="AY1425" s="60"/>
      <c r="AZ1425" s="61"/>
      <c r="BB1425" s="61" t="str">
        <f>IF(Settings!I1421&lt;&gt;"",Settings!I1421,"")</f>
        <v/>
      </c>
    </row>
    <row r="1426" spans="2:54" x14ac:dyDescent="0.2">
      <c r="B1426" s="13"/>
      <c r="C1426" s="12"/>
      <c r="D1426" s="12"/>
      <c r="E1426" s="12"/>
      <c r="F1426" s="12"/>
      <c r="G1426" s="12"/>
      <c r="H1426" s="12"/>
      <c r="I1426" s="15"/>
      <c r="J1426" s="31"/>
      <c r="K1426" s="180"/>
      <c r="L1426" s="40"/>
      <c r="M1426" s="14"/>
      <c r="N1426" s="16"/>
      <c r="O1426" s="49"/>
      <c r="P1426" s="64"/>
      <c r="Q1426" s="18"/>
      <c r="R1426" s="181">
        <f t="shared" si="204"/>
        <v>0</v>
      </c>
      <c r="S1426" s="181">
        <f t="shared" si="205"/>
        <v>0</v>
      </c>
      <c r="T1426" s="181">
        <f t="shared" si="206"/>
        <v>0</v>
      </c>
      <c r="AQ1426" s="1">
        <f>COUNT(L$11:L1426)</f>
        <v>37</v>
      </c>
      <c r="AR1426" s="43">
        <f t="shared" si="207"/>
        <v>40933</v>
      </c>
      <c r="AS1426" s="44">
        <f t="shared" si="208"/>
        <v>89.120000000000019</v>
      </c>
      <c r="AT1426" s="10" t="str">
        <f t="shared" si="209"/>
        <v/>
      </c>
      <c r="AU1426" s="20" t="str">
        <f t="shared" si="210"/>
        <v/>
      </c>
      <c r="AV1426" s="42">
        <f t="shared" si="211"/>
        <v>1</v>
      </c>
      <c r="AW1426" s="89">
        <f t="shared" si="212"/>
        <v>0</v>
      </c>
      <c r="AX1426" s="168"/>
      <c r="AY1426" s="60"/>
      <c r="AZ1426" s="61"/>
      <c r="BB1426" s="61" t="str">
        <f>IF(Settings!I1422&lt;&gt;"",Settings!I1422,"")</f>
        <v/>
      </c>
    </row>
    <row r="1427" spans="2:54" x14ac:dyDescent="0.2">
      <c r="B1427" s="13"/>
      <c r="C1427" s="12"/>
      <c r="D1427" s="12"/>
      <c r="E1427" s="12"/>
      <c r="F1427" s="12"/>
      <c r="G1427" s="12"/>
      <c r="H1427" s="12"/>
      <c r="I1427" s="15"/>
      <c r="J1427" s="31"/>
      <c r="K1427" s="180"/>
      <c r="L1427" s="40"/>
      <c r="M1427" s="14"/>
      <c r="N1427" s="16"/>
      <c r="O1427" s="49"/>
      <c r="P1427" s="64"/>
      <c r="Q1427" s="18"/>
      <c r="R1427" s="181">
        <f t="shared" si="204"/>
        <v>0</v>
      </c>
      <c r="S1427" s="181">
        <f t="shared" si="205"/>
        <v>0</v>
      </c>
      <c r="T1427" s="181">
        <f t="shared" si="206"/>
        <v>0</v>
      </c>
      <c r="AQ1427" s="1">
        <f>COUNT(L$11:L1427)</f>
        <v>37</v>
      </c>
      <c r="AR1427" s="43">
        <f t="shared" si="207"/>
        <v>40933</v>
      </c>
      <c r="AS1427" s="44">
        <f t="shared" si="208"/>
        <v>89.120000000000019</v>
      </c>
      <c r="AT1427" s="10" t="str">
        <f t="shared" si="209"/>
        <v/>
      </c>
      <c r="AU1427" s="20" t="str">
        <f t="shared" si="210"/>
        <v/>
      </c>
      <c r="AV1427" s="42">
        <f t="shared" si="211"/>
        <v>1</v>
      </c>
      <c r="AW1427" s="89">
        <f t="shared" si="212"/>
        <v>0</v>
      </c>
      <c r="AX1427" s="168"/>
      <c r="AY1427" s="60"/>
      <c r="AZ1427" s="61"/>
      <c r="BB1427" s="61" t="str">
        <f>IF(Settings!I1423&lt;&gt;"",Settings!I1423,"")</f>
        <v/>
      </c>
    </row>
    <row r="1428" spans="2:54" x14ac:dyDescent="0.2">
      <c r="B1428" s="13"/>
      <c r="C1428" s="12"/>
      <c r="D1428" s="12"/>
      <c r="E1428" s="12"/>
      <c r="F1428" s="12"/>
      <c r="G1428" s="12"/>
      <c r="H1428" s="12"/>
      <c r="I1428" s="15"/>
      <c r="J1428" s="31"/>
      <c r="K1428" s="180"/>
      <c r="L1428" s="40"/>
      <c r="M1428" s="14"/>
      <c r="N1428" s="16"/>
      <c r="O1428" s="49"/>
      <c r="P1428" s="64"/>
      <c r="Q1428" s="18"/>
      <c r="R1428" s="181">
        <f t="shared" si="204"/>
        <v>0</v>
      </c>
      <c r="S1428" s="181">
        <f t="shared" si="205"/>
        <v>0</v>
      </c>
      <c r="T1428" s="181">
        <f t="shared" si="206"/>
        <v>0</v>
      </c>
      <c r="AQ1428" s="1">
        <f>COUNT(L$11:L1428)</f>
        <v>37</v>
      </c>
      <c r="AR1428" s="43">
        <f t="shared" si="207"/>
        <v>40933</v>
      </c>
      <c r="AS1428" s="44">
        <f t="shared" si="208"/>
        <v>89.120000000000019</v>
      </c>
      <c r="AT1428" s="10" t="str">
        <f t="shared" si="209"/>
        <v/>
      </c>
      <c r="AU1428" s="20" t="str">
        <f t="shared" si="210"/>
        <v/>
      </c>
      <c r="AV1428" s="42">
        <f t="shared" si="211"/>
        <v>1</v>
      </c>
      <c r="AW1428" s="89">
        <f t="shared" si="212"/>
        <v>0</v>
      </c>
      <c r="AX1428" s="168"/>
      <c r="AY1428" s="60"/>
      <c r="AZ1428" s="61"/>
      <c r="BB1428" s="61" t="str">
        <f>IF(Settings!I1424&lt;&gt;"",Settings!I1424,"")</f>
        <v/>
      </c>
    </row>
    <row r="1429" spans="2:54" x14ac:dyDescent="0.2">
      <c r="B1429" s="13"/>
      <c r="C1429" s="12"/>
      <c r="D1429" s="12"/>
      <c r="E1429" s="12"/>
      <c r="F1429" s="12"/>
      <c r="G1429" s="12"/>
      <c r="H1429" s="12"/>
      <c r="I1429" s="15"/>
      <c r="J1429" s="31"/>
      <c r="K1429" s="180"/>
      <c r="L1429" s="40"/>
      <c r="M1429" s="14"/>
      <c r="N1429" s="16"/>
      <c r="O1429" s="49"/>
      <c r="P1429" s="64"/>
      <c r="Q1429" s="18"/>
      <c r="R1429" s="181">
        <f t="shared" si="204"/>
        <v>0</v>
      </c>
      <c r="S1429" s="181">
        <f t="shared" si="205"/>
        <v>0</v>
      </c>
      <c r="T1429" s="181">
        <f t="shared" si="206"/>
        <v>0</v>
      </c>
      <c r="AQ1429" s="1">
        <f>COUNT(L$11:L1429)</f>
        <v>37</v>
      </c>
      <c r="AR1429" s="43">
        <f t="shared" si="207"/>
        <v>40933</v>
      </c>
      <c r="AS1429" s="44">
        <f t="shared" si="208"/>
        <v>89.120000000000019</v>
      </c>
      <c r="AT1429" s="10" t="str">
        <f t="shared" si="209"/>
        <v/>
      </c>
      <c r="AU1429" s="20" t="str">
        <f t="shared" si="210"/>
        <v/>
      </c>
      <c r="AV1429" s="42">
        <f t="shared" si="211"/>
        <v>1</v>
      </c>
      <c r="AW1429" s="89">
        <f t="shared" si="212"/>
        <v>0</v>
      </c>
      <c r="AX1429" s="168"/>
      <c r="AY1429" s="60"/>
      <c r="AZ1429" s="61"/>
      <c r="BB1429" s="61" t="str">
        <f>IF(Settings!I1425&lt;&gt;"",Settings!I1425,"")</f>
        <v/>
      </c>
    </row>
    <row r="1430" spans="2:54" x14ac:dyDescent="0.2">
      <c r="B1430" s="13"/>
      <c r="C1430" s="12"/>
      <c r="D1430" s="12"/>
      <c r="E1430" s="12"/>
      <c r="F1430" s="12"/>
      <c r="G1430" s="12"/>
      <c r="H1430" s="12"/>
      <c r="I1430" s="15"/>
      <c r="J1430" s="31"/>
      <c r="K1430" s="180"/>
      <c r="L1430" s="40"/>
      <c r="M1430" s="14"/>
      <c r="N1430" s="16"/>
      <c r="O1430" s="49"/>
      <c r="P1430" s="64"/>
      <c r="Q1430" s="18"/>
      <c r="R1430" s="181">
        <f t="shared" si="204"/>
        <v>0</v>
      </c>
      <c r="S1430" s="181">
        <f t="shared" si="205"/>
        <v>0</v>
      </c>
      <c r="T1430" s="181">
        <f t="shared" si="206"/>
        <v>0</v>
      </c>
      <c r="AQ1430" s="1">
        <f>COUNT(L$11:L1430)</f>
        <v>37</v>
      </c>
      <c r="AR1430" s="43">
        <f t="shared" si="207"/>
        <v>40933</v>
      </c>
      <c r="AS1430" s="44">
        <f t="shared" si="208"/>
        <v>89.120000000000019</v>
      </c>
      <c r="AT1430" s="10" t="str">
        <f t="shared" si="209"/>
        <v/>
      </c>
      <c r="AU1430" s="20" t="str">
        <f t="shared" si="210"/>
        <v/>
      </c>
      <c r="AV1430" s="42">
        <f t="shared" si="211"/>
        <v>1</v>
      </c>
      <c r="AW1430" s="89">
        <f t="shared" si="212"/>
        <v>0</v>
      </c>
      <c r="AX1430" s="168"/>
      <c r="AY1430" s="60"/>
      <c r="AZ1430" s="61"/>
      <c r="BB1430" s="61" t="str">
        <f>IF(Settings!I1426&lt;&gt;"",Settings!I1426,"")</f>
        <v/>
      </c>
    </row>
    <row r="1431" spans="2:54" x14ac:dyDescent="0.2">
      <c r="B1431" s="13"/>
      <c r="C1431" s="12"/>
      <c r="D1431" s="12"/>
      <c r="E1431" s="12"/>
      <c r="F1431" s="12"/>
      <c r="G1431" s="12"/>
      <c r="H1431" s="12"/>
      <c r="I1431" s="15"/>
      <c r="J1431" s="31"/>
      <c r="K1431" s="180"/>
      <c r="L1431" s="40"/>
      <c r="M1431" s="14"/>
      <c r="N1431" s="16"/>
      <c r="O1431" s="49"/>
      <c r="P1431" s="64"/>
      <c r="Q1431" s="18"/>
      <c r="R1431" s="181">
        <f t="shared" si="204"/>
        <v>0</v>
      </c>
      <c r="S1431" s="181">
        <f t="shared" si="205"/>
        <v>0</v>
      </c>
      <c r="T1431" s="181">
        <f t="shared" si="206"/>
        <v>0</v>
      </c>
      <c r="AQ1431" s="1">
        <f>COUNT(L$11:L1431)</f>
        <v>37</v>
      </c>
      <c r="AR1431" s="43">
        <f t="shared" si="207"/>
        <v>40933</v>
      </c>
      <c r="AS1431" s="44">
        <f t="shared" si="208"/>
        <v>89.120000000000019</v>
      </c>
      <c r="AT1431" s="10" t="str">
        <f t="shared" si="209"/>
        <v/>
      </c>
      <c r="AU1431" s="20" t="str">
        <f t="shared" si="210"/>
        <v/>
      </c>
      <c r="AV1431" s="42">
        <f t="shared" si="211"/>
        <v>1</v>
      </c>
      <c r="AW1431" s="89">
        <f t="shared" si="212"/>
        <v>0</v>
      </c>
      <c r="AX1431" s="168"/>
      <c r="AY1431" s="60"/>
      <c r="AZ1431" s="61"/>
      <c r="BB1431" s="61" t="str">
        <f>IF(Settings!I1427&lt;&gt;"",Settings!I1427,"")</f>
        <v/>
      </c>
    </row>
    <row r="1432" spans="2:54" x14ac:dyDescent="0.2">
      <c r="B1432" s="13"/>
      <c r="C1432" s="12"/>
      <c r="D1432" s="12"/>
      <c r="E1432" s="12"/>
      <c r="F1432" s="12"/>
      <c r="G1432" s="12"/>
      <c r="H1432" s="12"/>
      <c r="I1432" s="15"/>
      <c r="J1432" s="31"/>
      <c r="K1432" s="180"/>
      <c r="L1432" s="40"/>
      <c r="M1432" s="14"/>
      <c r="N1432" s="16"/>
      <c r="O1432" s="49"/>
      <c r="P1432" s="64"/>
      <c r="Q1432" s="18"/>
      <c r="R1432" s="181">
        <f t="shared" si="204"/>
        <v>0</v>
      </c>
      <c r="S1432" s="181">
        <f t="shared" si="205"/>
        <v>0</v>
      </c>
      <c r="T1432" s="181">
        <f t="shared" si="206"/>
        <v>0</v>
      </c>
      <c r="AQ1432" s="1">
        <f>COUNT(L$11:L1432)</f>
        <v>37</v>
      </c>
      <c r="AR1432" s="43">
        <f t="shared" si="207"/>
        <v>40933</v>
      </c>
      <c r="AS1432" s="44">
        <f t="shared" si="208"/>
        <v>89.120000000000019</v>
      </c>
      <c r="AT1432" s="10" t="str">
        <f t="shared" si="209"/>
        <v/>
      </c>
      <c r="AU1432" s="20" t="str">
        <f t="shared" si="210"/>
        <v/>
      </c>
      <c r="AV1432" s="42">
        <f t="shared" si="211"/>
        <v>1</v>
      </c>
      <c r="AW1432" s="89">
        <f t="shared" si="212"/>
        <v>0</v>
      </c>
      <c r="AX1432" s="168"/>
      <c r="AY1432" s="60"/>
      <c r="AZ1432" s="61"/>
      <c r="BB1432" s="61" t="str">
        <f>IF(Settings!I1428&lt;&gt;"",Settings!I1428,"")</f>
        <v/>
      </c>
    </row>
    <row r="1433" spans="2:54" x14ac:dyDescent="0.2">
      <c r="B1433" s="13"/>
      <c r="C1433" s="12"/>
      <c r="D1433" s="12"/>
      <c r="E1433" s="12"/>
      <c r="F1433" s="12"/>
      <c r="G1433" s="12"/>
      <c r="H1433" s="12"/>
      <c r="I1433" s="15"/>
      <c r="J1433" s="31"/>
      <c r="K1433" s="180"/>
      <c r="L1433" s="40"/>
      <c r="M1433" s="14"/>
      <c r="N1433" s="16"/>
      <c r="O1433" s="49"/>
      <c r="P1433" s="64"/>
      <c r="Q1433" s="18"/>
      <c r="R1433" s="181">
        <f t="shared" si="204"/>
        <v>0</v>
      </c>
      <c r="S1433" s="181">
        <f t="shared" si="205"/>
        <v>0</v>
      </c>
      <c r="T1433" s="181">
        <f t="shared" si="206"/>
        <v>0</v>
      </c>
      <c r="AQ1433" s="1">
        <f>COUNT(L$11:L1433)</f>
        <v>37</v>
      </c>
      <c r="AR1433" s="43">
        <f t="shared" si="207"/>
        <v>40933</v>
      </c>
      <c r="AS1433" s="44">
        <f t="shared" si="208"/>
        <v>89.120000000000019</v>
      </c>
      <c r="AT1433" s="10" t="str">
        <f t="shared" si="209"/>
        <v/>
      </c>
      <c r="AU1433" s="20" t="str">
        <f t="shared" si="210"/>
        <v/>
      </c>
      <c r="AV1433" s="42">
        <f t="shared" si="211"/>
        <v>1</v>
      </c>
      <c r="AW1433" s="89">
        <f t="shared" si="212"/>
        <v>0</v>
      </c>
      <c r="AX1433" s="168"/>
      <c r="AY1433" s="60"/>
      <c r="AZ1433" s="61"/>
      <c r="BB1433" s="61" t="str">
        <f>IF(Settings!I1429&lt;&gt;"",Settings!I1429,"")</f>
        <v/>
      </c>
    </row>
    <row r="1434" spans="2:54" x14ac:dyDescent="0.2">
      <c r="B1434" s="13"/>
      <c r="C1434" s="12"/>
      <c r="D1434" s="12"/>
      <c r="E1434" s="12"/>
      <c r="F1434" s="12"/>
      <c r="G1434" s="12"/>
      <c r="H1434" s="12"/>
      <c r="I1434" s="15"/>
      <c r="J1434" s="31"/>
      <c r="K1434" s="180"/>
      <c r="L1434" s="40"/>
      <c r="M1434" s="14"/>
      <c r="N1434" s="16"/>
      <c r="O1434" s="49"/>
      <c r="P1434" s="64"/>
      <c r="Q1434" s="18"/>
      <c r="R1434" s="181">
        <f t="shared" si="204"/>
        <v>0</v>
      </c>
      <c r="S1434" s="181">
        <f t="shared" si="205"/>
        <v>0</v>
      </c>
      <c r="T1434" s="181">
        <f t="shared" si="206"/>
        <v>0</v>
      </c>
      <c r="AQ1434" s="1">
        <f>COUNT(L$11:L1434)</f>
        <v>37</v>
      </c>
      <c r="AR1434" s="43">
        <f t="shared" si="207"/>
        <v>40933</v>
      </c>
      <c r="AS1434" s="44">
        <f t="shared" si="208"/>
        <v>89.120000000000019</v>
      </c>
      <c r="AT1434" s="10" t="str">
        <f t="shared" si="209"/>
        <v/>
      </c>
      <c r="AU1434" s="20" t="str">
        <f t="shared" si="210"/>
        <v/>
      </c>
      <c r="AV1434" s="42">
        <f t="shared" si="211"/>
        <v>1</v>
      </c>
      <c r="AW1434" s="89">
        <f t="shared" si="212"/>
        <v>0</v>
      </c>
      <c r="AX1434" s="168"/>
      <c r="AY1434" s="60"/>
      <c r="AZ1434" s="61"/>
      <c r="BB1434" s="61" t="str">
        <f>IF(Settings!I1430&lt;&gt;"",Settings!I1430,"")</f>
        <v/>
      </c>
    </row>
    <row r="1435" spans="2:54" x14ac:dyDescent="0.2">
      <c r="B1435" s="13"/>
      <c r="C1435" s="12"/>
      <c r="D1435" s="12"/>
      <c r="E1435" s="12"/>
      <c r="F1435" s="12"/>
      <c r="G1435" s="12"/>
      <c r="H1435" s="12"/>
      <c r="I1435" s="15"/>
      <c r="J1435" s="31"/>
      <c r="K1435" s="180"/>
      <c r="L1435" s="40"/>
      <c r="M1435" s="14"/>
      <c r="N1435" s="16"/>
      <c r="O1435" s="49"/>
      <c r="P1435" s="64"/>
      <c r="Q1435" s="18"/>
      <c r="R1435" s="181">
        <f t="shared" si="204"/>
        <v>0</v>
      </c>
      <c r="S1435" s="181">
        <f t="shared" si="205"/>
        <v>0</v>
      </c>
      <c r="T1435" s="181">
        <f t="shared" si="206"/>
        <v>0</v>
      </c>
      <c r="AQ1435" s="1">
        <f>COUNT(L$11:L1435)</f>
        <v>37</v>
      </c>
      <c r="AR1435" s="43">
        <f t="shared" si="207"/>
        <v>40933</v>
      </c>
      <c r="AS1435" s="44">
        <f t="shared" si="208"/>
        <v>89.120000000000019</v>
      </c>
      <c r="AT1435" s="10" t="str">
        <f t="shared" si="209"/>
        <v/>
      </c>
      <c r="AU1435" s="20" t="str">
        <f t="shared" si="210"/>
        <v/>
      </c>
      <c r="AV1435" s="42">
        <f t="shared" si="211"/>
        <v>1</v>
      </c>
      <c r="AW1435" s="89">
        <f t="shared" si="212"/>
        <v>0</v>
      </c>
      <c r="AX1435" s="168"/>
      <c r="AY1435" s="60"/>
      <c r="AZ1435" s="61"/>
      <c r="BB1435" s="61" t="str">
        <f>IF(Settings!I1431&lt;&gt;"",Settings!I1431,"")</f>
        <v/>
      </c>
    </row>
    <row r="1436" spans="2:54" x14ac:dyDescent="0.2">
      <c r="B1436" s="13"/>
      <c r="C1436" s="12"/>
      <c r="D1436" s="12"/>
      <c r="E1436" s="12"/>
      <c r="F1436" s="12"/>
      <c r="G1436" s="12"/>
      <c r="H1436" s="12"/>
      <c r="I1436" s="15"/>
      <c r="J1436" s="31"/>
      <c r="K1436" s="180"/>
      <c r="L1436" s="40"/>
      <c r="M1436" s="14"/>
      <c r="N1436" s="16"/>
      <c r="O1436" s="49"/>
      <c r="P1436" s="64"/>
      <c r="Q1436" s="18"/>
      <c r="R1436" s="181">
        <f t="shared" si="204"/>
        <v>0</v>
      </c>
      <c r="S1436" s="181">
        <f t="shared" si="205"/>
        <v>0</v>
      </c>
      <c r="T1436" s="181">
        <f t="shared" si="206"/>
        <v>0</v>
      </c>
      <c r="AQ1436" s="1">
        <f>COUNT(L$11:L1436)</f>
        <v>37</v>
      </c>
      <c r="AR1436" s="43">
        <f t="shared" si="207"/>
        <v>40933</v>
      </c>
      <c r="AS1436" s="44">
        <f t="shared" si="208"/>
        <v>89.120000000000019</v>
      </c>
      <c r="AT1436" s="10" t="str">
        <f t="shared" si="209"/>
        <v/>
      </c>
      <c r="AU1436" s="20" t="str">
        <f t="shared" si="210"/>
        <v/>
      </c>
      <c r="AV1436" s="42">
        <f t="shared" si="211"/>
        <v>1</v>
      </c>
      <c r="AW1436" s="89">
        <f t="shared" si="212"/>
        <v>0</v>
      </c>
      <c r="AX1436" s="168"/>
      <c r="AY1436" s="60"/>
      <c r="AZ1436" s="61"/>
      <c r="BB1436" s="61" t="str">
        <f>IF(Settings!I1432&lt;&gt;"",Settings!I1432,"")</f>
        <v/>
      </c>
    </row>
    <row r="1437" spans="2:54" x14ac:dyDescent="0.2">
      <c r="B1437" s="13"/>
      <c r="C1437" s="12"/>
      <c r="D1437" s="12"/>
      <c r="E1437" s="12"/>
      <c r="F1437" s="12"/>
      <c r="G1437" s="12"/>
      <c r="H1437" s="12"/>
      <c r="I1437" s="15"/>
      <c r="J1437" s="31"/>
      <c r="K1437" s="180"/>
      <c r="L1437" s="40"/>
      <c r="M1437" s="14"/>
      <c r="N1437" s="16"/>
      <c r="O1437" s="49"/>
      <c r="P1437" s="64"/>
      <c r="Q1437" s="18"/>
      <c r="R1437" s="181">
        <f t="shared" si="204"/>
        <v>0</v>
      </c>
      <c r="S1437" s="181">
        <f t="shared" si="205"/>
        <v>0</v>
      </c>
      <c r="T1437" s="181">
        <f t="shared" si="206"/>
        <v>0</v>
      </c>
      <c r="AQ1437" s="1">
        <f>COUNT(L$11:L1437)</f>
        <v>37</v>
      </c>
      <c r="AR1437" s="43">
        <f t="shared" si="207"/>
        <v>40933</v>
      </c>
      <c r="AS1437" s="44">
        <f t="shared" si="208"/>
        <v>89.120000000000019</v>
      </c>
      <c r="AT1437" s="10" t="str">
        <f t="shared" si="209"/>
        <v/>
      </c>
      <c r="AU1437" s="20" t="str">
        <f t="shared" si="210"/>
        <v/>
      </c>
      <c r="AV1437" s="42">
        <f t="shared" si="211"/>
        <v>1</v>
      </c>
      <c r="AW1437" s="89">
        <f t="shared" si="212"/>
        <v>0</v>
      </c>
      <c r="AX1437" s="168"/>
      <c r="AY1437" s="60"/>
      <c r="AZ1437" s="61"/>
      <c r="BB1437" s="61" t="str">
        <f>IF(Settings!I1433&lt;&gt;"",Settings!I1433,"")</f>
        <v/>
      </c>
    </row>
    <row r="1438" spans="2:54" x14ac:dyDescent="0.2">
      <c r="B1438" s="13"/>
      <c r="C1438" s="12"/>
      <c r="D1438" s="12"/>
      <c r="E1438" s="12"/>
      <c r="F1438" s="12"/>
      <c r="G1438" s="12"/>
      <c r="H1438" s="12"/>
      <c r="I1438" s="15"/>
      <c r="J1438" s="31"/>
      <c r="K1438" s="180"/>
      <c r="L1438" s="40"/>
      <c r="M1438" s="14"/>
      <c r="N1438" s="16"/>
      <c r="O1438" s="49"/>
      <c r="P1438" s="64"/>
      <c r="Q1438" s="18"/>
      <c r="R1438" s="181">
        <f t="shared" si="204"/>
        <v>0</v>
      </c>
      <c r="S1438" s="181">
        <f t="shared" si="205"/>
        <v>0</v>
      </c>
      <c r="T1438" s="181">
        <f t="shared" si="206"/>
        <v>0</v>
      </c>
      <c r="AQ1438" s="1">
        <f>COUNT(L$11:L1438)</f>
        <v>37</v>
      </c>
      <c r="AR1438" s="43">
        <f t="shared" si="207"/>
        <v>40933</v>
      </c>
      <c r="AS1438" s="44">
        <f t="shared" si="208"/>
        <v>89.120000000000019</v>
      </c>
      <c r="AT1438" s="10" t="str">
        <f t="shared" si="209"/>
        <v/>
      </c>
      <c r="AU1438" s="20" t="str">
        <f t="shared" si="210"/>
        <v/>
      </c>
      <c r="AV1438" s="42">
        <f t="shared" si="211"/>
        <v>1</v>
      </c>
      <c r="AW1438" s="89">
        <f t="shared" si="212"/>
        <v>0</v>
      </c>
      <c r="AX1438" s="168"/>
      <c r="AY1438" s="60"/>
      <c r="AZ1438" s="61"/>
      <c r="BB1438" s="61" t="str">
        <f>IF(Settings!I1434&lt;&gt;"",Settings!I1434,"")</f>
        <v/>
      </c>
    </row>
    <row r="1439" spans="2:54" x14ac:dyDescent="0.2">
      <c r="B1439" s="13"/>
      <c r="C1439" s="12"/>
      <c r="D1439" s="12"/>
      <c r="E1439" s="12"/>
      <c r="F1439" s="12"/>
      <c r="G1439" s="12"/>
      <c r="H1439" s="12"/>
      <c r="I1439" s="15"/>
      <c r="J1439" s="31"/>
      <c r="K1439" s="180"/>
      <c r="L1439" s="40"/>
      <c r="M1439" s="14"/>
      <c r="N1439" s="16"/>
      <c r="O1439" s="49"/>
      <c r="P1439" s="64"/>
      <c r="Q1439" s="18"/>
      <c r="R1439" s="181">
        <f t="shared" si="204"/>
        <v>0</v>
      </c>
      <c r="S1439" s="181">
        <f t="shared" si="205"/>
        <v>0</v>
      </c>
      <c r="T1439" s="181">
        <f t="shared" si="206"/>
        <v>0</v>
      </c>
      <c r="AQ1439" s="1">
        <f>COUNT(L$11:L1439)</f>
        <v>37</v>
      </c>
      <c r="AR1439" s="43">
        <f t="shared" si="207"/>
        <v>40933</v>
      </c>
      <c r="AS1439" s="44">
        <f t="shared" si="208"/>
        <v>89.120000000000019</v>
      </c>
      <c r="AT1439" s="10" t="str">
        <f t="shared" si="209"/>
        <v/>
      </c>
      <c r="AU1439" s="20" t="str">
        <f t="shared" si="210"/>
        <v/>
      </c>
      <c r="AV1439" s="42">
        <f t="shared" si="211"/>
        <v>1</v>
      </c>
      <c r="AW1439" s="89">
        <f t="shared" si="212"/>
        <v>0</v>
      </c>
      <c r="AX1439" s="168"/>
      <c r="AY1439" s="60"/>
      <c r="AZ1439" s="61"/>
      <c r="BB1439" s="61" t="str">
        <f>IF(Settings!I1435&lt;&gt;"",Settings!I1435,"")</f>
        <v/>
      </c>
    </row>
    <row r="1440" spans="2:54" x14ac:dyDescent="0.2">
      <c r="B1440" s="13"/>
      <c r="C1440" s="12"/>
      <c r="D1440" s="12"/>
      <c r="E1440" s="12"/>
      <c r="F1440" s="12"/>
      <c r="G1440" s="12"/>
      <c r="H1440" s="12"/>
      <c r="I1440" s="15"/>
      <c r="J1440" s="31"/>
      <c r="K1440" s="180"/>
      <c r="L1440" s="40"/>
      <c r="M1440" s="14"/>
      <c r="N1440" s="16"/>
      <c r="O1440" s="49"/>
      <c r="P1440" s="64"/>
      <c r="Q1440" s="18"/>
      <c r="R1440" s="181">
        <f t="shared" si="204"/>
        <v>0</v>
      </c>
      <c r="S1440" s="181">
        <f t="shared" si="205"/>
        <v>0</v>
      </c>
      <c r="T1440" s="181">
        <f t="shared" si="206"/>
        <v>0</v>
      </c>
      <c r="AQ1440" s="1">
        <f>COUNT(L$11:L1440)</f>
        <v>37</v>
      </c>
      <c r="AR1440" s="43">
        <f t="shared" si="207"/>
        <v>40933</v>
      </c>
      <c r="AS1440" s="44">
        <f t="shared" si="208"/>
        <v>89.120000000000019</v>
      </c>
      <c r="AT1440" s="10" t="str">
        <f t="shared" si="209"/>
        <v/>
      </c>
      <c r="AU1440" s="20" t="str">
        <f t="shared" si="210"/>
        <v/>
      </c>
      <c r="AV1440" s="42">
        <f t="shared" si="211"/>
        <v>1</v>
      </c>
      <c r="AW1440" s="89">
        <f t="shared" si="212"/>
        <v>0</v>
      </c>
      <c r="AX1440" s="168"/>
      <c r="AY1440" s="60"/>
      <c r="AZ1440" s="61"/>
      <c r="BB1440" s="61" t="str">
        <f>IF(Settings!I1436&lt;&gt;"",Settings!I1436,"")</f>
        <v/>
      </c>
    </row>
    <row r="1441" spans="2:54" x14ac:dyDescent="0.2">
      <c r="B1441" s="13"/>
      <c r="C1441" s="12"/>
      <c r="D1441" s="12"/>
      <c r="E1441" s="12"/>
      <c r="F1441" s="12"/>
      <c r="G1441" s="12"/>
      <c r="H1441" s="12"/>
      <c r="I1441" s="15"/>
      <c r="J1441" s="31"/>
      <c r="K1441" s="180"/>
      <c r="L1441" s="40"/>
      <c r="M1441" s="14"/>
      <c r="N1441" s="16"/>
      <c r="O1441" s="49"/>
      <c r="P1441" s="64"/>
      <c r="Q1441" s="18"/>
      <c r="R1441" s="181">
        <f t="shared" si="204"/>
        <v>0</v>
      </c>
      <c r="S1441" s="181">
        <f t="shared" si="205"/>
        <v>0</v>
      </c>
      <c r="T1441" s="181">
        <f t="shared" si="206"/>
        <v>0</v>
      </c>
      <c r="AQ1441" s="1">
        <f>COUNT(L$11:L1441)</f>
        <v>37</v>
      </c>
      <c r="AR1441" s="43">
        <f t="shared" si="207"/>
        <v>40933</v>
      </c>
      <c r="AS1441" s="44">
        <f t="shared" si="208"/>
        <v>89.120000000000019</v>
      </c>
      <c r="AT1441" s="10" t="str">
        <f t="shared" si="209"/>
        <v/>
      </c>
      <c r="AU1441" s="20" t="str">
        <f t="shared" si="210"/>
        <v/>
      </c>
      <c r="AV1441" s="42">
        <f t="shared" si="211"/>
        <v>1</v>
      </c>
      <c r="AW1441" s="89">
        <f t="shared" si="212"/>
        <v>0</v>
      </c>
      <c r="AX1441" s="168"/>
      <c r="AY1441" s="60"/>
      <c r="AZ1441" s="61"/>
      <c r="BB1441" s="61" t="str">
        <f>IF(Settings!I1437&lt;&gt;"",Settings!I1437,"")</f>
        <v/>
      </c>
    </row>
    <row r="1442" spans="2:54" x14ac:dyDescent="0.2">
      <c r="B1442" s="13"/>
      <c r="C1442" s="12"/>
      <c r="D1442" s="12"/>
      <c r="E1442" s="12"/>
      <c r="F1442" s="12"/>
      <c r="G1442" s="12"/>
      <c r="H1442" s="12"/>
      <c r="I1442" s="15"/>
      <c r="J1442" s="31"/>
      <c r="K1442" s="180"/>
      <c r="L1442" s="40"/>
      <c r="M1442" s="14"/>
      <c r="N1442" s="16"/>
      <c r="O1442" s="49"/>
      <c r="P1442" s="64"/>
      <c r="Q1442" s="18"/>
      <c r="R1442" s="181">
        <f t="shared" si="204"/>
        <v>0</v>
      </c>
      <c r="S1442" s="181">
        <f t="shared" si="205"/>
        <v>0</v>
      </c>
      <c r="T1442" s="181">
        <f t="shared" si="206"/>
        <v>0</v>
      </c>
      <c r="AQ1442" s="1">
        <f>COUNT(L$11:L1442)</f>
        <v>37</v>
      </c>
      <c r="AR1442" s="43">
        <f t="shared" si="207"/>
        <v>40933</v>
      </c>
      <c r="AS1442" s="44">
        <f t="shared" si="208"/>
        <v>89.120000000000019</v>
      </c>
      <c r="AT1442" s="10" t="str">
        <f t="shared" si="209"/>
        <v/>
      </c>
      <c r="AU1442" s="20" t="str">
        <f t="shared" si="210"/>
        <v/>
      </c>
      <c r="AV1442" s="42">
        <f t="shared" si="211"/>
        <v>1</v>
      </c>
      <c r="AW1442" s="89">
        <f t="shared" si="212"/>
        <v>0</v>
      </c>
      <c r="AX1442" s="168"/>
      <c r="AY1442" s="60"/>
      <c r="AZ1442" s="61"/>
      <c r="BB1442" s="61" t="str">
        <f>IF(Settings!I1438&lt;&gt;"",Settings!I1438,"")</f>
        <v/>
      </c>
    </row>
    <row r="1443" spans="2:54" x14ac:dyDescent="0.2">
      <c r="B1443" s="13"/>
      <c r="C1443" s="12"/>
      <c r="D1443" s="12"/>
      <c r="E1443" s="12"/>
      <c r="F1443" s="12"/>
      <c r="G1443" s="12"/>
      <c r="H1443" s="12"/>
      <c r="I1443" s="15"/>
      <c r="J1443" s="31"/>
      <c r="K1443" s="180"/>
      <c r="L1443" s="40"/>
      <c r="M1443" s="14"/>
      <c r="N1443" s="16"/>
      <c r="O1443" s="49"/>
      <c r="P1443" s="64"/>
      <c r="Q1443" s="18"/>
      <c r="R1443" s="181">
        <f t="shared" si="204"/>
        <v>0</v>
      </c>
      <c r="S1443" s="181">
        <f t="shared" si="205"/>
        <v>0</v>
      </c>
      <c r="T1443" s="181">
        <f t="shared" si="206"/>
        <v>0</v>
      </c>
      <c r="AQ1443" s="1">
        <f>COUNT(L$11:L1443)</f>
        <v>37</v>
      </c>
      <c r="AR1443" s="43">
        <f t="shared" si="207"/>
        <v>40933</v>
      </c>
      <c r="AS1443" s="44">
        <f t="shared" si="208"/>
        <v>89.120000000000019</v>
      </c>
      <c r="AT1443" s="10" t="str">
        <f t="shared" si="209"/>
        <v/>
      </c>
      <c r="AU1443" s="20" t="str">
        <f t="shared" si="210"/>
        <v/>
      </c>
      <c r="AV1443" s="42">
        <f t="shared" si="211"/>
        <v>1</v>
      </c>
      <c r="AW1443" s="89">
        <f t="shared" si="212"/>
        <v>0</v>
      </c>
      <c r="AX1443" s="168"/>
      <c r="AY1443" s="60"/>
      <c r="AZ1443" s="61"/>
      <c r="BB1443" s="61" t="str">
        <f>IF(Settings!I1439&lt;&gt;"",Settings!I1439,"")</f>
        <v/>
      </c>
    </row>
    <row r="1444" spans="2:54" x14ac:dyDescent="0.2">
      <c r="B1444" s="13"/>
      <c r="C1444" s="12"/>
      <c r="D1444" s="12"/>
      <c r="E1444" s="12"/>
      <c r="F1444" s="12"/>
      <c r="G1444" s="12"/>
      <c r="H1444" s="12"/>
      <c r="I1444" s="15"/>
      <c r="J1444" s="31"/>
      <c r="K1444" s="180"/>
      <c r="L1444" s="40"/>
      <c r="M1444" s="14"/>
      <c r="N1444" s="16"/>
      <c r="O1444" s="49"/>
      <c r="P1444" s="64"/>
      <c r="Q1444" s="18"/>
      <c r="R1444" s="181">
        <f t="shared" si="204"/>
        <v>0</v>
      </c>
      <c r="S1444" s="181">
        <f t="shared" si="205"/>
        <v>0</v>
      </c>
      <c r="T1444" s="181">
        <f t="shared" si="206"/>
        <v>0</v>
      </c>
      <c r="AQ1444" s="1">
        <f>COUNT(L$11:L1444)</f>
        <v>37</v>
      </c>
      <c r="AR1444" s="43">
        <f t="shared" si="207"/>
        <v>40933</v>
      </c>
      <c r="AS1444" s="44">
        <f t="shared" si="208"/>
        <v>89.120000000000019</v>
      </c>
      <c r="AT1444" s="10" t="str">
        <f t="shared" si="209"/>
        <v/>
      </c>
      <c r="AU1444" s="20" t="str">
        <f t="shared" si="210"/>
        <v/>
      </c>
      <c r="AV1444" s="42">
        <f t="shared" si="211"/>
        <v>1</v>
      </c>
      <c r="AW1444" s="89">
        <f t="shared" si="212"/>
        <v>0</v>
      </c>
      <c r="AX1444" s="168"/>
      <c r="AY1444" s="60"/>
      <c r="AZ1444" s="61"/>
      <c r="BB1444" s="61" t="str">
        <f>IF(Settings!I1440&lt;&gt;"",Settings!I1440,"")</f>
        <v/>
      </c>
    </row>
    <row r="1445" spans="2:54" x14ac:dyDescent="0.2">
      <c r="B1445" s="13"/>
      <c r="C1445" s="12"/>
      <c r="D1445" s="12"/>
      <c r="E1445" s="12"/>
      <c r="F1445" s="12"/>
      <c r="G1445" s="12"/>
      <c r="H1445" s="12"/>
      <c r="I1445" s="15"/>
      <c r="J1445" s="31"/>
      <c r="K1445" s="180"/>
      <c r="L1445" s="40"/>
      <c r="M1445" s="14"/>
      <c r="N1445" s="16"/>
      <c r="O1445" s="49"/>
      <c r="P1445" s="64"/>
      <c r="Q1445" s="18"/>
      <c r="R1445" s="181">
        <f t="shared" si="204"/>
        <v>0</v>
      </c>
      <c r="S1445" s="181">
        <f t="shared" si="205"/>
        <v>0</v>
      </c>
      <c r="T1445" s="181">
        <f t="shared" si="206"/>
        <v>0</v>
      </c>
      <c r="AQ1445" s="1">
        <f>COUNT(L$11:L1445)</f>
        <v>37</v>
      </c>
      <c r="AR1445" s="43">
        <f t="shared" si="207"/>
        <v>40933</v>
      </c>
      <c r="AS1445" s="44">
        <f t="shared" si="208"/>
        <v>89.120000000000019</v>
      </c>
      <c r="AT1445" s="10" t="str">
        <f t="shared" si="209"/>
        <v/>
      </c>
      <c r="AU1445" s="20" t="str">
        <f t="shared" si="210"/>
        <v/>
      </c>
      <c r="AV1445" s="42">
        <f t="shared" si="211"/>
        <v>1</v>
      </c>
      <c r="AW1445" s="89">
        <f t="shared" si="212"/>
        <v>0</v>
      </c>
      <c r="AX1445" s="168"/>
      <c r="AY1445" s="60"/>
      <c r="AZ1445" s="61"/>
      <c r="BB1445" s="61" t="str">
        <f>IF(Settings!I1441&lt;&gt;"",Settings!I1441,"")</f>
        <v/>
      </c>
    </row>
    <row r="1446" spans="2:54" x14ac:dyDescent="0.2">
      <c r="B1446" s="13"/>
      <c r="C1446" s="12"/>
      <c r="D1446" s="12"/>
      <c r="E1446" s="12"/>
      <c r="F1446" s="12"/>
      <c r="G1446" s="12"/>
      <c r="H1446" s="12"/>
      <c r="I1446" s="15"/>
      <c r="J1446" s="31"/>
      <c r="K1446" s="180"/>
      <c r="L1446" s="40"/>
      <c r="M1446" s="14"/>
      <c r="N1446" s="16"/>
      <c r="O1446" s="49"/>
      <c r="P1446" s="64"/>
      <c r="Q1446" s="18"/>
      <c r="R1446" s="181">
        <f t="shared" si="204"/>
        <v>0</v>
      </c>
      <c r="S1446" s="181">
        <f t="shared" si="205"/>
        <v>0</v>
      </c>
      <c r="T1446" s="181">
        <f t="shared" si="206"/>
        <v>0</v>
      </c>
      <c r="AQ1446" s="1">
        <f>COUNT(L$11:L1446)</f>
        <v>37</v>
      </c>
      <c r="AR1446" s="43">
        <f t="shared" si="207"/>
        <v>40933</v>
      </c>
      <c r="AS1446" s="44">
        <f t="shared" si="208"/>
        <v>89.120000000000019</v>
      </c>
      <c r="AT1446" s="10" t="str">
        <f t="shared" si="209"/>
        <v/>
      </c>
      <c r="AU1446" s="20" t="str">
        <f t="shared" si="210"/>
        <v/>
      </c>
      <c r="AV1446" s="42">
        <f t="shared" si="211"/>
        <v>1</v>
      </c>
      <c r="AW1446" s="89">
        <f t="shared" si="212"/>
        <v>0</v>
      </c>
      <c r="AX1446" s="168"/>
      <c r="AY1446" s="60"/>
      <c r="AZ1446" s="61"/>
      <c r="BB1446" s="61" t="str">
        <f>IF(Settings!I1442&lt;&gt;"",Settings!I1442,"")</f>
        <v/>
      </c>
    </row>
    <row r="1447" spans="2:54" x14ac:dyDescent="0.2">
      <c r="B1447" s="13"/>
      <c r="C1447" s="12"/>
      <c r="D1447" s="12"/>
      <c r="E1447" s="12"/>
      <c r="F1447" s="12"/>
      <c r="G1447" s="12"/>
      <c r="H1447" s="12"/>
      <c r="I1447" s="15"/>
      <c r="J1447" s="31"/>
      <c r="K1447" s="180"/>
      <c r="L1447" s="40"/>
      <c r="M1447" s="14"/>
      <c r="N1447" s="16"/>
      <c r="O1447" s="49"/>
      <c r="P1447" s="64"/>
      <c r="Q1447" s="18"/>
      <c r="R1447" s="181">
        <f t="shared" si="204"/>
        <v>0</v>
      </c>
      <c r="S1447" s="181">
        <f t="shared" si="205"/>
        <v>0</v>
      </c>
      <c r="T1447" s="181">
        <f t="shared" si="206"/>
        <v>0</v>
      </c>
      <c r="AQ1447" s="1">
        <f>COUNT(L$11:L1447)</f>
        <v>37</v>
      </c>
      <c r="AR1447" s="43">
        <f t="shared" si="207"/>
        <v>40933</v>
      </c>
      <c r="AS1447" s="44">
        <f t="shared" si="208"/>
        <v>89.120000000000019</v>
      </c>
      <c r="AT1447" s="10" t="str">
        <f t="shared" si="209"/>
        <v/>
      </c>
      <c r="AU1447" s="20" t="str">
        <f t="shared" si="210"/>
        <v/>
      </c>
      <c r="AV1447" s="42">
        <f t="shared" si="211"/>
        <v>1</v>
      </c>
      <c r="AW1447" s="89">
        <f t="shared" si="212"/>
        <v>0</v>
      </c>
      <c r="AX1447" s="168"/>
      <c r="AY1447" s="60"/>
      <c r="AZ1447" s="61"/>
      <c r="BB1447" s="61" t="str">
        <f>IF(Settings!I1443&lt;&gt;"",Settings!I1443,"")</f>
        <v/>
      </c>
    </row>
    <row r="1448" spans="2:54" x14ac:dyDescent="0.2">
      <c r="B1448" s="13"/>
      <c r="C1448" s="12"/>
      <c r="D1448" s="12"/>
      <c r="E1448" s="12"/>
      <c r="F1448" s="12"/>
      <c r="G1448" s="12"/>
      <c r="H1448" s="12"/>
      <c r="I1448" s="15"/>
      <c r="J1448" s="31"/>
      <c r="K1448" s="180"/>
      <c r="L1448" s="40"/>
      <c r="M1448" s="14"/>
      <c r="N1448" s="16"/>
      <c r="O1448" s="49"/>
      <c r="P1448" s="64"/>
      <c r="Q1448" s="18"/>
      <c r="R1448" s="181">
        <f t="shared" si="204"/>
        <v>0</v>
      </c>
      <c r="S1448" s="181">
        <f t="shared" si="205"/>
        <v>0</v>
      </c>
      <c r="T1448" s="181">
        <f t="shared" si="206"/>
        <v>0</v>
      </c>
      <c r="AQ1448" s="1">
        <f>COUNT(L$11:L1448)</f>
        <v>37</v>
      </c>
      <c r="AR1448" s="43">
        <f t="shared" si="207"/>
        <v>40933</v>
      </c>
      <c r="AS1448" s="44">
        <f t="shared" si="208"/>
        <v>89.120000000000019</v>
      </c>
      <c r="AT1448" s="10" t="str">
        <f t="shared" si="209"/>
        <v/>
      </c>
      <c r="AU1448" s="20" t="str">
        <f t="shared" si="210"/>
        <v/>
      </c>
      <c r="AV1448" s="42">
        <f t="shared" si="211"/>
        <v>1</v>
      </c>
      <c r="AW1448" s="89">
        <f t="shared" si="212"/>
        <v>0</v>
      </c>
      <c r="AX1448" s="168"/>
      <c r="AY1448" s="60"/>
      <c r="AZ1448" s="61"/>
      <c r="BB1448" s="61" t="str">
        <f>IF(Settings!I1444&lt;&gt;"",Settings!I1444,"")</f>
        <v/>
      </c>
    </row>
    <row r="1449" spans="2:54" x14ac:dyDescent="0.2">
      <c r="B1449" s="13"/>
      <c r="C1449" s="12"/>
      <c r="D1449" s="12"/>
      <c r="E1449" s="12"/>
      <c r="F1449" s="12"/>
      <c r="G1449" s="12"/>
      <c r="H1449" s="12"/>
      <c r="I1449" s="15"/>
      <c r="J1449" s="31"/>
      <c r="K1449" s="180"/>
      <c r="L1449" s="40"/>
      <c r="M1449" s="14"/>
      <c r="N1449" s="16"/>
      <c r="O1449" s="49"/>
      <c r="P1449" s="64"/>
      <c r="Q1449" s="18"/>
      <c r="R1449" s="181">
        <f t="shared" si="204"/>
        <v>0</v>
      </c>
      <c r="S1449" s="181">
        <f t="shared" si="205"/>
        <v>0</v>
      </c>
      <c r="T1449" s="181">
        <f t="shared" si="206"/>
        <v>0</v>
      </c>
      <c r="AQ1449" s="1">
        <f>COUNT(L$11:L1449)</f>
        <v>37</v>
      </c>
      <c r="AR1449" s="43">
        <f t="shared" si="207"/>
        <v>40933</v>
      </c>
      <c r="AS1449" s="44">
        <f t="shared" si="208"/>
        <v>89.120000000000019</v>
      </c>
      <c r="AT1449" s="10" t="str">
        <f t="shared" si="209"/>
        <v/>
      </c>
      <c r="AU1449" s="20" t="str">
        <f t="shared" si="210"/>
        <v/>
      </c>
      <c r="AV1449" s="42">
        <f t="shared" si="211"/>
        <v>1</v>
      </c>
      <c r="AW1449" s="89">
        <f t="shared" si="212"/>
        <v>0</v>
      </c>
      <c r="AX1449" s="168"/>
      <c r="AY1449" s="60"/>
      <c r="AZ1449" s="61"/>
      <c r="BB1449" s="61" t="str">
        <f>IF(Settings!I1445&lt;&gt;"",Settings!I1445,"")</f>
        <v/>
      </c>
    </row>
    <row r="1450" spans="2:54" x14ac:dyDescent="0.2">
      <c r="B1450" s="13"/>
      <c r="C1450" s="12"/>
      <c r="D1450" s="12"/>
      <c r="E1450" s="12"/>
      <c r="F1450" s="12"/>
      <c r="G1450" s="12"/>
      <c r="H1450" s="12"/>
      <c r="I1450" s="15"/>
      <c r="J1450" s="31"/>
      <c r="K1450" s="180"/>
      <c r="L1450" s="40"/>
      <c r="M1450" s="14"/>
      <c r="N1450" s="16"/>
      <c r="O1450" s="49"/>
      <c r="P1450" s="64"/>
      <c r="Q1450" s="18"/>
      <c r="R1450" s="181">
        <f t="shared" si="204"/>
        <v>0</v>
      </c>
      <c r="S1450" s="181">
        <f t="shared" si="205"/>
        <v>0</v>
      </c>
      <c r="T1450" s="181">
        <f t="shared" si="206"/>
        <v>0</v>
      </c>
      <c r="AQ1450" s="1">
        <f>COUNT(L$11:L1450)</f>
        <v>37</v>
      </c>
      <c r="AR1450" s="43">
        <f t="shared" si="207"/>
        <v>40933</v>
      </c>
      <c r="AS1450" s="44">
        <f t="shared" si="208"/>
        <v>89.120000000000019</v>
      </c>
      <c r="AT1450" s="10" t="str">
        <f t="shared" si="209"/>
        <v/>
      </c>
      <c r="AU1450" s="20" t="str">
        <f t="shared" si="210"/>
        <v/>
      </c>
      <c r="AV1450" s="42">
        <f t="shared" si="211"/>
        <v>1</v>
      </c>
      <c r="AW1450" s="89">
        <f t="shared" si="212"/>
        <v>0</v>
      </c>
      <c r="AX1450" s="168"/>
      <c r="AY1450" s="60"/>
      <c r="AZ1450" s="61"/>
      <c r="BB1450" s="61" t="str">
        <f>IF(Settings!I1446&lt;&gt;"",Settings!I1446,"")</f>
        <v/>
      </c>
    </row>
    <row r="1451" spans="2:54" x14ac:dyDescent="0.2">
      <c r="B1451" s="13"/>
      <c r="C1451" s="12"/>
      <c r="D1451" s="12"/>
      <c r="E1451" s="12"/>
      <c r="F1451" s="12"/>
      <c r="G1451" s="12"/>
      <c r="H1451" s="12"/>
      <c r="I1451" s="15"/>
      <c r="J1451" s="31"/>
      <c r="K1451" s="180"/>
      <c r="L1451" s="40"/>
      <c r="M1451" s="14"/>
      <c r="N1451" s="16"/>
      <c r="O1451" s="49"/>
      <c r="P1451" s="64"/>
      <c r="Q1451" s="18"/>
      <c r="R1451" s="181">
        <f t="shared" si="204"/>
        <v>0</v>
      </c>
      <c r="S1451" s="181">
        <f t="shared" si="205"/>
        <v>0</v>
      </c>
      <c r="T1451" s="181">
        <f t="shared" si="206"/>
        <v>0</v>
      </c>
      <c r="AQ1451" s="1">
        <f>COUNT(L$11:L1451)</f>
        <v>37</v>
      </c>
      <c r="AR1451" s="43">
        <f t="shared" si="207"/>
        <v>40933</v>
      </c>
      <c r="AS1451" s="44">
        <f t="shared" si="208"/>
        <v>89.120000000000019</v>
      </c>
      <c r="AT1451" s="10" t="str">
        <f t="shared" si="209"/>
        <v/>
      </c>
      <c r="AU1451" s="20" t="str">
        <f t="shared" si="210"/>
        <v/>
      </c>
      <c r="AV1451" s="42">
        <f t="shared" si="211"/>
        <v>1</v>
      </c>
      <c r="AW1451" s="89">
        <f t="shared" si="212"/>
        <v>0</v>
      </c>
      <c r="AX1451" s="168"/>
      <c r="AY1451" s="60"/>
      <c r="AZ1451" s="61"/>
      <c r="BB1451" s="61" t="str">
        <f>IF(Settings!I1447&lt;&gt;"",Settings!I1447,"")</f>
        <v/>
      </c>
    </row>
    <row r="1452" spans="2:54" x14ac:dyDescent="0.2">
      <c r="B1452" s="13"/>
      <c r="C1452" s="12"/>
      <c r="D1452" s="12"/>
      <c r="E1452" s="12"/>
      <c r="F1452" s="12"/>
      <c r="G1452" s="12"/>
      <c r="H1452" s="12"/>
      <c r="I1452" s="15"/>
      <c r="J1452" s="31"/>
      <c r="K1452" s="180"/>
      <c r="L1452" s="40"/>
      <c r="M1452" s="14"/>
      <c r="N1452" s="16"/>
      <c r="O1452" s="49"/>
      <c r="P1452" s="64"/>
      <c r="Q1452" s="18"/>
      <c r="R1452" s="181">
        <f t="shared" si="204"/>
        <v>0</v>
      </c>
      <c r="S1452" s="181">
        <f t="shared" si="205"/>
        <v>0</v>
      </c>
      <c r="T1452" s="181">
        <f t="shared" si="206"/>
        <v>0</v>
      </c>
      <c r="AQ1452" s="1">
        <f>COUNT(L$11:L1452)</f>
        <v>37</v>
      </c>
      <c r="AR1452" s="43">
        <f t="shared" si="207"/>
        <v>40933</v>
      </c>
      <c r="AS1452" s="44">
        <f t="shared" si="208"/>
        <v>89.120000000000019</v>
      </c>
      <c r="AT1452" s="10" t="str">
        <f t="shared" si="209"/>
        <v/>
      </c>
      <c r="AU1452" s="20" t="str">
        <f t="shared" si="210"/>
        <v/>
      </c>
      <c r="AV1452" s="42">
        <f t="shared" si="211"/>
        <v>1</v>
      </c>
      <c r="AW1452" s="89">
        <f t="shared" si="212"/>
        <v>0</v>
      </c>
      <c r="AX1452" s="168"/>
      <c r="AY1452" s="60"/>
      <c r="AZ1452" s="61"/>
      <c r="BB1452" s="61" t="str">
        <f>IF(Settings!I1448&lt;&gt;"",Settings!I1448,"")</f>
        <v/>
      </c>
    </row>
    <row r="1453" spans="2:54" x14ac:dyDescent="0.2">
      <c r="B1453" s="13"/>
      <c r="C1453" s="12"/>
      <c r="D1453" s="12"/>
      <c r="E1453" s="12"/>
      <c r="F1453" s="12"/>
      <c r="G1453" s="12"/>
      <c r="H1453" s="12"/>
      <c r="I1453" s="15"/>
      <c r="J1453" s="31"/>
      <c r="K1453" s="180"/>
      <c r="L1453" s="40"/>
      <c r="M1453" s="14"/>
      <c r="N1453" s="16"/>
      <c r="O1453" s="49"/>
      <c r="P1453" s="64"/>
      <c r="Q1453" s="18"/>
      <c r="R1453" s="181">
        <f t="shared" si="204"/>
        <v>0</v>
      </c>
      <c r="S1453" s="181">
        <f t="shared" si="205"/>
        <v>0</v>
      </c>
      <c r="T1453" s="181">
        <f t="shared" si="206"/>
        <v>0</v>
      </c>
      <c r="AQ1453" s="1">
        <f>COUNT(L$11:L1453)</f>
        <v>37</v>
      </c>
      <c r="AR1453" s="43">
        <f t="shared" si="207"/>
        <v>40933</v>
      </c>
      <c r="AS1453" s="44">
        <f t="shared" si="208"/>
        <v>89.120000000000019</v>
      </c>
      <c r="AT1453" s="10" t="str">
        <f t="shared" si="209"/>
        <v/>
      </c>
      <c r="AU1453" s="20" t="str">
        <f t="shared" si="210"/>
        <v/>
      </c>
      <c r="AV1453" s="42">
        <f t="shared" si="211"/>
        <v>1</v>
      </c>
      <c r="AW1453" s="89">
        <f t="shared" si="212"/>
        <v>0</v>
      </c>
      <c r="AX1453" s="168"/>
      <c r="AY1453" s="60"/>
      <c r="AZ1453" s="61"/>
      <c r="BB1453" s="61" t="str">
        <f>IF(Settings!I1449&lt;&gt;"",Settings!I1449,"")</f>
        <v/>
      </c>
    </row>
    <row r="1454" spans="2:54" x14ac:dyDescent="0.2">
      <c r="B1454" s="13"/>
      <c r="C1454" s="12"/>
      <c r="D1454" s="12"/>
      <c r="E1454" s="12"/>
      <c r="F1454" s="12"/>
      <c r="G1454" s="12"/>
      <c r="H1454" s="12"/>
      <c r="I1454" s="15"/>
      <c r="J1454" s="31"/>
      <c r="K1454" s="180"/>
      <c r="L1454" s="40"/>
      <c r="M1454" s="14"/>
      <c r="N1454" s="16"/>
      <c r="O1454" s="49"/>
      <c r="P1454" s="64"/>
      <c r="Q1454" s="18"/>
      <c r="R1454" s="181">
        <f t="shared" si="204"/>
        <v>0</v>
      </c>
      <c r="S1454" s="181">
        <f t="shared" si="205"/>
        <v>0</v>
      </c>
      <c r="T1454" s="181">
        <f t="shared" si="206"/>
        <v>0</v>
      </c>
      <c r="AQ1454" s="1">
        <f>COUNT(L$11:L1454)</f>
        <v>37</v>
      </c>
      <c r="AR1454" s="43">
        <f t="shared" si="207"/>
        <v>40933</v>
      </c>
      <c r="AS1454" s="44">
        <f t="shared" si="208"/>
        <v>89.120000000000019</v>
      </c>
      <c r="AT1454" s="10" t="str">
        <f t="shared" si="209"/>
        <v/>
      </c>
      <c r="AU1454" s="20" t="str">
        <f t="shared" si="210"/>
        <v/>
      </c>
      <c r="AV1454" s="42">
        <f t="shared" si="211"/>
        <v>1</v>
      </c>
      <c r="AW1454" s="89">
        <f t="shared" si="212"/>
        <v>0</v>
      </c>
      <c r="AX1454" s="168"/>
      <c r="AY1454" s="60"/>
      <c r="AZ1454" s="61"/>
      <c r="BB1454" s="61" t="str">
        <f>IF(Settings!I1450&lt;&gt;"",Settings!I1450,"")</f>
        <v/>
      </c>
    </row>
    <row r="1455" spans="2:54" x14ac:dyDescent="0.2">
      <c r="B1455" s="13"/>
      <c r="C1455" s="12"/>
      <c r="D1455" s="12"/>
      <c r="E1455" s="12"/>
      <c r="F1455" s="12"/>
      <c r="G1455" s="12"/>
      <c r="H1455" s="12"/>
      <c r="I1455" s="15"/>
      <c r="J1455" s="31"/>
      <c r="K1455" s="180"/>
      <c r="L1455" s="40"/>
      <c r="M1455" s="14"/>
      <c r="N1455" s="16"/>
      <c r="O1455" s="49"/>
      <c r="P1455" s="64"/>
      <c r="Q1455" s="18"/>
      <c r="R1455" s="181">
        <f t="shared" si="204"/>
        <v>0</v>
      </c>
      <c r="S1455" s="181">
        <f t="shared" si="205"/>
        <v>0</v>
      </c>
      <c r="T1455" s="181">
        <f t="shared" si="206"/>
        <v>0</v>
      </c>
      <c r="AQ1455" s="1">
        <f>COUNT(L$11:L1455)</f>
        <v>37</v>
      </c>
      <c r="AR1455" s="43">
        <f t="shared" si="207"/>
        <v>40933</v>
      </c>
      <c r="AS1455" s="44">
        <f t="shared" si="208"/>
        <v>89.120000000000019</v>
      </c>
      <c r="AT1455" s="10" t="str">
        <f t="shared" si="209"/>
        <v/>
      </c>
      <c r="AU1455" s="20" t="str">
        <f t="shared" si="210"/>
        <v/>
      </c>
      <c r="AV1455" s="42">
        <f t="shared" si="211"/>
        <v>1</v>
      </c>
      <c r="AW1455" s="89">
        <f t="shared" si="212"/>
        <v>0</v>
      </c>
      <c r="AX1455" s="168"/>
      <c r="AY1455" s="60"/>
      <c r="AZ1455" s="61"/>
      <c r="BB1455" s="61" t="str">
        <f>IF(Settings!I1451&lt;&gt;"",Settings!I1451,"")</f>
        <v/>
      </c>
    </row>
    <row r="1456" spans="2:54" x14ac:dyDescent="0.2">
      <c r="B1456" s="13"/>
      <c r="C1456" s="12"/>
      <c r="D1456" s="12"/>
      <c r="E1456" s="12"/>
      <c r="F1456" s="12"/>
      <c r="G1456" s="12"/>
      <c r="H1456" s="12"/>
      <c r="I1456" s="15"/>
      <c r="J1456" s="31"/>
      <c r="K1456" s="180"/>
      <c r="L1456" s="40"/>
      <c r="M1456" s="14"/>
      <c r="N1456" s="16"/>
      <c r="O1456" s="49"/>
      <c r="P1456" s="64"/>
      <c r="Q1456" s="18"/>
      <c r="R1456" s="181">
        <f t="shared" si="204"/>
        <v>0</v>
      </c>
      <c r="S1456" s="181">
        <f t="shared" si="205"/>
        <v>0</v>
      </c>
      <c r="T1456" s="181">
        <f t="shared" si="206"/>
        <v>0</v>
      </c>
      <c r="AQ1456" s="1">
        <f>COUNT(L$11:L1456)</f>
        <v>37</v>
      </c>
      <c r="AR1456" s="43">
        <f t="shared" si="207"/>
        <v>40933</v>
      </c>
      <c r="AS1456" s="44">
        <f t="shared" si="208"/>
        <v>89.120000000000019</v>
      </c>
      <c r="AT1456" s="10" t="str">
        <f t="shared" si="209"/>
        <v/>
      </c>
      <c r="AU1456" s="20" t="str">
        <f t="shared" si="210"/>
        <v/>
      </c>
      <c r="AV1456" s="42">
        <f t="shared" si="211"/>
        <v>1</v>
      </c>
      <c r="AW1456" s="89">
        <f t="shared" si="212"/>
        <v>0</v>
      </c>
      <c r="AX1456" s="168"/>
      <c r="AY1456" s="60"/>
      <c r="AZ1456" s="61"/>
      <c r="BB1456" s="61" t="str">
        <f>IF(Settings!I1452&lt;&gt;"",Settings!I1452,"")</f>
        <v/>
      </c>
    </row>
    <row r="1457" spans="2:54" x14ac:dyDescent="0.2">
      <c r="B1457" s="13"/>
      <c r="C1457" s="12"/>
      <c r="D1457" s="12"/>
      <c r="E1457" s="12"/>
      <c r="F1457" s="12"/>
      <c r="G1457" s="12"/>
      <c r="H1457" s="12"/>
      <c r="I1457" s="15"/>
      <c r="J1457" s="31"/>
      <c r="K1457" s="180"/>
      <c r="L1457" s="40"/>
      <c r="M1457" s="14"/>
      <c r="N1457" s="16"/>
      <c r="O1457" s="49"/>
      <c r="P1457" s="64"/>
      <c r="Q1457" s="18"/>
      <c r="R1457" s="181">
        <f t="shared" si="204"/>
        <v>0</v>
      </c>
      <c r="S1457" s="181">
        <f t="shared" si="205"/>
        <v>0</v>
      </c>
      <c r="T1457" s="181">
        <f t="shared" si="206"/>
        <v>0</v>
      </c>
      <c r="AQ1457" s="1">
        <f>COUNT(L$11:L1457)</f>
        <v>37</v>
      </c>
      <c r="AR1457" s="43">
        <f t="shared" si="207"/>
        <v>40933</v>
      </c>
      <c r="AS1457" s="44">
        <f t="shared" si="208"/>
        <v>89.120000000000019</v>
      </c>
      <c r="AT1457" s="10" t="str">
        <f t="shared" si="209"/>
        <v/>
      </c>
      <c r="AU1457" s="20" t="str">
        <f t="shared" si="210"/>
        <v/>
      </c>
      <c r="AV1457" s="42">
        <f t="shared" si="211"/>
        <v>1</v>
      </c>
      <c r="AW1457" s="89">
        <f t="shared" si="212"/>
        <v>0</v>
      </c>
      <c r="AX1457" s="168"/>
      <c r="AY1457" s="60"/>
      <c r="AZ1457" s="61"/>
      <c r="BB1457" s="61" t="str">
        <f>IF(Settings!I1453&lt;&gt;"",Settings!I1453,"")</f>
        <v/>
      </c>
    </row>
    <row r="1458" spans="2:54" x14ac:dyDescent="0.2">
      <c r="B1458" s="13"/>
      <c r="C1458" s="12"/>
      <c r="D1458" s="12"/>
      <c r="E1458" s="12"/>
      <c r="F1458" s="12"/>
      <c r="G1458" s="12"/>
      <c r="H1458" s="12"/>
      <c r="I1458" s="15"/>
      <c r="J1458" s="31"/>
      <c r="K1458" s="180"/>
      <c r="L1458" s="40"/>
      <c r="M1458" s="14"/>
      <c r="N1458" s="16"/>
      <c r="O1458" s="49"/>
      <c r="P1458" s="64"/>
      <c r="Q1458" s="18"/>
      <c r="R1458" s="181">
        <f t="shared" si="204"/>
        <v>0</v>
      </c>
      <c r="S1458" s="181">
        <f t="shared" si="205"/>
        <v>0</v>
      </c>
      <c r="T1458" s="181">
        <f t="shared" si="206"/>
        <v>0</v>
      </c>
      <c r="AQ1458" s="1">
        <f>COUNT(L$11:L1458)</f>
        <v>37</v>
      </c>
      <c r="AR1458" s="43">
        <f t="shared" si="207"/>
        <v>40933</v>
      </c>
      <c r="AS1458" s="44">
        <f t="shared" si="208"/>
        <v>89.120000000000019</v>
      </c>
      <c r="AT1458" s="10" t="str">
        <f t="shared" si="209"/>
        <v/>
      </c>
      <c r="AU1458" s="20" t="str">
        <f t="shared" si="210"/>
        <v/>
      </c>
      <c r="AV1458" s="42">
        <f t="shared" si="211"/>
        <v>1</v>
      </c>
      <c r="AW1458" s="89">
        <f t="shared" si="212"/>
        <v>0</v>
      </c>
      <c r="AX1458" s="168"/>
      <c r="AY1458" s="60"/>
      <c r="AZ1458" s="61"/>
      <c r="BB1458" s="61" t="str">
        <f>IF(Settings!I1454&lt;&gt;"",Settings!I1454,"")</f>
        <v/>
      </c>
    </row>
    <row r="1459" spans="2:54" x14ac:dyDescent="0.2">
      <c r="B1459" s="13"/>
      <c r="C1459" s="12"/>
      <c r="D1459" s="12"/>
      <c r="E1459" s="12"/>
      <c r="F1459" s="12"/>
      <c r="G1459" s="12"/>
      <c r="H1459" s="12"/>
      <c r="I1459" s="15"/>
      <c r="J1459" s="31"/>
      <c r="K1459" s="180"/>
      <c r="L1459" s="40"/>
      <c r="M1459" s="14"/>
      <c r="N1459" s="16"/>
      <c r="O1459" s="49"/>
      <c r="P1459" s="64"/>
      <c r="Q1459" s="18"/>
      <c r="R1459" s="181">
        <f t="shared" si="204"/>
        <v>0</v>
      </c>
      <c r="S1459" s="181">
        <f t="shared" si="205"/>
        <v>0</v>
      </c>
      <c r="T1459" s="181">
        <f t="shared" si="206"/>
        <v>0</v>
      </c>
      <c r="AQ1459" s="1">
        <f>COUNT(L$11:L1459)</f>
        <v>37</v>
      </c>
      <c r="AR1459" s="43">
        <f t="shared" si="207"/>
        <v>40933</v>
      </c>
      <c r="AS1459" s="44">
        <f t="shared" si="208"/>
        <v>89.120000000000019</v>
      </c>
      <c r="AT1459" s="10" t="str">
        <f t="shared" si="209"/>
        <v/>
      </c>
      <c r="AU1459" s="20" t="str">
        <f t="shared" si="210"/>
        <v/>
      </c>
      <c r="AV1459" s="42">
        <f t="shared" si="211"/>
        <v>1</v>
      </c>
      <c r="AW1459" s="89">
        <f t="shared" si="212"/>
        <v>0</v>
      </c>
      <c r="AX1459" s="168"/>
      <c r="AY1459" s="60"/>
      <c r="AZ1459" s="61"/>
      <c r="BB1459" s="61" t="str">
        <f>IF(Settings!I1455&lt;&gt;"",Settings!I1455,"")</f>
        <v/>
      </c>
    </row>
    <row r="1460" spans="2:54" x14ac:dyDescent="0.2">
      <c r="B1460" s="13"/>
      <c r="C1460" s="12"/>
      <c r="D1460" s="12"/>
      <c r="E1460" s="12"/>
      <c r="F1460" s="12"/>
      <c r="G1460" s="12"/>
      <c r="H1460" s="12"/>
      <c r="I1460" s="15"/>
      <c r="J1460" s="31"/>
      <c r="K1460" s="180"/>
      <c r="L1460" s="40"/>
      <c r="M1460" s="14"/>
      <c r="N1460" s="16"/>
      <c r="O1460" s="49"/>
      <c r="P1460" s="64"/>
      <c r="Q1460" s="18"/>
      <c r="R1460" s="181">
        <f t="shared" si="204"/>
        <v>0</v>
      </c>
      <c r="S1460" s="181">
        <f t="shared" si="205"/>
        <v>0</v>
      </c>
      <c r="T1460" s="181">
        <f t="shared" si="206"/>
        <v>0</v>
      </c>
      <c r="AQ1460" s="1">
        <f>COUNT(L$11:L1460)</f>
        <v>37</v>
      </c>
      <c r="AR1460" s="43">
        <f t="shared" si="207"/>
        <v>40933</v>
      </c>
      <c r="AS1460" s="44">
        <f t="shared" si="208"/>
        <v>89.120000000000019</v>
      </c>
      <c r="AT1460" s="10" t="str">
        <f t="shared" si="209"/>
        <v/>
      </c>
      <c r="AU1460" s="20" t="str">
        <f t="shared" si="210"/>
        <v/>
      </c>
      <c r="AV1460" s="42">
        <f t="shared" si="211"/>
        <v>1</v>
      </c>
      <c r="AW1460" s="89">
        <f t="shared" si="212"/>
        <v>0</v>
      </c>
      <c r="AX1460" s="168"/>
      <c r="AY1460" s="60"/>
      <c r="AZ1460" s="61"/>
      <c r="BB1460" s="61" t="str">
        <f>IF(Settings!I1456&lt;&gt;"",Settings!I1456,"")</f>
        <v/>
      </c>
    </row>
    <row r="1461" spans="2:54" x14ac:dyDescent="0.2">
      <c r="B1461" s="13"/>
      <c r="C1461" s="12"/>
      <c r="D1461" s="12"/>
      <c r="E1461" s="12"/>
      <c r="F1461" s="12"/>
      <c r="G1461" s="12"/>
      <c r="H1461" s="12"/>
      <c r="I1461" s="15"/>
      <c r="J1461" s="31"/>
      <c r="K1461" s="180"/>
      <c r="L1461" s="40"/>
      <c r="M1461" s="14"/>
      <c r="N1461" s="16"/>
      <c r="O1461" s="49"/>
      <c r="P1461" s="64"/>
      <c r="Q1461" s="18"/>
      <c r="R1461" s="181">
        <f t="shared" si="204"/>
        <v>0</v>
      </c>
      <c r="S1461" s="181">
        <f t="shared" si="205"/>
        <v>0</v>
      </c>
      <c r="T1461" s="181">
        <f t="shared" si="206"/>
        <v>0</v>
      </c>
      <c r="AQ1461" s="1">
        <f>COUNT(L$11:L1461)</f>
        <v>37</v>
      </c>
      <c r="AR1461" s="43">
        <f t="shared" si="207"/>
        <v>40933</v>
      </c>
      <c r="AS1461" s="44">
        <f t="shared" si="208"/>
        <v>89.120000000000019</v>
      </c>
      <c r="AT1461" s="10" t="str">
        <f t="shared" si="209"/>
        <v/>
      </c>
      <c r="AU1461" s="20" t="str">
        <f t="shared" si="210"/>
        <v/>
      </c>
      <c r="AV1461" s="42">
        <f t="shared" si="211"/>
        <v>1</v>
      </c>
      <c r="AW1461" s="89">
        <f t="shared" si="212"/>
        <v>0</v>
      </c>
      <c r="AX1461" s="168"/>
      <c r="AY1461" s="60"/>
      <c r="AZ1461" s="61"/>
      <c r="BB1461" s="61" t="str">
        <f>IF(Settings!I1457&lt;&gt;"",Settings!I1457,"")</f>
        <v/>
      </c>
    </row>
    <row r="1462" spans="2:54" x14ac:dyDescent="0.2">
      <c r="B1462" s="13"/>
      <c r="C1462" s="12"/>
      <c r="D1462" s="12"/>
      <c r="E1462" s="12"/>
      <c r="F1462" s="12"/>
      <c r="G1462" s="12"/>
      <c r="H1462" s="12"/>
      <c r="I1462" s="15"/>
      <c r="J1462" s="31"/>
      <c r="K1462" s="180"/>
      <c r="L1462" s="40"/>
      <c r="M1462" s="14"/>
      <c r="N1462" s="16"/>
      <c r="O1462" s="49"/>
      <c r="P1462" s="64"/>
      <c r="Q1462" s="18"/>
      <c r="R1462" s="181">
        <f t="shared" si="204"/>
        <v>0</v>
      </c>
      <c r="S1462" s="181">
        <f t="shared" si="205"/>
        <v>0</v>
      </c>
      <c r="T1462" s="181">
        <f t="shared" si="206"/>
        <v>0</v>
      </c>
      <c r="AQ1462" s="1">
        <f>COUNT(L$11:L1462)</f>
        <v>37</v>
      </c>
      <c r="AR1462" s="43">
        <f t="shared" si="207"/>
        <v>40933</v>
      </c>
      <c r="AS1462" s="44">
        <f t="shared" si="208"/>
        <v>89.120000000000019</v>
      </c>
      <c r="AT1462" s="10" t="str">
        <f t="shared" si="209"/>
        <v/>
      </c>
      <c r="AU1462" s="20" t="str">
        <f t="shared" si="210"/>
        <v/>
      </c>
      <c r="AV1462" s="42">
        <f t="shared" si="211"/>
        <v>1</v>
      </c>
      <c r="AW1462" s="89">
        <f t="shared" si="212"/>
        <v>0</v>
      </c>
      <c r="AX1462" s="168"/>
      <c r="AY1462" s="60"/>
      <c r="AZ1462" s="61"/>
      <c r="BB1462" s="61" t="str">
        <f>IF(Settings!I1458&lt;&gt;"",Settings!I1458,"")</f>
        <v/>
      </c>
    </row>
    <row r="1463" spans="2:54" x14ac:dyDescent="0.2">
      <c r="B1463" s="13"/>
      <c r="C1463" s="12"/>
      <c r="D1463" s="12"/>
      <c r="E1463" s="12"/>
      <c r="F1463" s="12"/>
      <c r="G1463" s="12"/>
      <c r="H1463" s="12"/>
      <c r="I1463" s="15"/>
      <c r="J1463" s="31"/>
      <c r="K1463" s="180"/>
      <c r="L1463" s="40"/>
      <c r="M1463" s="14"/>
      <c r="N1463" s="16"/>
      <c r="O1463" s="49"/>
      <c r="P1463" s="64"/>
      <c r="Q1463" s="18"/>
      <c r="R1463" s="181">
        <f t="shared" si="204"/>
        <v>0</v>
      </c>
      <c r="S1463" s="181">
        <f t="shared" si="205"/>
        <v>0</v>
      </c>
      <c r="T1463" s="181">
        <f t="shared" si="206"/>
        <v>0</v>
      </c>
      <c r="AQ1463" s="1">
        <f>COUNT(L$11:L1463)</f>
        <v>37</v>
      </c>
      <c r="AR1463" s="43">
        <f t="shared" si="207"/>
        <v>40933</v>
      </c>
      <c r="AS1463" s="44">
        <f t="shared" si="208"/>
        <v>89.120000000000019</v>
      </c>
      <c r="AT1463" s="10" t="str">
        <f t="shared" si="209"/>
        <v/>
      </c>
      <c r="AU1463" s="20" t="str">
        <f t="shared" si="210"/>
        <v/>
      </c>
      <c r="AV1463" s="42">
        <f t="shared" si="211"/>
        <v>1</v>
      </c>
      <c r="AW1463" s="89">
        <f t="shared" si="212"/>
        <v>0</v>
      </c>
      <c r="AX1463" s="168"/>
      <c r="AY1463" s="60"/>
      <c r="AZ1463" s="61"/>
      <c r="BB1463" s="61" t="str">
        <f>IF(Settings!I1459&lt;&gt;"",Settings!I1459,"")</f>
        <v/>
      </c>
    </row>
    <row r="1464" spans="2:54" x14ac:dyDescent="0.2">
      <c r="B1464" s="13"/>
      <c r="C1464" s="12"/>
      <c r="D1464" s="12"/>
      <c r="E1464" s="12"/>
      <c r="F1464" s="12"/>
      <c r="G1464" s="12"/>
      <c r="H1464" s="12"/>
      <c r="I1464" s="15"/>
      <c r="J1464" s="31"/>
      <c r="K1464" s="180"/>
      <c r="L1464" s="40"/>
      <c r="M1464" s="14"/>
      <c r="N1464" s="16"/>
      <c r="O1464" s="49"/>
      <c r="P1464" s="64"/>
      <c r="Q1464" s="18"/>
      <c r="R1464" s="181">
        <f t="shared" si="204"/>
        <v>0</v>
      </c>
      <c r="S1464" s="181">
        <f t="shared" si="205"/>
        <v>0</v>
      </c>
      <c r="T1464" s="181">
        <f t="shared" si="206"/>
        <v>0</v>
      </c>
      <c r="AQ1464" s="1">
        <f>COUNT(L$11:L1464)</f>
        <v>37</v>
      </c>
      <c r="AR1464" s="43">
        <f t="shared" si="207"/>
        <v>40933</v>
      </c>
      <c r="AS1464" s="44">
        <f t="shared" si="208"/>
        <v>89.120000000000019</v>
      </c>
      <c r="AT1464" s="10" t="str">
        <f t="shared" si="209"/>
        <v/>
      </c>
      <c r="AU1464" s="20" t="str">
        <f t="shared" si="210"/>
        <v/>
      </c>
      <c r="AV1464" s="42">
        <f t="shared" si="211"/>
        <v>1</v>
      </c>
      <c r="AW1464" s="89">
        <f t="shared" si="212"/>
        <v>0</v>
      </c>
      <c r="AX1464" s="168"/>
      <c r="AY1464" s="60"/>
      <c r="AZ1464" s="61"/>
      <c r="BB1464" s="61" t="str">
        <f>IF(Settings!I1460&lt;&gt;"",Settings!I1460,"")</f>
        <v/>
      </c>
    </row>
    <row r="1465" spans="2:54" x14ac:dyDescent="0.2">
      <c r="B1465" s="13"/>
      <c r="C1465" s="12"/>
      <c r="D1465" s="12"/>
      <c r="E1465" s="12"/>
      <c r="F1465" s="12"/>
      <c r="G1465" s="12"/>
      <c r="H1465" s="12"/>
      <c r="I1465" s="15"/>
      <c r="J1465" s="31"/>
      <c r="K1465" s="180"/>
      <c r="L1465" s="40"/>
      <c r="M1465" s="14"/>
      <c r="N1465" s="16"/>
      <c r="O1465" s="49"/>
      <c r="P1465" s="64"/>
      <c r="Q1465" s="18"/>
      <c r="R1465" s="181">
        <f t="shared" si="204"/>
        <v>0</v>
      </c>
      <c r="S1465" s="181">
        <f t="shared" si="205"/>
        <v>0</v>
      </c>
      <c r="T1465" s="181">
        <f t="shared" si="206"/>
        <v>0</v>
      </c>
      <c r="AQ1465" s="1">
        <f>COUNT(L$11:L1465)</f>
        <v>37</v>
      </c>
      <c r="AR1465" s="43">
        <f t="shared" si="207"/>
        <v>40933</v>
      </c>
      <c r="AS1465" s="44">
        <f t="shared" si="208"/>
        <v>89.120000000000019</v>
      </c>
      <c r="AT1465" s="10" t="str">
        <f t="shared" si="209"/>
        <v/>
      </c>
      <c r="AU1465" s="20" t="str">
        <f t="shared" si="210"/>
        <v/>
      </c>
      <c r="AV1465" s="42">
        <f t="shared" si="211"/>
        <v>1</v>
      </c>
      <c r="AW1465" s="89">
        <f t="shared" si="212"/>
        <v>0</v>
      </c>
      <c r="AX1465" s="168"/>
      <c r="AY1465" s="60"/>
      <c r="AZ1465" s="61"/>
      <c r="BB1465" s="61" t="str">
        <f>IF(Settings!I1461&lt;&gt;"",Settings!I1461,"")</f>
        <v/>
      </c>
    </row>
    <row r="1466" spans="2:54" x14ac:dyDescent="0.2">
      <c r="B1466" s="13"/>
      <c r="C1466" s="12"/>
      <c r="D1466" s="12"/>
      <c r="E1466" s="12"/>
      <c r="F1466" s="12"/>
      <c r="G1466" s="12"/>
      <c r="H1466" s="12"/>
      <c r="I1466" s="15"/>
      <c r="J1466" s="31"/>
      <c r="K1466" s="180"/>
      <c r="L1466" s="40"/>
      <c r="M1466" s="14"/>
      <c r="N1466" s="16"/>
      <c r="O1466" s="49"/>
      <c r="P1466" s="64"/>
      <c r="Q1466" s="18"/>
      <c r="R1466" s="181">
        <f t="shared" si="204"/>
        <v>0</v>
      </c>
      <c r="S1466" s="181">
        <f t="shared" si="205"/>
        <v>0</v>
      </c>
      <c r="T1466" s="181">
        <f t="shared" si="206"/>
        <v>0</v>
      </c>
      <c r="AQ1466" s="1">
        <f>COUNT(L$11:L1466)</f>
        <v>37</v>
      </c>
      <c r="AR1466" s="43">
        <f t="shared" si="207"/>
        <v>40933</v>
      </c>
      <c r="AS1466" s="44">
        <f t="shared" si="208"/>
        <v>89.120000000000019</v>
      </c>
      <c r="AT1466" s="10" t="str">
        <f t="shared" si="209"/>
        <v/>
      </c>
      <c r="AU1466" s="20" t="str">
        <f t="shared" si="210"/>
        <v/>
      </c>
      <c r="AV1466" s="42">
        <f t="shared" si="211"/>
        <v>1</v>
      </c>
      <c r="AW1466" s="89">
        <f t="shared" si="212"/>
        <v>0</v>
      </c>
      <c r="AX1466" s="168"/>
      <c r="AY1466" s="60"/>
      <c r="AZ1466" s="61"/>
      <c r="BB1466" s="61" t="str">
        <f>IF(Settings!I1462&lt;&gt;"",Settings!I1462,"")</f>
        <v/>
      </c>
    </row>
    <row r="1467" spans="2:54" x14ac:dyDescent="0.2">
      <c r="B1467" s="13"/>
      <c r="C1467" s="12"/>
      <c r="D1467" s="12"/>
      <c r="E1467" s="12"/>
      <c r="F1467" s="12"/>
      <c r="G1467" s="12"/>
      <c r="H1467" s="12"/>
      <c r="I1467" s="15"/>
      <c r="J1467" s="31"/>
      <c r="K1467" s="180"/>
      <c r="L1467" s="40"/>
      <c r="M1467" s="14"/>
      <c r="N1467" s="16"/>
      <c r="O1467" s="49"/>
      <c r="P1467" s="64"/>
      <c r="Q1467" s="18"/>
      <c r="R1467" s="181">
        <f t="shared" si="204"/>
        <v>0</v>
      </c>
      <c r="S1467" s="181">
        <f t="shared" si="205"/>
        <v>0</v>
      </c>
      <c r="T1467" s="181">
        <f t="shared" si="206"/>
        <v>0</v>
      </c>
      <c r="AQ1467" s="1">
        <f>COUNT(L$11:L1467)</f>
        <v>37</v>
      </c>
      <c r="AR1467" s="43">
        <f t="shared" si="207"/>
        <v>40933</v>
      </c>
      <c r="AS1467" s="44">
        <f t="shared" si="208"/>
        <v>89.120000000000019</v>
      </c>
      <c r="AT1467" s="10" t="str">
        <f t="shared" si="209"/>
        <v/>
      </c>
      <c r="AU1467" s="20" t="str">
        <f t="shared" si="210"/>
        <v/>
      </c>
      <c r="AV1467" s="42">
        <f t="shared" si="211"/>
        <v>1</v>
      </c>
      <c r="AW1467" s="89">
        <f t="shared" si="212"/>
        <v>0</v>
      </c>
      <c r="AX1467" s="168"/>
      <c r="AY1467" s="60"/>
      <c r="AZ1467" s="61"/>
      <c r="BB1467" s="61" t="str">
        <f>IF(Settings!I1463&lt;&gt;"",Settings!I1463,"")</f>
        <v/>
      </c>
    </row>
    <row r="1468" spans="2:54" x14ac:dyDescent="0.2">
      <c r="B1468" s="13"/>
      <c r="C1468" s="12"/>
      <c r="D1468" s="12"/>
      <c r="E1468" s="12"/>
      <c r="F1468" s="12"/>
      <c r="G1468" s="12"/>
      <c r="H1468" s="12"/>
      <c r="I1468" s="15"/>
      <c r="J1468" s="31"/>
      <c r="K1468" s="180"/>
      <c r="L1468" s="40"/>
      <c r="M1468" s="14"/>
      <c r="N1468" s="16"/>
      <c r="O1468" s="49"/>
      <c r="P1468" s="64"/>
      <c r="Q1468" s="18"/>
      <c r="R1468" s="181">
        <f t="shared" si="204"/>
        <v>0</v>
      </c>
      <c r="S1468" s="181">
        <f t="shared" si="205"/>
        <v>0</v>
      </c>
      <c r="T1468" s="181">
        <f t="shared" si="206"/>
        <v>0</v>
      </c>
      <c r="AQ1468" s="1">
        <f>COUNT(L$11:L1468)</f>
        <v>37</v>
      </c>
      <c r="AR1468" s="43">
        <f t="shared" si="207"/>
        <v>40933</v>
      </c>
      <c r="AS1468" s="44">
        <f t="shared" si="208"/>
        <v>89.120000000000019</v>
      </c>
      <c r="AT1468" s="10" t="str">
        <f t="shared" si="209"/>
        <v/>
      </c>
      <c r="AU1468" s="20" t="str">
        <f t="shared" si="210"/>
        <v/>
      </c>
      <c r="AV1468" s="42">
        <f t="shared" si="211"/>
        <v>1</v>
      </c>
      <c r="AW1468" s="89">
        <f t="shared" si="212"/>
        <v>0</v>
      </c>
      <c r="AX1468" s="168"/>
      <c r="AY1468" s="60"/>
      <c r="AZ1468" s="61"/>
      <c r="BB1468" s="61" t="str">
        <f>IF(Settings!I1464&lt;&gt;"",Settings!I1464,"")</f>
        <v/>
      </c>
    </row>
    <row r="1469" spans="2:54" x14ac:dyDescent="0.2">
      <c r="B1469" s="13"/>
      <c r="C1469" s="12"/>
      <c r="D1469" s="12"/>
      <c r="E1469" s="12"/>
      <c r="F1469" s="12"/>
      <c r="G1469" s="12"/>
      <c r="H1469" s="12"/>
      <c r="I1469" s="15"/>
      <c r="J1469" s="31"/>
      <c r="K1469" s="180"/>
      <c r="L1469" s="40"/>
      <c r="M1469" s="14"/>
      <c r="N1469" s="16"/>
      <c r="O1469" s="49"/>
      <c r="P1469" s="64"/>
      <c r="Q1469" s="18"/>
      <c r="R1469" s="181">
        <f t="shared" si="204"/>
        <v>0</v>
      </c>
      <c r="S1469" s="181">
        <f t="shared" si="205"/>
        <v>0</v>
      </c>
      <c r="T1469" s="181">
        <f t="shared" si="206"/>
        <v>0</v>
      </c>
      <c r="AQ1469" s="1">
        <f>COUNT(L$11:L1469)</f>
        <v>37</v>
      </c>
      <c r="AR1469" s="43">
        <f t="shared" si="207"/>
        <v>40933</v>
      </c>
      <c r="AS1469" s="44">
        <f t="shared" si="208"/>
        <v>89.120000000000019</v>
      </c>
      <c r="AT1469" s="10" t="str">
        <f t="shared" si="209"/>
        <v/>
      </c>
      <c r="AU1469" s="20" t="str">
        <f t="shared" si="210"/>
        <v/>
      </c>
      <c r="AV1469" s="42">
        <f t="shared" si="211"/>
        <v>1</v>
      </c>
      <c r="AW1469" s="89">
        <f t="shared" si="212"/>
        <v>0</v>
      </c>
      <c r="AX1469" s="168"/>
      <c r="AY1469" s="60"/>
      <c r="AZ1469" s="61"/>
      <c r="BB1469" s="61" t="str">
        <f>IF(Settings!I1465&lt;&gt;"",Settings!I1465,"")</f>
        <v/>
      </c>
    </row>
    <row r="1470" spans="2:54" x14ac:dyDescent="0.2">
      <c r="B1470" s="13"/>
      <c r="C1470" s="12"/>
      <c r="D1470" s="12"/>
      <c r="E1470" s="12"/>
      <c r="F1470" s="12"/>
      <c r="G1470" s="12"/>
      <c r="H1470" s="12"/>
      <c r="I1470" s="15"/>
      <c r="J1470" s="31"/>
      <c r="K1470" s="180"/>
      <c r="L1470" s="40"/>
      <c r="M1470" s="14"/>
      <c r="N1470" s="16"/>
      <c r="O1470" s="49"/>
      <c r="P1470" s="64"/>
      <c r="Q1470" s="18"/>
      <c r="R1470" s="181">
        <f t="shared" si="204"/>
        <v>0</v>
      </c>
      <c r="S1470" s="181">
        <f t="shared" si="205"/>
        <v>0</v>
      </c>
      <c r="T1470" s="181">
        <f t="shared" si="206"/>
        <v>0</v>
      </c>
      <c r="AQ1470" s="1">
        <f>COUNT(L$11:L1470)</f>
        <v>37</v>
      </c>
      <c r="AR1470" s="43">
        <f t="shared" si="207"/>
        <v>40933</v>
      </c>
      <c r="AS1470" s="44">
        <f t="shared" si="208"/>
        <v>89.120000000000019</v>
      </c>
      <c r="AT1470" s="10" t="str">
        <f t="shared" si="209"/>
        <v/>
      </c>
      <c r="AU1470" s="20" t="str">
        <f t="shared" si="210"/>
        <v/>
      </c>
      <c r="AV1470" s="42">
        <f t="shared" si="211"/>
        <v>1</v>
      </c>
      <c r="AW1470" s="89">
        <f t="shared" si="212"/>
        <v>0</v>
      </c>
      <c r="AX1470" s="168"/>
      <c r="AY1470" s="60"/>
      <c r="AZ1470" s="61"/>
      <c r="BB1470" s="61" t="str">
        <f>IF(Settings!I1466&lt;&gt;"",Settings!I1466,"")</f>
        <v/>
      </c>
    </row>
    <row r="1471" spans="2:54" x14ac:dyDescent="0.2">
      <c r="B1471" s="13"/>
      <c r="C1471" s="12"/>
      <c r="D1471" s="12"/>
      <c r="E1471" s="12"/>
      <c r="F1471" s="12"/>
      <c r="G1471" s="12"/>
      <c r="H1471" s="12"/>
      <c r="I1471" s="15"/>
      <c r="J1471" s="31"/>
      <c r="K1471" s="180"/>
      <c r="L1471" s="40"/>
      <c r="M1471" s="14"/>
      <c r="N1471" s="16"/>
      <c r="O1471" s="49"/>
      <c r="P1471" s="64"/>
      <c r="Q1471" s="18"/>
      <c r="R1471" s="181">
        <f t="shared" si="204"/>
        <v>0</v>
      </c>
      <c r="S1471" s="181">
        <f t="shared" si="205"/>
        <v>0</v>
      </c>
      <c r="T1471" s="181">
        <f t="shared" si="206"/>
        <v>0</v>
      </c>
      <c r="AQ1471" s="1">
        <f>COUNT(L$11:L1471)</f>
        <v>37</v>
      </c>
      <c r="AR1471" s="43">
        <f t="shared" si="207"/>
        <v>40933</v>
      </c>
      <c r="AS1471" s="44">
        <f t="shared" si="208"/>
        <v>89.120000000000019</v>
      </c>
      <c r="AT1471" s="10" t="str">
        <f t="shared" si="209"/>
        <v/>
      </c>
      <c r="AU1471" s="20" t="str">
        <f t="shared" si="210"/>
        <v/>
      </c>
      <c r="AV1471" s="42">
        <f t="shared" si="211"/>
        <v>1</v>
      </c>
      <c r="AW1471" s="89">
        <f t="shared" si="212"/>
        <v>0</v>
      </c>
      <c r="AX1471" s="168"/>
      <c r="AY1471" s="60"/>
      <c r="AZ1471" s="61"/>
      <c r="BB1471" s="61" t="str">
        <f>IF(Settings!I1467&lt;&gt;"",Settings!I1467,"")</f>
        <v/>
      </c>
    </row>
    <row r="1472" spans="2:54" x14ac:dyDescent="0.2">
      <c r="B1472" s="13"/>
      <c r="C1472" s="12"/>
      <c r="D1472" s="12"/>
      <c r="E1472" s="12"/>
      <c r="F1472" s="12"/>
      <c r="G1472" s="12"/>
      <c r="H1472" s="12"/>
      <c r="I1472" s="15"/>
      <c r="J1472" s="31"/>
      <c r="K1472" s="180"/>
      <c r="L1472" s="40"/>
      <c r="M1472" s="14"/>
      <c r="N1472" s="16"/>
      <c r="O1472" s="49"/>
      <c r="P1472" s="64"/>
      <c r="Q1472" s="18"/>
      <c r="R1472" s="181">
        <f t="shared" si="204"/>
        <v>0</v>
      </c>
      <c r="S1472" s="181">
        <f t="shared" si="205"/>
        <v>0</v>
      </c>
      <c r="T1472" s="181">
        <f t="shared" si="206"/>
        <v>0</v>
      </c>
      <c r="AQ1472" s="1">
        <f>COUNT(L$11:L1472)</f>
        <v>37</v>
      </c>
      <c r="AR1472" s="43">
        <f t="shared" si="207"/>
        <v>40933</v>
      </c>
      <c r="AS1472" s="44">
        <f t="shared" si="208"/>
        <v>89.120000000000019</v>
      </c>
      <c r="AT1472" s="10" t="str">
        <f t="shared" si="209"/>
        <v/>
      </c>
      <c r="AU1472" s="20" t="str">
        <f t="shared" si="210"/>
        <v/>
      </c>
      <c r="AV1472" s="42">
        <f t="shared" si="211"/>
        <v>1</v>
      </c>
      <c r="AW1472" s="89">
        <f t="shared" si="212"/>
        <v>0</v>
      </c>
      <c r="AX1472" s="168"/>
      <c r="AY1472" s="60"/>
      <c r="AZ1472" s="61"/>
      <c r="BB1472" s="61" t="str">
        <f>IF(Settings!I1468&lt;&gt;"",Settings!I1468,"")</f>
        <v/>
      </c>
    </row>
    <row r="1473" spans="2:54" x14ac:dyDescent="0.2">
      <c r="B1473" s="13"/>
      <c r="C1473" s="12"/>
      <c r="D1473" s="12"/>
      <c r="E1473" s="12"/>
      <c r="F1473" s="12"/>
      <c r="G1473" s="12"/>
      <c r="H1473" s="12"/>
      <c r="I1473" s="15"/>
      <c r="J1473" s="31"/>
      <c r="K1473" s="180"/>
      <c r="L1473" s="40"/>
      <c r="M1473" s="14"/>
      <c r="N1473" s="16"/>
      <c r="O1473" s="49"/>
      <c r="P1473" s="64"/>
      <c r="Q1473" s="18"/>
      <c r="R1473" s="181">
        <f t="shared" si="204"/>
        <v>0</v>
      </c>
      <c r="S1473" s="181">
        <f t="shared" si="205"/>
        <v>0</v>
      </c>
      <c r="T1473" s="181">
        <f t="shared" si="206"/>
        <v>0</v>
      </c>
      <c r="AQ1473" s="1">
        <f>COUNT(L$11:L1473)</f>
        <v>37</v>
      </c>
      <c r="AR1473" s="43">
        <f t="shared" si="207"/>
        <v>40933</v>
      </c>
      <c r="AS1473" s="44">
        <f t="shared" si="208"/>
        <v>89.120000000000019</v>
      </c>
      <c r="AT1473" s="10" t="str">
        <f t="shared" si="209"/>
        <v/>
      </c>
      <c r="AU1473" s="20" t="str">
        <f t="shared" si="210"/>
        <v/>
      </c>
      <c r="AV1473" s="42">
        <f t="shared" si="211"/>
        <v>1</v>
      </c>
      <c r="AW1473" s="89">
        <f t="shared" si="212"/>
        <v>0</v>
      </c>
      <c r="AX1473" s="168"/>
      <c r="AY1473" s="60"/>
      <c r="AZ1473" s="61"/>
      <c r="BB1473" s="61" t="str">
        <f>IF(Settings!I1469&lt;&gt;"",Settings!I1469,"")</f>
        <v/>
      </c>
    </row>
    <row r="1474" spans="2:54" x14ac:dyDescent="0.2">
      <c r="B1474" s="13"/>
      <c r="C1474" s="12"/>
      <c r="D1474" s="12"/>
      <c r="E1474" s="12"/>
      <c r="F1474" s="12"/>
      <c r="G1474" s="12"/>
      <c r="H1474" s="12"/>
      <c r="I1474" s="15"/>
      <c r="J1474" s="31"/>
      <c r="K1474" s="180"/>
      <c r="L1474" s="40"/>
      <c r="M1474" s="14"/>
      <c r="N1474" s="16"/>
      <c r="O1474" s="49"/>
      <c r="P1474" s="64"/>
      <c r="Q1474" s="18"/>
      <c r="R1474" s="181">
        <f t="shared" si="204"/>
        <v>0</v>
      </c>
      <c r="S1474" s="181">
        <f t="shared" si="205"/>
        <v>0</v>
      </c>
      <c r="T1474" s="181">
        <f t="shared" si="206"/>
        <v>0</v>
      </c>
      <c r="AQ1474" s="1">
        <f>COUNT(L$11:L1474)</f>
        <v>37</v>
      </c>
      <c r="AR1474" s="43">
        <f t="shared" si="207"/>
        <v>40933</v>
      </c>
      <c r="AS1474" s="44">
        <f t="shared" si="208"/>
        <v>89.120000000000019</v>
      </c>
      <c r="AT1474" s="10" t="str">
        <f t="shared" si="209"/>
        <v/>
      </c>
      <c r="AU1474" s="20" t="str">
        <f t="shared" si="210"/>
        <v/>
      </c>
      <c r="AV1474" s="42">
        <f t="shared" si="211"/>
        <v>1</v>
      </c>
      <c r="AW1474" s="89">
        <f t="shared" si="212"/>
        <v>0</v>
      </c>
      <c r="AX1474" s="168"/>
      <c r="AY1474" s="60"/>
      <c r="AZ1474" s="61"/>
      <c r="BB1474" s="61" t="str">
        <f>IF(Settings!I1470&lt;&gt;"",Settings!I1470,"")</f>
        <v/>
      </c>
    </row>
    <row r="1475" spans="2:54" x14ac:dyDescent="0.2">
      <c r="B1475" s="13"/>
      <c r="C1475" s="12"/>
      <c r="D1475" s="12"/>
      <c r="E1475" s="12"/>
      <c r="F1475" s="12"/>
      <c r="G1475" s="12"/>
      <c r="H1475" s="12"/>
      <c r="I1475" s="15"/>
      <c r="J1475" s="31"/>
      <c r="K1475" s="180"/>
      <c r="L1475" s="40"/>
      <c r="M1475" s="14"/>
      <c r="N1475" s="16"/>
      <c r="O1475" s="49"/>
      <c r="P1475" s="64"/>
      <c r="Q1475" s="18"/>
      <c r="R1475" s="181">
        <f t="shared" si="204"/>
        <v>0</v>
      </c>
      <c r="S1475" s="181">
        <f t="shared" si="205"/>
        <v>0</v>
      </c>
      <c r="T1475" s="181">
        <f t="shared" si="206"/>
        <v>0</v>
      </c>
      <c r="AQ1475" s="1">
        <f>COUNT(L$11:L1475)</f>
        <v>37</v>
      </c>
      <c r="AR1475" s="43">
        <f t="shared" si="207"/>
        <v>40933</v>
      </c>
      <c r="AS1475" s="44">
        <f t="shared" si="208"/>
        <v>89.120000000000019</v>
      </c>
      <c r="AT1475" s="10" t="str">
        <f t="shared" si="209"/>
        <v/>
      </c>
      <c r="AU1475" s="20" t="str">
        <f t="shared" si="210"/>
        <v/>
      </c>
      <c r="AV1475" s="42">
        <f t="shared" si="211"/>
        <v>1</v>
      </c>
      <c r="AW1475" s="89">
        <f t="shared" si="212"/>
        <v>0</v>
      </c>
      <c r="AX1475" s="168"/>
      <c r="AY1475" s="60"/>
      <c r="AZ1475" s="61"/>
      <c r="BB1475" s="61" t="str">
        <f>IF(Settings!I1471&lt;&gt;"",Settings!I1471,"")</f>
        <v/>
      </c>
    </row>
    <row r="1476" spans="2:54" x14ac:dyDescent="0.2">
      <c r="B1476" s="13"/>
      <c r="C1476" s="12"/>
      <c r="D1476" s="12"/>
      <c r="E1476" s="12"/>
      <c r="F1476" s="12"/>
      <c r="G1476" s="12"/>
      <c r="H1476" s="12"/>
      <c r="I1476" s="15"/>
      <c r="J1476" s="31"/>
      <c r="K1476" s="180"/>
      <c r="L1476" s="40"/>
      <c r="M1476" s="14"/>
      <c r="N1476" s="16"/>
      <c r="O1476" s="49"/>
      <c r="P1476" s="64"/>
      <c r="Q1476" s="18"/>
      <c r="R1476" s="181">
        <f t="shared" si="204"/>
        <v>0</v>
      </c>
      <c r="S1476" s="181">
        <f t="shared" si="205"/>
        <v>0</v>
      </c>
      <c r="T1476" s="181">
        <f t="shared" si="206"/>
        <v>0</v>
      </c>
      <c r="AQ1476" s="1">
        <f>COUNT(L$11:L1476)</f>
        <v>37</v>
      </c>
      <c r="AR1476" s="43">
        <f t="shared" si="207"/>
        <v>40933</v>
      </c>
      <c r="AS1476" s="44">
        <f t="shared" si="208"/>
        <v>89.120000000000019</v>
      </c>
      <c r="AT1476" s="10" t="str">
        <f t="shared" si="209"/>
        <v/>
      </c>
      <c r="AU1476" s="20" t="str">
        <f t="shared" si="210"/>
        <v/>
      </c>
      <c r="AV1476" s="42">
        <f t="shared" si="211"/>
        <v>1</v>
      </c>
      <c r="AW1476" s="89">
        <f t="shared" si="212"/>
        <v>0</v>
      </c>
      <c r="AX1476" s="168"/>
      <c r="AY1476" s="60"/>
      <c r="AZ1476" s="61"/>
      <c r="BB1476" s="61" t="str">
        <f>IF(Settings!I1472&lt;&gt;"",Settings!I1472,"")</f>
        <v/>
      </c>
    </row>
    <row r="1477" spans="2:54" x14ac:dyDescent="0.2">
      <c r="B1477" s="13"/>
      <c r="C1477" s="12"/>
      <c r="D1477" s="12"/>
      <c r="E1477" s="12"/>
      <c r="F1477" s="12"/>
      <c r="G1477" s="12"/>
      <c r="H1477" s="12"/>
      <c r="I1477" s="15"/>
      <c r="J1477" s="31"/>
      <c r="K1477" s="180"/>
      <c r="L1477" s="40"/>
      <c r="M1477" s="14"/>
      <c r="N1477" s="16"/>
      <c r="O1477" s="49"/>
      <c r="P1477" s="64"/>
      <c r="Q1477" s="18"/>
      <c r="R1477" s="181">
        <f t="shared" si="204"/>
        <v>0</v>
      </c>
      <c r="S1477" s="181">
        <f t="shared" si="205"/>
        <v>0</v>
      </c>
      <c r="T1477" s="181">
        <f t="shared" si="206"/>
        <v>0</v>
      </c>
      <c r="AQ1477" s="1">
        <f>COUNT(L$11:L1477)</f>
        <v>37</v>
      </c>
      <c r="AR1477" s="43">
        <f t="shared" si="207"/>
        <v>40933</v>
      </c>
      <c r="AS1477" s="44">
        <f t="shared" si="208"/>
        <v>89.120000000000019</v>
      </c>
      <c r="AT1477" s="10" t="str">
        <f t="shared" si="209"/>
        <v/>
      </c>
      <c r="AU1477" s="20" t="str">
        <f t="shared" si="210"/>
        <v/>
      </c>
      <c r="AV1477" s="42">
        <f t="shared" si="211"/>
        <v>1</v>
      </c>
      <c r="AW1477" s="89">
        <f t="shared" si="212"/>
        <v>0</v>
      </c>
      <c r="AX1477" s="168"/>
      <c r="AY1477" s="60"/>
      <c r="AZ1477" s="61"/>
      <c r="BB1477" s="61" t="str">
        <f>IF(Settings!I1473&lt;&gt;"",Settings!I1473,"")</f>
        <v/>
      </c>
    </row>
    <row r="1478" spans="2:54" x14ac:dyDescent="0.2">
      <c r="B1478" s="13"/>
      <c r="C1478" s="12"/>
      <c r="D1478" s="12"/>
      <c r="E1478" s="12"/>
      <c r="F1478" s="12"/>
      <c r="G1478" s="12"/>
      <c r="H1478" s="12"/>
      <c r="I1478" s="15"/>
      <c r="J1478" s="31"/>
      <c r="K1478" s="180"/>
      <c r="L1478" s="40"/>
      <c r="M1478" s="14"/>
      <c r="N1478" s="16"/>
      <c r="O1478" s="49"/>
      <c r="P1478" s="64"/>
      <c r="Q1478" s="18"/>
      <c r="R1478" s="181">
        <f t="shared" si="204"/>
        <v>0</v>
      </c>
      <c r="S1478" s="181">
        <f t="shared" si="205"/>
        <v>0</v>
      </c>
      <c r="T1478" s="181">
        <f t="shared" si="206"/>
        <v>0</v>
      </c>
      <c r="AQ1478" s="1">
        <f>COUNT(L$11:L1478)</f>
        <v>37</v>
      </c>
      <c r="AR1478" s="43">
        <f t="shared" si="207"/>
        <v>40933</v>
      </c>
      <c r="AS1478" s="44">
        <f t="shared" si="208"/>
        <v>89.120000000000019</v>
      </c>
      <c r="AT1478" s="10" t="str">
        <f t="shared" si="209"/>
        <v/>
      </c>
      <c r="AU1478" s="20" t="str">
        <f t="shared" si="210"/>
        <v/>
      </c>
      <c r="AV1478" s="42">
        <f t="shared" si="211"/>
        <v>1</v>
      </c>
      <c r="AW1478" s="89">
        <f t="shared" si="212"/>
        <v>0</v>
      </c>
      <c r="AX1478" s="168"/>
      <c r="AY1478" s="60"/>
      <c r="AZ1478" s="61"/>
      <c r="BB1478" s="61" t="str">
        <f>IF(Settings!I1474&lt;&gt;"",Settings!I1474,"")</f>
        <v/>
      </c>
    </row>
    <row r="1479" spans="2:54" x14ac:dyDescent="0.2">
      <c r="B1479" s="13"/>
      <c r="C1479" s="12"/>
      <c r="D1479" s="12"/>
      <c r="E1479" s="12"/>
      <c r="F1479" s="12"/>
      <c r="G1479" s="12"/>
      <c r="H1479" s="12"/>
      <c r="I1479" s="15"/>
      <c r="J1479" s="31"/>
      <c r="K1479" s="180"/>
      <c r="L1479" s="40"/>
      <c r="M1479" s="14"/>
      <c r="N1479" s="16"/>
      <c r="O1479" s="49"/>
      <c r="P1479" s="64"/>
      <c r="Q1479" s="18"/>
      <c r="R1479" s="181">
        <f t="shared" si="204"/>
        <v>0</v>
      </c>
      <c r="S1479" s="181">
        <f t="shared" si="205"/>
        <v>0</v>
      </c>
      <c r="T1479" s="181">
        <f t="shared" si="206"/>
        <v>0</v>
      </c>
      <c r="AQ1479" s="1">
        <f>COUNT(L$11:L1479)</f>
        <v>37</v>
      </c>
      <c r="AR1479" s="43">
        <f t="shared" si="207"/>
        <v>40933</v>
      </c>
      <c r="AS1479" s="44">
        <f t="shared" si="208"/>
        <v>89.120000000000019</v>
      </c>
      <c r="AT1479" s="10" t="str">
        <f t="shared" si="209"/>
        <v/>
      </c>
      <c r="AU1479" s="20" t="str">
        <f t="shared" si="210"/>
        <v/>
      </c>
      <c r="AV1479" s="42">
        <f t="shared" si="211"/>
        <v>1</v>
      </c>
      <c r="AW1479" s="89">
        <f t="shared" si="212"/>
        <v>0</v>
      </c>
      <c r="AX1479" s="168"/>
      <c r="AY1479" s="60"/>
      <c r="AZ1479" s="61"/>
      <c r="BB1479" s="61" t="str">
        <f>IF(Settings!I1475&lt;&gt;"",Settings!I1475,"")</f>
        <v/>
      </c>
    </row>
    <row r="1480" spans="2:54" x14ac:dyDescent="0.2">
      <c r="B1480" s="13"/>
      <c r="C1480" s="12"/>
      <c r="D1480" s="12"/>
      <c r="E1480" s="12"/>
      <c r="F1480" s="12"/>
      <c r="G1480" s="12"/>
      <c r="H1480" s="12"/>
      <c r="I1480" s="15"/>
      <c r="J1480" s="31"/>
      <c r="K1480" s="180"/>
      <c r="L1480" s="40"/>
      <c r="M1480" s="14"/>
      <c r="N1480" s="16"/>
      <c r="O1480" s="49"/>
      <c r="P1480" s="64"/>
      <c r="Q1480" s="18"/>
      <c r="R1480" s="181">
        <f t="shared" si="204"/>
        <v>0</v>
      </c>
      <c r="S1480" s="181">
        <f t="shared" si="205"/>
        <v>0</v>
      </c>
      <c r="T1480" s="181">
        <f t="shared" si="206"/>
        <v>0</v>
      </c>
      <c r="AQ1480" s="1">
        <f>COUNT(L$11:L1480)</f>
        <v>37</v>
      </c>
      <c r="AR1480" s="43">
        <f t="shared" si="207"/>
        <v>40933</v>
      </c>
      <c r="AS1480" s="44">
        <f t="shared" si="208"/>
        <v>89.120000000000019</v>
      </c>
      <c r="AT1480" s="10" t="str">
        <f t="shared" si="209"/>
        <v/>
      </c>
      <c r="AU1480" s="20" t="str">
        <f t="shared" si="210"/>
        <v/>
      </c>
      <c r="AV1480" s="42">
        <f t="shared" si="211"/>
        <v>1</v>
      </c>
      <c r="AW1480" s="89">
        <f t="shared" si="212"/>
        <v>0</v>
      </c>
      <c r="AX1480" s="168"/>
      <c r="AY1480" s="60"/>
      <c r="AZ1480" s="61"/>
      <c r="BB1480" s="61" t="str">
        <f>IF(Settings!I1476&lt;&gt;"",Settings!I1476,"")</f>
        <v/>
      </c>
    </row>
    <row r="1481" spans="2:54" x14ac:dyDescent="0.2">
      <c r="B1481" s="13"/>
      <c r="C1481" s="12"/>
      <c r="D1481" s="12"/>
      <c r="E1481" s="12"/>
      <c r="F1481" s="12"/>
      <c r="G1481" s="12"/>
      <c r="H1481" s="12"/>
      <c r="I1481" s="15"/>
      <c r="J1481" s="31"/>
      <c r="K1481" s="180"/>
      <c r="L1481" s="40"/>
      <c r="M1481" s="14"/>
      <c r="N1481" s="16"/>
      <c r="O1481" s="49"/>
      <c r="P1481" s="64"/>
      <c r="Q1481" s="18"/>
      <c r="R1481" s="181">
        <f t="shared" si="204"/>
        <v>0</v>
      </c>
      <c r="S1481" s="181">
        <f t="shared" si="205"/>
        <v>0</v>
      </c>
      <c r="T1481" s="181">
        <f t="shared" si="206"/>
        <v>0</v>
      </c>
      <c r="AQ1481" s="1">
        <f>COUNT(L$11:L1481)</f>
        <v>37</v>
      </c>
      <c r="AR1481" s="43">
        <f t="shared" si="207"/>
        <v>40933</v>
      </c>
      <c r="AS1481" s="44">
        <f t="shared" si="208"/>
        <v>89.120000000000019</v>
      </c>
      <c r="AT1481" s="10" t="str">
        <f t="shared" si="209"/>
        <v/>
      </c>
      <c r="AU1481" s="20" t="str">
        <f t="shared" si="210"/>
        <v/>
      </c>
      <c r="AV1481" s="42">
        <f t="shared" si="211"/>
        <v>1</v>
      </c>
      <c r="AW1481" s="89">
        <f t="shared" si="212"/>
        <v>0</v>
      </c>
      <c r="AX1481" s="168"/>
      <c r="AY1481" s="60"/>
      <c r="AZ1481" s="61"/>
      <c r="BB1481" s="61" t="str">
        <f>IF(Settings!I1477&lt;&gt;"",Settings!I1477,"")</f>
        <v/>
      </c>
    </row>
    <row r="1482" spans="2:54" x14ac:dyDescent="0.2">
      <c r="B1482" s="13"/>
      <c r="C1482" s="12"/>
      <c r="D1482" s="12"/>
      <c r="E1482" s="12"/>
      <c r="F1482" s="12"/>
      <c r="G1482" s="12"/>
      <c r="H1482" s="12"/>
      <c r="I1482" s="15"/>
      <c r="J1482" s="31"/>
      <c r="K1482" s="180"/>
      <c r="L1482" s="40"/>
      <c r="M1482" s="14"/>
      <c r="N1482" s="16"/>
      <c r="O1482" s="49"/>
      <c r="P1482" s="64"/>
      <c r="Q1482" s="18"/>
      <c r="R1482" s="181">
        <f t="shared" si="204"/>
        <v>0</v>
      </c>
      <c r="S1482" s="181">
        <f t="shared" si="205"/>
        <v>0</v>
      </c>
      <c r="T1482" s="181">
        <f t="shared" si="206"/>
        <v>0</v>
      </c>
      <c r="AQ1482" s="1">
        <f>COUNT(L$11:L1482)</f>
        <v>37</v>
      </c>
      <c r="AR1482" s="43">
        <f t="shared" si="207"/>
        <v>40933</v>
      </c>
      <c r="AS1482" s="44">
        <f t="shared" si="208"/>
        <v>89.120000000000019</v>
      </c>
      <c r="AT1482" s="10" t="str">
        <f t="shared" si="209"/>
        <v/>
      </c>
      <c r="AU1482" s="20" t="str">
        <f t="shared" si="210"/>
        <v/>
      </c>
      <c r="AV1482" s="42">
        <f t="shared" si="211"/>
        <v>1</v>
      </c>
      <c r="AW1482" s="89">
        <f t="shared" si="212"/>
        <v>0</v>
      </c>
      <c r="AX1482" s="168"/>
      <c r="AY1482" s="60"/>
      <c r="AZ1482" s="61"/>
      <c r="BB1482" s="61" t="str">
        <f>IF(Settings!I1478&lt;&gt;"",Settings!I1478,"")</f>
        <v/>
      </c>
    </row>
    <row r="1483" spans="2:54" x14ac:dyDescent="0.2">
      <c r="B1483" s="13"/>
      <c r="C1483" s="12"/>
      <c r="D1483" s="12"/>
      <c r="E1483" s="12"/>
      <c r="F1483" s="12"/>
      <c r="G1483" s="12"/>
      <c r="H1483" s="12"/>
      <c r="I1483" s="15"/>
      <c r="J1483" s="31"/>
      <c r="K1483" s="180"/>
      <c r="L1483" s="40"/>
      <c r="M1483" s="14"/>
      <c r="N1483" s="16"/>
      <c r="O1483" s="49"/>
      <c r="P1483" s="64"/>
      <c r="Q1483" s="18"/>
      <c r="R1483" s="181">
        <f t="shared" si="204"/>
        <v>0</v>
      </c>
      <c r="S1483" s="181">
        <f t="shared" si="205"/>
        <v>0</v>
      </c>
      <c r="T1483" s="181">
        <f t="shared" si="206"/>
        <v>0</v>
      </c>
      <c r="AQ1483" s="1">
        <f>COUNT(L$11:L1483)</f>
        <v>37</v>
      </c>
      <c r="AR1483" s="43">
        <f t="shared" si="207"/>
        <v>40933</v>
      </c>
      <c r="AS1483" s="44">
        <f t="shared" si="208"/>
        <v>89.120000000000019</v>
      </c>
      <c r="AT1483" s="10" t="str">
        <f t="shared" si="209"/>
        <v/>
      </c>
      <c r="AU1483" s="20" t="str">
        <f t="shared" si="210"/>
        <v/>
      </c>
      <c r="AV1483" s="42">
        <f t="shared" si="211"/>
        <v>1</v>
      </c>
      <c r="AW1483" s="89">
        <f t="shared" si="212"/>
        <v>0</v>
      </c>
      <c r="AX1483" s="168"/>
      <c r="AY1483" s="60"/>
      <c r="AZ1483" s="61"/>
      <c r="BB1483" s="61" t="str">
        <f>IF(Settings!I1479&lt;&gt;"",Settings!I1479,"")</f>
        <v/>
      </c>
    </row>
    <row r="1484" spans="2:54" x14ac:dyDescent="0.2">
      <c r="B1484" s="13"/>
      <c r="C1484" s="12"/>
      <c r="D1484" s="12"/>
      <c r="E1484" s="12"/>
      <c r="F1484" s="12"/>
      <c r="G1484" s="12"/>
      <c r="H1484" s="12"/>
      <c r="I1484" s="15"/>
      <c r="J1484" s="31"/>
      <c r="K1484" s="180"/>
      <c r="L1484" s="40"/>
      <c r="M1484" s="14"/>
      <c r="N1484" s="16"/>
      <c r="O1484" s="49"/>
      <c r="P1484" s="64"/>
      <c r="Q1484" s="18"/>
      <c r="R1484" s="181">
        <f t="shared" ref="R1484:R1547" si="213">ROUND(IF(M1484&lt;&gt;"Y",IF(P1484&lt;&gt;"Y",K1484,K1484*(AV1484-1)),0),ROUNDING)</f>
        <v>0</v>
      </c>
      <c r="S1484" s="181">
        <f t="shared" ref="S1484:S1547" si="214">ROUND(IF(O1484&gt;0,IF(M1484="Y",AW1484*(1-O1484),IF(AW1484&gt;R1484,R1484 + (AW1484 - R1484)*(1-O1484),AW1484)),AW1484),ROUNDING)</f>
        <v>0</v>
      </c>
      <c r="T1484" s="181">
        <f t="shared" ref="T1484:T1547" si="215">ROUND(IF(N1484="P",0,IF(OR(M1484="N",M1484=""),S1484-R1484,S1484)),ROUNDING)</f>
        <v>0</v>
      </c>
      <c r="AQ1484" s="1">
        <f>COUNT(L$11:L1484)</f>
        <v>37</v>
      </c>
      <c r="AR1484" s="43">
        <f t="shared" si="207"/>
        <v>40933</v>
      </c>
      <c r="AS1484" s="44">
        <f t="shared" si="208"/>
        <v>89.120000000000019</v>
      </c>
      <c r="AT1484" s="10" t="str">
        <f t="shared" si="209"/>
        <v/>
      </c>
      <c r="AU1484" s="20" t="str">
        <f t="shared" si="210"/>
        <v/>
      </c>
      <c r="AV1484" s="42">
        <f t="shared" si="211"/>
        <v>1</v>
      </c>
      <c r="AW1484" s="89">
        <f t="shared" si="212"/>
        <v>0</v>
      </c>
      <c r="AX1484" s="168"/>
      <c r="AY1484" s="60"/>
      <c r="AZ1484" s="61"/>
      <c r="BB1484" s="61" t="str">
        <f>IF(Settings!I1480&lt;&gt;"",Settings!I1480,"")</f>
        <v/>
      </c>
    </row>
    <row r="1485" spans="2:54" x14ac:dyDescent="0.2">
      <c r="B1485" s="13"/>
      <c r="C1485" s="12"/>
      <c r="D1485" s="12"/>
      <c r="E1485" s="12"/>
      <c r="F1485" s="12"/>
      <c r="G1485" s="12"/>
      <c r="H1485" s="12"/>
      <c r="I1485" s="15"/>
      <c r="J1485" s="31"/>
      <c r="K1485" s="180"/>
      <c r="L1485" s="40"/>
      <c r="M1485" s="14"/>
      <c r="N1485" s="16"/>
      <c r="O1485" s="49"/>
      <c r="P1485" s="64"/>
      <c r="Q1485" s="18"/>
      <c r="R1485" s="181">
        <f t="shared" si="213"/>
        <v>0</v>
      </c>
      <c r="S1485" s="181">
        <f t="shared" si="214"/>
        <v>0</v>
      </c>
      <c r="T1485" s="181">
        <f t="shared" si="215"/>
        <v>0</v>
      </c>
      <c r="AQ1485" s="1">
        <f>COUNT(L$11:L1485)</f>
        <v>37</v>
      </c>
      <c r="AR1485" s="43">
        <f t="shared" ref="AR1485:AR1548" si="216">IF(B1485&gt;2,B1485,AR1484)</f>
        <v>40933</v>
      </c>
      <c r="AS1485" s="44">
        <f t="shared" ref="AS1485:AS1548" si="217">AS1484+T1485</f>
        <v>89.120000000000019</v>
      </c>
      <c r="AT1485" s="10" t="str">
        <f t="shared" ref="AT1485:AT1548" si="218">IF(N1485="P",IF(P1485&lt;&gt;"Y",IF(M1485&lt;&gt;"Y",K1485*AV1485,K1485*AV1485-K1485),IF(M1485&lt;&gt;"Y",K1485 + K1485*(AV1485-1),K1485)),"")</f>
        <v/>
      </c>
      <c r="AU1485" s="20" t="str">
        <f t="shared" ref="AU1485:AU1548" si="219">IF(M1485="Y",IF(P1485="Y",K1485*(AV1485-1),K1485),"")</f>
        <v/>
      </c>
      <c r="AV1485" s="42">
        <f t="shared" ref="AV1485:AV1548" si="220">IF(L1485&lt;&gt;"",IF(ODDS_TYPE=1,L1485,IF(ODDS_TYPE=2,IF(L1485&gt;0,1+L1485/100,IF(L1485&lt;0,1-100/L1485,1)),IF(ODDS_TYPE=3,1+L1485,IF(ODDS_TYPE=4,1+L1485,IF(ODDS_TYPE=5,IF(L1485&gt;0,1+L1485,1-1/L1485),IF(ODDS_TYPE=6,IF(L1485&gt;=0,L1485+1,1-1/L1485),1)))))),1)</f>
        <v>1</v>
      </c>
      <c r="AW1485" s="89">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68"/>
      <c r="AY1485" s="60"/>
      <c r="AZ1485" s="61"/>
      <c r="BB1485" s="61" t="str">
        <f>IF(Settings!I1481&lt;&gt;"",Settings!I1481,"")</f>
        <v/>
      </c>
    </row>
    <row r="1486" spans="2:54" x14ac:dyDescent="0.2">
      <c r="B1486" s="13"/>
      <c r="C1486" s="12"/>
      <c r="D1486" s="12"/>
      <c r="E1486" s="12"/>
      <c r="F1486" s="12"/>
      <c r="G1486" s="12"/>
      <c r="H1486" s="12"/>
      <c r="I1486" s="15"/>
      <c r="J1486" s="31"/>
      <c r="K1486" s="180"/>
      <c r="L1486" s="40"/>
      <c r="M1486" s="14"/>
      <c r="N1486" s="16"/>
      <c r="O1486" s="49"/>
      <c r="P1486" s="64"/>
      <c r="Q1486" s="18"/>
      <c r="R1486" s="181">
        <f t="shared" si="213"/>
        <v>0</v>
      </c>
      <c r="S1486" s="181">
        <f t="shared" si="214"/>
        <v>0</v>
      </c>
      <c r="T1486" s="181">
        <f t="shared" si="215"/>
        <v>0</v>
      </c>
      <c r="AQ1486" s="1">
        <f>COUNT(L$11:L1486)</f>
        <v>37</v>
      </c>
      <c r="AR1486" s="43">
        <f t="shared" si="216"/>
        <v>40933</v>
      </c>
      <c r="AS1486" s="44">
        <f t="shared" si="217"/>
        <v>89.120000000000019</v>
      </c>
      <c r="AT1486" s="10" t="str">
        <f t="shared" si="218"/>
        <v/>
      </c>
      <c r="AU1486" s="20" t="str">
        <f t="shared" si="219"/>
        <v/>
      </c>
      <c r="AV1486" s="42">
        <f t="shared" si="220"/>
        <v>1</v>
      </c>
      <c r="AW1486" s="89">
        <f t="shared" si="221"/>
        <v>0</v>
      </c>
      <c r="AX1486" s="168"/>
      <c r="AY1486" s="60"/>
      <c r="AZ1486" s="61"/>
      <c r="BB1486" s="61" t="str">
        <f>IF(Settings!I1482&lt;&gt;"",Settings!I1482,"")</f>
        <v/>
      </c>
    </row>
    <row r="1487" spans="2:54" x14ac:dyDescent="0.2">
      <c r="B1487" s="13"/>
      <c r="C1487" s="12"/>
      <c r="D1487" s="12"/>
      <c r="E1487" s="12"/>
      <c r="F1487" s="12"/>
      <c r="G1487" s="12"/>
      <c r="H1487" s="12"/>
      <c r="I1487" s="15"/>
      <c r="J1487" s="31"/>
      <c r="K1487" s="180"/>
      <c r="L1487" s="40"/>
      <c r="M1487" s="14"/>
      <c r="N1487" s="16"/>
      <c r="O1487" s="49"/>
      <c r="P1487" s="64"/>
      <c r="Q1487" s="18"/>
      <c r="R1487" s="181">
        <f t="shared" si="213"/>
        <v>0</v>
      </c>
      <c r="S1487" s="181">
        <f t="shared" si="214"/>
        <v>0</v>
      </c>
      <c r="T1487" s="181">
        <f t="shared" si="215"/>
        <v>0</v>
      </c>
      <c r="AQ1487" s="1">
        <f>COUNT(L$11:L1487)</f>
        <v>37</v>
      </c>
      <c r="AR1487" s="43">
        <f t="shared" si="216"/>
        <v>40933</v>
      </c>
      <c r="AS1487" s="44">
        <f t="shared" si="217"/>
        <v>89.120000000000019</v>
      </c>
      <c r="AT1487" s="10" t="str">
        <f t="shared" si="218"/>
        <v/>
      </c>
      <c r="AU1487" s="20" t="str">
        <f t="shared" si="219"/>
        <v/>
      </c>
      <c r="AV1487" s="42">
        <f t="shared" si="220"/>
        <v>1</v>
      </c>
      <c r="AW1487" s="89">
        <f t="shared" si="221"/>
        <v>0</v>
      </c>
      <c r="AX1487" s="168"/>
      <c r="AY1487" s="60"/>
      <c r="AZ1487" s="61"/>
      <c r="BB1487" s="61" t="str">
        <f>IF(Settings!I1483&lt;&gt;"",Settings!I1483,"")</f>
        <v/>
      </c>
    </row>
    <row r="1488" spans="2:54" x14ac:dyDescent="0.2">
      <c r="B1488" s="13"/>
      <c r="C1488" s="12"/>
      <c r="D1488" s="12"/>
      <c r="E1488" s="12"/>
      <c r="F1488" s="12"/>
      <c r="G1488" s="12"/>
      <c r="H1488" s="12"/>
      <c r="I1488" s="15"/>
      <c r="J1488" s="31"/>
      <c r="K1488" s="180"/>
      <c r="L1488" s="40"/>
      <c r="M1488" s="14"/>
      <c r="N1488" s="16"/>
      <c r="O1488" s="49"/>
      <c r="P1488" s="64"/>
      <c r="Q1488" s="18"/>
      <c r="R1488" s="181">
        <f t="shared" si="213"/>
        <v>0</v>
      </c>
      <c r="S1488" s="181">
        <f t="shared" si="214"/>
        <v>0</v>
      </c>
      <c r="T1488" s="181">
        <f t="shared" si="215"/>
        <v>0</v>
      </c>
      <c r="AQ1488" s="1">
        <f>COUNT(L$11:L1488)</f>
        <v>37</v>
      </c>
      <c r="AR1488" s="43">
        <f t="shared" si="216"/>
        <v>40933</v>
      </c>
      <c r="AS1488" s="44">
        <f t="shared" si="217"/>
        <v>89.120000000000019</v>
      </c>
      <c r="AT1488" s="10" t="str">
        <f t="shared" si="218"/>
        <v/>
      </c>
      <c r="AU1488" s="20" t="str">
        <f t="shared" si="219"/>
        <v/>
      </c>
      <c r="AV1488" s="42">
        <f t="shared" si="220"/>
        <v>1</v>
      </c>
      <c r="AW1488" s="89">
        <f t="shared" si="221"/>
        <v>0</v>
      </c>
      <c r="AX1488" s="168"/>
      <c r="AY1488" s="60"/>
      <c r="AZ1488" s="61"/>
      <c r="BB1488" s="61" t="str">
        <f>IF(Settings!I1484&lt;&gt;"",Settings!I1484,"")</f>
        <v/>
      </c>
    </row>
    <row r="1489" spans="2:54" x14ac:dyDescent="0.2">
      <c r="B1489" s="13"/>
      <c r="C1489" s="12"/>
      <c r="D1489" s="12"/>
      <c r="E1489" s="12"/>
      <c r="F1489" s="12"/>
      <c r="G1489" s="12"/>
      <c r="H1489" s="12"/>
      <c r="I1489" s="15"/>
      <c r="J1489" s="31"/>
      <c r="K1489" s="180"/>
      <c r="L1489" s="40"/>
      <c r="M1489" s="14"/>
      <c r="N1489" s="16"/>
      <c r="O1489" s="49"/>
      <c r="P1489" s="64"/>
      <c r="Q1489" s="18"/>
      <c r="R1489" s="181">
        <f t="shared" si="213"/>
        <v>0</v>
      </c>
      <c r="S1489" s="181">
        <f t="shared" si="214"/>
        <v>0</v>
      </c>
      <c r="T1489" s="181">
        <f t="shared" si="215"/>
        <v>0</v>
      </c>
      <c r="AQ1489" s="1">
        <f>COUNT(L$11:L1489)</f>
        <v>37</v>
      </c>
      <c r="AR1489" s="43">
        <f t="shared" si="216"/>
        <v>40933</v>
      </c>
      <c r="AS1489" s="44">
        <f t="shared" si="217"/>
        <v>89.120000000000019</v>
      </c>
      <c r="AT1489" s="10" t="str">
        <f t="shared" si="218"/>
        <v/>
      </c>
      <c r="AU1489" s="20" t="str">
        <f t="shared" si="219"/>
        <v/>
      </c>
      <c r="AV1489" s="42">
        <f t="shared" si="220"/>
        <v>1</v>
      </c>
      <c r="AW1489" s="89">
        <f t="shared" si="221"/>
        <v>0</v>
      </c>
      <c r="AX1489" s="168"/>
      <c r="AY1489" s="60"/>
      <c r="AZ1489" s="61"/>
      <c r="BB1489" s="61" t="str">
        <f>IF(Settings!I1485&lt;&gt;"",Settings!I1485,"")</f>
        <v/>
      </c>
    </row>
    <row r="1490" spans="2:54" x14ac:dyDescent="0.2">
      <c r="B1490" s="13"/>
      <c r="C1490" s="12"/>
      <c r="D1490" s="12"/>
      <c r="E1490" s="12"/>
      <c r="F1490" s="12"/>
      <c r="G1490" s="12"/>
      <c r="H1490" s="12"/>
      <c r="I1490" s="15"/>
      <c r="J1490" s="31"/>
      <c r="K1490" s="180"/>
      <c r="L1490" s="40"/>
      <c r="M1490" s="14"/>
      <c r="N1490" s="16"/>
      <c r="O1490" s="49"/>
      <c r="P1490" s="64"/>
      <c r="Q1490" s="18"/>
      <c r="R1490" s="181">
        <f t="shared" si="213"/>
        <v>0</v>
      </c>
      <c r="S1490" s="181">
        <f t="shared" si="214"/>
        <v>0</v>
      </c>
      <c r="T1490" s="181">
        <f t="shared" si="215"/>
        <v>0</v>
      </c>
      <c r="AQ1490" s="1">
        <f>COUNT(L$11:L1490)</f>
        <v>37</v>
      </c>
      <c r="AR1490" s="43">
        <f t="shared" si="216"/>
        <v>40933</v>
      </c>
      <c r="AS1490" s="44">
        <f t="shared" si="217"/>
        <v>89.120000000000019</v>
      </c>
      <c r="AT1490" s="10" t="str">
        <f t="shared" si="218"/>
        <v/>
      </c>
      <c r="AU1490" s="20" t="str">
        <f t="shared" si="219"/>
        <v/>
      </c>
      <c r="AV1490" s="42">
        <f t="shared" si="220"/>
        <v>1</v>
      </c>
      <c r="AW1490" s="89">
        <f t="shared" si="221"/>
        <v>0</v>
      </c>
      <c r="AX1490" s="168"/>
      <c r="AY1490" s="60"/>
      <c r="AZ1490" s="61"/>
      <c r="BB1490" s="61" t="str">
        <f>IF(Settings!I1486&lt;&gt;"",Settings!I1486,"")</f>
        <v/>
      </c>
    </row>
    <row r="1491" spans="2:54" x14ac:dyDescent="0.2">
      <c r="B1491" s="13"/>
      <c r="C1491" s="12"/>
      <c r="D1491" s="12"/>
      <c r="E1491" s="12"/>
      <c r="F1491" s="12"/>
      <c r="G1491" s="12"/>
      <c r="H1491" s="12"/>
      <c r="I1491" s="15"/>
      <c r="J1491" s="31"/>
      <c r="K1491" s="180"/>
      <c r="L1491" s="40"/>
      <c r="M1491" s="14"/>
      <c r="N1491" s="16"/>
      <c r="O1491" s="49"/>
      <c r="P1491" s="64"/>
      <c r="Q1491" s="18"/>
      <c r="R1491" s="181">
        <f t="shared" si="213"/>
        <v>0</v>
      </c>
      <c r="S1491" s="181">
        <f t="shared" si="214"/>
        <v>0</v>
      </c>
      <c r="T1491" s="181">
        <f t="shared" si="215"/>
        <v>0</v>
      </c>
      <c r="AQ1491" s="1">
        <f>COUNT(L$11:L1491)</f>
        <v>37</v>
      </c>
      <c r="AR1491" s="43">
        <f t="shared" si="216"/>
        <v>40933</v>
      </c>
      <c r="AS1491" s="44">
        <f t="shared" si="217"/>
        <v>89.120000000000019</v>
      </c>
      <c r="AT1491" s="10" t="str">
        <f t="shared" si="218"/>
        <v/>
      </c>
      <c r="AU1491" s="20" t="str">
        <f t="shared" si="219"/>
        <v/>
      </c>
      <c r="AV1491" s="42">
        <f t="shared" si="220"/>
        <v>1</v>
      </c>
      <c r="AW1491" s="89">
        <f t="shared" si="221"/>
        <v>0</v>
      </c>
      <c r="AX1491" s="168"/>
      <c r="AY1491" s="60"/>
      <c r="AZ1491" s="61"/>
      <c r="BB1491" s="61" t="str">
        <f>IF(Settings!I1487&lt;&gt;"",Settings!I1487,"")</f>
        <v/>
      </c>
    </row>
    <row r="1492" spans="2:54" x14ac:dyDescent="0.2">
      <c r="B1492" s="13"/>
      <c r="C1492" s="12"/>
      <c r="D1492" s="12"/>
      <c r="E1492" s="12"/>
      <c r="F1492" s="12"/>
      <c r="G1492" s="12"/>
      <c r="H1492" s="12"/>
      <c r="I1492" s="15"/>
      <c r="J1492" s="31"/>
      <c r="K1492" s="180"/>
      <c r="L1492" s="40"/>
      <c r="M1492" s="14"/>
      <c r="N1492" s="16"/>
      <c r="O1492" s="49"/>
      <c r="P1492" s="64"/>
      <c r="Q1492" s="18"/>
      <c r="R1492" s="181">
        <f t="shared" si="213"/>
        <v>0</v>
      </c>
      <c r="S1492" s="181">
        <f t="shared" si="214"/>
        <v>0</v>
      </c>
      <c r="T1492" s="181">
        <f t="shared" si="215"/>
        <v>0</v>
      </c>
      <c r="AQ1492" s="1">
        <f>COUNT(L$11:L1492)</f>
        <v>37</v>
      </c>
      <c r="AR1492" s="43">
        <f t="shared" si="216"/>
        <v>40933</v>
      </c>
      <c r="AS1492" s="44">
        <f t="shared" si="217"/>
        <v>89.120000000000019</v>
      </c>
      <c r="AT1492" s="10" t="str">
        <f t="shared" si="218"/>
        <v/>
      </c>
      <c r="AU1492" s="20" t="str">
        <f t="shared" si="219"/>
        <v/>
      </c>
      <c r="AV1492" s="42">
        <f t="shared" si="220"/>
        <v>1</v>
      </c>
      <c r="AW1492" s="89">
        <f t="shared" si="221"/>
        <v>0</v>
      </c>
      <c r="AX1492" s="168"/>
      <c r="AY1492" s="60"/>
      <c r="AZ1492" s="61"/>
      <c r="BB1492" s="61" t="str">
        <f>IF(Settings!I1488&lt;&gt;"",Settings!I1488,"")</f>
        <v/>
      </c>
    </row>
    <row r="1493" spans="2:54" x14ac:dyDescent="0.2">
      <c r="B1493" s="13"/>
      <c r="C1493" s="12"/>
      <c r="D1493" s="12"/>
      <c r="E1493" s="12"/>
      <c r="F1493" s="12"/>
      <c r="G1493" s="12"/>
      <c r="H1493" s="12"/>
      <c r="I1493" s="15"/>
      <c r="J1493" s="31"/>
      <c r="K1493" s="180"/>
      <c r="L1493" s="40"/>
      <c r="M1493" s="14"/>
      <c r="N1493" s="16"/>
      <c r="O1493" s="49"/>
      <c r="P1493" s="64"/>
      <c r="Q1493" s="18"/>
      <c r="R1493" s="181">
        <f t="shared" si="213"/>
        <v>0</v>
      </c>
      <c r="S1493" s="181">
        <f t="shared" si="214"/>
        <v>0</v>
      </c>
      <c r="T1493" s="181">
        <f t="shared" si="215"/>
        <v>0</v>
      </c>
      <c r="AQ1493" s="1">
        <f>COUNT(L$11:L1493)</f>
        <v>37</v>
      </c>
      <c r="AR1493" s="43">
        <f t="shared" si="216"/>
        <v>40933</v>
      </c>
      <c r="AS1493" s="44">
        <f t="shared" si="217"/>
        <v>89.120000000000019</v>
      </c>
      <c r="AT1493" s="10" t="str">
        <f t="shared" si="218"/>
        <v/>
      </c>
      <c r="AU1493" s="20" t="str">
        <f t="shared" si="219"/>
        <v/>
      </c>
      <c r="AV1493" s="42">
        <f t="shared" si="220"/>
        <v>1</v>
      </c>
      <c r="AW1493" s="89">
        <f t="shared" si="221"/>
        <v>0</v>
      </c>
      <c r="AX1493" s="168"/>
      <c r="AY1493" s="60"/>
      <c r="AZ1493" s="61"/>
      <c r="BB1493" s="61" t="str">
        <f>IF(Settings!I1489&lt;&gt;"",Settings!I1489,"")</f>
        <v/>
      </c>
    </row>
    <row r="1494" spans="2:54" x14ac:dyDescent="0.2">
      <c r="B1494" s="13"/>
      <c r="C1494" s="12"/>
      <c r="D1494" s="12"/>
      <c r="E1494" s="12"/>
      <c r="F1494" s="12"/>
      <c r="G1494" s="12"/>
      <c r="H1494" s="12"/>
      <c r="I1494" s="15"/>
      <c r="J1494" s="31"/>
      <c r="K1494" s="180"/>
      <c r="L1494" s="40"/>
      <c r="M1494" s="14"/>
      <c r="N1494" s="16"/>
      <c r="O1494" s="49"/>
      <c r="P1494" s="64"/>
      <c r="Q1494" s="18"/>
      <c r="R1494" s="181">
        <f t="shared" si="213"/>
        <v>0</v>
      </c>
      <c r="S1494" s="181">
        <f t="shared" si="214"/>
        <v>0</v>
      </c>
      <c r="T1494" s="181">
        <f t="shared" si="215"/>
        <v>0</v>
      </c>
      <c r="AQ1494" s="1">
        <f>COUNT(L$11:L1494)</f>
        <v>37</v>
      </c>
      <c r="AR1494" s="43">
        <f t="shared" si="216"/>
        <v>40933</v>
      </c>
      <c r="AS1494" s="44">
        <f t="shared" si="217"/>
        <v>89.120000000000019</v>
      </c>
      <c r="AT1494" s="10" t="str">
        <f t="shared" si="218"/>
        <v/>
      </c>
      <c r="AU1494" s="20" t="str">
        <f t="shared" si="219"/>
        <v/>
      </c>
      <c r="AV1494" s="42">
        <f t="shared" si="220"/>
        <v>1</v>
      </c>
      <c r="AW1494" s="89">
        <f t="shared" si="221"/>
        <v>0</v>
      </c>
      <c r="AX1494" s="168"/>
      <c r="AY1494" s="60"/>
      <c r="AZ1494" s="61"/>
      <c r="BB1494" s="61" t="str">
        <f>IF(Settings!I1490&lt;&gt;"",Settings!I1490,"")</f>
        <v/>
      </c>
    </row>
    <row r="1495" spans="2:54" x14ac:dyDescent="0.2">
      <c r="B1495" s="13"/>
      <c r="C1495" s="12"/>
      <c r="D1495" s="12"/>
      <c r="E1495" s="12"/>
      <c r="F1495" s="12"/>
      <c r="G1495" s="12"/>
      <c r="H1495" s="12"/>
      <c r="I1495" s="15"/>
      <c r="J1495" s="31"/>
      <c r="K1495" s="180"/>
      <c r="L1495" s="40"/>
      <c r="M1495" s="14"/>
      <c r="N1495" s="16"/>
      <c r="O1495" s="49"/>
      <c r="P1495" s="64"/>
      <c r="Q1495" s="18"/>
      <c r="R1495" s="181">
        <f t="shared" si="213"/>
        <v>0</v>
      </c>
      <c r="S1495" s="181">
        <f t="shared" si="214"/>
        <v>0</v>
      </c>
      <c r="T1495" s="181">
        <f t="shared" si="215"/>
        <v>0</v>
      </c>
      <c r="AQ1495" s="1">
        <f>COUNT(L$11:L1495)</f>
        <v>37</v>
      </c>
      <c r="AR1495" s="43">
        <f t="shared" si="216"/>
        <v>40933</v>
      </c>
      <c r="AS1495" s="44">
        <f t="shared" si="217"/>
        <v>89.120000000000019</v>
      </c>
      <c r="AT1495" s="10" t="str">
        <f t="shared" si="218"/>
        <v/>
      </c>
      <c r="AU1495" s="20" t="str">
        <f t="shared" si="219"/>
        <v/>
      </c>
      <c r="AV1495" s="42">
        <f t="shared" si="220"/>
        <v>1</v>
      </c>
      <c r="AW1495" s="89">
        <f t="shared" si="221"/>
        <v>0</v>
      </c>
      <c r="AX1495" s="168"/>
      <c r="AY1495" s="60"/>
      <c r="AZ1495" s="61"/>
      <c r="BB1495" s="61" t="str">
        <f>IF(Settings!I1491&lt;&gt;"",Settings!I1491,"")</f>
        <v/>
      </c>
    </row>
    <row r="1496" spans="2:54" x14ac:dyDescent="0.2">
      <c r="B1496" s="13"/>
      <c r="C1496" s="12"/>
      <c r="D1496" s="12"/>
      <c r="E1496" s="12"/>
      <c r="F1496" s="12"/>
      <c r="G1496" s="12"/>
      <c r="H1496" s="12"/>
      <c r="I1496" s="15"/>
      <c r="J1496" s="31"/>
      <c r="K1496" s="180"/>
      <c r="L1496" s="40"/>
      <c r="M1496" s="14"/>
      <c r="N1496" s="16"/>
      <c r="O1496" s="49"/>
      <c r="P1496" s="64"/>
      <c r="Q1496" s="18"/>
      <c r="R1496" s="181">
        <f t="shared" si="213"/>
        <v>0</v>
      </c>
      <c r="S1496" s="181">
        <f t="shared" si="214"/>
        <v>0</v>
      </c>
      <c r="T1496" s="181">
        <f t="shared" si="215"/>
        <v>0</v>
      </c>
      <c r="AQ1496" s="1">
        <f>COUNT(L$11:L1496)</f>
        <v>37</v>
      </c>
      <c r="AR1496" s="43">
        <f t="shared" si="216"/>
        <v>40933</v>
      </c>
      <c r="AS1496" s="44">
        <f t="shared" si="217"/>
        <v>89.120000000000019</v>
      </c>
      <c r="AT1496" s="10" t="str">
        <f t="shared" si="218"/>
        <v/>
      </c>
      <c r="AU1496" s="20" t="str">
        <f t="shared" si="219"/>
        <v/>
      </c>
      <c r="AV1496" s="42">
        <f t="shared" si="220"/>
        <v>1</v>
      </c>
      <c r="AW1496" s="89">
        <f t="shared" si="221"/>
        <v>0</v>
      </c>
      <c r="AX1496" s="168"/>
      <c r="AY1496" s="60"/>
      <c r="AZ1496" s="61"/>
      <c r="BB1496" s="61" t="str">
        <f>IF(Settings!I1492&lt;&gt;"",Settings!I1492,"")</f>
        <v/>
      </c>
    </row>
    <row r="1497" spans="2:54" x14ac:dyDescent="0.2">
      <c r="B1497" s="13"/>
      <c r="C1497" s="12"/>
      <c r="D1497" s="12"/>
      <c r="E1497" s="12"/>
      <c r="F1497" s="12"/>
      <c r="G1497" s="12"/>
      <c r="H1497" s="12"/>
      <c r="I1497" s="15"/>
      <c r="J1497" s="31"/>
      <c r="K1497" s="180"/>
      <c r="L1497" s="40"/>
      <c r="M1497" s="14"/>
      <c r="N1497" s="16"/>
      <c r="O1497" s="49"/>
      <c r="P1497" s="64"/>
      <c r="Q1497" s="18"/>
      <c r="R1497" s="181">
        <f t="shared" si="213"/>
        <v>0</v>
      </c>
      <c r="S1497" s="181">
        <f t="shared" si="214"/>
        <v>0</v>
      </c>
      <c r="T1497" s="181">
        <f t="shared" si="215"/>
        <v>0</v>
      </c>
      <c r="AQ1497" s="1">
        <f>COUNT(L$11:L1497)</f>
        <v>37</v>
      </c>
      <c r="AR1497" s="43">
        <f t="shared" si="216"/>
        <v>40933</v>
      </c>
      <c r="AS1497" s="44">
        <f t="shared" si="217"/>
        <v>89.120000000000019</v>
      </c>
      <c r="AT1497" s="10" t="str">
        <f t="shared" si="218"/>
        <v/>
      </c>
      <c r="AU1497" s="20" t="str">
        <f t="shared" si="219"/>
        <v/>
      </c>
      <c r="AV1497" s="42">
        <f t="shared" si="220"/>
        <v>1</v>
      </c>
      <c r="AW1497" s="89">
        <f t="shared" si="221"/>
        <v>0</v>
      </c>
      <c r="AX1497" s="168"/>
      <c r="AY1497" s="60"/>
      <c r="AZ1497" s="61"/>
      <c r="BB1497" s="61" t="str">
        <f>IF(Settings!I1493&lt;&gt;"",Settings!I1493,"")</f>
        <v/>
      </c>
    </row>
    <row r="1498" spans="2:54" x14ac:dyDescent="0.2">
      <c r="B1498" s="13"/>
      <c r="C1498" s="12"/>
      <c r="D1498" s="12"/>
      <c r="E1498" s="12"/>
      <c r="F1498" s="12"/>
      <c r="G1498" s="12"/>
      <c r="H1498" s="12"/>
      <c r="I1498" s="15"/>
      <c r="J1498" s="31"/>
      <c r="K1498" s="180"/>
      <c r="L1498" s="40"/>
      <c r="M1498" s="14"/>
      <c r="N1498" s="16"/>
      <c r="O1498" s="49"/>
      <c r="P1498" s="64"/>
      <c r="Q1498" s="18"/>
      <c r="R1498" s="181">
        <f t="shared" si="213"/>
        <v>0</v>
      </c>
      <c r="S1498" s="181">
        <f t="shared" si="214"/>
        <v>0</v>
      </c>
      <c r="T1498" s="181">
        <f t="shared" si="215"/>
        <v>0</v>
      </c>
      <c r="AQ1498" s="1">
        <f>COUNT(L$11:L1498)</f>
        <v>37</v>
      </c>
      <c r="AR1498" s="43">
        <f t="shared" si="216"/>
        <v>40933</v>
      </c>
      <c r="AS1498" s="44">
        <f t="shared" si="217"/>
        <v>89.120000000000019</v>
      </c>
      <c r="AT1498" s="10" t="str">
        <f t="shared" si="218"/>
        <v/>
      </c>
      <c r="AU1498" s="20" t="str">
        <f t="shared" si="219"/>
        <v/>
      </c>
      <c r="AV1498" s="42">
        <f t="shared" si="220"/>
        <v>1</v>
      </c>
      <c r="AW1498" s="89">
        <f t="shared" si="221"/>
        <v>0</v>
      </c>
      <c r="AX1498" s="168"/>
      <c r="AY1498" s="60"/>
      <c r="AZ1498" s="61"/>
      <c r="BB1498" s="61" t="str">
        <f>IF(Settings!I1494&lt;&gt;"",Settings!I1494,"")</f>
        <v/>
      </c>
    </row>
    <row r="1499" spans="2:54" x14ac:dyDescent="0.2">
      <c r="B1499" s="13"/>
      <c r="C1499" s="12"/>
      <c r="D1499" s="12"/>
      <c r="E1499" s="12"/>
      <c r="F1499" s="12"/>
      <c r="G1499" s="12"/>
      <c r="H1499" s="12"/>
      <c r="I1499" s="15"/>
      <c r="J1499" s="31"/>
      <c r="K1499" s="180"/>
      <c r="L1499" s="40"/>
      <c r="M1499" s="14"/>
      <c r="N1499" s="16"/>
      <c r="O1499" s="49"/>
      <c r="P1499" s="64"/>
      <c r="Q1499" s="18"/>
      <c r="R1499" s="181">
        <f t="shared" si="213"/>
        <v>0</v>
      </c>
      <c r="S1499" s="181">
        <f t="shared" si="214"/>
        <v>0</v>
      </c>
      <c r="T1499" s="181">
        <f t="shared" si="215"/>
        <v>0</v>
      </c>
      <c r="AQ1499" s="1">
        <f>COUNT(L$11:L1499)</f>
        <v>37</v>
      </c>
      <c r="AR1499" s="43">
        <f t="shared" si="216"/>
        <v>40933</v>
      </c>
      <c r="AS1499" s="44">
        <f t="shared" si="217"/>
        <v>89.120000000000019</v>
      </c>
      <c r="AT1499" s="10" t="str">
        <f t="shared" si="218"/>
        <v/>
      </c>
      <c r="AU1499" s="20" t="str">
        <f t="shared" si="219"/>
        <v/>
      </c>
      <c r="AV1499" s="42">
        <f t="shared" si="220"/>
        <v>1</v>
      </c>
      <c r="AW1499" s="89">
        <f t="shared" si="221"/>
        <v>0</v>
      </c>
      <c r="AX1499" s="168"/>
      <c r="AY1499" s="60"/>
      <c r="AZ1499" s="61"/>
      <c r="BB1499" s="61" t="str">
        <f>IF(Settings!I1495&lt;&gt;"",Settings!I1495,"")</f>
        <v/>
      </c>
    </row>
    <row r="1500" spans="2:54" x14ac:dyDescent="0.2">
      <c r="B1500" s="13"/>
      <c r="C1500" s="12"/>
      <c r="D1500" s="12"/>
      <c r="E1500" s="12"/>
      <c r="F1500" s="12"/>
      <c r="G1500" s="12"/>
      <c r="H1500" s="12"/>
      <c r="I1500" s="15"/>
      <c r="J1500" s="31"/>
      <c r="K1500" s="180"/>
      <c r="L1500" s="40"/>
      <c r="M1500" s="14"/>
      <c r="N1500" s="16"/>
      <c r="O1500" s="49"/>
      <c r="P1500" s="64"/>
      <c r="Q1500" s="18"/>
      <c r="R1500" s="181">
        <f t="shared" si="213"/>
        <v>0</v>
      </c>
      <c r="S1500" s="181">
        <f t="shared" si="214"/>
        <v>0</v>
      </c>
      <c r="T1500" s="181">
        <f t="shared" si="215"/>
        <v>0</v>
      </c>
      <c r="AQ1500" s="1">
        <f>COUNT(L$11:L1500)</f>
        <v>37</v>
      </c>
      <c r="AR1500" s="43">
        <f t="shared" si="216"/>
        <v>40933</v>
      </c>
      <c r="AS1500" s="44">
        <f t="shared" si="217"/>
        <v>89.120000000000019</v>
      </c>
      <c r="AT1500" s="10" t="str">
        <f t="shared" si="218"/>
        <v/>
      </c>
      <c r="AU1500" s="20" t="str">
        <f t="shared" si="219"/>
        <v/>
      </c>
      <c r="AV1500" s="42">
        <f t="shared" si="220"/>
        <v>1</v>
      </c>
      <c r="AW1500" s="89">
        <f t="shared" si="221"/>
        <v>0</v>
      </c>
      <c r="AX1500" s="168"/>
      <c r="AY1500" s="60"/>
      <c r="AZ1500" s="61"/>
      <c r="BB1500" s="61" t="str">
        <f>IF(Settings!I1496&lt;&gt;"",Settings!I1496,"")</f>
        <v/>
      </c>
    </row>
    <row r="1501" spans="2:54" x14ac:dyDescent="0.2">
      <c r="B1501" s="13"/>
      <c r="C1501" s="12"/>
      <c r="D1501" s="12"/>
      <c r="E1501" s="12"/>
      <c r="F1501" s="12"/>
      <c r="G1501" s="12"/>
      <c r="H1501" s="12"/>
      <c r="I1501" s="15"/>
      <c r="J1501" s="31"/>
      <c r="K1501" s="180"/>
      <c r="L1501" s="40"/>
      <c r="M1501" s="14"/>
      <c r="N1501" s="16"/>
      <c r="O1501" s="49"/>
      <c r="P1501" s="64"/>
      <c r="Q1501" s="18"/>
      <c r="R1501" s="181">
        <f t="shared" si="213"/>
        <v>0</v>
      </c>
      <c r="S1501" s="181">
        <f t="shared" si="214"/>
        <v>0</v>
      </c>
      <c r="T1501" s="181">
        <f t="shared" si="215"/>
        <v>0</v>
      </c>
      <c r="AQ1501" s="1">
        <f>COUNT(L$11:L1501)</f>
        <v>37</v>
      </c>
      <c r="AR1501" s="43">
        <f t="shared" si="216"/>
        <v>40933</v>
      </c>
      <c r="AS1501" s="44">
        <f t="shared" si="217"/>
        <v>89.120000000000019</v>
      </c>
      <c r="AT1501" s="10" t="str">
        <f t="shared" si="218"/>
        <v/>
      </c>
      <c r="AU1501" s="20" t="str">
        <f t="shared" si="219"/>
        <v/>
      </c>
      <c r="AV1501" s="42">
        <f t="shared" si="220"/>
        <v>1</v>
      </c>
      <c r="AW1501" s="89">
        <f t="shared" si="221"/>
        <v>0</v>
      </c>
      <c r="AX1501" s="168"/>
      <c r="AY1501" s="60"/>
      <c r="AZ1501" s="61"/>
      <c r="BB1501" s="61" t="str">
        <f>IF(Settings!I1497&lt;&gt;"",Settings!I1497,"")</f>
        <v/>
      </c>
    </row>
    <row r="1502" spans="2:54" x14ac:dyDescent="0.2">
      <c r="B1502" s="13"/>
      <c r="C1502" s="12"/>
      <c r="D1502" s="12"/>
      <c r="E1502" s="12"/>
      <c r="F1502" s="12"/>
      <c r="G1502" s="12"/>
      <c r="H1502" s="12"/>
      <c r="I1502" s="15"/>
      <c r="J1502" s="31"/>
      <c r="K1502" s="180"/>
      <c r="L1502" s="40"/>
      <c r="M1502" s="14"/>
      <c r="N1502" s="16"/>
      <c r="O1502" s="49"/>
      <c r="P1502" s="64"/>
      <c r="Q1502" s="18"/>
      <c r="R1502" s="181">
        <f t="shared" si="213"/>
        <v>0</v>
      </c>
      <c r="S1502" s="181">
        <f t="shared" si="214"/>
        <v>0</v>
      </c>
      <c r="T1502" s="181">
        <f t="shared" si="215"/>
        <v>0</v>
      </c>
      <c r="AQ1502" s="1">
        <f>COUNT(L$11:L1502)</f>
        <v>37</v>
      </c>
      <c r="AR1502" s="43">
        <f t="shared" si="216"/>
        <v>40933</v>
      </c>
      <c r="AS1502" s="44">
        <f t="shared" si="217"/>
        <v>89.120000000000019</v>
      </c>
      <c r="AT1502" s="10" t="str">
        <f t="shared" si="218"/>
        <v/>
      </c>
      <c r="AU1502" s="20" t="str">
        <f t="shared" si="219"/>
        <v/>
      </c>
      <c r="AV1502" s="42">
        <f t="shared" si="220"/>
        <v>1</v>
      </c>
      <c r="AW1502" s="89">
        <f t="shared" si="221"/>
        <v>0</v>
      </c>
      <c r="AX1502" s="168"/>
      <c r="AY1502" s="60"/>
      <c r="AZ1502" s="61"/>
      <c r="BB1502" s="61" t="str">
        <f>IF(Settings!I1498&lt;&gt;"",Settings!I1498,"")</f>
        <v/>
      </c>
    </row>
    <row r="1503" spans="2:54" x14ac:dyDescent="0.2">
      <c r="B1503" s="13"/>
      <c r="C1503" s="12"/>
      <c r="D1503" s="12"/>
      <c r="E1503" s="12"/>
      <c r="F1503" s="12"/>
      <c r="G1503" s="12"/>
      <c r="H1503" s="12"/>
      <c r="I1503" s="15"/>
      <c r="J1503" s="31"/>
      <c r="K1503" s="180"/>
      <c r="L1503" s="40"/>
      <c r="M1503" s="14"/>
      <c r="N1503" s="16"/>
      <c r="O1503" s="49"/>
      <c r="P1503" s="64"/>
      <c r="Q1503" s="18"/>
      <c r="R1503" s="181">
        <f t="shared" si="213"/>
        <v>0</v>
      </c>
      <c r="S1503" s="181">
        <f t="shared" si="214"/>
        <v>0</v>
      </c>
      <c r="T1503" s="181">
        <f t="shared" si="215"/>
        <v>0</v>
      </c>
      <c r="AQ1503" s="1">
        <f>COUNT(L$11:L1503)</f>
        <v>37</v>
      </c>
      <c r="AR1503" s="43">
        <f t="shared" si="216"/>
        <v>40933</v>
      </c>
      <c r="AS1503" s="44">
        <f t="shared" si="217"/>
        <v>89.120000000000019</v>
      </c>
      <c r="AT1503" s="10" t="str">
        <f t="shared" si="218"/>
        <v/>
      </c>
      <c r="AU1503" s="20" t="str">
        <f t="shared" si="219"/>
        <v/>
      </c>
      <c r="AV1503" s="42">
        <f t="shared" si="220"/>
        <v>1</v>
      </c>
      <c r="AW1503" s="89">
        <f t="shared" si="221"/>
        <v>0</v>
      </c>
      <c r="AX1503" s="168"/>
      <c r="AY1503" s="60"/>
      <c r="AZ1503" s="61"/>
      <c r="BB1503" s="61" t="str">
        <f>IF(Settings!I1499&lt;&gt;"",Settings!I1499,"")</f>
        <v/>
      </c>
    </row>
    <row r="1504" spans="2:54" x14ac:dyDescent="0.2">
      <c r="B1504" s="13"/>
      <c r="C1504" s="12"/>
      <c r="D1504" s="12"/>
      <c r="E1504" s="12"/>
      <c r="F1504" s="12"/>
      <c r="G1504" s="12"/>
      <c r="H1504" s="12"/>
      <c r="I1504" s="15"/>
      <c r="J1504" s="31"/>
      <c r="K1504" s="180"/>
      <c r="L1504" s="40"/>
      <c r="M1504" s="14"/>
      <c r="N1504" s="16"/>
      <c r="O1504" s="49"/>
      <c r="P1504" s="64"/>
      <c r="Q1504" s="18"/>
      <c r="R1504" s="181">
        <f t="shared" si="213"/>
        <v>0</v>
      </c>
      <c r="S1504" s="181">
        <f t="shared" si="214"/>
        <v>0</v>
      </c>
      <c r="T1504" s="181">
        <f t="shared" si="215"/>
        <v>0</v>
      </c>
      <c r="AQ1504" s="1">
        <f>COUNT(L$11:L1504)</f>
        <v>37</v>
      </c>
      <c r="AR1504" s="43">
        <f t="shared" si="216"/>
        <v>40933</v>
      </c>
      <c r="AS1504" s="44">
        <f t="shared" si="217"/>
        <v>89.120000000000019</v>
      </c>
      <c r="AT1504" s="10" t="str">
        <f t="shared" si="218"/>
        <v/>
      </c>
      <c r="AU1504" s="20" t="str">
        <f t="shared" si="219"/>
        <v/>
      </c>
      <c r="AV1504" s="42">
        <f t="shared" si="220"/>
        <v>1</v>
      </c>
      <c r="AW1504" s="89">
        <f t="shared" si="221"/>
        <v>0</v>
      </c>
      <c r="AX1504" s="168"/>
      <c r="AY1504" s="60"/>
      <c r="AZ1504" s="61"/>
      <c r="BB1504" s="61" t="str">
        <f>IF(Settings!I1500&lt;&gt;"",Settings!I1500,"")</f>
        <v/>
      </c>
    </row>
    <row r="1505" spans="2:54" x14ac:dyDescent="0.2">
      <c r="B1505" s="13"/>
      <c r="C1505" s="12"/>
      <c r="D1505" s="12"/>
      <c r="E1505" s="12"/>
      <c r="F1505" s="12"/>
      <c r="G1505" s="12"/>
      <c r="H1505" s="12"/>
      <c r="I1505" s="15"/>
      <c r="J1505" s="31"/>
      <c r="K1505" s="180"/>
      <c r="L1505" s="40"/>
      <c r="M1505" s="14"/>
      <c r="N1505" s="16"/>
      <c r="O1505" s="49"/>
      <c r="P1505" s="64"/>
      <c r="Q1505" s="18"/>
      <c r="R1505" s="181">
        <f t="shared" si="213"/>
        <v>0</v>
      </c>
      <c r="S1505" s="181">
        <f t="shared" si="214"/>
        <v>0</v>
      </c>
      <c r="T1505" s="181">
        <f t="shared" si="215"/>
        <v>0</v>
      </c>
      <c r="AQ1505" s="1">
        <f>COUNT(L$11:L1505)</f>
        <v>37</v>
      </c>
      <c r="AR1505" s="43">
        <f t="shared" si="216"/>
        <v>40933</v>
      </c>
      <c r="AS1505" s="44">
        <f t="shared" si="217"/>
        <v>89.120000000000019</v>
      </c>
      <c r="AT1505" s="10" t="str">
        <f t="shared" si="218"/>
        <v/>
      </c>
      <c r="AU1505" s="20" t="str">
        <f t="shared" si="219"/>
        <v/>
      </c>
      <c r="AV1505" s="42">
        <f t="shared" si="220"/>
        <v>1</v>
      </c>
      <c r="AW1505" s="89">
        <f t="shared" si="221"/>
        <v>0</v>
      </c>
      <c r="AX1505" s="168"/>
      <c r="AY1505" s="60"/>
      <c r="AZ1505" s="61"/>
      <c r="BB1505" s="61" t="str">
        <f>IF(Settings!I1501&lt;&gt;"",Settings!I1501,"")</f>
        <v/>
      </c>
    </row>
    <row r="1506" spans="2:54" x14ac:dyDescent="0.2">
      <c r="B1506" s="13"/>
      <c r="C1506" s="12"/>
      <c r="D1506" s="12"/>
      <c r="E1506" s="12"/>
      <c r="F1506" s="12"/>
      <c r="G1506" s="12"/>
      <c r="H1506" s="12"/>
      <c r="I1506" s="15"/>
      <c r="J1506" s="31"/>
      <c r="K1506" s="180"/>
      <c r="L1506" s="40"/>
      <c r="M1506" s="14"/>
      <c r="N1506" s="16"/>
      <c r="O1506" s="49"/>
      <c r="P1506" s="64"/>
      <c r="Q1506" s="18"/>
      <c r="R1506" s="181">
        <f t="shared" si="213"/>
        <v>0</v>
      </c>
      <c r="S1506" s="181">
        <f t="shared" si="214"/>
        <v>0</v>
      </c>
      <c r="T1506" s="181">
        <f t="shared" si="215"/>
        <v>0</v>
      </c>
      <c r="AQ1506" s="1">
        <f>COUNT(L$11:L1506)</f>
        <v>37</v>
      </c>
      <c r="AR1506" s="43">
        <f t="shared" si="216"/>
        <v>40933</v>
      </c>
      <c r="AS1506" s="44">
        <f t="shared" si="217"/>
        <v>89.120000000000019</v>
      </c>
      <c r="AT1506" s="10" t="str">
        <f t="shared" si="218"/>
        <v/>
      </c>
      <c r="AU1506" s="20" t="str">
        <f t="shared" si="219"/>
        <v/>
      </c>
      <c r="AV1506" s="42">
        <f t="shared" si="220"/>
        <v>1</v>
      </c>
      <c r="AW1506" s="89">
        <f t="shared" si="221"/>
        <v>0</v>
      </c>
      <c r="AX1506" s="168"/>
      <c r="AY1506" s="60"/>
      <c r="AZ1506" s="61"/>
      <c r="BB1506" s="61" t="str">
        <f>IF(Settings!I1502&lt;&gt;"",Settings!I1502,"")</f>
        <v/>
      </c>
    </row>
    <row r="1507" spans="2:54" x14ac:dyDescent="0.2">
      <c r="B1507" s="13"/>
      <c r="C1507" s="12"/>
      <c r="D1507" s="12"/>
      <c r="E1507" s="12"/>
      <c r="F1507" s="12"/>
      <c r="G1507" s="12"/>
      <c r="H1507" s="12"/>
      <c r="I1507" s="15"/>
      <c r="J1507" s="31"/>
      <c r="K1507" s="180"/>
      <c r="L1507" s="40"/>
      <c r="M1507" s="14"/>
      <c r="N1507" s="16"/>
      <c r="O1507" s="49"/>
      <c r="P1507" s="64"/>
      <c r="Q1507" s="18"/>
      <c r="R1507" s="181">
        <f t="shared" si="213"/>
        <v>0</v>
      </c>
      <c r="S1507" s="181">
        <f t="shared" si="214"/>
        <v>0</v>
      </c>
      <c r="T1507" s="181">
        <f t="shared" si="215"/>
        <v>0</v>
      </c>
      <c r="AQ1507" s="1">
        <f>COUNT(L$11:L1507)</f>
        <v>37</v>
      </c>
      <c r="AR1507" s="43">
        <f t="shared" si="216"/>
        <v>40933</v>
      </c>
      <c r="AS1507" s="44">
        <f t="shared" si="217"/>
        <v>89.120000000000019</v>
      </c>
      <c r="AT1507" s="10" t="str">
        <f t="shared" si="218"/>
        <v/>
      </c>
      <c r="AU1507" s="20" t="str">
        <f t="shared" si="219"/>
        <v/>
      </c>
      <c r="AV1507" s="42">
        <f t="shared" si="220"/>
        <v>1</v>
      </c>
      <c r="AW1507" s="89">
        <f t="shared" si="221"/>
        <v>0</v>
      </c>
      <c r="AX1507" s="168"/>
      <c r="AY1507" s="60"/>
      <c r="AZ1507" s="61"/>
      <c r="BB1507" s="61" t="str">
        <f>IF(Settings!I1503&lt;&gt;"",Settings!I1503,"")</f>
        <v/>
      </c>
    </row>
    <row r="1508" spans="2:54" x14ac:dyDescent="0.2">
      <c r="B1508" s="13"/>
      <c r="C1508" s="12"/>
      <c r="D1508" s="12"/>
      <c r="E1508" s="12"/>
      <c r="F1508" s="12"/>
      <c r="G1508" s="12"/>
      <c r="H1508" s="12"/>
      <c r="I1508" s="15"/>
      <c r="J1508" s="31"/>
      <c r="K1508" s="180"/>
      <c r="L1508" s="40"/>
      <c r="M1508" s="14"/>
      <c r="N1508" s="16"/>
      <c r="O1508" s="49"/>
      <c r="P1508" s="64"/>
      <c r="Q1508" s="18"/>
      <c r="R1508" s="181">
        <f t="shared" si="213"/>
        <v>0</v>
      </c>
      <c r="S1508" s="181">
        <f t="shared" si="214"/>
        <v>0</v>
      </c>
      <c r="T1508" s="181">
        <f t="shared" si="215"/>
        <v>0</v>
      </c>
      <c r="AQ1508" s="1">
        <f>COUNT(L$11:L1508)</f>
        <v>37</v>
      </c>
      <c r="AR1508" s="43">
        <f t="shared" si="216"/>
        <v>40933</v>
      </c>
      <c r="AS1508" s="44">
        <f t="shared" si="217"/>
        <v>89.120000000000019</v>
      </c>
      <c r="AT1508" s="10" t="str">
        <f t="shared" si="218"/>
        <v/>
      </c>
      <c r="AU1508" s="20" t="str">
        <f t="shared" si="219"/>
        <v/>
      </c>
      <c r="AV1508" s="42">
        <f t="shared" si="220"/>
        <v>1</v>
      </c>
      <c r="AW1508" s="89">
        <f t="shared" si="221"/>
        <v>0</v>
      </c>
      <c r="AX1508" s="168"/>
      <c r="AY1508" s="60"/>
      <c r="AZ1508" s="61"/>
      <c r="BB1508" s="61" t="str">
        <f>IF(Settings!I1504&lt;&gt;"",Settings!I1504,"")</f>
        <v/>
      </c>
    </row>
    <row r="1509" spans="2:54" x14ac:dyDescent="0.2">
      <c r="B1509" s="13"/>
      <c r="C1509" s="12"/>
      <c r="D1509" s="12"/>
      <c r="E1509" s="12"/>
      <c r="F1509" s="12"/>
      <c r="G1509" s="12"/>
      <c r="H1509" s="12"/>
      <c r="I1509" s="15"/>
      <c r="J1509" s="31"/>
      <c r="K1509" s="180"/>
      <c r="L1509" s="40"/>
      <c r="M1509" s="14"/>
      <c r="N1509" s="16"/>
      <c r="O1509" s="49"/>
      <c r="P1509" s="64"/>
      <c r="Q1509" s="18"/>
      <c r="R1509" s="181">
        <f t="shared" si="213"/>
        <v>0</v>
      </c>
      <c r="S1509" s="181">
        <f t="shared" si="214"/>
        <v>0</v>
      </c>
      <c r="T1509" s="181">
        <f t="shared" si="215"/>
        <v>0</v>
      </c>
      <c r="AQ1509" s="1">
        <f>COUNT(L$11:L1509)</f>
        <v>37</v>
      </c>
      <c r="AR1509" s="43">
        <f t="shared" si="216"/>
        <v>40933</v>
      </c>
      <c r="AS1509" s="44">
        <f t="shared" si="217"/>
        <v>89.120000000000019</v>
      </c>
      <c r="AT1509" s="10" t="str">
        <f t="shared" si="218"/>
        <v/>
      </c>
      <c r="AU1509" s="20" t="str">
        <f t="shared" si="219"/>
        <v/>
      </c>
      <c r="AV1509" s="42">
        <f t="shared" si="220"/>
        <v>1</v>
      </c>
      <c r="AW1509" s="89">
        <f t="shared" si="221"/>
        <v>0</v>
      </c>
      <c r="AX1509" s="168"/>
      <c r="AY1509" s="60"/>
      <c r="AZ1509" s="61"/>
      <c r="BB1509" s="61" t="str">
        <f>IF(Settings!I1505&lt;&gt;"",Settings!I1505,"")</f>
        <v/>
      </c>
    </row>
    <row r="1510" spans="2:54" x14ac:dyDescent="0.2">
      <c r="B1510" s="13"/>
      <c r="C1510" s="12"/>
      <c r="D1510" s="12"/>
      <c r="E1510" s="12"/>
      <c r="F1510" s="12"/>
      <c r="G1510" s="12"/>
      <c r="H1510" s="12"/>
      <c r="I1510" s="15"/>
      <c r="J1510" s="31"/>
      <c r="K1510" s="180"/>
      <c r="L1510" s="40"/>
      <c r="M1510" s="14"/>
      <c r="N1510" s="16"/>
      <c r="O1510" s="49"/>
      <c r="P1510" s="64"/>
      <c r="Q1510" s="18"/>
      <c r="R1510" s="181">
        <f t="shared" si="213"/>
        <v>0</v>
      </c>
      <c r="S1510" s="181">
        <f t="shared" si="214"/>
        <v>0</v>
      </c>
      <c r="T1510" s="181">
        <f t="shared" si="215"/>
        <v>0</v>
      </c>
      <c r="AQ1510" s="1">
        <f>COUNT(L$11:L1510)</f>
        <v>37</v>
      </c>
      <c r="AR1510" s="43">
        <f t="shared" si="216"/>
        <v>40933</v>
      </c>
      <c r="AS1510" s="44">
        <f t="shared" si="217"/>
        <v>89.120000000000019</v>
      </c>
      <c r="AT1510" s="10" t="str">
        <f t="shared" si="218"/>
        <v/>
      </c>
      <c r="AU1510" s="20" t="str">
        <f t="shared" si="219"/>
        <v/>
      </c>
      <c r="AV1510" s="42">
        <f t="shared" si="220"/>
        <v>1</v>
      </c>
      <c r="AW1510" s="89">
        <f t="shared" si="221"/>
        <v>0</v>
      </c>
      <c r="AX1510" s="168"/>
      <c r="AY1510" s="60"/>
      <c r="AZ1510" s="61"/>
      <c r="BB1510" s="61" t="str">
        <f>IF(Settings!I1506&lt;&gt;"",Settings!I1506,"")</f>
        <v/>
      </c>
    </row>
    <row r="1511" spans="2:54" x14ac:dyDescent="0.2">
      <c r="B1511" s="13"/>
      <c r="C1511" s="12"/>
      <c r="D1511" s="12"/>
      <c r="E1511" s="12"/>
      <c r="F1511" s="12"/>
      <c r="G1511" s="12"/>
      <c r="H1511" s="12"/>
      <c r="I1511" s="15"/>
      <c r="J1511" s="31"/>
      <c r="K1511" s="180"/>
      <c r="L1511" s="40"/>
      <c r="M1511" s="14"/>
      <c r="N1511" s="16"/>
      <c r="O1511" s="49"/>
      <c r="P1511" s="64"/>
      <c r="Q1511" s="18"/>
      <c r="R1511" s="181">
        <f t="shared" si="213"/>
        <v>0</v>
      </c>
      <c r="S1511" s="181">
        <f t="shared" si="214"/>
        <v>0</v>
      </c>
      <c r="T1511" s="181">
        <f t="shared" si="215"/>
        <v>0</v>
      </c>
      <c r="AQ1511" s="1">
        <f>COUNT(L$11:L1511)</f>
        <v>37</v>
      </c>
      <c r="AR1511" s="43">
        <f t="shared" si="216"/>
        <v>40933</v>
      </c>
      <c r="AS1511" s="44">
        <f t="shared" si="217"/>
        <v>89.120000000000019</v>
      </c>
      <c r="AT1511" s="10" t="str">
        <f t="shared" si="218"/>
        <v/>
      </c>
      <c r="AU1511" s="20" t="str">
        <f t="shared" si="219"/>
        <v/>
      </c>
      <c r="AV1511" s="42">
        <f t="shared" si="220"/>
        <v>1</v>
      </c>
      <c r="AW1511" s="89">
        <f t="shared" si="221"/>
        <v>0</v>
      </c>
      <c r="AX1511" s="168"/>
      <c r="AY1511" s="60"/>
      <c r="AZ1511" s="61"/>
      <c r="BB1511" s="61" t="str">
        <f>IF(Settings!I1507&lt;&gt;"",Settings!I1507,"")</f>
        <v/>
      </c>
    </row>
    <row r="1512" spans="2:54" x14ac:dyDescent="0.2">
      <c r="B1512" s="13"/>
      <c r="C1512" s="12"/>
      <c r="D1512" s="12"/>
      <c r="E1512" s="12"/>
      <c r="F1512" s="12"/>
      <c r="G1512" s="12"/>
      <c r="H1512" s="12"/>
      <c r="I1512" s="15"/>
      <c r="J1512" s="31"/>
      <c r="K1512" s="180"/>
      <c r="L1512" s="40"/>
      <c r="M1512" s="14"/>
      <c r="N1512" s="16"/>
      <c r="O1512" s="49"/>
      <c r="P1512" s="64"/>
      <c r="Q1512" s="18"/>
      <c r="R1512" s="181">
        <f t="shared" si="213"/>
        <v>0</v>
      </c>
      <c r="S1512" s="181">
        <f t="shared" si="214"/>
        <v>0</v>
      </c>
      <c r="T1512" s="181">
        <f t="shared" si="215"/>
        <v>0</v>
      </c>
      <c r="AQ1512" s="1">
        <f>COUNT(L$11:L1512)</f>
        <v>37</v>
      </c>
      <c r="AR1512" s="43">
        <f t="shared" si="216"/>
        <v>40933</v>
      </c>
      <c r="AS1512" s="44">
        <f t="shared" si="217"/>
        <v>89.120000000000019</v>
      </c>
      <c r="AT1512" s="10" t="str">
        <f t="shared" si="218"/>
        <v/>
      </c>
      <c r="AU1512" s="20" t="str">
        <f t="shared" si="219"/>
        <v/>
      </c>
      <c r="AV1512" s="42">
        <f t="shared" si="220"/>
        <v>1</v>
      </c>
      <c r="AW1512" s="89">
        <f t="shared" si="221"/>
        <v>0</v>
      </c>
      <c r="AX1512" s="168"/>
      <c r="AY1512" s="60"/>
      <c r="AZ1512" s="61"/>
      <c r="BB1512" s="61" t="str">
        <f>IF(Settings!I1508&lt;&gt;"",Settings!I1508,"")</f>
        <v/>
      </c>
    </row>
    <row r="1513" spans="2:54" x14ac:dyDescent="0.2">
      <c r="B1513" s="13"/>
      <c r="C1513" s="12"/>
      <c r="D1513" s="12"/>
      <c r="E1513" s="12"/>
      <c r="F1513" s="12"/>
      <c r="G1513" s="12"/>
      <c r="H1513" s="12"/>
      <c r="I1513" s="15"/>
      <c r="J1513" s="31"/>
      <c r="K1513" s="180"/>
      <c r="L1513" s="40"/>
      <c r="M1513" s="14"/>
      <c r="N1513" s="16"/>
      <c r="O1513" s="49"/>
      <c r="P1513" s="64"/>
      <c r="Q1513" s="18"/>
      <c r="R1513" s="181">
        <f t="shared" si="213"/>
        <v>0</v>
      </c>
      <c r="S1513" s="181">
        <f t="shared" si="214"/>
        <v>0</v>
      </c>
      <c r="T1513" s="181">
        <f t="shared" si="215"/>
        <v>0</v>
      </c>
      <c r="AQ1513" s="1">
        <f>COUNT(L$11:L1513)</f>
        <v>37</v>
      </c>
      <c r="AR1513" s="43">
        <f t="shared" si="216"/>
        <v>40933</v>
      </c>
      <c r="AS1513" s="44">
        <f t="shared" si="217"/>
        <v>89.120000000000019</v>
      </c>
      <c r="AT1513" s="10" t="str">
        <f t="shared" si="218"/>
        <v/>
      </c>
      <c r="AU1513" s="20" t="str">
        <f t="shared" si="219"/>
        <v/>
      </c>
      <c r="AV1513" s="42">
        <f t="shared" si="220"/>
        <v>1</v>
      </c>
      <c r="AW1513" s="89">
        <f t="shared" si="221"/>
        <v>0</v>
      </c>
      <c r="AX1513" s="168"/>
      <c r="AY1513" s="60"/>
      <c r="AZ1513" s="61"/>
      <c r="BB1513" s="61" t="str">
        <f>IF(Settings!I1509&lt;&gt;"",Settings!I1509,"")</f>
        <v/>
      </c>
    </row>
    <row r="1514" spans="2:54" x14ac:dyDescent="0.2">
      <c r="B1514" s="13"/>
      <c r="C1514" s="12"/>
      <c r="D1514" s="12"/>
      <c r="E1514" s="12"/>
      <c r="F1514" s="12"/>
      <c r="G1514" s="12"/>
      <c r="H1514" s="12"/>
      <c r="I1514" s="15"/>
      <c r="J1514" s="31"/>
      <c r="K1514" s="180"/>
      <c r="L1514" s="40"/>
      <c r="M1514" s="14"/>
      <c r="N1514" s="16"/>
      <c r="O1514" s="49"/>
      <c r="P1514" s="64"/>
      <c r="Q1514" s="18"/>
      <c r="R1514" s="181">
        <f t="shared" si="213"/>
        <v>0</v>
      </c>
      <c r="S1514" s="181">
        <f t="shared" si="214"/>
        <v>0</v>
      </c>
      <c r="T1514" s="181">
        <f t="shared" si="215"/>
        <v>0</v>
      </c>
      <c r="AQ1514" s="1">
        <f>COUNT(L$11:L1514)</f>
        <v>37</v>
      </c>
      <c r="AR1514" s="43">
        <f t="shared" si="216"/>
        <v>40933</v>
      </c>
      <c r="AS1514" s="44">
        <f t="shared" si="217"/>
        <v>89.120000000000019</v>
      </c>
      <c r="AT1514" s="10" t="str">
        <f t="shared" si="218"/>
        <v/>
      </c>
      <c r="AU1514" s="20" t="str">
        <f t="shared" si="219"/>
        <v/>
      </c>
      <c r="AV1514" s="42">
        <f t="shared" si="220"/>
        <v>1</v>
      </c>
      <c r="AW1514" s="89">
        <f t="shared" si="221"/>
        <v>0</v>
      </c>
      <c r="AX1514" s="168"/>
      <c r="AY1514" s="60"/>
      <c r="AZ1514" s="61"/>
      <c r="BB1514" s="61" t="str">
        <f>IF(Settings!I1510&lt;&gt;"",Settings!I1510,"")</f>
        <v/>
      </c>
    </row>
    <row r="1515" spans="2:54" x14ac:dyDescent="0.2">
      <c r="B1515" s="13"/>
      <c r="C1515" s="12"/>
      <c r="D1515" s="12"/>
      <c r="E1515" s="12"/>
      <c r="F1515" s="12"/>
      <c r="G1515" s="12"/>
      <c r="H1515" s="12"/>
      <c r="I1515" s="15"/>
      <c r="J1515" s="31"/>
      <c r="K1515" s="180"/>
      <c r="L1515" s="40"/>
      <c r="M1515" s="14"/>
      <c r="N1515" s="16"/>
      <c r="O1515" s="49"/>
      <c r="P1515" s="64"/>
      <c r="Q1515" s="18"/>
      <c r="R1515" s="181">
        <f t="shared" si="213"/>
        <v>0</v>
      </c>
      <c r="S1515" s="181">
        <f t="shared" si="214"/>
        <v>0</v>
      </c>
      <c r="T1515" s="181">
        <f t="shared" si="215"/>
        <v>0</v>
      </c>
      <c r="AQ1515" s="1">
        <f>COUNT(L$11:L1515)</f>
        <v>37</v>
      </c>
      <c r="AR1515" s="43">
        <f t="shared" si="216"/>
        <v>40933</v>
      </c>
      <c r="AS1515" s="44">
        <f t="shared" si="217"/>
        <v>89.120000000000019</v>
      </c>
      <c r="AT1515" s="10" t="str">
        <f t="shared" si="218"/>
        <v/>
      </c>
      <c r="AU1515" s="20" t="str">
        <f t="shared" si="219"/>
        <v/>
      </c>
      <c r="AV1515" s="42">
        <f t="shared" si="220"/>
        <v>1</v>
      </c>
      <c r="AW1515" s="89">
        <f t="shared" si="221"/>
        <v>0</v>
      </c>
      <c r="AX1515" s="168"/>
      <c r="AY1515" s="60"/>
      <c r="AZ1515" s="61"/>
      <c r="BB1515" s="61" t="str">
        <f>IF(Settings!I1511&lt;&gt;"",Settings!I1511,"")</f>
        <v/>
      </c>
    </row>
    <row r="1516" spans="2:54" x14ac:dyDescent="0.2">
      <c r="B1516" s="13"/>
      <c r="C1516" s="12"/>
      <c r="D1516" s="12"/>
      <c r="E1516" s="12"/>
      <c r="F1516" s="12"/>
      <c r="G1516" s="12"/>
      <c r="H1516" s="12"/>
      <c r="I1516" s="15"/>
      <c r="J1516" s="31"/>
      <c r="K1516" s="180"/>
      <c r="L1516" s="40"/>
      <c r="M1516" s="14"/>
      <c r="N1516" s="16"/>
      <c r="O1516" s="49"/>
      <c r="P1516" s="64"/>
      <c r="Q1516" s="18"/>
      <c r="R1516" s="181">
        <f t="shared" si="213"/>
        <v>0</v>
      </c>
      <c r="S1516" s="181">
        <f t="shared" si="214"/>
        <v>0</v>
      </c>
      <c r="T1516" s="181">
        <f t="shared" si="215"/>
        <v>0</v>
      </c>
      <c r="AQ1516" s="1">
        <f>COUNT(L$11:L1516)</f>
        <v>37</v>
      </c>
      <c r="AR1516" s="43">
        <f t="shared" si="216"/>
        <v>40933</v>
      </c>
      <c r="AS1516" s="44">
        <f t="shared" si="217"/>
        <v>89.120000000000019</v>
      </c>
      <c r="AT1516" s="10" t="str">
        <f t="shared" si="218"/>
        <v/>
      </c>
      <c r="AU1516" s="20" t="str">
        <f t="shared" si="219"/>
        <v/>
      </c>
      <c r="AV1516" s="42">
        <f t="shared" si="220"/>
        <v>1</v>
      </c>
      <c r="AW1516" s="89">
        <f t="shared" si="221"/>
        <v>0</v>
      </c>
      <c r="AX1516" s="168"/>
      <c r="AY1516" s="60"/>
      <c r="AZ1516" s="61"/>
      <c r="BB1516" s="61" t="str">
        <f>IF(Settings!I1512&lt;&gt;"",Settings!I1512,"")</f>
        <v/>
      </c>
    </row>
    <row r="1517" spans="2:54" x14ac:dyDescent="0.2">
      <c r="B1517" s="13"/>
      <c r="C1517" s="12"/>
      <c r="D1517" s="12"/>
      <c r="E1517" s="12"/>
      <c r="F1517" s="12"/>
      <c r="G1517" s="12"/>
      <c r="H1517" s="12"/>
      <c r="I1517" s="15"/>
      <c r="J1517" s="31"/>
      <c r="K1517" s="180"/>
      <c r="L1517" s="40"/>
      <c r="M1517" s="14"/>
      <c r="N1517" s="16"/>
      <c r="O1517" s="49"/>
      <c r="P1517" s="64"/>
      <c r="Q1517" s="18"/>
      <c r="R1517" s="181">
        <f t="shared" si="213"/>
        <v>0</v>
      </c>
      <c r="S1517" s="181">
        <f t="shared" si="214"/>
        <v>0</v>
      </c>
      <c r="T1517" s="181">
        <f t="shared" si="215"/>
        <v>0</v>
      </c>
      <c r="AQ1517" s="1">
        <f>COUNT(L$11:L1517)</f>
        <v>37</v>
      </c>
      <c r="AR1517" s="43">
        <f t="shared" si="216"/>
        <v>40933</v>
      </c>
      <c r="AS1517" s="44">
        <f t="shared" si="217"/>
        <v>89.120000000000019</v>
      </c>
      <c r="AT1517" s="10" t="str">
        <f t="shared" si="218"/>
        <v/>
      </c>
      <c r="AU1517" s="20" t="str">
        <f t="shared" si="219"/>
        <v/>
      </c>
      <c r="AV1517" s="42">
        <f t="shared" si="220"/>
        <v>1</v>
      </c>
      <c r="AW1517" s="89">
        <f t="shared" si="221"/>
        <v>0</v>
      </c>
      <c r="AX1517" s="168"/>
      <c r="AY1517" s="60"/>
      <c r="AZ1517" s="61"/>
      <c r="BB1517" s="61" t="str">
        <f>IF(Settings!I1513&lt;&gt;"",Settings!I1513,"")</f>
        <v/>
      </c>
    </row>
    <row r="1518" spans="2:54" x14ac:dyDescent="0.2">
      <c r="B1518" s="13"/>
      <c r="C1518" s="12"/>
      <c r="D1518" s="12"/>
      <c r="E1518" s="12"/>
      <c r="F1518" s="12"/>
      <c r="G1518" s="12"/>
      <c r="H1518" s="12"/>
      <c r="I1518" s="15"/>
      <c r="J1518" s="31"/>
      <c r="K1518" s="180"/>
      <c r="L1518" s="40"/>
      <c r="M1518" s="14"/>
      <c r="N1518" s="16"/>
      <c r="O1518" s="49"/>
      <c r="P1518" s="64"/>
      <c r="Q1518" s="18"/>
      <c r="R1518" s="181">
        <f t="shared" si="213"/>
        <v>0</v>
      </c>
      <c r="S1518" s="181">
        <f t="shared" si="214"/>
        <v>0</v>
      </c>
      <c r="T1518" s="181">
        <f t="shared" si="215"/>
        <v>0</v>
      </c>
      <c r="AQ1518" s="1">
        <f>COUNT(L$11:L1518)</f>
        <v>37</v>
      </c>
      <c r="AR1518" s="43">
        <f t="shared" si="216"/>
        <v>40933</v>
      </c>
      <c r="AS1518" s="44">
        <f t="shared" si="217"/>
        <v>89.120000000000019</v>
      </c>
      <c r="AT1518" s="10" t="str">
        <f t="shared" si="218"/>
        <v/>
      </c>
      <c r="AU1518" s="20" t="str">
        <f t="shared" si="219"/>
        <v/>
      </c>
      <c r="AV1518" s="42">
        <f t="shared" si="220"/>
        <v>1</v>
      </c>
      <c r="AW1518" s="89">
        <f t="shared" si="221"/>
        <v>0</v>
      </c>
      <c r="AX1518" s="168"/>
      <c r="AY1518" s="60"/>
      <c r="AZ1518" s="61"/>
      <c r="BB1518" s="61" t="str">
        <f>IF(Settings!I1514&lt;&gt;"",Settings!I1514,"")</f>
        <v/>
      </c>
    </row>
    <row r="1519" spans="2:54" x14ac:dyDescent="0.2">
      <c r="B1519" s="13"/>
      <c r="C1519" s="12"/>
      <c r="D1519" s="12"/>
      <c r="E1519" s="12"/>
      <c r="F1519" s="12"/>
      <c r="G1519" s="12"/>
      <c r="H1519" s="12"/>
      <c r="I1519" s="15"/>
      <c r="J1519" s="31"/>
      <c r="K1519" s="180"/>
      <c r="L1519" s="40"/>
      <c r="M1519" s="14"/>
      <c r="N1519" s="16"/>
      <c r="O1519" s="49"/>
      <c r="P1519" s="64"/>
      <c r="Q1519" s="18"/>
      <c r="R1519" s="181">
        <f t="shared" si="213"/>
        <v>0</v>
      </c>
      <c r="S1519" s="181">
        <f t="shared" si="214"/>
        <v>0</v>
      </c>
      <c r="T1519" s="181">
        <f t="shared" si="215"/>
        <v>0</v>
      </c>
      <c r="AQ1519" s="1">
        <f>COUNT(L$11:L1519)</f>
        <v>37</v>
      </c>
      <c r="AR1519" s="43">
        <f t="shared" si="216"/>
        <v>40933</v>
      </c>
      <c r="AS1519" s="44">
        <f t="shared" si="217"/>
        <v>89.120000000000019</v>
      </c>
      <c r="AT1519" s="10" t="str">
        <f t="shared" si="218"/>
        <v/>
      </c>
      <c r="AU1519" s="20" t="str">
        <f t="shared" si="219"/>
        <v/>
      </c>
      <c r="AV1519" s="42">
        <f t="shared" si="220"/>
        <v>1</v>
      </c>
      <c r="AW1519" s="89">
        <f t="shared" si="221"/>
        <v>0</v>
      </c>
      <c r="AX1519" s="168"/>
      <c r="AY1519" s="60"/>
      <c r="AZ1519" s="61"/>
      <c r="BB1519" s="61" t="str">
        <f>IF(Settings!I1515&lt;&gt;"",Settings!I1515,"")</f>
        <v/>
      </c>
    </row>
    <row r="1520" spans="2:54" x14ac:dyDescent="0.2">
      <c r="B1520" s="13"/>
      <c r="C1520" s="12"/>
      <c r="D1520" s="12"/>
      <c r="E1520" s="12"/>
      <c r="F1520" s="12"/>
      <c r="G1520" s="12"/>
      <c r="H1520" s="12"/>
      <c r="I1520" s="15"/>
      <c r="J1520" s="31"/>
      <c r="K1520" s="180"/>
      <c r="L1520" s="40"/>
      <c r="M1520" s="14"/>
      <c r="N1520" s="16"/>
      <c r="O1520" s="49"/>
      <c r="P1520" s="64"/>
      <c r="Q1520" s="18"/>
      <c r="R1520" s="181">
        <f t="shared" si="213"/>
        <v>0</v>
      </c>
      <c r="S1520" s="181">
        <f t="shared" si="214"/>
        <v>0</v>
      </c>
      <c r="T1520" s="181">
        <f t="shared" si="215"/>
        <v>0</v>
      </c>
      <c r="AQ1520" s="1">
        <f>COUNT(L$11:L1520)</f>
        <v>37</v>
      </c>
      <c r="AR1520" s="43">
        <f t="shared" si="216"/>
        <v>40933</v>
      </c>
      <c r="AS1520" s="44">
        <f t="shared" si="217"/>
        <v>89.120000000000019</v>
      </c>
      <c r="AT1520" s="10" t="str">
        <f t="shared" si="218"/>
        <v/>
      </c>
      <c r="AU1520" s="20" t="str">
        <f t="shared" si="219"/>
        <v/>
      </c>
      <c r="AV1520" s="42">
        <f t="shared" si="220"/>
        <v>1</v>
      </c>
      <c r="AW1520" s="89">
        <f t="shared" si="221"/>
        <v>0</v>
      </c>
      <c r="AX1520" s="168"/>
      <c r="AY1520" s="60"/>
      <c r="AZ1520" s="61"/>
      <c r="BB1520" s="61" t="str">
        <f>IF(Settings!I1516&lt;&gt;"",Settings!I1516,"")</f>
        <v/>
      </c>
    </row>
    <row r="1521" spans="2:54" x14ac:dyDescent="0.2">
      <c r="B1521" s="13"/>
      <c r="C1521" s="12"/>
      <c r="D1521" s="12"/>
      <c r="E1521" s="12"/>
      <c r="F1521" s="12"/>
      <c r="G1521" s="12"/>
      <c r="H1521" s="12"/>
      <c r="I1521" s="15"/>
      <c r="J1521" s="31"/>
      <c r="K1521" s="180"/>
      <c r="L1521" s="40"/>
      <c r="M1521" s="14"/>
      <c r="N1521" s="16"/>
      <c r="O1521" s="49"/>
      <c r="P1521" s="64"/>
      <c r="Q1521" s="18"/>
      <c r="R1521" s="181">
        <f t="shared" si="213"/>
        <v>0</v>
      </c>
      <c r="S1521" s="181">
        <f t="shared" si="214"/>
        <v>0</v>
      </c>
      <c r="T1521" s="181">
        <f t="shared" si="215"/>
        <v>0</v>
      </c>
      <c r="AQ1521" s="1">
        <f>COUNT(L$11:L1521)</f>
        <v>37</v>
      </c>
      <c r="AR1521" s="43">
        <f t="shared" si="216"/>
        <v>40933</v>
      </c>
      <c r="AS1521" s="44">
        <f t="shared" si="217"/>
        <v>89.120000000000019</v>
      </c>
      <c r="AT1521" s="10" t="str">
        <f t="shared" si="218"/>
        <v/>
      </c>
      <c r="AU1521" s="20" t="str">
        <f t="shared" si="219"/>
        <v/>
      </c>
      <c r="AV1521" s="42">
        <f t="shared" si="220"/>
        <v>1</v>
      </c>
      <c r="AW1521" s="89">
        <f t="shared" si="221"/>
        <v>0</v>
      </c>
      <c r="AX1521" s="168"/>
      <c r="AY1521" s="60"/>
      <c r="AZ1521" s="61"/>
      <c r="BB1521" s="61" t="str">
        <f>IF(Settings!I1517&lt;&gt;"",Settings!I1517,"")</f>
        <v/>
      </c>
    </row>
    <row r="1522" spans="2:54" x14ac:dyDescent="0.2">
      <c r="B1522" s="13"/>
      <c r="C1522" s="12"/>
      <c r="D1522" s="12"/>
      <c r="E1522" s="12"/>
      <c r="F1522" s="12"/>
      <c r="G1522" s="12"/>
      <c r="H1522" s="12"/>
      <c r="I1522" s="15"/>
      <c r="J1522" s="31"/>
      <c r="K1522" s="180"/>
      <c r="L1522" s="40"/>
      <c r="M1522" s="14"/>
      <c r="N1522" s="16"/>
      <c r="O1522" s="49"/>
      <c r="P1522" s="64"/>
      <c r="Q1522" s="18"/>
      <c r="R1522" s="181">
        <f t="shared" si="213"/>
        <v>0</v>
      </c>
      <c r="S1522" s="181">
        <f t="shared" si="214"/>
        <v>0</v>
      </c>
      <c r="T1522" s="181">
        <f t="shared" si="215"/>
        <v>0</v>
      </c>
      <c r="AQ1522" s="1">
        <f>COUNT(L$11:L1522)</f>
        <v>37</v>
      </c>
      <c r="AR1522" s="43">
        <f t="shared" si="216"/>
        <v>40933</v>
      </c>
      <c r="AS1522" s="44">
        <f t="shared" si="217"/>
        <v>89.120000000000019</v>
      </c>
      <c r="AT1522" s="10" t="str">
        <f t="shared" si="218"/>
        <v/>
      </c>
      <c r="AU1522" s="20" t="str">
        <f t="shared" si="219"/>
        <v/>
      </c>
      <c r="AV1522" s="42">
        <f t="shared" si="220"/>
        <v>1</v>
      </c>
      <c r="AW1522" s="89">
        <f t="shared" si="221"/>
        <v>0</v>
      </c>
      <c r="AX1522" s="168"/>
      <c r="AY1522" s="60"/>
      <c r="AZ1522" s="61"/>
      <c r="BB1522" s="61" t="str">
        <f>IF(Settings!I1518&lt;&gt;"",Settings!I1518,"")</f>
        <v/>
      </c>
    </row>
    <row r="1523" spans="2:54" x14ac:dyDescent="0.2">
      <c r="B1523" s="13"/>
      <c r="C1523" s="12"/>
      <c r="D1523" s="12"/>
      <c r="E1523" s="12"/>
      <c r="F1523" s="12"/>
      <c r="G1523" s="12"/>
      <c r="H1523" s="12"/>
      <c r="I1523" s="15"/>
      <c r="J1523" s="31"/>
      <c r="K1523" s="180"/>
      <c r="L1523" s="40"/>
      <c r="M1523" s="14"/>
      <c r="N1523" s="16"/>
      <c r="O1523" s="49"/>
      <c r="P1523" s="64"/>
      <c r="Q1523" s="18"/>
      <c r="R1523" s="181">
        <f t="shared" si="213"/>
        <v>0</v>
      </c>
      <c r="S1523" s="181">
        <f t="shared" si="214"/>
        <v>0</v>
      </c>
      <c r="T1523" s="181">
        <f t="shared" si="215"/>
        <v>0</v>
      </c>
      <c r="AQ1523" s="1">
        <f>COUNT(L$11:L1523)</f>
        <v>37</v>
      </c>
      <c r="AR1523" s="43">
        <f t="shared" si="216"/>
        <v>40933</v>
      </c>
      <c r="AS1523" s="44">
        <f t="shared" si="217"/>
        <v>89.120000000000019</v>
      </c>
      <c r="AT1523" s="10" t="str">
        <f t="shared" si="218"/>
        <v/>
      </c>
      <c r="AU1523" s="20" t="str">
        <f t="shared" si="219"/>
        <v/>
      </c>
      <c r="AV1523" s="42">
        <f t="shared" si="220"/>
        <v>1</v>
      </c>
      <c r="AW1523" s="89">
        <f t="shared" si="221"/>
        <v>0</v>
      </c>
      <c r="AX1523" s="168"/>
      <c r="AY1523" s="60"/>
      <c r="AZ1523" s="61"/>
      <c r="BB1523" s="61" t="str">
        <f>IF(Settings!I1519&lt;&gt;"",Settings!I1519,"")</f>
        <v/>
      </c>
    </row>
    <row r="1524" spans="2:54" x14ac:dyDescent="0.2">
      <c r="B1524" s="13"/>
      <c r="C1524" s="12"/>
      <c r="D1524" s="12"/>
      <c r="E1524" s="12"/>
      <c r="F1524" s="12"/>
      <c r="G1524" s="12"/>
      <c r="H1524" s="12"/>
      <c r="I1524" s="15"/>
      <c r="J1524" s="31"/>
      <c r="K1524" s="180"/>
      <c r="L1524" s="40"/>
      <c r="M1524" s="14"/>
      <c r="N1524" s="16"/>
      <c r="O1524" s="49"/>
      <c r="P1524" s="64"/>
      <c r="Q1524" s="18"/>
      <c r="R1524" s="181">
        <f t="shared" si="213"/>
        <v>0</v>
      </c>
      <c r="S1524" s="181">
        <f t="shared" si="214"/>
        <v>0</v>
      </c>
      <c r="T1524" s="181">
        <f t="shared" si="215"/>
        <v>0</v>
      </c>
      <c r="AQ1524" s="1">
        <f>COUNT(L$11:L1524)</f>
        <v>37</v>
      </c>
      <c r="AR1524" s="43">
        <f t="shared" si="216"/>
        <v>40933</v>
      </c>
      <c r="AS1524" s="44">
        <f t="shared" si="217"/>
        <v>89.120000000000019</v>
      </c>
      <c r="AT1524" s="10" t="str">
        <f t="shared" si="218"/>
        <v/>
      </c>
      <c r="AU1524" s="20" t="str">
        <f t="shared" si="219"/>
        <v/>
      </c>
      <c r="AV1524" s="42">
        <f t="shared" si="220"/>
        <v>1</v>
      </c>
      <c r="AW1524" s="89">
        <f t="shared" si="221"/>
        <v>0</v>
      </c>
      <c r="AX1524" s="168"/>
      <c r="AY1524" s="60"/>
      <c r="AZ1524" s="61"/>
      <c r="BB1524" s="61" t="str">
        <f>IF(Settings!I1520&lt;&gt;"",Settings!I1520,"")</f>
        <v/>
      </c>
    </row>
    <row r="1525" spans="2:54" x14ac:dyDescent="0.2">
      <c r="B1525" s="13"/>
      <c r="C1525" s="12"/>
      <c r="D1525" s="12"/>
      <c r="E1525" s="12"/>
      <c r="F1525" s="12"/>
      <c r="G1525" s="12"/>
      <c r="H1525" s="12"/>
      <c r="I1525" s="15"/>
      <c r="J1525" s="31"/>
      <c r="K1525" s="180"/>
      <c r="L1525" s="40"/>
      <c r="M1525" s="14"/>
      <c r="N1525" s="16"/>
      <c r="O1525" s="49"/>
      <c r="P1525" s="64"/>
      <c r="Q1525" s="18"/>
      <c r="R1525" s="181">
        <f t="shared" si="213"/>
        <v>0</v>
      </c>
      <c r="S1525" s="181">
        <f t="shared" si="214"/>
        <v>0</v>
      </c>
      <c r="T1525" s="181">
        <f t="shared" si="215"/>
        <v>0</v>
      </c>
      <c r="AQ1525" s="1">
        <f>COUNT(L$11:L1525)</f>
        <v>37</v>
      </c>
      <c r="AR1525" s="43">
        <f t="shared" si="216"/>
        <v>40933</v>
      </c>
      <c r="AS1525" s="44">
        <f t="shared" si="217"/>
        <v>89.120000000000019</v>
      </c>
      <c r="AT1525" s="10" t="str">
        <f t="shared" si="218"/>
        <v/>
      </c>
      <c r="AU1525" s="20" t="str">
        <f t="shared" si="219"/>
        <v/>
      </c>
      <c r="AV1525" s="42">
        <f t="shared" si="220"/>
        <v>1</v>
      </c>
      <c r="AW1525" s="89">
        <f t="shared" si="221"/>
        <v>0</v>
      </c>
      <c r="AX1525" s="168"/>
      <c r="AY1525" s="60"/>
      <c r="AZ1525" s="61"/>
      <c r="BB1525" s="61" t="str">
        <f>IF(Settings!I1521&lt;&gt;"",Settings!I1521,"")</f>
        <v/>
      </c>
    </row>
    <row r="1526" spans="2:54" x14ac:dyDescent="0.2">
      <c r="B1526" s="13"/>
      <c r="C1526" s="12"/>
      <c r="D1526" s="12"/>
      <c r="E1526" s="12"/>
      <c r="F1526" s="12"/>
      <c r="G1526" s="12"/>
      <c r="H1526" s="12"/>
      <c r="I1526" s="15"/>
      <c r="J1526" s="31"/>
      <c r="K1526" s="180"/>
      <c r="L1526" s="40"/>
      <c r="M1526" s="14"/>
      <c r="N1526" s="16"/>
      <c r="O1526" s="49"/>
      <c r="P1526" s="64"/>
      <c r="Q1526" s="18"/>
      <c r="R1526" s="181">
        <f t="shared" si="213"/>
        <v>0</v>
      </c>
      <c r="S1526" s="181">
        <f t="shared" si="214"/>
        <v>0</v>
      </c>
      <c r="T1526" s="181">
        <f t="shared" si="215"/>
        <v>0</v>
      </c>
      <c r="AQ1526" s="1">
        <f>COUNT(L$11:L1526)</f>
        <v>37</v>
      </c>
      <c r="AR1526" s="43">
        <f t="shared" si="216"/>
        <v>40933</v>
      </c>
      <c r="AS1526" s="44">
        <f t="shared" si="217"/>
        <v>89.120000000000019</v>
      </c>
      <c r="AT1526" s="10" t="str">
        <f t="shared" si="218"/>
        <v/>
      </c>
      <c r="AU1526" s="20" t="str">
        <f t="shared" si="219"/>
        <v/>
      </c>
      <c r="AV1526" s="42">
        <f t="shared" si="220"/>
        <v>1</v>
      </c>
      <c r="AW1526" s="89">
        <f t="shared" si="221"/>
        <v>0</v>
      </c>
      <c r="AX1526" s="168"/>
      <c r="AY1526" s="60"/>
      <c r="AZ1526" s="61"/>
      <c r="BB1526" s="61" t="str">
        <f>IF(Settings!I1522&lt;&gt;"",Settings!I1522,"")</f>
        <v/>
      </c>
    </row>
    <row r="1527" spans="2:54" x14ac:dyDescent="0.2">
      <c r="B1527" s="13"/>
      <c r="C1527" s="12"/>
      <c r="D1527" s="12"/>
      <c r="E1527" s="12"/>
      <c r="F1527" s="12"/>
      <c r="G1527" s="12"/>
      <c r="H1527" s="12"/>
      <c r="I1527" s="15"/>
      <c r="J1527" s="31"/>
      <c r="K1527" s="180"/>
      <c r="L1527" s="40"/>
      <c r="M1527" s="14"/>
      <c r="N1527" s="16"/>
      <c r="O1527" s="49"/>
      <c r="P1527" s="64"/>
      <c r="Q1527" s="18"/>
      <c r="R1527" s="181">
        <f t="shared" si="213"/>
        <v>0</v>
      </c>
      <c r="S1527" s="181">
        <f t="shared" si="214"/>
        <v>0</v>
      </c>
      <c r="T1527" s="181">
        <f t="shared" si="215"/>
        <v>0</v>
      </c>
      <c r="AQ1527" s="1">
        <f>COUNT(L$11:L1527)</f>
        <v>37</v>
      </c>
      <c r="AR1527" s="43">
        <f t="shared" si="216"/>
        <v>40933</v>
      </c>
      <c r="AS1527" s="44">
        <f t="shared" si="217"/>
        <v>89.120000000000019</v>
      </c>
      <c r="AT1527" s="10" t="str">
        <f t="shared" si="218"/>
        <v/>
      </c>
      <c r="AU1527" s="20" t="str">
        <f t="shared" si="219"/>
        <v/>
      </c>
      <c r="AV1527" s="42">
        <f t="shared" si="220"/>
        <v>1</v>
      </c>
      <c r="AW1527" s="89">
        <f t="shared" si="221"/>
        <v>0</v>
      </c>
      <c r="AX1527" s="168"/>
      <c r="AY1527" s="60"/>
      <c r="AZ1527" s="61"/>
      <c r="BB1527" s="61" t="str">
        <f>IF(Settings!I1523&lt;&gt;"",Settings!I1523,"")</f>
        <v/>
      </c>
    </row>
    <row r="1528" spans="2:54" x14ac:dyDescent="0.2">
      <c r="B1528" s="13"/>
      <c r="C1528" s="12"/>
      <c r="D1528" s="12"/>
      <c r="E1528" s="12"/>
      <c r="F1528" s="12"/>
      <c r="G1528" s="12"/>
      <c r="H1528" s="12"/>
      <c r="I1528" s="15"/>
      <c r="J1528" s="31"/>
      <c r="K1528" s="180"/>
      <c r="L1528" s="40"/>
      <c r="M1528" s="14"/>
      <c r="N1528" s="16"/>
      <c r="O1528" s="49"/>
      <c r="P1528" s="64"/>
      <c r="Q1528" s="18"/>
      <c r="R1528" s="181">
        <f t="shared" si="213"/>
        <v>0</v>
      </c>
      <c r="S1528" s="181">
        <f t="shared" si="214"/>
        <v>0</v>
      </c>
      <c r="T1528" s="181">
        <f t="shared" si="215"/>
        <v>0</v>
      </c>
      <c r="AQ1528" s="1">
        <f>COUNT(L$11:L1528)</f>
        <v>37</v>
      </c>
      <c r="AR1528" s="43">
        <f t="shared" si="216"/>
        <v>40933</v>
      </c>
      <c r="AS1528" s="44">
        <f t="shared" si="217"/>
        <v>89.120000000000019</v>
      </c>
      <c r="AT1528" s="10" t="str">
        <f t="shared" si="218"/>
        <v/>
      </c>
      <c r="AU1528" s="20" t="str">
        <f t="shared" si="219"/>
        <v/>
      </c>
      <c r="AV1528" s="42">
        <f t="shared" si="220"/>
        <v>1</v>
      </c>
      <c r="AW1528" s="89">
        <f t="shared" si="221"/>
        <v>0</v>
      </c>
      <c r="AX1528" s="168"/>
      <c r="AY1528" s="60"/>
      <c r="AZ1528" s="61"/>
      <c r="BB1528" s="61" t="str">
        <f>IF(Settings!I1524&lt;&gt;"",Settings!I1524,"")</f>
        <v/>
      </c>
    </row>
    <row r="1529" spans="2:54" x14ac:dyDescent="0.2">
      <c r="B1529" s="13"/>
      <c r="C1529" s="12"/>
      <c r="D1529" s="12"/>
      <c r="E1529" s="12"/>
      <c r="F1529" s="12"/>
      <c r="G1529" s="12"/>
      <c r="H1529" s="12"/>
      <c r="I1529" s="15"/>
      <c r="J1529" s="31"/>
      <c r="K1529" s="180"/>
      <c r="L1529" s="40"/>
      <c r="M1529" s="14"/>
      <c r="N1529" s="16"/>
      <c r="O1529" s="49"/>
      <c r="P1529" s="64"/>
      <c r="Q1529" s="18"/>
      <c r="R1529" s="181">
        <f t="shared" si="213"/>
        <v>0</v>
      </c>
      <c r="S1529" s="181">
        <f t="shared" si="214"/>
        <v>0</v>
      </c>
      <c r="T1529" s="181">
        <f t="shared" si="215"/>
        <v>0</v>
      </c>
      <c r="AQ1529" s="1">
        <f>COUNT(L$11:L1529)</f>
        <v>37</v>
      </c>
      <c r="AR1529" s="43">
        <f t="shared" si="216"/>
        <v>40933</v>
      </c>
      <c r="AS1529" s="44">
        <f t="shared" si="217"/>
        <v>89.120000000000019</v>
      </c>
      <c r="AT1529" s="10" t="str">
        <f t="shared" si="218"/>
        <v/>
      </c>
      <c r="AU1529" s="20" t="str">
        <f t="shared" si="219"/>
        <v/>
      </c>
      <c r="AV1529" s="42">
        <f t="shared" si="220"/>
        <v>1</v>
      </c>
      <c r="AW1529" s="89">
        <f t="shared" si="221"/>
        <v>0</v>
      </c>
      <c r="AX1529" s="168"/>
      <c r="AY1529" s="60"/>
      <c r="AZ1529" s="61"/>
      <c r="BB1529" s="61" t="str">
        <f>IF(Settings!I1525&lt;&gt;"",Settings!I1525,"")</f>
        <v/>
      </c>
    </row>
    <row r="1530" spans="2:54" x14ac:dyDescent="0.2">
      <c r="B1530" s="13"/>
      <c r="C1530" s="12"/>
      <c r="D1530" s="12"/>
      <c r="E1530" s="12"/>
      <c r="F1530" s="12"/>
      <c r="G1530" s="12"/>
      <c r="H1530" s="12"/>
      <c r="I1530" s="15"/>
      <c r="J1530" s="31"/>
      <c r="K1530" s="180"/>
      <c r="L1530" s="40"/>
      <c r="M1530" s="14"/>
      <c r="N1530" s="16"/>
      <c r="O1530" s="49"/>
      <c r="P1530" s="64"/>
      <c r="Q1530" s="18"/>
      <c r="R1530" s="181">
        <f t="shared" si="213"/>
        <v>0</v>
      </c>
      <c r="S1530" s="181">
        <f t="shared" si="214"/>
        <v>0</v>
      </c>
      <c r="T1530" s="181">
        <f t="shared" si="215"/>
        <v>0</v>
      </c>
      <c r="AQ1530" s="1">
        <f>COUNT(L$11:L1530)</f>
        <v>37</v>
      </c>
      <c r="AR1530" s="43">
        <f t="shared" si="216"/>
        <v>40933</v>
      </c>
      <c r="AS1530" s="44">
        <f t="shared" si="217"/>
        <v>89.120000000000019</v>
      </c>
      <c r="AT1530" s="10" t="str">
        <f t="shared" si="218"/>
        <v/>
      </c>
      <c r="AU1530" s="20" t="str">
        <f t="shared" si="219"/>
        <v/>
      </c>
      <c r="AV1530" s="42">
        <f t="shared" si="220"/>
        <v>1</v>
      </c>
      <c r="AW1530" s="89">
        <f t="shared" si="221"/>
        <v>0</v>
      </c>
      <c r="AX1530" s="168"/>
      <c r="AY1530" s="60"/>
      <c r="AZ1530" s="61"/>
      <c r="BB1530" s="61" t="str">
        <f>IF(Settings!I1526&lt;&gt;"",Settings!I1526,"")</f>
        <v/>
      </c>
    </row>
    <row r="1531" spans="2:54" x14ac:dyDescent="0.2">
      <c r="B1531" s="13"/>
      <c r="C1531" s="12"/>
      <c r="D1531" s="12"/>
      <c r="E1531" s="12"/>
      <c r="F1531" s="12"/>
      <c r="G1531" s="12"/>
      <c r="H1531" s="12"/>
      <c r="I1531" s="15"/>
      <c r="J1531" s="31"/>
      <c r="K1531" s="180"/>
      <c r="L1531" s="40"/>
      <c r="M1531" s="14"/>
      <c r="N1531" s="16"/>
      <c r="O1531" s="49"/>
      <c r="P1531" s="64"/>
      <c r="Q1531" s="18"/>
      <c r="R1531" s="181">
        <f t="shared" si="213"/>
        <v>0</v>
      </c>
      <c r="S1531" s="181">
        <f t="shared" si="214"/>
        <v>0</v>
      </c>
      <c r="T1531" s="181">
        <f t="shared" si="215"/>
        <v>0</v>
      </c>
      <c r="AQ1531" s="1">
        <f>COUNT(L$11:L1531)</f>
        <v>37</v>
      </c>
      <c r="AR1531" s="43">
        <f t="shared" si="216"/>
        <v>40933</v>
      </c>
      <c r="AS1531" s="44">
        <f t="shared" si="217"/>
        <v>89.120000000000019</v>
      </c>
      <c r="AT1531" s="10" t="str">
        <f t="shared" si="218"/>
        <v/>
      </c>
      <c r="AU1531" s="20" t="str">
        <f t="shared" si="219"/>
        <v/>
      </c>
      <c r="AV1531" s="42">
        <f t="shared" si="220"/>
        <v>1</v>
      </c>
      <c r="AW1531" s="89">
        <f t="shared" si="221"/>
        <v>0</v>
      </c>
      <c r="AX1531" s="168"/>
      <c r="AY1531" s="60"/>
      <c r="AZ1531" s="61"/>
      <c r="BB1531" s="61" t="str">
        <f>IF(Settings!I1527&lt;&gt;"",Settings!I1527,"")</f>
        <v/>
      </c>
    </row>
    <row r="1532" spans="2:54" x14ac:dyDescent="0.2">
      <c r="B1532" s="13"/>
      <c r="C1532" s="12"/>
      <c r="D1532" s="12"/>
      <c r="E1532" s="12"/>
      <c r="F1532" s="12"/>
      <c r="G1532" s="12"/>
      <c r="H1532" s="12"/>
      <c r="I1532" s="15"/>
      <c r="J1532" s="31"/>
      <c r="K1532" s="180"/>
      <c r="L1532" s="40"/>
      <c r="M1532" s="14"/>
      <c r="N1532" s="16"/>
      <c r="O1532" s="49"/>
      <c r="P1532" s="64"/>
      <c r="Q1532" s="18"/>
      <c r="R1532" s="181">
        <f t="shared" si="213"/>
        <v>0</v>
      </c>
      <c r="S1532" s="181">
        <f t="shared" si="214"/>
        <v>0</v>
      </c>
      <c r="T1532" s="181">
        <f t="shared" si="215"/>
        <v>0</v>
      </c>
      <c r="AQ1532" s="1">
        <f>COUNT(L$11:L1532)</f>
        <v>37</v>
      </c>
      <c r="AR1532" s="43">
        <f t="shared" si="216"/>
        <v>40933</v>
      </c>
      <c r="AS1532" s="44">
        <f t="shared" si="217"/>
        <v>89.120000000000019</v>
      </c>
      <c r="AT1532" s="10" t="str">
        <f t="shared" si="218"/>
        <v/>
      </c>
      <c r="AU1532" s="20" t="str">
        <f t="shared" si="219"/>
        <v/>
      </c>
      <c r="AV1532" s="42">
        <f t="shared" si="220"/>
        <v>1</v>
      </c>
      <c r="AW1532" s="89">
        <f t="shared" si="221"/>
        <v>0</v>
      </c>
      <c r="AX1532" s="168"/>
      <c r="AY1532" s="60"/>
      <c r="AZ1532" s="61"/>
      <c r="BB1532" s="61" t="str">
        <f>IF(Settings!I1528&lt;&gt;"",Settings!I1528,"")</f>
        <v/>
      </c>
    </row>
    <row r="1533" spans="2:54" x14ac:dyDescent="0.2">
      <c r="B1533" s="13"/>
      <c r="C1533" s="12"/>
      <c r="D1533" s="12"/>
      <c r="E1533" s="12"/>
      <c r="F1533" s="12"/>
      <c r="G1533" s="12"/>
      <c r="H1533" s="12"/>
      <c r="I1533" s="15"/>
      <c r="J1533" s="31"/>
      <c r="K1533" s="180"/>
      <c r="L1533" s="40"/>
      <c r="M1533" s="14"/>
      <c r="N1533" s="16"/>
      <c r="O1533" s="49"/>
      <c r="P1533" s="64"/>
      <c r="Q1533" s="18"/>
      <c r="R1533" s="181">
        <f t="shared" si="213"/>
        <v>0</v>
      </c>
      <c r="S1533" s="181">
        <f t="shared" si="214"/>
        <v>0</v>
      </c>
      <c r="T1533" s="181">
        <f t="shared" si="215"/>
        <v>0</v>
      </c>
      <c r="AQ1533" s="1">
        <f>COUNT(L$11:L1533)</f>
        <v>37</v>
      </c>
      <c r="AR1533" s="43">
        <f t="shared" si="216"/>
        <v>40933</v>
      </c>
      <c r="AS1533" s="44">
        <f t="shared" si="217"/>
        <v>89.120000000000019</v>
      </c>
      <c r="AT1533" s="10" t="str">
        <f t="shared" si="218"/>
        <v/>
      </c>
      <c r="AU1533" s="20" t="str">
        <f t="shared" si="219"/>
        <v/>
      </c>
      <c r="AV1533" s="42">
        <f t="shared" si="220"/>
        <v>1</v>
      </c>
      <c r="AW1533" s="89">
        <f t="shared" si="221"/>
        <v>0</v>
      </c>
      <c r="AX1533" s="168"/>
      <c r="AY1533" s="60"/>
      <c r="AZ1533" s="61"/>
      <c r="BB1533" s="61" t="str">
        <f>IF(Settings!I1529&lt;&gt;"",Settings!I1529,"")</f>
        <v/>
      </c>
    </row>
    <row r="1534" spans="2:54" x14ac:dyDescent="0.2">
      <c r="B1534" s="13"/>
      <c r="C1534" s="12"/>
      <c r="D1534" s="12"/>
      <c r="E1534" s="12"/>
      <c r="F1534" s="12"/>
      <c r="G1534" s="12"/>
      <c r="H1534" s="12"/>
      <c r="I1534" s="15"/>
      <c r="J1534" s="31"/>
      <c r="K1534" s="180"/>
      <c r="L1534" s="40"/>
      <c r="M1534" s="14"/>
      <c r="N1534" s="16"/>
      <c r="O1534" s="49"/>
      <c r="P1534" s="64"/>
      <c r="Q1534" s="18"/>
      <c r="R1534" s="181">
        <f t="shared" si="213"/>
        <v>0</v>
      </c>
      <c r="S1534" s="181">
        <f t="shared" si="214"/>
        <v>0</v>
      </c>
      <c r="T1534" s="181">
        <f t="shared" si="215"/>
        <v>0</v>
      </c>
      <c r="AQ1534" s="1">
        <f>COUNT(L$11:L1534)</f>
        <v>37</v>
      </c>
      <c r="AR1534" s="43">
        <f t="shared" si="216"/>
        <v>40933</v>
      </c>
      <c r="AS1534" s="44">
        <f t="shared" si="217"/>
        <v>89.120000000000019</v>
      </c>
      <c r="AT1534" s="10" t="str">
        <f t="shared" si="218"/>
        <v/>
      </c>
      <c r="AU1534" s="20" t="str">
        <f t="shared" si="219"/>
        <v/>
      </c>
      <c r="AV1534" s="42">
        <f t="shared" si="220"/>
        <v>1</v>
      </c>
      <c r="AW1534" s="89">
        <f t="shared" si="221"/>
        <v>0</v>
      </c>
      <c r="AX1534" s="168"/>
      <c r="AY1534" s="60"/>
      <c r="AZ1534" s="61"/>
      <c r="BB1534" s="61" t="str">
        <f>IF(Settings!I1530&lt;&gt;"",Settings!I1530,"")</f>
        <v/>
      </c>
    </row>
    <row r="1535" spans="2:54" x14ac:dyDescent="0.2">
      <c r="B1535" s="13"/>
      <c r="C1535" s="12"/>
      <c r="D1535" s="12"/>
      <c r="E1535" s="12"/>
      <c r="F1535" s="12"/>
      <c r="G1535" s="12"/>
      <c r="H1535" s="12"/>
      <c r="I1535" s="15"/>
      <c r="J1535" s="31"/>
      <c r="K1535" s="180"/>
      <c r="L1535" s="40"/>
      <c r="M1535" s="14"/>
      <c r="N1535" s="16"/>
      <c r="O1535" s="49"/>
      <c r="P1535" s="64"/>
      <c r="Q1535" s="18"/>
      <c r="R1535" s="181">
        <f t="shared" si="213"/>
        <v>0</v>
      </c>
      <c r="S1535" s="181">
        <f t="shared" si="214"/>
        <v>0</v>
      </c>
      <c r="T1535" s="181">
        <f t="shared" si="215"/>
        <v>0</v>
      </c>
      <c r="AQ1535" s="1">
        <f>COUNT(L$11:L1535)</f>
        <v>37</v>
      </c>
      <c r="AR1535" s="43">
        <f t="shared" si="216"/>
        <v>40933</v>
      </c>
      <c r="AS1535" s="44">
        <f t="shared" si="217"/>
        <v>89.120000000000019</v>
      </c>
      <c r="AT1535" s="10" t="str">
        <f t="shared" si="218"/>
        <v/>
      </c>
      <c r="AU1535" s="20" t="str">
        <f t="shared" si="219"/>
        <v/>
      </c>
      <c r="AV1535" s="42">
        <f t="shared" si="220"/>
        <v>1</v>
      </c>
      <c r="AW1535" s="89">
        <f t="shared" si="221"/>
        <v>0</v>
      </c>
      <c r="AX1535" s="168"/>
      <c r="AY1535" s="60"/>
      <c r="AZ1535" s="61"/>
      <c r="BB1535" s="61" t="str">
        <f>IF(Settings!I1531&lt;&gt;"",Settings!I1531,"")</f>
        <v/>
      </c>
    </row>
    <row r="1536" spans="2:54" x14ac:dyDescent="0.2">
      <c r="B1536" s="13"/>
      <c r="C1536" s="12"/>
      <c r="D1536" s="12"/>
      <c r="E1536" s="12"/>
      <c r="F1536" s="12"/>
      <c r="G1536" s="12"/>
      <c r="H1536" s="12"/>
      <c r="I1536" s="15"/>
      <c r="J1536" s="31"/>
      <c r="K1536" s="180"/>
      <c r="L1536" s="40"/>
      <c r="M1536" s="14"/>
      <c r="N1536" s="16"/>
      <c r="O1536" s="49"/>
      <c r="P1536" s="64"/>
      <c r="Q1536" s="18"/>
      <c r="R1536" s="181">
        <f t="shared" si="213"/>
        <v>0</v>
      </c>
      <c r="S1536" s="181">
        <f t="shared" si="214"/>
        <v>0</v>
      </c>
      <c r="T1536" s="181">
        <f t="shared" si="215"/>
        <v>0</v>
      </c>
      <c r="AQ1536" s="1">
        <f>COUNT(L$11:L1536)</f>
        <v>37</v>
      </c>
      <c r="AR1536" s="43">
        <f t="shared" si="216"/>
        <v>40933</v>
      </c>
      <c r="AS1536" s="44">
        <f t="shared" si="217"/>
        <v>89.120000000000019</v>
      </c>
      <c r="AT1536" s="10" t="str">
        <f t="shared" si="218"/>
        <v/>
      </c>
      <c r="AU1536" s="20" t="str">
        <f t="shared" si="219"/>
        <v/>
      </c>
      <c r="AV1536" s="42">
        <f t="shared" si="220"/>
        <v>1</v>
      </c>
      <c r="AW1536" s="89">
        <f t="shared" si="221"/>
        <v>0</v>
      </c>
      <c r="AX1536" s="168"/>
      <c r="AY1536" s="60"/>
      <c r="AZ1536" s="61"/>
      <c r="BB1536" s="61" t="str">
        <f>IF(Settings!I1532&lt;&gt;"",Settings!I1532,"")</f>
        <v/>
      </c>
    </row>
    <row r="1537" spans="2:54" x14ac:dyDescent="0.2">
      <c r="B1537" s="13"/>
      <c r="C1537" s="12"/>
      <c r="D1537" s="12"/>
      <c r="E1537" s="12"/>
      <c r="F1537" s="12"/>
      <c r="G1537" s="12"/>
      <c r="H1537" s="12"/>
      <c r="I1537" s="15"/>
      <c r="J1537" s="31"/>
      <c r="K1537" s="180"/>
      <c r="L1537" s="40"/>
      <c r="M1537" s="14"/>
      <c r="N1537" s="16"/>
      <c r="O1537" s="49"/>
      <c r="P1537" s="64"/>
      <c r="Q1537" s="18"/>
      <c r="R1537" s="181">
        <f t="shared" si="213"/>
        <v>0</v>
      </c>
      <c r="S1537" s="181">
        <f t="shared" si="214"/>
        <v>0</v>
      </c>
      <c r="T1537" s="181">
        <f t="shared" si="215"/>
        <v>0</v>
      </c>
      <c r="AQ1537" s="1">
        <f>COUNT(L$11:L1537)</f>
        <v>37</v>
      </c>
      <c r="AR1537" s="43">
        <f t="shared" si="216"/>
        <v>40933</v>
      </c>
      <c r="AS1537" s="44">
        <f t="shared" si="217"/>
        <v>89.120000000000019</v>
      </c>
      <c r="AT1537" s="10" t="str">
        <f t="shared" si="218"/>
        <v/>
      </c>
      <c r="AU1537" s="20" t="str">
        <f t="shared" si="219"/>
        <v/>
      </c>
      <c r="AV1537" s="42">
        <f t="shared" si="220"/>
        <v>1</v>
      </c>
      <c r="AW1537" s="89">
        <f t="shared" si="221"/>
        <v>0</v>
      </c>
      <c r="AX1537" s="168"/>
      <c r="AY1537" s="60"/>
      <c r="AZ1537" s="61"/>
      <c r="BB1537" s="61" t="str">
        <f>IF(Settings!I1533&lt;&gt;"",Settings!I1533,"")</f>
        <v/>
      </c>
    </row>
    <row r="1538" spans="2:54" x14ac:dyDescent="0.2">
      <c r="B1538" s="13"/>
      <c r="C1538" s="12"/>
      <c r="D1538" s="12"/>
      <c r="E1538" s="12"/>
      <c r="F1538" s="12"/>
      <c r="G1538" s="12"/>
      <c r="H1538" s="12"/>
      <c r="I1538" s="15"/>
      <c r="J1538" s="31"/>
      <c r="K1538" s="180"/>
      <c r="L1538" s="40"/>
      <c r="M1538" s="14"/>
      <c r="N1538" s="16"/>
      <c r="O1538" s="49"/>
      <c r="P1538" s="64"/>
      <c r="Q1538" s="18"/>
      <c r="R1538" s="181">
        <f t="shared" si="213"/>
        <v>0</v>
      </c>
      <c r="S1538" s="181">
        <f t="shared" si="214"/>
        <v>0</v>
      </c>
      <c r="T1538" s="181">
        <f t="shared" si="215"/>
        <v>0</v>
      </c>
      <c r="AQ1538" s="1">
        <f>COUNT(L$11:L1538)</f>
        <v>37</v>
      </c>
      <c r="AR1538" s="43">
        <f t="shared" si="216"/>
        <v>40933</v>
      </c>
      <c r="AS1538" s="44">
        <f t="shared" si="217"/>
        <v>89.120000000000019</v>
      </c>
      <c r="AT1538" s="10" t="str">
        <f t="shared" si="218"/>
        <v/>
      </c>
      <c r="AU1538" s="20" t="str">
        <f t="shared" si="219"/>
        <v/>
      </c>
      <c r="AV1538" s="42">
        <f t="shared" si="220"/>
        <v>1</v>
      </c>
      <c r="AW1538" s="89">
        <f t="shared" si="221"/>
        <v>0</v>
      </c>
      <c r="AX1538" s="168"/>
      <c r="AY1538" s="60"/>
      <c r="AZ1538" s="61"/>
      <c r="BB1538" s="61" t="str">
        <f>IF(Settings!I1534&lt;&gt;"",Settings!I1534,"")</f>
        <v/>
      </c>
    </row>
    <row r="1539" spans="2:54" x14ac:dyDescent="0.2">
      <c r="B1539" s="13"/>
      <c r="C1539" s="12"/>
      <c r="D1539" s="12"/>
      <c r="E1539" s="12"/>
      <c r="F1539" s="12"/>
      <c r="G1539" s="12"/>
      <c r="H1539" s="12"/>
      <c r="I1539" s="15"/>
      <c r="J1539" s="31"/>
      <c r="K1539" s="180"/>
      <c r="L1539" s="40"/>
      <c r="M1539" s="14"/>
      <c r="N1539" s="16"/>
      <c r="O1539" s="49"/>
      <c r="P1539" s="64"/>
      <c r="Q1539" s="18"/>
      <c r="R1539" s="181">
        <f t="shared" si="213"/>
        <v>0</v>
      </c>
      <c r="S1539" s="181">
        <f t="shared" si="214"/>
        <v>0</v>
      </c>
      <c r="T1539" s="181">
        <f t="shared" si="215"/>
        <v>0</v>
      </c>
      <c r="AQ1539" s="1">
        <f>COUNT(L$11:L1539)</f>
        <v>37</v>
      </c>
      <c r="AR1539" s="43">
        <f t="shared" si="216"/>
        <v>40933</v>
      </c>
      <c r="AS1539" s="44">
        <f t="shared" si="217"/>
        <v>89.120000000000019</v>
      </c>
      <c r="AT1539" s="10" t="str">
        <f t="shared" si="218"/>
        <v/>
      </c>
      <c r="AU1539" s="20" t="str">
        <f t="shared" si="219"/>
        <v/>
      </c>
      <c r="AV1539" s="42">
        <f t="shared" si="220"/>
        <v>1</v>
      </c>
      <c r="AW1539" s="89">
        <f t="shared" si="221"/>
        <v>0</v>
      </c>
      <c r="AX1539" s="168"/>
      <c r="AY1539" s="60"/>
      <c r="AZ1539" s="61"/>
      <c r="BB1539" s="61" t="str">
        <f>IF(Settings!I1535&lt;&gt;"",Settings!I1535,"")</f>
        <v/>
      </c>
    </row>
    <row r="1540" spans="2:54" x14ac:dyDescent="0.2">
      <c r="B1540" s="13"/>
      <c r="C1540" s="12"/>
      <c r="D1540" s="12"/>
      <c r="E1540" s="12"/>
      <c r="F1540" s="12"/>
      <c r="G1540" s="12"/>
      <c r="H1540" s="12"/>
      <c r="I1540" s="15"/>
      <c r="J1540" s="31"/>
      <c r="K1540" s="180"/>
      <c r="L1540" s="40"/>
      <c r="M1540" s="14"/>
      <c r="N1540" s="16"/>
      <c r="O1540" s="49"/>
      <c r="P1540" s="64"/>
      <c r="Q1540" s="18"/>
      <c r="R1540" s="181">
        <f t="shared" si="213"/>
        <v>0</v>
      </c>
      <c r="S1540" s="181">
        <f t="shared" si="214"/>
        <v>0</v>
      </c>
      <c r="T1540" s="181">
        <f t="shared" si="215"/>
        <v>0</v>
      </c>
      <c r="AQ1540" s="1">
        <f>COUNT(L$11:L1540)</f>
        <v>37</v>
      </c>
      <c r="AR1540" s="43">
        <f t="shared" si="216"/>
        <v>40933</v>
      </c>
      <c r="AS1540" s="44">
        <f t="shared" si="217"/>
        <v>89.120000000000019</v>
      </c>
      <c r="AT1540" s="10" t="str">
        <f t="shared" si="218"/>
        <v/>
      </c>
      <c r="AU1540" s="20" t="str">
        <f t="shared" si="219"/>
        <v/>
      </c>
      <c r="AV1540" s="42">
        <f t="shared" si="220"/>
        <v>1</v>
      </c>
      <c r="AW1540" s="89">
        <f t="shared" si="221"/>
        <v>0</v>
      </c>
      <c r="AX1540" s="168"/>
      <c r="AY1540" s="60"/>
      <c r="AZ1540" s="61"/>
      <c r="BB1540" s="61" t="str">
        <f>IF(Settings!I1536&lt;&gt;"",Settings!I1536,"")</f>
        <v/>
      </c>
    </row>
    <row r="1541" spans="2:54" x14ac:dyDescent="0.2">
      <c r="B1541" s="13"/>
      <c r="C1541" s="12"/>
      <c r="D1541" s="12"/>
      <c r="E1541" s="12"/>
      <c r="F1541" s="12"/>
      <c r="G1541" s="12"/>
      <c r="H1541" s="12"/>
      <c r="I1541" s="15"/>
      <c r="J1541" s="31"/>
      <c r="K1541" s="180"/>
      <c r="L1541" s="40"/>
      <c r="M1541" s="14"/>
      <c r="N1541" s="16"/>
      <c r="O1541" s="49"/>
      <c r="P1541" s="64"/>
      <c r="Q1541" s="18"/>
      <c r="R1541" s="181">
        <f t="shared" si="213"/>
        <v>0</v>
      </c>
      <c r="S1541" s="181">
        <f t="shared" si="214"/>
        <v>0</v>
      </c>
      <c r="T1541" s="181">
        <f t="shared" si="215"/>
        <v>0</v>
      </c>
      <c r="AQ1541" s="1">
        <f>COUNT(L$11:L1541)</f>
        <v>37</v>
      </c>
      <c r="AR1541" s="43">
        <f t="shared" si="216"/>
        <v>40933</v>
      </c>
      <c r="AS1541" s="44">
        <f t="shared" si="217"/>
        <v>89.120000000000019</v>
      </c>
      <c r="AT1541" s="10" t="str">
        <f t="shared" si="218"/>
        <v/>
      </c>
      <c r="AU1541" s="20" t="str">
        <f t="shared" si="219"/>
        <v/>
      </c>
      <c r="AV1541" s="42">
        <f t="shared" si="220"/>
        <v>1</v>
      </c>
      <c r="AW1541" s="89">
        <f t="shared" si="221"/>
        <v>0</v>
      </c>
      <c r="AX1541" s="168"/>
      <c r="AY1541" s="60"/>
      <c r="AZ1541" s="61"/>
      <c r="BB1541" s="61" t="str">
        <f>IF(Settings!I1537&lt;&gt;"",Settings!I1537,"")</f>
        <v/>
      </c>
    </row>
    <row r="1542" spans="2:54" x14ac:dyDescent="0.2">
      <c r="B1542" s="13"/>
      <c r="C1542" s="12"/>
      <c r="D1542" s="12"/>
      <c r="E1542" s="12"/>
      <c r="F1542" s="12"/>
      <c r="G1542" s="12"/>
      <c r="H1542" s="12"/>
      <c r="I1542" s="15"/>
      <c r="J1542" s="31"/>
      <c r="K1542" s="180"/>
      <c r="L1542" s="40"/>
      <c r="M1542" s="14"/>
      <c r="N1542" s="16"/>
      <c r="O1542" s="49"/>
      <c r="P1542" s="64"/>
      <c r="Q1542" s="18"/>
      <c r="R1542" s="181">
        <f t="shared" si="213"/>
        <v>0</v>
      </c>
      <c r="S1542" s="181">
        <f t="shared" si="214"/>
        <v>0</v>
      </c>
      <c r="T1542" s="181">
        <f t="shared" si="215"/>
        <v>0</v>
      </c>
      <c r="AQ1542" s="1">
        <f>COUNT(L$11:L1542)</f>
        <v>37</v>
      </c>
      <c r="AR1542" s="43">
        <f t="shared" si="216"/>
        <v>40933</v>
      </c>
      <c r="AS1542" s="44">
        <f t="shared" si="217"/>
        <v>89.120000000000019</v>
      </c>
      <c r="AT1542" s="10" t="str">
        <f t="shared" si="218"/>
        <v/>
      </c>
      <c r="AU1542" s="20" t="str">
        <f t="shared" si="219"/>
        <v/>
      </c>
      <c r="AV1542" s="42">
        <f t="shared" si="220"/>
        <v>1</v>
      </c>
      <c r="AW1542" s="89">
        <f t="shared" si="221"/>
        <v>0</v>
      </c>
      <c r="AX1542" s="168"/>
      <c r="AY1542" s="60"/>
      <c r="AZ1542" s="61"/>
      <c r="BB1542" s="61" t="str">
        <f>IF(Settings!I1538&lt;&gt;"",Settings!I1538,"")</f>
        <v/>
      </c>
    </row>
    <row r="1543" spans="2:54" x14ac:dyDescent="0.2">
      <c r="B1543" s="13"/>
      <c r="C1543" s="12"/>
      <c r="D1543" s="12"/>
      <c r="E1543" s="12"/>
      <c r="F1543" s="12"/>
      <c r="G1543" s="12"/>
      <c r="H1543" s="12"/>
      <c r="I1543" s="15"/>
      <c r="J1543" s="31"/>
      <c r="K1543" s="180"/>
      <c r="L1543" s="40"/>
      <c r="M1543" s="14"/>
      <c r="N1543" s="16"/>
      <c r="O1543" s="49"/>
      <c r="P1543" s="64"/>
      <c r="Q1543" s="18"/>
      <c r="R1543" s="181">
        <f t="shared" si="213"/>
        <v>0</v>
      </c>
      <c r="S1543" s="181">
        <f t="shared" si="214"/>
        <v>0</v>
      </c>
      <c r="T1543" s="181">
        <f t="shared" si="215"/>
        <v>0</v>
      </c>
      <c r="AQ1543" s="1">
        <f>COUNT(L$11:L1543)</f>
        <v>37</v>
      </c>
      <c r="AR1543" s="43">
        <f t="shared" si="216"/>
        <v>40933</v>
      </c>
      <c r="AS1543" s="44">
        <f t="shared" si="217"/>
        <v>89.120000000000019</v>
      </c>
      <c r="AT1543" s="10" t="str">
        <f t="shared" si="218"/>
        <v/>
      </c>
      <c r="AU1543" s="20" t="str">
        <f t="shared" si="219"/>
        <v/>
      </c>
      <c r="AV1543" s="42">
        <f t="shared" si="220"/>
        <v>1</v>
      </c>
      <c r="AW1543" s="89">
        <f t="shared" si="221"/>
        <v>0</v>
      </c>
      <c r="AX1543" s="168"/>
      <c r="AY1543" s="60"/>
      <c r="AZ1543" s="61"/>
      <c r="BB1543" s="61" t="str">
        <f>IF(Settings!I1539&lt;&gt;"",Settings!I1539,"")</f>
        <v/>
      </c>
    </row>
    <row r="1544" spans="2:54" x14ac:dyDescent="0.2">
      <c r="B1544" s="13"/>
      <c r="C1544" s="12"/>
      <c r="D1544" s="12"/>
      <c r="E1544" s="12"/>
      <c r="F1544" s="12"/>
      <c r="G1544" s="12"/>
      <c r="H1544" s="12"/>
      <c r="I1544" s="15"/>
      <c r="J1544" s="31"/>
      <c r="K1544" s="180"/>
      <c r="L1544" s="40"/>
      <c r="M1544" s="14"/>
      <c r="N1544" s="16"/>
      <c r="O1544" s="49"/>
      <c r="P1544" s="64"/>
      <c r="Q1544" s="18"/>
      <c r="R1544" s="181">
        <f t="shared" si="213"/>
        <v>0</v>
      </c>
      <c r="S1544" s="181">
        <f t="shared" si="214"/>
        <v>0</v>
      </c>
      <c r="T1544" s="181">
        <f t="shared" si="215"/>
        <v>0</v>
      </c>
      <c r="AQ1544" s="1">
        <f>COUNT(L$11:L1544)</f>
        <v>37</v>
      </c>
      <c r="AR1544" s="43">
        <f t="shared" si="216"/>
        <v>40933</v>
      </c>
      <c r="AS1544" s="44">
        <f t="shared" si="217"/>
        <v>89.120000000000019</v>
      </c>
      <c r="AT1544" s="10" t="str">
        <f t="shared" si="218"/>
        <v/>
      </c>
      <c r="AU1544" s="20" t="str">
        <f t="shared" si="219"/>
        <v/>
      </c>
      <c r="AV1544" s="42">
        <f t="shared" si="220"/>
        <v>1</v>
      </c>
      <c r="AW1544" s="89">
        <f t="shared" si="221"/>
        <v>0</v>
      </c>
      <c r="AX1544" s="168"/>
      <c r="AY1544" s="60"/>
      <c r="AZ1544" s="61"/>
      <c r="BB1544" s="61" t="str">
        <f>IF(Settings!I1540&lt;&gt;"",Settings!I1540,"")</f>
        <v/>
      </c>
    </row>
    <row r="1545" spans="2:54" x14ac:dyDescent="0.2">
      <c r="B1545" s="13"/>
      <c r="C1545" s="12"/>
      <c r="D1545" s="12"/>
      <c r="E1545" s="12"/>
      <c r="F1545" s="12"/>
      <c r="G1545" s="12"/>
      <c r="H1545" s="12"/>
      <c r="I1545" s="15"/>
      <c r="J1545" s="31"/>
      <c r="K1545" s="180"/>
      <c r="L1545" s="40"/>
      <c r="M1545" s="14"/>
      <c r="N1545" s="16"/>
      <c r="O1545" s="49"/>
      <c r="P1545" s="64"/>
      <c r="Q1545" s="18"/>
      <c r="R1545" s="181">
        <f t="shared" si="213"/>
        <v>0</v>
      </c>
      <c r="S1545" s="181">
        <f t="shared" si="214"/>
        <v>0</v>
      </c>
      <c r="T1545" s="181">
        <f t="shared" si="215"/>
        <v>0</v>
      </c>
      <c r="AQ1545" s="1">
        <f>COUNT(L$11:L1545)</f>
        <v>37</v>
      </c>
      <c r="AR1545" s="43">
        <f t="shared" si="216"/>
        <v>40933</v>
      </c>
      <c r="AS1545" s="44">
        <f t="shared" si="217"/>
        <v>89.120000000000019</v>
      </c>
      <c r="AT1545" s="10" t="str">
        <f t="shared" si="218"/>
        <v/>
      </c>
      <c r="AU1545" s="20" t="str">
        <f t="shared" si="219"/>
        <v/>
      </c>
      <c r="AV1545" s="42">
        <f t="shared" si="220"/>
        <v>1</v>
      </c>
      <c r="AW1545" s="89">
        <f t="shared" si="221"/>
        <v>0</v>
      </c>
      <c r="AX1545" s="168"/>
      <c r="AY1545" s="60"/>
      <c r="AZ1545" s="61"/>
      <c r="BB1545" s="61" t="str">
        <f>IF(Settings!I1541&lt;&gt;"",Settings!I1541,"")</f>
        <v/>
      </c>
    </row>
    <row r="1546" spans="2:54" x14ac:dyDescent="0.2">
      <c r="B1546" s="13"/>
      <c r="C1546" s="12"/>
      <c r="D1546" s="12"/>
      <c r="E1546" s="12"/>
      <c r="F1546" s="12"/>
      <c r="G1546" s="12"/>
      <c r="H1546" s="12"/>
      <c r="I1546" s="15"/>
      <c r="J1546" s="31"/>
      <c r="K1546" s="180"/>
      <c r="L1546" s="40"/>
      <c r="M1546" s="14"/>
      <c r="N1546" s="16"/>
      <c r="O1546" s="49"/>
      <c r="P1546" s="64"/>
      <c r="Q1546" s="18"/>
      <c r="R1546" s="181">
        <f t="shared" si="213"/>
        <v>0</v>
      </c>
      <c r="S1546" s="181">
        <f t="shared" si="214"/>
        <v>0</v>
      </c>
      <c r="T1546" s="181">
        <f t="shared" si="215"/>
        <v>0</v>
      </c>
      <c r="AQ1546" s="1">
        <f>COUNT(L$11:L1546)</f>
        <v>37</v>
      </c>
      <c r="AR1546" s="43">
        <f t="shared" si="216"/>
        <v>40933</v>
      </c>
      <c r="AS1546" s="44">
        <f t="shared" si="217"/>
        <v>89.120000000000019</v>
      </c>
      <c r="AT1546" s="10" t="str">
        <f t="shared" si="218"/>
        <v/>
      </c>
      <c r="AU1546" s="20" t="str">
        <f t="shared" si="219"/>
        <v/>
      </c>
      <c r="AV1546" s="42">
        <f t="shared" si="220"/>
        <v>1</v>
      </c>
      <c r="AW1546" s="89">
        <f t="shared" si="221"/>
        <v>0</v>
      </c>
      <c r="AX1546" s="168"/>
      <c r="AY1546" s="60"/>
      <c r="AZ1546" s="61"/>
      <c r="BB1546" s="61" t="str">
        <f>IF(Settings!I1542&lt;&gt;"",Settings!I1542,"")</f>
        <v/>
      </c>
    </row>
    <row r="1547" spans="2:54" x14ac:dyDescent="0.2">
      <c r="B1547" s="13"/>
      <c r="C1547" s="12"/>
      <c r="D1547" s="12"/>
      <c r="E1547" s="12"/>
      <c r="F1547" s="12"/>
      <c r="G1547" s="12"/>
      <c r="H1547" s="12"/>
      <c r="I1547" s="15"/>
      <c r="J1547" s="31"/>
      <c r="K1547" s="180"/>
      <c r="L1547" s="40"/>
      <c r="M1547" s="14"/>
      <c r="N1547" s="16"/>
      <c r="O1547" s="49"/>
      <c r="P1547" s="64"/>
      <c r="Q1547" s="18"/>
      <c r="R1547" s="181">
        <f t="shared" si="213"/>
        <v>0</v>
      </c>
      <c r="S1547" s="181">
        <f t="shared" si="214"/>
        <v>0</v>
      </c>
      <c r="T1547" s="181">
        <f t="shared" si="215"/>
        <v>0</v>
      </c>
      <c r="AQ1547" s="1">
        <f>COUNT(L$11:L1547)</f>
        <v>37</v>
      </c>
      <c r="AR1547" s="43">
        <f t="shared" si="216"/>
        <v>40933</v>
      </c>
      <c r="AS1547" s="44">
        <f t="shared" si="217"/>
        <v>89.120000000000019</v>
      </c>
      <c r="AT1547" s="10" t="str">
        <f t="shared" si="218"/>
        <v/>
      </c>
      <c r="AU1547" s="20" t="str">
        <f t="shared" si="219"/>
        <v/>
      </c>
      <c r="AV1547" s="42">
        <f t="shared" si="220"/>
        <v>1</v>
      </c>
      <c r="AW1547" s="89">
        <f t="shared" si="221"/>
        <v>0</v>
      </c>
      <c r="AX1547" s="168"/>
      <c r="AY1547" s="60"/>
      <c r="AZ1547" s="61"/>
      <c r="BB1547" s="61" t="str">
        <f>IF(Settings!I1543&lt;&gt;"",Settings!I1543,"")</f>
        <v/>
      </c>
    </row>
    <row r="1548" spans="2:54" x14ac:dyDescent="0.2">
      <c r="B1548" s="13"/>
      <c r="C1548" s="12"/>
      <c r="D1548" s="12"/>
      <c r="E1548" s="12"/>
      <c r="F1548" s="12"/>
      <c r="G1548" s="12"/>
      <c r="H1548" s="12"/>
      <c r="I1548" s="15"/>
      <c r="J1548" s="31"/>
      <c r="K1548" s="180"/>
      <c r="L1548" s="40"/>
      <c r="M1548" s="14"/>
      <c r="N1548" s="16"/>
      <c r="O1548" s="49"/>
      <c r="P1548" s="64"/>
      <c r="Q1548" s="18"/>
      <c r="R1548" s="181">
        <f t="shared" ref="R1548:R1611" si="222">ROUND(IF(M1548&lt;&gt;"Y",IF(P1548&lt;&gt;"Y",K1548,K1548*(AV1548-1)),0),ROUNDING)</f>
        <v>0</v>
      </c>
      <c r="S1548" s="181">
        <f t="shared" ref="S1548:S1611" si="223">ROUND(IF(O1548&gt;0,IF(M1548="Y",AW1548*(1-O1548),IF(AW1548&gt;R1548,R1548 + (AW1548 - R1548)*(1-O1548),AW1548)),AW1548),ROUNDING)</f>
        <v>0</v>
      </c>
      <c r="T1548" s="181">
        <f t="shared" ref="T1548:T1611" si="224">ROUND(IF(N1548="P",0,IF(OR(M1548="N",M1548=""),S1548-R1548,S1548)),ROUNDING)</f>
        <v>0</v>
      </c>
      <c r="AQ1548" s="1">
        <f>COUNT(L$11:L1548)</f>
        <v>37</v>
      </c>
      <c r="AR1548" s="43">
        <f t="shared" si="216"/>
        <v>40933</v>
      </c>
      <c r="AS1548" s="44">
        <f t="shared" si="217"/>
        <v>89.120000000000019</v>
      </c>
      <c r="AT1548" s="10" t="str">
        <f t="shared" si="218"/>
        <v/>
      </c>
      <c r="AU1548" s="20" t="str">
        <f t="shared" si="219"/>
        <v/>
      </c>
      <c r="AV1548" s="42">
        <f t="shared" si="220"/>
        <v>1</v>
      </c>
      <c r="AW1548" s="89">
        <f t="shared" si="221"/>
        <v>0</v>
      </c>
      <c r="AX1548" s="168"/>
      <c r="AY1548" s="60"/>
      <c r="AZ1548" s="61"/>
      <c r="BB1548" s="61" t="str">
        <f>IF(Settings!I1544&lt;&gt;"",Settings!I1544,"")</f>
        <v/>
      </c>
    </row>
    <row r="1549" spans="2:54" x14ac:dyDescent="0.2">
      <c r="B1549" s="13"/>
      <c r="C1549" s="12"/>
      <c r="D1549" s="12"/>
      <c r="E1549" s="12"/>
      <c r="F1549" s="12"/>
      <c r="G1549" s="12"/>
      <c r="H1549" s="12"/>
      <c r="I1549" s="15"/>
      <c r="J1549" s="31"/>
      <c r="K1549" s="180"/>
      <c r="L1549" s="40"/>
      <c r="M1549" s="14"/>
      <c r="N1549" s="16"/>
      <c r="O1549" s="49"/>
      <c r="P1549" s="64"/>
      <c r="Q1549" s="18"/>
      <c r="R1549" s="181">
        <f t="shared" si="222"/>
        <v>0</v>
      </c>
      <c r="S1549" s="181">
        <f t="shared" si="223"/>
        <v>0</v>
      </c>
      <c r="T1549" s="181">
        <f t="shared" si="224"/>
        <v>0</v>
      </c>
      <c r="AQ1549" s="1">
        <f>COUNT(L$11:L1549)</f>
        <v>37</v>
      </c>
      <c r="AR1549" s="43">
        <f t="shared" ref="AR1549:AR1612" si="225">IF(B1549&gt;2,B1549,AR1548)</f>
        <v>40933</v>
      </c>
      <c r="AS1549" s="44">
        <f t="shared" ref="AS1549:AS1612" si="226">AS1548+T1549</f>
        <v>89.120000000000019</v>
      </c>
      <c r="AT1549" s="10" t="str">
        <f t="shared" ref="AT1549:AT1612" si="227">IF(N1549="P",IF(P1549&lt;&gt;"Y",IF(M1549&lt;&gt;"Y",K1549*AV1549,K1549*AV1549-K1549),IF(M1549&lt;&gt;"Y",K1549 + K1549*(AV1549-1),K1549)),"")</f>
        <v/>
      </c>
      <c r="AU1549" s="20" t="str">
        <f t="shared" ref="AU1549:AU1612" si="228">IF(M1549="Y",IF(P1549="Y",K1549*(AV1549-1),K1549),"")</f>
        <v/>
      </c>
      <c r="AV1549" s="42">
        <f t="shared" ref="AV1549:AV1612" si="229">IF(L1549&lt;&gt;"",IF(ODDS_TYPE=1,L1549,IF(ODDS_TYPE=2,IF(L1549&gt;0,1+L1549/100,IF(L1549&lt;0,1-100/L1549,1)),IF(ODDS_TYPE=3,1+L1549,IF(ODDS_TYPE=4,1+L1549,IF(ODDS_TYPE=5,IF(L1549&gt;0,1+L1549,1-1/L1549),IF(ODDS_TYPE=6,IF(L1549&gt;=0,L1549+1,1-1/L1549),1)))))),1)</f>
        <v>1</v>
      </c>
      <c r="AW1549" s="89">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68"/>
      <c r="AY1549" s="60"/>
      <c r="AZ1549" s="61"/>
      <c r="BB1549" s="61" t="str">
        <f>IF(Settings!I1545&lt;&gt;"",Settings!I1545,"")</f>
        <v/>
      </c>
    </row>
    <row r="1550" spans="2:54" x14ac:dyDescent="0.2">
      <c r="B1550" s="13"/>
      <c r="C1550" s="12"/>
      <c r="D1550" s="12"/>
      <c r="E1550" s="12"/>
      <c r="F1550" s="12"/>
      <c r="G1550" s="12"/>
      <c r="H1550" s="12"/>
      <c r="I1550" s="15"/>
      <c r="J1550" s="31"/>
      <c r="K1550" s="180"/>
      <c r="L1550" s="40"/>
      <c r="M1550" s="14"/>
      <c r="N1550" s="16"/>
      <c r="O1550" s="49"/>
      <c r="P1550" s="64"/>
      <c r="Q1550" s="18"/>
      <c r="R1550" s="181">
        <f t="shared" si="222"/>
        <v>0</v>
      </c>
      <c r="S1550" s="181">
        <f t="shared" si="223"/>
        <v>0</v>
      </c>
      <c r="T1550" s="181">
        <f t="shared" si="224"/>
        <v>0</v>
      </c>
      <c r="AQ1550" s="1">
        <f>COUNT(L$11:L1550)</f>
        <v>37</v>
      </c>
      <c r="AR1550" s="43">
        <f t="shared" si="225"/>
        <v>40933</v>
      </c>
      <c r="AS1550" s="44">
        <f t="shared" si="226"/>
        <v>89.120000000000019</v>
      </c>
      <c r="AT1550" s="10" t="str">
        <f t="shared" si="227"/>
        <v/>
      </c>
      <c r="AU1550" s="20" t="str">
        <f t="shared" si="228"/>
        <v/>
      </c>
      <c r="AV1550" s="42">
        <f t="shared" si="229"/>
        <v>1</v>
      </c>
      <c r="AW1550" s="89">
        <f t="shared" si="230"/>
        <v>0</v>
      </c>
      <c r="AX1550" s="168"/>
      <c r="AY1550" s="60"/>
      <c r="AZ1550" s="61"/>
      <c r="BB1550" s="61" t="str">
        <f>IF(Settings!I1546&lt;&gt;"",Settings!I1546,"")</f>
        <v/>
      </c>
    </row>
    <row r="1551" spans="2:54" x14ac:dyDescent="0.2">
      <c r="B1551" s="13"/>
      <c r="C1551" s="12"/>
      <c r="D1551" s="12"/>
      <c r="E1551" s="12"/>
      <c r="F1551" s="12"/>
      <c r="G1551" s="12"/>
      <c r="H1551" s="12"/>
      <c r="I1551" s="15"/>
      <c r="J1551" s="31"/>
      <c r="K1551" s="180"/>
      <c r="L1551" s="40"/>
      <c r="M1551" s="14"/>
      <c r="N1551" s="16"/>
      <c r="O1551" s="49"/>
      <c r="P1551" s="64"/>
      <c r="Q1551" s="18"/>
      <c r="R1551" s="181">
        <f t="shared" si="222"/>
        <v>0</v>
      </c>
      <c r="S1551" s="181">
        <f t="shared" si="223"/>
        <v>0</v>
      </c>
      <c r="T1551" s="181">
        <f t="shared" si="224"/>
        <v>0</v>
      </c>
      <c r="AQ1551" s="1">
        <f>COUNT(L$11:L1551)</f>
        <v>37</v>
      </c>
      <c r="AR1551" s="43">
        <f t="shared" si="225"/>
        <v>40933</v>
      </c>
      <c r="AS1551" s="44">
        <f t="shared" si="226"/>
        <v>89.120000000000019</v>
      </c>
      <c r="AT1551" s="10" t="str">
        <f t="shared" si="227"/>
        <v/>
      </c>
      <c r="AU1551" s="20" t="str">
        <f t="shared" si="228"/>
        <v/>
      </c>
      <c r="AV1551" s="42">
        <f t="shared" si="229"/>
        <v>1</v>
      </c>
      <c r="AW1551" s="89">
        <f t="shared" si="230"/>
        <v>0</v>
      </c>
      <c r="AX1551" s="168"/>
      <c r="AY1551" s="60"/>
      <c r="AZ1551" s="61"/>
      <c r="BB1551" s="61" t="str">
        <f>IF(Settings!I1547&lt;&gt;"",Settings!I1547,"")</f>
        <v/>
      </c>
    </row>
    <row r="1552" spans="2:54" x14ac:dyDescent="0.2">
      <c r="B1552" s="13"/>
      <c r="C1552" s="12"/>
      <c r="D1552" s="12"/>
      <c r="E1552" s="12"/>
      <c r="F1552" s="12"/>
      <c r="G1552" s="12"/>
      <c r="H1552" s="12"/>
      <c r="I1552" s="15"/>
      <c r="J1552" s="31"/>
      <c r="K1552" s="180"/>
      <c r="L1552" s="40"/>
      <c r="M1552" s="14"/>
      <c r="N1552" s="16"/>
      <c r="O1552" s="49"/>
      <c r="P1552" s="64"/>
      <c r="Q1552" s="18"/>
      <c r="R1552" s="181">
        <f t="shared" si="222"/>
        <v>0</v>
      </c>
      <c r="S1552" s="181">
        <f t="shared" si="223"/>
        <v>0</v>
      </c>
      <c r="T1552" s="181">
        <f t="shared" si="224"/>
        <v>0</v>
      </c>
      <c r="AQ1552" s="1">
        <f>COUNT(L$11:L1552)</f>
        <v>37</v>
      </c>
      <c r="AR1552" s="43">
        <f t="shared" si="225"/>
        <v>40933</v>
      </c>
      <c r="AS1552" s="44">
        <f t="shared" si="226"/>
        <v>89.120000000000019</v>
      </c>
      <c r="AT1552" s="10" t="str">
        <f t="shared" si="227"/>
        <v/>
      </c>
      <c r="AU1552" s="20" t="str">
        <f t="shared" si="228"/>
        <v/>
      </c>
      <c r="AV1552" s="42">
        <f t="shared" si="229"/>
        <v>1</v>
      </c>
      <c r="AW1552" s="89">
        <f t="shared" si="230"/>
        <v>0</v>
      </c>
      <c r="AX1552" s="168"/>
      <c r="AY1552" s="60"/>
      <c r="AZ1552" s="61"/>
      <c r="BB1552" s="61" t="str">
        <f>IF(Settings!I1548&lt;&gt;"",Settings!I1548,"")</f>
        <v/>
      </c>
    </row>
    <row r="1553" spans="2:54" x14ac:dyDescent="0.2">
      <c r="B1553" s="13"/>
      <c r="C1553" s="12"/>
      <c r="D1553" s="12"/>
      <c r="E1553" s="12"/>
      <c r="F1553" s="12"/>
      <c r="G1553" s="12"/>
      <c r="H1553" s="12"/>
      <c r="I1553" s="15"/>
      <c r="J1553" s="31"/>
      <c r="K1553" s="180"/>
      <c r="L1553" s="40"/>
      <c r="M1553" s="14"/>
      <c r="N1553" s="16"/>
      <c r="O1553" s="49"/>
      <c r="P1553" s="64"/>
      <c r="Q1553" s="18"/>
      <c r="R1553" s="181">
        <f t="shared" si="222"/>
        <v>0</v>
      </c>
      <c r="S1553" s="181">
        <f t="shared" si="223"/>
        <v>0</v>
      </c>
      <c r="T1553" s="181">
        <f t="shared" si="224"/>
        <v>0</v>
      </c>
      <c r="AQ1553" s="1">
        <f>COUNT(L$11:L1553)</f>
        <v>37</v>
      </c>
      <c r="AR1553" s="43">
        <f t="shared" si="225"/>
        <v>40933</v>
      </c>
      <c r="AS1553" s="44">
        <f t="shared" si="226"/>
        <v>89.120000000000019</v>
      </c>
      <c r="AT1553" s="10" t="str">
        <f t="shared" si="227"/>
        <v/>
      </c>
      <c r="AU1553" s="20" t="str">
        <f t="shared" si="228"/>
        <v/>
      </c>
      <c r="AV1553" s="42">
        <f t="shared" si="229"/>
        <v>1</v>
      </c>
      <c r="AW1553" s="89">
        <f t="shared" si="230"/>
        <v>0</v>
      </c>
      <c r="AX1553" s="168"/>
      <c r="AY1553" s="60"/>
      <c r="AZ1553" s="61"/>
      <c r="BB1553" s="61" t="str">
        <f>IF(Settings!I1549&lt;&gt;"",Settings!I1549,"")</f>
        <v/>
      </c>
    </row>
    <row r="1554" spans="2:54" x14ac:dyDescent="0.2">
      <c r="B1554" s="13"/>
      <c r="C1554" s="12"/>
      <c r="D1554" s="12"/>
      <c r="E1554" s="12"/>
      <c r="F1554" s="12"/>
      <c r="G1554" s="12"/>
      <c r="H1554" s="12"/>
      <c r="I1554" s="15"/>
      <c r="J1554" s="31"/>
      <c r="K1554" s="180"/>
      <c r="L1554" s="40"/>
      <c r="M1554" s="14"/>
      <c r="N1554" s="16"/>
      <c r="O1554" s="49"/>
      <c r="P1554" s="64"/>
      <c r="Q1554" s="18"/>
      <c r="R1554" s="181">
        <f t="shared" si="222"/>
        <v>0</v>
      </c>
      <c r="S1554" s="181">
        <f t="shared" si="223"/>
        <v>0</v>
      </c>
      <c r="T1554" s="181">
        <f t="shared" si="224"/>
        <v>0</v>
      </c>
      <c r="AQ1554" s="1">
        <f>COUNT(L$11:L1554)</f>
        <v>37</v>
      </c>
      <c r="AR1554" s="43">
        <f t="shared" si="225"/>
        <v>40933</v>
      </c>
      <c r="AS1554" s="44">
        <f t="shared" si="226"/>
        <v>89.120000000000019</v>
      </c>
      <c r="AT1554" s="10" t="str">
        <f t="shared" si="227"/>
        <v/>
      </c>
      <c r="AU1554" s="20" t="str">
        <f t="shared" si="228"/>
        <v/>
      </c>
      <c r="AV1554" s="42">
        <f t="shared" si="229"/>
        <v>1</v>
      </c>
      <c r="AW1554" s="89">
        <f t="shared" si="230"/>
        <v>0</v>
      </c>
      <c r="AX1554" s="168"/>
      <c r="AY1554" s="60"/>
      <c r="AZ1554" s="61"/>
      <c r="BB1554" s="61" t="str">
        <f>IF(Settings!I1550&lt;&gt;"",Settings!I1550,"")</f>
        <v/>
      </c>
    </row>
    <row r="1555" spans="2:54" x14ac:dyDescent="0.2">
      <c r="B1555" s="13"/>
      <c r="C1555" s="12"/>
      <c r="D1555" s="12"/>
      <c r="E1555" s="12"/>
      <c r="F1555" s="12"/>
      <c r="G1555" s="12"/>
      <c r="H1555" s="12"/>
      <c r="I1555" s="15"/>
      <c r="J1555" s="31"/>
      <c r="K1555" s="180"/>
      <c r="L1555" s="40"/>
      <c r="M1555" s="14"/>
      <c r="N1555" s="16"/>
      <c r="O1555" s="49"/>
      <c r="P1555" s="64"/>
      <c r="Q1555" s="18"/>
      <c r="R1555" s="181">
        <f t="shared" si="222"/>
        <v>0</v>
      </c>
      <c r="S1555" s="181">
        <f t="shared" si="223"/>
        <v>0</v>
      </c>
      <c r="T1555" s="181">
        <f t="shared" si="224"/>
        <v>0</v>
      </c>
      <c r="AQ1555" s="1">
        <f>COUNT(L$11:L1555)</f>
        <v>37</v>
      </c>
      <c r="AR1555" s="43">
        <f t="shared" si="225"/>
        <v>40933</v>
      </c>
      <c r="AS1555" s="44">
        <f t="shared" si="226"/>
        <v>89.120000000000019</v>
      </c>
      <c r="AT1555" s="10" t="str">
        <f t="shared" si="227"/>
        <v/>
      </c>
      <c r="AU1555" s="20" t="str">
        <f t="shared" si="228"/>
        <v/>
      </c>
      <c r="AV1555" s="42">
        <f t="shared" si="229"/>
        <v>1</v>
      </c>
      <c r="AW1555" s="89">
        <f t="shared" si="230"/>
        <v>0</v>
      </c>
      <c r="AX1555" s="168"/>
      <c r="AY1555" s="60"/>
      <c r="AZ1555" s="61"/>
      <c r="BB1555" s="61" t="str">
        <f>IF(Settings!I1551&lt;&gt;"",Settings!I1551,"")</f>
        <v/>
      </c>
    </row>
    <row r="1556" spans="2:54" x14ac:dyDescent="0.2">
      <c r="B1556" s="13"/>
      <c r="C1556" s="12"/>
      <c r="D1556" s="12"/>
      <c r="E1556" s="12"/>
      <c r="F1556" s="12"/>
      <c r="G1556" s="12"/>
      <c r="H1556" s="12"/>
      <c r="I1556" s="15"/>
      <c r="J1556" s="31"/>
      <c r="K1556" s="180"/>
      <c r="L1556" s="40"/>
      <c r="M1556" s="14"/>
      <c r="N1556" s="16"/>
      <c r="O1556" s="49"/>
      <c r="P1556" s="64"/>
      <c r="Q1556" s="18"/>
      <c r="R1556" s="181">
        <f t="shared" si="222"/>
        <v>0</v>
      </c>
      <c r="S1556" s="181">
        <f t="shared" si="223"/>
        <v>0</v>
      </c>
      <c r="T1556" s="181">
        <f t="shared" si="224"/>
        <v>0</v>
      </c>
      <c r="AQ1556" s="1">
        <f>COUNT(L$11:L1556)</f>
        <v>37</v>
      </c>
      <c r="AR1556" s="43">
        <f t="shared" si="225"/>
        <v>40933</v>
      </c>
      <c r="AS1556" s="44">
        <f t="shared" si="226"/>
        <v>89.120000000000019</v>
      </c>
      <c r="AT1556" s="10" t="str">
        <f t="shared" si="227"/>
        <v/>
      </c>
      <c r="AU1556" s="20" t="str">
        <f t="shared" si="228"/>
        <v/>
      </c>
      <c r="AV1556" s="42">
        <f t="shared" si="229"/>
        <v>1</v>
      </c>
      <c r="AW1556" s="89">
        <f t="shared" si="230"/>
        <v>0</v>
      </c>
      <c r="AX1556" s="168"/>
      <c r="AY1556" s="60"/>
      <c r="AZ1556" s="61"/>
      <c r="BB1556" s="61" t="str">
        <f>IF(Settings!I1552&lt;&gt;"",Settings!I1552,"")</f>
        <v/>
      </c>
    </row>
    <row r="1557" spans="2:54" x14ac:dyDescent="0.2">
      <c r="B1557" s="13"/>
      <c r="C1557" s="12"/>
      <c r="D1557" s="12"/>
      <c r="E1557" s="12"/>
      <c r="F1557" s="12"/>
      <c r="G1557" s="12"/>
      <c r="H1557" s="12"/>
      <c r="I1557" s="15"/>
      <c r="J1557" s="31"/>
      <c r="K1557" s="180"/>
      <c r="L1557" s="40"/>
      <c r="M1557" s="14"/>
      <c r="N1557" s="16"/>
      <c r="O1557" s="49"/>
      <c r="P1557" s="64"/>
      <c r="Q1557" s="18"/>
      <c r="R1557" s="181">
        <f t="shared" si="222"/>
        <v>0</v>
      </c>
      <c r="S1557" s="181">
        <f t="shared" si="223"/>
        <v>0</v>
      </c>
      <c r="T1557" s="181">
        <f t="shared" si="224"/>
        <v>0</v>
      </c>
      <c r="AQ1557" s="1">
        <f>COUNT(L$11:L1557)</f>
        <v>37</v>
      </c>
      <c r="AR1557" s="43">
        <f t="shared" si="225"/>
        <v>40933</v>
      </c>
      <c r="AS1557" s="44">
        <f t="shared" si="226"/>
        <v>89.120000000000019</v>
      </c>
      <c r="AT1557" s="10" t="str">
        <f t="shared" si="227"/>
        <v/>
      </c>
      <c r="AU1557" s="20" t="str">
        <f t="shared" si="228"/>
        <v/>
      </c>
      <c r="AV1557" s="42">
        <f t="shared" si="229"/>
        <v>1</v>
      </c>
      <c r="AW1557" s="89">
        <f t="shared" si="230"/>
        <v>0</v>
      </c>
      <c r="AX1557" s="168"/>
      <c r="AY1557" s="60"/>
      <c r="AZ1557" s="61"/>
      <c r="BB1557" s="61" t="str">
        <f>IF(Settings!I1553&lt;&gt;"",Settings!I1553,"")</f>
        <v/>
      </c>
    </row>
    <row r="1558" spans="2:54" x14ac:dyDescent="0.2">
      <c r="B1558" s="13"/>
      <c r="C1558" s="12"/>
      <c r="D1558" s="12"/>
      <c r="E1558" s="12"/>
      <c r="F1558" s="12"/>
      <c r="G1558" s="12"/>
      <c r="H1558" s="12"/>
      <c r="I1558" s="15"/>
      <c r="J1558" s="31"/>
      <c r="K1558" s="180"/>
      <c r="L1558" s="40"/>
      <c r="M1558" s="14"/>
      <c r="N1558" s="16"/>
      <c r="O1558" s="49"/>
      <c r="P1558" s="64"/>
      <c r="Q1558" s="18"/>
      <c r="R1558" s="181">
        <f t="shared" si="222"/>
        <v>0</v>
      </c>
      <c r="S1558" s="181">
        <f t="shared" si="223"/>
        <v>0</v>
      </c>
      <c r="T1558" s="181">
        <f t="shared" si="224"/>
        <v>0</v>
      </c>
      <c r="AQ1558" s="1">
        <f>COUNT(L$11:L1558)</f>
        <v>37</v>
      </c>
      <c r="AR1558" s="43">
        <f t="shared" si="225"/>
        <v>40933</v>
      </c>
      <c r="AS1558" s="44">
        <f t="shared" si="226"/>
        <v>89.120000000000019</v>
      </c>
      <c r="AT1558" s="10" t="str">
        <f t="shared" si="227"/>
        <v/>
      </c>
      <c r="AU1558" s="20" t="str">
        <f t="shared" si="228"/>
        <v/>
      </c>
      <c r="AV1558" s="42">
        <f t="shared" si="229"/>
        <v>1</v>
      </c>
      <c r="AW1558" s="89">
        <f t="shared" si="230"/>
        <v>0</v>
      </c>
      <c r="AX1558" s="168"/>
      <c r="AY1558" s="60"/>
      <c r="AZ1558" s="61"/>
      <c r="BB1558" s="61" t="str">
        <f>IF(Settings!I1554&lt;&gt;"",Settings!I1554,"")</f>
        <v/>
      </c>
    </row>
    <row r="1559" spans="2:54" x14ac:dyDescent="0.2">
      <c r="B1559" s="13"/>
      <c r="C1559" s="12"/>
      <c r="D1559" s="12"/>
      <c r="E1559" s="12"/>
      <c r="F1559" s="12"/>
      <c r="G1559" s="12"/>
      <c r="H1559" s="12"/>
      <c r="I1559" s="15"/>
      <c r="J1559" s="31"/>
      <c r="K1559" s="180"/>
      <c r="L1559" s="40"/>
      <c r="M1559" s="14"/>
      <c r="N1559" s="16"/>
      <c r="O1559" s="49"/>
      <c r="P1559" s="64"/>
      <c r="Q1559" s="18"/>
      <c r="R1559" s="181">
        <f t="shared" si="222"/>
        <v>0</v>
      </c>
      <c r="S1559" s="181">
        <f t="shared" si="223"/>
        <v>0</v>
      </c>
      <c r="T1559" s="181">
        <f t="shared" si="224"/>
        <v>0</v>
      </c>
      <c r="AQ1559" s="1">
        <f>COUNT(L$11:L1559)</f>
        <v>37</v>
      </c>
      <c r="AR1559" s="43">
        <f t="shared" si="225"/>
        <v>40933</v>
      </c>
      <c r="AS1559" s="44">
        <f t="shared" si="226"/>
        <v>89.120000000000019</v>
      </c>
      <c r="AT1559" s="10" t="str">
        <f t="shared" si="227"/>
        <v/>
      </c>
      <c r="AU1559" s="20" t="str">
        <f t="shared" si="228"/>
        <v/>
      </c>
      <c r="AV1559" s="42">
        <f t="shared" si="229"/>
        <v>1</v>
      </c>
      <c r="AW1559" s="89">
        <f t="shared" si="230"/>
        <v>0</v>
      </c>
      <c r="AX1559" s="168"/>
      <c r="AY1559" s="60"/>
      <c r="AZ1559" s="61"/>
      <c r="BB1559" s="61" t="str">
        <f>IF(Settings!I1555&lt;&gt;"",Settings!I1555,"")</f>
        <v/>
      </c>
    </row>
    <row r="1560" spans="2:54" x14ac:dyDescent="0.2">
      <c r="B1560" s="13"/>
      <c r="C1560" s="12"/>
      <c r="D1560" s="12"/>
      <c r="E1560" s="12"/>
      <c r="F1560" s="12"/>
      <c r="G1560" s="12"/>
      <c r="H1560" s="12"/>
      <c r="I1560" s="15"/>
      <c r="J1560" s="31"/>
      <c r="K1560" s="180"/>
      <c r="L1560" s="40"/>
      <c r="M1560" s="14"/>
      <c r="N1560" s="16"/>
      <c r="O1560" s="49"/>
      <c r="P1560" s="64"/>
      <c r="Q1560" s="18"/>
      <c r="R1560" s="181">
        <f t="shared" si="222"/>
        <v>0</v>
      </c>
      <c r="S1560" s="181">
        <f t="shared" si="223"/>
        <v>0</v>
      </c>
      <c r="T1560" s="181">
        <f t="shared" si="224"/>
        <v>0</v>
      </c>
      <c r="AQ1560" s="1">
        <f>COUNT(L$11:L1560)</f>
        <v>37</v>
      </c>
      <c r="AR1560" s="43">
        <f t="shared" si="225"/>
        <v>40933</v>
      </c>
      <c r="AS1560" s="44">
        <f t="shared" si="226"/>
        <v>89.120000000000019</v>
      </c>
      <c r="AT1560" s="10" t="str">
        <f t="shared" si="227"/>
        <v/>
      </c>
      <c r="AU1560" s="20" t="str">
        <f t="shared" si="228"/>
        <v/>
      </c>
      <c r="AV1560" s="42">
        <f t="shared" si="229"/>
        <v>1</v>
      </c>
      <c r="AW1560" s="89">
        <f t="shared" si="230"/>
        <v>0</v>
      </c>
      <c r="AX1560" s="168"/>
      <c r="AY1560" s="60"/>
      <c r="AZ1560" s="61"/>
      <c r="BB1560" s="61" t="str">
        <f>IF(Settings!I1556&lt;&gt;"",Settings!I1556,"")</f>
        <v/>
      </c>
    </row>
    <row r="1561" spans="2:54" x14ac:dyDescent="0.2">
      <c r="B1561" s="13"/>
      <c r="C1561" s="12"/>
      <c r="D1561" s="12"/>
      <c r="E1561" s="12"/>
      <c r="F1561" s="12"/>
      <c r="G1561" s="12"/>
      <c r="H1561" s="12"/>
      <c r="I1561" s="15"/>
      <c r="J1561" s="31"/>
      <c r="K1561" s="180"/>
      <c r="L1561" s="40"/>
      <c r="M1561" s="14"/>
      <c r="N1561" s="16"/>
      <c r="O1561" s="49"/>
      <c r="P1561" s="64"/>
      <c r="Q1561" s="18"/>
      <c r="R1561" s="181">
        <f t="shared" si="222"/>
        <v>0</v>
      </c>
      <c r="S1561" s="181">
        <f t="shared" si="223"/>
        <v>0</v>
      </c>
      <c r="T1561" s="181">
        <f t="shared" si="224"/>
        <v>0</v>
      </c>
      <c r="AQ1561" s="1">
        <f>COUNT(L$11:L1561)</f>
        <v>37</v>
      </c>
      <c r="AR1561" s="43">
        <f t="shared" si="225"/>
        <v>40933</v>
      </c>
      <c r="AS1561" s="44">
        <f t="shared" si="226"/>
        <v>89.120000000000019</v>
      </c>
      <c r="AT1561" s="10" t="str">
        <f t="shared" si="227"/>
        <v/>
      </c>
      <c r="AU1561" s="20" t="str">
        <f t="shared" si="228"/>
        <v/>
      </c>
      <c r="AV1561" s="42">
        <f t="shared" si="229"/>
        <v>1</v>
      </c>
      <c r="AW1561" s="89">
        <f t="shared" si="230"/>
        <v>0</v>
      </c>
      <c r="AX1561" s="168"/>
      <c r="AY1561" s="60"/>
      <c r="AZ1561" s="61"/>
      <c r="BB1561" s="61" t="str">
        <f>IF(Settings!I1557&lt;&gt;"",Settings!I1557,"")</f>
        <v/>
      </c>
    </row>
    <row r="1562" spans="2:54" x14ac:dyDescent="0.2">
      <c r="B1562" s="13"/>
      <c r="C1562" s="12"/>
      <c r="D1562" s="12"/>
      <c r="E1562" s="12"/>
      <c r="F1562" s="12"/>
      <c r="G1562" s="12"/>
      <c r="H1562" s="12"/>
      <c r="I1562" s="15"/>
      <c r="J1562" s="31"/>
      <c r="K1562" s="180"/>
      <c r="L1562" s="40"/>
      <c r="M1562" s="14"/>
      <c r="N1562" s="16"/>
      <c r="O1562" s="49"/>
      <c r="P1562" s="64"/>
      <c r="Q1562" s="18"/>
      <c r="R1562" s="181">
        <f t="shared" si="222"/>
        <v>0</v>
      </c>
      <c r="S1562" s="181">
        <f t="shared" si="223"/>
        <v>0</v>
      </c>
      <c r="T1562" s="181">
        <f t="shared" si="224"/>
        <v>0</v>
      </c>
      <c r="AQ1562" s="1">
        <f>COUNT(L$11:L1562)</f>
        <v>37</v>
      </c>
      <c r="AR1562" s="43">
        <f t="shared" si="225"/>
        <v>40933</v>
      </c>
      <c r="AS1562" s="44">
        <f t="shared" si="226"/>
        <v>89.120000000000019</v>
      </c>
      <c r="AT1562" s="10" t="str">
        <f t="shared" si="227"/>
        <v/>
      </c>
      <c r="AU1562" s="20" t="str">
        <f t="shared" si="228"/>
        <v/>
      </c>
      <c r="AV1562" s="42">
        <f t="shared" si="229"/>
        <v>1</v>
      </c>
      <c r="AW1562" s="89">
        <f t="shared" si="230"/>
        <v>0</v>
      </c>
      <c r="AX1562" s="168"/>
      <c r="AY1562" s="60"/>
      <c r="AZ1562" s="61"/>
      <c r="BB1562" s="61" t="str">
        <f>IF(Settings!I1558&lt;&gt;"",Settings!I1558,"")</f>
        <v/>
      </c>
    </row>
    <row r="1563" spans="2:54" x14ac:dyDescent="0.2">
      <c r="B1563" s="13"/>
      <c r="C1563" s="12"/>
      <c r="D1563" s="12"/>
      <c r="E1563" s="12"/>
      <c r="F1563" s="12"/>
      <c r="G1563" s="12"/>
      <c r="H1563" s="12"/>
      <c r="I1563" s="15"/>
      <c r="J1563" s="31"/>
      <c r="K1563" s="180"/>
      <c r="L1563" s="40"/>
      <c r="M1563" s="14"/>
      <c r="N1563" s="16"/>
      <c r="O1563" s="49"/>
      <c r="P1563" s="64"/>
      <c r="Q1563" s="18"/>
      <c r="R1563" s="181">
        <f t="shared" si="222"/>
        <v>0</v>
      </c>
      <c r="S1563" s="181">
        <f t="shared" si="223"/>
        <v>0</v>
      </c>
      <c r="T1563" s="181">
        <f t="shared" si="224"/>
        <v>0</v>
      </c>
      <c r="AQ1563" s="1">
        <f>COUNT(L$11:L1563)</f>
        <v>37</v>
      </c>
      <c r="AR1563" s="43">
        <f t="shared" si="225"/>
        <v>40933</v>
      </c>
      <c r="AS1563" s="44">
        <f t="shared" si="226"/>
        <v>89.120000000000019</v>
      </c>
      <c r="AT1563" s="10" t="str">
        <f t="shared" si="227"/>
        <v/>
      </c>
      <c r="AU1563" s="20" t="str">
        <f t="shared" si="228"/>
        <v/>
      </c>
      <c r="AV1563" s="42">
        <f t="shared" si="229"/>
        <v>1</v>
      </c>
      <c r="AW1563" s="89">
        <f t="shared" si="230"/>
        <v>0</v>
      </c>
      <c r="AX1563" s="168"/>
      <c r="AY1563" s="60"/>
      <c r="AZ1563" s="61"/>
      <c r="BB1563" s="61" t="str">
        <f>IF(Settings!I1559&lt;&gt;"",Settings!I1559,"")</f>
        <v/>
      </c>
    </row>
    <row r="1564" spans="2:54" x14ac:dyDescent="0.2">
      <c r="B1564" s="13"/>
      <c r="C1564" s="12"/>
      <c r="D1564" s="12"/>
      <c r="E1564" s="12"/>
      <c r="F1564" s="12"/>
      <c r="G1564" s="12"/>
      <c r="H1564" s="12"/>
      <c r="I1564" s="15"/>
      <c r="J1564" s="31"/>
      <c r="K1564" s="180"/>
      <c r="L1564" s="40"/>
      <c r="M1564" s="14"/>
      <c r="N1564" s="16"/>
      <c r="O1564" s="49"/>
      <c r="P1564" s="64"/>
      <c r="Q1564" s="18"/>
      <c r="R1564" s="181">
        <f t="shared" si="222"/>
        <v>0</v>
      </c>
      <c r="S1564" s="181">
        <f t="shared" si="223"/>
        <v>0</v>
      </c>
      <c r="T1564" s="181">
        <f t="shared" si="224"/>
        <v>0</v>
      </c>
      <c r="AQ1564" s="1">
        <f>COUNT(L$11:L1564)</f>
        <v>37</v>
      </c>
      <c r="AR1564" s="43">
        <f t="shared" si="225"/>
        <v>40933</v>
      </c>
      <c r="AS1564" s="44">
        <f t="shared" si="226"/>
        <v>89.120000000000019</v>
      </c>
      <c r="AT1564" s="10" t="str">
        <f t="shared" si="227"/>
        <v/>
      </c>
      <c r="AU1564" s="20" t="str">
        <f t="shared" si="228"/>
        <v/>
      </c>
      <c r="AV1564" s="42">
        <f t="shared" si="229"/>
        <v>1</v>
      </c>
      <c r="AW1564" s="89">
        <f t="shared" si="230"/>
        <v>0</v>
      </c>
      <c r="AX1564" s="168"/>
      <c r="AY1564" s="60"/>
      <c r="AZ1564" s="61"/>
      <c r="BB1564" s="61" t="str">
        <f>IF(Settings!I1560&lt;&gt;"",Settings!I1560,"")</f>
        <v/>
      </c>
    </row>
    <row r="1565" spans="2:54" x14ac:dyDescent="0.2">
      <c r="B1565" s="13"/>
      <c r="C1565" s="12"/>
      <c r="D1565" s="12"/>
      <c r="E1565" s="12"/>
      <c r="F1565" s="12"/>
      <c r="G1565" s="12"/>
      <c r="H1565" s="12"/>
      <c r="I1565" s="15"/>
      <c r="J1565" s="31"/>
      <c r="K1565" s="180"/>
      <c r="L1565" s="40"/>
      <c r="M1565" s="14"/>
      <c r="N1565" s="16"/>
      <c r="O1565" s="49"/>
      <c r="P1565" s="64"/>
      <c r="Q1565" s="18"/>
      <c r="R1565" s="181">
        <f t="shared" si="222"/>
        <v>0</v>
      </c>
      <c r="S1565" s="181">
        <f t="shared" si="223"/>
        <v>0</v>
      </c>
      <c r="T1565" s="181">
        <f t="shared" si="224"/>
        <v>0</v>
      </c>
      <c r="AQ1565" s="1">
        <f>COUNT(L$11:L1565)</f>
        <v>37</v>
      </c>
      <c r="AR1565" s="43">
        <f t="shared" si="225"/>
        <v>40933</v>
      </c>
      <c r="AS1565" s="44">
        <f t="shared" si="226"/>
        <v>89.120000000000019</v>
      </c>
      <c r="AT1565" s="10" t="str">
        <f t="shared" si="227"/>
        <v/>
      </c>
      <c r="AU1565" s="20" t="str">
        <f t="shared" si="228"/>
        <v/>
      </c>
      <c r="AV1565" s="42">
        <f t="shared" si="229"/>
        <v>1</v>
      </c>
      <c r="AW1565" s="89">
        <f t="shared" si="230"/>
        <v>0</v>
      </c>
      <c r="AX1565" s="168"/>
      <c r="AY1565" s="60"/>
      <c r="AZ1565" s="61"/>
      <c r="BB1565" s="61" t="str">
        <f>IF(Settings!I1561&lt;&gt;"",Settings!I1561,"")</f>
        <v/>
      </c>
    </row>
    <row r="1566" spans="2:54" x14ac:dyDescent="0.2">
      <c r="B1566" s="13"/>
      <c r="C1566" s="12"/>
      <c r="D1566" s="12"/>
      <c r="E1566" s="12"/>
      <c r="F1566" s="12"/>
      <c r="G1566" s="12"/>
      <c r="H1566" s="12"/>
      <c r="I1566" s="15"/>
      <c r="J1566" s="31"/>
      <c r="K1566" s="180"/>
      <c r="L1566" s="40"/>
      <c r="M1566" s="14"/>
      <c r="N1566" s="16"/>
      <c r="O1566" s="49"/>
      <c r="P1566" s="64"/>
      <c r="Q1566" s="18"/>
      <c r="R1566" s="181">
        <f t="shared" si="222"/>
        <v>0</v>
      </c>
      <c r="S1566" s="181">
        <f t="shared" si="223"/>
        <v>0</v>
      </c>
      <c r="T1566" s="181">
        <f t="shared" si="224"/>
        <v>0</v>
      </c>
      <c r="AQ1566" s="1">
        <f>COUNT(L$11:L1566)</f>
        <v>37</v>
      </c>
      <c r="AR1566" s="43">
        <f t="shared" si="225"/>
        <v>40933</v>
      </c>
      <c r="AS1566" s="44">
        <f t="shared" si="226"/>
        <v>89.120000000000019</v>
      </c>
      <c r="AT1566" s="10" t="str">
        <f t="shared" si="227"/>
        <v/>
      </c>
      <c r="AU1566" s="20" t="str">
        <f t="shared" si="228"/>
        <v/>
      </c>
      <c r="AV1566" s="42">
        <f t="shared" si="229"/>
        <v>1</v>
      </c>
      <c r="AW1566" s="89">
        <f t="shared" si="230"/>
        <v>0</v>
      </c>
      <c r="AX1566" s="168"/>
      <c r="AY1566" s="60"/>
      <c r="AZ1566" s="61"/>
      <c r="BB1566" s="61" t="str">
        <f>IF(Settings!I1562&lt;&gt;"",Settings!I1562,"")</f>
        <v/>
      </c>
    </row>
    <row r="1567" spans="2:54" x14ac:dyDescent="0.2">
      <c r="B1567" s="13"/>
      <c r="C1567" s="12"/>
      <c r="D1567" s="12"/>
      <c r="E1567" s="12"/>
      <c r="F1567" s="12"/>
      <c r="G1567" s="12"/>
      <c r="H1567" s="12"/>
      <c r="I1567" s="15"/>
      <c r="J1567" s="31"/>
      <c r="K1567" s="180"/>
      <c r="L1567" s="40"/>
      <c r="M1567" s="14"/>
      <c r="N1567" s="16"/>
      <c r="O1567" s="49"/>
      <c r="P1567" s="64"/>
      <c r="Q1567" s="18"/>
      <c r="R1567" s="181">
        <f t="shared" si="222"/>
        <v>0</v>
      </c>
      <c r="S1567" s="181">
        <f t="shared" si="223"/>
        <v>0</v>
      </c>
      <c r="T1567" s="181">
        <f t="shared" si="224"/>
        <v>0</v>
      </c>
      <c r="AQ1567" s="1">
        <f>COUNT(L$11:L1567)</f>
        <v>37</v>
      </c>
      <c r="AR1567" s="43">
        <f t="shared" si="225"/>
        <v>40933</v>
      </c>
      <c r="AS1567" s="44">
        <f t="shared" si="226"/>
        <v>89.120000000000019</v>
      </c>
      <c r="AT1567" s="10" t="str">
        <f t="shared" si="227"/>
        <v/>
      </c>
      <c r="AU1567" s="20" t="str">
        <f t="shared" si="228"/>
        <v/>
      </c>
      <c r="AV1567" s="42">
        <f t="shared" si="229"/>
        <v>1</v>
      </c>
      <c r="AW1567" s="89">
        <f t="shared" si="230"/>
        <v>0</v>
      </c>
      <c r="AX1567" s="168"/>
      <c r="AY1567" s="60"/>
      <c r="AZ1567" s="61"/>
      <c r="BB1567" s="61" t="str">
        <f>IF(Settings!I1563&lt;&gt;"",Settings!I1563,"")</f>
        <v/>
      </c>
    </row>
    <row r="1568" spans="2:54" x14ac:dyDescent="0.2">
      <c r="B1568" s="13"/>
      <c r="C1568" s="12"/>
      <c r="D1568" s="12"/>
      <c r="E1568" s="12"/>
      <c r="F1568" s="12"/>
      <c r="G1568" s="12"/>
      <c r="H1568" s="12"/>
      <c r="I1568" s="15"/>
      <c r="J1568" s="31"/>
      <c r="K1568" s="180"/>
      <c r="L1568" s="40"/>
      <c r="M1568" s="14"/>
      <c r="N1568" s="16"/>
      <c r="O1568" s="49"/>
      <c r="P1568" s="64"/>
      <c r="Q1568" s="18"/>
      <c r="R1568" s="181">
        <f t="shared" si="222"/>
        <v>0</v>
      </c>
      <c r="S1568" s="181">
        <f t="shared" si="223"/>
        <v>0</v>
      </c>
      <c r="T1568" s="181">
        <f t="shared" si="224"/>
        <v>0</v>
      </c>
      <c r="AQ1568" s="1">
        <f>COUNT(L$11:L1568)</f>
        <v>37</v>
      </c>
      <c r="AR1568" s="43">
        <f t="shared" si="225"/>
        <v>40933</v>
      </c>
      <c r="AS1568" s="44">
        <f t="shared" si="226"/>
        <v>89.120000000000019</v>
      </c>
      <c r="AT1568" s="10" t="str">
        <f t="shared" si="227"/>
        <v/>
      </c>
      <c r="AU1568" s="20" t="str">
        <f t="shared" si="228"/>
        <v/>
      </c>
      <c r="AV1568" s="42">
        <f t="shared" si="229"/>
        <v>1</v>
      </c>
      <c r="AW1568" s="89">
        <f t="shared" si="230"/>
        <v>0</v>
      </c>
      <c r="AX1568" s="168"/>
      <c r="AY1568" s="60"/>
      <c r="AZ1568" s="61"/>
      <c r="BB1568" s="61" t="str">
        <f>IF(Settings!I1564&lt;&gt;"",Settings!I1564,"")</f>
        <v/>
      </c>
    </row>
    <row r="1569" spans="2:54" x14ac:dyDescent="0.2">
      <c r="B1569" s="13"/>
      <c r="C1569" s="12"/>
      <c r="D1569" s="12"/>
      <c r="E1569" s="12"/>
      <c r="F1569" s="12"/>
      <c r="G1569" s="12"/>
      <c r="H1569" s="12"/>
      <c r="I1569" s="15"/>
      <c r="J1569" s="31"/>
      <c r="K1569" s="180"/>
      <c r="L1569" s="40"/>
      <c r="M1569" s="14"/>
      <c r="N1569" s="16"/>
      <c r="O1569" s="49"/>
      <c r="P1569" s="64"/>
      <c r="Q1569" s="18"/>
      <c r="R1569" s="181">
        <f t="shared" si="222"/>
        <v>0</v>
      </c>
      <c r="S1569" s="181">
        <f t="shared" si="223"/>
        <v>0</v>
      </c>
      <c r="T1569" s="181">
        <f t="shared" si="224"/>
        <v>0</v>
      </c>
      <c r="AQ1569" s="1">
        <f>COUNT(L$11:L1569)</f>
        <v>37</v>
      </c>
      <c r="AR1569" s="43">
        <f t="shared" si="225"/>
        <v>40933</v>
      </c>
      <c r="AS1569" s="44">
        <f t="shared" si="226"/>
        <v>89.120000000000019</v>
      </c>
      <c r="AT1569" s="10" t="str">
        <f t="shared" si="227"/>
        <v/>
      </c>
      <c r="AU1569" s="20" t="str">
        <f t="shared" si="228"/>
        <v/>
      </c>
      <c r="AV1569" s="42">
        <f t="shared" si="229"/>
        <v>1</v>
      </c>
      <c r="AW1569" s="89">
        <f t="shared" si="230"/>
        <v>0</v>
      </c>
      <c r="AX1569" s="168"/>
      <c r="AY1569" s="60"/>
      <c r="AZ1569" s="61"/>
      <c r="BB1569" s="61" t="str">
        <f>IF(Settings!I1565&lt;&gt;"",Settings!I1565,"")</f>
        <v/>
      </c>
    </row>
    <row r="1570" spans="2:54" x14ac:dyDescent="0.2">
      <c r="B1570" s="13"/>
      <c r="C1570" s="12"/>
      <c r="D1570" s="12"/>
      <c r="E1570" s="12"/>
      <c r="F1570" s="12"/>
      <c r="G1570" s="12"/>
      <c r="H1570" s="12"/>
      <c r="I1570" s="15"/>
      <c r="J1570" s="31"/>
      <c r="K1570" s="180"/>
      <c r="L1570" s="40"/>
      <c r="M1570" s="14"/>
      <c r="N1570" s="16"/>
      <c r="O1570" s="49"/>
      <c r="P1570" s="64"/>
      <c r="Q1570" s="18"/>
      <c r="R1570" s="181">
        <f t="shared" si="222"/>
        <v>0</v>
      </c>
      <c r="S1570" s="181">
        <f t="shared" si="223"/>
        <v>0</v>
      </c>
      <c r="T1570" s="181">
        <f t="shared" si="224"/>
        <v>0</v>
      </c>
      <c r="AQ1570" s="1">
        <f>COUNT(L$11:L1570)</f>
        <v>37</v>
      </c>
      <c r="AR1570" s="43">
        <f t="shared" si="225"/>
        <v>40933</v>
      </c>
      <c r="AS1570" s="44">
        <f t="shared" si="226"/>
        <v>89.120000000000019</v>
      </c>
      <c r="AT1570" s="10" t="str">
        <f t="shared" si="227"/>
        <v/>
      </c>
      <c r="AU1570" s="20" t="str">
        <f t="shared" si="228"/>
        <v/>
      </c>
      <c r="AV1570" s="42">
        <f t="shared" si="229"/>
        <v>1</v>
      </c>
      <c r="AW1570" s="89">
        <f t="shared" si="230"/>
        <v>0</v>
      </c>
      <c r="AX1570" s="168"/>
      <c r="AY1570" s="60"/>
      <c r="AZ1570" s="61"/>
      <c r="BB1570" s="61" t="str">
        <f>IF(Settings!I1566&lt;&gt;"",Settings!I1566,"")</f>
        <v/>
      </c>
    </row>
    <row r="1571" spans="2:54" x14ac:dyDescent="0.2">
      <c r="B1571" s="13"/>
      <c r="C1571" s="12"/>
      <c r="D1571" s="12"/>
      <c r="E1571" s="12"/>
      <c r="F1571" s="12"/>
      <c r="G1571" s="12"/>
      <c r="H1571" s="12"/>
      <c r="I1571" s="15"/>
      <c r="J1571" s="31"/>
      <c r="K1571" s="180"/>
      <c r="L1571" s="40"/>
      <c r="M1571" s="14"/>
      <c r="N1571" s="16"/>
      <c r="O1571" s="49"/>
      <c r="P1571" s="64"/>
      <c r="Q1571" s="18"/>
      <c r="R1571" s="181">
        <f t="shared" si="222"/>
        <v>0</v>
      </c>
      <c r="S1571" s="181">
        <f t="shared" si="223"/>
        <v>0</v>
      </c>
      <c r="T1571" s="181">
        <f t="shared" si="224"/>
        <v>0</v>
      </c>
      <c r="AQ1571" s="1">
        <f>COUNT(L$11:L1571)</f>
        <v>37</v>
      </c>
      <c r="AR1571" s="43">
        <f t="shared" si="225"/>
        <v>40933</v>
      </c>
      <c r="AS1571" s="44">
        <f t="shared" si="226"/>
        <v>89.120000000000019</v>
      </c>
      <c r="AT1571" s="10" t="str">
        <f t="shared" si="227"/>
        <v/>
      </c>
      <c r="AU1571" s="20" t="str">
        <f t="shared" si="228"/>
        <v/>
      </c>
      <c r="AV1571" s="42">
        <f t="shared" si="229"/>
        <v>1</v>
      </c>
      <c r="AW1571" s="89">
        <f t="shared" si="230"/>
        <v>0</v>
      </c>
      <c r="AX1571" s="168"/>
      <c r="AY1571" s="60"/>
      <c r="AZ1571" s="61"/>
      <c r="BB1571" s="61" t="str">
        <f>IF(Settings!I1567&lt;&gt;"",Settings!I1567,"")</f>
        <v/>
      </c>
    </row>
    <row r="1572" spans="2:54" x14ac:dyDescent="0.2">
      <c r="B1572" s="13"/>
      <c r="C1572" s="12"/>
      <c r="D1572" s="12"/>
      <c r="E1572" s="12"/>
      <c r="F1572" s="12"/>
      <c r="G1572" s="12"/>
      <c r="H1572" s="12"/>
      <c r="I1572" s="15"/>
      <c r="J1572" s="31"/>
      <c r="K1572" s="180"/>
      <c r="L1572" s="40"/>
      <c r="M1572" s="14"/>
      <c r="N1572" s="16"/>
      <c r="O1572" s="49"/>
      <c r="P1572" s="64"/>
      <c r="Q1572" s="18"/>
      <c r="R1572" s="181">
        <f t="shared" si="222"/>
        <v>0</v>
      </c>
      <c r="S1572" s="181">
        <f t="shared" si="223"/>
        <v>0</v>
      </c>
      <c r="T1572" s="181">
        <f t="shared" si="224"/>
        <v>0</v>
      </c>
      <c r="AQ1572" s="1">
        <f>COUNT(L$11:L1572)</f>
        <v>37</v>
      </c>
      <c r="AR1572" s="43">
        <f t="shared" si="225"/>
        <v>40933</v>
      </c>
      <c r="AS1572" s="44">
        <f t="shared" si="226"/>
        <v>89.120000000000019</v>
      </c>
      <c r="AT1572" s="10" t="str">
        <f t="shared" si="227"/>
        <v/>
      </c>
      <c r="AU1572" s="20" t="str">
        <f t="shared" si="228"/>
        <v/>
      </c>
      <c r="AV1572" s="42">
        <f t="shared" si="229"/>
        <v>1</v>
      </c>
      <c r="AW1572" s="89">
        <f t="shared" si="230"/>
        <v>0</v>
      </c>
      <c r="AX1572" s="168"/>
      <c r="AY1572" s="60"/>
      <c r="AZ1572" s="61"/>
      <c r="BB1572" s="61" t="str">
        <f>IF(Settings!I1568&lt;&gt;"",Settings!I1568,"")</f>
        <v/>
      </c>
    </row>
    <row r="1573" spans="2:54" x14ac:dyDescent="0.2">
      <c r="B1573" s="13"/>
      <c r="C1573" s="12"/>
      <c r="D1573" s="12"/>
      <c r="E1573" s="12"/>
      <c r="F1573" s="12"/>
      <c r="G1573" s="12"/>
      <c r="H1573" s="12"/>
      <c r="I1573" s="15"/>
      <c r="J1573" s="31"/>
      <c r="K1573" s="180"/>
      <c r="L1573" s="40"/>
      <c r="M1573" s="14"/>
      <c r="N1573" s="16"/>
      <c r="O1573" s="49"/>
      <c r="P1573" s="64"/>
      <c r="Q1573" s="18"/>
      <c r="R1573" s="181">
        <f t="shared" si="222"/>
        <v>0</v>
      </c>
      <c r="S1573" s="181">
        <f t="shared" si="223"/>
        <v>0</v>
      </c>
      <c r="T1573" s="181">
        <f t="shared" si="224"/>
        <v>0</v>
      </c>
      <c r="AQ1573" s="1">
        <f>COUNT(L$11:L1573)</f>
        <v>37</v>
      </c>
      <c r="AR1573" s="43">
        <f t="shared" si="225"/>
        <v>40933</v>
      </c>
      <c r="AS1573" s="44">
        <f t="shared" si="226"/>
        <v>89.120000000000019</v>
      </c>
      <c r="AT1573" s="10" t="str">
        <f t="shared" si="227"/>
        <v/>
      </c>
      <c r="AU1573" s="20" t="str">
        <f t="shared" si="228"/>
        <v/>
      </c>
      <c r="AV1573" s="42">
        <f t="shared" si="229"/>
        <v>1</v>
      </c>
      <c r="AW1573" s="89">
        <f t="shared" si="230"/>
        <v>0</v>
      </c>
      <c r="AX1573" s="168"/>
      <c r="AY1573" s="60"/>
      <c r="AZ1573" s="61"/>
      <c r="BB1573" s="61" t="str">
        <f>IF(Settings!I1569&lt;&gt;"",Settings!I1569,"")</f>
        <v/>
      </c>
    </row>
    <row r="1574" spans="2:54" x14ac:dyDescent="0.2">
      <c r="B1574" s="13"/>
      <c r="C1574" s="12"/>
      <c r="D1574" s="12"/>
      <c r="E1574" s="12"/>
      <c r="F1574" s="12"/>
      <c r="G1574" s="12"/>
      <c r="H1574" s="12"/>
      <c r="I1574" s="15"/>
      <c r="J1574" s="31"/>
      <c r="K1574" s="180"/>
      <c r="L1574" s="40"/>
      <c r="M1574" s="14"/>
      <c r="N1574" s="16"/>
      <c r="O1574" s="49"/>
      <c r="P1574" s="64"/>
      <c r="Q1574" s="18"/>
      <c r="R1574" s="181">
        <f t="shared" si="222"/>
        <v>0</v>
      </c>
      <c r="S1574" s="181">
        <f t="shared" si="223"/>
        <v>0</v>
      </c>
      <c r="T1574" s="181">
        <f t="shared" si="224"/>
        <v>0</v>
      </c>
      <c r="AQ1574" s="1">
        <f>COUNT(L$11:L1574)</f>
        <v>37</v>
      </c>
      <c r="AR1574" s="43">
        <f t="shared" si="225"/>
        <v>40933</v>
      </c>
      <c r="AS1574" s="44">
        <f t="shared" si="226"/>
        <v>89.120000000000019</v>
      </c>
      <c r="AT1574" s="10" t="str">
        <f t="shared" si="227"/>
        <v/>
      </c>
      <c r="AU1574" s="20" t="str">
        <f t="shared" si="228"/>
        <v/>
      </c>
      <c r="AV1574" s="42">
        <f t="shared" si="229"/>
        <v>1</v>
      </c>
      <c r="AW1574" s="89">
        <f t="shared" si="230"/>
        <v>0</v>
      </c>
      <c r="AX1574" s="168"/>
      <c r="AY1574" s="60"/>
      <c r="AZ1574" s="61"/>
      <c r="BB1574" s="61" t="str">
        <f>IF(Settings!I1570&lt;&gt;"",Settings!I1570,"")</f>
        <v/>
      </c>
    </row>
    <row r="1575" spans="2:54" x14ac:dyDescent="0.2">
      <c r="B1575" s="13"/>
      <c r="C1575" s="12"/>
      <c r="D1575" s="12"/>
      <c r="E1575" s="12"/>
      <c r="F1575" s="12"/>
      <c r="G1575" s="12"/>
      <c r="H1575" s="12"/>
      <c r="I1575" s="15"/>
      <c r="J1575" s="31"/>
      <c r="K1575" s="180"/>
      <c r="L1575" s="40"/>
      <c r="M1575" s="14"/>
      <c r="N1575" s="16"/>
      <c r="O1575" s="49"/>
      <c r="P1575" s="64"/>
      <c r="Q1575" s="18"/>
      <c r="R1575" s="181">
        <f t="shared" si="222"/>
        <v>0</v>
      </c>
      <c r="S1575" s="181">
        <f t="shared" si="223"/>
        <v>0</v>
      </c>
      <c r="T1575" s="181">
        <f t="shared" si="224"/>
        <v>0</v>
      </c>
      <c r="AQ1575" s="1">
        <f>COUNT(L$11:L1575)</f>
        <v>37</v>
      </c>
      <c r="AR1575" s="43">
        <f t="shared" si="225"/>
        <v>40933</v>
      </c>
      <c r="AS1575" s="44">
        <f t="shared" si="226"/>
        <v>89.120000000000019</v>
      </c>
      <c r="AT1575" s="10" t="str">
        <f t="shared" si="227"/>
        <v/>
      </c>
      <c r="AU1575" s="20" t="str">
        <f t="shared" si="228"/>
        <v/>
      </c>
      <c r="AV1575" s="42">
        <f t="shared" si="229"/>
        <v>1</v>
      </c>
      <c r="AW1575" s="89">
        <f t="shared" si="230"/>
        <v>0</v>
      </c>
      <c r="AX1575" s="168"/>
      <c r="AY1575" s="60"/>
      <c r="AZ1575" s="61"/>
      <c r="BB1575" s="61" t="str">
        <f>IF(Settings!I1571&lt;&gt;"",Settings!I1571,"")</f>
        <v/>
      </c>
    </row>
    <row r="1576" spans="2:54" x14ac:dyDescent="0.2">
      <c r="B1576" s="13"/>
      <c r="C1576" s="12"/>
      <c r="D1576" s="12"/>
      <c r="E1576" s="12"/>
      <c r="F1576" s="12"/>
      <c r="G1576" s="12"/>
      <c r="H1576" s="12"/>
      <c r="I1576" s="15"/>
      <c r="J1576" s="31"/>
      <c r="K1576" s="180"/>
      <c r="L1576" s="40"/>
      <c r="M1576" s="14"/>
      <c r="N1576" s="16"/>
      <c r="O1576" s="49"/>
      <c r="P1576" s="64"/>
      <c r="Q1576" s="18"/>
      <c r="R1576" s="181">
        <f t="shared" si="222"/>
        <v>0</v>
      </c>
      <c r="S1576" s="181">
        <f t="shared" si="223"/>
        <v>0</v>
      </c>
      <c r="T1576" s="181">
        <f t="shared" si="224"/>
        <v>0</v>
      </c>
      <c r="AQ1576" s="1">
        <f>COUNT(L$11:L1576)</f>
        <v>37</v>
      </c>
      <c r="AR1576" s="43">
        <f t="shared" si="225"/>
        <v>40933</v>
      </c>
      <c r="AS1576" s="44">
        <f t="shared" si="226"/>
        <v>89.120000000000019</v>
      </c>
      <c r="AT1576" s="10" t="str">
        <f t="shared" si="227"/>
        <v/>
      </c>
      <c r="AU1576" s="20" t="str">
        <f t="shared" si="228"/>
        <v/>
      </c>
      <c r="AV1576" s="42">
        <f t="shared" si="229"/>
        <v>1</v>
      </c>
      <c r="AW1576" s="89">
        <f t="shared" si="230"/>
        <v>0</v>
      </c>
      <c r="AX1576" s="168"/>
      <c r="AY1576" s="60"/>
      <c r="AZ1576" s="61"/>
      <c r="BB1576" s="61" t="str">
        <f>IF(Settings!I1572&lt;&gt;"",Settings!I1572,"")</f>
        <v/>
      </c>
    </row>
    <row r="1577" spans="2:54" x14ac:dyDescent="0.2">
      <c r="B1577" s="13"/>
      <c r="C1577" s="12"/>
      <c r="D1577" s="12"/>
      <c r="E1577" s="12"/>
      <c r="F1577" s="12"/>
      <c r="G1577" s="12"/>
      <c r="H1577" s="12"/>
      <c r="I1577" s="15"/>
      <c r="J1577" s="31"/>
      <c r="K1577" s="180"/>
      <c r="L1577" s="40"/>
      <c r="M1577" s="14"/>
      <c r="N1577" s="16"/>
      <c r="O1577" s="49"/>
      <c r="P1577" s="64"/>
      <c r="Q1577" s="18"/>
      <c r="R1577" s="181">
        <f t="shared" si="222"/>
        <v>0</v>
      </c>
      <c r="S1577" s="181">
        <f t="shared" si="223"/>
        <v>0</v>
      </c>
      <c r="T1577" s="181">
        <f t="shared" si="224"/>
        <v>0</v>
      </c>
      <c r="AQ1577" s="1">
        <f>COUNT(L$11:L1577)</f>
        <v>37</v>
      </c>
      <c r="AR1577" s="43">
        <f t="shared" si="225"/>
        <v>40933</v>
      </c>
      <c r="AS1577" s="44">
        <f t="shared" si="226"/>
        <v>89.120000000000019</v>
      </c>
      <c r="AT1577" s="10" t="str">
        <f t="shared" si="227"/>
        <v/>
      </c>
      <c r="AU1577" s="20" t="str">
        <f t="shared" si="228"/>
        <v/>
      </c>
      <c r="AV1577" s="42">
        <f t="shared" si="229"/>
        <v>1</v>
      </c>
      <c r="AW1577" s="89">
        <f t="shared" si="230"/>
        <v>0</v>
      </c>
      <c r="AX1577" s="168"/>
      <c r="AY1577" s="60"/>
      <c r="AZ1577" s="61"/>
      <c r="BB1577" s="61" t="str">
        <f>IF(Settings!I1573&lt;&gt;"",Settings!I1573,"")</f>
        <v/>
      </c>
    </row>
    <row r="1578" spans="2:54" x14ac:dyDescent="0.2">
      <c r="B1578" s="13"/>
      <c r="C1578" s="12"/>
      <c r="D1578" s="12"/>
      <c r="E1578" s="12"/>
      <c r="F1578" s="12"/>
      <c r="G1578" s="12"/>
      <c r="H1578" s="12"/>
      <c r="I1578" s="15"/>
      <c r="J1578" s="31"/>
      <c r="K1578" s="180"/>
      <c r="L1578" s="40"/>
      <c r="M1578" s="14"/>
      <c r="N1578" s="16"/>
      <c r="O1578" s="49"/>
      <c r="P1578" s="64"/>
      <c r="Q1578" s="18"/>
      <c r="R1578" s="181">
        <f t="shared" si="222"/>
        <v>0</v>
      </c>
      <c r="S1578" s="181">
        <f t="shared" si="223"/>
        <v>0</v>
      </c>
      <c r="T1578" s="181">
        <f t="shared" si="224"/>
        <v>0</v>
      </c>
      <c r="AQ1578" s="1">
        <f>COUNT(L$11:L1578)</f>
        <v>37</v>
      </c>
      <c r="AR1578" s="43">
        <f t="shared" si="225"/>
        <v>40933</v>
      </c>
      <c r="AS1578" s="44">
        <f t="shared" si="226"/>
        <v>89.120000000000019</v>
      </c>
      <c r="AT1578" s="10" t="str">
        <f t="shared" si="227"/>
        <v/>
      </c>
      <c r="AU1578" s="20" t="str">
        <f t="shared" si="228"/>
        <v/>
      </c>
      <c r="AV1578" s="42">
        <f t="shared" si="229"/>
        <v>1</v>
      </c>
      <c r="AW1578" s="89">
        <f t="shared" si="230"/>
        <v>0</v>
      </c>
      <c r="AX1578" s="168"/>
      <c r="AY1578" s="60"/>
      <c r="AZ1578" s="61"/>
      <c r="BB1578" s="61" t="str">
        <f>IF(Settings!I1574&lt;&gt;"",Settings!I1574,"")</f>
        <v/>
      </c>
    </row>
    <row r="1579" spans="2:54" x14ac:dyDescent="0.2">
      <c r="B1579" s="13"/>
      <c r="C1579" s="12"/>
      <c r="D1579" s="12"/>
      <c r="E1579" s="12"/>
      <c r="F1579" s="12"/>
      <c r="G1579" s="12"/>
      <c r="H1579" s="12"/>
      <c r="I1579" s="15"/>
      <c r="J1579" s="31"/>
      <c r="K1579" s="180"/>
      <c r="L1579" s="40"/>
      <c r="M1579" s="14"/>
      <c r="N1579" s="16"/>
      <c r="O1579" s="49"/>
      <c r="P1579" s="64"/>
      <c r="Q1579" s="18"/>
      <c r="R1579" s="181">
        <f t="shared" si="222"/>
        <v>0</v>
      </c>
      <c r="S1579" s="181">
        <f t="shared" si="223"/>
        <v>0</v>
      </c>
      <c r="T1579" s="181">
        <f t="shared" si="224"/>
        <v>0</v>
      </c>
      <c r="AQ1579" s="1">
        <f>COUNT(L$11:L1579)</f>
        <v>37</v>
      </c>
      <c r="AR1579" s="43">
        <f t="shared" si="225"/>
        <v>40933</v>
      </c>
      <c r="AS1579" s="44">
        <f t="shared" si="226"/>
        <v>89.120000000000019</v>
      </c>
      <c r="AT1579" s="10" t="str">
        <f t="shared" si="227"/>
        <v/>
      </c>
      <c r="AU1579" s="20" t="str">
        <f t="shared" si="228"/>
        <v/>
      </c>
      <c r="AV1579" s="42">
        <f t="shared" si="229"/>
        <v>1</v>
      </c>
      <c r="AW1579" s="89">
        <f t="shared" si="230"/>
        <v>0</v>
      </c>
      <c r="AX1579" s="168"/>
      <c r="AY1579" s="60"/>
      <c r="AZ1579" s="61"/>
      <c r="BB1579" s="61" t="str">
        <f>IF(Settings!I1575&lt;&gt;"",Settings!I1575,"")</f>
        <v/>
      </c>
    </row>
    <row r="1580" spans="2:54" x14ac:dyDescent="0.2">
      <c r="B1580" s="13"/>
      <c r="C1580" s="12"/>
      <c r="D1580" s="12"/>
      <c r="E1580" s="12"/>
      <c r="F1580" s="12"/>
      <c r="G1580" s="12"/>
      <c r="H1580" s="12"/>
      <c r="I1580" s="15"/>
      <c r="J1580" s="31"/>
      <c r="K1580" s="180"/>
      <c r="L1580" s="40"/>
      <c r="M1580" s="14"/>
      <c r="N1580" s="16"/>
      <c r="O1580" s="49"/>
      <c r="P1580" s="64"/>
      <c r="Q1580" s="18"/>
      <c r="R1580" s="181">
        <f t="shared" si="222"/>
        <v>0</v>
      </c>
      <c r="S1580" s="181">
        <f t="shared" si="223"/>
        <v>0</v>
      </c>
      <c r="T1580" s="181">
        <f t="shared" si="224"/>
        <v>0</v>
      </c>
      <c r="AQ1580" s="1">
        <f>COUNT(L$11:L1580)</f>
        <v>37</v>
      </c>
      <c r="AR1580" s="43">
        <f t="shared" si="225"/>
        <v>40933</v>
      </c>
      <c r="AS1580" s="44">
        <f t="shared" si="226"/>
        <v>89.120000000000019</v>
      </c>
      <c r="AT1580" s="10" t="str">
        <f t="shared" si="227"/>
        <v/>
      </c>
      <c r="AU1580" s="20" t="str">
        <f t="shared" si="228"/>
        <v/>
      </c>
      <c r="AV1580" s="42">
        <f t="shared" si="229"/>
        <v>1</v>
      </c>
      <c r="AW1580" s="89">
        <f t="shared" si="230"/>
        <v>0</v>
      </c>
      <c r="AX1580" s="168"/>
      <c r="AY1580" s="60"/>
      <c r="AZ1580" s="61"/>
      <c r="BB1580" s="61" t="str">
        <f>IF(Settings!I1576&lt;&gt;"",Settings!I1576,"")</f>
        <v/>
      </c>
    </row>
    <row r="1581" spans="2:54" x14ac:dyDescent="0.2">
      <c r="B1581" s="13"/>
      <c r="C1581" s="12"/>
      <c r="D1581" s="12"/>
      <c r="E1581" s="12"/>
      <c r="F1581" s="12"/>
      <c r="G1581" s="12"/>
      <c r="H1581" s="12"/>
      <c r="I1581" s="15"/>
      <c r="J1581" s="31"/>
      <c r="K1581" s="180"/>
      <c r="L1581" s="40"/>
      <c r="M1581" s="14"/>
      <c r="N1581" s="16"/>
      <c r="O1581" s="49"/>
      <c r="P1581" s="64"/>
      <c r="Q1581" s="18"/>
      <c r="R1581" s="181">
        <f t="shared" si="222"/>
        <v>0</v>
      </c>
      <c r="S1581" s="181">
        <f t="shared" si="223"/>
        <v>0</v>
      </c>
      <c r="T1581" s="181">
        <f t="shared" si="224"/>
        <v>0</v>
      </c>
      <c r="AQ1581" s="1">
        <f>COUNT(L$11:L1581)</f>
        <v>37</v>
      </c>
      <c r="AR1581" s="43">
        <f t="shared" si="225"/>
        <v>40933</v>
      </c>
      <c r="AS1581" s="44">
        <f t="shared" si="226"/>
        <v>89.120000000000019</v>
      </c>
      <c r="AT1581" s="10" t="str">
        <f t="shared" si="227"/>
        <v/>
      </c>
      <c r="AU1581" s="20" t="str">
        <f t="shared" si="228"/>
        <v/>
      </c>
      <c r="AV1581" s="42">
        <f t="shared" si="229"/>
        <v>1</v>
      </c>
      <c r="AW1581" s="89">
        <f t="shared" si="230"/>
        <v>0</v>
      </c>
      <c r="AX1581" s="168"/>
      <c r="AY1581" s="60"/>
      <c r="AZ1581" s="61"/>
      <c r="BB1581" s="61" t="str">
        <f>IF(Settings!I1577&lt;&gt;"",Settings!I1577,"")</f>
        <v/>
      </c>
    </row>
    <row r="1582" spans="2:54" x14ac:dyDescent="0.2">
      <c r="B1582" s="13"/>
      <c r="C1582" s="12"/>
      <c r="D1582" s="12"/>
      <c r="E1582" s="12"/>
      <c r="F1582" s="12"/>
      <c r="G1582" s="12"/>
      <c r="H1582" s="12"/>
      <c r="I1582" s="15"/>
      <c r="J1582" s="31"/>
      <c r="K1582" s="180"/>
      <c r="L1582" s="40"/>
      <c r="M1582" s="14"/>
      <c r="N1582" s="16"/>
      <c r="O1582" s="49"/>
      <c r="P1582" s="64"/>
      <c r="Q1582" s="18"/>
      <c r="R1582" s="181">
        <f t="shared" si="222"/>
        <v>0</v>
      </c>
      <c r="S1582" s="181">
        <f t="shared" si="223"/>
        <v>0</v>
      </c>
      <c r="T1582" s="181">
        <f t="shared" si="224"/>
        <v>0</v>
      </c>
      <c r="AQ1582" s="1">
        <f>COUNT(L$11:L1582)</f>
        <v>37</v>
      </c>
      <c r="AR1582" s="43">
        <f t="shared" si="225"/>
        <v>40933</v>
      </c>
      <c r="AS1582" s="44">
        <f t="shared" si="226"/>
        <v>89.120000000000019</v>
      </c>
      <c r="AT1582" s="10" t="str">
        <f t="shared" si="227"/>
        <v/>
      </c>
      <c r="AU1582" s="20" t="str">
        <f t="shared" si="228"/>
        <v/>
      </c>
      <c r="AV1582" s="42">
        <f t="shared" si="229"/>
        <v>1</v>
      </c>
      <c r="AW1582" s="89">
        <f t="shared" si="230"/>
        <v>0</v>
      </c>
      <c r="AX1582" s="168"/>
      <c r="AY1582" s="60"/>
      <c r="AZ1582" s="61"/>
      <c r="BB1582" s="61" t="str">
        <f>IF(Settings!I1578&lt;&gt;"",Settings!I1578,"")</f>
        <v/>
      </c>
    </row>
    <row r="1583" spans="2:54" x14ac:dyDescent="0.2">
      <c r="B1583" s="13"/>
      <c r="C1583" s="12"/>
      <c r="D1583" s="12"/>
      <c r="E1583" s="12"/>
      <c r="F1583" s="12"/>
      <c r="G1583" s="12"/>
      <c r="H1583" s="12"/>
      <c r="I1583" s="15"/>
      <c r="J1583" s="31"/>
      <c r="K1583" s="180"/>
      <c r="L1583" s="40"/>
      <c r="M1583" s="14"/>
      <c r="N1583" s="16"/>
      <c r="O1583" s="49"/>
      <c r="P1583" s="64"/>
      <c r="Q1583" s="18"/>
      <c r="R1583" s="181">
        <f t="shared" si="222"/>
        <v>0</v>
      </c>
      <c r="S1583" s="181">
        <f t="shared" si="223"/>
        <v>0</v>
      </c>
      <c r="T1583" s="181">
        <f t="shared" si="224"/>
        <v>0</v>
      </c>
      <c r="AQ1583" s="1">
        <f>COUNT(L$11:L1583)</f>
        <v>37</v>
      </c>
      <c r="AR1583" s="43">
        <f t="shared" si="225"/>
        <v>40933</v>
      </c>
      <c r="AS1583" s="44">
        <f t="shared" si="226"/>
        <v>89.120000000000019</v>
      </c>
      <c r="AT1583" s="10" t="str">
        <f t="shared" si="227"/>
        <v/>
      </c>
      <c r="AU1583" s="20" t="str">
        <f t="shared" si="228"/>
        <v/>
      </c>
      <c r="AV1583" s="42">
        <f t="shared" si="229"/>
        <v>1</v>
      </c>
      <c r="AW1583" s="89">
        <f t="shared" si="230"/>
        <v>0</v>
      </c>
      <c r="AX1583" s="168"/>
      <c r="AY1583" s="60"/>
      <c r="AZ1583" s="61"/>
      <c r="BB1583" s="61" t="str">
        <f>IF(Settings!I1579&lt;&gt;"",Settings!I1579,"")</f>
        <v/>
      </c>
    </row>
    <row r="1584" spans="2:54" x14ac:dyDescent="0.2">
      <c r="B1584" s="13"/>
      <c r="C1584" s="12"/>
      <c r="D1584" s="12"/>
      <c r="E1584" s="12"/>
      <c r="F1584" s="12"/>
      <c r="G1584" s="12"/>
      <c r="H1584" s="12"/>
      <c r="I1584" s="15"/>
      <c r="J1584" s="31"/>
      <c r="K1584" s="180"/>
      <c r="L1584" s="40"/>
      <c r="M1584" s="14"/>
      <c r="N1584" s="16"/>
      <c r="O1584" s="49"/>
      <c r="P1584" s="64"/>
      <c r="Q1584" s="18"/>
      <c r="R1584" s="181">
        <f t="shared" si="222"/>
        <v>0</v>
      </c>
      <c r="S1584" s="181">
        <f t="shared" si="223"/>
        <v>0</v>
      </c>
      <c r="T1584" s="181">
        <f t="shared" si="224"/>
        <v>0</v>
      </c>
      <c r="AQ1584" s="1">
        <f>COUNT(L$11:L1584)</f>
        <v>37</v>
      </c>
      <c r="AR1584" s="43">
        <f t="shared" si="225"/>
        <v>40933</v>
      </c>
      <c r="AS1584" s="44">
        <f t="shared" si="226"/>
        <v>89.120000000000019</v>
      </c>
      <c r="AT1584" s="10" t="str">
        <f t="shared" si="227"/>
        <v/>
      </c>
      <c r="AU1584" s="20" t="str">
        <f t="shared" si="228"/>
        <v/>
      </c>
      <c r="AV1584" s="42">
        <f t="shared" si="229"/>
        <v>1</v>
      </c>
      <c r="AW1584" s="89">
        <f t="shared" si="230"/>
        <v>0</v>
      </c>
      <c r="AX1584" s="168"/>
      <c r="AY1584" s="60"/>
      <c r="AZ1584" s="61"/>
      <c r="BB1584" s="61" t="str">
        <f>IF(Settings!I1580&lt;&gt;"",Settings!I1580,"")</f>
        <v/>
      </c>
    </row>
    <row r="1585" spans="2:54" x14ac:dyDescent="0.2">
      <c r="B1585" s="13"/>
      <c r="C1585" s="12"/>
      <c r="D1585" s="12"/>
      <c r="E1585" s="12"/>
      <c r="F1585" s="12"/>
      <c r="G1585" s="12"/>
      <c r="H1585" s="12"/>
      <c r="I1585" s="15"/>
      <c r="J1585" s="31"/>
      <c r="K1585" s="180"/>
      <c r="L1585" s="40"/>
      <c r="M1585" s="14"/>
      <c r="N1585" s="16"/>
      <c r="O1585" s="49"/>
      <c r="P1585" s="64"/>
      <c r="Q1585" s="18"/>
      <c r="R1585" s="181">
        <f t="shared" si="222"/>
        <v>0</v>
      </c>
      <c r="S1585" s="181">
        <f t="shared" si="223"/>
        <v>0</v>
      </c>
      <c r="T1585" s="181">
        <f t="shared" si="224"/>
        <v>0</v>
      </c>
      <c r="AQ1585" s="1">
        <f>COUNT(L$11:L1585)</f>
        <v>37</v>
      </c>
      <c r="AR1585" s="43">
        <f t="shared" si="225"/>
        <v>40933</v>
      </c>
      <c r="AS1585" s="44">
        <f t="shared" si="226"/>
        <v>89.120000000000019</v>
      </c>
      <c r="AT1585" s="10" t="str">
        <f t="shared" si="227"/>
        <v/>
      </c>
      <c r="AU1585" s="20" t="str">
        <f t="shared" si="228"/>
        <v/>
      </c>
      <c r="AV1585" s="42">
        <f t="shared" si="229"/>
        <v>1</v>
      </c>
      <c r="AW1585" s="89">
        <f t="shared" si="230"/>
        <v>0</v>
      </c>
      <c r="AX1585" s="168"/>
      <c r="AY1585" s="60"/>
      <c r="AZ1585" s="61"/>
      <c r="BB1585" s="61" t="str">
        <f>IF(Settings!I1581&lt;&gt;"",Settings!I1581,"")</f>
        <v/>
      </c>
    </row>
    <row r="1586" spans="2:54" x14ac:dyDescent="0.2">
      <c r="B1586" s="13"/>
      <c r="C1586" s="12"/>
      <c r="D1586" s="12"/>
      <c r="E1586" s="12"/>
      <c r="F1586" s="12"/>
      <c r="G1586" s="12"/>
      <c r="H1586" s="12"/>
      <c r="I1586" s="15"/>
      <c r="J1586" s="31"/>
      <c r="K1586" s="180"/>
      <c r="L1586" s="40"/>
      <c r="M1586" s="14"/>
      <c r="N1586" s="16"/>
      <c r="O1586" s="49"/>
      <c r="P1586" s="64"/>
      <c r="Q1586" s="18"/>
      <c r="R1586" s="181">
        <f t="shared" si="222"/>
        <v>0</v>
      </c>
      <c r="S1586" s="181">
        <f t="shared" si="223"/>
        <v>0</v>
      </c>
      <c r="T1586" s="181">
        <f t="shared" si="224"/>
        <v>0</v>
      </c>
      <c r="AQ1586" s="1">
        <f>COUNT(L$11:L1586)</f>
        <v>37</v>
      </c>
      <c r="AR1586" s="43">
        <f t="shared" si="225"/>
        <v>40933</v>
      </c>
      <c r="AS1586" s="44">
        <f t="shared" si="226"/>
        <v>89.120000000000019</v>
      </c>
      <c r="AT1586" s="10" t="str">
        <f t="shared" si="227"/>
        <v/>
      </c>
      <c r="AU1586" s="20" t="str">
        <f t="shared" si="228"/>
        <v/>
      </c>
      <c r="AV1586" s="42">
        <f t="shared" si="229"/>
        <v>1</v>
      </c>
      <c r="AW1586" s="89">
        <f t="shared" si="230"/>
        <v>0</v>
      </c>
      <c r="AX1586" s="168"/>
      <c r="AY1586" s="60"/>
      <c r="AZ1586" s="61"/>
      <c r="BB1586" s="61" t="str">
        <f>IF(Settings!I1582&lt;&gt;"",Settings!I1582,"")</f>
        <v/>
      </c>
    </row>
    <row r="1587" spans="2:54" x14ac:dyDescent="0.2">
      <c r="B1587" s="13"/>
      <c r="C1587" s="12"/>
      <c r="D1587" s="12"/>
      <c r="E1587" s="12"/>
      <c r="F1587" s="12"/>
      <c r="G1587" s="12"/>
      <c r="H1587" s="12"/>
      <c r="I1587" s="15"/>
      <c r="J1587" s="31"/>
      <c r="K1587" s="180"/>
      <c r="L1587" s="40"/>
      <c r="M1587" s="14"/>
      <c r="N1587" s="16"/>
      <c r="O1587" s="49"/>
      <c r="P1587" s="64"/>
      <c r="Q1587" s="18"/>
      <c r="R1587" s="181">
        <f t="shared" si="222"/>
        <v>0</v>
      </c>
      <c r="S1587" s="181">
        <f t="shared" si="223"/>
        <v>0</v>
      </c>
      <c r="T1587" s="181">
        <f t="shared" si="224"/>
        <v>0</v>
      </c>
      <c r="AQ1587" s="1">
        <f>COUNT(L$11:L1587)</f>
        <v>37</v>
      </c>
      <c r="AR1587" s="43">
        <f t="shared" si="225"/>
        <v>40933</v>
      </c>
      <c r="AS1587" s="44">
        <f t="shared" si="226"/>
        <v>89.120000000000019</v>
      </c>
      <c r="AT1587" s="10" t="str">
        <f t="shared" si="227"/>
        <v/>
      </c>
      <c r="AU1587" s="20" t="str">
        <f t="shared" si="228"/>
        <v/>
      </c>
      <c r="AV1587" s="42">
        <f t="shared" si="229"/>
        <v>1</v>
      </c>
      <c r="AW1587" s="89">
        <f t="shared" si="230"/>
        <v>0</v>
      </c>
      <c r="AX1587" s="168"/>
      <c r="AY1587" s="60"/>
      <c r="AZ1587" s="61"/>
      <c r="BB1587" s="61" t="str">
        <f>IF(Settings!I1583&lt;&gt;"",Settings!I1583,"")</f>
        <v/>
      </c>
    </row>
    <row r="1588" spans="2:54" x14ac:dyDescent="0.2">
      <c r="B1588" s="13"/>
      <c r="C1588" s="12"/>
      <c r="D1588" s="12"/>
      <c r="E1588" s="12"/>
      <c r="F1588" s="12"/>
      <c r="G1588" s="12"/>
      <c r="H1588" s="12"/>
      <c r="I1588" s="15"/>
      <c r="J1588" s="31"/>
      <c r="K1588" s="180"/>
      <c r="L1588" s="40"/>
      <c r="M1588" s="14"/>
      <c r="N1588" s="16"/>
      <c r="O1588" s="49"/>
      <c r="P1588" s="64"/>
      <c r="Q1588" s="18"/>
      <c r="R1588" s="181">
        <f t="shared" si="222"/>
        <v>0</v>
      </c>
      <c r="S1588" s="181">
        <f t="shared" si="223"/>
        <v>0</v>
      </c>
      <c r="T1588" s="181">
        <f t="shared" si="224"/>
        <v>0</v>
      </c>
      <c r="AQ1588" s="1">
        <f>COUNT(L$11:L1588)</f>
        <v>37</v>
      </c>
      <c r="AR1588" s="43">
        <f t="shared" si="225"/>
        <v>40933</v>
      </c>
      <c r="AS1588" s="44">
        <f t="shared" si="226"/>
        <v>89.120000000000019</v>
      </c>
      <c r="AT1588" s="10" t="str">
        <f t="shared" si="227"/>
        <v/>
      </c>
      <c r="AU1588" s="20" t="str">
        <f t="shared" si="228"/>
        <v/>
      </c>
      <c r="AV1588" s="42">
        <f t="shared" si="229"/>
        <v>1</v>
      </c>
      <c r="AW1588" s="89">
        <f t="shared" si="230"/>
        <v>0</v>
      </c>
      <c r="AX1588" s="168"/>
      <c r="AY1588" s="60"/>
      <c r="AZ1588" s="61"/>
      <c r="BB1588" s="61" t="str">
        <f>IF(Settings!I1584&lt;&gt;"",Settings!I1584,"")</f>
        <v/>
      </c>
    </row>
    <row r="1589" spans="2:54" x14ac:dyDescent="0.2">
      <c r="B1589" s="13"/>
      <c r="C1589" s="12"/>
      <c r="D1589" s="12"/>
      <c r="E1589" s="12"/>
      <c r="F1589" s="12"/>
      <c r="G1589" s="12"/>
      <c r="H1589" s="12"/>
      <c r="I1589" s="15"/>
      <c r="J1589" s="31"/>
      <c r="K1589" s="180"/>
      <c r="L1589" s="40"/>
      <c r="M1589" s="14"/>
      <c r="N1589" s="16"/>
      <c r="O1589" s="49"/>
      <c r="P1589" s="64"/>
      <c r="Q1589" s="18"/>
      <c r="R1589" s="181">
        <f t="shared" si="222"/>
        <v>0</v>
      </c>
      <c r="S1589" s="181">
        <f t="shared" si="223"/>
        <v>0</v>
      </c>
      <c r="T1589" s="181">
        <f t="shared" si="224"/>
        <v>0</v>
      </c>
      <c r="AQ1589" s="1">
        <f>COUNT(L$11:L1589)</f>
        <v>37</v>
      </c>
      <c r="AR1589" s="43">
        <f t="shared" si="225"/>
        <v>40933</v>
      </c>
      <c r="AS1589" s="44">
        <f t="shared" si="226"/>
        <v>89.120000000000019</v>
      </c>
      <c r="AT1589" s="10" t="str">
        <f t="shared" si="227"/>
        <v/>
      </c>
      <c r="AU1589" s="20" t="str">
        <f t="shared" si="228"/>
        <v/>
      </c>
      <c r="AV1589" s="42">
        <f t="shared" si="229"/>
        <v>1</v>
      </c>
      <c r="AW1589" s="89">
        <f t="shared" si="230"/>
        <v>0</v>
      </c>
      <c r="AX1589" s="168"/>
      <c r="AY1589" s="60"/>
      <c r="AZ1589" s="61"/>
      <c r="BB1589" s="61" t="str">
        <f>IF(Settings!I1585&lt;&gt;"",Settings!I1585,"")</f>
        <v/>
      </c>
    </row>
    <row r="1590" spans="2:54" x14ac:dyDescent="0.2">
      <c r="B1590" s="13"/>
      <c r="C1590" s="12"/>
      <c r="D1590" s="12"/>
      <c r="E1590" s="12"/>
      <c r="F1590" s="12"/>
      <c r="G1590" s="12"/>
      <c r="H1590" s="12"/>
      <c r="I1590" s="15"/>
      <c r="J1590" s="31"/>
      <c r="K1590" s="180"/>
      <c r="L1590" s="40"/>
      <c r="M1590" s="14"/>
      <c r="N1590" s="16"/>
      <c r="O1590" s="49"/>
      <c r="P1590" s="64"/>
      <c r="Q1590" s="18"/>
      <c r="R1590" s="181">
        <f t="shared" si="222"/>
        <v>0</v>
      </c>
      <c r="S1590" s="181">
        <f t="shared" si="223"/>
        <v>0</v>
      </c>
      <c r="T1590" s="181">
        <f t="shared" si="224"/>
        <v>0</v>
      </c>
      <c r="AQ1590" s="1">
        <f>COUNT(L$11:L1590)</f>
        <v>37</v>
      </c>
      <c r="AR1590" s="43">
        <f t="shared" si="225"/>
        <v>40933</v>
      </c>
      <c r="AS1590" s="44">
        <f t="shared" si="226"/>
        <v>89.120000000000019</v>
      </c>
      <c r="AT1590" s="10" t="str">
        <f t="shared" si="227"/>
        <v/>
      </c>
      <c r="AU1590" s="20" t="str">
        <f t="shared" si="228"/>
        <v/>
      </c>
      <c r="AV1590" s="42">
        <f t="shared" si="229"/>
        <v>1</v>
      </c>
      <c r="AW1590" s="89">
        <f t="shared" si="230"/>
        <v>0</v>
      </c>
      <c r="AX1590" s="168"/>
      <c r="AY1590" s="60"/>
      <c r="AZ1590" s="61"/>
      <c r="BB1590" s="61" t="str">
        <f>IF(Settings!I1586&lt;&gt;"",Settings!I1586,"")</f>
        <v/>
      </c>
    </row>
    <row r="1591" spans="2:54" x14ac:dyDescent="0.2">
      <c r="B1591" s="13"/>
      <c r="C1591" s="12"/>
      <c r="D1591" s="12"/>
      <c r="E1591" s="12"/>
      <c r="F1591" s="12"/>
      <c r="G1591" s="12"/>
      <c r="H1591" s="12"/>
      <c r="I1591" s="15"/>
      <c r="J1591" s="31"/>
      <c r="K1591" s="180"/>
      <c r="L1591" s="40"/>
      <c r="M1591" s="14"/>
      <c r="N1591" s="16"/>
      <c r="O1591" s="49"/>
      <c r="P1591" s="64"/>
      <c r="Q1591" s="18"/>
      <c r="R1591" s="181">
        <f t="shared" si="222"/>
        <v>0</v>
      </c>
      <c r="S1591" s="181">
        <f t="shared" si="223"/>
        <v>0</v>
      </c>
      <c r="T1591" s="181">
        <f t="shared" si="224"/>
        <v>0</v>
      </c>
      <c r="AQ1591" s="1">
        <f>COUNT(L$11:L1591)</f>
        <v>37</v>
      </c>
      <c r="AR1591" s="43">
        <f t="shared" si="225"/>
        <v>40933</v>
      </c>
      <c r="AS1591" s="44">
        <f t="shared" si="226"/>
        <v>89.120000000000019</v>
      </c>
      <c r="AT1591" s="10" t="str">
        <f t="shared" si="227"/>
        <v/>
      </c>
      <c r="AU1591" s="20" t="str">
        <f t="shared" si="228"/>
        <v/>
      </c>
      <c r="AV1591" s="42">
        <f t="shared" si="229"/>
        <v>1</v>
      </c>
      <c r="AW1591" s="89">
        <f t="shared" si="230"/>
        <v>0</v>
      </c>
      <c r="AX1591" s="168"/>
      <c r="AY1591" s="60"/>
      <c r="AZ1591" s="61"/>
      <c r="BB1591" s="61" t="str">
        <f>IF(Settings!I1587&lt;&gt;"",Settings!I1587,"")</f>
        <v/>
      </c>
    </row>
    <row r="1592" spans="2:54" x14ac:dyDescent="0.2">
      <c r="B1592" s="13"/>
      <c r="C1592" s="12"/>
      <c r="D1592" s="12"/>
      <c r="E1592" s="12"/>
      <c r="F1592" s="12"/>
      <c r="G1592" s="12"/>
      <c r="H1592" s="12"/>
      <c r="I1592" s="15"/>
      <c r="J1592" s="31"/>
      <c r="K1592" s="180"/>
      <c r="L1592" s="40"/>
      <c r="M1592" s="14"/>
      <c r="N1592" s="16"/>
      <c r="O1592" s="49"/>
      <c r="P1592" s="64"/>
      <c r="Q1592" s="18"/>
      <c r="R1592" s="181">
        <f t="shared" si="222"/>
        <v>0</v>
      </c>
      <c r="S1592" s="181">
        <f t="shared" si="223"/>
        <v>0</v>
      </c>
      <c r="T1592" s="181">
        <f t="shared" si="224"/>
        <v>0</v>
      </c>
      <c r="AQ1592" s="1">
        <f>COUNT(L$11:L1592)</f>
        <v>37</v>
      </c>
      <c r="AR1592" s="43">
        <f t="shared" si="225"/>
        <v>40933</v>
      </c>
      <c r="AS1592" s="44">
        <f t="shared" si="226"/>
        <v>89.120000000000019</v>
      </c>
      <c r="AT1592" s="10" t="str">
        <f t="shared" si="227"/>
        <v/>
      </c>
      <c r="AU1592" s="20" t="str">
        <f t="shared" si="228"/>
        <v/>
      </c>
      <c r="AV1592" s="42">
        <f t="shared" si="229"/>
        <v>1</v>
      </c>
      <c r="AW1592" s="89">
        <f t="shared" si="230"/>
        <v>0</v>
      </c>
      <c r="AX1592" s="168"/>
      <c r="AY1592" s="60"/>
      <c r="AZ1592" s="61"/>
      <c r="BB1592" s="61" t="str">
        <f>IF(Settings!I1588&lt;&gt;"",Settings!I1588,"")</f>
        <v/>
      </c>
    </row>
    <row r="1593" spans="2:54" x14ac:dyDescent="0.2">
      <c r="B1593" s="13"/>
      <c r="C1593" s="12"/>
      <c r="D1593" s="12"/>
      <c r="E1593" s="12"/>
      <c r="F1593" s="12"/>
      <c r="G1593" s="12"/>
      <c r="H1593" s="12"/>
      <c r="I1593" s="15"/>
      <c r="J1593" s="31"/>
      <c r="K1593" s="180"/>
      <c r="L1593" s="40"/>
      <c r="M1593" s="14"/>
      <c r="N1593" s="16"/>
      <c r="O1593" s="49"/>
      <c r="P1593" s="64"/>
      <c r="Q1593" s="18"/>
      <c r="R1593" s="181">
        <f t="shared" si="222"/>
        <v>0</v>
      </c>
      <c r="S1593" s="181">
        <f t="shared" si="223"/>
        <v>0</v>
      </c>
      <c r="T1593" s="181">
        <f t="shared" si="224"/>
        <v>0</v>
      </c>
      <c r="AQ1593" s="1">
        <f>COUNT(L$11:L1593)</f>
        <v>37</v>
      </c>
      <c r="AR1593" s="43">
        <f t="shared" si="225"/>
        <v>40933</v>
      </c>
      <c r="AS1593" s="44">
        <f t="shared" si="226"/>
        <v>89.120000000000019</v>
      </c>
      <c r="AT1593" s="10" t="str">
        <f t="shared" si="227"/>
        <v/>
      </c>
      <c r="AU1593" s="20" t="str">
        <f t="shared" si="228"/>
        <v/>
      </c>
      <c r="AV1593" s="42">
        <f t="shared" si="229"/>
        <v>1</v>
      </c>
      <c r="AW1593" s="89">
        <f t="shared" si="230"/>
        <v>0</v>
      </c>
      <c r="AX1593" s="168"/>
      <c r="AY1593" s="60"/>
      <c r="AZ1593" s="61"/>
      <c r="BB1593" s="61" t="str">
        <f>IF(Settings!I1589&lt;&gt;"",Settings!I1589,"")</f>
        <v/>
      </c>
    </row>
    <row r="1594" spans="2:54" x14ac:dyDescent="0.2">
      <c r="B1594" s="13"/>
      <c r="C1594" s="12"/>
      <c r="D1594" s="12"/>
      <c r="E1594" s="12"/>
      <c r="F1594" s="12"/>
      <c r="G1594" s="12"/>
      <c r="H1594" s="12"/>
      <c r="I1594" s="15"/>
      <c r="J1594" s="31"/>
      <c r="K1594" s="180"/>
      <c r="L1594" s="40"/>
      <c r="M1594" s="14"/>
      <c r="N1594" s="16"/>
      <c r="O1594" s="49"/>
      <c r="P1594" s="64"/>
      <c r="Q1594" s="18"/>
      <c r="R1594" s="181">
        <f t="shared" si="222"/>
        <v>0</v>
      </c>
      <c r="S1594" s="181">
        <f t="shared" si="223"/>
        <v>0</v>
      </c>
      <c r="T1594" s="181">
        <f t="shared" si="224"/>
        <v>0</v>
      </c>
      <c r="AQ1594" s="1">
        <f>COUNT(L$11:L1594)</f>
        <v>37</v>
      </c>
      <c r="AR1594" s="43">
        <f t="shared" si="225"/>
        <v>40933</v>
      </c>
      <c r="AS1594" s="44">
        <f t="shared" si="226"/>
        <v>89.120000000000019</v>
      </c>
      <c r="AT1594" s="10" t="str">
        <f t="shared" si="227"/>
        <v/>
      </c>
      <c r="AU1594" s="20" t="str">
        <f t="shared" si="228"/>
        <v/>
      </c>
      <c r="AV1594" s="42">
        <f t="shared" si="229"/>
        <v>1</v>
      </c>
      <c r="AW1594" s="89">
        <f t="shared" si="230"/>
        <v>0</v>
      </c>
      <c r="AX1594" s="168"/>
      <c r="AY1594" s="60"/>
      <c r="AZ1594" s="61"/>
      <c r="BB1594" s="61" t="str">
        <f>IF(Settings!I1590&lt;&gt;"",Settings!I1590,"")</f>
        <v/>
      </c>
    </row>
    <row r="1595" spans="2:54" x14ac:dyDescent="0.2">
      <c r="B1595" s="13"/>
      <c r="C1595" s="12"/>
      <c r="D1595" s="12"/>
      <c r="E1595" s="12"/>
      <c r="F1595" s="12"/>
      <c r="G1595" s="12"/>
      <c r="H1595" s="12"/>
      <c r="I1595" s="15"/>
      <c r="J1595" s="31"/>
      <c r="K1595" s="180"/>
      <c r="L1595" s="40"/>
      <c r="M1595" s="14"/>
      <c r="N1595" s="16"/>
      <c r="O1595" s="49"/>
      <c r="P1595" s="64"/>
      <c r="Q1595" s="18"/>
      <c r="R1595" s="181">
        <f t="shared" si="222"/>
        <v>0</v>
      </c>
      <c r="S1595" s="181">
        <f t="shared" si="223"/>
        <v>0</v>
      </c>
      <c r="T1595" s="181">
        <f t="shared" si="224"/>
        <v>0</v>
      </c>
      <c r="AQ1595" s="1">
        <f>COUNT(L$11:L1595)</f>
        <v>37</v>
      </c>
      <c r="AR1595" s="43">
        <f t="shared" si="225"/>
        <v>40933</v>
      </c>
      <c r="AS1595" s="44">
        <f t="shared" si="226"/>
        <v>89.120000000000019</v>
      </c>
      <c r="AT1595" s="10" t="str">
        <f t="shared" si="227"/>
        <v/>
      </c>
      <c r="AU1595" s="20" t="str">
        <f t="shared" si="228"/>
        <v/>
      </c>
      <c r="AV1595" s="42">
        <f t="shared" si="229"/>
        <v>1</v>
      </c>
      <c r="AW1595" s="89">
        <f t="shared" si="230"/>
        <v>0</v>
      </c>
      <c r="AX1595" s="168"/>
      <c r="AY1595" s="60"/>
      <c r="AZ1595" s="61"/>
      <c r="BB1595" s="61" t="str">
        <f>IF(Settings!I1591&lt;&gt;"",Settings!I1591,"")</f>
        <v/>
      </c>
    </row>
    <row r="1596" spans="2:54" x14ac:dyDescent="0.2">
      <c r="B1596" s="13"/>
      <c r="C1596" s="12"/>
      <c r="D1596" s="12"/>
      <c r="E1596" s="12"/>
      <c r="F1596" s="12"/>
      <c r="G1596" s="12"/>
      <c r="H1596" s="12"/>
      <c r="I1596" s="15"/>
      <c r="J1596" s="31"/>
      <c r="K1596" s="180"/>
      <c r="L1596" s="40"/>
      <c r="M1596" s="14"/>
      <c r="N1596" s="16"/>
      <c r="O1596" s="49"/>
      <c r="P1596" s="64"/>
      <c r="Q1596" s="18"/>
      <c r="R1596" s="181">
        <f t="shared" si="222"/>
        <v>0</v>
      </c>
      <c r="S1596" s="181">
        <f t="shared" si="223"/>
        <v>0</v>
      </c>
      <c r="T1596" s="181">
        <f t="shared" si="224"/>
        <v>0</v>
      </c>
      <c r="AQ1596" s="1">
        <f>COUNT(L$11:L1596)</f>
        <v>37</v>
      </c>
      <c r="AR1596" s="43">
        <f t="shared" si="225"/>
        <v>40933</v>
      </c>
      <c r="AS1596" s="44">
        <f t="shared" si="226"/>
        <v>89.120000000000019</v>
      </c>
      <c r="AT1596" s="10" t="str">
        <f t="shared" si="227"/>
        <v/>
      </c>
      <c r="AU1596" s="20" t="str">
        <f t="shared" si="228"/>
        <v/>
      </c>
      <c r="AV1596" s="42">
        <f t="shared" si="229"/>
        <v>1</v>
      </c>
      <c r="AW1596" s="89">
        <f t="shared" si="230"/>
        <v>0</v>
      </c>
      <c r="AX1596" s="168"/>
      <c r="AY1596" s="60"/>
      <c r="AZ1596" s="61"/>
      <c r="BB1596" s="61" t="str">
        <f>IF(Settings!I1592&lt;&gt;"",Settings!I1592,"")</f>
        <v/>
      </c>
    </row>
    <row r="1597" spans="2:54" x14ac:dyDescent="0.2">
      <c r="B1597" s="13"/>
      <c r="C1597" s="12"/>
      <c r="D1597" s="12"/>
      <c r="E1597" s="12"/>
      <c r="F1597" s="12"/>
      <c r="G1597" s="12"/>
      <c r="H1597" s="12"/>
      <c r="I1597" s="15"/>
      <c r="J1597" s="31"/>
      <c r="K1597" s="180"/>
      <c r="L1597" s="40"/>
      <c r="M1597" s="14"/>
      <c r="N1597" s="16"/>
      <c r="O1597" s="49"/>
      <c r="P1597" s="64"/>
      <c r="Q1597" s="18"/>
      <c r="R1597" s="181">
        <f t="shared" si="222"/>
        <v>0</v>
      </c>
      <c r="S1597" s="181">
        <f t="shared" si="223"/>
        <v>0</v>
      </c>
      <c r="T1597" s="181">
        <f t="shared" si="224"/>
        <v>0</v>
      </c>
      <c r="AQ1597" s="1">
        <f>COUNT(L$11:L1597)</f>
        <v>37</v>
      </c>
      <c r="AR1597" s="43">
        <f t="shared" si="225"/>
        <v>40933</v>
      </c>
      <c r="AS1597" s="44">
        <f t="shared" si="226"/>
        <v>89.120000000000019</v>
      </c>
      <c r="AT1597" s="10" t="str">
        <f t="shared" si="227"/>
        <v/>
      </c>
      <c r="AU1597" s="20" t="str">
        <f t="shared" si="228"/>
        <v/>
      </c>
      <c r="AV1597" s="42">
        <f t="shared" si="229"/>
        <v>1</v>
      </c>
      <c r="AW1597" s="89">
        <f t="shared" si="230"/>
        <v>0</v>
      </c>
      <c r="AX1597" s="168"/>
      <c r="AY1597" s="60"/>
      <c r="AZ1597" s="61"/>
      <c r="BB1597" s="61" t="str">
        <f>IF(Settings!I1593&lt;&gt;"",Settings!I1593,"")</f>
        <v/>
      </c>
    </row>
    <row r="1598" spans="2:54" x14ac:dyDescent="0.2">
      <c r="B1598" s="13"/>
      <c r="C1598" s="12"/>
      <c r="D1598" s="12"/>
      <c r="E1598" s="12"/>
      <c r="F1598" s="12"/>
      <c r="G1598" s="12"/>
      <c r="H1598" s="12"/>
      <c r="I1598" s="15"/>
      <c r="J1598" s="31"/>
      <c r="K1598" s="180"/>
      <c r="L1598" s="40"/>
      <c r="M1598" s="14"/>
      <c r="N1598" s="16"/>
      <c r="O1598" s="49"/>
      <c r="P1598" s="64"/>
      <c r="Q1598" s="18"/>
      <c r="R1598" s="181">
        <f t="shared" si="222"/>
        <v>0</v>
      </c>
      <c r="S1598" s="181">
        <f t="shared" si="223"/>
        <v>0</v>
      </c>
      <c r="T1598" s="181">
        <f t="shared" si="224"/>
        <v>0</v>
      </c>
      <c r="AQ1598" s="1">
        <f>COUNT(L$11:L1598)</f>
        <v>37</v>
      </c>
      <c r="AR1598" s="43">
        <f t="shared" si="225"/>
        <v>40933</v>
      </c>
      <c r="AS1598" s="44">
        <f t="shared" si="226"/>
        <v>89.120000000000019</v>
      </c>
      <c r="AT1598" s="10" t="str">
        <f t="shared" si="227"/>
        <v/>
      </c>
      <c r="AU1598" s="20" t="str">
        <f t="shared" si="228"/>
        <v/>
      </c>
      <c r="AV1598" s="42">
        <f t="shared" si="229"/>
        <v>1</v>
      </c>
      <c r="AW1598" s="89">
        <f t="shared" si="230"/>
        <v>0</v>
      </c>
      <c r="AX1598" s="168"/>
      <c r="AY1598" s="60"/>
      <c r="AZ1598" s="61"/>
      <c r="BB1598" s="61" t="str">
        <f>IF(Settings!I1594&lt;&gt;"",Settings!I1594,"")</f>
        <v/>
      </c>
    </row>
    <row r="1599" spans="2:54" x14ac:dyDescent="0.2">
      <c r="B1599" s="13"/>
      <c r="C1599" s="12"/>
      <c r="D1599" s="12"/>
      <c r="E1599" s="12"/>
      <c r="F1599" s="12"/>
      <c r="G1599" s="12"/>
      <c r="H1599" s="12"/>
      <c r="I1599" s="15"/>
      <c r="J1599" s="31"/>
      <c r="K1599" s="180"/>
      <c r="L1599" s="40"/>
      <c r="M1599" s="14"/>
      <c r="N1599" s="16"/>
      <c r="O1599" s="49"/>
      <c r="P1599" s="64"/>
      <c r="Q1599" s="18"/>
      <c r="R1599" s="181">
        <f t="shared" si="222"/>
        <v>0</v>
      </c>
      <c r="S1599" s="181">
        <f t="shared" si="223"/>
        <v>0</v>
      </c>
      <c r="T1599" s="181">
        <f t="shared" si="224"/>
        <v>0</v>
      </c>
      <c r="AQ1599" s="1">
        <f>COUNT(L$11:L1599)</f>
        <v>37</v>
      </c>
      <c r="AR1599" s="43">
        <f t="shared" si="225"/>
        <v>40933</v>
      </c>
      <c r="AS1599" s="44">
        <f t="shared" si="226"/>
        <v>89.120000000000019</v>
      </c>
      <c r="AT1599" s="10" t="str">
        <f t="shared" si="227"/>
        <v/>
      </c>
      <c r="AU1599" s="20" t="str">
        <f t="shared" si="228"/>
        <v/>
      </c>
      <c r="AV1599" s="42">
        <f t="shared" si="229"/>
        <v>1</v>
      </c>
      <c r="AW1599" s="89">
        <f t="shared" si="230"/>
        <v>0</v>
      </c>
      <c r="AX1599" s="168"/>
      <c r="AY1599" s="60"/>
      <c r="AZ1599" s="61"/>
      <c r="BB1599" s="61" t="str">
        <f>IF(Settings!I1595&lt;&gt;"",Settings!I1595,"")</f>
        <v/>
      </c>
    </row>
    <row r="1600" spans="2:54" x14ac:dyDescent="0.2">
      <c r="B1600" s="13"/>
      <c r="C1600" s="12"/>
      <c r="D1600" s="12"/>
      <c r="E1600" s="12"/>
      <c r="F1600" s="12"/>
      <c r="G1600" s="12"/>
      <c r="H1600" s="12"/>
      <c r="I1600" s="15"/>
      <c r="J1600" s="31"/>
      <c r="K1600" s="180"/>
      <c r="L1600" s="40"/>
      <c r="M1600" s="14"/>
      <c r="N1600" s="16"/>
      <c r="O1600" s="49"/>
      <c r="P1600" s="64"/>
      <c r="Q1600" s="18"/>
      <c r="R1600" s="181">
        <f t="shared" si="222"/>
        <v>0</v>
      </c>
      <c r="S1600" s="181">
        <f t="shared" si="223"/>
        <v>0</v>
      </c>
      <c r="T1600" s="181">
        <f t="shared" si="224"/>
        <v>0</v>
      </c>
      <c r="AQ1600" s="1">
        <f>COUNT(L$11:L1600)</f>
        <v>37</v>
      </c>
      <c r="AR1600" s="43">
        <f t="shared" si="225"/>
        <v>40933</v>
      </c>
      <c r="AS1600" s="44">
        <f t="shared" si="226"/>
        <v>89.120000000000019</v>
      </c>
      <c r="AT1600" s="10" t="str">
        <f t="shared" si="227"/>
        <v/>
      </c>
      <c r="AU1600" s="20" t="str">
        <f t="shared" si="228"/>
        <v/>
      </c>
      <c r="AV1600" s="42">
        <f t="shared" si="229"/>
        <v>1</v>
      </c>
      <c r="AW1600" s="89">
        <f t="shared" si="230"/>
        <v>0</v>
      </c>
      <c r="AX1600" s="168"/>
      <c r="AY1600" s="60"/>
      <c r="AZ1600" s="61"/>
      <c r="BB1600" s="61" t="str">
        <f>IF(Settings!I1596&lt;&gt;"",Settings!I1596,"")</f>
        <v/>
      </c>
    </row>
    <row r="1601" spans="2:54" x14ac:dyDescent="0.2">
      <c r="B1601" s="13"/>
      <c r="C1601" s="12"/>
      <c r="D1601" s="12"/>
      <c r="E1601" s="12"/>
      <c r="F1601" s="12"/>
      <c r="G1601" s="12"/>
      <c r="H1601" s="12"/>
      <c r="I1601" s="15"/>
      <c r="J1601" s="31"/>
      <c r="K1601" s="180"/>
      <c r="L1601" s="40"/>
      <c r="M1601" s="14"/>
      <c r="N1601" s="16"/>
      <c r="O1601" s="49"/>
      <c r="P1601" s="64"/>
      <c r="Q1601" s="18"/>
      <c r="R1601" s="181">
        <f t="shared" si="222"/>
        <v>0</v>
      </c>
      <c r="S1601" s="181">
        <f t="shared" si="223"/>
        <v>0</v>
      </c>
      <c r="T1601" s="181">
        <f t="shared" si="224"/>
        <v>0</v>
      </c>
      <c r="AQ1601" s="1">
        <f>COUNT(L$11:L1601)</f>
        <v>37</v>
      </c>
      <c r="AR1601" s="43">
        <f t="shared" si="225"/>
        <v>40933</v>
      </c>
      <c r="AS1601" s="44">
        <f t="shared" si="226"/>
        <v>89.120000000000019</v>
      </c>
      <c r="AT1601" s="10" t="str">
        <f t="shared" si="227"/>
        <v/>
      </c>
      <c r="AU1601" s="20" t="str">
        <f t="shared" si="228"/>
        <v/>
      </c>
      <c r="AV1601" s="42">
        <f t="shared" si="229"/>
        <v>1</v>
      </c>
      <c r="AW1601" s="89">
        <f t="shared" si="230"/>
        <v>0</v>
      </c>
      <c r="AX1601" s="168"/>
      <c r="AY1601" s="60"/>
      <c r="AZ1601" s="61"/>
      <c r="BB1601" s="61" t="str">
        <f>IF(Settings!I1597&lt;&gt;"",Settings!I1597,"")</f>
        <v/>
      </c>
    </row>
    <row r="1602" spans="2:54" x14ac:dyDescent="0.2">
      <c r="B1602" s="13"/>
      <c r="C1602" s="12"/>
      <c r="D1602" s="12"/>
      <c r="E1602" s="12"/>
      <c r="F1602" s="12"/>
      <c r="G1602" s="12"/>
      <c r="H1602" s="12"/>
      <c r="I1602" s="15"/>
      <c r="J1602" s="31"/>
      <c r="K1602" s="180"/>
      <c r="L1602" s="40"/>
      <c r="M1602" s="14"/>
      <c r="N1602" s="16"/>
      <c r="O1602" s="49"/>
      <c r="P1602" s="64"/>
      <c r="Q1602" s="18"/>
      <c r="R1602" s="181">
        <f t="shared" si="222"/>
        <v>0</v>
      </c>
      <c r="S1602" s="181">
        <f t="shared" si="223"/>
        <v>0</v>
      </c>
      <c r="T1602" s="181">
        <f t="shared" si="224"/>
        <v>0</v>
      </c>
      <c r="AQ1602" s="1">
        <f>COUNT(L$11:L1602)</f>
        <v>37</v>
      </c>
      <c r="AR1602" s="43">
        <f t="shared" si="225"/>
        <v>40933</v>
      </c>
      <c r="AS1602" s="44">
        <f t="shared" si="226"/>
        <v>89.120000000000019</v>
      </c>
      <c r="AT1602" s="10" t="str">
        <f t="shared" si="227"/>
        <v/>
      </c>
      <c r="AU1602" s="20" t="str">
        <f t="shared" si="228"/>
        <v/>
      </c>
      <c r="AV1602" s="42">
        <f t="shared" si="229"/>
        <v>1</v>
      </c>
      <c r="AW1602" s="89">
        <f t="shared" si="230"/>
        <v>0</v>
      </c>
      <c r="AX1602" s="168"/>
      <c r="AY1602" s="60"/>
      <c r="AZ1602" s="61"/>
      <c r="BB1602" s="61" t="str">
        <f>IF(Settings!I1598&lt;&gt;"",Settings!I1598,"")</f>
        <v/>
      </c>
    </row>
    <row r="1603" spans="2:54" x14ac:dyDescent="0.2">
      <c r="B1603" s="13"/>
      <c r="C1603" s="12"/>
      <c r="D1603" s="12"/>
      <c r="E1603" s="12"/>
      <c r="F1603" s="12"/>
      <c r="G1603" s="12"/>
      <c r="H1603" s="12"/>
      <c r="I1603" s="15"/>
      <c r="J1603" s="31"/>
      <c r="K1603" s="180"/>
      <c r="L1603" s="40"/>
      <c r="M1603" s="14"/>
      <c r="N1603" s="16"/>
      <c r="O1603" s="49"/>
      <c r="P1603" s="64"/>
      <c r="Q1603" s="18"/>
      <c r="R1603" s="181">
        <f t="shared" si="222"/>
        <v>0</v>
      </c>
      <c r="S1603" s="181">
        <f t="shared" si="223"/>
        <v>0</v>
      </c>
      <c r="T1603" s="181">
        <f t="shared" si="224"/>
        <v>0</v>
      </c>
      <c r="AQ1603" s="1">
        <f>COUNT(L$11:L1603)</f>
        <v>37</v>
      </c>
      <c r="AR1603" s="43">
        <f t="shared" si="225"/>
        <v>40933</v>
      </c>
      <c r="AS1603" s="44">
        <f t="shared" si="226"/>
        <v>89.120000000000019</v>
      </c>
      <c r="AT1603" s="10" t="str">
        <f t="shared" si="227"/>
        <v/>
      </c>
      <c r="AU1603" s="20" t="str">
        <f t="shared" si="228"/>
        <v/>
      </c>
      <c r="AV1603" s="42">
        <f t="shared" si="229"/>
        <v>1</v>
      </c>
      <c r="AW1603" s="89">
        <f t="shared" si="230"/>
        <v>0</v>
      </c>
      <c r="AX1603" s="168"/>
      <c r="AY1603" s="60"/>
      <c r="AZ1603" s="61"/>
      <c r="BB1603" s="61" t="str">
        <f>IF(Settings!I1599&lt;&gt;"",Settings!I1599,"")</f>
        <v/>
      </c>
    </row>
    <row r="1604" spans="2:54" x14ac:dyDescent="0.2">
      <c r="B1604" s="13"/>
      <c r="C1604" s="12"/>
      <c r="D1604" s="12"/>
      <c r="E1604" s="12"/>
      <c r="F1604" s="12"/>
      <c r="G1604" s="12"/>
      <c r="H1604" s="12"/>
      <c r="I1604" s="15"/>
      <c r="J1604" s="31"/>
      <c r="K1604" s="180"/>
      <c r="L1604" s="40"/>
      <c r="M1604" s="14"/>
      <c r="N1604" s="16"/>
      <c r="O1604" s="49"/>
      <c r="P1604" s="64"/>
      <c r="Q1604" s="18"/>
      <c r="R1604" s="181">
        <f t="shared" si="222"/>
        <v>0</v>
      </c>
      <c r="S1604" s="181">
        <f t="shared" si="223"/>
        <v>0</v>
      </c>
      <c r="T1604" s="181">
        <f t="shared" si="224"/>
        <v>0</v>
      </c>
      <c r="AQ1604" s="1">
        <f>COUNT(L$11:L1604)</f>
        <v>37</v>
      </c>
      <c r="AR1604" s="43">
        <f t="shared" si="225"/>
        <v>40933</v>
      </c>
      <c r="AS1604" s="44">
        <f t="shared" si="226"/>
        <v>89.120000000000019</v>
      </c>
      <c r="AT1604" s="10" t="str">
        <f t="shared" si="227"/>
        <v/>
      </c>
      <c r="AU1604" s="20" t="str">
        <f t="shared" si="228"/>
        <v/>
      </c>
      <c r="AV1604" s="42">
        <f t="shared" si="229"/>
        <v>1</v>
      </c>
      <c r="AW1604" s="89">
        <f t="shared" si="230"/>
        <v>0</v>
      </c>
      <c r="AX1604" s="168"/>
      <c r="AY1604" s="60"/>
      <c r="AZ1604" s="61"/>
      <c r="BB1604" s="61" t="str">
        <f>IF(Settings!I1600&lt;&gt;"",Settings!I1600,"")</f>
        <v/>
      </c>
    </row>
    <row r="1605" spans="2:54" x14ac:dyDescent="0.2">
      <c r="B1605" s="13"/>
      <c r="C1605" s="12"/>
      <c r="D1605" s="12"/>
      <c r="E1605" s="12"/>
      <c r="F1605" s="12"/>
      <c r="G1605" s="12"/>
      <c r="H1605" s="12"/>
      <c r="I1605" s="15"/>
      <c r="J1605" s="31"/>
      <c r="K1605" s="180"/>
      <c r="L1605" s="40"/>
      <c r="M1605" s="14"/>
      <c r="N1605" s="16"/>
      <c r="O1605" s="49"/>
      <c r="P1605" s="64"/>
      <c r="Q1605" s="18"/>
      <c r="R1605" s="181">
        <f t="shared" si="222"/>
        <v>0</v>
      </c>
      <c r="S1605" s="181">
        <f t="shared" si="223"/>
        <v>0</v>
      </c>
      <c r="T1605" s="181">
        <f t="shared" si="224"/>
        <v>0</v>
      </c>
      <c r="AQ1605" s="1">
        <f>COUNT(L$11:L1605)</f>
        <v>37</v>
      </c>
      <c r="AR1605" s="43">
        <f t="shared" si="225"/>
        <v>40933</v>
      </c>
      <c r="AS1605" s="44">
        <f t="shared" si="226"/>
        <v>89.120000000000019</v>
      </c>
      <c r="AT1605" s="10" t="str">
        <f t="shared" si="227"/>
        <v/>
      </c>
      <c r="AU1605" s="20" t="str">
        <f t="shared" si="228"/>
        <v/>
      </c>
      <c r="AV1605" s="42">
        <f t="shared" si="229"/>
        <v>1</v>
      </c>
      <c r="AW1605" s="89">
        <f t="shared" si="230"/>
        <v>0</v>
      </c>
      <c r="AX1605" s="168"/>
      <c r="AY1605" s="60"/>
      <c r="AZ1605" s="61"/>
      <c r="BB1605" s="61" t="str">
        <f>IF(Settings!I1601&lt;&gt;"",Settings!I1601,"")</f>
        <v/>
      </c>
    </row>
    <row r="1606" spans="2:54" x14ac:dyDescent="0.2">
      <c r="B1606" s="13"/>
      <c r="C1606" s="12"/>
      <c r="D1606" s="12"/>
      <c r="E1606" s="12"/>
      <c r="F1606" s="12"/>
      <c r="G1606" s="12"/>
      <c r="H1606" s="12"/>
      <c r="I1606" s="15"/>
      <c r="J1606" s="31"/>
      <c r="K1606" s="180"/>
      <c r="L1606" s="40"/>
      <c r="M1606" s="14"/>
      <c r="N1606" s="16"/>
      <c r="O1606" s="49"/>
      <c r="P1606" s="64"/>
      <c r="Q1606" s="18"/>
      <c r="R1606" s="181">
        <f t="shared" si="222"/>
        <v>0</v>
      </c>
      <c r="S1606" s="181">
        <f t="shared" si="223"/>
        <v>0</v>
      </c>
      <c r="T1606" s="181">
        <f t="shared" si="224"/>
        <v>0</v>
      </c>
      <c r="AQ1606" s="1">
        <f>COUNT(L$11:L1606)</f>
        <v>37</v>
      </c>
      <c r="AR1606" s="43">
        <f t="shared" si="225"/>
        <v>40933</v>
      </c>
      <c r="AS1606" s="44">
        <f t="shared" si="226"/>
        <v>89.120000000000019</v>
      </c>
      <c r="AT1606" s="10" t="str">
        <f t="shared" si="227"/>
        <v/>
      </c>
      <c r="AU1606" s="20" t="str">
        <f t="shared" si="228"/>
        <v/>
      </c>
      <c r="AV1606" s="42">
        <f t="shared" si="229"/>
        <v>1</v>
      </c>
      <c r="AW1606" s="89">
        <f t="shared" si="230"/>
        <v>0</v>
      </c>
      <c r="AX1606" s="168"/>
      <c r="AY1606" s="60"/>
      <c r="AZ1606" s="61"/>
      <c r="BB1606" s="61" t="str">
        <f>IF(Settings!I1602&lt;&gt;"",Settings!I1602,"")</f>
        <v/>
      </c>
    </row>
    <row r="1607" spans="2:54" x14ac:dyDescent="0.2">
      <c r="B1607" s="13"/>
      <c r="C1607" s="12"/>
      <c r="D1607" s="12"/>
      <c r="E1607" s="12"/>
      <c r="F1607" s="12"/>
      <c r="G1607" s="12"/>
      <c r="H1607" s="12"/>
      <c r="I1607" s="15"/>
      <c r="J1607" s="31"/>
      <c r="K1607" s="180"/>
      <c r="L1607" s="40"/>
      <c r="M1607" s="14"/>
      <c r="N1607" s="16"/>
      <c r="O1607" s="49"/>
      <c r="P1607" s="64"/>
      <c r="Q1607" s="18"/>
      <c r="R1607" s="181">
        <f t="shared" si="222"/>
        <v>0</v>
      </c>
      <c r="S1607" s="181">
        <f t="shared" si="223"/>
        <v>0</v>
      </c>
      <c r="T1607" s="181">
        <f t="shared" si="224"/>
        <v>0</v>
      </c>
      <c r="AQ1607" s="1">
        <f>COUNT(L$11:L1607)</f>
        <v>37</v>
      </c>
      <c r="AR1607" s="43">
        <f t="shared" si="225"/>
        <v>40933</v>
      </c>
      <c r="AS1607" s="44">
        <f t="shared" si="226"/>
        <v>89.120000000000019</v>
      </c>
      <c r="AT1607" s="10" t="str">
        <f t="shared" si="227"/>
        <v/>
      </c>
      <c r="AU1607" s="20" t="str">
        <f t="shared" si="228"/>
        <v/>
      </c>
      <c r="AV1607" s="42">
        <f t="shared" si="229"/>
        <v>1</v>
      </c>
      <c r="AW1607" s="89">
        <f t="shared" si="230"/>
        <v>0</v>
      </c>
      <c r="AX1607" s="168"/>
      <c r="AY1607" s="60"/>
      <c r="AZ1607" s="61"/>
      <c r="BB1607" s="61" t="str">
        <f>IF(Settings!I1603&lt;&gt;"",Settings!I1603,"")</f>
        <v/>
      </c>
    </row>
    <row r="1608" spans="2:54" x14ac:dyDescent="0.2">
      <c r="B1608" s="13"/>
      <c r="C1608" s="12"/>
      <c r="D1608" s="12"/>
      <c r="E1608" s="12"/>
      <c r="F1608" s="12"/>
      <c r="G1608" s="12"/>
      <c r="H1608" s="12"/>
      <c r="I1608" s="15"/>
      <c r="J1608" s="31"/>
      <c r="K1608" s="180"/>
      <c r="L1608" s="40"/>
      <c r="M1608" s="14"/>
      <c r="N1608" s="16"/>
      <c r="O1608" s="49"/>
      <c r="P1608" s="64"/>
      <c r="Q1608" s="18"/>
      <c r="R1608" s="181">
        <f t="shared" si="222"/>
        <v>0</v>
      </c>
      <c r="S1608" s="181">
        <f t="shared" si="223"/>
        <v>0</v>
      </c>
      <c r="T1608" s="181">
        <f t="shared" si="224"/>
        <v>0</v>
      </c>
      <c r="AQ1608" s="1">
        <f>COUNT(L$11:L1608)</f>
        <v>37</v>
      </c>
      <c r="AR1608" s="43">
        <f t="shared" si="225"/>
        <v>40933</v>
      </c>
      <c r="AS1608" s="44">
        <f t="shared" si="226"/>
        <v>89.120000000000019</v>
      </c>
      <c r="AT1608" s="10" t="str">
        <f t="shared" si="227"/>
        <v/>
      </c>
      <c r="AU1608" s="20" t="str">
        <f t="shared" si="228"/>
        <v/>
      </c>
      <c r="AV1608" s="42">
        <f t="shared" si="229"/>
        <v>1</v>
      </c>
      <c r="AW1608" s="89">
        <f t="shared" si="230"/>
        <v>0</v>
      </c>
      <c r="AX1608" s="168"/>
      <c r="AY1608" s="60"/>
      <c r="AZ1608" s="61"/>
      <c r="BB1608" s="61" t="str">
        <f>IF(Settings!I1604&lt;&gt;"",Settings!I1604,"")</f>
        <v/>
      </c>
    </row>
    <row r="1609" spans="2:54" x14ac:dyDescent="0.2">
      <c r="B1609" s="13"/>
      <c r="C1609" s="12"/>
      <c r="D1609" s="12"/>
      <c r="E1609" s="12"/>
      <c r="F1609" s="12"/>
      <c r="G1609" s="12"/>
      <c r="H1609" s="12"/>
      <c r="I1609" s="15"/>
      <c r="J1609" s="31"/>
      <c r="K1609" s="180"/>
      <c r="L1609" s="40"/>
      <c r="M1609" s="14"/>
      <c r="N1609" s="16"/>
      <c r="O1609" s="49"/>
      <c r="P1609" s="64"/>
      <c r="Q1609" s="18"/>
      <c r="R1609" s="181">
        <f t="shared" si="222"/>
        <v>0</v>
      </c>
      <c r="S1609" s="181">
        <f t="shared" si="223"/>
        <v>0</v>
      </c>
      <c r="T1609" s="181">
        <f t="shared" si="224"/>
        <v>0</v>
      </c>
      <c r="AQ1609" s="1">
        <f>COUNT(L$11:L1609)</f>
        <v>37</v>
      </c>
      <c r="AR1609" s="43">
        <f t="shared" si="225"/>
        <v>40933</v>
      </c>
      <c r="AS1609" s="44">
        <f t="shared" si="226"/>
        <v>89.120000000000019</v>
      </c>
      <c r="AT1609" s="10" t="str">
        <f t="shared" si="227"/>
        <v/>
      </c>
      <c r="AU1609" s="20" t="str">
        <f t="shared" si="228"/>
        <v/>
      </c>
      <c r="AV1609" s="42">
        <f t="shared" si="229"/>
        <v>1</v>
      </c>
      <c r="AW1609" s="89">
        <f t="shared" si="230"/>
        <v>0</v>
      </c>
      <c r="AX1609" s="168"/>
      <c r="AY1609" s="60"/>
      <c r="AZ1609" s="61"/>
      <c r="BB1609" s="61" t="str">
        <f>IF(Settings!I1605&lt;&gt;"",Settings!I1605,"")</f>
        <v/>
      </c>
    </row>
    <row r="1610" spans="2:54" x14ac:dyDescent="0.2">
      <c r="B1610" s="13"/>
      <c r="C1610" s="12"/>
      <c r="D1610" s="12"/>
      <c r="E1610" s="12"/>
      <c r="F1610" s="12"/>
      <c r="G1610" s="12"/>
      <c r="H1610" s="12"/>
      <c r="I1610" s="15"/>
      <c r="J1610" s="31"/>
      <c r="K1610" s="180"/>
      <c r="L1610" s="40"/>
      <c r="M1610" s="14"/>
      <c r="N1610" s="16"/>
      <c r="O1610" s="49"/>
      <c r="P1610" s="64"/>
      <c r="Q1610" s="18"/>
      <c r="R1610" s="181">
        <f t="shared" si="222"/>
        <v>0</v>
      </c>
      <c r="S1610" s="181">
        <f t="shared" si="223"/>
        <v>0</v>
      </c>
      <c r="T1610" s="181">
        <f t="shared" si="224"/>
        <v>0</v>
      </c>
      <c r="AQ1610" s="1">
        <f>COUNT(L$11:L1610)</f>
        <v>37</v>
      </c>
      <c r="AR1610" s="43">
        <f t="shared" si="225"/>
        <v>40933</v>
      </c>
      <c r="AS1610" s="44">
        <f t="shared" si="226"/>
        <v>89.120000000000019</v>
      </c>
      <c r="AT1610" s="10" t="str">
        <f t="shared" si="227"/>
        <v/>
      </c>
      <c r="AU1610" s="20" t="str">
        <f t="shared" si="228"/>
        <v/>
      </c>
      <c r="AV1610" s="42">
        <f t="shared" si="229"/>
        <v>1</v>
      </c>
      <c r="AW1610" s="89">
        <f t="shared" si="230"/>
        <v>0</v>
      </c>
      <c r="AX1610" s="168"/>
      <c r="AY1610" s="60"/>
      <c r="AZ1610" s="61"/>
      <c r="BB1610" s="61" t="str">
        <f>IF(Settings!I1606&lt;&gt;"",Settings!I1606,"")</f>
        <v/>
      </c>
    </row>
    <row r="1611" spans="2:54" x14ac:dyDescent="0.2">
      <c r="B1611" s="13"/>
      <c r="C1611" s="12"/>
      <c r="D1611" s="12"/>
      <c r="E1611" s="12"/>
      <c r="F1611" s="12"/>
      <c r="G1611" s="12"/>
      <c r="H1611" s="12"/>
      <c r="I1611" s="15"/>
      <c r="J1611" s="31"/>
      <c r="K1611" s="180"/>
      <c r="L1611" s="40"/>
      <c r="M1611" s="14"/>
      <c r="N1611" s="16"/>
      <c r="O1611" s="49"/>
      <c r="P1611" s="64"/>
      <c r="Q1611" s="18"/>
      <c r="R1611" s="181">
        <f t="shared" si="222"/>
        <v>0</v>
      </c>
      <c r="S1611" s="181">
        <f t="shared" si="223"/>
        <v>0</v>
      </c>
      <c r="T1611" s="181">
        <f t="shared" si="224"/>
        <v>0</v>
      </c>
      <c r="AQ1611" s="1">
        <f>COUNT(L$11:L1611)</f>
        <v>37</v>
      </c>
      <c r="AR1611" s="43">
        <f t="shared" si="225"/>
        <v>40933</v>
      </c>
      <c r="AS1611" s="44">
        <f t="shared" si="226"/>
        <v>89.120000000000019</v>
      </c>
      <c r="AT1611" s="10" t="str">
        <f t="shared" si="227"/>
        <v/>
      </c>
      <c r="AU1611" s="20" t="str">
        <f t="shared" si="228"/>
        <v/>
      </c>
      <c r="AV1611" s="42">
        <f t="shared" si="229"/>
        <v>1</v>
      </c>
      <c r="AW1611" s="89">
        <f t="shared" si="230"/>
        <v>0</v>
      </c>
      <c r="AX1611" s="168"/>
      <c r="AY1611" s="60"/>
      <c r="AZ1611" s="61"/>
      <c r="BB1611" s="61" t="str">
        <f>IF(Settings!I1607&lt;&gt;"",Settings!I1607,"")</f>
        <v/>
      </c>
    </row>
    <row r="1612" spans="2:54" x14ac:dyDescent="0.2">
      <c r="B1612" s="13"/>
      <c r="C1612" s="12"/>
      <c r="D1612" s="12"/>
      <c r="E1612" s="12"/>
      <c r="F1612" s="12"/>
      <c r="G1612" s="12"/>
      <c r="H1612" s="12"/>
      <c r="I1612" s="15"/>
      <c r="J1612" s="31"/>
      <c r="K1612" s="180"/>
      <c r="L1612" s="40"/>
      <c r="M1612" s="14"/>
      <c r="N1612" s="16"/>
      <c r="O1612" s="49"/>
      <c r="P1612" s="64"/>
      <c r="Q1612" s="18"/>
      <c r="R1612" s="181">
        <f t="shared" ref="R1612:R1675" si="231">ROUND(IF(M1612&lt;&gt;"Y",IF(P1612&lt;&gt;"Y",K1612,K1612*(AV1612-1)),0),ROUNDING)</f>
        <v>0</v>
      </c>
      <c r="S1612" s="181">
        <f t="shared" ref="S1612:S1675" si="232">ROUND(IF(O1612&gt;0,IF(M1612="Y",AW1612*(1-O1612),IF(AW1612&gt;R1612,R1612 + (AW1612 - R1612)*(1-O1612),AW1612)),AW1612),ROUNDING)</f>
        <v>0</v>
      </c>
      <c r="T1612" s="181">
        <f t="shared" ref="T1612:T1675" si="233">ROUND(IF(N1612="P",0,IF(OR(M1612="N",M1612=""),S1612-R1612,S1612)),ROUNDING)</f>
        <v>0</v>
      </c>
      <c r="AQ1612" s="1">
        <f>COUNT(L$11:L1612)</f>
        <v>37</v>
      </c>
      <c r="AR1612" s="43">
        <f t="shared" si="225"/>
        <v>40933</v>
      </c>
      <c r="AS1612" s="44">
        <f t="shared" si="226"/>
        <v>89.120000000000019</v>
      </c>
      <c r="AT1612" s="10" t="str">
        <f t="shared" si="227"/>
        <v/>
      </c>
      <c r="AU1612" s="20" t="str">
        <f t="shared" si="228"/>
        <v/>
      </c>
      <c r="AV1612" s="42">
        <f t="shared" si="229"/>
        <v>1</v>
      </c>
      <c r="AW1612" s="89">
        <f t="shared" si="230"/>
        <v>0</v>
      </c>
      <c r="AX1612" s="168"/>
      <c r="AY1612" s="60"/>
      <c r="AZ1612" s="61"/>
      <c r="BB1612" s="61" t="str">
        <f>IF(Settings!I1608&lt;&gt;"",Settings!I1608,"")</f>
        <v/>
      </c>
    </row>
    <row r="1613" spans="2:54" x14ac:dyDescent="0.2">
      <c r="B1613" s="13"/>
      <c r="C1613" s="12"/>
      <c r="D1613" s="12"/>
      <c r="E1613" s="12"/>
      <c r="F1613" s="12"/>
      <c r="G1613" s="12"/>
      <c r="H1613" s="12"/>
      <c r="I1613" s="15"/>
      <c r="J1613" s="31"/>
      <c r="K1613" s="180"/>
      <c r="L1613" s="40"/>
      <c r="M1613" s="14"/>
      <c r="N1613" s="16"/>
      <c r="O1613" s="49"/>
      <c r="P1613" s="64"/>
      <c r="Q1613" s="18"/>
      <c r="R1613" s="181">
        <f t="shared" si="231"/>
        <v>0</v>
      </c>
      <c r="S1613" s="181">
        <f t="shared" si="232"/>
        <v>0</v>
      </c>
      <c r="T1613" s="181">
        <f t="shared" si="233"/>
        <v>0</v>
      </c>
      <c r="AQ1613" s="1">
        <f>COUNT(L$11:L1613)</f>
        <v>37</v>
      </c>
      <c r="AR1613" s="43">
        <f t="shared" ref="AR1613:AR1676" si="234">IF(B1613&gt;2,B1613,AR1612)</f>
        <v>40933</v>
      </c>
      <c r="AS1613" s="44">
        <f t="shared" ref="AS1613:AS1676" si="235">AS1612+T1613</f>
        <v>89.120000000000019</v>
      </c>
      <c r="AT1613" s="10" t="str">
        <f t="shared" ref="AT1613:AT1676" si="236">IF(N1613="P",IF(P1613&lt;&gt;"Y",IF(M1613&lt;&gt;"Y",K1613*AV1613,K1613*AV1613-K1613),IF(M1613&lt;&gt;"Y",K1613 + K1613*(AV1613-1),K1613)),"")</f>
        <v/>
      </c>
      <c r="AU1613" s="20" t="str">
        <f t="shared" ref="AU1613:AU1676" si="237">IF(M1613="Y",IF(P1613="Y",K1613*(AV1613-1),K1613),"")</f>
        <v/>
      </c>
      <c r="AV1613" s="42">
        <f t="shared" ref="AV1613:AV1676" si="238">IF(L1613&lt;&gt;"",IF(ODDS_TYPE=1,L1613,IF(ODDS_TYPE=2,IF(L1613&gt;0,1+L1613/100,IF(L1613&lt;0,1-100/L1613,1)),IF(ODDS_TYPE=3,1+L1613,IF(ODDS_TYPE=4,1+L1613,IF(ODDS_TYPE=5,IF(L1613&gt;0,1+L1613,1-1/L1613),IF(ODDS_TYPE=6,IF(L1613&gt;=0,L1613+1,1-1/L1613),1)))))),1)</f>
        <v>1</v>
      </c>
      <c r="AW1613" s="89">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68"/>
      <c r="AY1613" s="60"/>
      <c r="AZ1613" s="61"/>
      <c r="BB1613" s="61" t="str">
        <f>IF(Settings!I1609&lt;&gt;"",Settings!I1609,"")</f>
        <v/>
      </c>
    </row>
    <row r="1614" spans="2:54" x14ac:dyDescent="0.2">
      <c r="B1614" s="13"/>
      <c r="C1614" s="12"/>
      <c r="D1614" s="12"/>
      <c r="E1614" s="12"/>
      <c r="F1614" s="12"/>
      <c r="G1614" s="12"/>
      <c r="H1614" s="12"/>
      <c r="I1614" s="15"/>
      <c r="J1614" s="31"/>
      <c r="K1614" s="180"/>
      <c r="L1614" s="40"/>
      <c r="M1614" s="14"/>
      <c r="N1614" s="16"/>
      <c r="O1614" s="49"/>
      <c r="P1614" s="64"/>
      <c r="Q1614" s="18"/>
      <c r="R1614" s="181">
        <f t="shared" si="231"/>
        <v>0</v>
      </c>
      <c r="S1614" s="181">
        <f t="shared" si="232"/>
        <v>0</v>
      </c>
      <c r="T1614" s="181">
        <f t="shared" si="233"/>
        <v>0</v>
      </c>
      <c r="AQ1614" s="1">
        <f>COUNT(L$11:L1614)</f>
        <v>37</v>
      </c>
      <c r="AR1614" s="43">
        <f t="shared" si="234"/>
        <v>40933</v>
      </c>
      <c r="AS1614" s="44">
        <f t="shared" si="235"/>
        <v>89.120000000000019</v>
      </c>
      <c r="AT1614" s="10" t="str">
        <f t="shared" si="236"/>
        <v/>
      </c>
      <c r="AU1614" s="20" t="str">
        <f t="shared" si="237"/>
        <v/>
      </c>
      <c r="AV1614" s="42">
        <f t="shared" si="238"/>
        <v>1</v>
      </c>
      <c r="AW1614" s="89">
        <f t="shared" si="239"/>
        <v>0</v>
      </c>
      <c r="AX1614" s="168"/>
      <c r="AY1614" s="60"/>
      <c r="AZ1614" s="61"/>
      <c r="BB1614" s="61" t="str">
        <f>IF(Settings!I1610&lt;&gt;"",Settings!I1610,"")</f>
        <v/>
      </c>
    </row>
    <row r="1615" spans="2:54" x14ac:dyDescent="0.2">
      <c r="B1615" s="13"/>
      <c r="C1615" s="12"/>
      <c r="D1615" s="12"/>
      <c r="E1615" s="12"/>
      <c r="F1615" s="12"/>
      <c r="G1615" s="12"/>
      <c r="H1615" s="12"/>
      <c r="I1615" s="15"/>
      <c r="J1615" s="31"/>
      <c r="K1615" s="180"/>
      <c r="L1615" s="40"/>
      <c r="M1615" s="14"/>
      <c r="N1615" s="16"/>
      <c r="O1615" s="49"/>
      <c r="P1615" s="64"/>
      <c r="Q1615" s="18"/>
      <c r="R1615" s="181">
        <f t="shared" si="231"/>
        <v>0</v>
      </c>
      <c r="S1615" s="181">
        <f t="shared" si="232"/>
        <v>0</v>
      </c>
      <c r="T1615" s="181">
        <f t="shared" si="233"/>
        <v>0</v>
      </c>
      <c r="AQ1615" s="1">
        <f>COUNT(L$11:L1615)</f>
        <v>37</v>
      </c>
      <c r="AR1615" s="43">
        <f t="shared" si="234"/>
        <v>40933</v>
      </c>
      <c r="AS1615" s="44">
        <f t="shared" si="235"/>
        <v>89.120000000000019</v>
      </c>
      <c r="AT1615" s="10" t="str">
        <f t="shared" si="236"/>
        <v/>
      </c>
      <c r="AU1615" s="20" t="str">
        <f t="shared" si="237"/>
        <v/>
      </c>
      <c r="AV1615" s="42">
        <f t="shared" si="238"/>
        <v>1</v>
      </c>
      <c r="AW1615" s="89">
        <f t="shared" si="239"/>
        <v>0</v>
      </c>
      <c r="AX1615" s="168"/>
      <c r="AY1615" s="60"/>
      <c r="AZ1615" s="61"/>
      <c r="BB1615" s="61" t="str">
        <f>IF(Settings!I1611&lt;&gt;"",Settings!I1611,"")</f>
        <v/>
      </c>
    </row>
    <row r="1616" spans="2:54" x14ac:dyDescent="0.2">
      <c r="B1616" s="13"/>
      <c r="C1616" s="12"/>
      <c r="D1616" s="12"/>
      <c r="E1616" s="12"/>
      <c r="F1616" s="12"/>
      <c r="G1616" s="12"/>
      <c r="H1616" s="12"/>
      <c r="I1616" s="15"/>
      <c r="J1616" s="31"/>
      <c r="K1616" s="180"/>
      <c r="L1616" s="40"/>
      <c r="M1616" s="14"/>
      <c r="N1616" s="16"/>
      <c r="O1616" s="49"/>
      <c r="P1616" s="64"/>
      <c r="Q1616" s="18"/>
      <c r="R1616" s="181">
        <f t="shared" si="231"/>
        <v>0</v>
      </c>
      <c r="S1616" s="181">
        <f t="shared" si="232"/>
        <v>0</v>
      </c>
      <c r="T1616" s="181">
        <f t="shared" si="233"/>
        <v>0</v>
      </c>
      <c r="AQ1616" s="1">
        <f>COUNT(L$11:L1616)</f>
        <v>37</v>
      </c>
      <c r="AR1616" s="43">
        <f t="shared" si="234"/>
        <v>40933</v>
      </c>
      <c r="AS1616" s="44">
        <f t="shared" si="235"/>
        <v>89.120000000000019</v>
      </c>
      <c r="AT1616" s="10" t="str">
        <f t="shared" si="236"/>
        <v/>
      </c>
      <c r="AU1616" s="20" t="str">
        <f t="shared" si="237"/>
        <v/>
      </c>
      <c r="AV1616" s="42">
        <f t="shared" si="238"/>
        <v>1</v>
      </c>
      <c r="AW1616" s="89">
        <f t="shared" si="239"/>
        <v>0</v>
      </c>
      <c r="AX1616" s="168"/>
      <c r="AY1616" s="60"/>
      <c r="AZ1616" s="61"/>
      <c r="BB1616" s="61" t="str">
        <f>IF(Settings!I1612&lt;&gt;"",Settings!I1612,"")</f>
        <v/>
      </c>
    </row>
    <row r="1617" spans="2:54" x14ac:dyDescent="0.2">
      <c r="B1617" s="13"/>
      <c r="C1617" s="12"/>
      <c r="D1617" s="12"/>
      <c r="E1617" s="12"/>
      <c r="F1617" s="12"/>
      <c r="G1617" s="12"/>
      <c r="H1617" s="12"/>
      <c r="I1617" s="15"/>
      <c r="J1617" s="31"/>
      <c r="K1617" s="180"/>
      <c r="L1617" s="40"/>
      <c r="M1617" s="14"/>
      <c r="N1617" s="16"/>
      <c r="O1617" s="49"/>
      <c r="P1617" s="64"/>
      <c r="Q1617" s="18"/>
      <c r="R1617" s="181">
        <f t="shared" si="231"/>
        <v>0</v>
      </c>
      <c r="S1617" s="181">
        <f t="shared" si="232"/>
        <v>0</v>
      </c>
      <c r="T1617" s="181">
        <f t="shared" si="233"/>
        <v>0</v>
      </c>
      <c r="AQ1617" s="1">
        <f>COUNT(L$11:L1617)</f>
        <v>37</v>
      </c>
      <c r="AR1617" s="43">
        <f t="shared" si="234"/>
        <v>40933</v>
      </c>
      <c r="AS1617" s="44">
        <f t="shared" si="235"/>
        <v>89.120000000000019</v>
      </c>
      <c r="AT1617" s="10" t="str">
        <f t="shared" si="236"/>
        <v/>
      </c>
      <c r="AU1617" s="20" t="str">
        <f t="shared" si="237"/>
        <v/>
      </c>
      <c r="AV1617" s="42">
        <f t="shared" si="238"/>
        <v>1</v>
      </c>
      <c r="AW1617" s="89">
        <f t="shared" si="239"/>
        <v>0</v>
      </c>
      <c r="AX1617" s="168"/>
      <c r="AY1617" s="60"/>
      <c r="AZ1617" s="61"/>
      <c r="BB1617" s="61" t="str">
        <f>IF(Settings!I1613&lt;&gt;"",Settings!I1613,"")</f>
        <v/>
      </c>
    </row>
    <row r="1618" spans="2:54" x14ac:dyDescent="0.2">
      <c r="B1618" s="13"/>
      <c r="C1618" s="12"/>
      <c r="D1618" s="12"/>
      <c r="E1618" s="12"/>
      <c r="F1618" s="12"/>
      <c r="G1618" s="12"/>
      <c r="H1618" s="12"/>
      <c r="I1618" s="15"/>
      <c r="J1618" s="31"/>
      <c r="K1618" s="180"/>
      <c r="L1618" s="40"/>
      <c r="M1618" s="14"/>
      <c r="N1618" s="16"/>
      <c r="O1618" s="49"/>
      <c r="P1618" s="64"/>
      <c r="Q1618" s="18"/>
      <c r="R1618" s="181">
        <f t="shared" si="231"/>
        <v>0</v>
      </c>
      <c r="S1618" s="181">
        <f t="shared" si="232"/>
        <v>0</v>
      </c>
      <c r="T1618" s="181">
        <f t="shared" si="233"/>
        <v>0</v>
      </c>
      <c r="AQ1618" s="1">
        <f>COUNT(L$11:L1618)</f>
        <v>37</v>
      </c>
      <c r="AR1618" s="43">
        <f t="shared" si="234"/>
        <v>40933</v>
      </c>
      <c r="AS1618" s="44">
        <f t="shared" si="235"/>
        <v>89.120000000000019</v>
      </c>
      <c r="AT1618" s="10" t="str">
        <f t="shared" si="236"/>
        <v/>
      </c>
      <c r="AU1618" s="20" t="str">
        <f t="shared" si="237"/>
        <v/>
      </c>
      <c r="AV1618" s="42">
        <f t="shared" si="238"/>
        <v>1</v>
      </c>
      <c r="AW1618" s="89">
        <f t="shared" si="239"/>
        <v>0</v>
      </c>
      <c r="AX1618" s="168"/>
      <c r="AY1618" s="60"/>
      <c r="AZ1618" s="61"/>
      <c r="BB1618" s="61" t="str">
        <f>IF(Settings!I1614&lt;&gt;"",Settings!I1614,"")</f>
        <v/>
      </c>
    </row>
    <row r="1619" spans="2:54" x14ac:dyDescent="0.2">
      <c r="B1619" s="13"/>
      <c r="C1619" s="12"/>
      <c r="D1619" s="12"/>
      <c r="E1619" s="12"/>
      <c r="F1619" s="12"/>
      <c r="G1619" s="12"/>
      <c r="H1619" s="12"/>
      <c r="I1619" s="15"/>
      <c r="J1619" s="31"/>
      <c r="K1619" s="180"/>
      <c r="L1619" s="40"/>
      <c r="M1619" s="14"/>
      <c r="N1619" s="16"/>
      <c r="O1619" s="49"/>
      <c r="P1619" s="64"/>
      <c r="Q1619" s="18"/>
      <c r="R1619" s="181">
        <f t="shared" si="231"/>
        <v>0</v>
      </c>
      <c r="S1619" s="181">
        <f t="shared" si="232"/>
        <v>0</v>
      </c>
      <c r="T1619" s="181">
        <f t="shared" si="233"/>
        <v>0</v>
      </c>
      <c r="AQ1619" s="1">
        <f>COUNT(L$11:L1619)</f>
        <v>37</v>
      </c>
      <c r="AR1619" s="43">
        <f t="shared" si="234"/>
        <v>40933</v>
      </c>
      <c r="AS1619" s="44">
        <f t="shared" si="235"/>
        <v>89.120000000000019</v>
      </c>
      <c r="AT1619" s="10" t="str">
        <f t="shared" si="236"/>
        <v/>
      </c>
      <c r="AU1619" s="20" t="str">
        <f t="shared" si="237"/>
        <v/>
      </c>
      <c r="AV1619" s="42">
        <f t="shared" si="238"/>
        <v>1</v>
      </c>
      <c r="AW1619" s="89">
        <f t="shared" si="239"/>
        <v>0</v>
      </c>
      <c r="AX1619" s="168"/>
      <c r="AY1619" s="60"/>
      <c r="AZ1619" s="61"/>
      <c r="BB1619" s="61" t="str">
        <f>IF(Settings!I1615&lt;&gt;"",Settings!I1615,"")</f>
        <v/>
      </c>
    </row>
    <row r="1620" spans="2:54" x14ac:dyDescent="0.2">
      <c r="B1620" s="13"/>
      <c r="C1620" s="12"/>
      <c r="D1620" s="12"/>
      <c r="E1620" s="12"/>
      <c r="F1620" s="12"/>
      <c r="G1620" s="12"/>
      <c r="H1620" s="12"/>
      <c r="I1620" s="15"/>
      <c r="J1620" s="31"/>
      <c r="K1620" s="180"/>
      <c r="L1620" s="40"/>
      <c r="M1620" s="14"/>
      <c r="N1620" s="16"/>
      <c r="O1620" s="49"/>
      <c r="P1620" s="64"/>
      <c r="Q1620" s="18"/>
      <c r="R1620" s="181">
        <f t="shared" si="231"/>
        <v>0</v>
      </c>
      <c r="S1620" s="181">
        <f t="shared" si="232"/>
        <v>0</v>
      </c>
      <c r="T1620" s="181">
        <f t="shared" si="233"/>
        <v>0</v>
      </c>
      <c r="AQ1620" s="1">
        <f>COUNT(L$11:L1620)</f>
        <v>37</v>
      </c>
      <c r="AR1620" s="43">
        <f t="shared" si="234"/>
        <v>40933</v>
      </c>
      <c r="AS1620" s="44">
        <f t="shared" si="235"/>
        <v>89.120000000000019</v>
      </c>
      <c r="AT1620" s="10" t="str">
        <f t="shared" si="236"/>
        <v/>
      </c>
      <c r="AU1620" s="20" t="str">
        <f t="shared" si="237"/>
        <v/>
      </c>
      <c r="AV1620" s="42">
        <f t="shared" si="238"/>
        <v>1</v>
      </c>
      <c r="AW1620" s="89">
        <f t="shared" si="239"/>
        <v>0</v>
      </c>
      <c r="AX1620" s="168"/>
      <c r="AY1620" s="60"/>
      <c r="AZ1620" s="61"/>
      <c r="BB1620" s="61" t="str">
        <f>IF(Settings!I1616&lt;&gt;"",Settings!I1616,"")</f>
        <v/>
      </c>
    </row>
    <row r="1621" spans="2:54" x14ac:dyDescent="0.2">
      <c r="B1621" s="13"/>
      <c r="C1621" s="12"/>
      <c r="D1621" s="12"/>
      <c r="E1621" s="12"/>
      <c r="F1621" s="12"/>
      <c r="G1621" s="12"/>
      <c r="H1621" s="12"/>
      <c r="I1621" s="15"/>
      <c r="J1621" s="31"/>
      <c r="K1621" s="180"/>
      <c r="L1621" s="40"/>
      <c r="M1621" s="14"/>
      <c r="N1621" s="16"/>
      <c r="O1621" s="49"/>
      <c r="P1621" s="64"/>
      <c r="Q1621" s="18"/>
      <c r="R1621" s="181">
        <f t="shared" si="231"/>
        <v>0</v>
      </c>
      <c r="S1621" s="181">
        <f t="shared" si="232"/>
        <v>0</v>
      </c>
      <c r="T1621" s="181">
        <f t="shared" si="233"/>
        <v>0</v>
      </c>
      <c r="AQ1621" s="1">
        <f>COUNT(L$11:L1621)</f>
        <v>37</v>
      </c>
      <c r="AR1621" s="43">
        <f t="shared" si="234"/>
        <v>40933</v>
      </c>
      <c r="AS1621" s="44">
        <f t="shared" si="235"/>
        <v>89.120000000000019</v>
      </c>
      <c r="AT1621" s="10" t="str">
        <f t="shared" si="236"/>
        <v/>
      </c>
      <c r="AU1621" s="20" t="str">
        <f t="shared" si="237"/>
        <v/>
      </c>
      <c r="AV1621" s="42">
        <f t="shared" si="238"/>
        <v>1</v>
      </c>
      <c r="AW1621" s="89">
        <f t="shared" si="239"/>
        <v>0</v>
      </c>
      <c r="AX1621" s="168"/>
      <c r="AY1621" s="60"/>
      <c r="AZ1621" s="61"/>
      <c r="BB1621" s="61" t="str">
        <f>IF(Settings!I1617&lt;&gt;"",Settings!I1617,"")</f>
        <v/>
      </c>
    </row>
    <row r="1622" spans="2:54" x14ac:dyDescent="0.2">
      <c r="B1622" s="13"/>
      <c r="C1622" s="12"/>
      <c r="D1622" s="12"/>
      <c r="E1622" s="12"/>
      <c r="F1622" s="12"/>
      <c r="G1622" s="12"/>
      <c r="H1622" s="12"/>
      <c r="I1622" s="15"/>
      <c r="J1622" s="31"/>
      <c r="K1622" s="180"/>
      <c r="L1622" s="40"/>
      <c r="M1622" s="14"/>
      <c r="N1622" s="16"/>
      <c r="O1622" s="49"/>
      <c r="P1622" s="64"/>
      <c r="Q1622" s="18"/>
      <c r="R1622" s="181">
        <f t="shared" si="231"/>
        <v>0</v>
      </c>
      <c r="S1622" s="181">
        <f t="shared" si="232"/>
        <v>0</v>
      </c>
      <c r="T1622" s="181">
        <f t="shared" si="233"/>
        <v>0</v>
      </c>
      <c r="AQ1622" s="1">
        <f>COUNT(L$11:L1622)</f>
        <v>37</v>
      </c>
      <c r="AR1622" s="43">
        <f t="shared" si="234"/>
        <v>40933</v>
      </c>
      <c r="AS1622" s="44">
        <f t="shared" si="235"/>
        <v>89.120000000000019</v>
      </c>
      <c r="AT1622" s="10" t="str">
        <f t="shared" si="236"/>
        <v/>
      </c>
      <c r="AU1622" s="20" t="str">
        <f t="shared" si="237"/>
        <v/>
      </c>
      <c r="AV1622" s="42">
        <f t="shared" si="238"/>
        <v>1</v>
      </c>
      <c r="AW1622" s="89">
        <f t="shared" si="239"/>
        <v>0</v>
      </c>
      <c r="AX1622" s="168"/>
      <c r="AY1622" s="60"/>
      <c r="AZ1622" s="61"/>
      <c r="BB1622" s="61" t="str">
        <f>IF(Settings!I1618&lt;&gt;"",Settings!I1618,"")</f>
        <v/>
      </c>
    </row>
    <row r="1623" spans="2:54" x14ac:dyDescent="0.2">
      <c r="B1623" s="13"/>
      <c r="C1623" s="12"/>
      <c r="D1623" s="12"/>
      <c r="E1623" s="12"/>
      <c r="F1623" s="12"/>
      <c r="G1623" s="12"/>
      <c r="H1623" s="12"/>
      <c r="I1623" s="15"/>
      <c r="J1623" s="31"/>
      <c r="K1623" s="180"/>
      <c r="L1623" s="40"/>
      <c r="M1623" s="14"/>
      <c r="N1623" s="16"/>
      <c r="O1623" s="49"/>
      <c r="P1623" s="64"/>
      <c r="Q1623" s="18"/>
      <c r="R1623" s="181">
        <f t="shared" si="231"/>
        <v>0</v>
      </c>
      <c r="S1623" s="181">
        <f t="shared" si="232"/>
        <v>0</v>
      </c>
      <c r="T1623" s="181">
        <f t="shared" si="233"/>
        <v>0</v>
      </c>
      <c r="AQ1623" s="1">
        <f>COUNT(L$11:L1623)</f>
        <v>37</v>
      </c>
      <c r="AR1623" s="43">
        <f t="shared" si="234"/>
        <v>40933</v>
      </c>
      <c r="AS1623" s="44">
        <f t="shared" si="235"/>
        <v>89.120000000000019</v>
      </c>
      <c r="AT1623" s="10" t="str">
        <f t="shared" si="236"/>
        <v/>
      </c>
      <c r="AU1623" s="20" t="str">
        <f t="shared" si="237"/>
        <v/>
      </c>
      <c r="AV1623" s="42">
        <f t="shared" si="238"/>
        <v>1</v>
      </c>
      <c r="AW1623" s="89">
        <f t="shared" si="239"/>
        <v>0</v>
      </c>
      <c r="AX1623" s="168"/>
      <c r="AY1623" s="60"/>
      <c r="AZ1623" s="61"/>
      <c r="BB1623" s="61" t="str">
        <f>IF(Settings!I1619&lt;&gt;"",Settings!I1619,"")</f>
        <v/>
      </c>
    </row>
    <row r="1624" spans="2:54" x14ac:dyDescent="0.2">
      <c r="B1624" s="13"/>
      <c r="C1624" s="12"/>
      <c r="D1624" s="12"/>
      <c r="E1624" s="12"/>
      <c r="F1624" s="12"/>
      <c r="G1624" s="12"/>
      <c r="H1624" s="12"/>
      <c r="I1624" s="15"/>
      <c r="J1624" s="31"/>
      <c r="K1624" s="180"/>
      <c r="L1624" s="40"/>
      <c r="M1624" s="14"/>
      <c r="N1624" s="16"/>
      <c r="O1624" s="49"/>
      <c r="P1624" s="64"/>
      <c r="Q1624" s="18"/>
      <c r="R1624" s="181">
        <f t="shared" si="231"/>
        <v>0</v>
      </c>
      <c r="S1624" s="181">
        <f t="shared" si="232"/>
        <v>0</v>
      </c>
      <c r="T1624" s="181">
        <f t="shared" si="233"/>
        <v>0</v>
      </c>
      <c r="AQ1624" s="1">
        <f>COUNT(L$11:L1624)</f>
        <v>37</v>
      </c>
      <c r="AR1624" s="43">
        <f t="shared" si="234"/>
        <v>40933</v>
      </c>
      <c r="AS1624" s="44">
        <f t="shared" si="235"/>
        <v>89.120000000000019</v>
      </c>
      <c r="AT1624" s="10" t="str">
        <f t="shared" si="236"/>
        <v/>
      </c>
      <c r="AU1624" s="20" t="str">
        <f t="shared" si="237"/>
        <v/>
      </c>
      <c r="AV1624" s="42">
        <f t="shared" si="238"/>
        <v>1</v>
      </c>
      <c r="AW1624" s="89">
        <f t="shared" si="239"/>
        <v>0</v>
      </c>
      <c r="AX1624" s="168"/>
      <c r="AY1624" s="60"/>
      <c r="AZ1624" s="61"/>
      <c r="BB1624" s="61" t="str">
        <f>IF(Settings!I1620&lt;&gt;"",Settings!I1620,"")</f>
        <v/>
      </c>
    </row>
    <row r="1625" spans="2:54" x14ac:dyDescent="0.2">
      <c r="B1625" s="13"/>
      <c r="C1625" s="12"/>
      <c r="D1625" s="12"/>
      <c r="E1625" s="12"/>
      <c r="F1625" s="12"/>
      <c r="G1625" s="12"/>
      <c r="H1625" s="12"/>
      <c r="I1625" s="15"/>
      <c r="J1625" s="31"/>
      <c r="K1625" s="180"/>
      <c r="L1625" s="40"/>
      <c r="M1625" s="14"/>
      <c r="N1625" s="16"/>
      <c r="O1625" s="49"/>
      <c r="P1625" s="64"/>
      <c r="Q1625" s="18"/>
      <c r="R1625" s="181">
        <f t="shared" si="231"/>
        <v>0</v>
      </c>
      <c r="S1625" s="181">
        <f t="shared" si="232"/>
        <v>0</v>
      </c>
      <c r="T1625" s="181">
        <f t="shared" si="233"/>
        <v>0</v>
      </c>
      <c r="AQ1625" s="1">
        <f>COUNT(L$11:L1625)</f>
        <v>37</v>
      </c>
      <c r="AR1625" s="43">
        <f t="shared" si="234"/>
        <v>40933</v>
      </c>
      <c r="AS1625" s="44">
        <f t="shared" si="235"/>
        <v>89.120000000000019</v>
      </c>
      <c r="AT1625" s="10" t="str">
        <f t="shared" si="236"/>
        <v/>
      </c>
      <c r="AU1625" s="20" t="str">
        <f t="shared" si="237"/>
        <v/>
      </c>
      <c r="AV1625" s="42">
        <f t="shared" si="238"/>
        <v>1</v>
      </c>
      <c r="AW1625" s="89">
        <f t="shared" si="239"/>
        <v>0</v>
      </c>
      <c r="AX1625" s="168"/>
      <c r="AY1625" s="60"/>
      <c r="AZ1625" s="61"/>
      <c r="BB1625" s="61" t="str">
        <f>IF(Settings!I1621&lt;&gt;"",Settings!I1621,"")</f>
        <v/>
      </c>
    </row>
    <row r="1626" spans="2:54" x14ac:dyDescent="0.2">
      <c r="B1626" s="13"/>
      <c r="C1626" s="12"/>
      <c r="D1626" s="12"/>
      <c r="E1626" s="12"/>
      <c r="F1626" s="12"/>
      <c r="G1626" s="12"/>
      <c r="H1626" s="12"/>
      <c r="I1626" s="15"/>
      <c r="J1626" s="31"/>
      <c r="K1626" s="180"/>
      <c r="L1626" s="40"/>
      <c r="M1626" s="14"/>
      <c r="N1626" s="16"/>
      <c r="O1626" s="49"/>
      <c r="P1626" s="64"/>
      <c r="Q1626" s="18"/>
      <c r="R1626" s="181">
        <f t="shared" si="231"/>
        <v>0</v>
      </c>
      <c r="S1626" s="181">
        <f t="shared" si="232"/>
        <v>0</v>
      </c>
      <c r="T1626" s="181">
        <f t="shared" si="233"/>
        <v>0</v>
      </c>
      <c r="AQ1626" s="1">
        <f>COUNT(L$11:L1626)</f>
        <v>37</v>
      </c>
      <c r="AR1626" s="43">
        <f t="shared" si="234"/>
        <v>40933</v>
      </c>
      <c r="AS1626" s="44">
        <f t="shared" si="235"/>
        <v>89.120000000000019</v>
      </c>
      <c r="AT1626" s="10" t="str">
        <f t="shared" si="236"/>
        <v/>
      </c>
      <c r="AU1626" s="20" t="str">
        <f t="shared" si="237"/>
        <v/>
      </c>
      <c r="AV1626" s="42">
        <f t="shared" si="238"/>
        <v>1</v>
      </c>
      <c r="AW1626" s="89">
        <f t="shared" si="239"/>
        <v>0</v>
      </c>
      <c r="AX1626" s="168"/>
      <c r="AY1626" s="60"/>
      <c r="AZ1626" s="61"/>
      <c r="BB1626" s="61" t="str">
        <f>IF(Settings!I1622&lt;&gt;"",Settings!I1622,"")</f>
        <v/>
      </c>
    </row>
    <row r="1627" spans="2:54" x14ac:dyDescent="0.2">
      <c r="B1627" s="13"/>
      <c r="C1627" s="12"/>
      <c r="D1627" s="12"/>
      <c r="E1627" s="12"/>
      <c r="F1627" s="12"/>
      <c r="G1627" s="12"/>
      <c r="H1627" s="12"/>
      <c r="I1627" s="15"/>
      <c r="J1627" s="31"/>
      <c r="K1627" s="180"/>
      <c r="L1627" s="40"/>
      <c r="M1627" s="14"/>
      <c r="N1627" s="16"/>
      <c r="O1627" s="49"/>
      <c r="P1627" s="64"/>
      <c r="Q1627" s="18"/>
      <c r="R1627" s="181">
        <f t="shared" si="231"/>
        <v>0</v>
      </c>
      <c r="S1627" s="181">
        <f t="shared" si="232"/>
        <v>0</v>
      </c>
      <c r="T1627" s="181">
        <f t="shared" si="233"/>
        <v>0</v>
      </c>
      <c r="AQ1627" s="1">
        <f>COUNT(L$11:L1627)</f>
        <v>37</v>
      </c>
      <c r="AR1627" s="43">
        <f t="shared" si="234"/>
        <v>40933</v>
      </c>
      <c r="AS1627" s="44">
        <f t="shared" si="235"/>
        <v>89.120000000000019</v>
      </c>
      <c r="AT1627" s="10" t="str">
        <f t="shared" si="236"/>
        <v/>
      </c>
      <c r="AU1627" s="20" t="str">
        <f t="shared" si="237"/>
        <v/>
      </c>
      <c r="AV1627" s="42">
        <f t="shared" si="238"/>
        <v>1</v>
      </c>
      <c r="AW1627" s="89">
        <f t="shared" si="239"/>
        <v>0</v>
      </c>
      <c r="AX1627" s="168"/>
      <c r="AY1627" s="60"/>
      <c r="AZ1627" s="61"/>
      <c r="BB1627" s="61" t="str">
        <f>IF(Settings!I1623&lt;&gt;"",Settings!I1623,"")</f>
        <v/>
      </c>
    </row>
    <row r="1628" spans="2:54" x14ac:dyDescent="0.2">
      <c r="B1628" s="13"/>
      <c r="C1628" s="12"/>
      <c r="D1628" s="12"/>
      <c r="E1628" s="12"/>
      <c r="F1628" s="12"/>
      <c r="G1628" s="12"/>
      <c r="H1628" s="12"/>
      <c r="I1628" s="15"/>
      <c r="J1628" s="31"/>
      <c r="K1628" s="180"/>
      <c r="L1628" s="40"/>
      <c r="M1628" s="14"/>
      <c r="N1628" s="16"/>
      <c r="O1628" s="49"/>
      <c r="P1628" s="64"/>
      <c r="Q1628" s="18"/>
      <c r="R1628" s="181">
        <f t="shared" si="231"/>
        <v>0</v>
      </c>
      <c r="S1628" s="181">
        <f t="shared" si="232"/>
        <v>0</v>
      </c>
      <c r="T1628" s="181">
        <f t="shared" si="233"/>
        <v>0</v>
      </c>
      <c r="AQ1628" s="1">
        <f>COUNT(L$11:L1628)</f>
        <v>37</v>
      </c>
      <c r="AR1628" s="43">
        <f t="shared" si="234"/>
        <v>40933</v>
      </c>
      <c r="AS1628" s="44">
        <f t="shared" si="235"/>
        <v>89.120000000000019</v>
      </c>
      <c r="AT1628" s="10" t="str">
        <f t="shared" si="236"/>
        <v/>
      </c>
      <c r="AU1628" s="20" t="str">
        <f t="shared" si="237"/>
        <v/>
      </c>
      <c r="AV1628" s="42">
        <f t="shared" si="238"/>
        <v>1</v>
      </c>
      <c r="AW1628" s="89">
        <f t="shared" si="239"/>
        <v>0</v>
      </c>
      <c r="AX1628" s="168"/>
      <c r="AY1628" s="60"/>
      <c r="AZ1628" s="61"/>
      <c r="BB1628" s="61" t="str">
        <f>IF(Settings!I1624&lt;&gt;"",Settings!I1624,"")</f>
        <v/>
      </c>
    </row>
    <row r="1629" spans="2:54" x14ac:dyDescent="0.2">
      <c r="B1629" s="13"/>
      <c r="C1629" s="12"/>
      <c r="D1629" s="12"/>
      <c r="E1629" s="12"/>
      <c r="F1629" s="12"/>
      <c r="G1629" s="12"/>
      <c r="H1629" s="12"/>
      <c r="I1629" s="15"/>
      <c r="J1629" s="31"/>
      <c r="K1629" s="180"/>
      <c r="L1629" s="40"/>
      <c r="M1629" s="14"/>
      <c r="N1629" s="16"/>
      <c r="O1629" s="49"/>
      <c r="P1629" s="64"/>
      <c r="Q1629" s="18"/>
      <c r="R1629" s="181">
        <f t="shared" si="231"/>
        <v>0</v>
      </c>
      <c r="S1629" s="181">
        <f t="shared" si="232"/>
        <v>0</v>
      </c>
      <c r="T1629" s="181">
        <f t="shared" si="233"/>
        <v>0</v>
      </c>
      <c r="AQ1629" s="1">
        <f>COUNT(L$11:L1629)</f>
        <v>37</v>
      </c>
      <c r="AR1629" s="43">
        <f t="shared" si="234"/>
        <v>40933</v>
      </c>
      <c r="AS1629" s="44">
        <f t="shared" si="235"/>
        <v>89.120000000000019</v>
      </c>
      <c r="AT1629" s="10" t="str">
        <f t="shared" si="236"/>
        <v/>
      </c>
      <c r="AU1629" s="20" t="str">
        <f t="shared" si="237"/>
        <v/>
      </c>
      <c r="AV1629" s="42">
        <f t="shared" si="238"/>
        <v>1</v>
      </c>
      <c r="AW1629" s="89">
        <f t="shared" si="239"/>
        <v>0</v>
      </c>
      <c r="AX1629" s="168"/>
      <c r="AY1629" s="60"/>
      <c r="AZ1629" s="61"/>
      <c r="BB1629" s="61" t="str">
        <f>IF(Settings!I1625&lt;&gt;"",Settings!I1625,"")</f>
        <v/>
      </c>
    </row>
    <row r="1630" spans="2:54" x14ac:dyDescent="0.2">
      <c r="B1630" s="13"/>
      <c r="C1630" s="12"/>
      <c r="D1630" s="12"/>
      <c r="E1630" s="12"/>
      <c r="F1630" s="12"/>
      <c r="G1630" s="12"/>
      <c r="H1630" s="12"/>
      <c r="I1630" s="15"/>
      <c r="J1630" s="31"/>
      <c r="K1630" s="180"/>
      <c r="L1630" s="40"/>
      <c r="M1630" s="14"/>
      <c r="N1630" s="16"/>
      <c r="O1630" s="49"/>
      <c r="P1630" s="64"/>
      <c r="Q1630" s="18"/>
      <c r="R1630" s="181">
        <f t="shared" si="231"/>
        <v>0</v>
      </c>
      <c r="S1630" s="181">
        <f t="shared" si="232"/>
        <v>0</v>
      </c>
      <c r="T1630" s="181">
        <f t="shared" si="233"/>
        <v>0</v>
      </c>
      <c r="AQ1630" s="1">
        <f>COUNT(L$11:L1630)</f>
        <v>37</v>
      </c>
      <c r="AR1630" s="43">
        <f t="shared" si="234"/>
        <v>40933</v>
      </c>
      <c r="AS1630" s="44">
        <f t="shared" si="235"/>
        <v>89.120000000000019</v>
      </c>
      <c r="AT1630" s="10" t="str">
        <f t="shared" si="236"/>
        <v/>
      </c>
      <c r="AU1630" s="20" t="str">
        <f t="shared" si="237"/>
        <v/>
      </c>
      <c r="AV1630" s="42">
        <f t="shared" si="238"/>
        <v>1</v>
      </c>
      <c r="AW1630" s="89">
        <f t="shared" si="239"/>
        <v>0</v>
      </c>
      <c r="AX1630" s="168"/>
      <c r="AY1630" s="60"/>
      <c r="AZ1630" s="61"/>
      <c r="BB1630" s="61" t="str">
        <f>IF(Settings!I1626&lt;&gt;"",Settings!I1626,"")</f>
        <v/>
      </c>
    </row>
    <row r="1631" spans="2:54" x14ac:dyDescent="0.2">
      <c r="B1631" s="13"/>
      <c r="C1631" s="12"/>
      <c r="D1631" s="12"/>
      <c r="E1631" s="12"/>
      <c r="F1631" s="12"/>
      <c r="G1631" s="12"/>
      <c r="H1631" s="12"/>
      <c r="I1631" s="15"/>
      <c r="J1631" s="31"/>
      <c r="K1631" s="180"/>
      <c r="L1631" s="40"/>
      <c r="M1631" s="14"/>
      <c r="N1631" s="16"/>
      <c r="O1631" s="49"/>
      <c r="P1631" s="64"/>
      <c r="Q1631" s="18"/>
      <c r="R1631" s="181">
        <f t="shared" si="231"/>
        <v>0</v>
      </c>
      <c r="S1631" s="181">
        <f t="shared" si="232"/>
        <v>0</v>
      </c>
      <c r="T1631" s="181">
        <f t="shared" si="233"/>
        <v>0</v>
      </c>
      <c r="AQ1631" s="1">
        <f>COUNT(L$11:L1631)</f>
        <v>37</v>
      </c>
      <c r="AR1631" s="43">
        <f t="shared" si="234"/>
        <v>40933</v>
      </c>
      <c r="AS1631" s="44">
        <f t="shared" si="235"/>
        <v>89.120000000000019</v>
      </c>
      <c r="AT1631" s="10" t="str">
        <f t="shared" si="236"/>
        <v/>
      </c>
      <c r="AU1631" s="20" t="str">
        <f t="shared" si="237"/>
        <v/>
      </c>
      <c r="AV1631" s="42">
        <f t="shared" si="238"/>
        <v>1</v>
      </c>
      <c r="AW1631" s="89">
        <f t="shared" si="239"/>
        <v>0</v>
      </c>
      <c r="AX1631" s="168"/>
      <c r="AY1631" s="60"/>
      <c r="AZ1631" s="61"/>
      <c r="BB1631" s="61" t="str">
        <f>IF(Settings!I1627&lt;&gt;"",Settings!I1627,"")</f>
        <v/>
      </c>
    </row>
    <row r="1632" spans="2:54" x14ac:dyDescent="0.2">
      <c r="B1632" s="13"/>
      <c r="C1632" s="12"/>
      <c r="D1632" s="12"/>
      <c r="E1632" s="12"/>
      <c r="F1632" s="12"/>
      <c r="G1632" s="12"/>
      <c r="H1632" s="12"/>
      <c r="I1632" s="15"/>
      <c r="J1632" s="31"/>
      <c r="K1632" s="180"/>
      <c r="L1632" s="40"/>
      <c r="M1632" s="14"/>
      <c r="N1632" s="16"/>
      <c r="O1632" s="49"/>
      <c r="P1632" s="64"/>
      <c r="Q1632" s="18"/>
      <c r="R1632" s="181">
        <f t="shared" si="231"/>
        <v>0</v>
      </c>
      <c r="S1632" s="181">
        <f t="shared" si="232"/>
        <v>0</v>
      </c>
      <c r="T1632" s="181">
        <f t="shared" si="233"/>
        <v>0</v>
      </c>
      <c r="AQ1632" s="1">
        <f>COUNT(L$11:L1632)</f>
        <v>37</v>
      </c>
      <c r="AR1632" s="43">
        <f t="shared" si="234"/>
        <v>40933</v>
      </c>
      <c r="AS1632" s="44">
        <f t="shared" si="235"/>
        <v>89.120000000000019</v>
      </c>
      <c r="AT1632" s="10" t="str">
        <f t="shared" si="236"/>
        <v/>
      </c>
      <c r="AU1632" s="20" t="str">
        <f t="shared" si="237"/>
        <v/>
      </c>
      <c r="AV1632" s="42">
        <f t="shared" si="238"/>
        <v>1</v>
      </c>
      <c r="AW1632" s="89">
        <f t="shared" si="239"/>
        <v>0</v>
      </c>
      <c r="AX1632" s="168"/>
      <c r="AY1632" s="60"/>
      <c r="AZ1632" s="61"/>
      <c r="BB1632" s="61" t="str">
        <f>IF(Settings!I1628&lt;&gt;"",Settings!I1628,"")</f>
        <v/>
      </c>
    </row>
    <row r="1633" spans="2:54" x14ac:dyDescent="0.2">
      <c r="B1633" s="13"/>
      <c r="C1633" s="12"/>
      <c r="D1633" s="12"/>
      <c r="E1633" s="12"/>
      <c r="F1633" s="12"/>
      <c r="G1633" s="12"/>
      <c r="H1633" s="12"/>
      <c r="I1633" s="15"/>
      <c r="J1633" s="31"/>
      <c r="K1633" s="180"/>
      <c r="L1633" s="40"/>
      <c r="M1633" s="14"/>
      <c r="N1633" s="16"/>
      <c r="O1633" s="49"/>
      <c r="P1633" s="64"/>
      <c r="Q1633" s="18"/>
      <c r="R1633" s="181">
        <f t="shared" si="231"/>
        <v>0</v>
      </c>
      <c r="S1633" s="181">
        <f t="shared" si="232"/>
        <v>0</v>
      </c>
      <c r="T1633" s="181">
        <f t="shared" si="233"/>
        <v>0</v>
      </c>
      <c r="AQ1633" s="1">
        <f>COUNT(L$11:L1633)</f>
        <v>37</v>
      </c>
      <c r="AR1633" s="43">
        <f t="shared" si="234"/>
        <v>40933</v>
      </c>
      <c r="AS1633" s="44">
        <f t="shared" si="235"/>
        <v>89.120000000000019</v>
      </c>
      <c r="AT1633" s="10" t="str">
        <f t="shared" si="236"/>
        <v/>
      </c>
      <c r="AU1633" s="20" t="str">
        <f t="shared" si="237"/>
        <v/>
      </c>
      <c r="AV1633" s="42">
        <f t="shared" si="238"/>
        <v>1</v>
      </c>
      <c r="AW1633" s="89">
        <f t="shared" si="239"/>
        <v>0</v>
      </c>
      <c r="AX1633" s="168"/>
      <c r="AY1633" s="60"/>
      <c r="AZ1633" s="61"/>
      <c r="BB1633" s="61" t="str">
        <f>IF(Settings!I1629&lt;&gt;"",Settings!I1629,"")</f>
        <v/>
      </c>
    </row>
    <row r="1634" spans="2:54" x14ac:dyDescent="0.2">
      <c r="B1634" s="13"/>
      <c r="C1634" s="12"/>
      <c r="D1634" s="12"/>
      <c r="E1634" s="12"/>
      <c r="F1634" s="12"/>
      <c r="G1634" s="12"/>
      <c r="H1634" s="12"/>
      <c r="I1634" s="15"/>
      <c r="J1634" s="31"/>
      <c r="K1634" s="180"/>
      <c r="L1634" s="40"/>
      <c r="M1634" s="14"/>
      <c r="N1634" s="16"/>
      <c r="O1634" s="49"/>
      <c r="P1634" s="64"/>
      <c r="Q1634" s="18"/>
      <c r="R1634" s="181">
        <f t="shared" si="231"/>
        <v>0</v>
      </c>
      <c r="S1634" s="181">
        <f t="shared" si="232"/>
        <v>0</v>
      </c>
      <c r="T1634" s="181">
        <f t="shared" si="233"/>
        <v>0</v>
      </c>
      <c r="AQ1634" s="1">
        <f>COUNT(L$11:L1634)</f>
        <v>37</v>
      </c>
      <c r="AR1634" s="43">
        <f t="shared" si="234"/>
        <v>40933</v>
      </c>
      <c r="AS1634" s="44">
        <f t="shared" si="235"/>
        <v>89.120000000000019</v>
      </c>
      <c r="AT1634" s="10" t="str">
        <f t="shared" si="236"/>
        <v/>
      </c>
      <c r="AU1634" s="20" t="str">
        <f t="shared" si="237"/>
        <v/>
      </c>
      <c r="AV1634" s="42">
        <f t="shared" si="238"/>
        <v>1</v>
      </c>
      <c r="AW1634" s="89">
        <f t="shared" si="239"/>
        <v>0</v>
      </c>
      <c r="AX1634" s="168"/>
      <c r="AY1634" s="60"/>
      <c r="AZ1634" s="61"/>
      <c r="BB1634" s="61" t="str">
        <f>IF(Settings!I1630&lt;&gt;"",Settings!I1630,"")</f>
        <v/>
      </c>
    </row>
    <row r="1635" spans="2:54" x14ac:dyDescent="0.2">
      <c r="B1635" s="13"/>
      <c r="C1635" s="12"/>
      <c r="D1635" s="12"/>
      <c r="E1635" s="12"/>
      <c r="F1635" s="12"/>
      <c r="G1635" s="12"/>
      <c r="H1635" s="12"/>
      <c r="I1635" s="15"/>
      <c r="J1635" s="31"/>
      <c r="K1635" s="180"/>
      <c r="L1635" s="40"/>
      <c r="M1635" s="14"/>
      <c r="N1635" s="16"/>
      <c r="O1635" s="49"/>
      <c r="P1635" s="64"/>
      <c r="Q1635" s="18"/>
      <c r="R1635" s="181">
        <f t="shared" si="231"/>
        <v>0</v>
      </c>
      <c r="S1635" s="181">
        <f t="shared" si="232"/>
        <v>0</v>
      </c>
      <c r="T1635" s="181">
        <f t="shared" si="233"/>
        <v>0</v>
      </c>
      <c r="AQ1635" s="1">
        <f>COUNT(L$11:L1635)</f>
        <v>37</v>
      </c>
      <c r="AR1635" s="43">
        <f t="shared" si="234"/>
        <v>40933</v>
      </c>
      <c r="AS1635" s="44">
        <f t="shared" si="235"/>
        <v>89.120000000000019</v>
      </c>
      <c r="AT1635" s="10" t="str">
        <f t="shared" si="236"/>
        <v/>
      </c>
      <c r="AU1635" s="20" t="str">
        <f t="shared" si="237"/>
        <v/>
      </c>
      <c r="AV1635" s="42">
        <f t="shared" si="238"/>
        <v>1</v>
      </c>
      <c r="AW1635" s="89">
        <f t="shared" si="239"/>
        <v>0</v>
      </c>
      <c r="AX1635" s="168"/>
      <c r="AY1635" s="60"/>
      <c r="AZ1635" s="61"/>
      <c r="BB1635" s="61" t="str">
        <f>IF(Settings!I1631&lt;&gt;"",Settings!I1631,"")</f>
        <v/>
      </c>
    </row>
    <row r="1636" spans="2:54" x14ac:dyDescent="0.2">
      <c r="B1636" s="13"/>
      <c r="C1636" s="12"/>
      <c r="D1636" s="12"/>
      <c r="E1636" s="12"/>
      <c r="F1636" s="12"/>
      <c r="G1636" s="12"/>
      <c r="H1636" s="12"/>
      <c r="I1636" s="15"/>
      <c r="J1636" s="31"/>
      <c r="K1636" s="180"/>
      <c r="L1636" s="40"/>
      <c r="M1636" s="14"/>
      <c r="N1636" s="16"/>
      <c r="O1636" s="49"/>
      <c r="P1636" s="64"/>
      <c r="Q1636" s="18"/>
      <c r="R1636" s="181">
        <f t="shared" si="231"/>
        <v>0</v>
      </c>
      <c r="S1636" s="181">
        <f t="shared" si="232"/>
        <v>0</v>
      </c>
      <c r="T1636" s="181">
        <f t="shared" si="233"/>
        <v>0</v>
      </c>
      <c r="AQ1636" s="1">
        <f>COUNT(L$11:L1636)</f>
        <v>37</v>
      </c>
      <c r="AR1636" s="43">
        <f t="shared" si="234"/>
        <v>40933</v>
      </c>
      <c r="AS1636" s="44">
        <f t="shared" si="235"/>
        <v>89.120000000000019</v>
      </c>
      <c r="AT1636" s="10" t="str">
        <f t="shared" si="236"/>
        <v/>
      </c>
      <c r="AU1636" s="20" t="str">
        <f t="shared" si="237"/>
        <v/>
      </c>
      <c r="AV1636" s="42">
        <f t="shared" si="238"/>
        <v>1</v>
      </c>
      <c r="AW1636" s="89">
        <f t="shared" si="239"/>
        <v>0</v>
      </c>
      <c r="AX1636" s="168"/>
      <c r="AY1636" s="60"/>
      <c r="AZ1636" s="61"/>
      <c r="BB1636" s="61" t="str">
        <f>IF(Settings!I1632&lt;&gt;"",Settings!I1632,"")</f>
        <v/>
      </c>
    </row>
    <row r="1637" spans="2:54" x14ac:dyDescent="0.2">
      <c r="B1637" s="13"/>
      <c r="C1637" s="12"/>
      <c r="D1637" s="12"/>
      <c r="E1637" s="12"/>
      <c r="F1637" s="12"/>
      <c r="G1637" s="12"/>
      <c r="H1637" s="12"/>
      <c r="I1637" s="15"/>
      <c r="J1637" s="31"/>
      <c r="K1637" s="180"/>
      <c r="L1637" s="40"/>
      <c r="M1637" s="14"/>
      <c r="N1637" s="16"/>
      <c r="O1637" s="49"/>
      <c r="P1637" s="64"/>
      <c r="Q1637" s="18"/>
      <c r="R1637" s="181">
        <f t="shared" si="231"/>
        <v>0</v>
      </c>
      <c r="S1637" s="181">
        <f t="shared" si="232"/>
        <v>0</v>
      </c>
      <c r="T1637" s="181">
        <f t="shared" si="233"/>
        <v>0</v>
      </c>
      <c r="AQ1637" s="1">
        <f>COUNT(L$11:L1637)</f>
        <v>37</v>
      </c>
      <c r="AR1637" s="43">
        <f t="shared" si="234"/>
        <v>40933</v>
      </c>
      <c r="AS1637" s="44">
        <f t="shared" si="235"/>
        <v>89.120000000000019</v>
      </c>
      <c r="AT1637" s="10" t="str">
        <f t="shared" si="236"/>
        <v/>
      </c>
      <c r="AU1637" s="20" t="str">
        <f t="shared" si="237"/>
        <v/>
      </c>
      <c r="AV1637" s="42">
        <f t="shared" si="238"/>
        <v>1</v>
      </c>
      <c r="AW1637" s="89">
        <f t="shared" si="239"/>
        <v>0</v>
      </c>
      <c r="AX1637" s="168"/>
      <c r="AY1637" s="60"/>
      <c r="AZ1637" s="61"/>
      <c r="BB1637" s="61" t="str">
        <f>IF(Settings!I1633&lt;&gt;"",Settings!I1633,"")</f>
        <v/>
      </c>
    </row>
    <row r="1638" spans="2:54" x14ac:dyDescent="0.2">
      <c r="B1638" s="13"/>
      <c r="C1638" s="12"/>
      <c r="D1638" s="12"/>
      <c r="E1638" s="12"/>
      <c r="F1638" s="12"/>
      <c r="G1638" s="12"/>
      <c r="H1638" s="12"/>
      <c r="I1638" s="15"/>
      <c r="J1638" s="31"/>
      <c r="K1638" s="180"/>
      <c r="L1638" s="40"/>
      <c r="M1638" s="14"/>
      <c r="N1638" s="16"/>
      <c r="O1638" s="49"/>
      <c r="P1638" s="64"/>
      <c r="Q1638" s="18"/>
      <c r="R1638" s="181">
        <f t="shared" si="231"/>
        <v>0</v>
      </c>
      <c r="S1638" s="181">
        <f t="shared" si="232"/>
        <v>0</v>
      </c>
      <c r="T1638" s="181">
        <f t="shared" si="233"/>
        <v>0</v>
      </c>
      <c r="AQ1638" s="1">
        <f>COUNT(L$11:L1638)</f>
        <v>37</v>
      </c>
      <c r="AR1638" s="43">
        <f t="shared" si="234"/>
        <v>40933</v>
      </c>
      <c r="AS1638" s="44">
        <f t="shared" si="235"/>
        <v>89.120000000000019</v>
      </c>
      <c r="AT1638" s="10" t="str">
        <f t="shared" si="236"/>
        <v/>
      </c>
      <c r="AU1638" s="20" t="str">
        <f t="shared" si="237"/>
        <v/>
      </c>
      <c r="AV1638" s="42">
        <f t="shared" si="238"/>
        <v>1</v>
      </c>
      <c r="AW1638" s="89">
        <f t="shared" si="239"/>
        <v>0</v>
      </c>
      <c r="AX1638" s="168"/>
      <c r="AY1638" s="60"/>
      <c r="AZ1638" s="61"/>
      <c r="BB1638" s="61" t="str">
        <f>IF(Settings!I1634&lt;&gt;"",Settings!I1634,"")</f>
        <v/>
      </c>
    </row>
    <row r="1639" spans="2:54" x14ac:dyDescent="0.2">
      <c r="B1639" s="13"/>
      <c r="C1639" s="12"/>
      <c r="D1639" s="12"/>
      <c r="E1639" s="12"/>
      <c r="F1639" s="12"/>
      <c r="G1639" s="12"/>
      <c r="H1639" s="12"/>
      <c r="I1639" s="15"/>
      <c r="J1639" s="31"/>
      <c r="K1639" s="180"/>
      <c r="L1639" s="40"/>
      <c r="M1639" s="14"/>
      <c r="N1639" s="16"/>
      <c r="O1639" s="49"/>
      <c r="P1639" s="64"/>
      <c r="Q1639" s="18"/>
      <c r="R1639" s="181">
        <f t="shared" si="231"/>
        <v>0</v>
      </c>
      <c r="S1639" s="181">
        <f t="shared" si="232"/>
        <v>0</v>
      </c>
      <c r="T1639" s="181">
        <f t="shared" si="233"/>
        <v>0</v>
      </c>
      <c r="AQ1639" s="1">
        <f>COUNT(L$11:L1639)</f>
        <v>37</v>
      </c>
      <c r="AR1639" s="43">
        <f t="shared" si="234"/>
        <v>40933</v>
      </c>
      <c r="AS1639" s="44">
        <f t="shared" si="235"/>
        <v>89.120000000000019</v>
      </c>
      <c r="AT1639" s="10" t="str">
        <f t="shared" si="236"/>
        <v/>
      </c>
      <c r="AU1639" s="20" t="str">
        <f t="shared" si="237"/>
        <v/>
      </c>
      <c r="AV1639" s="42">
        <f t="shared" si="238"/>
        <v>1</v>
      </c>
      <c r="AW1639" s="89">
        <f t="shared" si="239"/>
        <v>0</v>
      </c>
      <c r="AX1639" s="168"/>
      <c r="AY1639" s="60"/>
      <c r="AZ1639" s="61"/>
      <c r="BB1639" s="61" t="str">
        <f>IF(Settings!I1635&lt;&gt;"",Settings!I1635,"")</f>
        <v/>
      </c>
    </row>
    <row r="1640" spans="2:54" x14ac:dyDescent="0.2">
      <c r="B1640" s="13"/>
      <c r="C1640" s="12"/>
      <c r="D1640" s="12"/>
      <c r="E1640" s="12"/>
      <c r="F1640" s="12"/>
      <c r="G1640" s="12"/>
      <c r="H1640" s="12"/>
      <c r="I1640" s="15"/>
      <c r="J1640" s="31"/>
      <c r="K1640" s="180"/>
      <c r="L1640" s="40"/>
      <c r="M1640" s="14"/>
      <c r="N1640" s="16"/>
      <c r="O1640" s="49"/>
      <c r="P1640" s="64"/>
      <c r="Q1640" s="18"/>
      <c r="R1640" s="181">
        <f t="shared" si="231"/>
        <v>0</v>
      </c>
      <c r="S1640" s="181">
        <f t="shared" si="232"/>
        <v>0</v>
      </c>
      <c r="T1640" s="181">
        <f t="shared" si="233"/>
        <v>0</v>
      </c>
      <c r="AQ1640" s="1">
        <f>COUNT(L$11:L1640)</f>
        <v>37</v>
      </c>
      <c r="AR1640" s="43">
        <f t="shared" si="234"/>
        <v>40933</v>
      </c>
      <c r="AS1640" s="44">
        <f t="shared" si="235"/>
        <v>89.120000000000019</v>
      </c>
      <c r="AT1640" s="10" t="str">
        <f t="shared" si="236"/>
        <v/>
      </c>
      <c r="AU1640" s="20" t="str">
        <f t="shared" si="237"/>
        <v/>
      </c>
      <c r="AV1640" s="42">
        <f t="shared" si="238"/>
        <v>1</v>
      </c>
      <c r="AW1640" s="89">
        <f t="shared" si="239"/>
        <v>0</v>
      </c>
      <c r="AX1640" s="168"/>
      <c r="AY1640" s="60"/>
      <c r="AZ1640" s="61"/>
      <c r="BB1640" s="61" t="str">
        <f>IF(Settings!I1636&lt;&gt;"",Settings!I1636,"")</f>
        <v/>
      </c>
    </row>
    <row r="1641" spans="2:54" x14ac:dyDescent="0.2">
      <c r="B1641" s="13"/>
      <c r="C1641" s="12"/>
      <c r="D1641" s="12"/>
      <c r="E1641" s="12"/>
      <c r="F1641" s="12"/>
      <c r="G1641" s="12"/>
      <c r="H1641" s="12"/>
      <c r="I1641" s="15"/>
      <c r="J1641" s="31"/>
      <c r="K1641" s="180"/>
      <c r="L1641" s="40"/>
      <c r="M1641" s="14"/>
      <c r="N1641" s="16"/>
      <c r="O1641" s="49"/>
      <c r="P1641" s="64"/>
      <c r="Q1641" s="18"/>
      <c r="R1641" s="181">
        <f t="shared" si="231"/>
        <v>0</v>
      </c>
      <c r="S1641" s="181">
        <f t="shared" si="232"/>
        <v>0</v>
      </c>
      <c r="T1641" s="181">
        <f t="shared" si="233"/>
        <v>0</v>
      </c>
      <c r="AQ1641" s="1">
        <f>COUNT(L$11:L1641)</f>
        <v>37</v>
      </c>
      <c r="AR1641" s="43">
        <f t="shared" si="234"/>
        <v>40933</v>
      </c>
      <c r="AS1641" s="44">
        <f t="shared" si="235"/>
        <v>89.120000000000019</v>
      </c>
      <c r="AT1641" s="10" t="str">
        <f t="shared" si="236"/>
        <v/>
      </c>
      <c r="AU1641" s="20" t="str">
        <f t="shared" si="237"/>
        <v/>
      </c>
      <c r="AV1641" s="42">
        <f t="shared" si="238"/>
        <v>1</v>
      </c>
      <c r="AW1641" s="89">
        <f t="shared" si="239"/>
        <v>0</v>
      </c>
      <c r="AX1641" s="168"/>
      <c r="AY1641" s="60"/>
      <c r="AZ1641" s="61"/>
      <c r="BB1641" s="61" t="str">
        <f>IF(Settings!I1637&lt;&gt;"",Settings!I1637,"")</f>
        <v/>
      </c>
    </row>
    <row r="1642" spans="2:54" x14ac:dyDescent="0.2">
      <c r="B1642" s="13"/>
      <c r="C1642" s="12"/>
      <c r="D1642" s="12"/>
      <c r="E1642" s="12"/>
      <c r="F1642" s="12"/>
      <c r="G1642" s="12"/>
      <c r="H1642" s="12"/>
      <c r="I1642" s="15"/>
      <c r="J1642" s="31"/>
      <c r="K1642" s="180"/>
      <c r="L1642" s="40"/>
      <c r="M1642" s="14"/>
      <c r="N1642" s="16"/>
      <c r="O1642" s="49"/>
      <c r="P1642" s="64"/>
      <c r="Q1642" s="18"/>
      <c r="R1642" s="181">
        <f t="shared" si="231"/>
        <v>0</v>
      </c>
      <c r="S1642" s="181">
        <f t="shared" si="232"/>
        <v>0</v>
      </c>
      <c r="T1642" s="181">
        <f t="shared" si="233"/>
        <v>0</v>
      </c>
      <c r="AQ1642" s="1">
        <f>COUNT(L$11:L1642)</f>
        <v>37</v>
      </c>
      <c r="AR1642" s="43">
        <f t="shared" si="234"/>
        <v>40933</v>
      </c>
      <c r="AS1642" s="44">
        <f t="shared" si="235"/>
        <v>89.120000000000019</v>
      </c>
      <c r="AT1642" s="10" t="str">
        <f t="shared" si="236"/>
        <v/>
      </c>
      <c r="AU1642" s="20" t="str">
        <f t="shared" si="237"/>
        <v/>
      </c>
      <c r="AV1642" s="42">
        <f t="shared" si="238"/>
        <v>1</v>
      </c>
      <c r="AW1642" s="89">
        <f t="shared" si="239"/>
        <v>0</v>
      </c>
      <c r="AX1642" s="168"/>
      <c r="AY1642" s="60"/>
      <c r="AZ1642" s="61"/>
      <c r="BB1642" s="61" t="str">
        <f>IF(Settings!I1638&lt;&gt;"",Settings!I1638,"")</f>
        <v/>
      </c>
    </row>
    <row r="1643" spans="2:54" x14ac:dyDescent="0.2">
      <c r="B1643" s="13"/>
      <c r="C1643" s="12"/>
      <c r="D1643" s="12"/>
      <c r="E1643" s="12"/>
      <c r="F1643" s="12"/>
      <c r="G1643" s="12"/>
      <c r="H1643" s="12"/>
      <c r="I1643" s="15"/>
      <c r="J1643" s="31"/>
      <c r="K1643" s="180"/>
      <c r="L1643" s="40"/>
      <c r="M1643" s="14"/>
      <c r="N1643" s="16"/>
      <c r="O1643" s="49"/>
      <c r="P1643" s="64"/>
      <c r="Q1643" s="18"/>
      <c r="R1643" s="181">
        <f t="shared" si="231"/>
        <v>0</v>
      </c>
      <c r="S1643" s="181">
        <f t="shared" si="232"/>
        <v>0</v>
      </c>
      <c r="T1643" s="181">
        <f t="shared" si="233"/>
        <v>0</v>
      </c>
      <c r="AQ1643" s="1">
        <f>COUNT(L$11:L1643)</f>
        <v>37</v>
      </c>
      <c r="AR1643" s="43">
        <f t="shared" si="234"/>
        <v>40933</v>
      </c>
      <c r="AS1643" s="44">
        <f t="shared" si="235"/>
        <v>89.120000000000019</v>
      </c>
      <c r="AT1643" s="10" t="str">
        <f t="shared" si="236"/>
        <v/>
      </c>
      <c r="AU1643" s="20" t="str">
        <f t="shared" si="237"/>
        <v/>
      </c>
      <c r="AV1643" s="42">
        <f t="shared" si="238"/>
        <v>1</v>
      </c>
      <c r="AW1643" s="89">
        <f t="shared" si="239"/>
        <v>0</v>
      </c>
      <c r="AX1643" s="168"/>
      <c r="AY1643" s="60"/>
      <c r="AZ1643" s="61"/>
      <c r="BB1643" s="61" t="str">
        <f>IF(Settings!I1639&lt;&gt;"",Settings!I1639,"")</f>
        <v/>
      </c>
    </row>
    <row r="1644" spans="2:54" x14ac:dyDescent="0.2">
      <c r="B1644" s="13"/>
      <c r="C1644" s="12"/>
      <c r="D1644" s="12"/>
      <c r="E1644" s="12"/>
      <c r="F1644" s="12"/>
      <c r="G1644" s="12"/>
      <c r="H1644" s="12"/>
      <c r="I1644" s="15"/>
      <c r="J1644" s="31"/>
      <c r="K1644" s="180"/>
      <c r="L1644" s="40"/>
      <c r="M1644" s="14"/>
      <c r="N1644" s="16"/>
      <c r="O1644" s="49"/>
      <c r="P1644" s="64"/>
      <c r="Q1644" s="18"/>
      <c r="R1644" s="181">
        <f t="shared" si="231"/>
        <v>0</v>
      </c>
      <c r="S1644" s="181">
        <f t="shared" si="232"/>
        <v>0</v>
      </c>
      <c r="T1644" s="181">
        <f t="shared" si="233"/>
        <v>0</v>
      </c>
      <c r="AQ1644" s="1">
        <f>COUNT(L$11:L1644)</f>
        <v>37</v>
      </c>
      <c r="AR1644" s="43">
        <f t="shared" si="234"/>
        <v>40933</v>
      </c>
      <c r="AS1644" s="44">
        <f t="shared" si="235"/>
        <v>89.120000000000019</v>
      </c>
      <c r="AT1644" s="10" t="str">
        <f t="shared" si="236"/>
        <v/>
      </c>
      <c r="AU1644" s="20" t="str">
        <f t="shared" si="237"/>
        <v/>
      </c>
      <c r="AV1644" s="42">
        <f t="shared" si="238"/>
        <v>1</v>
      </c>
      <c r="AW1644" s="89">
        <f t="shared" si="239"/>
        <v>0</v>
      </c>
      <c r="AX1644" s="168"/>
      <c r="AY1644" s="60"/>
      <c r="AZ1644" s="61"/>
      <c r="BB1644" s="61" t="str">
        <f>IF(Settings!I1640&lt;&gt;"",Settings!I1640,"")</f>
        <v/>
      </c>
    </row>
    <row r="1645" spans="2:54" x14ac:dyDescent="0.2">
      <c r="B1645" s="13"/>
      <c r="C1645" s="12"/>
      <c r="D1645" s="12"/>
      <c r="E1645" s="12"/>
      <c r="F1645" s="12"/>
      <c r="G1645" s="12"/>
      <c r="H1645" s="12"/>
      <c r="I1645" s="15"/>
      <c r="J1645" s="31"/>
      <c r="K1645" s="180"/>
      <c r="L1645" s="40"/>
      <c r="M1645" s="14"/>
      <c r="N1645" s="16"/>
      <c r="O1645" s="49"/>
      <c r="P1645" s="64"/>
      <c r="Q1645" s="18"/>
      <c r="R1645" s="181">
        <f t="shared" si="231"/>
        <v>0</v>
      </c>
      <c r="S1645" s="181">
        <f t="shared" si="232"/>
        <v>0</v>
      </c>
      <c r="T1645" s="181">
        <f t="shared" si="233"/>
        <v>0</v>
      </c>
      <c r="AQ1645" s="1">
        <f>COUNT(L$11:L1645)</f>
        <v>37</v>
      </c>
      <c r="AR1645" s="43">
        <f t="shared" si="234"/>
        <v>40933</v>
      </c>
      <c r="AS1645" s="44">
        <f t="shared" si="235"/>
        <v>89.120000000000019</v>
      </c>
      <c r="AT1645" s="10" t="str">
        <f t="shared" si="236"/>
        <v/>
      </c>
      <c r="AU1645" s="20" t="str">
        <f t="shared" si="237"/>
        <v/>
      </c>
      <c r="AV1645" s="42">
        <f t="shared" si="238"/>
        <v>1</v>
      </c>
      <c r="AW1645" s="89">
        <f t="shared" si="239"/>
        <v>0</v>
      </c>
      <c r="AX1645" s="168"/>
      <c r="AY1645" s="60"/>
      <c r="AZ1645" s="61"/>
      <c r="BB1645" s="61" t="str">
        <f>IF(Settings!I1641&lt;&gt;"",Settings!I1641,"")</f>
        <v/>
      </c>
    </row>
    <row r="1646" spans="2:54" x14ac:dyDescent="0.2">
      <c r="B1646" s="13"/>
      <c r="C1646" s="12"/>
      <c r="D1646" s="12"/>
      <c r="E1646" s="12"/>
      <c r="F1646" s="12"/>
      <c r="G1646" s="12"/>
      <c r="H1646" s="12"/>
      <c r="I1646" s="15"/>
      <c r="J1646" s="31"/>
      <c r="K1646" s="180"/>
      <c r="L1646" s="40"/>
      <c r="M1646" s="14"/>
      <c r="N1646" s="16"/>
      <c r="O1646" s="49"/>
      <c r="P1646" s="64"/>
      <c r="Q1646" s="18"/>
      <c r="R1646" s="181">
        <f t="shared" si="231"/>
        <v>0</v>
      </c>
      <c r="S1646" s="181">
        <f t="shared" si="232"/>
        <v>0</v>
      </c>
      <c r="T1646" s="181">
        <f t="shared" si="233"/>
        <v>0</v>
      </c>
      <c r="AQ1646" s="1">
        <f>COUNT(L$11:L1646)</f>
        <v>37</v>
      </c>
      <c r="AR1646" s="43">
        <f t="shared" si="234"/>
        <v>40933</v>
      </c>
      <c r="AS1646" s="44">
        <f t="shared" si="235"/>
        <v>89.120000000000019</v>
      </c>
      <c r="AT1646" s="10" t="str">
        <f t="shared" si="236"/>
        <v/>
      </c>
      <c r="AU1646" s="20" t="str">
        <f t="shared" si="237"/>
        <v/>
      </c>
      <c r="AV1646" s="42">
        <f t="shared" si="238"/>
        <v>1</v>
      </c>
      <c r="AW1646" s="89">
        <f t="shared" si="239"/>
        <v>0</v>
      </c>
      <c r="AX1646" s="168"/>
      <c r="AY1646" s="60"/>
      <c r="AZ1646" s="61"/>
      <c r="BB1646" s="61" t="str">
        <f>IF(Settings!I1642&lt;&gt;"",Settings!I1642,"")</f>
        <v/>
      </c>
    </row>
    <row r="1647" spans="2:54" x14ac:dyDescent="0.2">
      <c r="B1647" s="13"/>
      <c r="C1647" s="12"/>
      <c r="D1647" s="12"/>
      <c r="E1647" s="12"/>
      <c r="F1647" s="12"/>
      <c r="G1647" s="12"/>
      <c r="H1647" s="12"/>
      <c r="I1647" s="15"/>
      <c r="J1647" s="31"/>
      <c r="K1647" s="180"/>
      <c r="L1647" s="40"/>
      <c r="M1647" s="14"/>
      <c r="N1647" s="16"/>
      <c r="O1647" s="49"/>
      <c r="P1647" s="64"/>
      <c r="Q1647" s="18"/>
      <c r="R1647" s="181">
        <f t="shared" si="231"/>
        <v>0</v>
      </c>
      <c r="S1647" s="181">
        <f t="shared" si="232"/>
        <v>0</v>
      </c>
      <c r="T1647" s="181">
        <f t="shared" si="233"/>
        <v>0</v>
      </c>
      <c r="AQ1647" s="1">
        <f>COUNT(L$11:L1647)</f>
        <v>37</v>
      </c>
      <c r="AR1647" s="43">
        <f t="shared" si="234"/>
        <v>40933</v>
      </c>
      <c r="AS1647" s="44">
        <f t="shared" si="235"/>
        <v>89.120000000000019</v>
      </c>
      <c r="AT1647" s="10" t="str">
        <f t="shared" si="236"/>
        <v/>
      </c>
      <c r="AU1647" s="20" t="str">
        <f t="shared" si="237"/>
        <v/>
      </c>
      <c r="AV1647" s="42">
        <f t="shared" si="238"/>
        <v>1</v>
      </c>
      <c r="AW1647" s="89">
        <f t="shared" si="239"/>
        <v>0</v>
      </c>
      <c r="AX1647" s="168"/>
      <c r="AY1647" s="60"/>
      <c r="AZ1647" s="61"/>
      <c r="BB1647" s="61" t="str">
        <f>IF(Settings!I1643&lt;&gt;"",Settings!I1643,"")</f>
        <v/>
      </c>
    </row>
    <row r="1648" spans="2:54" x14ac:dyDescent="0.2">
      <c r="B1648" s="13"/>
      <c r="C1648" s="12"/>
      <c r="D1648" s="12"/>
      <c r="E1648" s="12"/>
      <c r="F1648" s="12"/>
      <c r="G1648" s="12"/>
      <c r="H1648" s="12"/>
      <c r="I1648" s="15"/>
      <c r="J1648" s="31"/>
      <c r="K1648" s="180"/>
      <c r="L1648" s="40"/>
      <c r="M1648" s="14"/>
      <c r="N1648" s="16"/>
      <c r="O1648" s="49"/>
      <c r="P1648" s="64"/>
      <c r="Q1648" s="18"/>
      <c r="R1648" s="181">
        <f t="shared" si="231"/>
        <v>0</v>
      </c>
      <c r="S1648" s="181">
        <f t="shared" si="232"/>
        <v>0</v>
      </c>
      <c r="T1648" s="181">
        <f t="shared" si="233"/>
        <v>0</v>
      </c>
      <c r="AQ1648" s="1">
        <f>COUNT(L$11:L1648)</f>
        <v>37</v>
      </c>
      <c r="AR1648" s="43">
        <f t="shared" si="234"/>
        <v>40933</v>
      </c>
      <c r="AS1648" s="44">
        <f t="shared" si="235"/>
        <v>89.120000000000019</v>
      </c>
      <c r="AT1648" s="10" t="str">
        <f t="shared" si="236"/>
        <v/>
      </c>
      <c r="AU1648" s="20" t="str">
        <f t="shared" si="237"/>
        <v/>
      </c>
      <c r="AV1648" s="42">
        <f t="shared" si="238"/>
        <v>1</v>
      </c>
      <c r="AW1648" s="89">
        <f t="shared" si="239"/>
        <v>0</v>
      </c>
      <c r="AX1648" s="168"/>
      <c r="AY1648" s="60"/>
      <c r="AZ1648" s="61"/>
      <c r="BB1648" s="61" t="str">
        <f>IF(Settings!I1644&lt;&gt;"",Settings!I1644,"")</f>
        <v/>
      </c>
    </row>
    <row r="1649" spans="2:54" x14ac:dyDescent="0.2">
      <c r="B1649" s="13"/>
      <c r="C1649" s="12"/>
      <c r="D1649" s="12"/>
      <c r="E1649" s="12"/>
      <c r="F1649" s="12"/>
      <c r="G1649" s="12"/>
      <c r="H1649" s="12"/>
      <c r="I1649" s="15"/>
      <c r="J1649" s="31"/>
      <c r="K1649" s="180"/>
      <c r="L1649" s="40"/>
      <c r="M1649" s="14"/>
      <c r="N1649" s="16"/>
      <c r="O1649" s="49"/>
      <c r="P1649" s="64"/>
      <c r="Q1649" s="18"/>
      <c r="R1649" s="181">
        <f t="shared" si="231"/>
        <v>0</v>
      </c>
      <c r="S1649" s="181">
        <f t="shared" si="232"/>
        <v>0</v>
      </c>
      <c r="T1649" s="181">
        <f t="shared" si="233"/>
        <v>0</v>
      </c>
      <c r="AQ1649" s="1">
        <f>COUNT(L$11:L1649)</f>
        <v>37</v>
      </c>
      <c r="AR1649" s="43">
        <f t="shared" si="234"/>
        <v>40933</v>
      </c>
      <c r="AS1649" s="44">
        <f t="shared" si="235"/>
        <v>89.120000000000019</v>
      </c>
      <c r="AT1649" s="10" t="str">
        <f t="shared" si="236"/>
        <v/>
      </c>
      <c r="AU1649" s="20" t="str">
        <f t="shared" si="237"/>
        <v/>
      </c>
      <c r="AV1649" s="42">
        <f t="shared" si="238"/>
        <v>1</v>
      </c>
      <c r="AW1649" s="89">
        <f t="shared" si="239"/>
        <v>0</v>
      </c>
      <c r="AX1649" s="168"/>
      <c r="AY1649" s="60"/>
      <c r="AZ1649" s="61"/>
      <c r="BB1649" s="61" t="str">
        <f>IF(Settings!I1645&lt;&gt;"",Settings!I1645,"")</f>
        <v/>
      </c>
    </row>
    <row r="1650" spans="2:54" x14ac:dyDescent="0.2">
      <c r="B1650" s="13"/>
      <c r="C1650" s="12"/>
      <c r="D1650" s="12"/>
      <c r="E1650" s="12"/>
      <c r="F1650" s="12"/>
      <c r="G1650" s="12"/>
      <c r="H1650" s="12"/>
      <c r="I1650" s="15"/>
      <c r="J1650" s="31"/>
      <c r="K1650" s="180"/>
      <c r="L1650" s="40"/>
      <c r="M1650" s="14"/>
      <c r="N1650" s="16"/>
      <c r="O1650" s="49"/>
      <c r="P1650" s="64"/>
      <c r="Q1650" s="18"/>
      <c r="R1650" s="181">
        <f t="shared" si="231"/>
        <v>0</v>
      </c>
      <c r="S1650" s="181">
        <f t="shared" si="232"/>
        <v>0</v>
      </c>
      <c r="T1650" s="181">
        <f t="shared" si="233"/>
        <v>0</v>
      </c>
      <c r="AQ1650" s="1">
        <f>COUNT(L$11:L1650)</f>
        <v>37</v>
      </c>
      <c r="AR1650" s="43">
        <f t="shared" si="234"/>
        <v>40933</v>
      </c>
      <c r="AS1650" s="44">
        <f t="shared" si="235"/>
        <v>89.120000000000019</v>
      </c>
      <c r="AT1650" s="10" t="str">
        <f t="shared" si="236"/>
        <v/>
      </c>
      <c r="AU1650" s="20" t="str">
        <f t="shared" si="237"/>
        <v/>
      </c>
      <c r="AV1650" s="42">
        <f t="shared" si="238"/>
        <v>1</v>
      </c>
      <c r="AW1650" s="89">
        <f t="shared" si="239"/>
        <v>0</v>
      </c>
      <c r="AX1650" s="168"/>
      <c r="AY1650" s="60"/>
      <c r="AZ1650" s="61"/>
      <c r="BB1650" s="61" t="str">
        <f>IF(Settings!I1646&lt;&gt;"",Settings!I1646,"")</f>
        <v/>
      </c>
    </row>
    <row r="1651" spans="2:54" x14ac:dyDescent="0.2">
      <c r="B1651" s="13"/>
      <c r="C1651" s="12"/>
      <c r="D1651" s="12"/>
      <c r="E1651" s="12"/>
      <c r="F1651" s="12"/>
      <c r="G1651" s="12"/>
      <c r="H1651" s="12"/>
      <c r="I1651" s="15"/>
      <c r="J1651" s="31"/>
      <c r="K1651" s="180"/>
      <c r="L1651" s="40"/>
      <c r="M1651" s="14"/>
      <c r="N1651" s="16"/>
      <c r="O1651" s="49"/>
      <c r="P1651" s="64"/>
      <c r="Q1651" s="18"/>
      <c r="R1651" s="181">
        <f t="shared" si="231"/>
        <v>0</v>
      </c>
      <c r="S1651" s="181">
        <f t="shared" si="232"/>
        <v>0</v>
      </c>
      <c r="T1651" s="181">
        <f t="shared" si="233"/>
        <v>0</v>
      </c>
      <c r="AQ1651" s="1">
        <f>COUNT(L$11:L1651)</f>
        <v>37</v>
      </c>
      <c r="AR1651" s="43">
        <f t="shared" si="234"/>
        <v>40933</v>
      </c>
      <c r="AS1651" s="44">
        <f t="shared" si="235"/>
        <v>89.120000000000019</v>
      </c>
      <c r="AT1651" s="10" t="str">
        <f t="shared" si="236"/>
        <v/>
      </c>
      <c r="AU1651" s="20" t="str">
        <f t="shared" si="237"/>
        <v/>
      </c>
      <c r="AV1651" s="42">
        <f t="shared" si="238"/>
        <v>1</v>
      </c>
      <c r="AW1651" s="89">
        <f t="shared" si="239"/>
        <v>0</v>
      </c>
      <c r="AX1651" s="168"/>
      <c r="AY1651" s="60"/>
      <c r="AZ1651" s="61"/>
      <c r="BB1651" s="61" t="str">
        <f>IF(Settings!I1647&lt;&gt;"",Settings!I1647,"")</f>
        <v/>
      </c>
    </row>
    <row r="1652" spans="2:54" x14ac:dyDescent="0.2">
      <c r="B1652" s="13"/>
      <c r="C1652" s="12"/>
      <c r="D1652" s="12"/>
      <c r="E1652" s="12"/>
      <c r="F1652" s="12"/>
      <c r="G1652" s="12"/>
      <c r="H1652" s="12"/>
      <c r="I1652" s="15"/>
      <c r="J1652" s="31"/>
      <c r="K1652" s="180"/>
      <c r="L1652" s="40"/>
      <c r="M1652" s="14"/>
      <c r="N1652" s="16"/>
      <c r="O1652" s="49"/>
      <c r="P1652" s="64"/>
      <c r="Q1652" s="18"/>
      <c r="R1652" s="181">
        <f t="shared" si="231"/>
        <v>0</v>
      </c>
      <c r="S1652" s="181">
        <f t="shared" si="232"/>
        <v>0</v>
      </c>
      <c r="T1652" s="181">
        <f t="shared" si="233"/>
        <v>0</v>
      </c>
      <c r="AQ1652" s="1">
        <f>COUNT(L$11:L1652)</f>
        <v>37</v>
      </c>
      <c r="AR1652" s="43">
        <f t="shared" si="234"/>
        <v>40933</v>
      </c>
      <c r="AS1652" s="44">
        <f t="shared" si="235"/>
        <v>89.120000000000019</v>
      </c>
      <c r="AT1652" s="10" t="str">
        <f t="shared" si="236"/>
        <v/>
      </c>
      <c r="AU1652" s="20" t="str">
        <f t="shared" si="237"/>
        <v/>
      </c>
      <c r="AV1652" s="42">
        <f t="shared" si="238"/>
        <v>1</v>
      </c>
      <c r="AW1652" s="89">
        <f t="shared" si="239"/>
        <v>0</v>
      </c>
      <c r="AX1652" s="168"/>
      <c r="AY1652" s="60"/>
      <c r="AZ1652" s="61"/>
      <c r="BB1652" s="61" t="str">
        <f>IF(Settings!I1648&lt;&gt;"",Settings!I1648,"")</f>
        <v/>
      </c>
    </row>
    <row r="1653" spans="2:54" x14ac:dyDescent="0.2">
      <c r="B1653" s="13"/>
      <c r="C1653" s="12"/>
      <c r="D1653" s="12"/>
      <c r="E1653" s="12"/>
      <c r="F1653" s="12"/>
      <c r="G1653" s="12"/>
      <c r="H1653" s="12"/>
      <c r="I1653" s="15"/>
      <c r="J1653" s="31"/>
      <c r="K1653" s="180"/>
      <c r="L1653" s="40"/>
      <c r="M1653" s="14"/>
      <c r="N1653" s="16"/>
      <c r="O1653" s="49"/>
      <c r="P1653" s="64"/>
      <c r="Q1653" s="18"/>
      <c r="R1653" s="181">
        <f t="shared" si="231"/>
        <v>0</v>
      </c>
      <c r="S1653" s="181">
        <f t="shared" si="232"/>
        <v>0</v>
      </c>
      <c r="T1653" s="181">
        <f t="shared" si="233"/>
        <v>0</v>
      </c>
      <c r="AQ1653" s="1">
        <f>COUNT(L$11:L1653)</f>
        <v>37</v>
      </c>
      <c r="AR1653" s="43">
        <f t="shared" si="234"/>
        <v>40933</v>
      </c>
      <c r="AS1653" s="44">
        <f t="shared" si="235"/>
        <v>89.120000000000019</v>
      </c>
      <c r="AT1653" s="10" t="str">
        <f t="shared" si="236"/>
        <v/>
      </c>
      <c r="AU1653" s="20" t="str">
        <f t="shared" si="237"/>
        <v/>
      </c>
      <c r="AV1653" s="42">
        <f t="shared" si="238"/>
        <v>1</v>
      </c>
      <c r="AW1653" s="89">
        <f t="shared" si="239"/>
        <v>0</v>
      </c>
      <c r="AX1653" s="168"/>
      <c r="AY1653" s="60"/>
      <c r="AZ1653" s="61"/>
      <c r="BB1653" s="61" t="str">
        <f>IF(Settings!I1649&lt;&gt;"",Settings!I1649,"")</f>
        <v/>
      </c>
    </row>
    <row r="1654" spans="2:54" x14ac:dyDescent="0.2">
      <c r="B1654" s="13"/>
      <c r="C1654" s="12"/>
      <c r="D1654" s="12"/>
      <c r="E1654" s="12"/>
      <c r="F1654" s="12"/>
      <c r="G1654" s="12"/>
      <c r="H1654" s="12"/>
      <c r="I1654" s="15"/>
      <c r="J1654" s="31"/>
      <c r="K1654" s="180"/>
      <c r="L1654" s="40"/>
      <c r="M1654" s="14"/>
      <c r="N1654" s="16"/>
      <c r="O1654" s="49"/>
      <c r="P1654" s="64"/>
      <c r="Q1654" s="18"/>
      <c r="R1654" s="181">
        <f t="shared" si="231"/>
        <v>0</v>
      </c>
      <c r="S1654" s="181">
        <f t="shared" si="232"/>
        <v>0</v>
      </c>
      <c r="T1654" s="181">
        <f t="shared" si="233"/>
        <v>0</v>
      </c>
      <c r="AQ1654" s="1">
        <f>COUNT(L$11:L1654)</f>
        <v>37</v>
      </c>
      <c r="AR1654" s="43">
        <f t="shared" si="234"/>
        <v>40933</v>
      </c>
      <c r="AS1654" s="44">
        <f t="shared" si="235"/>
        <v>89.120000000000019</v>
      </c>
      <c r="AT1654" s="10" t="str">
        <f t="shared" si="236"/>
        <v/>
      </c>
      <c r="AU1654" s="20" t="str">
        <f t="shared" si="237"/>
        <v/>
      </c>
      <c r="AV1654" s="42">
        <f t="shared" si="238"/>
        <v>1</v>
      </c>
      <c r="AW1654" s="89">
        <f t="shared" si="239"/>
        <v>0</v>
      </c>
      <c r="AX1654" s="168"/>
      <c r="AY1654" s="60"/>
      <c r="AZ1654" s="61"/>
      <c r="BB1654" s="61" t="str">
        <f>IF(Settings!I1650&lt;&gt;"",Settings!I1650,"")</f>
        <v/>
      </c>
    </row>
    <row r="1655" spans="2:54" x14ac:dyDescent="0.2">
      <c r="B1655" s="13"/>
      <c r="C1655" s="12"/>
      <c r="D1655" s="12"/>
      <c r="E1655" s="12"/>
      <c r="F1655" s="12"/>
      <c r="G1655" s="12"/>
      <c r="H1655" s="12"/>
      <c r="I1655" s="15"/>
      <c r="J1655" s="31"/>
      <c r="K1655" s="180"/>
      <c r="L1655" s="40"/>
      <c r="M1655" s="14"/>
      <c r="N1655" s="16"/>
      <c r="O1655" s="49"/>
      <c r="P1655" s="64"/>
      <c r="Q1655" s="18"/>
      <c r="R1655" s="181">
        <f t="shared" si="231"/>
        <v>0</v>
      </c>
      <c r="S1655" s="181">
        <f t="shared" si="232"/>
        <v>0</v>
      </c>
      <c r="T1655" s="181">
        <f t="shared" si="233"/>
        <v>0</v>
      </c>
      <c r="AQ1655" s="1">
        <f>COUNT(L$11:L1655)</f>
        <v>37</v>
      </c>
      <c r="AR1655" s="43">
        <f t="shared" si="234"/>
        <v>40933</v>
      </c>
      <c r="AS1655" s="44">
        <f t="shared" si="235"/>
        <v>89.120000000000019</v>
      </c>
      <c r="AT1655" s="10" t="str">
        <f t="shared" si="236"/>
        <v/>
      </c>
      <c r="AU1655" s="20" t="str">
        <f t="shared" si="237"/>
        <v/>
      </c>
      <c r="AV1655" s="42">
        <f t="shared" si="238"/>
        <v>1</v>
      </c>
      <c r="AW1655" s="89">
        <f t="shared" si="239"/>
        <v>0</v>
      </c>
      <c r="AX1655" s="168"/>
      <c r="AY1655" s="60"/>
      <c r="AZ1655" s="61"/>
      <c r="BB1655" s="61" t="str">
        <f>IF(Settings!I1651&lt;&gt;"",Settings!I1651,"")</f>
        <v/>
      </c>
    </row>
    <row r="1656" spans="2:54" x14ac:dyDescent="0.2">
      <c r="B1656" s="13"/>
      <c r="C1656" s="12"/>
      <c r="D1656" s="12"/>
      <c r="E1656" s="12"/>
      <c r="F1656" s="12"/>
      <c r="G1656" s="12"/>
      <c r="H1656" s="12"/>
      <c r="I1656" s="15"/>
      <c r="J1656" s="31"/>
      <c r="K1656" s="180"/>
      <c r="L1656" s="40"/>
      <c r="M1656" s="14"/>
      <c r="N1656" s="16"/>
      <c r="O1656" s="49"/>
      <c r="P1656" s="64"/>
      <c r="Q1656" s="18"/>
      <c r="R1656" s="181">
        <f t="shared" si="231"/>
        <v>0</v>
      </c>
      <c r="S1656" s="181">
        <f t="shared" si="232"/>
        <v>0</v>
      </c>
      <c r="T1656" s="181">
        <f t="shared" si="233"/>
        <v>0</v>
      </c>
      <c r="AQ1656" s="1">
        <f>COUNT(L$11:L1656)</f>
        <v>37</v>
      </c>
      <c r="AR1656" s="43">
        <f t="shared" si="234"/>
        <v>40933</v>
      </c>
      <c r="AS1656" s="44">
        <f t="shared" si="235"/>
        <v>89.120000000000019</v>
      </c>
      <c r="AT1656" s="10" t="str">
        <f t="shared" si="236"/>
        <v/>
      </c>
      <c r="AU1656" s="20" t="str">
        <f t="shared" si="237"/>
        <v/>
      </c>
      <c r="AV1656" s="42">
        <f t="shared" si="238"/>
        <v>1</v>
      </c>
      <c r="AW1656" s="89">
        <f t="shared" si="239"/>
        <v>0</v>
      </c>
      <c r="AX1656" s="168"/>
      <c r="AY1656" s="60"/>
      <c r="AZ1656" s="61"/>
      <c r="BB1656" s="61" t="str">
        <f>IF(Settings!I1652&lt;&gt;"",Settings!I1652,"")</f>
        <v/>
      </c>
    </row>
    <row r="1657" spans="2:54" x14ac:dyDescent="0.2">
      <c r="B1657" s="13"/>
      <c r="C1657" s="12"/>
      <c r="D1657" s="12"/>
      <c r="E1657" s="12"/>
      <c r="F1657" s="12"/>
      <c r="G1657" s="12"/>
      <c r="H1657" s="12"/>
      <c r="I1657" s="15"/>
      <c r="J1657" s="31"/>
      <c r="K1657" s="180"/>
      <c r="L1657" s="40"/>
      <c r="M1657" s="14"/>
      <c r="N1657" s="16"/>
      <c r="O1657" s="49"/>
      <c r="P1657" s="64"/>
      <c r="Q1657" s="18"/>
      <c r="R1657" s="181">
        <f t="shared" si="231"/>
        <v>0</v>
      </c>
      <c r="S1657" s="181">
        <f t="shared" si="232"/>
        <v>0</v>
      </c>
      <c r="T1657" s="181">
        <f t="shared" si="233"/>
        <v>0</v>
      </c>
      <c r="AQ1657" s="1">
        <f>COUNT(L$11:L1657)</f>
        <v>37</v>
      </c>
      <c r="AR1657" s="43">
        <f t="shared" si="234"/>
        <v>40933</v>
      </c>
      <c r="AS1657" s="44">
        <f t="shared" si="235"/>
        <v>89.120000000000019</v>
      </c>
      <c r="AT1657" s="10" t="str">
        <f t="shared" si="236"/>
        <v/>
      </c>
      <c r="AU1657" s="20" t="str">
        <f t="shared" si="237"/>
        <v/>
      </c>
      <c r="AV1657" s="42">
        <f t="shared" si="238"/>
        <v>1</v>
      </c>
      <c r="AW1657" s="89">
        <f t="shared" si="239"/>
        <v>0</v>
      </c>
      <c r="AX1657" s="168"/>
      <c r="AY1657" s="60"/>
      <c r="AZ1657" s="61"/>
      <c r="BB1657" s="61" t="str">
        <f>IF(Settings!I1653&lt;&gt;"",Settings!I1653,"")</f>
        <v/>
      </c>
    </row>
    <row r="1658" spans="2:54" x14ac:dyDescent="0.2">
      <c r="B1658" s="13"/>
      <c r="C1658" s="12"/>
      <c r="D1658" s="12"/>
      <c r="E1658" s="12"/>
      <c r="F1658" s="12"/>
      <c r="G1658" s="12"/>
      <c r="H1658" s="12"/>
      <c r="I1658" s="15"/>
      <c r="J1658" s="31"/>
      <c r="K1658" s="180"/>
      <c r="L1658" s="40"/>
      <c r="M1658" s="14"/>
      <c r="N1658" s="16"/>
      <c r="O1658" s="49"/>
      <c r="P1658" s="64"/>
      <c r="Q1658" s="18"/>
      <c r="R1658" s="181">
        <f t="shared" si="231"/>
        <v>0</v>
      </c>
      <c r="S1658" s="181">
        <f t="shared" si="232"/>
        <v>0</v>
      </c>
      <c r="T1658" s="181">
        <f t="shared" si="233"/>
        <v>0</v>
      </c>
      <c r="AQ1658" s="1">
        <f>COUNT(L$11:L1658)</f>
        <v>37</v>
      </c>
      <c r="AR1658" s="43">
        <f t="shared" si="234"/>
        <v>40933</v>
      </c>
      <c r="AS1658" s="44">
        <f t="shared" si="235"/>
        <v>89.120000000000019</v>
      </c>
      <c r="AT1658" s="10" t="str">
        <f t="shared" si="236"/>
        <v/>
      </c>
      <c r="AU1658" s="20" t="str">
        <f t="shared" si="237"/>
        <v/>
      </c>
      <c r="AV1658" s="42">
        <f t="shared" si="238"/>
        <v>1</v>
      </c>
      <c r="AW1658" s="89">
        <f t="shared" si="239"/>
        <v>0</v>
      </c>
      <c r="AX1658" s="168"/>
      <c r="AY1658" s="60"/>
      <c r="AZ1658" s="61"/>
      <c r="BB1658" s="61" t="str">
        <f>IF(Settings!I1654&lt;&gt;"",Settings!I1654,"")</f>
        <v/>
      </c>
    </row>
    <row r="1659" spans="2:54" x14ac:dyDescent="0.2">
      <c r="B1659" s="13"/>
      <c r="C1659" s="12"/>
      <c r="D1659" s="12"/>
      <c r="E1659" s="12"/>
      <c r="F1659" s="12"/>
      <c r="G1659" s="12"/>
      <c r="H1659" s="12"/>
      <c r="I1659" s="15"/>
      <c r="J1659" s="31"/>
      <c r="K1659" s="180"/>
      <c r="L1659" s="40"/>
      <c r="M1659" s="14"/>
      <c r="N1659" s="16"/>
      <c r="O1659" s="49"/>
      <c r="P1659" s="64"/>
      <c r="Q1659" s="18"/>
      <c r="R1659" s="181">
        <f t="shared" si="231"/>
        <v>0</v>
      </c>
      <c r="S1659" s="181">
        <f t="shared" si="232"/>
        <v>0</v>
      </c>
      <c r="T1659" s="181">
        <f t="shared" si="233"/>
        <v>0</v>
      </c>
      <c r="AQ1659" s="1">
        <f>COUNT(L$11:L1659)</f>
        <v>37</v>
      </c>
      <c r="AR1659" s="43">
        <f t="shared" si="234"/>
        <v>40933</v>
      </c>
      <c r="AS1659" s="44">
        <f t="shared" si="235"/>
        <v>89.120000000000019</v>
      </c>
      <c r="AT1659" s="10" t="str">
        <f t="shared" si="236"/>
        <v/>
      </c>
      <c r="AU1659" s="20" t="str">
        <f t="shared" si="237"/>
        <v/>
      </c>
      <c r="AV1659" s="42">
        <f t="shared" si="238"/>
        <v>1</v>
      </c>
      <c r="AW1659" s="89">
        <f t="shared" si="239"/>
        <v>0</v>
      </c>
      <c r="AX1659" s="168"/>
      <c r="AY1659" s="60"/>
      <c r="AZ1659" s="61"/>
      <c r="BB1659" s="61" t="str">
        <f>IF(Settings!I1655&lt;&gt;"",Settings!I1655,"")</f>
        <v/>
      </c>
    </row>
    <row r="1660" spans="2:54" x14ac:dyDescent="0.2">
      <c r="B1660" s="13"/>
      <c r="C1660" s="12"/>
      <c r="D1660" s="12"/>
      <c r="E1660" s="12"/>
      <c r="F1660" s="12"/>
      <c r="G1660" s="12"/>
      <c r="H1660" s="12"/>
      <c r="I1660" s="15"/>
      <c r="J1660" s="31"/>
      <c r="K1660" s="180"/>
      <c r="L1660" s="40"/>
      <c r="M1660" s="14"/>
      <c r="N1660" s="16"/>
      <c r="O1660" s="49"/>
      <c r="P1660" s="64"/>
      <c r="Q1660" s="18"/>
      <c r="R1660" s="181">
        <f t="shared" si="231"/>
        <v>0</v>
      </c>
      <c r="S1660" s="181">
        <f t="shared" si="232"/>
        <v>0</v>
      </c>
      <c r="T1660" s="181">
        <f t="shared" si="233"/>
        <v>0</v>
      </c>
      <c r="AQ1660" s="1">
        <f>COUNT(L$11:L1660)</f>
        <v>37</v>
      </c>
      <c r="AR1660" s="43">
        <f t="shared" si="234"/>
        <v>40933</v>
      </c>
      <c r="AS1660" s="44">
        <f t="shared" si="235"/>
        <v>89.120000000000019</v>
      </c>
      <c r="AT1660" s="10" t="str">
        <f t="shared" si="236"/>
        <v/>
      </c>
      <c r="AU1660" s="20" t="str">
        <f t="shared" si="237"/>
        <v/>
      </c>
      <c r="AV1660" s="42">
        <f t="shared" si="238"/>
        <v>1</v>
      </c>
      <c r="AW1660" s="89">
        <f t="shared" si="239"/>
        <v>0</v>
      </c>
      <c r="AX1660" s="168"/>
      <c r="AY1660" s="60"/>
      <c r="AZ1660" s="61"/>
      <c r="BB1660" s="61" t="str">
        <f>IF(Settings!I1656&lt;&gt;"",Settings!I1656,"")</f>
        <v/>
      </c>
    </row>
    <row r="1661" spans="2:54" x14ac:dyDescent="0.2">
      <c r="B1661" s="13"/>
      <c r="C1661" s="12"/>
      <c r="D1661" s="12"/>
      <c r="E1661" s="12"/>
      <c r="F1661" s="12"/>
      <c r="G1661" s="12"/>
      <c r="H1661" s="12"/>
      <c r="I1661" s="15"/>
      <c r="J1661" s="31"/>
      <c r="K1661" s="180"/>
      <c r="L1661" s="40"/>
      <c r="M1661" s="14"/>
      <c r="N1661" s="16"/>
      <c r="O1661" s="49"/>
      <c r="P1661" s="64"/>
      <c r="Q1661" s="18"/>
      <c r="R1661" s="181">
        <f t="shared" si="231"/>
        <v>0</v>
      </c>
      <c r="S1661" s="181">
        <f t="shared" si="232"/>
        <v>0</v>
      </c>
      <c r="T1661" s="181">
        <f t="shared" si="233"/>
        <v>0</v>
      </c>
      <c r="AQ1661" s="1">
        <f>COUNT(L$11:L1661)</f>
        <v>37</v>
      </c>
      <c r="AR1661" s="43">
        <f t="shared" si="234"/>
        <v>40933</v>
      </c>
      <c r="AS1661" s="44">
        <f t="shared" si="235"/>
        <v>89.120000000000019</v>
      </c>
      <c r="AT1661" s="10" t="str">
        <f t="shared" si="236"/>
        <v/>
      </c>
      <c r="AU1661" s="20" t="str">
        <f t="shared" si="237"/>
        <v/>
      </c>
      <c r="AV1661" s="42">
        <f t="shared" si="238"/>
        <v>1</v>
      </c>
      <c r="AW1661" s="89">
        <f t="shared" si="239"/>
        <v>0</v>
      </c>
      <c r="AX1661" s="168"/>
      <c r="AY1661" s="60"/>
      <c r="AZ1661" s="61"/>
      <c r="BB1661" s="61" t="str">
        <f>IF(Settings!I1657&lt;&gt;"",Settings!I1657,"")</f>
        <v/>
      </c>
    </row>
    <row r="1662" spans="2:54" x14ac:dyDescent="0.2">
      <c r="B1662" s="13"/>
      <c r="C1662" s="12"/>
      <c r="D1662" s="12"/>
      <c r="E1662" s="12"/>
      <c r="F1662" s="12"/>
      <c r="G1662" s="12"/>
      <c r="H1662" s="12"/>
      <c r="I1662" s="15"/>
      <c r="J1662" s="31"/>
      <c r="K1662" s="180"/>
      <c r="L1662" s="40"/>
      <c r="M1662" s="14"/>
      <c r="N1662" s="16"/>
      <c r="O1662" s="49"/>
      <c r="P1662" s="64"/>
      <c r="Q1662" s="18"/>
      <c r="R1662" s="181">
        <f t="shared" si="231"/>
        <v>0</v>
      </c>
      <c r="S1662" s="181">
        <f t="shared" si="232"/>
        <v>0</v>
      </c>
      <c r="T1662" s="181">
        <f t="shared" si="233"/>
        <v>0</v>
      </c>
      <c r="AQ1662" s="1">
        <f>COUNT(L$11:L1662)</f>
        <v>37</v>
      </c>
      <c r="AR1662" s="43">
        <f t="shared" si="234"/>
        <v>40933</v>
      </c>
      <c r="AS1662" s="44">
        <f t="shared" si="235"/>
        <v>89.120000000000019</v>
      </c>
      <c r="AT1662" s="10" t="str">
        <f t="shared" si="236"/>
        <v/>
      </c>
      <c r="AU1662" s="20" t="str">
        <f t="shared" si="237"/>
        <v/>
      </c>
      <c r="AV1662" s="42">
        <f t="shared" si="238"/>
        <v>1</v>
      </c>
      <c r="AW1662" s="89">
        <f t="shared" si="239"/>
        <v>0</v>
      </c>
      <c r="AX1662" s="168"/>
      <c r="AY1662" s="60"/>
      <c r="AZ1662" s="61"/>
      <c r="BB1662" s="61" t="str">
        <f>IF(Settings!I1658&lt;&gt;"",Settings!I1658,"")</f>
        <v/>
      </c>
    </row>
    <row r="1663" spans="2:54" x14ac:dyDescent="0.2">
      <c r="B1663" s="13"/>
      <c r="C1663" s="12"/>
      <c r="D1663" s="12"/>
      <c r="E1663" s="12"/>
      <c r="F1663" s="12"/>
      <c r="G1663" s="12"/>
      <c r="H1663" s="12"/>
      <c r="I1663" s="15"/>
      <c r="J1663" s="31"/>
      <c r="K1663" s="180"/>
      <c r="L1663" s="40"/>
      <c r="M1663" s="14"/>
      <c r="N1663" s="16"/>
      <c r="O1663" s="49"/>
      <c r="P1663" s="64"/>
      <c r="Q1663" s="18"/>
      <c r="R1663" s="181">
        <f t="shared" si="231"/>
        <v>0</v>
      </c>
      <c r="S1663" s="181">
        <f t="shared" si="232"/>
        <v>0</v>
      </c>
      <c r="T1663" s="181">
        <f t="shared" si="233"/>
        <v>0</v>
      </c>
      <c r="AQ1663" s="1">
        <f>COUNT(L$11:L1663)</f>
        <v>37</v>
      </c>
      <c r="AR1663" s="43">
        <f t="shared" si="234"/>
        <v>40933</v>
      </c>
      <c r="AS1663" s="44">
        <f t="shared" si="235"/>
        <v>89.120000000000019</v>
      </c>
      <c r="AT1663" s="10" t="str">
        <f t="shared" si="236"/>
        <v/>
      </c>
      <c r="AU1663" s="20" t="str">
        <f t="shared" si="237"/>
        <v/>
      </c>
      <c r="AV1663" s="42">
        <f t="shared" si="238"/>
        <v>1</v>
      </c>
      <c r="AW1663" s="89">
        <f t="shared" si="239"/>
        <v>0</v>
      </c>
      <c r="AX1663" s="168"/>
      <c r="AY1663" s="60"/>
      <c r="AZ1663" s="61"/>
      <c r="BB1663" s="61" t="str">
        <f>IF(Settings!I1659&lt;&gt;"",Settings!I1659,"")</f>
        <v/>
      </c>
    </row>
    <row r="1664" spans="2:54" x14ac:dyDescent="0.2">
      <c r="B1664" s="13"/>
      <c r="C1664" s="12"/>
      <c r="D1664" s="12"/>
      <c r="E1664" s="12"/>
      <c r="F1664" s="12"/>
      <c r="G1664" s="12"/>
      <c r="H1664" s="12"/>
      <c r="I1664" s="15"/>
      <c r="J1664" s="31"/>
      <c r="K1664" s="180"/>
      <c r="L1664" s="40"/>
      <c r="M1664" s="14"/>
      <c r="N1664" s="16"/>
      <c r="O1664" s="49"/>
      <c r="P1664" s="64"/>
      <c r="Q1664" s="18"/>
      <c r="R1664" s="181">
        <f t="shared" si="231"/>
        <v>0</v>
      </c>
      <c r="S1664" s="181">
        <f t="shared" si="232"/>
        <v>0</v>
      </c>
      <c r="T1664" s="181">
        <f t="shared" si="233"/>
        <v>0</v>
      </c>
      <c r="AQ1664" s="1">
        <f>COUNT(L$11:L1664)</f>
        <v>37</v>
      </c>
      <c r="AR1664" s="43">
        <f t="shared" si="234"/>
        <v>40933</v>
      </c>
      <c r="AS1664" s="44">
        <f t="shared" si="235"/>
        <v>89.120000000000019</v>
      </c>
      <c r="AT1664" s="10" t="str">
        <f t="shared" si="236"/>
        <v/>
      </c>
      <c r="AU1664" s="20" t="str">
        <f t="shared" si="237"/>
        <v/>
      </c>
      <c r="AV1664" s="42">
        <f t="shared" si="238"/>
        <v>1</v>
      </c>
      <c r="AW1664" s="89">
        <f t="shared" si="239"/>
        <v>0</v>
      </c>
      <c r="AX1664" s="168"/>
      <c r="AY1664" s="60"/>
      <c r="AZ1664" s="61"/>
      <c r="BB1664" s="61" t="str">
        <f>IF(Settings!I1660&lt;&gt;"",Settings!I1660,"")</f>
        <v/>
      </c>
    </row>
    <row r="1665" spans="2:54" x14ac:dyDescent="0.2">
      <c r="B1665" s="13"/>
      <c r="C1665" s="12"/>
      <c r="D1665" s="12"/>
      <c r="E1665" s="12"/>
      <c r="F1665" s="12"/>
      <c r="G1665" s="12"/>
      <c r="H1665" s="12"/>
      <c r="I1665" s="15"/>
      <c r="J1665" s="31"/>
      <c r="K1665" s="180"/>
      <c r="L1665" s="40"/>
      <c r="M1665" s="14"/>
      <c r="N1665" s="16"/>
      <c r="O1665" s="49"/>
      <c r="P1665" s="64"/>
      <c r="Q1665" s="18"/>
      <c r="R1665" s="181">
        <f t="shared" si="231"/>
        <v>0</v>
      </c>
      <c r="S1665" s="181">
        <f t="shared" si="232"/>
        <v>0</v>
      </c>
      <c r="T1665" s="181">
        <f t="shared" si="233"/>
        <v>0</v>
      </c>
      <c r="AQ1665" s="1">
        <f>COUNT(L$11:L1665)</f>
        <v>37</v>
      </c>
      <c r="AR1665" s="43">
        <f t="shared" si="234"/>
        <v>40933</v>
      </c>
      <c r="AS1665" s="44">
        <f t="shared" si="235"/>
        <v>89.120000000000019</v>
      </c>
      <c r="AT1665" s="10" t="str">
        <f t="shared" si="236"/>
        <v/>
      </c>
      <c r="AU1665" s="20" t="str">
        <f t="shared" si="237"/>
        <v/>
      </c>
      <c r="AV1665" s="42">
        <f t="shared" si="238"/>
        <v>1</v>
      </c>
      <c r="AW1665" s="89">
        <f t="shared" si="239"/>
        <v>0</v>
      </c>
      <c r="AX1665" s="168"/>
      <c r="AY1665" s="60"/>
      <c r="AZ1665" s="61"/>
      <c r="BB1665" s="61" t="str">
        <f>IF(Settings!I1661&lt;&gt;"",Settings!I1661,"")</f>
        <v/>
      </c>
    </row>
    <row r="1666" spans="2:54" x14ac:dyDescent="0.2">
      <c r="B1666" s="13"/>
      <c r="C1666" s="12"/>
      <c r="D1666" s="12"/>
      <c r="E1666" s="12"/>
      <c r="F1666" s="12"/>
      <c r="G1666" s="12"/>
      <c r="H1666" s="12"/>
      <c r="I1666" s="15"/>
      <c r="J1666" s="31"/>
      <c r="K1666" s="180"/>
      <c r="L1666" s="40"/>
      <c r="M1666" s="14"/>
      <c r="N1666" s="16"/>
      <c r="O1666" s="49"/>
      <c r="P1666" s="64"/>
      <c r="Q1666" s="18"/>
      <c r="R1666" s="181">
        <f t="shared" si="231"/>
        <v>0</v>
      </c>
      <c r="S1666" s="181">
        <f t="shared" si="232"/>
        <v>0</v>
      </c>
      <c r="T1666" s="181">
        <f t="shared" si="233"/>
        <v>0</v>
      </c>
      <c r="AQ1666" s="1">
        <f>COUNT(L$11:L1666)</f>
        <v>37</v>
      </c>
      <c r="AR1666" s="43">
        <f t="shared" si="234"/>
        <v>40933</v>
      </c>
      <c r="AS1666" s="44">
        <f t="shared" si="235"/>
        <v>89.120000000000019</v>
      </c>
      <c r="AT1666" s="10" t="str">
        <f t="shared" si="236"/>
        <v/>
      </c>
      <c r="AU1666" s="20" t="str">
        <f t="shared" si="237"/>
        <v/>
      </c>
      <c r="AV1666" s="42">
        <f t="shared" si="238"/>
        <v>1</v>
      </c>
      <c r="AW1666" s="89">
        <f t="shared" si="239"/>
        <v>0</v>
      </c>
      <c r="AX1666" s="168"/>
      <c r="AY1666" s="60"/>
      <c r="AZ1666" s="61"/>
      <c r="BB1666" s="61" t="str">
        <f>IF(Settings!I1662&lt;&gt;"",Settings!I1662,"")</f>
        <v/>
      </c>
    </row>
    <row r="1667" spans="2:54" x14ac:dyDescent="0.2">
      <c r="B1667" s="13"/>
      <c r="C1667" s="12"/>
      <c r="D1667" s="12"/>
      <c r="E1667" s="12"/>
      <c r="F1667" s="12"/>
      <c r="G1667" s="12"/>
      <c r="H1667" s="12"/>
      <c r="I1667" s="15"/>
      <c r="J1667" s="31"/>
      <c r="K1667" s="180"/>
      <c r="L1667" s="40"/>
      <c r="M1667" s="14"/>
      <c r="N1667" s="16"/>
      <c r="O1667" s="49"/>
      <c r="P1667" s="64"/>
      <c r="Q1667" s="18"/>
      <c r="R1667" s="181">
        <f t="shared" si="231"/>
        <v>0</v>
      </c>
      <c r="S1667" s="181">
        <f t="shared" si="232"/>
        <v>0</v>
      </c>
      <c r="T1667" s="181">
        <f t="shared" si="233"/>
        <v>0</v>
      </c>
      <c r="AQ1667" s="1">
        <f>COUNT(L$11:L1667)</f>
        <v>37</v>
      </c>
      <c r="AR1667" s="43">
        <f t="shared" si="234"/>
        <v>40933</v>
      </c>
      <c r="AS1667" s="44">
        <f t="shared" si="235"/>
        <v>89.120000000000019</v>
      </c>
      <c r="AT1667" s="10" t="str">
        <f t="shared" si="236"/>
        <v/>
      </c>
      <c r="AU1667" s="20" t="str">
        <f t="shared" si="237"/>
        <v/>
      </c>
      <c r="AV1667" s="42">
        <f t="shared" si="238"/>
        <v>1</v>
      </c>
      <c r="AW1667" s="89">
        <f t="shared" si="239"/>
        <v>0</v>
      </c>
      <c r="AX1667" s="168"/>
      <c r="AY1667" s="60"/>
      <c r="AZ1667" s="61"/>
      <c r="BB1667" s="61" t="str">
        <f>IF(Settings!I1663&lt;&gt;"",Settings!I1663,"")</f>
        <v/>
      </c>
    </row>
    <row r="1668" spans="2:54" x14ac:dyDescent="0.2">
      <c r="B1668" s="13"/>
      <c r="C1668" s="12"/>
      <c r="D1668" s="12"/>
      <c r="E1668" s="12"/>
      <c r="F1668" s="12"/>
      <c r="G1668" s="12"/>
      <c r="H1668" s="12"/>
      <c r="I1668" s="15"/>
      <c r="J1668" s="31"/>
      <c r="K1668" s="180"/>
      <c r="L1668" s="40"/>
      <c r="M1668" s="14"/>
      <c r="N1668" s="16"/>
      <c r="O1668" s="49"/>
      <c r="P1668" s="64"/>
      <c r="Q1668" s="18"/>
      <c r="R1668" s="181">
        <f t="shared" si="231"/>
        <v>0</v>
      </c>
      <c r="S1668" s="181">
        <f t="shared" si="232"/>
        <v>0</v>
      </c>
      <c r="T1668" s="181">
        <f t="shared" si="233"/>
        <v>0</v>
      </c>
      <c r="AQ1668" s="1">
        <f>COUNT(L$11:L1668)</f>
        <v>37</v>
      </c>
      <c r="AR1668" s="43">
        <f t="shared" si="234"/>
        <v>40933</v>
      </c>
      <c r="AS1668" s="44">
        <f t="shared" si="235"/>
        <v>89.120000000000019</v>
      </c>
      <c r="AT1668" s="10" t="str">
        <f t="shared" si="236"/>
        <v/>
      </c>
      <c r="AU1668" s="20" t="str">
        <f t="shared" si="237"/>
        <v/>
      </c>
      <c r="AV1668" s="42">
        <f t="shared" si="238"/>
        <v>1</v>
      </c>
      <c r="AW1668" s="89">
        <f t="shared" si="239"/>
        <v>0</v>
      </c>
      <c r="AX1668" s="168"/>
      <c r="AY1668" s="60"/>
      <c r="AZ1668" s="61"/>
      <c r="BB1668" s="61" t="str">
        <f>IF(Settings!I1664&lt;&gt;"",Settings!I1664,"")</f>
        <v/>
      </c>
    </row>
    <row r="1669" spans="2:54" x14ac:dyDescent="0.2">
      <c r="B1669" s="13"/>
      <c r="C1669" s="12"/>
      <c r="D1669" s="12"/>
      <c r="E1669" s="12"/>
      <c r="F1669" s="12"/>
      <c r="G1669" s="12"/>
      <c r="H1669" s="12"/>
      <c r="I1669" s="15"/>
      <c r="J1669" s="31"/>
      <c r="K1669" s="180"/>
      <c r="L1669" s="40"/>
      <c r="M1669" s="14"/>
      <c r="N1669" s="16"/>
      <c r="O1669" s="49"/>
      <c r="P1669" s="64"/>
      <c r="Q1669" s="18"/>
      <c r="R1669" s="181">
        <f t="shared" si="231"/>
        <v>0</v>
      </c>
      <c r="S1669" s="181">
        <f t="shared" si="232"/>
        <v>0</v>
      </c>
      <c r="T1669" s="181">
        <f t="shared" si="233"/>
        <v>0</v>
      </c>
      <c r="AQ1669" s="1">
        <f>COUNT(L$11:L1669)</f>
        <v>37</v>
      </c>
      <c r="AR1669" s="43">
        <f t="shared" si="234"/>
        <v>40933</v>
      </c>
      <c r="AS1669" s="44">
        <f t="shared" si="235"/>
        <v>89.120000000000019</v>
      </c>
      <c r="AT1669" s="10" t="str">
        <f t="shared" si="236"/>
        <v/>
      </c>
      <c r="AU1669" s="20" t="str">
        <f t="shared" si="237"/>
        <v/>
      </c>
      <c r="AV1669" s="42">
        <f t="shared" si="238"/>
        <v>1</v>
      </c>
      <c r="AW1669" s="89">
        <f t="shared" si="239"/>
        <v>0</v>
      </c>
      <c r="AX1669" s="168"/>
      <c r="AY1669" s="60"/>
      <c r="AZ1669" s="61"/>
      <c r="BB1669" s="61" t="str">
        <f>IF(Settings!I1665&lt;&gt;"",Settings!I1665,"")</f>
        <v/>
      </c>
    </row>
    <row r="1670" spans="2:54" x14ac:dyDescent="0.2">
      <c r="B1670" s="13"/>
      <c r="C1670" s="12"/>
      <c r="D1670" s="12"/>
      <c r="E1670" s="12"/>
      <c r="F1670" s="12"/>
      <c r="G1670" s="12"/>
      <c r="H1670" s="12"/>
      <c r="I1670" s="15"/>
      <c r="J1670" s="31"/>
      <c r="K1670" s="180"/>
      <c r="L1670" s="40"/>
      <c r="M1670" s="14"/>
      <c r="N1670" s="16"/>
      <c r="O1670" s="49"/>
      <c r="P1670" s="64"/>
      <c r="Q1670" s="18"/>
      <c r="R1670" s="181">
        <f t="shared" si="231"/>
        <v>0</v>
      </c>
      <c r="S1670" s="181">
        <f t="shared" si="232"/>
        <v>0</v>
      </c>
      <c r="T1670" s="181">
        <f t="shared" si="233"/>
        <v>0</v>
      </c>
      <c r="AQ1670" s="1">
        <f>COUNT(L$11:L1670)</f>
        <v>37</v>
      </c>
      <c r="AR1670" s="43">
        <f t="shared" si="234"/>
        <v>40933</v>
      </c>
      <c r="AS1670" s="44">
        <f t="shared" si="235"/>
        <v>89.120000000000019</v>
      </c>
      <c r="AT1670" s="10" t="str">
        <f t="shared" si="236"/>
        <v/>
      </c>
      <c r="AU1670" s="20" t="str">
        <f t="shared" si="237"/>
        <v/>
      </c>
      <c r="AV1670" s="42">
        <f t="shared" si="238"/>
        <v>1</v>
      </c>
      <c r="AW1670" s="89">
        <f t="shared" si="239"/>
        <v>0</v>
      </c>
      <c r="AX1670" s="168"/>
      <c r="AY1670" s="60"/>
      <c r="AZ1670" s="61"/>
      <c r="BB1670" s="61" t="str">
        <f>IF(Settings!I1666&lt;&gt;"",Settings!I1666,"")</f>
        <v/>
      </c>
    </row>
    <row r="1671" spans="2:54" x14ac:dyDescent="0.2">
      <c r="B1671" s="13"/>
      <c r="C1671" s="12"/>
      <c r="D1671" s="12"/>
      <c r="E1671" s="12"/>
      <c r="F1671" s="12"/>
      <c r="G1671" s="12"/>
      <c r="H1671" s="12"/>
      <c r="I1671" s="15"/>
      <c r="J1671" s="31"/>
      <c r="K1671" s="180"/>
      <c r="L1671" s="40"/>
      <c r="M1671" s="14"/>
      <c r="N1671" s="16"/>
      <c r="O1671" s="49"/>
      <c r="P1671" s="64"/>
      <c r="Q1671" s="18"/>
      <c r="R1671" s="181">
        <f t="shared" si="231"/>
        <v>0</v>
      </c>
      <c r="S1671" s="181">
        <f t="shared" si="232"/>
        <v>0</v>
      </c>
      <c r="T1671" s="181">
        <f t="shared" si="233"/>
        <v>0</v>
      </c>
      <c r="AQ1671" s="1">
        <f>COUNT(L$11:L1671)</f>
        <v>37</v>
      </c>
      <c r="AR1671" s="43">
        <f t="shared" si="234"/>
        <v>40933</v>
      </c>
      <c r="AS1671" s="44">
        <f t="shared" si="235"/>
        <v>89.120000000000019</v>
      </c>
      <c r="AT1671" s="10" t="str">
        <f t="shared" si="236"/>
        <v/>
      </c>
      <c r="AU1671" s="20" t="str">
        <f t="shared" si="237"/>
        <v/>
      </c>
      <c r="AV1671" s="42">
        <f t="shared" si="238"/>
        <v>1</v>
      </c>
      <c r="AW1671" s="89">
        <f t="shared" si="239"/>
        <v>0</v>
      </c>
      <c r="AX1671" s="168"/>
      <c r="AY1671" s="60"/>
      <c r="AZ1671" s="61"/>
      <c r="BB1671" s="61" t="str">
        <f>IF(Settings!I1667&lt;&gt;"",Settings!I1667,"")</f>
        <v/>
      </c>
    </row>
    <row r="1672" spans="2:54" x14ac:dyDescent="0.2">
      <c r="B1672" s="13"/>
      <c r="C1672" s="12"/>
      <c r="D1672" s="12"/>
      <c r="E1672" s="12"/>
      <c r="F1672" s="12"/>
      <c r="G1672" s="12"/>
      <c r="H1672" s="12"/>
      <c r="I1672" s="15"/>
      <c r="J1672" s="31"/>
      <c r="K1672" s="180"/>
      <c r="L1672" s="40"/>
      <c r="M1672" s="14"/>
      <c r="N1672" s="16"/>
      <c r="O1672" s="49"/>
      <c r="P1672" s="64"/>
      <c r="Q1672" s="18"/>
      <c r="R1672" s="181">
        <f t="shared" si="231"/>
        <v>0</v>
      </c>
      <c r="S1672" s="181">
        <f t="shared" si="232"/>
        <v>0</v>
      </c>
      <c r="T1672" s="181">
        <f t="shared" si="233"/>
        <v>0</v>
      </c>
      <c r="AQ1672" s="1">
        <f>COUNT(L$11:L1672)</f>
        <v>37</v>
      </c>
      <c r="AR1672" s="43">
        <f t="shared" si="234"/>
        <v>40933</v>
      </c>
      <c r="AS1672" s="44">
        <f t="shared" si="235"/>
        <v>89.120000000000019</v>
      </c>
      <c r="AT1672" s="10" t="str">
        <f t="shared" si="236"/>
        <v/>
      </c>
      <c r="AU1672" s="20" t="str">
        <f t="shared" si="237"/>
        <v/>
      </c>
      <c r="AV1672" s="42">
        <f t="shared" si="238"/>
        <v>1</v>
      </c>
      <c r="AW1672" s="89">
        <f t="shared" si="239"/>
        <v>0</v>
      </c>
      <c r="AX1672" s="168"/>
      <c r="AY1672" s="60"/>
      <c r="AZ1672" s="61"/>
      <c r="BB1672" s="61" t="str">
        <f>IF(Settings!I1668&lt;&gt;"",Settings!I1668,"")</f>
        <v/>
      </c>
    </row>
    <row r="1673" spans="2:54" x14ac:dyDescent="0.2">
      <c r="B1673" s="13"/>
      <c r="C1673" s="12"/>
      <c r="D1673" s="12"/>
      <c r="E1673" s="12"/>
      <c r="F1673" s="12"/>
      <c r="G1673" s="12"/>
      <c r="H1673" s="12"/>
      <c r="I1673" s="15"/>
      <c r="J1673" s="31"/>
      <c r="K1673" s="180"/>
      <c r="L1673" s="40"/>
      <c r="M1673" s="14"/>
      <c r="N1673" s="16"/>
      <c r="O1673" s="49"/>
      <c r="P1673" s="64"/>
      <c r="Q1673" s="18"/>
      <c r="R1673" s="181">
        <f t="shared" si="231"/>
        <v>0</v>
      </c>
      <c r="S1673" s="181">
        <f t="shared" si="232"/>
        <v>0</v>
      </c>
      <c r="T1673" s="181">
        <f t="shared" si="233"/>
        <v>0</v>
      </c>
      <c r="AQ1673" s="1">
        <f>COUNT(L$11:L1673)</f>
        <v>37</v>
      </c>
      <c r="AR1673" s="43">
        <f t="shared" si="234"/>
        <v>40933</v>
      </c>
      <c r="AS1673" s="44">
        <f t="shared" si="235"/>
        <v>89.120000000000019</v>
      </c>
      <c r="AT1673" s="10" t="str">
        <f t="shared" si="236"/>
        <v/>
      </c>
      <c r="AU1673" s="20" t="str">
        <f t="shared" si="237"/>
        <v/>
      </c>
      <c r="AV1673" s="42">
        <f t="shared" si="238"/>
        <v>1</v>
      </c>
      <c r="AW1673" s="89">
        <f t="shared" si="239"/>
        <v>0</v>
      </c>
      <c r="AX1673" s="168"/>
      <c r="AY1673" s="60"/>
      <c r="AZ1673" s="61"/>
      <c r="BB1673" s="61" t="str">
        <f>IF(Settings!I1669&lt;&gt;"",Settings!I1669,"")</f>
        <v/>
      </c>
    </row>
    <row r="1674" spans="2:54" x14ac:dyDescent="0.2">
      <c r="B1674" s="13"/>
      <c r="C1674" s="12"/>
      <c r="D1674" s="12"/>
      <c r="E1674" s="12"/>
      <c r="F1674" s="12"/>
      <c r="G1674" s="12"/>
      <c r="H1674" s="12"/>
      <c r="I1674" s="15"/>
      <c r="J1674" s="31"/>
      <c r="K1674" s="180"/>
      <c r="L1674" s="40"/>
      <c r="M1674" s="14"/>
      <c r="N1674" s="16"/>
      <c r="O1674" s="49"/>
      <c r="P1674" s="64"/>
      <c r="Q1674" s="18"/>
      <c r="R1674" s="181">
        <f t="shared" si="231"/>
        <v>0</v>
      </c>
      <c r="S1674" s="181">
        <f t="shared" si="232"/>
        <v>0</v>
      </c>
      <c r="T1674" s="181">
        <f t="shared" si="233"/>
        <v>0</v>
      </c>
      <c r="AQ1674" s="1">
        <f>COUNT(L$11:L1674)</f>
        <v>37</v>
      </c>
      <c r="AR1674" s="43">
        <f t="shared" si="234"/>
        <v>40933</v>
      </c>
      <c r="AS1674" s="44">
        <f t="shared" si="235"/>
        <v>89.120000000000019</v>
      </c>
      <c r="AT1674" s="10" t="str">
        <f t="shared" si="236"/>
        <v/>
      </c>
      <c r="AU1674" s="20" t="str">
        <f t="shared" si="237"/>
        <v/>
      </c>
      <c r="AV1674" s="42">
        <f t="shared" si="238"/>
        <v>1</v>
      </c>
      <c r="AW1674" s="89">
        <f t="shared" si="239"/>
        <v>0</v>
      </c>
      <c r="AX1674" s="168"/>
      <c r="AY1674" s="60"/>
      <c r="AZ1674" s="61"/>
      <c r="BB1674" s="61" t="str">
        <f>IF(Settings!I1670&lt;&gt;"",Settings!I1670,"")</f>
        <v/>
      </c>
    </row>
    <row r="1675" spans="2:54" x14ac:dyDescent="0.2">
      <c r="B1675" s="13"/>
      <c r="C1675" s="12"/>
      <c r="D1675" s="12"/>
      <c r="E1675" s="12"/>
      <c r="F1675" s="12"/>
      <c r="G1675" s="12"/>
      <c r="H1675" s="12"/>
      <c r="I1675" s="15"/>
      <c r="J1675" s="31"/>
      <c r="K1675" s="180"/>
      <c r="L1675" s="40"/>
      <c r="M1675" s="14"/>
      <c r="N1675" s="16"/>
      <c r="O1675" s="49"/>
      <c r="P1675" s="64"/>
      <c r="Q1675" s="18"/>
      <c r="R1675" s="181">
        <f t="shared" si="231"/>
        <v>0</v>
      </c>
      <c r="S1675" s="181">
        <f t="shared" si="232"/>
        <v>0</v>
      </c>
      <c r="T1675" s="181">
        <f t="shared" si="233"/>
        <v>0</v>
      </c>
      <c r="AQ1675" s="1">
        <f>COUNT(L$11:L1675)</f>
        <v>37</v>
      </c>
      <c r="AR1675" s="43">
        <f t="shared" si="234"/>
        <v>40933</v>
      </c>
      <c r="AS1675" s="44">
        <f t="shared" si="235"/>
        <v>89.120000000000019</v>
      </c>
      <c r="AT1675" s="10" t="str">
        <f t="shared" si="236"/>
        <v/>
      </c>
      <c r="AU1675" s="20" t="str">
        <f t="shared" si="237"/>
        <v/>
      </c>
      <c r="AV1675" s="42">
        <f t="shared" si="238"/>
        <v>1</v>
      </c>
      <c r="AW1675" s="89">
        <f t="shared" si="239"/>
        <v>0</v>
      </c>
      <c r="AX1675" s="168"/>
      <c r="AY1675" s="60"/>
      <c r="AZ1675" s="61"/>
      <c r="BB1675" s="61" t="str">
        <f>IF(Settings!I1671&lt;&gt;"",Settings!I1671,"")</f>
        <v/>
      </c>
    </row>
    <row r="1676" spans="2:54" x14ac:dyDescent="0.2">
      <c r="B1676" s="13"/>
      <c r="C1676" s="12"/>
      <c r="D1676" s="12"/>
      <c r="E1676" s="12"/>
      <c r="F1676" s="12"/>
      <c r="G1676" s="12"/>
      <c r="H1676" s="12"/>
      <c r="I1676" s="15"/>
      <c r="J1676" s="31"/>
      <c r="K1676" s="180"/>
      <c r="L1676" s="40"/>
      <c r="M1676" s="14"/>
      <c r="N1676" s="16"/>
      <c r="O1676" s="49"/>
      <c r="P1676" s="64"/>
      <c r="Q1676" s="18"/>
      <c r="R1676" s="181">
        <f t="shared" ref="R1676:R1739" si="240">ROUND(IF(M1676&lt;&gt;"Y",IF(P1676&lt;&gt;"Y",K1676,K1676*(AV1676-1)),0),ROUNDING)</f>
        <v>0</v>
      </c>
      <c r="S1676" s="181">
        <f t="shared" ref="S1676:S1739" si="241">ROUND(IF(O1676&gt;0,IF(M1676="Y",AW1676*(1-O1676),IF(AW1676&gt;R1676,R1676 + (AW1676 - R1676)*(1-O1676),AW1676)),AW1676),ROUNDING)</f>
        <v>0</v>
      </c>
      <c r="T1676" s="181">
        <f t="shared" ref="T1676:T1739" si="242">ROUND(IF(N1676="P",0,IF(OR(M1676="N",M1676=""),S1676-R1676,S1676)),ROUNDING)</f>
        <v>0</v>
      </c>
      <c r="AQ1676" s="1">
        <f>COUNT(L$11:L1676)</f>
        <v>37</v>
      </c>
      <c r="AR1676" s="43">
        <f t="shared" si="234"/>
        <v>40933</v>
      </c>
      <c r="AS1676" s="44">
        <f t="shared" si="235"/>
        <v>89.120000000000019</v>
      </c>
      <c r="AT1676" s="10" t="str">
        <f t="shared" si="236"/>
        <v/>
      </c>
      <c r="AU1676" s="20" t="str">
        <f t="shared" si="237"/>
        <v/>
      </c>
      <c r="AV1676" s="42">
        <f t="shared" si="238"/>
        <v>1</v>
      </c>
      <c r="AW1676" s="89">
        <f t="shared" si="239"/>
        <v>0</v>
      </c>
      <c r="AX1676" s="168"/>
      <c r="AY1676" s="60"/>
      <c r="AZ1676" s="61"/>
      <c r="BB1676" s="61" t="str">
        <f>IF(Settings!I1672&lt;&gt;"",Settings!I1672,"")</f>
        <v/>
      </c>
    </row>
    <row r="1677" spans="2:54" x14ac:dyDescent="0.2">
      <c r="B1677" s="13"/>
      <c r="C1677" s="12"/>
      <c r="D1677" s="12"/>
      <c r="E1677" s="12"/>
      <c r="F1677" s="12"/>
      <c r="G1677" s="12"/>
      <c r="H1677" s="12"/>
      <c r="I1677" s="15"/>
      <c r="J1677" s="31"/>
      <c r="K1677" s="180"/>
      <c r="L1677" s="40"/>
      <c r="M1677" s="14"/>
      <c r="N1677" s="16"/>
      <c r="O1677" s="49"/>
      <c r="P1677" s="64"/>
      <c r="Q1677" s="18"/>
      <c r="R1677" s="181">
        <f t="shared" si="240"/>
        <v>0</v>
      </c>
      <c r="S1677" s="181">
        <f t="shared" si="241"/>
        <v>0</v>
      </c>
      <c r="T1677" s="181">
        <f t="shared" si="242"/>
        <v>0</v>
      </c>
      <c r="AQ1677" s="1">
        <f>COUNT(L$11:L1677)</f>
        <v>37</v>
      </c>
      <c r="AR1677" s="43">
        <f t="shared" ref="AR1677:AR1740" si="243">IF(B1677&gt;2,B1677,AR1676)</f>
        <v>40933</v>
      </c>
      <c r="AS1677" s="44">
        <f t="shared" ref="AS1677:AS1740" si="244">AS1676+T1677</f>
        <v>89.120000000000019</v>
      </c>
      <c r="AT1677" s="10" t="str">
        <f t="shared" ref="AT1677:AT1740" si="245">IF(N1677="P",IF(P1677&lt;&gt;"Y",IF(M1677&lt;&gt;"Y",K1677*AV1677,K1677*AV1677-K1677),IF(M1677&lt;&gt;"Y",K1677 + K1677*(AV1677-1),K1677)),"")</f>
        <v/>
      </c>
      <c r="AU1677" s="20" t="str">
        <f t="shared" ref="AU1677:AU1740" si="246">IF(M1677="Y",IF(P1677="Y",K1677*(AV1677-1),K1677),"")</f>
        <v/>
      </c>
      <c r="AV1677" s="42">
        <f t="shared" ref="AV1677:AV1740" si="247">IF(L1677&lt;&gt;"",IF(ODDS_TYPE=1,L1677,IF(ODDS_TYPE=2,IF(L1677&gt;0,1+L1677/100,IF(L1677&lt;0,1-100/L1677,1)),IF(ODDS_TYPE=3,1+L1677,IF(ODDS_TYPE=4,1+L1677,IF(ODDS_TYPE=5,IF(L1677&gt;0,1+L1677,1-1/L1677),IF(ODDS_TYPE=6,IF(L1677&gt;=0,L1677+1,1-1/L1677),1)))))),1)</f>
        <v>1</v>
      </c>
      <c r="AW1677" s="89">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68"/>
      <c r="AY1677" s="60"/>
      <c r="AZ1677" s="61"/>
      <c r="BB1677" s="61" t="str">
        <f>IF(Settings!I1673&lt;&gt;"",Settings!I1673,"")</f>
        <v/>
      </c>
    </row>
    <row r="1678" spans="2:54" x14ac:dyDescent="0.2">
      <c r="B1678" s="13"/>
      <c r="C1678" s="12"/>
      <c r="D1678" s="12"/>
      <c r="E1678" s="12"/>
      <c r="F1678" s="12"/>
      <c r="G1678" s="12"/>
      <c r="H1678" s="12"/>
      <c r="I1678" s="15"/>
      <c r="J1678" s="31"/>
      <c r="K1678" s="180"/>
      <c r="L1678" s="40"/>
      <c r="M1678" s="14"/>
      <c r="N1678" s="16"/>
      <c r="O1678" s="49"/>
      <c r="P1678" s="64"/>
      <c r="Q1678" s="18"/>
      <c r="R1678" s="181">
        <f t="shared" si="240"/>
        <v>0</v>
      </c>
      <c r="S1678" s="181">
        <f t="shared" si="241"/>
        <v>0</v>
      </c>
      <c r="T1678" s="181">
        <f t="shared" si="242"/>
        <v>0</v>
      </c>
      <c r="AQ1678" s="1">
        <f>COUNT(L$11:L1678)</f>
        <v>37</v>
      </c>
      <c r="AR1678" s="43">
        <f t="shared" si="243"/>
        <v>40933</v>
      </c>
      <c r="AS1678" s="44">
        <f t="shared" si="244"/>
        <v>89.120000000000019</v>
      </c>
      <c r="AT1678" s="10" t="str">
        <f t="shared" si="245"/>
        <v/>
      </c>
      <c r="AU1678" s="20" t="str">
        <f t="shared" si="246"/>
        <v/>
      </c>
      <c r="AV1678" s="42">
        <f t="shared" si="247"/>
        <v>1</v>
      </c>
      <c r="AW1678" s="89">
        <f t="shared" si="248"/>
        <v>0</v>
      </c>
      <c r="AX1678" s="168"/>
      <c r="AY1678" s="60"/>
      <c r="AZ1678" s="61"/>
      <c r="BB1678" s="61" t="str">
        <f>IF(Settings!I1674&lt;&gt;"",Settings!I1674,"")</f>
        <v/>
      </c>
    </row>
    <row r="1679" spans="2:54" x14ac:dyDescent="0.2">
      <c r="B1679" s="13"/>
      <c r="C1679" s="12"/>
      <c r="D1679" s="12"/>
      <c r="E1679" s="12"/>
      <c r="F1679" s="12"/>
      <c r="G1679" s="12"/>
      <c r="H1679" s="12"/>
      <c r="I1679" s="15"/>
      <c r="J1679" s="31"/>
      <c r="K1679" s="180"/>
      <c r="L1679" s="40"/>
      <c r="M1679" s="14"/>
      <c r="N1679" s="16"/>
      <c r="O1679" s="49"/>
      <c r="P1679" s="64"/>
      <c r="Q1679" s="18"/>
      <c r="R1679" s="181">
        <f t="shared" si="240"/>
        <v>0</v>
      </c>
      <c r="S1679" s="181">
        <f t="shared" si="241"/>
        <v>0</v>
      </c>
      <c r="T1679" s="181">
        <f t="shared" si="242"/>
        <v>0</v>
      </c>
      <c r="AQ1679" s="1">
        <f>COUNT(L$11:L1679)</f>
        <v>37</v>
      </c>
      <c r="AR1679" s="43">
        <f t="shared" si="243"/>
        <v>40933</v>
      </c>
      <c r="AS1679" s="44">
        <f t="shared" si="244"/>
        <v>89.120000000000019</v>
      </c>
      <c r="AT1679" s="10" t="str">
        <f t="shared" si="245"/>
        <v/>
      </c>
      <c r="AU1679" s="20" t="str">
        <f t="shared" si="246"/>
        <v/>
      </c>
      <c r="AV1679" s="42">
        <f t="shared" si="247"/>
        <v>1</v>
      </c>
      <c r="AW1679" s="89">
        <f t="shared" si="248"/>
        <v>0</v>
      </c>
      <c r="AX1679" s="168"/>
      <c r="AY1679" s="60"/>
      <c r="AZ1679" s="61"/>
      <c r="BB1679" s="61" t="str">
        <f>IF(Settings!I1675&lt;&gt;"",Settings!I1675,"")</f>
        <v/>
      </c>
    </row>
    <row r="1680" spans="2:54" x14ac:dyDescent="0.2">
      <c r="B1680" s="13"/>
      <c r="C1680" s="12"/>
      <c r="D1680" s="12"/>
      <c r="E1680" s="12"/>
      <c r="F1680" s="12"/>
      <c r="G1680" s="12"/>
      <c r="H1680" s="12"/>
      <c r="I1680" s="15"/>
      <c r="J1680" s="31"/>
      <c r="K1680" s="180"/>
      <c r="L1680" s="40"/>
      <c r="M1680" s="14"/>
      <c r="N1680" s="16"/>
      <c r="O1680" s="49"/>
      <c r="P1680" s="64"/>
      <c r="Q1680" s="18"/>
      <c r="R1680" s="181">
        <f t="shared" si="240"/>
        <v>0</v>
      </c>
      <c r="S1680" s="181">
        <f t="shared" si="241"/>
        <v>0</v>
      </c>
      <c r="T1680" s="181">
        <f t="shared" si="242"/>
        <v>0</v>
      </c>
      <c r="AQ1680" s="1">
        <f>COUNT(L$11:L1680)</f>
        <v>37</v>
      </c>
      <c r="AR1680" s="43">
        <f t="shared" si="243"/>
        <v>40933</v>
      </c>
      <c r="AS1680" s="44">
        <f t="shared" si="244"/>
        <v>89.120000000000019</v>
      </c>
      <c r="AT1680" s="10" t="str">
        <f t="shared" si="245"/>
        <v/>
      </c>
      <c r="AU1680" s="20" t="str">
        <f t="shared" si="246"/>
        <v/>
      </c>
      <c r="AV1680" s="42">
        <f t="shared" si="247"/>
        <v>1</v>
      </c>
      <c r="AW1680" s="89">
        <f t="shared" si="248"/>
        <v>0</v>
      </c>
      <c r="AX1680" s="168"/>
      <c r="AY1680" s="60"/>
      <c r="AZ1680" s="61"/>
      <c r="BB1680" s="61" t="str">
        <f>IF(Settings!I1676&lt;&gt;"",Settings!I1676,"")</f>
        <v/>
      </c>
    </row>
    <row r="1681" spans="2:54" x14ac:dyDescent="0.2">
      <c r="B1681" s="13"/>
      <c r="C1681" s="12"/>
      <c r="D1681" s="12"/>
      <c r="E1681" s="12"/>
      <c r="F1681" s="12"/>
      <c r="G1681" s="12"/>
      <c r="H1681" s="12"/>
      <c r="I1681" s="15"/>
      <c r="J1681" s="31"/>
      <c r="K1681" s="180"/>
      <c r="L1681" s="40"/>
      <c r="M1681" s="14"/>
      <c r="N1681" s="16"/>
      <c r="O1681" s="49"/>
      <c r="P1681" s="64"/>
      <c r="Q1681" s="18"/>
      <c r="R1681" s="181">
        <f t="shared" si="240"/>
        <v>0</v>
      </c>
      <c r="S1681" s="181">
        <f t="shared" si="241"/>
        <v>0</v>
      </c>
      <c r="T1681" s="181">
        <f t="shared" si="242"/>
        <v>0</v>
      </c>
      <c r="AQ1681" s="1">
        <f>COUNT(L$11:L1681)</f>
        <v>37</v>
      </c>
      <c r="AR1681" s="43">
        <f t="shared" si="243"/>
        <v>40933</v>
      </c>
      <c r="AS1681" s="44">
        <f t="shared" si="244"/>
        <v>89.120000000000019</v>
      </c>
      <c r="AT1681" s="10" t="str">
        <f t="shared" si="245"/>
        <v/>
      </c>
      <c r="AU1681" s="20" t="str">
        <f t="shared" si="246"/>
        <v/>
      </c>
      <c r="AV1681" s="42">
        <f t="shared" si="247"/>
        <v>1</v>
      </c>
      <c r="AW1681" s="89">
        <f t="shared" si="248"/>
        <v>0</v>
      </c>
      <c r="AX1681" s="168"/>
      <c r="AY1681" s="60"/>
      <c r="AZ1681" s="61"/>
      <c r="BB1681" s="61" t="str">
        <f>IF(Settings!I1677&lt;&gt;"",Settings!I1677,"")</f>
        <v/>
      </c>
    </row>
    <row r="1682" spans="2:54" x14ac:dyDescent="0.2">
      <c r="B1682" s="13"/>
      <c r="C1682" s="12"/>
      <c r="D1682" s="12"/>
      <c r="E1682" s="12"/>
      <c r="F1682" s="12"/>
      <c r="G1682" s="12"/>
      <c r="H1682" s="12"/>
      <c r="I1682" s="15"/>
      <c r="J1682" s="31"/>
      <c r="K1682" s="180"/>
      <c r="L1682" s="40"/>
      <c r="M1682" s="14"/>
      <c r="N1682" s="16"/>
      <c r="O1682" s="49"/>
      <c r="P1682" s="64"/>
      <c r="Q1682" s="18"/>
      <c r="R1682" s="181">
        <f t="shared" si="240"/>
        <v>0</v>
      </c>
      <c r="S1682" s="181">
        <f t="shared" si="241"/>
        <v>0</v>
      </c>
      <c r="T1682" s="181">
        <f t="shared" si="242"/>
        <v>0</v>
      </c>
      <c r="AQ1682" s="1">
        <f>COUNT(L$11:L1682)</f>
        <v>37</v>
      </c>
      <c r="AR1682" s="43">
        <f t="shared" si="243"/>
        <v>40933</v>
      </c>
      <c r="AS1682" s="44">
        <f t="shared" si="244"/>
        <v>89.120000000000019</v>
      </c>
      <c r="AT1682" s="10" t="str">
        <f t="shared" si="245"/>
        <v/>
      </c>
      <c r="AU1682" s="20" t="str">
        <f t="shared" si="246"/>
        <v/>
      </c>
      <c r="AV1682" s="42">
        <f t="shared" si="247"/>
        <v>1</v>
      </c>
      <c r="AW1682" s="89">
        <f t="shared" si="248"/>
        <v>0</v>
      </c>
      <c r="AX1682" s="168"/>
      <c r="AY1682" s="60"/>
      <c r="AZ1682" s="61"/>
      <c r="BB1682" s="61" t="str">
        <f>IF(Settings!I1678&lt;&gt;"",Settings!I1678,"")</f>
        <v/>
      </c>
    </row>
    <row r="1683" spans="2:54" x14ac:dyDescent="0.2">
      <c r="B1683" s="13"/>
      <c r="C1683" s="12"/>
      <c r="D1683" s="12"/>
      <c r="E1683" s="12"/>
      <c r="F1683" s="12"/>
      <c r="G1683" s="12"/>
      <c r="H1683" s="12"/>
      <c r="I1683" s="15"/>
      <c r="J1683" s="31"/>
      <c r="K1683" s="180"/>
      <c r="L1683" s="40"/>
      <c r="M1683" s="14"/>
      <c r="N1683" s="16"/>
      <c r="O1683" s="49"/>
      <c r="P1683" s="64"/>
      <c r="Q1683" s="18"/>
      <c r="R1683" s="181">
        <f t="shared" si="240"/>
        <v>0</v>
      </c>
      <c r="S1683" s="181">
        <f t="shared" si="241"/>
        <v>0</v>
      </c>
      <c r="T1683" s="181">
        <f t="shared" si="242"/>
        <v>0</v>
      </c>
      <c r="AQ1683" s="1">
        <f>COUNT(L$11:L1683)</f>
        <v>37</v>
      </c>
      <c r="AR1683" s="43">
        <f t="shared" si="243"/>
        <v>40933</v>
      </c>
      <c r="AS1683" s="44">
        <f t="shared" si="244"/>
        <v>89.120000000000019</v>
      </c>
      <c r="AT1683" s="10" t="str">
        <f t="shared" si="245"/>
        <v/>
      </c>
      <c r="AU1683" s="20" t="str">
        <f t="shared" si="246"/>
        <v/>
      </c>
      <c r="AV1683" s="42">
        <f t="shared" si="247"/>
        <v>1</v>
      </c>
      <c r="AW1683" s="89">
        <f t="shared" si="248"/>
        <v>0</v>
      </c>
      <c r="AX1683" s="168"/>
      <c r="AY1683" s="60"/>
      <c r="AZ1683" s="61"/>
      <c r="BB1683" s="61" t="str">
        <f>IF(Settings!I1679&lt;&gt;"",Settings!I1679,"")</f>
        <v/>
      </c>
    </row>
    <row r="1684" spans="2:54" x14ac:dyDescent="0.2">
      <c r="B1684" s="13"/>
      <c r="C1684" s="12"/>
      <c r="D1684" s="12"/>
      <c r="E1684" s="12"/>
      <c r="F1684" s="12"/>
      <c r="G1684" s="12"/>
      <c r="H1684" s="12"/>
      <c r="I1684" s="15"/>
      <c r="J1684" s="31"/>
      <c r="K1684" s="180"/>
      <c r="L1684" s="40"/>
      <c r="M1684" s="14"/>
      <c r="N1684" s="16"/>
      <c r="O1684" s="49"/>
      <c r="P1684" s="64"/>
      <c r="Q1684" s="18"/>
      <c r="R1684" s="181">
        <f t="shared" si="240"/>
        <v>0</v>
      </c>
      <c r="S1684" s="181">
        <f t="shared" si="241"/>
        <v>0</v>
      </c>
      <c r="T1684" s="181">
        <f t="shared" si="242"/>
        <v>0</v>
      </c>
      <c r="AQ1684" s="1">
        <f>COUNT(L$11:L1684)</f>
        <v>37</v>
      </c>
      <c r="AR1684" s="43">
        <f t="shared" si="243"/>
        <v>40933</v>
      </c>
      <c r="AS1684" s="44">
        <f t="shared" si="244"/>
        <v>89.120000000000019</v>
      </c>
      <c r="AT1684" s="10" t="str">
        <f t="shared" si="245"/>
        <v/>
      </c>
      <c r="AU1684" s="20" t="str">
        <f t="shared" si="246"/>
        <v/>
      </c>
      <c r="AV1684" s="42">
        <f t="shared" si="247"/>
        <v>1</v>
      </c>
      <c r="AW1684" s="89">
        <f t="shared" si="248"/>
        <v>0</v>
      </c>
      <c r="AX1684" s="168"/>
      <c r="AY1684" s="60"/>
      <c r="AZ1684" s="61"/>
      <c r="BB1684" s="61" t="str">
        <f>IF(Settings!I1680&lt;&gt;"",Settings!I1680,"")</f>
        <v/>
      </c>
    </row>
    <row r="1685" spans="2:54" x14ac:dyDescent="0.2">
      <c r="B1685" s="13"/>
      <c r="C1685" s="12"/>
      <c r="D1685" s="12"/>
      <c r="E1685" s="12"/>
      <c r="F1685" s="12"/>
      <c r="G1685" s="12"/>
      <c r="H1685" s="12"/>
      <c r="I1685" s="15"/>
      <c r="J1685" s="31"/>
      <c r="K1685" s="180"/>
      <c r="L1685" s="40"/>
      <c r="M1685" s="14"/>
      <c r="N1685" s="16"/>
      <c r="O1685" s="49"/>
      <c r="P1685" s="64"/>
      <c r="Q1685" s="18"/>
      <c r="R1685" s="181">
        <f t="shared" si="240"/>
        <v>0</v>
      </c>
      <c r="S1685" s="181">
        <f t="shared" si="241"/>
        <v>0</v>
      </c>
      <c r="T1685" s="181">
        <f t="shared" si="242"/>
        <v>0</v>
      </c>
      <c r="AQ1685" s="1">
        <f>COUNT(L$11:L1685)</f>
        <v>37</v>
      </c>
      <c r="AR1685" s="43">
        <f t="shared" si="243"/>
        <v>40933</v>
      </c>
      <c r="AS1685" s="44">
        <f t="shared" si="244"/>
        <v>89.120000000000019</v>
      </c>
      <c r="AT1685" s="10" t="str">
        <f t="shared" si="245"/>
        <v/>
      </c>
      <c r="AU1685" s="20" t="str">
        <f t="shared" si="246"/>
        <v/>
      </c>
      <c r="AV1685" s="42">
        <f t="shared" si="247"/>
        <v>1</v>
      </c>
      <c r="AW1685" s="89">
        <f t="shared" si="248"/>
        <v>0</v>
      </c>
      <c r="AX1685" s="168"/>
      <c r="AY1685" s="60"/>
      <c r="AZ1685" s="61"/>
      <c r="BB1685" s="61" t="str">
        <f>IF(Settings!I1681&lt;&gt;"",Settings!I1681,"")</f>
        <v/>
      </c>
    </row>
    <row r="1686" spans="2:54" x14ac:dyDescent="0.2">
      <c r="B1686" s="13"/>
      <c r="C1686" s="12"/>
      <c r="D1686" s="12"/>
      <c r="E1686" s="12"/>
      <c r="F1686" s="12"/>
      <c r="G1686" s="12"/>
      <c r="H1686" s="12"/>
      <c r="I1686" s="15"/>
      <c r="J1686" s="31"/>
      <c r="K1686" s="180"/>
      <c r="L1686" s="40"/>
      <c r="M1686" s="14"/>
      <c r="N1686" s="16"/>
      <c r="O1686" s="49"/>
      <c r="P1686" s="64"/>
      <c r="Q1686" s="18"/>
      <c r="R1686" s="181">
        <f t="shared" si="240"/>
        <v>0</v>
      </c>
      <c r="S1686" s="181">
        <f t="shared" si="241"/>
        <v>0</v>
      </c>
      <c r="T1686" s="181">
        <f t="shared" si="242"/>
        <v>0</v>
      </c>
      <c r="AQ1686" s="1">
        <f>COUNT(L$11:L1686)</f>
        <v>37</v>
      </c>
      <c r="AR1686" s="43">
        <f t="shared" si="243"/>
        <v>40933</v>
      </c>
      <c r="AS1686" s="44">
        <f t="shared" si="244"/>
        <v>89.120000000000019</v>
      </c>
      <c r="AT1686" s="10" t="str">
        <f t="shared" si="245"/>
        <v/>
      </c>
      <c r="AU1686" s="20" t="str">
        <f t="shared" si="246"/>
        <v/>
      </c>
      <c r="AV1686" s="42">
        <f t="shared" si="247"/>
        <v>1</v>
      </c>
      <c r="AW1686" s="89">
        <f t="shared" si="248"/>
        <v>0</v>
      </c>
      <c r="AX1686" s="168"/>
      <c r="AY1686" s="60"/>
      <c r="AZ1686" s="61"/>
      <c r="BB1686" s="61" t="str">
        <f>IF(Settings!I1682&lt;&gt;"",Settings!I1682,"")</f>
        <v/>
      </c>
    </row>
    <row r="1687" spans="2:54" x14ac:dyDescent="0.2">
      <c r="B1687" s="13"/>
      <c r="C1687" s="12"/>
      <c r="D1687" s="12"/>
      <c r="E1687" s="12"/>
      <c r="F1687" s="12"/>
      <c r="G1687" s="12"/>
      <c r="H1687" s="12"/>
      <c r="I1687" s="15"/>
      <c r="J1687" s="31"/>
      <c r="K1687" s="180"/>
      <c r="L1687" s="40"/>
      <c r="M1687" s="14"/>
      <c r="N1687" s="16"/>
      <c r="O1687" s="49"/>
      <c r="P1687" s="64"/>
      <c r="Q1687" s="18"/>
      <c r="R1687" s="181">
        <f t="shared" si="240"/>
        <v>0</v>
      </c>
      <c r="S1687" s="181">
        <f t="shared" si="241"/>
        <v>0</v>
      </c>
      <c r="T1687" s="181">
        <f t="shared" si="242"/>
        <v>0</v>
      </c>
      <c r="AQ1687" s="1">
        <f>COUNT(L$11:L1687)</f>
        <v>37</v>
      </c>
      <c r="AR1687" s="43">
        <f t="shared" si="243"/>
        <v>40933</v>
      </c>
      <c r="AS1687" s="44">
        <f t="shared" si="244"/>
        <v>89.120000000000019</v>
      </c>
      <c r="AT1687" s="10" t="str">
        <f t="shared" si="245"/>
        <v/>
      </c>
      <c r="AU1687" s="20" t="str">
        <f t="shared" si="246"/>
        <v/>
      </c>
      <c r="AV1687" s="42">
        <f t="shared" si="247"/>
        <v>1</v>
      </c>
      <c r="AW1687" s="89">
        <f t="shared" si="248"/>
        <v>0</v>
      </c>
      <c r="AX1687" s="168"/>
      <c r="AY1687" s="60"/>
      <c r="AZ1687" s="61"/>
      <c r="BB1687" s="61" t="str">
        <f>IF(Settings!I1683&lt;&gt;"",Settings!I1683,"")</f>
        <v/>
      </c>
    </row>
    <row r="1688" spans="2:54" x14ac:dyDescent="0.2">
      <c r="B1688" s="13"/>
      <c r="C1688" s="12"/>
      <c r="D1688" s="12"/>
      <c r="E1688" s="12"/>
      <c r="F1688" s="12"/>
      <c r="G1688" s="12"/>
      <c r="H1688" s="12"/>
      <c r="I1688" s="15"/>
      <c r="J1688" s="31"/>
      <c r="K1688" s="180"/>
      <c r="L1688" s="40"/>
      <c r="M1688" s="14"/>
      <c r="N1688" s="16"/>
      <c r="O1688" s="49"/>
      <c r="P1688" s="64"/>
      <c r="Q1688" s="18"/>
      <c r="R1688" s="181">
        <f t="shared" si="240"/>
        <v>0</v>
      </c>
      <c r="S1688" s="181">
        <f t="shared" si="241"/>
        <v>0</v>
      </c>
      <c r="T1688" s="181">
        <f t="shared" si="242"/>
        <v>0</v>
      </c>
      <c r="AQ1688" s="1">
        <f>COUNT(L$11:L1688)</f>
        <v>37</v>
      </c>
      <c r="AR1688" s="43">
        <f t="shared" si="243"/>
        <v>40933</v>
      </c>
      <c r="AS1688" s="44">
        <f t="shared" si="244"/>
        <v>89.120000000000019</v>
      </c>
      <c r="AT1688" s="10" t="str">
        <f t="shared" si="245"/>
        <v/>
      </c>
      <c r="AU1688" s="20" t="str">
        <f t="shared" si="246"/>
        <v/>
      </c>
      <c r="AV1688" s="42">
        <f t="shared" si="247"/>
        <v>1</v>
      </c>
      <c r="AW1688" s="89">
        <f t="shared" si="248"/>
        <v>0</v>
      </c>
      <c r="AX1688" s="168"/>
      <c r="AY1688" s="60"/>
      <c r="AZ1688" s="61"/>
      <c r="BB1688" s="61" t="str">
        <f>IF(Settings!I1684&lt;&gt;"",Settings!I1684,"")</f>
        <v/>
      </c>
    </row>
    <row r="1689" spans="2:54" x14ac:dyDescent="0.2">
      <c r="B1689" s="13"/>
      <c r="C1689" s="12"/>
      <c r="D1689" s="12"/>
      <c r="E1689" s="12"/>
      <c r="F1689" s="12"/>
      <c r="G1689" s="12"/>
      <c r="H1689" s="12"/>
      <c r="I1689" s="15"/>
      <c r="J1689" s="31"/>
      <c r="K1689" s="180"/>
      <c r="L1689" s="40"/>
      <c r="M1689" s="14"/>
      <c r="N1689" s="16"/>
      <c r="O1689" s="49"/>
      <c r="P1689" s="64"/>
      <c r="Q1689" s="18"/>
      <c r="R1689" s="181">
        <f t="shared" si="240"/>
        <v>0</v>
      </c>
      <c r="S1689" s="181">
        <f t="shared" si="241"/>
        <v>0</v>
      </c>
      <c r="T1689" s="181">
        <f t="shared" si="242"/>
        <v>0</v>
      </c>
      <c r="AQ1689" s="1">
        <f>COUNT(L$11:L1689)</f>
        <v>37</v>
      </c>
      <c r="AR1689" s="43">
        <f t="shared" si="243"/>
        <v>40933</v>
      </c>
      <c r="AS1689" s="44">
        <f t="shared" si="244"/>
        <v>89.120000000000019</v>
      </c>
      <c r="AT1689" s="10" t="str">
        <f t="shared" si="245"/>
        <v/>
      </c>
      <c r="AU1689" s="20" t="str">
        <f t="shared" si="246"/>
        <v/>
      </c>
      <c r="AV1689" s="42">
        <f t="shared" si="247"/>
        <v>1</v>
      </c>
      <c r="AW1689" s="89">
        <f t="shared" si="248"/>
        <v>0</v>
      </c>
      <c r="AX1689" s="168"/>
      <c r="AY1689" s="60"/>
      <c r="AZ1689" s="61"/>
      <c r="BB1689" s="61" t="str">
        <f>IF(Settings!I1685&lt;&gt;"",Settings!I1685,"")</f>
        <v/>
      </c>
    </row>
    <row r="1690" spans="2:54" x14ac:dyDescent="0.2">
      <c r="B1690" s="13"/>
      <c r="C1690" s="12"/>
      <c r="D1690" s="12"/>
      <c r="E1690" s="12"/>
      <c r="F1690" s="12"/>
      <c r="G1690" s="12"/>
      <c r="H1690" s="12"/>
      <c r="I1690" s="15"/>
      <c r="J1690" s="31"/>
      <c r="K1690" s="180"/>
      <c r="L1690" s="40"/>
      <c r="M1690" s="14"/>
      <c r="N1690" s="16"/>
      <c r="O1690" s="49"/>
      <c r="P1690" s="64"/>
      <c r="Q1690" s="18"/>
      <c r="R1690" s="181">
        <f t="shared" si="240"/>
        <v>0</v>
      </c>
      <c r="S1690" s="181">
        <f t="shared" si="241"/>
        <v>0</v>
      </c>
      <c r="T1690" s="181">
        <f t="shared" si="242"/>
        <v>0</v>
      </c>
      <c r="AQ1690" s="1">
        <f>COUNT(L$11:L1690)</f>
        <v>37</v>
      </c>
      <c r="AR1690" s="43">
        <f t="shared" si="243"/>
        <v>40933</v>
      </c>
      <c r="AS1690" s="44">
        <f t="shared" si="244"/>
        <v>89.120000000000019</v>
      </c>
      <c r="AT1690" s="10" t="str">
        <f t="shared" si="245"/>
        <v/>
      </c>
      <c r="AU1690" s="20" t="str">
        <f t="shared" si="246"/>
        <v/>
      </c>
      <c r="AV1690" s="42">
        <f t="shared" si="247"/>
        <v>1</v>
      </c>
      <c r="AW1690" s="89">
        <f t="shared" si="248"/>
        <v>0</v>
      </c>
      <c r="AX1690" s="168"/>
      <c r="AY1690" s="60"/>
      <c r="AZ1690" s="61"/>
      <c r="BB1690" s="61" t="str">
        <f>IF(Settings!I1686&lt;&gt;"",Settings!I1686,"")</f>
        <v/>
      </c>
    </row>
    <row r="1691" spans="2:54" x14ac:dyDescent="0.2">
      <c r="B1691" s="13"/>
      <c r="C1691" s="12"/>
      <c r="D1691" s="12"/>
      <c r="E1691" s="12"/>
      <c r="F1691" s="12"/>
      <c r="G1691" s="12"/>
      <c r="H1691" s="12"/>
      <c r="I1691" s="15"/>
      <c r="J1691" s="31"/>
      <c r="K1691" s="180"/>
      <c r="L1691" s="40"/>
      <c r="M1691" s="14"/>
      <c r="N1691" s="16"/>
      <c r="O1691" s="49"/>
      <c r="P1691" s="64"/>
      <c r="Q1691" s="18"/>
      <c r="R1691" s="181">
        <f t="shared" si="240"/>
        <v>0</v>
      </c>
      <c r="S1691" s="181">
        <f t="shared" si="241"/>
        <v>0</v>
      </c>
      <c r="T1691" s="181">
        <f t="shared" si="242"/>
        <v>0</v>
      </c>
      <c r="AQ1691" s="1">
        <f>COUNT(L$11:L1691)</f>
        <v>37</v>
      </c>
      <c r="AR1691" s="43">
        <f t="shared" si="243"/>
        <v>40933</v>
      </c>
      <c r="AS1691" s="44">
        <f t="shared" si="244"/>
        <v>89.120000000000019</v>
      </c>
      <c r="AT1691" s="10" t="str">
        <f t="shared" si="245"/>
        <v/>
      </c>
      <c r="AU1691" s="20" t="str">
        <f t="shared" si="246"/>
        <v/>
      </c>
      <c r="AV1691" s="42">
        <f t="shared" si="247"/>
        <v>1</v>
      </c>
      <c r="AW1691" s="89">
        <f t="shared" si="248"/>
        <v>0</v>
      </c>
      <c r="AX1691" s="168"/>
      <c r="AY1691" s="60"/>
      <c r="AZ1691" s="61"/>
      <c r="BB1691" s="61" t="str">
        <f>IF(Settings!I1687&lt;&gt;"",Settings!I1687,"")</f>
        <v/>
      </c>
    </row>
    <row r="1692" spans="2:54" x14ac:dyDescent="0.2">
      <c r="B1692" s="13"/>
      <c r="C1692" s="12"/>
      <c r="D1692" s="12"/>
      <c r="E1692" s="12"/>
      <c r="F1692" s="12"/>
      <c r="G1692" s="12"/>
      <c r="H1692" s="12"/>
      <c r="I1692" s="15"/>
      <c r="J1692" s="31"/>
      <c r="K1692" s="180"/>
      <c r="L1692" s="40"/>
      <c r="M1692" s="14"/>
      <c r="N1692" s="16"/>
      <c r="O1692" s="49"/>
      <c r="P1692" s="64"/>
      <c r="Q1692" s="18"/>
      <c r="R1692" s="181">
        <f t="shared" si="240"/>
        <v>0</v>
      </c>
      <c r="S1692" s="181">
        <f t="shared" si="241"/>
        <v>0</v>
      </c>
      <c r="T1692" s="181">
        <f t="shared" si="242"/>
        <v>0</v>
      </c>
      <c r="AQ1692" s="1">
        <f>COUNT(L$11:L1692)</f>
        <v>37</v>
      </c>
      <c r="AR1692" s="43">
        <f t="shared" si="243"/>
        <v>40933</v>
      </c>
      <c r="AS1692" s="44">
        <f t="shared" si="244"/>
        <v>89.120000000000019</v>
      </c>
      <c r="AT1692" s="10" t="str">
        <f t="shared" si="245"/>
        <v/>
      </c>
      <c r="AU1692" s="20" t="str">
        <f t="shared" si="246"/>
        <v/>
      </c>
      <c r="AV1692" s="42">
        <f t="shared" si="247"/>
        <v>1</v>
      </c>
      <c r="AW1692" s="89">
        <f t="shared" si="248"/>
        <v>0</v>
      </c>
      <c r="AX1692" s="168"/>
      <c r="AY1692" s="60"/>
      <c r="AZ1692" s="61"/>
      <c r="BB1692" s="61" t="str">
        <f>IF(Settings!I1688&lt;&gt;"",Settings!I1688,"")</f>
        <v/>
      </c>
    </row>
    <row r="1693" spans="2:54" x14ac:dyDescent="0.2">
      <c r="B1693" s="13"/>
      <c r="C1693" s="12"/>
      <c r="D1693" s="12"/>
      <c r="E1693" s="12"/>
      <c r="F1693" s="12"/>
      <c r="G1693" s="12"/>
      <c r="H1693" s="12"/>
      <c r="I1693" s="15"/>
      <c r="J1693" s="31"/>
      <c r="K1693" s="180"/>
      <c r="L1693" s="40"/>
      <c r="M1693" s="14"/>
      <c r="N1693" s="16"/>
      <c r="O1693" s="49"/>
      <c r="P1693" s="64"/>
      <c r="Q1693" s="18"/>
      <c r="R1693" s="181">
        <f t="shared" si="240"/>
        <v>0</v>
      </c>
      <c r="S1693" s="181">
        <f t="shared" si="241"/>
        <v>0</v>
      </c>
      <c r="T1693" s="181">
        <f t="shared" si="242"/>
        <v>0</v>
      </c>
      <c r="AQ1693" s="1">
        <f>COUNT(L$11:L1693)</f>
        <v>37</v>
      </c>
      <c r="AR1693" s="43">
        <f t="shared" si="243"/>
        <v>40933</v>
      </c>
      <c r="AS1693" s="44">
        <f t="shared" si="244"/>
        <v>89.120000000000019</v>
      </c>
      <c r="AT1693" s="10" t="str">
        <f t="shared" si="245"/>
        <v/>
      </c>
      <c r="AU1693" s="20" t="str">
        <f t="shared" si="246"/>
        <v/>
      </c>
      <c r="AV1693" s="42">
        <f t="shared" si="247"/>
        <v>1</v>
      </c>
      <c r="AW1693" s="89">
        <f t="shared" si="248"/>
        <v>0</v>
      </c>
      <c r="AX1693" s="168"/>
      <c r="AY1693" s="60"/>
      <c r="AZ1693" s="61"/>
      <c r="BB1693" s="61" t="str">
        <f>IF(Settings!I1689&lt;&gt;"",Settings!I1689,"")</f>
        <v/>
      </c>
    </row>
    <row r="1694" spans="2:54" x14ac:dyDescent="0.2">
      <c r="B1694" s="13"/>
      <c r="C1694" s="12"/>
      <c r="D1694" s="12"/>
      <c r="E1694" s="12"/>
      <c r="F1694" s="12"/>
      <c r="G1694" s="12"/>
      <c r="H1694" s="12"/>
      <c r="I1694" s="15"/>
      <c r="J1694" s="31"/>
      <c r="K1694" s="180"/>
      <c r="L1694" s="40"/>
      <c r="M1694" s="14"/>
      <c r="N1694" s="16"/>
      <c r="O1694" s="49"/>
      <c r="P1694" s="64"/>
      <c r="Q1694" s="18"/>
      <c r="R1694" s="181">
        <f t="shared" si="240"/>
        <v>0</v>
      </c>
      <c r="S1694" s="181">
        <f t="shared" si="241"/>
        <v>0</v>
      </c>
      <c r="T1694" s="181">
        <f t="shared" si="242"/>
        <v>0</v>
      </c>
      <c r="AQ1694" s="1">
        <f>COUNT(L$11:L1694)</f>
        <v>37</v>
      </c>
      <c r="AR1694" s="43">
        <f t="shared" si="243"/>
        <v>40933</v>
      </c>
      <c r="AS1694" s="44">
        <f t="shared" si="244"/>
        <v>89.120000000000019</v>
      </c>
      <c r="AT1694" s="10" t="str">
        <f t="shared" si="245"/>
        <v/>
      </c>
      <c r="AU1694" s="20" t="str">
        <f t="shared" si="246"/>
        <v/>
      </c>
      <c r="AV1694" s="42">
        <f t="shared" si="247"/>
        <v>1</v>
      </c>
      <c r="AW1694" s="89">
        <f t="shared" si="248"/>
        <v>0</v>
      </c>
      <c r="AX1694" s="168"/>
      <c r="AY1694" s="60"/>
      <c r="AZ1694" s="61"/>
      <c r="BB1694" s="61" t="str">
        <f>IF(Settings!I1690&lt;&gt;"",Settings!I1690,"")</f>
        <v/>
      </c>
    </row>
    <row r="1695" spans="2:54" x14ac:dyDescent="0.2">
      <c r="B1695" s="13"/>
      <c r="C1695" s="12"/>
      <c r="D1695" s="12"/>
      <c r="E1695" s="12"/>
      <c r="F1695" s="12"/>
      <c r="G1695" s="12"/>
      <c r="H1695" s="12"/>
      <c r="I1695" s="15"/>
      <c r="J1695" s="31"/>
      <c r="K1695" s="180"/>
      <c r="L1695" s="40"/>
      <c r="M1695" s="14"/>
      <c r="N1695" s="16"/>
      <c r="O1695" s="49"/>
      <c r="P1695" s="64"/>
      <c r="Q1695" s="18"/>
      <c r="R1695" s="181">
        <f t="shared" si="240"/>
        <v>0</v>
      </c>
      <c r="S1695" s="181">
        <f t="shared" si="241"/>
        <v>0</v>
      </c>
      <c r="T1695" s="181">
        <f t="shared" si="242"/>
        <v>0</v>
      </c>
      <c r="AQ1695" s="1">
        <f>COUNT(L$11:L1695)</f>
        <v>37</v>
      </c>
      <c r="AR1695" s="43">
        <f t="shared" si="243"/>
        <v>40933</v>
      </c>
      <c r="AS1695" s="44">
        <f t="shared" si="244"/>
        <v>89.120000000000019</v>
      </c>
      <c r="AT1695" s="10" t="str">
        <f t="shared" si="245"/>
        <v/>
      </c>
      <c r="AU1695" s="20" t="str">
        <f t="shared" si="246"/>
        <v/>
      </c>
      <c r="AV1695" s="42">
        <f t="shared" si="247"/>
        <v>1</v>
      </c>
      <c r="AW1695" s="89">
        <f t="shared" si="248"/>
        <v>0</v>
      </c>
      <c r="AX1695" s="168"/>
      <c r="AY1695" s="60"/>
      <c r="AZ1695" s="61"/>
      <c r="BB1695" s="61" t="str">
        <f>IF(Settings!I1691&lt;&gt;"",Settings!I1691,"")</f>
        <v/>
      </c>
    </row>
    <row r="1696" spans="2:54" x14ac:dyDescent="0.2">
      <c r="B1696" s="13"/>
      <c r="C1696" s="12"/>
      <c r="D1696" s="12"/>
      <c r="E1696" s="12"/>
      <c r="F1696" s="12"/>
      <c r="G1696" s="12"/>
      <c r="H1696" s="12"/>
      <c r="I1696" s="15"/>
      <c r="J1696" s="31"/>
      <c r="K1696" s="180"/>
      <c r="L1696" s="40"/>
      <c r="M1696" s="14"/>
      <c r="N1696" s="16"/>
      <c r="O1696" s="49"/>
      <c r="P1696" s="64"/>
      <c r="Q1696" s="18"/>
      <c r="R1696" s="181">
        <f t="shared" si="240"/>
        <v>0</v>
      </c>
      <c r="S1696" s="181">
        <f t="shared" si="241"/>
        <v>0</v>
      </c>
      <c r="T1696" s="181">
        <f t="shared" si="242"/>
        <v>0</v>
      </c>
      <c r="AQ1696" s="1">
        <f>COUNT(L$11:L1696)</f>
        <v>37</v>
      </c>
      <c r="AR1696" s="43">
        <f t="shared" si="243"/>
        <v>40933</v>
      </c>
      <c r="AS1696" s="44">
        <f t="shared" si="244"/>
        <v>89.120000000000019</v>
      </c>
      <c r="AT1696" s="10" t="str">
        <f t="shared" si="245"/>
        <v/>
      </c>
      <c r="AU1696" s="20" t="str">
        <f t="shared" si="246"/>
        <v/>
      </c>
      <c r="AV1696" s="42">
        <f t="shared" si="247"/>
        <v>1</v>
      </c>
      <c r="AW1696" s="89">
        <f t="shared" si="248"/>
        <v>0</v>
      </c>
      <c r="AX1696" s="168"/>
      <c r="AY1696" s="60"/>
      <c r="AZ1696" s="61"/>
      <c r="BB1696" s="61" t="str">
        <f>IF(Settings!I1692&lt;&gt;"",Settings!I1692,"")</f>
        <v/>
      </c>
    </row>
    <row r="1697" spans="2:54" x14ac:dyDescent="0.2">
      <c r="B1697" s="13"/>
      <c r="C1697" s="12"/>
      <c r="D1697" s="12"/>
      <c r="E1697" s="12"/>
      <c r="F1697" s="12"/>
      <c r="G1697" s="12"/>
      <c r="H1697" s="12"/>
      <c r="I1697" s="15"/>
      <c r="J1697" s="31"/>
      <c r="K1697" s="180"/>
      <c r="L1697" s="40"/>
      <c r="M1697" s="14"/>
      <c r="N1697" s="16"/>
      <c r="O1697" s="49"/>
      <c r="P1697" s="64"/>
      <c r="Q1697" s="18"/>
      <c r="R1697" s="181">
        <f t="shared" si="240"/>
        <v>0</v>
      </c>
      <c r="S1697" s="181">
        <f t="shared" si="241"/>
        <v>0</v>
      </c>
      <c r="T1697" s="181">
        <f t="shared" si="242"/>
        <v>0</v>
      </c>
      <c r="AQ1697" s="1">
        <f>COUNT(L$11:L1697)</f>
        <v>37</v>
      </c>
      <c r="AR1697" s="43">
        <f t="shared" si="243"/>
        <v>40933</v>
      </c>
      <c r="AS1697" s="44">
        <f t="shared" si="244"/>
        <v>89.120000000000019</v>
      </c>
      <c r="AT1697" s="10" t="str">
        <f t="shared" si="245"/>
        <v/>
      </c>
      <c r="AU1697" s="20" t="str">
        <f t="shared" si="246"/>
        <v/>
      </c>
      <c r="AV1697" s="42">
        <f t="shared" si="247"/>
        <v>1</v>
      </c>
      <c r="AW1697" s="89">
        <f t="shared" si="248"/>
        <v>0</v>
      </c>
      <c r="AX1697" s="168"/>
      <c r="AY1697" s="60"/>
      <c r="AZ1697" s="61"/>
      <c r="BB1697" s="61" t="str">
        <f>IF(Settings!I1693&lt;&gt;"",Settings!I1693,"")</f>
        <v/>
      </c>
    </row>
    <row r="1698" spans="2:54" x14ac:dyDescent="0.2">
      <c r="B1698" s="13"/>
      <c r="C1698" s="12"/>
      <c r="D1698" s="12"/>
      <c r="E1698" s="12"/>
      <c r="F1698" s="12"/>
      <c r="G1698" s="12"/>
      <c r="H1698" s="12"/>
      <c r="I1698" s="15"/>
      <c r="J1698" s="31"/>
      <c r="K1698" s="180"/>
      <c r="L1698" s="40"/>
      <c r="M1698" s="14"/>
      <c r="N1698" s="16"/>
      <c r="O1698" s="49"/>
      <c r="P1698" s="64"/>
      <c r="Q1698" s="18"/>
      <c r="R1698" s="181">
        <f t="shared" si="240"/>
        <v>0</v>
      </c>
      <c r="S1698" s="181">
        <f t="shared" si="241"/>
        <v>0</v>
      </c>
      <c r="T1698" s="181">
        <f t="shared" si="242"/>
        <v>0</v>
      </c>
      <c r="AQ1698" s="1">
        <f>COUNT(L$11:L1698)</f>
        <v>37</v>
      </c>
      <c r="AR1698" s="43">
        <f t="shared" si="243"/>
        <v>40933</v>
      </c>
      <c r="AS1698" s="44">
        <f t="shared" si="244"/>
        <v>89.120000000000019</v>
      </c>
      <c r="AT1698" s="10" t="str">
        <f t="shared" si="245"/>
        <v/>
      </c>
      <c r="AU1698" s="20" t="str">
        <f t="shared" si="246"/>
        <v/>
      </c>
      <c r="AV1698" s="42">
        <f t="shared" si="247"/>
        <v>1</v>
      </c>
      <c r="AW1698" s="89">
        <f t="shared" si="248"/>
        <v>0</v>
      </c>
      <c r="AX1698" s="168"/>
      <c r="AY1698" s="60"/>
      <c r="AZ1698" s="61"/>
      <c r="BB1698" s="61" t="str">
        <f>IF(Settings!I1694&lt;&gt;"",Settings!I1694,"")</f>
        <v/>
      </c>
    </row>
    <row r="1699" spans="2:54" x14ac:dyDescent="0.2">
      <c r="B1699" s="13"/>
      <c r="C1699" s="12"/>
      <c r="D1699" s="12"/>
      <c r="E1699" s="12"/>
      <c r="F1699" s="12"/>
      <c r="G1699" s="12"/>
      <c r="H1699" s="12"/>
      <c r="I1699" s="15"/>
      <c r="J1699" s="31"/>
      <c r="K1699" s="180"/>
      <c r="L1699" s="40"/>
      <c r="M1699" s="14"/>
      <c r="N1699" s="16"/>
      <c r="O1699" s="49"/>
      <c r="P1699" s="64"/>
      <c r="Q1699" s="18"/>
      <c r="R1699" s="181">
        <f t="shared" si="240"/>
        <v>0</v>
      </c>
      <c r="S1699" s="181">
        <f t="shared" si="241"/>
        <v>0</v>
      </c>
      <c r="T1699" s="181">
        <f t="shared" si="242"/>
        <v>0</v>
      </c>
      <c r="AQ1699" s="1">
        <f>COUNT(L$11:L1699)</f>
        <v>37</v>
      </c>
      <c r="AR1699" s="43">
        <f t="shared" si="243"/>
        <v>40933</v>
      </c>
      <c r="AS1699" s="44">
        <f t="shared" si="244"/>
        <v>89.120000000000019</v>
      </c>
      <c r="AT1699" s="10" t="str">
        <f t="shared" si="245"/>
        <v/>
      </c>
      <c r="AU1699" s="20" t="str">
        <f t="shared" si="246"/>
        <v/>
      </c>
      <c r="AV1699" s="42">
        <f t="shared" si="247"/>
        <v>1</v>
      </c>
      <c r="AW1699" s="89">
        <f t="shared" si="248"/>
        <v>0</v>
      </c>
      <c r="AX1699" s="168"/>
      <c r="AY1699" s="60"/>
      <c r="AZ1699" s="61"/>
      <c r="BB1699" s="61" t="str">
        <f>IF(Settings!I1695&lt;&gt;"",Settings!I1695,"")</f>
        <v/>
      </c>
    </row>
    <row r="1700" spans="2:54" x14ac:dyDescent="0.2">
      <c r="B1700" s="13"/>
      <c r="C1700" s="12"/>
      <c r="D1700" s="12"/>
      <c r="E1700" s="12"/>
      <c r="F1700" s="12"/>
      <c r="G1700" s="12"/>
      <c r="H1700" s="12"/>
      <c r="I1700" s="15"/>
      <c r="J1700" s="31"/>
      <c r="K1700" s="180"/>
      <c r="L1700" s="40"/>
      <c r="M1700" s="14"/>
      <c r="N1700" s="16"/>
      <c r="O1700" s="49"/>
      <c r="P1700" s="64"/>
      <c r="Q1700" s="18"/>
      <c r="R1700" s="181">
        <f t="shared" si="240"/>
        <v>0</v>
      </c>
      <c r="S1700" s="181">
        <f t="shared" si="241"/>
        <v>0</v>
      </c>
      <c r="T1700" s="181">
        <f t="shared" si="242"/>
        <v>0</v>
      </c>
      <c r="AQ1700" s="1">
        <f>COUNT(L$11:L1700)</f>
        <v>37</v>
      </c>
      <c r="AR1700" s="43">
        <f t="shared" si="243"/>
        <v>40933</v>
      </c>
      <c r="AS1700" s="44">
        <f t="shared" si="244"/>
        <v>89.120000000000019</v>
      </c>
      <c r="AT1700" s="10" t="str">
        <f t="shared" si="245"/>
        <v/>
      </c>
      <c r="AU1700" s="20" t="str">
        <f t="shared" si="246"/>
        <v/>
      </c>
      <c r="AV1700" s="42">
        <f t="shared" si="247"/>
        <v>1</v>
      </c>
      <c r="AW1700" s="89">
        <f t="shared" si="248"/>
        <v>0</v>
      </c>
      <c r="AX1700" s="168"/>
      <c r="AY1700" s="60"/>
      <c r="AZ1700" s="61"/>
      <c r="BB1700" s="61" t="str">
        <f>IF(Settings!I1696&lt;&gt;"",Settings!I1696,"")</f>
        <v/>
      </c>
    </row>
    <row r="1701" spans="2:54" x14ac:dyDescent="0.2">
      <c r="B1701" s="13"/>
      <c r="C1701" s="12"/>
      <c r="D1701" s="12"/>
      <c r="E1701" s="12"/>
      <c r="F1701" s="12"/>
      <c r="G1701" s="12"/>
      <c r="H1701" s="12"/>
      <c r="I1701" s="15"/>
      <c r="J1701" s="31"/>
      <c r="K1701" s="180"/>
      <c r="L1701" s="40"/>
      <c r="M1701" s="14"/>
      <c r="N1701" s="16"/>
      <c r="O1701" s="49"/>
      <c r="P1701" s="64"/>
      <c r="Q1701" s="18"/>
      <c r="R1701" s="181">
        <f t="shared" si="240"/>
        <v>0</v>
      </c>
      <c r="S1701" s="181">
        <f t="shared" si="241"/>
        <v>0</v>
      </c>
      <c r="T1701" s="181">
        <f t="shared" si="242"/>
        <v>0</v>
      </c>
      <c r="AQ1701" s="1">
        <f>COUNT(L$11:L1701)</f>
        <v>37</v>
      </c>
      <c r="AR1701" s="43">
        <f t="shared" si="243"/>
        <v>40933</v>
      </c>
      <c r="AS1701" s="44">
        <f t="shared" si="244"/>
        <v>89.120000000000019</v>
      </c>
      <c r="AT1701" s="10" t="str">
        <f t="shared" si="245"/>
        <v/>
      </c>
      <c r="AU1701" s="20" t="str">
        <f t="shared" si="246"/>
        <v/>
      </c>
      <c r="AV1701" s="42">
        <f t="shared" si="247"/>
        <v>1</v>
      </c>
      <c r="AW1701" s="89">
        <f t="shared" si="248"/>
        <v>0</v>
      </c>
      <c r="AX1701" s="168"/>
      <c r="AY1701" s="60"/>
      <c r="AZ1701" s="61"/>
      <c r="BB1701" s="61" t="str">
        <f>IF(Settings!I1697&lt;&gt;"",Settings!I1697,"")</f>
        <v/>
      </c>
    </row>
    <row r="1702" spans="2:54" x14ac:dyDescent="0.2">
      <c r="B1702" s="13"/>
      <c r="C1702" s="12"/>
      <c r="D1702" s="12"/>
      <c r="E1702" s="12"/>
      <c r="F1702" s="12"/>
      <c r="G1702" s="12"/>
      <c r="H1702" s="12"/>
      <c r="I1702" s="15"/>
      <c r="J1702" s="31"/>
      <c r="K1702" s="180"/>
      <c r="L1702" s="40"/>
      <c r="M1702" s="14"/>
      <c r="N1702" s="16"/>
      <c r="O1702" s="49"/>
      <c r="P1702" s="64"/>
      <c r="Q1702" s="18"/>
      <c r="R1702" s="181">
        <f t="shared" si="240"/>
        <v>0</v>
      </c>
      <c r="S1702" s="181">
        <f t="shared" si="241"/>
        <v>0</v>
      </c>
      <c r="T1702" s="181">
        <f t="shared" si="242"/>
        <v>0</v>
      </c>
      <c r="AQ1702" s="1">
        <f>COUNT(L$11:L1702)</f>
        <v>37</v>
      </c>
      <c r="AR1702" s="43">
        <f t="shared" si="243"/>
        <v>40933</v>
      </c>
      <c r="AS1702" s="44">
        <f t="shared" si="244"/>
        <v>89.120000000000019</v>
      </c>
      <c r="AT1702" s="10" t="str">
        <f t="shared" si="245"/>
        <v/>
      </c>
      <c r="AU1702" s="20" t="str">
        <f t="shared" si="246"/>
        <v/>
      </c>
      <c r="AV1702" s="42">
        <f t="shared" si="247"/>
        <v>1</v>
      </c>
      <c r="AW1702" s="89">
        <f t="shared" si="248"/>
        <v>0</v>
      </c>
      <c r="AX1702" s="168"/>
      <c r="AY1702" s="60"/>
      <c r="AZ1702" s="61"/>
      <c r="BB1702" s="61" t="str">
        <f>IF(Settings!I1698&lt;&gt;"",Settings!I1698,"")</f>
        <v/>
      </c>
    </row>
    <row r="1703" spans="2:54" x14ac:dyDescent="0.2">
      <c r="B1703" s="13"/>
      <c r="C1703" s="12"/>
      <c r="D1703" s="12"/>
      <c r="E1703" s="12"/>
      <c r="F1703" s="12"/>
      <c r="G1703" s="12"/>
      <c r="H1703" s="12"/>
      <c r="I1703" s="15"/>
      <c r="J1703" s="31"/>
      <c r="K1703" s="180"/>
      <c r="L1703" s="40"/>
      <c r="M1703" s="14"/>
      <c r="N1703" s="16"/>
      <c r="O1703" s="49"/>
      <c r="P1703" s="64"/>
      <c r="Q1703" s="18"/>
      <c r="R1703" s="181">
        <f t="shared" si="240"/>
        <v>0</v>
      </c>
      <c r="S1703" s="181">
        <f t="shared" si="241"/>
        <v>0</v>
      </c>
      <c r="T1703" s="181">
        <f t="shared" si="242"/>
        <v>0</v>
      </c>
      <c r="AQ1703" s="1">
        <f>COUNT(L$11:L1703)</f>
        <v>37</v>
      </c>
      <c r="AR1703" s="43">
        <f t="shared" si="243"/>
        <v>40933</v>
      </c>
      <c r="AS1703" s="44">
        <f t="shared" si="244"/>
        <v>89.120000000000019</v>
      </c>
      <c r="AT1703" s="10" t="str">
        <f t="shared" si="245"/>
        <v/>
      </c>
      <c r="AU1703" s="20" t="str">
        <f t="shared" si="246"/>
        <v/>
      </c>
      <c r="AV1703" s="42">
        <f t="shared" si="247"/>
        <v>1</v>
      </c>
      <c r="AW1703" s="89">
        <f t="shared" si="248"/>
        <v>0</v>
      </c>
      <c r="AX1703" s="168"/>
      <c r="AY1703" s="60"/>
      <c r="AZ1703" s="61"/>
      <c r="BB1703" s="61" t="str">
        <f>IF(Settings!I1699&lt;&gt;"",Settings!I1699,"")</f>
        <v/>
      </c>
    </row>
    <row r="1704" spans="2:54" x14ac:dyDescent="0.2">
      <c r="B1704" s="13"/>
      <c r="C1704" s="12"/>
      <c r="D1704" s="12"/>
      <c r="E1704" s="12"/>
      <c r="F1704" s="12"/>
      <c r="G1704" s="12"/>
      <c r="H1704" s="12"/>
      <c r="I1704" s="15"/>
      <c r="J1704" s="31"/>
      <c r="K1704" s="180"/>
      <c r="L1704" s="40"/>
      <c r="M1704" s="14"/>
      <c r="N1704" s="16"/>
      <c r="O1704" s="49"/>
      <c r="P1704" s="64"/>
      <c r="Q1704" s="18"/>
      <c r="R1704" s="181">
        <f t="shared" si="240"/>
        <v>0</v>
      </c>
      <c r="S1704" s="181">
        <f t="shared" si="241"/>
        <v>0</v>
      </c>
      <c r="T1704" s="181">
        <f t="shared" si="242"/>
        <v>0</v>
      </c>
      <c r="AQ1704" s="1">
        <f>COUNT(L$11:L1704)</f>
        <v>37</v>
      </c>
      <c r="AR1704" s="43">
        <f t="shared" si="243"/>
        <v>40933</v>
      </c>
      <c r="AS1704" s="44">
        <f t="shared" si="244"/>
        <v>89.120000000000019</v>
      </c>
      <c r="AT1704" s="10" t="str">
        <f t="shared" si="245"/>
        <v/>
      </c>
      <c r="AU1704" s="20" t="str">
        <f t="shared" si="246"/>
        <v/>
      </c>
      <c r="AV1704" s="42">
        <f t="shared" si="247"/>
        <v>1</v>
      </c>
      <c r="AW1704" s="89">
        <f t="shared" si="248"/>
        <v>0</v>
      </c>
      <c r="AX1704" s="168"/>
      <c r="AY1704" s="60"/>
      <c r="AZ1704" s="61"/>
      <c r="BB1704" s="61" t="str">
        <f>IF(Settings!I1700&lt;&gt;"",Settings!I1700,"")</f>
        <v/>
      </c>
    </row>
    <row r="1705" spans="2:54" x14ac:dyDescent="0.2">
      <c r="B1705" s="13"/>
      <c r="C1705" s="12"/>
      <c r="D1705" s="12"/>
      <c r="E1705" s="12"/>
      <c r="F1705" s="12"/>
      <c r="G1705" s="12"/>
      <c r="H1705" s="12"/>
      <c r="I1705" s="15"/>
      <c r="J1705" s="31"/>
      <c r="K1705" s="180"/>
      <c r="L1705" s="40"/>
      <c r="M1705" s="14"/>
      <c r="N1705" s="16"/>
      <c r="O1705" s="49"/>
      <c r="P1705" s="64"/>
      <c r="Q1705" s="18"/>
      <c r="R1705" s="181">
        <f t="shared" si="240"/>
        <v>0</v>
      </c>
      <c r="S1705" s="181">
        <f t="shared" si="241"/>
        <v>0</v>
      </c>
      <c r="T1705" s="181">
        <f t="shared" si="242"/>
        <v>0</v>
      </c>
      <c r="AQ1705" s="1">
        <f>COUNT(L$11:L1705)</f>
        <v>37</v>
      </c>
      <c r="AR1705" s="43">
        <f t="shared" si="243"/>
        <v>40933</v>
      </c>
      <c r="AS1705" s="44">
        <f t="shared" si="244"/>
        <v>89.120000000000019</v>
      </c>
      <c r="AT1705" s="10" t="str">
        <f t="shared" si="245"/>
        <v/>
      </c>
      <c r="AU1705" s="20" t="str">
        <f t="shared" si="246"/>
        <v/>
      </c>
      <c r="AV1705" s="42">
        <f t="shared" si="247"/>
        <v>1</v>
      </c>
      <c r="AW1705" s="89">
        <f t="shared" si="248"/>
        <v>0</v>
      </c>
      <c r="AX1705" s="168"/>
      <c r="AY1705" s="60"/>
      <c r="AZ1705" s="61"/>
      <c r="BB1705" s="61" t="str">
        <f>IF(Settings!I1701&lt;&gt;"",Settings!I1701,"")</f>
        <v/>
      </c>
    </row>
    <row r="1706" spans="2:54" x14ac:dyDescent="0.2">
      <c r="B1706" s="13"/>
      <c r="C1706" s="12"/>
      <c r="D1706" s="12"/>
      <c r="E1706" s="12"/>
      <c r="F1706" s="12"/>
      <c r="G1706" s="12"/>
      <c r="H1706" s="12"/>
      <c r="I1706" s="15"/>
      <c r="J1706" s="31"/>
      <c r="K1706" s="180"/>
      <c r="L1706" s="40"/>
      <c r="M1706" s="14"/>
      <c r="N1706" s="16"/>
      <c r="O1706" s="49"/>
      <c r="P1706" s="64"/>
      <c r="Q1706" s="18"/>
      <c r="R1706" s="181">
        <f t="shared" si="240"/>
        <v>0</v>
      </c>
      <c r="S1706" s="181">
        <f t="shared" si="241"/>
        <v>0</v>
      </c>
      <c r="T1706" s="181">
        <f t="shared" si="242"/>
        <v>0</v>
      </c>
      <c r="AQ1706" s="1">
        <f>COUNT(L$11:L1706)</f>
        <v>37</v>
      </c>
      <c r="AR1706" s="43">
        <f t="shared" si="243"/>
        <v>40933</v>
      </c>
      <c r="AS1706" s="44">
        <f t="shared" si="244"/>
        <v>89.120000000000019</v>
      </c>
      <c r="AT1706" s="10" t="str">
        <f t="shared" si="245"/>
        <v/>
      </c>
      <c r="AU1706" s="20" t="str">
        <f t="shared" si="246"/>
        <v/>
      </c>
      <c r="AV1706" s="42">
        <f t="shared" si="247"/>
        <v>1</v>
      </c>
      <c r="AW1706" s="89">
        <f t="shared" si="248"/>
        <v>0</v>
      </c>
      <c r="AX1706" s="168"/>
      <c r="AY1706" s="60"/>
      <c r="AZ1706" s="61"/>
      <c r="BB1706" s="61" t="str">
        <f>IF(Settings!I1702&lt;&gt;"",Settings!I1702,"")</f>
        <v/>
      </c>
    </row>
    <row r="1707" spans="2:54" x14ac:dyDescent="0.2">
      <c r="B1707" s="13"/>
      <c r="C1707" s="12"/>
      <c r="D1707" s="12"/>
      <c r="E1707" s="12"/>
      <c r="F1707" s="12"/>
      <c r="G1707" s="12"/>
      <c r="H1707" s="12"/>
      <c r="I1707" s="15"/>
      <c r="J1707" s="31"/>
      <c r="K1707" s="180"/>
      <c r="L1707" s="40"/>
      <c r="M1707" s="14"/>
      <c r="N1707" s="16"/>
      <c r="O1707" s="49"/>
      <c r="P1707" s="64"/>
      <c r="Q1707" s="18"/>
      <c r="R1707" s="181">
        <f t="shared" si="240"/>
        <v>0</v>
      </c>
      <c r="S1707" s="181">
        <f t="shared" si="241"/>
        <v>0</v>
      </c>
      <c r="T1707" s="181">
        <f t="shared" si="242"/>
        <v>0</v>
      </c>
      <c r="AQ1707" s="1">
        <f>COUNT(L$11:L1707)</f>
        <v>37</v>
      </c>
      <c r="AR1707" s="43">
        <f t="shared" si="243"/>
        <v>40933</v>
      </c>
      <c r="AS1707" s="44">
        <f t="shared" si="244"/>
        <v>89.120000000000019</v>
      </c>
      <c r="AT1707" s="10" t="str">
        <f t="shared" si="245"/>
        <v/>
      </c>
      <c r="AU1707" s="20" t="str">
        <f t="shared" si="246"/>
        <v/>
      </c>
      <c r="AV1707" s="42">
        <f t="shared" si="247"/>
        <v>1</v>
      </c>
      <c r="AW1707" s="89">
        <f t="shared" si="248"/>
        <v>0</v>
      </c>
      <c r="AX1707" s="168"/>
      <c r="AY1707" s="60"/>
      <c r="AZ1707" s="61"/>
      <c r="BB1707" s="61" t="str">
        <f>IF(Settings!I1703&lt;&gt;"",Settings!I1703,"")</f>
        <v/>
      </c>
    </row>
    <row r="1708" spans="2:54" x14ac:dyDescent="0.2">
      <c r="B1708" s="13"/>
      <c r="C1708" s="12"/>
      <c r="D1708" s="12"/>
      <c r="E1708" s="12"/>
      <c r="F1708" s="12"/>
      <c r="G1708" s="12"/>
      <c r="H1708" s="12"/>
      <c r="I1708" s="15"/>
      <c r="J1708" s="31"/>
      <c r="K1708" s="180"/>
      <c r="L1708" s="40"/>
      <c r="M1708" s="14"/>
      <c r="N1708" s="16"/>
      <c r="O1708" s="49"/>
      <c r="P1708" s="64"/>
      <c r="Q1708" s="18"/>
      <c r="R1708" s="181">
        <f t="shared" si="240"/>
        <v>0</v>
      </c>
      <c r="S1708" s="181">
        <f t="shared" si="241"/>
        <v>0</v>
      </c>
      <c r="T1708" s="181">
        <f t="shared" si="242"/>
        <v>0</v>
      </c>
      <c r="AQ1708" s="1">
        <f>COUNT(L$11:L1708)</f>
        <v>37</v>
      </c>
      <c r="AR1708" s="43">
        <f t="shared" si="243"/>
        <v>40933</v>
      </c>
      <c r="AS1708" s="44">
        <f t="shared" si="244"/>
        <v>89.120000000000019</v>
      </c>
      <c r="AT1708" s="10" t="str">
        <f t="shared" si="245"/>
        <v/>
      </c>
      <c r="AU1708" s="20" t="str">
        <f t="shared" si="246"/>
        <v/>
      </c>
      <c r="AV1708" s="42">
        <f t="shared" si="247"/>
        <v>1</v>
      </c>
      <c r="AW1708" s="89">
        <f t="shared" si="248"/>
        <v>0</v>
      </c>
      <c r="AX1708" s="168"/>
      <c r="AY1708" s="60"/>
      <c r="AZ1708" s="61"/>
      <c r="BB1708" s="61" t="str">
        <f>IF(Settings!I1704&lt;&gt;"",Settings!I1704,"")</f>
        <v/>
      </c>
    </row>
    <row r="1709" spans="2:54" x14ac:dyDescent="0.2">
      <c r="B1709" s="13"/>
      <c r="C1709" s="12"/>
      <c r="D1709" s="12"/>
      <c r="E1709" s="12"/>
      <c r="F1709" s="12"/>
      <c r="G1709" s="12"/>
      <c r="H1709" s="12"/>
      <c r="I1709" s="15"/>
      <c r="J1709" s="31"/>
      <c r="K1709" s="180"/>
      <c r="L1709" s="40"/>
      <c r="M1709" s="14"/>
      <c r="N1709" s="16"/>
      <c r="O1709" s="49"/>
      <c r="P1709" s="64"/>
      <c r="Q1709" s="18"/>
      <c r="R1709" s="181">
        <f t="shared" si="240"/>
        <v>0</v>
      </c>
      <c r="S1709" s="181">
        <f t="shared" si="241"/>
        <v>0</v>
      </c>
      <c r="T1709" s="181">
        <f t="shared" si="242"/>
        <v>0</v>
      </c>
      <c r="AQ1709" s="1">
        <f>COUNT(L$11:L1709)</f>
        <v>37</v>
      </c>
      <c r="AR1709" s="43">
        <f t="shared" si="243"/>
        <v>40933</v>
      </c>
      <c r="AS1709" s="44">
        <f t="shared" si="244"/>
        <v>89.120000000000019</v>
      </c>
      <c r="AT1709" s="10" t="str">
        <f t="shared" si="245"/>
        <v/>
      </c>
      <c r="AU1709" s="20" t="str">
        <f t="shared" si="246"/>
        <v/>
      </c>
      <c r="AV1709" s="42">
        <f t="shared" si="247"/>
        <v>1</v>
      </c>
      <c r="AW1709" s="89">
        <f t="shared" si="248"/>
        <v>0</v>
      </c>
      <c r="AX1709" s="168"/>
      <c r="AY1709" s="60"/>
      <c r="AZ1709" s="61"/>
      <c r="BB1709" s="61" t="str">
        <f>IF(Settings!I1705&lt;&gt;"",Settings!I1705,"")</f>
        <v/>
      </c>
    </row>
    <row r="1710" spans="2:54" x14ac:dyDescent="0.2">
      <c r="B1710" s="13"/>
      <c r="C1710" s="12"/>
      <c r="D1710" s="12"/>
      <c r="E1710" s="12"/>
      <c r="F1710" s="12"/>
      <c r="G1710" s="12"/>
      <c r="H1710" s="12"/>
      <c r="I1710" s="15"/>
      <c r="J1710" s="31"/>
      <c r="K1710" s="180"/>
      <c r="L1710" s="40"/>
      <c r="M1710" s="14"/>
      <c r="N1710" s="16"/>
      <c r="O1710" s="49"/>
      <c r="P1710" s="64"/>
      <c r="Q1710" s="18"/>
      <c r="R1710" s="181">
        <f t="shared" si="240"/>
        <v>0</v>
      </c>
      <c r="S1710" s="181">
        <f t="shared" si="241"/>
        <v>0</v>
      </c>
      <c r="T1710" s="181">
        <f t="shared" si="242"/>
        <v>0</v>
      </c>
      <c r="AQ1710" s="1">
        <f>COUNT(L$11:L1710)</f>
        <v>37</v>
      </c>
      <c r="AR1710" s="43">
        <f t="shared" si="243"/>
        <v>40933</v>
      </c>
      <c r="AS1710" s="44">
        <f t="shared" si="244"/>
        <v>89.120000000000019</v>
      </c>
      <c r="AT1710" s="10" t="str">
        <f t="shared" si="245"/>
        <v/>
      </c>
      <c r="AU1710" s="20" t="str">
        <f t="shared" si="246"/>
        <v/>
      </c>
      <c r="AV1710" s="42">
        <f t="shared" si="247"/>
        <v>1</v>
      </c>
      <c r="AW1710" s="89">
        <f t="shared" si="248"/>
        <v>0</v>
      </c>
      <c r="AX1710" s="168"/>
      <c r="AY1710" s="60"/>
      <c r="AZ1710" s="61"/>
      <c r="BB1710" s="61" t="str">
        <f>IF(Settings!I1706&lt;&gt;"",Settings!I1706,"")</f>
        <v/>
      </c>
    </row>
    <row r="1711" spans="2:54" x14ac:dyDescent="0.2">
      <c r="B1711" s="13"/>
      <c r="C1711" s="12"/>
      <c r="D1711" s="12"/>
      <c r="E1711" s="12"/>
      <c r="F1711" s="12"/>
      <c r="G1711" s="12"/>
      <c r="H1711" s="12"/>
      <c r="I1711" s="15"/>
      <c r="J1711" s="31"/>
      <c r="K1711" s="180"/>
      <c r="L1711" s="40"/>
      <c r="M1711" s="14"/>
      <c r="N1711" s="16"/>
      <c r="O1711" s="49"/>
      <c r="P1711" s="64"/>
      <c r="Q1711" s="18"/>
      <c r="R1711" s="181">
        <f t="shared" si="240"/>
        <v>0</v>
      </c>
      <c r="S1711" s="181">
        <f t="shared" si="241"/>
        <v>0</v>
      </c>
      <c r="T1711" s="181">
        <f t="shared" si="242"/>
        <v>0</v>
      </c>
      <c r="AQ1711" s="1">
        <f>COUNT(L$11:L1711)</f>
        <v>37</v>
      </c>
      <c r="AR1711" s="43">
        <f t="shared" si="243"/>
        <v>40933</v>
      </c>
      <c r="AS1711" s="44">
        <f t="shared" si="244"/>
        <v>89.120000000000019</v>
      </c>
      <c r="AT1711" s="10" t="str">
        <f t="shared" si="245"/>
        <v/>
      </c>
      <c r="AU1711" s="20" t="str">
        <f t="shared" si="246"/>
        <v/>
      </c>
      <c r="AV1711" s="42">
        <f t="shared" si="247"/>
        <v>1</v>
      </c>
      <c r="AW1711" s="89">
        <f t="shared" si="248"/>
        <v>0</v>
      </c>
      <c r="AX1711" s="168"/>
      <c r="AY1711" s="60"/>
      <c r="AZ1711" s="61"/>
      <c r="BB1711" s="61" t="str">
        <f>IF(Settings!I1707&lt;&gt;"",Settings!I1707,"")</f>
        <v/>
      </c>
    </row>
    <row r="1712" spans="2:54" x14ac:dyDescent="0.2">
      <c r="B1712" s="13"/>
      <c r="C1712" s="12"/>
      <c r="D1712" s="12"/>
      <c r="E1712" s="12"/>
      <c r="F1712" s="12"/>
      <c r="G1712" s="12"/>
      <c r="H1712" s="12"/>
      <c r="I1712" s="15"/>
      <c r="J1712" s="31"/>
      <c r="K1712" s="180"/>
      <c r="L1712" s="40"/>
      <c r="M1712" s="14"/>
      <c r="N1712" s="16"/>
      <c r="O1712" s="49"/>
      <c r="P1712" s="64"/>
      <c r="Q1712" s="18"/>
      <c r="R1712" s="181">
        <f t="shared" si="240"/>
        <v>0</v>
      </c>
      <c r="S1712" s="181">
        <f t="shared" si="241"/>
        <v>0</v>
      </c>
      <c r="T1712" s="181">
        <f t="shared" si="242"/>
        <v>0</v>
      </c>
      <c r="AQ1712" s="1">
        <f>COUNT(L$11:L1712)</f>
        <v>37</v>
      </c>
      <c r="AR1712" s="43">
        <f t="shared" si="243"/>
        <v>40933</v>
      </c>
      <c r="AS1712" s="44">
        <f t="shared" si="244"/>
        <v>89.120000000000019</v>
      </c>
      <c r="AT1712" s="10" t="str">
        <f t="shared" si="245"/>
        <v/>
      </c>
      <c r="AU1712" s="20" t="str">
        <f t="shared" si="246"/>
        <v/>
      </c>
      <c r="AV1712" s="42">
        <f t="shared" si="247"/>
        <v>1</v>
      </c>
      <c r="AW1712" s="89">
        <f t="shared" si="248"/>
        <v>0</v>
      </c>
      <c r="AX1712" s="168"/>
      <c r="AY1712" s="60"/>
      <c r="AZ1712" s="61"/>
      <c r="BB1712" s="61" t="str">
        <f>IF(Settings!I1708&lt;&gt;"",Settings!I1708,"")</f>
        <v/>
      </c>
    </row>
    <row r="1713" spans="2:54" x14ac:dyDescent="0.2">
      <c r="B1713" s="13"/>
      <c r="C1713" s="12"/>
      <c r="D1713" s="12"/>
      <c r="E1713" s="12"/>
      <c r="F1713" s="12"/>
      <c r="G1713" s="12"/>
      <c r="H1713" s="12"/>
      <c r="I1713" s="15"/>
      <c r="J1713" s="31"/>
      <c r="K1713" s="180"/>
      <c r="L1713" s="40"/>
      <c r="M1713" s="14"/>
      <c r="N1713" s="16"/>
      <c r="O1713" s="49"/>
      <c r="P1713" s="64"/>
      <c r="Q1713" s="18"/>
      <c r="R1713" s="181">
        <f t="shared" si="240"/>
        <v>0</v>
      </c>
      <c r="S1713" s="181">
        <f t="shared" si="241"/>
        <v>0</v>
      </c>
      <c r="T1713" s="181">
        <f t="shared" si="242"/>
        <v>0</v>
      </c>
      <c r="AQ1713" s="1">
        <f>COUNT(L$11:L1713)</f>
        <v>37</v>
      </c>
      <c r="AR1713" s="43">
        <f t="shared" si="243"/>
        <v>40933</v>
      </c>
      <c r="AS1713" s="44">
        <f t="shared" si="244"/>
        <v>89.120000000000019</v>
      </c>
      <c r="AT1713" s="10" t="str">
        <f t="shared" si="245"/>
        <v/>
      </c>
      <c r="AU1713" s="20" t="str">
        <f t="shared" si="246"/>
        <v/>
      </c>
      <c r="AV1713" s="42">
        <f t="shared" si="247"/>
        <v>1</v>
      </c>
      <c r="AW1713" s="89">
        <f t="shared" si="248"/>
        <v>0</v>
      </c>
      <c r="AX1713" s="168"/>
      <c r="AY1713" s="60"/>
      <c r="AZ1713" s="61"/>
      <c r="BB1713" s="61" t="str">
        <f>IF(Settings!I1709&lt;&gt;"",Settings!I1709,"")</f>
        <v/>
      </c>
    </row>
    <row r="1714" spans="2:54" x14ac:dyDescent="0.2">
      <c r="B1714" s="13"/>
      <c r="C1714" s="12"/>
      <c r="D1714" s="12"/>
      <c r="E1714" s="12"/>
      <c r="F1714" s="12"/>
      <c r="G1714" s="12"/>
      <c r="H1714" s="12"/>
      <c r="I1714" s="15"/>
      <c r="J1714" s="31"/>
      <c r="K1714" s="180"/>
      <c r="L1714" s="40"/>
      <c r="M1714" s="14"/>
      <c r="N1714" s="16"/>
      <c r="O1714" s="49"/>
      <c r="P1714" s="64"/>
      <c r="Q1714" s="18"/>
      <c r="R1714" s="181">
        <f t="shared" si="240"/>
        <v>0</v>
      </c>
      <c r="S1714" s="181">
        <f t="shared" si="241"/>
        <v>0</v>
      </c>
      <c r="T1714" s="181">
        <f t="shared" si="242"/>
        <v>0</v>
      </c>
      <c r="AQ1714" s="1">
        <f>COUNT(L$11:L1714)</f>
        <v>37</v>
      </c>
      <c r="AR1714" s="43">
        <f t="shared" si="243"/>
        <v>40933</v>
      </c>
      <c r="AS1714" s="44">
        <f t="shared" si="244"/>
        <v>89.120000000000019</v>
      </c>
      <c r="AT1714" s="10" t="str">
        <f t="shared" si="245"/>
        <v/>
      </c>
      <c r="AU1714" s="20" t="str">
        <f t="shared" si="246"/>
        <v/>
      </c>
      <c r="AV1714" s="42">
        <f t="shared" si="247"/>
        <v>1</v>
      </c>
      <c r="AW1714" s="89">
        <f t="shared" si="248"/>
        <v>0</v>
      </c>
      <c r="AX1714" s="168"/>
      <c r="AY1714" s="60"/>
      <c r="AZ1714" s="61"/>
      <c r="BB1714" s="61" t="str">
        <f>IF(Settings!I1710&lt;&gt;"",Settings!I1710,"")</f>
        <v/>
      </c>
    </row>
    <row r="1715" spans="2:54" x14ac:dyDescent="0.2">
      <c r="B1715" s="13"/>
      <c r="C1715" s="12"/>
      <c r="D1715" s="12"/>
      <c r="E1715" s="12"/>
      <c r="F1715" s="12"/>
      <c r="G1715" s="12"/>
      <c r="H1715" s="12"/>
      <c r="I1715" s="15"/>
      <c r="J1715" s="31"/>
      <c r="K1715" s="180"/>
      <c r="L1715" s="40"/>
      <c r="M1715" s="14"/>
      <c r="N1715" s="16"/>
      <c r="O1715" s="49"/>
      <c r="P1715" s="64"/>
      <c r="Q1715" s="18"/>
      <c r="R1715" s="181">
        <f t="shared" si="240"/>
        <v>0</v>
      </c>
      <c r="S1715" s="181">
        <f t="shared" si="241"/>
        <v>0</v>
      </c>
      <c r="T1715" s="181">
        <f t="shared" si="242"/>
        <v>0</v>
      </c>
      <c r="AQ1715" s="1">
        <f>COUNT(L$11:L1715)</f>
        <v>37</v>
      </c>
      <c r="AR1715" s="43">
        <f t="shared" si="243"/>
        <v>40933</v>
      </c>
      <c r="AS1715" s="44">
        <f t="shared" si="244"/>
        <v>89.120000000000019</v>
      </c>
      <c r="AT1715" s="10" t="str">
        <f t="shared" si="245"/>
        <v/>
      </c>
      <c r="AU1715" s="20" t="str">
        <f t="shared" si="246"/>
        <v/>
      </c>
      <c r="AV1715" s="42">
        <f t="shared" si="247"/>
        <v>1</v>
      </c>
      <c r="AW1715" s="89">
        <f t="shared" si="248"/>
        <v>0</v>
      </c>
      <c r="AX1715" s="168"/>
      <c r="AY1715" s="60"/>
      <c r="AZ1715" s="61"/>
      <c r="BB1715" s="61" t="str">
        <f>IF(Settings!I1711&lt;&gt;"",Settings!I1711,"")</f>
        <v/>
      </c>
    </row>
    <row r="1716" spans="2:54" x14ac:dyDescent="0.2">
      <c r="B1716" s="13"/>
      <c r="C1716" s="12"/>
      <c r="D1716" s="12"/>
      <c r="E1716" s="12"/>
      <c r="F1716" s="12"/>
      <c r="G1716" s="12"/>
      <c r="H1716" s="12"/>
      <c r="I1716" s="15"/>
      <c r="J1716" s="31"/>
      <c r="K1716" s="180"/>
      <c r="L1716" s="40"/>
      <c r="M1716" s="14"/>
      <c r="N1716" s="16"/>
      <c r="O1716" s="49"/>
      <c r="P1716" s="64"/>
      <c r="Q1716" s="18"/>
      <c r="R1716" s="181">
        <f t="shared" si="240"/>
        <v>0</v>
      </c>
      <c r="S1716" s="181">
        <f t="shared" si="241"/>
        <v>0</v>
      </c>
      <c r="T1716" s="181">
        <f t="shared" si="242"/>
        <v>0</v>
      </c>
      <c r="AQ1716" s="1">
        <f>COUNT(L$11:L1716)</f>
        <v>37</v>
      </c>
      <c r="AR1716" s="43">
        <f t="shared" si="243"/>
        <v>40933</v>
      </c>
      <c r="AS1716" s="44">
        <f t="shared" si="244"/>
        <v>89.120000000000019</v>
      </c>
      <c r="AT1716" s="10" t="str">
        <f t="shared" si="245"/>
        <v/>
      </c>
      <c r="AU1716" s="20" t="str">
        <f t="shared" si="246"/>
        <v/>
      </c>
      <c r="AV1716" s="42">
        <f t="shared" si="247"/>
        <v>1</v>
      </c>
      <c r="AW1716" s="89">
        <f t="shared" si="248"/>
        <v>0</v>
      </c>
      <c r="AX1716" s="168"/>
      <c r="AY1716" s="60"/>
      <c r="AZ1716" s="61"/>
      <c r="BB1716" s="61" t="str">
        <f>IF(Settings!I1712&lt;&gt;"",Settings!I1712,"")</f>
        <v/>
      </c>
    </row>
    <row r="1717" spans="2:54" x14ac:dyDescent="0.2">
      <c r="B1717" s="13"/>
      <c r="C1717" s="12"/>
      <c r="D1717" s="12"/>
      <c r="E1717" s="12"/>
      <c r="F1717" s="12"/>
      <c r="G1717" s="12"/>
      <c r="H1717" s="12"/>
      <c r="I1717" s="15"/>
      <c r="J1717" s="31"/>
      <c r="K1717" s="180"/>
      <c r="L1717" s="40"/>
      <c r="M1717" s="14"/>
      <c r="N1717" s="16"/>
      <c r="O1717" s="49"/>
      <c r="P1717" s="64"/>
      <c r="Q1717" s="18"/>
      <c r="R1717" s="181">
        <f t="shared" si="240"/>
        <v>0</v>
      </c>
      <c r="S1717" s="181">
        <f t="shared" si="241"/>
        <v>0</v>
      </c>
      <c r="T1717" s="181">
        <f t="shared" si="242"/>
        <v>0</v>
      </c>
      <c r="AQ1717" s="1">
        <f>COUNT(L$11:L1717)</f>
        <v>37</v>
      </c>
      <c r="AR1717" s="43">
        <f t="shared" si="243"/>
        <v>40933</v>
      </c>
      <c r="AS1717" s="44">
        <f t="shared" si="244"/>
        <v>89.120000000000019</v>
      </c>
      <c r="AT1717" s="10" t="str">
        <f t="shared" si="245"/>
        <v/>
      </c>
      <c r="AU1717" s="20" t="str">
        <f t="shared" si="246"/>
        <v/>
      </c>
      <c r="AV1717" s="42">
        <f t="shared" si="247"/>
        <v>1</v>
      </c>
      <c r="AW1717" s="89">
        <f t="shared" si="248"/>
        <v>0</v>
      </c>
      <c r="AX1717" s="168"/>
      <c r="AY1717" s="60"/>
      <c r="AZ1717" s="61"/>
      <c r="BB1717" s="61" t="str">
        <f>IF(Settings!I1713&lt;&gt;"",Settings!I1713,"")</f>
        <v/>
      </c>
    </row>
    <row r="1718" spans="2:54" x14ac:dyDescent="0.2">
      <c r="B1718" s="13"/>
      <c r="C1718" s="12"/>
      <c r="D1718" s="12"/>
      <c r="E1718" s="12"/>
      <c r="F1718" s="12"/>
      <c r="G1718" s="12"/>
      <c r="H1718" s="12"/>
      <c r="I1718" s="15"/>
      <c r="J1718" s="31"/>
      <c r="K1718" s="180"/>
      <c r="L1718" s="40"/>
      <c r="M1718" s="14"/>
      <c r="N1718" s="16"/>
      <c r="O1718" s="49"/>
      <c r="P1718" s="64"/>
      <c r="Q1718" s="18"/>
      <c r="R1718" s="181">
        <f t="shared" si="240"/>
        <v>0</v>
      </c>
      <c r="S1718" s="181">
        <f t="shared" si="241"/>
        <v>0</v>
      </c>
      <c r="T1718" s="181">
        <f t="shared" si="242"/>
        <v>0</v>
      </c>
      <c r="AQ1718" s="1">
        <f>COUNT(L$11:L1718)</f>
        <v>37</v>
      </c>
      <c r="AR1718" s="43">
        <f t="shared" si="243"/>
        <v>40933</v>
      </c>
      <c r="AS1718" s="44">
        <f t="shared" si="244"/>
        <v>89.120000000000019</v>
      </c>
      <c r="AT1718" s="10" t="str">
        <f t="shared" si="245"/>
        <v/>
      </c>
      <c r="AU1718" s="20" t="str">
        <f t="shared" si="246"/>
        <v/>
      </c>
      <c r="AV1718" s="42">
        <f t="shared" si="247"/>
        <v>1</v>
      </c>
      <c r="AW1718" s="89">
        <f t="shared" si="248"/>
        <v>0</v>
      </c>
      <c r="AX1718" s="168"/>
      <c r="AY1718" s="60"/>
      <c r="AZ1718" s="61"/>
      <c r="BB1718" s="61" t="str">
        <f>IF(Settings!I1714&lt;&gt;"",Settings!I1714,"")</f>
        <v/>
      </c>
    </row>
    <row r="1719" spans="2:54" x14ac:dyDescent="0.2">
      <c r="B1719" s="13"/>
      <c r="C1719" s="12"/>
      <c r="D1719" s="12"/>
      <c r="E1719" s="12"/>
      <c r="F1719" s="12"/>
      <c r="G1719" s="12"/>
      <c r="H1719" s="12"/>
      <c r="I1719" s="15"/>
      <c r="J1719" s="31"/>
      <c r="K1719" s="180"/>
      <c r="L1719" s="40"/>
      <c r="M1719" s="14"/>
      <c r="N1719" s="16"/>
      <c r="O1719" s="49"/>
      <c r="P1719" s="64"/>
      <c r="Q1719" s="18"/>
      <c r="R1719" s="181">
        <f t="shared" si="240"/>
        <v>0</v>
      </c>
      <c r="S1719" s="181">
        <f t="shared" si="241"/>
        <v>0</v>
      </c>
      <c r="T1719" s="181">
        <f t="shared" si="242"/>
        <v>0</v>
      </c>
      <c r="AQ1719" s="1">
        <f>COUNT(L$11:L1719)</f>
        <v>37</v>
      </c>
      <c r="AR1719" s="43">
        <f t="shared" si="243"/>
        <v>40933</v>
      </c>
      <c r="AS1719" s="44">
        <f t="shared" si="244"/>
        <v>89.120000000000019</v>
      </c>
      <c r="AT1719" s="10" t="str">
        <f t="shared" si="245"/>
        <v/>
      </c>
      <c r="AU1719" s="20" t="str">
        <f t="shared" si="246"/>
        <v/>
      </c>
      <c r="AV1719" s="42">
        <f t="shared" si="247"/>
        <v>1</v>
      </c>
      <c r="AW1719" s="89">
        <f t="shared" si="248"/>
        <v>0</v>
      </c>
      <c r="AX1719" s="168"/>
      <c r="AY1719" s="60"/>
      <c r="AZ1719" s="61"/>
      <c r="BB1719" s="61" t="str">
        <f>IF(Settings!I1715&lt;&gt;"",Settings!I1715,"")</f>
        <v/>
      </c>
    </row>
    <row r="1720" spans="2:54" x14ac:dyDescent="0.2">
      <c r="B1720" s="13"/>
      <c r="C1720" s="12"/>
      <c r="D1720" s="12"/>
      <c r="E1720" s="12"/>
      <c r="F1720" s="12"/>
      <c r="G1720" s="12"/>
      <c r="H1720" s="12"/>
      <c r="I1720" s="15"/>
      <c r="J1720" s="31"/>
      <c r="K1720" s="180"/>
      <c r="L1720" s="40"/>
      <c r="M1720" s="14"/>
      <c r="N1720" s="16"/>
      <c r="O1720" s="49"/>
      <c r="P1720" s="64"/>
      <c r="Q1720" s="18"/>
      <c r="R1720" s="181">
        <f t="shared" si="240"/>
        <v>0</v>
      </c>
      <c r="S1720" s="181">
        <f t="shared" si="241"/>
        <v>0</v>
      </c>
      <c r="T1720" s="181">
        <f t="shared" si="242"/>
        <v>0</v>
      </c>
      <c r="AQ1720" s="1">
        <f>COUNT(L$11:L1720)</f>
        <v>37</v>
      </c>
      <c r="AR1720" s="43">
        <f t="shared" si="243"/>
        <v>40933</v>
      </c>
      <c r="AS1720" s="44">
        <f t="shared" si="244"/>
        <v>89.120000000000019</v>
      </c>
      <c r="AT1720" s="10" t="str">
        <f t="shared" si="245"/>
        <v/>
      </c>
      <c r="AU1720" s="20" t="str">
        <f t="shared" si="246"/>
        <v/>
      </c>
      <c r="AV1720" s="42">
        <f t="shared" si="247"/>
        <v>1</v>
      </c>
      <c r="AW1720" s="89">
        <f t="shared" si="248"/>
        <v>0</v>
      </c>
      <c r="AX1720" s="168"/>
      <c r="AY1720" s="60"/>
      <c r="AZ1720" s="61"/>
      <c r="BB1720" s="61" t="str">
        <f>IF(Settings!I1716&lt;&gt;"",Settings!I1716,"")</f>
        <v/>
      </c>
    </row>
    <row r="1721" spans="2:54" x14ac:dyDescent="0.2">
      <c r="B1721" s="13"/>
      <c r="C1721" s="12"/>
      <c r="D1721" s="12"/>
      <c r="E1721" s="12"/>
      <c r="F1721" s="12"/>
      <c r="G1721" s="12"/>
      <c r="H1721" s="12"/>
      <c r="I1721" s="15"/>
      <c r="J1721" s="31"/>
      <c r="K1721" s="180"/>
      <c r="L1721" s="40"/>
      <c r="M1721" s="14"/>
      <c r="N1721" s="16"/>
      <c r="O1721" s="49"/>
      <c r="P1721" s="64"/>
      <c r="Q1721" s="18"/>
      <c r="R1721" s="181">
        <f t="shared" si="240"/>
        <v>0</v>
      </c>
      <c r="S1721" s="181">
        <f t="shared" si="241"/>
        <v>0</v>
      </c>
      <c r="T1721" s="181">
        <f t="shared" si="242"/>
        <v>0</v>
      </c>
      <c r="AQ1721" s="1">
        <f>COUNT(L$11:L1721)</f>
        <v>37</v>
      </c>
      <c r="AR1721" s="43">
        <f t="shared" si="243"/>
        <v>40933</v>
      </c>
      <c r="AS1721" s="44">
        <f t="shared" si="244"/>
        <v>89.120000000000019</v>
      </c>
      <c r="AT1721" s="10" t="str">
        <f t="shared" si="245"/>
        <v/>
      </c>
      <c r="AU1721" s="20" t="str">
        <f t="shared" si="246"/>
        <v/>
      </c>
      <c r="AV1721" s="42">
        <f t="shared" si="247"/>
        <v>1</v>
      </c>
      <c r="AW1721" s="89">
        <f t="shared" si="248"/>
        <v>0</v>
      </c>
      <c r="AX1721" s="168"/>
      <c r="AY1721" s="60"/>
      <c r="AZ1721" s="61"/>
      <c r="BB1721" s="61" t="str">
        <f>IF(Settings!I1717&lt;&gt;"",Settings!I1717,"")</f>
        <v/>
      </c>
    </row>
    <row r="1722" spans="2:54" x14ac:dyDescent="0.2">
      <c r="B1722" s="13"/>
      <c r="C1722" s="12"/>
      <c r="D1722" s="12"/>
      <c r="E1722" s="12"/>
      <c r="F1722" s="12"/>
      <c r="G1722" s="12"/>
      <c r="H1722" s="12"/>
      <c r="I1722" s="15"/>
      <c r="J1722" s="31"/>
      <c r="K1722" s="180"/>
      <c r="L1722" s="40"/>
      <c r="M1722" s="14"/>
      <c r="N1722" s="16"/>
      <c r="O1722" s="49"/>
      <c r="P1722" s="64"/>
      <c r="Q1722" s="18"/>
      <c r="R1722" s="181">
        <f t="shared" si="240"/>
        <v>0</v>
      </c>
      <c r="S1722" s="181">
        <f t="shared" si="241"/>
        <v>0</v>
      </c>
      <c r="T1722" s="181">
        <f t="shared" si="242"/>
        <v>0</v>
      </c>
      <c r="AQ1722" s="1">
        <f>COUNT(L$11:L1722)</f>
        <v>37</v>
      </c>
      <c r="AR1722" s="43">
        <f t="shared" si="243"/>
        <v>40933</v>
      </c>
      <c r="AS1722" s="44">
        <f t="shared" si="244"/>
        <v>89.120000000000019</v>
      </c>
      <c r="AT1722" s="10" t="str">
        <f t="shared" si="245"/>
        <v/>
      </c>
      <c r="AU1722" s="20" t="str">
        <f t="shared" si="246"/>
        <v/>
      </c>
      <c r="AV1722" s="42">
        <f t="shared" si="247"/>
        <v>1</v>
      </c>
      <c r="AW1722" s="89">
        <f t="shared" si="248"/>
        <v>0</v>
      </c>
      <c r="AX1722" s="168"/>
      <c r="AY1722" s="60"/>
      <c r="AZ1722" s="61"/>
      <c r="BB1722" s="61" t="str">
        <f>IF(Settings!I1718&lt;&gt;"",Settings!I1718,"")</f>
        <v/>
      </c>
    </row>
    <row r="1723" spans="2:54" x14ac:dyDescent="0.2">
      <c r="B1723" s="13"/>
      <c r="C1723" s="12"/>
      <c r="D1723" s="12"/>
      <c r="E1723" s="12"/>
      <c r="F1723" s="12"/>
      <c r="G1723" s="12"/>
      <c r="H1723" s="12"/>
      <c r="I1723" s="15"/>
      <c r="J1723" s="31"/>
      <c r="K1723" s="180"/>
      <c r="L1723" s="40"/>
      <c r="M1723" s="14"/>
      <c r="N1723" s="16"/>
      <c r="O1723" s="49"/>
      <c r="P1723" s="64"/>
      <c r="Q1723" s="18"/>
      <c r="R1723" s="181">
        <f t="shared" si="240"/>
        <v>0</v>
      </c>
      <c r="S1723" s="181">
        <f t="shared" si="241"/>
        <v>0</v>
      </c>
      <c r="T1723" s="181">
        <f t="shared" si="242"/>
        <v>0</v>
      </c>
      <c r="AQ1723" s="1">
        <f>COUNT(L$11:L1723)</f>
        <v>37</v>
      </c>
      <c r="AR1723" s="43">
        <f t="shared" si="243"/>
        <v>40933</v>
      </c>
      <c r="AS1723" s="44">
        <f t="shared" si="244"/>
        <v>89.120000000000019</v>
      </c>
      <c r="AT1723" s="10" t="str">
        <f t="shared" si="245"/>
        <v/>
      </c>
      <c r="AU1723" s="20" t="str">
        <f t="shared" si="246"/>
        <v/>
      </c>
      <c r="AV1723" s="42">
        <f t="shared" si="247"/>
        <v>1</v>
      </c>
      <c r="AW1723" s="89">
        <f t="shared" si="248"/>
        <v>0</v>
      </c>
      <c r="AX1723" s="168"/>
      <c r="AY1723" s="60"/>
      <c r="AZ1723" s="61"/>
      <c r="BB1723" s="61" t="str">
        <f>IF(Settings!I1719&lt;&gt;"",Settings!I1719,"")</f>
        <v/>
      </c>
    </row>
    <row r="1724" spans="2:54" x14ac:dyDescent="0.2">
      <c r="B1724" s="13"/>
      <c r="C1724" s="12"/>
      <c r="D1724" s="12"/>
      <c r="E1724" s="12"/>
      <c r="F1724" s="12"/>
      <c r="G1724" s="12"/>
      <c r="H1724" s="12"/>
      <c r="I1724" s="15"/>
      <c r="J1724" s="31"/>
      <c r="K1724" s="180"/>
      <c r="L1724" s="40"/>
      <c r="M1724" s="14"/>
      <c r="N1724" s="16"/>
      <c r="O1724" s="49"/>
      <c r="P1724" s="64"/>
      <c r="Q1724" s="18"/>
      <c r="R1724" s="181">
        <f t="shared" si="240"/>
        <v>0</v>
      </c>
      <c r="S1724" s="181">
        <f t="shared" si="241"/>
        <v>0</v>
      </c>
      <c r="T1724" s="181">
        <f t="shared" si="242"/>
        <v>0</v>
      </c>
      <c r="AQ1724" s="1">
        <f>COUNT(L$11:L1724)</f>
        <v>37</v>
      </c>
      <c r="AR1724" s="43">
        <f t="shared" si="243"/>
        <v>40933</v>
      </c>
      <c r="AS1724" s="44">
        <f t="shared" si="244"/>
        <v>89.120000000000019</v>
      </c>
      <c r="AT1724" s="10" t="str">
        <f t="shared" si="245"/>
        <v/>
      </c>
      <c r="AU1724" s="20" t="str">
        <f t="shared" si="246"/>
        <v/>
      </c>
      <c r="AV1724" s="42">
        <f t="shared" si="247"/>
        <v>1</v>
      </c>
      <c r="AW1724" s="89">
        <f t="shared" si="248"/>
        <v>0</v>
      </c>
      <c r="AX1724" s="168"/>
      <c r="AY1724" s="60"/>
      <c r="AZ1724" s="61"/>
      <c r="BB1724" s="61" t="str">
        <f>IF(Settings!I1720&lt;&gt;"",Settings!I1720,"")</f>
        <v/>
      </c>
    </row>
    <row r="1725" spans="2:54" x14ac:dyDescent="0.2">
      <c r="B1725" s="13"/>
      <c r="C1725" s="12"/>
      <c r="D1725" s="12"/>
      <c r="E1725" s="12"/>
      <c r="F1725" s="12"/>
      <c r="G1725" s="12"/>
      <c r="H1725" s="12"/>
      <c r="I1725" s="15"/>
      <c r="J1725" s="31"/>
      <c r="K1725" s="180"/>
      <c r="L1725" s="40"/>
      <c r="M1725" s="14"/>
      <c r="N1725" s="16"/>
      <c r="O1725" s="49"/>
      <c r="P1725" s="64"/>
      <c r="Q1725" s="18"/>
      <c r="R1725" s="181">
        <f t="shared" si="240"/>
        <v>0</v>
      </c>
      <c r="S1725" s="181">
        <f t="shared" si="241"/>
        <v>0</v>
      </c>
      <c r="T1725" s="181">
        <f t="shared" si="242"/>
        <v>0</v>
      </c>
      <c r="AQ1725" s="1">
        <f>COUNT(L$11:L1725)</f>
        <v>37</v>
      </c>
      <c r="AR1725" s="43">
        <f t="shared" si="243"/>
        <v>40933</v>
      </c>
      <c r="AS1725" s="44">
        <f t="shared" si="244"/>
        <v>89.120000000000019</v>
      </c>
      <c r="AT1725" s="10" t="str">
        <f t="shared" si="245"/>
        <v/>
      </c>
      <c r="AU1725" s="20" t="str">
        <f t="shared" si="246"/>
        <v/>
      </c>
      <c r="AV1725" s="42">
        <f t="shared" si="247"/>
        <v>1</v>
      </c>
      <c r="AW1725" s="89">
        <f t="shared" si="248"/>
        <v>0</v>
      </c>
      <c r="AX1725" s="168"/>
      <c r="AY1725" s="60"/>
      <c r="AZ1725" s="61"/>
      <c r="BB1725" s="61" t="str">
        <f>IF(Settings!I1721&lt;&gt;"",Settings!I1721,"")</f>
        <v/>
      </c>
    </row>
    <row r="1726" spans="2:54" x14ac:dyDescent="0.2">
      <c r="B1726" s="13"/>
      <c r="C1726" s="12"/>
      <c r="D1726" s="12"/>
      <c r="E1726" s="12"/>
      <c r="F1726" s="12"/>
      <c r="G1726" s="12"/>
      <c r="H1726" s="12"/>
      <c r="I1726" s="15"/>
      <c r="J1726" s="31"/>
      <c r="K1726" s="180"/>
      <c r="L1726" s="40"/>
      <c r="M1726" s="14"/>
      <c r="N1726" s="16"/>
      <c r="O1726" s="49"/>
      <c r="P1726" s="64"/>
      <c r="Q1726" s="18"/>
      <c r="R1726" s="181">
        <f t="shared" si="240"/>
        <v>0</v>
      </c>
      <c r="S1726" s="181">
        <f t="shared" si="241"/>
        <v>0</v>
      </c>
      <c r="T1726" s="181">
        <f t="shared" si="242"/>
        <v>0</v>
      </c>
      <c r="AQ1726" s="1">
        <f>COUNT(L$11:L1726)</f>
        <v>37</v>
      </c>
      <c r="AR1726" s="43">
        <f t="shared" si="243"/>
        <v>40933</v>
      </c>
      <c r="AS1726" s="44">
        <f t="shared" si="244"/>
        <v>89.120000000000019</v>
      </c>
      <c r="AT1726" s="10" t="str">
        <f t="shared" si="245"/>
        <v/>
      </c>
      <c r="AU1726" s="20" t="str">
        <f t="shared" si="246"/>
        <v/>
      </c>
      <c r="AV1726" s="42">
        <f t="shared" si="247"/>
        <v>1</v>
      </c>
      <c r="AW1726" s="89">
        <f t="shared" si="248"/>
        <v>0</v>
      </c>
      <c r="AX1726" s="168"/>
      <c r="AY1726" s="60"/>
      <c r="AZ1726" s="61"/>
      <c r="BB1726" s="61" t="str">
        <f>IF(Settings!I1722&lt;&gt;"",Settings!I1722,"")</f>
        <v/>
      </c>
    </row>
    <row r="1727" spans="2:54" x14ac:dyDescent="0.2">
      <c r="B1727" s="13"/>
      <c r="C1727" s="12"/>
      <c r="D1727" s="12"/>
      <c r="E1727" s="12"/>
      <c r="F1727" s="12"/>
      <c r="G1727" s="12"/>
      <c r="H1727" s="12"/>
      <c r="I1727" s="15"/>
      <c r="J1727" s="31"/>
      <c r="K1727" s="180"/>
      <c r="L1727" s="40"/>
      <c r="M1727" s="14"/>
      <c r="N1727" s="16"/>
      <c r="O1727" s="49"/>
      <c r="P1727" s="64"/>
      <c r="Q1727" s="18"/>
      <c r="R1727" s="181">
        <f t="shared" si="240"/>
        <v>0</v>
      </c>
      <c r="S1727" s="181">
        <f t="shared" si="241"/>
        <v>0</v>
      </c>
      <c r="T1727" s="181">
        <f t="shared" si="242"/>
        <v>0</v>
      </c>
      <c r="AQ1727" s="1">
        <f>COUNT(L$11:L1727)</f>
        <v>37</v>
      </c>
      <c r="AR1727" s="43">
        <f t="shared" si="243"/>
        <v>40933</v>
      </c>
      <c r="AS1727" s="44">
        <f t="shared" si="244"/>
        <v>89.120000000000019</v>
      </c>
      <c r="AT1727" s="10" t="str">
        <f t="shared" si="245"/>
        <v/>
      </c>
      <c r="AU1727" s="20" t="str">
        <f t="shared" si="246"/>
        <v/>
      </c>
      <c r="AV1727" s="42">
        <f t="shared" si="247"/>
        <v>1</v>
      </c>
      <c r="AW1727" s="89">
        <f t="shared" si="248"/>
        <v>0</v>
      </c>
      <c r="AX1727" s="168"/>
      <c r="AY1727" s="60"/>
      <c r="AZ1727" s="61"/>
      <c r="BB1727" s="61" t="str">
        <f>IF(Settings!I1723&lt;&gt;"",Settings!I1723,"")</f>
        <v/>
      </c>
    </row>
    <row r="1728" spans="2:54" x14ac:dyDescent="0.2">
      <c r="B1728" s="13"/>
      <c r="C1728" s="12"/>
      <c r="D1728" s="12"/>
      <c r="E1728" s="12"/>
      <c r="F1728" s="12"/>
      <c r="G1728" s="12"/>
      <c r="H1728" s="12"/>
      <c r="I1728" s="15"/>
      <c r="J1728" s="31"/>
      <c r="K1728" s="180"/>
      <c r="L1728" s="40"/>
      <c r="M1728" s="14"/>
      <c r="N1728" s="16"/>
      <c r="O1728" s="49"/>
      <c r="P1728" s="64"/>
      <c r="Q1728" s="18"/>
      <c r="R1728" s="181">
        <f t="shared" si="240"/>
        <v>0</v>
      </c>
      <c r="S1728" s="181">
        <f t="shared" si="241"/>
        <v>0</v>
      </c>
      <c r="T1728" s="181">
        <f t="shared" si="242"/>
        <v>0</v>
      </c>
      <c r="AQ1728" s="1">
        <f>COUNT(L$11:L1728)</f>
        <v>37</v>
      </c>
      <c r="AR1728" s="43">
        <f t="shared" si="243"/>
        <v>40933</v>
      </c>
      <c r="AS1728" s="44">
        <f t="shared" si="244"/>
        <v>89.120000000000019</v>
      </c>
      <c r="AT1728" s="10" t="str">
        <f t="shared" si="245"/>
        <v/>
      </c>
      <c r="AU1728" s="20" t="str">
        <f t="shared" si="246"/>
        <v/>
      </c>
      <c r="AV1728" s="42">
        <f t="shared" si="247"/>
        <v>1</v>
      </c>
      <c r="AW1728" s="89">
        <f t="shared" si="248"/>
        <v>0</v>
      </c>
      <c r="AX1728" s="168"/>
      <c r="AY1728" s="60"/>
      <c r="AZ1728" s="61"/>
      <c r="BB1728" s="61" t="str">
        <f>IF(Settings!I1724&lt;&gt;"",Settings!I1724,"")</f>
        <v/>
      </c>
    </row>
    <row r="1729" spans="2:54" x14ac:dyDescent="0.2">
      <c r="B1729" s="13"/>
      <c r="C1729" s="12"/>
      <c r="D1729" s="12"/>
      <c r="E1729" s="12"/>
      <c r="F1729" s="12"/>
      <c r="G1729" s="12"/>
      <c r="H1729" s="12"/>
      <c r="I1729" s="15"/>
      <c r="J1729" s="31"/>
      <c r="K1729" s="180"/>
      <c r="L1729" s="40"/>
      <c r="M1729" s="14"/>
      <c r="N1729" s="16"/>
      <c r="O1729" s="49"/>
      <c r="P1729" s="64"/>
      <c r="Q1729" s="18"/>
      <c r="R1729" s="181">
        <f t="shared" si="240"/>
        <v>0</v>
      </c>
      <c r="S1729" s="181">
        <f t="shared" si="241"/>
        <v>0</v>
      </c>
      <c r="T1729" s="181">
        <f t="shared" si="242"/>
        <v>0</v>
      </c>
      <c r="AQ1729" s="1">
        <f>COUNT(L$11:L1729)</f>
        <v>37</v>
      </c>
      <c r="AR1729" s="43">
        <f t="shared" si="243"/>
        <v>40933</v>
      </c>
      <c r="AS1729" s="44">
        <f t="shared" si="244"/>
        <v>89.120000000000019</v>
      </c>
      <c r="AT1729" s="10" t="str">
        <f t="shared" si="245"/>
        <v/>
      </c>
      <c r="AU1729" s="20" t="str">
        <f t="shared" si="246"/>
        <v/>
      </c>
      <c r="AV1729" s="42">
        <f t="shared" si="247"/>
        <v>1</v>
      </c>
      <c r="AW1729" s="89">
        <f t="shared" si="248"/>
        <v>0</v>
      </c>
      <c r="AX1729" s="168"/>
      <c r="AY1729" s="60"/>
      <c r="AZ1729" s="61"/>
      <c r="BB1729" s="61" t="str">
        <f>IF(Settings!I1725&lt;&gt;"",Settings!I1725,"")</f>
        <v/>
      </c>
    </row>
    <row r="1730" spans="2:54" x14ac:dyDescent="0.2">
      <c r="B1730" s="13"/>
      <c r="C1730" s="12"/>
      <c r="D1730" s="12"/>
      <c r="E1730" s="12"/>
      <c r="F1730" s="12"/>
      <c r="G1730" s="12"/>
      <c r="H1730" s="12"/>
      <c r="I1730" s="15"/>
      <c r="J1730" s="31"/>
      <c r="K1730" s="180"/>
      <c r="L1730" s="40"/>
      <c r="M1730" s="14"/>
      <c r="N1730" s="16"/>
      <c r="O1730" s="49"/>
      <c r="P1730" s="64"/>
      <c r="Q1730" s="18"/>
      <c r="R1730" s="181">
        <f t="shared" si="240"/>
        <v>0</v>
      </c>
      <c r="S1730" s="181">
        <f t="shared" si="241"/>
        <v>0</v>
      </c>
      <c r="T1730" s="181">
        <f t="shared" si="242"/>
        <v>0</v>
      </c>
      <c r="AQ1730" s="1">
        <f>COUNT(L$11:L1730)</f>
        <v>37</v>
      </c>
      <c r="AR1730" s="43">
        <f t="shared" si="243"/>
        <v>40933</v>
      </c>
      <c r="AS1730" s="44">
        <f t="shared" si="244"/>
        <v>89.120000000000019</v>
      </c>
      <c r="AT1730" s="10" t="str">
        <f t="shared" si="245"/>
        <v/>
      </c>
      <c r="AU1730" s="20" t="str">
        <f t="shared" si="246"/>
        <v/>
      </c>
      <c r="AV1730" s="42">
        <f t="shared" si="247"/>
        <v>1</v>
      </c>
      <c r="AW1730" s="89">
        <f t="shared" si="248"/>
        <v>0</v>
      </c>
      <c r="AX1730" s="168"/>
      <c r="AY1730" s="60"/>
      <c r="AZ1730" s="61"/>
      <c r="BB1730" s="61" t="str">
        <f>IF(Settings!I1726&lt;&gt;"",Settings!I1726,"")</f>
        <v/>
      </c>
    </row>
    <row r="1731" spans="2:54" x14ac:dyDescent="0.2">
      <c r="B1731" s="13"/>
      <c r="C1731" s="12"/>
      <c r="D1731" s="12"/>
      <c r="E1731" s="12"/>
      <c r="F1731" s="12"/>
      <c r="G1731" s="12"/>
      <c r="H1731" s="12"/>
      <c r="I1731" s="15"/>
      <c r="J1731" s="31"/>
      <c r="K1731" s="180"/>
      <c r="L1731" s="40"/>
      <c r="M1731" s="14"/>
      <c r="N1731" s="16"/>
      <c r="O1731" s="49"/>
      <c r="P1731" s="64"/>
      <c r="Q1731" s="18"/>
      <c r="R1731" s="181">
        <f t="shared" si="240"/>
        <v>0</v>
      </c>
      <c r="S1731" s="181">
        <f t="shared" si="241"/>
        <v>0</v>
      </c>
      <c r="T1731" s="181">
        <f t="shared" si="242"/>
        <v>0</v>
      </c>
      <c r="AQ1731" s="1">
        <f>COUNT(L$11:L1731)</f>
        <v>37</v>
      </c>
      <c r="AR1731" s="43">
        <f t="shared" si="243"/>
        <v>40933</v>
      </c>
      <c r="AS1731" s="44">
        <f t="shared" si="244"/>
        <v>89.120000000000019</v>
      </c>
      <c r="AT1731" s="10" t="str">
        <f t="shared" si="245"/>
        <v/>
      </c>
      <c r="AU1731" s="20" t="str">
        <f t="shared" si="246"/>
        <v/>
      </c>
      <c r="AV1731" s="42">
        <f t="shared" si="247"/>
        <v>1</v>
      </c>
      <c r="AW1731" s="89">
        <f t="shared" si="248"/>
        <v>0</v>
      </c>
      <c r="AX1731" s="168"/>
      <c r="AY1731" s="60"/>
      <c r="AZ1731" s="61"/>
      <c r="BB1731" s="61" t="str">
        <f>IF(Settings!I1727&lt;&gt;"",Settings!I1727,"")</f>
        <v/>
      </c>
    </row>
    <row r="1732" spans="2:54" x14ac:dyDescent="0.2">
      <c r="B1732" s="13"/>
      <c r="C1732" s="12"/>
      <c r="D1732" s="12"/>
      <c r="E1732" s="12"/>
      <c r="F1732" s="12"/>
      <c r="G1732" s="12"/>
      <c r="H1732" s="12"/>
      <c r="I1732" s="15"/>
      <c r="J1732" s="31"/>
      <c r="K1732" s="180"/>
      <c r="L1732" s="40"/>
      <c r="M1732" s="14"/>
      <c r="N1732" s="16"/>
      <c r="O1732" s="49"/>
      <c r="P1732" s="64"/>
      <c r="Q1732" s="18"/>
      <c r="R1732" s="181">
        <f t="shared" si="240"/>
        <v>0</v>
      </c>
      <c r="S1732" s="181">
        <f t="shared" si="241"/>
        <v>0</v>
      </c>
      <c r="T1732" s="181">
        <f t="shared" si="242"/>
        <v>0</v>
      </c>
      <c r="AQ1732" s="1">
        <f>COUNT(L$11:L1732)</f>
        <v>37</v>
      </c>
      <c r="AR1732" s="43">
        <f t="shared" si="243"/>
        <v>40933</v>
      </c>
      <c r="AS1732" s="44">
        <f t="shared" si="244"/>
        <v>89.120000000000019</v>
      </c>
      <c r="AT1732" s="10" t="str">
        <f t="shared" si="245"/>
        <v/>
      </c>
      <c r="AU1732" s="20" t="str">
        <f t="shared" si="246"/>
        <v/>
      </c>
      <c r="AV1732" s="42">
        <f t="shared" si="247"/>
        <v>1</v>
      </c>
      <c r="AW1732" s="89">
        <f t="shared" si="248"/>
        <v>0</v>
      </c>
      <c r="AX1732" s="168"/>
      <c r="AY1732" s="60"/>
      <c r="AZ1732" s="61"/>
      <c r="BB1732" s="61" t="str">
        <f>IF(Settings!I1728&lt;&gt;"",Settings!I1728,"")</f>
        <v/>
      </c>
    </row>
    <row r="1733" spans="2:54" x14ac:dyDescent="0.2">
      <c r="B1733" s="13"/>
      <c r="C1733" s="12"/>
      <c r="D1733" s="12"/>
      <c r="E1733" s="12"/>
      <c r="F1733" s="12"/>
      <c r="G1733" s="12"/>
      <c r="H1733" s="12"/>
      <c r="I1733" s="15"/>
      <c r="J1733" s="31"/>
      <c r="K1733" s="180"/>
      <c r="L1733" s="40"/>
      <c r="M1733" s="14"/>
      <c r="N1733" s="16"/>
      <c r="O1733" s="49"/>
      <c r="P1733" s="64"/>
      <c r="Q1733" s="18"/>
      <c r="R1733" s="181">
        <f t="shared" si="240"/>
        <v>0</v>
      </c>
      <c r="S1733" s="181">
        <f t="shared" si="241"/>
        <v>0</v>
      </c>
      <c r="T1733" s="181">
        <f t="shared" si="242"/>
        <v>0</v>
      </c>
      <c r="AQ1733" s="1">
        <f>COUNT(L$11:L1733)</f>
        <v>37</v>
      </c>
      <c r="AR1733" s="43">
        <f t="shared" si="243"/>
        <v>40933</v>
      </c>
      <c r="AS1733" s="44">
        <f t="shared" si="244"/>
        <v>89.120000000000019</v>
      </c>
      <c r="AT1733" s="10" t="str">
        <f t="shared" si="245"/>
        <v/>
      </c>
      <c r="AU1733" s="20" t="str">
        <f t="shared" si="246"/>
        <v/>
      </c>
      <c r="AV1733" s="42">
        <f t="shared" si="247"/>
        <v>1</v>
      </c>
      <c r="AW1733" s="89">
        <f t="shared" si="248"/>
        <v>0</v>
      </c>
      <c r="AX1733" s="168"/>
      <c r="AY1733" s="60"/>
      <c r="AZ1733" s="61"/>
      <c r="BB1733" s="61" t="str">
        <f>IF(Settings!I1729&lt;&gt;"",Settings!I1729,"")</f>
        <v/>
      </c>
    </row>
    <row r="1734" spans="2:54" x14ac:dyDescent="0.2">
      <c r="B1734" s="13"/>
      <c r="C1734" s="12"/>
      <c r="D1734" s="12"/>
      <c r="E1734" s="12"/>
      <c r="F1734" s="12"/>
      <c r="G1734" s="12"/>
      <c r="H1734" s="12"/>
      <c r="I1734" s="15"/>
      <c r="J1734" s="31"/>
      <c r="K1734" s="180"/>
      <c r="L1734" s="40"/>
      <c r="M1734" s="14"/>
      <c r="N1734" s="16"/>
      <c r="O1734" s="49"/>
      <c r="P1734" s="64"/>
      <c r="Q1734" s="18"/>
      <c r="R1734" s="181">
        <f t="shared" si="240"/>
        <v>0</v>
      </c>
      <c r="S1734" s="181">
        <f t="shared" si="241"/>
        <v>0</v>
      </c>
      <c r="T1734" s="181">
        <f t="shared" si="242"/>
        <v>0</v>
      </c>
      <c r="AQ1734" s="1">
        <f>COUNT(L$11:L1734)</f>
        <v>37</v>
      </c>
      <c r="AR1734" s="43">
        <f t="shared" si="243"/>
        <v>40933</v>
      </c>
      <c r="AS1734" s="44">
        <f t="shared" si="244"/>
        <v>89.120000000000019</v>
      </c>
      <c r="AT1734" s="10" t="str">
        <f t="shared" si="245"/>
        <v/>
      </c>
      <c r="AU1734" s="20" t="str">
        <f t="shared" si="246"/>
        <v/>
      </c>
      <c r="AV1734" s="42">
        <f t="shared" si="247"/>
        <v>1</v>
      </c>
      <c r="AW1734" s="89">
        <f t="shared" si="248"/>
        <v>0</v>
      </c>
      <c r="AX1734" s="168"/>
      <c r="AY1734" s="60"/>
      <c r="AZ1734" s="61"/>
      <c r="BB1734" s="61" t="str">
        <f>IF(Settings!I1730&lt;&gt;"",Settings!I1730,"")</f>
        <v/>
      </c>
    </row>
    <row r="1735" spans="2:54" x14ac:dyDescent="0.2">
      <c r="B1735" s="13"/>
      <c r="C1735" s="12"/>
      <c r="D1735" s="12"/>
      <c r="E1735" s="12"/>
      <c r="F1735" s="12"/>
      <c r="G1735" s="12"/>
      <c r="H1735" s="12"/>
      <c r="I1735" s="15"/>
      <c r="J1735" s="31"/>
      <c r="K1735" s="180"/>
      <c r="L1735" s="40"/>
      <c r="M1735" s="14"/>
      <c r="N1735" s="16"/>
      <c r="O1735" s="49"/>
      <c r="P1735" s="64"/>
      <c r="Q1735" s="18"/>
      <c r="R1735" s="181">
        <f t="shared" si="240"/>
        <v>0</v>
      </c>
      <c r="S1735" s="181">
        <f t="shared" si="241"/>
        <v>0</v>
      </c>
      <c r="T1735" s="181">
        <f t="shared" si="242"/>
        <v>0</v>
      </c>
      <c r="AQ1735" s="1">
        <f>COUNT(L$11:L1735)</f>
        <v>37</v>
      </c>
      <c r="AR1735" s="43">
        <f t="shared" si="243"/>
        <v>40933</v>
      </c>
      <c r="AS1735" s="44">
        <f t="shared" si="244"/>
        <v>89.120000000000019</v>
      </c>
      <c r="AT1735" s="10" t="str">
        <f t="shared" si="245"/>
        <v/>
      </c>
      <c r="AU1735" s="20" t="str">
        <f t="shared" si="246"/>
        <v/>
      </c>
      <c r="AV1735" s="42">
        <f t="shared" si="247"/>
        <v>1</v>
      </c>
      <c r="AW1735" s="89">
        <f t="shared" si="248"/>
        <v>0</v>
      </c>
      <c r="AX1735" s="168"/>
      <c r="AY1735" s="60"/>
      <c r="AZ1735" s="61"/>
      <c r="BB1735" s="61" t="str">
        <f>IF(Settings!I1731&lt;&gt;"",Settings!I1731,"")</f>
        <v/>
      </c>
    </row>
    <row r="1736" spans="2:54" x14ac:dyDescent="0.2">
      <c r="B1736" s="13"/>
      <c r="C1736" s="12"/>
      <c r="D1736" s="12"/>
      <c r="E1736" s="12"/>
      <c r="F1736" s="12"/>
      <c r="G1736" s="12"/>
      <c r="H1736" s="12"/>
      <c r="I1736" s="15"/>
      <c r="J1736" s="31"/>
      <c r="K1736" s="180"/>
      <c r="L1736" s="40"/>
      <c r="M1736" s="14"/>
      <c r="N1736" s="16"/>
      <c r="O1736" s="49"/>
      <c r="P1736" s="64"/>
      <c r="Q1736" s="18"/>
      <c r="R1736" s="181">
        <f t="shared" si="240"/>
        <v>0</v>
      </c>
      <c r="S1736" s="181">
        <f t="shared" si="241"/>
        <v>0</v>
      </c>
      <c r="T1736" s="181">
        <f t="shared" si="242"/>
        <v>0</v>
      </c>
      <c r="AQ1736" s="1">
        <f>COUNT(L$11:L1736)</f>
        <v>37</v>
      </c>
      <c r="AR1736" s="43">
        <f t="shared" si="243"/>
        <v>40933</v>
      </c>
      <c r="AS1736" s="44">
        <f t="shared" si="244"/>
        <v>89.120000000000019</v>
      </c>
      <c r="AT1736" s="10" t="str">
        <f t="shared" si="245"/>
        <v/>
      </c>
      <c r="AU1736" s="20" t="str">
        <f t="shared" si="246"/>
        <v/>
      </c>
      <c r="AV1736" s="42">
        <f t="shared" si="247"/>
        <v>1</v>
      </c>
      <c r="AW1736" s="89">
        <f t="shared" si="248"/>
        <v>0</v>
      </c>
      <c r="AX1736" s="168"/>
      <c r="AY1736" s="60"/>
      <c r="AZ1736" s="61"/>
      <c r="BB1736" s="61" t="str">
        <f>IF(Settings!I1732&lt;&gt;"",Settings!I1732,"")</f>
        <v/>
      </c>
    </row>
    <row r="1737" spans="2:54" x14ac:dyDescent="0.2">
      <c r="B1737" s="13"/>
      <c r="C1737" s="12"/>
      <c r="D1737" s="12"/>
      <c r="E1737" s="12"/>
      <c r="F1737" s="12"/>
      <c r="G1737" s="12"/>
      <c r="H1737" s="12"/>
      <c r="I1737" s="15"/>
      <c r="J1737" s="31"/>
      <c r="K1737" s="180"/>
      <c r="L1737" s="40"/>
      <c r="M1737" s="14"/>
      <c r="N1737" s="16"/>
      <c r="O1737" s="49"/>
      <c r="P1737" s="64"/>
      <c r="Q1737" s="18"/>
      <c r="R1737" s="181">
        <f t="shared" si="240"/>
        <v>0</v>
      </c>
      <c r="S1737" s="181">
        <f t="shared" si="241"/>
        <v>0</v>
      </c>
      <c r="T1737" s="181">
        <f t="shared" si="242"/>
        <v>0</v>
      </c>
      <c r="AQ1737" s="1">
        <f>COUNT(L$11:L1737)</f>
        <v>37</v>
      </c>
      <c r="AR1737" s="43">
        <f t="shared" si="243"/>
        <v>40933</v>
      </c>
      <c r="AS1737" s="44">
        <f t="shared" si="244"/>
        <v>89.120000000000019</v>
      </c>
      <c r="AT1737" s="10" t="str">
        <f t="shared" si="245"/>
        <v/>
      </c>
      <c r="AU1737" s="20" t="str">
        <f t="shared" si="246"/>
        <v/>
      </c>
      <c r="AV1737" s="42">
        <f t="shared" si="247"/>
        <v>1</v>
      </c>
      <c r="AW1737" s="89">
        <f t="shared" si="248"/>
        <v>0</v>
      </c>
      <c r="AX1737" s="168"/>
      <c r="AY1737" s="60"/>
      <c r="AZ1737" s="61"/>
      <c r="BB1737" s="61" t="str">
        <f>IF(Settings!I1733&lt;&gt;"",Settings!I1733,"")</f>
        <v/>
      </c>
    </row>
    <row r="1738" spans="2:54" x14ac:dyDescent="0.2">
      <c r="B1738" s="13"/>
      <c r="C1738" s="12"/>
      <c r="D1738" s="12"/>
      <c r="E1738" s="12"/>
      <c r="F1738" s="12"/>
      <c r="G1738" s="12"/>
      <c r="H1738" s="12"/>
      <c r="I1738" s="15"/>
      <c r="J1738" s="31"/>
      <c r="K1738" s="180"/>
      <c r="L1738" s="40"/>
      <c r="M1738" s="14"/>
      <c r="N1738" s="16"/>
      <c r="O1738" s="49"/>
      <c r="P1738" s="64"/>
      <c r="Q1738" s="18"/>
      <c r="R1738" s="181">
        <f t="shared" si="240"/>
        <v>0</v>
      </c>
      <c r="S1738" s="181">
        <f t="shared" si="241"/>
        <v>0</v>
      </c>
      <c r="T1738" s="181">
        <f t="shared" si="242"/>
        <v>0</v>
      </c>
      <c r="AQ1738" s="1">
        <f>COUNT(L$11:L1738)</f>
        <v>37</v>
      </c>
      <c r="AR1738" s="43">
        <f t="shared" si="243"/>
        <v>40933</v>
      </c>
      <c r="AS1738" s="44">
        <f t="shared" si="244"/>
        <v>89.120000000000019</v>
      </c>
      <c r="AT1738" s="10" t="str">
        <f t="shared" si="245"/>
        <v/>
      </c>
      <c r="AU1738" s="20" t="str">
        <f t="shared" si="246"/>
        <v/>
      </c>
      <c r="AV1738" s="42">
        <f t="shared" si="247"/>
        <v>1</v>
      </c>
      <c r="AW1738" s="89">
        <f t="shared" si="248"/>
        <v>0</v>
      </c>
      <c r="AX1738" s="168"/>
      <c r="AY1738" s="60"/>
      <c r="AZ1738" s="61"/>
      <c r="BB1738" s="61" t="str">
        <f>IF(Settings!I1734&lt;&gt;"",Settings!I1734,"")</f>
        <v/>
      </c>
    </row>
    <row r="1739" spans="2:54" x14ac:dyDescent="0.2">
      <c r="B1739" s="13"/>
      <c r="C1739" s="12"/>
      <c r="D1739" s="12"/>
      <c r="E1739" s="12"/>
      <c r="F1739" s="12"/>
      <c r="G1739" s="12"/>
      <c r="H1739" s="12"/>
      <c r="I1739" s="15"/>
      <c r="J1739" s="31"/>
      <c r="K1739" s="180"/>
      <c r="L1739" s="40"/>
      <c r="M1739" s="14"/>
      <c r="N1739" s="16"/>
      <c r="O1739" s="49"/>
      <c r="P1739" s="64"/>
      <c r="Q1739" s="18"/>
      <c r="R1739" s="181">
        <f t="shared" si="240"/>
        <v>0</v>
      </c>
      <c r="S1739" s="181">
        <f t="shared" si="241"/>
        <v>0</v>
      </c>
      <c r="T1739" s="181">
        <f t="shared" si="242"/>
        <v>0</v>
      </c>
      <c r="AQ1739" s="1">
        <f>COUNT(L$11:L1739)</f>
        <v>37</v>
      </c>
      <c r="AR1739" s="43">
        <f t="shared" si="243"/>
        <v>40933</v>
      </c>
      <c r="AS1739" s="44">
        <f t="shared" si="244"/>
        <v>89.120000000000019</v>
      </c>
      <c r="AT1739" s="10" t="str">
        <f t="shared" si="245"/>
        <v/>
      </c>
      <c r="AU1739" s="20" t="str">
        <f t="shared" si="246"/>
        <v/>
      </c>
      <c r="AV1739" s="42">
        <f t="shared" si="247"/>
        <v>1</v>
      </c>
      <c r="AW1739" s="89">
        <f t="shared" si="248"/>
        <v>0</v>
      </c>
      <c r="AX1739" s="168"/>
      <c r="AY1739" s="60"/>
      <c r="AZ1739" s="61"/>
      <c r="BB1739" s="61" t="str">
        <f>IF(Settings!I1735&lt;&gt;"",Settings!I1735,"")</f>
        <v/>
      </c>
    </row>
    <row r="1740" spans="2:54" x14ac:dyDescent="0.2">
      <c r="B1740" s="13"/>
      <c r="C1740" s="12"/>
      <c r="D1740" s="12"/>
      <c r="E1740" s="12"/>
      <c r="F1740" s="12"/>
      <c r="G1740" s="12"/>
      <c r="H1740" s="12"/>
      <c r="I1740" s="15"/>
      <c r="J1740" s="31"/>
      <c r="K1740" s="180"/>
      <c r="L1740" s="40"/>
      <c r="M1740" s="14"/>
      <c r="N1740" s="16"/>
      <c r="O1740" s="49"/>
      <c r="P1740" s="64"/>
      <c r="Q1740" s="18"/>
      <c r="R1740" s="181">
        <f t="shared" ref="R1740:R1803" si="249">ROUND(IF(M1740&lt;&gt;"Y",IF(P1740&lt;&gt;"Y",K1740,K1740*(AV1740-1)),0),ROUNDING)</f>
        <v>0</v>
      </c>
      <c r="S1740" s="181">
        <f t="shared" ref="S1740:S1803" si="250">ROUND(IF(O1740&gt;0,IF(M1740="Y",AW1740*(1-O1740),IF(AW1740&gt;R1740,R1740 + (AW1740 - R1740)*(1-O1740),AW1740)),AW1740),ROUNDING)</f>
        <v>0</v>
      </c>
      <c r="T1740" s="181">
        <f t="shared" ref="T1740:T1803" si="251">ROUND(IF(N1740="P",0,IF(OR(M1740="N",M1740=""),S1740-R1740,S1740)),ROUNDING)</f>
        <v>0</v>
      </c>
      <c r="AQ1740" s="1">
        <f>COUNT(L$11:L1740)</f>
        <v>37</v>
      </c>
      <c r="AR1740" s="43">
        <f t="shared" si="243"/>
        <v>40933</v>
      </c>
      <c r="AS1740" s="44">
        <f t="shared" si="244"/>
        <v>89.120000000000019</v>
      </c>
      <c r="AT1740" s="10" t="str">
        <f t="shared" si="245"/>
        <v/>
      </c>
      <c r="AU1740" s="20" t="str">
        <f t="shared" si="246"/>
        <v/>
      </c>
      <c r="AV1740" s="42">
        <f t="shared" si="247"/>
        <v>1</v>
      </c>
      <c r="AW1740" s="89">
        <f t="shared" si="248"/>
        <v>0</v>
      </c>
      <c r="AX1740" s="168"/>
      <c r="AY1740" s="60"/>
      <c r="AZ1740" s="61"/>
      <c r="BB1740" s="61" t="str">
        <f>IF(Settings!I1736&lt;&gt;"",Settings!I1736,"")</f>
        <v/>
      </c>
    </row>
    <row r="1741" spans="2:54" x14ac:dyDescent="0.2">
      <c r="B1741" s="13"/>
      <c r="C1741" s="12"/>
      <c r="D1741" s="12"/>
      <c r="E1741" s="12"/>
      <c r="F1741" s="12"/>
      <c r="G1741" s="12"/>
      <c r="H1741" s="12"/>
      <c r="I1741" s="15"/>
      <c r="J1741" s="31"/>
      <c r="K1741" s="180"/>
      <c r="L1741" s="40"/>
      <c r="M1741" s="14"/>
      <c r="N1741" s="16"/>
      <c r="O1741" s="49"/>
      <c r="P1741" s="64"/>
      <c r="Q1741" s="18"/>
      <c r="R1741" s="181">
        <f t="shared" si="249"/>
        <v>0</v>
      </c>
      <c r="S1741" s="181">
        <f t="shared" si="250"/>
        <v>0</v>
      </c>
      <c r="T1741" s="181">
        <f t="shared" si="251"/>
        <v>0</v>
      </c>
      <c r="AQ1741" s="1">
        <f>COUNT(L$11:L1741)</f>
        <v>37</v>
      </c>
      <c r="AR1741" s="43">
        <f t="shared" ref="AR1741:AR1804" si="252">IF(B1741&gt;2,B1741,AR1740)</f>
        <v>40933</v>
      </c>
      <c r="AS1741" s="44">
        <f t="shared" ref="AS1741:AS1804" si="253">AS1740+T1741</f>
        <v>89.120000000000019</v>
      </c>
      <c r="AT1741" s="10" t="str">
        <f t="shared" ref="AT1741:AT1804" si="254">IF(N1741="P",IF(P1741&lt;&gt;"Y",IF(M1741&lt;&gt;"Y",K1741*AV1741,K1741*AV1741-K1741),IF(M1741&lt;&gt;"Y",K1741 + K1741*(AV1741-1),K1741)),"")</f>
        <v/>
      </c>
      <c r="AU1741" s="20" t="str">
        <f t="shared" ref="AU1741:AU1804" si="255">IF(M1741="Y",IF(P1741="Y",K1741*(AV1741-1),K1741),"")</f>
        <v/>
      </c>
      <c r="AV1741" s="42">
        <f t="shared" ref="AV1741:AV1804" si="256">IF(L1741&lt;&gt;"",IF(ODDS_TYPE=1,L1741,IF(ODDS_TYPE=2,IF(L1741&gt;0,1+L1741/100,IF(L1741&lt;0,1-100/L1741,1)),IF(ODDS_TYPE=3,1+L1741,IF(ODDS_TYPE=4,1+L1741,IF(ODDS_TYPE=5,IF(L1741&gt;0,1+L1741,1-1/L1741),IF(ODDS_TYPE=6,IF(L1741&gt;=0,L1741+1,1-1/L1741),1)))))),1)</f>
        <v>1</v>
      </c>
      <c r="AW1741" s="89">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68"/>
      <c r="AY1741" s="60"/>
      <c r="AZ1741" s="61"/>
      <c r="BB1741" s="61" t="str">
        <f>IF(Settings!I1737&lt;&gt;"",Settings!I1737,"")</f>
        <v/>
      </c>
    </row>
    <row r="1742" spans="2:54" x14ac:dyDescent="0.2">
      <c r="B1742" s="13"/>
      <c r="C1742" s="12"/>
      <c r="D1742" s="12"/>
      <c r="E1742" s="12"/>
      <c r="F1742" s="12"/>
      <c r="G1742" s="12"/>
      <c r="H1742" s="12"/>
      <c r="I1742" s="15"/>
      <c r="J1742" s="31"/>
      <c r="K1742" s="180"/>
      <c r="L1742" s="40"/>
      <c r="M1742" s="14"/>
      <c r="N1742" s="16"/>
      <c r="O1742" s="49"/>
      <c r="P1742" s="64"/>
      <c r="Q1742" s="18"/>
      <c r="R1742" s="181">
        <f t="shared" si="249"/>
        <v>0</v>
      </c>
      <c r="S1742" s="181">
        <f t="shared" si="250"/>
        <v>0</v>
      </c>
      <c r="T1742" s="181">
        <f t="shared" si="251"/>
        <v>0</v>
      </c>
      <c r="AQ1742" s="1">
        <f>COUNT(L$11:L1742)</f>
        <v>37</v>
      </c>
      <c r="AR1742" s="43">
        <f t="shared" si="252"/>
        <v>40933</v>
      </c>
      <c r="AS1742" s="44">
        <f t="shared" si="253"/>
        <v>89.120000000000019</v>
      </c>
      <c r="AT1742" s="10" t="str">
        <f t="shared" si="254"/>
        <v/>
      </c>
      <c r="AU1742" s="20" t="str">
        <f t="shared" si="255"/>
        <v/>
      </c>
      <c r="AV1742" s="42">
        <f t="shared" si="256"/>
        <v>1</v>
      </c>
      <c r="AW1742" s="89">
        <f t="shared" si="257"/>
        <v>0</v>
      </c>
      <c r="AX1742" s="168"/>
      <c r="AY1742" s="60"/>
      <c r="AZ1742" s="61"/>
      <c r="BB1742" s="61" t="str">
        <f>IF(Settings!I1738&lt;&gt;"",Settings!I1738,"")</f>
        <v/>
      </c>
    </row>
    <row r="1743" spans="2:54" x14ac:dyDescent="0.2">
      <c r="B1743" s="13"/>
      <c r="C1743" s="12"/>
      <c r="D1743" s="12"/>
      <c r="E1743" s="12"/>
      <c r="F1743" s="12"/>
      <c r="G1743" s="12"/>
      <c r="H1743" s="12"/>
      <c r="I1743" s="15"/>
      <c r="J1743" s="31"/>
      <c r="K1743" s="180"/>
      <c r="L1743" s="40"/>
      <c r="M1743" s="14"/>
      <c r="N1743" s="16"/>
      <c r="O1743" s="49"/>
      <c r="P1743" s="64"/>
      <c r="Q1743" s="18"/>
      <c r="R1743" s="181">
        <f t="shared" si="249"/>
        <v>0</v>
      </c>
      <c r="S1743" s="181">
        <f t="shared" si="250"/>
        <v>0</v>
      </c>
      <c r="T1743" s="181">
        <f t="shared" si="251"/>
        <v>0</v>
      </c>
      <c r="AQ1743" s="1">
        <f>COUNT(L$11:L1743)</f>
        <v>37</v>
      </c>
      <c r="AR1743" s="43">
        <f t="shared" si="252"/>
        <v>40933</v>
      </c>
      <c r="AS1743" s="44">
        <f t="shared" si="253"/>
        <v>89.120000000000019</v>
      </c>
      <c r="AT1743" s="10" t="str">
        <f t="shared" si="254"/>
        <v/>
      </c>
      <c r="AU1743" s="20" t="str">
        <f t="shared" si="255"/>
        <v/>
      </c>
      <c r="AV1743" s="42">
        <f t="shared" si="256"/>
        <v>1</v>
      </c>
      <c r="AW1743" s="89">
        <f t="shared" si="257"/>
        <v>0</v>
      </c>
      <c r="AX1743" s="168"/>
      <c r="AY1743" s="60"/>
      <c r="AZ1743" s="61"/>
      <c r="BB1743" s="61" t="str">
        <f>IF(Settings!I1739&lt;&gt;"",Settings!I1739,"")</f>
        <v/>
      </c>
    </row>
    <row r="1744" spans="2:54" x14ac:dyDescent="0.2">
      <c r="B1744" s="13"/>
      <c r="C1744" s="12"/>
      <c r="D1744" s="12"/>
      <c r="E1744" s="12"/>
      <c r="F1744" s="12"/>
      <c r="G1744" s="12"/>
      <c r="H1744" s="12"/>
      <c r="I1744" s="15"/>
      <c r="J1744" s="31"/>
      <c r="K1744" s="180"/>
      <c r="L1744" s="40"/>
      <c r="M1744" s="14"/>
      <c r="N1744" s="16"/>
      <c r="O1744" s="49"/>
      <c r="P1744" s="64"/>
      <c r="Q1744" s="18"/>
      <c r="R1744" s="181">
        <f t="shared" si="249"/>
        <v>0</v>
      </c>
      <c r="S1744" s="181">
        <f t="shared" si="250"/>
        <v>0</v>
      </c>
      <c r="T1744" s="181">
        <f t="shared" si="251"/>
        <v>0</v>
      </c>
      <c r="AQ1744" s="1">
        <f>COUNT(L$11:L1744)</f>
        <v>37</v>
      </c>
      <c r="AR1744" s="43">
        <f t="shared" si="252"/>
        <v>40933</v>
      </c>
      <c r="AS1744" s="44">
        <f t="shared" si="253"/>
        <v>89.120000000000019</v>
      </c>
      <c r="AT1744" s="10" t="str">
        <f t="shared" si="254"/>
        <v/>
      </c>
      <c r="AU1744" s="20" t="str">
        <f t="shared" si="255"/>
        <v/>
      </c>
      <c r="AV1744" s="42">
        <f t="shared" si="256"/>
        <v>1</v>
      </c>
      <c r="AW1744" s="89">
        <f t="shared" si="257"/>
        <v>0</v>
      </c>
      <c r="AX1744" s="168"/>
      <c r="AY1744" s="60"/>
      <c r="AZ1744" s="61"/>
      <c r="BB1744" s="61" t="str">
        <f>IF(Settings!I1740&lt;&gt;"",Settings!I1740,"")</f>
        <v/>
      </c>
    </row>
    <row r="1745" spans="2:54" x14ac:dyDescent="0.2">
      <c r="B1745" s="13"/>
      <c r="C1745" s="12"/>
      <c r="D1745" s="12"/>
      <c r="E1745" s="12"/>
      <c r="F1745" s="12"/>
      <c r="G1745" s="12"/>
      <c r="H1745" s="12"/>
      <c r="I1745" s="15"/>
      <c r="J1745" s="31"/>
      <c r="K1745" s="180"/>
      <c r="L1745" s="40"/>
      <c r="M1745" s="14"/>
      <c r="N1745" s="16"/>
      <c r="O1745" s="49"/>
      <c r="P1745" s="64"/>
      <c r="Q1745" s="18"/>
      <c r="R1745" s="181">
        <f t="shared" si="249"/>
        <v>0</v>
      </c>
      <c r="S1745" s="181">
        <f t="shared" si="250"/>
        <v>0</v>
      </c>
      <c r="T1745" s="181">
        <f t="shared" si="251"/>
        <v>0</v>
      </c>
      <c r="AQ1745" s="1">
        <f>COUNT(L$11:L1745)</f>
        <v>37</v>
      </c>
      <c r="AR1745" s="43">
        <f t="shared" si="252"/>
        <v>40933</v>
      </c>
      <c r="AS1745" s="44">
        <f t="shared" si="253"/>
        <v>89.120000000000019</v>
      </c>
      <c r="AT1745" s="10" t="str">
        <f t="shared" si="254"/>
        <v/>
      </c>
      <c r="AU1745" s="20" t="str">
        <f t="shared" si="255"/>
        <v/>
      </c>
      <c r="AV1745" s="42">
        <f t="shared" si="256"/>
        <v>1</v>
      </c>
      <c r="AW1745" s="89">
        <f t="shared" si="257"/>
        <v>0</v>
      </c>
      <c r="AX1745" s="168"/>
      <c r="AY1745" s="60"/>
      <c r="AZ1745" s="61"/>
      <c r="BB1745" s="61" t="str">
        <f>IF(Settings!I1741&lt;&gt;"",Settings!I1741,"")</f>
        <v/>
      </c>
    </row>
    <row r="1746" spans="2:54" x14ac:dyDescent="0.2">
      <c r="B1746" s="13"/>
      <c r="C1746" s="12"/>
      <c r="D1746" s="12"/>
      <c r="E1746" s="12"/>
      <c r="F1746" s="12"/>
      <c r="G1746" s="12"/>
      <c r="H1746" s="12"/>
      <c r="I1746" s="15"/>
      <c r="J1746" s="31"/>
      <c r="K1746" s="180"/>
      <c r="L1746" s="40"/>
      <c r="M1746" s="14"/>
      <c r="N1746" s="16"/>
      <c r="O1746" s="49"/>
      <c r="P1746" s="64"/>
      <c r="Q1746" s="18"/>
      <c r="R1746" s="181">
        <f t="shared" si="249"/>
        <v>0</v>
      </c>
      <c r="S1746" s="181">
        <f t="shared" si="250"/>
        <v>0</v>
      </c>
      <c r="T1746" s="181">
        <f t="shared" si="251"/>
        <v>0</v>
      </c>
      <c r="AQ1746" s="1">
        <f>COUNT(L$11:L1746)</f>
        <v>37</v>
      </c>
      <c r="AR1746" s="43">
        <f t="shared" si="252"/>
        <v>40933</v>
      </c>
      <c r="AS1746" s="44">
        <f t="shared" si="253"/>
        <v>89.120000000000019</v>
      </c>
      <c r="AT1746" s="10" t="str">
        <f t="shared" si="254"/>
        <v/>
      </c>
      <c r="AU1746" s="20" t="str">
        <f t="shared" si="255"/>
        <v/>
      </c>
      <c r="AV1746" s="42">
        <f t="shared" si="256"/>
        <v>1</v>
      </c>
      <c r="AW1746" s="89">
        <f t="shared" si="257"/>
        <v>0</v>
      </c>
      <c r="AX1746" s="168"/>
      <c r="AY1746" s="60"/>
      <c r="AZ1746" s="61"/>
      <c r="BB1746" s="61" t="str">
        <f>IF(Settings!I1742&lt;&gt;"",Settings!I1742,"")</f>
        <v/>
      </c>
    </row>
    <row r="1747" spans="2:54" x14ac:dyDescent="0.2">
      <c r="B1747" s="13"/>
      <c r="C1747" s="12"/>
      <c r="D1747" s="12"/>
      <c r="E1747" s="12"/>
      <c r="F1747" s="12"/>
      <c r="G1747" s="12"/>
      <c r="H1747" s="12"/>
      <c r="I1747" s="15"/>
      <c r="J1747" s="31"/>
      <c r="K1747" s="180"/>
      <c r="L1747" s="40"/>
      <c r="M1747" s="14"/>
      <c r="N1747" s="16"/>
      <c r="O1747" s="49"/>
      <c r="P1747" s="64"/>
      <c r="Q1747" s="18"/>
      <c r="R1747" s="181">
        <f t="shared" si="249"/>
        <v>0</v>
      </c>
      <c r="S1747" s="181">
        <f t="shared" si="250"/>
        <v>0</v>
      </c>
      <c r="T1747" s="181">
        <f t="shared" si="251"/>
        <v>0</v>
      </c>
      <c r="AQ1747" s="1">
        <f>COUNT(L$11:L1747)</f>
        <v>37</v>
      </c>
      <c r="AR1747" s="43">
        <f t="shared" si="252"/>
        <v>40933</v>
      </c>
      <c r="AS1747" s="44">
        <f t="shared" si="253"/>
        <v>89.120000000000019</v>
      </c>
      <c r="AT1747" s="10" t="str">
        <f t="shared" si="254"/>
        <v/>
      </c>
      <c r="AU1747" s="20" t="str">
        <f t="shared" si="255"/>
        <v/>
      </c>
      <c r="AV1747" s="42">
        <f t="shared" si="256"/>
        <v>1</v>
      </c>
      <c r="AW1747" s="89">
        <f t="shared" si="257"/>
        <v>0</v>
      </c>
      <c r="AX1747" s="168"/>
      <c r="AY1747" s="60"/>
      <c r="AZ1747" s="61"/>
      <c r="BB1747" s="61" t="str">
        <f>IF(Settings!I1743&lt;&gt;"",Settings!I1743,"")</f>
        <v/>
      </c>
    </row>
    <row r="1748" spans="2:54" x14ac:dyDescent="0.2">
      <c r="B1748" s="13"/>
      <c r="C1748" s="12"/>
      <c r="D1748" s="12"/>
      <c r="E1748" s="12"/>
      <c r="F1748" s="12"/>
      <c r="G1748" s="12"/>
      <c r="H1748" s="12"/>
      <c r="I1748" s="15"/>
      <c r="J1748" s="31"/>
      <c r="K1748" s="180"/>
      <c r="L1748" s="40"/>
      <c r="M1748" s="14"/>
      <c r="N1748" s="16"/>
      <c r="O1748" s="49"/>
      <c r="P1748" s="64"/>
      <c r="Q1748" s="18"/>
      <c r="R1748" s="181">
        <f t="shared" si="249"/>
        <v>0</v>
      </c>
      <c r="S1748" s="181">
        <f t="shared" si="250"/>
        <v>0</v>
      </c>
      <c r="T1748" s="181">
        <f t="shared" si="251"/>
        <v>0</v>
      </c>
      <c r="AQ1748" s="1">
        <f>COUNT(L$11:L1748)</f>
        <v>37</v>
      </c>
      <c r="AR1748" s="43">
        <f t="shared" si="252"/>
        <v>40933</v>
      </c>
      <c r="AS1748" s="44">
        <f t="shared" si="253"/>
        <v>89.120000000000019</v>
      </c>
      <c r="AT1748" s="10" t="str">
        <f t="shared" si="254"/>
        <v/>
      </c>
      <c r="AU1748" s="20" t="str">
        <f t="shared" si="255"/>
        <v/>
      </c>
      <c r="AV1748" s="42">
        <f t="shared" si="256"/>
        <v>1</v>
      </c>
      <c r="AW1748" s="89">
        <f t="shared" si="257"/>
        <v>0</v>
      </c>
      <c r="AX1748" s="168"/>
      <c r="AY1748" s="60"/>
      <c r="AZ1748" s="61"/>
      <c r="BB1748" s="61" t="str">
        <f>IF(Settings!I1744&lt;&gt;"",Settings!I1744,"")</f>
        <v/>
      </c>
    </row>
    <row r="1749" spans="2:54" x14ac:dyDescent="0.2">
      <c r="B1749" s="13"/>
      <c r="C1749" s="12"/>
      <c r="D1749" s="12"/>
      <c r="E1749" s="12"/>
      <c r="F1749" s="12"/>
      <c r="G1749" s="12"/>
      <c r="H1749" s="12"/>
      <c r="I1749" s="15"/>
      <c r="J1749" s="31"/>
      <c r="K1749" s="180"/>
      <c r="L1749" s="40"/>
      <c r="M1749" s="14"/>
      <c r="N1749" s="16"/>
      <c r="O1749" s="49"/>
      <c r="P1749" s="64"/>
      <c r="Q1749" s="18"/>
      <c r="R1749" s="181">
        <f t="shared" si="249"/>
        <v>0</v>
      </c>
      <c r="S1749" s="181">
        <f t="shared" si="250"/>
        <v>0</v>
      </c>
      <c r="T1749" s="181">
        <f t="shared" si="251"/>
        <v>0</v>
      </c>
      <c r="AQ1749" s="1">
        <f>COUNT(L$11:L1749)</f>
        <v>37</v>
      </c>
      <c r="AR1749" s="43">
        <f t="shared" si="252"/>
        <v>40933</v>
      </c>
      <c r="AS1749" s="44">
        <f t="shared" si="253"/>
        <v>89.120000000000019</v>
      </c>
      <c r="AT1749" s="10" t="str">
        <f t="shared" si="254"/>
        <v/>
      </c>
      <c r="AU1749" s="20" t="str">
        <f t="shared" si="255"/>
        <v/>
      </c>
      <c r="AV1749" s="42">
        <f t="shared" si="256"/>
        <v>1</v>
      </c>
      <c r="AW1749" s="89">
        <f t="shared" si="257"/>
        <v>0</v>
      </c>
      <c r="AX1749" s="168"/>
      <c r="AY1749" s="60"/>
      <c r="AZ1749" s="61"/>
      <c r="BB1749" s="61" t="str">
        <f>IF(Settings!I1745&lt;&gt;"",Settings!I1745,"")</f>
        <v/>
      </c>
    </row>
    <row r="1750" spans="2:54" x14ac:dyDescent="0.2">
      <c r="B1750" s="13"/>
      <c r="C1750" s="12"/>
      <c r="D1750" s="12"/>
      <c r="E1750" s="12"/>
      <c r="F1750" s="12"/>
      <c r="G1750" s="12"/>
      <c r="H1750" s="12"/>
      <c r="I1750" s="15"/>
      <c r="J1750" s="31"/>
      <c r="K1750" s="180"/>
      <c r="L1750" s="40"/>
      <c r="M1750" s="14"/>
      <c r="N1750" s="16"/>
      <c r="O1750" s="49"/>
      <c r="P1750" s="64"/>
      <c r="Q1750" s="18"/>
      <c r="R1750" s="181">
        <f t="shared" si="249"/>
        <v>0</v>
      </c>
      <c r="S1750" s="181">
        <f t="shared" si="250"/>
        <v>0</v>
      </c>
      <c r="T1750" s="181">
        <f t="shared" si="251"/>
        <v>0</v>
      </c>
      <c r="AQ1750" s="1">
        <f>COUNT(L$11:L1750)</f>
        <v>37</v>
      </c>
      <c r="AR1750" s="43">
        <f t="shared" si="252"/>
        <v>40933</v>
      </c>
      <c r="AS1750" s="44">
        <f t="shared" si="253"/>
        <v>89.120000000000019</v>
      </c>
      <c r="AT1750" s="10" t="str">
        <f t="shared" si="254"/>
        <v/>
      </c>
      <c r="AU1750" s="20" t="str">
        <f t="shared" si="255"/>
        <v/>
      </c>
      <c r="AV1750" s="42">
        <f t="shared" si="256"/>
        <v>1</v>
      </c>
      <c r="AW1750" s="89">
        <f t="shared" si="257"/>
        <v>0</v>
      </c>
      <c r="AX1750" s="168"/>
      <c r="AY1750" s="60"/>
      <c r="AZ1750" s="61"/>
      <c r="BB1750" s="61" t="str">
        <f>IF(Settings!I1746&lt;&gt;"",Settings!I1746,"")</f>
        <v/>
      </c>
    </row>
    <row r="1751" spans="2:54" x14ac:dyDescent="0.2">
      <c r="B1751" s="13"/>
      <c r="C1751" s="12"/>
      <c r="D1751" s="12"/>
      <c r="E1751" s="12"/>
      <c r="F1751" s="12"/>
      <c r="G1751" s="12"/>
      <c r="H1751" s="12"/>
      <c r="I1751" s="15"/>
      <c r="J1751" s="31"/>
      <c r="K1751" s="180"/>
      <c r="L1751" s="40"/>
      <c r="M1751" s="14"/>
      <c r="N1751" s="16"/>
      <c r="O1751" s="49"/>
      <c r="P1751" s="64"/>
      <c r="Q1751" s="18"/>
      <c r="R1751" s="181">
        <f t="shared" si="249"/>
        <v>0</v>
      </c>
      <c r="S1751" s="181">
        <f t="shared" si="250"/>
        <v>0</v>
      </c>
      <c r="T1751" s="181">
        <f t="shared" si="251"/>
        <v>0</v>
      </c>
      <c r="AQ1751" s="1">
        <f>COUNT(L$11:L1751)</f>
        <v>37</v>
      </c>
      <c r="AR1751" s="43">
        <f t="shared" si="252"/>
        <v>40933</v>
      </c>
      <c r="AS1751" s="44">
        <f t="shared" si="253"/>
        <v>89.120000000000019</v>
      </c>
      <c r="AT1751" s="10" t="str">
        <f t="shared" si="254"/>
        <v/>
      </c>
      <c r="AU1751" s="20" t="str">
        <f t="shared" si="255"/>
        <v/>
      </c>
      <c r="AV1751" s="42">
        <f t="shared" si="256"/>
        <v>1</v>
      </c>
      <c r="AW1751" s="89">
        <f t="shared" si="257"/>
        <v>0</v>
      </c>
      <c r="AX1751" s="168"/>
      <c r="AY1751" s="60"/>
      <c r="AZ1751" s="61"/>
      <c r="BB1751" s="61" t="str">
        <f>IF(Settings!I1747&lt;&gt;"",Settings!I1747,"")</f>
        <v/>
      </c>
    </row>
    <row r="1752" spans="2:54" x14ac:dyDescent="0.2">
      <c r="B1752" s="13"/>
      <c r="C1752" s="12"/>
      <c r="D1752" s="12"/>
      <c r="E1752" s="12"/>
      <c r="F1752" s="12"/>
      <c r="G1752" s="12"/>
      <c r="H1752" s="12"/>
      <c r="I1752" s="15"/>
      <c r="J1752" s="31"/>
      <c r="K1752" s="180"/>
      <c r="L1752" s="40"/>
      <c r="M1752" s="14"/>
      <c r="N1752" s="16"/>
      <c r="O1752" s="49"/>
      <c r="P1752" s="64"/>
      <c r="Q1752" s="18"/>
      <c r="R1752" s="181">
        <f t="shared" si="249"/>
        <v>0</v>
      </c>
      <c r="S1752" s="181">
        <f t="shared" si="250"/>
        <v>0</v>
      </c>
      <c r="T1752" s="181">
        <f t="shared" si="251"/>
        <v>0</v>
      </c>
      <c r="AQ1752" s="1">
        <f>COUNT(L$11:L1752)</f>
        <v>37</v>
      </c>
      <c r="AR1752" s="43">
        <f t="shared" si="252"/>
        <v>40933</v>
      </c>
      <c r="AS1752" s="44">
        <f t="shared" si="253"/>
        <v>89.120000000000019</v>
      </c>
      <c r="AT1752" s="10" t="str">
        <f t="shared" si="254"/>
        <v/>
      </c>
      <c r="AU1752" s="20" t="str">
        <f t="shared" si="255"/>
        <v/>
      </c>
      <c r="AV1752" s="42">
        <f t="shared" si="256"/>
        <v>1</v>
      </c>
      <c r="AW1752" s="89">
        <f t="shared" si="257"/>
        <v>0</v>
      </c>
      <c r="AX1752" s="168"/>
      <c r="AY1752" s="60"/>
      <c r="AZ1752" s="61"/>
      <c r="BB1752" s="61" t="str">
        <f>IF(Settings!I1748&lt;&gt;"",Settings!I1748,"")</f>
        <v/>
      </c>
    </row>
    <row r="1753" spans="2:54" x14ac:dyDescent="0.2">
      <c r="B1753" s="13"/>
      <c r="C1753" s="12"/>
      <c r="D1753" s="12"/>
      <c r="E1753" s="12"/>
      <c r="F1753" s="12"/>
      <c r="G1753" s="12"/>
      <c r="H1753" s="12"/>
      <c r="I1753" s="15"/>
      <c r="J1753" s="31"/>
      <c r="K1753" s="180"/>
      <c r="L1753" s="40"/>
      <c r="M1753" s="14"/>
      <c r="N1753" s="16"/>
      <c r="O1753" s="49"/>
      <c r="P1753" s="64"/>
      <c r="Q1753" s="18"/>
      <c r="R1753" s="181">
        <f t="shared" si="249"/>
        <v>0</v>
      </c>
      <c r="S1753" s="181">
        <f t="shared" si="250"/>
        <v>0</v>
      </c>
      <c r="T1753" s="181">
        <f t="shared" si="251"/>
        <v>0</v>
      </c>
      <c r="AQ1753" s="1">
        <f>COUNT(L$11:L1753)</f>
        <v>37</v>
      </c>
      <c r="AR1753" s="43">
        <f t="shared" si="252"/>
        <v>40933</v>
      </c>
      <c r="AS1753" s="44">
        <f t="shared" si="253"/>
        <v>89.120000000000019</v>
      </c>
      <c r="AT1753" s="10" t="str">
        <f t="shared" si="254"/>
        <v/>
      </c>
      <c r="AU1753" s="20" t="str">
        <f t="shared" si="255"/>
        <v/>
      </c>
      <c r="AV1753" s="42">
        <f t="shared" si="256"/>
        <v>1</v>
      </c>
      <c r="AW1753" s="89">
        <f t="shared" si="257"/>
        <v>0</v>
      </c>
      <c r="AX1753" s="168"/>
      <c r="AY1753" s="60"/>
      <c r="AZ1753" s="61"/>
      <c r="BB1753" s="61" t="str">
        <f>IF(Settings!I1749&lt;&gt;"",Settings!I1749,"")</f>
        <v/>
      </c>
    </row>
    <row r="1754" spans="2:54" x14ac:dyDescent="0.2">
      <c r="B1754" s="13"/>
      <c r="C1754" s="12"/>
      <c r="D1754" s="12"/>
      <c r="E1754" s="12"/>
      <c r="F1754" s="12"/>
      <c r="G1754" s="12"/>
      <c r="H1754" s="12"/>
      <c r="I1754" s="15"/>
      <c r="J1754" s="31"/>
      <c r="K1754" s="180"/>
      <c r="L1754" s="40"/>
      <c r="M1754" s="14"/>
      <c r="N1754" s="16"/>
      <c r="O1754" s="49"/>
      <c r="P1754" s="64"/>
      <c r="Q1754" s="18"/>
      <c r="R1754" s="181">
        <f t="shared" si="249"/>
        <v>0</v>
      </c>
      <c r="S1754" s="181">
        <f t="shared" si="250"/>
        <v>0</v>
      </c>
      <c r="T1754" s="181">
        <f t="shared" si="251"/>
        <v>0</v>
      </c>
      <c r="AQ1754" s="1">
        <f>COUNT(L$11:L1754)</f>
        <v>37</v>
      </c>
      <c r="AR1754" s="43">
        <f t="shared" si="252"/>
        <v>40933</v>
      </c>
      <c r="AS1754" s="44">
        <f t="shared" si="253"/>
        <v>89.120000000000019</v>
      </c>
      <c r="AT1754" s="10" t="str">
        <f t="shared" si="254"/>
        <v/>
      </c>
      <c r="AU1754" s="20" t="str">
        <f t="shared" si="255"/>
        <v/>
      </c>
      <c r="AV1754" s="42">
        <f t="shared" si="256"/>
        <v>1</v>
      </c>
      <c r="AW1754" s="89">
        <f t="shared" si="257"/>
        <v>0</v>
      </c>
      <c r="AX1754" s="168"/>
      <c r="AY1754" s="60"/>
      <c r="AZ1754" s="61"/>
      <c r="BB1754" s="61" t="str">
        <f>IF(Settings!I1750&lt;&gt;"",Settings!I1750,"")</f>
        <v/>
      </c>
    </row>
    <row r="1755" spans="2:54" x14ac:dyDescent="0.2">
      <c r="B1755" s="13"/>
      <c r="C1755" s="12"/>
      <c r="D1755" s="12"/>
      <c r="E1755" s="12"/>
      <c r="F1755" s="12"/>
      <c r="G1755" s="12"/>
      <c r="H1755" s="12"/>
      <c r="I1755" s="15"/>
      <c r="J1755" s="31"/>
      <c r="K1755" s="180"/>
      <c r="L1755" s="40"/>
      <c r="M1755" s="14"/>
      <c r="N1755" s="16"/>
      <c r="O1755" s="49"/>
      <c r="P1755" s="64"/>
      <c r="Q1755" s="18"/>
      <c r="R1755" s="181">
        <f t="shared" si="249"/>
        <v>0</v>
      </c>
      <c r="S1755" s="181">
        <f t="shared" si="250"/>
        <v>0</v>
      </c>
      <c r="T1755" s="181">
        <f t="shared" si="251"/>
        <v>0</v>
      </c>
      <c r="AQ1755" s="1">
        <f>COUNT(L$11:L1755)</f>
        <v>37</v>
      </c>
      <c r="AR1755" s="43">
        <f t="shared" si="252"/>
        <v>40933</v>
      </c>
      <c r="AS1755" s="44">
        <f t="shared" si="253"/>
        <v>89.120000000000019</v>
      </c>
      <c r="AT1755" s="10" t="str">
        <f t="shared" si="254"/>
        <v/>
      </c>
      <c r="AU1755" s="20" t="str">
        <f t="shared" si="255"/>
        <v/>
      </c>
      <c r="AV1755" s="42">
        <f t="shared" si="256"/>
        <v>1</v>
      </c>
      <c r="AW1755" s="89">
        <f t="shared" si="257"/>
        <v>0</v>
      </c>
      <c r="AX1755" s="168"/>
      <c r="AY1755" s="60"/>
      <c r="AZ1755" s="61"/>
      <c r="BB1755" s="61" t="str">
        <f>IF(Settings!I1751&lt;&gt;"",Settings!I1751,"")</f>
        <v/>
      </c>
    </row>
    <row r="1756" spans="2:54" x14ac:dyDescent="0.2">
      <c r="B1756" s="13"/>
      <c r="C1756" s="12"/>
      <c r="D1756" s="12"/>
      <c r="E1756" s="12"/>
      <c r="F1756" s="12"/>
      <c r="G1756" s="12"/>
      <c r="H1756" s="12"/>
      <c r="I1756" s="15"/>
      <c r="J1756" s="31"/>
      <c r="K1756" s="180"/>
      <c r="L1756" s="40"/>
      <c r="M1756" s="14"/>
      <c r="N1756" s="16"/>
      <c r="O1756" s="49"/>
      <c r="P1756" s="64"/>
      <c r="Q1756" s="18"/>
      <c r="R1756" s="181">
        <f t="shared" si="249"/>
        <v>0</v>
      </c>
      <c r="S1756" s="181">
        <f t="shared" si="250"/>
        <v>0</v>
      </c>
      <c r="T1756" s="181">
        <f t="shared" si="251"/>
        <v>0</v>
      </c>
      <c r="AQ1756" s="1">
        <f>COUNT(L$11:L1756)</f>
        <v>37</v>
      </c>
      <c r="AR1756" s="43">
        <f t="shared" si="252"/>
        <v>40933</v>
      </c>
      <c r="AS1756" s="44">
        <f t="shared" si="253"/>
        <v>89.120000000000019</v>
      </c>
      <c r="AT1756" s="10" t="str">
        <f t="shared" si="254"/>
        <v/>
      </c>
      <c r="AU1756" s="20" t="str">
        <f t="shared" si="255"/>
        <v/>
      </c>
      <c r="AV1756" s="42">
        <f t="shared" si="256"/>
        <v>1</v>
      </c>
      <c r="AW1756" s="89">
        <f t="shared" si="257"/>
        <v>0</v>
      </c>
      <c r="AX1756" s="168"/>
      <c r="AY1756" s="60"/>
      <c r="AZ1756" s="61"/>
      <c r="BB1756" s="61" t="str">
        <f>IF(Settings!I1752&lt;&gt;"",Settings!I1752,"")</f>
        <v/>
      </c>
    </row>
    <row r="1757" spans="2:54" x14ac:dyDescent="0.2">
      <c r="B1757" s="13"/>
      <c r="C1757" s="12"/>
      <c r="D1757" s="12"/>
      <c r="E1757" s="12"/>
      <c r="F1757" s="12"/>
      <c r="G1757" s="12"/>
      <c r="H1757" s="12"/>
      <c r="I1757" s="15"/>
      <c r="J1757" s="31"/>
      <c r="K1757" s="180"/>
      <c r="L1757" s="40"/>
      <c r="M1757" s="14"/>
      <c r="N1757" s="16"/>
      <c r="O1757" s="49"/>
      <c r="P1757" s="64"/>
      <c r="Q1757" s="18"/>
      <c r="R1757" s="181">
        <f t="shared" si="249"/>
        <v>0</v>
      </c>
      <c r="S1757" s="181">
        <f t="shared" si="250"/>
        <v>0</v>
      </c>
      <c r="T1757" s="181">
        <f t="shared" si="251"/>
        <v>0</v>
      </c>
      <c r="AQ1757" s="1">
        <f>COUNT(L$11:L1757)</f>
        <v>37</v>
      </c>
      <c r="AR1757" s="43">
        <f t="shared" si="252"/>
        <v>40933</v>
      </c>
      <c r="AS1757" s="44">
        <f t="shared" si="253"/>
        <v>89.120000000000019</v>
      </c>
      <c r="AT1757" s="10" t="str">
        <f t="shared" si="254"/>
        <v/>
      </c>
      <c r="AU1757" s="20" t="str">
        <f t="shared" si="255"/>
        <v/>
      </c>
      <c r="AV1757" s="42">
        <f t="shared" si="256"/>
        <v>1</v>
      </c>
      <c r="AW1757" s="89">
        <f t="shared" si="257"/>
        <v>0</v>
      </c>
      <c r="AX1757" s="168"/>
      <c r="AY1757" s="60"/>
      <c r="AZ1757" s="61"/>
      <c r="BB1757" s="61" t="str">
        <f>IF(Settings!I1753&lt;&gt;"",Settings!I1753,"")</f>
        <v/>
      </c>
    </row>
    <row r="1758" spans="2:54" x14ac:dyDescent="0.2">
      <c r="B1758" s="13"/>
      <c r="C1758" s="12"/>
      <c r="D1758" s="12"/>
      <c r="E1758" s="12"/>
      <c r="F1758" s="12"/>
      <c r="G1758" s="12"/>
      <c r="H1758" s="12"/>
      <c r="I1758" s="15"/>
      <c r="J1758" s="31"/>
      <c r="K1758" s="180"/>
      <c r="L1758" s="40"/>
      <c r="M1758" s="14"/>
      <c r="N1758" s="16"/>
      <c r="O1758" s="49"/>
      <c r="P1758" s="64"/>
      <c r="Q1758" s="18"/>
      <c r="R1758" s="181">
        <f t="shared" si="249"/>
        <v>0</v>
      </c>
      <c r="S1758" s="181">
        <f t="shared" si="250"/>
        <v>0</v>
      </c>
      <c r="T1758" s="181">
        <f t="shared" si="251"/>
        <v>0</v>
      </c>
      <c r="AQ1758" s="1">
        <f>COUNT(L$11:L1758)</f>
        <v>37</v>
      </c>
      <c r="AR1758" s="43">
        <f t="shared" si="252"/>
        <v>40933</v>
      </c>
      <c r="AS1758" s="44">
        <f t="shared" si="253"/>
        <v>89.120000000000019</v>
      </c>
      <c r="AT1758" s="10" t="str">
        <f t="shared" si="254"/>
        <v/>
      </c>
      <c r="AU1758" s="20" t="str">
        <f t="shared" si="255"/>
        <v/>
      </c>
      <c r="AV1758" s="42">
        <f t="shared" si="256"/>
        <v>1</v>
      </c>
      <c r="AW1758" s="89">
        <f t="shared" si="257"/>
        <v>0</v>
      </c>
      <c r="AX1758" s="168"/>
      <c r="AY1758" s="60"/>
      <c r="AZ1758" s="61"/>
      <c r="BB1758" s="61" t="str">
        <f>IF(Settings!I1754&lt;&gt;"",Settings!I1754,"")</f>
        <v/>
      </c>
    </row>
    <row r="1759" spans="2:54" x14ac:dyDescent="0.2">
      <c r="B1759" s="13"/>
      <c r="C1759" s="12"/>
      <c r="D1759" s="12"/>
      <c r="E1759" s="12"/>
      <c r="F1759" s="12"/>
      <c r="G1759" s="12"/>
      <c r="H1759" s="12"/>
      <c r="I1759" s="15"/>
      <c r="J1759" s="31"/>
      <c r="K1759" s="180"/>
      <c r="L1759" s="40"/>
      <c r="M1759" s="14"/>
      <c r="N1759" s="16"/>
      <c r="O1759" s="49"/>
      <c r="P1759" s="64"/>
      <c r="Q1759" s="18"/>
      <c r="R1759" s="181">
        <f t="shared" si="249"/>
        <v>0</v>
      </c>
      <c r="S1759" s="181">
        <f t="shared" si="250"/>
        <v>0</v>
      </c>
      <c r="T1759" s="181">
        <f t="shared" si="251"/>
        <v>0</v>
      </c>
      <c r="AQ1759" s="1">
        <f>COUNT(L$11:L1759)</f>
        <v>37</v>
      </c>
      <c r="AR1759" s="43">
        <f t="shared" si="252"/>
        <v>40933</v>
      </c>
      <c r="AS1759" s="44">
        <f t="shared" si="253"/>
        <v>89.120000000000019</v>
      </c>
      <c r="AT1759" s="10" t="str">
        <f t="shared" si="254"/>
        <v/>
      </c>
      <c r="AU1759" s="20" t="str">
        <f t="shared" si="255"/>
        <v/>
      </c>
      <c r="AV1759" s="42">
        <f t="shared" si="256"/>
        <v>1</v>
      </c>
      <c r="AW1759" s="89">
        <f t="shared" si="257"/>
        <v>0</v>
      </c>
      <c r="AX1759" s="168"/>
      <c r="AY1759" s="60"/>
      <c r="AZ1759" s="61"/>
      <c r="BB1759" s="61" t="str">
        <f>IF(Settings!I1755&lt;&gt;"",Settings!I1755,"")</f>
        <v/>
      </c>
    </row>
    <row r="1760" spans="2:54" x14ac:dyDescent="0.2">
      <c r="B1760" s="13"/>
      <c r="C1760" s="12"/>
      <c r="D1760" s="12"/>
      <c r="E1760" s="12"/>
      <c r="F1760" s="12"/>
      <c r="G1760" s="12"/>
      <c r="H1760" s="12"/>
      <c r="I1760" s="15"/>
      <c r="J1760" s="31"/>
      <c r="K1760" s="180"/>
      <c r="L1760" s="40"/>
      <c r="M1760" s="14"/>
      <c r="N1760" s="16"/>
      <c r="O1760" s="49"/>
      <c r="P1760" s="64"/>
      <c r="Q1760" s="18"/>
      <c r="R1760" s="181">
        <f t="shared" si="249"/>
        <v>0</v>
      </c>
      <c r="S1760" s="181">
        <f t="shared" si="250"/>
        <v>0</v>
      </c>
      <c r="T1760" s="181">
        <f t="shared" si="251"/>
        <v>0</v>
      </c>
      <c r="AQ1760" s="1">
        <f>COUNT(L$11:L1760)</f>
        <v>37</v>
      </c>
      <c r="AR1760" s="43">
        <f t="shared" si="252"/>
        <v>40933</v>
      </c>
      <c r="AS1760" s="44">
        <f t="shared" si="253"/>
        <v>89.120000000000019</v>
      </c>
      <c r="AT1760" s="10" t="str">
        <f t="shared" si="254"/>
        <v/>
      </c>
      <c r="AU1760" s="20" t="str">
        <f t="shared" si="255"/>
        <v/>
      </c>
      <c r="AV1760" s="42">
        <f t="shared" si="256"/>
        <v>1</v>
      </c>
      <c r="AW1760" s="89">
        <f t="shared" si="257"/>
        <v>0</v>
      </c>
      <c r="AX1760" s="168"/>
      <c r="AY1760" s="60"/>
      <c r="AZ1760" s="61"/>
      <c r="BB1760" s="61" t="str">
        <f>IF(Settings!I1756&lt;&gt;"",Settings!I1756,"")</f>
        <v/>
      </c>
    </row>
    <row r="1761" spans="2:54" x14ac:dyDescent="0.2">
      <c r="B1761" s="13"/>
      <c r="C1761" s="12"/>
      <c r="D1761" s="12"/>
      <c r="E1761" s="12"/>
      <c r="F1761" s="12"/>
      <c r="G1761" s="12"/>
      <c r="H1761" s="12"/>
      <c r="I1761" s="15"/>
      <c r="J1761" s="31"/>
      <c r="K1761" s="180"/>
      <c r="L1761" s="40"/>
      <c r="M1761" s="14"/>
      <c r="N1761" s="16"/>
      <c r="O1761" s="49"/>
      <c r="P1761" s="64"/>
      <c r="Q1761" s="18"/>
      <c r="R1761" s="181">
        <f t="shared" si="249"/>
        <v>0</v>
      </c>
      <c r="S1761" s="181">
        <f t="shared" si="250"/>
        <v>0</v>
      </c>
      <c r="T1761" s="181">
        <f t="shared" si="251"/>
        <v>0</v>
      </c>
      <c r="AQ1761" s="1">
        <f>COUNT(L$11:L1761)</f>
        <v>37</v>
      </c>
      <c r="AR1761" s="43">
        <f t="shared" si="252"/>
        <v>40933</v>
      </c>
      <c r="AS1761" s="44">
        <f t="shared" si="253"/>
        <v>89.120000000000019</v>
      </c>
      <c r="AT1761" s="10" t="str">
        <f t="shared" si="254"/>
        <v/>
      </c>
      <c r="AU1761" s="20" t="str">
        <f t="shared" si="255"/>
        <v/>
      </c>
      <c r="AV1761" s="42">
        <f t="shared" si="256"/>
        <v>1</v>
      </c>
      <c r="AW1761" s="89">
        <f t="shared" si="257"/>
        <v>0</v>
      </c>
      <c r="AX1761" s="168"/>
      <c r="AY1761" s="60"/>
      <c r="AZ1761" s="61"/>
      <c r="BB1761" s="61" t="str">
        <f>IF(Settings!I1757&lt;&gt;"",Settings!I1757,"")</f>
        <v/>
      </c>
    </row>
    <row r="1762" spans="2:54" x14ac:dyDescent="0.2">
      <c r="B1762" s="13"/>
      <c r="C1762" s="12"/>
      <c r="D1762" s="12"/>
      <c r="E1762" s="12"/>
      <c r="F1762" s="12"/>
      <c r="G1762" s="12"/>
      <c r="H1762" s="12"/>
      <c r="I1762" s="15"/>
      <c r="J1762" s="31"/>
      <c r="K1762" s="180"/>
      <c r="L1762" s="40"/>
      <c r="M1762" s="14"/>
      <c r="N1762" s="16"/>
      <c r="O1762" s="49"/>
      <c r="P1762" s="64"/>
      <c r="Q1762" s="18"/>
      <c r="R1762" s="181">
        <f t="shared" si="249"/>
        <v>0</v>
      </c>
      <c r="S1762" s="181">
        <f t="shared" si="250"/>
        <v>0</v>
      </c>
      <c r="T1762" s="181">
        <f t="shared" si="251"/>
        <v>0</v>
      </c>
      <c r="AQ1762" s="1">
        <f>COUNT(L$11:L1762)</f>
        <v>37</v>
      </c>
      <c r="AR1762" s="43">
        <f t="shared" si="252"/>
        <v>40933</v>
      </c>
      <c r="AS1762" s="44">
        <f t="shared" si="253"/>
        <v>89.120000000000019</v>
      </c>
      <c r="AT1762" s="10" t="str">
        <f t="shared" si="254"/>
        <v/>
      </c>
      <c r="AU1762" s="20" t="str">
        <f t="shared" si="255"/>
        <v/>
      </c>
      <c r="AV1762" s="42">
        <f t="shared" si="256"/>
        <v>1</v>
      </c>
      <c r="AW1762" s="89">
        <f t="shared" si="257"/>
        <v>0</v>
      </c>
      <c r="AX1762" s="168"/>
      <c r="AY1762" s="60"/>
      <c r="AZ1762" s="61"/>
      <c r="BB1762" s="61" t="str">
        <f>IF(Settings!I1758&lt;&gt;"",Settings!I1758,"")</f>
        <v/>
      </c>
    </row>
    <row r="1763" spans="2:54" x14ac:dyDescent="0.2">
      <c r="B1763" s="13"/>
      <c r="C1763" s="12"/>
      <c r="D1763" s="12"/>
      <c r="E1763" s="12"/>
      <c r="F1763" s="12"/>
      <c r="G1763" s="12"/>
      <c r="H1763" s="12"/>
      <c r="I1763" s="15"/>
      <c r="J1763" s="31"/>
      <c r="K1763" s="180"/>
      <c r="L1763" s="40"/>
      <c r="M1763" s="14"/>
      <c r="N1763" s="16"/>
      <c r="O1763" s="49"/>
      <c r="P1763" s="64"/>
      <c r="Q1763" s="18"/>
      <c r="R1763" s="181">
        <f t="shared" si="249"/>
        <v>0</v>
      </c>
      <c r="S1763" s="181">
        <f t="shared" si="250"/>
        <v>0</v>
      </c>
      <c r="T1763" s="181">
        <f t="shared" si="251"/>
        <v>0</v>
      </c>
      <c r="AQ1763" s="1">
        <f>COUNT(L$11:L1763)</f>
        <v>37</v>
      </c>
      <c r="AR1763" s="43">
        <f t="shared" si="252"/>
        <v>40933</v>
      </c>
      <c r="AS1763" s="44">
        <f t="shared" si="253"/>
        <v>89.120000000000019</v>
      </c>
      <c r="AT1763" s="10" t="str">
        <f t="shared" si="254"/>
        <v/>
      </c>
      <c r="AU1763" s="20" t="str">
        <f t="shared" si="255"/>
        <v/>
      </c>
      <c r="AV1763" s="42">
        <f t="shared" si="256"/>
        <v>1</v>
      </c>
      <c r="AW1763" s="89">
        <f t="shared" si="257"/>
        <v>0</v>
      </c>
      <c r="AX1763" s="168"/>
      <c r="AY1763" s="60"/>
      <c r="AZ1763" s="61"/>
      <c r="BB1763" s="61" t="str">
        <f>IF(Settings!I1759&lt;&gt;"",Settings!I1759,"")</f>
        <v/>
      </c>
    </row>
    <row r="1764" spans="2:54" x14ac:dyDescent="0.2">
      <c r="B1764" s="13"/>
      <c r="C1764" s="12"/>
      <c r="D1764" s="12"/>
      <c r="E1764" s="12"/>
      <c r="F1764" s="12"/>
      <c r="G1764" s="12"/>
      <c r="H1764" s="12"/>
      <c r="I1764" s="15"/>
      <c r="J1764" s="31"/>
      <c r="K1764" s="180"/>
      <c r="L1764" s="40"/>
      <c r="M1764" s="14"/>
      <c r="N1764" s="16"/>
      <c r="O1764" s="49"/>
      <c r="P1764" s="64"/>
      <c r="Q1764" s="18"/>
      <c r="R1764" s="181">
        <f t="shared" si="249"/>
        <v>0</v>
      </c>
      <c r="S1764" s="181">
        <f t="shared" si="250"/>
        <v>0</v>
      </c>
      <c r="T1764" s="181">
        <f t="shared" si="251"/>
        <v>0</v>
      </c>
      <c r="AQ1764" s="1">
        <f>COUNT(L$11:L1764)</f>
        <v>37</v>
      </c>
      <c r="AR1764" s="43">
        <f t="shared" si="252"/>
        <v>40933</v>
      </c>
      <c r="AS1764" s="44">
        <f t="shared" si="253"/>
        <v>89.120000000000019</v>
      </c>
      <c r="AT1764" s="10" t="str">
        <f t="shared" si="254"/>
        <v/>
      </c>
      <c r="AU1764" s="20" t="str">
        <f t="shared" si="255"/>
        <v/>
      </c>
      <c r="AV1764" s="42">
        <f t="shared" si="256"/>
        <v>1</v>
      </c>
      <c r="AW1764" s="89">
        <f t="shared" si="257"/>
        <v>0</v>
      </c>
      <c r="AX1764" s="168"/>
      <c r="AY1764" s="60"/>
      <c r="AZ1764" s="61"/>
      <c r="BB1764" s="61" t="str">
        <f>IF(Settings!I1760&lt;&gt;"",Settings!I1760,"")</f>
        <v/>
      </c>
    </row>
    <row r="1765" spans="2:54" x14ac:dyDescent="0.2">
      <c r="B1765" s="13"/>
      <c r="C1765" s="12"/>
      <c r="D1765" s="12"/>
      <c r="E1765" s="12"/>
      <c r="F1765" s="12"/>
      <c r="G1765" s="12"/>
      <c r="H1765" s="12"/>
      <c r="I1765" s="15"/>
      <c r="J1765" s="31"/>
      <c r="K1765" s="180"/>
      <c r="L1765" s="40"/>
      <c r="M1765" s="14"/>
      <c r="N1765" s="16"/>
      <c r="O1765" s="49"/>
      <c r="P1765" s="64"/>
      <c r="Q1765" s="18"/>
      <c r="R1765" s="181">
        <f t="shared" si="249"/>
        <v>0</v>
      </c>
      <c r="S1765" s="181">
        <f t="shared" si="250"/>
        <v>0</v>
      </c>
      <c r="T1765" s="181">
        <f t="shared" si="251"/>
        <v>0</v>
      </c>
      <c r="AQ1765" s="1">
        <f>COUNT(L$11:L1765)</f>
        <v>37</v>
      </c>
      <c r="AR1765" s="43">
        <f t="shared" si="252"/>
        <v>40933</v>
      </c>
      <c r="AS1765" s="44">
        <f t="shared" si="253"/>
        <v>89.120000000000019</v>
      </c>
      <c r="AT1765" s="10" t="str">
        <f t="shared" si="254"/>
        <v/>
      </c>
      <c r="AU1765" s="20" t="str">
        <f t="shared" si="255"/>
        <v/>
      </c>
      <c r="AV1765" s="42">
        <f t="shared" si="256"/>
        <v>1</v>
      </c>
      <c r="AW1765" s="89">
        <f t="shared" si="257"/>
        <v>0</v>
      </c>
      <c r="AX1765" s="168"/>
      <c r="AY1765" s="60"/>
      <c r="AZ1765" s="61"/>
      <c r="BB1765" s="61" t="str">
        <f>IF(Settings!I1761&lt;&gt;"",Settings!I1761,"")</f>
        <v/>
      </c>
    </row>
    <row r="1766" spans="2:54" x14ac:dyDescent="0.2">
      <c r="B1766" s="13"/>
      <c r="C1766" s="12"/>
      <c r="D1766" s="12"/>
      <c r="E1766" s="12"/>
      <c r="F1766" s="12"/>
      <c r="G1766" s="12"/>
      <c r="H1766" s="12"/>
      <c r="I1766" s="15"/>
      <c r="J1766" s="31"/>
      <c r="K1766" s="180"/>
      <c r="L1766" s="40"/>
      <c r="M1766" s="14"/>
      <c r="N1766" s="16"/>
      <c r="O1766" s="49"/>
      <c r="P1766" s="64"/>
      <c r="Q1766" s="18"/>
      <c r="R1766" s="181">
        <f t="shared" si="249"/>
        <v>0</v>
      </c>
      <c r="S1766" s="181">
        <f t="shared" si="250"/>
        <v>0</v>
      </c>
      <c r="T1766" s="181">
        <f t="shared" si="251"/>
        <v>0</v>
      </c>
      <c r="AQ1766" s="1">
        <f>COUNT(L$11:L1766)</f>
        <v>37</v>
      </c>
      <c r="AR1766" s="43">
        <f t="shared" si="252"/>
        <v>40933</v>
      </c>
      <c r="AS1766" s="44">
        <f t="shared" si="253"/>
        <v>89.120000000000019</v>
      </c>
      <c r="AT1766" s="10" t="str">
        <f t="shared" si="254"/>
        <v/>
      </c>
      <c r="AU1766" s="20" t="str">
        <f t="shared" si="255"/>
        <v/>
      </c>
      <c r="AV1766" s="42">
        <f t="shared" si="256"/>
        <v>1</v>
      </c>
      <c r="AW1766" s="89">
        <f t="shared" si="257"/>
        <v>0</v>
      </c>
      <c r="AX1766" s="168"/>
      <c r="AY1766" s="60"/>
      <c r="AZ1766" s="61"/>
      <c r="BB1766" s="61" t="str">
        <f>IF(Settings!I1762&lt;&gt;"",Settings!I1762,"")</f>
        <v/>
      </c>
    </row>
    <row r="1767" spans="2:54" x14ac:dyDescent="0.2">
      <c r="B1767" s="13"/>
      <c r="C1767" s="12"/>
      <c r="D1767" s="12"/>
      <c r="E1767" s="12"/>
      <c r="F1767" s="12"/>
      <c r="G1767" s="12"/>
      <c r="H1767" s="12"/>
      <c r="I1767" s="15"/>
      <c r="J1767" s="31"/>
      <c r="K1767" s="180"/>
      <c r="L1767" s="40"/>
      <c r="M1767" s="14"/>
      <c r="N1767" s="16"/>
      <c r="O1767" s="49"/>
      <c r="P1767" s="64"/>
      <c r="Q1767" s="18"/>
      <c r="R1767" s="181">
        <f t="shared" si="249"/>
        <v>0</v>
      </c>
      <c r="S1767" s="181">
        <f t="shared" si="250"/>
        <v>0</v>
      </c>
      <c r="T1767" s="181">
        <f t="shared" si="251"/>
        <v>0</v>
      </c>
      <c r="AQ1767" s="1">
        <f>COUNT(L$11:L1767)</f>
        <v>37</v>
      </c>
      <c r="AR1767" s="43">
        <f t="shared" si="252"/>
        <v>40933</v>
      </c>
      <c r="AS1767" s="44">
        <f t="shared" si="253"/>
        <v>89.120000000000019</v>
      </c>
      <c r="AT1767" s="10" t="str">
        <f t="shared" si="254"/>
        <v/>
      </c>
      <c r="AU1767" s="20" t="str">
        <f t="shared" si="255"/>
        <v/>
      </c>
      <c r="AV1767" s="42">
        <f t="shared" si="256"/>
        <v>1</v>
      </c>
      <c r="AW1767" s="89">
        <f t="shared" si="257"/>
        <v>0</v>
      </c>
      <c r="AX1767" s="168"/>
      <c r="AY1767" s="60"/>
      <c r="AZ1767" s="61"/>
      <c r="BB1767" s="61" t="str">
        <f>IF(Settings!I1763&lt;&gt;"",Settings!I1763,"")</f>
        <v/>
      </c>
    </row>
    <row r="1768" spans="2:54" x14ac:dyDescent="0.2">
      <c r="B1768" s="13"/>
      <c r="C1768" s="12"/>
      <c r="D1768" s="12"/>
      <c r="E1768" s="12"/>
      <c r="F1768" s="12"/>
      <c r="G1768" s="12"/>
      <c r="H1768" s="12"/>
      <c r="I1768" s="15"/>
      <c r="J1768" s="31"/>
      <c r="K1768" s="180"/>
      <c r="L1768" s="40"/>
      <c r="M1768" s="14"/>
      <c r="N1768" s="16"/>
      <c r="O1768" s="49"/>
      <c r="P1768" s="64"/>
      <c r="Q1768" s="18"/>
      <c r="R1768" s="181">
        <f t="shared" si="249"/>
        <v>0</v>
      </c>
      <c r="S1768" s="181">
        <f t="shared" si="250"/>
        <v>0</v>
      </c>
      <c r="T1768" s="181">
        <f t="shared" si="251"/>
        <v>0</v>
      </c>
      <c r="AQ1768" s="1">
        <f>COUNT(L$11:L1768)</f>
        <v>37</v>
      </c>
      <c r="AR1768" s="43">
        <f t="shared" si="252"/>
        <v>40933</v>
      </c>
      <c r="AS1768" s="44">
        <f t="shared" si="253"/>
        <v>89.120000000000019</v>
      </c>
      <c r="AT1768" s="10" t="str">
        <f t="shared" si="254"/>
        <v/>
      </c>
      <c r="AU1768" s="20" t="str">
        <f t="shared" si="255"/>
        <v/>
      </c>
      <c r="AV1768" s="42">
        <f t="shared" si="256"/>
        <v>1</v>
      </c>
      <c r="AW1768" s="89">
        <f t="shared" si="257"/>
        <v>0</v>
      </c>
      <c r="AX1768" s="168"/>
      <c r="AY1768" s="60"/>
      <c r="AZ1768" s="61"/>
      <c r="BB1768" s="61" t="str">
        <f>IF(Settings!I1764&lt;&gt;"",Settings!I1764,"")</f>
        <v/>
      </c>
    </row>
    <row r="1769" spans="2:54" x14ac:dyDescent="0.2">
      <c r="B1769" s="13"/>
      <c r="C1769" s="12"/>
      <c r="D1769" s="12"/>
      <c r="E1769" s="12"/>
      <c r="F1769" s="12"/>
      <c r="G1769" s="12"/>
      <c r="H1769" s="12"/>
      <c r="I1769" s="15"/>
      <c r="J1769" s="31"/>
      <c r="K1769" s="180"/>
      <c r="L1769" s="40"/>
      <c r="M1769" s="14"/>
      <c r="N1769" s="16"/>
      <c r="O1769" s="49"/>
      <c r="P1769" s="64"/>
      <c r="Q1769" s="18"/>
      <c r="R1769" s="181">
        <f t="shared" si="249"/>
        <v>0</v>
      </c>
      <c r="S1769" s="181">
        <f t="shared" si="250"/>
        <v>0</v>
      </c>
      <c r="T1769" s="181">
        <f t="shared" si="251"/>
        <v>0</v>
      </c>
      <c r="AQ1769" s="1">
        <f>COUNT(L$11:L1769)</f>
        <v>37</v>
      </c>
      <c r="AR1769" s="43">
        <f t="shared" si="252"/>
        <v>40933</v>
      </c>
      <c r="AS1769" s="44">
        <f t="shared" si="253"/>
        <v>89.120000000000019</v>
      </c>
      <c r="AT1769" s="10" t="str">
        <f t="shared" si="254"/>
        <v/>
      </c>
      <c r="AU1769" s="20" t="str">
        <f t="shared" si="255"/>
        <v/>
      </c>
      <c r="AV1769" s="42">
        <f t="shared" si="256"/>
        <v>1</v>
      </c>
      <c r="AW1769" s="89">
        <f t="shared" si="257"/>
        <v>0</v>
      </c>
      <c r="AX1769" s="168"/>
      <c r="AY1769" s="60"/>
      <c r="AZ1769" s="61"/>
      <c r="BB1769" s="61" t="str">
        <f>IF(Settings!I1765&lt;&gt;"",Settings!I1765,"")</f>
        <v/>
      </c>
    </row>
    <row r="1770" spans="2:54" x14ac:dyDescent="0.2">
      <c r="B1770" s="13"/>
      <c r="C1770" s="12"/>
      <c r="D1770" s="12"/>
      <c r="E1770" s="12"/>
      <c r="F1770" s="12"/>
      <c r="G1770" s="12"/>
      <c r="H1770" s="12"/>
      <c r="I1770" s="15"/>
      <c r="J1770" s="31"/>
      <c r="K1770" s="180"/>
      <c r="L1770" s="40"/>
      <c r="M1770" s="14"/>
      <c r="N1770" s="16"/>
      <c r="O1770" s="49"/>
      <c r="P1770" s="64"/>
      <c r="Q1770" s="18"/>
      <c r="R1770" s="181">
        <f t="shared" si="249"/>
        <v>0</v>
      </c>
      <c r="S1770" s="181">
        <f t="shared" si="250"/>
        <v>0</v>
      </c>
      <c r="T1770" s="181">
        <f t="shared" si="251"/>
        <v>0</v>
      </c>
      <c r="AQ1770" s="1">
        <f>COUNT(L$11:L1770)</f>
        <v>37</v>
      </c>
      <c r="AR1770" s="43">
        <f t="shared" si="252"/>
        <v>40933</v>
      </c>
      <c r="AS1770" s="44">
        <f t="shared" si="253"/>
        <v>89.120000000000019</v>
      </c>
      <c r="AT1770" s="10" t="str">
        <f t="shared" si="254"/>
        <v/>
      </c>
      <c r="AU1770" s="20" t="str">
        <f t="shared" si="255"/>
        <v/>
      </c>
      <c r="AV1770" s="42">
        <f t="shared" si="256"/>
        <v>1</v>
      </c>
      <c r="AW1770" s="89">
        <f t="shared" si="257"/>
        <v>0</v>
      </c>
      <c r="AX1770" s="168"/>
      <c r="AY1770" s="60"/>
      <c r="AZ1770" s="61"/>
      <c r="BB1770" s="61" t="str">
        <f>IF(Settings!I1766&lt;&gt;"",Settings!I1766,"")</f>
        <v/>
      </c>
    </row>
    <row r="1771" spans="2:54" x14ac:dyDescent="0.2">
      <c r="B1771" s="13"/>
      <c r="C1771" s="12"/>
      <c r="D1771" s="12"/>
      <c r="E1771" s="12"/>
      <c r="F1771" s="12"/>
      <c r="G1771" s="12"/>
      <c r="H1771" s="12"/>
      <c r="I1771" s="15"/>
      <c r="J1771" s="31"/>
      <c r="K1771" s="180"/>
      <c r="L1771" s="40"/>
      <c r="M1771" s="14"/>
      <c r="N1771" s="16"/>
      <c r="O1771" s="49"/>
      <c r="P1771" s="64"/>
      <c r="Q1771" s="18"/>
      <c r="R1771" s="181">
        <f t="shared" si="249"/>
        <v>0</v>
      </c>
      <c r="S1771" s="181">
        <f t="shared" si="250"/>
        <v>0</v>
      </c>
      <c r="T1771" s="181">
        <f t="shared" si="251"/>
        <v>0</v>
      </c>
      <c r="AQ1771" s="1">
        <f>COUNT(L$11:L1771)</f>
        <v>37</v>
      </c>
      <c r="AR1771" s="43">
        <f t="shared" si="252"/>
        <v>40933</v>
      </c>
      <c r="AS1771" s="44">
        <f t="shared" si="253"/>
        <v>89.120000000000019</v>
      </c>
      <c r="AT1771" s="10" t="str">
        <f t="shared" si="254"/>
        <v/>
      </c>
      <c r="AU1771" s="20" t="str">
        <f t="shared" si="255"/>
        <v/>
      </c>
      <c r="AV1771" s="42">
        <f t="shared" si="256"/>
        <v>1</v>
      </c>
      <c r="AW1771" s="89">
        <f t="shared" si="257"/>
        <v>0</v>
      </c>
      <c r="AX1771" s="168"/>
      <c r="AY1771" s="60"/>
      <c r="AZ1771" s="61"/>
      <c r="BB1771" s="61" t="str">
        <f>IF(Settings!I1767&lt;&gt;"",Settings!I1767,"")</f>
        <v/>
      </c>
    </row>
    <row r="1772" spans="2:54" x14ac:dyDescent="0.2">
      <c r="B1772" s="13"/>
      <c r="C1772" s="12"/>
      <c r="D1772" s="12"/>
      <c r="E1772" s="12"/>
      <c r="F1772" s="12"/>
      <c r="G1772" s="12"/>
      <c r="H1772" s="12"/>
      <c r="I1772" s="15"/>
      <c r="J1772" s="31"/>
      <c r="K1772" s="180"/>
      <c r="L1772" s="40"/>
      <c r="M1772" s="14"/>
      <c r="N1772" s="16"/>
      <c r="O1772" s="49"/>
      <c r="P1772" s="64"/>
      <c r="Q1772" s="18"/>
      <c r="R1772" s="181">
        <f t="shared" si="249"/>
        <v>0</v>
      </c>
      <c r="S1772" s="181">
        <f t="shared" si="250"/>
        <v>0</v>
      </c>
      <c r="T1772" s="181">
        <f t="shared" si="251"/>
        <v>0</v>
      </c>
      <c r="AQ1772" s="1">
        <f>COUNT(L$11:L1772)</f>
        <v>37</v>
      </c>
      <c r="AR1772" s="43">
        <f t="shared" si="252"/>
        <v>40933</v>
      </c>
      <c r="AS1772" s="44">
        <f t="shared" si="253"/>
        <v>89.120000000000019</v>
      </c>
      <c r="AT1772" s="10" t="str">
        <f t="shared" si="254"/>
        <v/>
      </c>
      <c r="AU1772" s="20" t="str">
        <f t="shared" si="255"/>
        <v/>
      </c>
      <c r="AV1772" s="42">
        <f t="shared" si="256"/>
        <v>1</v>
      </c>
      <c r="AW1772" s="89">
        <f t="shared" si="257"/>
        <v>0</v>
      </c>
      <c r="AX1772" s="168"/>
      <c r="AY1772" s="60"/>
      <c r="AZ1772" s="61"/>
      <c r="BB1772" s="61" t="str">
        <f>IF(Settings!I1768&lt;&gt;"",Settings!I1768,"")</f>
        <v/>
      </c>
    </row>
    <row r="1773" spans="2:54" x14ac:dyDescent="0.2">
      <c r="B1773" s="13"/>
      <c r="C1773" s="12"/>
      <c r="D1773" s="12"/>
      <c r="E1773" s="12"/>
      <c r="F1773" s="12"/>
      <c r="G1773" s="12"/>
      <c r="H1773" s="12"/>
      <c r="I1773" s="15"/>
      <c r="J1773" s="31"/>
      <c r="K1773" s="180"/>
      <c r="L1773" s="40"/>
      <c r="M1773" s="14"/>
      <c r="N1773" s="16"/>
      <c r="O1773" s="49"/>
      <c r="P1773" s="64"/>
      <c r="Q1773" s="18"/>
      <c r="R1773" s="181">
        <f t="shared" si="249"/>
        <v>0</v>
      </c>
      <c r="S1773" s="181">
        <f t="shared" si="250"/>
        <v>0</v>
      </c>
      <c r="T1773" s="181">
        <f t="shared" si="251"/>
        <v>0</v>
      </c>
      <c r="AQ1773" s="1">
        <f>COUNT(L$11:L1773)</f>
        <v>37</v>
      </c>
      <c r="AR1773" s="43">
        <f t="shared" si="252"/>
        <v>40933</v>
      </c>
      <c r="AS1773" s="44">
        <f t="shared" si="253"/>
        <v>89.120000000000019</v>
      </c>
      <c r="AT1773" s="10" t="str">
        <f t="shared" si="254"/>
        <v/>
      </c>
      <c r="AU1773" s="20" t="str">
        <f t="shared" si="255"/>
        <v/>
      </c>
      <c r="AV1773" s="42">
        <f t="shared" si="256"/>
        <v>1</v>
      </c>
      <c r="AW1773" s="89">
        <f t="shared" si="257"/>
        <v>0</v>
      </c>
      <c r="AX1773" s="168"/>
      <c r="AY1773" s="60"/>
      <c r="AZ1773" s="61"/>
      <c r="BB1773" s="61" t="str">
        <f>IF(Settings!I1769&lt;&gt;"",Settings!I1769,"")</f>
        <v/>
      </c>
    </row>
    <row r="1774" spans="2:54" x14ac:dyDescent="0.2">
      <c r="B1774" s="13"/>
      <c r="C1774" s="12"/>
      <c r="D1774" s="12"/>
      <c r="E1774" s="12"/>
      <c r="F1774" s="12"/>
      <c r="G1774" s="12"/>
      <c r="H1774" s="12"/>
      <c r="I1774" s="15"/>
      <c r="J1774" s="31"/>
      <c r="K1774" s="180"/>
      <c r="L1774" s="40"/>
      <c r="M1774" s="14"/>
      <c r="N1774" s="16"/>
      <c r="O1774" s="49"/>
      <c r="P1774" s="64"/>
      <c r="Q1774" s="18"/>
      <c r="R1774" s="181">
        <f t="shared" si="249"/>
        <v>0</v>
      </c>
      <c r="S1774" s="181">
        <f t="shared" si="250"/>
        <v>0</v>
      </c>
      <c r="T1774" s="181">
        <f t="shared" si="251"/>
        <v>0</v>
      </c>
      <c r="AQ1774" s="1">
        <f>COUNT(L$11:L1774)</f>
        <v>37</v>
      </c>
      <c r="AR1774" s="43">
        <f t="shared" si="252"/>
        <v>40933</v>
      </c>
      <c r="AS1774" s="44">
        <f t="shared" si="253"/>
        <v>89.120000000000019</v>
      </c>
      <c r="AT1774" s="10" t="str">
        <f t="shared" si="254"/>
        <v/>
      </c>
      <c r="AU1774" s="20" t="str">
        <f t="shared" si="255"/>
        <v/>
      </c>
      <c r="AV1774" s="42">
        <f t="shared" si="256"/>
        <v>1</v>
      </c>
      <c r="AW1774" s="89">
        <f t="shared" si="257"/>
        <v>0</v>
      </c>
      <c r="AX1774" s="168"/>
      <c r="AY1774" s="60"/>
      <c r="AZ1774" s="61"/>
      <c r="BB1774" s="61" t="str">
        <f>IF(Settings!I1770&lt;&gt;"",Settings!I1770,"")</f>
        <v/>
      </c>
    </row>
    <row r="1775" spans="2:54" x14ac:dyDescent="0.2">
      <c r="B1775" s="13"/>
      <c r="C1775" s="12"/>
      <c r="D1775" s="12"/>
      <c r="E1775" s="12"/>
      <c r="F1775" s="12"/>
      <c r="G1775" s="12"/>
      <c r="H1775" s="12"/>
      <c r="I1775" s="15"/>
      <c r="J1775" s="31"/>
      <c r="K1775" s="180"/>
      <c r="L1775" s="40"/>
      <c r="M1775" s="14"/>
      <c r="N1775" s="16"/>
      <c r="O1775" s="49"/>
      <c r="P1775" s="64"/>
      <c r="Q1775" s="18"/>
      <c r="R1775" s="181">
        <f t="shared" si="249"/>
        <v>0</v>
      </c>
      <c r="S1775" s="181">
        <f t="shared" si="250"/>
        <v>0</v>
      </c>
      <c r="T1775" s="181">
        <f t="shared" si="251"/>
        <v>0</v>
      </c>
      <c r="AQ1775" s="1">
        <f>COUNT(L$11:L1775)</f>
        <v>37</v>
      </c>
      <c r="AR1775" s="43">
        <f t="shared" si="252"/>
        <v>40933</v>
      </c>
      <c r="AS1775" s="44">
        <f t="shared" si="253"/>
        <v>89.120000000000019</v>
      </c>
      <c r="AT1775" s="10" t="str">
        <f t="shared" si="254"/>
        <v/>
      </c>
      <c r="AU1775" s="20" t="str">
        <f t="shared" si="255"/>
        <v/>
      </c>
      <c r="AV1775" s="42">
        <f t="shared" si="256"/>
        <v>1</v>
      </c>
      <c r="AW1775" s="89">
        <f t="shared" si="257"/>
        <v>0</v>
      </c>
      <c r="AX1775" s="168"/>
      <c r="AY1775" s="60"/>
      <c r="AZ1775" s="61"/>
      <c r="BB1775" s="61" t="str">
        <f>IF(Settings!I1771&lt;&gt;"",Settings!I1771,"")</f>
        <v/>
      </c>
    </row>
    <row r="1776" spans="2:54" x14ac:dyDescent="0.2">
      <c r="B1776" s="13"/>
      <c r="C1776" s="12"/>
      <c r="D1776" s="12"/>
      <c r="E1776" s="12"/>
      <c r="F1776" s="12"/>
      <c r="G1776" s="12"/>
      <c r="H1776" s="12"/>
      <c r="I1776" s="15"/>
      <c r="J1776" s="31"/>
      <c r="K1776" s="180"/>
      <c r="L1776" s="40"/>
      <c r="M1776" s="14"/>
      <c r="N1776" s="16"/>
      <c r="O1776" s="49"/>
      <c r="P1776" s="64"/>
      <c r="Q1776" s="18"/>
      <c r="R1776" s="181">
        <f t="shared" si="249"/>
        <v>0</v>
      </c>
      <c r="S1776" s="181">
        <f t="shared" si="250"/>
        <v>0</v>
      </c>
      <c r="T1776" s="181">
        <f t="shared" si="251"/>
        <v>0</v>
      </c>
      <c r="AQ1776" s="1">
        <f>COUNT(L$11:L1776)</f>
        <v>37</v>
      </c>
      <c r="AR1776" s="43">
        <f t="shared" si="252"/>
        <v>40933</v>
      </c>
      <c r="AS1776" s="44">
        <f t="shared" si="253"/>
        <v>89.120000000000019</v>
      </c>
      <c r="AT1776" s="10" t="str">
        <f t="shared" si="254"/>
        <v/>
      </c>
      <c r="AU1776" s="20" t="str">
        <f t="shared" si="255"/>
        <v/>
      </c>
      <c r="AV1776" s="42">
        <f t="shared" si="256"/>
        <v>1</v>
      </c>
      <c r="AW1776" s="89">
        <f t="shared" si="257"/>
        <v>0</v>
      </c>
      <c r="AX1776" s="168"/>
      <c r="AY1776" s="60"/>
      <c r="AZ1776" s="61"/>
      <c r="BB1776" s="61" t="str">
        <f>IF(Settings!I1772&lt;&gt;"",Settings!I1772,"")</f>
        <v/>
      </c>
    </row>
    <row r="1777" spans="2:54" x14ac:dyDescent="0.2">
      <c r="B1777" s="13"/>
      <c r="C1777" s="12"/>
      <c r="D1777" s="12"/>
      <c r="E1777" s="12"/>
      <c r="F1777" s="12"/>
      <c r="G1777" s="12"/>
      <c r="H1777" s="12"/>
      <c r="I1777" s="15"/>
      <c r="J1777" s="31"/>
      <c r="K1777" s="180"/>
      <c r="L1777" s="40"/>
      <c r="M1777" s="14"/>
      <c r="N1777" s="16"/>
      <c r="O1777" s="49"/>
      <c r="P1777" s="64"/>
      <c r="Q1777" s="18"/>
      <c r="R1777" s="181">
        <f t="shared" si="249"/>
        <v>0</v>
      </c>
      <c r="S1777" s="181">
        <f t="shared" si="250"/>
        <v>0</v>
      </c>
      <c r="T1777" s="181">
        <f t="shared" si="251"/>
        <v>0</v>
      </c>
      <c r="AQ1777" s="1">
        <f>COUNT(L$11:L1777)</f>
        <v>37</v>
      </c>
      <c r="AR1777" s="43">
        <f t="shared" si="252"/>
        <v>40933</v>
      </c>
      <c r="AS1777" s="44">
        <f t="shared" si="253"/>
        <v>89.120000000000019</v>
      </c>
      <c r="AT1777" s="10" t="str">
        <f t="shared" si="254"/>
        <v/>
      </c>
      <c r="AU1777" s="20" t="str">
        <f t="shared" si="255"/>
        <v/>
      </c>
      <c r="AV1777" s="42">
        <f t="shared" si="256"/>
        <v>1</v>
      </c>
      <c r="AW1777" s="89">
        <f t="shared" si="257"/>
        <v>0</v>
      </c>
      <c r="AX1777" s="168"/>
      <c r="AY1777" s="60"/>
      <c r="AZ1777" s="61"/>
      <c r="BB1777" s="61" t="str">
        <f>IF(Settings!I1773&lt;&gt;"",Settings!I1773,"")</f>
        <v/>
      </c>
    </row>
    <row r="1778" spans="2:54" x14ac:dyDescent="0.2">
      <c r="B1778" s="13"/>
      <c r="C1778" s="12"/>
      <c r="D1778" s="12"/>
      <c r="E1778" s="12"/>
      <c r="F1778" s="12"/>
      <c r="G1778" s="12"/>
      <c r="H1778" s="12"/>
      <c r="I1778" s="15"/>
      <c r="J1778" s="31"/>
      <c r="K1778" s="180"/>
      <c r="L1778" s="40"/>
      <c r="M1778" s="14"/>
      <c r="N1778" s="16"/>
      <c r="O1778" s="49"/>
      <c r="P1778" s="64"/>
      <c r="Q1778" s="18"/>
      <c r="R1778" s="181">
        <f t="shared" si="249"/>
        <v>0</v>
      </c>
      <c r="S1778" s="181">
        <f t="shared" si="250"/>
        <v>0</v>
      </c>
      <c r="T1778" s="181">
        <f t="shared" si="251"/>
        <v>0</v>
      </c>
      <c r="AQ1778" s="1">
        <f>COUNT(L$11:L1778)</f>
        <v>37</v>
      </c>
      <c r="AR1778" s="43">
        <f t="shared" si="252"/>
        <v>40933</v>
      </c>
      <c r="AS1778" s="44">
        <f t="shared" si="253"/>
        <v>89.120000000000019</v>
      </c>
      <c r="AT1778" s="10" t="str">
        <f t="shared" si="254"/>
        <v/>
      </c>
      <c r="AU1778" s="20" t="str">
        <f t="shared" si="255"/>
        <v/>
      </c>
      <c r="AV1778" s="42">
        <f t="shared" si="256"/>
        <v>1</v>
      </c>
      <c r="AW1778" s="89">
        <f t="shared" si="257"/>
        <v>0</v>
      </c>
      <c r="AX1778" s="168"/>
      <c r="AY1778" s="60"/>
      <c r="AZ1778" s="61"/>
      <c r="BB1778" s="61" t="str">
        <f>IF(Settings!I1774&lt;&gt;"",Settings!I1774,"")</f>
        <v/>
      </c>
    </row>
    <row r="1779" spans="2:54" x14ac:dyDescent="0.2">
      <c r="B1779" s="13"/>
      <c r="C1779" s="12"/>
      <c r="D1779" s="12"/>
      <c r="E1779" s="12"/>
      <c r="F1779" s="12"/>
      <c r="G1779" s="12"/>
      <c r="H1779" s="12"/>
      <c r="I1779" s="15"/>
      <c r="J1779" s="31"/>
      <c r="K1779" s="180"/>
      <c r="L1779" s="40"/>
      <c r="M1779" s="14"/>
      <c r="N1779" s="16"/>
      <c r="O1779" s="49"/>
      <c r="P1779" s="64"/>
      <c r="Q1779" s="18"/>
      <c r="R1779" s="181">
        <f t="shared" si="249"/>
        <v>0</v>
      </c>
      <c r="S1779" s="181">
        <f t="shared" si="250"/>
        <v>0</v>
      </c>
      <c r="T1779" s="181">
        <f t="shared" si="251"/>
        <v>0</v>
      </c>
      <c r="AQ1779" s="1">
        <f>COUNT(L$11:L1779)</f>
        <v>37</v>
      </c>
      <c r="AR1779" s="43">
        <f t="shared" si="252"/>
        <v>40933</v>
      </c>
      <c r="AS1779" s="44">
        <f t="shared" si="253"/>
        <v>89.120000000000019</v>
      </c>
      <c r="AT1779" s="10" t="str">
        <f t="shared" si="254"/>
        <v/>
      </c>
      <c r="AU1779" s="20" t="str">
        <f t="shared" si="255"/>
        <v/>
      </c>
      <c r="AV1779" s="42">
        <f t="shared" si="256"/>
        <v>1</v>
      </c>
      <c r="AW1779" s="89">
        <f t="shared" si="257"/>
        <v>0</v>
      </c>
      <c r="AX1779" s="168"/>
      <c r="AY1779" s="60"/>
      <c r="AZ1779" s="61"/>
      <c r="BB1779" s="61" t="str">
        <f>IF(Settings!I1775&lt;&gt;"",Settings!I1775,"")</f>
        <v/>
      </c>
    </row>
    <row r="1780" spans="2:54" x14ac:dyDescent="0.2">
      <c r="B1780" s="13"/>
      <c r="C1780" s="12"/>
      <c r="D1780" s="12"/>
      <c r="E1780" s="12"/>
      <c r="F1780" s="12"/>
      <c r="G1780" s="12"/>
      <c r="H1780" s="12"/>
      <c r="I1780" s="15"/>
      <c r="J1780" s="31"/>
      <c r="K1780" s="180"/>
      <c r="L1780" s="40"/>
      <c r="M1780" s="14"/>
      <c r="N1780" s="16"/>
      <c r="O1780" s="49"/>
      <c r="P1780" s="64"/>
      <c r="Q1780" s="18"/>
      <c r="R1780" s="181">
        <f t="shared" si="249"/>
        <v>0</v>
      </c>
      <c r="S1780" s="181">
        <f t="shared" si="250"/>
        <v>0</v>
      </c>
      <c r="T1780" s="181">
        <f t="shared" si="251"/>
        <v>0</v>
      </c>
      <c r="AQ1780" s="1">
        <f>COUNT(L$11:L1780)</f>
        <v>37</v>
      </c>
      <c r="AR1780" s="43">
        <f t="shared" si="252"/>
        <v>40933</v>
      </c>
      <c r="AS1780" s="44">
        <f t="shared" si="253"/>
        <v>89.120000000000019</v>
      </c>
      <c r="AT1780" s="10" t="str">
        <f t="shared" si="254"/>
        <v/>
      </c>
      <c r="AU1780" s="20" t="str">
        <f t="shared" si="255"/>
        <v/>
      </c>
      <c r="AV1780" s="42">
        <f t="shared" si="256"/>
        <v>1</v>
      </c>
      <c r="AW1780" s="89">
        <f t="shared" si="257"/>
        <v>0</v>
      </c>
      <c r="AX1780" s="168"/>
      <c r="AY1780" s="60"/>
      <c r="AZ1780" s="61"/>
      <c r="BB1780" s="61" t="str">
        <f>IF(Settings!I1776&lt;&gt;"",Settings!I1776,"")</f>
        <v/>
      </c>
    </row>
    <row r="1781" spans="2:54" x14ac:dyDescent="0.2">
      <c r="B1781" s="13"/>
      <c r="C1781" s="12"/>
      <c r="D1781" s="12"/>
      <c r="E1781" s="12"/>
      <c r="F1781" s="12"/>
      <c r="G1781" s="12"/>
      <c r="H1781" s="12"/>
      <c r="I1781" s="15"/>
      <c r="J1781" s="31"/>
      <c r="K1781" s="180"/>
      <c r="L1781" s="40"/>
      <c r="M1781" s="14"/>
      <c r="N1781" s="16"/>
      <c r="O1781" s="49"/>
      <c r="P1781" s="64"/>
      <c r="Q1781" s="18"/>
      <c r="R1781" s="181">
        <f t="shared" si="249"/>
        <v>0</v>
      </c>
      <c r="S1781" s="181">
        <f t="shared" si="250"/>
        <v>0</v>
      </c>
      <c r="T1781" s="181">
        <f t="shared" si="251"/>
        <v>0</v>
      </c>
      <c r="AQ1781" s="1">
        <f>COUNT(L$11:L1781)</f>
        <v>37</v>
      </c>
      <c r="AR1781" s="43">
        <f t="shared" si="252"/>
        <v>40933</v>
      </c>
      <c r="AS1781" s="44">
        <f t="shared" si="253"/>
        <v>89.120000000000019</v>
      </c>
      <c r="AT1781" s="10" t="str">
        <f t="shared" si="254"/>
        <v/>
      </c>
      <c r="AU1781" s="20" t="str">
        <f t="shared" si="255"/>
        <v/>
      </c>
      <c r="AV1781" s="42">
        <f t="shared" si="256"/>
        <v>1</v>
      </c>
      <c r="AW1781" s="89">
        <f t="shared" si="257"/>
        <v>0</v>
      </c>
      <c r="AX1781" s="168"/>
      <c r="AY1781" s="60"/>
      <c r="AZ1781" s="61"/>
      <c r="BB1781" s="61" t="str">
        <f>IF(Settings!I1777&lt;&gt;"",Settings!I1777,"")</f>
        <v/>
      </c>
    </row>
    <row r="1782" spans="2:54" x14ac:dyDescent="0.2">
      <c r="B1782" s="13"/>
      <c r="C1782" s="12"/>
      <c r="D1782" s="12"/>
      <c r="E1782" s="12"/>
      <c r="F1782" s="12"/>
      <c r="G1782" s="12"/>
      <c r="H1782" s="12"/>
      <c r="I1782" s="15"/>
      <c r="J1782" s="31"/>
      <c r="K1782" s="180"/>
      <c r="L1782" s="40"/>
      <c r="M1782" s="14"/>
      <c r="N1782" s="16"/>
      <c r="O1782" s="49"/>
      <c r="P1782" s="64"/>
      <c r="Q1782" s="18"/>
      <c r="R1782" s="181">
        <f t="shared" si="249"/>
        <v>0</v>
      </c>
      <c r="S1782" s="181">
        <f t="shared" si="250"/>
        <v>0</v>
      </c>
      <c r="T1782" s="181">
        <f t="shared" si="251"/>
        <v>0</v>
      </c>
      <c r="AQ1782" s="1">
        <f>COUNT(L$11:L1782)</f>
        <v>37</v>
      </c>
      <c r="AR1782" s="43">
        <f t="shared" si="252"/>
        <v>40933</v>
      </c>
      <c r="AS1782" s="44">
        <f t="shared" si="253"/>
        <v>89.120000000000019</v>
      </c>
      <c r="AT1782" s="10" t="str">
        <f t="shared" si="254"/>
        <v/>
      </c>
      <c r="AU1782" s="20" t="str">
        <f t="shared" si="255"/>
        <v/>
      </c>
      <c r="AV1782" s="42">
        <f t="shared" si="256"/>
        <v>1</v>
      </c>
      <c r="AW1782" s="89">
        <f t="shared" si="257"/>
        <v>0</v>
      </c>
      <c r="AX1782" s="168"/>
      <c r="AY1782" s="60"/>
      <c r="AZ1782" s="61"/>
      <c r="BB1782" s="61" t="str">
        <f>IF(Settings!I1778&lt;&gt;"",Settings!I1778,"")</f>
        <v/>
      </c>
    </row>
    <row r="1783" spans="2:54" x14ac:dyDescent="0.2">
      <c r="B1783" s="13"/>
      <c r="C1783" s="12"/>
      <c r="D1783" s="12"/>
      <c r="E1783" s="12"/>
      <c r="F1783" s="12"/>
      <c r="G1783" s="12"/>
      <c r="H1783" s="12"/>
      <c r="I1783" s="15"/>
      <c r="J1783" s="31"/>
      <c r="K1783" s="180"/>
      <c r="L1783" s="40"/>
      <c r="M1783" s="14"/>
      <c r="N1783" s="16"/>
      <c r="O1783" s="49"/>
      <c r="P1783" s="64"/>
      <c r="Q1783" s="18"/>
      <c r="R1783" s="181">
        <f t="shared" si="249"/>
        <v>0</v>
      </c>
      <c r="S1783" s="181">
        <f t="shared" si="250"/>
        <v>0</v>
      </c>
      <c r="T1783" s="181">
        <f t="shared" si="251"/>
        <v>0</v>
      </c>
      <c r="AQ1783" s="1">
        <f>COUNT(L$11:L1783)</f>
        <v>37</v>
      </c>
      <c r="AR1783" s="43">
        <f t="shared" si="252"/>
        <v>40933</v>
      </c>
      <c r="AS1783" s="44">
        <f t="shared" si="253"/>
        <v>89.120000000000019</v>
      </c>
      <c r="AT1783" s="10" t="str">
        <f t="shared" si="254"/>
        <v/>
      </c>
      <c r="AU1783" s="20" t="str">
        <f t="shared" si="255"/>
        <v/>
      </c>
      <c r="AV1783" s="42">
        <f t="shared" si="256"/>
        <v>1</v>
      </c>
      <c r="AW1783" s="89">
        <f t="shared" si="257"/>
        <v>0</v>
      </c>
      <c r="AX1783" s="168"/>
      <c r="AY1783" s="60"/>
      <c r="AZ1783" s="61"/>
      <c r="BB1783" s="61" t="str">
        <f>IF(Settings!I1779&lt;&gt;"",Settings!I1779,"")</f>
        <v/>
      </c>
    </row>
    <row r="1784" spans="2:54" x14ac:dyDescent="0.2">
      <c r="B1784" s="13"/>
      <c r="C1784" s="12"/>
      <c r="D1784" s="12"/>
      <c r="E1784" s="12"/>
      <c r="F1784" s="12"/>
      <c r="G1784" s="12"/>
      <c r="H1784" s="12"/>
      <c r="I1784" s="15"/>
      <c r="J1784" s="31"/>
      <c r="K1784" s="180"/>
      <c r="L1784" s="40"/>
      <c r="M1784" s="14"/>
      <c r="N1784" s="16"/>
      <c r="O1784" s="49"/>
      <c r="P1784" s="64"/>
      <c r="Q1784" s="18"/>
      <c r="R1784" s="181">
        <f t="shared" si="249"/>
        <v>0</v>
      </c>
      <c r="S1784" s="181">
        <f t="shared" si="250"/>
        <v>0</v>
      </c>
      <c r="T1784" s="181">
        <f t="shared" si="251"/>
        <v>0</v>
      </c>
      <c r="AQ1784" s="1">
        <f>COUNT(L$11:L1784)</f>
        <v>37</v>
      </c>
      <c r="AR1784" s="43">
        <f t="shared" si="252"/>
        <v>40933</v>
      </c>
      <c r="AS1784" s="44">
        <f t="shared" si="253"/>
        <v>89.120000000000019</v>
      </c>
      <c r="AT1784" s="10" t="str">
        <f t="shared" si="254"/>
        <v/>
      </c>
      <c r="AU1784" s="20" t="str">
        <f t="shared" si="255"/>
        <v/>
      </c>
      <c r="AV1784" s="42">
        <f t="shared" si="256"/>
        <v>1</v>
      </c>
      <c r="AW1784" s="89">
        <f t="shared" si="257"/>
        <v>0</v>
      </c>
      <c r="AX1784" s="168"/>
      <c r="AY1784" s="60"/>
      <c r="AZ1784" s="61"/>
      <c r="BB1784" s="61" t="str">
        <f>IF(Settings!I1780&lt;&gt;"",Settings!I1780,"")</f>
        <v/>
      </c>
    </row>
    <row r="1785" spans="2:54" x14ac:dyDescent="0.2">
      <c r="B1785" s="13"/>
      <c r="C1785" s="12"/>
      <c r="D1785" s="12"/>
      <c r="E1785" s="12"/>
      <c r="F1785" s="12"/>
      <c r="G1785" s="12"/>
      <c r="H1785" s="12"/>
      <c r="I1785" s="15"/>
      <c r="J1785" s="31"/>
      <c r="K1785" s="180"/>
      <c r="L1785" s="40"/>
      <c r="M1785" s="14"/>
      <c r="N1785" s="16"/>
      <c r="O1785" s="49"/>
      <c r="P1785" s="64"/>
      <c r="Q1785" s="18"/>
      <c r="R1785" s="181">
        <f t="shared" si="249"/>
        <v>0</v>
      </c>
      <c r="S1785" s="181">
        <f t="shared" si="250"/>
        <v>0</v>
      </c>
      <c r="T1785" s="181">
        <f t="shared" si="251"/>
        <v>0</v>
      </c>
      <c r="AQ1785" s="1">
        <f>COUNT(L$11:L1785)</f>
        <v>37</v>
      </c>
      <c r="AR1785" s="43">
        <f t="shared" si="252"/>
        <v>40933</v>
      </c>
      <c r="AS1785" s="44">
        <f t="shared" si="253"/>
        <v>89.120000000000019</v>
      </c>
      <c r="AT1785" s="10" t="str">
        <f t="shared" si="254"/>
        <v/>
      </c>
      <c r="AU1785" s="20" t="str">
        <f t="shared" si="255"/>
        <v/>
      </c>
      <c r="AV1785" s="42">
        <f t="shared" si="256"/>
        <v>1</v>
      </c>
      <c r="AW1785" s="89">
        <f t="shared" si="257"/>
        <v>0</v>
      </c>
      <c r="AX1785" s="168"/>
      <c r="AY1785" s="60"/>
      <c r="AZ1785" s="61"/>
      <c r="BB1785" s="61" t="str">
        <f>IF(Settings!I1781&lt;&gt;"",Settings!I1781,"")</f>
        <v/>
      </c>
    </row>
    <row r="1786" spans="2:54" x14ac:dyDescent="0.2">
      <c r="B1786" s="13"/>
      <c r="C1786" s="12"/>
      <c r="D1786" s="12"/>
      <c r="E1786" s="12"/>
      <c r="F1786" s="12"/>
      <c r="G1786" s="12"/>
      <c r="H1786" s="12"/>
      <c r="I1786" s="15"/>
      <c r="J1786" s="31"/>
      <c r="K1786" s="180"/>
      <c r="L1786" s="40"/>
      <c r="M1786" s="14"/>
      <c r="N1786" s="16"/>
      <c r="O1786" s="49"/>
      <c r="P1786" s="64"/>
      <c r="Q1786" s="18"/>
      <c r="R1786" s="181">
        <f t="shared" si="249"/>
        <v>0</v>
      </c>
      <c r="S1786" s="181">
        <f t="shared" si="250"/>
        <v>0</v>
      </c>
      <c r="T1786" s="181">
        <f t="shared" si="251"/>
        <v>0</v>
      </c>
      <c r="AQ1786" s="1">
        <f>COUNT(L$11:L1786)</f>
        <v>37</v>
      </c>
      <c r="AR1786" s="43">
        <f t="shared" si="252"/>
        <v>40933</v>
      </c>
      <c r="AS1786" s="44">
        <f t="shared" si="253"/>
        <v>89.120000000000019</v>
      </c>
      <c r="AT1786" s="10" t="str">
        <f t="shared" si="254"/>
        <v/>
      </c>
      <c r="AU1786" s="20" t="str">
        <f t="shared" si="255"/>
        <v/>
      </c>
      <c r="AV1786" s="42">
        <f t="shared" si="256"/>
        <v>1</v>
      </c>
      <c r="AW1786" s="89">
        <f t="shared" si="257"/>
        <v>0</v>
      </c>
      <c r="AX1786" s="168"/>
      <c r="AY1786" s="60"/>
      <c r="AZ1786" s="61"/>
      <c r="BB1786" s="61" t="str">
        <f>IF(Settings!I1782&lt;&gt;"",Settings!I1782,"")</f>
        <v/>
      </c>
    </row>
    <row r="1787" spans="2:54" x14ac:dyDescent="0.2">
      <c r="B1787" s="13"/>
      <c r="C1787" s="12"/>
      <c r="D1787" s="12"/>
      <c r="E1787" s="12"/>
      <c r="F1787" s="12"/>
      <c r="G1787" s="12"/>
      <c r="H1787" s="12"/>
      <c r="I1787" s="15"/>
      <c r="J1787" s="31"/>
      <c r="K1787" s="180"/>
      <c r="L1787" s="40"/>
      <c r="M1787" s="14"/>
      <c r="N1787" s="16"/>
      <c r="O1787" s="49"/>
      <c r="P1787" s="64"/>
      <c r="Q1787" s="18"/>
      <c r="R1787" s="181">
        <f t="shared" si="249"/>
        <v>0</v>
      </c>
      <c r="S1787" s="181">
        <f t="shared" si="250"/>
        <v>0</v>
      </c>
      <c r="T1787" s="181">
        <f t="shared" si="251"/>
        <v>0</v>
      </c>
      <c r="AQ1787" s="1">
        <f>COUNT(L$11:L1787)</f>
        <v>37</v>
      </c>
      <c r="AR1787" s="43">
        <f t="shared" si="252"/>
        <v>40933</v>
      </c>
      <c r="AS1787" s="44">
        <f t="shared" si="253"/>
        <v>89.120000000000019</v>
      </c>
      <c r="AT1787" s="10" t="str">
        <f t="shared" si="254"/>
        <v/>
      </c>
      <c r="AU1787" s="20" t="str">
        <f t="shared" si="255"/>
        <v/>
      </c>
      <c r="AV1787" s="42">
        <f t="shared" si="256"/>
        <v>1</v>
      </c>
      <c r="AW1787" s="89">
        <f t="shared" si="257"/>
        <v>0</v>
      </c>
      <c r="AX1787" s="168"/>
      <c r="AY1787" s="60"/>
      <c r="AZ1787" s="61"/>
      <c r="BB1787" s="61" t="str">
        <f>IF(Settings!I1783&lt;&gt;"",Settings!I1783,"")</f>
        <v/>
      </c>
    </row>
    <row r="1788" spans="2:54" x14ac:dyDescent="0.2">
      <c r="B1788" s="13"/>
      <c r="C1788" s="12"/>
      <c r="D1788" s="12"/>
      <c r="E1788" s="12"/>
      <c r="F1788" s="12"/>
      <c r="G1788" s="12"/>
      <c r="H1788" s="12"/>
      <c r="I1788" s="15"/>
      <c r="J1788" s="31"/>
      <c r="K1788" s="180"/>
      <c r="L1788" s="40"/>
      <c r="M1788" s="14"/>
      <c r="N1788" s="16"/>
      <c r="O1788" s="49"/>
      <c r="P1788" s="64"/>
      <c r="Q1788" s="18"/>
      <c r="R1788" s="181">
        <f t="shared" si="249"/>
        <v>0</v>
      </c>
      <c r="S1788" s="181">
        <f t="shared" si="250"/>
        <v>0</v>
      </c>
      <c r="T1788" s="181">
        <f t="shared" si="251"/>
        <v>0</v>
      </c>
      <c r="AQ1788" s="1">
        <f>COUNT(L$11:L1788)</f>
        <v>37</v>
      </c>
      <c r="AR1788" s="43">
        <f t="shared" si="252"/>
        <v>40933</v>
      </c>
      <c r="AS1788" s="44">
        <f t="shared" si="253"/>
        <v>89.120000000000019</v>
      </c>
      <c r="AT1788" s="10" t="str">
        <f t="shared" si="254"/>
        <v/>
      </c>
      <c r="AU1788" s="20" t="str">
        <f t="shared" si="255"/>
        <v/>
      </c>
      <c r="AV1788" s="42">
        <f t="shared" si="256"/>
        <v>1</v>
      </c>
      <c r="AW1788" s="89">
        <f t="shared" si="257"/>
        <v>0</v>
      </c>
      <c r="AX1788" s="168"/>
      <c r="AY1788" s="60"/>
      <c r="AZ1788" s="61"/>
      <c r="BB1788" s="61" t="str">
        <f>IF(Settings!I1784&lt;&gt;"",Settings!I1784,"")</f>
        <v/>
      </c>
    </row>
    <row r="1789" spans="2:54" x14ac:dyDescent="0.2">
      <c r="B1789" s="13"/>
      <c r="C1789" s="12"/>
      <c r="D1789" s="12"/>
      <c r="E1789" s="12"/>
      <c r="F1789" s="12"/>
      <c r="G1789" s="12"/>
      <c r="H1789" s="12"/>
      <c r="I1789" s="15"/>
      <c r="J1789" s="31"/>
      <c r="K1789" s="180"/>
      <c r="L1789" s="40"/>
      <c r="M1789" s="14"/>
      <c r="N1789" s="16"/>
      <c r="O1789" s="49"/>
      <c r="P1789" s="64"/>
      <c r="Q1789" s="18"/>
      <c r="R1789" s="181">
        <f t="shared" si="249"/>
        <v>0</v>
      </c>
      <c r="S1789" s="181">
        <f t="shared" si="250"/>
        <v>0</v>
      </c>
      <c r="T1789" s="181">
        <f t="shared" si="251"/>
        <v>0</v>
      </c>
      <c r="AQ1789" s="1">
        <f>COUNT(L$11:L1789)</f>
        <v>37</v>
      </c>
      <c r="AR1789" s="43">
        <f t="shared" si="252"/>
        <v>40933</v>
      </c>
      <c r="AS1789" s="44">
        <f t="shared" si="253"/>
        <v>89.120000000000019</v>
      </c>
      <c r="AT1789" s="10" t="str">
        <f t="shared" si="254"/>
        <v/>
      </c>
      <c r="AU1789" s="20" t="str">
        <f t="shared" si="255"/>
        <v/>
      </c>
      <c r="AV1789" s="42">
        <f t="shared" si="256"/>
        <v>1</v>
      </c>
      <c r="AW1789" s="89">
        <f t="shared" si="257"/>
        <v>0</v>
      </c>
      <c r="AX1789" s="168"/>
      <c r="AY1789" s="60"/>
      <c r="AZ1789" s="61"/>
      <c r="BB1789" s="61" t="str">
        <f>IF(Settings!I1785&lt;&gt;"",Settings!I1785,"")</f>
        <v/>
      </c>
    </row>
    <row r="1790" spans="2:54" x14ac:dyDescent="0.2">
      <c r="B1790" s="13"/>
      <c r="C1790" s="12"/>
      <c r="D1790" s="12"/>
      <c r="E1790" s="12"/>
      <c r="F1790" s="12"/>
      <c r="G1790" s="12"/>
      <c r="H1790" s="12"/>
      <c r="I1790" s="15"/>
      <c r="J1790" s="31"/>
      <c r="K1790" s="180"/>
      <c r="L1790" s="40"/>
      <c r="M1790" s="14"/>
      <c r="N1790" s="16"/>
      <c r="O1790" s="49"/>
      <c r="P1790" s="64"/>
      <c r="Q1790" s="18"/>
      <c r="R1790" s="181">
        <f t="shared" si="249"/>
        <v>0</v>
      </c>
      <c r="S1790" s="181">
        <f t="shared" si="250"/>
        <v>0</v>
      </c>
      <c r="T1790" s="181">
        <f t="shared" si="251"/>
        <v>0</v>
      </c>
      <c r="AQ1790" s="1">
        <f>COUNT(L$11:L1790)</f>
        <v>37</v>
      </c>
      <c r="AR1790" s="43">
        <f t="shared" si="252"/>
        <v>40933</v>
      </c>
      <c r="AS1790" s="44">
        <f t="shared" si="253"/>
        <v>89.120000000000019</v>
      </c>
      <c r="AT1790" s="10" t="str">
        <f t="shared" si="254"/>
        <v/>
      </c>
      <c r="AU1790" s="20" t="str">
        <f t="shared" si="255"/>
        <v/>
      </c>
      <c r="AV1790" s="42">
        <f t="shared" si="256"/>
        <v>1</v>
      </c>
      <c r="AW1790" s="89">
        <f t="shared" si="257"/>
        <v>0</v>
      </c>
      <c r="AX1790" s="168"/>
      <c r="AY1790" s="60"/>
      <c r="AZ1790" s="61"/>
      <c r="BB1790" s="61" t="str">
        <f>IF(Settings!I1786&lt;&gt;"",Settings!I1786,"")</f>
        <v/>
      </c>
    </row>
    <row r="1791" spans="2:54" x14ac:dyDescent="0.2">
      <c r="B1791" s="13"/>
      <c r="C1791" s="12"/>
      <c r="D1791" s="12"/>
      <c r="E1791" s="12"/>
      <c r="F1791" s="12"/>
      <c r="G1791" s="12"/>
      <c r="H1791" s="12"/>
      <c r="I1791" s="15"/>
      <c r="J1791" s="31"/>
      <c r="K1791" s="180"/>
      <c r="L1791" s="40"/>
      <c r="M1791" s="14"/>
      <c r="N1791" s="16"/>
      <c r="O1791" s="49"/>
      <c r="P1791" s="64"/>
      <c r="Q1791" s="18"/>
      <c r="R1791" s="181">
        <f t="shared" si="249"/>
        <v>0</v>
      </c>
      <c r="S1791" s="181">
        <f t="shared" si="250"/>
        <v>0</v>
      </c>
      <c r="T1791" s="181">
        <f t="shared" si="251"/>
        <v>0</v>
      </c>
      <c r="AQ1791" s="1">
        <f>COUNT(L$11:L1791)</f>
        <v>37</v>
      </c>
      <c r="AR1791" s="43">
        <f t="shared" si="252"/>
        <v>40933</v>
      </c>
      <c r="AS1791" s="44">
        <f t="shared" si="253"/>
        <v>89.120000000000019</v>
      </c>
      <c r="AT1791" s="10" t="str">
        <f t="shared" si="254"/>
        <v/>
      </c>
      <c r="AU1791" s="20" t="str">
        <f t="shared" si="255"/>
        <v/>
      </c>
      <c r="AV1791" s="42">
        <f t="shared" si="256"/>
        <v>1</v>
      </c>
      <c r="AW1791" s="89">
        <f t="shared" si="257"/>
        <v>0</v>
      </c>
      <c r="AX1791" s="168"/>
      <c r="AY1791" s="60"/>
      <c r="AZ1791" s="61"/>
      <c r="BB1791" s="61" t="str">
        <f>IF(Settings!I1787&lt;&gt;"",Settings!I1787,"")</f>
        <v/>
      </c>
    </row>
    <row r="1792" spans="2:54" x14ac:dyDescent="0.2">
      <c r="B1792" s="13"/>
      <c r="C1792" s="12"/>
      <c r="D1792" s="12"/>
      <c r="E1792" s="12"/>
      <c r="F1792" s="12"/>
      <c r="G1792" s="12"/>
      <c r="H1792" s="12"/>
      <c r="I1792" s="15"/>
      <c r="J1792" s="31"/>
      <c r="K1792" s="180"/>
      <c r="L1792" s="40"/>
      <c r="M1792" s="14"/>
      <c r="N1792" s="16"/>
      <c r="O1792" s="49"/>
      <c r="P1792" s="64"/>
      <c r="Q1792" s="18"/>
      <c r="R1792" s="181">
        <f t="shared" si="249"/>
        <v>0</v>
      </c>
      <c r="S1792" s="181">
        <f t="shared" si="250"/>
        <v>0</v>
      </c>
      <c r="T1792" s="181">
        <f t="shared" si="251"/>
        <v>0</v>
      </c>
      <c r="AQ1792" s="1">
        <f>COUNT(L$11:L1792)</f>
        <v>37</v>
      </c>
      <c r="AR1792" s="43">
        <f t="shared" si="252"/>
        <v>40933</v>
      </c>
      <c r="AS1792" s="44">
        <f t="shared" si="253"/>
        <v>89.120000000000019</v>
      </c>
      <c r="AT1792" s="10" t="str">
        <f t="shared" si="254"/>
        <v/>
      </c>
      <c r="AU1792" s="20" t="str">
        <f t="shared" si="255"/>
        <v/>
      </c>
      <c r="AV1792" s="42">
        <f t="shared" si="256"/>
        <v>1</v>
      </c>
      <c r="AW1792" s="89">
        <f t="shared" si="257"/>
        <v>0</v>
      </c>
      <c r="AX1792" s="168"/>
      <c r="AY1792" s="60"/>
      <c r="AZ1792" s="61"/>
      <c r="BB1792" s="61" t="str">
        <f>IF(Settings!I1788&lt;&gt;"",Settings!I1788,"")</f>
        <v/>
      </c>
    </row>
    <row r="1793" spans="2:54" x14ac:dyDescent="0.2">
      <c r="B1793" s="13"/>
      <c r="C1793" s="12"/>
      <c r="D1793" s="12"/>
      <c r="E1793" s="12"/>
      <c r="F1793" s="12"/>
      <c r="G1793" s="12"/>
      <c r="H1793" s="12"/>
      <c r="I1793" s="15"/>
      <c r="J1793" s="31"/>
      <c r="K1793" s="180"/>
      <c r="L1793" s="40"/>
      <c r="M1793" s="14"/>
      <c r="N1793" s="16"/>
      <c r="O1793" s="49"/>
      <c r="P1793" s="64"/>
      <c r="Q1793" s="18"/>
      <c r="R1793" s="181">
        <f t="shared" si="249"/>
        <v>0</v>
      </c>
      <c r="S1793" s="181">
        <f t="shared" si="250"/>
        <v>0</v>
      </c>
      <c r="T1793" s="181">
        <f t="shared" si="251"/>
        <v>0</v>
      </c>
      <c r="AQ1793" s="1">
        <f>COUNT(L$11:L1793)</f>
        <v>37</v>
      </c>
      <c r="AR1793" s="43">
        <f t="shared" si="252"/>
        <v>40933</v>
      </c>
      <c r="AS1793" s="44">
        <f t="shared" si="253"/>
        <v>89.120000000000019</v>
      </c>
      <c r="AT1793" s="10" t="str">
        <f t="shared" si="254"/>
        <v/>
      </c>
      <c r="AU1793" s="20" t="str">
        <f t="shared" si="255"/>
        <v/>
      </c>
      <c r="AV1793" s="42">
        <f t="shared" si="256"/>
        <v>1</v>
      </c>
      <c r="AW1793" s="89">
        <f t="shared" si="257"/>
        <v>0</v>
      </c>
      <c r="AX1793" s="168"/>
      <c r="AY1793" s="60"/>
      <c r="AZ1793" s="61"/>
      <c r="BB1793" s="61" t="str">
        <f>IF(Settings!I1789&lt;&gt;"",Settings!I1789,"")</f>
        <v/>
      </c>
    </row>
    <row r="1794" spans="2:54" x14ac:dyDescent="0.2">
      <c r="B1794" s="13"/>
      <c r="C1794" s="12"/>
      <c r="D1794" s="12"/>
      <c r="E1794" s="12"/>
      <c r="F1794" s="12"/>
      <c r="G1794" s="12"/>
      <c r="H1794" s="12"/>
      <c r="I1794" s="15"/>
      <c r="J1794" s="31"/>
      <c r="K1794" s="180"/>
      <c r="L1794" s="40"/>
      <c r="M1794" s="14"/>
      <c r="N1794" s="16"/>
      <c r="O1794" s="49"/>
      <c r="P1794" s="64"/>
      <c r="Q1794" s="18"/>
      <c r="R1794" s="181">
        <f t="shared" si="249"/>
        <v>0</v>
      </c>
      <c r="S1794" s="181">
        <f t="shared" si="250"/>
        <v>0</v>
      </c>
      <c r="T1794" s="181">
        <f t="shared" si="251"/>
        <v>0</v>
      </c>
      <c r="AQ1794" s="1">
        <f>COUNT(L$11:L1794)</f>
        <v>37</v>
      </c>
      <c r="AR1794" s="43">
        <f t="shared" si="252"/>
        <v>40933</v>
      </c>
      <c r="AS1794" s="44">
        <f t="shared" si="253"/>
        <v>89.120000000000019</v>
      </c>
      <c r="AT1794" s="10" t="str">
        <f t="shared" si="254"/>
        <v/>
      </c>
      <c r="AU1794" s="20" t="str">
        <f t="shared" si="255"/>
        <v/>
      </c>
      <c r="AV1794" s="42">
        <f t="shared" si="256"/>
        <v>1</v>
      </c>
      <c r="AW1794" s="89">
        <f t="shared" si="257"/>
        <v>0</v>
      </c>
      <c r="AX1794" s="168"/>
      <c r="AY1794" s="60"/>
      <c r="AZ1794" s="61"/>
      <c r="BB1794" s="61" t="str">
        <f>IF(Settings!I1790&lt;&gt;"",Settings!I1790,"")</f>
        <v/>
      </c>
    </row>
    <row r="1795" spans="2:54" x14ac:dyDescent="0.2">
      <c r="B1795" s="13"/>
      <c r="C1795" s="12"/>
      <c r="D1795" s="12"/>
      <c r="E1795" s="12"/>
      <c r="F1795" s="12"/>
      <c r="G1795" s="12"/>
      <c r="H1795" s="12"/>
      <c r="I1795" s="15"/>
      <c r="J1795" s="31"/>
      <c r="K1795" s="180"/>
      <c r="L1795" s="40"/>
      <c r="M1795" s="14"/>
      <c r="N1795" s="16"/>
      <c r="O1795" s="49"/>
      <c r="P1795" s="64"/>
      <c r="Q1795" s="18"/>
      <c r="R1795" s="181">
        <f t="shared" si="249"/>
        <v>0</v>
      </c>
      <c r="S1795" s="181">
        <f t="shared" si="250"/>
        <v>0</v>
      </c>
      <c r="T1795" s="181">
        <f t="shared" si="251"/>
        <v>0</v>
      </c>
      <c r="AQ1795" s="1">
        <f>COUNT(L$11:L1795)</f>
        <v>37</v>
      </c>
      <c r="AR1795" s="43">
        <f t="shared" si="252"/>
        <v>40933</v>
      </c>
      <c r="AS1795" s="44">
        <f t="shared" si="253"/>
        <v>89.120000000000019</v>
      </c>
      <c r="AT1795" s="10" t="str">
        <f t="shared" si="254"/>
        <v/>
      </c>
      <c r="AU1795" s="20" t="str">
        <f t="shared" si="255"/>
        <v/>
      </c>
      <c r="AV1795" s="42">
        <f t="shared" si="256"/>
        <v>1</v>
      </c>
      <c r="AW1795" s="89">
        <f t="shared" si="257"/>
        <v>0</v>
      </c>
      <c r="AX1795" s="168"/>
      <c r="AY1795" s="60"/>
      <c r="AZ1795" s="61"/>
      <c r="BB1795" s="61" t="str">
        <f>IF(Settings!I1791&lt;&gt;"",Settings!I1791,"")</f>
        <v/>
      </c>
    </row>
    <row r="1796" spans="2:54" x14ac:dyDescent="0.2">
      <c r="B1796" s="13"/>
      <c r="C1796" s="12"/>
      <c r="D1796" s="12"/>
      <c r="E1796" s="12"/>
      <c r="F1796" s="12"/>
      <c r="G1796" s="12"/>
      <c r="H1796" s="12"/>
      <c r="I1796" s="15"/>
      <c r="J1796" s="31"/>
      <c r="K1796" s="180"/>
      <c r="L1796" s="40"/>
      <c r="M1796" s="14"/>
      <c r="N1796" s="16"/>
      <c r="O1796" s="49"/>
      <c r="P1796" s="64"/>
      <c r="Q1796" s="18"/>
      <c r="R1796" s="181">
        <f t="shared" si="249"/>
        <v>0</v>
      </c>
      <c r="S1796" s="181">
        <f t="shared" si="250"/>
        <v>0</v>
      </c>
      <c r="T1796" s="181">
        <f t="shared" si="251"/>
        <v>0</v>
      </c>
      <c r="AQ1796" s="1">
        <f>COUNT(L$11:L1796)</f>
        <v>37</v>
      </c>
      <c r="AR1796" s="43">
        <f t="shared" si="252"/>
        <v>40933</v>
      </c>
      <c r="AS1796" s="44">
        <f t="shared" si="253"/>
        <v>89.120000000000019</v>
      </c>
      <c r="AT1796" s="10" t="str">
        <f t="shared" si="254"/>
        <v/>
      </c>
      <c r="AU1796" s="20" t="str">
        <f t="shared" si="255"/>
        <v/>
      </c>
      <c r="AV1796" s="42">
        <f t="shared" si="256"/>
        <v>1</v>
      </c>
      <c r="AW1796" s="89">
        <f t="shared" si="257"/>
        <v>0</v>
      </c>
      <c r="AX1796" s="168"/>
      <c r="AY1796" s="60"/>
      <c r="AZ1796" s="61"/>
      <c r="BB1796" s="61" t="str">
        <f>IF(Settings!I1792&lt;&gt;"",Settings!I1792,"")</f>
        <v/>
      </c>
    </row>
    <row r="1797" spans="2:54" x14ac:dyDescent="0.2">
      <c r="B1797" s="13"/>
      <c r="C1797" s="12"/>
      <c r="D1797" s="12"/>
      <c r="E1797" s="12"/>
      <c r="F1797" s="12"/>
      <c r="G1797" s="12"/>
      <c r="H1797" s="12"/>
      <c r="I1797" s="15"/>
      <c r="J1797" s="31"/>
      <c r="K1797" s="180"/>
      <c r="L1797" s="40"/>
      <c r="M1797" s="14"/>
      <c r="N1797" s="16"/>
      <c r="O1797" s="49"/>
      <c r="P1797" s="64"/>
      <c r="Q1797" s="18"/>
      <c r="R1797" s="181">
        <f t="shared" si="249"/>
        <v>0</v>
      </c>
      <c r="S1797" s="181">
        <f t="shared" si="250"/>
        <v>0</v>
      </c>
      <c r="T1797" s="181">
        <f t="shared" si="251"/>
        <v>0</v>
      </c>
      <c r="AQ1797" s="1">
        <f>COUNT(L$11:L1797)</f>
        <v>37</v>
      </c>
      <c r="AR1797" s="43">
        <f t="shared" si="252"/>
        <v>40933</v>
      </c>
      <c r="AS1797" s="44">
        <f t="shared" si="253"/>
        <v>89.120000000000019</v>
      </c>
      <c r="AT1797" s="10" t="str">
        <f t="shared" si="254"/>
        <v/>
      </c>
      <c r="AU1797" s="20" t="str">
        <f t="shared" si="255"/>
        <v/>
      </c>
      <c r="AV1797" s="42">
        <f t="shared" si="256"/>
        <v>1</v>
      </c>
      <c r="AW1797" s="89">
        <f t="shared" si="257"/>
        <v>0</v>
      </c>
      <c r="AX1797" s="168"/>
      <c r="AY1797" s="60"/>
      <c r="AZ1797" s="61"/>
      <c r="BB1797" s="61" t="str">
        <f>IF(Settings!I1793&lt;&gt;"",Settings!I1793,"")</f>
        <v/>
      </c>
    </row>
    <row r="1798" spans="2:54" x14ac:dyDescent="0.2">
      <c r="B1798" s="13"/>
      <c r="C1798" s="12"/>
      <c r="D1798" s="12"/>
      <c r="E1798" s="12"/>
      <c r="F1798" s="12"/>
      <c r="G1798" s="12"/>
      <c r="H1798" s="12"/>
      <c r="I1798" s="15"/>
      <c r="J1798" s="31"/>
      <c r="K1798" s="180"/>
      <c r="L1798" s="40"/>
      <c r="M1798" s="14"/>
      <c r="N1798" s="16"/>
      <c r="O1798" s="49"/>
      <c r="P1798" s="64"/>
      <c r="Q1798" s="18"/>
      <c r="R1798" s="181">
        <f t="shared" si="249"/>
        <v>0</v>
      </c>
      <c r="S1798" s="181">
        <f t="shared" si="250"/>
        <v>0</v>
      </c>
      <c r="T1798" s="181">
        <f t="shared" si="251"/>
        <v>0</v>
      </c>
      <c r="AQ1798" s="1">
        <f>COUNT(L$11:L1798)</f>
        <v>37</v>
      </c>
      <c r="AR1798" s="43">
        <f t="shared" si="252"/>
        <v>40933</v>
      </c>
      <c r="AS1798" s="44">
        <f t="shared" si="253"/>
        <v>89.120000000000019</v>
      </c>
      <c r="AT1798" s="10" t="str">
        <f t="shared" si="254"/>
        <v/>
      </c>
      <c r="AU1798" s="20" t="str">
        <f t="shared" si="255"/>
        <v/>
      </c>
      <c r="AV1798" s="42">
        <f t="shared" si="256"/>
        <v>1</v>
      </c>
      <c r="AW1798" s="89">
        <f t="shared" si="257"/>
        <v>0</v>
      </c>
      <c r="AX1798" s="168"/>
      <c r="AY1798" s="60"/>
      <c r="AZ1798" s="61"/>
      <c r="BB1798" s="61" t="str">
        <f>IF(Settings!I1794&lt;&gt;"",Settings!I1794,"")</f>
        <v/>
      </c>
    </row>
    <row r="1799" spans="2:54" x14ac:dyDescent="0.2">
      <c r="B1799" s="13"/>
      <c r="C1799" s="12"/>
      <c r="D1799" s="12"/>
      <c r="E1799" s="12"/>
      <c r="F1799" s="12"/>
      <c r="G1799" s="12"/>
      <c r="H1799" s="12"/>
      <c r="I1799" s="15"/>
      <c r="J1799" s="31"/>
      <c r="K1799" s="180"/>
      <c r="L1799" s="40"/>
      <c r="M1799" s="14"/>
      <c r="N1799" s="16"/>
      <c r="O1799" s="49"/>
      <c r="P1799" s="64"/>
      <c r="Q1799" s="18"/>
      <c r="R1799" s="181">
        <f t="shared" si="249"/>
        <v>0</v>
      </c>
      <c r="S1799" s="181">
        <f t="shared" si="250"/>
        <v>0</v>
      </c>
      <c r="T1799" s="181">
        <f t="shared" si="251"/>
        <v>0</v>
      </c>
      <c r="AQ1799" s="1">
        <f>COUNT(L$11:L1799)</f>
        <v>37</v>
      </c>
      <c r="AR1799" s="43">
        <f t="shared" si="252"/>
        <v>40933</v>
      </c>
      <c r="AS1799" s="44">
        <f t="shared" si="253"/>
        <v>89.120000000000019</v>
      </c>
      <c r="AT1799" s="10" t="str">
        <f t="shared" si="254"/>
        <v/>
      </c>
      <c r="AU1799" s="20" t="str">
        <f t="shared" si="255"/>
        <v/>
      </c>
      <c r="AV1799" s="42">
        <f t="shared" si="256"/>
        <v>1</v>
      </c>
      <c r="AW1799" s="89">
        <f t="shared" si="257"/>
        <v>0</v>
      </c>
      <c r="AX1799" s="168"/>
      <c r="AY1799" s="60"/>
      <c r="AZ1799" s="61"/>
      <c r="BB1799" s="61" t="str">
        <f>IF(Settings!I1795&lt;&gt;"",Settings!I1795,"")</f>
        <v/>
      </c>
    </row>
    <row r="1800" spans="2:54" x14ac:dyDescent="0.2">
      <c r="B1800" s="13"/>
      <c r="C1800" s="12"/>
      <c r="D1800" s="12"/>
      <c r="E1800" s="12"/>
      <c r="F1800" s="12"/>
      <c r="G1800" s="12"/>
      <c r="H1800" s="12"/>
      <c r="I1800" s="15"/>
      <c r="J1800" s="31"/>
      <c r="K1800" s="180"/>
      <c r="L1800" s="40"/>
      <c r="M1800" s="14"/>
      <c r="N1800" s="16"/>
      <c r="O1800" s="49"/>
      <c r="P1800" s="64"/>
      <c r="Q1800" s="18"/>
      <c r="R1800" s="181">
        <f t="shared" si="249"/>
        <v>0</v>
      </c>
      <c r="S1800" s="181">
        <f t="shared" si="250"/>
        <v>0</v>
      </c>
      <c r="T1800" s="181">
        <f t="shared" si="251"/>
        <v>0</v>
      </c>
      <c r="AQ1800" s="1">
        <f>COUNT(L$11:L1800)</f>
        <v>37</v>
      </c>
      <c r="AR1800" s="43">
        <f t="shared" si="252"/>
        <v>40933</v>
      </c>
      <c r="AS1800" s="44">
        <f t="shared" si="253"/>
        <v>89.120000000000019</v>
      </c>
      <c r="AT1800" s="10" t="str">
        <f t="shared" si="254"/>
        <v/>
      </c>
      <c r="AU1800" s="20" t="str">
        <f t="shared" si="255"/>
        <v/>
      </c>
      <c r="AV1800" s="42">
        <f t="shared" si="256"/>
        <v>1</v>
      </c>
      <c r="AW1800" s="89">
        <f t="shared" si="257"/>
        <v>0</v>
      </c>
      <c r="AX1800" s="168"/>
      <c r="AY1800" s="60"/>
      <c r="AZ1800" s="61"/>
      <c r="BB1800" s="61" t="str">
        <f>IF(Settings!I1796&lt;&gt;"",Settings!I1796,"")</f>
        <v/>
      </c>
    </row>
    <row r="1801" spans="2:54" x14ac:dyDescent="0.2">
      <c r="B1801" s="13"/>
      <c r="C1801" s="12"/>
      <c r="D1801" s="12"/>
      <c r="E1801" s="12"/>
      <c r="F1801" s="12"/>
      <c r="G1801" s="12"/>
      <c r="H1801" s="12"/>
      <c r="I1801" s="15"/>
      <c r="J1801" s="31"/>
      <c r="K1801" s="180"/>
      <c r="L1801" s="40"/>
      <c r="M1801" s="14"/>
      <c r="N1801" s="16"/>
      <c r="O1801" s="49"/>
      <c r="P1801" s="64"/>
      <c r="Q1801" s="18"/>
      <c r="R1801" s="181">
        <f t="shared" si="249"/>
        <v>0</v>
      </c>
      <c r="S1801" s="181">
        <f t="shared" si="250"/>
        <v>0</v>
      </c>
      <c r="T1801" s="181">
        <f t="shared" si="251"/>
        <v>0</v>
      </c>
      <c r="AQ1801" s="1">
        <f>COUNT(L$11:L1801)</f>
        <v>37</v>
      </c>
      <c r="AR1801" s="43">
        <f t="shared" si="252"/>
        <v>40933</v>
      </c>
      <c r="AS1801" s="44">
        <f t="shared" si="253"/>
        <v>89.120000000000019</v>
      </c>
      <c r="AT1801" s="10" t="str">
        <f t="shared" si="254"/>
        <v/>
      </c>
      <c r="AU1801" s="20" t="str">
        <f t="shared" si="255"/>
        <v/>
      </c>
      <c r="AV1801" s="42">
        <f t="shared" si="256"/>
        <v>1</v>
      </c>
      <c r="AW1801" s="89">
        <f t="shared" si="257"/>
        <v>0</v>
      </c>
      <c r="AX1801" s="168"/>
      <c r="AY1801" s="60"/>
      <c r="AZ1801" s="61"/>
      <c r="BB1801" s="61" t="str">
        <f>IF(Settings!I1797&lt;&gt;"",Settings!I1797,"")</f>
        <v/>
      </c>
    </row>
    <row r="1802" spans="2:54" x14ac:dyDescent="0.2">
      <c r="B1802" s="13"/>
      <c r="C1802" s="12"/>
      <c r="D1802" s="12"/>
      <c r="E1802" s="12"/>
      <c r="F1802" s="12"/>
      <c r="G1802" s="12"/>
      <c r="H1802" s="12"/>
      <c r="I1802" s="15"/>
      <c r="J1802" s="31"/>
      <c r="K1802" s="180"/>
      <c r="L1802" s="40"/>
      <c r="M1802" s="14"/>
      <c r="N1802" s="16"/>
      <c r="O1802" s="49"/>
      <c r="P1802" s="64"/>
      <c r="Q1802" s="18"/>
      <c r="R1802" s="181">
        <f t="shared" si="249"/>
        <v>0</v>
      </c>
      <c r="S1802" s="181">
        <f t="shared" si="250"/>
        <v>0</v>
      </c>
      <c r="T1802" s="181">
        <f t="shared" si="251"/>
        <v>0</v>
      </c>
      <c r="AQ1802" s="1">
        <f>COUNT(L$11:L1802)</f>
        <v>37</v>
      </c>
      <c r="AR1802" s="43">
        <f t="shared" si="252"/>
        <v>40933</v>
      </c>
      <c r="AS1802" s="44">
        <f t="shared" si="253"/>
        <v>89.120000000000019</v>
      </c>
      <c r="AT1802" s="10" t="str">
        <f t="shared" si="254"/>
        <v/>
      </c>
      <c r="AU1802" s="20" t="str">
        <f t="shared" si="255"/>
        <v/>
      </c>
      <c r="AV1802" s="42">
        <f t="shared" si="256"/>
        <v>1</v>
      </c>
      <c r="AW1802" s="89">
        <f t="shared" si="257"/>
        <v>0</v>
      </c>
      <c r="AX1802" s="168"/>
      <c r="AY1802" s="60"/>
      <c r="AZ1802" s="61"/>
      <c r="BB1802" s="61" t="str">
        <f>IF(Settings!I1798&lt;&gt;"",Settings!I1798,"")</f>
        <v/>
      </c>
    </row>
    <row r="1803" spans="2:54" x14ac:dyDescent="0.2">
      <c r="B1803" s="13"/>
      <c r="C1803" s="12"/>
      <c r="D1803" s="12"/>
      <c r="E1803" s="12"/>
      <c r="F1803" s="12"/>
      <c r="G1803" s="12"/>
      <c r="H1803" s="12"/>
      <c r="I1803" s="15"/>
      <c r="J1803" s="31"/>
      <c r="K1803" s="180"/>
      <c r="L1803" s="40"/>
      <c r="M1803" s="14"/>
      <c r="N1803" s="16"/>
      <c r="O1803" s="49"/>
      <c r="P1803" s="64"/>
      <c r="Q1803" s="18"/>
      <c r="R1803" s="181">
        <f t="shared" si="249"/>
        <v>0</v>
      </c>
      <c r="S1803" s="181">
        <f t="shared" si="250"/>
        <v>0</v>
      </c>
      <c r="T1803" s="181">
        <f t="shared" si="251"/>
        <v>0</v>
      </c>
      <c r="AQ1803" s="1">
        <f>COUNT(L$11:L1803)</f>
        <v>37</v>
      </c>
      <c r="AR1803" s="43">
        <f t="shared" si="252"/>
        <v>40933</v>
      </c>
      <c r="AS1803" s="44">
        <f t="shared" si="253"/>
        <v>89.120000000000019</v>
      </c>
      <c r="AT1803" s="10" t="str">
        <f t="shared" si="254"/>
        <v/>
      </c>
      <c r="AU1803" s="20" t="str">
        <f t="shared" si="255"/>
        <v/>
      </c>
      <c r="AV1803" s="42">
        <f t="shared" si="256"/>
        <v>1</v>
      </c>
      <c r="AW1803" s="89">
        <f t="shared" si="257"/>
        <v>0</v>
      </c>
      <c r="AX1803" s="168"/>
      <c r="AY1803" s="60"/>
      <c r="AZ1803" s="61"/>
      <c r="BB1803" s="61" t="str">
        <f>IF(Settings!I1799&lt;&gt;"",Settings!I1799,"")</f>
        <v/>
      </c>
    </row>
    <row r="1804" spans="2:54" x14ac:dyDescent="0.2">
      <c r="B1804" s="13"/>
      <c r="C1804" s="12"/>
      <c r="D1804" s="12"/>
      <c r="E1804" s="12"/>
      <c r="F1804" s="12"/>
      <c r="G1804" s="12"/>
      <c r="H1804" s="12"/>
      <c r="I1804" s="15"/>
      <c r="J1804" s="31"/>
      <c r="K1804" s="180"/>
      <c r="L1804" s="40"/>
      <c r="M1804" s="14"/>
      <c r="N1804" s="16"/>
      <c r="O1804" s="49"/>
      <c r="P1804" s="64"/>
      <c r="Q1804" s="18"/>
      <c r="R1804" s="181">
        <f t="shared" ref="R1804:R1867" si="258">ROUND(IF(M1804&lt;&gt;"Y",IF(P1804&lt;&gt;"Y",K1804,K1804*(AV1804-1)),0),ROUNDING)</f>
        <v>0</v>
      </c>
      <c r="S1804" s="181">
        <f t="shared" ref="S1804:S1867" si="259">ROUND(IF(O1804&gt;0,IF(M1804="Y",AW1804*(1-O1804),IF(AW1804&gt;R1804,R1804 + (AW1804 - R1804)*(1-O1804),AW1804)),AW1804),ROUNDING)</f>
        <v>0</v>
      </c>
      <c r="T1804" s="181">
        <f t="shared" ref="T1804:T1867" si="260">ROUND(IF(N1804="P",0,IF(OR(M1804="N",M1804=""),S1804-R1804,S1804)),ROUNDING)</f>
        <v>0</v>
      </c>
      <c r="AQ1804" s="1">
        <f>COUNT(L$11:L1804)</f>
        <v>37</v>
      </c>
      <c r="AR1804" s="43">
        <f t="shared" si="252"/>
        <v>40933</v>
      </c>
      <c r="AS1804" s="44">
        <f t="shared" si="253"/>
        <v>89.120000000000019</v>
      </c>
      <c r="AT1804" s="10" t="str">
        <f t="shared" si="254"/>
        <v/>
      </c>
      <c r="AU1804" s="20" t="str">
        <f t="shared" si="255"/>
        <v/>
      </c>
      <c r="AV1804" s="42">
        <f t="shared" si="256"/>
        <v>1</v>
      </c>
      <c r="AW1804" s="89">
        <f t="shared" si="257"/>
        <v>0</v>
      </c>
      <c r="AX1804" s="168"/>
      <c r="AY1804" s="60"/>
      <c r="AZ1804" s="61"/>
      <c r="BB1804" s="61" t="str">
        <f>IF(Settings!I1800&lt;&gt;"",Settings!I1800,"")</f>
        <v/>
      </c>
    </row>
    <row r="1805" spans="2:54" x14ac:dyDescent="0.2">
      <c r="B1805" s="13"/>
      <c r="C1805" s="12"/>
      <c r="D1805" s="12"/>
      <c r="E1805" s="12"/>
      <c r="F1805" s="12"/>
      <c r="G1805" s="12"/>
      <c r="H1805" s="12"/>
      <c r="I1805" s="15"/>
      <c r="J1805" s="31"/>
      <c r="K1805" s="180"/>
      <c r="L1805" s="40"/>
      <c r="M1805" s="14"/>
      <c r="N1805" s="16"/>
      <c r="O1805" s="49"/>
      <c r="P1805" s="64"/>
      <c r="Q1805" s="18"/>
      <c r="R1805" s="181">
        <f t="shared" si="258"/>
        <v>0</v>
      </c>
      <c r="S1805" s="181">
        <f t="shared" si="259"/>
        <v>0</v>
      </c>
      <c r="T1805" s="181">
        <f t="shared" si="260"/>
        <v>0</v>
      </c>
      <c r="AQ1805" s="1">
        <f>COUNT(L$11:L1805)</f>
        <v>37</v>
      </c>
      <c r="AR1805" s="43">
        <f t="shared" ref="AR1805:AR1868" si="261">IF(B1805&gt;2,B1805,AR1804)</f>
        <v>40933</v>
      </c>
      <c r="AS1805" s="44">
        <f t="shared" ref="AS1805:AS1868" si="262">AS1804+T1805</f>
        <v>89.120000000000019</v>
      </c>
      <c r="AT1805" s="10" t="str">
        <f t="shared" ref="AT1805:AT1868" si="263">IF(N1805="P",IF(P1805&lt;&gt;"Y",IF(M1805&lt;&gt;"Y",K1805*AV1805,K1805*AV1805-K1805),IF(M1805&lt;&gt;"Y",K1805 + K1805*(AV1805-1),K1805)),"")</f>
        <v/>
      </c>
      <c r="AU1805" s="20" t="str">
        <f t="shared" ref="AU1805:AU1868" si="264">IF(M1805="Y",IF(P1805="Y",K1805*(AV1805-1),K1805),"")</f>
        <v/>
      </c>
      <c r="AV1805" s="42">
        <f t="shared" ref="AV1805:AV1868" si="265">IF(L1805&lt;&gt;"",IF(ODDS_TYPE=1,L1805,IF(ODDS_TYPE=2,IF(L1805&gt;0,1+L1805/100,IF(L1805&lt;0,1-100/L1805,1)),IF(ODDS_TYPE=3,1+L1805,IF(ODDS_TYPE=4,1+L1805,IF(ODDS_TYPE=5,IF(L1805&gt;0,1+L1805,1-1/L1805),IF(ODDS_TYPE=6,IF(L1805&gt;=0,L1805+1,1-1/L1805),1)))))),1)</f>
        <v>1</v>
      </c>
      <c r="AW1805" s="89">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68"/>
      <c r="AY1805" s="60"/>
      <c r="AZ1805" s="61"/>
      <c r="BB1805" s="61" t="str">
        <f>IF(Settings!I1801&lt;&gt;"",Settings!I1801,"")</f>
        <v/>
      </c>
    </row>
    <row r="1806" spans="2:54" x14ac:dyDescent="0.2">
      <c r="B1806" s="13"/>
      <c r="C1806" s="12"/>
      <c r="D1806" s="12"/>
      <c r="E1806" s="12"/>
      <c r="F1806" s="12"/>
      <c r="G1806" s="12"/>
      <c r="H1806" s="12"/>
      <c r="I1806" s="15"/>
      <c r="J1806" s="31"/>
      <c r="K1806" s="180"/>
      <c r="L1806" s="40"/>
      <c r="M1806" s="14"/>
      <c r="N1806" s="16"/>
      <c r="O1806" s="49"/>
      <c r="P1806" s="64"/>
      <c r="Q1806" s="18"/>
      <c r="R1806" s="181">
        <f t="shared" si="258"/>
        <v>0</v>
      </c>
      <c r="S1806" s="181">
        <f t="shared" si="259"/>
        <v>0</v>
      </c>
      <c r="T1806" s="181">
        <f t="shared" si="260"/>
        <v>0</v>
      </c>
      <c r="AQ1806" s="1">
        <f>COUNT(L$11:L1806)</f>
        <v>37</v>
      </c>
      <c r="AR1806" s="43">
        <f t="shared" si="261"/>
        <v>40933</v>
      </c>
      <c r="AS1806" s="44">
        <f t="shared" si="262"/>
        <v>89.120000000000019</v>
      </c>
      <c r="AT1806" s="10" t="str">
        <f t="shared" si="263"/>
        <v/>
      </c>
      <c r="AU1806" s="20" t="str">
        <f t="shared" si="264"/>
        <v/>
      </c>
      <c r="AV1806" s="42">
        <f t="shared" si="265"/>
        <v>1</v>
      </c>
      <c r="AW1806" s="89">
        <f t="shared" si="266"/>
        <v>0</v>
      </c>
      <c r="AX1806" s="168"/>
      <c r="AY1806" s="60"/>
      <c r="AZ1806" s="61"/>
      <c r="BB1806" s="61" t="str">
        <f>IF(Settings!I1802&lt;&gt;"",Settings!I1802,"")</f>
        <v/>
      </c>
    </row>
    <row r="1807" spans="2:54" x14ac:dyDescent="0.2">
      <c r="B1807" s="13"/>
      <c r="C1807" s="12"/>
      <c r="D1807" s="12"/>
      <c r="E1807" s="12"/>
      <c r="F1807" s="12"/>
      <c r="G1807" s="12"/>
      <c r="H1807" s="12"/>
      <c r="I1807" s="15"/>
      <c r="J1807" s="31"/>
      <c r="K1807" s="180"/>
      <c r="L1807" s="40"/>
      <c r="M1807" s="14"/>
      <c r="N1807" s="16"/>
      <c r="O1807" s="49"/>
      <c r="P1807" s="64"/>
      <c r="Q1807" s="18"/>
      <c r="R1807" s="181">
        <f t="shared" si="258"/>
        <v>0</v>
      </c>
      <c r="S1807" s="181">
        <f t="shared" si="259"/>
        <v>0</v>
      </c>
      <c r="T1807" s="181">
        <f t="shared" si="260"/>
        <v>0</v>
      </c>
      <c r="AQ1807" s="1">
        <f>COUNT(L$11:L1807)</f>
        <v>37</v>
      </c>
      <c r="AR1807" s="43">
        <f t="shared" si="261"/>
        <v>40933</v>
      </c>
      <c r="AS1807" s="44">
        <f t="shared" si="262"/>
        <v>89.120000000000019</v>
      </c>
      <c r="AT1807" s="10" t="str">
        <f t="shared" si="263"/>
        <v/>
      </c>
      <c r="AU1807" s="20" t="str">
        <f t="shared" si="264"/>
        <v/>
      </c>
      <c r="AV1807" s="42">
        <f t="shared" si="265"/>
        <v>1</v>
      </c>
      <c r="AW1807" s="89">
        <f t="shared" si="266"/>
        <v>0</v>
      </c>
      <c r="AX1807" s="168"/>
      <c r="AY1807" s="60"/>
      <c r="AZ1807" s="61"/>
      <c r="BB1807" s="61" t="str">
        <f>IF(Settings!I1803&lt;&gt;"",Settings!I1803,"")</f>
        <v/>
      </c>
    </row>
    <row r="1808" spans="2:54" x14ac:dyDescent="0.2">
      <c r="B1808" s="13"/>
      <c r="C1808" s="12"/>
      <c r="D1808" s="12"/>
      <c r="E1808" s="12"/>
      <c r="F1808" s="12"/>
      <c r="G1808" s="12"/>
      <c r="H1808" s="12"/>
      <c r="I1808" s="15"/>
      <c r="J1808" s="31"/>
      <c r="K1808" s="180"/>
      <c r="L1808" s="40"/>
      <c r="M1808" s="14"/>
      <c r="N1808" s="16"/>
      <c r="O1808" s="49"/>
      <c r="P1808" s="64"/>
      <c r="Q1808" s="18"/>
      <c r="R1808" s="181">
        <f t="shared" si="258"/>
        <v>0</v>
      </c>
      <c r="S1808" s="181">
        <f t="shared" si="259"/>
        <v>0</v>
      </c>
      <c r="T1808" s="181">
        <f t="shared" si="260"/>
        <v>0</v>
      </c>
      <c r="AQ1808" s="1">
        <f>COUNT(L$11:L1808)</f>
        <v>37</v>
      </c>
      <c r="AR1808" s="43">
        <f t="shared" si="261"/>
        <v>40933</v>
      </c>
      <c r="AS1808" s="44">
        <f t="shared" si="262"/>
        <v>89.120000000000019</v>
      </c>
      <c r="AT1808" s="10" t="str">
        <f t="shared" si="263"/>
        <v/>
      </c>
      <c r="AU1808" s="20" t="str">
        <f t="shared" si="264"/>
        <v/>
      </c>
      <c r="AV1808" s="42">
        <f t="shared" si="265"/>
        <v>1</v>
      </c>
      <c r="AW1808" s="89">
        <f t="shared" si="266"/>
        <v>0</v>
      </c>
      <c r="AX1808" s="168"/>
      <c r="AY1808" s="60"/>
      <c r="AZ1808" s="61"/>
      <c r="BB1808" s="61" t="str">
        <f>IF(Settings!I1804&lt;&gt;"",Settings!I1804,"")</f>
        <v/>
      </c>
    </row>
    <row r="1809" spans="2:54" x14ac:dyDescent="0.2">
      <c r="B1809" s="13"/>
      <c r="C1809" s="12"/>
      <c r="D1809" s="12"/>
      <c r="E1809" s="12"/>
      <c r="F1809" s="12"/>
      <c r="G1809" s="12"/>
      <c r="H1809" s="12"/>
      <c r="I1809" s="15"/>
      <c r="J1809" s="31"/>
      <c r="K1809" s="180"/>
      <c r="L1809" s="40"/>
      <c r="M1809" s="14"/>
      <c r="N1809" s="16"/>
      <c r="O1809" s="49"/>
      <c r="P1809" s="64"/>
      <c r="Q1809" s="18"/>
      <c r="R1809" s="181">
        <f t="shared" si="258"/>
        <v>0</v>
      </c>
      <c r="S1809" s="181">
        <f t="shared" si="259"/>
        <v>0</v>
      </c>
      <c r="T1809" s="181">
        <f t="shared" si="260"/>
        <v>0</v>
      </c>
      <c r="AQ1809" s="1">
        <f>COUNT(L$11:L1809)</f>
        <v>37</v>
      </c>
      <c r="AR1809" s="43">
        <f t="shared" si="261"/>
        <v>40933</v>
      </c>
      <c r="AS1809" s="44">
        <f t="shared" si="262"/>
        <v>89.120000000000019</v>
      </c>
      <c r="AT1809" s="10" t="str">
        <f t="shared" si="263"/>
        <v/>
      </c>
      <c r="AU1809" s="20" t="str">
        <f t="shared" si="264"/>
        <v/>
      </c>
      <c r="AV1809" s="42">
        <f t="shared" si="265"/>
        <v>1</v>
      </c>
      <c r="AW1809" s="89">
        <f t="shared" si="266"/>
        <v>0</v>
      </c>
      <c r="AX1809" s="168"/>
      <c r="AY1809" s="60"/>
      <c r="AZ1809" s="61"/>
      <c r="BB1809" s="61" t="str">
        <f>IF(Settings!I1805&lt;&gt;"",Settings!I1805,"")</f>
        <v/>
      </c>
    </row>
    <row r="1810" spans="2:54" x14ac:dyDescent="0.2">
      <c r="B1810" s="13"/>
      <c r="C1810" s="12"/>
      <c r="D1810" s="12"/>
      <c r="E1810" s="12"/>
      <c r="F1810" s="12"/>
      <c r="G1810" s="12"/>
      <c r="H1810" s="12"/>
      <c r="I1810" s="15"/>
      <c r="J1810" s="31"/>
      <c r="K1810" s="180"/>
      <c r="L1810" s="40"/>
      <c r="M1810" s="14"/>
      <c r="N1810" s="16"/>
      <c r="O1810" s="49"/>
      <c r="P1810" s="64"/>
      <c r="Q1810" s="18"/>
      <c r="R1810" s="181">
        <f t="shared" si="258"/>
        <v>0</v>
      </c>
      <c r="S1810" s="181">
        <f t="shared" si="259"/>
        <v>0</v>
      </c>
      <c r="T1810" s="181">
        <f t="shared" si="260"/>
        <v>0</v>
      </c>
      <c r="AQ1810" s="1">
        <f>COUNT(L$11:L1810)</f>
        <v>37</v>
      </c>
      <c r="AR1810" s="43">
        <f t="shared" si="261"/>
        <v>40933</v>
      </c>
      <c r="AS1810" s="44">
        <f t="shared" si="262"/>
        <v>89.120000000000019</v>
      </c>
      <c r="AT1810" s="10" t="str">
        <f t="shared" si="263"/>
        <v/>
      </c>
      <c r="AU1810" s="20" t="str">
        <f t="shared" si="264"/>
        <v/>
      </c>
      <c r="AV1810" s="42">
        <f t="shared" si="265"/>
        <v>1</v>
      </c>
      <c r="AW1810" s="89">
        <f t="shared" si="266"/>
        <v>0</v>
      </c>
      <c r="AX1810" s="168"/>
      <c r="AY1810" s="60"/>
      <c r="AZ1810" s="61"/>
      <c r="BB1810" s="61" t="str">
        <f>IF(Settings!I1806&lt;&gt;"",Settings!I1806,"")</f>
        <v/>
      </c>
    </row>
    <row r="1811" spans="2:54" x14ac:dyDescent="0.2">
      <c r="B1811" s="13"/>
      <c r="C1811" s="12"/>
      <c r="D1811" s="12"/>
      <c r="E1811" s="12"/>
      <c r="F1811" s="12"/>
      <c r="G1811" s="12"/>
      <c r="H1811" s="12"/>
      <c r="I1811" s="15"/>
      <c r="J1811" s="31"/>
      <c r="K1811" s="180"/>
      <c r="L1811" s="40"/>
      <c r="M1811" s="14"/>
      <c r="N1811" s="16"/>
      <c r="O1811" s="49"/>
      <c r="P1811" s="64"/>
      <c r="Q1811" s="18"/>
      <c r="R1811" s="181">
        <f t="shared" si="258"/>
        <v>0</v>
      </c>
      <c r="S1811" s="181">
        <f t="shared" si="259"/>
        <v>0</v>
      </c>
      <c r="T1811" s="181">
        <f t="shared" si="260"/>
        <v>0</v>
      </c>
      <c r="AQ1811" s="1">
        <f>COUNT(L$11:L1811)</f>
        <v>37</v>
      </c>
      <c r="AR1811" s="43">
        <f t="shared" si="261"/>
        <v>40933</v>
      </c>
      <c r="AS1811" s="44">
        <f t="shared" si="262"/>
        <v>89.120000000000019</v>
      </c>
      <c r="AT1811" s="10" t="str">
        <f t="shared" si="263"/>
        <v/>
      </c>
      <c r="AU1811" s="20" t="str">
        <f t="shared" si="264"/>
        <v/>
      </c>
      <c r="AV1811" s="42">
        <f t="shared" si="265"/>
        <v>1</v>
      </c>
      <c r="AW1811" s="89">
        <f t="shared" si="266"/>
        <v>0</v>
      </c>
      <c r="AX1811" s="168"/>
      <c r="AY1811" s="60"/>
      <c r="AZ1811" s="61"/>
      <c r="BB1811" s="61" t="str">
        <f>IF(Settings!I1807&lt;&gt;"",Settings!I1807,"")</f>
        <v/>
      </c>
    </row>
    <row r="1812" spans="2:54" x14ac:dyDescent="0.2">
      <c r="B1812" s="13"/>
      <c r="C1812" s="12"/>
      <c r="D1812" s="12"/>
      <c r="E1812" s="12"/>
      <c r="F1812" s="12"/>
      <c r="G1812" s="12"/>
      <c r="H1812" s="12"/>
      <c r="I1812" s="15"/>
      <c r="J1812" s="31"/>
      <c r="K1812" s="180"/>
      <c r="L1812" s="40"/>
      <c r="M1812" s="14"/>
      <c r="N1812" s="16"/>
      <c r="O1812" s="49"/>
      <c r="P1812" s="64"/>
      <c r="Q1812" s="18"/>
      <c r="R1812" s="181">
        <f t="shared" si="258"/>
        <v>0</v>
      </c>
      <c r="S1812" s="181">
        <f t="shared" si="259"/>
        <v>0</v>
      </c>
      <c r="T1812" s="181">
        <f t="shared" si="260"/>
        <v>0</v>
      </c>
      <c r="AQ1812" s="1">
        <f>COUNT(L$11:L1812)</f>
        <v>37</v>
      </c>
      <c r="AR1812" s="43">
        <f t="shared" si="261"/>
        <v>40933</v>
      </c>
      <c r="AS1812" s="44">
        <f t="shared" si="262"/>
        <v>89.120000000000019</v>
      </c>
      <c r="AT1812" s="10" t="str">
        <f t="shared" si="263"/>
        <v/>
      </c>
      <c r="AU1812" s="20" t="str">
        <f t="shared" si="264"/>
        <v/>
      </c>
      <c r="AV1812" s="42">
        <f t="shared" si="265"/>
        <v>1</v>
      </c>
      <c r="AW1812" s="89">
        <f t="shared" si="266"/>
        <v>0</v>
      </c>
      <c r="AX1812" s="168"/>
      <c r="AY1812" s="60"/>
      <c r="AZ1812" s="61"/>
      <c r="BB1812" s="61" t="str">
        <f>IF(Settings!I1808&lt;&gt;"",Settings!I1808,"")</f>
        <v/>
      </c>
    </row>
    <row r="1813" spans="2:54" x14ac:dyDescent="0.2">
      <c r="B1813" s="13"/>
      <c r="C1813" s="12"/>
      <c r="D1813" s="12"/>
      <c r="E1813" s="12"/>
      <c r="F1813" s="12"/>
      <c r="G1813" s="12"/>
      <c r="H1813" s="12"/>
      <c r="I1813" s="15"/>
      <c r="J1813" s="31"/>
      <c r="K1813" s="180"/>
      <c r="L1813" s="40"/>
      <c r="M1813" s="14"/>
      <c r="N1813" s="16"/>
      <c r="O1813" s="49"/>
      <c r="P1813" s="64"/>
      <c r="Q1813" s="18"/>
      <c r="R1813" s="181">
        <f t="shared" si="258"/>
        <v>0</v>
      </c>
      <c r="S1813" s="181">
        <f t="shared" si="259"/>
        <v>0</v>
      </c>
      <c r="T1813" s="181">
        <f t="shared" si="260"/>
        <v>0</v>
      </c>
      <c r="AQ1813" s="1">
        <f>COUNT(L$11:L1813)</f>
        <v>37</v>
      </c>
      <c r="AR1813" s="43">
        <f t="shared" si="261"/>
        <v>40933</v>
      </c>
      <c r="AS1813" s="44">
        <f t="shared" si="262"/>
        <v>89.120000000000019</v>
      </c>
      <c r="AT1813" s="10" t="str">
        <f t="shared" si="263"/>
        <v/>
      </c>
      <c r="AU1813" s="20" t="str">
        <f t="shared" si="264"/>
        <v/>
      </c>
      <c r="AV1813" s="42">
        <f t="shared" si="265"/>
        <v>1</v>
      </c>
      <c r="AW1813" s="89">
        <f t="shared" si="266"/>
        <v>0</v>
      </c>
      <c r="AX1813" s="168"/>
      <c r="AY1813" s="60"/>
      <c r="AZ1813" s="61"/>
      <c r="BB1813" s="61" t="str">
        <f>IF(Settings!I1809&lt;&gt;"",Settings!I1809,"")</f>
        <v/>
      </c>
    </row>
    <row r="1814" spans="2:54" x14ac:dyDescent="0.2">
      <c r="B1814" s="13"/>
      <c r="C1814" s="12"/>
      <c r="D1814" s="12"/>
      <c r="E1814" s="12"/>
      <c r="F1814" s="12"/>
      <c r="G1814" s="12"/>
      <c r="H1814" s="12"/>
      <c r="I1814" s="15"/>
      <c r="J1814" s="31"/>
      <c r="K1814" s="180"/>
      <c r="L1814" s="40"/>
      <c r="M1814" s="14"/>
      <c r="N1814" s="16"/>
      <c r="O1814" s="49"/>
      <c r="P1814" s="64"/>
      <c r="Q1814" s="18"/>
      <c r="R1814" s="181">
        <f t="shared" si="258"/>
        <v>0</v>
      </c>
      <c r="S1814" s="181">
        <f t="shared" si="259"/>
        <v>0</v>
      </c>
      <c r="T1814" s="181">
        <f t="shared" si="260"/>
        <v>0</v>
      </c>
      <c r="AQ1814" s="1">
        <f>COUNT(L$11:L1814)</f>
        <v>37</v>
      </c>
      <c r="AR1814" s="43">
        <f t="shared" si="261"/>
        <v>40933</v>
      </c>
      <c r="AS1814" s="44">
        <f t="shared" si="262"/>
        <v>89.120000000000019</v>
      </c>
      <c r="AT1814" s="10" t="str">
        <f t="shared" si="263"/>
        <v/>
      </c>
      <c r="AU1814" s="20" t="str">
        <f t="shared" si="264"/>
        <v/>
      </c>
      <c r="AV1814" s="42">
        <f t="shared" si="265"/>
        <v>1</v>
      </c>
      <c r="AW1814" s="89">
        <f t="shared" si="266"/>
        <v>0</v>
      </c>
      <c r="AX1814" s="168"/>
      <c r="AY1814" s="60"/>
      <c r="AZ1814" s="61"/>
      <c r="BB1814" s="61" t="str">
        <f>IF(Settings!I1810&lt;&gt;"",Settings!I1810,"")</f>
        <v/>
      </c>
    </row>
    <row r="1815" spans="2:54" x14ac:dyDescent="0.2">
      <c r="B1815" s="13"/>
      <c r="C1815" s="12"/>
      <c r="D1815" s="12"/>
      <c r="E1815" s="12"/>
      <c r="F1815" s="12"/>
      <c r="G1815" s="12"/>
      <c r="H1815" s="12"/>
      <c r="I1815" s="15"/>
      <c r="J1815" s="31"/>
      <c r="K1815" s="180"/>
      <c r="L1815" s="40"/>
      <c r="M1815" s="14"/>
      <c r="N1815" s="16"/>
      <c r="O1815" s="49"/>
      <c r="P1815" s="64"/>
      <c r="Q1815" s="18"/>
      <c r="R1815" s="181">
        <f t="shared" si="258"/>
        <v>0</v>
      </c>
      <c r="S1815" s="181">
        <f t="shared" si="259"/>
        <v>0</v>
      </c>
      <c r="T1815" s="181">
        <f t="shared" si="260"/>
        <v>0</v>
      </c>
      <c r="AQ1815" s="1">
        <f>COUNT(L$11:L1815)</f>
        <v>37</v>
      </c>
      <c r="AR1815" s="43">
        <f t="shared" si="261"/>
        <v>40933</v>
      </c>
      <c r="AS1815" s="44">
        <f t="shared" si="262"/>
        <v>89.120000000000019</v>
      </c>
      <c r="AT1815" s="10" t="str">
        <f t="shared" si="263"/>
        <v/>
      </c>
      <c r="AU1815" s="20" t="str">
        <f t="shared" si="264"/>
        <v/>
      </c>
      <c r="AV1815" s="42">
        <f t="shared" si="265"/>
        <v>1</v>
      </c>
      <c r="AW1815" s="89">
        <f t="shared" si="266"/>
        <v>0</v>
      </c>
      <c r="AX1815" s="168"/>
      <c r="AY1815" s="60"/>
      <c r="AZ1815" s="61"/>
      <c r="BB1815" s="61" t="str">
        <f>IF(Settings!I1811&lt;&gt;"",Settings!I1811,"")</f>
        <v/>
      </c>
    </row>
    <row r="1816" spans="2:54" x14ac:dyDescent="0.2">
      <c r="B1816" s="13"/>
      <c r="C1816" s="12"/>
      <c r="D1816" s="12"/>
      <c r="E1816" s="12"/>
      <c r="F1816" s="12"/>
      <c r="G1816" s="12"/>
      <c r="H1816" s="12"/>
      <c r="I1816" s="15"/>
      <c r="J1816" s="31"/>
      <c r="K1816" s="180"/>
      <c r="L1816" s="40"/>
      <c r="M1816" s="14"/>
      <c r="N1816" s="16"/>
      <c r="O1816" s="49"/>
      <c r="P1816" s="64"/>
      <c r="Q1816" s="18"/>
      <c r="R1816" s="181">
        <f t="shared" si="258"/>
        <v>0</v>
      </c>
      <c r="S1816" s="181">
        <f t="shared" si="259"/>
        <v>0</v>
      </c>
      <c r="T1816" s="181">
        <f t="shared" si="260"/>
        <v>0</v>
      </c>
      <c r="AQ1816" s="1">
        <f>COUNT(L$11:L1816)</f>
        <v>37</v>
      </c>
      <c r="AR1816" s="43">
        <f t="shared" si="261"/>
        <v>40933</v>
      </c>
      <c r="AS1816" s="44">
        <f t="shared" si="262"/>
        <v>89.120000000000019</v>
      </c>
      <c r="AT1816" s="10" t="str">
        <f t="shared" si="263"/>
        <v/>
      </c>
      <c r="AU1816" s="20" t="str">
        <f t="shared" si="264"/>
        <v/>
      </c>
      <c r="AV1816" s="42">
        <f t="shared" si="265"/>
        <v>1</v>
      </c>
      <c r="AW1816" s="89">
        <f t="shared" si="266"/>
        <v>0</v>
      </c>
      <c r="AX1816" s="168"/>
      <c r="AY1816" s="60"/>
      <c r="AZ1816" s="61"/>
      <c r="BB1816" s="61" t="str">
        <f>IF(Settings!I1812&lt;&gt;"",Settings!I1812,"")</f>
        <v/>
      </c>
    </row>
    <row r="1817" spans="2:54" x14ac:dyDescent="0.2">
      <c r="B1817" s="13"/>
      <c r="C1817" s="12"/>
      <c r="D1817" s="12"/>
      <c r="E1817" s="12"/>
      <c r="F1817" s="12"/>
      <c r="G1817" s="12"/>
      <c r="H1817" s="12"/>
      <c r="I1817" s="15"/>
      <c r="J1817" s="31"/>
      <c r="K1817" s="180"/>
      <c r="L1817" s="40"/>
      <c r="M1817" s="14"/>
      <c r="N1817" s="16"/>
      <c r="O1817" s="49"/>
      <c r="P1817" s="64"/>
      <c r="Q1817" s="18"/>
      <c r="R1817" s="181">
        <f t="shared" si="258"/>
        <v>0</v>
      </c>
      <c r="S1817" s="181">
        <f t="shared" si="259"/>
        <v>0</v>
      </c>
      <c r="T1817" s="181">
        <f t="shared" si="260"/>
        <v>0</v>
      </c>
      <c r="AQ1817" s="1">
        <f>COUNT(L$11:L1817)</f>
        <v>37</v>
      </c>
      <c r="AR1817" s="43">
        <f t="shared" si="261"/>
        <v>40933</v>
      </c>
      <c r="AS1817" s="44">
        <f t="shared" si="262"/>
        <v>89.120000000000019</v>
      </c>
      <c r="AT1817" s="10" t="str">
        <f t="shared" si="263"/>
        <v/>
      </c>
      <c r="AU1817" s="20" t="str">
        <f t="shared" si="264"/>
        <v/>
      </c>
      <c r="AV1817" s="42">
        <f t="shared" si="265"/>
        <v>1</v>
      </c>
      <c r="AW1817" s="89">
        <f t="shared" si="266"/>
        <v>0</v>
      </c>
      <c r="AX1817" s="168"/>
      <c r="AY1817" s="60"/>
      <c r="AZ1817" s="61"/>
      <c r="BB1817" s="61" t="str">
        <f>IF(Settings!I1813&lt;&gt;"",Settings!I1813,"")</f>
        <v/>
      </c>
    </row>
    <row r="1818" spans="2:54" x14ac:dyDescent="0.2">
      <c r="B1818" s="13"/>
      <c r="C1818" s="12"/>
      <c r="D1818" s="12"/>
      <c r="E1818" s="12"/>
      <c r="F1818" s="12"/>
      <c r="G1818" s="12"/>
      <c r="H1818" s="12"/>
      <c r="I1818" s="15"/>
      <c r="J1818" s="31"/>
      <c r="K1818" s="180"/>
      <c r="L1818" s="40"/>
      <c r="M1818" s="14"/>
      <c r="N1818" s="16"/>
      <c r="O1818" s="49"/>
      <c r="P1818" s="64"/>
      <c r="Q1818" s="18"/>
      <c r="R1818" s="181">
        <f t="shared" si="258"/>
        <v>0</v>
      </c>
      <c r="S1818" s="181">
        <f t="shared" si="259"/>
        <v>0</v>
      </c>
      <c r="T1818" s="181">
        <f t="shared" si="260"/>
        <v>0</v>
      </c>
      <c r="AQ1818" s="1">
        <f>COUNT(L$11:L1818)</f>
        <v>37</v>
      </c>
      <c r="AR1818" s="43">
        <f t="shared" si="261"/>
        <v>40933</v>
      </c>
      <c r="AS1818" s="44">
        <f t="shared" si="262"/>
        <v>89.120000000000019</v>
      </c>
      <c r="AT1818" s="10" t="str">
        <f t="shared" si="263"/>
        <v/>
      </c>
      <c r="AU1818" s="20" t="str">
        <f t="shared" si="264"/>
        <v/>
      </c>
      <c r="AV1818" s="42">
        <f t="shared" si="265"/>
        <v>1</v>
      </c>
      <c r="AW1818" s="89">
        <f t="shared" si="266"/>
        <v>0</v>
      </c>
      <c r="AX1818" s="168"/>
      <c r="AY1818" s="60"/>
      <c r="AZ1818" s="61"/>
      <c r="BB1818" s="61" t="str">
        <f>IF(Settings!I1814&lt;&gt;"",Settings!I1814,"")</f>
        <v/>
      </c>
    </row>
    <row r="1819" spans="2:54" x14ac:dyDescent="0.2">
      <c r="B1819" s="13"/>
      <c r="C1819" s="12"/>
      <c r="D1819" s="12"/>
      <c r="E1819" s="12"/>
      <c r="F1819" s="12"/>
      <c r="G1819" s="12"/>
      <c r="H1819" s="12"/>
      <c r="I1819" s="15"/>
      <c r="J1819" s="31"/>
      <c r="K1819" s="180"/>
      <c r="L1819" s="40"/>
      <c r="M1819" s="14"/>
      <c r="N1819" s="16"/>
      <c r="O1819" s="49"/>
      <c r="P1819" s="64"/>
      <c r="Q1819" s="18"/>
      <c r="R1819" s="181">
        <f t="shared" si="258"/>
        <v>0</v>
      </c>
      <c r="S1819" s="181">
        <f t="shared" si="259"/>
        <v>0</v>
      </c>
      <c r="T1819" s="181">
        <f t="shared" si="260"/>
        <v>0</v>
      </c>
      <c r="AQ1819" s="1">
        <f>COUNT(L$11:L1819)</f>
        <v>37</v>
      </c>
      <c r="AR1819" s="43">
        <f t="shared" si="261"/>
        <v>40933</v>
      </c>
      <c r="AS1819" s="44">
        <f t="shared" si="262"/>
        <v>89.120000000000019</v>
      </c>
      <c r="AT1819" s="10" t="str">
        <f t="shared" si="263"/>
        <v/>
      </c>
      <c r="AU1819" s="20" t="str">
        <f t="shared" si="264"/>
        <v/>
      </c>
      <c r="AV1819" s="42">
        <f t="shared" si="265"/>
        <v>1</v>
      </c>
      <c r="AW1819" s="89">
        <f t="shared" si="266"/>
        <v>0</v>
      </c>
      <c r="AX1819" s="168"/>
      <c r="AY1819" s="60"/>
      <c r="AZ1819" s="61"/>
      <c r="BB1819" s="61" t="str">
        <f>IF(Settings!I1815&lt;&gt;"",Settings!I1815,"")</f>
        <v/>
      </c>
    </row>
    <row r="1820" spans="2:54" x14ac:dyDescent="0.2">
      <c r="B1820" s="13"/>
      <c r="C1820" s="12"/>
      <c r="D1820" s="12"/>
      <c r="E1820" s="12"/>
      <c r="F1820" s="12"/>
      <c r="G1820" s="12"/>
      <c r="H1820" s="12"/>
      <c r="I1820" s="15"/>
      <c r="J1820" s="31"/>
      <c r="K1820" s="180"/>
      <c r="L1820" s="40"/>
      <c r="M1820" s="14"/>
      <c r="N1820" s="16"/>
      <c r="O1820" s="49"/>
      <c r="P1820" s="64"/>
      <c r="Q1820" s="18"/>
      <c r="R1820" s="181">
        <f t="shared" si="258"/>
        <v>0</v>
      </c>
      <c r="S1820" s="181">
        <f t="shared" si="259"/>
        <v>0</v>
      </c>
      <c r="T1820" s="181">
        <f t="shared" si="260"/>
        <v>0</v>
      </c>
      <c r="AQ1820" s="1">
        <f>COUNT(L$11:L1820)</f>
        <v>37</v>
      </c>
      <c r="AR1820" s="43">
        <f t="shared" si="261"/>
        <v>40933</v>
      </c>
      <c r="AS1820" s="44">
        <f t="shared" si="262"/>
        <v>89.120000000000019</v>
      </c>
      <c r="AT1820" s="10" t="str">
        <f t="shared" si="263"/>
        <v/>
      </c>
      <c r="AU1820" s="20" t="str">
        <f t="shared" si="264"/>
        <v/>
      </c>
      <c r="AV1820" s="42">
        <f t="shared" si="265"/>
        <v>1</v>
      </c>
      <c r="AW1820" s="89">
        <f t="shared" si="266"/>
        <v>0</v>
      </c>
      <c r="AX1820" s="168"/>
      <c r="AY1820" s="60"/>
      <c r="AZ1820" s="61"/>
      <c r="BB1820" s="61" t="str">
        <f>IF(Settings!I1816&lt;&gt;"",Settings!I1816,"")</f>
        <v/>
      </c>
    </row>
    <row r="1821" spans="2:54" x14ac:dyDescent="0.2">
      <c r="B1821" s="13"/>
      <c r="C1821" s="12"/>
      <c r="D1821" s="12"/>
      <c r="E1821" s="12"/>
      <c r="F1821" s="12"/>
      <c r="G1821" s="12"/>
      <c r="H1821" s="12"/>
      <c r="I1821" s="15"/>
      <c r="J1821" s="31"/>
      <c r="K1821" s="180"/>
      <c r="L1821" s="40"/>
      <c r="M1821" s="14"/>
      <c r="N1821" s="16"/>
      <c r="O1821" s="49"/>
      <c r="P1821" s="64"/>
      <c r="Q1821" s="18"/>
      <c r="R1821" s="181">
        <f t="shared" si="258"/>
        <v>0</v>
      </c>
      <c r="S1821" s="181">
        <f t="shared" si="259"/>
        <v>0</v>
      </c>
      <c r="T1821" s="181">
        <f t="shared" si="260"/>
        <v>0</v>
      </c>
      <c r="AQ1821" s="1">
        <f>COUNT(L$11:L1821)</f>
        <v>37</v>
      </c>
      <c r="AR1821" s="43">
        <f t="shared" si="261"/>
        <v>40933</v>
      </c>
      <c r="AS1821" s="44">
        <f t="shared" si="262"/>
        <v>89.120000000000019</v>
      </c>
      <c r="AT1821" s="10" t="str">
        <f t="shared" si="263"/>
        <v/>
      </c>
      <c r="AU1821" s="20" t="str">
        <f t="shared" si="264"/>
        <v/>
      </c>
      <c r="AV1821" s="42">
        <f t="shared" si="265"/>
        <v>1</v>
      </c>
      <c r="AW1821" s="89">
        <f t="shared" si="266"/>
        <v>0</v>
      </c>
      <c r="AX1821" s="168"/>
      <c r="AY1821" s="60"/>
      <c r="AZ1821" s="61"/>
      <c r="BB1821" s="61" t="str">
        <f>IF(Settings!I1817&lt;&gt;"",Settings!I1817,"")</f>
        <v/>
      </c>
    </row>
    <row r="1822" spans="2:54" x14ac:dyDescent="0.2">
      <c r="B1822" s="13"/>
      <c r="C1822" s="12"/>
      <c r="D1822" s="12"/>
      <c r="E1822" s="12"/>
      <c r="F1822" s="12"/>
      <c r="G1822" s="12"/>
      <c r="H1822" s="12"/>
      <c r="I1822" s="15"/>
      <c r="J1822" s="31"/>
      <c r="K1822" s="180"/>
      <c r="L1822" s="40"/>
      <c r="M1822" s="14"/>
      <c r="N1822" s="16"/>
      <c r="O1822" s="49"/>
      <c r="P1822" s="64"/>
      <c r="Q1822" s="18"/>
      <c r="R1822" s="181">
        <f t="shared" si="258"/>
        <v>0</v>
      </c>
      <c r="S1822" s="181">
        <f t="shared" si="259"/>
        <v>0</v>
      </c>
      <c r="T1822" s="181">
        <f t="shared" si="260"/>
        <v>0</v>
      </c>
      <c r="AQ1822" s="1">
        <f>COUNT(L$11:L1822)</f>
        <v>37</v>
      </c>
      <c r="AR1822" s="43">
        <f t="shared" si="261"/>
        <v>40933</v>
      </c>
      <c r="AS1822" s="44">
        <f t="shared" si="262"/>
        <v>89.120000000000019</v>
      </c>
      <c r="AT1822" s="10" t="str">
        <f t="shared" si="263"/>
        <v/>
      </c>
      <c r="AU1822" s="20" t="str">
        <f t="shared" si="264"/>
        <v/>
      </c>
      <c r="AV1822" s="42">
        <f t="shared" si="265"/>
        <v>1</v>
      </c>
      <c r="AW1822" s="89">
        <f t="shared" si="266"/>
        <v>0</v>
      </c>
      <c r="AX1822" s="168"/>
      <c r="AY1822" s="60"/>
      <c r="AZ1822" s="61"/>
      <c r="BB1822" s="61" t="str">
        <f>IF(Settings!I1818&lt;&gt;"",Settings!I1818,"")</f>
        <v/>
      </c>
    </row>
    <row r="1823" spans="2:54" x14ac:dyDescent="0.2">
      <c r="B1823" s="13"/>
      <c r="C1823" s="12"/>
      <c r="D1823" s="12"/>
      <c r="E1823" s="12"/>
      <c r="F1823" s="12"/>
      <c r="G1823" s="12"/>
      <c r="H1823" s="12"/>
      <c r="I1823" s="15"/>
      <c r="J1823" s="31"/>
      <c r="K1823" s="180"/>
      <c r="L1823" s="40"/>
      <c r="M1823" s="14"/>
      <c r="N1823" s="16"/>
      <c r="O1823" s="49"/>
      <c r="P1823" s="64"/>
      <c r="Q1823" s="18"/>
      <c r="R1823" s="181">
        <f t="shared" si="258"/>
        <v>0</v>
      </c>
      <c r="S1823" s="181">
        <f t="shared" si="259"/>
        <v>0</v>
      </c>
      <c r="T1823" s="181">
        <f t="shared" si="260"/>
        <v>0</v>
      </c>
      <c r="AQ1823" s="1">
        <f>COUNT(L$11:L1823)</f>
        <v>37</v>
      </c>
      <c r="AR1823" s="43">
        <f t="shared" si="261"/>
        <v>40933</v>
      </c>
      <c r="AS1823" s="44">
        <f t="shared" si="262"/>
        <v>89.120000000000019</v>
      </c>
      <c r="AT1823" s="10" t="str">
        <f t="shared" si="263"/>
        <v/>
      </c>
      <c r="AU1823" s="20" t="str">
        <f t="shared" si="264"/>
        <v/>
      </c>
      <c r="AV1823" s="42">
        <f t="shared" si="265"/>
        <v>1</v>
      </c>
      <c r="AW1823" s="89">
        <f t="shared" si="266"/>
        <v>0</v>
      </c>
      <c r="AX1823" s="168"/>
      <c r="AY1823" s="60"/>
      <c r="AZ1823" s="61"/>
      <c r="BB1823" s="61" t="str">
        <f>IF(Settings!I1819&lt;&gt;"",Settings!I1819,"")</f>
        <v/>
      </c>
    </row>
    <row r="1824" spans="2:54" x14ac:dyDescent="0.2">
      <c r="B1824" s="13"/>
      <c r="C1824" s="12"/>
      <c r="D1824" s="12"/>
      <c r="E1824" s="12"/>
      <c r="F1824" s="12"/>
      <c r="G1824" s="12"/>
      <c r="H1824" s="12"/>
      <c r="I1824" s="15"/>
      <c r="J1824" s="31"/>
      <c r="K1824" s="180"/>
      <c r="L1824" s="40"/>
      <c r="M1824" s="14"/>
      <c r="N1824" s="16"/>
      <c r="O1824" s="49"/>
      <c r="P1824" s="64"/>
      <c r="Q1824" s="18"/>
      <c r="R1824" s="181">
        <f t="shared" si="258"/>
        <v>0</v>
      </c>
      <c r="S1824" s="181">
        <f t="shared" si="259"/>
        <v>0</v>
      </c>
      <c r="T1824" s="181">
        <f t="shared" si="260"/>
        <v>0</v>
      </c>
      <c r="AQ1824" s="1">
        <f>COUNT(L$11:L1824)</f>
        <v>37</v>
      </c>
      <c r="AR1824" s="43">
        <f t="shared" si="261"/>
        <v>40933</v>
      </c>
      <c r="AS1824" s="44">
        <f t="shared" si="262"/>
        <v>89.120000000000019</v>
      </c>
      <c r="AT1824" s="10" t="str">
        <f t="shared" si="263"/>
        <v/>
      </c>
      <c r="AU1824" s="20" t="str">
        <f t="shared" si="264"/>
        <v/>
      </c>
      <c r="AV1824" s="42">
        <f t="shared" si="265"/>
        <v>1</v>
      </c>
      <c r="AW1824" s="89">
        <f t="shared" si="266"/>
        <v>0</v>
      </c>
      <c r="AX1824" s="168"/>
      <c r="AY1824" s="60"/>
      <c r="AZ1824" s="61"/>
      <c r="BB1824" s="61" t="str">
        <f>IF(Settings!I1820&lt;&gt;"",Settings!I1820,"")</f>
        <v/>
      </c>
    </row>
    <row r="1825" spans="2:54" x14ac:dyDescent="0.2">
      <c r="B1825" s="13"/>
      <c r="C1825" s="12"/>
      <c r="D1825" s="12"/>
      <c r="E1825" s="12"/>
      <c r="F1825" s="12"/>
      <c r="G1825" s="12"/>
      <c r="H1825" s="12"/>
      <c r="I1825" s="15"/>
      <c r="J1825" s="31"/>
      <c r="K1825" s="180"/>
      <c r="L1825" s="40"/>
      <c r="M1825" s="14"/>
      <c r="N1825" s="16"/>
      <c r="O1825" s="49"/>
      <c r="P1825" s="64"/>
      <c r="Q1825" s="18"/>
      <c r="R1825" s="181">
        <f t="shared" si="258"/>
        <v>0</v>
      </c>
      <c r="S1825" s="181">
        <f t="shared" si="259"/>
        <v>0</v>
      </c>
      <c r="T1825" s="181">
        <f t="shared" si="260"/>
        <v>0</v>
      </c>
      <c r="AQ1825" s="1">
        <f>COUNT(L$11:L1825)</f>
        <v>37</v>
      </c>
      <c r="AR1825" s="43">
        <f t="shared" si="261"/>
        <v>40933</v>
      </c>
      <c r="AS1825" s="44">
        <f t="shared" si="262"/>
        <v>89.120000000000019</v>
      </c>
      <c r="AT1825" s="10" t="str">
        <f t="shared" si="263"/>
        <v/>
      </c>
      <c r="AU1825" s="20" t="str">
        <f t="shared" si="264"/>
        <v/>
      </c>
      <c r="AV1825" s="42">
        <f t="shared" si="265"/>
        <v>1</v>
      </c>
      <c r="AW1825" s="89">
        <f t="shared" si="266"/>
        <v>0</v>
      </c>
      <c r="AX1825" s="168"/>
      <c r="AY1825" s="60"/>
      <c r="AZ1825" s="61"/>
      <c r="BB1825" s="61" t="str">
        <f>IF(Settings!I1821&lt;&gt;"",Settings!I1821,"")</f>
        <v/>
      </c>
    </row>
    <row r="1826" spans="2:54" x14ac:dyDescent="0.2">
      <c r="B1826" s="13"/>
      <c r="C1826" s="12"/>
      <c r="D1826" s="12"/>
      <c r="E1826" s="12"/>
      <c r="F1826" s="12"/>
      <c r="G1826" s="12"/>
      <c r="H1826" s="12"/>
      <c r="I1826" s="15"/>
      <c r="J1826" s="31"/>
      <c r="K1826" s="180"/>
      <c r="L1826" s="40"/>
      <c r="M1826" s="14"/>
      <c r="N1826" s="16"/>
      <c r="O1826" s="49"/>
      <c r="P1826" s="64"/>
      <c r="Q1826" s="18"/>
      <c r="R1826" s="181">
        <f t="shared" si="258"/>
        <v>0</v>
      </c>
      <c r="S1826" s="181">
        <f t="shared" si="259"/>
        <v>0</v>
      </c>
      <c r="T1826" s="181">
        <f t="shared" si="260"/>
        <v>0</v>
      </c>
      <c r="AQ1826" s="1">
        <f>COUNT(L$11:L1826)</f>
        <v>37</v>
      </c>
      <c r="AR1826" s="43">
        <f t="shared" si="261"/>
        <v>40933</v>
      </c>
      <c r="AS1826" s="44">
        <f t="shared" si="262"/>
        <v>89.120000000000019</v>
      </c>
      <c r="AT1826" s="10" t="str">
        <f t="shared" si="263"/>
        <v/>
      </c>
      <c r="AU1826" s="20" t="str">
        <f t="shared" si="264"/>
        <v/>
      </c>
      <c r="AV1826" s="42">
        <f t="shared" si="265"/>
        <v>1</v>
      </c>
      <c r="AW1826" s="89">
        <f t="shared" si="266"/>
        <v>0</v>
      </c>
      <c r="AX1826" s="168"/>
      <c r="AY1826" s="60"/>
      <c r="AZ1826" s="61"/>
      <c r="BB1826" s="61" t="str">
        <f>IF(Settings!I1822&lt;&gt;"",Settings!I1822,"")</f>
        <v/>
      </c>
    </row>
    <row r="1827" spans="2:54" x14ac:dyDescent="0.2">
      <c r="B1827" s="13"/>
      <c r="C1827" s="12"/>
      <c r="D1827" s="12"/>
      <c r="E1827" s="12"/>
      <c r="F1827" s="12"/>
      <c r="G1827" s="12"/>
      <c r="H1827" s="12"/>
      <c r="I1827" s="15"/>
      <c r="J1827" s="31"/>
      <c r="K1827" s="180"/>
      <c r="L1827" s="40"/>
      <c r="M1827" s="14"/>
      <c r="N1827" s="16"/>
      <c r="O1827" s="49"/>
      <c r="P1827" s="64"/>
      <c r="Q1827" s="18"/>
      <c r="R1827" s="181">
        <f t="shared" si="258"/>
        <v>0</v>
      </c>
      <c r="S1827" s="181">
        <f t="shared" si="259"/>
        <v>0</v>
      </c>
      <c r="T1827" s="181">
        <f t="shared" si="260"/>
        <v>0</v>
      </c>
      <c r="AQ1827" s="1">
        <f>COUNT(L$11:L1827)</f>
        <v>37</v>
      </c>
      <c r="AR1827" s="43">
        <f t="shared" si="261"/>
        <v>40933</v>
      </c>
      <c r="AS1827" s="44">
        <f t="shared" si="262"/>
        <v>89.120000000000019</v>
      </c>
      <c r="AT1827" s="10" t="str">
        <f t="shared" si="263"/>
        <v/>
      </c>
      <c r="AU1827" s="20" t="str">
        <f t="shared" si="264"/>
        <v/>
      </c>
      <c r="AV1827" s="42">
        <f t="shared" si="265"/>
        <v>1</v>
      </c>
      <c r="AW1827" s="89">
        <f t="shared" si="266"/>
        <v>0</v>
      </c>
      <c r="AX1827" s="168"/>
      <c r="AY1827" s="60"/>
      <c r="AZ1827" s="61"/>
      <c r="BB1827" s="61" t="str">
        <f>IF(Settings!I1823&lt;&gt;"",Settings!I1823,"")</f>
        <v/>
      </c>
    </row>
    <row r="1828" spans="2:54" x14ac:dyDescent="0.2">
      <c r="B1828" s="13"/>
      <c r="C1828" s="12"/>
      <c r="D1828" s="12"/>
      <c r="E1828" s="12"/>
      <c r="F1828" s="12"/>
      <c r="G1828" s="12"/>
      <c r="H1828" s="12"/>
      <c r="I1828" s="15"/>
      <c r="J1828" s="31"/>
      <c r="K1828" s="180"/>
      <c r="L1828" s="40"/>
      <c r="M1828" s="14"/>
      <c r="N1828" s="16"/>
      <c r="O1828" s="49"/>
      <c r="P1828" s="64"/>
      <c r="Q1828" s="18"/>
      <c r="R1828" s="181">
        <f t="shared" si="258"/>
        <v>0</v>
      </c>
      <c r="S1828" s="181">
        <f t="shared" si="259"/>
        <v>0</v>
      </c>
      <c r="T1828" s="181">
        <f t="shared" si="260"/>
        <v>0</v>
      </c>
      <c r="AQ1828" s="1">
        <f>COUNT(L$11:L1828)</f>
        <v>37</v>
      </c>
      <c r="AR1828" s="43">
        <f t="shared" si="261"/>
        <v>40933</v>
      </c>
      <c r="AS1828" s="44">
        <f t="shared" si="262"/>
        <v>89.120000000000019</v>
      </c>
      <c r="AT1828" s="10" t="str">
        <f t="shared" si="263"/>
        <v/>
      </c>
      <c r="AU1828" s="20" t="str">
        <f t="shared" si="264"/>
        <v/>
      </c>
      <c r="AV1828" s="42">
        <f t="shared" si="265"/>
        <v>1</v>
      </c>
      <c r="AW1828" s="89">
        <f t="shared" si="266"/>
        <v>0</v>
      </c>
      <c r="AX1828" s="168"/>
      <c r="AY1828" s="60"/>
      <c r="AZ1828" s="61"/>
      <c r="BB1828" s="61" t="str">
        <f>IF(Settings!I1824&lt;&gt;"",Settings!I1824,"")</f>
        <v/>
      </c>
    </row>
    <row r="1829" spans="2:54" x14ac:dyDescent="0.2">
      <c r="B1829" s="13"/>
      <c r="C1829" s="12"/>
      <c r="D1829" s="12"/>
      <c r="E1829" s="12"/>
      <c r="F1829" s="12"/>
      <c r="G1829" s="12"/>
      <c r="H1829" s="12"/>
      <c r="I1829" s="15"/>
      <c r="J1829" s="31"/>
      <c r="K1829" s="180"/>
      <c r="L1829" s="40"/>
      <c r="M1829" s="14"/>
      <c r="N1829" s="16"/>
      <c r="O1829" s="49"/>
      <c r="P1829" s="64"/>
      <c r="Q1829" s="18"/>
      <c r="R1829" s="181">
        <f t="shared" si="258"/>
        <v>0</v>
      </c>
      <c r="S1829" s="181">
        <f t="shared" si="259"/>
        <v>0</v>
      </c>
      <c r="T1829" s="181">
        <f t="shared" si="260"/>
        <v>0</v>
      </c>
      <c r="AQ1829" s="1">
        <f>COUNT(L$11:L1829)</f>
        <v>37</v>
      </c>
      <c r="AR1829" s="43">
        <f t="shared" si="261"/>
        <v>40933</v>
      </c>
      <c r="AS1829" s="44">
        <f t="shared" si="262"/>
        <v>89.120000000000019</v>
      </c>
      <c r="AT1829" s="10" t="str">
        <f t="shared" si="263"/>
        <v/>
      </c>
      <c r="AU1829" s="20" t="str">
        <f t="shared" si="264"/>
        <v/>
      </c>
      <c r="AV1829" s="42">
        <f t="shared" si="265"/>
        <v>1</v>
      </c>
      <c r="AW1829" s="89">
        <f t="shared" si="266"/>
        <v>0</v>
      </c>
      <c r="AX1829" s="168"/>
      <c r="AY1829" s="60"/>
      <c r="AZ1829" s="61"/>
      <c r="BB1829" s="61" t="str">
        <f>IF(Settings!I1825&lt;&gt;"",Settings!I1825,"")</f>
        <v/>
      </c>
    </row>
    <row r="1830" spans="2:54" x14ac:dyDescent="0.2">
      <c r="B1830" s="13"/>
      <c r="C1830" s="12"/>
      <c r="D1830" s="12"/>
      <c r="E1830" s="12"/>
      <c r="F1830" s="12"/>
      <c r="G1830" s="12"/>
      <c r="H1830" s="12"/>
      <c r="I1830" s="15"/>
      <c r="J1830" s="31"/>
      <c r="K1830" s="180"/>
      <c r="L1830" s="40"/>
      <c r="M1830" s="14"/>
      <c r="N1830" s="16"/>
      <c r="O1830" s="49"/>
      <c r="P1830" s="64"/>
      <c r="Q1830" s="18"/>
      <c r="R1830" s="181">
        <f t="shared" si="258"/>
        <v>0</v>
      </c>
      <c r="S1830" s="181">
        <f t="shared" si="259"/>
        <v>0</v>
      </c>
      <c r="T1830" s="181">
        <f t="shared" si="260"/>
        <v>0</v>
      </c>
      <c r="AQ1830" s="1">
        <f>COUNT(L$11:L1830)</f>
        <v>37</v>
      </c>
      <c r="AR1830" s="43">
        <f t="shared" si="261"/>
        <v>40933</v>
      </c>
      <c r="AS1830" s="44">
        <f t="shared" si="262"/>
        <v>89.120000000000019</v>
      </c>
      <c r="AT1830" s="10" t="str">
        <f t="shared" si="263"/>
        <v/>
      </c>
      <c r="AU1830" s="20" t="str">
        <f t="shared" si="264"/>
        <v/>
      </c>
      <c r="AV1830" s="42">
        <f t="shared" si="265"/>
        <v>1</v>
      </c>
      <c r="AW1830" s="89">
        <f t="shared" si="266"/>
        <v>0</v>
      </c>
      <c r="AX1830" s="168"/>
      <c r="AY1830" s="60"/>
      <c r="AZ1830" s="61"/>
      <c r="BB1830" s="61" t="str">
        <f>IF(Settings!I1826&lt;&gt;"",Settings!I1826,"")</f>
        <v/>
      </c>
    </row>
    <row r="1831" spans="2:54" x14ac:dyDescent="0.2">
      <c r="B1831" s="13"/>
      <c r="C1831" s="12"/>
      <c r="D1831" s="12"/>
      <c r="E1831" s="12"/>
      <c r="F1831" s="12"/>
      <c r="G1831" s="12"/>
      <c r="H1831" s="12"/>
      <c r="I1831" s="15"/>
      <c r="J1831" s="31"/>
      <c r="K1831" s="180"/>
      <c r="L1831" s="40"/>
      <c r="M1831" s="14"/>
      <c r="N1831" s="16"/>
      <c r="O1831" s="49"/>
      <c r="P1831" s="64"/>
      <c r="Q1831" s="18"/>
      <c r="R1831" s="181">
        <f t="shared" si="258"/>
        <v>0</v>
      </c>
      <c r="S1831" s="181">
        <f t="shared" si="259"/>
        <v>0</v>
      </c>
      <c r="T1831" s="181">
        <f t="shared" si="260"/>
        <v>0</v>
      </c>
      <c r="AQ1831" s="1">
        <f>COUNT(L$11:L1831)</f>
        <v>37</v>
      </c>
      <c r="AR1831" s="43">
        <f t="shared" si="261"/>
        <v>40933</v>
      </c>
      <c r="AS1831" s="44">
        <f t="shared" si="262"/>
        <v>89.120000000000019</v>
      </c>
      <c r="AT1831" s="10" t="str">
        <f t="shared" si="263"/>
        <v/>
      </c>
      <c r="AU1831" s="20" t="str">
        <f t="shared" si="264"/>
        <v/>
      </c>
      <c r="AV1831" s="42">
        <f t="shared" si="265"/>
        <v>1</v>
      </c>
      <c r="AW1831" s="89">
        <f t="shared" si="266"/>
        <v>0</v>
      </c>
      <c r="AX1831" s="168"/>
      <c r="AY1831" s="60"/>
      <c r="AZ1831" s="61"/>
      <c r="BB1831" s="61" t="str">
        <f>IF(Settings!I1827&lt;&gt;"",Settings!I1827,"")</f>
        <v/>
      </c>
    </row>
    <row r="1832" spans="2:54" x14ac:dyDescent="0.2">
      <c r="B1832" s="13"/>
      <c r="C1832" s="12"/>
      <c r="D1832" s="12"/>
      <c r="E1832" s="12"/>
      <c r="F1832" s="12"/>
      <c r="G1832" s="12"/>
      <c r="H1832" s="12"/>
      <c r="I1832" s="15"/>
      <c r="J1832" s="31"/>
      <c r="K1832" s="180"/>
      <c r="L1832" s="40"/>
      <c r="M1832" s="14"/>
      <c r="N1832" s="16"/>
      <c r="O1832" s="49"/>
      <c r="P1832" s="64"/>
      <c r="Q1832" s="18"/>
      <c r="R1832" s="181">
        <f t="shared" si="258"/>
        <v>0</v>
      </c>
      <c r="S1832" s="181">
        <f t="shared" si="259"/>
        <v>0</v>
      </c>
      <c r="T1832" s="181">
        <f t="shared" si="260"/>
        <v>0</v>
      </c>
      <c r="AQ1832" s="1">
        <f>COUNT(L$11:L1832)</f>
        <v>37</v>
      </c>
      <c r="AR1832" s="43">
        <f t="shared" si="261"/>
        <v>40933</v>
      </c>
      <c r="AS1832" s="44">
        <f t="shared" si="262"/>
        <v>89.120000000000019</v>
      </c>
      <c r="AT1832" s="10" t="str">
        <f t="shared" si="263"/>
        <v/>
      </c>
      <c r="AU1832" s="20" t="str">
        <f t="shared" si="264"/>
        <v/>
      </c>
      <c r="AV1832" s="42">
        <f t="shared" si="265"/>
        <v>1</v>
      </c>
      <c r="AW1832" s="89">
        <f t="shared" si="266"/>
        <v>0</v>
      </c>
      <c r="AX1832" s="168"/>
      <c r="AY1832" s="60"/>
      <c r="AZ1832" s="61"/>
      <c r="BB1832" s="61" t="str">
        <f>IF(Settings!I1828&lt;&gt;"",Settings!I1828,"")</f>
        <v/>
      </c>
    </row>
    <row r="1833" spans="2:54" x14ac:dyDescent="0.2">
      <c r="B1833" s="13"/>
      <c r="C1833" s="12"/>
      <c r="D1833" s="12"/>
      <c r="E1833" s="12"/>
      <c r="F1833" s="12"/>
      <c r="G1833" s="12"/>
      <c r="H1833" s="12"/>
      <c r="I1833" s="15"/>
      <c r="J1833" s="31"/>
      <c r="K1833" s="180"/>
      <c r="L1833" s="40"/>
      <c r="M1833" s="14"/>
      <c r="N1833" s="16"/>
      <c r="O1833" s="49"/>
      <c r="P1833" s="64"/>
      <c r="Q1833" s="18"/>
      <c r="R1833" s="181">
        <f t="shared" si="258"/>
        <v>0</v>
      </c>
      <c r="S1833" s="181">
        <f t="shared" si="259"/>
        <v>0</v>
      </c>
      <c r="T1833" s="181">
        <f t="shared" si="260"/>
        <v>0</v>
      </c>
      <c r="AQ1833" s="1">
        <f>COUNT(L$11:L1833)</f>
        <v>37</v>
      </c>
      <c r="AR1833" s="43">
        <f t="shared" si="261"/>
        <v>40933</v>
      </c>
      <c r="AS1833" s="44">
        <f t="shared" si="262"/>
        <v>89.120000000000019</v>
      </c>
      <c r="AT1833" s="10" t="str">
        <f t="shared" si="263"/>
        <v/>
      </c>
      <c r="AU1833" s="20" t="str">
        <f t="shared" si="264"/>
        <v/>
      </c>
      <c r="AV1833" s="42">
        <f t="shared" si="265"/>
        <v>1</v>
      </c>
      <c r="AW1833" s="89">
        <f t="shared" si="266"/>
        <v>0</v>
      </c>
      <c r="AX1833" s="168"/>
      <c r="AY1833" s="60"/>
      <c r="AZ1833" s="61"/>
      <c r="BB1833" s="61" t="str">
        <f>IF(Settings!I1829&lt;&gt;"",Settings!I1829,"")</f>
        <v/>
      </c>
    </row>
    <row r="1834" spans="2:54" x14ac:dyDescent="0.2">
      <c r="B1834" s="13"/>
      <c r="C1834" s="12"/>
      <c r="D1834" s="12"/>
      <c r="E1834" s="12"/>
      <c r="F1834" s="12"/>
      <c r="G1834" s="12"/>
      <c r="H1834" s="12"/>
      <c r="I1834" s="15"/>
      <c r="J1834" s="31"/>
      <c r="K1834" s="180"/>
      <c r="L1834" s="40"/>
      <c r="M1834" s="14"/>
      <c r="N1834" s="16"/>
      <c r="O1834" s="49"/>
      <c r="P1834" s="64"/>
      <c r="Q1834" s="18"/>
      <c r="R1834" s="181">
        <f t="shared" si="258"/>
        <v>0</v>
      </c>
      <c r="S1834" s="181">
        <f t="shared" si="259"/>
        <v>0</v>
      </c>
      <c r="T1834" s="181">
        <f t="shared" si="260"/>
        <v>0</v>
      </c>
      <c r="AQ1834" s="1">
        <f>COUNT(L$11:L1834)</f>
        <v>37</v>
      </c>
      <c r="AR1834" s="43">
        <f t="shared" si="261"/>
        <v>40933</v>
      </c>
      <c r="AS1834" s="44">
        <f t="shared" si="262"/>
        <v>89.120000000000019</v>
      </c>
      <c r="AT1834" s="10" t="str">
        <f t="shared" si="263"/>
        <v/>
      </c>
      <c r="AU1834" s="20" t="str">
        <f t="shared" si="264"/>
        <v/>
      </c>
      <c r="AV1834" s="42">
        <f t="shared" si="265"/>
        <v>1</v>
      </c>
      <c r="AW1834" s="89">
        <f t="shared" si="266"/>
        <v>0</v>
      </c>
      <c r="AX1834" s="168"/>
      <c r="AY1834" s="60"/>
      <c r="AZ1834" s="61"/>
      <c r="BB1834" s="61" t="str">
        <f>IF(Settings!I1830&lt;&gt;"",Settings!I1830,"")</f>
        <v/>
      </c>
    </row>
    <row r="1835" spans="2:54" x14ac:dyDescent="0.2">
      <c r="B1835" s="13"/>
      <c r="C1835" s="12"/>
      <c r="D1835" s="12"/>
      <c r="E1835" s="12"/>
      <c r="F1835" s="12"/>
      <c r="G1835" s="12"/>
      <c r="H1835" s="12"/>
      <c r="I1835" s="15"/>
      <c r="J1835" s="31"/>
      <c r="K1835" s="180"/>
      <c r="L1835" s="40"/>
      <c r="M1835" s="14"/>
      <c r="N1835" s="16"/>
      <c r="O1835" s="49"/>
      <c r="P1835" s="64"/>
      <c r="Q1835" s="18"/>
      <c r="R1835" s="181">
        <f t="shared" si="258"/>
        <v>0</v>
      </c>
      <c r="S1835" s="181">
        <f t="shared" si="259"/>
        <v>0</v>
      </c>
      <c r="T1835" s="181">
        <f t="shared" si="260"/>
        <v>0</v>
      </c>
      <c r="AQ1835" s="1">
        <f>COUNT(L$11:L1835)</f>
        <v>37</v>
      </c>
      <c r="AR1835" s="43">
        <f t="shared" si="261"/>
        <v>40933</v>
      </c>
      <c r="AS1835" s="44">
        <f t="shared" si="262"/>
        <v>89.120000000000019</v>
      </c>
      <c r="AT1835" s="10" t="str">
        <f t="shared" si="263"/>
        <v/>
      </c>
      <c r="AU1835" s="20" t="str">
        <f t="shared" si="264"/>
        <v/>
      </c>
      <c r="AV1835" s="42">
        <f t="shared" si="265"/>
        <v>1</v>
      </c>
      <c r="AW1835" s="89">
        <f t="shared" si="266"/>
        <v>0</v>
      </c>
      <c r="AX1835" s="168"/>
      <c r="AY1835" s="60"/>
      <c r="AZ1835" s="61"/>
      <c r="BB1835" s="61" t="str">
        <f>IF(Settings!I1831&lt;&gt;"",Settings!I1831,"")</f>
        <v/>
      </c>
    </row>
    <row r="1836" spans="2:54" x14ac:dyDescent="0.2">
      <c r="B1836" s="13"/>
      <c r="C1836" s="12"/>
      <c r="D1836" s="12"/>
      <c r="E1836" s="12"/>
      <c r="F1836" s="12"/>
      <c r="G1836" s="12"/>
      <c r="H1836" s="12"/>
      <c r="I1836" s="15"/>
      <c r="J1836" s="31"/>
      <c r="K1836" s="180"/>
      <c r="L1836" s="40"/>
      <c r="M1836" s="14"/>
      <c r="N1836" s="16"/>
      <c r="O1836" s="49"/>
      <c r="P1836" s="64"/>
      <c r="Q1836" s="18"/>
      <c r="R1836" s="181">
        <f t="shared" si="258"/>
        <v>0</v>
      </c>
      <c r="S1836" s="181">
        <f t="shared" si="259"/>
        <v>0</v>
      </c>
      <c r="T1836" s="181">
        <f t="shared" si="260"/>
        <v>0</v>
      </c>
      <c r="AQ1836" s="1">
        <f>COUNT(L$11:L1836)</f>
        <v>37</v>
      </c>
      <c r="AR1836" s="43">
        <f t="shared" si="261"/>
        <v>40933</v>
      </c>
      <c r="AS1836" s="44">
        <f t="shared" si="262"/>
        <v>89.120000000000019</v>
      </c>
      <c r="AT1836" s="10" t="str">
        <f t="shared" si="263"/>
        <v/>
      </c>
      <c r="AU1836" s="20" t="str">
        <f t="shared" si="264"/>
        <v/>
      </c>
      <c r="AV1836" s="42">
        <f t="shared" si="265"/>
        <v>1</v>
      </c>
      <c r="AW1836" s="89">
        <f t="shared" si="266"/>
        <v>0</v>
      </c>
      <c r="AX1836" s="168"/>
      <c r="AY1836" s="60"/>
      <c r="AZ1836" s="61"/>
      <c r="BB1836" s="61" t="str">
        <f>IF(Settings!I1832&lt;&gt;"",Settings!I1832,"")</f>
        <v/>
      </c>
    </row>
    <row r="1837" spans="2:54" x14ac:dyDescent="0.2">
      <c r="B1837" s="13"/>
      <c r="C1837" s="12"/>
      <c r="D1837" s="12"/>
      <c r="E1837" s="12"/>
      <c r="F1837" s="12"/>
      <c r="G1837" s="12"/>
      <c r="H1837" s="12"/>
      <c r="I1837" s="15"/>
      <c r="J1837" s="31"/>
      <c r="K1837" s="180"/>
      <c r="L1837" s="40"/>
      <c r="M1837" s="14"/>
      <c r="N1837" s="16"/>
      <c r="O1837" s="49"/>
      <c r="P1837" s="64"/>
      <c r="Q1837" s="18"/>
      <c r="R1837" s="181">
        <f t="shared" si="258"/>
        <v>0</v>
      </c>
      <c r="S1837" s="181">
        <f t="shared" si="259"/>
        <v>0</v>
      </c>
      <c r="T1837" s="181">
        <f t="shared" si="260"/>
        <v>0</v>
      </c>
      <c r="AQ1837" s="1">
        <f>COUNT(L$11:L1837)</f>
        <v>37</v>
      </c>
      <c r="AR1837" s="43">
        <f t="shared" si="261"/>
        <v>40933</v>
      </c>
      <c r="AS1837" s="44">
        <f t="shared" si="262"/>
        <v>89.120000000000019</v>
      </c>
      <c r="AT1837" s="10" t="str">
        <f t="shared" si="263"/>
        <v/>
      </c>
      <c r="AU1837" s="20" t="str">
        <f t="shared" si="264"/>
        <v/>
      </c>
      <c r="AV1837" s="42">
        <f t="shared" si="265"/>
        <v>1</v>
      </c>
      <c r="AW1837" s="89">
        <f t="shared" si="266"/>
        <v>0</v>
      </c>
      <c r="AX1837" s="168"/>
      <c r="AY1837" s="60"/>
      <c r="AZ1837" s="61"/>
      <c r="BB1837" s="61" t="str">
        <f>IF(Settings!I1833&lt;&gt;"",Settings!I1833,"")</f>
        <v/>
      </c>
    </row>
    <row r="1838" spans="2:54" x14ac:dyDescent="0.2">
      <c r="B1838" s="13"/>
      <c r="C1838" s="12"/>
      <c r="D1838" s="12"/>
      <c r="E1838" s="12"/>
      <c r="F1838" s="12"/>
      <c r="G1838" s="12"/>
      <c r="H1838" s="12"/>
      <c r="I1838" s="15"/>
      <c r="J1838" s="31"/>
      <c r="K1838" s="180"/>
      <c r="L1838" s="40"/>
      <c r="M1838" s="14"/>
      <c r="N1838" s="16"/>
      <c r="O1838" s="49"/>
      <c r="P1838" s="64"/>
      <c r="Q1838" s="18"/>
      <c r="R1838" s="181">
        <f t="shared" si="258"/>
        <v>0</v>
      </c>
      <c r="S1838" s="181">
        <f t="shared" si="259"/>
        <v>0</v>
      </c>
      <c r="T1838" s="181">
        <f t="shared" si="260"/>
        <v>0</v>
      </c>
      <c r="AQ1838" s="1">
        <f>COUNT(L$11:L1838)</f>
        <v>37</v>
      </c>
      <c r="AR1838" s="43">
        <f t="shared" si="261"/>
        <v>40933</v>
      </c>
      <c r="AS1838" s="44">
        <f t="shared" si="262"/>
        <v>89.120000000000019</v>
      </c>
      <c r="AT1838" s="10" t="str">
        <f t="shared" si="263"/>
        <v/>
      </c>
      <c r="AU1838" s="20" t="str">
        <f t="shared" si="264"/>
        <v/>
      </c>
      <c r="AV1838" s="42">
        <f t="shared" si="265"/>
        <v>1</v>
      </c>
      <c r="AW1838" s="89">
        <f t="shared" si="266"/>
        <v>0</v>
      </c>
      <c r="AX1838" s="168"/>
      <c r="AY1838" s="60"/>
      <c r="AZ1838" s="61"/>
      <c r="BB1838" s="61" t="str">
        <f>IF(Settings!I1834&lt;&gt;"",Settings!I1834,"")</f>
        <v/>
      </c>
    </row>
    <row r="1839" spans="2:54" x14ac:dyDescent="0.2">
      <c r="B1839" s="13"/>
      <c r="C1839" s="12"/>
      <c r="D1839" s="12"/>
      <c r="E1839" s="12"/>
      <c r="F1839" s="12"/>
      <c r="G1839" s="12"/>
      <c r="H1839" s="12"/>
      <c r="I1839" s="15"/>
      <c r="J1839" s="31"/>
      <c r="K1839" s="180"/>
      <c r="L1839" s="40"/>
      <c r="M1839" s="14"/>
      <c r="N1839" s="16"/>
      <c r="O1839" s="49"/>
      <c r="P1839" s="64"/>
      <c r="Q1839" s="18"/>
      <c r="R1839" s="181">
        <f t="shared" si="258"/>
        <v>0</v>
      </c>
      <c r="S1839" s="181">
        <f t="shared" si="259"/>
        <v>0</v>
      </c>
      <c r="T1839" s="181">
        <f t="shared" si="260"/>
        <v>0</v>
      </c>
      <c r="AQ1839" s="1">
        <f>COUNT(L$11:L1839)</f>
        <v>37</v>
      </c>
      <c r="AR1839" s="43">
        <f t="shared" si="261"/>
        <v>40933</v>
      </c>
      <c r="AS1839" s="44">
        <f t="shared" si="262"/>
        <v>89.120000000000019</v>
      </c>
      <c r="AT1839" s="10" t="str">
        <f t="shared" si="263"/>
        <v/>
      </c>
      <c r="AU1839" s="20" t="str">
        <f t="shared" si="264"/>
        <v/>
      </c>
      <c r="AV1839" s="42">
        <f t="shared" si="265"/>
        <v>1</v>
      </c>
      <c r="AW1839" s="89">
        <f t="shared" si="266"/>
        <v>0</v>
      </c>
      <c r="AX1839" s="168"/>
      <c r="AY1839" s="60"/>
      <c r="AZ1839" s="61"/>
      <c r="BB1839" s="61" t="str">
        <f>IF(Settings!I1835&lt;&gt;"",Settings!I1835,"")</f>
        <v/>
      </c>
    </row>
    <row r="1840" spans="2:54" x14ac:dyDescent="0.2">
      <c r="B1840" s="13"/>
      <c r="C1840" s="12"/>
      <c r="D1840" s="12"/>
      <c r="E1840" s="12"/>
      <c r="F1840" s="12"/>
      <c r="G1840" s="12"/>
      <c r="H1840" s="12"/>
      <c r="I1840" s="15"/>
      <c r="J1840" s="31"/>
      <c r="K1840" s="180"/>
      <c r="L1840" s="40"/>
      <c r="M1840" s="14"/>
      <c r="N1840" s="16"/>
      <c r="O1840" s="49"/>
      <c r="P1840" s="64"/>
      <c r="Q1840" s="18"/>
      <c r="R1840" s="181">
        <f t="shared" si="258"/>
        <v>0</v>
      </c>
      <c r="S1840" s="181">
        <f t="shared" si="259"/>
        <v>0</v>
      </c>
      <c r="T1840" s="181">
        <f t="shared" si="260"/>
        <v>0</v>
      </c>
      <c r="AQ1840" s="1">
        <f>COUNT(L$11:L1840)</f>
        <v>37</v>
      </c>
      <c r="AR1840" s="43">
        <f t="shared" si="261"/>
        <v>40933</v>
      </c>
      <c r="AS1840" s="44">
        <f t="shared" si="262"/>
        <v>89.120000000000019</v>
      </c>
      <c r="AT1840" s="10" t="str">
        <f t="shared" si="263"/>
        <v/>
      </c>
      <c r="AU1840" s="20" t="str">
        <f t="shared" si="264"/>
        <v/>
      </c>
      <c r="AV1840" s="42">
        <f t="shared" si="265"/>
        <v>1</v>
      </c>
      <c r="AW1840" s="89">
        <f t="shared" si="266"/>
        <v>0</v>
      </c>
      <c r="AX1840" s="168"/>
      <c r="AY1840" s="60"/>
      <c r="AZ1840" s="61"/>
      <c r="BB1840" s="61" t="str">
        <f>IF(Settings!I1836&lt;&gt;"",Settings!I1836,"")</f>
        <v/>
      </c>
    </row>
    <row r="1841" spans="2:54" x14ac:dyDescent="0.2">
      <c r="B1841" s="13"/>
      <c r="C1841" s="12"/>
      <c r="D1841" s="12"/>
      <c r="E1841" s="12"/>
      <c r="F1841" s="12"/>
      <c r="G1841" s="12"/>
      <c r="H1841" s="12"/>
      <c r="I1841" s="15"/>
      <c r="J1841" s="31"/>
      <c r="K1841" s="180"/>
      <c r="L1841" s="40"/>
      <c r="M1841" s="14"/>
      <c r="N1841" s="16"/>
      <c r="O1841" s="49"/>
      <c r="P1841" s="64"/>
      <c r="Q1841" s="18"/>
      <c r="R1841" s="181">
        <f t="shared" si="258"/>
        <v>0</v>
      </c>
      <c r="S1841" s="181">
        <f t="shared" si="259"/>
        <v>0</v>
      </c>
      <c r="T1841" s="181">
        <f t="shared" si="260"/>
        <v>0</v>
      </c>
      <c r="AQ1841" s="1">
        <f>COUNT(L$11:L1841)</f>
        <v>37</v>
      </c>
      <c r="AR1841" s="43">
        <f t="shared" si="261"/>
        <v>40933</v>
      </c>
      <c r="AS1841" s="44">
        <f t="shared" si="262"/>
        <v>89.120000000000019</v>
      </c>
      <c r="AT1841" s="10" t="str">
        <f t="shared" si="263"/>
        <v/>
      </c>
      <c r="AU1841" s="20" t="str">
        <f t="shared" si="264"/>
        <v/>
      </c>
      <c r="AV1841" s="42">
        <f t="shared" si="265"/>
        <v>1</v>
      </c>
      <c r="AW1841" s="89">
        <f t="shared" si="266"/>
        <v>0</v>
      </c>
      <c r="AX1841" s="168"/>
      <c r="AY1841" s="60"/>
      <c r="AZ1841" s="61"/>
      <c r="BB1841" s="61" t="str">
        <f>IF(Settings!I1837&lt;&gt;"",Settings!I1837,"")</f>
        <v/>
      </c>
    </row>
    <row r="1842" spans="2:54" x14ac:dyDescent="0.2">
      <c r="B1842" s="13"/>
      <c r="C1842" s="12"/>
      <c r="D1842" s="12"/>
      <c r="E1842" s="12"/>
      <c r="F1842" s="12"/>
      <c r="G1842" s="12"/>
      <c r="H1842" s="12"/>
      <c r="I1842" s="15"/>
      <c r="J1842" s="31"/>
      <c r="K1842" s="180"/>
      <c r="L1842" s="40"/>
      <c r="M1842" s="14"/>
      <c r="N1842" s="16"/>
      <c r="O1842" s="49"/>
      <c r="P1842" s="64"/>
      <c r="Q1842" s="18"/>
      <c r="R1842" s="181">
        <f t="shared" si="258"/>
        <v>0</v>
      </c>
      <c r="S1842" s="181">
        <f t="shared" si="259"/>
        <v>0</v>
      </c>
      <c r="T1842" s="181">
        <f t="shared" si="260"/>
        <v>0</v>
      </c>
      <c r="AQ1842" s="1">
        <f>COUNT(L$11:L1842)</f>
        <v>37</v>
      </c>
      <c r="AR1842" s="43">
        <f t="shared" si="261"/>
        <v>40933</v>
      </c>
      <c r="AS1842" s="44">
        <f t="shared" si="262"/>
        <v>89.120000000000019</v>
      </c>
      <c r="AT1842" s="10" t="str">
        <f t="shared" si="263"/>
        <v/>
      </c>
      <c r="AU1842" s="20" t="str">
        <f t="shared" si="264"/>
        <v/>
      </c>
      <c r="AV1842" s="42">
        <f t="shared" si="265"/>
        <v>1</v>
      </c>
      <c r="AW1842" s="89">
        <f t="shared" si="266"/>
        <v>0</v>
      </c>
      <c r="AX1842" s="168"/>
      <c r="AY1842" s="60"/>
      <c r="AZ1842" s="61"/>
      <c r="BB1842" s="61" t="str">
        <f>IF(Settings!I1838&lt;&gt;"",Settings!I1838,"")</f>
        <v/>
      </c>
    </row>
    <row r="1843" spans="2:54" x14ac:dyDescent="0.2">
      <c r="B1843" s="13"/>
      <c r="C1843" s="12"/>
      <c r="D1843" s="12"/>
      <c r="E1843" s="12"/>
      <c r="F1843" s="12"/>
      <c r="G1843" s="12"/>
      <c r="H1843" s="12"/>
      <c r="I1843" s="15"/>
      <c r="J1843" s="31"/>
      <c r="K1843" s="180"/>
      <c r="L1843" s="40"/>
      <c r="M1843" s="14"/>
      <c r="N1843" s="16"/>
      <c r="O1843" s="49"/>
      <c r="P1843" s="64"/>
      <c r="Q1843" s="18"/>
      <c r="R1843" s="181">
        <f t="shared" si="258"/>
        <v>0</v>
      </c>
      <c r="S1843" s="181">
        <f t="shared" si="259"/>
        <v>0</v>
      </c>
      <c r="T1843" s="181">
        <f t="shared" si="260"/>
        <v>0</v>
      </c>
      <c r="AQ1843" s="1">
        <f>COUNT(L$11:L1843)</f>
        <v>37</v>
      </c>
      <c r="AR1843" s="43">
        <f t="shared" si="261"/>
        <v>40933</v>
      </c>
      <c r="AS1843" s="44">
        <f t="shared" si="262"/>
        <v>89.120000000000019</v>
      </c>
      <c r="AT1843" s="10" t="str">
        <f t="shared" si="263"/>
        <v/>
      </c>
      <c r="AU1843" s="20" t="str">
        <f t="shared" si="264"/>
        <v/>
      </c>
      <c r="AV1843" s="42">
        <f t="shared" si="265"/>
        <v>1</v>
      </c>
      <c r="AW1843" s="89">
        <f t="shared" si="266"/>
        <v>0</v>
      </c>
      <c r="AX1843" s="168"/>
      <c r="AY1843" s="60"/>
      <c r="AZ1843" s="61"/>
      <c r="BB1843" s="61" t="str">
        <f>IF(Settings!I1839&lt;&gt;"",Settings!I1839,"")</f>
        <v/>
      </c>
    </row>
    <row r="1844" spans="2:54" x14ac:dyDescent="0.2">
      <c r="B1844" s="13"/>
      <c r="C1844" s="12"/>
      <c r="D1844" s="12"/>
      <c r="E1844" s="12"/>
      <c r="F1844" s="12"/>
      <c r="G1844" s="12"/>
      <c r="H1844" s="12"/>
      <c r="I1844" s="15"/>
      <c r="J1844" s="31"/>
      <c r="K1844" s="180"/>
      <c r="L1844" s="40"/>
      <c r="M1844" s="14"/>
      <c r="N1844" s="16"/>
      <c r="O1844" s="49"/>
      <c r="P1844" s="64"/>
      <c r="Q1844" s="18"/>
      <c r="R1844" s="181">
        <f t="shared" si="258"/>
        <v>0</v>
      </c>
      <c r="S1844" s="181">
        <f t="shared" si="259"/>
        <v>0</v>
      </c>
      <c r="T1844" s="181">
        <f t="shared" si="260"/>
        <v>0</v>
      </c>
      <c r="AQ1844" s="1">
        <f>COUNT(L$11:L1844)</f>
        <v>37</v>
      </c>
      <c r="AR1844" s="43">
        <f t="shared" si="261"/>
        <v>40933</v>
      </c>
      <c r="AS1844" s="44">
        <f t="shared" si="262"/>
        <v>89.120000000000019</v>
      </c>
      <c r="AT1844" s="10" t="str">
        <f t="shared" si="263"/>
        <v/>
      </c>
      <c r="AU1844" s="20" t="str">
        <f t="shared" si="264"/>
        <v/>
      </c>
      <c r="AV1844" s="42">
        <f t="shared" si="265"/>
        <v>1</v>
      </c>
      <c r="AW1844" s="89">
        <f t="shared" si="266"/>
        <v>0</v>
      </c>
      <c r="AX1844" s="168"/>
      <c r="AY1844" s="60"/>
      <c r="AZ1844" s="61"/>
      <c r="BB1844" s="61" t="str">
        <f>IF(Settings!I1840&lt;&gt;"",Settings!I1840,"")</f>
        <v/>
      </c>
    </row>
    <row r="1845" spans="2:54" x14ac:dyDescent="0.2">
      <c r="B1845" s="13"/>
      <c r="C1845" s="12"/>
      <c r="D1845" s="12"/>
      <c r="E1845" s="12"/>
      <c r="F1845" s="12"/>
      <c r="G1845" s="12"/>
      <c r="H1845" s="12"/>
      <c r="I1845" s="15"/>
      <c r="J1845" s="31"/>
      <c r="K1845" s="180"/>
      <c r="L1845" s="40"/>
      <c r="M1845" s="14"/>
      <c r="N1845" s="16"/>
      <c r="O1845" s="49"/>
      <c r="P1845" s="64"/>
      <c r="Q1845" s="18"/>
      <c r="R1845" s="181">
        <f t="shared" si="258"/>
        <v>0</v>
      </c>
      <c r="S1845" s="181">
        <f t="shared" si="259"/>
        <v>0</v>
      </c>
      <c r="T1845" s="181">
        <f t="shared" si="260"/>
        <v>0</v>
      </c>
      <c r="AQ1845" s="1">
        <f>COUNT(L$11:L1845)</f>
        <v>37</v>
      </c>
      <c r="AR1845" s="43">
        <f t="shared" si="261"/>
        <v>40933</v>
      </c>
      <c r="AS1845" s="44">
        <f t="shared" si="262"/>
        <v>89.120000000000019</v>
      </c>
      <c r="AT1845" s="10" t="str">
        <f t="shared" si="263"/>
        <v/>
      </c>
      <c r="AU1845" s="20" t="str">
        <f t="shared" si="264"/>
        <v/>
      </c>
      <c r="AV1845" s="42">
        <f t="shared" si="265"/>
        <v>1</v>
      </c>
      <c r="AW1845" s="89">
        <f t="shared" si="266"/>
        <v>0</v>
      </c>
      <c r="AX1845" s="168"/>
      <c r="AY1845" s="60"/>
      <c r="AZ1845" s="61"/>
      <c r="BB1845" s="61" t="str">
        <f>IF(Settings!I1841&lt;&gt;"",Settings!I1841,"")</f>
        <v/>
      </c>
    </row>
    <row r="1846" spans="2:54" x14ac:dyDescent="0.2">
      <c r="B1846" s="13"/>
      <c r="C1846" s="12"/>
      <c r="D1846" s="12"/>
      <c r="E1846" s="12"/>
      <c r="F1846" s="12"/>
      <c r="G1846" s="12"/>
      <c r="H1846" s="12"/>
      <c r="I1846" s="15"/>
      <c r="J1846" s="31"/>
      <c r="K1846" s="180"/>
      <c r="L1846" s="40"/>
      <c r="M1846" s="14"/>
      <c r="N1846" s="16"/>
      <c r="O1846" s="49"/>
      <c r="P1846" s="64"/>
      <c r="Q1846" s="18"/>
      <c r="R1846" s="181">
        <f t="shared" si="258"/>
        <v>0</v>
      </c>
      <c r="S1846" s="181">
        <f t="shared" si="259"/>
        <v>0</v>
      </c>
      <c r="T1846" s="181">
        <f t="shared" si="260"/>
        <v>0</v>
      </c>
      <c r="AQ1846" s="1">
        <f>COUNT(L$11:L1846)</f>
        <v>37</v>
      </c>
      <c r="AR1846" s="43">
        <f t="shared" si="261"/>
        <v>40933</v>
      </c>
      <c r="AS1846" s="44">
        <f t="shared" si="262"/>
        <v>89.120000000000019</v>
      </c>
      <c r="AT1846" s="10" t="str">
        <f t="shared" si="263"/>
        <v/>
      </c>
      <c r="AU1846" s="20" t="str">
        <f t="shared" si="264"/>
        <v/>
      </c>
      <c r="AV1846" s="42">
        <f t="shared" si="265"/>
        <v>1</v>
      </c>
      <c r="AW1846" s="89">
        <f t="shared" si="266"/>
        <v>0</v>
      </c>
      <c r="AX1846" s="168"/>
      <c r="AY1846" s="60"/>
      <c r="AZ1846" s="61"/>
      <c r="BB1846" s="61" t="str">
        <f>IF(Settings!I1842&lt;&gt;"",Settings!I1842,"")</f>
        <v/>
      </c>
    </row>
    <row r="1847" spans="2:54" x14ac:dyDescent="0.2">
      <c r="B1847" s="13"/>
      <c r="C1847" s="12"/>
      <c r="D1847" s="12"/>
      <c r="E1847" s="12"/>
      <c r="F1847" s="12"/>
      <c r="G1847" s="12"/>
      <c r="H1847" s="12"/>
      <c r="I1847" s="15"/>
      <c r="J1847" s="31"/>
      <c r="K1847" s="180"/>
      <c r="L1847" s="40"/>
      <c r="M1847" s="14"/>
      <c r="N1847" s="16"/>
      <c r="O1847" s="49"/>
      <c r="P1847" s="64"/>
      <c r="Q1847" s="18"/>
      <c r="R1847" s="181">
        <f t="shared" si="258"/>
        <v>0</v>
      </c>
      <c r="S1847" s="181">
        <f t="shared" si="259"/>
        <v>0</v>
      </c>
      <c r="T1847" s="181">
        <f t="shared" si="260"/>
        <v>0</v>
      </c>
      <c r="AQ1847" s="1">
        <f>COUNT(L$11:L1847)</f>
        <v>37</v>
      </c>
      <c r="AR1847" s="43">
        <f t="shared" si="261"/>
        <v>40933</v>
      </c>
      <c r="AS1847" s="44">
        <f t="shared" si="262"/>
        <v>89.120000000000019</v>
      </c>
      <c r="AT1847" s="10" t="str">
        <f t="shared" si="263"/>
        <v/>
      </c>
      <c r="AU1847" s="20" t="str">
        <f t="shared" si="264"/>
        <v/>
      </c>
      <c r="AV1847" s="42">
        <f t="shared" si="265"/>
        <v>1</v>
      </c>
      <c r="AW1847" s="89">
        <f t="shared" si="266"/>
        <v>0</v>
      </c>
      <c r="AX1847" s="168"/>
      <c r="AY1847" s="60"/>
      <c r="AZ1847" s="61"/>
      <c r="BB1847" s="61" t="str">
        <f>IF(Settings!I1843&lt;&gt;"",Settings!I1843,"")</f>
        <v/>
      </c>
    </row>
    <row r="1848" spans="2:54" x14ac:dyDescent="0.2">
      <c r="B1848" s="13"/>
      <c r="C1848" s="12"/>
      <c r="D1848" s="12"/>
      <c r="E1848" s="12"/>
      <c r="F1848" s="12"/>
      <c r="G1848" s="12"/>
      <c r="H1848" s="12"/>
      <c r="I1848" s="15"/>
      <c r="J1848" s="31"/>
      <c r="K1848" s="180"/>
      <c r="L1848" s="40"/>
      <c r="M1848" s="14"/>
      <c r="N1848" s="16"/>
      <c r="O1848" s="49"/>
      <c r="P1848" s="64"/>
      <c r="Q1848" s="18"/>
      <c r="R1848" s="181">
        <f t="shared" si="258"/>
        <v>0</v>
      </c>
      <c r="S1848" s="181">
        <f t="shared" si="259"/>
        <v>0</v>
      </c>
      <c r="T1848" s="181">
        <f t="shared" si="260"/>
        <v>0</v>
      </c>
      <c r="AQ1848" s="1">
        <f>COUNT(L$11:L1848)</f>
        <v>37</v>
      </c>
      <c r="AR1848" s="43">
        <f t="shared" si="261"/>
        <v>40933</v>
      </c>
      <c r="AS1848" s="44">
        <f t="shared" si="262"/>
        <v>89.120000000000019</v>
      </c>
      <c r="AT1848" s="10" t="str">
        <f t="shared" si="263"/>
        <v/>
      </c>
      <c r="AU1848" s="20" t="str">
        <f t="shared" si="264"/>
        <v/>
      </c>
      <c r="AV1848" s="42">
        <f t="shared" si="265"/>
        <v>1</v>
      </c>
      <c r="AW1848" s="89">
        <f t="shared" si="266"/>
        <v>0</v>
      </c>
      <c r="AX1848" s="168"/>
      <c r="AY1848" s="60"/>
      <c r="AZ1848" s="61"/>
      <c r="BB1848" s="61" t="str">
        <f>IF(Settings!I1844&lt;&gt;"",Settings!I1844,"")</f>
        <v/>
      </c>
    </row>
    <row r="1849" spans="2:54" x14ac:dyDescent="0.2">
      <c r="B1849" s="13"/>
      <c r="C1849" s="12"/>
      <c r="D1849" s="12"/>
      <c r="E1849" s="12"/>
      <c r="F1849" s="12"/>
      <c r="G1849" s="12"/>
      <c r="H1849" s="12"/>
      <c r="I1849" s="15"/>
      <c r="J1849" s="31"/>
      <c r="K1849" s="180"/>
      <c r="L1849" s="40"/>
      <c r="M1849" s="14"/>
      <c r="N1849" s="16"/>
      <c r="O1849" s="49"/>
      <c r="P1849" s="64"/>
      <c r="Q1849" s="18"/>
      <c r="R1849" s="181">
        <f t="shared" si="258"/>
        <v>0</v>
      </c>
      <c r="S1849" s="181">
        <f t="shared" si="259"/>
        <v>0</v>
      </c>
      <c r="T1849" s="181">
        <f t="shared" si="260"/>
        <v>0</v>
      </c>
      <c r="AQ1849" s="1">
        <f>COUNT(L$11:L1849)</f>
        <v>37</v>
      </c>
      <c r="AR1849" s="43">
        <f t="shared" si="261"/>
        <v>40933</v>
      </c>
      <c r="AS1849" s="44">
        <f t="shared" si="262"/>
        <v>89.120000000000019</v>
      </c>
      <c r="AT1849" s="10" t="str">
        <f t="shared" si="263"/>
        <v/>
      </c>
      <c r="AU1849" s="20" t="str">
        <f t="shared" si="264"/>
        <v/>
      </c>
      <c r="AV1849" s="42">
        <f t="shared" si="265"/>
        <v>1</v>
      </c>
      <c r="AW1849" s="89">
        <f t="shared" si="266"/>
        <v>0</v>
      </c>
      <c r="AX1849" s="168"/>
      <c r="AY1849" s="60"/>
      <c r="AZ1849" s="61"/>
      <c r="BB1849" s="61" t="str">
        <f>IF(Settings!I1845&lt;&gt;"",Settings!I1845,"")</f>
        <v/>
      </c>
    </row>
    <row r="1850" spans="2:54" x14ac:dyDescent="0.2">
      <c r="B1850" s="13"/>
      <c r="C1850" s="12"/>
      <c r="D1850" s="12"/>
      <c r="E1850" s="12"/>
      <c r="F1850" s="12"/>
      <c r="G1850" s="12"/>
      <c r="H1850" s="12"/>
      <c r="I1850" s="15"/>
      <c r="J1850" s="31"/>
      <c r="K1850" s="180"/>
      <c r="L1850" s="40"/>
      <c r="M1850" s="14"/>
      <c r="N1850" s="16"/>
      <c r="O1850" s="49"/>
      <c r="P1850" s="64"/>
      <c r="Q1850" s="18"/>
      <c r="R1850" s="181">
        <f t="shared" si="258"/>
        <v>0</v>
      </c>
      <c r="S1850" s="181">
        <f t="shared" si="259"/>
        <v>0</v>
      </c>
      <c r="T1850" s="181">
        <f t="shared" si="260"/>
        <v>0</v>
      </c>
      <c r="AQ1850" s="1">
        <f>COUNT(L$11:L1850)</f>
        <v>37</v>
      </c>
      <c r="AR1850" s="43">
        <f t="shared" si="261"/>
        <v>40933</v>
      </c>
      <c r="AS1850" s="44">
        <f t="shared" si="262"/>
        <v>89.120000000000019</v>
      </c>
      <c r="AT1850" s="10" t="str">
        <f t="shared" si="263"/>
        <v/>
      </c>
      <c r="AU1850" s="20" t="str">
        <f t="shared" si="264"/>
        <v/>
      </c>
      <c r="AV1850" s="42">
        <f t="shared" si="265"/>
        <v>1</v>
      </c>
      <c r="AW1850" s="89">
        <f t="shared" si="266"/>
        <v>0</v>
      </c>
      <c r="AX1850" s="168"/>
      <c r="AY1850" s="60"/>
      <c r="AZ1850" s="61"/>
      <c r="BB1850" s="61" t="str">
        <f>IF(Settings!I1846&lt;&gt;"",Settings!I1846,"")</f>
        <v/>
      </c>
    </row>
    <row r="1851" spans="2:54" x14ac:dyDescent="0.2">
      <c r="B1851" s="13"/>
      <c r="C1851" s="12"/>
      <c r="D1851" s="12"/>
      <c r="E1851" s="12"/>
      <c r="F1851" s="12"/>
      <c r="G1851" s="12"/>
      <c r="H1851" s="12"/>
      <c r="I1851" s="15"/>
      <c r="J1851" s="31"/>
      <c r="K1851" s="180"/>
      <c r="L1851" s="40"/>
      <c r="M1851" s="14"/>
      <c r="N1851" s="16"/>
      <c r="O1851" s="49"/>
      <c r="P1851" s="64"/>
      <c r="Q1851" s="18"/>
      <c r="R1851" s="181">
        <f t="shared" si="258"/>
        <v>0</v>
      </c>
      <c r="S1851" s="181">
        <f t="shared" si="259"/>
        <v>0</v>
      </c>
      <c r="T1851" s="181">
        <f t="shared" si="260"/>
        <v>0</v>
      </c>
      <c r="AQ1851" s="1">
        <f>COUNT(L$11:L1851)</f>
        <v>37</v>
      </c>
      <c r="AR1851" s="43">
        <f t="shared" si="261"/>
        <v>40933</v>
      </c>
      <c r="AS1851" s="44">
        <f t="shared" si="262"/>
        <v>89.120000000000019</v>
      </c>
      <c r="AT1851" s="10" t="str">
        <f t="shared" si="263"/>
        <v/>
      </c>
      <c r="AU1851" s="20" t="str">
        <f t="shared" si="264"/>
        <v/>
      </c>
      <c r="AV1851" s="42">
        <f t="shared" si="265"/>
        <v>1</v>
      </c>
      <c r="AW1851" s="89">
        <f t="shared" si="266"/>
        <v>0</v>
      </c>
      <c r="AX1851" s="168"/>
      <c r="AY1851" s="60"/>
      <c r="AZ1851" s="61"/>
      <c r="BB1851" s="61" t="str">
        <f>IF(Settings!I1847&lt;&gt;"",Settings!I1847,"")</f>
        <v/>
      </c>
    </row>
    <row r="1852" spans="2:54" x14ac:dyDescent="0.2">
      <c r="B1852" s="13"/>
      <c r="C1852" s="12"/>
      <c r="D1852" s="12"/>
      <c r="E1852" s="12"/>
      <c r="F1852" s="12"/>
      <c r="G1852" s="12"/>
      <c r="H1852" s="12"/>
      <c r="I1852" s="15"/>
      <c r="J1852" s="31"/>
      <c r="K1852" s="180"/>
      <c r="L1852" s="40"/>
      <c r="M1852" s="14"/>
      <c r="N1852" s="16"/>
      <c r="O1852" s="49"/>
      <c r="P1852" s="64"/>
      <c r="Q1852" s="18"/>
      <c r="R1852" s="181">
        <f t="shared" si="258"/>
        <v>0</v>
      </c>
      <c r="S1852" s="181">
        <f t="shared" si="259"/>
        <v>0</v>
      </c>
      <c r="T1852" s="181">
        <f t="shared" si="260"/>
        <v>0</v>
      </c>
      <c r="AQ1852" s="1">
        <f>COUNT(L$11:L1852)</f>
        <v>37</v>
      </c>
      <c r="AR1852" s="43">
        <f t="shared" si="261"/>
        <v>40933</v>
      </c>
      <c r="AS1852" s="44">
        <f t="shared" si="262"/>
        <v>89.120000000000019</v>
      </c>
      <c r="AT1852" s="10" t="str">
        <f t="shared" si="263"/>
        <v/>
      </c>
      <c r="AU1852" s="20" t="str">
        <f t="shared" si="264"/>
        <v/>
      </c>
      <c r="AV1852" s="42">
        <f t="shared" si="265"/>
        <v>1</v>
      </c>
      <c r="AW1852" s="89">
        <f t="shared" si="266"/>
        <v>0</v>
      </c>
      <c r="AX1852" s="168"/>
      <c r="AY1852" s="60"/>
      <c r="AZ1852" s="61"/>
      <c r="BB1852" s="61" t="str">
        <f>IF(Settings!I1848&lt;&gt;"",Settings!I1848,"")</f>
        <v/>
      </c>
    </row>
    <row r="1853" spans="2:54" x14ac:dyDescent="0.2">
      <c r="B1853" s="13"/>
      <c r="C1853" s="12"/>
      <c r="D1853" s="12"/>
      <c r="E1853" s="12"/>
      <c r="F1853" s="12"/>
      <c r="G1853" s="12"/>
      <c r="H1853" s="12"/>
      <c r="I1853" s="15"/>
      <c r="J1853" s="31"/>
      <c r="K1853" s="180"/>
      <c r="L1853" s="40"/>
      <c r="M1853" s="14"/>
      <c r="N1853" s="16"/>
      <c r="O1853" s="49"/>
      <c r="P1853" s="64"/>
      <c r="Q1853" s="18"/>
      <c r="R1853" s="181">
        <f t="shared" si="258"/>
        <v>0</v>
      </c>
      <c r="S1853" s="181">
        <f t="shared" si="259"/>
        <v>0</v>
      </c>
      <c r="T1853" s="181">
        <f t="shared" si="260"/>
        <v>0</v>
      </c>
      <c r="AQ1853" s="1">
        <f>COUNT(L$11:L1853)</f>
        <v>37</v>
      </c>
      <c r="AR1853" s="43">
        <f t="shared" si="261"/>
        <v>40933</v>
      </c>
      <c r="AS1853" s="44">
        <f t="shared" si="262"/>
        <v>89.120000000000019</v>
      </c>
      <c r="AT1853" s="10" t="str">
        <f t="shared" si="263"/>
        <v/>
      </c>
      <c r="AU1853" s="20" t="str">
        <f t="shared" si="264"/>
        <v/>
      </c>
      <c r="AV1853" s="42">
        <f t="shared" si="265"/>
        <v>1</v>
      </c>
      <c r="AW1853" s="89">
        <f t="shared" si="266"/>
        <v>0</v>
      </c>
      <c r="AX1853" s="168"/>
      <c r="AY1853" s="60"/>
      <c r="AZ1853" s="61"/>
      <c r="BB1853" s="61" t="str">
        <f>IF(Settings!I1849&lt;&gt;"",Settings!I1849,"")</f>
        <v/>
      </c>
    </row>
    <row r="1854" spans="2:54" x14ac:dyDescent="0.2">
      <c r="B1854" s="13"/>
      <c r="C1854" s="12"/>
      <c r="D1854" s="12"/>
      <c r="E1854" s="12"/>
      <c r="F1854" s="12"/>
      <c r="G1854" s="12"/>
      <c r="H1854" s="12"/>
      <c r="I1854" s="15"/>
      <c r="J1854" s="31"/>
      <c r="K1854" s="180"/>
      <c r="L1854" s="40"/>
      <c r="M1854" s="14"/>
      <c r="N1854" s="16"/>
      <c r="O1854" s="49"/>
      <c r="P1854" s="64"/>
      <c r="Q1854" s="18"/>
      <c r="R1854" s="181">
        <f t="shared" si="258"/>
        <v>0</v>
      </c>
      <c r="S1854" s="181">
        <f t="shared" si="259"/>
        <v>0</v>
      </c>
      <c r="T1854" s="181">
        <f t="shared" si="260"/>
        <v>0</v>
      </c>
      <c r="AQ1854" s="1">
        <f>COUNT(L$11:L1854)</f>
        <v>37</v>
      </c>
      <c r="AR1854" s="43">
        <f t="shared" si="261"/>
        <v>40933</v>
      </c>
      <c r="AS1854" s="44">
        <f t="shared" si="262"/>
        <v>89.120000000000019</v>
      </c>
      <c r="AT1854" s="10" t="str">
        <f t="shared" si="263"/>
        <v/>
      </c>
      <c r="AU1854" s="20" t="str">
        <f t="shared" si="264"/>
        <v/>
      </c>
      <c r="AV1854" s="42">
        <f t="shared" si="265"/>
        <v>1</v>
      </c>
      <c r="AW1854" s="89">
        <f t="shared" si="266"/>
        <v>0</v>
      </c>
      <c r="AX1854" s="168"/>
      <c r="AY1854" s="60"/>
      <c r="AZ1854" s="61"/>
      <c r="BB1854" s="61" t="str">
        <f>IF(Settings!I1850&lt;&gt;"",Settings!I1850,"")</f>
        <v/>
      </c>
    </row>
    <row r="1855" spans="2:54" x14ac:dyDescent="0.2">
      <c r="B1855" s="13"/>
      <c r="C1855" s="12"/>
      <c r="D1855" s="12"/>
      <c r="E1855" s="12"/>
      <c r="F1855" s="12"/>
      <c r="G1855" s="12"/>
      <c r="H1855" s="12"/>
      <c r="I1855" s="15"/>
      <c r="J1855" s="31"/>
      <c r="K1855" s="180"/>
      <c r="L1855" s="40"/>
      <c r="M1855" s="14"/>
      <c r="N1855" s="16"/>
      <c r="O1855" s="49"/>
      <c r="P1855" s="64"/>
      <c r="Q1855" s="18"/>
      <c r="R1855" s="181">
        <f t="shared" si="258"/>
        <v>0</v>
      </c>
      <c r="S1855" s="181">
        <f t="shared" si="259"/>
        <v>0</v>
      </c>
      <c r="T1855" s="181">
        <f t="shared" si="260"/>
        <v>0</v>
      </c>
      <c r="AQ1855" s="1">
        <f>COUNT(L$11:L1855)</f>
        <v>37</v>
      </c>
      <c r="AR1855" s="43">
        <f t="shared" si="261"/>
        <v>40933</v>
      </c>
      <c r="AS1855" s="44">
        <f t="shared" si="262"/>
        <v>89.120000000000019</v>
      </c>
      <c r="AT1855" s="10" t="str">
        <f t="shared" si="263"/>
        <v/>
      </c>
      <c r="AU1855" s="20" t="str">
        <f t="shared" si="264"/>
        <v/>
      </c>
      <c r="AV1855" s="42">
        <f t="shared" si="265"/>
        <v>1</v>
      </c>
      <c r="AW1855" s="89">
        <f t="shared" si="266"/>
        <v>0</v>
      </c>
      <c r="AX1855" s="168"/>
      <c r="AY1855" s="60"/>
      <c r="AZ1855" s="61"/>
      <c r="BB1855" s="61" t="str">
        <f>IF(Settings!I1851&lt;&gt;"",Settings!I1851,"")</f>
        <v/>
      </c>
    </row>
    <row r="1856" spans="2:54" x14ac:dyDescent="0.2">
      <c r="B1856" s="13"/>
      <c r="C1856" s="12"/>
      <c r="D1856" s="12"/>
      <c r="E1856" s="12"/>
      <c r="F1856" s="12"/>
      <c r="G1856" s="12"/>
      <c r="H1856" s="12"/>
      <c r="I1856" s="15"/>
      <c r="J1856" s="31"/>
      <c r="K1856" s="180"/>
      <c r="L1856" s="40"/>
      <c r="M1856" s="14"/>
      <c r="N1856" s="16"/>
      <c r="O1856" s="49"/>
      <c r="P1856" s="64"/>
      <c r="Q1856" s="18"/>
      <c r="R1856" s="181">
        <f t="shared" si="258"/>
        <v>0</v>
      </c>
      <c r="S1856" s="181">
        <f t="shared" si="259"/>
        <v>0</v>
      </c>
      <c r="T1856" s="181">
        <f t="shared" si="260"/>
        <v>0</v>
      </c>
      <c r="AQ1856" s="1">
        <f>COUNT(L$11:L1856)</f>
        <v>37</v>
      </c>
      <c r="AR1856" s="43">
        <f t="shared" si="261"/>
        <v>40933</v>
      </c>
      <c r="AS1856" s="44">
        <f t="shared" si="262"/>
        <v>89.120000000000019</v>
      </c>
      <c r="AT1856" s="10" t="str">
        <f t="shared" si="263"/>
        <v/>
      </c>
      <c r="AU1856" s="20" t="str">
        <f t="shared" si="264"/>
        <v/>
      </c>
      <c r="AV1856" s="42">
        <f t="shared" si="265"/>
        <v>1</v>
      </c>
      <c r="AW1856" s="89">
        <f t="shared" si="266"/>
        <v>0</v>
      </c>
      <c r="AX1856" s="168"/>
      <c r="AY1856" s="60"/>
      <c r="AZ1856" s="61"/>
      <c r="BB1856" s="61" t="str">
        <f>IF(Settings!I1852&lt;&gt;"",Settings!I1852,"")</f>
        <v/>
      </c>
    </row>
    <row r="1857" spans="2:54" x14ac:dyDescent="0.2">
      <c r="B1857" s="13"/>
      <c r="C1857" s="12"/>
      <c r="D1857" s="12"/>
      <c r="E1857" s="12"/>
      <c r="F1857" s="12"/>
      <c r="G1857" s="12"/>
      <c r="H1857" s="12"/>
      <c r="I1857" s="15"/>
      <c r="J1857" s="31"/>
      <c r="K1857" s="180"/>
      <c r="L1857" s="40"/>
      <c r="M1857" s="14"/>
      <c r="N1857" s="16"/>
      <c r="O1857" s="49"/>
      <c r="P1857" s="64"/>
      <c r="Q1857" s="18"/>
      <c r="R1857" s="181">
        <f t="shared" si="258"/>
        <v>0</v>
      </c>
      <c r="S1857" s="181">
        <f t="shared" si="259"/>
        <v>0</v>
      </c>
      <c r="T1857" s="181">
        <f t="shared" si="260"/>
        <v>0</v>
      </c>
      <c r="AQ1857" s="1">
        <f>COUNT(L$11:L1857)</f>
        <v>37</v>
      </c>
      <c r="AR1857" s="43">
        <f t="shared" si="261"/>
        <v>40933</v>
      </c>
      <c r="AS1857" s="44">
        <f t="shared" si="262"/>
        <v>89.120000000000019</v>
      </c>
      <c r="AT1857" s="10" t="str">
        <f t="shared" si="263"/>
        <v/>
      </c>
      <c r="AU1857" s="20" t="str">
        <f t="shared" si="264"/>
        <v/>
      </c>
      <c r="AV1857" s="42">
        <f t="shared" si="265"/>
        <v>1</v>
      </c>
      <c r="AW1857" s="89">
        <f t="shared" si="266"/>
        <v>0</v>
      </c>
      <c r="AX1857" s="168"/>
      <c r="AY1857" s="60"/>
      <c r="AZ1857" s="61"/>
      <c r="BB1857" s="61" t="str">
        <f>IF(Settings!I1853&lt;&gt;"",Settings!I1853,"")</f>
        <v/>
      </c>
    </row>
    <row r="1858" spans="2:54" x14ac:dyDescent="0.2">
      <c r="B1858" s="13"/>
      <c r="C1858" s="12"/>
      <c r="D1858" s="12"/>
      <c r="E1858" s="12"/>
      <c r="F1858" s="12"/>
      <c r="G1858" s="12"/>
      <c r="H1858" s="12"/>
      <c r="I1858" s="15"/>
      <c r="J1858" s="31"/>
      <c r="K1858" s="180"/>
      <c r="L1858" s="40"/>
      <c r="M1858" s="14"/>
      <c r="N1858" s="16"/>
      <c r="O1858" s="49"/>
      <c r="P1858" s="64"/>
      <c r="Q1858" s="18"/>
      <c r="R1858" s="181">
        <f t="shared" si="258"/>
        <v>0</v>
      </c>
      <c r="S1858" s="181">
        <f t="shared" si="259"/>
        <v>0</v>
      </c>
      <c r="T1858" s="181">
        <f t="shared" si="260"/>
        <v>0</v>
      </c>
      <c r="AQ1858" s="1">
        <f>COUNT(L$11:L1858)</f>
        <v>37</v>
      </c>
      <c r="AR1858" s="43">
        <f t="shared" si="261"/>
        <v>40933</v>
      </c>
      <c r="AS1858" s="44">
        <f t="shared" si="262"/>
        <v>89.120000000000019</v>
      </c>
      <c r="AT1858" s="10" t="str">
        <f t="shared" si="263"/>
        <v/>
      </c>
      <c r="AU1858" s="20" t="str">
        <f t="shared" si="264"/>
        <v/>
      </c>
      <c r="AV1858" s="42">
        <f t="shared" si="265"/>
        <v>1</v>
      </c>
      <c r="AW1858" s="89">
        <f t="shared" si="266"/>
        <v>0</v>
      </c>
      <c r="AX1858" s="168"/>
      <c r="AY1858" s="60"/>
      <c r="AZ1858" s="61"/>
      <c r="BB1858" s="61" t="str">
        <f>IF(Settings!I1854&lt;&gt;"",Settings!I1854,"")</f>
        <v/>
      </c>
    </row>
    <row r="1859" spans="2:54" x14ac:dyDescent="0.2">
      <c r="B1859" s="13"/>
      <c r="C1859" s="12"/>
      <c r="D1859" s="12"/>
      <c r="E1859" s="12"/>
      <c r="F1859" s="12"/>
      <c r="G1859" s="12"/>
      <c r="H1859" s="12"/>
      <c r="I1859" s="15"/>
      <c r="J1859" s="31"/>
      <c r="K1859" s="180"/>
      <c r="L1859" s="40"/>
      <c r="M1859" s="14"/>
      <c r="N1859" s="16"/>
      <c r="O1859" s="49"/>
      <c r="P1859" s="64"/>
      <c r="Q1859" s="18"/>
      <c r="R1859" s="181">
        <f t="shared" si="258"/>
        <v>0</v>
      </c>
      <c r="S1859" s="181">
        <f t="shared" si="259"/>
        <v>0</v>
      </c>
      <c r="T1859" s="181">
        <f t="shared" si="260"/>
        <v>0</v>
      </c>
      <c r="AQ1859" s="1">
        <f>COUNT(L$11:L1859)</f>
        <v>37</v>
      </c>
      <c r="AR1859" s="43">
        <f t="shared" si="261"/>
        <v>40933</v>
      </c>
      <c r="AS1859" s="44">
        <f t="shared" si="262"/>
        <v>89.120000000000019</v>
      </c>
      <c r="AT1859" s="10" t="str">
        <f t="shared" si="263"/>
        <v/>
      </c>
      <c r="AU1859" s="20" t="str">
        <f t="shared" si="264"/>
        <v/>
      </c>
      <c r="AV1859" s="42">
        <f t="shared" si="265"/>
        <v>1</v>
      </c>
      <c r="AW1859" s="89">
        <f t="shared" si="266"/>
        <v>0</v>
      </c>
      <c r="AX1859" s="168"/>
      <c r="AY1859" s="60"/>
      <c r="AZ1859" s="61"/>
      <c r="BB1859" s="61" t="str">
        <f>IF(Settings!I1855&lt;&gt;"",Settings!I1855,"")</f>
        <v/>
      </c>
    </row>
    <row r="1860" spans="2:54" x14ac:dyDescent="0.2">
      <c r="B1860" s="13"/>
      <c r="C1860" s="12"/>
      <c r="D1860" s="12"/>
      <c r="E1860" s="12"/>
      <c r="F1860" s="12"/>
      <c r="G1860" s="12"/>
      <c r="H1860" s="12"/>
      <c r="I1860" s="15"/>
      <c r="J1860" s="31"/>
      <c r="K1860" s="180"/>
      <c r="L1860" s="40"/>
      <c r="M1860" s="14"/>
      <c r="N1860" s="16"/>
      <c r="O1860" s="49"/>
      <c r="P1860" s="64"/>
      <c r="Q1860" s="18"/>
      <c r="R1860" s="181">
        <f t="shared" si="258"/>
        <v>0</v>
      </c>
      <c r="S1860" s="181">
        <f t="shared" si="259"/>
        <v>0</v>
      </c>
      <c r="T1860" s="181">
        <f t="shared" si="260"/>
        <v>0</v>
      </c>
      <c r="AQ1860" s="1">
        <f>COUNT(L$11:L1860)</f>
        <v>37</v>
      </c>
      <c r="AR1860" s="43">
        <f t="shared" si="261"/>
        <v>40933</v>
      </c>
      <c r="AS1860" s="44">
        <f t="shared" si="262"/>
        <v>89.120000000000019</v>
      </c>
      <c r="AT1860" s="10" t="str">
        <f t="shared" si="263"/>
        <v/>
      </c>
      <c r="AU1860" s="20" t="str">
        <f t="shared" si="264"/>
        <v/>
      </c>
      <c r="AV1860" s="42">
        <f t="shared" si="265"/>
        <v>1</v>
      </c>
      <c r="AW1860" s="89">
        <f t="shared" si="266"/>
        <v>0</v>
      </c>
      <c r="AX1860" s="168"/>
      <c r="AY1860" s="60"/>
      <c r="AZ1860" s="61"/>
      <c r="BB1860" s="61" t="str">
        <f>IF(Settings!I1856&lt;&gt;"",Settings!I1856,"")</f>
        <v/>
      </c>
    </row>
    <row r="1861" spans="2:54" x14ac:dyDescent="0.2">
      <c r="B1861" s="13"/>
      <c r="C1861" s="12"/>
      <c r="D1861" s="12"/>
      <c r="E1861" s="12"/>
      <c r="F1861" s="12"/>
      <c r="G1861" s="12"/>
      <c r="H1861" s="12"/>
      <c r="I1861" s="15"/>
      <c r="J1861" s="31"/>
      <c r="K1861" s="180"/>
      <c r="L1861" s="40"/>
      <c r="M1861" s="14"/>
      <c r="N1861" s="16"/>
      <c r="O1861" s="49"/>
      <c r="P1861" s="64"/>
      <c r="Q1861" s="18"/>
      <c r="R1861" s="181">
        <f t="shared" si="258"/>
        <v>0</v>
      </c>
      <c r="S1861" s="181">
        <f t="shared" si="259"/>
        <v>0</v>
      </c>
      <c r="T1861" s="181">
        <f t="shared" si="260"/>
        <v>0</v>
      </c>
      <c r="AQ1861" s="1">
        <f>COUNT(L$11:L1861)</f>
        <v>37</v>
      </c>
      <c r="AR1861" s="43">
        <f t="shared" si="261"/>
        <v>40933</v>
      </c>
      <c r="AS1861" s="44">
        <f t="shared" si="262"/>
        <v>89.120000000000019</v>
      </c>
      <c r="AT1861" s="10" t="str">
        <f t="shared" si="263"/>
        <v/>
      </c>
      <c r="AU1861" s="20" t="str">
        <f t="shared" si="264"/>
        <v/>
      </c>
      <c r="AV1861" s="42">
        <f t="shared" si="265"/>
        <v>1</v>
      </c>
      <c r="AW1861" s="89">
        <f t="shared" si="266"/>
        <v>0</v>
      </c>
      <c r="AX1861" s="168"/>
      <c r="AY1861" s="60"/>
      <c r="AZ1861" s="61"/>
      <c r="BB1861" s="61" t="str">
        <f>IF(Settings!I1857&lt;&gt;"",Settings!I1857,"")</f>
        <v/>
      </c>
    </row>
    <row r="1862" spans="2:54" x14ac:dyDescent="0.2">
      <c r="B1862" s="13"/>
      <c r="C1862" s="12"/>
      <c r="D1862" s="12"/>
      <c r="E1862" s="12"/>
      <c r="F1862" s="12"/>
      <c r="G1862" s="12"/>
      <c r="H1862" s="12"/>
      <c r="I1862" s="15"/>
      <c r="J1862" s="31"/>
      <c r="K1862" s="180"/>
      <c r="L1862" s="40"/>
      <c r="M1862" s="14"/>
      <c r="N1862" s="16"/>
      <c r="O1862" s="49"/>
      <c r="P1862" s="64"/>
      <c r="Q1862" s="18"/>
      <c r="R1862" s="181">
        <f t="shared" si="258"/>
        <v>0</v>
      </c>
      <c r="S1862" s="181">
        <f t="shared" si="259"/>
        <v>0</v>
      </c>
      <c r="T1862" s="181">
        <f t="shared" si="260"/>
        <v>0</v>
      </c>
      <c r="AQ1862" s="1">
        <f>COUNT(L$11:L1862)</f>
        <v>37</v>
      </c>
      <c r="AR1862" s="43">
        <f t="shared" si="261"/>
        <v>40933</v>
      </c>
      <c r="AS1862" s="44">
        <f t="shared" si="262"/>
        <v>89.120000000000019</v>
      </c>
      <c r="AT1862" s="10" t="str">
        <f t="shared" si="263"/>
        <v/>
      </c>
      <c r="AU1862" s="20" t="str">
        <f t="shared" si="264"/>
        <v/>
      </c>
      <c r="AV1862" s="42">
        <f t="shared" si="265"/>
        <v>1</v>
      </c>
      <c r="AW1862" s="89">
        <f t="shared" si="266"/>
        <v>0</v>
      </c>
      <c r="AX1862" s="168"/>
      <c r="AY1862" s="60"/>
      <c r="AZ1862" s="61"/>
      <c r="BB1862" s="61" t="str">
        <f>IF(Settings!I1858&lt;&gt;"",Settings!I1858,"")</f>
        <v/>
      </c>
    </row>
    <row r="1863" spans="2:54" x14ac:dyDescent="0.2">
      <c r="B1863" s="13"/>
      <c r="C1863" s="12"/>
      <c r="D1863" s="12"/>
      <c r="E1863" s="12"/>
      <c r="F1863" s="12"/>
      <c r="G1863" s="12"/>
      <c r="H1863" s="12"/>
      <c r="I1863" s="15"/>
      <c r="J1863" s="31"/>
      <c r="K1863" s="180"/>
      <c r="L1863" s="40"/>
      <c r="M1863" s="14"/>
      <c r="N1863" s="16"/>
      <c r="O1863" s="49"/>
      <c r="P1863" s="64"/>
      <c r="Q1863" s="18"/>
      <c r="R1863" s="181">
        <f t="shared" si="258"/>
        <v>0</v>
      </c>
      <c r="S1863" s="181">
        <f t="shared" si="259"/>
        <v>0</v>
      </c>
      <c r="T1863" s="181">
        <f t="shared" si="260"/>
        <v>0</v>
      </c>
      <c r="AQ1863" s="1">
        <f>COUNT(L$11:L1863)</f>
        <v>37</v>
      </c>
      <c r="AR1863" s="43">
        <f t="shared" si="261"/>
        <v>40933</v>
      </c>
      <c r="AS1863" s="44">
        <f t="shared" si="262"/>
        <v>89.120000000000019</v>
      </c>
      <c r="AT1863" s="10" t="str">
        <f t="shared" si="263"/>
        <v/>
      </c>
      <c r="AU1863" s="20" t="str">
        <f t="shared" si="264"/>
        <v/>
      </c>
      <c r="AV1863" s="42">
        <f t="shared" si="265"/>
        <v>1</v>
      </c>
      <c r="AW1863" s="89">
        <f t="shared" si="266"/>
        <v>0</v>
      </c>
      <c r="AX1863" s="168"/>
      <c r="AY1863" s="60"/>
      <c r="AZ1863" s="61"/>
      <c r="BB1863" s="61" t="str">
        <f>IF(Settings!I1859&lt;&gt;"",Settings!I1859,"")</f>
        <v/>
      </c>
    </row>
    <row r="1864" spans="2:54" x14ac:dyDescent="0.2">
      <c r="B1864" s="13"/>
      <c r="C1864" s="12"/>
      <c r="D1864" s="12"/>
      <c r="E1864" s="12"/>
      <c r="F1864" s="12"/>
      <c r="G1864" s="12"/>
      <c r="H1864" s="12"/>
      <c r="I1864" s="15"/>
      <c r="J1864" s="31"/>
      <c r="K1864" s="180"/>
      <c r="L1864" s="40"/>
      <c r="M1864" s="14"/>
      <c r="N1864" s="16"/>
      <c r="O1864" s="49"/>
      <c r="P1864" s="64"/>
      <c r="Q1864" s="18"/>
      <c r="R1864" s="181">
        <f t="shared" si="258"/>
        <v>0</v>
      </c>
      <c r="S1864" s="181">
        <f t="shared" si="259"/>
        <v>0</v>
      </c>
      <c r="T1864" s="181">
        <f t="shared" si="260"/>
        <v>0</v>
      </c>
      <c r="AQ1864" s="1">
        <f>COUNT(L$11:L1864)</f>
        <v>37</v>
      </c>
      <c r="AR1864" s="43">
        <f t="shared" si="261"/>
        <v>40933</v>
      </c>
      <c r="AS1864" s="44">
        <f t="shared" si="262"/>
        <v>89.120000000000019</v>
      </c>
      <c r="AT1864" s="10" t="str">
        <f t="shared" si="263"/>
        <v/>
      </c>
      <c r="AU1864" s="20" t="str">
        <f t="shared" si="264"/>
        <v/>
      </c>
      <c r="AV1864" s="42">
        <f t="shared" si="265"/>
        <v>1</v>
      </c>
      <c r="AW1864" s="89">
        <f t="shared" si="266"/>
        <v>0</v>
      </c>
      <c r="AX1864" s="168"/>
      <c r="AY1864" s="60"/>
      <c r="AZ1864" s="61"/>
      <c r="BB1864" s="61" t="str">
        <f>IF(Settings!I1860&lt;&gt;"",Settings!I1860,"")</f>
        <v/>
      </c>
    </row>
    <row r="1865" spans="2:54" x14ac:dyDescent="0.2">
      <c r="B1865" s="13"/>
      <c r="C1865" s="12"/>
      <c r="D1865" s="12"/>
      <c r="E1865" s="12"/>
      <c r="F1865" s="12"/>
      <c r="G1865" s="12"/>
      <c r="H1865" s="12"/>
      <c r="I1865" s="15"/>
      <c r="J1865" s="31"/>
      <c r="K1865" s="180"/>
      <c r="L1865" s="40"/>
      <c r="M1865" s="14"/>
      <c r="N1865" s="16"/>
      <c r="O1865" s="49"/>
      <c r="P1865" s="64"/>
      <c r="Q1865" s="18"/>
      <c r="R1865" s="181">
        <f t="shared" si="258"/>
        <v>0</v>
      </c>
      <c r="S1865" s="181">
        <f t="shared" si="259"/>
        <v>0</v>
      </c>
      <c r="T1865" s="181">
        <f t="shared" si="260"/>
        <v>0</v>
      </c>
      <c r="AQ1865" s="1">
        <f>COUNT(L$11:L1865)</f>
        <v>37</v>
      </c>
      <c r="AR1865" s="43">
        <f t="shared" si="261"/>
        <v>40933</v>
      </c>
      <c r="AS1865" s="44">
        <f t="shared" si="262"/>
        <v>89.120000000000019</v>
      </c>
      <c r="AT1865" s="10" t="str">
        <f t="shared" si="263"/>
        <v/>
      </c>
      <c r="AU1865" s="20" t="str">
        <f t="shared" si="264"/>
        <v/>
      </c>
      <c r="AV1865" s="42">
        <f t="shared" si="265"/>
        <v>1</v>
      </c>
      <c r="AW1865" s="89">
        <f t="shared" si="266"/>
        <v>0</v>
      </c>
      <c r="AX1865" s="168"/>
      <c r="AY1865" s="60"/>
      <c r="AZ1865" s="61"/>
      <c r="BB1865" s="61" t="str">
        <f>IF(Settings!I1861&lt;&gt;"",Settings!I1861,"")</f>
        <v/>
      </c>
    </row>
    <row r="1866" spans="2:54" x14ac:dyDescent="0.2">
      <c r="B1866" s="13"/>
      <c r="C1866" s="12"/>
      <c r="D1866" s="12"/>
      <c r="E1866" s="12"/>
      <c r="F1866" s="12"/>
      <c r="G1866" s="12"/>
      <c r="H1866" s="12"/>
      <c r="I1866" s="15"/>
      <c r="J1866" s="31"/>
      <c r="K1866" s="180"/>
      <c r="L1866" s="40"/>
      <c r="M1866" s="14"/>
      <c r="N1866" s="16"/>
      <c r="O1866" s="49"/>
      <c r="P1866" s="64"/>
      <c r="Q1866" s="18"/>
      <c r="R1866" s="181">
        <f t="shared" si="258"/>
        <v>0</v>
      </c>
      <c r="S1866" s="181">
        <f t="shared" si="259"/>
        <v>0</v>
      </c>
      <c r="T1866" s="181">
        <f t="shared" si="260"/>
        <v>0</v>
      </c>
      <c r="AQ1866" s="1">
        <f>COUNT(L$11:L1866)</f>
        <v>37</v>
      </c>
      <c r="AR1866" s="43">
        <f t="shared" si="261"/>
        <v>40933</v>
      </c>
      <c r="AS1866" s="44">
        <f t="shared" si="262"/>
        <v>89.120000000000019</v>
      </c>
      <c r="AT1866" s="10" t="str">
        <f t="shared" si="263"/>
        <v/>
      </c>
      <c r="AU1866" s="20" t="str">
        <f t="shared" si="264"/>
        <v/>
      </c>
      <c r="AV1866" s="42">
        <f t="shared" si="265"/>
        <v>1</v>
      </c>
      <c r="AW1866" s="89">
        <f t="shared" si="266"/>
        <v>0</v>
      </c>
      <c r="AX1866" s="168"/>
      <c r="AY1866" s="60"/>
      <c r="AZ1866" s="61"/>
      <c r="BB1866" s="61" t="str">
        <f>IF(Settings!I1862&lt;&gt;"",Settings!I1862,"")</f>
        <v/>
      </c>
    </row>
    <row r="1867" spans="2:54" x14ac:dyDescent="0.2">
      <c r="B1867" s="13"/>
      <c r="C1867" s="12"/>
      <c r="D1867" s="12"/>
      <c r="E1867" s="12"/>
      <c r="F1867" s="12"/>
      <c r="G1867" s="12"/>
      <c r="H1867" s="12"/>
      <c r="I1867" s="15"/>
      <c r="J1867" s="31"/>
      <c r="K1867" s="180"/>
      <c r="L1867" s="40"/>
      <c r="M1867" s="14"/>
      <c r="N1867" s="16"/>
      <c r="O1867" s="49"/>
      <c r="P1867" s="64"/>
      <c r="Q1867" s="18"/>
      <c r="R1867" s="181">
        <f t="shared" si="258"/>
        <v>0</v>
      </c>
      <c r="S1867" s="181">
        <f t="shared" si="259"/>
        <v>0</v>
      </c>
      <c r="T1867" s="181">
        <f t="shared" si="260"/>
        <v>0</v>
      </c>
      <c r="AQ1867" s="1">
        <f>COUNT(L$11:L1867)</f>
        <v>37</v>
      </c>
      <c r="AR1867" s="43">
        <f t="shared" si="261"/>
        <v>40933</v>
      </c>
      <c r="AS1867" s="44">
        <f t="shared" si="262"/>
        <v>89.120000000000019</v>
      </c>
      <c r="AT1867" s="10" t="str">
        <f t="shared" si="263"/>
        <v/>
      </c>
      <c r="AU1867" s="20" t="str">
        <f t="shared" si="264"/>
        <v/>
      </c>
      <c r="AV1867" s="42">
        <f t="shared" si="265"/>
        <v>1</v>
      </c>
      <c r="AW1867" s="89">
        <f t="shared" si="266"/>
        <v>0</v>
      </c>
      <c r="AX1867" s="168"/>
      <c r="AY1867" s="60"/>
      <c r="AZ1867" s="61"/>
      <c r="BB1867" s="61" t="str">
        <f>IF(Settings!I1863&lt;&gt;"",Settings!I1863,"")</f>
        <v/>
      </c>
    </row>
    <row r="1868" spans="2:54" x14ac:dyDescent="0.2">
      <c r="B1868" s="13"/>
      <c r="C1868" s="12"/>
      <c r="D1868" s="12"/>
      <c r="E1868" s="12"/>
      <c r="F1868" s="12"/>
      <c r="G1868" s="12"/>
      <c r="H1868" s="12"/>
      <c r="I1868" s="15"/>
      <c r="J1868" s="31"/>
      <c r="K1868" s="180"/>
      <c r="L1868" s="40"/>
      <c r="M1868" s="14"/>
      <c r="N1868" s="16"/>
      <c r="O1868" s="49"/>
      <c r="P1868" s="64"/>
      <c r="Q1868" s="18"/>
      <c r="R1868" s="181">
        <f t="shared" ref="R1868:R1931" si="267">ROUND(IF(M1868&lt;&gt;"Y",IF(P1868&lt;&gt;"Y",K1868,K1868*(AV1868-1)),0),ROUNDING)</f>
        <v>0</v>
      </c>
      <c r="S1868" s="181">
        <f t="shared" ref="S1868:S1931" si="268">ROUND(IF(O1868&gt;0,IF(M1868="Y",AW1868*(1-O1868),IF(AW1868&gt;R1868,R1868 + (AW1868 - R1868)*(1-O1868),AW1868)),AW1868),ROUNDING)</f>
        <v>0</v>
      </c>
      <c r="T1868" s="181">
        <f t="shared" ref="T1868:T1931" si="269">ROUND(IF(N1868="P",0,IF(OR(M1868="N",M1868=""),S1868-R1868,S1868)),ROUNDING)</f>
        <v>0</v>
      </c>
      <c r="AQ1868" s="1">
        <f>COUNT(L$11:L1868)</f>
        <v>37</v>
      </c>
      <c r="AR1868" s="43">
        <f t="shared" si="261"/>
        <v>40933</v>
      </c>
      <c r="AS1868" s="44">
        <f t="shared" si="262"/>
        <v>89.120000000000019</v>
      </c>
      <c r="AT1868" s="10" t="str">
        <f t="shared" si="263"/>
        <v/>
      </c>
      <c r="AU1868" s="20" t="str">
        <f t="shared" si="264"/>
        <v/>
      </c>
      <c r="AV1868" s="42">
        <f t="shared" si="265"/>
        <v>1</v>
      </c>
      <c r="AW1868" s="89">
        <f t="shared" si="266"/>
        <v>0</v>
      </c>
      <c r="AX1868" s="168"/>
      <c r="AY1868" s="60"/>
      <c r="AZ1868" s="61"/>
      <c r="BB1868" s="61" t="str">
        <f>IF(Settings!I1864&lt;&gt;"",Settings!I1864,"")</f>
        <v/>
      </c>
    </row>
    <row r="1869" spans="2:54" x14ac:dyDescent="0.2">
      <c r="B1869" s="13"/>
      <c r="C1869" s="12"/>
      <c r="D1869" s="12"/>
      <c r="E1869" s="12"/>
      <c r="F1869" s="12"/>
      <c r="G1869" s="12"/>
      <c r="H1869" s="12"/>
      <c r="I1869" s="15"/>
      <c r="J1869" s="31"/>
      <c r="K1869" s="180"/>
      <c r="L1869" s="40"/>
      <c r="M1869" s="14"/>
      <c r="N1869" s="16"/>
      <c r="O1869" s="49"/>
      <c r="P1869" s="64"/>
      <c r="Q1869" s="18"/>
      <c r="R1869" s="181">
        <f t="shared" si="267"/>
        <v>0</v>
      </c>
      <c r="S1869" s="181">
        <f t="shared" si="268"/>
        <v>0</v>
      </c>
      <c r="T1869" s="181">
        <f t="shared" si="269"/>
        <v>0</v>
      </c>
      <c r="AQ1869" s="1">
        <f>COUNT(L$11:L1869)</f>
        <v>37</v>
      </c>
      <c r="AR1869" s="43">
        <f t="shared" ref="AR1869:AR1932" si="270">IF(B1869&gt;2,B1869,AR1868)</f>
        <v>40933</v>
      </c>
      <c r="AS1869" s="44">
        <f t="shared" ref="AS1869:AS1932" si="271">AS1868+T1869</f>
        <v>89.120000000000019</v>
      </c>
      <c r="AT1869" s="10" t="str">
        <f t="shared" ref="AT1869:AT1932" si="272">IF(N1869="P",IF(P1869&lt;&gt;"Y",IF(M1869&lt;&gt;"Y",K1869*AV1869,K1869*AV1869-K1869),IF(M1869&lt;&gt;"Y",K1869 + K1869*(AV1869-1),K1869)),"")</f>
        <v/>
      </c>
      <c r="AU1869" s="20" t="str">
        <f t="shared" ref="AU1869:AU1932" si="273">IF(M1869="Y",IF(P1869="Y",K1869*(AV1869-1),K1869),"")</f>
        <v/>
      </c>
      <c r="AV1869" s="42">
        <f t="shared" ref="AV1869:AV1932" si="274">IF(L1869&lt;&gt;"",IF(ODDS_TYPE=1,L1869,IF(ODDS_TYPE=2,IF(L1869&gt;0,1+L1869/100,IF(L1869&lt;0,1-100/L1869,1)),IF(ODDS_TYPE=3,1+L1869,IF(ODDS_TYPE=4,1+L1869,IF(ODDS_TYPE=5,IF(L1869&gt;0,1+L1869,1-1/L1869),IF(ODDS_TYPE=6,IF(L1869&gt;=0,L1869+1,1-1/L1869),1)))))),1)</f>
        <v>1</v>
      </c>
      <c r="AW1869" s="89">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68"/>
      <c r="AY1869" s="60"/>
      <c r="AZ1869" s="61"/>
      <c r="BB1869" s="61" t="str">
        <f>IF(Settings!I1865&lt;&gt;"",Settings!I1865,"")</f>
        <v/>
      </c>
    </row>
    <row r="1870" spans="2:54" x14ac:dyDescent="0.2">
      <c r="B1870" s="13"/>
      <c r="C1870" s="12"/>
      <c r="D1870" s="12"/>
      <c r="E1870" s="12"/>
      <c r="F1870" s="12"/>
      <c r="G1870" s="12"/>
      <c r="H1870" s="12"/>
      <c r="I1870" s="15"/>
      <c r="J1870" s="31"/>
      <c r="K1870" s="180"/>
      <c r="L1870" s="40"/>
      <c r="M1870" s="14"/>
      <c r="N1870" s="16"/>
      <c r="O1870" s="49"/>
      <c r="P1870" s="64"/>
      <c r="Q1870" s="18"/>
      <c r="R1870" s="181">
        <f t="shared" si="267"/>
        <v>0</v>
      </c>
      <c r="S1870" s="181">
        <f t="shared" si="268"/>
        <v>0</v>
      </c>
      <c r="T1870" s="181">
        <f t="shared" si="269"/>
        <v>0</v>
      </c>
      <c r="AQ1870" s="1">
        <f>COUNT(L$11:L1870)</f>
        <v>37</v>
      </c>
      <c r="AR1870" s="43">
        <f t="shared" si="270"/>
        <v>40933</v>
      </c>
      <c r="AS1870" s="44">
        <f t="shared" si="271"/>
        <v>89.120000000000019</v>
      </c>
      <c r="AT1870" s="10" t="str">
        <f t="shared" si="272"/>
        <v/>
      </c>
      <c r="AU1870" s="20" t="str">
        <f t="shared" si="273"/>
        <v/>
      </c>
      <c r="AV1870" s="42">
        <f t="shared" si="274"/>
        <v>1</v>
      </c>
      <c r="AW1870" s="89">
        <f t="shared" si="275"/>
        <v>0</v>
      </c>
      <c r="AX1870" s="168"/>
      <c r="AY1870" s="60"/>
      <c r="AZ1870" s="61"/>
      <c r="BB1870" s="61" t="str">
        <f>IF(Settings!I1866&lt;&gt;"",Settings!I1866,"")</f>
        <v/>
      </c>
    </row>
    <row r="1871" spans="2:54" x14ac:dyDescent="0.2">
      <c r="B1871" s="13"/>
      <c r="C1871" s="12"/>
      <c r="D1871" s="12"/>
      <c r="E1871" s="12"/>
      <c r="F1871" s="12"/>
      <c r="G1871" s="12"/>
      <c r="H1871" s="12"/>
      <c r="I1871" s="15"/>
      <c r="J1871" s="31"/>
      <c r="K1871" s="180"/>
      <c r="L1871" s="40"/>
      <c r="M1871" s="14"/>
      <c r="N1871" s="16"/>
      <c r="O1871" s="49"/>
      <c r="P1871" s="64"/>
      <c r="Q1871" s="18"/>
      <c r="R1871" s="181">
        <f t="shared" si="267"/>
        <v>0</v>
      </c>
      <c r="S1871" s="181">
        <f t="shared" si="268"/>
        <v>0</v>
      </c>
      <c r="T1871" s="181">
        <f t="shared" si="269"/>
        <v>0</v>
      </c>
      <c r="AQ1871" s="1">
        <f>COUNT(L$11:L1871)</f>
        <v>37</v>
      </c>
      <c r="AR1871" s="43">
        <f t="shared" si="270"/>
        <v>40933</v>
      </c>
      <c r="AS1871" s="44">
        <f t="shared" si="271"/>
        <v>89.120000000000019</v>
      </c>
      <c r="AT1871" s="10" t="str">
        <f t="shared" si="272"/>
        <v/>
      </c>
      <c r="AU1871" s="20" t="str">
        <f t="shared" si="273"/>
        <v/>
      </c>
      <c r="AV1871" s="42">
        <f t="shared" si="274"/>
        <v>1</v>
      </c>
      <c r="AW1871" s="89">
        <f t="shared" si="275"/>
        <v>0</v>
      </c>
      <c r="AX1871" s="168"/>
      <c r="AY1871" s="60"/>
      <c r="AZ1871" s="61"/>
      <c r="BB1871" s="61" t="str">
        <f>IF(Settings!I1867&lt;&gt;"",Settings!I1867,"")</f>
        <v/>
      </c>
    </row>
    <row r="1872" spans="2:54" x14ac:dyDescent="0.2">
      <c r="B1872" s="13"/>
      <c r="C1872" s="12"/>
      <c r="D1872" s="12"/>
      <c r="E1872" s="12"/>
      <c r="F1872" s="12"/>
      <c r="G1872" s="12"/>
      <c r="H1872" s="12"/>
      <c r="I1872" s="15"/>
      <c r="J1872" s="31"/>
      <c r="K1872" s="180"/>
      <c r="L1872" s="40"/>
      <c r="M1872" s="14"/>
      <c r="N1872" s="16"/>
      <c r="O1872" s="49"/>
      <c r="P1872" s="64"/>
      <c r="Q1872" s="18"/>
      <c r="R1872" s="181">
        <f t="shared" si="267"/>
        <v>0</v>
      </c>
      <c r="S1872" s="181">
        <f t="shared" si="268"/>
        <v>0</v>
      </c>
      <c r="T1872" s="181">
        <f t="shared" si="269"/>
        <v>0</v>
      </c>
      <c r="AQ1872" s="1">
        <f>COUNT(L$11:L1872)</f>
        <v>37</v>
      </c>
      <c r="AR1872" s="43">
        <f t="shared" si="270"/>
        <v>40933</v>
      </c>
      <c r="AS1872" s="44">
        <f t="shared" si="271"/>
        <v>89.120000000000019</v>
      </c>
      <c r="AT1872" s="10" t="str">
        <f t="shared" si="272"/>
        <v/>
      </c>
      <c r="AU1872" s="20" t="str">
        <f t="shared" si="273"/>
        <v/>
      </c>
      <c r="AV1872" s="42">
        <f t="shared" si="274"/>
        <v>1</v>
      </c>
      <c r="AW1872" s="89">
        <f t="shared" si="275"/>
        <v>0</v>
      </c>
      <c r="AX1872" s="168"/>
      <c r="AY1872" s="60"/>
      <c r="AZ1872" s="61"/>
      <c r="BB1872" s="61" t="str">
        <f>IF(Settings!I1868&lt;&gt;"",Settings!I1868,"")</f>
        <v/>
      </c>
    </row>
    <row r="1873" spans="2:54" x14ac:dyDescent="0.2">
      <c r="B1873" s="13"/>
      <c r="C1873" s="12"/>
      <c r="D1873" s="12"/>
      <c r="E1873" s="12"/>
      <c r="F1873" s="12"/>
      <c r="G1873" s="12"/>
      <c r="H1873" s="12"/>
      <c r="I1873" s="15"/>
      <c r="J1873" s="31"/>
      <c r="K1873" s="180"/>
      <c r="L1873" s="40"/>
      <c r="M1873" s="14"/>
      <c r="N1873" s="16"/>
      <c r="O1873" s="49"/>
      <c r="P1873" s="64"/>
      <c r="Q1873" s="18"/>
      <c r="R1873" s="181">
        <f t="shared" si="267"/>
        <v>0</v>
      </c>
      <c r="S1873" s="181">
        <f t="shared" si="268"/>
        <v>0</v>
      </c>
      <c r="T1873" s="181">
        <f t="shared" si="269"/>
        <v>0</v>
      </c>
      <c r="AQ1873" s="1">
        <f>COUNT(L$11:L1873)</f>
        <v>37</v>
      </c>
      <c r="AR1873" s="43">
        <f t="shared" si="270"/>
        <v>40933</v>
      </c>
      <c r="AS1873" s="44">
        <f t="shared" si="271"/>
        <v>89.120000000000019</v>
      </c>
      <c r="AT1873" s="10" t="str">
        <f t="shared" si="272"/>
        <v/>
      </c>
      <c r="AU1873" s="20" t="str">
        <f t="shared" si="273"/>
        <v/>
      </c>
      <c r="AV1873" s="42">
        <f t="shared" si="274"/>
        <v>1</v>
      </c>
      <c r="AW1873" s="89">
        <f t="shared" si="275"/>
        <v>0</v>
      </c>
      <c r="AX1873" s="168"/>
      <c r="AY1873" s="60"/>
      <c r="AZ1873" s="61"/>
      <c r="BB1873" s="61" t="str">
        <f>IF(Settings!I1869&lt;&gt;"",Settings!I1869,"")</f>
        <v/>
      </c>
    </row>
    <row r="1874" spans="2:54" x14ac:dyDescent="0.2">
      <c r="B1874" s="13"/>
      <c r="C1874" s="12"/>
      <c r="D1874" s="12"/>
      <c r="E1874" s="12"/>
      <c r="F1874" s="12"/>
      <c r="G1874" s="12"/>
      <c r="H1874" s="12"/>
      <c r="I1874" s="15"/>
      <c r="J1874" s="31"/>
      <c r="K1874" s="180"/>
      <c r="L1874" s="40"/>
      <c r="M1874" s="14"/>
      <c r="N1874" s="16"/>
      <c r="O1874" s="49"/>
      <c r="P1874" s="64"/>
      <c r="Q1874" s="18"/>
      <c r="R1874" s="181">
        <f t="shared" si="267"/>
        <v>0</v>
      </c>
      <c r="S1874" s="181">
        <f t="shared" si="268"/>
        <v>0</v>
      </c>
      <c r="T1874" s="181">
        <f t="shared" si="269"/>
        <v>0</v>
      </c>
      <c r="AQ1874" s="1">
        <f>COUNT(L$11:L1874)</f>
        <v>37</v>
      </c>
      <c r="AR1874" s="43">
        <f t="shared" si="270"/>
        <v>40933</v>
      </c>
      <c r="AS1874" s="44">
        <f t="shared" si="271"/>
        <v>89.120000000000019</v>
      </c>
      <c r="AT1874" s="10" t="str">
        <f t="shared" si="272"/>
        <v/>
      </c>
      <c r="AU1874" s="20" t="str">
        <f t="shared" si="273"/>
        <v/>
      </c>
      <c r="AV1874" s="42">
        <f t="shared" si="274"/>
        <v>1</v>
      </c>
      <c r="AW1874" s="89">
        <f t="shared" si="275"/>
        <v>0</v>
      </c>
      <c r="AX1874" s="168"/>
      <c r="AY1874" s="60"/>
      <c r="AZ1874" s="61"/>
      <c r="BB1874" s="61" t="str">
        <f>IF(Settings!I1870&lt;&gt;"",Settings!I1870,"")</f>
        <v/>
      </c>
    </row>
    <row r="1875" spans="2:54" x14ac:dyDescent="0.2">
      <c r="B1875" s="13"/>
      <c r="C1875" s="12"/>
      <c r="D1875" s="12"/>
      <c r="E1875" s="12"/>
      <c r="F1875" s="12"/>
      <c r="G1875" s="12"/>
      <c r="H1875" s="12"/>
      <c r="I1875" s="15"/>
      <c r="J1875" s="31"/>
      <c r="K1875" s="180"/>
      <c r="L1875" s="40"/>
      <c r="M1875" s="14"/>
      <c r="N1875" s="16"/>
      <c r="O1875" s="49"/>
      <c r="P1875" s="64"/>
      <c r="Q1875" s="18"/>
      <c r="R1875" s="181">
        <f t="shared" si="267"/>
        <v>0</v>
      </c>
      <c r="S1875" s="181">
        <f t="shared" si="268"/>
        <v>0</v>
      </c>
      <c r="T1875" s="181">
        <f t="shared" si="269"/>
        <v>0</v>
      </c>
      <c r="AQ1875" s="1">
        <f>COUNT(L$11:L1875)</f>
        <v>37</v>
      </c>
      <c r="AR1875" s="43">
        <f t="shared" si="270"/>
        <v>40933</v>
      </c>
      <c r="AS1875" s="44">
        <f t="shared" si="271"/>
        <v>89.120000000000019</v>
      </c>
      <c r="AT1875" s="10" t="str">
        <f t="shared" si="272"/>
        <v/>
      </c>
      <c r="AU1875" s="20" t="str">
        <f t="shared" si="273"/>
        <v/>
      </c>
      <c r="AV1875" s="42">
        <f t="shared" si="274"/>
        <v>1</v>
      </c>
      <c r="AW1875" s="89">
        <f t="shared" si="275"/>
        <v>0</v>
      </c>
      <c r="AX1875" s="168"/>
      <c r="AY1875" s="60"/>
      <c r="AZ1875" s="61"/>
      <c r="BB1875" s="61" t="str">
        <f>IF(Settings!I1871&lt;&gt;"",Settings!I1871,"")</f>
        <v/>
      </c>
    </row>
    <row r="1876" spans="2:54" x14ac:dyDescent="0.2">
      <c r="B1876" s="13"/>
      <c r="C1876" s="12"/>
      <c r="D1876" s="12"/>
      <c r="E1876" s="12"/>
      <c r="F1876" s="12"/>
      <c r="G1876" s="12"/>
      <c r="H1876" s="12"/>
      <c r="I1876" s="15"/>
      <c r="J1876" s="31"/>
      <c r="K1876" s="180"/>
      <c r="L1876" s="40"/>
      <c r="M1876" s="14"/>
      <c r="N1876" s="16"/>
      <c r="O1876" s="49"/>
      <c r="P1876" s="64"/>
      <c r="Q1876" s="18"/>
      <c r="R1876" s="181">
        <f t="shared" si="267"/>
        <v>0</v>
      </c>
      <c r="S1876" s="181">
        <f t="shared" si="268"/>
        <v>0</v>
      </c>
      <c r="T1876" s="181">
        <f t="shared" si="269"/>
        <v>0</v>
      </c>
      <c r="AQ1876" s="1">
        <f>COUNT(L$11:L1876)</f>
        <v>37</v>
      </c>
      <c r="AR1876" s="43">
        <f t="shared" si="270"/>
        <v>40933</v>
      </c>
      <c r="AS1876" s="44">
        <f t="shared" si="271"/>
        <v>89.120000000000019</v>
      </c>
      <c r="AT1876" s="10" t="str">
        <f t="shared" si="272"/>
        <v/>
      </c>
      <c r="AU1876" s="20" t="str">
        <f t="shared" si="273"/>
        <v/>
      </c>
      <c r="AV1876" s="42">
        <f t="shared" si="274"/>
        <v>1</v>
      </c>
      <c r="AW1876" s="89">
        <f t="shared" si="275"/>
        <v>0</v>
      </c>
      <c r="AX1876" s="168"/>
      <c r="AY1876" s="60"/>
      <c r="AZ1876" s="61"/>
      <c r="BB1876" s="61" t="str">
        <f>IF(Settings!I1872&lt;&gt;"",Settings!I1872,"")</f>
        <v/>
      </c>
    </row>
    <row r="1877" spans="2:54" x14ac:dyDescent="0.2">
      <c r="B1877" s="13"/>
      <c r="C1877" s="12"/>
      <c r="D1877" s="12"/>
      <c r="E1877" s="12"/>
      <c r="F1877" s="12"/>
      <c r="G1877" s="12"/>
      <c r="H1877" s="12"/>
      <c r="I1877" s="15"/>
      <c r="J1877" s="31"/>
      <c r="K1877" s="180"/>
      <c r="L1877" s="40"/>
      <c r="M1877" s="14"/>
      <c r="N1877" s="16"/>
      <c r="O1877" s="49"/>
      <c r="P1877" s="64"/>
      <c r="Q1877" s="18"/>
      <c r="R1877" s="181">
        <f t="shared" si="267"/>
        <v>0</v>
      </c>
      <c r="S1877" s="181">
        <f t="shared" si="268"/>
        <v>0</v>
      </c>
      <c r="T1877" s="181">
        <f t="shared" si="269"/>
        <v>0</v>
      </c>
      <c r="AQ1877" s="1">
        <f>COUNT(L$11:L1877)</f>
        <v>37</v>
      </c>
      <c r="AR1877" s="43">
        <f t="shared" si="270"/>
        <v>40933</v>
      </c>
      <c r="AS1877" s="44">
        <f t="shared" si="271"/>
        <v>89.120000000000019</v>
      </c>
      <c r="AT1877" s="10" t="str">
        <f t="shared" si="272"/>
        <v/>
      </c>
      <c r="AU1877" s="20" t="str">
        <f t="shared" si="273"/>
        <v/>
      </c>
      <c r="AV1877" s="42">
        <f t="shared" si="274"/>
        <v>1</v>
      </c>
      <c r="AW1877" s="89">
        <f t="shared" si="275"/>
        <v>0</v>
      </c>
      <c r="AX1877" s="168"/>
      <c r="AY1877" s="60"/>
      <c r="AZ1877" s="61"/>
      <c r="BB1877" s="61" t="str">
        <f>IF(Settings!I1873&lt;&gt;"",Settings!I1873,"")</f>
        <v/>
      </c>
    </row>
    <row r="1878" spans="2:54" x14ac:dyDescent="0.2">
      <c r="B1878" s="13"/>
      <c r="C1878" s="12"/>
      <c r="D1878" s="12"/>
      <c r="E1878" s="12"/>
      <c r="F1878" s="12"/>
      <c r="G1878" s="12"/>
      <c r="H1878" s="12"/>
      <c r="I1878" s="15"/>
      <c r="J1878" s="31"/>
      <c r="K1878" s="180"/>
      <c r="L1878" s="40"/>
      <c r="M1878" s="14"/>
      <c r="N1878" s="16"/>
      <c r="O1878" s="49"/>
      <c r="P1878" s="64"/>
      <c r="Q1878" s="18"/>
      <c r="R1878" s="181">
        <f t="shared" si="267"/>
        <v>0</v>
      </c>
      <c r="S1878" s="181">
        <f t="shared" si="268"/>
        <v>0</v>
      </c>
      <c r="T1878" s="181">
        <f t="shared" si="269"/>
        <v>0</v>
      </c>
      <c r="AQ1878" s="1">
        <f>COUNT(L$11:L1878)</f>
        <v>37</v>
      </c>
      <c r="AR1878" s="43">
        <f t="shared" si="270"/>
        <v>40933</v>
      </c>
      <c r="AS1878" s="44">
        <f t="shared" si="271"/>
        <v>89.120000000000019</v>
      </c>
      <c r="AT1878" s="10" t="str">
        <f t="shared" si="272"/>
        <v/>
      </c>
      <c r="AU1878" s="20" t="str">
        <f t="shared" si="273"/>
        <v/>
      </c>
      <c r="AV1878" s="42">
        <f t="shared" si="274"/>
        <v>1</v>
      </c>
      <c r="AW1878" s="89">
        <f t="shared" si="275"/>
        <v>0</v>
      </c>
      <c r="AX1878" s="168"/>
      <c r="AY1878" s="60"/>
      <c r="AZ1878" s="61"/>
      <c r="BB1878" s="61" t="str">
        <f>IF(Settings!I1874&lt;&gt;"",Settings!I1874,"")</f>
        <v/>
      </c>
    </row>
    <row r="1879" spans="2:54" x14ac:dyDescent="0.2">
      <c r="B1879" s="13"/>
      <c r="C1879" s="12"/>
      <c r="D1879" s="12"/>
      <c r="E1879" s="12"/>
      <c r="F1879" s="12"/>
      <c r="G1879" s="12"/>
      <c r="H1879" s="12"/>
      <c r="I1879" s="15"/>
      <c r="J1879" s="31"/>
      <c r="K1879" s="180"/>
      <c r="L1879" s="40"/>
      <c r="M1879" s="14"/>
      <c r="N1879" s="16"/>
      <c r="O1879" s="49"/>
      <c r="P1879" s="64"/>
      <c r="Q1879" s="18"/>
      <c r="R1879" s="181">
        <f t="shared" si="267"/>
        <v>0</v>
      </c>
      <c r="S1879" s="181">
        <f t="shared" si="268"/>
        <v>0</v>
      </c>
      <c r="T1879" s="181">
        <f t="shared" si="269"/>
        <v>0</v>
      </c>
      <c r="AQ1879" s="1">
        <f>COUNT(L$11:L1879)</f>
        <v>37</v>
      </c>
      <c r="AR1879" s="43">
        <f t="shared" si="270"/>
        <v>40933</v>
      </c>
      <c r="AS1879" s="44">
        <f t="shared" si="271"/>
        <v>89.120000000000019</v>
      </c>
      <c r="AT1879" s="10" t="str">
        <f t="shared" si="272"/>
        <v/>
      </c>
      <c r="AU1879" s="20" t="str">
        <f t="shared" si="273"/>
        <v/>
      </c>
      <c r="AV1879" s="42">
        <f t="shared" si="274"/>
        <v>1</v>
      </c>
      <c r="AW1879" s="89">
        <f t="shared" si="275"/>
        <v>0</v>
      </c>
      <c r="AX1879" s="168"/>
      <c r="AY1879" s="60"/>
      <c r="AZ1879" s="61"/>
      <c r="BB1879" s="61" t="str">
        <f>IF(Settings!I1875&lt;&gt;"",Settings!I1875,"")</f>
        <v/>
      </c>
    </row>
    <row r="1880" spans="2:54" x14ac:dyDescent="0.2">
      <c r="B1880" s="13"/>
      <c r="C1880" s="12"/>
      <c r="D1880" s="12"/>
      <c r="E1880" s="12"/>
      <c r="F1880" s="12"/>
      <c r="G1880" s="12"/>
      <c r="H1880" s="12"/>
      <c r="I1880" s="15"/>
      <c r="J1880" s="31"/>
      <c r="K1880" s="180"/>
      <c r="L1880" s="40"/>
      <c r="M1880" s="14"/>
      <c r="N1880" s="16"/>
      <c r="O1880" s="49"/>
      <c r="P1880" s="64"/>
      <c r="Q1880" s="18"/>
      <c r="R1880" s="181">
        <f t="shared" si="267"/>
        <v>0</v>
      </c>
      <c r="S1880" s="181">
        <f t="shared" si="268"/>
        <v>0</v>
      </c>
      <c r="T1880" s="181">
        <f t="shared" si="269"/>
        <v>0</v>
      </c>
      <c r="AQ1880" s="1">
        <f>COUNT(L$11:L1880)</f>
        <v>37</v>
      </c>
      <c r="AR1880" s="43">
        <f t="shared" si="270"/>
        <v>40933</v>
      </c>
      <c r="AS1880" s="44">
        <f t="shared" si="271"/>
        <v>89.120000000000019</v>
      </c>
      <c r="AT1880" s="10" t="str">
        <f t="shared" si="272"/>
        <v/>
      </c>
      <c r="AU1880" s="20" t="str">
        <f t="shared" si="273"/>
        <v/>
      </c>
      <c r="AV1880" s="42">
        <f t="shared" si="274"/>
        <v>1</v>
      </c>
      <c r="AW1880" s="89">
        <f t="shared" si="275"/>
        <v>0</v>
      </c>
      <c r="AX1880" s="168"/>
      <c r="AY1880" s="60"/>
      <c r="AZ1880" s="61"/>
      <c r="BB1880" s="61" t="str">
        <f>IF(Settings!I1876&lt;&gt;"",Settings!I1876,"")</f>
        <v/>
      </c>
    </row>
    <row r="1881" spans="2:54" x14ac:dyDescent="0.2">
      <c r="B1881" s="13"/>
      <c r="C1881" s="12"/>
      <c r="D1881" s="12"/>
      <c r="E1881" s="12"/>
      <c r="F1881" s="12"/>
      <c r="G1881" s="12"/>
      <c r="H1881" s="12"/>
      <c r="I1881" s="15"/>
      <c r="J1881" s="31"/>
      <c r="K1881" s="180"/>
      <c r="L1881" s="40"/>
      <c r="M1881" s="14"/>
      <c r="N1881" s="16"/>
      <c r="O1881" s="49"/>
      <c r="P1881" s="64"/>
      <c r="Q1881" s="18"/>
      <c r="R1881" s="181">
        <f t="shared" si="267"/>
        <v>0</v>
      </c>
      <c r="S1881" s="181">
        <f t="shared" si="268"/>
        <v>0</v>
      </c>
      <c r="T1881" s="181">
        <f t="shared" si="269"/>
        <v>0</v>
      </c>
      <c r="AQ1881" s="1">
        <f>COUNT(L$11:L1881)</f>
        <v>37</v>
      </c>
      <c r="AR1881" s="43">
        <f t="shared" si="270"/>
        <v>40933</v>
      </c>
      <c r="AS1881" s="44">
        <f t="shared" si="271"/>
        <v>89.120000000000019</v>
      </c>
      <c r="AT1881" s="10" t="str">
        <f t="shared" si="272"/>
        <v/>
      </c>
      <c r="AU1881" s="20" t="str">
        <f t="shared" si="273"/>
        <v/>
      </c>
      <c r="AV1881" s="42">
        <f t="shared" si="274"/>
        <v>1</v>
      </c>
      <c r="AW1881" s="89">
        <f t="shared" si="275"/>
        <v>0</v>
      </c>
      <c r="AX1881" s="168"/>
      <c r="AY1881" s="60"/>
      <c r="AZ1881" s="61"/>
      <c r="BB1881" s="61" t="str">
        <f>IF(Settings!I1877&lt;&gt;"",Settings!I1877,"")</f>
        <v/>
      </c>
    </row>
    <row r="1882" spans="2:54" x14ac:dyDescent="0.2">
      <c r="B1882" s="13"/>
      <c r="C1882" s="12"/>
      <c r="D1882" s="12"/>
      <c r="E1882" s="12"/>
      <c r="F1882" s="12"/>
      <c r="G1882" s="12"/>
      <c r="H1882" s="12"/>
      <c r="I1882" s="15"/>
      <c r="J1882" s="31"/>
      <c r="K1882" s="180"/>
      <c r="L1882" s="40"/>
      <c r="M1882" s="14"/>
      <c r="N1882" s="16"/>
      <c r="O1882" s="49"/>
      <c r="P1882" s="64"/>
      <c r="Q1882" s="18"/>
      <c r="R1882" s="181">
        <f t="shared" si="267"/>
        <v>0</v>
      </c>
      <c r="S1882" s="181">
        <f t="shared" si="268"/>
        <v>0</v>
      </c>
      <c r="T1882" s="181">
        <f t="shared" si="269"/>
        <v>0</v>
      </c>
      <c r="AQ1882" s="1">
        <f>COUNT(L$11:L1882)</f>
        <v>37</v>
      </c>
      <c r="AR1882" s="43">
        <f t="shared" si="270"/>
        <v>40933</v>
      </c>
      <c r="AS1882" s="44">
        <f t="shared" si="271"/>
        <v>89.120000000000019</v>
      </c>
      <c r="AT1882" s="10" t="str">
        <f t="shared" si="272"/>
        <v/>
      </c>
      <c r="AU1882" s="20" t="str">
        <f t="shared" si="273"/>
        <v/>
      </c>
      <c r="AV1882" s="42">
        <f t="shared" si="274"/>
        <v>1</v>
      </c>
      <c r="AW1882" s="89">
        <f t="shared" si="275"/>
        <v>0</v>
      </c>
      <c r="AX1882" s="168"/>
      <c r="AY1882" s="60"/>
      <c r="AZ1882" s="61"/>
      <c r="BB1882" s="61" t="str">
        <f>IF(Settings!I1878&lt;&gt;"",Settings!I1878,"")</f>
        <v/>
      </c>
    </row>
    <row r="1883" spans="2:54" x14ac:dyDescent="0.2">
      <c r="B1883" s="13"/>
      <c r="C1883" s="12"/>
      <c r="D1883" s="12"/>
      <c r="E1883" s="12"/>
      <c r="F1883" s="12"/>
      <c r="G1883" s="12"/>
      <c r="H1883" s="12"/>
      <c r="I1883" s="15"/>
      <c r="J1883" s="31"/>
      <c r="K1883" s="180"/>
      <c r="L1883" s="40"/>
      <c r="M1883" s="14"/>
      <c r="N1883" s="16"/>
      <c r="O1883" s="49"/>
      <c r="P1883" s="64"/>
      <c r="Q1883" s="18"/>
      <c r="R1883" s="181">
        <f t="shared" si="267"/>
        <v>0</v>
      </c>
      <c r="S1883" s="181">
        <f t="shared" si="268"/>
        <v>0</v>
      </c>
      <c r="T1883" s="181">
        <f t="shared" si="269"/>
        <v>0</v>
      </c>
      <c r="AQ1883" s="1">
        <f>COUNT(L$11:L1883)</f>
        <v>37</v>
      </c>
      <c r="AR1883" s="43">
        <f t="shared" si="270"/>
        <v>40933</v>
      </c>
      <c r="AS1883" s="44">
        <f t="shared" si="271"/>
        <v>89.120000000000019</v>
      </c>
      <c r="AT1883" s="10" t="str">
        <f t="shared" si="272"/>
        <v/>
      </c>
      <c r="AU1883" s="20" t="str">
        <f t="shared" si="273"/>
        <v/>
      </c>
      <c r="AV1883" s="42">
        <f t="shared" si="274"/>
        <v>1</v>
      </c>
      <c r="AW1883" s="89">
        <f t="shared" si="275"/>
        <v>0</v>
      </c>
      <c r="AX1883" s="168"/>
      <c r="AY1883" s="60"/>
      <c r="AZ1883" s="61"/>
      <c r="BB1883" s="61" t="str">
        <f>IF(Settings!I1879&lt;&gt;"",Settings!I1879,"")</f>
        <v/>
      </c>
    </row>
    <row r="1884" spans="2:54" x14ac:dyDescent="0.2">
      <c r="B1884" s="13"/>
      <c r="C1884" s="12"/>
      <c r="D1884" s="12"/>
      <c r="E1884" s="12"/>
      <c r="F1884" s="12"/>
      <c r="G1884" s="12"/>
      <c r="H1884" s="12"/>
      <c r="I1884" s="15"/>
      <c r="J1884" s="31"/>
      <c r="K1884" s="180"/>
      <c r="L1884" s="40"/>
      <c r="M1884" s="14"/>
      <c r="N1884" s="16"/>
      <c r="O1884" s="49"/>
      <c r="P1884" s="64"/>
      <c r="Q1884" s="18"/>
      <c r="R1884" s="181">
        <f t="shared" si="267"/>
        <v>0</v>
      </c>
      <c r="S1884" s="181">
        <f t="shared" si="268"/>
        <v>0</v>
      </c>
      <c r="T1884" s="181">
        <f t="shared" si="269"/>
        <v>0</v>
      </c>
      <c r="AQ1884" s="1">
        <f>COUNT(L$11:L1884)</f>
        <v>37</v>
      </c>
      <c r="AR1884" s="43">
        <f t="shared" si="270"/>
        <v>40933</v>
      </c>
      <c r="AS1884" s="44">
        <f t="shared" si="271"/>
        <v>89.120000000000019</v>
      </c>
      <c r="AT1884" s="10" t="str">
        <f t="shared" si="272"/>
        <v/>
      </c>
      <c r="AU1884" s="20" t="str">
        <f t="shared" si="273"/>
        <v/>
      </c>
      <c r="AV1884" s="42">
        <f t="shared" si="274"/>
        <v>1</v>
      </c>
      <c r="AW1884" s="89">
        <f t="shared" si="275"/>
        <v>0</v>
      </c>
      <c r="AX1884" s="168"/>
      <c r="AY1884" s="60"/>
      <c r="AZ1884" s="61"/>
      <c r="BB1884" s="61" t="str">
        <f>IF(Settings!I1880&lt;&gt;"",Settings!I1880,"")</f>
        <v/>
      </c>
    </row>
    <row r="1885" spans="2:54" x14ac:dyDescent="0.2">
      <c r="B1885" s="13"/>
      <c r="C1885" s="12"/>
      <c r="D1885" s="12"/>
      <c r="E1885" s="12"/>
      <c r="F1885" s="12"/>
      <c r="G1885" s="12"/>
      <c r="H1885" s="12"/>
      <c r="I1885" s="15"/>
      <c r="J1885" s="31"/>
      <c r="K1885" s="180"/>
      <c r="L1885" s="40"/>
      <c r="M1885" s="14"/>
      <c r="N1885" s="16"/>
      <c r="O1885" s="49"/>
      <c r="P1885" s="64"/>
      <c r="Q1885" s="18"/>
      <c r="R1885" s="181">
        <f t="shared" si="267"/>
        <v>0</v>
      </c>
      <c r="S1885" s="181">
        <f t="shared" si="268"/>
        <v>0</v>
      </c>
      <c r="T1885" s="181">
        <f t="shared" si="269"/>
        <v>0</v>
      </c>
      <c r="AQ1885" s="1">
        <f>COUNT(L$11:L1885)</f>
        <v>37</v>
      </c>
      <c r="AR1885" s="43">
        <f t="shared" si="270"/>
        <v>40933</v>
      </c>
      <c r="AS1885" s="44">
        <f t="shared" si="271"/>
        <v>89.120000000000019</v>
      </c>
      <c r="AT1885" s="10" t="str">
        <f t="shared" si="272"/>
        <v/>
      </c>
      <c r="AU1885" s="20" t="str">
        <f t="shared" si="273"/>
        <v/>
      </c>
      <c r="AV1885" s="42">
        <f t="shared" si="274"/>
        <v>1</v>
      </c>
      <c r="AW1885" s="89">
        <f t="shared" si="275"/>
        <v>0</v>
      </c>
      <c r="AX1885" s="168"/>
      <c r="AY1885" s="60"/>
      <c r="AZ1885" s="61"/>
      <c r="BB1885" s="61" t="str">
        <f>IF(Settings!I1881&lt;&gt;"",Settings!I1881,"")</f>
        <v/>
      </c>
    </row>
    <row r="1886" spans="2:54" x14ac:dyDescent="0.2">
      <c r="B1886" s="13"/>
      <c r="C1886" s="12"/>
      <c r="D1886" s="12"/>
      <c r="E1886" s="12"/>
      <c r="F1886" s="12"/>
      <c r="G1886" s="12"/>
      <c r="H1886" s="12"/>
      <c r="I1886" s="15"/>
      <c r="J1886" s="31"/>
      <c r="K1886" s="180"/>
      <c r="L1886" s="40"/>
      <c r="M1886" s="14"/>
      <c r="N1886" s="16"/>
      <c r="O1886" s="49"/>
      <c r="P1886" s="64"/>
      <c r="Q1886" s="18"/>
      <c r="R1886" s="181">
        <f t="shared" si="267"/>
        <v>0</v>
      </c>
      <c r="S1886" s="181">
        <f t="shared" si="268"/>
        <v>0</v>
      </c>
      <c r="T1886" s="181">
        <f t="shared" si="269"/>
        <v>0</v>
      </c>
      <c r="AQ1886" s="1">
        <f>COUNT(L$11:L1886)</f>
        <v>37</v>
      </c>
      <c r="AR1886" s="43">
        <f t="shared" si="270"/>
        <v>40933</v>
      </c>
      <c r="AS1886" s="44">
        <f t="shared" si="271"/>
        <v>89.120000000000019</v>
      </c>
      <c r="AT1886" s="10" t="str">
        <f t="shared" si="272"/>
        <v/>
      </c>
      <c r="AU1886" s="20" t="str">
        <f t="shared" si="273"/>
        <v/>
      </c>
      <c r="AV1886" s="42">
        <f t="shared" si="274"/>
        <v>1</v>
      </c>
      <c r="AW1886" s="89">
        <f t="shared" si="275"/>
        <v>0</v>
      </c>
      <c r="AX1886" s="168"/>
      <c r="AY1886" s="60"/>
      <c r="AZ1886" s="61"/>
      <c r="BB1886" s="61" t="str">
        <f>IF(Settings!I1882&lt;&gt;"",Settings!I1882,"")</f>
        <v/>
      </c>
    </row>
    <row r="1887" spans="2:54" x14ac:dyDescent="0.2">
      <c r="B1887" s="13"/>
      <c r="C1887" s="12"/>
      <c r="D1887" s="12"/>
      <c r="E1887" s="12"/>
      <c r="F1887" s="12"/>
      <c r="G1887" s="12"/>
      <c r="H1887" s="12"/>
      <c r="I1887" s="15"/>
      <c r="J1887" s="31"/>
      <c r="K1887" s="180"/>
      <c r="L1887" s="40"/>
      <c r="M1887" s="14"/>
      <c r="N1887" s="16"/>
      <c r="O1887" s="49"/>
      <c r="P1887" s="64"/>
      <c r="Q1887" s="18"/>
      <c r="R1887" s="181">
        <f t="shared" si="267"/>
        <v>0</v>
      </c>
      <c r="S1887" s="181">
        <f t="shared" si="268"/>
        <v>0</v>
      </c>
      <c r="T1887" s="181">
        <f t="shared" si="269"/>
        <v>0</v>
      </c>
      <c r="AQ1887" s="1">
        <f>COUNT(L$11:L1887)</f>
        <v>37</v>
      </c>
      <c r="AR1887" s="43">
        <f t="shared" si="270"/>
        <v>40933</v>
      </c>
      <c r="AS1887" s="44">
        <f t="shared" si="271"/>
        <v>89.120000000000019</v>
      </c>
      <c r="AT1887" s="10" t="str">
        <f t="shared" si="272"/>
        <v/>
      </c>
      <c r="AU1887" s="20" t="str">
        <f t="shared" si="273"/>
        <v/>
      </c>
      <c r="AV1887" s="42">
        <f t="shared" si="274"/>
        <v>1</v>
      </c>
      <c r="AW1887" s="89">
        <f t="shared" si="275"/>
        <v>0</v>
      </c>
      <c r="AX1887" s="168"/>
      <c r="AY1887" s="60"/>
      <c r="AZ1887" s="61"/>
      <c r="BB1887" s="61" t="str">
        <f>IF(Settings!I1883&lt;&gt;"",Settings!I1883,"")</f>
        <v/>
      </c>
    </row>
    <row r="1888" spans="2:54" x14ac:dyDescent="0.2">
      <c r="B1888" s="13"/>
      <c r="C1888" s="12"/>
      <c r="D1888" s="12"/>
      <c r="E1888" s="12"/>
      <c r="F1888" s="12"/>
      <c r="G1888" s="12"/>
      <c r="H1888" s="12"/>
      <c r="I1888" s="15"/>
      <c r="J1888" s="31"/>
      <c r="K1888" s="180"/>
      <c r="L1888" s="40"/>
      <c r="M1888" s="14"/>
      <c r="N1888" s="16"/>
      <c r="O1888" s="49"/>
      <c r="P1888" s="64"/>
      <c r="Q1888" s="18"/>
      <c r="R1888" s="181">
        <f t="shared" si="267"/>
        <v>0</v>
      </c>
      <c r="S1888" s="181">
        <f t="shared" si="268"/>
        <v>0</v>
      </c>
      <c r="T1888" s="181">
        <f t="shared" si="269"/>
        <v>0</v>
      </c>
      <c r="AQ1888" s="1">
        <f>COUNT(L$11:L1888)</f>
        <v>37</v>
      </c>
      <c r="AR1888" s="43">
        <f t="shared" si="270"/>
        <v>40933</v>
      </c>
      <c r="AS1888" s="44">
        <f t="shared" si="271"/>
        <v>89.120000000000019</v>
      </c>
      <c r="AT1888" s="10" t="str">
        <f t="shared" si="272"/>
        <v/>
      </c>
      <c r="AU1888" s="20" t="str">
        <f t="shared" si="273"/>
        <v/>
      </c>
      <c r="AV1888" s="42">
        <f t="shared" si="274"/>
        <v>1</v>
      </c>
      <c r="AW1888" s="89">
        <f t="shared" si="275"/>
        <v>0</v>
      </c>
      <c r="AX1888" s="168"/>
      <c r="AY1888" s="60"/>
      <c r="AZ1888" s="61"/>
      <c r="BB1888" s="61" t="str">
        <f>IF(Settings!I1884&lt;&gt;"",Settings!I1884,"")</f>
        <v/>
      </c>
    </row>
    <row r="1889" spans="2:54" x14ac:dyDescent="0.2">
      <c r="B1889" s="13"/>
      <c r="C1889" s="12"/>
      <c r="D1889" s="12"/>
      <c r="E1889" s="12"/>
      <c r="F1889" s="12"/>
      <c r="G1889" s="12"/>
      <c r="H1889" s="12"/>
      <c r="I1889" s="15"/>
      <c r="J1889" s="31"/>
      <c r="K1889" s="180"/>
      <c r="L1889" s="40"/>
      <c r="M1889" s="14"/>
      <c r="N1889" s="16"/>
      <c r="O1889" s="49"/>
      <c r="P1889" s="64"/>
      <c r="Q1889" s="18"/>
      <c r="R1889" s="181">
        <f t="shared" si="267"/>
        <v>0</v>
      </c>
      <c r="S1889" s="181">
        <f t="shared" si="268"/>
        <v>0</v>
      </c>
      <c r="T1889" s="181">
        <f t="shared" si="269"/>
        <v>0</v>
      </c>
      <c r="AQ1889" s="1">
        <f>COUNT(L$11:L1889)</f>
        <v>37</v>
      </c>
      <c r="AR1889" s="43">
        <f t="shared" si="270"/>
        <v>40933</v>
      </c>
      <c r="AS1889" s="44">
        <f t="shared" si="271"/>
        <v>89.120000000000019</v>
      </c>
      <c r="AT1889" s="10" t="str">
        <f t="shared" si="272"/>
        <v/>
      </c>
      <c r="AU1889" s="20" t="str">
        <f t="shared" si="273"/>
        <v/>
      </c>
      <c r="AV1889" s="42">
        <f t="shared" si="274"/>
        <v>1</v>
      </c>
      <c r="AW1889" s="89">
        <f t="shared" si="275"/>
        <v>0</v>
      </c>
      <c r="AX1889" s="168"/>
      <c r="AY1889" s="60"/>
      <c r="AZ1889" s="61"/>
      <c r="BB1889" s="61" t="str">
        <f>IF(Settings!I1885&lt;&gt;"",Settings!I1885,"")</f>
        <v/>
      </c>
    </row>
    <row r="1890" spans="2:54" x14ac:dyDescent="0.2">
      <c r="B1890" s="13"/>
      <c r="C1890" s="12"/>
      <c r="D1890" s="12"/>
      <c r="E1890" s="12"/>
      <c r="F1890" s="12"/>
      <c r="G1890" s="12"/>
      <c r="H1890" s="12"/>
      <c r="I1890" s="15"/>
      <c r="J1890" s="31"/>
      <c r="K1890" s="180"/>
      <c r="L1890" s="40"/>
      <c r="M1890" s="14"/>
      <c r="N1890" s="16"/>
      <c r="O1890" s="49"/>
      <c r="P1890" s="64"/>
      <c r="Q1890" s="18"/>
      <c r="R1890" s="181">
        <f t="shared" si="267"/>
        <v>0</v>
      </c>
      <c r="S1890" s="181">
        <f t="shared" si="268"/>
        <v>0</v>
      </c>
      <c r="T1890" s="181">
        <f t="shared" si="269"/>
        <v>0</v>
      </c>
      <c r="AQ1890" s="1">
        <f>COUNT(L$11:L1890)</f>
        <v>37</v>
      </c>
      <c r="AR1890" s="43">
        <f t="shared" si="270"/>
        <v>40933</v>
      </c>
      <c r="AS1890" s="44">
        <f t="shared" si="271"/>
        <v>89.120000000000019</v>
      </c>
      <c r="AT1890" s="10" t="str">
        <f t="shared" si="272"/>
        <v/>
      </c>
      <c r="AU1890" s="20" t="str">
        <f t="shared" si="273"/>
        <v/>
      </c>
      <c r="AV1890" s="42">
        <f t="shared" si="274"/>
        <v>1</v>
      </c>
      <c r="AW1890" s="89">
        <f t="shared" si="275"/>
        <v>0</v>
      </c>
      <c r="AX1890" s="168"/>
      <c r="AY1890" s="60"/>
      <c r="AZ1890" s="61"/>
      <c r="BB1890" s="61" t="str">
        <f>IF(Settings!I1886&lt;&gt;"",Settings!I1886,"")</f>
        <v/>
      </c>
    </row>
    <row r="1891" spans="2:54" x14ac:dyDescent="0.2">
      <c r="B1891" s="13"/>
      <c r="C1891" s="12"/>
      <c r="D1891" s="12"/>
      <c r="E1891" s="12"/>
      <c r="F1891" s="12"/>
      <c r="G1891" s="12"/>
      <c r="H1891" s="12"/>
      <c r="I1891" s="15"/>
      <c r="J1891" s="31"/>
      <c r="K1891" s="180"/>
      <c r="L1891" s="40"/>
      <c r="M1891" s="14"/>
      <c r="N1891" s="16"/>
      <c r="O1891" s="49"/>
      <c r="P1891" s="64"/>
      <c r="Q1891" s="18"/>
      <c r="R1891" s="181">
        <f t="shared" si="267"/>
        <v>0</v>
      </c>
      <c r="S1891" s="181">
        <f t="shared" si="268"/>
        <v>0</v>
      </c>
      <c r="T1891" s="181">
        <f t="shared" si="269"/>
        <v>0</v>
      </c>
      <c r="AQ1891" s="1">
        <f>COUNT(L$11:L1891)</f>
        <v>37</v>
      </c>
      <c r="AR1891" s="43">
        <f t="shared" si="270"/>
        <v>40933</v>
      </c>
      <c r="AS1891" s="44">
        <f t="shared" si="271"/>
        <v>89.120000000000019</v>
      </c>
      <c r="AT1891" s="10" t="str">
        <f t="shared" si="272"/>
        <v/>
      </c>
      <c r="AU1891" s="20" t="str">
        <f t="shared" si="273"/>
        <v/>
      </c>
      <c r="AV1891" s="42">
        <f t="shared" si="274"/>
        <v>1</v>
      </c>
      <c r="AW1891" s="89">
        <f t="shared" si="275"/>
        <v>0</v>
      </c>
      <c r="AX1891" s="168"/>
      <c r="AY1891" s="60"/>
      <c r="AZ1891" s="61"/>
      <c r="BB1891" s="61" t="str">
        <f>IF(Settings!I1887&lt;&gt;"",Settings!I1887,"")</f>
        <v/>
      </c>
    </row>
    <row r="1892" spans="2:54" x14ac:dyDescent="0.2">
      <c r="B1892" s="13"/>
      <c r="C1892" s="12"/>
      <c r="D1892" s="12"/>
      <c r="E1892" s="12"/>
      <c r="F1892" s="12"/>
      <c r="G1892" s="12"/>
      <c r="H1892" s="12"/>
      <c r="I1892" s="15"/>
      <c r="J1892" s="31"/>
      <c r="K1892" s="180"/>
      <c r="L1892" s="40"/>
      <c r="M1892" s="14"/>
      <c r="N1892" s="16"/>
      <c r="O1892" s="49"/>
      <c r="P1892" s="64"/>
      <c r="Q1892" s="18"/>
      <c r="R1892" s="181">
        <f t="shared" si="267"/>
        <v>0</v>
      </c>
      <c r="S1892" s="181">
        <f t="shared" si="268"/>
        <v>0</v>
      </c>
      <c r="T1892" s="181">
        <f t="shared" si="269"/>
        <v>0</v>
      </c>
      <c r="AQ1892" s="1">
        <f>COUNT(L$11:L1892)</f>
        <v>37</v>
      </c>
      <c r="AR1892" s="43">
        <f t="shared" si="270"/>
        <v>40933</v>
      </c>
      <c r="AS1892" s="44">
        <f t="shared" si="271"/>
        <v>89.120000000000019</v>
      </c>
      <c r="AT1892" s="10" t="str">
        <f t="shared" si="272"/>
        <v/>
      </c>
      <c r="AU1892" s="20" t="str">
        <f t="shared" si="273"/>
        <v/>
      </c>
      <c r="AV1892" s="42">
        <f t="shared" si="274"/>
        <v>1</v>
      </c>
      <c r="AW1892" s="89">
        <f t="shared" si="275"/>
        <v>0</v>
      </c>
      <c r="AX1892" s="168"/>
      <c r="AY1892" s="60"/>
      <c r="AZ1892" s="61"/>
      <c r="BB1892" s="61" t="str">
        <f>IF(Settings!I1888&lt;&gt;"",Settings!I1888,"")</f>
        <v/>
      </c>
    </row>
    <row r="1893" spans="2:54" x14ac:dyDescent="0.2">
      <c r="B1893" s="13"/>
      <c r="C1893" s="12"/>
      <c r="D1893" s="12"/>
      <c r="E1893" s="12"/>
      <c r="F1893" s="12"/>
      <c r="G1893" s="12"/>
      <c r="H1893" s="12"/>
      <c r="I1893" s="15"/>
      <c r="J1893" s="31"/>
      <c r="K1893" s="180"/>
      <c r="L1893" s="40"/>
      <c r="M1893" s="14"/>
      <c r="N1893" s="16"/>
      <c r="O1893" s="49"/>
      <c r="P1893" s="64"/>
      <c r="Q1893" s="18"/>
      <c r="R1893" s="181">
        <f t="shared" si="267"/>
        <v>0</v>
      </c>
      <c r="S1893" s="181">
        <f t="shared" si="268"/>
        <v>0</v>
      </c>
      <c r="T1893" s="181">
        <f t="shared" si="269"/>
        <v>0</v>
      </c>
      <c r="AQ1893" s="1">
        <f>COUNT(L$11:L1893)</f>
        <v>37</v>
      </c>
      <c r="AR1893" s="43">
        <f t="shared" si="270"/>
        <v>40933</v>
      </c>
      <c r="AS1893" s="44">
        <f t="shared" si="271"/>
        <v>89.120000000000019</v>
      </c>
      <c r="AT1893" s="10" t="str">
        <f t="shared" si="272"/>
        <v/>
      </c>
      <c r="AU1893" s="20" t="str">
        <f t="shared" si="273"/>
        <v/>
      </c>
      <c r="AV1893" s="42">
        <f t="shared" si="274"/>
        <v>1</v>
      </c>
      <c r="AW1893" s="89">
        <f t="shared" si="275"/>
        <v>0</v>
      </c>
      <c r="AX1893" s="168"/>
      <c r="AY1893" s="60"/>
      <c r="AZ1893" s="61"/>
      <c r="BB1893" s="61" t="str">
        <f>IF(Settings!I1889&lt;&gt;"",Settings!I1889,"")</f>
        <v/>
      </c>
    </row>
    <row r="1894" spans="2:54" x14ac:dyDescent="0.2">
      <c r="B1894" s="13"/>
      <c r="C1894" s="12"/>
      <c r="D1894" s="12"/>
      <c r="E1894" s="12"/>
      <c r="F1894" s="12"/>
      <c r="G1894" s="12"/>
      <c r="H1894" s="12"/>
      <c r="I1894" s="15"/>
      <c r="J1894" s="31"/>
      <c r="K1894" s="180"/>
      <c r="L1894" s="40"/>
      <c r="M1894" s="14"/>
      <c r="N1894" s="16"/>
      <c r="O1894" s="49"/>
      <c r="P1894" s="64"/>
      <c r="Q1894" s="18"/>
      <c r="R1894" s="181">
        <f t="shared" si="267"/>
        <v>0</v>
      </c>
      <c r="S1894" s="181">
        <f t="shared" si="268"/>
        <v>0</v>
      </c>
      <c r="T1894" s="181">
        <f t="shared" si="269"/>
        <v>0</v>
      </c>
      <c r="AQ1894" s="1">
        <f>COUNT(L$11:L1894)</f>
        <v>37</v>
      </c>
      <c r="AR1894" s="43">
        <f t="shared" si="270"/>
        <v>40933</v>
      </c>
      <c r="AS1894" s="44">
        <f t="shared" si="271"/>
        <v>89.120000000000019</v>
      </c>
      <c r="AT1894" s="10" t="str">
        <f t="shared" si="272"/>
        <v/>
      </c>
      <c r="AU1894" s="20" t="str">
        <f t="shared" si="273"/>
        <v/>
      </c>
      <c r="AV1894" s="42">
        <f t="shared" si="274"/>
        <v>1</v>
      </c>
      <c r="AW1894" s="89">
        <f t="shared" si="275"/>
        <v>0</v>
      </c>
      <c r="AX1894" s="168"/>
      <c r="AY1894" s="60"/>
      <c r="AZ1894" s="61"/>
      <c r="BB1894" s="61" t="str">
        <f>IF(Settings!I1890&lt;&gt;"",Settings!I1890,"")</f>
        <v/>
      </c>
    </row>
    <row r="1895" spans="2:54" x14ac:dyDescent="0.2">
      <c r="B1895" s="13"/>
      <c r="C1895" s="12"/>
      <c r="D1895" s="12"/>
      <c r="E1895" s="12"/>
      <c r="F1895" s="12"/>
      <c r="G1895" s="12"/>
      <c r="H1895" s="12"/>
      <c r="I1895" s="15"/>
      <c r="J1895" s="31"/>
      <c r="K1895" s="180"/>
      <c r="L1895" s="40"/>
      <c r="M1895" s="14"/>
      <c r="N1895" s="16"/>
      <c r="O1895" s="49"/>
      <c r="P1895" s="64"/>
      <c r="Q1895" s="18"/>
      <c r="R1895" s="181">
        <f t="shared" si="267"/>
        <v>0</v>
      </c>
      <c r="S1895" s="181">
        <f t="shared" si="268"/>
        <v>0</v>
      </c>
      <c r="T1895" s="181">
        <f t="shared" si="269"/>
        <v>0</v>
      </c>
      <c r="AQ1895" s="1">
        <f>COUNT(L$11:L1895)</f>
        <v>37</v>
      </c>
      <c r="AR1895" s="43">
        <f t="shared" si="270"/>
        <v>40933</v>
      </c>
      <c r="AS1895" s="44">
        <f t="shared" si="271"/>
        <v>89.120000000000019</v>
      </c>
      <c r="AT1895" s="10" t="str">
        <f t="shared" si="272"/>
        <v/>
      </c>
      <c r="AU1895" s="20" t="str">
        <f t="shared" si="273"/>
        <v/>
      </c>
      <c r="AV1895" s="42">
        <f t="shared" si="274"/>
        <v>1</v>
      </c>
      <c r="AW1895" s="89">
        <f t="shared" si="275"/>
        <v>0</v>
      </c>
      <c r="AX1895" s="168"/>
      <c r="AY1895" s="60"/>
      <c r="AZ1895" s="61"/>
      <c r="BB1895" s="61" t="str">
        <f>IF(Settings!I1891&lt;&gt;"",Settings!I1891,"")</f>
        <v/>
      </c>
    </row>
    <row r="1896" spans="2:54" x14ac:dyDescent="0.2">
      <c r="B1896" s="13"/>
      <c r="C1896" s="12"/>
      <c r="D1896" s="12"/>
      <c r="E1896" s="12"/>
      <c r="F1896" s="12"/>
      <c r="G1896" s="12"/>
      <c r="H1896" s="12"/>
      <c r="I1896" s="15"/>
      <c r="J1896" s="31"/>
      <c r="K1896" s="180"/>
      <c r="L1896" s="40"/>
      <c r="M1896" s="14"/>
      <c r="N1896" s="16"/>
      <c r="O1896" s="49"/>
      <c r="P1896" s="64"/>
      <c r="Q1896" s="18"/>
      <c r="R1896" s="181">
        <f t="shared" si="267"/>
        <v>0</v>
      </c>
      <c r="S1896" s="181">
        <f t="shared" si="268"/>
        <v>0</v>
      </c>
      <c r="T1896" s="181">
        <f t="shared" si="269"/>
        <v>0</v>
      </c>
      <c r="AQ1896" s="1">
        <f>COUNT(L$11:L1896)</f>
        <v>37</v>
      </c>
      <c r="AR1896" s="43">
        <f t="shared" si="270"/>
        <v>40933</v>
      </c>
      <c r="AS1896" s="44">
        <f t="shared" si="271"/>
        <v>89.120000000000019</v>
      </c>
      <c r="AT1896" s="10" t="str">
        <f t="shared" si="272"/>
        <v/>
      </c>
      <c r="AU1896" s="20" t="str">
        <f t="shared" si="273"/>
        <v/>
      </c>
      <c r="AV1896" s="42">
        <f t="shared" si="274"/>
        <v>1</v>
      </c>
      <c r="AW1896" s="89">
        <f t="shared" si="275"/>
        <v>0</v>
      </c>
      <c r="AX1896" s="168"/>
      <c r="AY1896" s="60"/>
      <c r="AZ1896" s="61"/>
      <c r="BB1896" s="61" t="str">
        <f>IF(Settings!I1892&lt;&gt;"",Settings!I1892,"")</f>
        <v/>
      </c>
    </row>
    <row r="1897" spans="2:54" x14ac:dyDescent="0.2">
      <c r="B1897" s="13"/>
      <c r="C1897" s="12"/>
      <c r="D1897" s="12"/>
      <c r="E1897" s="12"/>
      <c r="F1897" s="12"/>
      <c r="G1897" s="12"/>
      <c r="H1897" s="12"/>
      <c r="I1897" s="15"/>
      <c r="J1897" s="31"/>
      <c r="K1897" s="180"/>
      <c r="L1897" s="40"/>
      <c r="M1897" s="14"/>
      <c r="N1897" s="16"/>
      <c r="O1897" s="49"/>
      <c r="P1897" s="64"/>
      <c r="Q1897" s="18"/>
      <c r="R1897" s="181">
        <f t="shared" si="267"/>
        <v>0</v>
      </c>
      <c r="S1897" s="181">
        <f t="shared" si="268"/>
        <v>0</v>
      </c>
      <c r="T1897" s="181">
        <f t="shared" si="269"/>
        <v>0</v>
      </c>
      <c r="AQ1897" s="1">
        <f>COUNT(L$11:L1897)</f>
        <v>37</v>
      </c>
      <c r="AR1897" s="43">
        <f t="shared" si="270"/>
        <v>40933</v>
      </c>
      <c r="AS1897" s="44">
        <f t="shared" si="271"/>
        <v>89.120000000000019</v>
      </c>
      <c r="AT1897" s="10" t="str">
        <f t="shared" si="272"/>
        <v/>
      </c>
      <c r="AU1897" s="20" t="str">
        <f t="shared" si="273"/>
        <v/>
      </c>
      <c r="AV1897" s="42">
        <f t="shared" si="274"/>
        <v>1</v>
      </c>
      <c r="AW1897" s="89">
        <f t="shared" si="275"/>
        <v>0</v>
      </c>
      <c r="AX1897" s="168"/>
      <c r="AY1897" s="60"/>
      <c r="AZ1897" s="61"/>
      <c r="BB1897" s="61" t="str">
        <f>IF(Settings!I1893&lt;&gt;"",Settings!I1893,"")</f>
        <v/>
      </c>
    </row>
    <row r="1898" spans="2:54" x14ac:dyDescent="0.2">
      <c r="B1898" s="13"/>
      <c r="C1898" s="12"/>
      <c r="D1898" s="12"/>
      <c r="E1898" s="12"/>
      <c r="F1898" s="12"/>
      <c r="G1898" s="12"/>
      <c r="H1898" s="12"/>
      <c r="I1898" s="15"/>
      <c r="J1898" s="31"/>
      <c r="K1898" s="180"/>
      <c r="L1898" s="40"/>
      <c r="M1898" s="14"/>
      <c r="N1898" s="16"/>
      <c r="O1898" s="49"/>
      <c r="P1898" s="64"/>
      <c r="Q1898" s="18"/>
      <c r="R1898" s="181">
        <f t="shared" si="267"/>
        <v>0</v>
      </c>
      <c r="S1898" s="181">
        <f t="shared" si="268"/>
        <v>0</v>
      </c>
      <c r="T1898" s="181">
        <f t="shared" si="269"/>
        <v>0</v>
      </c>
      <c r="AQ1898" s="1">
        <f>COUNT(L$11:L1898)</f>
        <v>37</v>
      </c>
      <c r="AR1898" s="43">
        <f t="shared" si="270"/>
        <v>40933</v>
      </c>
      <c r="AS1898" s="44">
        <f t="shared" si="271"/>
        <v>89.120000000000019</v>
      </c>
      <c r="AT1898" s="10" t="str">
        <f t="shared" si="272"/>
        <v/>
      </c>
      <c r="AU1898" s="20" t="str">
        <f t="shared" si="273"/>
        <v/>
      </c>
      <c r="AV1898" s="42">
        <f t="shared" si="274"/>
        <v>1</v>
      </c>
      <c r="AW1898" s="89">
        <f t="shared" si="275"/>
        <v>0</v>
      </c>
      <c r="AX1898" s="168"/>
      <c r="AY1898" s="60"/>
      <c r="AZ1898" s="61"/>
      <c r="BB1898" s="61" t="str">
        <f>IF(Settings!I1894&lt;&gt;"",Settings!I1894,"")</f>
        <v/>
      </c>
    </row>
    <row r="1899" spans="2:54" x14ac:dyDescent="0.2">
      <c r="B1899" s="13"/>
      <c r="C1899" s="12"/>
      <c r="D1899" s="12"/>
      <c r="E1899" s="12"/>
      <c r="F1899" s="12"/>
      <c r="G1899" s="12"/>
      <c r="H1899" s="12"/>
      <c r="I1899" s="15"/>
      <c r="J1899" s="31"/>
      <c r="K1899" s="180"/>
      <c r="L1899" s="40"/>
      <c r="M1899" s="14"/>
      <c r="N1899" s="16"/>
      <c r="O1899" s="49"/>
      <c r="P1899" s="64"/>
      <c r="Q1899" s="18"/>
      <c r="R1899" s="181">
        <f t="shared" si="267"/>
        <v>0</v>
      </c>
      <c r="S1899" s="181">
        <f t="shared" si="268"/>
        <v>0</v>
      </c>
      <c r="T1899" s="181">
        <f t="shared" si="269"/>
        <v>0</v>
      </c>
      <c r="AQ1899" s="1">
        <f>COUNT(L$11:L1899)</f>
        <v>37</v>
      </c>
      <c r="AR1899" s="43">
        <f t="shared" si="270"/>
        <v>40933</v>
      </c>
      <c r="AS1899" s="44">
        <f t="shared" si="271"/>
        <v>89.120000000000019</v>
      </c>
      <c r="AT1899" s="10" t="str">
        <f t="shared" si="272"/>
        <v/>
      </c>
      <c r="AU1899" s="20" t="str">
        <f t="shared" si="273"/>
        <v/>
      </c>
      <c r="AV1899" s="42">
        <f t="shared" si="274"/>
        <v>1</v>
      </c>
      <c r="AW1899" s="89">
        <f t="shared" si="275"/>
        <v>0</v>
      </c>
      <c r="AX1899" s="168"/>
      <c r="AY1899" s="60"/>
      <c r="AZ1899" s="61"/>
      <c r="BB1899" s="61" t="str">
        <f>IF(Settings!I1895&lt;&gt;"",Settings!I1895,"")</f>
        <v/>
      </c>
    </row>
    <row r="1900" spans="2:54" x14ac:dyDescent="0.2">
      <c r="B1900" s="13"/>
      <c r="C1900" s="12"/>
      <c r="D1900" s="12"/>
      <c r="E1900" s="12"/>
      <c r="F1900" s="12"/>
      <c r="G1900" s="12"/>
      <c r="H1900" s="12"/>
      <c r="I1900" s="15"/>
      <c r="J1900" s="31"/>
      <c r="K1900" s="180"/>
      <c r="L1900" s="40"/>
      <c r="M1900" s="14"/>
      <c r="N1900" s="16"/>
      <c r="O1900" s="49"/>
      <c r="P1900" s="64"/>
      <c r="Q1900" s="18"/>
      <c r="R1900" s="181">
        <f t="shared" si="267"/>
        <v>0</v>
      </c>
      <c r="S1900" s="181">
        <f t="shared" si="268"/>
        <v>0</v>
      </c>
      <c r="T1900" s="181">
        <f t="shared" si="269"/>
        <v>0</v>
      </c>
      <c r="AQ1900" s="1">
        <f>COUNT(L$11:L1900)</f>
        <v>37</v>
      </c>
      <c r="AR1900" s="43">
        <f t="shared" si="270"/>
        <v>40933</v>
      </c>
      <c r="AS1900" s="44">
        <f t="shared" si="271"/>
        <v>89.120000000000019</v>
      </c>
      <c r="AT1900" s="10" t="str">
        <f t="shared" si="272"/>
        <v/>
      </c>
      <c r="AU1900" s="20" t="str">
        <f t="shared" si="273"/>
        <v/>
      </c>
      <c r="AV1900" s="42">
        <f t="shared" si="274"/>
        <v>1</v>
      </c>
      <c r="AW1900" s="89">
        <f t="shared" si="275"/>
        <v>0</v>
      </c>
      <c r="AX1900" s="168"/>
      <c r="AY1900" s="60"/>
      <c r="AZ1900" s="61"/>
      <c r="BB1900" s="61" t="str">
        <f>IF(Settings!I1896&lt;&gt;"",Settings!I1896,"")</f>
        <v/>
      </c>
    </row>
    <row r="1901" spans="2:54" x14ac:dyDescent="0.2">
      <c r="B1901" s="13"/>
      <c r="C1901" s="12"/>
      <c r="D1901" s="12"/>
      <c r="E1901" s="12"/>
      <c r="F1901" s="12"/>
      <c r="G1901" s="12"/>
      <c r="H1901" s="12"/>
      <c r="I1901" s="15"/>
      <c r="J1901" s="31"/>
      <c r="K1901" s="180"/>
      <c r="L1901" s="40"/>
      <c r="M1901" s="14"/>
      <c r="N1901" s="16"/>
      <c r="O1901" s="49"/>
      <c r="P1901" s="64"/>
      <c r="Q1901" s="18"/>
      <c r="R1901" s="181">
        <f t="shared" si="267"/>
        <v>0</v>
      </c>
      <c r="S1901" s="181">
        <f t="shared" si="268"/>
        <v>0</v>
      </c>
      <c r="T1901" s="181">
        <f t="shared" si="269"/>
        <v>0</v>
      </c>
      <c r="AQ1901" s="1">
        <f>COUNT(L$11:L1901)</f>
        <v>37</v>
      </c>
      <c r="AR1901" s="43">
        <f t="shared" si="270"/>
        <v>40933</v>
      </c>
      <c r="AS1901" s="44">
        <f t="shared" si="271"/>
        <v>89.120000000000019</v>
      </c>
      <c r="AT1901" s="10" t="str">
        <f t="shared" si="272"/>
        <v/>
      </c>
      <c r="AU1901" s="20" t="str">
        <f t="shared" si="273"/>
        <v/>
      </c>
      <c r="AV1901" s="42">
        <f t="shared" si="274"/>
        <v>1</v>
      </c>
      <c r="AW1901" s="89">
        <f t="shared" si="275"/>
        <v>0</v>
      </c>
      <c r="AX1901" s="168"/>
      <c r="AY1901" s="60"/>
      <c r="AZ1901" s="61"/>
      <c r="BB1901" s="61" t="str">
        <f>IF(Settings!I1897&lt;&gt;"",Settings!I1897,"")</f>
        <v/>
      </c>
    </row>
    <row r="1902" spans="2:54" x14ac:dyDescent="0.2">
      <c r="B1902" s="13"/>
      <c r="C1902" s="12"/>
      <c r="D1902" s="12"/>
      <c r="E1902" s="12"/>
      <c r="F1902" s="12"/>
      <c r="G1902" s="12"/>
      <c r="H1902" s="12"/>
      <c r="I1902" s="15"/>
      <c r="J1902" s="31"/>
      <c r="K1902" s="180"/>
      <c r="L1902" s="40"/>
      <c r="M1902" s="14"/>
      <c r="N1902" s="16"/>
      <c r="O1902" s="49"/>
      <c r="P1902" s="64"/>
      <c r="Q1902" s="18"/>
      <c r="R1902" s="181">
        <f t="shared" si="267"/>
        <v>0</v>
      </c>
      <c r="S1902" s="181">
        <f t="shared" si="268"/>
        <v>0</v>
      </c>
      <c r="T1902" s="181">
        <f t="shared" si="269"/>
        <v>0</v>
      </c>
      <c r="AQ1902" s="1">
        <f>COUNT(L$11:L1902)</f>
        <v>37</v>
      </c>
      <c r="AR1902" s="43">
        <f t="shared" si="270"/>
        <v>40933</v>
      </c>
      <c r="AS1902" s="44">
        <f t="shared" si="271"/>
        <v>89.120000000000019</v>
      </c>
      <c r="AT1902" s="10" t="str">
        <f t="shared" si="272"/>
        <v/>
      </c>
      <c r="AU1902" s="20" t="str">
        <f t="shared" si="273"/>
        <v/>
      </c>
      <c r="AV1902" s="42">
        <f t="shared" si="274"/>
        <v>1</v>
      </c>
      <c r="AW1902" s="89">
        <f t="shared" si="275"/>
        <v>0</v>
      </c>
      <c r="AX1902" s="168"/>
      <c r="AY1902" s="60"/>
      <c r="AZ1902" s="61"/>
      <c r="BB1902" s="61" t="str">
        <f>IF(Settings!I1898&lt;&gt;"",Settings!I1898,"")</f>
        <v/>
      </c>
    </row>
    <row r="1903" spans="2:54" x14ac:dyDescent="0.2">
      <c r="B1903" s="13"/>
      <c r="C1903" s="12"/>
      <c r="D1903" s="12"/>
      <c r="E1903" s="12"/>
      <c r="F1903" s="12"/>
      <c r="G1903" s="12"/>
      <c r="H1903" s="12"/>
      <c r="I1903" s="15"/>
      <c r="J1903" s="31"/>
      <c r="K1903" s="180"/>
      <c r="L1903" s="40"/>
      <c r="M1903" s="14"/>
      <c r="N1903" s="16"/>
      <c r="O1903" s="49"/>
      <c r="P1903" s="64"/>
      <c r="Q1903" s="18"/>
      <c r="R1903" s="181">
        <f t="shared" si="267"/>
        <v>0</v>
      </c>
      <c r="S1903" s="181">
        <f t="shared" si="268"/>
        <v>0</v>
      </c>
      <c r="T1903" s="181">
        <f t="shared" si="269"/>
        <v>0</v>
      </c>
      <c r="AQ1903" s="1">
        <f>COUNT(L$11:L1903)</f>
        <v>37</v>
      </c>
      <c r="AR1903" s="43">
        <f t="shared" si="270"/>
        <v>40933</v>
      </c>
      <c r="AS1903" s="44">
        <f t="shared" si="271"/>
        <v>89.120000000000019</v>
      </c>
      <c r="AT1903" s="10" t="str">
        <f t="shared" si="272"/>
        <v/>
      </c>
      <c r="AU1903" s="20" t="str">
        <f t="shared" si="273"/>
        <v/>
      </c>
      <c r="AV1903" s="42">
        <f t="shared" si="274"/>
        <v>1</v>
      </c>
      <c r="AW1903" s="89">
        <f t="shared" si="275"/>
        <v>0</v>
      </c>
      <c r="AX1903" s="168"/>
      <c r="AY1903" s="60"/>
      <c r="AZ1903" s="61"/>
      <c r="BB1903" s="61" t="str">
        <f>IF(Settings!I1899&lt;&gt;"",Settings!I1899,"")</f>
        <v/>
      </c>
    </row>
    <row r="1904" spans="2:54" x14ac:dyDescent="0.2">
      <c r="B1904" s="13"/>
      <c r="C1904" s="12"/>
      <c r="D1904" s="12"/>
      <c r="E1904" s="12"/>
      <c r="F1904" s="12"/>
      <c r="G1904" s="12"/>
      <c r="H1904" s="12"/>
      <c r="I1904" s="15"/>
      <c r="J1904" s="31"/>
      <c r="K1904" s="180"/>
      <c r="L1904" s="40"/>
      <c r="M1904" s="14"/>
      <c r="N1904" s="16"/>
      <c r="O1904" s="49"/>
      <c r="P1904" s="64"/>
      <c r="Q1904" s="18"/>
      <c r="R1904" s="181">
        <f t="shared" si="267"/>
        <v>0</v>
      </c>
      <c r="S1904" s="181">
        <f t="shared" si="268"/>
        <v>0</v>
      </c>
      <c r="T1904" s="181">
        <f t="shared" si="269"/>
        <v>0</v>
      </c>
      <c r="AQ1904" s="1">
        <f>COUNT(L$11:L1904)</f>
        <v>37</v>
      </c>
      <c r="AR1904" s="43">
        <f t="shared" si="270"/>
        <v>40933</v>
      </c>
      <c r="AS1904" s="44">
        <f t="shared" si="271"/>
        <v>89.120000000000019</v>
      </c>
      <c r="AT1904" s="10" t="str">
        <f t="shared" si="272"/>
        <v/>
      </c>
      <c r="AU1904" s="20" t="str">
        <f t="shared" si="273"/>
        <v/>
      </c>
      <c r="AV1904" s="42">
        <f t="shared" si="274"/>
        <v>1</v>
      </c>
      <c r="AW1904" s="89">
        <f t="shared" si="275"/>
        <v>0</v>
      </c>
      <c r="AX1904" s="168"/>
      <c r="AY1904" s="60"/>
      <c r="AZ1904" s="61"/>
      <c r="BB1904" s="61" t="str">
        <f>IF(Settings!I1900&lt;&gt;"",Settings!I1900,"")</f>
        <v/>
      </c>
    </row>
    <row r="1905" spans="2:54" x14ac:dyDescent="0.2">
      <c r="B1905" s="13"/>
      <c r="C1905" s="12"/>
      <c r="D1905" s="12"/>
      <c r="E1905" s="12"/>
      <c r="F1905" s="12"/>
      <c r="G1905" s="12"/>
      <c r="H1905" s="12"/>
      <c r="I1905" s="15"/>
      <c r="J1905" s="31"/>
      <c r="K1905" s="180"/>
      <c r="L1905" s="40"/>
      <c r="M1905" s="14"/>
      <c r="N1905" s="16"/>
      <c r="O1905" s="49"/>
      <c r="P1905" s="64"/>
      <c r="Q1905" s="18"/>
      <c r="R1905" s="181">
        <f t="shared" si="267"/>
        <v>0</v>
      </c>
      <c r="S1905" s="181">
        <f t="shared" si="268"/>
        <v>0</v>
      </c>
      <c r="T1905" s="181">
        <f t="shared" si="269"/>
        <v>0</v>
      </c>
      <c r="AQ1905" s="1">
        <f>COUNT(L$11:L1905)</f>
        <v>37</v>
      </c>
      <c r="AR1905" s="43">
        <f t="shared" si="270"/>
        <v>40933</v>
      </c>
      <c r="AS1905" s="44">
        <f t="shared" si="271"/>
        <v>89.120000000000019</v>
      </c>
      <c r="AT1905" s="10" t="str">
        <f t="shared" si="272"/>
        <v/>
      </c>
      <c r="AU1905" s="20" t="str">
        <f t="shared" si="273"/>
        <v/>
      </c>
      <c r="AV1905" s="42">
        <f t="shared" si="274"/>
        <v>1</v>
      </c>
      <c r="AW1905" s="89">
        <f t="shared" si="275"/>
        <v>0</v>
      </c>
      <c r="AX1905" s="168"/>
      <c r="AY1905" s="60"/>
      <c r="AZ1905" s="61"/>
      <c r="BB1905" s="61" t="str">
        <f>IF(Settings!I1901&lt;&gt;"",Settings!I1901,"")</f>
        <v/>
      </c>
    </row>
    <row r="1906" spans="2:54" x14ac:dyDescent="0.2">
      <c r="B1906" s="13"/>
      <c r="C1906" s="12"/>
      <c r="D1906" s="12"/>
      <c r="E1906" s="12"/>
      <c r="F1906" s="12"/>
      <c r="G1906" s="12"/>
      <c r="H1906" s="12"/>
      <c r="I1906" s="15"/>
      <c r="J1906" s="31"/>
      <c r="K1906" s="180"/>
      <c r="L1906" s="40"/>
      <c r="M1906" s="14"/>
      <c r="N1906" s="16"/>
      <c r="O1906" s="49"/>
      <c r="P1906" s="64"/>
      <c r="Q1906" s="18"/>
      <c r="R1906" s="181">
        <f t="shared" si="267"/>
        <v>0</v>
      </c>
      <c r="S1906" s="181">
        <f t="shared" si="268"/>
        <v>0</v>
      </c>
      <c r="T1906" s="181">
        <f t="shared" si="269"/>
        <v>0</v>
      </c>
      <c r="AQ1906" s="1">
        <f>COUNT(L$11:L1906)</f>
        <v>37</v>
      </c>
      <c r="AR1906" s="43">
        <f t="shared" si="270"/>
        <v>40933</v>
      </c>
      <c r="AS1906" s="44">
        <f t="shared" si="271"/>
        <v>89.120000000000019</v>
      </c>
      <c r="AT1906" s="10" t="str">
        <f t="shared" si="272"/>
        <v/>
      </c>
      <c r="AU1906" s="20" t="str">
        <f t="shared" si="273"/>
        <v/>
      </c>
      <c r="AV1906" s="42">
        <f t="shared" si="274"/>
        <v>1</v>
      </c>
      <c r="AW1906" s="89">
        <f t="shared" si="275"/>
        <v>0</v>
      </c>
      <c r="AX1906" s="168"/>
      <c r="AY1906" s="60"/>
      <c r="AZ1906" s="61"/>
      <c r="BB1906" s="61" t="str">
        <f>IF(Settings!I1902&lt;&gt;"",Settings!I1902,"")</f>
        <v/>
      </c>
    </row>
    <row r="1907" spans="2:54" x14ac:dyDescent="0.2">
      <c r="B1907" s="13"/>
      <c r="C1907" s="12"/>
      <c r="D1907" s="12"/>
      <c r="E1907" s="12"/>
      <c r="F1907" s="12"/>
      <c r="G1907" s="12"/>
      <c r="H1907" s="12"/>
      <c r="I1907" s="15"/>
      <c r="J1907" s="31"/>
      <c r="K1907" s="180"/>
      <c r="L1907" s="40"/>
      <c r="M1907" s="14"/>
      <c r="N1907" s="16"/>
      <c r="O1907" s="49"/>
      <c r="P1907" s="64"/>
      <c r="Q1907" s="18"/>
      <c r="R1907" s="181">
        <f t="shared" si="267"/>
        <v>0</v>
      </c>
      <c r="S1907" s="181">
        <f t="shared" si="268"/>
        <v>0</v>
      </c>
      <c r="T1907" s="181">
        <f t="shared" si="269"/>
        <v>0</v>
      </c>
      <c r="AQ1907" s="1">
        <f>COUNT(L$11:L1907)</f>
        <v>37</v>
      </c>
      <c r="AR1907" s="43">
        <f t="shared" si="270"/>
        <v>40933</v>
      </c>
      <c r="AS1907" s="44">
        <f t="shared" si="271"/>
        <v>89.120000000000019</v>
      </c>
      <c r="AT1907" s="10" t="str">
        <f t="shared" si="272"/>
        <v/>
      </c>
      <c r="AU1907" s="20" t="str">
        <f t="shared" si="273"/>
        <v/>
      </c>
      <c r="AV1907" s="42">
        <f t="shared" si="274"/>
        <v>1</v>
      </c>
      <c r="AW1907" s="89">
        <f t="shared" si="275"/>
        <v>0</v>
      </c>
      <c r="AX1907" s="168"/>
      <c r="AY1907" s="60"/>
      <c r="AZ1907" s="61"/>
      <c r="BB1907" s="61" t="str">
        <f>IF(Settings!I1903&lt;&gt;"",Settings!I1903,"")</f>
        <v/>
      </c>
    </row>
    <row r="1908" spans="2:54" x14ac:dyDescent="0.2">
      <c r="B1908" s="13"/>
      <c r="C1908" s="12"/>
      <c r="D1908" s="12"/>
      <c r="E1908" s="12"/>
      <c r="F1908" s="12"/>
      <c r="G1908" s="12"/>
      <c r="H1908" s="12"/>
      <c r="I1908" s="15"/>
      <c r="J1908" s="31"/>
      <c r="K1908" s="180"/>
      <c r="L1908" s="40"/>
      <c r="M1908" s="14"/>
      <c r="N1908" s="16"/>
      <c r="O1908" s="49"/>
      <c r="P1908" s="64"/>
      <c r="Q1908" s="18"/>
      <c r="R1908" s="181">
        <f t="shared" si="267"/>
        <v>0</v>
      </c>
      <c r="S1908" s="181">
        <f t="shared" si="268"/>
        <v>0</v>
      </c>
      <c r="T1908" s="181">
        <f t="shared" si="269"/>
        <v>0</v>
      </c>
      <c r="AQ1908" s="1">
        <f>COUNT(L$11:L1908)</f>
        <v>37</v>
      </c>
      <c r="AR1908" s="43">
        <f t="shared" si="270"/>
        <v>40933</v>
      </c>
      <c r="AS1908" s="44">
        <f t="shared" si="271"/>
        <v>89.120000000000019</v>
      </c>
      <c r="AT1908" s="10" t="str">
        <f t="shared" si="272"/>
        <v/>
      </c>
      <c r="AU1908" s="20" t="str">
        <f t="shared" si="273"/>
        <v/>
      </c>
      <c r="AV1908" s="42">
        <f t="shared" si="274"/>
        <v>1</v>
      </c>
      <c r="AW1908" s="89">
        <f t="shared" si="275"/>
        <v>0</v>
      </c>
      <c r="AX1908" s="168"/>
      <c r="AY1908" s="60"/>
      <c r="AZ1908" s="61"/>
      <c r="BB1908" s="61" t="str">
        <f>IF(Settings!I1904&lt;&gt;"",Settings!I1904,"")</f>
        <v/>
      </c>
    </row>
    <row r="1909" spans="2:54" x14ac:dyDescent="0.2">
      <c r="B1909" s="13"/>
      <c r="C1909" s="12"/>
      <c r="D1909" s="12"/>
      <c r="E1909" s="12"/>
      <c r="F1909" s="12"/>
      <c r="G1909" s="12"/>
      <c r="H1909" s="12"/>
      <c r="I1909" s="15"/>
      <c r="J1909" s="31"/>
      <c r="K1909" s="180"/>
      <c r="L1909" s="40"/>
      <c r="M1909" s="14"/>
      <c r="N1909" s="16"/>
      <c r="O1909" s="49"/>
      <c r="P1909" s="64"/>
      <c r="Q1909" s="18"/>
      <c r="R1909" s="181">
        <f t="shared" si="267"/>
        <v>0</v>
      </c>
      <c r="S1909" s="181">
        <f t="shared" si="268"/>
        <v>0</v>
      </c>
      <c r="T1909" s="181">
        <f t="shared" si="269"/>
        <v>0</v>
      </c>
      <c r="AQ1909" s="1">
        <f>COUNT(L$11:L1909)</f>
        <v>37</v>
      </c>
      <c r="AR1909" s="43">
        <f t="shared" si="270"/>
        <v>40933</v>
      </c>
      <c r="AS1909" s="44">
        <f t="shared" si="271"/>
        <v>89.120000000000019</v>
      </c>
      <c r="AT1909" s="10" t="str">
        <f t="shared" si="272"/>
        <v/>
      </c>
      <c r="AU1909" s="20" t="str">
        <f t="shared" si="273"/>
        <v/>
      </c>
      <c r="AV1909" s="42">
        <f t="shared" si="274"/>
        <v>1</v>
      </c>
      <c r="AW1909" s="89">
        <f t="shared" si="275"/>
        <v>0</v>
      </c>
      <c r="AX1909" s="168"/>
      <c r="AY1909" s="60"/>
      <c r="AZ1909" s="61"/>
      <c r="BB1909" s="61" t="str">
        <f>IF(Settings!I1905&lt;&gt;"",Settings!I1905,"")</f>
        <v/>
      </c>
    </row>
    <row r="1910" spans="2:54" x14ac:dyDescent="0.2">
      <c r="B1910" s="13"/>
      <c r="C1910" s="12"/>
      <c r="D1910" s="12"/>
      <c r="E1910" s="12"/>
      <c r="F1910" s="12"/>
      <c r="G1910" s="12"/>
      <c r="H1910" s="12"/>
      <c r="I1910" s="15"/>
      <c r="J1910" s="31"/>
      <c r="K1910" s="180"/>
      <c r="L1910" s="40"/>
      <c r="M1910" s="14"/>
      <c r="N1910" s="16"/>
      <c r="O1910" s="49"/>
      <c r="P1910" s="64"/>
      <c r="Q1910" s="18"/>
      <c r="R1910" s="181">
        <f t="shared" si="267"/>
        <v>0</v>
      </c>
      <c r="S1910" s="181">
        <f t="shared" si="268"/>
        <v>0</v>
      </c>
      <c r="T1910" s="181">
        <f t="shared" si="269"/>
        <v>0</v>
      </c>
      <c r="AQ1910" s="1">
        <f>COUNT(L$11:L1910)</f>
        <v>37</v>
      </c>
      <c r="AR1910" s="43">
        <f t="shared" si="270"/>
        <v>40933</v>
      </c>
      <c r="AS1910" s="44">
        <f t="shared" si="271"/>
        <v>89.120000000000019</v>
      </c>
      <c r="AT1910" s="10" t="str">
        <f t="shared" si="272"/>
        <v/>
      </c>
      <c r="AU1910" s="20" t="str">
        <f t="shared" si="273"/>
        <v/>
      </c>
      <c r="AV1910" s="42">
        <f t="shared" si="274"/>
        <v>1</v>
      </c>
      <c r="AW1910" s="89">
        <f t="shared" si="275"/>
        <v>0</v>
      </c>
      <c r="AX1910" s="168"/>
      <c r="AY1910" s="60"/>
      <c r="AZ1910" s="61"/>
      <c r="BB1910" s="61" t="str">
        <f>IF(Settings!I1906&lt;&gt;"",Settings!I1906,"")</f>
        <v/>
      </c>
    </row>
    <row r="1911" spans="2:54" x14ac:dyDescent="0.2">
      <c r="B1911" s="13"/>
      <c r="C1911" s="12"/>
      <c r="D1911" s="12"/>
      <c r="E1911" s="12"/>
      <c r="F1911" s="12"/>
      <c r="G1911" s="12"/>
      <c r="H1911" s="12"/>
      <c r="I1911" s="15"/>
      <c r="J1911" s="31"/>
      <c r="K1911" s="180"/>
      <c r="L1911" s="40"/>
      <c r="M1911" s="14"/>
      <c r="N1911" s="16"/>
      <c r="O1911" s="49"/>
      <c r="P1911" s="64"/>
      <c r="Q1911" s="18"/>
      <c r="R1911" s="181">
        <f t="shared" si="267"/>
        <v>0</v>
      </c>
      <c r="S1911" s="181">
        <f t="shared" si="268"/>
        <v>0</v>
      </c>
      <c r="T1911" s="181">
        <f t="shared" si="269"/>
        <v>0</v>
      </c>
      <c r="AQ1911" s="1">
        <f>COUNT(L$11:L1911)</f>
        <v>37</v>
      </c>
      <c r="AR1911" s="43">
        <f t="shared" si="270"/>
        <v>40933</v>
      </c>
      <c r="AS1911" s="44">
        <f t="shared" si="271"/>
        <v>89.120000000000019</v>
      </c>
      <c r="AT1911" s="10" t="str">
        <f t="shared" si="272"/>
        <v/>
      </c>
      <c r="AU1911" s="20" t="str">
        <f t="shared" si="273"/>
        <v/>
      </c>
      <c r="AV1911" s="42">
        <f t="shared" si="274"/>
        <v>1</v>
      </c>
      <c r="AW1911" s="89">
        <f t="shared" si="275"/>
        <v>0</v>
      </c>
      <c r="AX1911" s="168"/>
      <c r="AY1911" s="60"/>
      <c r="AZ1911" s="61"/>
      <c r="BB1911" s="61" t="str">
        <f>IF(Settings!I1907&lt;&gt;"",Settings!I1907,"")</f>
        <v/>
      </c>
    </row>
    <row r="1912" spans="2:54" x14ac:dyDescent="0.2">
      <c r="B1912" s="13"/>
      <c r="C1912" s="12"/>
      <c r="D1912" s="12"/>
      <c r="E1912" s="12"/>
      <c r="F1912" s="12"/>
      <c r="G1912" s="12"/>
      <c r="H1912" s="12"/>
      <c r="I1912" s="15"/>
      <c r="J1912" s="31"/>
      <c r="K1912" s="180"/>
      <c r="L1912" s="40"/>
      <c r="M1912" s="14"/>
      <c r="N1912" s="16"/>
      <c r="O1912" s="49"/>
      <c r="P1912" s="64"/>
      <c r="Q1912" s="18"/>
      <c r="R1912" s="181">
        <f t="shared" si="267"/>
        <v>0</v>
      </c>
      <c r="S1912" s="181">
        <f t="shared" si="268"/>
        <v>0</v>
      </c>
      <c r="T1912" s="181">
        <f t="shared" si="269"/>
        <v>0</v>
      </c>
      <c r="AQ1912" s="1">
        <f>COUNT(L$11:L1912)</f>
        <v>37</v>
      </c>
      <c r="AR1912" s="43">
        <f t="shared" si="270"/>
        <v>40933</v>
      </c>
      <c r="AS1912" s="44">
        <f t="shared" si="271"/>
        <v>89.120000000000019</v>
      </c>
      <c r="AT1912" s="10" t="str">
        <f t="shared" si="272"/>
        <v/>
      </c>
      <c r="AU1912" s="20" t="str">
        <f t="shared" si="273"/>
        <v/>
      </c>
      <c r="AV1912" s="42">
        <f t="shared" si="274"/>
        <v>1</v>
      </c>
      <c r="AW1912" s="89">
        <f t="shared" si="275"/>
        <v>0</v>
      </c>
      <c r="AX1912" s="168"/>
      <c r="AY1912" s="60"/>
      <c r="AZ1912" s="61"/>
      <c r="BB1912" s="61" t="str">
        <f>IF(Settings!I1908&lt;&gt;"",Settings!I1908,"")</f>
        <v/>
      </c>
    </row>
    <row r="1913" spans="2:54" x14ac:dyDescent="0.2">
      <c r="B1913" s="13"/>
      <c r="C1913" s="12"/>
      <c r="D1913" s="12"/>
      <c r="E1913" s="12"/>
      <c r="F1913" s="12"/>
      <c r="G1913" s="12"/>
      <c r="H1913" s="12"/>
      <c r="I1913" s="15"/>
      <c r="J1913" s="31"/>
      <c r="K1913" s="180"/>
      <c r="L1913" s="40"/>
      <c r="M1913" s="14"/>
      <c r="N1913" s="16"/>
      <c r="O1913" s="49"/>
      <c r="P1913" s="64"/>
      <c r="Q1913" s="18"/>
      <c r="R1913" s="181">
        <f t="shared" si="267"/>
        <v>0</v>
      </c>
      <c r="S1913" s="181">
        <f t="shared" si="268"/>
        <v>0</v>
      </c>
      <c r="T1913" s="181">
        <f t="shared" si="269"/>
        <v>0</v>
      </c>
      <c r="AQ1913" s="1">
        <f>COUNT(L$11:L1913)</f>
        <v>37</v>
      </c>
      <c r="AR1913" s="43">
        <f t="shared" si="270"/>
        <v>40933</v>
      </c>
      <c r="AS1913" s="44">
        <f t="shared" si="271"/>
        <v>89.120000000000019</v>
      </c>
      <c r="AT1913" s="10" t="str">
        <f t="shared" si="272"/>
        <v/>
      </c>
      <c r="AU1913" s="20" t="str">
        <f t="shared" si="273"/>
        <v/>
      </c>
      <c r="AV1913" s="42">
        <f t="shared" si="274"/>
        <v>1</v>
      </c>
      <c r="AW1913" s="89">
        <f t="shared" si="275"/>
        <v>0</v>
      </c>
      <c r="AX1913" s="168"/>
      <c r="AY1913" s="60"/>
      <c r="AZ1913" s="61"/>
      <c r="BB1913" s="61" t="str">
        <f>IF(Settings!I1909&lt;&gt;"",Settings!I1909,"")</f>
        <v/>
      </c>
    </row>
    <row r="1914" spans="2:54" x14ac:dyDescent="0.2">
      <c r="B1914" s="13"/>
      <c r="C1914" s="12"/>
      <c r="D1914" s="12"/>
      <c r="E1914" s="12"/>
      <c r="F1914" s="12"/>
      <c r="G1914" s="12"/>
      <c r="H1914" s="12"/>
      <c r="I1914" s="15"/>
      <c r="J1914" s="31"/>
      <c r="K1914" s="180"/>
      <c r="L1914" s="40"/>
      <c r="M1914" s="14"/>
      <c r="N1914" s="16"/>
      <c r="O1914" s="49"/>
      <c r="P1914" s="64"/>
      <c r="Q1914" s="18"/>
      <c r="R1914" s="181">
        <f t="shared" si="267"/>
        <v>0</v>
      </c>
      <c r="S1914" s="181">
        <f t="shared" si="268"/>
        <v>0</v>
      </c>
      <c r="T1914" s="181">
        <f t="shared" si="269"/>
        <v>0</v>
      </c>
      <c r="AQ1914" s="1">
        <f>COUNT(L$11:L1914)</f>
        <v>37</v>
      </c>
      <c r="AR1914" s="43">
        <f t="shared" si="270"/>
        <v>40933</v>
      </c>
      <c r="AS1914" s="44">
        <f t="shared" si="271"/>
        <v>89.120000000000019</v>
      </c>
      <c r="AT1914" s="10" t="str">
        <f t="shared" si="272"/>
        <v/>
      </c>
      <c r="AU1914" s="20" t="str">
        <f t="shared" si="273"/>
        <v/>
      </c>
      <c r="AV1914" s="42">
        <f t="shared" si="274"/>
        <v>1</v>
      </c>
      <c r="AW1914" s="89">
        <f t="shared" si="275"/>
        <v>0</v>
      </c>
      <c r="AX1914" s="168"/>
      <c r="AY1914" s="60"/>
      <c r="AZ1914" s="61"/>
      <c r="BB1914" s="61" t="str">
        <f>IF(Settings!I1910&lt;&gt;"",Settings!I1910,"")</f>
        <v/>
      </c>
    </row>
    <row r="1915" spans="2:54" x14ac:dyDescent="0.2">
      <c r="B1915" s="13"/>
      <c r="C1915" s="12"/>
      <c r="D1915" s="12"/>
      <c r="E1915" s="12"/>
      <c r="F1915" s="12"/>
      <c r="G1915" s="12"/>
      <c r="H1915" s="12"/>
      <c r="I1915" s="15"/>
      <c r="J1915" s="31"/>
      <c r="K1915" s="180"/>
      <c r="L1915" s="40"/>
      <c r="M1915" s="14"/>
      <c r="N1915" s="16"/>
      <c r="O1915" s="49"/>
      <c r="P1915" s="64"/>
      <c r="Q1915" s="18"/>
      <c r="R1915" s="181">
        <f t="shared" si="267"/>
        <v>0</v>
      </c>
      <c r="S1915" s="181">
        <f t="shared" si="268"/>
        <v>0</v>
      </c>
      <c r="T1915" s="181">
        <f t="shared" si="269"/>
        <v>0</v>
      </c>
      <c r="AQ1915" s="1">
        <f>COUNT(L$11:L1915)</f>
        <v>37</v>
      </c>
      <c r="AR1915" s="43">
        <f t="shared" si="270"/>
        <v>40933</v>
      </c>
      <c r="AS1915" s="44">
        <f t="shared" si="271"/>
        <v>89.120000000000019</v>
      </c>
      <c r="AT1915" s="10" t="str">
        <f t="shared" si="272"/>
        <v/>
      </c>
      <c r="AU1915" s="20" t="str">
        <f t="shared" si="273"/>
        <v/>
      </c>
      <c r="AV1915" s="42">
        <f t="shared" si="274"/>
        <v>1</v>
      </c>
      <c r="AW1915" s="89">
        <f t="shared" si="275"/>
        <v>0</v>
      </c>
      <c r="AX1915" s="168"/>
      <c r="AY1915" s="60"/>
      <c r="AZ1915" s="61"/>
      <c r="BB1915" s="61" t="str">
        <f>IF(Settings!I1911&lt;&gt;"",Settings!I1911,"")</f>
        <v/>
      </c>
    </row>
    <row r="1916" spans="2:54" x14ac:dyDescent="0.2">
      <c r="B1916" s="13"/>
      <c r="C1916" s="12"/>
      <c r="D1916" s="12"/>
      <c r="E1916" s="12"/>
      <c r="F1916" s="12"/>
      <c r="G1916" s="12"/>
      <c r="H1916" s="12"/>
      <c r="I1916" s="15"/>
      <c r="J1916" s="31"/>
      <c r="K1916" s="180"/>
      <c r="L1916" s="40"/>
      <c r="M1916" s="14"/>
      <c r="N1916" s="16"/>
      <c r="O1916" s="49"/>
      <c r="P1916" s="64"/>
      <c r="Q1916" s="18"/>
      <c r="R1916" s="181">
        <f t="shared" si="267"/>
        <v>0</v>
      </c>
      <c r="S1916" s="181">
        <f t="shared" si="268"/>
        <v>0</v>
      </c>
      <c r="T1916" s="181">
        <f t="shared" si="269"/>
        <v>0</v>
      </c>
      <c r="AQ1916" s="1">
        <f>COUNT(L$11:L1916)</f>
        <v>37</v>
      </c>
      <c r="AR1916" s="43">
        <f t="shared" si="270"/>
        <v>40933</v>
      </c>
      <c r="AS1916" s="44">
        <f t="shared" si="271"/>
        <v>89.120000000000019</v>
      </c>
      <c r="AT1916" s="10" t="str">
        <f t="shared" si="272"/>
        <v/>
      </c>
      <c r="AU1916" s="20" t="str">
        <f t="shared" si="273"/>
        <v/>
      </c>
      <c r="AV1916" s="42">
        <f t="shared" si="274"/>
        <v>1</v>
      </c>
      <c r="AW1916" s="89">
        <f t="shared" si="275"/>
        <v>0</v>
      </c>
      <c r="AX1916" s="168"/>
      <c r="AY1916" s="60"/>
      <c r="AZ1916" s="61"/>
      <c r="BB1916" s="61" t="str">
        <f>IF(Settings!I1912&lt;&gt;"",Settings!I1912,"")</f>
        <v/>
      </c>
    </row>
    <row r="1917" spans="2:54" x14ac:dyDescent="0.2">
      <c r="B1917" s="13"/>
      <c r="C1917" s="12"/>
      <c r="D1917" s="12"/>
      <c r="E1917" s="12"/>
      <c r="F1917" s="12"/>
      <c r="G1917" s="12"/>
      <c r="H1917" s="12"/>
      <c r="I1917" s="15"/>
      <c r="J1917" s="31"/>
      <c r="K1917" s="180"/>
      <c r="L1917" s="40"/>
      <c r="M1917" s="14"/>
      <c r="N1917" s="16"/>
      <c r="O1917" s="49"/>
      <c r="P1917" s="64"/>
      <c r="Q1917" s="18"/>
      <c r="R1917" s="181">
        <f t="shared" si="267"/>
        <v>0</v>
      </c>
      <c r="S1917" s="181">
        <f t="shared" si="268"/>
        <v>0</v>
      </c>
      <c r="T1917" s="181">
        <f t="shared" si="269"/>
        <v>0</v>
      </c>
      <c r="AQ1917" s="1">
        <f>COUNT(L$11:L1917)</f>
        <v>37</v>
      </c>
      <c r="AR1917" s="43">
        <f t="shared" si="270"/>
        <v>40933</v>
      </c>
      <c r="AS1917" s="44">
        <f t="shared" si="271"/>
        <v>89.120000000000019</v>
      </c>
      <c r="AT1917" s="10" t="str">
        <f t="shared" si="272"/>
        <v/>
      </c>
      <c r="AU1917" s="20" t="str">
        <f t="shared" si="273"/>
        <v/>
      </c>
      <c r="AV1917" s="42">
        <f t="shared" si="274"/>
        <v>1</v>
      </c>
      <c r="AW1917" s="89">
        <f t="shared" si="275"/>
        <v>0</v>
      </c>
      <c r="AX1917" s="168"/>
      <c r="AY1917" s="60"/>
      <c r="AZ1917" s="61"/>
      <c r="BB1917" s="61" t="str">
        <f>IF(Settings!I1913&lt;&gt;"",Settings!I1913,"")</f>
        <v/>
      </c>
    </row>
    <row r="1918" spans="2:54" x14ac:dyDescent="0.2">
      <c r="B1918" s="13"/>
      <c r="C1918" s="12"/>
      <c r="D1918" s="12"/>
      <c r="E1918" s="12"/>
      <c r="F1918" s="12"/>
      <c r="G1918" s="12"/>
      <c r="H1918" s="12"/>
      <c r="I1918" s="15"/>
      <c r="J1918" s="31"/>
      <c r="K1918" s="180"/>
      <c r="L1918" s="40"/>
      <c r="M1918" s="14"/>
      <c r="N1918" s="16"/>
      <c r="O1918" s="49"/>
      <c r="P1918" s="64"/>
      <c r="Q1918" s="18"/>
      <c r="R1918" s="181">
        <f t="shared" si="267"/>
        <v>0</v>
      </c>
      <c r="S1918" s="181">
        <f t="shared" si="268"/>
        <v>0</v>
      </c>
      <c r="T1918" s="181">
        <f t="shared" si="269"/>
        <v>0</v>
      </c>
      <c r="AQ1918" s="1">
        <f>COUNT(L$11:L1918)</f>
        <v>37</v>
      </c>
      <c r="AR1918" s="43">
        <f t="shared" si="270"/>
        <v>40933</v>
      </c>
      <c r="AS1918" s="44">
        <f t="shared" si="271"/>
        <v>89.120000000000019</v>
      </c>
      <c r="AT1918" s="10" t="str">
        <f t="shared" si="272"/>
        <v/>
      </c>
      <c r="AU1918" s="20" t="str">
        <f t="shared" si="273"/>
        <v/>
      </c>
      <c r="AV1918" s="42">
        <f t="shared" si="274"/>
        <v>1</v>
      </c>
      <c r="AW1918" s="89">
        <f t="shared" si="275"/>
        <v>0</v>
      </c>
      <c r="AX1918" s="168"/>
      <c r="AY1918" s="60"/>
      <c r="AZ1918" s="61"/>
      <c r="BB1918" s="61" t="str">
        <f>IF(Settings!I1914&lt;&gt;"",Settings!I1914,"")</f>
        <v/>
      </c>
    </row>
    <row r="1919" spans="2:54" x14ac:dyDescent="0.2">
      <c r="B1919" s="13"/>
      <c r="C1919" s="12"/>
      <c r="D1919" s="12"/>
      <c r="E1919" s="12"/>
      <c r="F1919" s="12"/>
      <c r="G1919" s="12"/>
      <c r="H1919" s="12"/>
      <c r="I1919" s="15"/>
      <c r="J1919" s="31"/>
      <c r="K1919" s="180"/>
      <c r="L1919" s="40"/>
      <c r="M1919" s="14"/>
      <c r="N1919" s="16"/>
      <c r="O1919" s="49"/>
      <c r="P1919" s="64"/>
      <c r="Q1919" s="18"/>
      <c r="R1919" s="181">
        <f t="shared" si="267"/>
        <v>0</v>
      </c>
      <c r="S1919" s="181">
        <f t="shared" si="268"/>
        <v>0</v>
      </c>
      <c r="T1919" s="181">
        <f t="shared" si="269"/>
        <v>0</v>
      </c>
      <c r="AQ1919" s="1">
        <f>COUNT(L$11:L1919)</f>
        <v>37</v>
      </c>
      <c r="AR1919" s="43">
        <f t="shared" si="270"/>
        <v>40933</v>
      </c>
      <c r="AS1919" s="44">
        <f t="shared" si="271"/>
        <v>89.120000000000019</v>
      </c>
      <c r="AT1919" s="10" t="str">
        <f t="shared" si="272"/>
        <v/>
      </c>
      <c r="AU1919" s="20" t="str">
        <f t="shared" si="273"/>
        <v/>
      </c>
      <c r="AV1919" s="42">
        <f t="shared" si="274"/>
        <v>1</v>
      </c>
      <c r="AW1919" s="89">
        <f t="shared" si="275"/>
        <v>0</v>
      </c>
      <c r="AX1919" s="168"/>
      <c r="AY1919" s="60"/>
      <c r="AZ1919" s="61"/>
      <c r="BB1919" s="61" t="str">
        <f>IF(Settings!I1915&lt;&gt;"",Settings!I1915,"")</f>
        <v/>
      </c>
    </row>
    <row r="1920" spans="2:54" x14ac:dyDescent="0.2">
      <c r="B1920" s="13"/>
      <c r="C1920" s="12"/>
      <c r="D1920" s="12"/>
      <c r="E1920" s="12"/>
      <c r="F1920" s="12"/>
      <c r="G1920" s="12"/>
      <c r="H1920" s="12"/>
      <c r="I1920" s="15"/>
      <c r="J1920" s="31"/>
      <c r="K1920" s="180"/>
      <c r="L1920" s="40"/>
      <c r="M1920" s="14"/>
      <c r="N1920" s="16"/>
      <c r="O1920" s="49"/>
      <c r="P1920" s="64"/>
      <c r="Q1920" s="18"/>
      <c r="R1920" s="181">
        <f t="shared" si="267"/>
        <v>0</v>
      </c>
      <c r="S1920" s="181">
        <f t="shared" si="268"/>
        <v>0</v>
      </c>
      <c r="T1920" s="181">
        <f t="shared" si="269"/>
        <v>0</v>
      </c>
      <c r="AQ1920" s="1">
        <f>COUNT(L$11:L1920)</f>
        <v>37</v>
      </c>
      <c r="AR1920" s="43">
        <f t="shared" si="270"/>
        <v>40933</v>
      </c>
      <c r="AS1920" s="44">
        <f t="shared" si="271"/>
        <v>89.120000000000019</v>
      </c>
      <c r="AT1920" s="10" t="str">
        <f t="shared" si="272"/>
        <v/>
      </c>
      <c r="AU1920" s="20" t="str">
        <f t="shared" si="273"/>
        <v/>
      </c>
      <c r="AV1920" s="42">
        <f t="shared" si="274"/>
        <v>1</v>
      </c>
      <c r="AW1920" s="89">
        <f t="shared" si="275"/>
        <v>0</v>
      </c>
      <c r="AX1920" s="168"/>
      <c r="AY1920" s="60"/>
      <c r="AZ1920" s="61"/>
      <c r="BB1920" s="61" t="str">
        <f>IF(Settings!I1916&lt;&gt;"",Settings!I1916,"")</f>
        <v/>
      </c>
    </row>
    <row r="1921" spans="2:54" x14ac:dyDescent="0.2">
      <c r="B1921" s="13"/>
      <c r="C1921" s="12"/>
      <c r="D1921" s="12"/>
      <c r="E1921" s="12"/>
      <c r="F1921" s="12"/>
      <c r="G1921" s="12"/>
      <c r="H1921" s="12"/>
      <c r="I1921" s="15"/>
      <c r="J1921" s="31"/>
      <c r="K1921" s="180"/>
      <c r="L1921" s="40"/>
      <c r="M1921" s="14"/>
      <c r="N1921" s="16"/>
      <c r="O1921" s="49"/>
      <c r="P1921" s="64"/>
      <c r="Q1921" s="18"/>
      <c r="R1921" s="181">
        <f t="shared" si="267"/>
        <v>0</v>
      </c>
      <c r="S1921" s="181">
        <f t="shared" si="268"/>
        <v>0</v>
      </c>
      <c r="T1921" s="181">
        <f t="shared" si="269"/>
        <v>0</v>
      </c>
      <c r="AQ1921" s="1">
        <f>COUNT(L$11:L1921)</f>
        <v>37</v>
      </c>
      <c r="AR1921" s="43">
        <f t="shared" si="270"/>
        <v>40933</v>
      </c>
      <c r="AS1921" s="44">
        <f t="shared" si="271"/>
        <v>89.120000000000019</v>
      </c>
      <c r="AT1921" s="10" t="str">
        <f t="shared" si="272"/>
        <v/>
      </c>
      <c r="AU1921" s="20" t="str">
        <f t="shared" si="273"/>
        <v/>
      </c>
      <c r="AV1921" s="42">
        <f t="shared" si="274"/>
        <v>1</v>
      </c>
      <c r="AW1921" s="89">
        <f t="shared" si="275"/>
        <v>0</v>
      </c>
      <c r="AX1921" s="168"/>
      <c r="AY1921" s="60"/>
      <c r="AZ1921" s="61"/>
      <c r="BB1921" s="61" t="str">
        <f>IF(Settings!I1917&lt;&gt;"",Settings!I1917,"")</f>
        <v/>
      </c>
    </row>
    <row r="1922" spans="2:54" x14ac:dyDescent="0.2">
      <c r="B1922" s="13"/>
      <c r="C1922" s="12"/>
      <c r="D1922" s="12"/>
      <c r="E1922" s="12"/>
      <c r="F1922" s="12"/>
      <c r="G1922" s="12"/>
      <c r="H1922" s="12"/>
      <c r="I1922" s="15"/>
      <c r="J1922" s="31"/>
      <c r="K1922" s="180"/>
      <c r="L1922" s="40"/>
      <c r="M1922" s="14"/>
      <c r="N1922" s="16"/>
      <c r="O1922" s="49"/>
      <c r="P1922" s="64"/>
      <c r="Q1922" s="18"/>
      <c r="R1922" s="181">
        <f t="shared" si="267"/>
        <v>0</v>
      </c>
      <c r="S1922" s="181">
        <f t="shared" si="268"/>
        <v>0</v>
      </c>
      <c r="T1922" s="181">
        <f t="shared" si="269"/>
        <v>0</v>
      </c>
      <c r="AQ1922" s="1">
        <f>COUNT(L$11:L1922)</f>
        <v>37</v>
      </c>
      <c r="AR1922" s="43">
        <f t="shared" si="270"/>
        <v>40933</v>
      </c>
      <c r="AS1922" s="44">
        <f t="shared" si="271"/>
        <v>89.120000000000019</v>
      </c>
      <c r="AT1922" s="10" t="str">
        <f t="shared" si="272"/>
        <v/>
      </c>
      <c r="AU1922" s="20" t="str">
        <f t="shared" si="273"/>
        <v/>
      </c>
      <c r="AV1922" s="42">
        <f t="shared" si="274"/>
        <v>1</v>
      </c>
      <c r="AW1922" s="89">
        <f t="shared" si="275"/>
        <v>0</v>
      </c>
      <c r="AX1922" s="168"/>
      <c r="AY1922" s="60"/>
      <c r="AZ1922" s="61"/>
      <c r="BB1922" s="61" t="str">
        <f>IF(Settings!I1918&lt;&gt;"",Settings!I1918,"")</f>
        <v/>
      </c>
    </row>
    <row r="1923" spans="2:54" x14ac:dyDescent="0.2">
      <c r="B1923" s="13"/>
      <c r="C1923" s="12"/>
      <c r="D1923" s="12"/>
      <c r="E1923" s="12"/>
      <c r="F1923" s="12"/>
      <c r="G1923" s="12"/>
      <c r="H1923" s="12"/>
      <c r="I1923" s="15"/>
      <c r="J1923" s="31"/>
      <c r="K1923" s="180"/>
      <c r="L1923" s="40"/>
      <c r="M1923" s="14"/>
      <c r="N1923" s="16"/>
      <c r="O1923" s="49"/>
      <c r="P1923" s="64"/>
      <c r="Q1923" s="18"/>
      <c r="R1923" s="181">
        <f t="shared" si="267"/>
        <v>0</v>
      </c>
      <c r="S1923" s="181">
        <f t="shared" si="268"/>
        <v>0</v>
      </c>
      <c r="T1923" s="181">
        <f t="shared" si="269"/>
        <v>0</v>
      </c>
      <c r="AQ1923" s="1">
        <f>COUNT(L$11:L1923)</f>
        <v>37</v>
      </c>
      <c r="AR1923" s="43">
        <f t="shared" si="270"/>
        <v>40933</v>
      </c>
      <c r="AS1923" s="44">
        <f t="shared" si="271"/>
        <v>89.120000000000019</v>
      </c>
      <c r="AT1923" s="10" t="str">
        <f t="shared" si="272"/>
        <v/>
      </c>
      <c r="AU1923" s="20" t="str">
        <f t="shared" si="273"/>
        <v/>
      </c>
      <c r="AV1923" s="42">
        <f t="shared" si="274"/>
        <v>1</v>
      </c>
      <c r="AW1923" s="89">
        <f t="shared" si="275"/>
        <v>0</v>
      </c>
      <c r="AX1923" s="168"/>
      <c r="AY1923" s="60"/>
      <c r="AZ1923" s="61"/>
      <c r="BB1923" s="61" t="str">
        <f>IF(Settings!I1919&lt;&gt;"",Settings!I1919,"")</f>
        <v/>
      </c>
    </row>
    <row r="1924" spans="2:54" x14ac:dyDescent="0.2">
      <c r="B1924" s="13"/>
      <c r="C1924" s="12"/>
      <c r="D1924" s="12"/>
      <c r="E1924" s="12"/>
      <c r="F1924" s="12"/>
      <c r="G1924" s="12"/>
      <c r="H1924" s="12"/>
      <c r="I1924" s="15"/>
      <c r="J1924" s="31"/>
      <c r="K1924" s="180"/>
      <c r="L1924" s="40"/>
      <c r="M1924" s="14"/>
      <c r="N1924" s="16"/>
      <c r="O1924" s="49"/>
      <c r="P1924" s="64"/>
      <c r="Q1924" s="18"/>
      <c r="R1924" s="181">
        <f t="shared" si="267"/>
        <v>0</v>
      </c>
      <c r="S1924" s="181">
        <f t="shared" si="268"/>
        <v>0</v>
      </c>
      <c r="T1924" s="181">
        <f t="shared" si="269"/>
        <v>0</v>
      </c>
      <c r="AQ1924" s="1">
        <f>COUNT(L$11:L1924)</f>
        <v>37</v>
      </c>
      <c r="AR1924" s="43">
        <f t="shared" si="270"/>
        <v>40933</v>
      </c>
      <c r="AS1924" s="44">
        <f t="shared" si="271"/>
        <v>89.120000000000019</v>
      </c>
      <c r="AT1924" s="10" t="str">
        <f t="shared" si="272"/>
        <v/>
      </c>
      <c r="AU1924" s="20" t="str">
        <f t="shared" si="273"/>
        <v/>
      </c>
      <c r="AV1924" s="42">
        <f t="shared" si="274"/>
        <v>1</v>
      </c>
      <c r="AW1924" s="89">
        <f t="shared" si="275"/>
        <v>0</v>
      </c>
      <c r="AX1924" s="168"/>
      <c r="AY1924" s="60"/>
      <c r="AZ1924" s="61"/>
      <c r="BB1924" s="61" t="str">
        <f>IF(Settings!I1920&lt;&gt;"",Settings!I1920,"")</f>
        <v/>
      </c>
    </row>
    <row r="1925" spans="2:54" x14ac:dyDescent="0.2">
      <c r="B1925" s="13"/>
      <c r="C1925" s="12"/>
      <c r="D1925" s="12"/>
      <c r="E1925" s="12"/>
      <c r="F1925" s="12"/>
      <c r="G1925" s="12"/>
      <c r="H1925" s="12"/>
      <c r="I1925" s="15"/>
      <c r="J1925" s="31"/>
      <c r="K1925" s="180"/>
      <c r="L1925" s="40"/>
      <c r="M1925" s="14"/>
      <c r="N1925" s="16"/>
      <c r="O1925" s="49"/>
      <c r="P1925" s="64"/>
      <c r="Q1925" s="18"/>
      <c r="R1925" s="181">
        <f t="shared" si="267"/>
        <v>0</v>
      </c>
      <c r="S1925" s="181">
        <f t="shared" si="268"/>
        <v>0</v>
      </c>
      <c r="T1925" s="181">
        <f t="shared" si="269"/>
        <v>0</v>
      </c>
      <c r="AQ1925" s="1">
        <f>COUNT(L$11:L1925)</f>
        <v>37</v>
      </c>
      <c r="AR1925" s="43">
        <f t="shared" si="270"/>
        <v>40933</v>
      </c>
      <c r="AS1925" s="44">
        <f t="shared" si="271"/>
        <v>89.120000000000019</v>
      </c>
      <c r="AT1925" s="10" t="str">
        <f t="shared" si="272"/>
        <v/>
      </c>
      <c r="AU1925" s="20" t="str">
        <f t="shared" si="273"/>
        <v/>
      </c>
      <c r="AV1925" s="42">
        <f t="shared" si="274"/>
        <v>1</v>
      </c>
      <c r="AW1925" s="89">
        <f t="shared" si="275"/>
        <v>0</v>
      </c>
      <c r="AX1925" s="168"/>
      <c r="AY1925" s="60"/>
      <c r="AZ1925" s="61"/>
      <c r="BB1925" s="61" t="str">
        <f>IF(Settings!I1921&lt;&gt;"",Settings!I1921,"")</f>
        <v/>
      </c>
    </row>
    <row r="1926" spans="2:54" x14ac:dyDescent="0.2">
      <c r="B1926" s="13"/>
      <c r="C1926" s="12"/>
      <c r="D1926" s="12"/>
      <c r="E1926" s="12"/>
      <c r="F1926" s="12"/>
      <c r="G1926" s="12"/>
      <c r="H1926" s="12"/>
      <c r="I1926" s="15"/>
      <c r="J1926" s="31"/>
      <c r="K1926" s="180"/>
      <c r="L1926" s="40"/>
      <c r="M1926" s="14"/>
      <c r="N1926" s="16"/>
      <c r="O1926" s="49"/>
      <c r="P1926" s="64"/>
      <c r="Q1926" s="18"/>
      <c r="R1926" s="181">
        <f t="shared" si="267"/>
        <v>0</v>
      </c>
      <c r="S1926" s="181">
        <f t="shared" si="268"/>
        <v>0</v>
      </c>
      <c r="T1926" s="181">
        <f t="shared" si="269"/>
        <v>0</v>
      </c>
      <c r="AQ1926" s="1">
        <f>COUNT(L$11:L1926)</f>
        <v>37</v>
      </c>
      <c r="AR1926" s="43">
        <f t="shared" si="270"/>
        <v>40933</v>
      </c>
      <c r="AS1926" s="44">
        <f t="shared" si="271"/>
        <v>89.120000000000019</v>
      </c>
      <c r="AT1926" s="10" t="str">
        <f t="shared" si="272"/>
        <v/>
      </c>
      <c r="AU1926" s="20" t="str">
        <f t="shared" si="273"/>
        <v/>
      </c>
      <c r="AV1926" s="42">
        <f t="shared" si="274"/>
        <v>1</v>
      </c>
      <c r="AW1926" s="89">
        <f t="shared" si="275"/>
        <v>0</v>
      </c>
      <c r="AX1926" s="168"/>
      <c r="AY1926" s="60"/>
      <c r="AZ1926" s="61"/>
      <c r="BB1926" s="61" t="str">
        <f>IF(Settings!I1922&lt;&gt;"",Settings!I1922,"")</f>
        <v/>
      </c>
    </row>
    <row r="1927" spans="2:54" x14ac:dyDescent="0.2">
      <c r="B1927" s="13"/>
      <c r="C1927" s="12"/>
      <c r="D1927" s="12"/>
      <c r="E1927" s="12"/>
      <c r="F1927" s="12"/>
      <c r="G1927" s="12"/>
      <c r="H1927" s="12"/>
      <c r="I1927" s="15"/>
      <c r="J1927" s="31"/>
      <c r="K1927" s="180"/>
      <c r="L1927" s="40"/>
      <c r="M1927" s="14"/>
      <c r="N1927" s="16"/>
      <c r="O1927" s="49"/>
      <c r="P1927" s="64"/>
      <c r="Q1927" s="18"/>
      <c r="R1927" s="181">
        <f t="shared" si="267"/>
        <v>0</v>
      </c>
      <c r="S1927" s="181">
        <f t="shared" si="268"/>
        <v>0</v>
      </c>
      <c r="T1927" s="181">
        <f t="shared" si="269"/>
        <v>0</v>
      </c>
      <c r="AQ1927" s="1">
        <f>COUNT(L$11:L1927)</f>
        <v>37</v>
      </c>
      <c r="AR1927" s="43">
        <f t="shared" si="270"/>
        <v>40933</v>
      </c>
      <c r="AS1927" s="44">
        <f t="shared" si="271"/>
        <v>89.120000000000019</v>
      </c>
      <c r="AT1927" s="10" t="str">
        <f t="shared" si="272"/>
        <v/>
      </c>
      <c r="AU1927" s="20" t="str">
        <f t="shared" si="273"/>
        <v/>
      </c>
      <c r="AV1927" s="42">
        <f t="shared" si="274"/>
        <v>1</v>
      </c>
      <c r="AW1927" s="89">
        <f t="shared" si="275"/>
        <v>0</v>
      </c>
      <c r="AX1927" s="168"/>
      <c r="AY1927" s="60"/>
      <c r="AZ1927" s="61"/>
      <c r="BB1927" s="61" t="str">
        <f>IF(Settings!I1923&lt;&gt;"",Settings!I1923,"")</f>
        <v/>
      </c>
    </row>
    <row r="1928" spans="2:54" x14ac:dyDescent="0.2">
      <c r="B1928" s="13"/>
      <c r="C1928" s="12"/>
      <c r="D1928" s="12"/>
      <c r="E1928" s="12"/>
      <c r="F1928" s="12"/>
      <c r="G1928" s="12"/>
      <c r="H1928" s="12"/>
      <c r="I1928" s="15"/>
      <c r="J1928" s="31"/>
      <c r="K1928" s="180"/>
      <c r="L1928" s="40"/>
      <c r="M1928" s="14"/>
      <c r="N1928" s="16"/>
      <c r="O1928" s="49"/>
      <c r="P1928" s="64"/>
      <c r="Q1928" s="18"/>
      <c r="R1928" s="181">
        <f t="shared" si="267"/>
        <v>0</v>
      </c>
      <c r="S1928" s="181">
        <f t="shared" si="268"/>
        <v>0</v>
      </c>
      <c r="T1928" s="181">
        <f t="shared" si="269"/>
        <v>0</v>
      </c>
      <c r="AQ1928" s="1">
        <f>COUNT(L$11:L1928)</f>
        <v>37</v>
      </c>
      <c r="AR1928" s="43">
        <f t="shared" si="270"/>
        <v>40933</v>
      </c>
      <c r="AS1928" s="44">
        <f t="shared" si="271"/>
        <v>89.120000000000019</v>
      </c>
      <c r="AT1928" s="10" t="str">
        <f t="shared" si="272"/>
        <v/>
      </c>
      <c r="AU1928" s="20" t="str">
        <f t="shared" si="273"/>
        <v/>
      </c>
      <c r="AV1928" s="42">
        <f t="shared" si="274"/>
        <v>1</v>
      </c>
      <c r="AW1928" s="89">
        <f t="shared" si="275"/>
        <v>0</v>
      </c>
      <c r="AX1928" s="168"/>
      <c r="AY1928" s="60"/>
      <c r="AZ1928" s="61"/>
      <c r="BB1928" s="61" t="str">
        <f>IF(Settings!I1924&lt;&gt;"",Settings!I1924,"")</f>
        <v/>
      </c>
    </row>
    <row r="1929" spans="2:54" x14ac:dyDescent="0.2">
      <c r="B1929" s="13"/>
      <c r="C1929" s="12"/>
      <c r="D1929" s="12"/>
      <c r="E1929" s="12"/>
      <c r="F1929" s="12"/>
      <c r="G1929" s="12"/>
      <c r="H1929" s="12"/>
      <c r="I1929" s="15"/>
      <c r="J1929" s="31"/>
      <c r="K1929" s="180"/>
      <c r="L1929" s="40"/>
      <c r="M1929" s="14"/>
      <c r="N1929" s="16"/>
      <c r="O1929" s="49"/>
      <c r="P1929" s="64"/>
      <c r="Q1929" s="18"/>
      <c r="R1929" s="181">
        <f t="shared" si="267"/>
        <v>0</v>
      </c>
      <c r="S1929" s="181">
        <f t="shared" si="268"/>
        <v>0</v>
      </c>
      <c r="T1929" s="181">
        <f t="shared" si="269"/>
        <v>0</v>
      </c>
      <c r="AQ1929" s="1">
        <f>COUNT(L$11:L1929)</f>
        <v>37</v>
      </c>
      <c r="AR1929" s="43">
        <f t="shared" si="270"/>
        <v>40933</v>
      </c>
      <c r="AS1929" s="44">
        <f t="shared" si="271"/>
        <v>89.120000000000019</v>
      </c>
      <c r="AT1929" s="10" t="str">
        <f t="shared" si="272"/>
        <v/>
      </c>
      <c r="AU1929" s="20" t="str">
        <f t="shared" si="273"/>
        <v/>
      </c>
      <c r="AV1929" s="42">
        <f t="shared" si="274"/>
        <v>1</v>
      </c>
      <c r="AW1929" s="89">
        <f t="shared" si="275"/>
        <v>0</v>
      </c>
      <c r="AX1929" s="168"/>
      <c r="AY1929" s="60"/>
      <c r="AZ1929" s="61"/>
      <c r="BB1929" s="61" t="str">
        <f>IF(Settings!I1925&lt;&gt;"",Settings!I1925,"")</f>
        <v/>
      </c>
    </row>
    <row r="1930" spans="2:54" x14ac:dyDescent="0.2">
      <c r="B1930" s="13"/>
      <c r="C1930" s="12"/>
      <c r="D1930" s="12"/>
      <c r="E1930" s="12"/>
      <c r="F1930" s="12"/>
      <c r="G1930" s="12"/>
      <c r="H1930" s="12"/>
      <c r="I1930" s="15"/>
      <c r="J1930" s="31"/>
      <c r="K1930" s="180"/>
      <c r="L1930" s="40"/>
      <c r="M1930" s="14"/>
      <c r="N1930" s="16"/>
      <c r="O1930" s="49"/>
      <c r="P1930" s="64"/>
      <c r="Q1930" s="18"/>
      <c r="R1930" s="181">
        <f t="shared" si="267"/>
        <v>0</v>
      </c>
      <c r="S1930" s="181">
        <f t="shared" si="268"/>
        <v>0</v>
      </c>
      <c r="T1930" s="181">
        <f t="shared" si="269"/>
        <v>0</v>
      </c>
      <c r="AQ1930" s="1">
        <f>COUNT(L$11:L1930)</f>
        <v>37</v>
      </c>
      <c r="AR1930" s="43">
        <f t="shared" si="270"/>
        <v>40933</v>
      </c>
      <c r="AS1930" s="44">
        <f t="shared" si="271"/>
        <v>89.120000000000019</v>
      </c>
      <c r="AT1930" s="10" t="str">
        <f t="shared" si="272"/>
        <v/>
      </c>
      <c r="AU1930" s="20" t="str">
        <f t="shared" si="273"/>
        <v/>
      </c>
      <c r="AV1930" s="42">
        <f t="shared" si="274"/>
        <v>1</v>
      </c>
      <c r="AW1930" s="89">
        <f t="shared" si="275"/>
        <v>0</v>
      </c>
      <c r="AX1930" s="168"/>
      <c r="AY1930" s="60"/>
      <c r="AZ1930" s="61"/>
      <c r="BB1930" s="61" t="str">
        <f>IF(Settings!I1926&lt;&gt;"",Settings!I1926,"")</f>
        <v/>
      </c>
    </row>
    <row r="1931" spans="2:54" x14ac:dyDescent="0.2">
      <c r="B1931" s="13"/>
      <c r="C1931" s="12"/>
      <c r="D1931" s="12"/>
      <c r="E1931" s="12"/>
      <c r="F1931" s="12"/>
      <c r="G1931" s="12"/>
      <c r="H1931" s="12"/>
      <c r="I1931" s="15"/>
      <c r="J1931" s="31"/>
      <c r="K1931" s="180"/>
      <c r="L1931" s="40"/>
      <c r="M1931" s="14"/>
      <c r="N1931" s="16"/>
      <c r="O1931" s="49"/>
      <c r="P1931" s="64"/>
      <c r="Q1931" s="18"/>
      <c r="R1931" s="181">
        <f t="shared" si="267"/>
        <v>0</v>
      </c>
      <c r="S1931" s="181">
        <f t="shared" si="268"/>
        <v>0</v>
      </c>
      <c r="T1931" s="181">
        <f t="shared" si="269"/>
        <v>0</v>
      </c>
      <c r="AQ1931" s="1">
        <f>COUNT(L$11:L1931)</f>
        <v>37</v>
      </c>
      <c r="AR1931" s="43">
        <f t="shared" si="270"/>
        <v>40933</v>
      </c>
      <c r="AS1931" s="44">
        <f t="shared" si="271"/>
        <v>89.120000000000019</v>
      </c>
      <c r="AT1931" s="10" t="str">
        <f t="shared" si="272"/>
        <v/>
      </c>
      <c r="AU1931" s="20" t="str">
        <f t="shared" si="273"/>
        <v/>
      </c>
      <c r="AV1931" s="42">
        <f t="shared" si="274"/>
        <v>1</v>
      </c>
      <c r="AW1931" s="89">
        <f t="shared" si="275"/>
        <v>0</v>
      </c>
      <c r="AX1931" s="168"/>
      <c r="AY1931" s="60"/>
      <c r="AZ1931" s="61"/>
      <c r="BB1931" s="61" t="str">
        <f>IF(Settings!I1927&lt;&gt;"",Settings!I1927,"")</f>
        <v/>
      </c>
    </row>
    <row r="1932" spans="2:54" x14ac:dyDescent="0.2">
      <c r="B1932" s="13"/>
      <c r="C1932" s="12"/>
      <c r="D1932" s="12"/>
      <c r="E1932" s="12"/>
      <c r="F1932" s="12"/>
      <c r="G1932" s="12"/>
      <c r="H1932" s="12"/>
      <c r="I1932" s="15"/>
      <c r="J1932" s="31"/>
      <c r="K1932" s="180"/>
      <c r="L1932" s="40"/>
      <c r="M1932" s="14"/>
      <c r="N1932" s="16"/>
      <c r="O1932" s="49"/>
      <c r="P1932" s="64"/>
      <c r="Q1932" s="18"/>
      <c r="R1932" s="181">
        <f t="shared" ref="R1932:R1995" si="276">ROUND(IF(M1932&lt;&gt;"Y",IF(P1932&lt;&gt;"Y",K1932,K1932*(AV1932-1)),0),ROUNDING)</f>
        <v>0</v>
      </c>
      <c r="S1932" s="181">
        <f t="shared" ref="S1932:S1995" si="277">ROUND(IF(O1932&gt;0,IF(M1932="Y",AW1932*(1-O1932),IF(AW1932&gt;R1932,R1932 + (AW1932 - R1932)*(1-O1932),AW1932)),AW1932),ROUNDING)</f>
        <v>0</v>
      </c>
      <c r="T1932" s="181">
        <f t="shared" ref="T1932:T1995" si="278">ROUND(IF(N1932="P",0,IF(OR(M1932="N",M1932=""),S1932-R1932,S1932)),ROUNDING)</f>
        <v>0</v>
      </c>
      <c r="AQ1932" s="1">
        <f>COUNT(L$11:L1932)</f>
        <v>37</v>
      </c>
      <c r="AR1932" s="43">
        <f t="shared" si="270"/>
        <v>40933</v>
      </c>
      <c r="AS1932" s="44">
        <f t="shared" si="271"/>
        <v>89.120000000000019</v>
      </c>
      <c r="AT1932" s="10" t="str">
        <f t="shared" si="272"/>
        <v/>
      </c>
      <c r="AU1932" s="20" t="str">
        <f t="shared" si="273"/>
        <v/>
      </c>
      <c r="AV1932" s="42">
        <f t="shared" si="274"/>
        <v>1</v>
      </c>
      <c r="AW1932" s="89">
        <f t="shared" si="275"/>
        <v>0</v>
      </c>
      <c r="AX1932" s="168"/>
      <c r="AY1932" s="60"/>
      <c r="AZ1932" s="61"/>
      <c r="BB1932" s="61" t="str">
        <f>IF(Settings!I1928&lt;&gt;"",Settings!I1928,"")</f>
        <v/>
      </c>
    </row>
    <row r="1933" spans="2:54" x14ac:dyDescent="0.2">
      <c r="B1933" s="13"/>
      <c r="C1933" s="12"/>
      <c r="D1933" s="12"/>
      <c r="E1933" s="12"/>
      <c r="F1933" s="12"/>
      <c r="G1933" s="12"/>
      <c r="H1933" s="12"/>
      <c r="I1933" s="15"/>
      <c r="J1933" s="31"/>
      <c r="K1933" s="180"/>
      <c r="L1933" s="40"/>
      <c r="M1933" s="14"/>
      <c r="N1933" s="16"/>
      <c r="O1933" s="49"/>
      <c r="P1933" s="64"/>
      <c r="Q1933" s="18"/>
      <c r="R1933" s="181">
        <f t="shared" si="276"/>
        <v>0</v>
      </c>
      <c r="S1933" s="181">
        <f t="shared" si="277"/>
        <v>0</v>
      </c>
      <c r="T1933" s="181">
        <f t="shared" si="278"/>
        <v>0</v>
      </c>
      <c r="AQ1933" s="1">
        <f>COUNT(L$11:L1933)</f>
        <v>37</v>
      </c>
      <c r="AR1933" s="43">
        <f t="shared" ref="AR1933:AR1996" si="279">IF(B1933&gt;2,B1933,AR1932)</f>
        <v>40933</v>
      </c>
      <c r="AS1933" s="44">
        <f t="shared" ref="AS1933:AS1996" si="280">AS1932+T1933</f>
        <v>89.120000000000019</v>
      </c>
      <c r="AT1933" s="10" t="str">
        <f t="shared" ref="AT1933:AT1996" si="281">IF(N1933="P",IF(P1933&lt;&gt;"Y",IF(M1933&lt;&gt;"Y",K1933*AV1933,K1933*AV1933-K1933),IF(M1933&lt;&gt;"Y",K1933 + K1933*(AV1933-1),K1933)),"")</f>
        <v/>
      </c>
      <c r="AU1933" s="20" t="str">
        <f t="shared" ref="AU1933:AU1996" si="282">IF(M1933="Y",IF(P1933="Y",K1933*(AV1933-1),K1933),"")</f>
        <v/>
      </c>
      <c r="AV1933" s="42">
        <f t="shared" ref="AV1933:AV1996" si="283">IF(L1933&lt;&gt;"",IF(ODDS_TYPE=1,L1933,IF(ODDS_TYPE=2,IF(L1933&gt;0,1+L1933/100,IF(L1933&lt;0,1-100/L1933,1)),IF(ODDS_TYPE=3,1+L1933,IF(ODDS_TYPE=4,1+L1933,IF(ODDS_TYPE=5,IF(L1933&gt;0,1+L1933,1-1/L1933),IF(ODDS_TYPE=6,IF(L1933&gt;=0,L1933+1,1-1/L1933),1)))))),1)</f>
        <v>1</v>
      </c>
      <c r="AW1933" s="89">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68"/>
      <c r="AY1933" s="60"/>
      <c r="AZ1933" s="61"/>
      <c r="BB1933" s="61" t="str">
        <f>IF(Settings!I1929&lt;&gt;"",Settings!I1929,"")</f>
        <v/>
      </c>
    </row>
    <row r="1934" spans="2:54" x14ac:dyDescent="0.2">
      <c r="B1934" s="13"/>
      <c r="C1934" s="12"/>
      <c r="D1934" s="12"/>
      <c r="E1934" s="12"/>
      <c r="F1934" s="12"/>
      <c r="G1934" s="12"/>
      <c r="H1934" s="12"/>
      <c r="I1934" s="15"/>
      <c r="J1934" s="31"/>
      <c r="K1934" s="180"/>
      <c r="L1934" s="40"/>
      <c r="M1934" s="14"/>
      <c r="N1934" s="16"/>
      <c r="O1934" s="49"/>
      <c r="P1934" s="64"/>
      <c r="Q1934" s="18"/>
      <c r="R1934" s="181">
        <f t="shared" si="276"/>
        <v>0</v>
      </c>
      <c r="S1934" s="181">
        <f t="shared" si="277"/>
        <v>0</v>
      </c>
      <c r="T1934" s="181">
        <f t="shared" si="278"/>
        <v>0</v>
      </c>
      <c r="AQ1934" s="1">
        <f>COUNT(L$11:L1934)</f>
        <v>37</v>
      </c>
      <c r="AR1934" s="43">
        <f t="shared" si="279"/>
        <v>40933</v>
      </c>
      <c r="AS1934" s="44">
        <f t="shared" si="280"/>
        <v>89.120000000000019</v>
      </c>
      <c r="AT1934" s="10" t="str">
        <f t="shared" si="281"/>
        <v/>
      </c>
      <c r="AU1934" s="20" t="str">
        <f t="shared" si="282"/>
        <v/>
      </c>
      <c r="AV1934" s="42">
        <f t="shared" si="283"/>
        <v>1</v>
      </c>
      <c r="AW1934" s="89">
        <f t="shared" si="284"/>
        <v>0</v>
      </c>
      <c r="AX1934" s="168"/>
      <c r="AY1934" s="60"/>
      <c r="AZ1934" s="61"/>
      <c r="BB1934" s="61" t="str">
        <f>IF(Settings!I1930&lt;&gt;"",Settings!I1930,"")</f>
        <v/>
      </c>
    </row>
    <row r="1935" spans="2:54" x14ac:dyDescent="0.2">
      <c r="B1935" s="13"/>
      <c r="C1935" s="12"/>
      <c r="D1935" s="12"/>
      <c r="E1935" s="12"/>
      <c r="F1935" s="12"/>
      <c r="G1935" s="12"/>
      <c r="H1935" s="12"/>
      <c r="I1935" s="15"/>
      <c r="J1935" s="31"/>
      <c r="K1935" s="180"/>
      <c r="L1935" s="40"/>
      <c r="M1935" s="14"/>
      <c r="N1935" s="16"/>
      <c r="O1935" s="49"/>
      <c r="P1935" s="64"/>
      <c r="Q1935" s="18"/>
      <c r="R1935" s="181">
        <f t="shared" si="276"/>
        <v>0</v>
      </c>
      <c r="S1935" s="181">
        <f t="shared" si="277"/>
        <v>0</v>
      </c>
      <c r="T1935" s="181">
        <f t="shared" si="278"/>
        <v>0</v>
      </c>
      <c r="AQ1935" s="1">
        <f>COUNT(L$11:L1935)</f>
        <v>37</v>
      </c>
      <c r="AR1935" s="43">
        <f t="shared" si="279"/>
        <v>40933</v>
      </c>
      <c r="AS1935" s="44">
        <f t="shared" si="280"/>
        <v>89.120000000000019</v>
      </c>
      <c r="AT1935" s="10" t="str">
        <f t="shared" si="281"/>
        <v/>
      </c>
      <c r="AU1935" s="20" t="str">
        <f t="shared" si="282"/>
        <v/>
      </c>
      <c r="AV1935" s="42">
        <f t="shared" si="283"/>
        <v>1</v>
      </c>
      <c r="AW1935" s="89">
        <f t="shared" si="284"/>
        <v>0</v>
      </c>
      <c r="AX1935" s="168"/>
      <c r="AY1935" s="60"/>
      <c r="AZ1935" s="61"/>
      <c r="BB1935" s="61" t="str">
        <f>IF(Settings!I1931&lt;&gt;"",Settings!I1931,"")</f>
        <v/>
      </c>
    </row>
    <row r="1936" spans="2:54" x14ac:dyDescent="0.2">
      <c r="B1936" s="13"/>
      <c r="C1936" s="12"/>
      <c r="D1936" s="12"/>
      <c r="E1936" s="12"/>
      <c r="F1936" s="12"/>
      <c r="G1936" s="12"/>
      <c r="H1936" s="12"/>
      <c r="I1936" s="15"/>
      <c r="J1936" s="31"/>
      <c r="K1936" s="180"/>
      <c r="L1936" s="40"/>
      <c r="M1936" s="14"/>
      <c r="N1936" s="16"/>
      <c r="O1936" s="49"/>
      <c r="P1936" s="64"/>
      <c r="Q1936" s="18"/>
      <c r="R1936" s="181">
        <f t="shared" si="276"/>
        <v>0</v>
      </c>
      <c r="S1936" s="181">
        <f t="shared" si="277"/>
        <v>0</v>
      </c>
      <c r="T1936" s="181">
        <f t="shared" si="278"/>
        <v>0</v>
      </c>
      <c r="AQ1936" s="1">
        <f>COUNT(L$11:L1936)</f>
        <v>37</v>
      </c>
      <c r="AR1936" s="43">
        <f t="shared" si="279"/>
        <v>40933</v>
      </c>
      <c r="AS1936" s="44">
        <f t="shared" si="280"/>
        <v>89.120000000000019</v>
      </c>
      <c r="AT1936" s="10" t="str">
        <f t="shared" si="281"/>
        <v/>
      </c>
      <c r="AU1936" s="20" t="str">
        <f t="shared" si="282"/>
        <v/>
      </c>
      <c r="AV1936" s="42">
        <f t="shared" si="283"/>
        <v>1</v>
      </c>
      <c r="AW1936" s="89">
        <f t="shared" si="284"/>
        <v>0</v>
      </c>
      <c r="AX1936" s="168"/>
      <c r="AY1936" s="60"/>
      <c r="AZ1936" s="61"/>
      <c r="BB1936" s="61" t="str">
        <f>IF(Settings!I1932&lt;&gt;"",Settings!I1932,"")</f>
        <v/>
      </c>
    </row>
    <row r="1937" spans="2:54" x14ac:dyDescent="0.2">
      <c r="B1937" s="13"/>
      <c r="C1937" s="12"/>
      <c r="D1937" s="12"/>
      <c r="E1937" s="12"/>
      <c r="F1937" s="12"/>
      <c r="G1937" s="12"/>
      <c r="H1937" s="12"/>
      <c r="I1937" s="15"/>
      <c r="J1937" s="31"/>
      <c r="K1937" s="180"/>
      <c r="L1937" s="40"/>
      <c r="M1937" s="14"/>
      <c r="N1937" s="16"/>
      <c r="O1937" s="49"/>
      <c r="P1937" s="64"/>
      <c r="Q1937" s="18"/>
      <c r="R1937" s="181">
        <f t="shared" si="276"/>
        <v>0</v>
      </c>
      <c r="S1937" s="181">
        <f t="shared" si="277"/>
        <v>0</v>
      </c>
      <c r="T1937" s="181">
        <f t="shared" si="278"/>
        <v>0</v>
      </c>
      <c r="AQ1937" s="1">
        <f>COUNT(L$11:L1937)</f>
        <v>37</v>
      </c>
      <c r="AR1937" s="43">
        <f t="shared" si="279"/>
        <v>40933</v>
      </c>
      <c r="AS1937" s="44">
        <f t="shared" si="280"/>
        <v>89.120000000000019</v>
      </c>
      <c r="AT1937" s="10" t="str">
        <f t="shared" si="281"/>
        <v/>
      </c>
      <c r="AU1937" s="20" t="str">
        <f t="shared" si="282"/>
        <v/>
      </c>
      <c r="AV1937" s="42">
        <f t="shared" si="283"/>
        <v>1</v>
      </c>
      <c r="AW1937" s="89">
        <f t="shared" si="284"/>
        <v>0</v>
      </c>
      <c r="AX1937" s="168"/>
      <c r="AY1937" s="60"/>
      <c r="AZ1937" s="61"/>
      <c r="BB1937" s="61" t="str">
        <f>IF(Settings!I1933&lt;&gt;"",Settings!I1933,"")</f>
        <v/>
      </c>
    </row>
    <row r="1938" spans="2:54" x14ac:dyDescent="0.2">
      <c r="B1938" s="13"/>
      <c r="C1938" s="12"/>
      <c r="D1938" s="12"/>
      <c r="E1938" s="12"/>
      <c r="F1938" s="12"/>
      <c r="G1938" s="12"/>
      <c r="H1938" s="12"/>
      <c r="I1938" s="15"/>
      <c r="J1938" s="31"/>
      <c r="K1938" s="180"/>
      <c r="L1938" s="40"/>
      <c r="M1938" s="14"/>
      <c r="N1938" s="16"/>
      <c r="O1938" s="49"/>
      <c r="P1938" s="64"/>
      <c r="Q1938" s="18"/>
      <c r="R1938" s="181">
        <f t="shared" si="276"/>
        <v>0</v>
      </c>
      <c r="S1938" s="181">
        <f t="shared" si="277"/>
        <v>0</v>
      </c>
      <c r="T1938" s="181">
        <f t="shared" si="278"/>
        <v>0</v>
      </c>
      <c r="AQ1938" s="1">
        <f>COUNT(L$11:L1938)</f>
        <v>37</v>
      </c>
      <c r="AR1938" s="43">
        <f t="shared" si="279"/>
        <v>40933</v>
      </c>
      <c r="AS1938" s="44">
        <f t="shared" si="280"/>
        <v>89.120000000000019</v>
      </c>
      <c r="AT1938" s="10" t="str">
        <f t="shared" si="281"/>
        <v/>
      </c>
      <c r="AU1938" s="20" t="str">
        <f t="shared" si="282"/>
        <v/>
      </c>
      <c r="AV1938" s="42">
        <f t="shared" si="283"/>
        <v>1</v>
      </c>
      <c r="AW1938" s="89">
        <f t="shared" si="284"/>
        <v>0</v>
      </c>
      <c r="AX1938" s="168"/>
      <c r="AY1938" s="60"/>
      <c r="AZ1938" s="61"/>
      <c r="BB1938" s="61" t="str">
        <f>IF(Settings!I1934&lt;&gt;"",Settings!I1934,"")</f>
        <v/>
      </c>
    </row>
    <row r="1939" spans="2:54" x14ac:dyDescent="0.2">
      <c r="B1939" s="13"/>
      <c r="C1939" s="12"/>
      <c r="D1939" s="12"/>
      <c r="E1939" s="12"/>
      <c r="F1939" s="12"/>
      <c r="G1939" s="12"/>
      <c r="H1939" s="12"/>
      <c r="I1939" s="15"/>
      <c r="J1939" s="31"/>
      <c r="K1939" s="180"/>
      <c r="L1939" s="40"/>
      <c r="M1939" s="14"/>
      <c r="N1939" s="16"/>
      <c r="O1939" s="49"/>
      <c r="P1939" s="64"/>
      <c r="Q1939" s="18"/>
      <c r="R1939" s="181">
        <f t="shared" si="276"/>
        <v>0</v>
      </c>
      <c r="S1939" s="181">
        <f t="shared" si="277"/>
        <v>0</v>
      </c>
      <c r="T1939" s="181">
        <f t="shared" si="278"/>
        <v>0</v>
      </c>
      <c r="AQ1939" s="1">
        <f>COUNT(L$11:L1939)</f>
        <v>37</v>
      </c>
      <c r="AR1939" s="43">
        <f t="shared" si="279"/>
        <v>40933</v>
      </c>
      <c r="AS1939" s="44">
        <f t="shared" si="280"/>
        <v>89.120000000000019</v>
      </c>
      <c r="AT1939" s="10" t="str">
        <f t="shared" si="281"/>
        <v/>
      </c>
      <c r="AU1939" s="20" t="str">
        <f t="shared" si="282"/>
        <v/>
      </c>
      <c r="AV1939" s="42">
        <f t="shared" si="283"/>
        <v>1</v>
      </c>
      <c r="AW1939" s="89">
        <f t="shared" si="284"/>
        <v>0</v>
      </c>
      <c r="AX1939" s="168"/>
      <c r="AY1939" s="60"/>
      <c r="AZ1939" s="61"/>
      <c r="BB1939" s="61" t="str">
        <f>IF(Settings!I1935&lt;&gt;"",Settings!I1935,"")</f>
        <v/>
      </c>
    </row>
    <row r="1940" spans="2:54" x14ac:dyDescent="0.2">
      <c r="B1940" s="13"/>
      <c r="C1940" s="12"/>
      <c r="D1940" s="12"/>
      <c r="E1940" s="12"/>
      <c r="F1940" s="12"/>
      <c r="G1940" s="12"/>
      <c r="H1940" s="12"/>
      <c r="I1940" s="15"/>
      <c r="J1940" s="31"/>
      <c r="K1940" s="180"/>
      <c r="L1940" s="40"/>
      <c r="M1940" s="14"/>
      <c r="N1940" s="16"/>
      <c r="O1940" s="49"/>
      <c r="P1940" s="64"/>
      <c r="Q1940" s="18"/>
      <c r="R1940" s="181">
        <f t="shared" si="276"/>
        <v>0</v>
      </c>
      <c r="S1940" s="181">
        <f t="shared" si="277"/>
        <v>0</v>
      </c>
      <c r="T1940" s="181">
        <f t="shared" si="278"/>
        <v>0</v>
      </c>
      <c r="AQ1940" s="1">
        <f>COUNT(L$11:L1940)</f>
        <v>37</v>
      </c>
      <c r="AR1940" s="43">
        <f t="shared" si="279"/>
        <v>40933</v>
      </c>
      <c r="AS1940" s="44">
        <f t="shared" si="280"/>
        <v>89.120000000000019</v>
      </c>
      <c r="AT1940" s="10" t="str">
        <f t="shared" si="281"/>
        <v/>
      </c>
      <c r="AU1940" s="20" t="str">
        <f t="shared" si="282"/>
        <v/>
      </c>
      <c r="AV1940" s="42">
        <f t="shared" si="283"/>
        <v>1</v>
      </c>
      <c r="AW1940" s="89">
        <f t="shared" si="284"/>
        <v>0</v>
      </c>
      <c r="AX1940" s="168"/>
      <c r="AY1940" s="60"/>
      <c r="AZ1940" s="61"/>
      <c r="BB1940" s="61" t="str">
        <f>IF(Settings!I1936&lt;&gt;"",Settings!I1936,"")</f>
        <v/>
      </c>
    </row>
    <row r="1941" spans="2:54" x14ac:dyDescent="0.2">
      <c r="B1941" s="13"/>
      <c r="C1941" s="12"/>
      <c r="D1941" s="12"/>
      <c r="E1941" s="12"/>
      <c r="F1941" s="12"/>
      <c r="G1941" s="12"/>
      <c r="H1941" s="12"/>
      <c r="I1941" s="15"/>
      <c r="J1941" s="31"/>
      <c r="K1941" s="180"/>
      <c r="L1941" s="40"/>
      <c r="M1941" s="14"/>
      <c r="N1941" s="16"/>
      <c r="O1941" s="49"/>
      <c r="P1941" s="64"/>
      <c r="Q1941" s="18"/>
      <c r="R1941" s="181">
        <f t="shared" si="276"/>
        <v>0</v>
      </c>
      <c r="S1941" s="181">
        <f t="shared" si="277"/>
        <v>0</v>
      </c>
      <c r="T1941" s="181">
        <f t="shared" si="278"/>
        <v>0</v>
      </c>
      <c r="AQ1941" s="1">
        <f>COUNT(L$11:L1941)</f>
        <v>37</v>
      </c>
      <c r="AR1941" s="43">
        <f t="shared" si="279"/>
        <v>40933</v>
      </c>
      <c r="AS1941" s="44">
        <f t="shared" si="280"/>
        <v>89.120000000000019</v>
      </c>
      <c r="AT1941" s="10" t="str">
        <f t="shared" si="281"/>
        <v/>
      </c>
      <c r="AU1941" s="20" t="str">
        <f t="shared" si="282"/>
        <v/>
      </c>
      <c r="AV1941" s="42">
        <f t="shared" si="283"/>
        <v>1</v>
      </c>
      <c r="AW1941" s="89">
        <f t="shared" si="284"/>
        <v>0</v>
      </c>
      <c r="AX1941" s="168"/>
      <c r="AY1941" s="60"/>
      <c r="AZ1941" s="61"/>
      <c r="BB1941" s="61" t="str">
        <f>IF(Settings!I1937&lt;&gt;"",Settings!I1937,"")</f>
        <v/>
      </c>
    </row>
    <row r="1942" spans="2:54" x14ac:dyDescent="0.2">
      <c r="B1942" s="13"/>
      <c r="C1942" s="12"/>
      <c r="D1942" s="12"/>
      <c r="E1942" s="12"/>
      <c r="F1942" s="12"/>
      <c r="G1942" s="12"/>
      <c r="H1942" s="12"/>
      <c r="I1942" s="15"/>
      <c r="J1942" s="31"/>
      <c r="K1942" s="180"/>
      <c r="L1942" s="40"/>
      <c r="M1942" s="14"/>
      <c r="N1942" s="16"/>
      <c r="O1942" s="49"/>
      <c r="P1942" s="64"/>
      <c r="Q1942" s="18"/>
      <c r="R1942" s="181">
        <f t="shared" si="276"/>
        <v>0</v>
      </c>
      <c r="S1942" s="181">
        <f t="shared" si="277"/>
        <v>0</v>
      </c>
      <c r="T1942" s="181">
        <f t="shared" si="278"/>
        <v>0</v>
      </c>
      <c r="AQ1942" s="1">
        <f>COUNT(L$11:L1942)</f>
        <v>37</v>
      </c>
      <c r="AR1942" s="43">
        <f t="shared" si="279"/>
        <v>40933</v>
      </c>
      <c r="AS1942" s="44">
        <f t="shared" si="280"/>
        <v>89.120000000000019</v>
      </c>
      <c r="AT1942" s="10" t="str">
        <f t="shared" si="281"/>
        <v/>
      </c>
      <c r="AU1942" s="20" t="str">
        <f t="shared" si="282"/>
        <v/>
      </c>
      <c r="AV1942" s="42">
        <f t="shared" si="283"/>
        <v>1</v>
      </c>
      <c r="AW1942" s="89">
        <f t="shared" si="284"/>
        <v>0</v>
      </c>
      <c r="AX1942" s="168"/>
      <c r="AY1942" s="60"/>
      <c r="AZ1942" s="61"/>
      <c r="BB1942" s="61" t="str">
        <f>IF(Settings!I1938&lt;&gt;"",Settings!I1938,"")</f>
        <v/>
      </c>
    </row>
    <row r="1943" spans="2:54" x14ac:dyDescent="0.2">
      <c r="B1943" s="13"/>
      <c r="C1943" s="12"/>
      <c r="D1943" s="12"/>
      <c r="E1943" s="12"/>
      <c r="F1943" s="12"/>
      <c r="G1943" s="12"/>
      <c r="H1943" s="12"/>
      <c r="I1943" s="15"/>
      <c r="J1943" s="31"/>
      <c r="K1943" s="180"/>
      <c r="L1943" s="40"/>
      <c r="M1943" s="14"/>
      <c r="N1943" s="16"/>
      <c r="O1943" s="49"/>
      <c r="P1943" s="64"/>
      <c r="Q1943" s="18"/>
      <c r="R1943" s="181">
        <f t="shared" si="276"/>
        <v>0</v>
      </c>
      <c r="S1943" s="181">
        <f t="shared" si="277"/>
        <v>0</v>
      </c>
      <c r="T1943" s="181">
        <f t="shared" si="278"/>
        <v>0</v>
      </c>
      <c r="AQ1943" s="1">
        <f>COUNT(L$11:L1943)</f>
        <v>37</v>
      </c>
      <c r="AR1943" s="43">
        <f t="shared" si="279"/>
        <v>40933</v>
      </c>
      <c r="AS1943" s="44">
        <f t="shared" si="280"/>
        <v>89.120000000000019</v>
      </c>
      <c r="AT1943" s="10" t="str">
        <f t="shared" si="281"/>
        <v/>
      </c>
      <c r="AU1943" s="20" t="str">
        <f t="shared" si="282"/>
        <v/>
      </c>
      <c r="AV1943" s="42">
        <f t="shared" si="283"/>
        <v>1</v>
      </c>
      <c r="AW1943" s="89">
        <f t="shared" si="284"/>
        <v>0</v>
      </c>
      <c r="AX1943" s="168"/>
      <c r="AY1943" s="60"/>
      <c r="AZ1943" s="61"/>
      <c r="BB1943" s="61" t="str">
        <f>IF(Settings!I1939&lt;&gt;"",Settings!I1939,"")</f>
        <v/>
      </c>
    </row>
    <row r="1944" spans="2:54" x14ac:dyDescent="0.2">
      <c r="B1944" s="13"/>
      <c r="C1944" s="12"/>
      <c r="D1944" s="12"/>
      <c r="E1944" s="12"/>
      <c r="F1944" s="12"/>
      <c r="G1944" s="12"/>
      <c r="H1944" s="12"/>
      <c r="I1944" s="15"/>
      <c r="J1944" s="31"/>
      <c r="K1944" s="180"/>
      <c r="L1944" s="40"/>
      <c r="M1944" s="14"/>
      <c r="N1944" s="16"/>
      <c r="O1944" s="49"/>
      <c r="P1944" s="64"/>
      <c r="Q1944" s="18"/>
      <c r="R1944" s="181">
        <f t="shared" si="276"/>
        <v>0</v>
      </c>
      <c r="S1944" s="181">
        <f t="shared" si="277"/>
        <v>0</v>
      </c>
      <c r="T1944" s="181">
        <f t="shared" si="278"/>
        <v>0</v>
      </c>
      <c r="AQ1944" s="1">
        <f>COUNT(L$11:L1944)</f>
        <v>37</v>
      </c>
      <c r="AR1944" s="43">
        <f t="shared" si="279"/>
        <v>40933</v>
      </c>
      <c r="AS1944" s="44">
        <f t="shared" si="280"/>
        <v>89.120000000000019</v>
      </c>
      <c r="AT1944" s="10" t="str">
        <f t="shared" si="281"/>
        <v/>
      </c>
      <c r="AU1944" s="20" t="str">
        <f t="shared" si="282"/>
        <v/>
      </c>
      <c r="AV1944" s="42">
        <f t="shared" si="283"/>
        <v>1</v>
      </c>
      <c r="AW1944" s="89">
        <f t="shared" si="284"/>
        <v>0</v>
      </c>
      <c r="AX1944" s="168"/>
      <c r="AY1944" s="60"/>
      <c r="AZ1944" s="61"/>
      <c r="BB1944" s="61" t="str">
        <f>IF(Settings!I1940&lt;&gt;"",Settings!I1940,"")</f>
        <v/>
      </c>
    </row>
    <row r="1945" spans="2:54" x14ac:dyDescent="0.2">
      <c r="B1945" s="13"/>
      <c r="C1945" s="12"/>
      <c r="D1945" s="12"/>
      <c r="E1945" s="12"/>
      <c r="F1945" s="12"/>
      <c r="G1945" s="12"/>
      <c r="H1945" s="12"/>
      <c r="I1945" s="15"/>
      <c r="J1945" s="31"/>
      <c r="K1945" s="180"/>
      <c r="L1945" s="40"/>
      <c r="M1945" s="14"/>
      <c r="N1945" s="16"/>
      <c r="O1945" s="49"/>
      <c r="P1945" s="64"/>
      <c r="Q1945" s="18"/>
      <c r="R1945" s="181">
        <f t="shared" si="276"/>
        <v>0</v>
      </c>
      <c r="S1945" s="181">
        <f t="shared" si="277"/>
        <v>0</v>
      </c>
      <c r="T1945" s="181">
        <f t="shared" si="278"/>
        <v>0</v>
      </c>
      <c r="AQ1945" s="1">
        <f>COUNT(L$11:L1945)</f>
        <v>37</v>
      </c>
      <c r="AR1945" s="43">
        <f t="shared" si="279"/>
        <v>40933</v>
      </c>
      <c r="AS1945" s="44">
        <f t="shared" si="280"/>
        <v>89.120000000000019</v>
      </c>
      <c r="AT1945" s="10" t="str">
        <f t="shared" si="281"/>
        <v/>
      </c>
      <c r="AU1945" s="20" t="str">
        <f t="shared" si="282"/>
        <v/>
      </c>
      <c r="AV1945" s="42">
        <f t="shared" si="283"/>
        <v>1</v>
      </c>
      <c r="AW1945" s="89">
        <f t="shared" si="284"/>
        <v>0</v>
      </c>
      <c r="AX1945" s="168"/>
      <c r="AY1945" s="60"/>
      <c r="AZ1945" s="61"/>
      <c r="BB1945" s="61" t="str">
        <f>IF(Settings!I1941&lt;&gt;"",Settings!I1941,"")</f>
        <v/>
      </c>
    </row>
    <row r="1946" spans="2:54" x14ac:dyDescent="0.2">
      <c r="B1946" s="13"/>
      <c r="C1946" s="12"/>
      <c r="D1946" s="12"/>
      <c r="E1946" s="12"/>
      <c r="F1946" s="12"/>
      <c r="G1946" s="12"/>
      <c r="H1946" s="12"/>
      <c r="I1946" s="15"/>
      <c r="J1946" s="31"/>
      <c r="K1946" s="180"/>
      <c r="L1946" s="40"/>
      <c r="M1946" s="14"/>
      <c r="N1946" s="16"/>
      <c r="O1946" s="49"/>
      <c r="P1946" s="64"/>
      <c r="Q1946" s="18"/>
      <c r="R1946" s="181">
        <f t="shared" si="276"/>
        <v>0</v>
      </c>
      <c r="S1946" s="181">
        <f t="shared" si="277"/>
        <v>0</v>
      </c>
      <c r="T1946" s="181">
        <f t="shared" si="278"/>
        <v>0</v>
      </c>
      <c r="AQ1946" s="1">
        <f>COUNT(L$11:L1946)</f>
        <v>37</v>
      </c>
      <c r="AR1946" s="43">
        <f t="shared" si="279"/>
        <v>40933</v>
      </c>
      <c r="AS1946" s="44">
        <f t="shared" si="280"/>
        <v>89.120000000000019</v>
      </c>
      <c r="AT1946" s="10" t="str">
        <f t="shared" si="281"/>
        <v/>
      </c>
      <c r="AU1946" s="20" t="str">
        <f t="shared" si="282"/>
        <v/>
      </c>
      <c r="AV1946" s="42">
        <f t="shared" si="283"/>
        <v>1</v>
      </c>
      <c r="AW1946" s="89">
        <f t="shared" si="284"/>
        <v>0</v>
      </c>
      <c r="AX1946" s="168"/>
      <c r="AY1946" s="60"/>
      <c r="AZ1946" s="61"/>
      <c r="BB1946" s="61" t="str">
        <f>IF(Settings!I1942&lt;&gt;"",Settings!I1942,"")</f>
        <v/>
      </c>
    </row>
    <row r="1947" spans="2:54" x14ac:dyDescent="0.2">
      <c r="B1947" s="13"/>
      <c r="C1947" s="12"/>
      <c r="D1947" s="12"/>
      <c r="E1947" s="12"/>
      <c r="F1947" s="12"/>
      <c r="G1947" s="12"/>
      <c r="H1947" s="12"/>
      <c r="I1947" s="15"/>
      <c r="J1947" s="31"/>
      <c r="K1947" s="180"/>
      <c r="L1947" s="40"/>
      <c r="M1947" s="14"/>
      <c r="N1947" s="16"/>
      <c r="O1947" s="49"/>
      <c r="P1947" s="64"/>
      <c r="Q1947" s="18"/>
      <c r="R1947" s="181">
        <f t="shared" si="276"/>
        <v>0</v>
      </c>
      <c r="S1947" s="181">
        <f t="shared" si="277"/>
        <v>0</v>
      </c>
      <c r="T1947" s="181">
        <f t="shared" si="278"/>
        <v>0</v>
      </c>
      <c r="AQ1947" s="1">
        <f>COUNT(L$11:L1947)</f>
        <v>37</v>
      </c>
      <c r="AR1947" s="43">
        <f t="shared" si="279"/>
        <v>40933</v>
      </c>
      <c r="AS1947" s="44">
        <f t="shared" si="280"/>
        <v>89.120000000000019</v>
      </c>
      <c r="AT1947" s="10" t="str">
        <f t="shared" si="281"/>
        <v/>
      </c>
      <c r="AU1947" s="20" t="str">
        <f t="shared" si="282"/>
        <v/>
      </c>
      <c r="AV1947" s="42">
        <f t="shared" si="283"/>
        <v>1</v>
      </c>
      <c r="AW1947" s="89">
        <f t="shared" si="284"/>
        <v>0</v>
      </c>
      <c r="AX1947" s="168"/>
      <c r="AY1947" s="60"/>
      <c r="AZ1947" s="61"/>
      <c r="BB1947" s="61" t="str">
        <f>IF(Settings!I1943&lt;&gt;"",Settings!I1943,"")</f>
        <v/>
      </c>
    </row>
    <row r="1948" spans="2:54" x14ac:dyDescent="0.2">
      <c r="B1948" s="13"/>
      <c r="C1948" s="12"/>
      <c r="D1948" s="12"/>
      <c r="E1948" s="12"/>
      <c r="F1948" s="12"/>
      <c r="G1948" s="12"/>
      <c r="H1948" s="12"/>
      <c r="I1948" s="15"/>
      <c r="J1948" s="31"/>
      <c r="K1948" s="180"/>
      <c r="L1948" s="40"/>
      <c r="M1948" s="14"/>
      <c r="N1948" s="16"/>
      <c r="O1948" s="49"/>
      <c r="P1948" s="64"/>
      <c r="Q1948" s="18"/>
      <c r="R1948" s="181">
        <f t="shared" si="276"/>
        <v>0</v>
      </c>
      <c r="S1948" s="181">
        <f t="shared" si="277"/>
        <v>0</v>
      </c>
      <c r="T1948" s="181">
        <f t="shared" si="278"/>
        <v>0</v>
      </c>
      <c r="AQ1948" s="1">
        <f>COUNT(L$11:L1948)</f>
        <v>37</v>
      </c>
      <c r="AR1948" s="43">
        <f t="shared" si="279"/>
        <v>40933</v>
      </c>
      <c r="AS1948" s="44">
        <f t="shared" si="280"/>
        <v>89.120000000000019</v>
      </c>
      <c r="AT1948" s="10" t="str">
        <f t="shared" si="281"/>
        <v/>
      </c>
      <c r="AU1948" s="20" t="str">
        <f t="shared" si="282"/>
        <v/>
      </c>
      <c r="AV1948" s="42">
        <f t="shared" si="283"/>
        <v>1</v>
      </c>
      <c r="AW1948" s="89">
        <f t="shared" si="284"/>
        <v>0</v>
      </c>
      <c r="AX1948" s="168"/>
      <c r="AY1948" s="60"/>
      <c r="AZ1948" s="61"/>
      <c r="BB1948" s="61" t="str">
        <f>IF(Settings!I1944&lt;&gt;"",Settings!I1944,"")</f>
        <v/>
      </c>
    </row>
    <row r="1949" spans="2:54" x14ac:dyDescent="0.2">
      <c r="B1949" s="13"/>
      <c r="C1949" s="12"/>
      <c r="D1949" s="12"/>
      <c r="E1949" s="12"/>
      <c r="F1949" s="12"/>
      <c r="G1949" s="12"/>
      <c r="H1949" s="12"/>
      <c r="I1949" s="15"/>
      <c r="J1949" s="31"/>
      <c r="K1949" s="180"/>
      <c r="L1949" s="40"/>
      <c r="M1949" s="14"/>
      <c r="N1949" s="16"/>
      <c r="O1949" s="49"/>
      <c r="P1949" s="64"/>
      <c r="Q1949" s="18"/>
      <c r="R1949" s="181">
        <f t="shared" si="276"/>
        <v>0</v>
      </c>
      <c r="S1949" s="181">
        <f t="shared" si="277"/>
        <v>0</v>
      </c>
      <c r="T1949" s="181">
        <f t="shared" si="278"/>
        <v>0</v>
      </c>
      <c r="AQ1949" s="1">
        <f>COUNT(L$11:L1949)</f>
        <v>37</v>
      </c>
      <c r="AR1949" s="43">
        <f t="shared" si="279"/>
        <v>40933</v>
      </c>
      <c r="AS1949" s="44">
        <f t="shared" si="280"/>
        <v>89.120000000000019</v>
      </c>
      <c r="AT1949" s="10" t="str">
        <f t="shared" si="281"/>
        <v/>
      </c>
      <c r="AU1949" s="20" t="str">
        <f t="shared" si="282"/>
        <v/>
      </c>
      <c r="AV1949" s="42">
        <f t="shared" si="283"/>
        <v>1</v>
      </c>
      <c r="AW1949" s="89">
        <f t="shared" si="284"/>
        <v>0</v>
      </c>
      <c r="AX1949" s="168"/>
      <c r="AY1949" s="60"/>
      <c r="AZ1949" s="61"/>
      <c r="BB1949" s="61" t="str">
        <f>IF(Settings!I1945&lt;&gt;"",Settings!I1945,"")</f>
        <v/>
      </c>
    </row>
    <row r="1950" spans="2:54" x14ac:dyDescent="0.2">
      <c r="B1950" s="13"/>
      <c r="C1950" s="12"/>
      <c r="D1950" s="12"/>
      <c r="E1950" s="12"/>
      <c r="F1950" s="12"/>
      <c r="G1950" s="12"/>
      <c r="H1950" s="12"/>
      <c r="I1950" s="15"/>
      <c r="J1950" s="31"/>
      <c r="K1950" s="180"/>
      <c r="L1950" s="40"/>
      <c r="M1950" s="14"/>
      <c r="N1950" s="16"/>
      <c r="O1950" s="49"/>
      <c r="P1950" s="64"/>
      <c r="Q1950" s="18"/>
      <c r="R1950" s="181">
        <f t="shared" si="276"/>
        <v>0</v>
      </c>
      <c r="S1950" s="181">
        <f t="shared" si="277"/>
        <v>0</v>
      </c>
      <c r="T1950" s="181">
        <f t="shared" si="278"/>
        <v>0</v>
      </c>
      <c r="AQ1950" s="1">
        <f>COUNT(L$11:L1950)</f>
        <v>37</v>
      </c>
      <c r="AR1950" s="43">
        <f t="shared" si="279"/>
        <v>40933</v>
      </c>
      <c r="AS1950" s="44">
        <f t="shared" si="280"/>
        <v>89.120000000000019</v>
      </c>
      <c r="AT1950" s="10" t="str">
        <f t="shared" si="281"/>
        <v/>
      </c>
      <c r="AU1950" s="20" t="str">
        <f t="shared" si="282"/>
        <v/>
      </c>
      <c r="AV1950" s="42">
        <f t="shared" si="283"/>
        <v>1</v>
      </c>
      <c r="AW1950" s="89">
        <f t="shared" si="284"/>
        <v>0</v>
      </c>
      <c r="AX1950" s="168"/>
      <c r="AY1950" s="60"/>
      <c r="AZ1950" s="61"/>
      <c r="BB1950" s="61" t="str">
        <f>IF(Settings!I1946&lt;&gt;"",Settings!I1946,"")</f>
        <v/>
      </c>
    </row>
    <row r="1951" spans="2:54" x14ac:dyDescent="0.2">
      <c r="B1951" s="13"/>
      <c r="C1951" s="12"/>
      <c r="D1951" s="12"/>
      <c r="E1951" s="12"/>
      <c r="F1951" s="12"/>
      <c r="G1951" s="12"/>
      <c r="H1951" s="12"/>
      <c r="I1951" s="15"/>
      <c r="J1951" s="31"/>
      <c r="K1951" s="180"/>
      <c r="L1951" s="40"/>
      <c r="M1951" s="14"/>
      <c r="N1951" s="16"/>
      <c r="O1951" s="49"/>
      <c r="P1951" s="64"/>
      <c r="Q1951" s="18"/>
      <c r="R1951" s="181">
        <f t="shared" si="276"/>
        <v>0</v>
      </c>
      <c r="S1951" s="181">
        <f t="shared" si="277"/>
        <v>0</v>
      </c>
      <c r="T1951" s="181">
        <f t="shared" si="278"/>
        <v>0</v>
      </c>
      <c r="AQ1951" s="1">
        <f>COUNT(L$11:L1951)</f>
        <v>37</v>
      </c>
      <c r="AR1951" s="43">
        <f t="shared" si="279"/>
        <v>40933</v>
      </c>
      <c r="AS1951" s="44">
        <f t="shared" si="280"/>
        <v>89.120000000000019</v>
      </c>
      <c r="AT1951" s="10" t="str">
        <f t="shared" si="281"/>
        <v/>
      </c>
      <c r="AU1951" s="20" t="str">
        <f t="shared" si="282"/>
        <v/>
      </c>
      <c r="AV1951" s="42">
        <f t="shared" si="283"/>
        <v>1</v>
      </c>
      <c r="AW1951" s="89">
        <f t="shared" si="284"/>
        <v>0</v>
      </c>
      <c r="AX1951" s="168"/>
      <c r="AY1951" s="60"/>
      <c r="AZ1951" s="61"/>
      <c r="BB1951" s="61" t="str">
        <f>IF(Settings!I1947&lt;&gt;"",Settings!I1947,"")</f>
        <v/>
      </c>
    </row>
    <row r="1952" spans="2:54" x14ac:dyDescent="0.2">
      <c r="B1952" s="13"/>
      <c r="C1952" s="12"/>
      <c r="D1952" s="12"/>
      <c r="E1952" s="12"/>
      <c r="F1952" s="12"/>
      <c r="G1952" s="12"/>
      <c r="H1952" s="12"/>
      <c r="I1952" s="15"/>
      <c r="J1952" s="31"/>
      <c r="K1952" s="180"/>
      <c r="L1952" s="40"/>
      <c r="M1952" s="14"/>
      <c r="N1952" s="16"/>
      <c r="O1952" s="49"/>
      <c r="P1952" s="64"/>
      <c r="Q1952" s="18"/>
      <c r="R1952" s="181">
        <f t="shared" si="276"/>
        <v>0</v>
      </c>
      <c r="S1952" s="181">
        <f t="shared" si="277"/>
        <v>0</v>
      </c>
      <c r="T1952" s="181">
        <f t="shared" si="278"/>
        <v>0</v>
      </c>
      <c r="AQ1952" s="1">
        <f>COUNT(L$11:L1952)</f>
        <v>37</v>
      </c>
      <c r="AR1952" s="43">
        <f t="shared" si="279"/>
        <v>40933</v>
      </c>
      <c r="AS1952" s="44">
        <f t="shared" si="280"/>
        <v>89.120000000000019</v>
      </c>
      <c r="AT1952" s="10" t="str">
        <f t="shared" si="281"/>
        <v/>
      </c>
      <c r="AU1952" s="20" t="str">
        <f t="shared" si="282"/>
        <v/>
      </c>
      <c r="AV1952" s="42">
        <f t="shared" si="283"/>
        <v>1</v>
      </c>
      <c r="AW1952" s="89">
        <f t="shared" si="284"/>
        <v>0</v>
      </c>
      <c r="AX1952" s="168"/>
      <c r="AY1952" s="60"/>
      <c r="AZ1952" s="61"/>
      <c r="BB1952" s="61" t="str">
        <f>IF(Settings!I1948&lt;&gt;"",Settings!I1948,"")</f>
        <v/>
      </c>
    </row>
    <row r="1953" spans="2:54" x14ac:dyDescent="0.2">
      <c r="B1953" s="13"/>
      <c r="C1953" s="12"/>
      <c r="D1953" s="12"/>
      <c r="E1953" s="12"/>
      <c r="F1953" s="12"/>
      <c r="G1953" s="12"/>
      <c r="H1953" s="12"/>
      <c r="I1953" s="15"/>
      <c r="J1953" s="31"/>
      <c r="K1953" s="180"/>
      <c r="L1953" s="40"/>
      <c r="M1953" s="14"/>
      <c r="N1953" s="16"/>
      <c r="O1953" s="49"/>
      <c r="P1953" s="64"/>
      <c r="Q1953" s="18"/>
      <c r="R1953" s="181">
        <f t="shared" si="276"/>
        <v>0</v>
      </c>
      <c r="S1953" s="181">
        <f t="shared" si="277"/>
        <v>0</v>
      </c>
      <c r="T1953" s="181">
        <f t="shared" si="278"/>
        <v>0</v>
      </c>
      <c r="AQ1953" s="1">
        <f>COUNT(L$11:L1953)</f>
        <v>37</v>
      </c>
      <c r="AR1953" s="43">
        <f t="shared" si="279"/>
        <v>40933</v>
      </c>
      <c r="AS1953" s="44">
        <f t="shared" si="280"/>
        <v>89.120000000000019</v>
      </c>
      <c r="AT1953" s="10" t="str">
        <f t="shared" si="281"/>
        <v/>
      </c>
      <c r="AU1953" s="20" t="str">
        <f t="shared" si="282"/>
        <v/>
      </c>
      <c r="AV1953" s="42">
        <f t="shared" si="283"/>
        <v>1</v>
      </c>
      <c r="AW1953" s="89">
        <f t="shared" si="284"/>
        <v>0</v>
      </c>
      <c r="AX1953" s="168"/>
      <c r="AY1953" s="60"/>
      <c r="AZ1953" s="61"/>
      <c r="BB1953" s="61" t="str">
        <f>IF(Settings!I1949&lt;&gt;"",Settings!I1949,"")</f>
        <v/>
      </c>
    </row>
    <row r="1954" spans="2:54" x14ac:dyDescent="0.2">
      <c r="B1954" s="13"/>
      <c r="C1954" s="12"/>
      <c r="D1954" s="12"/>
      <c r="E1954" s="12"/>
      <c r="F1954" s="12"/>
      <c r="G1954" s="12"/>
      <c r="H1954" s="12"/>
      <c r="I1954" s="15"/>
      <c r="J1954" s="31"/>
      <c r="K1954" s="180"/>
      <c r="L1954" s="40"/>
      <c r="M1954" s="14"/>
      <c r="N1954" s="16"/>
      <c r="O1954" s="49"/>
      <c r="P1954" s="64"/>
      <c r="Q1954" s="18"/>
      <c r="R1954" s="181">
        <f t="shared" si="276"/>
        <v>0</v>
      </c>
      <c r="S1954" s="181">
        <f t="shared" si="277"/>
        <v>0</v>
      </c>
      <c r="T1954" s="181">
        <f t="shared" si="278"/>
        <v>0</v>
      </c>
      <c r="AQ1954" s="1">
        <f>COUNT(L$11:L1954)</f>
        <v>37</v>
      </c>
      <c r="AR1954" s="43">
        <f t="shared" si="279"/>
        <v>40933</v>
      </c>
      <c r="AS1954" s="44">
        <f t="shared" si="280"/>
        <v>89.120000000000019</v>
      </c>
      <c r="AT1954" s="10" t="str">
        <f t="shared" si="281"/>
        <v/>
      </c>
      <c r="AU1954" s="20" t="str">
        <f t="shared" si="282"/>
        <v/>
      </c>
      <c r="AV1954" s="42">
        <f t="shared" si="283"/>
        <v>1</v>
      </c>
      <c r="AW1954" s="89">
        <f t="shared" si="284"/>
        <v>0</v>
      </c>
      <c r="AX1954" s="168"/>
      <c r="AY1954" s="60"/>
      <c r="AZ1954" s="61"/>
      <c r="BB1954" s="61" t="str">
        <f>IF(Settings!I1950&lt;&gt;"",Settings!I1950,"")</f>
        <v/>
      </c>
    </row>
    <row r="1955" spans="2:54" x14ac:dyDescent="0.2">
      <c r="B1955" s="13"/>
      <c r="C1955" s="12"/>
      <c r="D1955" s="12"/>
      <c r="E1955" s="12"/>
      <c r="F1955" s="12"/>
      <c r="G1955" s="12"/>
      <c r="H1955" s="12"/>
      <c r="I1955" s="15"/>
      <c r="J1955" s="31"/>
      <c r="K1955" s="180"/>
      <c r="L1955" s="40"/>
      <c r="M1955" s="14"/>
      <c r="N1955" s="16"/>
      <c r="O1955" s="49"/>
      <c r="P1955" s="64"/>
      <c r="Q1955" s="18"/>
      <c r="R1955" s="181">
        <f t="shared" si="276"/>
        <v>0</v>
      </c>
      <c r="S1955" s="181">
        <f t="shared" si="277"/>
        <v>0</v>
      </c>
      <c r="T1955" s="181">
        <f t="shared" si="278"/>
        <v>0</v>
      </c>
      <c r="AQ1955" s="1">
        <f>COUNT(L$11:L1955)</f>
        <v>37</v>
      </c>
      <c r="AR1955" s="43">
        <f t="shared" si="279"/>
        <v>40933</v>
      </c>
      <c r="AS1955" s="44">
        <f t="shared" si="280"/>
        <v>89.120000000000019</v>
      </c>
      <c r="AT1955" s="10" t="str">
        <f t="shared" si="281"/>
        <v/>
      </c>
      <c r="AU1955" s="20" t="str">
        <f t="shared" si="282"/>
        <v/>
      </c>
      <c r="AV1955" s="42">
        <f t="shared" si="283"/>
        <v>1</v>
      </c>
      <c r="AW1955" s="89">
        <f t="shared" si="284"/>
        <v>0</v>
      </c>
      <c r="AX1955" s="168"/>
      <c r="AY1955" s="60"/>
      <c r="AZ1955" s="61"/>
      <c r="BB1955" s="61" t="str">
        <f>IF(Settings!I1951&lt;&gt;"",Settings!I1951,"")</f>
        <v/>
      </c>
    </row>
    <row r="1956" spans="2:54" x14ac:dyDescent="0.2">
      <c r="B1956" s="13"/>
      <c r="C1956" s="12"/>
      <c r="D1956" s="12"/>
      <c r="E1956" s="12"/>
      <c r="F1956" s="12"/>
      <c r="G1956" s="12"/>
      <c r="H1956" s="12"/>
      <c r="I1956" s="15"/>
      <c r="J1956" s="31"/>
      <c r="K1956" s="180"/>
      <c r="L1956" s="40"/>
      <c r="M1956" s="14"/>
      <c r="N1956" s="16"/>
      <c r="O1956" s="49"/>
      <c r="P1956" s="64"/>
      <c r="Q1956" s="18"/>
      <c r="R1956" s="181">
        <f t="shared" si="276"/>
        <v>0</v>
      </c>
      <c r="S1956" s="181">
        <f t="shared" si="277"/>
        <v>0</v>
      </c>
      <c r="T1956" s="181">
        <f t="shared" si="278"/>
        <v>0</v>
      </c>
      <c r="AQ1956" s="1">
        <f>COUNT(L$11:L1956)</f>
        <v>37</v>
      </c>
      <c r="AR1956" s="43">
        <f t="shared" si="279"/>
        <v>40933</v>
      </c>
      <c r="AS1956" s="44">
        <f t="shared" si="280"/>
        <v>89.120000000000019</v>
      </c>
      <c r="AT1956" s="10" t="str">
        <f t="shared" si="281"/>
        <v/>
      </c>
      <c r="AU1956" s="20" t="str">
        <f t="shared" si="282"/>
        <v/>
      </c>
      <c r="AV1956" s="42">
        <f t="shared" si="283"/>
        <v>1</v>
      </c>
      <c r="AW1956" s="89">
        <f t="shared" si="284"/>
        <v>0</v>
      </c>
      <c r="AX1956" s="168"/>
      <c r="AY1956" s="60"/>
      <c r="AZ1956" s="61"/>
      <c r="BB1956" s="61" t="str">
        <f>IF(Settings!I1952&lt;&gt;"",Settings!I1952,"")</f>
        <v/>
      </c>
    </row>
    <row r="1957" spans="2:54" x14ac:dyDescent="0.2">
      <c r="B1957" s="13"/>
      <c r="C1957" s="12"/>
      <c r="D1957" s="12"/>
      <c r="E1957" s="12"/>
      <c r="F1957" s="12"/>
      <c r="G1957" s="12"/>
      <c r="H1957" s="12"/>
      <c r="I1957" s="15"/>
      <c r="J1957" s="31"/>
      <c r="K1957" s="180"/>
      <c r="L1957" s="40"/>
      <c r="M1957" s="14"/>
      <c r="N1957" s="16"/>
      <c r="O1957" s="49"/>
      <c r="P1957" s="64"/>
      <c r="Q1957" s="18"/>
      <c r="R1957" s="181">
        <f t="shared" si="276"/>
        <v>0</v>
      </c>
      <c r="S1957" s="181">
        <f t="shared" si="277"/>
        <v>0</v>
      </c>
      <c r="T1957" s="181">
        <f t="shared" si="278"/>
        <v>0</v>
      </c>
      <c r="AQ1957" s="1">
        <f>COUNT(L$11:L1957)</f>
        <v>37</v>
      </c>
      <c r="AR1957" s="43">
        <f t="shared" si="279"/>
        <v>40933</v>
      </c>
      <c r="AS1957" s="44">
        <f t="shared" si="280"/>
        <v>89.120000000000019</v>
      </c>
      <c r="AT1957" s="10" t="str">
        <f t="shared" si="281"/>
        <v/>
      </c>
      <c r="AU1957" s="20" t="str">
        <f t="shared" si="282"/>
        <v/>
      </c>
      <c r="AV1957" s="42">
        <f t="shared" si="283"/>
        <v>1</v>
      </c>
      <c r="AW1957" s="89">
        <f t="shared" si="284"/>
        <v>0</v>
      </c>
      <c r="AX1957" s="168"/>
      <c r="AY1957" s="60"/>
      <c r="AZ1957" s="61"/>
      <c r="BB1957" s="61" t="str">
        <f>IF(Settings!I1953&lt;&gt;"",Settings!I1953,"")</f>
        <v/>
      </c>
    </row>
    <row r="1958" spans="2:54" x14ac:dyDescent="0.2">
      <c r="B1958" s="13"/>
      <c r="C1958" s="12"/>
      <c r="D1958" s="12"/>
      <c r="E1958" s="12"/>
      <c r="F1958" s="12"/>
      <c r="G1958" s="12"/>
      <c r="H1958" s="12"/>
      <c r="I1958" s="15"/>
      <c r="J1958" s="31"/>
      <c r="K1958" s="180"/>
      <c r="L1958" s="40"/>
      <c r="M1958" s="14"/>
      <c r="N1958" s="16"/>
      <c r="O1958" s="49"/>
      <c r="P1958" s="64"/>
      <c r="Q1958" s="18"/>
      <c r="R1958" s="181">
        <f t="shared" si="276"/>
        <v>0</v>
      </c>
      <c r="S1958" s="181">
        <f t="shared" si="277"/>
        <v>0</v>
      </c>
      <c r="T1958" s="181">
        <f t="shared" si="278"/>
        <v>0</v>
      </c>
      <c r="AQ1958" s="1">
        <f>COUNT(L$11:L1958)</f>
        <v>37</v>
      </c>
      <c r="AR1958" s="43">
        <f t="shared" si="279"/>
        <v>40933</v>
      </c>
      <c r="AS1958" s="44">
        <f t="shared" si="280"/>
        <v>89.120000000000019</v>
      </c>
      <c r="AT1958" s="10" t="str">
        <f t="shared" si="281"/>
        <v/>
      </c>
      <c r="AU1958" s="20" t="str">
        <f t="shared" si="282"/>
        <v/>
      </c>
      <c r="AV1958" s="42">
        <f t="shared" si="283"/>
        <v>1</v>
      </c>
      <c r="AW1958" s="89">
        <f t="shared" si="284"/>
        <v>0</v>
      </c>
      <c r="AX1958" s="168"/>
      <c r="AY1958" s="60"/>
      <c r="AZ1958" s="61"/>
      <c r="BB1958" s="61" t="str">
        <f>IF(Settings!I1954&lt;&gt;"",Settings!I1954,"")</f>
        <v/>
      </c>
    </row>
    <row r="1959" spans="2:54" x14ac:dyDescent="0.2">
      <c r="B1959" s="13"/>
      <c r="C1959" s="12"/>
      <c r="D1959" s="12"/>
      <c r="E1959" s="12"/>
      <c r="F1959" s="12"/>
      <c r="G1959" s="12"/>
      <c r="H1959" s="12"/>
      <c r="I1959" s="15"/>
      <c r="J1959" s="31"/>
      <c r="K1959" s="180"/>
      <c r="L1959" s="40"/>
      <c r="M1959" s="14"/>
      <c r="N1959" s="16"/>
      <c r="O1959" s="49"/>
      <c r="P1959" s="64"/>
      <c r="Q1959" s="18"/>
      <c r="R1959" s="181">
        <f t="shared" si="276"/>
        <v>0</v>
      </c>
      <c r="S1959" s="181">
        <f t="shared" si="277"/>
        <v>0</v>
      </c>
      <c r="T1959" s="181">
        <f t="shared" si="278"/>
        <v>0</v>
      </c>
      <c r="AQ1959" s="1">
        <f>COUNT(L$11:L1959)</f>
        <v>37</v>
      </c>
      <c r="AR1959" s="43">
        <f t="shared" si="279"/>
        <v>40933</v>
      </c>
      <c r="AS1959" s="44">
        <f t="shared" si="280"/>
        <v>89.120000000000019</v>
      </c>
      <c r="AT1959" s="10" t="str">
        <f t="shared" si="281"/>
        <v/>
      </c>
      <c r="AU1959" s="20" t="str">
        <f t="shared" si="282"/>
        <v/>
      </c>
      <c r="AV1959" s="42">
        <f t="shared" si="283"/>
        <v>1</v>
      </c>
      <c r="AW1959" s="89">
        <f t="shared" si="284"/>
        <v>0</v>
      </c>
      <c r="AX1959" s="168"/>
      <c r="AY1959" s="60"/>
      <c r="AZ1959" s="61"/>
      <c r="BB1959" s="61" t="str">
        <f>IF(Settings!I1955&lt;&gt;"",Settings!I1955,"")</f>
        <v/>
      </c>
    </row>
    <row r="1960" spans="2:54" x14ac:dyDescent="0.2">
      <c r="B1960" s="13"/>
      <c r="C1960" s="12"/>
      <c r="D1960" s="12"/>
      <c r="E1960" s="12"/>
      <c r="F1960" s="12"/>
      <c r="G1960" s="12"/>
      <c r="H1960" s="12"/>
      <c r="I1960" s="15"/>
      <c r="J1960" s="31"/>
      <c r="K1960" s="180"/>
      <c r="L1960" s="40"/>
      <c r="M1960" s="14"/>
      <c r="N1960" s="16"/>
      <c r="O1960" s="49"/>
      <c r="P1960" s="64"/>
      <c r="Q1960" s="18"/>
      <c r="R1960" s="181">
        <f t="shared" si="276"/>
        <v>0</v>
      </c>
      <c r="S1960" s="181">
        <f t="shared" si="277"/>
        <v>0</v>
      </c>
      <c r="T1960" s="181">
        <f t="shared" si="278"/>
        <v>0</v>
      </c>
      <c r="AQ1960" s="1">
        <f>COUNT(L$11:L1960)</f>
        <v>37</v>
      </c>
      <c r="AR1960" s="43">
        <f t="shared" si="279"/>
        <v>40933</v>
      </c>
      <c r="AS1960" s="44">
        <f t="shared" si="280"/>
        <v>89.120000000000019</v>
      </c>
      <c r="AT1960" s="10" t="str">
        <f t="shared" si="281"/>
        <v/>
      </c>
      <c r="AU1960" s="20" t="str">
        <f t="shared" si="282"/>
        <v/>
      </c>
      <c r="AV1960" s="42">
        <f t="shared" si="283"/>
        <v>1</v>
      </c>
      <c r="AW1960" s="89">
        <f t="shared" si="284"/>
        <v>0</v>
      </c>
      <c r="AX1960" s="168"/>
      <c r="AY1960" s="60"/>
      <c r="AZ1960" s="61"/>
      <c r="BB1960" s="61" t="str">
        <f>IF(Settings!I1956&lt;&gt;"",Settings!I1956,"")</f>
        <v/>
      </c>
    </row>
    <row r="1961" spans="2:54" x14ac:dyDescent="0.2">
      <c r="B1961" s="13"/>
      <c r="C1961" s="12"/>
      <c r="D1961" s="12"/>
      <c r="E1961" s="12"/>
      <c r="F1961" s="12"/>
      <c r="G1961" s="12"/>
      <c r="H1961" s="12"/>
      <c r="I1961" s="15"/>
      <c r="J1961" s="31"/>
      <c r="K1961" s="180"/>
      <c r="L1961" s="40"/>
      <c r="M1961" s="14"/>
      <c r="N1961" s="16"/>
      <c r="O1961" s="49"/>
      <c r="P1961" s="64"/>
      <c r="Q1961" s="18"/>
      <c r="R1961" s="181">
        <f t="shared" si="276"/>
        <v>0</v>
      </c>
      <c r="S1961" s="181">
        <f t="shared" si="277"/>
        <v>0</v>
      </c>
      <c r="T1961" s="181">
        <f t="shared" si="278"/>
        <v>0</v>
      </c>
      <c r="AQ1961" s="1">
        <f>COUNT(L$11:L1961)</f>
        <v>37</v>
      </c>
      <c r="AR1961" s="43">
        <f t="shared" si="279"/>
        <v>40933</v>
      </c>
      <c r="AS1961" s="44">
        <f t="shared" si="280"/>
        <v>89.120000000000019</v>
      </c>
      <c r="AT1961" s="10" t="str">
        <f t="shared" si="281"/>
        <v/>
      </c>
      <c r="AU1961" s="20" t="str">
        <f t="shared" si="282"/>
        <v/>
      </c>
      <c r="AV1961" s="42">
        <f t="shared" si="283"/>
        <v>1</v>
      </c>
      <c r="AW1961" s="89">
        <f t="shared" si="284"/>
        <v>0</v>
      </c>
      <c r="AX1961" s="168"/>
      <c r="AY1961" s="60"/>
      <c r="AZ1961" s="61"/>
      <c r="BB1961" s="61" t="str">
        <f>IF(Settings!I1957&lt;&gt;"",Settings!I1957,"")</f>
        <v/>
      </c>
    </row>
    <row r="1962" spans="2:54" x14ac:dyDescent="0.2">
      <c r="B1962" s="13"/>
      <c r="C1962" s="12"/>
      <c r="D1962" s="12"/>
      <c r="E1962" s="12"/>
      <c r="F1962" s="12"/>
      <c r="G1962" s="12"/>
      <c r="H1962" s="12"/>
      <c r="I1962" s="15"/>
      <c r="J1962" s="31"/>
      <c r="K1962" s="180"/>
      <c r="L1962" s="40"/>
      <c r="M1962" s="14"/>
      <c r="N1962" s="16"/>
      <c r="O1962" s="49"/>
      <c r="P1962" s="64"/>
      <c r="Q1962" s="18"/>
      <c r="R1962" s="181">
        <f t="shared" si="276"/>
        <v>0</v>
      </c>
      <c r="S1962" s="181">
        <f t="shared" si="277"/>
        <v>0</v>
      </c>
      <c r="T1962" s="181">
        <f t="shared" si="278"/>
        <v>0</v>
      </c>
      <c r="AQ1962" s="1">
        <f>COUNT(L$11:L1962)</f>
        <v>37</v>
      </c>
      <c r="AR1962" s="43">
        <f t="shared" si="279"/>
        <v>40933</v>
      </c>
      <c r="AS1962" s="44">
        <f t="shared" si="280"/>
        <v>89.120000000000019</v>
      </c>
      <c r="AT1962" s="10" t="str">
        <f t="shared" si="281"/>
        <v/>
      </c>
      <c r="AU1962" s="20" t="str">
        <f t="shared" si="282"/>
        <v/>
      </c>
      <c r="AV1962" s="42">
        <f t="shared" si="283"/>
        <v>1</v>
      </c>
      <c r="AW1962" s="89">
        <f t="shared" si="284"/>
        <v>0</v>
      </c>
      <c r="AX1962" s="168"/>
      <c r="AY1962" s="60"/>
      <c r="AZ1962" s="61"/>
      <c r="BB1962" s="61" t="str">
        <f>IF(Settings!I1958&lt;&gt;"",Settings!I1958,"")</f>
        <v/>
      </c>
    </row>
    <row r="1963" spans="2:54" x14ac:dyDescent="0.2">
      <c r="B1963" s="13"/>
      <c r="C1963" s="12"/>
      <c r="D1963" s="12"/>
      <c r="E1963" s="12"/>
      <c r="F1963" s="12"/>
      <c r="G1963" s="12"/>
      <c r="H1963" s="12"/>
      <c r="I1963" s="15"/>
      <c r="J1963" s="31"/>
      <c r="K1963" s="180"/>
      <c r="L1963" s="40"/>
      <c r="M1963" s="14"/>
      <c r="N1963" s="16"/>
      <c r="O1963" s="49"/>
      <c r="P1963" s="64"/>
      <c r="Q1963" s="18"/>
      <c r="R1963" s="181">
        <f t="shared" si="276"/>
        <v>0</v>
      </c>
      <c r="S1963" s="181">
        <f t="shared" si="277"/>
        <v>0</v>
      </c>
      <c r="T1963" s="181">
        <f t="shared" si="278"/>
        <v>0</v>
      </c>
      <c r="AQ1963" s="1">
        <f>COUNT(L$11:L1963)</f>
        <v>37</v>
      </c>
      <c r="AR1963" s="43">
        <f t="shared" si="279"/>
        <v>40933</v>
      </c>
      <c r="AS1963" s="44">
        <f t="shared" si="280"/>
        <v>89.120000000000019</v>
      </c>
      <c r="AT1963" s="10" t="str">
        <f t="shared" si="281"/>
        <v/>
      </c>
      <c r="AU1963" s="20" t="str">
        <f t="shared" si="282"/>
        <v/>
      </c>
      <c r="AV1963" s="42">
        <f t="shared" si="283"/>
        <v>1</v>
      </c>
      <c r="AW1963" s="89">
        <f t="shared" si="284"/>
        <v>0</v>
      </c>
      <c r="AX1963" s="168"/>
      <c r="AY1963" s="60"/>
      <c r="AZ1963" s="61"/>
      <c r="BB1963" s="61" t="str">
        <f>IF(Settings!I1959&lt;&gt;"",Settings!I1959,"")</f>
        <v/>
      </c>
    </row>
    <row r="1964" spans="2:54" x14ac:dyDescent="0.2">
      <c r="B1964" s="13"/>
      <c r="C1964" s="12"/>
      <c r="D1964" s="12"/>
      <c r="E1964" s="12"/>
      <c r="F1964" s="12"/>
      <c r="G1964" s="12"/>
      <c r="H1964" s="12"/>
      <c r="I1964" s="15"/>
      <c r="J1964" s="31"/>
      <c r="K1964" s="180"/>
      <c r="L1964" s="40"/>
      <c r="M1964" s="14"/>
      <c r="N1964" s="16"/>
      <c r="O1964" s="49"/>
      <c r="P1964" s="64"/>
      <c r="Q1964" s="18"/>
      <c r="R1964" s="181">
        <f t="shared" si="276"/>
        <v>0</v>
      </c>
      <c r="S1964" s="181">
        <f t="shared" si="277"/>
        <v>0</v>
      </c>
      <c r="T1964" s="181">
        <f t="shared" si="278"/>
        <v>0</v>
      </c>
      <c r="AQ1964" s="1">
        <f>COUNT(L$11:L1964)</f>
        <v>37</v>
      </c>
      <c r="AR1964" s="43">
        <f t="shared" si="279"/>
        <v>40933</v>
      </c>
      <c r="AS1964" s="44">
        <f t="shared" si="280"/>
        <v>89.120000000000019</v>
      </c>
      <c r="AT1964" s="10" t="str">
        <f t="shared" si="281"/>
        <v/>
      </c>
      <c r="AU1964" s="20" t="str">
        <f t="shared" si="282"/>
        <v/>
      </c>
      <c r="AV1964" s="42">
        <f t="shared" si="283"/>
        <v>1</v>
      </c>
      <c r="AW1964" s="89">
        <f t="shared" si="284"/>
        <v>0</v>
      </c>
      <c r="AX1964" s="168"/>
      <c r="AY1964" s="60"/>
      <c r="AZ1964" s="61"/>
      <c r="BB1964" s="61" t="str">
        <f>IF(Settings!I1960&lt;&gt;"",Settings!I1960,"")</f>
        <v/>
      </c>
    </row>
    <row r="1965" spans="2:54" x14ac:dyDescent="0.2">
      <c r="B1965" s="13"/>
      <c r="C1965" s="12"/>
      <c r="D1965" s="12"/>
      <c r="E1965" s="12"/>
      <c r="F1965" s="12"/>
      <c r="G1965" s="12"/>
      <c r="H1965" s="12"/>
      <c r="I1965" s="15"/>
      <c r="J1965" s="31"/>
      <c r="K1965" s="180"/>
      <c r="L1965" s="40"/>
      <c r="M1965" s="14"/>
      <c r="N1965" s="16"/>
      <c r="O1965" s="49"/>
      <c r="P1965" s="64"/>
      <c r="Q1965" s="18"/>
      <c r="R1965" s="181">
        <f t="shared" si="276"/>
        <v>0</v>
      </c>
      <c r="S1965" s="181">
        <f t="shared" si="277"/>
        <v>0</v>
      </c>
      <c r="T1965" s="181">
        <f t="shared" si="278"/>
        <v>0</v>
      </c>
      <c r="AQ1965" s="1">
        <f>COUNT(L$11:L1965)</f>
        <v>37</v>
      </c>
      <c r="AR1965" s="43">
        <f t="shared" si="279"/>
        <v>40933</v>
      </c>
      <c r="AS1965" s="44">
        <f t="shared" si="280"/>
        <v>89.120000000000019</v>
      </c>
      <c r="AT1965" s="10" t="str">
        <f t="shared" si="281"/>
        <v/>
      </c>
      <c r="AU1965" s="20" t="str">
        <f t="shared" si="282"/>
        <v/>
      </c>
      <c r="AV1965" s="42">
        <f t="shared" si="283"/>
        <v>1</v>
      </c>
      <c r="AW1965" s="89">
        <f t="shared" si="284"/>
        <v>0</v>
      </c>
      <c r="AX1965" s="168"/>
      <c r="AY1965" s="60"/>
      <c r="AZ1965" s="61"/>
      <c r="BB1965" s="61" t="str">
        <f>IF(Settings!I1961&lt;&gt;"",Settings!I1961,"")</f>
        <v/>
      </c>
    </row>
    <row r="1966" spans="2:54" x14ac:dyDescent="0.2">
      <c r="B1966" s="13"/>
      <c r="C1966" s="12"/>
      <c r="D1966" s="12"/>
      <c r="E1966" s="12"/>
      <c r="F1966" s="12"/>
      <c r="G1966" s="12"/>
      <c r="H1966" s="12"/>
      <c r="I1966" s="15"/>
      <c r="J1966" s="31"/>
      <c r="K1966" s="180"/>
      <c r="L1966" s="40"/>
      <c r="M1966" s="14"/>
      <c r="N1966" s="16"/>
      <c r="O1966" s="49"/>
      <c r="P1966" s="64"/>
      <c r="Q1966" s="18"/>
      <c r="R1966" s="181">
        <f t="shared" si="276"/>
        <v>0</v>
      </c>
      <c r="S1966" s="181">
        <f t="shared" si="277"/>
        <v>0</v>
      </c>
      <c r="T1966" s="181">
        <f t="shared" si="278"/>
        <v>0</v>
      </c>
      <c r="AQ1966" s="1">
        <f>COUNT(L$11:L1966)</f>
        <v>37</v>
      </c>
      <c r="AR1966" s="43">
        <f t="shared" si="279"/>
        <v>40933</v>
      </c>
      <c r="AS1966" s="44">
        <f t="shared" si="280"/>
        <v>89.120000000000019</v>
      </c>
      <c r="AT1966" s="10" t="str">
        <f t="shared" si="281"/>
        <v/>
      </c>
      <c r="AU1966" s="20" t="str">
        <f t="shared" si="282"/>
        <v/>
      </c>
      <c r="AV1966" s="42">
        <f t="shared" si="283"/>
        <v>1</v>
      </c>
      <c r="AW1966" s="89">
        <f t="shared" si="284"/>
        <v>0</v>
      </c>
      <c r="AX1966" s="168"/>
      <c r="AY1966" s="60"/>
      <c r="AZ1966" s="61"/>
      <c r="BB1966" s="61" t="str">
        <f>IF(Settings!I1962&lt;&gt;"",Settings!I1962,"")</f>
        <v/>
      </c>
    </row>
    <row r="1967" spans="2:54" x14ac:dyDescent="0.2">
      <c r="B1967" s="13"/>
      <c r="C1967" s="12"/>
      <c r="D1967" s="12"/>
      <c r="E1967" s="12"/>
      <c r="F1967" s="12"/>
      <c r="G1967" s="12"/>
      <c r="H1967" s="12"/>
      <c r="I1967" s="15"/>
      <c r="J1967" s="31"/>
      <c r="K1967" s="180"/>
      <c r="L1967" s="40"/>
      <c r="M1967" s="14"/>
      <c r="N1967" s="16"/>
      <c r="O1967" s="49"/>
      <c r="P1967" s="64"/>
      <c r="Q1967" s="18"/>
      <c r="R1967" s="181">
        <f t="shared" si="276"/>
        <v>0</v>
      </c>
      <c r="S1967" s="181">
        <f t="shared" si="277"/>
        <v>0</v>
      </c>
      <c r="T1967" s="181">
        <f t="shared" si="278"/>
        <v>0</v>
      </c>
      <c r="AQ1967" s="1">
        <f>COUNT(L$11:L1967)</f>
        <v>37</v>
      </c>
      <c r="AR1967" s="43">
        <f t="shared" si="279"/>
        <v>40933</v>
      </c>
      <c r="AS1967" s="44">
        <f t="shared" si="280"/>
        <v>89.120000000000019</v>
      </c>
      <c r="AT1967" s="10" t="str">
        <f t="shared" si="281"/>
        <v/>
      </c>
      <c r="AU1967" s="20" t="str">
        <f t="shared" si="282"/>
        <v/>
      </c>
      <c r="AV1967" s="42">
        <f t="shared" si="283"/>
        <v>1</v>
      </c>
      <c r="AW1967" s="89">
        <f t="shared" si="284"/>
        <v>0</v>
      </c>
      <c r="AX1967" s="168"/>
      <c r="AY1967" s="60"/>
      <c r="AZ1967" s="61"/>
      <c r="BB1967" s="61" t="str">
        <f>IF(Settings!I1963&lt;&gt;"",Settings!I1963,"")</f>
        <v/>
      </c>
    </row>
    <row r="1968" spans="2:54" x14ac:dyDescent="0.2">
      <c r="B1968" s="13"/>
      <c r="C1968" s="12"/>
      <c r="D1968" s="12"/>
      <c r="E1968" s="12"/>
      <c r="F1968" s="12"/>
      <c r="G1968" s="12"/>
      <c r="H1968" s="12"/>
      <c r="I1968" s="15"/>
      <c r="J1968" s="31"/>
      <c r="K1968" s="180"/>
      <c r="L1968" s="40"/>
      <c r="M1968" s="14"/>
      <c r="N1968" s="16"/>
      <c r="O1968" s="49"/>
      <c r="P1968" s="64"/>
      <c r="Q1968" s="18"/>
      <c r="R1968" s="181">
        <f t="shared" si="276"/>
        <v>0</v>
      </c>
      <c r="S1968" s="181">
        <f t="shared" si="277"/>
        <v>0</v>
      </c>
      <c r="T1968" s="181">
        <f t="shared" si="278"/>
        <v>0</v>
      </c>
      <c r="AQ1968" s="1">
        <f>COUNT(L$11:L1968)</f>
        <v>37</v>
      </c>
      <c r="AR1968" s="43">
        <f t="shared" si="279"/>
        <v>40933</v>
      </c>
      <c r="AS1968" s="44">
        <f t="shared" si="280"/>
        <v>89.120000000000019</v>
      </c>
      <c r="AT1968" s="10" t="str">
        <f t="shared" si="281"/>
        <v/>
      </c>
      <c r="AU1968" s="20" t="str">
        <f t="shared" si="282"/>
        <v/>
      </c>
      <c r="AV1968" s="42">
        <f t="shared" si="283"/>
        <v>1</v>
      </c>
      <c r="AW1968" s="89">
        <f t="shared" si="284"/>
        <v>0</v>
      </c>
      <c r="AX1968" s="168"/>
      <c r="AY1968" s="60"/>
      <c r="AZ1968" s="61"/>
      <c r="BB1968" s="61" t="str">
        <f>IF(Settings!I1964&lt;&gt;"",Settings!I1964,"")</f>
        <v/>
      </c>
    </row>
    <row r="1969" spans="2:54" x14ac:dyDescent="0.2">
      <c r="B1969" s="13"/>
      <c r="C1969" s="12"/>
      <c r="D1969" s="12"/>
      <c r="E1969" s="12"/>
      <c r="F1969" s="12"/>
      <c r="G1969" s="12"/>
      <c r="H1969" s="12"/>
      <c r="I1969" s="15"/>
      <c r="J1969" s="31"/>
      <c r="K1969" s="180"/>
      <c r="L1969" s="40"/>
      <c r="M1969" s="14"/>
      <c r="N1969" s="16"/>
      <c r="O1969" s="49"/>
      <c r="P1969" s="64"/>
      <c r="Q1969" s="18"/>
      <c r="R1969" s="181">
        <f t="shared" si="276"/>
        <v>0</v>
      </c>
      <c r="S1969" s="181">
        <f t="shared" si="277"/>
        <v>0</v>
      </c>
      <c r="T1969" s="181">
        <f t="shared" si="278"/>
        <v>0</v>
      </c>
      <c r="AQ1969" s="1">
        <f>COUNT(L$11:L1969)</f>
        <v>37</v>
      </c>
      <c r="AR1969" s="43">
        <f t="shared" si="279"/>
        <v>40933</v>
      </c>
      <c r="AS1969" s="44">
        <f t="shared" si="280"/>
        <v>89.120000000000019</v>
      </c>
      <c r="AT1969" s="10" t="str">
        <f t="shared" si="281"/>
        <v/>
      </c>
      <c r="AU1969" s="20" t="str">
        <f t="shared" si="282"/>
        <v/>
      </c>
      <c r="AV1969" s="42">
        <f t="shared" si="283"/>
        <v>1</v>
      </c>
      <c r="AW1969" s="89">
        <f t="shared" si="284"/>
        <v>0</v>
      </c>
      <c r="AX1969" s="168"/>
      <c r="AY1969" s="60"/>
      <c r="AZ1969" s="61"/>
      <c r="BB1969" s="61" t="str">
        <f>IF(Settings!I1965&lt;&gt;"",Settings!I1965,"")</f>
        <v/>
      </c>
    </row>
    <row r="1970" spans="2:54" x14ac:dyDescent="0.2">
      <c r="B1970" s="13"/>
      <c r="C1970" s="12"/>
      <c r="D1970" s="12"/>
      <c r="E1970" s="12"/>
      <c r="F1970" s="12"/>
      <c r="G1970" s="12"/>
      <c r="H1970" s="12"/>
      <c r="I1970" s="15"/>
      <c r="J1970" s="31"/>
      <c r="K1970" s="180"/>
      <c r="L1970" s="40"/>
      <c r="M1970" s="14"/>
      <c r="N1970" s="16"/>
      <c r="O1970" s="49"/>
      <c r="P1970" s="64"/>
      <c r="Q1970" s="18"/>
      <c r="R1970" s="181">
        <f t="shared" si="276"/>
        <v>0</v>
      </c>
      <c r="S1970" s="181">
        <f t="shared" si="277"/>
        <v>0</v>
      </c>
      <c r="T1970" s="181">
        <f t="shared" si="278"/>
        <v>0</v>
      </c>
      <c r="AQ1970" s="1">
        <f>COUNT(L$11:L1970)</f>
        <v>37</v>
      </c>
      <c r="AR1970" s="43">
        <f t="shared" si="279"/>
        <v>40933</v>
      </c>
      <c r="AS1970" s="44">
        <f t="shared" si="280"/>
        <v>89.120000000000019</v>
      </c>
      <c r="AT1970" s="10" t="str">
        <f t="shared" si="281"/>
        <v/>
      </c>
      <c r="AU1970" s="20" t="str">
        <f t="shared" si="282"/>
        <v/>
      </c>
      <c r="AV1970" s="42">
        <f t="shared" si="283"/>
        <v>1</v>
      </c>
      <c r="AW1970" s="89">
        <f t="shared" si="284"/>
        <v>0</v>
      </c>
      <c r="AX1970" s="168"/>
      <c r="AY1970" s="60"/>
      <c r="AZ1970" s="61"/>
      <c r="BB1970" s="61" t="str">
        <f>IF(Settings!I1966&lt;&gt;"",Settings!I1966,"")</f>
        <v/>
      </c>
    </row>
    <row r="1971" spans="2:54" x14ac:dyDescent="0.2">
      <c r="B1971" s="13"/>
      <c r="C1971" s="12"/>
      <c r="D1971" s="12"/>
      <c r="E1971" s="12"/>
      <c r="F1971" s="12"/>
      <c r="G1971" s="12"/>
      <c r="H1971" s="12"/>
      <c r="I1971" s="15"/>
      <c r="J1971" s="31"/>
      <c r="K1971" s="180"/>
      <c r="L1971" s="40"/>
      <c r="M1971" s="14"/>
      <c r="N1971" s="16"/>
      <c r="O1971" s="49"/>
      <c r="P1971" s="64"/>
      <c r="Q1971" s="18"/>
      <c r="R1971" s="181">
        <f t="shared" si="276"/>
        <v>0</v>
      </c>
      <c r="S1971" s="181">
        <f t="shared" si="277"/>
        <v>0</v>
      </c>
      <c r="T1971" s="181">
        <f t="shared" si="278"/>
        <v>0</v>
      </c>
      <c r="AQ1971" s="1">
        <f>COUNT(L$11:L1971)</f>
        <v>37</v>
      </c>
      <c r="AR1971" s="43">
        <f t="shared" si="279"/>
        <v>40933</v>
      </c>
      <c r="AS1971" s="44">
        <f t="shared" si="280"/>
        <v>89.120000000000019</v>
      </c>
      <c r="AT1971" s="10" t="str">
        <f t="shared" si="281"/>
        <v/>
      </c>
      <c r="AU1971" s="20" t="str">
        <f t="shared" si="282"/>
        <v/>
      </c>
      <c r="AV1971" s="42">
        <f t="shared" si="283"/>
        <v>1</v>
      </c>
      <c r="AW1971" s="89">
        <f t="shared" si="284"/>
        <v>0</v>
      </c>
      <c r="AX1971" s="168"/>
      <c r="AY1971" s="60"/>
      <c r="AZ1971" s="61"/>
      <c r="BB1971" s="61" t="str">
        <f>IF(Settings!I1967&lt;&gt;"",Settings!I1967,"")</f>
        <v/>
      </c>
    </row>
    <row r="1972" spans="2:54" x14ac:dyDescent="0.2">
      <c r="B1972" s="13"/>
      <c r="C1972" s="12"/>
      <c r="D1972" s="12"/>
      <c r="E1972" s="12"/>
      <c r="F1972" s="12"/>
      <c r="G1972" s="12"/>
      <c r="H1972" s="12"/>
      <c r="I1972" s="15"/>
      <c r="J1972" s="31"/>
      <c r="K1972" s="180"/>
      <c r="L1972" s="40"/>
      <c r="M1972" s="14"/>
      <c r="N1972" s="16"/>
      <c r="O1972" s="49"/>
      <c r="P1972" s="64"/>
      <c r="Q1972" s="18"/>
      <c r="R1972" s="181">
        <f t="shared" si="276"/>
        <v>0</v>
      </c>
      <c r="S1972" s="181">
        <f t="shared" si="277"/>
        <v>0</v>
      </c>
      <c r="T1972" s="181">
        <f t="shared" si="278"/>
        <v>0</v>
      </c>
      <c r="AQ1972" s="1">
        <f>COUNT(L$11:L1972)</f>
        <v>37</v>
      </c>
      <c r="AR1972" s="43">
        <f t="shared" si="279"/>
        <v>40933</v>
      </c>
      <c r="AS1972" s="44">
        <f t="shared" si="280"/>
        <v>89.120000000000019</v>
      </c>
      <c r="AT1972" s="10" t="str">
        <f t="shared" si="281"/>
        <v/>
      </c>
      <c r="AU1972" s="20" t="str">
        <f t="shared" si="282"/>
        <v/>
      </c>
      <c r="AV1972" s="42">
        <f t="shared" si="283"/>
        <v>1</v>
      </c>
      <c r="AW1972" s="89">
        <f t="shared" si="284"/>
        <v>0</v>
      </c>
      <c r="AX1972" s="168"/>
      <c r="AY1972" s="60"/>
      <c r="AZ1972" s="61"/>
      <c r="BB1972" s="61" t="str">
        <f>IF(Settings!I1968&lt;&gt;"",Settings!I1968,"")</f>
        <v/>
      </c>
    </row>
    <row r="1973" spans="2:54" x14ac:dyDescent="0.2">
      <c r="B1973" s="13"/>
      <c r="C1973" s="12"/>
      <c r="D1973" s="12"/>
      <c r="E1973" s="12"/>
      <c r="F1973" s="12"/>
      <c r="G1973" s="12"/>
      <c r="H1973" s="12"/>
      <c r="I1973" s="15"/>
      <c r="J1973" s="31"/>
      <c r="K1973" s="180"/>
      <c r="L1973" s="40"/>
      <c r="M1973" s="14"/>
      <c r="N1973" s="16"/>
      <c r="O1973" s="49"/>
      <c r="P1973" s="64"/>
      <c r="Q1973" s="18"/>
      <c r="R1973" s="181">
        <f t="shared" si="276"/>
        <v>0</v>
      </c>
      <c r="S1973" s="181">
        <f t="shared" si="277"/>
        <v>0</v>
      </c>
      <c r="T1973" s="181">
        <f t="shared" si="278"/>
        <v>0</v>
      </c>
      <c r="AQ1973" s="1">
        <f>COUNT(L$11:L1973)</f>
        <v>37</v>
      </c>
      <c r="AR1973" s="43">
        <f t="shared" si="279"/>
        <v>40933</v>
      </c>
      <c r="AS1973" s="44">
        <f t="shared" si="280"/>
        <v>89.120000000000019</v>
      </c>
      <c r="AT1973" s="10" t="str">
        <f t="shared" si="281"/>
        <v/>
      </c>
      <c r="AU1973" s="20" t="str">
        <f t="shared" si="282"/>
        <v/>
      </c>
      <c r="AV1973" s="42">
        <f t="shared" si="283"/>
        <v>1</v>
      </c>
      <c r="AW1973" s="89">
        <f t="shared" si="284"/>
        <v>0</v>
      </c>
      <c r="AX1973" s="168"/>
      <c r="AY1973" s="60"/>
      <c r="AZ1973" s="61"/>
      <c r="BB1973" s="61" t="str">
        <f>IF(Settings!I1969&lt;&gt;"",Settings!I1969,"")</f>
        <v/>
      </c>
    </row>
    <row r="1974" spans="2:54" x14ac:dyDescent="0.2">
      <c r="B1974" s="13"/>
      <c r="C1974" s="12"/>
      <c r="D1974" s="12"/>
      <c r="E1974" s="12"/>
      <c r="F1974" s="12"/>
      <c r="G1974" s="12"/>
      <c r="H1974" s="12"/>
      <c r="I1974" s="15"/>
      <c r="J1974" s="31"/>
      <c r="K1974" s="180"/>
      <c r="L1974" s="40"/>
      <c r="M1974" s="14"/>
      <c r="N1974" s="16"/>
      <c r="O1974" s="49"/>
      <c r="P1974" s="64"/>
      <c r="Q1974" s="18"/>
      <c r="R1974" s="181">
        <f t="shared" si="276"/>
        <v>0</v>
      </c>
      <c r="S1974" s="181">
        <f t="shared" si="277"/>
        <v>0</v>
      </c>
      <c r="T1974" s="181">
        <f t="shared" si="278"/>
        <v>0</v>
      </c>
      <c r="AQ1974" s="1">
        <f>COUNT(L$11:L1974)</f>
        <v>37</v>
      </c>
      <c r="AR1974" s="43">
        <f t="shared" si="279"/>
        <v>40933</v>
      </c>
      <c r="AS1974" s="44">
        <f t="shared" si="280"/>
        <v>89.120000000000019</v>
      </c>
      <c r="AT1974" s="10" t="str">
        <f t="shared" si="281"/>
        <v/>
      </c>
      <c r="AU1974" s="20" t="str">
        <f t="shared" si="282"/>
        <v/>
      </c>
      <c r="AV1974" s="42">
        <f t="shared" si="283"/>
        <v>1</v>
      </c>
      <c r="AW1974" s="89">
        <f t="shared" si="284"/>
        <v>0</v>
      </c>
      <c r="AX1974" s="168"/>
      <c r="AY1974" s="60"/>
      <c r="AZ1974" s="61"/>
      <c r="BB1974" s="61" t="str">
        <f>IF(Settings!I1970&lt;&gt;"",Settings!I1970,"")</f>
        <v/>
      </c>
    </row>
    <row r="1975" spans="2:54" x14ac:dyDescent="0.2">
      <c r="B1975" s="13"/>
      <c r="C1975" s="12"/>
      <c r="D1975" s="12"/>
      <c r="E1975" s="12"/>
      <c r="F1975" s="12"/>
      <c r="G1975" s="12"/>
      <c r="H1975" s="12"/>
      <c r="I1975" s="15"/>
      <c r="J1975" s="31"/>
      <c r="K1975" s="180"/>
      <c r="L1975" s="40"/>
      <c r="M1975" s="14"/>
      <c r="N1975" s="16"/>
      <c r="O1975" s="49"/>
      <c r="P1975" s="64"/>
      <c r="Q1975" s="18"/>
      <c r="R1975" s="181">
        <f t="shared" si="276"/>
        <v>0</v>
      </c>
      <c r="S1975" s="181">
        <f t="shared" si="277"/>
        <v>0</v>
      </c>
      <c r="T1975" s="181">
        <f t="shared" si="278"/>
        <v>0</v>
      </c>
      <c r="AQ1975" s="1">
        <f>COUNT(L$11:L1975)</f>
        <v>37</v>
      </c>
      <c r="AR1975" s="43">
        <f t="shared" si="279"/>
        <v>40933</v>
      </c>
      <c r="AS1975" s="44">
        <f t="shared" si="280"/>
        <v>89.120000000000019</v>
      </c>
      <c r="AT1975" s="10" t="str">
        <f t="shared" si="281"/>
        <v/>
      </c>
      <c r="AU1975" s="20" t="str">
        <f t="shared" si="282"/>
        <v/>
      </c>
      <c r="AV1975" s="42">
        <f t="shared" si="283"/>
        <v>1</v>
      </c>
      <c r="AW1975" s="89">
        <f t="shared" si="284"/>
        <v>0</v>
      </c>
      <c r="AX1975" s="168"/>
      <c r="AY1975" s="60"/>
      <c r="AZ1975" s="61"/>
      <c r="BB1975" s="61" t="str">
        <f>IF(Settings!I1971&lt;&gt;"",Settings!I1971,"")</f>
        <v/>
      </c>
    </row>
    <row r="1976" spans="2:54" x14ac:dyDescent="0.2">
      <c r="B1976" s="13"/>
      <c r="C1976" s="12"/>
      <c r="D1976" s="12"/>
      <c r="E1976" s="12"/>
      <c r="F1976" s="12"/>
      <c r="G1976" s="12"/>
      <c r="H1976" s="12"/>
      <c r="I1976" s="15"/>
      <c r="J1976" s="31"/>
      <c r="K1976" s="180"/>
      <c r="L1976" s="40"/>
      <c r="M1976" s="14"/>
      <c r="N1976" s="16"/>
      <c r="O1976" s="49"/>
      <c r="P1976" s="64"/>
      <c r="Q1976" s="18"/>
      <c r="R1976" s="181">
        <f t="shared" si="276"/>
        <v>0</v>
      </c>
      <c r="S1976" s="181">
        <f t="shared" si="277"/>
        <v>0</v>
      </c>
      <c r="T1976" s="181">
        <f t="shared" si="278"/>
        <v>0</v>
      </c>
      <c r="AQ1976" s="1">
        <f>COUNT(L$11:L1976)</f>
        <v>37</v>
      </c>
      <c r="AR1976" s="43">
        <f t="shared" si="279"/>
        <v>40933</v>
      </c>
      <c r="AS1976" s="44">
        <f t="shared" si="280"/>
        <v>89.120000000000019</v>
      </c>
      <c r="AT1976" s="10" t="str">
        <f t="shared" si="281"/>
        <v/>
      </c>
      <c r="AU1976" s="20" t="str">
        <f t="shared" si="282"/>
        <v/>
      </c>
      <c r="AV1976" s="42">
        <f t="shared" si="283"/>
        <v>1</v>
      </c>
      <c r="AW1976" s="89">
        <f t="shared" si="284"/>
        <v>0</v>
      </c>
      <c r="AX1976" s="168"/>
      <c r="AY1976" s="60"/>
      <c r="AZ1976" s="61"/>
      <c r="BB1976" s="61" t="str">
        <f>IF(Settings!I1972&lt;&gt;"",Settings!I1972,"")</f>
        <v/>
      </c>
    </row>
    <row r="1977" spans="2:54" x14ac:dyDescent="0.2">
      <c r="B1977" s="13"/>
      <c r="C1977" s="12"/>
      <c r="D1977" s="12"/>
      <c r="E1977" s="12"/>
      <c r="F1977" s="12"/>
      <c r="G1977" s="12"/>
      <c r="H1977" s="12"/>
      <c r="I1977" s="15"/>
      <c r="J1977" s="31"/>
      <c r="K1977" s="180"/>
      <c r="L1977" s="40"/>
      <c r="M1977" s="14"/>
      <c r="N1977" s="16"/>
      <c r="O1977" s="49"/>
      <c r="P1977" s="64"/>
      <c r="Q1977" s="18"/>
      <c r="R1977" s="181">
        <f t="shared" si="276"/>
        <v>0</v>
      </c>
      <c r="S1977" s="181">
        <f t="shared" si="277"/>
        <v>0</v>
      </c>
      <c r="T1977" s="181">
        <f t="shared" si="278"/>
        <v>0</v>
      </c>
      <c r="AQ1977" s="1">
        <f>COUNT(L$11:L1977)</f>
        <v>37</v>
      </c>
      <c r="AR1977" s="43">
        <f t="shared" si="279"/>
        <v>40933</v>
      </c>
      <c r="AS1977" s="44">
        <f t="shared" si="280"/>
        <v>89.120000000000019</v>
      </c>
      <c r="AT1977" s="10" t="str">
        <f t="shared" si="281"/>
        <v/>
      </c>
      <c r="AU1977" s="20" t="str">
        <f t="shared" si="282"/>
        <v/>
      </c>
      <c r="AV1977" s="42">
        <f t="shared" si="283"/>
        <v>1</v>
      </c>
      <c r="AW1977" s="89">
        <f t="shared" si="284"/>
        <v>0</v>
      </c>
      <c r="AX1977" s="168"/>
      <c r="AY1977" s="60"/>
      <c r="AZ1977" s="61"/>
      <c r="BB1977" s="61" t="str">
        <f>IF(Settings!I1973&lt;&gt;"",Settings!I1973,"")</f>
        <v/>
      </c>
    </row>
    <row r="1978" spans="2:54" x14ac:dyDescent="0.2">
      <c r="B1978" s="13"/>
      <c r="C1978" s="12"/>
      <c r="D1978" s="12"/>
      <c r="E1978" s="12"/>
      <c r="F1978" s="12"/>
      <c r="G1978" s="12"/>
      <c r="H1978" s="12"/>
      <c r="I1978" s="15"/>
      <c r="J1978" s="31"/>
      <c r="K1978" s="180"/>
      <c r="L1978" s="40"/>
      <c r="M1978" s="14"/>
      <c r="N1978" s="16"/>
      <c r="O1978" s="49"/>
      <c r="P1978" s="64"/>
      <c r="Q1978" s="18"/>
      <c r="R1978" s="181">
        <f t="shared" si="276"/>
        <v>0</v>
      </c>
      <c r="S1978" s="181">
        <f t="shared" si="277"/>
        <v>0</v>
      </c>
      <c r="T1978" s="181">
        <f t="shared" si="278"/>
        <v>0</v>
      </c>
      <c r="AQ1978" s="1">
        <f>COUNT(L$11:L1978)</f>
        <v>37</v>
      </c>
      <c r="AR1978" s="43">
        <f t="shared" si="279"/>
        <v>40933</v>
      </c>
      <c r="AS1978" s="44">
        <f t="shared" si="280"/>
        <v>89.120000000000019</v>
      </c>
      <c r="AT1978" s="10" t="str">
        <f t="shared" si="281"/>
        <v/>
      </c>
      <c r="AU1978" s="20" t="str">
        <f t="shared" si="282"/>
        <v/>
      </c>
      <c r="AV1978" s="42">
        <f t="shared" si="283"/>
        <v>1</v>
      </c>
      <c r="AW1978" s="89">
        <f t="shared" si="284"/>
        <v>0</v>
      </c>
      <c r="AX1978" s="168"/>
      <c r="AY1978" s="60"/>
      <c r="AZ1978" s="61"/>
      <c r="BB1978" s="61" t="str">
        <f>IF(Settings!I1974&lt;&gt;"",Settings!I1974,"")</f>
        <v/>
      </c>
    </row>
    <row r="1979" spans="2:54" x14ac:dyDescent="0.2">
      <c r="B1979" s="13"/>
      <c r="C1979" s="12"/>
      <c r="D1979" s="12"/>
      <c r="E1979" s="12"/>
      <c r="F1979" s="12"/>
      <c r="G1979" s="12"/>
      <c r="H1979" s="12"/>
      <c r="I1979" s="15"/>
      <c r="J1979" s="31"/>
      <c r="K1979" s="180"/>
      <c r="L1979" s="40"/>
      <c r="M1979" s="14"/>
      <c r="N1979" s="16"/>
      <c r="O1979" s="49"/>
      <c r="P1979" s="64"/>
      <c r="Q1979" s="18"/>
      <c r="R1979" s="181">
        <f t="shared" si="276"/>
        <v>0</v>
      </c>
      <c r="S1979" s="181">
        <f t="shared" si="277"/>
        <v>0</v>
      </c>
      <c r="T1979" s="181">
        <f t="shared" si="278"/>
        <v>0</v>
      </c>
      <c r="AQ1979" s="1">
        <f>COUNT(L$11:L1979)</f>
        <v>37</v>
      </c>
      <c r="AR1979" s="43">
        <f t="shared" si="279"/>
        <v>40933</v>
      </c>
      <c r="AS1979" s="44">
        <f t="shared" si="280"/>
        <v>89.120000000000019</v>
      </c>
      <c r="AT1979" s="10" t="str">
        <f t="shared" si="281"/>
        <v/>
      </c>
      <c r="AU1979" s="20" t="str">
        <f t="shared" si="282"/>
        <v/>
      </c>
      <c r="AV1979" s="42">
        <f t="shared" si="283"/>
        <v>1</v>
      </c>
      <c r="AW1979" s="89">
        <f t="shared" si="284"/>
        <v>0</v>
      </c>
      <c r="AX1979" s="168"/>
      <c r="AY1979" s="60"/>
      <c r="AZ1979" s="61"/>
      <c r="BB1979" s="61" t="str">
        <f>IF(Settings!I1975&lt;&gt;"",Settings!I1975,"")</f>
        <v/>
      </c>
    </row>
    <row r="1980" spans="2:54" x14ac:dyDescent="0.2">
      <c r="B1980" s="13"/>
      <c r="C1980" s="12"/>
      <c r="D1980" s="12"/>
      <c r="E1980" s="12"/>
      <c r="F1980" s="12"/>
      <c r="G1980" s="12"/>
      <c r="H1980" s="12"/>
      <c r="I1980" s="15"/>
      <c r="J1980" s="31"/>
      <c r="K1980" s="180"/>
      <c r="L1980" s="40"/>
      <c r="M1980" s="14"/>
      <c r="N1980" s="16"/>
      <c r="O1980" s="49"/>
      <c r="P1980" s="64"/>
      <c r="Q1980" s="18"/>
      <c r="R1980" s="181">
        <f t="shared" si="276"/>
        <v>0</v>
      </c>
      <c r="S1980" s="181">
        <f t="shared" si="277"/>
        <v>0</v>
      </c>
      <c r="T1980" s="181">
        <f t="shared" si="278"/>
        <v>0</v>
      </c>
      <c r="AQ1980" s="1">
        <f>COUNT(L$11:L1980)</f>
        <v>37</v>
      </c>
      <c r="AR1980" s="43">
        <f t="shared" si="279"/>
        <v>40933</v>
      </c>
      <c r="AS1980" s="44">
        <f t="shared" si="280"/>
        <v>89.120000000000019</v>
      </c>
      <c r="AT1980" s="10" t="str">
        <f t="shared" si="281"/>
        <v/>
      </c>
      <c r="AU1980" s="20" t="str">
        <f t="shared" si="282"/>
        <v/>
      </c>
      <c r="AV1980" s="42">
        <f t="shared" si="283"/>
        <v>1</v>
      </c>
      <c r="AW1980" s="89">
        <f t="shared" si="284"/>
        <v>0</v>
      </c>
      <c r="AX1980" s="168"/>
      <c r="AY1980" s="60"/>
      <c r="AZ1980" s="61"/>
      <c r="BB1980" s="61" t="str">
        <f>IF(Settings!I1976&lt;&gt;"",Settings!I1976,"")</f>
        <v/>
      </c>
    </row>
    <row r="1981" spans="2:54" x14ac:dyDescent="0.2">
      <c r="B1981" s="13"/>
      <c r="C1981" s="12"/>
      <c r="D1981" s="12"/>
      <c r="E1981" s="12"/>
      <c r="F1981" s="12"/>
      <c r="G1981" s="12"/>
      <c r="H1981" s="12"/>
      <c r="I1981" s="15"/>
      <c r="J1981" s="31"/>
      <c r="K1981" s="180"/>
      <c r="L1981" s="40"/>
      <c r="M1981" s="14"/>
      <c r="N1981" s="16"/>
      <c r="O1981" s="49"/>
      <c r="P1981" s="64"/>
      <c r="Q1981" s="18"/>
      <c r="R1981" s="181">
        <f t="shared" si="276"/>
        <v>0</v>
      </c>
      <c r="S1981" s="181">
        <f t="shared" si="277"/>
        <v>0</v>
      </c>
      <c r="T1981" s="181">
        <f t="shared" si="278"/>
        <v>0</v>
      </c>
      <c r="AQ1981" s="1">
        <f>COUNT(L$11:L1981)</f>
        <v>37</v>
      </c>
      <c r="AR1981" s="43">
        <f t="shared" si="279"/>
        <v>40933</v>
      </c>
      <c r="AS1981" s="44">
        <f t="shared" si="280"/>
        <v>89.120000000000019</v>
      </c>
      <c r="AT1981" s="10" t="str">
        <f t="shared" si="281"/>
        <v/>
      </c>
      <c r="AU1981" s="20" t="str">
        <f t="shared" si="282"/>
        <v/>
      </c>
      <c r="AV1981" s="42">
        <f t="shared" si="283"/>
        <v>1</v>
      </c>
      <c r="AW1981" s="89">
        <f t="shared" si="284"/>
        <v>0</v>
      </c>
      <c r="AX1981" s="168"/>
      <c r="AY1981" s="60"/>
      <c r="AZ1981" s="61"/>
      <c r="BB1981" s="61" t="str">
        <f>IF(Settings!I1977&lt;&gt;"",Settings!I1977,"")</f>
        <v/>
      </c>
    </row>
    <row r="1982" spans="2:54" x14ac:dyDescent="0.2">
      <c r="B1982" s="13"/>
      <c r="C1982" s="12"/>
      <c r="D1982" s="12"/>
      <c r="E1982" s="12"/>
      <c r="F1982" s="12"/>
      <c r="G1982" s="12"/>
      <c r="H1982" s="12"/>
      <c r="I1982" s="15"/>
      <c r="J1982" s="31"/>
      <c r="K1982" s="180"/>
      <c r="L1982" s="40"/>
      <c r="M1982" s="14"/>
      <c r="N1982" s="16"/>
      <c r="O1982" s="49"/>
      <c r="P1982" s="64"/>
      <c r="Q1982" s="18"/>
      <c r="R1982" s="181">
        <f t="shared" si="276"/>
        <v>0</v>
      </c>
      <c r="S1982" s="181">
        <f t="shared" si="277"/>
        <v>0</v>
      </c>
      <c r="T1982" s="181">
        <f t="shared" si="278"/>
        <v>0</v>
      </c>
      <c r="AQ1982" s="1">
        <f>COUNT(L$11:L1982)</f>
        <v>37</v>
      </c>
      <c r="AR1982" s="43">
        <f t="shared" si="279"/>
        <v>40933</v>
      </c>
      <c r="AS1982" s="44">
        <f t="shared" si="280"/>
        <v>89.120000000000019</v>
      </c>
      <c r="AT1982" s="10" t="str">
        <f t="shared" si="281"/>
        <v/>
      </c>
      <c r="AU1982" s="20" t="str">
        <f t="shared" si="282"/>
        <v/>
      </c>
      <c r="AV1982" s="42">
        <f t="shared" si="283"/>
        <v>1</v>
      </c>
      <c r="AW1982" s="89">
        <f t="shared" si="284"/>
        <v>0</v>
      </c>
      <c r="AX1982" s="168"/>
      <c r="AY1982" s="60"/>
      <c r="AZ1982" s="61"/>
      <c r="BB1982" s="61" t="str">
        <f>IF(Settings!I1978&lt;&gt;"",Settings!I1978,"")</f>
        <v/>
      </c>
    </row>
    <row r="1983" spans="2:54" x14ac:dyDescent="0.2">
      <c r="B1983" s="13"/>
      <c r="C1983" s="12"/>
      <c r="D1983" s="12"/>
      <c r="E1983" s="12"/>
      <c r="F1983" s="12"/>
      <c r="G1983" s="12"/>
      <c r="H1983" s="12"/>
      <c r="I1983" s="15"/>
      <c r="J1983" s="31"/>
      <c r="K1983" s="180"/>
      <c r="L1983" s="40"/>
      <c r="M1983" s="14"/>
      <c r="N1983" s="16"/>
      <c r="O1983" s="49"/>
      <c r="P1983" s="64"/>
      <c r="Q1983" s="18"/>
      <c r="R1983" s="181">
        <f t="shared" si="276"/>
        <v>0</v>
      </c>
      <c r="S1983" s="181">
        <f t="shared" si="277"/>
        <v>0</v>
      </c>
      <c r="T1983" s="181">
        <f t="shared" si="278"/>
        <v>0</v>
      </c>
      <c r="AQ1983" s="1">
        <f>COUNT(L$11:L1983)</f>
        <v>37</v>
      </c>
      <c r="AR1983" s="43">
        <f t="shared" si="279"/>
        <v>40933</v>
      </c>
      <c r="AS1983" s="44">
        <f t="shared" si="280"/>
        <v>89.120000000000019</v>
      </c>
      <c r="AT1983" s="10" t="str">
        <f t="shared" si="281"/>
        <v/>
      </c>
      <c r="AU1983" s="20" t="str">
        <f t="shared" si="282"/>
        <v/>
      </c>
      <c r="AV1983" s="42">
        <f t="shared" si="283"/>
        <v>1</v>
      </c>
      <c r="AW1983" s="89">
        <f t="shared" si="284"/>
        <v>0</v>
      </c>
      <c r="AX1983" s="168"/>
      <c r="AY1983" s="60"/>
      <c r="AZ1983" s="61"/>
      <c r="BB1983" s="61" t="str">
        <f>IF(Settings!I1979&lt;&gt;"",Settings!I1979,"")</f>
        <v/>
      </c>
    </row>
    <row r="1984" spans="2:54" x14ac:dyDescent="0.2">
      <c r="B1984" s="13"/>
      <c r="C1984" s="12"/>
      <c r="D1984" s="12"/>
      <c r="E1984" s="12"/>
      <c r="F1984" s="12"/>
      <c r="G1984" s="12"/>
      <c r="H1984" s="12"/>
      <c r="I1984" s="15"/>
      <c r="J1984" s="31"/>
      <c r="K1984" s="180"/>
      <c r="L1984" s="40"/>
      <c r="M1984" s="14"/>
      <c r="N1984" s="16"/>
      <c r="O1984" s="49"/>
      <c r="P1984" s="64"/>
      <c r="Q1984" s="18"/>
      <c r="R1984" s="181">
        <f t="shared" si="276"/>
        <v>0</v>
      </c>
      <c r="S1984" s="181">
        <f t="shared" si="277"/>
        <v>0</v>
      </c>
      <c r="T1984" s="181">
        <f t="shared" si="278"/>
        <v>0</v>
      </c>
      <c r="AQ1984" s="1">
        <f>COUNT(L$11:L1984)</f>
        <v>37</v>
      </c>
      <c r="AR1984" s="43">
        <f t="shared" si="279"/>
        <v>40933</v>
      </c>
      <c r="AS1984" s="44">
        <f t="shared" si="280"/>
        <v>89.120000000000019</v>
      </c>
      <c r="AT1984" s="10" t="str">
        <f t="shared" si="281"/>
        <v/>
      </c>
      <c r="AU1984" s="20" t="str">
        <f t="shared" si="282"/>
        <v/>
      </c>
      <c r="AV1984" s="42">
        <f t="shared" si="283"/>
        <v>1</v>
      </c>
      <c r="AW1984" s="89">
        <f t="shared" si="284"/>
        <v>0</v>
      </c>
      <c r="AX1984" s="168"/>
      <c r="AY1984" s="60"/>
      <c r="AZ1984" s="61"/>
      <c r="BB1984" s="61" t="str">
        <f>IF(Settings!I1980&lt;&gt;"",Settings!I1980,"")</f>
        <v/>
      </c>
    </row>
    <row r="1985" spans="2:54" x14ac:dyDescent="0.2">
      <c r="B1985" s="13"/>
      <c r="C1985" s="12"/>
      <c r="D1985" s="12"/>
      <c r="E1985" s="12"/>
      <c r="F1985" s="12"/>
      <c r="G1985" s="12"/>
      <c r="H1985" s="12"/>
      <c r="I1985" s="15"/>
      <c r="J1985" s="31"/>
      <c r="K1985" s="180"/>
      <c r="L1985" s="40"/>
      <c r="M1985" s="14"/>
      <c r="N1985" s="16"/>
      <c r="O1985" s="49"/>
      <c r="P1985" s="64"/>
      <c r="Q1985" s="18"/>
      <c r="R1985" s="181">
        <f t="shared" si="276"/>
        <v>0</v>
      </c>
      <c r="S1985" s="181">
        <f t="shared" si="277"/>
        <v>0</v>
      </c>
      <c r="T1985" s="181">
        <f t="shared" si="278"/>
        <v>0</v>
      </c>
      <c r="AQ1985" s="1">
        <f>COUNT(L$11:L1985)</f>
        <v>37</v>
      </c>
      <c r="AR1985" s="43">
        <f t="shared" si="279"/>
        <v>40933</v>
      </c>
      <c r="AS1985" s="44">
        <f t="shared" si="280"/>
        <v>89.120000000000019</v>
      </c>
      <c r="AT1985" s="10" t="str">
        <f t="shared" si="281"/>
        <v/>
      </c>
      <c r="AU1985" s="20" t="str">
        <f t="shared" si="282"/>
        <v/>
      </c>
      <c r="AV1985" s="42">
        <f t="shared" si="283"/>
        <v>1</v>
      </c>
      <c r="AW1985" s="89">
        <f t="shared" si="284"/>
        <v>0</v>
      </c>
      <c r="AX1985" s="168"/>
      <c r="AY1985" s="60"/>
      <c r="AZ1985" s="61"/>
      <c r="BB1985" s="61" t="str">
        <f>IF(Settings!I1981&lt;&gt;"",Settings!I1981,"")</f>
        <v/>
      </c>
    </row>
    <row r="1986" spans="2:54" x14ac:dyDescent="0.2">
      <c r="B1986" s="13"/>
      <c r="C1986" s="12"/>
      <c r="D1986" s="12"/>
      <c r="E1986" s="12"/>
      <c r="F1986" s="12"/>
      <c r="G1986" s="12"/>
      <c r="H1986" s="12"/>
      <c r="I1986" s="15"/>
      <c r="J1986" s="31"/>
      <c r="K1986" s="180"/>
      <c r="L1986" s="40"/>
      <c r="M1986" s="14"/>
      <c r="N1986" s="16"/>
      <c r="O1986" s="49"/>
      <c r="P1986" s="64"/>
      <c r="Q1986" s="18"/>
      <c r="R1986" s="181">
        <f t="shared" si="276"/>
        <v>0</v>
      </c>
      <c r="S1986" s="181">
        <f t="shared" si="277"/>
        <v>0</v>
      </c>
      <c r="T1986" s="181">
        <f t="shared" si="278"/>
        <v>0</v>
      </c>
      <c r="AQ1986" s="1">
        <f>COUNT(L$11:L1986)</f>
        <v>37</v>
      </c>
      <c r="AR1986" s="43">
        <f t="shared" si="279"/>
        <v>40933</v>
      </c>
      <c r="AS1986" s="44">
        <f t="shared" si="280"/>
        <v>89.120000000000019</v>
      </c>
      <c r="AT1986" s="10" t="str">
        <f t="shared" si="281"/>
        <v/>
      </c>
      <c r="AU1986" s="20" t="str">
        <f t="shared" si="282"/>
        <v/>
      </c>
      <c r="AV1986" s="42">
        <f t="shared" si="283"/>
        <v>1</v>
      </c>
      <c r="AW1986" s="89">
        <f t="shared" si="284"/>
        <v>0</v>
      </c>
      <c r="AX1986" s="168"/>
      <c r="AY1986" s="60"/>
      <c r="AZ1986" s="61"/>
      <c r="BB1986" s="61" t="str">
        <f>IF(Settings!I1982&lt;&gt;"",Settings!I1982,"")</f>
        <v/>
      </c>
    </row>
    <row r="1987" spans="2:54" x14ac:dyDescent="0.2">
      <c r="B1987" s="13"/>
      <c r="C1987" s="12"/>
      <c r="D1987" s="12"/>
      <c r="E1987" s="12"/>
      <c r="F1987" s="12"/>
      <c r="G1987" s="12"/>
      <c r="H1987" s="12"/>
      <c r="I1987" s="15"/>
      <c r="J1987" s="31"/>
      <c r="K1987" s="180"/>
      <c r="L1987" s="40"/>
      <c r="M1987" s="14"/>
      <c r="N1987" s="16"/>
      <c r="O1987" s="49"/>
      <c r="P1987" s="64"/>
      <c r="Q1987" s="18"/>
      <c r="R1987" s="181">
        <f t="shared" si="276"/>
        <v>0</v>
      </c>
      <c r="S1987" s="181">
        <f t="shared" si="277"/>
        <v>0</v>
      </c>
      <c r="T1987" s="181">
        <f t="shared" si="278"/>
        <v>0</v>
      </c>
      <c r="AQ1987" s="1">
        <f>COUNT(L$11:L1987)</f>
        <v>37</v>
      </c>
      <c r="AR1987" s="43">
        <f t="shared" si="279"/>
        <v>40933</v>
      </c>
      <c r="AS1987" s="44">
        <f t="shared" si="280"/>
        <v>89.120000000000019</v>
      </c>
      <c r="AT1987" s="10" t="str">
        <f t="shared" si="281"/>
        <v/>
      </c>
      <c r="AU1987" s="20" t="str">
        <f t="shared" si="282"/>
        <v/>
      </c>
      <c r="AV1987" s="42">
        <f t="shared" si="283"/>
        <v>1</v>
      </c>
      <c r="AW1987" s="89">
        <f t="shared" si="284"/>
        <v>0</v>
      </c>
      <c r="AX1987" s="168"/>
      <c r="AY1987" s="60"/>
      <c r="AZ1987" s="61"/>
      <c r="BB1987" s="61" t="str">
        <f>IF(Settings!I1983&lt;&gt;"",Settings!I1983,"")</f>
        <v/>
      </c>
    </row>
    <row r="1988" spans="2:54" x14ac:dyDescent="0.2">
      <c r="B1988" s="13"/>
      <c r="C1988" s="12"/>
      <c r="D1988" s="12"/>
      <c r="E1988" s="12"/>
      <c r="F1988" s="12"/>
      <c r="G1988" s="12"/>
      <c r="H1988" s="12"/>
      <c r="I1988" s="15"/>
      <c r="J1988" s="31"/>
      <c r="K1988" s="180"/>
      <c r="L1988" s="40"/>
      <c r="M1988" s="14"/>
      <c r="N1988" s="16"/>
      <c r="O1988" s="49"/>
      <c r="P1988" s="64"/>
      <c r="Q1988" s="18"/>
      <c r="R1988" s="181">
        <f t="shared" si="276"/>
        <v>0</v>
      </c>
      <c r="S1988" s="181">
        <f t="shared" si="277"/>
        <v>0</v>
      </c>
      <c r="T1988" s="181">
        <f t="shared" si="278"/>
        <v>0</v>
      </c>
      <c r="AQ1988" s="1">
        <f>COUNT(L$11:L1988)</f>
        <v>37</v>
      </c>
      <c r="AR1988" s="43">
        <f t="shared" si="279"/>
        <v>40933</v>
      </c>
      <c r="AS1988" s="44">
        <f t="shared" si="280"/>
        <v>89.120000000000019</v>
      </c>
      <c r="AT1988" s="10" t="str">
        <f t="shared" si="281"/>
        <v/>
      </c>
      <c r="AU1988" s="20" t="str">
        <f t="shared" si="282"/>
        <v/>
      </c>
      <c r="AV1988" s="42">
        <f t="shared" si="283"/>
        <v>1</v>
      </c>
      <c r="AW1988" s="89">
        <f t="shared" si="284"/>
        <v>0</v>
      </c>
      <c r="AX1988" s="168"/>
      <c r="AY1988" s="60"/>
      <c r="AZ1988" s="61"/>
      <c r="BB1988" s="61" t="str">
        <f>IF(Settings!I1984&lt;&gt;"",Settings!I1984,"")</f>
        <v/>
      </c>
    </row>
    <row r="1989" spans="2:54" x14ac:dyDescent="0.2">
      <c r="B1989" s="13"/>
      <c r="C1989" s="12"/>
      <c r="D1989" s="12"/>
      <c r="E1989" s="12"/>
      <c r="F1989" s="12"/>
      <c r="G1989" s="12"/>
      <c r="H1989" s="12"/>
      <c r="I1989" s="15"/>
      <c r="J1989" s="31"/>
      <c r="K1989" s="180"/>
      <c r="L1989" s="40"/>
      <c r="M1989" s="14"/>
      <c r="N1989" s="16"/>
      <c r="O1989" s="49"/>
      <c r="P1989" s="64"/>
      <c r="Q1989" s="18"/>
      <c r="R1989" s="181">
        <f t="shared" si="276"/>
        <v>0</v>
      </c>
      <c r="S1989" s="181">
        <f t="shared" si="277"/>
        <v>0</v>
      </c>
      <c r="T1989" s="181">
        <f t="shared" si="278"/>
        <v>0</v>
      </c>
      <c r="AQ1989" s="1">
        <f>COUNT(L$11:L1989)</f>
        <v>37</v>
      </c>
      <c r="AR1989" s="43">
        <f t="shared" si="279"/>
        <v>40933</v>
      </c>
      <c r="AS1989" s="44">
        <f t="shared" si="280"/>
        <v>89.120000000000019</v>
      </c>
      <c r="AT1989" s="10" t="str">
        <f t="shared" si="281"/>
        <v/>
      </c>
      <c r="AU1989" s="20" t="str">
        <f t="shared" si="282"/>
        <v/>
      </c>
      <c r="AV1989" s="42">
        <f t="shared" si="283"/>
        <v>1</v>
      </c>
      <c r="AW1989" s="89">
        <f t="shared" si="284"/>
        <v>0</v>
      </c>
      <c r="AX1989" s="168"/>
      <c r="AY1989" s="60"/>
      <c r="AZ1989" s="61"/>
      <c r="BB1989" s="61" t="str">
        <f>IF(Settings!I1985&lt;&gt;"",Settings!I1985,"")</f>
        <v/>
      </c>
    </row>
    <row r="1990" spans="2:54" x14ac:dyDescent="0.2">
      <c r="B1990" s="13"/>
      <c r="C1990" s="12"/>
      <c r="D1990" s="12"/>
      <c r="E1990" s="12"/>
      <c r="F1990" s="12"/>
      <c r="G1990" s="12"/>
      <c r="H1990" s="12"/>
      <c r="I1990" s="15"/>
      <c r="J1990" s="31"/>
      <c r="K1990" s="180"/>
      <c r="L1990" s="40"/>
      <c r="M1990" s="14"/>
      <c r="N1990" s="16"/>
      <c r="O1990" s="49"/>
      <c r="P1990" s="64"/>
      <c r="Q1990" s="18"/>
      <c r="R1990" s="181">
        <f t="shared" si="276"/>
        <v>0</v>
      </c>
      <c r="S1990" s="181">
        <f t="shared" si="277"/>
        <v>0</v>
      </c>
      <c r="T1990" s="181">
        <f t="shared" si="278"/>
        <v>0</v>
      </c>
      <c r="AQ1990" s="1">
        <f>COUNT(L$11:L1990)</f>
        <v>37</v>
      </c>
      <c r="AR1990" s="43">
        <f t="shared" si="279"/>
        <v>40933</v>
      </c>
      <c r="AS1990" s="44">
        <f t="shared" si="280"/>
        <v>89.120000000000019</v>
      </c>
      <c r="AT1990" s="10" t="str">
        <f t="shared" si="281"/>
        <v/>
      </c>
      <c r="AU1990" s="20" t="str">
        <f t="shared" si="282"/>
        <v/>
      </c>
      <c r="AV1990" s="42">
        <f t="shared" si="283"/>
        <v>1</v>
      </c>
      <c r="AW1990" s="89">
        <f t="shared" si="284"/>
        <v>0</v>
      </c>
      <c r="AX1990" s="168"/>
      <c r="AY1990" s="60"/>
      <c r="AZ1990" s="61"/>
      <c r="BB1990" s="61" t="str">
        <f>IF(Settings!I1986&lt;&gt;"",Settings!I1986,"")</f>
        <v/>
      </c>
    </row>
    <row r="1991" spans="2:54" x14ac:dyDescent="0.2">
      <c r="B1991" s="13"/>
      <c r="C1991" s="12"/>
      <c r="D1991" s="12"/>
      <c r="E1991" s="12"/>
      <c r="F1991" s="12"/>
      <c r="G1991" s="12"/>
      <c r="H1991" s="12"/>
      <c r="I1991" s="15"/>
      <c r="J1991" s="31"/>
      <c r="K1991" s="180"/>
      <c r="L1991" s="40"/>
      <c r="M1991" s="14"/>
      <c r="N1991" s="16"/>
      <c r="O1991" s="49"/>
      <c r="P1991" s="64"/>
      <c r="Q1991" s="18"/>
      <c r="R1991" s="181">
        <f t="shared" si="276"/>
        <v>0</v>
      </c>
      <c r="S1991" s="181">
        <f t="shared" si="277"/>
        <v>0</v>
      </c>
      <c r="T1991" s="181">
        <f t="shared" si="278"/>
        <v>0</v>
      </c>
      <c r="AQ1991" s="1">
        <f>COUNT(L$11:L1991)</f>
        <v>37</v>
      </c>
      <c r="AR1991" s="43">
        <f t="shared" si="279"/>
        <v>40933</v>
      </c>
      <c r="AS1991" s="44">
        <f t="shared" si="280"/>
        <v>89.120000000000019</v>
      </c>
      <c r="AT1991" s="10" t="str">
        <f t="shared" si="281"/>
        <v/>
      </c>
      <c r="AU1991" s="20" t="str">
        <f t="shared" si="282"/>
        <v/>
      </c>
      <c r="AV1991" s="42">
        <f t="shared" si="283"/>
        <v>1</v>
      </c>
      <c r="AW1991" s="89">
        <f t="shared" si="284"/>
        <v>0</v>
      </c>
      <c r="AX1991" s="168"/>
      <c r="AY1991" s="60"/>
      <c r="AZ1991" s="61"/>
      <c r="BB1991" s="61" t="str">
        <f>IF(Settings!I1987&lt;&gt;"",Settings!I1987,"")</f>
        <v/>
      </c>
    </row>
    <row r="1992" spans="2:54" x14ac:dyDescent="0.2">
      <c r="B1992" s="13"/>
      <c r="C1992" s="12"/>
      <c r="D1992" s="12"/>
      <c r="E1992" s="12"/>
      <c r="F1992" s="12"/>
      <c r="G1992" s="12"/>
      <c r="H1992" s="12"/>
      <c r="I1992" s="15"/>
      <c r="J1992" s="31"/>
      <c r="K1992" s="180"/>
      <c r="L1992" s="40"/>
      <c r="M1992" s="14"/>
      <c r="N1992" s="16"/>
      <c r="O1992" s="49"/>
      <c r="P1992" s="64"/>
      <c r="Q1992" s="18"/>
      <c r="R1992" s="181">
        <f t="shared" si="276"/>
        <v>0</v>
      </c>
      <c r="S1992" s="181">
        <f t="shared" si="277"/>
        <v>0</v>
      </c>
      <c r="T1992" s="181">
        <f t="shared" si="278"/>
        <v>0</v>
      </c>
      <c r="AQ1992" s="1">
        <f>COUNT(L$11:L1992)</f>
        <v>37</v>
      </c>
      <c r="AR1992" s="43">
        <f t="shared" si="279"/>
        <v>40933</v>
      </c>
      <c r="AS1992" s="44">
        <f t="shared" si="280"/>
        <v>89.120000000000019</v>
      </c>
      <c r="AT1992" s="10" t="str">
        <f t="shared" si="281"/>
        <v/>
      </c>
      <c r="AU1992" s="20" t="str">
        <f t="shared" si="282"/>
        <v/>
      </c>
      <c r="AV1992" s="42">
        <f t="shared" si="283"/>
        <v>1</v>
      </c>
      <c r="AW1992" s="89">
        <f t="shared" si="284"/>
        <v>0</v>
      </c>
      <c r="AX1992" s="168"/>
      <c r="AY1992" s="60"/>
      <c r="AZ1992" s="61"/>
      <c r="BB1992" s="61" t="str">
        <f>IF(Settings!I1988&lt;&gt;"",Settings!I1988,"")</f>
        <v/>
      </c>
    </row>
    <row r="1993" spans="2:54" x14ac:dyDescent="0.2">
      <c r="B1993" s="13"/>
      <c r="C1993" s="12"/>
      <c r="D1993" s="12"/>
      <c r="E1993" s="12"/>
      <c r="F1993" s="12"/>
      <c r="G1993" s="12"/>
      <c r="H1993" s="12"/>
      <c r="I1993" s="15"/>
      <c r="J1993" s="31"/>
      <c r="K1993" s="180"/>
      <c r="L1993" s="40"/>
      <c r="M1993" s="14"/>
      <c r="N1993" s="16"/>
      <c r="O1993" s="49"/>
      <c r="P1993" s="64"/>
      <c r="Q1993" s="18"/>
      <c r="R1993" s="181">
        <f t="shared" si="276"/>
        <v>0</v>
      </c>
      <c r="S1993" s="181">
        <f t="shared" si="277"/>
        <v>0</v>
      </c>
      <c r="T1993" s="181">
        <f t="shared" si="278"/>
        <v>0</v>
      </c>
      <c r="AQ1993" s="1">
        <f>COUNT(L$11:L1993)</f>
        <v>37</v>
      </c>
      <c r="AR1993" s="43">
        <f t="shared" si="279"/>
        <v>40933</v>
      </c>
      <c r="AS1993" s="44">
        <f t="shared" si="280"/>
        <v>89.120000000000019</v>
      </c>
      <c r="AT1993" s="10" t="str">
        <f t="shared" si="281"/>
        <v/>
      </c>
      <c r="AU1993" s="20" t="str">
        <f t="shared" si="282"/>
        <v/>
      </c>
      <c r="AV1993" s="42">
        <f t="shared" si="283"/>
        <v>1</v>
      </c>
      <c r="AW1993" s="89">
        <f t="shared" si="284"/>
        <v>0</v>
      </c>
      <c r="AX1993" s="168"/>
      <c r="AY1993" s="60"/>
      <c r="AZ1993" s="61"/>
      <c r="BB1993" s="61" t="str">
        <f>IF(Settings!I1989&lt;&gt;"",Settings!I1989,"")</f>
        <v/>
      </c>
    </row>
    <row r="1994" spans="2:54" x14ac:dyDescent="0.2">
      <c r="B1994" s="13"/>
      <c r="C1994" s="12"/>
      <c r="D1994" s="12"/>
      <c r="E1994" s="12"/>
      <c r="F1994" s="12"/>
      <c r="G1994" s="12"/>
      <c r="H1994" s="12"/>
      <c r="I1994" s="15"/>
      <c r="J1994" s="31"/>
      <c r="K1994" s="180"/>
      <c r="L1994" s="40"/>
      <c r="M1994" s="14"/>
      <c r="N1994" s="16"/>
      <c r="O1994" s="49"/>
      <c r="P1994" s="64"/>
      <c r="Q1994" s="18"/>
      <c r="R1994" s="181">
        <f t="shared" si="276"/>
        <v>0</v>
      </c>
      <c r="S1994" s="181">
        <f t="shared" si="277"/>
        <v>0</v>
      </c>
      <c r="T1994" s="181">
        <f t="shared" si="278"/>
        <v>0</v>
      </c>
      <c r="AQ1994" s="1">
        <f>COUNT(L$11:L1994)</f>
        <v>37</v>
      </c>
      <c r="AR1994" s="43">
        <f t="shared" si="279"/>
        <v>40933</v>
      </c>
      <c r="AS1994" s="44">
        <f t="shared" si="280"/>
        <v>89.120000000000019</v>
      </c>
      <c r="AT1994" s="10" t="str">
        <f t="shared" si="281"/>
        <v/>
      </c>
      <c r="AU1994" s="20" t="str">
        <f t="shared" si="282"/>
        <v/>
      </c>
      <c r="AV1994" s="42">
        <f t="shared" si="283"/>
        <v>1</v>
      </c>
      <c r="AW1994" s="89">
        <f t="shared" si="284"/>
        <v>0</v>
      </c>
      <c r="AX1994" s="168"/>
      <c r="AY1994" s="60"/>
      <c r="AZ1994" s="61"/>
      <c r="BB1994" s="61" t="str">
        <f>IF(Settings!I1990&lt;&gt;"",Settings!I1990,"")</f>
        <v/>
      </c>
    </row>
    <row r="1995" spans="2:54" x14ac:dyDescent="0.2">
      <c r="B1995" s="13"/>
      <c r="C1995" s="12"/>
      <c r="D1995" s="12"/>
      <c r="E1995" s="12"/>
      <c r="F1995" s="12"/>
      <c r="G1995" s="12"/>
      <c r="H1995" s="12"/>
      <c r="I1995" s="15"/>
      <c r="J1995" s="31"/>
      <c r="K1995" s="180"/>
      <c r="L1995" s="40"/>
      <c r="M1995" s="14"/>
      <c r="N1995" s="16"/>
      <c r="O1995" s="49"/>
      <c r="P1995" s="64"/>
      <c r="Q1995" s="18"/>
      <c r="R1995" s="181">
        <f t="shared" si="276"/>
        <v>0</v>
      </c>
      <c r="S1995" s="181">
        <f t="shared" si="277"/>
        <v>0</v>
      </c>
      <c r="T1995" s="181">
        <f t="shared" si="278"/>
        <v>0</v>
      </c>
      <c r="AQ1995" s="1">
        <f>COUNT(L$11:L1995)</f>
        <v>37</v>
      </c>
      <c r="AR1995" s="43">
        <f t="shared" si="279"/>
        <v>40933</v>
      </c>
      <c r="AS1995" s="44">
        <f t="shared" si="280"/>
        <v>89.120000000000019</v>
      </c>
      <c r="AT1995" s="10" t="str">
        <f t="shared" si="281"/>
        <v/>
      </c>
      <c r="AU1995" s="20" t="str">
        <f t="shared" si="282"/>
        <v/>
      </c>
      <c r="AV1995" s="42">
        <f t="shared" si="283"/>
        <v>1</v>
      </c>
      <c r="AW1995" s="89">
        <f t="shared" si="284"/>
        <v>0</v>
      </c>
      <c r="AX1995" s="168"/>
      <c r="AY1995" s="60"/>
      <c r="AZ1995" s="61"/>
      <c r="BB1995" s="61" t="str">
        <f>IF(Settings!I1991&lt;&gt;"",Settings!I1991,"")</f>
        <v/>
      </c>
    </row>
    <row r="1996" spans="2:54" x14ac:dyDescent="0.2">
      <c r="B1996" s="13"/>
      <c r="C1996" s="12"/>
      <c r="D1996" s="12"/>
      <c r="E1996" s="12"/>
      <c r="F1996" s="12"/>
      <c r="G1996" s="12"/>
      <c r="H1996" s="12"/>
      <c r="I1996" s="15"/>
      <c r="J1996" s="31"/>
      <c r="K1996" s="180"/>
      <c r="L1996" s="40"/>
      <c r="M1996" s="14"/>
      <c r="N1996" s="16"/>
      <c r="O1996" s="49"/>
      <c r="P1996" s="64"/>
      <c r="Q1996" s="18"/>
      <c r="R1996" s="181">
        <f t="shared" ref="R1996:R2059" si="285">ROUND(IF(M1996&lt;&gt;"Y",IF(P1996&lt;&gt;"Y",K1996,K1996*(AV1996-1)),0),ROUNDING)</f>
        <v>0</v>
      </c>
      <c r="S1996" s="181">
        <f t="shared" ref="S1996:S2059" si="286">ROUND(IF(O1996&gt;0,IF(M1996="Y",AW1996*(1-O1996),IF(AW1996&gt;R1996,R1996 + (AW1996 - R1996)*(1-O1996),AW1996)),AW1996),ROUNDING)</f>
        <v>0</v>
      </c>
      <c r="T1996" s="181">
        <f t="shared" ref="T1996:T2059" si="287">ROUND(IF(N1996="P",0,IF(OR(M1996="N",M1996=""),S1996-R1996,S1996)),ROUNDING)</f>
        <v>0</v>
      </c>
      <c r="AQ1996" s="1">
        <f>COUNT(L$11:L1996)</f>
        <v>37</v>
      </c>
      <c r="AR1996" s="43">
        <f t="shared" si="279"/>
        <v>40933</v>
      </c>
      <c r="AS1996" s="44">
        <f t="shared" si="280"/>
        <v>89.120000000000019</v>
      </c>
      <c r="AT1996" s="10" t="str">
        <f t="shared" si="281"/>
        <v/>
      </c>
      <c r="AU1996" s="20" t="str">
        <f t="shared" si="282"/>
        <v/>
      </c>
      <c r="AV1996" s="42">
        <f t="shared" si="283"/>
        <v>1</v>
      </c>
      <c r="AW1996" s="89">
        <f t="shared" si="284"/>
        <v>0</v>
      </c>
      <c r="AX1996" s="168"/>
      <c r="AY1996" s="60"/>
      <c r="AZ1996" s="61"/>
      <c r="BB1996" s="61" t="str">
        <f>IF(Settings!I1992&lt;&gt;"",Settings!I1992,"")</f>
        <v/>
      </c>
    </row>
    <row r="1997" spans="2:54" x14ac:dyDescent="0.2">
      <c r="B1997" s="13"/>
      <c r="C1997" s="12"/>
      <c r="D1997" s="12"/>
      <c r="E1997" s="12"/>
      <c r="F1997" s="12"/>
      <c r="G1997" s="12"/>
      <c r="H1997" s="12"/>
      <c r="I1997" s="15"/>
      <c r="J1997" s="31"/>
      <c r="K1997" s="180"/>
      <c r="L1997" s="40"/>
      <c r="M1997" s="14"/>
      <c r="N1997" s="16"/>
      <c r="O1997" s="49"/>
      <c r="P1997" s="64"/>
      <c r="Q1997" s="18"/>
      <c r="R1997" s="181">
        <f t="shared" si="285"/>
        <v>0</v>
      </c>
      <c r="S1997" s="181">
        <f t="shared" si="286"/>
        <v>0</v>
      </c>
      <c r="T1997" s="181">
        <f t="shared" si="287"/>
        <v>0</v>
      </c>
      <c r="AQ1997" s="1">
        <f>COUNT(L$11:L1997)</f>
        <v>37</v>
      </c>
      <c r="AR1997" s="43">
        <f t="shared" ref="AR1997:AR2060" si="288">IF(B1997&gt;2,B1997,AR1996)</f>
        <v>40933</v>
      </c>
      <c r="AS1997" s="44">
        <f t="shared" ref="AS1997:AS2060" si="289">AS1996+T1997</f>
        <v>89.120000000000019</v>
      </c>
      <c r="AT1997" s="10" t="str">
        <f t="shared" ref="AT1997:AT2060" si="290">IF(N1997="P",IF(P1997&lt;&gt;"Y",IF(M1997&lt;&gt;"Y",K1997*AV1997,K1997*AV1997-K1997),IF(M1997&lt;&gt;"Y",K1997 + K1997*(AV1997-1),K1997)),"")</f>
        <v/>
      </c>
      <c r="AU1997" s="20" t="str">
        <f t="shared" ref="AU1997:AU2060" si="291">IF(M1997="Y",IF(P1997="Y",K1997*(AV1997-1),K1997),"")</f>
        <v/>
      </c>
      <c r="AV1997" s="42">
        <f t="shared" ref="AV1997:AV2060" si="292">IF(L1997&lt;&gt;"",IF(ODDS_TYPE=1,L1997,IF(ODDS_TYPE=2,IF(L1997&gt;0,1+L1997/100,IF(L1997&lt;0,1-100/L1997,1)),IF(ODDS_TYPE=3,1+L1997,IF(ODDS_TYPE=4,1+L1997,IF(ODDS_TYPE=5,IF(L1997&gt;0,1+L1997,1-1/L1997),IF(ODDS_TYPE=6,IF(L1997&gt;=0,L1997+1,1-1/L1997),1)))))),1)</f>
        <v>1</v>
      </c>
      <c r="AW1997" s="89">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68"/>
      <c r="AY1997" s="60"/>
      <c r="AZ1997" s="61"/>
      <c r="BB1997" s="61" t="str">
        <f>IF(Settings!I1993&lt;&gt;"",Settings!I1993,"")</f>
        <v/>
      </c>
    </row>
    <row r="1998" spans="2:54" x14ac:dyDescent="0.2">
      <c r="B1998" s="13"/>
      <c r="C1998" s="12"/>
      <c r="D1998" s="12"/>
      <c r="E1998" s="12"/>
      <c r="F1998" s="12"/>
      <c r="G1998" s="12"/>
      <c r="H1998" s="12"/>
      <c r="I1998" s="15"/>
      <c r="J1998" s="31"/>
      <c r="K1998" s="180"/>
      <c r="L1998" s="40"/>
      <c r="M1998" s="14"/>
      <c r="N1998" s="16"/>
      <c r="O1998" s="49"/>
      <c r="P1998" s="64"/>
      <c r="Q1998" s="18"/>
      <c r="R1998" s="181">
        <f t="shared" si="285"/>
        <v>0</v>
      </c>
      <c r="S1998" s="181">
        <f t="shared" si="286"/>
        <v>0</v>
      </c>
      <c r="T1998" s="181">
        <f t="shared" si="287"/>
        <v>0</v>
      </c>
      <c r="AQ1998" s="1">
        <f>COUNT(L$11:L1998)</f>
        <v>37</v>
      </c>
      <c r="AR1998" s="43">
        <f t="shared" si="288"/>
        <v>40933</v>
      </c>
      <c r="AS1998" s="44">
        <f t="shared" si="289"/>
        <v>89.120000000000019</v>
      </c>
      <c r="AT1998" s="10" t="str">
        <f t="shared" si="290"/>
        <v/>
      </c>
      <c r="AU1998" s="20" t="str">
        <f t="shared" si="291"/>
        <v/>
      </c>
      <c r="AV1998" s="42">
        <f t="shared" si="292"/>
        <v>1</v>
      </c>
      <c r="AW1998" s="89">
        <f t="shared" si="293"/>
        <v>0</v>
      </c>
      <c r="AX1998" s="168"/>
      <c r="AY1998" s="60"/>
      <c r="AZ1998" s="61"/>
      <c r="BB1998" s="61" t="str">
        <f>IF(Settings!I1994&lt;&gt;"",Settings!I1994,"")</f>
        <v/>
      </c>
    </row>
    <row r="1999" spans="2:54" x14ac:dyDescent="0.2">
      <c r="B1999" s="13"/>
      <c r="C1999" s="12"/>
      <c r="D1999" s="12"/>
      <c r="E1999" s="12"/>
      <c r="F1999" s="12"/>
      <c r="G1999" s="12"/>
      <c r="H1999" s="12"/>
      <c r="I1999" s="15"/>
      <c r="J1999" s="31"/>
      <c r="K1999" s="180"/>
      <c r="L1999" s="40"/>
      <c r="M1999" s="14"/>
      <c r="N1999" s="16"/>
      <c r="O1999" s="49"/>
      <c r="P1999" s="64"/>
      <c r="Q1999" s="18"/>
      <c r="R1999" s="181">
        <f t="shared" si="285"/>
        <v>0</v>
      </c>
      <c r="S1999" s="181">
        <f t="shared" si="286"/>
        <v>0</v>
      </c>
      <c r="T1999" s="181">
        <f t="shared" si="287"/>
        <v>0</v>
      </c>
      <c r="AQ1999" s="1">
        <f>COUNT(L$11:L1999)</f>
        <v>37</v>
      </c>
      <c r="AR1999" s="43">
        <f t="shared" si="288"/>
        <v>40933</v>
      </c>
      <c r="AS1999" s="44">
        <f t="shared" si="289"/>
        <v>89.120000000000019</v>
      </c>
      <c r="AT1999" s="10" t="str">
        <f t="shared" si="290"/>
        <v/>
      </c>
      <c r="AU1999" s="20" t="str">
        <f t="shared" si="291"/>
        <v/>
      </c>
      <c r="AV1999" s="42">
        <f t="shared" si="292"/>
        <v>1</v>
      </c>
      <c r="AW1999" s="89">
        <f t="shared" si="293"/>
        <v>0</v>
      </c>
      <c r="AX1999" s="168"/>
      <c r="AY1999" s="60"/>
      <c r="AZ1999" s="61"/>
      <c r="BB1999" s="61" t="str">
        <f>IF(Settings!I1995&lt;&gt;"",Settings!I1995,"")</f>
        <v/>
      </c>
    </row>
    <row r="2000" spans="2:54" x14ac:dyDescent="0.2">
      <c r="B2000" s="13"/>
      <c r="C2000" s="12"/>
      <c r="D2000" s="12"/>
      <c r="E2000" s="12"/>
      <c r="F2000" s="12"/>
      <c r="G2000" s="12"/>
      <c r="H2000" s="12"/>
      <c r="I2000" s="15"/>
      <c r="J2000" s="31"/>
      <c r="K2000" s="180"/>
      <c r="L2000" s="40"/>
      <c r="M2000" s="14"/>
      <c r="N2000" s="16"/>
      <c r="O2000" s="49"/>
      <c r="P2000" s="64"/>
      <c r="Q2000" s="18"/>
      <c r="R2000" s="181">
        <f t="shared" si="285"/>
        <v>0</v>
      </c>
      <c r="S2000" s="181">
        <f t="shared" si="286"/>
        <v>0</v>
      </c>
      <c r="T2000" s="181">
        <f t="shared" si="287"/>
        <v>0</v>
      </c>
      <c r="AQ2000" s="1">
        <f>COUNT(L$11:L2000)</f>
        <v>37</v>
      </c>
      <c r="AR2000" s="43">
        <f t="shared" si="288"/>
        <v>40933</v>
      </c>
      <c r="AS2000" s="44">
        <f t="shared" si="289"/>
        <v>89.120000000000019</v>
      </c>
      <c r="AT2000" s="10" t="str">
        <f t="shared" si="290"/>
        <v/>
      </c>
      <c r="AU2000" s="20" t="str">
        <f t="shared" si="291"/>
        <v/>
      </c>
      <c r="AV2000" s="42">
        <f t="shared" si="292"/>
        <v>1</v>
      </c>
      <c r="AW2000" s="89">
        <f t="shared" si="293"/>
        <v>0</v>
      </c>
      <c r="AX2000" s="168"/>
      <c r="AY2000" s="60"/>
      <c r="AZ2000" s="61"/>
      <c r="BB2000" s="61" t="str">
        <f>IF(Settings!I1996&lt;&gt;"",Settings!I1996,"")</f>
        <v/>
      </c>
    </row>
    <row r="2001" spans="2:54" x14ac:dyDescent="0.2">
      <c r="B2001" s="13"/>
      <c r="C2001" s="12"/>
      <c r="D2001" s="12"/>
      <c r="E2001" s="12"/>
      <c r="F2001" s="12"/>
      <c r="G2001" s="12"/>
      <c r="H2001" s="12"/>
      <c r="I2001" s="15"/>
      <c r="J2001" s="31"/>
      <c r="K2001" s="180"/>
      <c r="L2001" s="40"/>
      <c r="M2001" s="14"/>
      <c r="N2001" s="16"/>
      <c r="O2001" s="49"/>
      <c r="P2001" s="64"/>
      <c r="Q2001" s="18"/>
      <c r="R2001" s="181">
        <f t="shared" si="285"/>
        <v>0</v>
      </c>
      <c r="S2001" s="181">
        <f t="shared" si="286"/>
        <v>0</v>
      </c>
      <c r="T2001" s="181">
        <f t="shared" si="287"/>
        <v>0</v>
      </c>
      <c r="AQ2001" s="1">
        <f>COUNT(L$11:L2001)</f>
        <v>37</v>
      </c>
      <c r="AR2001" s="43">
        <f t="shared" si="288"/>
        <v>40933</v>
      </c>
      <c r="AS2001" s="44">
        <f t="shared" si="289"/>
        <v>89.120000000000019</v>
      </c>
      <c r="AT2001" s="10" t="str">
        <f t="shared" si="290"/>
        <v/>
      </c>
      <c r="AU2001" s="20" t="str">
        <f t="shared" si="291"/>
        <v/>
      </c>
      <c r="AV2001" s="42">
        <f t="shared" si="292"/>
        <v>1</v>
      </c>
      <c r="AW2001" s="89">
        <f t="shared" si="293"/>
        <v>0</v>
      </c>
      <c r="AX2001" s="168"/>
      <c r="AY2001" s="60"/>
      <c r="AZ2001" s="61"/>
      <c r="BB2001" s="61" t="str">
        <f>IF(Settings!I1997&lt;&gt;"",Settings!I1997,"")</f>
        <v/>
      </c>
    </row>
    <row r="2002" spans="2:54" x14ac:dyDescent="0.2">
      <c r="B2002" s="13"/>
      <c r="C2002" s="12"/>
      <c r="D2002" s="12"/>
      <c r="E2002" s="12"/>
      <c r="F2002" s="12"/>
      <c r="G2002" s="12"/>
      <c r="H2002" s="12"/>
      <c r="I2002" s="15"/>
      <c r="J2002" s="31"/>
      <c r="K2002" s="180"/>
      <c r="L2002" s="40"/>
      <c r="M2002" s="14"/>
      <c r="N2002" s="16"/>
      <c r="O2002" s="49"/>
      <c r="P2002" s="64"/>
      <c r="Q2002" s="18"/>
      <c r="R2002" s="181">
        <f t="shared" si="285"/>
        <v>0</v>
      </c>
      <c r="S2002" s="181">
        <f t="shared" si="286"/>
        <v>0</v>
      </c>
      <c r="T2002" s="181">
        <f t="shared" si="287"/>
        <v>0</v>
      </c>
      <c r="AQ2002" s="1">
        <f>COUNT(L$11:L2002)</f>
        <v>37</v>
      </c>
      <c r="AR2002" s="43">
        <f t="shared" si="288"/>
        <v>40933</v>
      </c>
      <c r="AS2002" s="44">
        <f t="shared" si="289"/>
        <v>89.120000000000019</v>
      </c>
      <c r="AT2002" s="10" t="str">
        <f t="shared" si="290"/>
        <v/>
      </c>
      <c r="AU2002" s="20" t="str">
        <f t="shared" si="291"/>
        <v/>
      </c>
      <c r="AV2002" s="42">
        <f t="shared" si="292"/>
        <v>1</v>
      </c>
      <c r="AW2002" s="89">
        <f t="shared" si="293"/>
        <v>0</v>
      </c>
      <c r="AX2002" s="168"/>
      <c r="AY2002" s="60"/>
      <c r="AZ2002" s="61"/>
      <c r="BB2002" s="61" t="str">
        <f>IF(Settings!I1998&lt;&gt;"",Settings!I1998,"")</f>
        <v/>
      </c>
    </row>
    <row r="2003" spans="2:54" x14ac:dyDescent="0.2">
      <c r="B2003" s="13"/>
      <c r="C2003" s="12"/>
      <c r="D2003" s="12"/>
      <c r="E2003" s="12"/>
      <c r="F2003" s="12"/>
      <c r="G2003" s="12"/>
      <c r="H2003" s="12"/>
      <c r="I2003" s="15"/>
      <c r="J2003" s="31"/>
      <c r="K2003" s="180"/>
      <c r="L2003" s="40"/>
      <c r="M2003" s="14"/>
      <c r="N2003" s="16"/>
      <c r="O2003" s="49"/>
      <c r="P2003" s="64"/>
      <c r="Q2003" s="18"/>
      <c r="R2003" s="181">
        <f t="shared" si="285"/>
        <v>0</v>
      </c>
      <c r="S2003" s="181">
        <f t="shared" si="286"/>
        <v>0</v>
      </c>
      <c r="T2003" s="181">
        <f t="shared" si="287"/>
        <v>0</v>
      </c>
      <c r="AQ2003" s="1">
        <f>COUNT(L$11:L2003)</f>
        <v>37</v>
      </c>
      <c r="AR2003" s="43">
        <f t="shared" si="288"/>
        <v>40933</v>
      </c>
      <c r="AS2003" s="44">
        <f t="shared" si="289"/>
        <v>89.120000000000019</v>
      </c>
      <c r="AT2003" s="10" t="str">
        <f t="shared" si="290"/>
        <v/>
      </c>
      <c r="AU2003" s="20" t="str">
        <f t="shared" si="291"/>
        <v/>
      </c>
      <c r="AV2003" s="42">
        <f t="shared" si="292"/>
        <v>1</v>
      </c>
      <c r="AW2003" s="89">
        <f t="shared" si="293"/>
        <v>0</v>
      </c>
      <c r="AX2003" s="168"/>
      <c r="AY2003" s="60"/>
      <c r="AZ2003" s="61"/>
      <c r="BB2003" s="61" t="str">
        <f>IF(Settings!I1999&lt;&gt;"",Settings!I1999,"")</f>
        <v/>
      </c>
    </row>
    <row r="2004" spans="2:54" x14ac:dyDescent="0.2">
      <c r="B2004" s="13"/>
      <c r="C2004" s="12"/>
      <c r="D2004" s="12"/>
      <c r="E2004" s="12"/>
      <c r="F2004" s="12"/>
      <c r="G2004" s="12"/>
      <c r="H2004" s="12"/>
      <c r="I2004" s="15"/>
      <c r="J2004" s="31"/>
      <c r="K2004" s="180"/>
      <c r="L2004" s="40"/>
      <c r="M2004" s="14"/>
      <c r="N2004" s="16"/>
      <c r="O2004" s="49"/>
      <c r="P2004" s="64"/>
      <c r="Q2004" s="18"/>
      <c r="R2004" s="181">
        <f t="shared" si="285"/>
        <v>0</v>
      </c>
      <c r="S2004" s="181">
        <f t="shared" si="286"/>
        <v>0</v>
      </c>
      <c r="T2004" s="181">
        <f t="shared" si="287"/>
        <v>0</v>
      </c>
      <c r="AQ2004" s="1">
        <f>COUNT(L$11:L2004)</f>
        <v>37</v>
      </c>
      <c r="AR2004" s="43">
        <f t="shared" si="288"/>
        <v>40933</v>
      </c>
      <c r="AS2004" s="44">
        <f t="shared" si="289"/>
        <v>89.120000000000019</v>
      </c>
      <c r="AT2004" s="10" t="str">
        <f t="shared" si="290"/>
        <v/>
      </c>
      <c r="AU2004" s="20" t="str">
        <f t="shared" si="291"/>
        <v/>
      </c>
      <c r="AV2004" s="42">
        <f t="shared" si="292"/>
        <v>1</v>
      </c>
      <c r="AW2004" s="89">
        <f t="shared" si="293"/>
        <v>0</v>
      </c>
      <c r="AX2004" s="168"/>
      <c r="AY2004" s="60"/>
      <c r="AZ2004" s="61"/>
      <c r="BB2004" s="61" t="str">
        <f>IF(Settings!I2000&lt;&gt;"",Settings!I2000,"")</f>
        <v/>
      </c>
    </row>
    <row r="2005" spans="2:54" x14ac:dyDescent="0.2">
      <c r="B2005" s="13"/>
      <c r="C2005" s="12"/>
      <c r="D2005" s="12"/>
      <c r="E2005" s="12"/>
      <c r="F2005" s="12"/>
      <c r="G2005" s="12"/>
      <c r="H2005" s="12"/>
      <c r="I2005" s="15"/>
      <c r="J2005" s="31"/>
      <c r="K2005" s="180"/>
      <c r="L2005" s="40"/>
      <c r="M2005" s="14"/>
      <c r="N2005" s="16"/>
      <c r="O2005" s="49"/>
      <c r="P2005" s="64"/>
      <c r="Q2005" s="18"/>
      <c r="R2005" s="181">
        <f t="shared" si="285"/>
        <v>0</v>
      </c>
      <c r="S2005" s="181">
        <f t="shared" si="286"/>
        <v>0</v>
      </c>
      <c r="T2005" s="181">
        <f t="shared" si="287"/>
        <v>0</v>
      </c>
      <c r="AQ2005" s="1">
        <f>COUNT(L$11:L2005)</f>
        <v>37</v>
      </c>
      <c r="AR2005" s="43">
        <f t="shared" si="288"/>
        <v>40933</v>
      </c>
      <c r="AS2005" s="44">
        <f t="shared" si="289"/>
        <v>89.120000000000019</v>
      </c>
      <c r="AT2005" s="10" t="str">
        <f t="shared" si="290"/>
        <v/>
      </c>
      <c r="AU2005" s="20" t="str">
        <f t="shared" si="291"/>
        <v/>
      </c>
      <c r="AV2005" s="42">
        <f t="shared" si="292"/>
        <v>1</v>
      </c>
      <c r="AW2005" s="89">
        <f t="shared" si="293"/>
        <v>0</v>
      </c>
      <c r="AX2005" s="168"/>
      <c r="AY2005" s="60"/>
      <c r="AZ2005" s="61"/>
      <c r="BB2005" s="61" t="str">
        <f>IF(Settings!I2001&lt;&gt;"",Settings!I2001,"")</f>
        <v/>
      </c>
    </row>
    <row r="2006" spans="2:54" x14ac:dyDescent="0.2">
      <c r="B2006" s="13"/>
      <c r="C2006" s="12"/>
      <c r="D2006" s="12"/>
      <c r="E2006" s="12"/>
      <c r="F2006" s="12"/>
      <c r="G2006" s="12"/>
      <c r="H2006" s="12"/>
      <c r="I2006" s="15"/>
      <c r="J2006" s="31"/>
      <c r="K2006" s="180"/>
      <c r="L2006" s="40"/>
      <c r="M2006" s="14"/>
      <c r="N2006" s="16"/>
      <c r="O2006" s="49"/>
      <c r="P2006" s="64"/>
      <c r="Q2006" s="18"/>
      <c r="R2006" s="181">
        <f t="shared" si="285"/>
        <v>0</v>
      </c>
      <c r="S2006" s="181">
        <f t="shared" si="286"/>
        <v>0</v>
      </c>
      <c r="T2006" s="181">
        <f t="shared" si="287"/>
        <v>0</v>
      </c>
      <c r="AQ2006" s="1">
        <f>COUNT(L$11:L2006)</f>
        <v>37</v>
      </c>
      <c r="AR2006" s="43">
        <f t="shared" si="288"/>
        <v>40933</v>
      </c>
      <c r="AS2006" s="44">
        <f t="shared" si="289"/>
        <v>89.120000000000019</v>
      </c>
      <c r="AT2006" s="10" t="str">
        <f t="shared" si="290"/>
        <v/>
      </c>
      <c r="AU2006" s="20" t="str">
        <f t="shared" si="291"/>
        <v/>
      </c>
      <c r="AV2006" s="42">
        <f t="shared" si="292"/>
        <v>1</v>
      </c>
      <c r="AW2006" s="89">
        <f t="shared" si="293"/>
        <v>0</v>
      </c>
      <c r="AX2006" s="168"/>
      <c r="AY2006" s="60"/>
      <c r="AZ2006" s="61"/>
      <c r="BB2006" s="61" t="str">
        <f>IF(Settings!I2002&lt;&gt;"",Settings!I2002,"")</f>
        <v/>
      </c>
    </row>
    <row r="2007" spans="2:54" x14ac:dyDescent="0.2">
      <c r="B2007" s="13"/>
      <c r="C2007" s="12"/>
      <c r="D2007" s="12"/>
      <c r="E2007" s="12"/>
      <c r="F2007" s="12"/>
      <c r="G2007" s="12"/>
      <c r="H2007" s="12"/>
      <c r="I2007" s="15"/>
      <c r="J2007" s="31"/>
      <c r="K2007" s="180"/>
      <c r="L2007" s="40"/>
      <c r="M2007" s="14"/>
      <c r="N2007" s="16"/>
      <c r="O2007" s="49"/>
      <c r="P2007" s="64"/>
      <c r="Q2007" s="18"/>
      <c r="R2007" s="181">
        <f t="shared" si="285"/>
        <v>0</v>
      </c>
      <c r="S2007" s="181">
        <f t="shared" si="286"/>
        <v>0</v>
      </c>
      <c r="T2007" s="181">
        <f t="shared" si="287"/>
        <v>0</v>
      </c>
      <c r="AQ2007" s="1">
        <f>COUNT(L$11:L2007)</f>
        <v>37</v>
      </c>
      <c r="AR2007" s="43">
        <f t="shared" si="288"/>
        <v>40933</v>
      </c>
      <c r="AS2007" s="44">
        <f t="shared" si="289"/>
        <v>89.120000000000019</v>
      </c>
      <c r="AT2007" s="10" t="str">
        <f t="shared" si="290"/>
        <v/>
      </c>
      <c r="AU2007" s="20" t="str">
        <f t="shared" si="291"/>
        <v/>
      </c>
      <c r="AV2007" s="42">
        <f t="shared" si="292"/>
        <v>1</v>
      </c>
      <c r="AW2007" s="89">
        <f t="shared" si="293"/>
        <v>0</v>
      </c>
      <c r="AX2007" s="168"/>
      <c r="AY2007" s="60"/>
      <c r="AZ2007" s="61"/>
      <c r="BB2007" s="61" t="str">
        <f>IF(Settings!I2003&lt;&gt;"",Settings!I2003,"")</f>
        <v/>
      </c>
    </row>
    <row r="2008" spans="2:54" x14ac:dyDescent="0.2">
      <c r="B2008" s="13"/>
      <c r="C2008" s="12"/>
      <c r="D2008" s="12"/>
      <c r="E2008" s="12"/>
      <c r="F2008" s="12"/>
      <c r="G2008" s="12"/>
      <c r="H2008" s="12"/>
      <c r="I2008" s="15"/>
      <c r="J2008" s="31"/>
      <c r="K2008" s="180"/>
      <c r="L2008" s="40"/>
      <c r="M2008" s="14"/>
      <c r="N2008" s="16"/>
      <c r="O2008" s="49"/>
      <c r="P2008" s="64"/>
      <c r="Q2008" s="18"/>
      <c r="R2008" s="181">
        <f t="shared" si="285"/>
        <v>0</v>
      </c>
      <c r="S2008" s="181">
        <f t="shared" si="286"/>
        <v>0</v>
      </c>
      <c r="T2008" s="181">
        <f t="shared" si="287"/>
        <v>0</v>
      </c>
      <c r="AQ2008" s="1">
        <f>COUNT(L$11:L2008)</f>
        <v>37</v>
      </c>
      <c r="AR2008" s="43">
        <f t="shared" si="288"/>
        <v>40933</v>
      </c>
      <c r="AS2008" s="44">
        <f t="shared" si="289"/>
        <v>89.120000000000019</v>
      </c>
      <c r="AT2008" s="10" t="str">
        <f t="shared" si="290"/>
        <v/>
      </c>
      <c r="AU2008" s="20" t="str">
        <f t="shared" si="291"/>
        <v/>
      </c>
      <c r="AV2008" s="42">
        <f t="shared" si="292"/>
        <v>1</v>
      </c>
      <c r="AW2008" s="89">
        <f t="shared" si="293"/>
        <v>0</v>
      </c>
      <c r="AX2008" s="168"/>
      <c r="AY2008" s="60"/>
      <c r="AZ2008" s="61"/>
      <c r="BB2008" s="61" t="str">
        <f>IF(Settings!I2004&lt;&gt;"",Settings!I2004,"")</f>
        <v/>
      </c>
    </row>
    <row r="2009" spans="2:54" x14ac:dyDescent="0.2">
      <c r="B2009" s="13"/>
      <c r="C2009" s="12"/>
      <c r="D2009" s="12"/>
      <c r="E2009" s="12"/>
      <c r="F2009" s="12"/>
      <c r="G2009" s="12"/>
      <c r="H2009" s="12"/>
      <c r="I2009" s="15"/>
      <c r="J2009" s="31"/>
      <c r="K2009" s="180"/>
      <c r="L2009" s="40"/>
      <c r="M2009" s="14"/>
      <c r="N2009" s="16"/>
      <c r="O2009" s="49"/>
      <c r="P2009" s="64"/>
      <c r="Q2009" s="18"/>
      <c r="R2009" s="181">
        <f t="shared" si="285"/>
        <v>0</v>
      </c>
      <c r="S2009" s="181">
        <f t="shared" si="286"/>
        <v>0</v>
      </c>
      <c r="T2009" s="181">
        <f t="shared" si="287"/>
        <v>0</v>
      </c>
      <c r="AQ2009" s="1">
        <f>COUNT(L$11:L2009)</f>
        <v>37</v>
      </c>
      <c r="AR2009" s="43">
        <f t="shared" si="288"/>
        <v>40933</v>
      </c>
      <c r="AS2009" s="44">
        <f t="shared" si="289"/>
        <v>89.120000000000019</v>
      </c>
      <c r="AT2009" s="10" t="str">
        <f t="shared" si="290"/>
        <v/>
      </c>
      <c r="AU2009" s="20" t="str">
        <f t="shared" si="291"/>
        <v/>
      </c>
      <c r="AV2009" s="42">
        <f t="shared" si="292"/>
        <v>1</v>
      </c>
      <c r="AW2009" s="89">
        <f t="shared" si="293"/>
        <v>0</v>
      </c>
      <c r="AX2009" s="168"/>
      <c r="AY2009" s="60"/>
      <c r="AZ2009" s="61"/>
      <c r="BB2009" s="61" t="str">
        <f>IF(Settings!I2005&lt;&gt;"",Settings!I2005,"")</f>
        <v/>
      </c>
    </row>
    <row r="2010" spans="2:54" x14ac:dyDescent="0.2">
      <c r="B2010" s="13"/>
      <c r="C2010" s="12"/>
      <c r="D2010" s="12"/>
      <c r="E2010" s="12"/>
      <c r="F2010" s="12"/>
      <c r="G2010" s="12"/>
      <c r="H2010" s="12"/>
      <c r="I2010" s="15"/>
      <c r="J2010" s="31"/>
      <c r="K2010" s="180"/>
      <c r="L2010" s="40"/>
      <c r="M2010" s="14"/>
      <c r="N2010" s="16"/>
      <c r="O2010" s="49"/>
      <c r="P2010" s="64"/>
      <c r="Q2010" s="18"/>
      <c r="R2010" s="181">
        <f t="shared" si="285"/>
        <v>0</v>
      </c>
      <c r="S2010" s="181">
        <f t="shared" si="286"/>
        <v>0</v>
      </c>
      <c r="T2010" s="181">
        <f t="shared" si="287"/>
        <v>0</v>
      </c>
      <c r="AQ2010" s="1">
        <f>COUNT(L$11:L2010)</f>
        <v>37</v>
      </c>
      <c r="AR2010" s="43">
        <f t="shared" si="288"/>
        <v>40933</v>
      </c>
      <c r="AS2010" s="44">
        <f t="shared" si="289"/>
        <v>89.120000000000019</v>
      </c>
      <c r="AT2010" s="10" t="str">
        <f t="shared" si="290"/>
        <v/>
      </c>
      <c r="AU2010" s="20" t="str">
        <f t="shared" si="291"/>
        <v/>
      </c>
      <c r="AV2010" s="42">
        <f t="shared" si="292"/>
        <v>1</v>
      </c>
      <c r="AW2010" s="89">
        <f t="shared" si="293"/>
        <v>0</v>
      </c>
      <c r="AX2010" s="168"/>
      <c r="AY2010" s="60"/>
      <c r="AZ2010" s="61"/>
      <c r="BB2010" s="61" t="str">
        <f>IF(Settings!I2006&lt;&gt;"",Settings!I2006,"")</f>
        <v/>
      </c>
    </row>
    <row r="2011" spans="2:54" x14ac:dyDescent="0.2">
      <c r="B2011" s="13"/>
      <c r="C2011" s="12"/>
      <c r="D2011" s="12"/>
      <c r="E2011" s="12"/>
      <c r="F2011" s="12"/>
      <c r="G2011" s="12"/>
      <c r="H2011" s="12"/>
      <c r="I2011" s="15"/>
      <c r="J2011" s="31"/>
      <c r="K2011" s="180"/>
      <c r="L2011" s="40"/>
      <c r="M2011" s="14"/>
      <c r="N2011" s="16"/>
      <c r="O2011" s="49"/>
      <c r="P2011" s="64"/>
      <c r="Q2011" s="18"/>
      <c r="R2011" s="181">
        <f t="shared" si="285"/>
        <v>0</v>
      </c>
      <c r="S2011" s="181">
        <f t="shared" si="286"/>
        <v>0</v>
      </c>
      <c r="T2011" s="181">
        <f t="shared" si="287"/>
        <v>0</v>
      </c>
      <c r="AQ2011" s="1">
        <f>COUNT(L$11:L2011)</f>
        <v>37</v>
      </c>
      <c r="AR2011" s="43">
        <f t="shared" si="288"/>
        <v>40933</v>
      </c>
      <c r="AS2011" s="44">
        <f t="shared" si="289"/>
        <v>89.120000000000019</v>
      </c>
      <c r="AT2011" s="10" t="str">
        <f t="shared" si="290"/>
        <v/>
      </c>
      <c r="AU2011" s="20" t="str">
        <f t="shared" si="291"/>
        <v/>
      </c>
      <c r="AV2011" s="42">
        <f t="shared" si="292"/>
        <v>1</v>
      </c>
      <c r="AW2011" s="89">
        <f t="shared" si="293"/>
        <v>0</v>
      </c>
      <c r="AX2011" s="168"/>
      <c r="AY2011" s="60"/>
      <c r="AZ2011" s="61"/>
      <c r="BB2011" s="61" t="str">
        <f>IF(Settings!I2007&lt;&gt;"",Settings!I2007,"")</f>
        <v/>
      </c>
    </row>
    <row r="2012" spans="2:54" x14ac:dyDescent="0.2">
      <c r="B2012" s="13"/>
      <c r="C2012" s="12"/>
      <c r="D2012" s="12"/>
      <c r="E2012" s="12"/>
      <c r="F2012" s="12"/>
      <c r="G2012" s="12"/>
      <c r="H2012" s="12"/>
      <c r="I2012" s="15"/>
      <c r="J2012" s="31"/>
      <c r="K2012" s="180"/>
      <c r="L2012" s="40"/>
      <c r="M2012" s="14"/>
      <c r="N2012" s="16"/>
      <c r="O2012" s="49"/>
      <c r="P2012" s="64"/>
      <c r="Q2012" s="18"/>
      <c r="R2012" s="181">
        <f t="shared" si="285"/>
        <v>0</v>
      </c>
      <c r="S2012" s="181">
        <f t="shared" si="286"/>
        <v>0</v>
      </c>
      <c r="T2012" s="181">
        <f t="shared" si="287"/>
        <v>0</v>
      </c>
      <c r="AQ2012" s="1">
        <f>COUNT(L$11:L2012)</f>
        <v>37</v>
      </c>
      <c r="AR2012" s="43">
        <f t="shared" si="288"/>
        <v>40933</v>
      </c>
      <c r="AS2012" s="44">
        <f t="shared" si="289"/>
        <v>89.120000000000019</v>
      </c>
      <c r="AT2012" s="10" t="str">
        <f t="shared" si="290"/>
        <v/>
      </c>
      <c r="AU2012" s="20" t="str">
        <f t="shared" si="291"/>
        <v/>
      </c>
      <c r="AV2012" s="42">
        <f t="shared" si="292"/>
        <v>1</v>
      </c>
      <c r="AW2012" s="89">
        <f t="shared" si="293"/>
        <v>0</v>
      </c>
      <c r="AX2012" s="168"/>
      <c r="AY2012" s="60"/>
      <c r="AZ2012" s="61"/>
      <c r="BB2012" s="61" t="str">
        <f>IF(Settings!I2008&lt;&gt;"",Settings!I2008,"")</f>
        <v/>
      </c>
    </row>
    <row r="2013" spans="2:54" x14ac:dyDescent="0.2">
      <c r="B2013" s="13"/>
      <c r="C2013" s="12"/>
      <c r="D2013" s="12"/>
      <c r="E2013" s="12"/>
      <c r="F2013" s="12"/>
      <c r="G2013" s="12"/>
      <c r="H2013" s="12"/>
      <c r="I2013" s="15"/>
      <c r="J2013" s="31"/>
      <c r="K2013" s="180"/>
      <c r="L2013" s="40"/>
      <c r="M2013" s="14"/>
      <c r="N2013" s="16"/>
      <c r="O2013" s="49"/>
      <c r="P2013" s="64"/>
      <c r="Q2013" s="18"/>
      <c r="R2013" s="181">
        <f t="shared" si="285"/>
        <v>0</v>
      </c>
      <c r="S2013" s="181">
        <f t="shared" si="286"/>
        <v>0</v>
      </c>
      <c r="T2013" s="181">
        <f t="shared" si="287"/>
        <v>0</v>
      </c>
      <c r="AQ2013" s="1">
        <f>COUNT(L$11:L2013)</f>
        <v>37</v>
      </c>
      <c r="AR2013" s="43">
        <f t="shared" si="288"/>
        <v>40933</v>
      </c>
      <c r="AS2013" s="44">
        <f t="shared" si="289"/>
        <v>89.120000000000019</v>
      </c>
      <c r="AT2013" s="10" t="str">
        <f t="shared" si="290"/>
        <v/>
      </c>
      <c r="AU2013" s="20" t="str">
        <f t="shared" si="291"/>
        <v/>
      </c>
      <c r="AV2013" s="42">
        <f t="shared" si="292"/>
        <v>1</v>
      </c>
      <c r="AW2013" s="89">
        <f t="shared" si="293"/>
        <v>0</v>
      </c>
      <c r="AX2013" s="168"/>
      <c r="AY2013" s="60"/>
      <c r="AZ2013" s="61"/>
      <c r="BB2013" s="61" t="str">
        <f>IF(Settings!I2009&lt;&gt;"",Settings!I2009,"")</f>
        <v/>
      </c>
    </row>
    <row r="2014" spans="2:54" x14ac:dyDescent="0.2">
      <c r="B2014" s="13"/>
      <c r="C2014" s="12"/>
      <c r="D2014" s="12"/>
      <c r="E2014" s="12"/>
      <c r="F2014" s="12"/>
      <c r="G2014" s="12"/>
      <c r="H2014" s="12"/>
      <c r="I2014" s="15"/>
      <c r="J2014" s="31"/>
      <c r="K2014" s="180"/>
      <c r="L2014" s="40"/>
      <c r="M2014" s="14"/>
      <c r="N2014" s="16"/>
      <c r="O2014" s="49"/>
      <c r="P2014" s="64"/>
      <c r="Q2014" s="18"/>
      <c r="R2014" s="181">
        <f t="shared" si="285"/>
        <v>0</v>
      </c>
      <c r="S2014" s="181">
        <f t="shared" si="286"/>
        <v>0</v>
      </c>
      <c r="T2014" s="181">
        <f t="shared" si="287"/>
        <v>0</v>
      </c>
      <c r="AQ2014" s="1">
        <f>COUNT(L$11:L2014)</f>
        <v>37</v>
      </c>
      <c r="AR2014" s="43">
        <f t="shared" si="288"/>
        <v>40933</v>
      </c>
      <c r="AS2014" s="44">
        <f t="shared" si="289"/>
        <v>89.120000000000019</v>
      </c>
      <c r="AT2014" s="10" t="str">
        <f t="shared" si="290"/>
        <v/>
      </c>
      <c r="AU2014" s="20" t="str">
        <f t="shared" si="291"/>
        <v/>
      </c>
      <c r="AV2014" s="42">
        <f t="shared" si="292"/>
        <v>1</v>
      </c>
      <c r="AW2014" s="89">
        <f t="shared" si="293"/>
        <v>0</v>
      </c>
      <c r="AX2014" s="168"/>
      <c r="AY2014" s="60"/>
      <c r="AZ2014" s="61"/>
      <c r="BB2014" s="61" t="str">
        <f>IF(Settings!I2010&lt;&gt;"",Settings!I2010,"")</f>
        <v/>
      </c>
    </row>
    <row r="2015" spans="2:54" x14ac:dyDescent="0.2">
      <c r="B2015" s="13"/>
      <c r="C2015" s="12"/>
      <c r="D2015" s="12"/>
      <c r="E2015" s="12"/>
      <c r="F2015" s="12"/>
      <c r="G2015" s="12"/>
      <c r="H2015" s="12"/>
      <c r="I2015" s="15"/>
      <c r="J2015" s="31"/>
      <c r="K2015" s="180"/>
      <c r="L2015" s="40"/>
      <c r="M2015" s="14"/>
      <c r="N2015" s="16"/>
      <c r="O2015" s="49"/>
      <c r="P2015" s="64"/>
      <c r="Q2015" s="18"/>
      <c r="R2015" s="181">
        <f t="shared" si="285"/>
        <v>0</v>
      </c>
      <c r="S2015" s="181">
        <f t="shared" si="286"/>
        <v>0</v>
      </c>
      <c r="T2015" s="181">
        <f t="shared" si="287"/>
        <v>0</v>
      </c>
      <c r="AQ2015" s="1">
        <f>COUNT(L$11:L2015)</f>
        <v>37</v>
      </c>
      <c r="AR2015" s="43">
        <f t="shared" si="288"/>
        <v>40933</v>
      </c>
      <c r="AS2015" s="44">
        <f t="shared" si="289"/>
        <v>89.120000000000019</v>
      </c>
      <c r="AT2015" s="10" t="str">
        <f t="shared" si="290"/>
        <v/>
      </c>
      <c r="AU2015" s="20" t="str">
        <f t="shared" si="291"/>
        <v/>
      </c>
      <c r="AV2015" s="42">
        <f t="shared" si="292"/>
        <v>1</v>
      </c>
      <c r="AW2015" s="89">
        <f t="shared" si="293"/>
        <v>0</v>
      </c>
      <c r="AX2015" s="168"/>
      <c r="AY2015" s="60"/>
      <c r="AZ2015" s="61"/>
      <c r="BB2015" s="61" t="str">
        <f>IF(Settings!I2011&lt;&gt;"",Settings!I2011,"")</f>
        <v/>
      </c>
    </row>
    <row r="2016" spans="2:54" x14ac:dyDescent="0.2">
      <c r="B2016" s="13"/>
      <c r="C2016" s="12"/>
      <c r="D2016" s="12"/>
      <c r="E2016" s="12"/>
      <c r="F2016" s="12"/>
      <c r="G2016" s="12"/>
      <c r="H2016" s="12"/>
      <c r="I2016" s="15"/>
      <c r="J2016" s="31"/>
      <c r="K2016" s="180"/>
      <c r="L2016" s="40"/>
      <c r="M2016" s="14"/>
      <c r="N2016" s="16"/>
      <c r="O2016" s="49"/>
      <c r="P2016" s="64"/>
      <c r="Q2016" s="18"/>
      <c r="R2016" s="181">
        <f t="shared" si="285"/>
        <v>0</v>
      </c>
      <c r="S2016" s="181">
        <f t="shared" si="286"/>
        <v>0</v>
      </c>
      <c r="T2016" s="181">
        <f t="shared" si="287"/>
        <v>0</v>
      </c>
      <c r="AQ2016" s="1">
        <f>COUNT(L$11:L2016)</f>
        <v>37</v>
      </c>
      <c r="AR2016" s="43">
        <f t="shared" si="288"/>
        <v>40933</v>
      </c>
      <c r="AS2016" s="44">
        <f t="shared" si="289"/>
        <v>89.120000000000019</v>
      </c>
      <c r="AT2016" s="10" t="str">
        <f t="shared" si="290"/>
        <v/>
      </c>
      <c r="AU2016" s="20" t="str">
        <f t="shared" si="291"/>
        <v/>
      </c>
      <c r="AV2016" s="42">
        <f t="shared" si="292"/>
        <v>1</v>
      </c>
      <c r="AW2016" s="89">
        <f t="shared" si="293"/>
        <v>0</v>
      </c>
      <c r="AX2016" s="168"/>
      <c r="AY2016" s="60"/>
      <c r="AZ2016" s="61"/>
      <c r="BB2016" s="61" t="str">
        <f>IF(Settings!I2012&lt;&gt;"",Settings!I2012,"")</f>
        <v/>
      </c>
    </row>
    <row r="2017" spans="2:54" x14ac:dyDescent="0.2">
      <c r="B2017" s="13"/>
      <c r="C2017" s="12"/>
      <c r="D2017" s="12"/>
      <c r="E2017" s="12"/>
      <c r="F2017" s="12"/>
      <c r="G2017" s="12"/>
      <c r="H2017" s="12"/>
      <c r="I2017" s="15"/>
      <c r="J2017" s="31"/>
      <c r="K2017" s="180"/>
      <c r="L2017" s="40"/>
      <c r="M2017" s="14"/>
      <c r="N2017" s="16"/>
      <c r="O2017" s="49"/>
      <c r="P2017" s="64"/>
      <c r="Q2017" s="18"/>
      <c r="R2017" s="181">
        <f t="shared" si="285"/>
        <v>0</v>
      </c>
      <c r="S2017" s="181">
        <f t="shared" si="286"/>
        <v>0</v>
      </c>
      <c r="T2017" s="181">
        <f t="shared" si="287"/>
        <v>0</v>
      </c>
      <c r="AQ2017" s="1">
        <f>COUNT(L$11:L2017)</f>
        <v>37</v>
      </c>
      <c r="AR2017" s="43">
        <f t="shared" si="288"/>
        <v>40933</v>
      </c>
      <c r="AS2017" s="44">
        <f t="shared" si="289"/>
        <v>89.120000000000019</v>
      </c>
      <c r="AT2017" s="10" t="str">
        <f t="shared" si="290"/>
        <v/>
      </c>
      <c r="AU2017" s="20" t="str">
        <f t="shared" si="291"/>
        <v/>
      </c>
      <c r="AV2017" s="42">
        <f t="shared" si="292"/>
        <v>1</v>
      </c>
      <c r="AW2017" s="89">
        <f t="shared" si="293"/>
        <v>0</v>
      </c>
      <c r="AX2017" s="168"/>
      <c r="AY2017" s="60"/>
      <c r="AZ2017" s="61"/>
      <c r="BB2017" s="61" t="str">
        <f>IF(Settings!I2013&lt;&gt;"",Settings!I2013,"")</f>
        <v/>
      </c>
    </row>
    <row r="2018" spans="2:54" x14ac:dyDescent="0.2">
      <c r="B2018" s="13"/>
      <c r="C2018" s="12"/>
      <c r="D2018" s="12"/>
      <c r="E2018" s="12"/>
      <c r="F2018" s="12"/>
      <c r="G2018" s="12"/>
      <c r="H2018" s="12"/>
      <c r="I2018" s="15"/>
      <c r="J2018" s="31"/>
      <c r="K2018" s="180"/>
      <c r="L2018" s="40"/>
      <c r="M2018" s="14"/>
      <c r="N2018" s="16"/>
      <c r="O2018" s="49"/>
      <c r="P2018" s="64"/>
      <c r="Q2018" s="18"/>
      <c r="R2018" s="181">
        <f t="shared" si="285"/>
        <v>0</v>
      </c>
      <c r="S2018" s="181">
        <f t="shared" si="286"/>
        <v>0</v>
      </c>
      <c r="T2018" s="181">
        <f t="shared" si="287"/>
        <v>0</v>
      </c>
      <c r="AQ2018" s="1">
        <f>COUNT(L$11:L2018)</f>
        <v>37</v>
      </c>
      <c r="AR2018" s="43">
        <f t="shared" si="288"/>
        <v>40933</v>
      </c>
      <c r="AS2018" s="44">
        <f t="shared" si="289"/>
        <v>89.120000000000019</v>
      </c>
      <c r="AT2018" s="10" t="str">
        <f t="shared" si="290"/>
        <v/>
      </c>
      <c r="AU2018" s="20" t="str">
        <f t="shared" si="291"/>
        <v/>
      </c>
      <c r="AV2018" s="42">
        <f t="shared" si="292"/>
        <v>1</v>
      </c>
      <c r="AW2018" s="89">
        <f t="shared" si="293"/>
        <v>0</v>
      </c>
      <c r="AX2018" s="168"/>
      <c r="AY2018" s="60"/>
      <c r="AZ2018" s="61"/>
      <c r="BB2018" s="61" t="str">
        <f>IF(Settings!I2014&lt;&gt;"",Settings!I2014,"")</f>
        <v/>
      </c>
    </row>
    <row r="2019" spans="2:54" x14ac:dyDescent="0.2">
      <c r="B2019" s="13"/>
      <c r="C2019" s="12"/>
      <c r="D2019" s="12"/>
      <c r="E2019" s="12"/>
      <c r="F2019" s="12"/>
      <c r="G2019" s="12"/>
      <c r="H2019" s="12"/>
      <c r="I2019" s="15"/>
      <c r="J2019" s="31"/>
      <c r="K2019" s="180"/>
      <c r="L2019" s="40"/>
      <c r="M2019" s="14"/>
      <c r="N2019" s="16"/>
      <c r="O2019" s="49"/>
      <c r="P2019" s="64"/>
      <c r="Q2019" s="18"/>
      <c r="R2019" s="181">
        <f t="shared" si="285"/>
        <v>0</v>
      </c>
      <c r="S2019" s="181">
        <f t="shared" si="286"/>
        <v>0</v>
      </c>
      <c r="T2019" s="181">
        <f t="shared" si="287"/>
        <v>0</v>
      </c>
      <c r="AQ2019" s="1">
        <f>COUNT(L$11:L2019)</f>
        <v>37</v>
      </c>
      <c r="AR2019" s="43">
        <f t="shared" si="288"/>
        <v>40933</v>
      </c>
      <c r="AS2019" s="44">
        <f t="shared" si="289"/>
        <v>89.120000000000019</v>
      </c>
      <c r="AT2019" s="10" t="str">
        <f t="shared" si="290"/>
        <v/>
      </c>
      <c r="AU2019" s="20" t="str">
        <f t="shared" si="291"/>
        <v/>
      </c>
      <c r="AV2019" s="42">
        <f t="shared" si="292"/>
        <v>1</v>
      </c>
      <c r="AW2019" s="89">
        <f t="shared" si="293"/>
        <v>0</v>
      </c>
      <c r="AX2019" s="168"/>
      <c r="AY2019" s="60"/>
      <c r="AZ2019" s="61"/>
      <c r="BB2019" s="61" t="str">
        <f>IF(Settings!I2015&lt;&gt;"",Settings!I2015,"")</f>
        <v/>
      </c>
    </row>
    <row r="2020" spans="2:54" x14ac:dyDescent="0.2">
      <c r="B2020" s="13"/>
      <c r="C2020" s="12"/>
      <c r="D2020" s="12"/>
      <c r="E2020" s="12"/>
      <c r="F2020" s="12"/>
      <c r="G2020" s="12"/>
      <c r="H2020" s="12"/>
      <c r="I2020" s="15"/>
      <c r="J2020" s="31"/>
      <c r="K2020" s="180"/>
      <c r="L2020" s="40"/>
      <c r="M2020" s="14"/>
      <c r="N2020" s="16"/>
      <c r="O2020" s="49"/>
      <c r="P2020" s="64"/>
      <c r="Q2020" s="18"/>
      <c r="R2020" s="181">
        <f t="shared" si="285"/>
        <v>0</v>
      </c>
      <c r="S2020" s="181">
        <f t="shared" si="286"/>
        <v>0</v>
      </c>
      <c r="T2020" s="181">
        <f t="shared" si="287"/>
        <v>0</v>
      </c>
      <c r="AQ2020" s="1">
        <f>COUNT(L$11:L2020)</f>
        <v>37</v>
      </c>
      <c r="AR2020" s="43">
        <f t="shared" si="288"/>
        <v>40933</v>
      </c>
      <c r="AS2020" s="44">
        <f t="shared" si="289"/>
        <v>89.120000000000019</v>
      </c>
      <c r="AT2020" s="10" t="str">
        <f t="shared" si="290"/>
        <v/>
      </c>
      <c r="AU2020" s="20" t="str">
        <f t="shared" si="291"/>
        <v/>
      </c>
      <c r="AV2020" s="42">
        <f t="shared" si="292"/>
        <v>1</v>
      </c>
      <c r="AW2020" s="89">
        <f t="shared" si="293"/>
        <v>0</v>
      </c>
      <c r="AX2020" s="168"/>
      <c r="AY2020" s="60"/>
      <c r="AZ2020" s="61"/>
      <c r="BB2020" s="61" t="str">
        <f>IF(Settings!I2016&lt;&gt;"",Settings!I2016,"")</f>
        <v/>
      </c>
    </row>
    <row r="2021" spans="2:54" x14ac:dyDescent="0.2">
      <c r="B2021" s="13"/>
      <c r="C2021" s="12"/>
      <c r="D2021" s="12"/>
      <c r="E2021" s="12"/>
      <c r="F2021" s="12"/>
      <c r="G2021" s="12"/>
      <c r="H2021" s="12"/>
      <c r="I2021" s="15"/>
      <c r="J2021" s="31"/>
      <c r="K2021" s="180"/>
      <c r="L2021" s="40"/>
      <c r="M2021" s="14"/>
      <c r="N2021" s="16"/>
      <c r="O2021" s="49"/>
      <c r="P2021" s="64"/>
      <c r="Q2021" s="18"/>
      <c r="R2021" s="181">
        <f t="shared" si="285"/>
        <v>0</v>
      </c>
      <c r="S2021" s="181">
        <f t="shared" si="286"/>
        <v>0</v>
      </c>
      <c r="T2021" s="181">
        <f t="shared" si="287"/>
        <v>0</v>
      </c>
      <c r="AQ2021" s="1">
        <f>COUNT(L$11:L2021)</f>
        <v>37</v>
      </c>
      <c r="AR2021" s="43">
        <f t="shared" si="288"/>
        <v>40933</v>
      </c>
      <c r="AS2021" s="44">
        <f t="shared" si="289"/>
        <v>89.120000000000019</v>
      </c>
      <c r="AT2021" s="10" t="str">
        <f t="shared" si="290"/>
        <v/>
      </c>
      <c r="AU2021" s="20" t="str">
        <f t="shared" si="291"/>
        <v/>
      </c>
      <c r="AV2021" s="42">
        <f t="shared" si="292"/>
        <v>1</v>
      </c>
      <c r="AW2021" s="89">
        <f t="shared" si="293"/>
        <v>0</v>
      </c>
      <c r="AX2021" s="168"/>
      <c r="AY2021" s="60"/>
      <c r="AZ2021" s="61"/>
      <c r="BB2021" s="61" t="str">
        <f>IF(Settings!I2017&lt;&gt;"",Settings!I2017,"")</f>
        <v/>
      </c>
    </row>
    <row r="2022" spans="2:54" x14ac:dyDescent="0.2">
      <c r="B2022" s="13"/>
      <c r="C2022" s="12"/>
      <c r="D2022" s="12"/>
      <c r="E2022" s="12"/>
      <c r="F2022" s="12"/>
      <c r="G2022" s="12"/>
      <c r="H2022" s="12"/>
      <c r="I2022" s="15"/>
      <c r="J2022" s="31"/>
      <c r="K2022" s="180"/>
      <c r="L2022" s="40"/>
      <c r="M2022" s="14"/>
      <c r="N2022" s="16"/>
      <c r="O2022" s="49"/>
      <c r="P2022" s="64"/>
      <c r="Q2022" s="18"/>
      <c r="R2022" s="181">
        <f t="shared" si="285"/>
        <v>0</v>
      </c>
      <c r="S2022" s="181">
        <f t="shared" si="286"/>
        <v>0</v>
      </c>
      <c r="T2022" s="181">
        <f t="shared" si="287"/>
        <v>0</v>
      </c>
      <c r="AQ2022" s="1">
        <f>COUNT(L$11:L2022)</f>
        <v>37</v>
      </c>
      <c r="AR2022" s="43">
        <f t="shared" si="288"/>
        <v>40933</v>
      </c>
      <c r="AS2022" s="44">
        <f t="shared" si="289"/>
        <v>89.120000000000019</v>
      </c>
      <c r="AT2022" s="10" t="str">
        <f t="shared" si="290"/>
        <v/>
      </c>
      <c r="AU2022" s="20" t="str">
        <f t="shared" si="291"/>
        <v/>
      </c>
      <c r="AV2022" s="42">
        <f t="shared" si="292"/>
        <v>1</v>
      </c>
      <c r="AW2022" s="89">
        <f t="shared" si="293"/>
        <v>0</v>
      </c>
      <c r="AX2022" s="168"/>
      <c r="AY2022" s="60"/>
      <c r="AZ2022" s="61"/>
      <c r="BB2022" s="61" t="str">
        <f>IF(Settings!I2018&lt;&gt;"",Settings!I2018,"")</f>
        <v/>
      </c>
    </row>
    <row r="2023" spans="2:54" x14ac:dyDescent="0.2">
      <c r="B2023" s="13"/>
      <c r="C2023" s="12"/>
      <c r="D2023" s="12"/>
      <c r="E2023" s="12"/>
      <c r="F2023" s="12"/>
      <c r="G2023" s="12"/>
      <c r="H2023" s="12"/>
      <c r="I2023" s="15"/>
      <c r="J2023" s="31"/>
      <c r="K2023" s="180"/>
      <c r="L2023" s="40"/>
      <c r="M2023" s="14"/>
      <c r="N2023" s="16"/>
      <c r="O2023" s="49"/>
      <c r="P2023" s="64"/>
      <c r="Q2023" s="18"/>
      <c r="R2023" s="181">
        <f t="shared" si="285"/>
        <v>0</v>
      </c>
      <c r="S2023" s="181">
        <f t="shared" si="286"/>
        <v>0</v>
      </c>
      <c r="T2023" s="181">
        <f t="shared" si="287"/>
        <v>0</v>
      </c>
      <c r="AQ2023" s="1">
        <f>COUNT(L$11:L2023)</f>
        <v>37</v>
      </c>
      <c r="AR2023" s="43">
        <f t="shared" si="288"/>
        <v>40933</v>
      </c>
      <c r="AS2023" s="44">
        <f t="shared" si="289"/>
        <v>89.120000000000019</v>
      </c>
      <c r="AT2023" s="10" t="str">
        <f t="shared" si="290"/>
        <v/>
      </c>
      <c r="AU2023" s="20" t="str">
        <f t="shared" si="291"/>
        <v/>
      </c>
      <c r="AV2023" s="42">
        <f t="shared" si="292"/>
        <v>1</v>
      </c>
      <c r="AW2023" s="89">
        <f t="shared" si="293"/>
        <v>0</v>
      </c>
      <c r="AX2023" s="168"/>
      <c r="AY2023" s="60"/>
      <c r="AZ2023" s="61"/>
      <c r="BB2023" s="61" t="str">
        <f>IF(Settings!I2019&lt;&gt;"",Settings!I2019,"")</f>
        <v/>
      </c>
    </row>
    <row r="2024" spans="2:54" x14ac:dyDescent="0.2">
      <c r="B2024" s="13"/>
      <c r="C2024" s="12"/>
      <c r="D2024" s="12"/>
      <c r="E2024" s="12"/>
      <c r="F2024" s="12"/>
      <c r="G2024" s="12"/>
      <c r="H2024" s="12"/>
      <c r="I2024" s="15"/>
      <c r="J2024" s="31"/>
      <c r="K2024" s="180"/>
      <c r="L2024" s="40"/>
      <c r="M2024" s="14"/>
      <c r="N2024" s="16"/>
      <c r="O2024" s="49"/>
      <c r="P2024" s="64"/>
      <c r="Q2024" s="18"/>
      <c r="R2024" s="181">
        <f t="shared" si="285"/>
        <v>0</v>
      </c>
      <c r="S2024" s="181">
        <f t="shared" si="286"/>
        <v>0</v>
      </c>
      <c r="T2024" s="181">
        <f t="shared" si="287"/>
        <v>0</v>
      </c>
      <c r="AQ2024" s="1">
        <f>COUNT(L$11:L2024)</f>
        <v>37</v>
      </c>
      <c r="AR2024" s="43">
        <f t="shared" si="288"/>
        <v>40933</v>
      </c>
      <c r="AS2024" s="44">
        <f t="shared" si="289"/>
        <v>89.120000000000019</v>
      </c>
      <c r="AT2024" s="10" t="str">
        <f t="shared" si="290"/>
        <v/>
      </c>
      <c r="AU2024" s="20" t="str">
        <f t="shared" si="291"/>
        <v/>
      </c>
      <c r="AV2024" s="42">
        <f t="shared" si="292"/>
        <v>1</v>
      </c>
      <c r="AW2024" s="89">
        <f t="shared" si="293"/>
        <v>0</v>
      </c>
      <c r="AX2024" s="168"/>
      <c r="AY2024" s="60"/>
      <c r="AZ2024" s="61"/>
      <c r="BB2024" s="61" t="str">
        <f>IF(Settings!I2020&lt;&gt;"",Settings!I2020,"")</f>
        <v/>
      </c>
    </row>
    <row r="2025" spans="2:54" x14ac:dyDescent="0.2">
      <c r="B2025" s="13"/>
      <c r="C2025" s="12"/>
      <c r="D2025" s="12"/>
      <c r="E2025" s="12"/>
      <c r="F2025" s="12"/>
      <c r="G2025" s="12"/>
      <c r="H2025" s="12"/>
      <c r="I2025" s="15"/>
      <c r="J2025" s="31"/>
      <c r="K2025" s="180"/>
      <c r="L2025" s="40"/>
      <c r="M2025" s="14"/>
      <c r="N2025" s="16"/>
      <c r="O2025" s="49"/>
      <c r="P2025" s="64"/>
      <c r="Q2025" s="18"/>
      <c r="R2025" s="181">
        <f t="shared" si="285"/>
        <v>0</v>
      </c>
      <c r="S2025" s="181">
        <f t="shared" si="286"/>
        <v>0</v>
      </c>
      <c r="T2025" s="181">
        <f t="shared" si="287"/>
        <v>0</v>
      </c>
      <c r="AQ2025" s="1">
        <f>COUNT(L$11:L2025)</f>
        <v>37</v>
      </c>
      <c r="AR2025" s="43">
        <f t="shared" si="288"/>
        <v>40933</v>
      </c>
      <c r="AS2025" s="44">
        <f t="shared" si="289"/>
        <v>89.120000000000019</v>
      </c>
      <c r="AT2025" s="10" t="str">
        <f t="shared" si="290"/>
        <v/>
      </c>
      <c r="AU2025" s="20" t="str">
        <f t="shared" si="291"/>
        <v/>
      </c>
      <c r="AV2025" s="42">
        <f t="shared" si="292"/>
        <v>1</v>
      </c>
      <c r="AW2025" s="89">
        <f t="shared" si="293"/>
        <v>0</v>
      </c>
      <c r="AX2025" s="168"/>
      <c r="AY2025" s="60"/>
      <c r="AZ2025" s="61"/>
      <c r="BB2025" s="61" t="str">
        <f>IF(Settings!I2021&lt;&gt;"",Settings!I2021,"")</f>
        <v/>
      </c>
    </row>
    <row r="2026" spans="2:54" x14ac:dyDescent="0.2">
      <c r="B2026" s="13"/>
      <c r="C2026" s="12"/>
      <c r="D2026" s="12"/>
      <c r="E2026" s="12"/>
      <c r="F2026" s="12"/>
      <c r="G2026" s="12"/>
      <c r="H2026" s="12"/>
      <c r="I2026" s="15"/>
      <c r="J2026" s="31"/>
      <c r="K2026" s="180"/>
      <c r="L2026" s="40"/>
      <c r="M2026" s="14"/>
      <c r="N2026" s="16"/>
      <c r="O2026" s="49"/>
      <c r="P2026" s="64"/>
      <c r="Q2026" s="18"/>
      <c r="R2026" s="181">
        <f t="shared" si="285"/>
        <v>0</v>
      </c>
      <c r="S2026" s="181">
        <f t="shared" si="286"/>
        <v>0</v>
      </c>
      <c r="T2026" s="181">
        <f t="shared" si="287"/>
        <v>0</v>
      </c>
      <c r="AQ2026" s="1">
        <f>COUNT(L$11:L2026)</f>
        <v>37</v>
      </c>
      <c r="AR2026" s="43">
        <f t="shared" si="288"/>
        <v>40933</v>
      </c>
      <c r="AS2026" s="44">
        <f t="shared" si="289"/>
        <v>89.120000000000019</v>
      </c>
      <c r="AT2026" s="10" t="str">
        <f t="shared" si="290"/>
        <v/>
      </c>
      <c r="AU2026" s="20" t="str">
        <f t="shared" si="291"/>
        <v/>
      </c>
      <c r="AV2026" s="42">
        <f t="shared" si="292"/>
        <v>1</v>
      </c>
      <c r="AW2026" s="89">
        <f t="shared" si="293"/>
        <v>0</v>
      </c>
      <c r="AX2026" s="168"/>
      <c r="AY2026" s="60"/>
      <c r="AZ2026" s="61"/>
      <c r="BB2026" s="61" t="str">
        <f>IF(Settings!I2022&lt;&gt;"",Settings!I2022,"")</f>
        <v/>
      </c>
    </row>
    <row r="2027" spans="2:54" x14ac:dyDescent="0.2">
      <c r="B2027" s="13"/>
      <c r="C2027" s="12"/>
      <c r="D2027" s="12"/>
      <c r="E2027" s="12"/>
      <c r="F2027" s="12"/>
      <c r="G2027" s="12"/>
      <c r="H2027" s="12"/>
      <c r="I2027" s="15"/>
      <c r="J2027" s="31"/>
      <c r="K2027" s="180"/>
      <c r="L2027" s="40"/>
      <c r="M2027" s="14"/>
      <c r="N2027" s="16"/>
      <c r="O2027" s="49"/>
      <c r="P2027" s="64"/>
      <c r="Q2027" s="18"/>
      <c r="R2027" s="181">
        <f t="shared" si="285"/>
        <v>0</v>
      </c>
      <c r="S2027" s="181">
        <f t="shared" si="286"/>
        <v>0</v>
      </c>
      <c r="T2027" s="181">
        <f t="shared" si="287"/>
        <v>0</v>
      </c>
      <c r="AQ2027" s="1">
        <f>COUNT(L$11:L2027)</f>
        <v>37</v>
      </c>
      <c r="AR2027" s="43">
        <f t="shared" si="288"/>
        <v>40933</v>
      </c>
      <c r="AS2027" s="44">
        <f t="shared" si="289"/>
        <v>89.120000000000019</v>
      </c>
      <c r="AT2027" s="10" t="str">
        <f t="shared" si="290"/>
        <v/>
      </c>
      <c r="AU2027" s="20" t="str">
        <f t="shared" si="291"/>
        <v/>
      </c>
      <c r="AV2027" s="42">
        <f t="shared" si="292"/>
        <v>1</v>
      </c>
      <c r="AW2027" s="89">
        <f t="shared" si="293"/>
        <v>0</v>
      </c>
      <c r="AX2027" s="168"/>
      <c r="AY2027" s="60"/>
      <c r="AZ2027" s="61"/>
      <c r="BB2027" s="61" t="str">
        <f>IF(Settings!I2023&lt;&gt;"",Settings!I2023,"")</f>
        <v/>
      </c>
    </row>
    <row r="2028" spans="2:54" x14ac:dyDescent="0.2">
      <c r="B2028" s="13"/>
      <c r="C2028" s="12"/>
      <c r="D2028" s="12"/>
      <c r="E2028" s="12"/>
      <c r="F2028" s="12"/>
      <c r="G2028" s="12"/>
      <c r="H2028" s="12"/>
      <c r="I2028" s="15"/>
      <c r="J2028" s="31"/>
      <c r="K2028" s="180"/>
      <c r="L2028" s="40"/>
      <c r="M2028" s="14"/>
      <c r="N2028" s="16"/>
      <c r="O2028" s="49"/>
      <c r="P2028" s="64"/>
      <c r="Q2028" s="18"/>
      <c r="R2028" s="181">
        <f t="shared" si="285"/>
        <v>0</v>
      </c>
      <c r="S2028" s="181">
        <f t="shared" si="286"/>
        <v>0</v>
      </c>
      <c r="T2028" s="181">
        <f t="shared" si="287"/>
        <v>0</v>
      </c>
      <c r="AQ2028" s="1">
        <f>COUNT(L$11:L2028)</f>
        <v>37</v>
      </c>
      <c r="AR2028" s="43">
        <f t="shared" si="288"/>
        <v>40933</v>
      </c>
      <c r="AS2028" s="44">
        <f t="shared" si="289"/>
        <v>89.120000000000019</v>
      </c>
      <c r="AT2028" s="10" t="str">
        <f t="shared" si="290"/>
        <v/>
      </c>
      <c r="AU2028" s="20" t="str">
        <f t="shared" si="291"/>
        <v/>
      </c>
      <c r="AV2028" s="42">
        <f t="shared" si="292"/>
        <v>1</v>
      </c>
      <c r="AW2028" s="89">
        <f t="shared" si="293"/>
        <v>0</v>
      </c>
      <c r="AX2028" s="168"/>
      <c r="AY2028" s="60"/>
      <c r="AZ2028" s="61"/>
      <c r="BB2028" s="61" t="str">
        <f>IF(Settings!I2024&lt;&gt;"",Settings!I2024,"")</f>
        <v/>
      </c>
    </row>
    <row r="2029" spans="2:54" x14ac:dyDescent="0.2">
      <c r="B2029" s="13"/>
      <c r="C2029" s="12"/>
      <c r="D2029" s="12"/>
      <c r="E2029" s="12"/>
      <c r="F2029" s="12"/>
      <c r="G2029" s="12"/>
      <c r="H2029" s="12"/>
      <c r="I2029" s="15"/>
      <c r="J2029" s="31"/>
      <c r="K2029" s="180"/>
      <c r="L2029" s="40"/>
      <c r="M2029" s="14"/>
      <c r="N2029" s="16"/>
      <c r="O2029" s="49"/>
      <c r="P2029" s="64"/>
      <c r="Q2029" s="18"/>
      <c r="R2029" s="181">
        <f t="shared" si="285"/>
        <v>0</v>
      </c>
      <c r="S2029" s="181">
        <f t="shared" si="286"/>
        <v>0</v>
      </c>
      <c r="T2029" s="181">
        <f t="shared" si="287"/>
        <v>0</v>
      </c>
      <c r="AQ2029" s="1">
        <f>COUNT(L$11:L2029)</f>
        <v>37</v>
      </c>
      <c r="AR2029" s="43">
        <f t="shared" si="288"/>
        <v>40933</v>
      </c>
      <c r="AS2029" s="44">
        <f t="shared" si="289"/>
        <v>89.120000000000019</v>
      </c>
      <c r="AT2029" s="10" t="str">
        <f t="shared" si="290"/>
        <v/>
      </c>
      <c r="AU2029" s="20" t="str">
        <f t="shared" si="291"/>
        <v/>
      </c>
      <c r="AV2029" s="42">
        <f t="shared" si="292"/>
        <v>1</v>
      </c>
      <c r="AW2029" s="89">
        <f t="shared" si="293"/>
        <v>0</v>
      </c>
      <c r="AX2029" s="168"/>
      <c r="AY2029" s="60"/>
      <c r="AZ2029" s="61"/>
      <c r="BB2029" s="61" t="str">
        <f>IF(Settings!I2025&lt;&gt;"",Settings!I2025,"")</f>
        <v/>
      </c>
    </row>
    <row r="2030" spans="2:54" x14ac:dyDescent="0.2">
      <c r="B2030" s="13"/>
      <c r="C2030" s="12"/>
      <c r="D2030" s="12"/>
      <c r="E2030" s="12"/>
      <c r="F2030" s="12"/>
      <c r="G2030" s="12"/>
      <c r="H2030" s="12"/>
      <c r="I2030" s="15"/>
      <c r="J2030" s="31"/>
      <c r="K2030" s="180"/>
      <c r="L2030" s="40"/>
      <c r="M2030" s="14"/>
      <c r="N2030" s="16"/>
      <c r="O2030" s="49"/>
      <c r="P2030" s="64"/>
      <c r="Q2030" s="18"/>
      <c r="R2030" s="181">
        <f t="shared" si="285"/>
        <v>0</v>
      </c>
      <c r="S2030" s="181">
        <f t="shared" si="286"/>
        <v>0</v>
      </c>
      <c r="T2030" s="181">
        <f t="shared" si="287"/>
        <v>0</v>
      </c>
      <c r="AQ2030" s="1">
        <f>COUNT(L$11:L2030)</f>
        <v>37</v>
      </c>
      <c r="AR2030" s="43">
        <f t="shared" si="288"/>
        <v>40933</v>
      </c>
      <c r="AS2030" s="44">
        <f t="shared" si="289"/>
        <v>89.120000000000019</v>
      </c>
      <c r="AT2030" s="10" t="str">
        <f t="shared" si="290"/>
        <v/>
      </c>
      <c r="AU2030" s="20" t="str">
        <f t="shared" si="291"/>
        <v/>
      </c>
      <c r="AV2030" s="42">
        <f t="shared" si="292"/>
        <v>1</v>
      </c>
      <c r="AW2030" s="89">
        <f t="shared" si="293"/>
        <v>0</v>
      </c>
      <c r="AX2030" s="168"/>
      <c r="AY2030" s="60"/>
      <c r="AZ2030" s="61"/>
      <c r="BB2030" s="61" t="str">
        <f>IF(Settings!I2026&lt;&gt;"",Settings!I2026,"")</f>
        <v/>
      </c>
    </row>
    <row r="2031" spans="2:54" x14ac:dyDescent="0.2">
      <c r="B2031" s="13"/>
      <c r="C2031" s="12"/>
      <c r="D2031" s="12"/>
      <c r="E2031" s="12"/>
      <c r="F2031" s="12"/>
      <c r="G2031" s="12"/>
      <c r="H2031" s="12"/>
      <c r="I2031" s="15"/>
      <c r="J2031" s="31"/>
      <c r="K2031" s="180"/>
      <c r="L2031" s="40"/>
      <c r="M2031" s="14"/>
      <c r="N2031" s="16"/>
      <c r="O2031" s="49"/>
      <c r="P2031" s="64"/>
      <c r="Q2031" s="18"/>
      <c r="R2031" s="181">
        <f t="shared" si="285"/>
        <v>0</v>
      </c>
      <c r="S2031" s="181">
        <f t="shared" si="286"/>
        <v>0</v>
      </c>
      <c r="T2031" s="181">
        <f t="shared" si="287"/>
        <v>0</v>
      </c>
      <c r="AQ2031" s="1">
        <f>COUNT(L$11:L2031)</f>
        <v>37</v>
      </c>
      <c r="AR2031" s="43">
        <f t="shared" si="288"/>
        <v>40933</v>
      </c>
      <c r="AS2031" s="44">
        <f t="shared" si="289"/>
        <v>89.120000000000019</v>
      </c>
      <c r="AT2031" s="10" t="str">
        <f t="shared" si="290"/>
        <v/>
      </c>
      <c r="AU2031" s="20" t="str">
        <f t="shared" si="291"/>
        <v/>
      </c>
      <c r="AV2031" s="42">
        <f t="shared" si="292"/>
        <v>1</v>
      </c>
      <c r="AW2031" s="89">
        <f t="shared" si="293"/>
        <v>0</v>
      </c>
      <c r="AX2031" s="168"/>
      <c r="AY2031" s="60"/>
      <c r="AZ2031" s="61"/>
      <c r="BB2031" s="61" t="str">
        <f>IF(Settings!I2027&lt;&gt;"",Settings!I2027,"")</f>
        <v/>
      </c>
    </row>
    <row r="2032" spans="2:54" x14ac:dyDescent="0.2">
      <c r="B2032" s="13"/>
      <c r="C2032" s="12"/>
      <c r="D2032" s="12"/>
      <c r="E2032" s="12"/>
      <c r="F2032" s="12"/>
      <c r="G2032" s="12"/>
      <c r="H2032" s="12"/>
      <c r="I2032" s="15"/>
      <c r="J2032" s="31"/>
      <c r="K2032" s="180"/>
      <c r="L2032" s="40"/>
      <c r="M2032" s="14"/>
      <c r="N2032" s="16"/>
      <c r="O2032" s="49"/>
      <c r="P2032" s="64"/>
      <c r="Q2032" s="18"/>
      <c r="R2032" s="181">
        <f t="shared" si="285"/>
        <v>0</v>
      </c>
      <c r="S2032" s="181">
        <f t="shared" si="286"/>
        <v>0</v>
      </c>
      <c r="T2032" s="181">
        <f t="shared" si="287"/>
        <v>0</v>
      </c>
      <c r="AQ2032" s="1">
        <f>COUNT(L$11:L2032)</f>
        <v>37</v>
      </c>
      <c r="AR2032" s="43">
        <f t="shared" si="288"/>
        <v>40933</v>
      </c>
      <c r="AS2032" s="44">
        <f t="shared" si="289"/>
        <v>89.120000000000019</v>
      </c>
      <c r="AT2032" s="10" t="str">
        <f t="shared" si="290"/>
        <v/>
      </c>
      <c r="AU2032" s="20" t="str">
        <f t="shared" si="291"/>
        <v/>
      </c>
      <c r="AV2032" s="42">
        <f t="shared" si="292"/>
        <v>1</v>
      </c>
      <c r="AW2032" s="89">
        <f t="shared" si="293"/>
        <v>0</v>
      </c>
      <c r="AX2032" s="168"/>
      <c r="AY2032" s="60"/>
      <c r="AZ2032" s="61"/>
      <c r="BB2032" s="61" t="str">
        <f>IF(Settings!I2028&lt;&gt;"",Settings!I2028,"")</f>
        <v/>
      </c>
    </row>
    <row r="2033" spans="2:54" x14ac:dyDescent="0.2">
      <c r="B2033" s="13"/>
      <c r="C2033" s="12"/>
      <c r="D2033" s="12"/>
      <c r="E2033" s="12"/>
      <c r="F2033" s="12"/>
      <c r="G2033" s="12"/>
      <c r="H2033" s="12"/>
      <c r="I2033" s="15"/>
      <c r="J2033" s="31"/>
      <c r="K2033" s="180"/>
      <c r="L2033" s="40"/>
      <c r="M2033" s="14"/>
      <c r="N2033" s="16"/>
      <c r="O2033" s="49"/>
      <c r="P2033" s="64"/>
      <c r="Q2033" s="18"/>
      <c r="R2033" s="181">
        <f t="shared" si="285"/>
        <v>0</v>
      </c>
      <c r="S2033" s="181">
        <f t="shared" si="286"/>
        <v>0</v>
      </c>
      <c r="T2033" s="181">
        <f t="shared" si="287"/>
        <v>0</v>
      </c>
      <c r="AQ2033" s="1">
        <f>COUNT(L$11:L2033)</f>
        <v>37</v>
      </c>
      <c r="AR2033" s="43">
        <f t="shared" si="288"/>
        <v>40933</v>
      </c>
      <c r="AS2033" s="44">
        <f t="shared" si="289"/>
        <v>89.120000000000019</v>
      </c>
      <c r="AT2033" s="10" t="str">
        <f t="shared" si="290"/>
        <v/>
      </c>
      <c r="AU2033" s="20" t="str">
        <f t="shared" si="291"/>
        <v/>
      </c>
      <c r="AV2033" s="42">
        <f t="shared" si="292"/>
        <v>1</v>
      </c>
      <c r="AW2033" s="89">
        <f t="shared" si="293"/>
        <v>0</v>
      </c>
      <c r="AX2033" s="168"/>
      <c r="AY2033" s="60"/>
      <c r="AZ2033" s="61"/>
      <c r="BB2033" s="61" t="str">
        <f>IF(Settings!I2029&lt;&gt;"",Settings!I2029,"")</f>
        <v/>
      </c>
    </row>
    <row r="2034" spans="2:54" x14ac:dyDescent="0.2">
      <c r="B2034" s="13"/>
      <c r="C2034" s="12"/>
      <c r="D2034" s="12"/>
      <c r="E2034" s="12"/>
      <c r="F2034" s="12"/>
      <c r="G2034" s="12"/>
      <c r="H2034" s="12"/>
      <c r="I2034" s="15"/>
      <c r="J2034" s="31"/>
      <c r="K2034" s="180"/>
      <c r="L2034" s="40"/>
      <c r="M2034" s="14"/>
      <c r="N2034" s="16"/>
      <c r="O2034" s="49"/>
      <c r="P2034" s="64"/>
      <c r="Q2034" s="18"/>
      <c r="R2034" s="181">
        <f t="shared" si="285"/>
        <v>0</v>
      </c>
      <c r="S2034" s="181">
        <f t="shared" si="286"/>
        <v>0</v>
      </c>
      <c r="T2034" s="181">
        <f t="shared" si="287"/>
        <v>0</v>
      </c>
      <c r="AQ2034" s="1">
        <f>COUNT(L$11:L2034)</f>
        <v>37</v>
      </c>
      <c r="AR2034" s="43">
        <f t="shared" si="288"/>
        <v>40933</v>
      </c>
      <c r="AS2034" s="44">
        <f t="shared" si="289"/>
        <v>89.120000000000019</v>
      </c>
      <c r="AT2034" s="10" t="str">
        <f t="shared" si="290"/>
        <v/>
      </c>
      <c r="AU2034" s="20" t="str">
        <f t="shared" si="291"/>
        <v/>
      </c>
      <c r="AV2034" s="42">
        <f t="shared" si="292"/>
        <v>1</v>
      </c>
      <c r="AW2034" s="89">
        <f t="shared" si="293"/>
        <v>0</v>
      </c>
      <c r="AX2034" s="168"/>
      <c r="AY2034" s="60"/>
      <c r="AZ2034" s="61"/>
      <c r="BB2034" s="61" t="str">
        <f>IF(Settings!I2030&lt;&gt;"",Settings!I2030,"")</f>
        <v/>
      </c>
    </row>
    <row r="2035" spans="2:54" x14ac:dyDescent="0.2">
      <c r="B2035" s="13"/>
      <c r="C2035" s="12"/>
      <c r="D2035" s="12"/>
      <c r="E2035" s="12"/>
      <c r="F2035" s="12"/>
      <c r="G2035" s="12"/>
      <c r="H2035" s="12"/>
      <c r="I2035" s="15"/>
      <c r="J2035" s="31"/>
      <c r="K2035" s="180"/>
      <c r="L2035" s="40"/>
      <c r="M2035" s="14"/>
      <c r="N2035" s="16"/>
      <c r="O2035" s="49"/>
      <c r="P2035" s="64"/>
      <c r="Q2035" s="18"/>
      <c r="R2035" s="181">
        <f t="shared" si="285"/>
        <v>0</v>
      </c>
      <c r="S2035" s="181">
        <f t="shared" si="286"/>
        <v>0</v>
      </c>
      <c r="T2035" s="181">
        <f t="shared" si="287"/>
        <v>0</v>
      </c>
      <c r="AQ2035" s="1">
        <f>COUNT(L$11:L2035)</f>
        <v>37</v>
      </c>
      <c r="AR2035" s="43">
        <f t="shared" si="288"/>
        <v>40933</v>
      </c>
      <c r="AS2035" s="44">
        <f t="shared" si="289"/>
        <v>89.120000000000019</v>
      </c>
      <c r="AT2035" s="10" t="str">
        <f t="shared" si="290"/>
        <v/>
      </c>
      <c r="AU2035" s="20" t="str">
        <f t="shared" si="291"/>
        <v/>
      </c>
      <c r="AV2035" s="42">
        <f t="shared" si="292"/>
        <v>1</v>
      </c>
      <c r="AW2035" s="89">
        <f t="shared" si="293"/>
        <v>0</v>
      </c>
      <c r="AX2035" s="168"/>
      <c r="AY2035" s="60"/>
      <c r="AZ2035" s="61"/>
      <c r="BB2035" s="61" t="str">
        <f>IF(Settings!I2031&lt;&gt;"",Settings!I2031,"")</f>
        <v/>
      </c>
    </row>
    <row r="2036" spans="2:54" x14ac:dyDescent="0.2">
      <c r="B2036" s="13"/>
      <c r="C2036" s="12"/>
      <c r="D2036" s="12"/>
      <c r="E2036" s="12"/>
      <c r="F2036" s="12"/>
      <c r="G2036" s="12"/>
      <c r="H2036" s="12"/>
      <c r="I2036" s="15"/>
      <c r="J2036" s="31"/>
      <c r="K2036" s="180"/>
      <c r="L2036" s="40"/>
      <c r="M2036" s="14"/>
      <c r="N2036" s="16"/>
      <c r="O2036" s="49"/>
      <c r="P2036" s="64"/>
      <c r="Q2036" s="18"/>
      <c r="R2036" s="181">
        <f t="shared" si="285"/>
        <v>0</v>
      </c>
      <c r="S2036" s="181">
        <f t="shared" si="286"/>
        <v>0</v>
      </c>
      <c r="T2036" s="181">
        <f t="shared" si="287"/>
        <v>0</v>
      </c>
      <c r="AQ2036" s="1">
        <f>COUNT(L$11:L2036)</f>
        <v>37</v>
      </c>
      <c r="AR2036" s="43">
        <f t="shared" si="288"/>
        <v>40933</v>
      </c>
      <c r="AS2036" s="44">
        <f t="shared" si="289"/>
        <v>89.120000000000019</v>
      </c>
      <c r="AT2036" s="10" t="str">
        <f t="shared" si="290"/>
        <v/>
      </c>
      <c r="AU2036" s="20" t="str">
        <f t="shared" si="291"/>
        <v/>
      </c>
      <c r="AV2036" s="42">
        <f t="shared" si="292"/>
        <v>1</v>
      </c>
      <c r="AW2036" s="89">
        <f t="shared" si="293"/>
        <v>0</v>
      </c>
      <c r="AX2036" s="168"/>
      <c r="AY2036" s="60"/>
      <c r="AZ2036" s="61"/>
      <c r="BB2036" s="61" t="str">
        <f>IF(Settings!I2032&lt;&gt;"",Settings!I2032,"")</f>
        <v/>
      </c>
    </row>
    <row r="2037" spans="2:54" x14ac:dyDescent="0.2">
      <c r="B2037" s="13"/>
      <c r="C2037" s="12"/>
      <c r="D2037" s="12"/>
      <c r="E2037" s="12"/>
      <c r="F2037" s="12"/>
      <c r="G2037" s="12"/>
      <c r="H2037" s="12"/>
      <c r="I2037" s="15"/>
      <c r="J2037" s="31"/>
      <c r="K2037" s="180"/>
      <c r="L2037" s="40"/>
      <c r="M2037" s="14"/>
      <c r="N2037" s="16"/>
      <c r="O2037" s="49"/>
      <c r="P2037" s="64"/>
      <c r="Q2037" s="18"/>
      <c r="R2037" s="181">
        <f t="shared" si="285"/>
        <v>0</v>
      </c>
      <c r="S2037" s="181">
        <f t="shared" si="286"/>
        <v>0</v>
      </c>
      <c r="T2037" s="181">
        <f t="shared" si="287"/>
        <v>0</v>
      </c>
      <c r="AQ2037" s="1">
        <f>COUNT(L$11:L2037)</f>
        <v>37</v>
      </c>
      <c r="AR2037" s="43">
        <f t="shared" si="288"/>
        <v>40933</v>
      </c>
      <c r="AS2037" s="44">
        <f t="shared" si="289"/>
        <v>89.120000000000019</v>
      </c>
      <c r="AT2037" s="10" t="str">
        <f t="shared" si="290"/>
        <v/>
      </c>
      <c r="AU2037" s="20" t="str">
        <f t="shared" si="291"/>
        <v/>
      </c>
      <c r="AV2037" s="42">
        <f t="shared" si="292"/>
        <v>1</v>
      </c>
      <c r="AW2037" s="89">
        <f t="shared" si="293"/>
        <v>0</v>
      </c>
      <c r="AX2037" s="168"/>
      <c r="AY2037" s="60"/>
      <c r="AZ2037" s="61"/>
      <c r="BB2037" s="61" t="str">
        <f>IF(Settings!I2033&lt;&gt;"",Settings!I2033,"")</f>
        <v/>
      </c>
    </row>
    <row r="2038" spans="2:54" x14ac:dyDescent="0.2">
      <c r="B2038" s="13"/>
      <c r="C2038" s="12"/>
      <c r="D2038" s="12"/>
      <c r="E2038" s="12"/>
      <c r="F2038" s="12"/>
      <c r="G2038" s="12"/>
      <c r="H2038" s="12"/>
      <c r="I2038" s="15"/>
      <c r="J2038" s="31"/>
      <c r="K2038" s="180"/>
      <c r="L2038" s="40"/>
      <c r="M2038" s="14"/>
      <c r="N2038" s="16"/>
      <c r="O2038" s="49"/>
      <c r="P2038" s="64"/>
      <c r="Q2038" s="18"/>
      <c r="R2038" s="181">
        <f t="shared" si="285"/>
        <v>0</v>
      </c>
      <c r="S2038" s="181">
        <f t="shared" si="286"/>
        <v>0</v>
      </c>
      <c r="T2038" s="181">
        <f t="shared" si="287"/>
        <v>0</v>
      </c>
      <c r="AQ2038" s="1">
        <f>COUNT(L$11:L2038)</f>
        <v>37</v>
      </c>
      <c r="AR2038" s="43">
        <f t="shared" si="288"/>
        <v>40933</v>
      </c>
      <c r="AS2038" s="44">
        <f t="shared" si="289"/>
        <v>89.120000000000019</v>
      </c>
      <c r="AT2038" s="10" t="str">
        <f t="shared" si="290"/>
        <v/>
      </c>
      <c r="AU2038" s="20" t="str">
        <f t="shared" si="291"/>
        <v/>
      </c>
      <c r="AV2038" s="42">
        <f t="shared" si="292"/>
        <v>1</v>
      </c>
      <c r="AW2038" s="89">
        <f t="shared" si="293"/>
        <v>0</v>
      </c>
      <c r="AX2038" s="168"/>
      <c r="AY2038" s="60"/>
      <c r="AZ2038" s="61"/>
      <c r="BB2038" s="61" t="str">
        <f>IF(Settings!I2034&lt;&gt;"",Settings!I2034,"")</f>
        <v/>
      </c>
    </row>
    <row r="2039" spans="2:54" x14ac:dyDescent="0.2">
      <c r="B2039" s="13"/>
      <c r="C2039" s="12"/>
      <c r="D2039" s="12"/>
      <c r="E2039" s="12"/>
      <c r="F2039" s="12"/>
      <c r="G2039" s="12"/>
      <c r="H2039" s="12"/>
      <c r="I2039" s="15"/>
      <c r="J2039" s="31"/>
      <c r="K2039" s="180"/>
      <c r="L2039" s="40"/>
      <c r="M2039" s="14"/>
      <c r="N2039" s="16"/>
      <c r="O2039" s="49"/>
      <c r="P2039" s="64"/>
      <c r="Q2039" s="18"/>
      <c r="R2039" s="181">
        <f t="shared" si="285"/>
        <v>0</v>
      </c>
      <c r="S2039" s="181">
        <f t="shared" si="286"/>
        <v>0</v>
      </c>
      <c r="T2039" s="181">
        <f t="shared" si="287"/>
        <v>0</v>
      </c>
      <c r="AQ2039" s="1">
        <f>COUNT(L$11:L2039)</f>
        <v>37</v>
      </c>
      <c r="AR2039" s="43">
        <f t="shared" si="288"/>
        <v>40933</v>
      </c>
      <c r="AS2039" s="44">
        <f t="shared" si="289"/>
        <v>89.120000000000019</v>
      </c>
      <c r="AT2039" s="10" t="str">
        <f t="shared" si="290"/>
        <v/>
      </c>
      <c r="AU2039" s="20" t="str">
        <f t="shared" si="291"/>
        <v/>
      </c>
      <c r="AV2039" s="42">
        <f t="shared" si="292"/>
        <v>1</v>
      </c>
      <c r="AW2039" s="89">
        <f t="shared" si="293"/>
        <v>0</v>
      </c>
      <c r="AX2039" s="168"/>
      <c r="AY2039" s="60"/>
      <c r="AZ2039" s="61"/>
      <c r="BB2039" s="61" t="str">
        <f>IF(Settings!I2035&lt;&gt;"",Settings!I2035,"")</f>
        <v/>
      </c>
    </row>
    <row r="2040" spans="2:54" x14ac:dyDescent="0.2">
      <c r="B2040" s="13"/>
      <c r="C2040" s="12"/>
      <c r="D2040" s="12"/>
      <c r="E2040" s="12"/>
      <c r="F2040" s="12"/>
      <c r="G2040" s="12"/>
      <c r="H2040" s="12"/>
      <c r="I2040" s="15"/>
      <c r="J2040" s="31"/>
      <c r="K2040" s="180"/>
      <c r="L2040" s="40"/>
      <c r="M2040" s="14"/>
      <c r="N2040" s="16"/>
      <c r="O2040" s="49"/>
      <c r="P2040" s="64"/>
      <c r="Q2040" s="18"/>
      <c r="R2040" s="181">
        <f t="shared" si="285"/>
        <v>0</v>
      </c>
      <c r="S2040" s="181">
        <f t="shared" si="286"/>
        <v>0</v>
      </c>
      <c r="T2040" s="181">
        <f t="shared" si="287"/>
        <v>0</v>
      </c>
      <c r="AQ2040" s="1">
        <f>COUNT(L$11:L2040)</f>
        <v>37</v>
      </c>
      <c r="AR2040" s="43">
        <f t="shared" si="288"/>
        <v>40933</v>
      </c>
      <c r="AS2040" s="44">
        <f t="shared" si="289"/>
        <v>89.120000000000019</v>
      </c>
      <c r="AT2040" s="10" t="str">
        <f t="shared" si="290"/>
        <v/>
      </c>
      <c r="AU2040" s="20" t="str">
        <f t="shared" si="291"/>
        <v/>
      </c>
      <c r="AV2040" s="42">
        <f t="shared" si="292"/>
        <v>1</v>
      </c>
      <c r="AW2040" s="89">
        <f t="shared" si="293"/>
        <v>0</v>
      </c>
      <c r="AX2040" s="168"/>
      <c r="AY2040" s="60"/>
      <c r="AZ2040" s="61"/>
      <c r="BB2040" s="61" t="str">
        <f>IF(Settings!I2036&lt;&gt;"",Settings!I2036,"")</f>
        <v/>
      </c>
    </row>
    <row r="2041" spans="2:54" x14ac:dyDescent="0.2">
      <c r="B2041" s="13"/>
      <c r="C2041" s="12"/>
      <c r="D2041" s="12"/>
      <c r="E2041" s="12"/>
      <c r="F2041" s="12"/>
      <c r="G2041" s="12"/>
      <c r="H2041" s="12"/>
      <c r="I2041" s="15"/>
      <c r="J2041" s="31"/>
      <c r="K2041" s="180"/>
      <c r="L2041" s="40"/>
      <c r="M2041" s="14"/>
      <c r="N2041" s="16"/>
      <c r="O2041" s="49"/>
      <c r="P2041" s="64"/>
      <c r="Q2041" s="18"/>
      <c r="R2041" s="181">
        <f t="shared" si="285"/>
        <v>0</v>
      </c>
      <c r="S2041" s="181">
        <f t="shared" si="286"/>
        <v>0</v>
      </c>
      <c r="T2041" s="181">
        <f t="shared" si="287"/>
        <v>0</v>
      </c>
      <c r="AQ2041" s="1">
        <f>COUNT(L$11:L2041)</f>
        <v>37</v>
      </c>
      <c r="AR2041" s="43">
        <f t="shared" si="288"/>
        <v>40933</v>
      </c>
      <c r="AS2041" s="44">
        <f t="shared" si="289"/>
        <v>89.120000000000019</v>
      </c>
      <c r="AT2041" s="10" t="str">
        <f t="shared" si="290"/>
        <v/>
      </c>
      <c r="AU2041" s="20" t="str">
        <f t="shared" si="291"/>
        <v/>
      </c>
      <c r="AV2041" s="42">
        <f t="shared" si="292"/>
        <v>1</v>
      </c>
      <c r="AW2041" s="89">
        <f t="shared" si="293"/>
        <v>0</v>
      </c>
      <c r="AX2041" s="168"/>
      <c r="AY2041" s="60"/>
      <c r="AZ2041" s="61"/>
      <c r="BB2041" s="61" t="str">
        <f>IF(Settings!I2037&lt;&gt;"",Settings!I2037,"")</f>
        <v/>
      </c>
    </row>
    <row r="2042" spans="2:54" x14ac:dyDescent="0.2">
      <c r="B2042" s="13"/>
      <c r="C2042" s="12"/>
      <c r="D2042" s="12"/>
      <c r="E2042" s="12"/>
      <c r="F2042" s="12"/>
      <c r="G2042" s="12"/>
      <c r="H2042" s="12"/>
      <c r="I2042" s="15"/>
      <c r="J2042" s="31"/>
      <c r="K2042" s="180"/>
      <c r="L2042" s="40"/>
      <c r="M2042" s="14"/>
      <c r="N2042" s="16"/>
      <c r="O2042" s="49"/>
      <c r="P2042" s="64"/>
      <c r="Q2042" s="18"/>
      <c r="R2042" s="181">
        <f t="shared" si="285"/>
        <v>0</v>
      </c>
      <c r="S2042" s="181">
        <f t="shared" si="286"/>
        <v>0</v>
      </c>
      <c r="T2042" s="181">
        <f t="shared" si="287"/>
        <v>0</v>
      </c>
      <c r="AQ2042" s="1">
        <f>COUNT(L$11:L2042)</f>
        <v>37</v>
      </c>
      <c r="AR2042" s="43">
        <f t="shared" si="288"/>
        <v>40933</v>
      </c>
      <c r="AS2042" s="44">
        <f t="shared" si="289"/>
        <v>89.120000000000019</v>
      </c>
      <c r="AT2042" s="10" t="str">
        <f t="shared" si="290"/>
        <v/>
      </c>
      <c r="AU2042" s="20" t="str">
        <f t="shared" si="291"/>
        <v/>
      </c>
      <c r="AV2042" s="42">
        <f t="shared" si="292"/>
        <v>1</v>
      </c>
      <c r="AW2042" s="89">
        <f t="shared" si="293"/>
        <v>0</v>
      </c>
      <c r="AX2042" s="168"/>
      <c r="AY2042" s="60"/>
      <c r="AZ2042" s="61"/>
      <c r="BB2042" s="61" t="str">
        <f>IF(Settings!I2038&lt;&gt;"",Settings!I2038,"")</f>
        <v/>
      </c>
    </row>
    <row r="2043" spans="2:54" x14ac:dyDescent="0.2">
      <c r="B2043" s="13"/>
      <c r="C2043" s="12"/>
      <c r="D2043" s="12"/>
      <c r="E2043" s="12"/>
      <c r="F2043" s="12"/>
      <c r="G2043" s="12"/>
      <c r="H2043" s="12"/>
      <c r="I2043" s="15"/>
      <c r="J2043" s="31"/>
      <c r="K2043" s="180"/>
      <c r="L2043" s="40"/>
      <c r="M2043" s="14"/>
      <c r="N2043" s="16"/>
      <c r="O2043" s="49"/>
      <c r="P2043" s="64"/>
      <c r="Q2043" s="18"/>
      <c r="R2043" s="181">
        <f t="shared" si="285"/>
        <v>0</v>
      </c>
      <c r="S2043" s="181">
        <f t="shared" si="286"/>
        <v>0</v>
      </c>
      <c r="T2043" s="181">
        <f t="shared" si="287"/>
        <v>0</v>
      </c>
      <c r="AQ2043" s="1">
        <f>COUNT(L$11:L2043)</f>
        <v>37</v>
      </c>
      <c r="AR2043" s="43">
        <f t="shared" si="288"/>
        <v>40933</v>
      </c>
      <c r="AS2043" s="44">
        <f t="shared" si="289"/>
        <v>89.120000000000019</v>
      </c>
      <c r="AT2043" s="10" t="str">
        <f t="shared" si="290"/>
        <v/>
      </c>
      <c r="AU2043" s="20" t="str">
        <f t="shared" si="291"/>
        <v/>
      </c>
      <c r="AV2043" s="42">
        <f t="shared" si="292"/>
        <v>1</v>
      </c>
      <c r="AW2043" s="89">
        <f t="shared" si="293"/>
        <v>0</v>
      </c>
      <c r="AX2043" s="168"/>
      <c r="AY2043" s="60"/>
      <c r="AZ2043" s="61"/>
      <c r="BB2043" s="61" t="str">
        <f>IF(Settings!I2039&lt;&gt;"",Settings!I2039,"")</f>
        <v/>
      </c>
    </row>
    <row r="2044" spans="2:54" x14ac:dyDescent="0.2">
      <c r="B2044" s="13"/>
      <c r="C2044" s="12"/>
      <c r="D2044" s="12"/>
      <c r="E2044" s="12"/>
      <c r="F2044" s="12"/>
      <c r="G2044" s="12"/>
      <c r="H2044" s="12"/>
      <c r="I2044" s="15"/>
      <c r="J2044" s="31"/>
      <c r="K2044" s="180"/>
      <c r="L2044" s="40"/>
      <c r="M2044" s="14"/>
      <c r="N2044" s="16"/>
      <c r="O2044" s="49"/>
      <c r="P2044" s="64"/>
      <c r="Q2044" s="18"/>
      <c r="R2044" s="181">
        <f t="shared" si="285"/>
        <v>0</v>
      </c>
      <c r="S2044" s="181">
        <f t="shared" si="286"/>
        <v>0</v>
      </c>
      <c r="T2044" s="181">
        <f t="shared" si="287"/>
        <v>0</v>
      </c>
      <c r="AQ2044" s="1">
        <f>COUNT(L$11:L2044)</f>
        <v>37</v>
      </c>
      <c r="AR2044" s="43">
        <f t="shared" si="288"/>
        <v>40933</v>
      </c>
      <c r="AS2044" s="44">
        <f t="shared" si="289"/>
        <v>89.120000000000019</v>
      </c>
      <c r="AT2044" s="10" t="str">
        <f t="shared" si="290"/>
        <v/>
      </c>
      <c r="AU2044" s="20" t="str">
        <f t="shared" si="291"/>
        <v/>
      </c>
      <c r="AV2044" s="42">
        <f t="shared" si="292"/>
        <v>1</v>
      </c>
      <c r="AW2044" s="89">
        <f t="shared" si="293"/>
        <v>0</v>
      </c>
      <c r="AX2044" s="168"/>
      <c r="AY2044" s="60"/>
      <c r="AZ2044" s="61"/>
      <c r="BB2044" s="61" t="str">
        <f>IF(Settings!I2040&lt;&gt;"",Settings!I2040,"")</f>
        <v/>
      </c>
    </row>
    <row r="2045" spans="2:54" x14ac:dyDescent="0.2">
      <c r="B2045" s="13"/>
      <c r="C2045" s="12"/>
      <c r="D2045" s="12"/>
      <c r="E2045" s="12"/>
      <c r="F2045" s="12"/>
      <c r="G2045" s="12"/>
      <c r="H2045" s="12"/>
      <c r="I2045" s="15"/>
      <c r="J2045" s="31"/>
      <c r="K2045" s="180"/>
      <c r="L2045" s="40"/>
      <c r="M2045" s="14"/>
      <c r="N2045" s="16"/>
      <c r="O2045" s="49"/>
      <c r="P2045" s="64"/>
      <c r="Q2045" s="18"/>
      <c r="R2045" s="181">
        <f t="shared" si="285"/>
        <v>0</v>
      </c>
      <c r="S2045" s="181">
        <f t="shared" si="286"/>
        <v>0</v>
      </c>
      <c r="T2045" s="181">
        <f t="shared" si="287"/>
        <v>0</v>
      </c>
      <c r="AQ2045" s="1">
        <f>COUNT(L$11:L2045)</f>
        <v>37</v>
      </c>
      <c r="AR2045" s="43">
        <f t="shared" si="288"/>
        <v>40933</v>
      </c>
      <c r="AS2045" s="44">
        <f t="shared" si="289"/>
        <v>89.120000000000019</v>
      </c>
      <c r="AT2045" s="10" t="str">
        <f t="shared" si="290"/>
        <v/>
      </c>
      <c r="AU2045" s="20" t="str">
        <f t="shared" si="291"/>
        <v/>
      </c>
      <c r="AV2045" s="42">
        <f t="shared" si="292"/>
        <v>1</v>
      </c>
      <c r="AW2045" s="89">
        <f t="shared" si="293"/>
        <v>0</v>
      </c>
      <c r="AX2045" s="168"/>
      <c r="AY2045" s="60"/>
      <c r="AZ2045" s="61"/>
      <c r="BB2045" s="61" t="str">
        <f>IF(Settings!I2041&lt;&gt;"",Settings!I2041,"")</f>
        <v/>
      </c>
    </row>
    <row r="2046" spans="2:54" x14ac:dyDescent="0.2">
      <c r="B2046" s="13"/>
      <c r="C2046" s="12"/>
      <c r="D2046" s="12"/>
      <c r="E2046" s="12"/>
      <c r="F2046" s="12"/>
      <c r="G2046" s="12"/>
      <c r="H2046" s="12"/>
      <c r="I2046" s="15"/>
      <c r="J2046" s="31"/>
      <c r="K2046" s="180"/>
      <c r="L2046" s="40"/>
      <c r="M2046" s="14"/>
      <c r="N2046" s="16"/>
      <c r="O2046" s="49"/>
      <c r="P2046" s="64"/>
      <c r="Q2046" s="18"/>
      <c r="R2046" s="181">
        <f t="shared" si="285"/>
        <v>0</v>
      </c>
      <c r="S2046" s="181">
        <f t="shared" si="286"/>
        <v>0</v>
      </c>
      <c r="T2046" s="181">
        <f t="shared" si="287"/>
        <v>0</v>
      </c>
      <c r="AQ2046" s="1">
        <f>COUNT(L$11:L2046)</f>
        <v>37</v>
      </c>
      <c r="AR2046" s="43">
        <f t="shared" si="288"/>
        <v>40933</v>
      </c>
      <c r="AS2046" s="44">
        <f t="shared" si="289"/>
        <v>89.120000000000019</v>
      </c>
      <c r="AT2046" s="10" t="str">
        <f t="shared" si="290"/>
        <v/>
      </c>
      <c r="AU2046" s="20" t="str">
        <f t="shared" si="291"/>
        <v/>
      </c>
      <c r="AV2046" s="42">
        <f t="shared" si="292"/>
        <v>1</v>
      </c>
      <c r="AW2046" s="89">
        <f t="shared" si="293"/>
        <v>0</v>
      </c>
      <c r="AX2046" s="168"/>
      <c r="AY2046" s="60"/>
      <c r="AZ2046" s="61"/>
      <c r="BB2046" s="61" t="str">
        <f>IF(Settings!I2042&lt;&gt;"",Settings!I2042,"")</f>
        <v/>
      </c>
    </row>
    <row r="2047" spans="2:54" x14ac:dyDescent="0.2">
      <c r="B2047" s="13"/>
      <c r="C2047" s="12"/>
      <c r="D2047" s="12"/>
      <c r="E2047" s="12"/>
      <c r="F2047" s="12"/>
      <c r="G2047" s="12"/>
      <c r="H2047" s="12"/>
      <c r="I2047" s="15"/>
      <c r="J2047" s="31"/>
      <c r="K2047" s="180"/>
      <c r="L2047" s="40"/>
      <c r="M2047" s="14"/>
      <c r="N2047" s="16"/>
      <c r="O2047" s="49"/>
      <c r="P2047" s="64"/>
      <c r="Q2047" s="18"/>
      <c r="R2047" s="181">
        <f t="shared" si="285"/>
        <v>0</v>
      </c>
      <c r="S2047" s="181">
        <f t="shared" si="286"/>
        <v>0</v>
      </c>
      <c r="T2047" s="181">
        <f t="shared" si="287"/>
        <v>0</v>
      </c>
      <c r="AQ2047" s="1">
        <f>COUNT(L$11:L2047)</f>
        <v>37</v>
      </c>
      <c r="AR2047" s="43">
        <f t="shared" si="288"/>
        <v>40933</v>
      </c>
      <c r="AS2047" s="44">
        <f t="shared" si="289"/>
        <v>89.120000000000019</v>
      </c>
      <c r="AT2047" s="10" t="str">
        <f t="shared" si="290"/>
        <v/>
      </c>
      <c r="AU2047" s="20" t="str">
        <f t="shared" si="291"/>
        <v/>
      </c>
      <c r="AV2047" s="42">
        <f t="shared" si="292"/>
        <v>1</v>
      </c>
      <c r="AW2047" s="89">
        <f t="shared" si="293"/>
        <v>0</v>
      </c>
      <c r="AX2047" s="168"/>
      <c r="AY2047" s="60"/>
      <c r="AZ2047" s="61"/>
      <c r="BB2047" s="61" t="str">
        <f>IF(Settings!I2043&lt;&gt;"",Settings!I2043,"")</f>
        <v/>
      </c>
    </row>
    <row r="2048" spans="2:54" x14ac:dyDescent="0.2">
      <c r="B2048" s="13"/>
      <c r="C2048" s="12"/>
      <c r="D2048" s="12"/>
      <c r="E2048" s="12"/>
      <c r="F2048" s="12"/>
      <c r="G2048" s="12"/>
      <c r="H2048" s="12"/>
      <c r="I2048" s="15"/>
      <c r="J2048" s="31"/>
      <c r="K2048" s="180"/>
      <c r="L2048" s="40"/>
      <c r="M2048" s="14"/>
      <c r="N2048" s="16"/>
      <c r="O2048" s="49"/>
      <c r="P2048" s="64"/>
      <c r="Q2048" s="18"/>
      <c r="R2048" s="181">
        <f t="shared" si="285"/>
        <v>0</v>
      </c>
      <c r="S2048" s="181">
        <f t="shared" si="286"/>
        <v>0</v>
      </c>
      <c r="T2048" s="181">
        <f t="shared" si="287"/>
        <v>0</v>
      </c>
      <c r="AQ2048" s="1">
        <f>COUNT(L$11:L2048)</f>
        <v>37</v>
      </c>
      <c r="AR2048" s="43">
        <f t="shared" si="288"/>
        <v>40933</v>
      </c>
      <c r="AS2048" s="44">
        <f t="shared" si="289"/>
        <v>89.120000000000019</v>
      </c>
      <c r="AT2048" s="10" t="str">
        <f t="shared" si="290"/>
        <v/>
      </c>
      <c r="AU2048" s="20" t="str">
        <f t="shared" si="291"/>
        <v/>
      </c>
      <c r="AV2048" s="42">
        <f t="shared" si="292"/>
        <v>1</v>
      </c>
      <c r="AW2048" s="89">
        <f t="shared" si="293"/>
        <v>0</v>
      </c>
      <c r="AX2048" s="168"/>
      <c r="AY2048" s="60"/>
      <c r="AZ2048" s="61"/>
      <c r="BB2048" s="61" t="str">
        <f>IF(Settings!I2044&lt;&gt;"",Settings!I2044,"")</f>
        <v/>
      </c>
    </row>
    <row r="2049" spans="2:54" x14ac:dyDescent="0.2">
      <c r="B2049" s="13"/>
      <c r="C2049" s="12"/>
      <c r="D2049" s="12"/>
      <c r="E2049" s="12"/>
      <c r="F2049" s="12"/>
      <c r="G2049" s="12"/>
      <c r="H2049" s="12"/>
      <c r="I2049" s="15"/>
      <c r="J2049" s="31"/>
      <c r="K2049" s="180"/>
      <c r="L2049" s="40"/>
      <c r="M2049" s="14"/>
      <c r="N2049" s="16"/>
      <c r="O2049" s="49"/>
      <c r="P2049" s="64"/>
      <c r="Q2049" s="18"/>
      <c r="R2049" s="181">
        <f t="shared" si="285"/>
        <v>0</v>
      </c>
      <c r="S2049" s="181">
        <f t="shared" si="286"/>
        <v>0</v>
      </c>
      <c r="T2049" s="181">
        <f t="shared" si="287"/>
        <v>0</v>
      </c>
      <c r="AQ2049" s="1">
        <f>COUNT(L$11:L2049)</f>
        <v>37</v>
      </c>
      <c r="AR2049" s="43">
        <f t="shared" si="288"/>
        <v>40933</v>
      </c>
      <c r="AS2049" s="44">
        <f t="shared" si="289"/>
        <v>89.120000000000019</v>
      </c>
      <c r="AT2049" s="10" t="str">
        <f t="shared" si="290"/>
        <v/>
      </c>
      <c r="AU2049" s="20" t="str">
        <f t="shared" si="291"/>
        <v/>
      </c>
      <c r="AV2049" s="42">
        <f t="shared" si="292"/>
        <v>1</v>
      </c>
      <c r="AW2049" s="89">
        <f t="shared" si="293"/>
        <v>0</v>
      </c>
      <c r="AX2049" s="168"/>
      <c r="AY2049" s="60"/>
      <c r="AZ2049" s="61"/>
      <c r="BB2049" s="61" t="str">
        <f>IF(Settings!I2045&lt;&gt;"",Settings!I2045,"")</f>
        <v/>
      </c>
    </row>
    <row r="2050" spans="2:54" x14ac:dyDescent="0.2">
      <c r="B2050" s="13"/>
      <c r="C2050" s="12"/>
      <c r="D2050" s="12"/>
      <c r="E2050" s="12"/>
      <c r="F2050" s="12"/>
      <c r="G2050" s="12"/>
      <c r="H2050" s="12"/>
      <c r="I2050" s="15"/>
      <c r="J2050" s="31"/>
      <c r="K2050" s="180"/>
      <c r="L2050" s="40"/>
      <c r="M2050" s="14"/>
      <c r="N2050" s="16"/>
      <c r="O2050" s="49"/>
      <c r="P2050" s="64"/>
      <c r="Q2050" s="18"/>
      <c r="R2050" s="181">
        <f t="shared" si="285"/>
        <v>0</v>
      </c>
      <c r="S2050" s="181">
        <f t="shared" si="286"/>
        <v>0</v>
      </c>
      <c r="T2050" s="181">
        <f t="shared" si="287"/>
        <v>0</v>
      </c>
      <c r="AQ2050" s="1">
        <f>COUNT(L$11:L2050)</f>
        <v>37</v>
      </c>
      <c r="AR2050" s="43">
        <f t="shared" si="288"/>
        <v>40933</v>
      </c>
      <c r="AS2050" s="44">
        <f t="shared" si="289"/>
        <v>89.120000000000019</v>
      </c>
      <c r="AT2050" s="10" t="str">
        <f t="shared" si="290"/>
        <v/>
      </c>
      <c r="AU2050" s="20" t="str">
        <f t="shared" si="291"/>
        <v/>
      </c>
      <c r="AV2050" s="42">
        <f t="shared" si="292"/>
        <v>1</v>
      </c>
      <c r="AW2050" s="89">
        <f t="shared" si="293"/>
        <v>0</v>
      </c>
      <c r="AX2050" s="168"/>
      <c r="AY2050" s="60"/>
      <c r="AZ2050" s="61"/>
      <c r="BB2050" s="61" t="str">
        <f>IF(Settings!I2046&lt;&gt;"",Settings!I2046,"")</f>
        <v/>
      </c>
    </row>
    <row r="2051" spans="2:54" x14ac:dyDescent="0.2">
      <c r="B2051" s="13"/>
      <c r="C2051" s="12"/>
      <c r="D2051" s="12"/>
      <c r="E2051" s="12"/>
      <c r="F2051" s="12"/>
      <c r="G2051" s="12"/>
      <c r="H2051" s="12"/>
      <c r="I2051" s="15"/>
      <c r="J2051" s="31"/>
      <c r="K2051" s="180"/>
      <c r="L2051" s="40"/>
      <c r="M2051" s="14"/>
      <c r="N2051" s="16"/>
      <c r="O2051" s="49"/>
      <c r="P2051" s="64"/>
      <c r="Q2051" s="18"/>
      <c r="R2051" s="181">
        <f t="shared" si="285"/>
        <v>0</v>
      </c>
      <c r="S2051" s="181">
        <f t="shared" si="286"/>
        <v>0</v>
      </c>
      <c r="T2051" s="181">
        <f t="shared" si="287"/>
        <v>0</v>
      </c>
      <c r="AQ2051" s="1">
        <f>COUNT(L$11:L2051)</f>
        <v>37</v>
      </c>
      <c r="AR2051" s="43">
        <f t="shared" si="288"/>
        <v>40933</v>
      </c>
      <c r="AS2051" s="44">
        <f t="shared" si="289"/>
        <v>89.120000000000019</v>
      </c>
      <c r="AT2051" s="10" t="str">
        <f t="shared" si="290"/>
        <v/>
      </c>
      <c r="AU2051" s="20" t="str">
        <f t="shared" si="291"/>
        <v/>
      </c>
      <c r="AV2051" s="42">
        <f t="shared" si="292"/>
        <v>1</v>
      </c>
      <c r="AW2051" s="89">
        <f t="shared" si="293"/>
        <v>0</v>
      </c>
      <c r="AX2051" s="168"/>
      <c r="AY2051" s="60"/>
      <c r="AZ2051" s="61"/>
      <c r="BB2051" s="61" t="str">
        <f>IF(Settings!I2047&lt;&gt;"",Settings!I2047,"")</f>
        <v/>
      </c>
    </row>
    <row r="2052" spans="2:54" x14ac:dyDescent="0.2">
      <c r="B2052" s="13"/>
      <c r="C2052" s="12"/>
      <c r="D2052" s="12"/>
      <c r="E2052" s="12"/>
      <c r="F2052" s="12"/>
      <c r="G2052" s="12"/>
      <c r="H2052" s="12"/>
      <c r="I2052" s="15"/>
      <c r="J2052" s="31"/>
      <c r="K2052" s="180"/>
      <c r="L2052" s="40"/>
      <c r="M2052" s="14"/>
      <c r="N2052" s="16"/>
      <c r="O2052" s="49"/>
      <c r="P2052" s="64"/>
      <c r="Q2052" s="18"/>
      <c r="R2052" s="181">
        <f t="shared" si="285"/>
        <v>0</v>
      </c>
      <c r="S2052" s="181">
        <f t="shared" si="286"/>
        <v>0</v>
      </c>
      <c r="T2052" s="181">
        <f t="shared" si="287"/>
        <v>0</v>
      </c>
      <c r="AQ2052" s="1">
        <f>COUNT(L$11:L2052)</f>
        <v>37</v>
      </c>
      <c r="AR2052" s="43">
        <f t="shared" si="288"/>
        <v>40933</v>
      </c>
      <c r="AS2052" s="44">
        <f t="shared" si="289"/>
        <v>89.120000000000019</v>
      </c>
      <c r="AT2052" s="10" t="str">
        <f t="shared" si="290"/>
        <v/>
      </c>
      <c r="AU2052" s="20" t="str">
        <f t="shared" si="291"/>
        <v/>
      </c>
      <c r="AV2052" s="42">
        <f t="shared" si="292"/>
        <v>1</v>
      </c>
      <c r="AW2052" s="89">
        <f t="shared" si="293"/>
        <v>0</v>
      </c>
      <c r="AX2052" s="168"/>
      <c r="AY2052" s="60"/>
      <c r="AZ2052" s="61"/>
      <c r="BB2052" s="61" t="str">
        <f>IF(Settings!I2048&lt;&gt;"",Settings!I2048,"")</f>
        <v/>
      </c>
    </row>
    <row r="2053" spans="2:54" x14ac:dyDescent="0.2">
      <c r="B2053" s="13"/>
      <c r="C2053" s="12"/>
      <c r="D2053" s="12"/>
      <c r="E2053" s="12"/>
      <c r="F2053" s="12"/>
      <c r="G2053" s="12"/>
      <c r="H2053" s="12"/>
      <c r="I2053" s="15"/>
      <c r="J2053" s="31"/>
      <c r="K2053" s="180"/>
      <c r="L2053" s="40"/>
      <c r="M2053" s="14"/>
      <c r="N2053" s="16"/>
      <c r="O2053" s="49"/>
      <c r="P2053" s="64"/>
      <c r="Q2053" s="18"/>
      <c r="R2053" s="181">
        <f t="shared" si="285"/>
        <v>0</v>
      </c>
      <c r="S2053" s="181">
        <f t="shared" si="286"/>
        <v>0</v>
      </c>
      <c r="T2053" s="181">
        <f t="shared" si="287"/>
        <v>0</v>
      </c>
      <c r="AQ2053" s="1">
        <f>COUNT(L$11:L2053)</f>
        <v>37</v>
      </c>
      <c r="AR2053" s="43">
        <f t="shared" si="288"/>
        <v>40933</v>
      </c>
      <c r="AS2053" s="44">
        <f t="shared" si="289"/>
        <v>89.120000000000019</v>
      </c>
      <c r="AT2053" s="10" t="str">
        <f t="shared" si="290"/>
        <v/>
      </c>
      <c r="AU2053" s="20" t="str">
        <f t="shared" si="291"/>
        <v/>
      </c>
      <c r="AV2053" s="42">
        <f t="shared" si="292"/>
        <v>1</v>
      </c>
      <c r="AW2053" s="89">
        <f t="shared" si="293"/>
        <v>0</v>
      </c>
      <c r="AX2053" s="168"/>
      <c r="AY2053" s="60"/>
      <c r="AZ2053" s="61"/>
      <c r="BB2053" s="61" t="str">
        <f>IF(Settings!I2049&lt;&gt;"",Settings!I2049,"")</f>
        <v/>
      </c>
    </row>
    <row r="2054" spans="2:54" x14ac:dyDescent="0.2">
      <c r="B2054" s="13"/>
      <c r="C2054" s="12"/>
      <c r="D2054" s="12"/>
      <c r="E2054" s="12"/>
      <c r="F2054" s="12"/>
      <c r="G2054" s="12"/>
      <c r="H2054" s="12"/>
      <c r="I2054" s="15"/>
      <c r="J2054" s="31"/>
      <c r="K2054" s="180"/>
      <c r="L2054" s="40"/>
      <c r="M2054" s="14"/>
      <c r="N2054" s="16"/>
      <c r="O2054" s="49"/>
      <c r="P2054" s="64"/>
      <c r="Q2054" s="18"/>
      <c r="R2054" s="181">
        <f t="shared" si="285"/>
        <v>0</v>
      </c>
      <c r="S2054" s="181">
        <f t="shared" si="286"/>
        <v>0</v>
      </c>
      <c r="T2054" s="181">
        <f t="shared" si="287"/>
        <v>0</v>
      </c>
      <c r="AQ2054" s="1">
        <f>COUNT(L$11:L2054)</f>
        <v>37</v>
      </c>
      <c r="AR2054" s="43">
        <f t="shared" si="288"/>
        <v>40933</v>
      </c>
      <c r="AS2054" s="44">
        <f t="shared" si="289"/>
        <v>89.120000000000019</v>
      </c>
      <c r="AT2054" s="10" t="str">
        <f t="shared" si="290"/>
        <v/>
      </c>
      <c r="AU2054" s="20" t="str">
        <f t="shared" si="291"/>
        <v/>
      </c>
      <c r="AV2054" s="42">
        <f t="shared" si="292"/>
        <v>1</v>
      </c>
      <c r="AW2054" s="89">
        <f t="shared" si="293"/>
        <v>0</v>
      </c>
      <c r="AX2054" s="168"/>
      <c r="AY2054" s="60"/>
      <c r="AZ2054" s="61"/>
      <c r="BB2054" s="61" t="str">
        <f>IF(Settings!I2050&lt;&gt;"",Settings!I2050,"")</f>
        <v/>
      </c>
    </row>
    <row r="2055" spans="2:54" x14ac:dyDescent="0.2">
      <c r="B2055" s="13"/>
      <c r="C2055" s="12"/>
      <c r="D2055" s="12"/>
      <c r="E2055" s="12"/>
      <c r="F2055" s="12"/>
      <c r="G2055" s="12"/>
      <c r="H2055" s="12"/>
      <c r="I2055" s="15"/>
      <c r="J2055" s="31"/>
      <c r="K2055" s="180"/>
      <c r="L2055" s="40"/>
      <c r="M2055" s="14"/>
      <c r="N2055" s="16"/>
      <c r="O2055" s="49"/>
      <c r="P2055" s="64"/>
      <c r="Q2055" s="18"/>
      <c r="R2055" s="181">
        <f t="shared" si="285"/>
        <v>0</v>
      </c>
      <c r="S2055" s="181">
        <f t="shared" si="286"/>
        <v>0</v>
      </c>
      <c r="T2055" s="181">
        <f t="shared" si="287"/>
        <v>0</v>
      </c>
      <c r="AQ2055" s="1">
        <f>COUNT(L$11:L2055)</f>
        <v>37</v>
      </c>
      <c r="AR2055" s="43">
        <f t="shared" si="288"/>
        <v>40933</v>
      </c>
      <c r="AS2055" s="44">
        <f t="shared" si="289"/>
        <v>89.120000000000019</v>
      </c>
      <c r="AT2055" s="10" t="str">
        <f t="shared" si="290"/>
        <v/>
      </c>
      <c r="AU2055" s="20" t="str">
        <f t="shared" si="291"/>
        <v/>
      </c>
      <c r="AV2055" s="42">
        <f t="shared" si="292"/>
        <v>1</v>
      </c>
      <c r="AW2055" s="89">
        <f t="shared" si="293"/>
        <v>0</v>
      </c>
      <c r="AX2055" s="168"/>
      <c r="AY2055" s="60"/>
      <c r="AZ2055" s="61"/>
      <c r="BB2055" s="61" t="str">
        <f>IF(Settings!I2051&lt;&gt;"",Settings!I2051,"")</f>
        <v/>
      </c>
    </row>
    <row r="2056" spans="2:54" x14ac:dyDescent="0.2">
      <c r="B2056" s="13"/>
      <c r="C2056" s="12"/>
      <c r="D2056" s="12"/>
      <c r="E2056" s="12"/>
      <c r="F2056" s="12"/>
      <c r="G2056" s="12"/>
      <c r="H2056" s="12"/>
      <c r="I2056" s="15"/>
      <c r="J2056" s="31"/>
      <c r="K2056" s="180"/>
      <c r="L2056" s="40"/>
      <c r="M2056" s="14"/>
      <c r="N2056" s="16"/>
      <c r="O2056" s="49"/>
      <c r="P2056" s="64"/>
      <c r="Q2056" s="18"/>
      <c r="R2056" s="181">
        <f t="shared" si="285"/>
        <v>0</v>
      </c>
      <c r="S2056" s="181">
        <f t="shared" si="286"/>
        <v>0</v>
      </c>
      <c r="T2056" s="181">
        <f t="shared" si="287"/>
        <v>0</v>
      </c>
      <c r="AQ2056" s="1">
        <f>COUNT(L$11:L2056)</f>
        <v>37</v>
      </c>
      <c r="AR2056" s="43">
        <f t="shared" si="288"/>
        <v>40933</v>
      </c>
      <c r="AS2056" s="44">
        <f t="shared" si="289"/>
        <v>89.120000000000019</v>
      </c>
      <c r="AT2056" s="10" t="str">
        <f t="shared" si="290"/>
        <v/>
      </c>
      <c r="AU2056" s="20" t="str">
        <f t="shared" si="291"/>
        <v/>
      </c>
      <c r="AV2056" s="42">
        <f t="shared" si="292"/>
        <v>1</v>
      </c>
      <c r="AW2056" s="89">
        <f t="shared" si="293"/>
        <v>0</v>
      </c>
      <c r="AX2056" s="168"/>
      <c r="AY2056" s="60"/>
      <c r="AZ2056" s="61"/>
      <c r="BB2056" s="61" t="str">
        <f>IF(Settings!I2052&lt;&gt;"",Settings!I2052,"")</f>
        <v/>
      </c>
    </row>
    <row r="2057" spans="2:54" x14ac:dyDescent="0.2">
      <c r="B2057" s="13"/>
      <c r="C2057" s="12"/>
      <c r="D2057" s="12"/>
      <c r="E2057" s="12"/>
      <c r="F2057" s="12"/>
      <c r="G2057" s="12"/>
      <c r="H2057" s="12"/>
      <c r="I2057" s="15"/>
      <c r="J2057" s="31"/>
      <c r="K2057" s="180"/>
      <c r="L2057" s="40"/>
      <c r="M2057" s="14"/>
      <c r="N2057" s="16"/>
      <c r="O2057" s="49"/>
      <c r="P2057" s="64"/>
      <c r="Q2057" s="18"/>
      <c r="R2057" s="181">
        <f t="shared" si="285"/>
        <v>0</v>
      </c>
      <c r="S2057" s="181">
        <f t="shared" si="286"/>
        <v>0</v>
      </c>
      <c r="T2057" s="181">
        <f t="shared" si="287"/>
        <v>0</v>
      </c>
      <c r="AQ2057" s="1">
        <f>COUNT(L$11:L2057)</f>
        <v>37</v>
      </c>
      <c r="AR2057" s="43">
        <f t="shared" si="288"/>
        <v>40933</v>
      </c>
      <c r="AS2057" s="44">
        <f t="shared" si="289"/>
        <v>89.120000000000019</v>
      </c>
      <c r="AT2057" s="10" t="str">
        <f t="shared" si="290"/>
        <v/>
      </c>
      <c r="AU2057" s="20" t="str">
        <f t="shared" si="291"/>
        <v/>
      </c>
      <c r="AV2057" s="42">
        <f t="shared" si="292"/>
        <v>1</v>
      </c>
      <c r="AW2057" s="89">
        <f t="shared" si="293"/>
        <v>0</v>
      </c>
      <c r="AX2057" s="168"/>
      <c r="AY2057" s="60"/>
      <c r="AZ2057" s="61"/>
      <c r="BB2057" s="61" t="str">
        <f>IF(Settings!I2053&lt;&gt;"",Settings!I2053,"")</f>
        <v/>
      </c>
    </row>
    <row r="2058" spans="2:54" x14ac:dyDescent="0.2">
      <c r="B2058" s="13"/>
      <c r="C2058" s="12"/>
      <c r="D2058" s="12"/>
      <c r="E2058" s="12"/>
      <c r="F2058" s="12"/>
      <c r="G2058" s="12"/>
      <c r="H2058" s="12"/>
      <c r="I2058" s="15"/>
      <c r="J2058" s="31"/>
      <c r="K2058" s="180"/>
      <c r="L2058" s="40"/>
      <c r="M2058" s="14"/>
      <c r="N2058" s="16"/>
      <c r="O2058" s="49"/>
      <c r="P2058" s="64"/>
      <c r="Q2058" s="18"/>
      <c r="R2058" s="181">
        <f t="shared" si="285"/>
        <v>0</v>
      </c>
      <c r="S2058" s="181">
        <f t="shared" si="286"/>
        <v>0</v>
      </c>
      <c r="T2058" s="181">
        <f t="shared" si="287"/>
        <v>0</v>
      </c>
      <c r="AQ2058" s="1">
        <f>COUNT(L$11:L2058)</f>
        <v>37</v>
      </c>
      <c r="AR2058" s="43">
        <f t="shared" si="288"/>
        <v>40933</v>
      </c>
      <c r="AS2058" s="44">
        <f t="shared" si="289"/>
        <v>89.120000000000019</v>
      </c>
      <c r="AT2058" s="10" t="str">
        <f t="shared" si="290"/>
        <v/>
      </c>
      <c r="AU2058" s="20" t="str">
        <f t="shared" si="291"/>
        <v/>
      </c>
      <c r="AV2058" s="42">
        <f t="shared" si="292"/>
        <v>1</v>
      </c>
      <c r="AW2058" s="89">
        <f t="shared" si="293"/>
        <v>0</v>
      </c>
      <c r="AX2058" s="168"/>
      <c r="AY2058" s="60"/>
      <c r="AZ2058" s="61"/>
      <c r="BB2058" s="61" t="str">
        <f>IF(Settings!I2054&lt;&gt;"",Settings!I2054,"")</f>
        <v/>
      </c>
    </row>
    <row r="2059" spans="2:54" x14ac:dyDescent="0.2">
      <c r="B2059" s="13"/>
      <c r="C2059" s="12"/>
      <c r="D2059" s="12"/>
      <c r="E2059" s="12"/>
      <c r="F2059" s="12"/>
      <c r="G2059" s="12"/>
      <c r="H2059" s="12"/>
      <c r="I2059" s="15"/>
      <c r="J2059" s="31"/>
      <c r="K2059" s="180"/>
      <c r="L2059" s="40"/>
      <c r="M2059" s="14"/>
      <c r="N2059" s="16"/>
      <c r="O2059" s="49"/>
      <c r="P2059" s="64"/>
      <c r="Q2059" s="18"/>
      <c r="R2059" s="181">
        <f t="shared" si="285"/>
        <v>0</v>
      </c>
      <c r="S2059" s="181">
        <f t="shared" si="286"/>
        <v>0</v>
      </c>
      <c r="T2059" s="181">
        <f t="shared" si="287"/>
        <v>0</v>
      </c>
      <c r="AQ2059" s="1">
        <f>COUNT(L$11:L2059)</f>
        <v>37</v>
      </c>
      <c r="AR2059" s="43">
        <f t="shared" si="288"/>
        <v>40933</v>
      </c>
      <c r="AS2059" s="44">
        <f t="shared" si="289"/>
        <v>89.120000000000019</v>
      </c>
      <c r="AT2059" s="10" t="str">
        <f t="shared" si="290"/>
        <v/>
      </c>
      <c r="AU2059" s="20" t="str">
        <f t="shared" si="291"/>
        <v/>
      </c>
      <c r="AV2059" s="42">
        <f t="shared" si="292"/>
        <v>1</v>
      </c>
      <c r="AW2059" s="89">
        <f t="shared" si="293"/>
        <v>0</v>
      </c>
      <c r="AX2059" s="168"/>
      <c r="AY2059" s="60"/>
      <c r="AZ2059" s="61"/>
      <c r="BB2059" s="61" t="str">
        <f>IF(Settings!I2055&lt;&gt;"",Settings!I2055,"")</f>
        <v/>
      </c>
    </row>
    <row r="2060" spans="2:54" x14ac:dyDescent="0.2">
      <c r="B2060" s="13"/>
      <c r="C2060" s="12"/>
      <c r="D2060" s="12"/>
      <c r="E2060" s="12"/>
      <c r="F2060" s="12"/>
      <c r="G2060" s="12"/>
      <c r="H2060" s="12"/>
      <c r="I2060" s="15"/>
      <c r="J2060" s="31"/>
      <c r="K2060" s="180"/>
      <c r="L2060" s="40"/>
      <c r="M2060" s="14"/>
      <c r="N2060" s="16"/>
      <c r="O2060" s="49"/>
      <c r="P2060" s="64"/>
      <c r="Q2060" s="18"/>
      <c r="R2060" s="181">
        <f t="shared" ref="R2060:R2123" si="294">ROUND(IF(M2060&lt;&gt;"Y",IF(P2060&lt;&gt;"Y",K2060,K2060*(AV2060-1)),0),ROUNDING)</f>
        <v>0</v>
      </c>
      <c r="S2060" s="181">
        <f t="shared" ref="S2060:S2123" si="295">ROUND(IF(O2060&gt;0,IF(M2060="Y",AW2060*(1-O2060),IF(AW2060&gt;R2060,R2060 + (AW2060 - R2060)*(1-O2060),AW2060)),AW2060),ROUNDING)</f>
        <v>0</v>
      </c>
      <c r="T2060" s="181">
        <f t="shared" ref="T2060:T2123" si="296">ROUND(IF(N2060="P",0,IF(OR(M2060="N",M2060=""),S2060-R2060,S2060)),ROUNDING)</f>
        <v>0</v>
      </c>
      <c r="AQ2060" s="1">
        <f>COUNT(L$11:L2060)</f>
        <v>37</v>
      </c>
      <c r="AR2060" s="43">
        <f t="shared" si="288"/>
        <v>40933</v>
      </c>
      <c r="AS2060" s="44">
        <f t="shared" si="289"/>
        <v>89.120000000000019</v>
      </c>
      <c r="AT2060" s="10" t="str">
        <f t="shared" si="290"/>
        <v/>
      </c>
      <c r="AU2060" s="20" t="str">
        <f t="shared" si="291"/>
        <v/>
      </c>
      <c r="AV2060" s="42">
        <f t="shared" si="292"/>
        <v>1</v>
      </c>
      <c r="AW2060" s="89">
        <f t="shared" si="293"/>
        <v>0</v>
      </c>
      <c r="AX2060" s="168"/>
      <c r="AY2060" s="60"/>
      <c r="AZ2060" s="61"/>
      <c r="BB2060" s="61" t="str">
        <f>IF(Settings!I2056&lt;&gt;"",Settings!I2056,"")</f>
        <v/>
      </c>
    </row>
    <row r="2061" spans="2:54" x14ac:dyDescent="0.2">
      <c r="B2061" s="13"/>
      <c r="C2061" s="12"/>
      <c r="D2061" s="12"/>
      <c r="E2061" s="12"/>
      <c r="F2061" s="12"/>
      <c r="G2061" s="12"/>
      <c r="H2061" s="12"/>
      <c r="I2061" s="15"/>
      <c r="J2061" s="31"/>
      <c r="K2061" s="180"/>
      <c r="L2061" s="40"/>
      <c r="M2061" s="14"/>
      <c r="N2061" s="16"/>
      <c r="O2061" s="49"/>
      <c r="P2061" s="64"/>
      <c r="Q2061" s="18"/>
      <c r="R2061" s="181">
        <f t="shared" si="294"/>
        <v>0</v>
      </c>
      <c r="S2061" s="181">
        <f t="shared" si="295"/>
        <v>0</v>
      </c>
      <c r="T2061" s="181">
        <f t="shared" si="296"/>
        <v>0</v>
      </c>
      <c r="AQ2061" s="1">
        <f>COUNT(L$11:L2061)</f>
        <v>37</v>
      </c>
      <c r="AR2061" s="43">
        <f t="shared" ref="AR2061:AR2124" si="297">IF(B2061&gt;2,B2061,AR2060)</f>
        <v>40933</v>
      </c>
      <c r="AS2061" s="44">
        <f t="shared" ref="AS2061:AS2124" si="298">AS2060+T2061</f>
        <v>89.120000000000019</v>
      </c>
      <c r="AT2061" s="10" t="str">
        <f t="shared" ref="AT2061:AT2124" si="299">IF(N2061="P",IF(P2061&lt;&gt;"Y",IF(M2061&lt;&gt;"Y",K2061*AV2061,K2061*AV2061-K2061),IF(M2061&lt;&gt;"Y",K2061 + K2061*(AV2061-1),K2061)),"")</f>
        <v/>
      </c>
      <c r="AU2061" s="20" t="str">
        <f t="shared" ref="AU2061:AU2124" si="300">IF(M2061="Y",IF(P2061="Y",K2061*(AV2061-1),K2061),"")</f>
        <v/>
      </c>
      <c r="AV2061" s="42">
        <f t="shared" ref="AV2061:AV2124" si="301">IF(L2061&lt;&gt;"",IF(ODDS_TYPE=1,L2061,IF(ODDS_TYPE=2,IF(L2061&gt;0,1+L2061/100,IF(L2061&lt;0,1-100/L2061,1)),IF(ODDS_TYPE=3,1+L2061,IF(ODDS_TYPE=4,1+L2061,IF(ODDS_TYPE=5,IF(L2061&gt;0,1+L2061,1-1/L2061),IF(ODDS_TYPE=6,IF(L2061&gt;=0,L2061+1,1-1/L2061),1)))))),1)</f>
        <v>1</v>
      </c>
      <c r="AW2061" s="89">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68"/>
      <c r="AY2061" s="60"/>
      <c r="AZ2061" s="61"/>
      <c r="BB2061" s="61" t="str">
        <f>IF(Settings!I2057&lt;&gt;"",Settings!I2057,"")</f>
        <v/>
      </c>
    </row>
    <row r="2062" spans="2:54" x14ac:dyDescent="0.2">
      <c r="B2062" s="13"/>
      <c r="C2062" s="12"/>
      <c r="D2062" s="12"/>
      <c r="E2062" s="12"/>
      <c r="F2062" s="12"/>
      <c r="G2062" s="12"/>
      <c r="H2062" s="12"/>
      <c r="I2062" s="15"/>
      <c r="J2062" s="31"/>
      <c r="K2062" s="180"/>
      <c r="L2062" s="40"/>
      <c r="M2062" s="14"/>
      <c r="N2062" s="16"/>
      <c r="O2062" s="49"/>
      <c r="P2062" s="64"/>
      <c r="Q2062" s="18"/>
      <c r="R2062" s="181">
        <f t="shared" si="294"/>
        <v>0</v>
      </c>
      <c r="S2062" s="181">
        <f t="shared" si="295"/>
        <v>0</v>
      </c>
      <c r="T2062" s="181">
        <f t="shared" si="296"/>
        <v>0</v>
      </c>
      <c r="AQ2062" s="1">
        <f>COUNT(L$11:L2062)</f>
        <v>37</v>
      </c>
      <c r="AR2062" s="43">
        <f t="shared" si="297"/>
        <v>40933</v>
      </c>
      <c r="AS2062" s="44">
        <f t="shared" si="298"/>
        <v>89.120000000000019</v>
      </c>
      <c r="AT2062" s="10" t="str">
        <f t="shared" si="299"/>
        <v/>
      </c>
      <c r="AU2062" s="20" t="str">
        <f t="shared" si="300"/>
        <v/>
      </c>
      <c r="AV2062" s="42">
        <f t="shared" si="301"/>
        <v>1</v>
      </c>
      <c r="AW2062" s="89">
        <f t="shared" si="302"/>
        <v>0</v>
      </c>
      <c r="AX2062" s="168"/>
      <c r="AY2062" s="60"/>
      <c r="AZ2062" s="61"/>
      <c r="BB2062" s="61" t="str">
        <f>IF(Settings!I2058&lt;&gt;"",Settings!I2058,"")</f>
        <v/>
      </c>
    </row>
    <row r="2063" spans="2:54" x14ac:dyDescent="0.2">
      <c r="B2063" s="13"/>
      <c r="C2063" s="12"/>
      <c r="D2063" s="12"/>
      <c r="E2063" s="12"/>
      <c r="F2063" s="12"/>
      <c r="G2063" s="12"/>
      <c r="H2063" s="12"/>
      <c r="I2063" s="15"/>
      <c r="J2063" s="31"/>
      <c r="K2063" s="180"/>
      <c r="L2063" s="40"/>
      <c r="M2063" s="14"/>
      <c r="N2063" s="16"/>
      <c r="O2063" s="49"/>
      <c r="P2063" s="64"/>
      <c r="Q2063" s="18"/>
      <c r="R2063" s="181">
        <f t="shared" si="294"/>
        <v>0</v>
      </c>
      <c r="S2063" s="181">
        <f t="shared" si="295"/>
        <v>0</v>
      </c>
      <c r="T2063" s="181">
        <f t="shared" si="296"/>
        <v>0</v>
      </c>
      <c r="AQ2063" s="1">
        <f>COUNT(L$11:L2063)</f>
        <v>37</v>
      </c>
      <c r="AR2063" s="43">
        <f t="shared" si="297"/>
        <v>40933</v>
      </c>
      <c r="AS2063" s="44">
        <f t="shared" si="298"/>
        <v>89.120000000000019</v>
      </c>
      <c r="AT2063" s="10" t="str">
        <f t="shared" si="299"/>
        <v/>
      </c>
      <c r="AU2063" s="20" t="str">
        <f t="shared" si="300"/>
        <v/>
      </c>
      <c r="AV2063" s="42">
        <f t="shared" si="301"/>
        <v>1</v>
      </c>
      <c r="AW2063" s="89">
        <f t="shared" si="302"/>
        <v>0</v>
      </c>
      <c r="AX2063" s="168"/>
      <c r="AY2063" s="60"/>
      <c r="AZ2063" s="61"/>
      <c r="BB2063" s="61" t="str">
        <f>IF(Settings!I2059&lt;&gt;"",Settings!I2059,"")</f>
        <v/>
      </c>
    </row>
    <row r="2064" spans="2:54" x14ac:dyDescent="0.2">
      <c r="B2064" s="13"/>
      <c r="C2064" s="12"/>
      <c r="D2064" s="12"/>
      <c r="E2064" s="12"/>
      <c r="F2064" s="12"/>
      <c r="G2064" s="12"/>
      <c r="H2064" s="12"/>
      <c r="I2064" s="15"/>
      <c r="J2064" s="31"/>
      <c r="K2064" s="180"/>
      <c r="L2064" s="40"/>
      <c r="M2064" s="14"/>
      <c r="N2064" s="16"/>
      <c r="O2064" s="49"/>
      <c r="P2064" s="64"/>
      <c r="Q2064" s="18"/>
      <c r="R2064" s="181">
        <f t="shared" si="294"/>
        <v>0</v>
      </c>
      <c r="S2064" s="181">
        <f t="shared" si="295"/>
        <v>0</v>
      </c>
      <c r="T2064" s="181">
        <f t="shared" si="296"/>
        <v>0</v>
      </c>
      <c r="AQ2064" s="1">
        <f>COUNT(L$11:L2064)</f>
        <v>37</v>
      </c>
      <c r="AR2064" s="43">
        <f t="shared" si="297"/>
        <v>40933</v>
      </c>
      <c r="AS2064" s="44">
        <f t="shared" si="298"/>
        <v>89.120000000000019</v>
      </c>
      <c r="AT2064" s="10" t="str">
        <f t="shared" si="299"/>
        <v/>
      </c>
      <c r="AU2064" s="20" t="str">
        <f t="shared" si="300"/>
        <v/>
      </c>
      <c r="AV2064" s="42">
        <f t="shared" si="301"/>
        <v>1</v>
      </c>
      <c r="AW2064" s="89">
        <f t="shared" si="302"/>
        <v>0</v>
      </c>
      <c r="AX2064" s="168"/>
      <c r="AY2064" s="60"/>
      <c r="AZ2064" s="61"/>
      <c r="BB2064" s="61" t="str">
        <f>IF(Settings!I2060&lt;&gt;"",Settings!I2060,"")</f>
        <v/>
      </c>
    </row>
    <row r="2065" spans="2:54" x14ac:dyDescent="0.2">
      <c r="B2065" s="13"/>
      <c r="C2065" s="12"/>
      <c r="D2065" s="12"/>
      <c r="E2065" s="12"/>
      <c r="F2065" s="12"/>
      <c r="G2065" s="12"/>
      <c r="H2065" s="12"/>
      <c r="I2065" s="15"/>
      <c r="J2065" s="31"/>
      <c r="K2065" s="180"/>
      <c r="L2065" s="40"/>
      <c r="M2065" s="14"/>
      <c r="N2065" s="16"/>
      <c r="O2065" s="49"/>
      <c r="P2065" s="64"/>
      <c r="Q2065" s="18"/>
      <c r="R2065" s="181">
        <f t="shared" si="294"/>
        <v>0</v>
      </c>
      <c r="S2065" s="181">
        <f t="shared" si="295"/>
        <v>0</v>
      </c>
      <c r="T2065" s="181">
        <f t="shared" si="296"/>
        <v>0</v>
      </c>
      <c r="AQ2065" s="1">
        <f>COUNT(L$11:L2065)</f>
        <v>37</v>
      </c>
      <c r="AR2065" s="43">
        <f t="shared" si="297"/>
        <v>40933</v>
      </c>
      <c r="AS2065" s="44">
        <f t="shared" si="298"/>
        <v>89.120000000000019</v>
      </c>
      <c r="AT2065" s="10" t="str">
        <f t="shared" si="299"/>
        <v/>
      </c>
      <c r="AU2065" s="20" t="str">
        <f t="shared" si="300"/>
        <v/>
      </c>
      <c r="AV2065" s="42">
        <f t="shared" si="301"/>
        <v>1</v>
      </c>
      <c r="AW2065" s="89">
        <f t="shared" si="302"/>
        <v>0</v>
      </c>
      <c r="AX2065" s="168"/>
      <c r="AY2065" s="60"/>
      <c r="AZ2065" s="61"/>
      <c r="BB2065" s="61" t="str">
        <f>IF(Settings!I2061&lt;&gt;"",Settings!I2061,"")</f>
        <v/>
      </c>
    </row>
    <row r="2066" spans="2:54" x14ac:dyDescent="0.2">
      <c r="B2066" s="13"/>
      <c r="C2066" s="12"/>
      <c r="D2066" s="12"/>
      <c r="E2066" s="12"/>
      <c r="F2066" s="12"/>
      <c r="G2066" s="12"/>
      <c r="H2066" s="12"/>
      <c r="I2066" s="15"/>
      <c r="J2066" s="31"/>
      <c r="K2066" s="180"/>
      <c r="L2066" s="40"/>
      <c r="M2066" s="14"/>
      <c r="N2066" s="16"/>
      <c r="O2066" s="49"/>
      <c r="P2066" s="64"/>
      <c r="Q2066" s="18"/>
      <c r="R2066" s="181">
        <f t="shared" si="294"/>
        <v>0</v>
      </c>
      <c r="S2066" s="181">
        <f t="shared" si="295"/>
        <v>0</v>
      </c>
      <c r="T2066" s="181">
        <f t="shared" si="296"/>
        <v>0</v>
      </c>
      <c r="AQ2066" s="1">
        <f>COUNT(L$11:L2066)</f>
        <v>37</v>
      </c>
      <c r="AR2066" s="43">
        <f t="shared" si="297"/>
        <v>40933</v>
      </c>
      <c r="AS2066" s="44">
        <f t="shared" si="298"/>
        <v>89.120000000000019</v>
      </c>
      <c r="AT2066" s="10" t="str">
        <f t="shared" si="299"/>
        <v/>
      </c>
      <c r="AU2066" s="20" t="str">
        <f t="shared" si="300"/>
        <v/>
      </c>
      <c r="AV2066" s="42">
        <f t="shared" si="301"/>
        <v>1</v>
      </c>
      <c r="AW2066" s="89">
        <f t="shared" si="302"/>
        <v>0</v>
      </c>
      <c r="AX2066" s="168"/>
      <c r="AY2066" s="60"/>
      <c r="AZ2066" s="61"/>
      <c r="BB2066" s="61" t="str">
        <f>IF(Settings!I2062&lt;&gt;"",Settings!I2062,"")</f>
        <v/>
      </c>
    </row>
    <row r="2067" spans="2:54" x14ac:dyDescent="0.2">
      <c r="B2067" s="13"/>
      <c r="C2067" s="12"/>
      <c r="D2067" s="12"/>
      <c r="E2067" s="12"/>
      <c r="F2067" s="12"/>
      <c r="G2067" s="12"/>
      <c r="H2067" s="12"/>
      <c r="I2067" s="15"/>
      <c r="J2067" s="31"/>
      <c r="K2067" s="180"/>
      <c r="L2067" s="40"/>
      <c r="M2067" s="14"/>
      <c r="N2067" s="16"/>
      <c r="O2067" s="49"/>
      <c r="P2067" s="64"/>
      <c r="Q2067" s="18"/>
      <c r="R2067" s="181">
        <f t="shared" si="294"/>
        <v>0</v>
      </c>
      <c r="S2067" s="181">
        <f t="shared" si="295"/>
        <v>0</v>
      </c>
      <c r="T2067" s="181">
        <f t="shared" si="296"/>
        <v>0</v>
      </c>
      <c r="AQ2067" s="1">
        <f>COUNT(L$11:L2067)</f>
        <v>37</v>
      </c>
      <c r="AR2067" s="43">
        <f t="shared" si="297"/>
        <v>40933</v>
      </c>
      <c r="AS2067" s="44">
        <f t="shared" si="298"/>
        <v>89.120000000000019</v>
      </c>
      <c r="AT2067" s="10" t="str">
        <f t="shared" si="299"/>
        <v/>
      </c>
      <c r="AU2067" s="20" t="str">
        <f t="shared" si="300"/>
        <v/>
      </c>
      <c r="AV2067" s="42">
        <f t="shared" si="301"/>
        <v>1</v>
      </c>
      <c r="AW2067" s="89">
        <f t="shared" si="302"/>
        <v>0</v>
      </c>
      <c r="AX2067" s="168"/>
      <c r="AY2067" s="60"/>
      <c r="AZ2067" s="61"/>
      <c r="BB2067" s="61" t="str">
        <f>IF(Settings!I2063&lt;&gt;"",Settings!I2063,"")</f>
        <v/>
      </c>
    </row>
    <row r="2068" spans="2:54" x14ac:dyDescent="0.2">
      <c r="B2068" s="13"/>
      <c r="C2068" s="12"/>
      <c r="D2068" s="12"/>
      <c r="E2068" s="12"/>
      <c r="F2068" s="12"/>
      <c r="G2068" s="12"/>
      <c r="H2068" s="12"/>
      <c r="I2068" s="15"/>
      <c r="J2068" s="31"/>
      <c r="K2068" s="180"/>
      <c r="L2068" s="40"/>
      <c r="M2068" s="14"/>
      <c r="N2068" s="16"/>
      <c r="O2068" s="49"/>
      <c r="P2068" s="64"/>
      <c r="Q2068" s="18"/>
      <c r="R2068" s="181">
        <f t="shared" si="294"/>
        <v>0</v>
      </c>
      <c r="S2068" s="181">
        <f t="shared" si="295"/>
        <v>0</v>
      </c>
      <c r="T2068" s="181">
        <f t="shared" si="296"/>
        <v>0</v>
      </c>
      <c r="AQ2068" s="1">
        <f>COUNT(L$11:L2068)</f>
        <v>37</v>
      </c>
      <c r="AR2068" s="43">
        <f t="shared" si="297"/>
        <v>40933</v>
      </c>
      <c r="AS2068" s="44">
        <f t="shared" si="298"/>
        <v>89.120000000000019</v>
      </c>
      <c r="AT2068" s="10" t="str">
        <f t="shared" si="299"/>
        <v/>
      </c>
      <c r="AU2068" s="20" t="str">
        <f t="shared" si="300"/>
        <v/>
      </c>
      <c r="AV2068" s="42">
        <f t="shared" si="301"/>
        <v>1</v>
      </c>
      <c r="AW2068" s="89">
        <f t="shared" si="302"/>
        <v>0</v>
      </c>
      <c r="AX2068" s="168"/>
      <c r="AY2068" s="60"/>
      <c r="AZ2068" s="61"/>
      <c r="BB2068" s="61" t="str">
        <f>IF(Settings!I2064&lt;&gt;"",Settings!I2064,"")</f>
        <v/>
      </c>
    </row>
    <row r="2069" spans="2:54" x14ac:dyDescent="0.2">
      <c r="B2069" s="13"/>
      <c r="C2069" s="12"/>
      <c r="D2069" s="12"/>
      <c r="E2069" s="12"/>
      <c r="F2069" s="12"/>
      <c r="G2069" s="12"/>
      <c r="H2069" s="12"/>
      <c r="I2069" s="15"/>
      <c r="J2069" s="31"/>
      <c r="K2069" s="180"/>
      <c r="L2069" s="40"/>
      <c r="M2069" s="14"/>
      <c r="N2069" s="16"/>
      <c r="O2069" s="49"/>
      <c r="P2069" s="64"/>
      <c r="Q2069" s="18"/>
      <c r="R2069" s="181">
        <f t="shared" si="294"/>
        <v>0</v>
      </c>
      <c r="S2069" s="181">
        <f t="shared" si="295"/>
        <v>0</v>
      </c>
      <c r="T2069" s="181">
        <f t="shared" si="296"/>
        <v>0</v>
      </c>
      <c r="AQ2069" s="1">
        <f>COUNT(L$11:L2069)</f>
        <v>37</v>
      </c>
      <c r="AR2069" s="43">
        <f t="shared" si="297"/>
        <v>40933</v>
      </c>
      <c r="AS2069" s="44">
        <f t="shared" si="298"/>
        <v>89.120000000000019</v>
      </c>
      <c r="AT2069" s="10" t="str">
        <f t="shared" si="299"/>
        <v/>
      </c>
      <c r="AU2069" s="20" t="str">
        <f t="shared" si="300"/>
        <v/>
      </c>
      <c r="AV2069" s="42">
        <f t="shared" si="301"/>
        <v>1</v>
      </c>
      <c r="AW2069" s="89">
        <f t="shared" si="302"/>
        <v>0</v>
      </c>
      <c r="AX2069" s="168"/>
      <c r="AY2069" s="60"/>
      <c r="AZ2069" s="61"/>
      <c r="BB2069" s="61" t="str">
        <f>IF(Settings!I2065&lt;&gt;"",Settings!I2065,"")</f>
        <v/>
      </c>
    </row>
    <row r="2070" spans="2:54" x14ac:dyDescent="0.2">
      <c r="B2070" s="13"/>
      <c r="C2070" s="12"/>
      <c r="D2070" s="12"/>
      <c r="E2070" s="12"/>
      <c r="F2070" s="12"/>
      <c r="G2070" s="12"/>
      <c r="H2070" s="12"/>
      <c r="I2070" s="15"/>
      <c r="J2070" s="31"/>
      <c r="K2070" s="180"/>
      <c r="L2070" s="40"/>
      <c r="M2070" s="14"/>
      <c r="N2070" s="16"/>
      <c r="O2070" s="49"/>
      <c r="P2070" s="64"/>
      <c r="Q2070" s="18"/>
      <c r="R2070" s="181">
        <f t="shared" si="294"/>
        <v>0</v>
      </c>
      <c r="S2070" s="181">
        <f t="shared" si="295"/>
        <v>0</v>
      </c>
      <c r="T2070" s="181">
        <f t="shared" si="296"/>
        <v>0</v>
      </c>
      <c r="AQ2070" s="1">
        <f>COUNT(L$11:L2070)</f>
        <v>37</v>
      </c>
      <c r="AR2070" s="43">
        <f t="shared" si="297"/>
        <v>40933</v>
      </c>
      <c r="AS2070" s="44">
        <f t="shared" si="298"/>
        <v>89.120000000000019</v>
      </c>
      <c r="AT2070" s="10" t="str">
        <f t="shared" si="299"/>
        <v/>
      </c>
      <c r="AU2070" s="20" t="str">
        <f t="shared" si="300"/>
        <v/>
      </c>
      <c r="AV2070" s="42">
        <f t="shared" si="301"/>
        <v>1</v>
      </c>
      <c r="AW2070" s="89">
        <f t="shared" si="302"/>
        <v>0</v>
      </c>
      <c r="AX2070" s="168"/>
      <c r="AY2070" s="60"/>
      <c r="AZ2070" s="61"/>
      <c r="BB2070" s="61" t="str">
        <f>IF(Settings!I2066&lt;&gt;"",Settings!I2066,"")</f>
        <v/>
      </c>
    </row>
    <row r="2071" spans="2:54" x14ac:dyDescent="0.2">
      <c r="B2071" s="13"/>
      <c r="C2071" s="12"/>
      <c r="D2071" s="12"/>
      <c r="E2071" s="12"/>
      <c r="F2071" s="12"/>
      <c r="G2071" s="12"/>
      <c r="H2071" s="12"/>
      <c r="I2071" s="15"/>
      <c r="J2071" s="31"/>
      <c r="K2071" s="180"/>
      <c r="L2071" s="40"/>
      <c r="M2071" s="14"/>
      <c r="N2071" s="16"/>
      <c r="O2071" s="49"/>
      <c r="P2071" s="64"/>
      <c r="Q2071" s="18"/>
      <c r="R2071" s="181">
        <f t="shared" si="294"/>
        <v>0</v>
      </c>
      <c r="S2071" s="181">
        <f t="shared" si="295"/>
        <v>0</v>
      </c>
      <c r="T2071" s="181">
        <f t="shared" si="296"/>
        <v>0</v>
      </c>
      <c r="AQ2071" s="1">
        <f>COUNT(L$11:L2071)</f>
        <v>37</v>
      </c>
      <c r="AR2071" s="43">
        <f t="shared" si="297"/>
        <v>40933</v>
      </c>
      <c r="AS2071" s="44">
        <f t="shared" si="298"/>
        <v>89.120000000000019</v>
      </c>
      <c r="AT2071" s="10" t="str">
        <f t="shared" si="299"/>
        <v/>
      </c>
      <c r="AU2071" s="20" t="str">
        <f t="shared" si="300"/>
        <v/>
      </c>
      <c r="AV2071" s="42">
        <f t="shared" si="301"/>
        <v>1</v>
      </c>
      <c r="AW2071" s="89">
        <f t="shared" si="302"/>
        <v>0</v>
      </c>
      <c r="AX2071" s="168"/>
      <c r="AY2071" s="60"/>
      <c r="AZ2071" s="61"/>
      <c r="BB2071" s="61" t="str">
        <f>IF(Settings!I2067&lt;&gt;"",Settings!I2067,"")</f>
        <v/>
      </c>
    </row>
    <row r="2072" spans="2:54" x14ac:dyDescent="0.2">
      <c r="B2072" s="13"/>
      <c r="C2072" s="12"/>
      <c r="D2072" s="12"/>
      <c r="E2072" s="12"/>
      <c r="F2072" s="12"/>
      <c r="G2072" s="12"/>
      <c r="H2072" s="12"/>
      <c r="I2072" s="15"/>
      <c r="J2072" s="31"/>
      <c r="K2072" s="180"/>
      <c r="L2072" s="40"/>
      <c r="M2072" s="14"/>
      <c r="N2072" s="16"/>
      <c r="O2072" s="49"/>
      <c r="P2072" s="64"/>
      <c r="Q2072" s="18"/>
      <c r="R2072" s="181">
        <f t="shared" si="294"/>
        <v>0</v>
      </c>
      <c r="S2072" s="181">
        <f t="shared" si="295"/>
        <v>0</v>
      </c>
      <c r="T2072" s="181">
        <f t="shared" si="296"/>
        <v>0</v>
      </c>
      <c r="AQ2072" s="1">
        <f>COUNT(L$11:L2072)</f>
        <v>37</v>
      </c>
      <c r="AR2072" s="43">
        <f t="shared" si="297"/>
        <v>40933</v>
      </c>
      <c r="AS2072" s="44">
        <f t="shared" si="298"/>
        <v>89.120000000000019</v>
      </c>
      <c r="AT2072" s="10" t="str">
        <f t="shared" si="299"/>
        <v/>
      </c>
      <c r="AU2072" s="20" t="str">
        <f t="shared" si="300"/>
        <v/>
      </c>
      <c r="AV2072" s="42">
        <f t="shared" si="301"/>
        <v>1</v>
      </c>
      <c r="AW2072" s="89">
        <f t="shared" si="302"/>
        <v>0</v>
      </c>
      <c r="AX2072" s="168"/>
      <c r="AY2072" s="60"/>
      <c r="AZ2072" s="61"/>
      <c r="BB2072" s="61" t="str">
        <f>IF(Settings!I2068&lt;&gt;"",Settings!I2068,"")</f>
        <v/>
      </c>
    </row>
    <row r="2073" spans="2:54" x14ac:dyDescent="0.2">
      <c r="B2073" s="13"/>
      <c r="C2073" s="12"/>
      <c r="D2073" s="12"/>
      <c r="E2073" s="12"/>
      <c r="F2073" s="12"/>
      <c r="G2073" s="12"/>
      <c r="H2073" s="12"/>
      <c r="I2073" s="15"/>
      <c r="J2073" s="31"/>
      <c r="K2073" s="180"/>
      <c r="L2073" s="40"/>
      <c r="M2073" s="14"/>
      <c r="N2073" s="16"/>
      <c r="O2073" s="49"/>
      <c r="P2073" s="64"/>
      <c r="Q2073" s="18"/>
      <c r="R2073" s="181">
        <f t="shared" si="294"/>
        <v>0</v>
      </c>
      <c r="S2073" s="181">
        <f t="shared" si="295"/>
        <v>0</v>
      </c>
      <c r="T2073" s="181">
        <f t="shared" si="296"/>
        <v>0</v>
      </c>
      <c r="AQ2073" s="1">
        <f>COUNT(L$11:L2073)</f>
        <v>37</v>
      </c>
      <c r="AR2073" s="43">
        <f t="shared" si="297"/>
        <v>40933</v>
      </c>
      <c r="AS2073" s="44">
        <f t="shared" si="298"/>
        <v>89.120000000000019</v>
      </c>
      <c r="AT2073" s="10" t="str">
        <f t="shared" si="299"/>
        <v/>
      </c>
      <c r="AU2073" s="20" t="str">
        <f t="shared" si="300"/>
        <v/>
      </c>
      <c r="AV2073" s="42">
        <f t="shared" si="301"/>
        <v>1</v>
      </c>
      <c r="AW2073" s="89">
        <f t="shared" si="302"/>
        <v>0</v>
      </c>
      <c r="AX2073" s="168"/>
      <c r="AY2073" s="60"/>
      <c r="AZ2073" s="61"/>
      <c r="BB2073" s="61" t="str">
        <f>IF(Settings!I2069&lt;&gt;"",Settings!I2069,"")</f>
        <v/>
      </c>
    </row>
    <row r="2074" spans="2:54" x14ac:dyDescent="0.2">
      <c r="B2074" s="13"/>
      <c r="C2074" s="12"/>
      <c r="D2074" s="12"/>
      <c r="E2074" s="12"/>
      <c r="F2074" s="12"/>
      <c r="G2074" s="12"/>
      <c r="H2074" s="12"/>
      <c r="I2074" s="15"/>
      <c r="J2074" s="31"/>
      <c r="K2074" s="180"/>
      <c r="L2074" s="40"/>
      <c r="M2074" s="14"/>
      <c r="N2074" s="16"/>
      <c r="O2074" s="49"/>
      <c r="P2074" s="64"/>
      <c r="Q2074" s="18"/>
      <c r="R2074" s="181">
        <f t="shared" si="294"/>
        <v>0</v>
      </c>
      <c r="S2074" s="181">
        <f t="shared" si="295"/>
        <v>0</v>
      </c>
      <c r="T2074" s="181">
        <f t="shared" si="296"/>
        <v>0</v>
      </c>
      <c r="AQ2074" s="1">
        <f>COUNT(L$11:L2074)</f>
        <v>37</v>
      </c>
      <c r="AR2074" s="43">
        <f t="shared" si="297"/>
        <v>40933</v>
      </c>
      <c r="AS2074" s="44">
        <f t="shared" si="298"/>
        <v>89.120000000000019</v>
      </c>
      <c r="AT2074" s="10" t="str">
        <f t="shared" si="299"/>
        <v/>
      </c>
      <c r="AU2074" s="20" t="str">
        <f t="shared" si="300"/>
        <v/>
      </c>
      <c r="AV2074" s="42">
        <f t="shared" si="301"/>
        <v>1</v>
      </c>
      <c r="AW2074" s="89">
        <f t="shared" si="302"/>
        <v>0</v>
      </c>
      <c r="AX2074" s="168"/>
      <c r="AY2074" s="60"/>
      <c r="AZ2074" s="61"/>
      <c r="BB2074" s="61" t="str">
        <f>IF(Settings!I2070&lt;&gt;"",Settings!I2070,"")</f>
        <v/>
      </c>
    </row>
    <row r="2075" spans="2:54" x14ac:dyDescent="0.2">
      <c r="B2075" s="13"/>
      <c r="C2075" s="12"/>
      <c r="D2075" s="12"/>
      <c r="E2075" s="12"/>
      <c r="F2075" s="12"/>
      <c r="G2075" s="12"/>
      <c r="H2075" s="12"/>
      <c r="I2075" s="15"/>
      <c r="J2075" s="31"/>
      <c r="K2075" s="180"/>
      <c r="L2075" s="40"/>
      <c r="M2075" s="14"/>
      <c r="N2075" s="16"/>
      <c r="O2075" s="49"/>
      <c r="P2075" s="64"/>
      <c r="Q2075" s="18"/>
      <c r="R2075" s="181">
        <f t="shared" si="294"/>
        <v>0</v>
      </c>
      <c r="S2075" s="181">
        <f t="shared" si="295"/>
        <v>0</v>
      </c>
      <c r="T2075" s="181">
        <f t="shared" si="296"/>
        <v>0</v>
      </c>
      <c r="AQ2075" s="1">
        <f>COUNT(L$11:L2075)</f>
        <v>37</v>
      </c>
      <c r="AR2075" s="43">
        <f t="shared" si="297"/>
        <v>40933</v>
      </c>
      <c r="AS2075" s="44">
        <f t="shared" si="298"/>
        <v>89.120000000000019</v>
      </c>
      <c r="AT2075" s="10" t="str">
        <f t="shared" si="299"/>
        <v/>
      </c>
      <c r="AU2075" s="20" t="str">
        <f t="shared" si="300"/>
        <v/>
      </c>
      <c r="AV2075" s="42">
        <f t="shared" si="301"/>
        <v>1</v>
      </c>
      <c r="AW2075" s="89">
        <f t="shared" si="302"/>
        <v>0</v>
      </c>
      <c r="AX2075" s="168"/>
      <c r="AY2075" s="60"/>
      <c r="AZ2075" s="61"/>
      <c r="BB2075" s="61" t="str">
        <f>IF(Settings!I2071&lt;&gt;"",Settings!I2071,"")</f>
        <v/>
      </c>
    </row>
    <row r="2076" spans="2:54" x14ac:dyDescent="0.2">
      <c r="B2076" s="13"/>
      <c r="C2076" s="12"/>
      <c r="D2076" s="12"/>
      <c r="E2076" s="12"/>
      <c r="F2076" s="12"/>
      <c r="G2076" s="12"/>
      <c r="H2076" s="12"/>
      <c r="I2076" s="15"/>
      <c r="J2076" s="31"/>
      <c r="K2076" s="180"/>
      <c r="L2076" s="40"/>
      <c r="M2076" s="14"/>
      <c r="N2076" s="16"/>
      <c r="O2076" s="49"/>
      <c r="P2076" s="64"/>
      <c r="Q2076" s="18"/>
      <c r="R2076" s="181">
        <f t="shared" si="294"/>
        <v>0</v>
      </c>
      <c r="S2076" s="181">
        <f t="shared" si="295"/>
        <v>0</v>
      </c>
      <c r="T2076" s="181">
        <f t="shared" si="296"/>
        <v>0</v>
      </c>
      <c r="AQ2076" s="1">
        <f>COUNT(L$11:L2076)</f>
        <v>37</v>
      </c>
      <c r="AR2076" s="43">
        <f t="shared" si="297"/>
        <v>40933</v>
      </c>
      <c r="AS2076" s="44">
        <f t="shared" si="298"/>
        <v>89.120000000000019</v>
      </c>
      <c r="AT2076" s="10" t="str">
        <f t="shared" si="299"/>
        <v/>
      </c>
      <c r="AU2076" s="20" t="str">
        <f t="shared" si="300"/>
        <v/>
      </c>
      <c r="AV2076" s="42">
        <f t="shared" si="301"/>
        <v>1</v>
      </c>
      <c r="AW2076" s="89">
        <f t="shared" si="302"/>
        <v>0</v>
      </c>
      <c r="AX2076" s="168"/>
      <c r="AY2076" s="60"/>
      <c r="AZ2076" s="61"/>
      <c r="BB2076" s="61" t="str">
        <f>IF(Settings!I2072&lt;&gt;"",Settings!I2072,"")</f>
        <v/>
      </c>
    </row>
    <row r="2077" spans="2:54" x14ac:dyDescent="0.2">
      <c r="B2077" s="13"/>
      <c r="C2077" s="12"/>
      <c r="D2077" s="12"/>
      <c r="E2077" s="12"/>
      <c r="F2077" s="12"/>
      <c r="G2077" s="12"/>
      <c r="H2077" s="12"/>
      <c r="I2077" s="15"/>
      <c r="J2077" s="31"/>
      <c r="K2077" s="180"/>
      <c r="L2077" s="40"/>
      <c r="M2077" s="14"/>
      <c r="N2077" s="16"/>
      <c r="O2077" s="49"/>
      <c r="P2077" s="64"/>
      <c r="Q2077" s="18"/>
      <c r="R2077" s="181">
        <f t="shared" si="294"/>
        <v>0</v>
      </c>
      <c r="S2077" s="181">
        <f t="shared" si="295"/>
        <v>0</v>
      </c>
      <c r="T2077" s="181">
        <f t="shared" si="296"/>
        <v>0</v>
      </c>
      <c r="AQ2077" s="1">
        <f>COUNT(L$11:L2077)</f>
        <v>37</v>
      </c>
      <c r="AR2077" s="43">
        <f t="shared" si="297"/>
        <v>40933</v>
      </c>
      <c r="AS2077" s="44">
        <f t="shared" si="298"/>
        <v>89.120000000000019</v>
      </c>
      <c r="AT2077" s="10" t="str">
        <f t="shared" si="299"/>
        <v/>
      </c>
      <c r="AU2077" s="20" t="str">
        <f t="shared" si="300"/>
        <v/>
      </c>
      <c r="AV2077" s="42">
        <f t="shared" si="301"/>
        <v>1</v>
      </c>
      <c r="AW2077" s="89">
        <f t="shared" si="302"/>
        <v>0</v>
      </c>
      <c r="AX2077" s="168"/>
      <c r="AY2077" s="60"/>
      <c r="AZ2077" s="61"/>
      <c r="BB2077" s="61" t="str">
        <f>IF(Settings!I2073&lt;&gt;"",Settings!I2073,"")</f>
        <v/>
      </c>
    </row>
    <row r="2078" spans="2:54" x14ac:dyDescent="0.2">
      <c r="B2078" s="13"/>
      <c r="C2078" s="12"/>
      <c r="D2078" s="12"/>
      <c r="E2078" s="12"/>
      <c r="F2078" s="12"/>
      <c r="G2078" s="12"/>
      <c r="H2078" s="12"/>
      <c r="I2078" s="15"/>
      <c r="J2078" s="31"/>
      <c r="K2078" s="180"/>
      <c r="L2078" s="40"/>
      <c r="M2078" s="14"/>
      <c r="N2078" s="16"/>
      <c r="O2078" s="49"/>
      <c r="P2078" s="64"/>
      <c r="Q2078" s="18"/>
      <c r="R2078" s="181">
        <f t="shared" si="294"/>
        <v>0</v>
      </c>
      <c r="S2078" s="181">
        <f t="shared" si="295"/>
        <v>0</v>
      </c>
      <c r="T2078" s="181">
        <f t="shared" si="296"/>
        <v>0</v>
      </c>
      <c r="AQ2078" s="1">
        <f>COUNT(L$11:L2078)</f>
        <v>37</v>
      </c>
      <c r="AR2078" s="43">
        <f t="shared" si="297"/>
        <v>40933</v>
      </c>
      <c r="AS2078" s="44">
        <f t="shared" si="298"/>
        <v>89.120000000000019</v>
      </c>
      <c r="AT2078" s="10" t="str">
        <f t="shared" si="299"/>
        <v/>
      </c>
      <c r="AU2078" s="20" t="str">
        <f t="shared" si="300"/>
        <v/>
      </c>
      <c r="AV2078" s="42">
        <f t="shared" si="301"/>
        <v>1</v>
      </c>
      <c r="AW2078" s="89">
        <f t="shared" si="302"/>
        <v>0</v>
      </c>
      <c r="AX2078" s="168"/>
      <c r="AY2078" s="60"/>
      <c r="AZ2078" s="61"/>
      <c r="BB2078" s="61" t="str">
        <f>IF(Settings!I2074&lt;&gt;"",Settings!I2074,"")</f>
        <v/>
      </c>
    </row>
    <row r="2079" spans="2:54" x14ac:dyDescent="0.2">
      <c r="B2079" s="13"/>
      <c r="C2079" s="12"/>
      <c r="D2079" s="12"/>
      <c r="E2079" s="12"/>
      <c r="F2079" s="12"/>
      <c r="G2079" s="12"/>
      <c r="H2079" s="12"/>
      <c r="I2079" s="15"/>
      <c r="J2079" s="31"/>
      <c r="K2079" s="180"/>
      <c r="L2079" s="40"/>
      <c r="M2079" s="14"/>
      <c r="N2079" s="16"/>
      <c r="O2079" s="49"/>
      <c r="P2079" s="64"/>
      <c r="Q2079" s="18"/>
      <c r="R2079" s="181">
        <f t="shared" si="294"/>
        <v>0</v>
      </c>
      <c r="S2079" s="181">
        <f t="shared" si="295"/>
        <v>0</v>
      </c>
      <c r="T2079" s="181">
        <f t="shared" si="296"/>
        <v>0</v>
      </c>
      <c r="AQ2079" s="1">
        <f>COUNT(L$11:L2079)</f>
        <v>37</v>
      </c>
      <c r="AR2079" s="43">
        <f t="shared" si="297"/>
        <v>40933</v>
      </c>
      <c r="AS2079" s="44">
        <f t="shared" si="298"/>
        <v>89.120000000000019</v>
      </c>
      <c r="AT2079" s="10" t="str">
        <f t="shared" si="299"/>
        <v/>
      </c>
      <c r="AU2079" s="20" t="str">
        <f t="shared" si="300"/>
        <v/>
      </c>
      <c r="AV2079" s="42">
        <f t="shared" si="301"/>
        <v>1</v>
      </c>
      <c r="AW2079" s="89">
        <f t="shared" si="302"/>
        <v>0</v>
      </c>
      <c r="AX2079" s="168"/>
      <c r="AY2079" s="60"/>
      <c r="AZ2079" s="61"/>
      <c r="BB2079" s="61" t="str">
        <f>IF(Settings!I2075&lt;&gt;"",Settings!I2075,"")</f>
        <v/>
      </c>
    </row>
    <row r="2080" spans="2:54" x14ac:dyDescent="0.2">
      <c r="B2080" s="13"/>
      <c r="C2080" s="12"/>
      <c r="D2080" s="12"/>
      <c r="E2080" s="12"/>
      <c r="F2080" s="12"/>
      <c r="G2080" s="12"/>
      <c r="H2080" s="12"/>
      <c r="I2080" s="15"/>
      <c r="J2080" s="31"/>
      <c r="K2080" s="180"/>
      <c r="L2080" s="40"/>
      <c r="M2080" s="14"/>
      <c r="N2080" s="16"/>
      <c r="O2080" s="49"/>
      <c r="P2080" s="64"/>
      <c r="Q2080" s="18"/>
      <c r="R2080" s="181">
        <f t="shared" si="294"/>
        <v>0</v>
      </c>
      <c r="S2080" s="181">
        <f t="shared" si="295"/>
        <v>0</v>
      </c>
      <c r="T2080" s="181">
        <f t="shared" si="296"/>
        <v>0</v>
      </c>
      <c r="AQ2080" s="1">
        <f>COUNT(L$11:L2080)</f>
        <v>37</v>
      </c>
      <c r="AR2080" s="43">
        <f t="shared" si="297"/>
        <v>40933</v>
      </c>
      <c r="AS2080" s="44">
        <f t="shared" si="298"/>
        <v>89.120000000000019</v>
      </c>
      <c r="AT2080" s="10" t="str">
        <f t="shared" si="299"/>
        <v/>
      </c>
      <c r="AU2080" s="20" t="str">
        <f t="shared" si="300"/>
        <v/>
      </c>
      <c r="AV2080" s="42">
        <f t="shared" si="301"/>
        <v>1</v>
      </c>
      <c r="AW2080" s="89">
        <f t="shared" si="302"/>
        <v>0</v>
      </c>
      <c r="AX2080" s="168"/>
      <c r="AY2080" s="60"/>
      <c r="AZ2080" s="61"/>
      <c r="BB2080" s="61" t="str">
        <f>IF(Settings!I2076&lt;&gt;"",Settings!I2076,"")</f>
        <v/>
      </c>
    </row>
    <row r="2081" spans="2:54" x14ac:dyDescent="0.2">
      <c r="B2081" s="13"/>
      <c r="C2081" s="12"/>
      <c r="D2081" s="12"/>
      <c r="E2081" s="12"/>
      <c r="F2081" s="12"/>
      <c r="G2081" s="12"/>
      <c r="H2081" s="12"/>
      <c r="I2081" s="15"/>
      <c r="J2081" s="31"/>
      <c r="K2081" s="180"/>
      <c r="L2081" s="40"/>
      <c r="M2081" s="14"/>
      <c r="N2081" s="16"/>
      <c r="O2081" s="49"/>
      <c r="P2081" s="64"/>
      <c r="Q2081" s="18"/>
      <c r="R2081" s="181">
        <f t="shared" si="294"/>
        <v>0</v>
      </c>
      <c r="S2081" s="181">
        <f t="shared" si="295"/>
        <v>0</v>
      </c>
      <c r="T2081" s="181">
        <f t="shared" si="296"/>
        <v>0</v>
      </c>
      <c r="AQ2081" s="1">
        <f>COUNT(L$11:L2081)</f>
        <v>37</v>
      </c>
      <c r="AR2081" s="43">
        <f t="shared" si="297"/>
        <v>40933</v>
      </c>
      <c r="AS2081" s="44">
        <f t="shared" si="298"/>
        <v>89.120000000000019</v>
      </c>
      <c r="AT2081" s="10" t="str">
        <f t="shared" si="299"/>
        <v/>
      </c>
      <c r="AU2081" s="20" t="str">
        <f t="shared" si="300"/>
        <v/>
      </c>
      <c r="AV2081" s="42">
        <f t="shared" si="301"/>
        <v>1</v>
      </c>
      <c r="AW2081" s="89">
        <f t="shared" si="302"/>
        <v>0</v>
      </c>
      <c r="AX2081" s="168"/>
      <c r="AY2081" s="60"/>
      <c r="AZ2081" s="61"/>
      <c r="BB2081" s="61" t="str">
        <f>IF(Settings!I2077&lt;&gt;"",Settings!I2077,"")</f>
        <v/>
      </c>
    </row>
    <row r="2082" spans="2:54" x14ac:dyDescent="0.2">
      <c r="B2082" s="13"/>
      <c r="C2082" s="12"/>
      <c r="D2082" s="12"/>
      <c r="E2082" s="12"/>
      <c r="F2082" s="12"/>
      <c r="G2082" s="12"/>
      <c r="H2082" s="12"/>
      <c r="I2082" s="15"/>
      <c r="J2082" s="31"/>
      <c r="K2082" s="180"/>
      <c r="L2082" s="40"/>
      <c r="M2082" s="14"/>
      <c r="N2082" s="16"/>
      <c r="O2082" s="49"/>
      <c r="P2082" s="64"/>
      <c r="Q2082" s="18"/>
      <c r="R2082" s="181">
        <f t="shared" si="294"/>
        <v>0</v>
      </c>
      <c r="S2082" s="181">
        <f t="shared" si="295"/>
        <v>0</v>
      </c>
      <c r="T2082" s="181">
        <f t="shared" si="296"/>
        <v>0</v>
      </c>
      <c r="AQ2082" s="1">
        <f>COUNT(L$11:L2082)</f>
        <v>37</v>
      </c>
      <c r="AR2082" s="43">
        <f t="shared" si="297"/>
        <v>40933</v>
      </c>
      <c r="AS2082" s="44">
        <f t="shared" si="298"/>
        <v>89.120000000000019</v>
      </c>
      <c r="AT2082" s="10" t="str">
        <f t="shared" si="299"/>
        <v/>
      </c>
      <c r="AU2082" s="20" t="str">
        <f t="shared" si="300"/>
        <v/>
      </c>
      <c r="AV2082" s="42">
        <f t="shared" si="301"/>
        <v>1</v>
      </c>
      <c r="AW2082" s="89">
        <f t="shared" si="302"/>
        <v>0</v>
      </c>
      <c r="AX2082" s="168"/>
      <c r="AY2082" s="60"/>
      <c r="AZ2082" s="61"/>
      <c r="BB2082" s="61" t="str">
        <f>IF(Settings!I2078&lt;&gt;"",Settings!I2078,"")</f>
        <v/>
      </c>
    </row>
    <row r="2083" spans="2:54" x14ac:dyDescent="0.2">
      <c r="B2083" s="13"/>
      <c r="C2083" s="12"/>
      <c r="D2083" s="12"/>
      <c r="E2083" s="12"/>
      <c r="F2083" s="12"/>
      <c r="G2083" s="12"/>
      <c r="H2083" s="12"/>
      <c r="I2083" s="15"/>
      <c r="J2083" s="31"/>
      <c r="K2083" s="180"/>
      <c r="L2083" s="40"/>
      <c r="M2083" s="14"/>
      <c r="N2083" s="16"/>
      <c r="O2083" s="49"/>
      <c r="P2083" s="64"/>
      <c r="Q2083" s="18"/>
      <c r="R2083" s="181">
        <f t="shared" si="294"/>
        <v>0</v>
      </c>
      <c r="S2083" s="181">
        <f t="shared" si="295"/>
        <v>0</v>
      </c>
      <c r="T2083" s="181">
        <f t="shared" si="296"/>
        <v>0</v>
      </c>
      <c r="AQ2083" s="1">
        <f>COUNT(L$11:L2083)</f>
        <v>37</v>
      </c>
      <c r="AR2083" s="43">
        <f t="shared" si="297"/>
        <v>40933</v>
      </c>
      <c r="AS2083" s="44">
        <f t="shared" si="298"/>
        <v>89.120000000000019</v>
      </c>
      <c r="AT2083" s="10" t="str">
        <f t="shared" si="299"/>
        <v/>
      </c>
      <c r="AU2083" s="20" t="str">
        <f t="shared" si="300"/>
        <v/>
      </c>
      <c r="AV2083" s="42">
        <f t="shared" si="301"/>
        <v>1</v>
      </c>
      <c r="AW2083" s="89">
        <f t="shared" si="302"/>
        <v>0</v>
      </c>
      <c r="AX2083" s="168"/>
      <c r="AY2083" s="60"/>
      <c r="AZ2083" s="61"/>
      <c r="BB2083" s="61" t="str">
        <f>IF(Settings!I2079&lt;&gt;"",Settings!I2079,"")</f>
        <v/>
      </c>
    </row>
    <row r="2084" spans="2:54" x14ac:dyDescent="0.2">
      <c r="B2084" s="13"/>
      <c r="C2084" s="12"/>
      <c r="D2084" s="12"/>
      <c r="E2084" s="12"/>
      <c r="F2084" s="12"/>
      <c r="G2084" s="12"/>
      <c r="H2084" s="12"/>
      <c r="I2084" s="15"/>
      <c r="J2084" s="31"/>
      <c r="K2084" s="180"/>
      <c r="L2084" s="40"/>
      <c r="M2084" s="14"/>
      <c r="N2084" s="16"/>
      <c r="O2084" s="49"/>
      <c r="P2084" s="64"/>
      <c r="Q2084" s="18"/>
      <c r="R2084" s="181">
        <f t="shared" si="294"/>
        <v>0</v>
      </c>
      <c r="S2084" s="181">
        <f t="shared" si="295"/>
        <v>0</v>
      </c>
      <c r="T2084" s="181">
        <f t="shared" si="296"/>
        <v>0</v>
      </c>
      <c r="AQ2084" s="1">
        <f>COUNT(L$11:L2084)</f>
        <v>37</v>
      </c>
      <c r="AR2084" s="43">
        <f t="shared" si="297"/>
        <v>40933</v>
      </c>
      <c r="AS2084" s="44">
        <f t="shared" si="298"/>
        <v>89.120000000000019</v>
      </c>
      <c r="AT2084" s="10" t="str">
        <f t="shared" si="299"/>
        <v/>
      </c>
      <c r="AU2084" s="20" t="str">
        <f t="shared" si="300"/>
        <v/>
      </c>
      <c r="AV2084" s="42">
        <f t="shared" si="301"/>
        <v>1</v>
      </c>
      <c r="AW2084" s="89">
        <f t="shared" si="302"/>
        <v>0</v>
      </c>
      <c r="AX2084" s="168"/>
      <c r="AY2084" s="60"/>
      <c r="AZ2084" s="61"/>
      <c r="BB2084" s="61" t="str">
        <f>IF(Settings!I2080&lt;&gt;"",Settings!I2080,"")</f>
        <v/>
      </c>
    </row>
    <row r="2085" spans="2:54" x14ac:dyDescent="0.2">
      <c r="B2085" s="13"/>
      <c r="C2085" s="12"/>
      <c r="D2085" s="12"/>
      <c r="E2085" s="12"/>
      <c r="F2085" s="12"/>
      <c r="G2085" s="12"/>
      <c r="H2085" s="12"/>
      <c r="I2085" s="15"/>
      <c r="J2085" s="31"/>
      <c r="K2085" s="180"/>
      <c r="L2085" s="40"/>
      <c r="M2085" s="14"/>
      <c r="N2085" s="16"/>
      <c r="O2085" s="49"/>
      <c r="P2085" s="64"/>
      <c r="Q2085" s="18"/>
      <c r="R2085" s="181">
        <f t="shared" si="294"/>
        <v>0</v>
      </c>
      <c r="S2085" s="181">
        <f t="shared" si="295"/>
        <v>0</v>
      </c>
      <c r="T2085" s="181">
        <f t="shared" si="296"/>
        <v>0</v>
      </c>
      <c r="AQ2085" s="1">
        <f>COUNT(L$11:L2085)</f>
        <v>37</v>
      </c>
      <c r="AR2085" s="43">
        <f t="shared" si="297"/>
        <v>40933</v>
      </c>
      <c r="AS2085" s="44">
        <f t="shared" si="298"/>
        <v>89.120000000000019</v>
      </c>
      <c r="AT2085" s="10" t="str">
        <f t="shared" si="299"/>
        <v/>
      </c>
      <c r="AU2085" s="20" t="str">
        <f t="shared" si="300"/>
        <v/>
      </c>
      <c r="AV2085" s="42">
        <f t="shared" si="301"/>
        <v>1</v>
      </c>
      <c r="AW2085" s="89">
        <f t="shared" si="302"/>
        <v>0</v>
      </c>
      <c r="AX2085" s="168"/>
      <c r="AY2085" s="60"/>
      <c r="AZ2085" s="61"/>
      <c r="BB2085" s="61" t="str">
        <f>IF(Settings!I2081&lt;&gt;"",Settings!I2081,"")</f>
        <v/>
      </c>
    </row>
    <row r="2086" spans="2:54" x14ac:dyDescent="0.2">
      <c r="B2086" s="13"/>
      <c r="C2086" s="12"/>
      <c r="D2086" s="12"/>
      <c r="E2086" s="12"/>
      <c r="F2086" s="12"/>
      <c r="G2086" s="12"/>
      <c r="H2086" s="12"/>
      <c r="I2086" s="15"/>
      <c r="J2086" s="31"/>
      <c r="K2086" s="180"/>
      <c r="L2086" s="40"/>
      <c r="M2086" s="14"/>
      <c r="N2086" s="16"/>
      <c r="O2086" s="49"/>
      <c r="P2086" s="64"/>
      <c r="Q2086" s="18"/>
      <c r="R2086" s="181">
        <f t="shared" si="294"/>
        <v>0</v>
      </c>
      <c r="S2086" s="181">
        <f t="shared" si="295"/>
        <v>0</v>
      </c>
      <c r="T2086" s="181">
        <f t="shared" si="296"/>
        <v>0</v>
      </c>
      <c r="AQ2086" s="1">
        <f>COUNT(L$11:L2086)</f>
        <v>37</v>
      </c>
      <c r="AR2086" s="43">
        <f t="shared" si="297"/>
        <v>40933</v>
      </c>
      <c r="AS2086" s="44">
        <f t="shared" si="298"/>
        <v>89.120000000000019</v>
      </c>
      <c r="AT2086" s="10" t="str">
        <f t="shared" si="299"/>
        <v/>
      </c>
      <c r="AU2086" s="20" t="str">
        <f t="shared" si="300"/>
        <v/>
      </c>
      <c r="AV2086" s="42">
        <f t="shared" si="301"/>
        <v>1</v>
      </c>
      <c r="AW2086" s="89">
        <f t="shared" si="302"/>
        <v>0</v>
      </c>
      <c r="AX2086" s="168"/>
      <c r="AY2086" s="60"/>
      <c r="AZ2086" s="61"/>
      <c r="BB2086" s="61" t="str">
        <f>IF(Settings!I2082&lt;&gt;"",Settings!I2082,"")</f>
        <v/>
      </c>
    </row>
    <row r="2087" spans="2:54" x14ac:dyDescent="0.2">
      <c r="B2087" s="13"/>
      <c r="C2087" s="12"/>
      <c r="D2087" s="12"/>
      <c r="E2087" s="12"/>
      <c r="F2087" s="12"/>
      <c r="G2087" s="12"/>
      <c r="H2087" s="12"/>
      <c r="I2087" s="15"/>
      <c r="J2087" s="31"/>
      <c r="K2087" s="180"/>
      <c r="L2087" s="40"/>
      <c r="M2087" s="14"/>
      <c r="N2087" s="16"/>
      <c r="O2087" s="49"/>
      <c r="P2087" s="64"/>
      <c r="Q2087" s="18"/>
      <c r="R2087" s="181">
        <f t="shared" si="294"/>
        <v>0</v>
      </c>
      <c r="S2087" s="181">
        <f t="shared" si="295"/>
        <v>0</v>
      </c>
      <c r="T2087" s="181">
        <f t="shared" si="296"/>
        <v>0</v>
      </c>
      <c r="AQ2087" s="1">
        <f>COUNT(L$11:L2087)</f>
        <v>37</v>
      </c>
      <c r="AR2087" s="43">
        <f t="shared" si="297"/>
        <v>40933</v>
      </c>
      <c r="AS2087" s="44">
        <f t="shared" si="298"/>
        <v>89.120000000000019</v>
      </c>
      <c r="AT2087" s="10" t="str">
        <f t="shared" si="299"/>
        <v/>
      </c>
      <c r="AU2087" s="20" t="str">
        <f t="shared" si="300"/>
        <v/>
      </c>
      <c r="AV2087" s="42">
        <f t="shared" si="301"/>
        <v>1</v>
      </c>
      <c r="AW2087" s="89">
        <f t="shared" si="302"/>
        <v>0</v>
      </c>
      <c r="AX2087" s="168"/>
      <c r="AY2087" s="60"/>
      <c r="AZ2087" s="61"/>
      <c r="BB2087" s="61" t="str">
        <f>IF(Settings!I2083&lt;&gt;"",Settings!I2083,"")</f>
        <v/>
      </c>
    </row>
    <row r="2088" spans="2:54" x14ac:dyDescent="0.2">
      <c r="B2088" s="13"/>
      <c r="C2088" s="12"/>
      <c r="D2088" s="12"/>
      <c r="E2088" s="12"/>
      <c r="F2088" s="12"/>
      <c r="G2088" s="12"/>
      <c r="H2088" s="12"/>
      <c r="I2088" s="15"/>
      <c r="J2088" s="31"/>
      <c r="K2088" s="180"/>
      <c r="L2088" s="40"/>
      <c r="M2088" s="14"/>
      <c r="N2088" s="16"/>
      <c r="O2088" s="49"/>
      <c r="P2088" s="64"/>
      <c r="Q2088" s="18"/>
      <c r="R2088" s="181">
        <f t="shared" si="294"/>
        <v>0</v>
      </c>
      <c r="S2088" s="181">
        <f t="shared" si="295"/>
        <v>0</v>
      </c>
      <c r="T2088" s="181">
        <f t="shared" si="296"/>
        <v>0</v>
      </c>
      <c r="AQ2088" s="1">
        <f>COUNT(L$11:L2088)</f>
        <v>37</v>
      </c>
      <c r="AR2088" s="43">
        <f t="shared" si="297"/>
        <v>40933</v>
      </c>
      <c r="AS2088" s="44">
        <f t="shared" si="298"/>
        <v>89.120000000000019</v>
      </c>
      <c r="AT2088" s="10" t="str">
        <f t="shared" si="299"/>
        <v/>
      </c>
      <c r="AU2088" s="20" t="str">
        <f t="shared" si="300"/>
        <v/>
      </c>
      <c r="AV2088" s="42">
        <f t="shared" si="301"/>
        <v>1</v>
      </c>
      <c r="AW2088" s="89">
        <f t="shared" si="302"/>
        <v>0</v>
      </c>
      <c r="AX2088" s="168"/>
      <c r="AY2088" s="60"/>
      <c r="AZ2088" s="61"/>
      <c r="BB2088" s="61" t="str">
        <f>IF(Settings!I2084&lt;&gt;"",Settings!I2084,"")</f>
        <v/>
      </c>
    </row>
    <row r="2089" spans="2:54" x14ac:dyDescent="0.2">
      <c r="B2089" s="13"/>
      <c r="C2089" s="12"/>
      <c r="D2089" s="12"/>
      <c r="E2089" s="12"/>
      <c r="F2089" s="12"/>
      <c r="G2089" s="12"/>
      <c r="H2089" s="12"/>
      <c r="I2089" s="15"/>
      <c r="J2089" s="31"/>
      <c r="K2089" s="180"/>
      <c r="L2089" s="40"/>
      <c r="M2089" s="14"/>
      <c r="N2089" s="16"/>
      <c r="O2089" s="49"/>
      <c r="P2089" s="64"/>
      <c r="Q2089" s="18"/>
      <c r="R2089" s="181">
        <f t="shared" si="294"/>
        <v>0</v>
      </c>
      <c r="S2089" s="181">
        <f t="shared" si="295"/>
        <v>0</v>
      </c>
      <c r="T2089" s="181">
        <f t="shared" si="296"/>
        <v>0</v>
      </c>
      <c r="AQ2089" s="1">
        <f>COUNT(L$11:L2089)</f>
        <v>37</v>
      </c>
      <c r="AR2089" s="43">
        <f t="shared" si="297"/>
        <v>40933</v>
      </c>
      <c r="AS2089" s="44">
        <f t="shared" si="298"/>
        <v>89.120000000000019</v>
      </c>
      <c r="AT2089" s="10" t="str">
        <f t="shared" si="299"/>
        <v/>
      </c>
      <c r="AU2089" s="20" t="str">
        <f t="shared" si="300"/>
        <v/>
      </c>
      <c r="AV2089" s="42">
        <f t="shared" si="301"/>
        <v>1</v>
      </c>
      <c r="AW2089" s="89">
        <f t="shared" si="302"/>
        <v>0</v>
      </c>
      <c r="AX2089" s="168"/>
      <c r="AY2089" s="60"/>
      <c r="AZ2089" s="61"/>
      <c r="BB2089" s="61" t="str">
        <f>IF(Settings!I2085&lt;&gt;"",Settings!I2085,"")</f>
        <v/>
      </c>
    </row>
    <row r="2090" spans="2:54" x14ac:dyDescent="0.2">
      <c r="B2090" s="13"/>
      <c r="C2090" s="12"/>
      <c r="D2090" s="12"/>
      <c r="E2090" s="12"/>
      <c r="F2090" s="12"/>
      <c r="G2090" s="12"/>
      <c r="H2090" s="12"/>
      <c r="I2090" s="15"/>
      <c r="J2090" s="31"/>
      <c r="K2090" s="180"/>
      <c r="L2090" s="40"/>
      <c r="M2090" s="14"/>
      <c r="N2090" s="16"/>
      <c r="O2090" s="49"/>
      <c r="P2090" s="64"/>
      <c r="Q2090" s="18"/>
      <c r="R2090" s="181">
        <f t="shared" si="294"/>
        <v>0</v>
      </c>
      <c r="S2090" s="181">
        <f t="shared" si="295"/>
        <v>0</v>
      </c>
      <c r="T2090" s="181">
        <f t="shared" si="296"/>
        <v>0</v>
      </c>
      <c r="AQ2090" s="1">
        <f>COUNT(L$11:L2090)</f>
        <v>37</v>
      </c>
      <c r="AR2090" s="43">
        <f t="shared" si="297"/>
        <v>40933</v>
      </c>
      <c r="AS2090" s="44">
        <f t="shared" si="298"/>
        <v>89.120000000000019</v>
      </c>
      <c r="AT2090" s="10" t="str">
        <f t="shared" si="299"/>
        <v/>
      </c>
      <c r="AU2090" s="20" t="str">
        <f t="shared" si="300"/>
        <v/>
      </c>
      <c r="AV2090" s="42">
        <f t="shared" si="301"/>
        <v>1</v>
      </c>
      <c r="AW2090" s="89">
        <f t="shared" si="302"/>
        <v>0</v>
      </c>
      <c r="AX2090" s="168"/>
      <c r="AY2090" s="60"/>
      <c r="AZ2090" s="61"/>
      <c r="BB2090" s="61" t="str">
        <f>IF(Settings!I2086&lt;&gt;"",Settings!I2086,"")</f>
        <v/>
      </c>
    </row>
    <row r="2091" spans="2:54" x14ac:dyDescent="0.2">
      <c r="B2091" s="13"/>
      <c r="C2091" s="12"/>
      <c r="D2091" s="12"/>
      <c r="E2091" s="12"/>
      <c r="F2091" s="12"/>
      <c r="G2091" s="12"/>
      <c r="H2091" s="12"/>
      <c r="I2091" s="15"/>
      <c r="J2091" s="31"/>
      <c r="K2091" s="180"/>
      <c r="L2091" s="40"/>
      <c r="M2091" s="14"/>
      <c r="N2091" s="16"/>
      <c r="O2091" s="49"/>
      <c r="P2091" s="64"/>
      <c r="Q2091" s="18"/>
      <c r="R2091" s="181">
        <f t="shared" si="294"/>
        <v>0</v>
      </c>
      <c r="S2091" s="181">
        <f t="shared" si="295"/>
        <v>0</v>
      </c>
      <c r="T2091" s="181">
        <f t="shared" si="296"/>
        <v>0</v>
      </c>
      <c r="AQ2091" s="1">
        <f>COUNT(L$11:L2091)</f>
        <v>37</v>
      </c>
      <c r="AR2091" s="43">
        <f t="shared" si="297"/>
        <v>40933</v>
      </c>
      <c r="AS2091" s="44">
        <f t="shared" si="298"/>
        <v>89.120000000000019</v>
      </c>
      <c r="AT2091" s="10" t="str">
        <f t="shared" si="299"/>
        <v/>
      </c>
      <c r="AU2091" s="20" t="str">
        <f t="shared" si="300"/>
        <v/>
      </c>
      <c r="AV2091" s="42">
        <f t="shared" si="301"/>
        <v>1</v>
      </c>
      <c r="AW2091" s="89">
        <f t="shared" si="302"/>
        <v>0</v>
      </c>
      <c r="AX2091" s="168"/>
      <c r="AY2091" s="60"/>
      <c r="AZ2091" s="61"/>
      <c r="BB2091" s="61" t="str">
        <f>IF(Settings!I2087&lt;&gt;"",Settings!I2087,"")</f>
        <v/>
      </c>
    </row>
    <row r="2092" spans="2:54" x14ac:dyDescent="0.2">
      <c r="B2092" s="13"/>
      <c r="C2092" s="12"/>
      <c r="D2092" s="12"/>
      <c r="E2092" s="12"/>
      <c r="F2092" s="12"/>
      <c r="G2092" s="12"/>
      <c r="H2092" s="12"/>
      <c r="I2092" s="15"/>
      <c r="J2092" s="31"/>
      <c r="K2092" s="180"/>
      <c r="L2092" s="40"/>
      <c r="M2092" s="14"/>
      <c r="N2092" s="16"/>
      <c r="O2092" s="49"/>
      <c r="P2092" s="64"/>
      <c r="Q2092" s="18"/>
      <c r="R2092" s="181">
        <f t="shared" si="294"/>
        <v>0</v>
      </c>
      <c r="S2092" s="181">
        <f t="shared" si="295"/>
        <v>0</v>
      </c>
      <c r="T2092" s="181">
        <f t="shared" si="296"/>
        <v>0</v>
      </c>
      <c r="AQ2092" s="1">
        <f>COUNT(L$11:L2092)</f>
        <v>37</v>
      </c>
      <c r="AR2092" s="43">
        <f t="shared" si="297"/>
        <v>40933</v>
      </c>
      <c r="AS2092" s="44">
        <f t="shared" si="298"/>
        <v>89.120000000000019</v>
      </c>
      <c r="AT2092" s="10" t="str">
        <f t="shared" si="299"/>
        <v/>
      </c>
      <c r="AU2092" s="20" t="str">
        <f t="shared" si="300"/>
        <v/>
      </c>
      <c r="AV2092" s="42">
        <f t="shared" si="301"/>
        <v>1</v>
      </c>
      <c r="AW2092" s="89">
        <f t="shared" si="302"/>
        <v>0</v>
      </c>
      <c r="AX2092" s="168"/>
      <c r="AY2092" s="60"/>
      <c r="AZ2092" s="61"/>
      <c r="BB2092" s="61" t="str">
        <f>IF(Settings!I2088&lt;&gt;"",Settings!I2088,"")</f>
        <v/>
      </c>
    </row>
    <row r="2093" spans="2:54" x14ac:dyDescent="0.2">
      <c r="B2093" s="13"/>
      <c r="C2093" s="12"/>
      <c r="D2093" s="12"/>
      <c r="E2093" s="12"/>
      <c r="F2093" s="12"/>
      <c r="G2093" s="12"/>
      <c r="H2093" s="12"/>
      <c r="I2093" s="15"/>
      <c r="J2093" s="31"/>
      <c r="K2093" s="180"/>
      <c r="L2093" s="40"/>
      <c r="M2093" s="14"/>
      <c r="N2093" s="16"/>
      <c r="O2093" s="49"/>
      <c r="P2093" s="64"/>
      <c r="Q2093" s="18"/>
      <c r="R2093" s="181">
        <f t="shared" si="294"/>
        <v>0</v>
      </c>
      <c r="S2093" s="181">
        <f t="shared" si="295"/>
        <v>0</v>
      </c>
      <c r="T2093" s="181">
        <f t="shared" si="296"/>
        <v>0</v>
      </c>
      <c r="AQ2093" s="1">
        <f>COUNT(L$11:L2093)</f>
        <v>37</v>
      </c>
      <c r="AR2093" s="43">
        <f t="shared" si="297"/>
        <v>40933</v>
      </c>
      <c r="AS2093" s="44">
        <f t="shared" si="298"/>
        <v>89.120000000000019</v>
      </c>
      <c r="AT2093" s="10" t="str">
        <f t="shared" si="299"/>
        <v/>
      </c>
      <c r="AU2093" s="20" t="str">
        <f t="shared" si="300"/>
        <v/>
      </c>
      <c r="AV2093" s="42">
        <f t="shared" si="301"/>
        <v>1</v>
      </c>
      <c r="AW2093" s="89">
        <f t="shared" si="302"/>
        <v>0</v>
      </c>
      <c r="AX2093" s="168"/>
      <c r="AY2093" s="60"/>
      <c r="AZ2093" s="61"/>
      <c r="BB2093" s="61" t="str">
        <f>IF(Settings!I2089&lt;&gt;"",Settings!I2089,"")</f>
        <v/>
      </c>
    </row>
    <row r="2094" spans="2:54" x14ac:dyDescent="0.2">
      <c r="B2094" s="13"/>
      <c r="C2094" s="12"/>
      <c r="D2094" s="12"/>
      <c r="E2094" s="12"/>
      <c r="F2094" s="12"/>
      <c r="G2094" s="12"/>
      <c r="H2094" s="12"/>
      <c r="I2094" s="15"/>
      <c r="J2094" s="31"/>
      <c r="K2094" s="180"/>
      <c r="L2094" s="40"/>
      <c r="M2094" s="14"/>
      <c r="N2094" s="16"/>
      <c r="O2094" s="49"/>
      <c r="P2094" s="64"/>
      <c r="Q2094" s="18"/>
      <c r="R2094" s="181">
        <f t="shared" si="294"/>
        <v>0</v>
      </c>
      <c r="S2094" s="181">
        <f t="shared" si="295"/>
        <v>0</v>
      </c>
      <c r="T2094" s="181">
        <f t="shared" si="296"/>
        <v>0</v>
      </c>
      <c r="AQ2094" s="1">
        <f>COUNT(L$11:L2094)</f>
        <v>37</v>
      </c>
      <c r="AR2094" s="43">
        <f t="shared" si="297"/>
        <v>40933</v>
      </c>
      <c r="AS2094" s="44">
        <f t="shared" si="298"/>
        <v>89.120000000000019</v>
      </c>
      <c r="AT2094" s="10" t="str">
        <f t="shared" si="299"/>
        <v/>
      </c>
      <c r="AU2094" s="20" t="str">
        <f t="shared" si="300"/>
        <v/>
      </c>
      <c r="AV2094" s="42">
        <f t="shared" si="301"/>
        <v>1</v>
      </c>
      <c r="AW2094" s="89">
        <f t="shared" si="302"/>
        <v>0</v>
      </c>
      <c r="AX2094" s="168"/>
      <c r="AY2094" s="60"/>
      <c r="AZ2094" s="61"/>
      <c r="BB2094" s="61" t="str">
        <f>IF(Settings!I2090&lt;&gt;"",Settings!I2090,"")</f>
        <v/>
      </c>
    </row>
    <row r="2095" spans="2:54" x14ac:dyDescent="0.2">
      <c r="B2095" s="13"/>
      <c r="C2095" s="12"/>
      <c r="D2095" s="12"/>
      <c r="E2095" s="12"/>
      <c r="F2095" s="12"/>
      <c r="G2095" s="12"/>
      <c r="H2095" s="12"/>
      <c r="I2095" s="15"/>
      <c r="J2095" s="31"/>
      <c r="K2095" s="180"/>
      <c r="L2095" s="40"/>
      <c r="M2095" s="14"/>
      <c r="N2095" s="16"/>
      <c r="O2095" s="49"/>
      <c r="P2095" s="64"/>
      <c r="Q2095" s="18"/>
      <c r="R2095" s="181">
        <f t="shared" si="294"/>
        <v>0</v>
      </c>
      <c r="S2095" s="181">
        <f t="shared" si="295"/>
        <v>0</v>
      </c>
      <c r="T2095" s="181">
        <f t="shared" si="296"/>
        <v>0</v>
      </c>
      <c r="AQ2095" s="1">
        <f>COUNT(L$11:L2095)</f>
        <v>37</v>
      </c>
      <c r="AR2095" s="43">
        <f t="shared" si="297"/>
        <v>40933</v>
      </c>
      <c r="AS2095" s="44">
        <f t="shared" si="298"/>
        <v>89.120000000000019</v>
      </c>
      <c r="AT2095" s="10" t="str">
        <f t="shared" si="299"/>
        <v/>
      </c>
      <c r="AU2095" s="20" t="str">
        <f t="shared" si="300"/>
        <v/>
      </c>
      <c r="AV2095" s="42">
        <f t="shared" si="301"/>
        <v>1</v>
      </c>
      <c r="AW2095" s="89">
        <f t="shared" si="302"/>
        <v>0</v>
      </c>
      <c r="AX2095" s="168"/>
      <c r="AY2095" s="60"/>
      <c r="AZ2095" s="61"/>
      <c r="BB2095" s="61" t="str">
        <f>IF(Settings!I2091&lt;&gt;"",Settings!I2091,"")</f>
        <v/>
      </c>
    </row>
    <row r="2096" spans="2:54" x14ac:dyDescent="0.2">
      <c r="B2096" s="13"/>
      <c r="C2096" s="12"/>
      <c r="D2096" s="12"/>
      <c r="E2096" s="12"/>
      <c r="F2096" s="12"/>
      <c r="G2096" s="12"/>
      <c r="H2096" s="12"/>
      <c r="I2096" s="15"/>
      <c r="J2096" s="31"/>
      <c r="K2096" s="180"/>
      <c r="L2096" s="40"/>
      <c r="M2096" s="14"/>
      <c r="N2096" s="16"/>
      <c r="O2096" s="49"/>
      <c r="P2096" s="64"/>
      <c r="Q2096" s="18"/>
      <c r="R2096" s="181">
        <f t="shared" si="294"/>
        <v>0</v>
      </c>
      <c r="S2096" s="181">
        <f t="shared" si="295"/>
        <v>0</v>
      </c>
      <c r="T2096" s="181">
        <f t="shared" si="296"/>
        <v>0</v>
      </c>
      <c r="AQ2096" s="1">
        <f>COUNT(L$11:L2096)</f>
        <v>37</v>
      </c>
      <c r="AR2096" s="43">
        <f t="shared" si="297"/>
        <v>40933</v>
      </c>
      <c r="AS2096" s="44">
        <f t="shared" si="298"/>
        <v>89.120000000000019</v>
      </c>
      <c r="AT2096" s="10" t="str">
        <f t="shared" si="299"/>
        <v/>
      </c>
      <c r="AU2096" s="20" t="str">
        <f t="shared" si="300"/>
        <v/>
      </c>
      <c r="AV2096" s="42">
        <f t="shared" si="301"/>
        <v>1</v>
      </c>
      <c r="AW2096" s="89">
        <f t="shared" si="302"/>
        <v>0</v>
      </c>
      <c r="AX2096" s="168"/>
      <c r="AY2096" s="60"/>
      <c r="AZ2096" s="61"/>
      <c r="BB2096" s="61" t="str">
        <f>IF(Settings!I2092&lt;&gt;"",Settings!I2092,"")</f>
        <v/>
      </c>
    </row>
    <row r="2097" spans="2:54" x14ac:dyDescent="0.2">
      <c r="B2097" s="13"/>
      <c r="C2097" s="12"/>
      <c r="D2097" s="12"/>
      <c r="E2097" s="12"/>
      <c r="F2097" s="12"/>
      <c r="G2097" s="12"/>
      <c r="H2097" s="12"/>
      <c r="I2097" s="15"/>
      <c r="J2097" s="31"/>
      <c r="K2097" s="180"/>
      <c r="L2097" s="40"/>
      <c r="M2097" s="14"/>
      <c r="N2097" s="16"/>
      <c r="O2097" s="49"/>
      <c r="P2097" s="64"/>
      <c r="Q2097" s="18"/>
      <c r="R2097" s="181">
        <f t="shared" si="294"/>
        <v>0</v>
      </c>
      <c r="S2097" s="181">
        <f t="shared" si="295"/>
        <v>0</v>
      </c>
      <c r="T2097" s="181">
        <f t="shared" si="296"/>
        <v>0</v>
      </c>
      <c r="AQ2097" s="1">
        <f>COUNT(L$11:L2097)</f>
        <v>37</v>
      </c>
      <c r="AR2097" s="43">
        <f t="shared" si="297"/>
        <v>40933</v>
      </c>
      <c r="AS2097" s="44">
        <f t="shared" si="298"/>
        <v>89.120000000000019</v>
      </c>
      <c r="AT2097" s="10" t="str">
        <f t="shared" si="299"/>
        <v/>
      </c>
      <c r="AU2097" s="20" t="str">
        <f t="shared" si="300"/>
        <v/>
      </c>
      <c r="AV2097" s="42">
        <f t="shared" si="301"/>
        <v>1</v>
      </c>
      <c r="AW2097" s="89">
        <f t="shared" si="302"/>
        <v>0</v>
      </c>
      <c r="AX2097" s="168"/>
      <c r="AY2097" s="60"/>
      <c r="AZ2097" s="61"/>
      <c r="BB2097" s="61" t="str">
        <f>IF(Settings!I2093&lt;&gt;"",Settings!I2093,"")</f>
        <v/>
      </c>
    </row>
    <row r="2098" spans="2:54" x14ac:dyDescent="0.2">
      <c r="B2098" s="13"/>
      <c r="C2098" s="12"/>
      <c r="D2098" s="12"/>
      <c r="E2098" s="12"/>
      <c r="F2098" s="12"/>
      <c r="G2098" s="12"/>
      <c r="H2098" s="12"/>
      <c r="I2098" s="15"/>
      <c r="J2098" s="31"/>
      <c r="K2098" s="180"/>
      <c r="L2098" s="40"/>
      <c r="M2098" s="14"/>
      <c r="N2098" s="16"/>
      <c r="O2098" s="49"/>
      <c r="P2098" s="64"/>
      <c r="Q2098" s="18"/>
      <c r="R2098" s="181">
        <f t="shared" si="294"/>
        <v>0</v>
      </c>
      <c r="S2098" s="181">
        <f t="shared" si="295"/>
        <v>0</v>
      </c>
      <c r="T2098" s="181">
        <f t="shared" si="296"/>
        <v>0</v>
      </c>
      <c r="AQ2098" s="1">
        <f>COUNT(L$11:L2098)</f>
        <v>37</v>
      </c>
      <c r="AR2098" s="43">
        <f t="shared" si="297"/>
        <v>40933</v>
      </c>
      <c r="AS2098" s="44">
        <f t="shared" si="298"/>
        <v>89.120000000000019</v>
      </c>
      <c r="AT2098" s="10" t="str">
        <f t="shared" si="299"/>
        <v/>
      </c>
      <c r="AU2098" s="20" t="str">
        <f t="shared" si="300"/>
        <v/>
      </c>
      <c r="AV2098" s="42">
        <f t="shared" si="301"/>
        <v>1</v>
      </c>
      <c r="AW2098" s="89">
        <f t="shared" si="302"/>
        <v>0</v>
      </c>
      <c r="AX2098" s="168"/>
      <c r="AY2098" s="60"/>
      <c r="AZ2098" s="61"/>
      <c r="BB2098" s="61" t="str">
        <f>IF(Settings!I2094&lt;&gt;"",Settings!I2094,"")</f>
        <v/>
      </c>
    </row>
    <row r="2099" spans="2:54" x14ac:dyDescent="0.2">
      <c r="B2099" s="13"/>
      <c r="C2099" s="12"/>
      <c r="D2099" s="12"/>
      <c r="E2099" s="12"/>
      <c r="F2099" s="12"/>
      <c r="G2099" s="12"/>
      <c r="H2099" s="12"/>
      <c r="I2099" s="15"/>
      <c r="J2099" s="31"/>
      <c r="K2099" s="180"/>
      <c r="L2099" s="40"/>
      <c r="M2099" s="14"/>
      <c r="N2099" s="16"/>
      <c r="O2099" s="49"/>
      <c r="P2099" s="64"/>
      <c r="Q2099" s="18"/>
      <c r="R2099" s="181">
        <f t="shared" si="294"/>
        <v>0</v>
      </c>
      <c r="S2099" s="181">
        <f t="shared" si="295"/>
        <v>0</v>
      </c>
      <c r="T2099" s="181">
        <f t="shared" si="296"/>
        <v>0</v>
      </c>
      <c r="AQ2099" s="1">
        <f>COUNT(L$11:L2099)</f>
        <v>37</v>
      </c>
      <c r="AR2099" s="43">
        <f t="shared" si="297"/>
        <v>40933</v>
      </c>
      <c r="AS2099" s="44">
        <f t="shared" si="298"/>
        <v>89.120000000000019</v>
      </c>
      <c r="AT2099" s="10" t="str">
        <f t="shared" si="299"/>
        <v/>
      </c>
      <c r="AU2099" s="20" t="str">
        <f t="shared" si="300"/>
        <v/>
      </c>
      <c r="AV2099" s="42">
        <f t="shared" si="301"/>
        <v>1</v>
      </c>
      <c r="AW2099" s="89">
        <f t="shared" si="302"/>
        <v>0</v>
      </c>
      <c r="AX2099" s="168"/>
      <c r="AY2099" s="60"/>
      <c r="AZ2099" s="61"/>
      <c r="BB2099" s="61" t="str">
        <f>IF(Settings!I2095&lt;&gt;"",Settings!I2095,"")</f>
        <v/>
      </c>
    </row>
    <row r="2100" spans="2:54" x14ac:dyDescent="0.2">
      <c r="B2100" s="13"/>
      <c r="C2100" s="12"/>
      <c r="D2100" s="12"/>
      <c r="E2100" s="12"/>
      <c r="F2100" s="12"/>
      <c r="G2100" s="12"/>
      <c r="H2100" s="12"/>
      <c r="I2100" s="15"/>
      <c r="J2100" s="31"/>
      <c r="K2100" s="180"/>
      <c r="L2100" s="40"/>
      <c r="M2100" s="14"/>
      <c r="N2100" s="16"/>
      <c r="O2100" s="49"/>
      <c r="P2100" s="64"/>
      <c r="Q2100" s="18"/>
      <c r="R2100" s="181">
        <f t="shared" si="294"/>
        <v>0</v>
      </c>
      <c r="S2100" s="181">
        <f t="shared" si="295"/>
        <v>0</v>
      </c>
      <c r="T2100" s="181">
        <f t="shared" si="296"/>
        <v>0</v>
      </c>
      <c r="AQ2100" s="1">
        <f>COUNT(L$11:L2100)</f>
        <v>37</v>
      </c>
      <c r="AR2100" s="43">
        <f t="shared" si="297"/>
        <v>40933</v>
      </c>
      <c r="AS2100" s="44">
        <f t="shared" si="298"/>
        <v>89.120000000000019</v>
      </c>
      <c r="AT2100" s="10" t="str">
        <f t="shared" si="299"/>
        <v/>
      </c>
      <c r="AU2100" s="20" t="str">
        <f t="shared" si="300"/>
        <v/>
      </c>
      <c r="AV2100" s="42">
        <f t="shared" si="301"/>
        <v>1</v>
      </c>
      <c r="AW2100" s="89">
        <f t="shared" si="302"/>
        <v>0</v>
      </c>
      <c r="AX2100" s="168"/>
      <c r="AY2100" s="60"/>
      <c r="AZ2100" s="61"/>
      <c r="BB2100" s="61" t="str">
        <f>IF(Settings!I2096&lt;&gt;"",Settings!I2096,"")</f>
        <v/>
      </c>
    </row>
    <row r="2101" spans="2:54" x14ac:dyDescent="0.2">
      <c r="B2101" s="13"/>
      <c r="C2101" s="12"/>
      <c r="D2101" s="12"/>
      <c r="E2101" s="12"/>
      <c r="F2101" s="12"/>
      <c r="G2101" s="12"/>
      <c r="H2101" s="12"/>
      <c r="I2101" s="15"/>
      <c r="J2101" s="31"/>
      <c r="K2101" s="180"/>
      <c r="L2101" s="40"/>
      <c r="M2101" s="14"/>
      <c r="N2101" s="16"/>
      <c r="O2101" s="49"/>
      <c r="P2101" s="64"/>
      <c r="Q2101" s="18"/>
      <c r="R2101" s="181">
        <f t="shared" si="294"/>
        <v>0</v>
      </c>
      <c r="S2101" s="181">
        <f t="shared" si="295"/>
        <v>0</v>
      </c>
      <c r="T2101" s="181">
        <f t="shared" si="296"/>
        <v>0</v>
      </c>
      <c r="AQ2101" s="1">
        <f>COUNT(L$11:L2101)</f>
        <v>37</v>
      </c>
      <c r="AR2101" s="43">
        <f t="shared" si="297"/>
        <v>40933</v>
      </c>
      <c r="AS2101" s="44">
        <f t="shared" si="298"/>
        <v>89.120000000000019</v>
      </c>
      <c r="AT2101" s="10" t="str">
        <f t="shared" si="299"/>
        <v/>
      </c>
      <c r="AU2101" s="20" t="str">
        <f t="shared" si="300"/>
        <v/>
      </c>
      <c r="AV2101" s="42">
        <f t="shared" si="301"/>
        <v>1</v>
      </c>
      <c r="AW2101" s="89">
        <f t="shared" si="302"/>
        <v>0</v>
      </c>
      <c r="AX2101" s="168"/>
      <c r="AY2101" s="60"/>
      <c r="AZ2101" s="61"/>
      <c r="BB2101" s="61" t="str">
        <f>IF(Settings!I2097&lt;&gt;"",Settings!I2097,"")</f>
        <v/>
      </c>
    </row>
    <row r="2102" spans="2:54" x14ac:dyDescent="0.2">
      <c r="B2102" s="13"/>
      <c r="C2102" s="12"/>
      <c r="D2102" s="12"/>
      <c r="E2102" s="12"/>
      <c r="F2102" s="12"/>
      <c r="G2102" s="12"/>
      <c r="H2102" s="12"/>
      <c r="I2102" s="15"/>
      <c r="J2102" s="31"/>
      <c r="K2102" s="180"/>
      <c r="L2102" s="40"/>
      <c r="M2102" s="14"/>
      <c r="N2102" s="16"/>
      <c r="O2102" s="49"/>
      <c r="P2102" s="64"/>
      <c r="Q2102" s="18"/>
      <c r="R2102" s="181">
        <f t="shared" si="294"/>
        <v>0</v>
      </c>
      <c r="S2102" s="181">
        <f t="shared" si="295"/>
        <v>0</v>
      </c>
      <c r="T2102" s="181">
        <f t="shared" si="296"/>
        <v>0</v>
      </c>
      <c r="AQ2102" s="1">
        <f>COUNT(L$11:L2102)</f>
        <v>37</v>
      </c>
      <c r="AR2102" s="43">
        <f t="shared" si="297"/>
        <v>40933</v>
      </c>
      <c r="AS2102" s="44">
        <f t="shared" si="298"/>
        <v>89.120000000000019</v>
      </c>
      <c r="AT2102" s="10" t="str">
        <f t="shared" si="299"/>
        <v/>
      </c>
      <c r="AU2102" s="20" t="str">
        <f t="shared" si="300"/>
        <v/>
      </c>
      <c r="AV2102" s="42">
        <f t="shared" si="301"/>
        <v>1</v>
      </c>
      <c r="AW2102" s="89">
        <f t="shared" si="302"/>
        <v>0</v>
      </c>
      <c r="AX2102" s="168"/>
      <c r="AY2102" s="60"/>
      <c r="AZ2102" s="61"/>
      <c r="BB2102" s="61" t="str">
        <f>IF(Settings!I2098&lt;&gt;"",Settings!I2098,"")</f>
        <v/>
      </c>
    </row>
    <row r="2103" spans="2:54" x14ac:dyDescent="0.2">
      <c r="B2103" s="13"/>
      <c r="C2103" s="12"/>
      <c r="D2103" s="12"/>
      <c r="E2103" s="12"/>
      <c r="F2103" s="12"/>
      <c r="G2103" s="12"/>
      <c r="H2103" s="12"/>
      <c r="I2103" s="15"/>
      <c r="J2103" s="31"/>
      <c r="K2103" s="180"/>
      <c r="L2103" s="40"/>
      <c r="M2103" s="14"/>
      <c r="N2103" s="16"/>
      <c r="O2103" s="49"/>
      <c r="P2103" s="64"/>
      <c r="Q2103" s="18"/>
      <c r="R2103" s="181">
        <f t="shared" si="294"/>
        <v>0</v>
      </c>
      <c r="S2103" s="181">
        <f t="shared" si="295"/>
        <v>0</v>
      </c>
      <c r="T2103" s="181">
        <f t="shared" si="296"/>
        <v>0</v>
      </c>
      <c r="AQ2103" s="1">
        <f>COUNT(L$11:L2103)</f>
        <v>37</v>
      </c>
      <c r="AR2103" s="43">
        <f t="shared" si="297"/>
        <v>40933</v>
      </c>
      <c r="AS2103" s="44">
        <f t="shared" si="298"/>
        <v>89.120000000000019</v>
      </c>
      <c r="AT2103" s="10" t="str">
        <f t="shared" si="299"/>
        <v/>
      </c>
      <c r="AU2103" s="20" t="str">
        <f t="shared" si="300"/>
        <v/>
      </c>
      <c r="AV2103" s="42">
        <f t="shared" si="301"/>
        <v>1</v>
      </c>
      <c r="AW2103" s="89">
        <f t="shared" si="302"/>
        <v>0</v>
      </c>
      <c r="AX2103" s="168"/>
      <c r="AY2103" s="60"/>
      <c r="AZ2103" s="61"/>
      <c r="BB2103" s="61" t="str">
        <f>IF(Settings!I2099&lt;&gt;"",Settings!I2099,"")</f>
        <v/>
      </c>
    </row>
    <row r="2104" spans="2:54" x14ac:dyDescent="0.2">
      <c r="B2104" s="13"/>
      <c r="C2104" s="12"/>
      <c r="D2104" s="12"/>
      <c r="E2104" s="12"/>
      <c r="F2104" s="12"/>
      <c r="G2104" s="12"/>
      <c r="H2104" s="12"/>
      <c r="I2104" s="15"/>
      <c r="J2104" s="31"/>
      <c r="K2104" s="180"/>
      <c r="L2104" s="40"/>
      <c r="M2104" s="14"/>
      <c r="N2104" s="16"/>
      <c r="O2104" s="49"/>
      <c r="P2104" s="64"/>
      <c r="Q2104" s="18"/>
      <c r="R2104" s="181">
        <f t="shared" si="294"/>
        <v>0</v>
      </c>
      <c r="S2104" s="181">
        <f t="shared" si="295"/>
        <v>0</v>
      </c>
      <c r="T2104" s="181">
        <f t="shared" si="296"/>
        <v>0</v>
      </c>
      <c r="AQ2104" s="1">
        <f>COUNT(L$11:L2104)</f>
        <v>37</v>
      </c>
      <c r="AR2104" s="43">
        <f t="shared" si="297"/>
        <v>40933</v>
      </c>
      <c r="AS2104" s="44">
        <f t="shared" si="298"/>
        <v>89.120000000000019</v>
      </c>
      <c r="AT2104" s="10" t="str">
        <f t="shared" si="299"/>
        <v/>
      </c>
      <c r="AU2104" s="20" t="str">
        <f t="shared" si="300"/>
        <v/>
      </c>
      <c r="AV2104" s="42">
        <f t="shared" si="301"/>
        <v>1</v>
      </c>
      <c r="AW2104" s="89">
        <f t="shared" si="302"/>
        <v>0</v>
      </c>
      <c r="AX2104" s="168"/>
      <c r="AY2104" s="60"/>
      <c r="AZ2104" s="61"/>
      <c r="BB2104" s="61" t="str">
        <f>IF(Settings!I2100&lt;&gt;"",Settings!I2100,"")</f>
        <v/>
      </c>
    </row>
    <row r="2105" spans="2:54" x14ac:dyDescent="0.2">
      <c r="B2105" s="13"/>
      <c r="C2105" s="12"/>
      <c r="D2105" s="12"/>
      <c r="E2105" s="12"/>
      <c r="F2105" s="12"/>
      <c r="G2105" s="12"/>
      <c r="H2105" s="12"/>
      <c r="I2105" s="15"/>
      <c r="J2105" s="31"/>
      <c r="K2105" s="180"/>
      <c r="L2105" s="40"/>
      <c r="M2105" s="14"/>
      <c r="N2105" s="16"/>
      <c r="O2105" s="49"/>
      <c r="P2105" s="64"/>
      <c r="Q2105" s="18"/>
      <c r="R2105" s="181">
        <f t="shared" si="294"/>
        <v>0</v>
      </c>
      <c r="S2105" s="181">
        <f t="shared" si="295"/>
        <v>0</v>
      </c>
      <c r="T2105" s="181">
        <f t="shared" si="296"/>
        <v>0</v>
      </c>
      <c r="AQ2105" s="1">
        <f>COUNT(L$11:L2105)</f>
        <v>37</v>
      </c>
      <c r="AR2105" s="43">
        <f t="shared" si="297"/>
        <v>40933</v>
      </c>
      <c r="AS2105" s="44">
        <f t="shared" si="298"/>
        <v>89.120000000000019</v>
      </c>
      <c r="AT2105" s="10" t="str">
        <f t="shared" si="299"/>
        <v/>
      </c>
      <c r="AU2105" s="20" t="str">
        <f t="shared" si="300"/>
        <v/>
      </c>
      <c r="AV2105" s="42">
        <f t="shared" si="301"/>
        <v>1</v>
      </c>
      <c r="AW2105" s="89">
        <f t="shared" si="302"/>
        <v>0</v>
      </c>
      <c r="AX2105" s="168"/>
      <c r="AY2105" s="60"/>
      <c r="AZ2105" s="61"/>
      <c r="BB2105" s="61" t="str">
        <f>IF(Settings!I2101&lt;&gt;"",Settings!I2101,"")</f>
        <v/>
      </c>
    </row>
    <row r="2106" spans="2:54" x14ac:dyDescent="0.2">
      <c r="B2106" s="13"/>
      <c r="C2106" s="12"/>
      <c r="D2106" s="12"/>
      <c r="E2106" s="12"/>
      <c r="F2106" s="12"/>
      <c r="G2106" s="12"/>
      <c r="H2106" s="12"/>
      <c r="I2106" s="15"/>
      <c r="J2106" s="31"/>
      <c r="K2106" s="180"/>
      <c r="L2106" s="40"/>
      <c r="M2106" s="14"/>
      <c r="N2106" s="16"/>
      <c r="O2106" s="49"/>
      <c r="P2106" s="64"/>
      <c r="Q2106" s="18"/>
      <c r="R2106" s="181">
        <f t="shared" si="294"/>
        <v>0</v>
      </c>
      <c r="S2106" s="181">
        <f t="shared" si="295"/>
        <v>0</v>
      </c>
      <c r="T2106" s="181">
        <f t="shared" si="296"/>
        <v>0</v>
      </c>
      <c r="AQ2106" s="1">
        <f>COUNT(L$11:L2106)</f>
        <v>37</v>
      </c>
      <c r="AR2106" s="43">
        <f t="shared" si="297"/>
        <v>40933</v>
      </c>
      <c r="AS2106" s="44">
        <f t="shared" si="298"/>
        <v>89.120000000000019</v>
      </c>
      <c r="AT2106" s="10" t="str">
        <f t="shared" si="299"/>
        <v/>
      </c>
      <c r="AU2106" s="20" t="str">
        <f t="shared" si="300"/>
        <v/>
      </c>
      <c r="AV2106" s="42">
        <f t="shared" si="301"/>
        <v>1</v>
      </c>
      <c r="AW2106" s="89">
        <f t="shared" si="302"/>
        <v>0</v>
      </c>
      <c r="AX2106" s="168"/>
      <c r="AY2106" s="60"/>
      <c r="AZ2106" s="61"/>
      <c r="BB2106" s="61" t="str">
        <f>IF(Settings!I2102&lt;&gt;"",Settings!I2102,"")</f>
        <v/>
      </c>
    </row>
    <row r="2107" spans="2:54" x14ac:dyDescent="0.2">
      <c r="B2107" s="13"/>
      <c r="C2107" s="12"/>
      <c r="D2107" s="12"/>
      <c r="E2107" s="12"/>
      <c r="F2107" s="12"/>
      <c r="G2107" s="12"/>
      <c r="H2107" s="12"/>
      <c r="I2107" s="15"/>
      <c r="J2107" s="31"/>
      <c r="K2107" s="180"/>
      <c r="L2107" s="40"/>
      <c r="M2107" s="14"/>
      <c r="N2107" s="16"/>
      <c r="O2107" s="49"/>
      <c r="P2107" s="64"/>
      <c r="Q2107" s="18"/>
      <c r="R2107" s="181">
        <f t="shared" si="294"/>
        <v>0</v>
      </c>
      <c r="S2107" s="181">
        <f t="shared" si="295"/>
        <v>0</v>
      </c>
      <c r="T2107" s="181">
        <f t="shared" si="296"/>
        <v>0</v>
      </c>
      <c r="AQ2107" s="1">
        <f>COUNT(L$11:L2107)</f>
        <v>37</v>
      </c>
      <c r="AR2107" s="43">
        <f t="shared" si="297"/>
        <v>40933</v>
      </c>
      <c r="AS2107" s="44">
        <f t="shared" si="298"/>
        <v>89.120000000000019</v>
      </c>
      <c r="AT2107" s="10" t="str">
        <f t="shared" si="299"/>
        <v/>
      </c>
      <c r="AU2107" s="20" t="str">
        <f t="shared" si="300"/>
        <v/>
      </c>
      <c r="AV2107" s="42">
        <f t="shared" si="301"/>
        <v>1</v>
      </c>
      <c r="AW2107" s="89">
        <f t="shared" si="302"/>
        <v>0</v>
      </c>
      <c r="AX2107" s="168"/>
      <c r="AY2107" s="60"/>
      <c r="AZ2107" s="61"/>
      <c r="BB2107" s="61" t="str">
        <f>IF(Settings!I2103&lt;&gt;"",Settings!I2103,"")</f>
        <v/>
      </c>
    </row>
    <row r="2108" spans="2:54" x14ac:dyDescent="0.2">
      <c r="B2108" s="13"/>
      <c r="C2108" s="12"/>
      <c r="D2108" s="12"/>
      <c r="E2108" s="12"/>
      <c r="F2108" s="12"/>
      <c r="G2108" s="12"/>
      <c r="H2108" s="12"/>
      <c r="I2108" s="15"/>
      <c r="J2108" s="31"/>
      <c r="K2108" s="180"/>
      <c r="L2108" s="40"/>
      <c r="M2108" s="14"/>
      <c r="N2108" s="16"/>
      <c r="O2108" s="49"/>
      <c r="P2108" s="64"/>
      <c r="Q2108" s="18"/>
      <c r="R2108" s="181">
        <f t="shared" si="294"/>
        <v>0</v>
      </c>
      <c r="S2108" s="181">
        <f t="shared" si="295"/>
        <v>0</v>
      </c>
      <c r="T2108" s="181">
        <f t="shared" si="296"/>
        <v>0</v>
      </c>
      <c r="AQ2108" s="1">
        <f>COUNT(L$11:L2108)</f>
        <v>37</v>
      </c>
      <c r="AR2108" s="43">
        <f t="shared" si="297"/>
        <v>40933</v>
      </c>
      <c r="AS2108" s="44">
        <f t="shared" si="298"/>
        <v>89.120000000000019</v>
      </c>
      <c r="AT2108" s="10" t="str">
        <f t="shared" si="299"/>
        <v/>
      </c>
      <c r="AU2108" s="20" t="str">
        <f t="shared" si="300"/>
        <v/>
      </c>
      <c r="AV2108" s="42">
        <f t="shared" si="301"/>
        <v>1</v>
      </c>
      <c r="AW2108" s="89">
        <f t="shared" si="302"/>
        <v>0</v>
      </c>
      <c r="AX2108" s="168"/>
      <c r="AY2108" s="60"/>
      <c r="AZ2108" s="61"/>
      <c r="BB2108" s="61" t="str">
        <f>IF(Settings!I2104&lt;&gt;"",Settings!I2104,"")</f>
        <v/>
      </c>
    </row>
    <row r="2109" spans="2:54" x14ac:dyDescent="0.2">
      <c r="B2109" s="13"/>
      <c r="C2109" s="12"/>
      <c r="D2109" s="12"/>
      <c r="E2109" s="12"/>
      <c r="F2109" s="12"/>
      <c r="G2109" s="12"/>
      <c r="H2109" s="12"/>
      <c r="I2109" s="15"/>
      <c r="J2109" s="31"/>
      <c r="K2109" s="180"/>
      <c r="L2109" s="40"/>
      <c r="M2109" s="14"/>
      <c r="N2109" s="16"/>
      <c r="O2109" s="49"/>
      <c r="P2109" s="64"/>
      <c r="Q2109" s="18"/>
      <c r="R2109" s="181">
        <f t="shared" si="294"/>
        <v>0</v>
      </c>
      <c r="S2109" s="181">
        <f t="shared" si="295"/>
        <v>0</v>
      </c>
      <c r="T2109" s="181">
        <f t="shared" si="296"/>
        <v>0</v>
      </c>
      <c r="AQ2109" s="1">
        <f>COUNT(L$11:L2109)</f>
        <v>37</v>
      </c>
      <c r="AR2109" s="43">
        <f t="shared" si="297"/>
        <v>40933</v>
      </c>
      <c r="AS2109" s="44">
        <f t="shared" si="298"/>
        <v>89.120000000000019</v>
      </c>
      <c r="AT2109" s="10" t="str">
        <f t="shared" si="299"/>
        <v/>
      </c>
      <c r="AU2109" s="20" t="str">
        <f t="shared" si="300"/>
        <v/>
      </c>
      <c r="AV2109" s="42">
        <f t="shared" si="301"/>
        <v>1</v>
      </c>
      <c r="AW2109" s="89">
        <f t="shared" si="302"/>
        <v>0</v>
      </c>
      <c r="AX2109" s="168"/>
      <c r="AY2109" s="60"/>
      <c r="AZ2109" s="61"/>
      <c r="BB2109" s="61" t="str">
        <f>IF(Settings!I2105&lt;&gt;"",Settings!I2105,"")</f>
        <v/>
      </c>
    </row>
    <row r="2110" spans="2:54" x14ac:dyDescent="0.2">
      <c r="B2110" s="13"/>
      <c r="C2110" s="12"/>
      <c r="D2110" s="12"/>
      <c r="E2110" s="12"/>
      <c r="F2110" s="12"/>
      <c r="G2110" s="12"/>
      <c r="H2110" s="12"/>
      <c r="I2110" s="15"/>
      <c r="J2110" s="31"/>
      <c r="K2110" s="180"/>
      <c r="L2110" s="40"/>
      <c r="M2110" s="14"/>
      <c r="N2110" s="16"/>
      <c r="O2110" s="49"/>
      <c r="P2110" s="64"/>
      <c r="Q2110" s="18"/>
      <c r="R2110" s="181">
        <f t="shared" si="294"/>
        <v>0</v>
      </c>
      <c r="S2110" s="181">
        <f t="shared" si="295"/>
        <v>0</v>
      </c>
      <c r="T2110" s="181">
        <f t="shared" si="296"/>
        <v>0</v>
      </c>
      <c r="AQ2110" s="1">
        <f>COUNT(L$11:L2110)</f>
        <v>37</v>
      </c>
      <c r="AR2110" s="43">
        <f t="shared" si="297"/>
        <v>40933</v>
      </c>
      <c r="AS2110" s="44">
        <f t="shared" si="298"/>
        <v>89.120000000000019</v>
      </c>
      <c r="AT2110" s="10" t="str">
        <f t="shared" si="299"/>
        <v/>
      </c>
      <c r="AU2110" s="20" t="str">
        <f t="shared" si="300"/>
        <v/>
      </c>
      <c r="AV2110" s="42">
        <f t="shared" si="301"/>
        <v>1</v>
      </c>
      <c r="AW2110" s="89">
        <f t="shared" si="302"/>
        <v>0</v>
      </c>
      <c r="AX2110" s="168"/>
      <c r="AY2110" s="60"/>
      <c r="AZ2110" s="61"/>
      <c r="BB2110" s="61" t="str">
        <f>IF(Settings!I2106&lt;&gt;"",Settings!I2106,"")</f>
        <v/>
      </c>
    </row>
    <row r="2111" spans="2:54" x14ac:dyDescent="0.2">
      <c r="B2111" s="13"/>
      <c r="C2111" s="12"/>
      <c r="D2111" s="12"/>
      <c r="E2111" s="12"/>
      <c r="F2111" s="12"/>
      <c r="G2111" s="12"/>
      <c r="H2111" s="12"/>
      <c r="I2111" s="15"/>
      <c r="J2111" s="31"/>
      <c r="K2111" s="180"/>
      <c r="L2111" s="40"/>
      <c r="M2111" s="14"/>
      <c r="N2111" s="16"/>
      <c r="O2111" s="49"/>
      <c r="P2111" s="64"/>
      <c r="Q2111" s="18"/>
      <c r="R2111" s="181">
        <f t="shared" si="294"/>
        <v>0</v>
      </c>
      <c r="S2111" s="181">
        <f t="shared" si="295"/>
        <v>0</v>
      </c>
      <c r="T2111" s="181">
        <f t="shared" si="296"/>
        <v>0</v>
      </c>
      <c r="AQ2111" s="1">
        <f>COUNT(L$11:L2111)</f>
        <v>37</v>
      </c>
      <c r="AR2111" s="43">
        <f t="shared" si="297"/>
        <v>40933</v>
      </c>
      <c r="AS2111" s="44">
        <f t="shared" si="298"/>
        <v>89.120000000000019</v>
      </c>
      <c r="AT2111" s="10" t="str">
        <f t="shared" si="299"/>
        <v/>
      </c>
      <c r="AU2111" s="20" t="str">
        <f t="shared" si="300"/>
        <v/>
      </c>
      <c r="AV2111" s="42">
        <f t="shared" si="301"/>
        <v>1</v>
      </c>
      <c r="AW2111" s="89">
        <f t="shared" si="302"/>
        <v>0</v>
      </c>
      <c r="AX2111" s="168"/>
      <c r="AY2111" s="60"/>
      <c r="AZ2111" s="61"/>
      <c r="BB2111" s="61" t="str">
        <f>IF(Settings!I2107&lt;&gt;"",Settings!I2107,"")</f>
        <v/>
      </c>
    </row>
    <row r="2112" spans="2:54" x14ac:dyDescent="0.2">
      <c r="B2112" s="13"/>
      <c r="C2112" s="12"/>
      <c r="D2112" s="12"/>
      <c r="E2112" s="12"/>
      <c r="F2112" s="12"/>
      <c r="G2112" s="12"/>
      <c r="H2112" s="12"/>
      <c r="I2112" s="15"/>
      <c r="J2112" s="31"/>
      <c r="K2112" s="180"/>
      <c r="L2112" s="40"/>
      <c r="M2112" s="14"/>
      <c r="N2112" s="16"/>
      <c r="O2112" s="49"/>
      <c r="P2112" s="64"/>
      <c r="Q2112" s="18"/>
      <c r="R2112" s="181">
        <f t="shared" si="294"/>
        <v>0</v>
      </c>
      <c r="S2112" s="181">
        <f t="shared" si="295"/>
        <v>0</v>
      </c>
      <c r="T2112" s="181">
        <f t="shared" si="296"/>
        <v>0</v>
      </c>
      <c r="AQ2112" s="1">
        <f>COUNT(L$11:L2112)</f>
        <v>37</v>
      </c>
      <c r="AR2112" s="43">
        <f t="shared" si="297"/>
        <v>40933</v>
      </c>
      <c r="AS2112" s="44">
        <f t="shared" si="298"/>
        <v>89.120000000000019</v>
      </c>
      <c r="AT2112" s="10" t="str">
        <f t="shared" si="299"/>
        <v/>
      </c>
      <c r="AU2112" s="20" t="str">
        <f t="shared" si="300"/>
        <v/>
      </c>
      <c r="AV2112" s="42">
        <f t="shared" si="301"/>
        <v>1</v>
      </c>
      <c r="AW2112" s="89">
        <f t="shared" si="302"/>
        <v>0</v>
      </c>
      <c r="AX2112" s="168"/>
      <c r="AY2112" s="60"/>
      <c r="AZ2112" s="61"/>
      <c r="BB2112" s="61" t="str">
        <f>IF(Settings!I2108&lt;&gt;"",Settings!I2108,"")</f>
        <v/>
      </c>
    </row>
    <row r="2113" spans="2:54" x14ac:dyDescent="0.2">
      <c r="B2113" s="13"/>
      <c r="C2113" s="12"/>
      <c r="D2113" s="12"/>
      <c r="E2113" s="12"/>
      <c r="F2113" s="12"/>
      <c r="G2113" s="12"/>
      <c r="H2113" s="12"/>
      <c r="I2113" s="15"/>
      <c r="J2113" s="31"/>
      <c r="K2113" s="180"/>
      <c r="L2113" s="40"/>
      <c r="M2113" s="14"/>
      <c r="N2113" s="16"/>
      <c r="O2113" s="49"/>
      <c r="P2113" s="64"/>
      <c r="Q2113" s="18"/>
      <c r="R2113" s="181">
        <f t="shared" si="294"/>
        <v>0</v>
      </c>
      <c r="S2113" s="181">
        <f t="shared" si="295"/>
        <v>0</v>
      </c>
      <c r="T2113" s="181">
        <f t="shared" si="296"/>
        <v>0</v>
      </c>
      <c r="AQ2113" s="1">
        <f>COUNT(L$11:L2113)</f>
        <v>37</v>
      </c>
      <c r="AR2113" s="43">
        <f t="shared" si="297"/>
        <v>40933</v>
      </c>
      <c r="AS2113" s="44">
        <f t="shared" si="298"/>
        <v>89.120000000000019</v>
      </c>
      <c r="AT2113" s="10" t="str">
        <f t="shared" si="299"/>
        <v/>
      </c>
      <c r="AU2113" s="20" t="str">
        <f t="shared" si="300"/>
        <v/>
      </c>
      <c r="AV2113" s="42">
        <f t="shared" si="301"/>
        <v>1</v>
      </c>
      <c r="AW2113" s="89">
        <f t="shared" si="302"/>
        <v>0</v>
      </c>
      <c r="AX2113" s="168"/>
      <c r="AY2113" s="60"/>
      <c r="AZ2113" s="61"/>
      <c r="BB2113" s="61" t="str">
        <f>IF(Settings!I2109&lt;&gt;"",Settings!I2109,"")</f>
        <v/>
      </c>
    </row>
    <row r="2114" spans="2:54" x14ac:dyDescent="0.2">
      <c r="B2114" s="13"/>
      <c r="C2114" s="12"/>
      <c r="D2114" s="12"/>
      <c r="E2114" s="12"/>
      <c r="F2114" s="12"/>
      <c r="G2114" s="12"/>
      <c r="H2114" s="12"/>
      <c r="I2114" s="15"/>
      <c r="J2114" s="31"/>
      <c r="K2114" s="180"/>
      <c r="L2114" s="40"/>
      <c r="M2114" s="14"/>
      <c r="N2114" s="16"/>
      <c r="O2114" s="49"/>
      <c r="P2114" s="64"/>
      <c r="Q2114" s="18"/>
      <c r="R2114" s="181">
        <f t="shared" si="294"/>
        <v>0</v>
      </c>
      <c r="S2114" s="181">
        <f t="shared" si="295"/>
        <v>0</v>
      </c>
      <c r="T2114" s="181">
        <f t="shared" si="296"/>
        <v>0</v>
      </c>
      <c r="AQ2114" s="1">
        <f>COUNT(L$11:L2114)</f>
        <v>37</v>
      </c>
      <c r="AR2114" s="43">
        <f t="shared" si="297"/>
        <v>40933</v>
      </c>
      <c r="AS2114" s="44">
        <f t="shared" si="298"/>
        <v>89.120000000000019</v>
      </c>
      <c r="AT2114" s="10" t="str">
        <f t="shared" si="299"/>
        <v/>
      </c>
      <c r="AU2114" s="20" t="str">
        <f t="shared" si="300"/>
        <v/>
      </c>
      <c r="AV2114" s="42">
        <f t="shared" si="301"/>
        <v>1</v>
      </c>
      <c r="AW2114" s="89">
        <f t="shared" si="302"/>
        <v>0</v>
      </c>
      <c r="AX2114" s="168"/>
      <c r="AY2114" s="60"/>
      <c r="AZ2114" s="61"/>
      <c r="BB2114" s="61" t="str">
        <f>IF(Settings!I2110&lt;&gt;"",Settings!I2110,"")</f>
        <v/>
      </c>
    </row>
    <row r="2115" spans="2:54" x14ac:dyDescent="0.2">
      <c r="B2115" s="13"/>
      <c r="C2115" s="12"/>
      <c r="D2115" s="12"/>
      <c r="E2115" s="12"/>
      <c r="F2115" s="12"/>
      <c r="G2115" s="12"/>
      <c r="H2115" s="12"/>
      <c r="I2115" s="15"/>
      <c r="J2115" s="31"/>
      <c r="K2115" s="180"/>
      <c r="L2115" s="40"/>
      <c r="M2115" s="14"/>
      <c r="N2115" s="16"/>
      <c r="O2115" s="49"/>
      <c r="P2115" s="64"/>
      <c r="Q2115" s="18"/>
      <c r="R2115" s="181">
        <f t="shared" si="294"/>
        <v>0</v>
      </c>
      <c r="S2115" s="181">
        <f t="shared" si="295"/>
        <v>0</v>
      </c>
      <c r="T2115" s="181">
        <f t="shared" si="296"/>
        <v>0</v>
      </c>
      <c r="AQ2115" s="1">
        <f>COUNT(L$11:L2115)</f>
        <v>37</v>
      </c>
      <c r="AR2115" s="43">
        <f t="shared" si="297"/>
        <v>40933</v>
      </c>
      <c r="AS2115" s="44">
        <f t="shared" si="298"/>
        <v>89.120000000000019</v>
      </c>
      <c r="AT2115" s="10" t="str">
        <f t="shared" si="299"/>
        <v/>
      </c>
      <c r="AU2115" s="20" t="str">
        <f t="shared" si="300"/>
        <v/>
      </c>
      <c r="AV2115" s="42">
        <f t="shared" si="301"/>
        <v>1</v>
      </c>
      <c r="AW2115" s="89">
        <f t="shared" si="302"/>
        <v>0</v>
      </c>
      <c r="AX2115" s="168"/>
      <c r="AY2115" s="60"/>
      <c r="AZ2115" s="61"/>
      <c r="BB2115" s="61" t="str">
        <f>IF(Settings!I2111&lt;&gt;"",Settings!I2111,"")</f>
        <v/>
      </c>
    </row>
    <row r="2116" spans="2:54" x14ac:dyDescent="0.2">
      <c r="B2116" s="13"/>
      <c r="C2116" s="12"/>
      <c r="D2116" s="12"/>
      <c r="E2116" s="12"/>
      <c r="F2116" s="12"/>
      <c r="G2116" s="12"/>
      <c r="H2116" s="12"/>
      <c r="I2116" s="15"/>
      <c r="J2116" s="31"/>
      <c r="K2116" s="180"/>
      <c r="L2116" s="40"/>
      <c r="M2116" s="14"/>
      <c r="N2116" s="16"/>
      <c r="O2116" s="49"/>
      <c r="P2116" s="64"/>
      <c r="Q2116" s="18"/>
      <c r="R2116" s="181">
        <f t="shared" si="294"/>
        <v>0</v>
      </c>
      <c r="S2116" s="181">
        <f t="shared" si="295"/>
        <v>0</v>
      </c>
      <c r="T2116" s="181">
        <f t="shared" si="296"/>
        <v>0</v>
      </c>
      <c r="AQ2116" s="1">
        <f>COUNT(L$11:L2116)</f>
        <v>37</v>
      </c>
      <c r="AR2116" s="43">
        <f t="shared" si="297"/>
        <v>40933</v>
      </c>
      <c r="AS2116" s="44">
        <f t="shared" si="298"/>
        <v>89.120000000000019</v>
      </c>
      <c r="AT2116" s="10" t="str">
        <f t="shared" si="299"/>
        <v/>
      </c>
      <c r="AU2116" s="20" t="str">
        <f t="shared" si="300"/>
        <v/>
      </c>
      <c r="AV2116" s="42">
        <f t="shared" si="301"/>
        <v>1</v>
      </c>
      <c r="AW2116" s="89">
        <f t="shared" si="302"/>
        <v>0</v>
      </c>
      <c r="AX2116" s="168"/>
      <c r="AY2116" s="60"/>
      <c r="AZ2116" s="61"/>
      <c r="BB2116" s="61" t="str">
        <f>IF(Settings!I2112&lt;&gt;"",Settings!I2112,"")</f>
        <v/>
      </c>
    </row>
    <row r="2117" spans="2:54" x14ac:dyDescent="0.2">
      <c r="B2117" s="13"/>
      <c r="C2117" s="12"/>
      <c r="D2117" s="12"/>
      <c r="E2117" s="12"/>
      <c r="F2117" s="12"/>
      <c r="G2117" s="12"/>
      <c r="H2117" s="12"/>
      <c r="I2117" s="15"/>
      <c r="J2117" s="31"/>
      <c r="K2117" s="180"/>
      <c r="L2117" s="40"/>
      <c r="M2117" s="14"/>
      <c r="N2117" s="16"/>
      <c r="O2117" s="49"/>
      <c r="P2117" s="64"/>
      <c r="Q2117" s="18"/>
      <c r="R2117" s="181">
        <f t="shared" si="294"/>
        <v>0</v>
      </c>
      <c r="S2117" s="181">
        <f t="shared" si="295"/>
        <v>0</v>
      </c>
      <c r="T2117" s="181">
        <f t="shared" si="296"/>
        <v>0</v>
      </c>
      <c r="AQ2117" s="1">
        <f>COUNT(L$11:L2117)</f>
        <v>37</v>
      </c>
      <c r="AR2117" s="43">
        <f t="shared" si="297"/>
        <v>40933</v>
      </c>
      <c r="AS2117" s="44">
        <f t="shared" si="298"/>
        <v>89.120000000000019</v>
      </c>
      <c r="AT2117" s="10" t="str">
        <f t="shared" si="299"/>
        <v/>
      </c>
      <c r="AU2117" s="20" t="str">
        <f t="shared" si="300"/>
        <v/>
      </c>
      <c r="AV2117" s="42">
        <f t="shared" si="301"/>
        <v>1</v>
      </c>
      <c r="AW2117" s="89">
        <f t="shared" si="302"/>
        <v>0</v>
      </c>
      <c r="AX2117" s="168"/>
      <c r="AY2117" s="60"/>
      <c r="AZ2117" s="61"/>
      <c r="BB2117" s="61" t="str">
        <f>IF(Settings!I2113&lt;&gt;"",Settings!I2113,"")</f>
        <v/>
      </c>
    </row>
    <row r="2118" spans="2:54" x14ac:dyDescent="0.2">
      <c r="B2118" s="13"/>
      <c r="C2118" s="12"/>
      <c r="D2118" s="12"/>
      <c r="E2118" s="12"/>
      <c r="F2118" s="12"/>
      <c r="G2118" s="12"/>
      <c r="H2118" s="12"/>
      <c r="I2118" s="15"/>
      <c r="J2118" s="31"/>
      <c r="K2118" s="180"/>
      <c r="L2118" s="40"/>
      <c r="M2118" s="14"/>
      <c r="N2118" s="16"/>
      <c r="O2118" s="49"/>
      <c r="P2118" s="64"/>
      <c r="Q2118" s="18"/>
      <c r="R2118" s="181">
        <f t="shared" si="294"/>
        <v>0</v>
      </c>
      <c r="S2118" s="181">
        <f t="shared" si="295"/>
        <v>0</v>
      </c>
      <c r="T2118" s="181">
        <f t="shared" si="296"/>
        <v>0</v>
      </c>
      <c r="AQ2118" s="1">
        <f>COUNT(L$11:L2118)</f>
        <v>37</v>
      </c>
      <c r="AR2118" s="43">
        <f t="shared" si="297"/>
        <v>40933</v>
      </c>
      <c r="AS2118" s="44">
        <f t="shared" si="298"/>
        <v>89.120000000000019</v>
      </c>
      <c r="AT2118" s="10" t="str">
        <f t="shared" si="299"/>
        <v/>
      </c>
      <c r="AU2118" s="20" t="str">
        <f t="shared" si="300"/>
        <v/>
      </c>
      <c r="AV2118" s="42">
        <f t="shared" si="301"/>
        <v>1</v>
      </c>
      <c r="AW2118" s="89">
        <f t="shared" si="302"/>
        <v>0</v>
      </c>
      <c r="AX2118" s="168"/>
      <c r="AY2118" s="60"/>
      <c r="AZ2118" s="61"/>
      <c r="BB2118" s="61" t="str">
        <f>IF(Settings!I2114&lt;&gt;"",Settings!I2114,"")</f>
        <v/>
      </c>
    </row>
    <row r="2119" spans="2:54" x14ac:dyDescent="0.2">
      <c r="B2119" s="13"/>
      <c r="C2119" s="12"/>
      <c r="D2119" s="12"/>
      <c r="E2119" s="12"/>
      <c r="F2119" s="12"/>
      <c r="G2119" s="12"/>
      <c r="H2119" s="12"/>
      <c r="I2119" s="15"/>
      <c r="J2119" s="31"/>
      <c r="K2119" s="180"/>
      <c r="L2119" s="40"/>
      <c r="M2119" s="14"/>
      <c r="N2119" s="16"/>
      <c r="O2119" s="49"/>
      <c r="P2119" s="64"/>
      <c r="Q2119" s="18"/>
      <c r="R2119" s="181">
        <f t="shared" si="294"/>
        <v>0</v>
      </c>
      <c r="S2119" s="181">
        <f t="shared" si="295"/>
        <v>0</v>
      </c>
      <c r="T2119" s="181">
        <f t="shared" si="296"/>
        <v>0</v>
      </c>
      <c r="AQ2119" s="1">
        <f>COUNT(L$11:L2119)</f>
        <v>37</v>
      </c>
      <c r="AR2119" s="43">
        <f t="shared" si="297"/>
        <v>40933</v>
      </c>
      <c r="AS2119" s="44">
        <f t="shared" si="298"/>
        <v>89.120000000000019</v>
      </c>
      <c r="AT2119" s="10" t="str">
        <f t="shared" si="299"/>
        <v/>
      </c>
      <c r="AU2119" s="20" t="str">
        <f t="shared" si="300"/>
        <v/>
      </c>
      <c r="AV2119" s="42">
        <f t="shared" si="301"/>
        <v>1</v>
      </c>
      <c r="AW2119" s="89">
        <f t="shared" si="302"/>
        <v>0</v>
      </c>
      <c r="AX2119" s="168"/>
      <c r="AY2119" s="60"/>
      <c r="AZ2119" s="61"/>
      <c r="BB2119" s="61" t="str">
        <f>IF(Settings!I2115&lt;&gt;"",Settings!I2115,"")</f>
        <v/>
      </c>
    </row>
    <row r="2120" spans="2:54" x14ac:dyDescent="0.2">
      <c r="B2120" s="13"/>
      <c r="C2120" s="12"/>
      <c r="D2120" s="12"/>
      <c r="E2120" s="12"/>
      <c r="F2120" s="12"/>
      <c r="G2120" s="12"/>
      <c r="H2120" s="12"/>
      <c r="I2120" s="15"/>
      <c r="J2120" s="31"/>
      <c r="K2120" s="180"/>
      <c r="L2120" s="40"/>
      <c r="M2120" s="14"/>
      <c r="N2120" s="16"/>
      <c r="O2120" s="49"/>
      <c r="P2120" s="64"/>
      <c r="Q2120" s="18"/>
      <c r="R2120" s="181">
        <f t="shared" si="294"/>
        <v>0</v>
      </c>
      <c r="S2120" s="181">
        <f t="shared" si="295"/>
        <v>0</v>
      </c>
      <c r="T2120" s="181">
        <f t="shared" si="296"/>
        <v>0</v>
      </c>
      <c r="AQ2120" s="1">
        <f>COUNT(L$11:L2120)</f>
        <v>37</v>
      </c>
      <c r="AR2120" s="43">
        <f t="shared" si="297"/>
        <v>40933</v>
      </c>
      <c r="AS2120" s="44">
        <f t="shared" si="298"/>
        <v>89.120000000000019</v>
      </c>
      <c r="AT2120" s="10" t="str">
        <f t="shared" si="299"/>
        <v/>
      </c>
      <c r="AU2120" s="20" t="str">
        <f t="shared" si="300"/>
        <v/>
      </c>
      <c r="AV2120" s="42">
        <f t="shared" si="301"/>
        <v>1</v>
      </c>
      <c r="AW2120" s="89">
        <f t="shared" si="302"/>
        <v>0</v>
      </c>
      <c r="AX2120" s="168"/>
      <c r="AY2120" s="60"/>
      <c r="AZ2120" s="61"/>
      <c r="BB2120" s="61" t="str">
        <f>IF(Settings!I2116&lt;&gt;"",Settings!I2116,"")</f>
        <v/>
      </c>
    </row>
    <row r="2121" spans="2:54" x14ac:dyDescent="0.2">
      <c r="B2121" s="13"/>
      <c r="C2121" s="12"/>
      <c r="D2121" s="12"/>
      <c r="E2121" s="12"/>
      <c r="F2121" s="12"/>
      <c r="G2121" s="12"/>
      <c r="H2121" s="12"/>
      <c r="I2121" s="15"/>
      <c r="J2121" s="31"/>
      <c r="K2121" s="180"/>
      <c r="L2121" s="40"/>
      <c r="M2121" s="14"/>
      <c r="N2121" s="16"/>
      <c r="O2121" s="49"/>
      <c r="P2121" s="64"/>
      <c r="Q2121" s="18"/>
      <c r="R2121" s="181">
        <f t="shared" si="294"/>
        <v>0</v>
      </c>
      <c r="S2121" s="181">
        <f t="shared" si="295"/>
        <v>0</v>
      </c>
      <c r="T2121" s="181">
        <f t="shared" si="296"/>
        <v>0</v>
      </c>
      <c r="AQ2121" s="1">
        <f>COUNT(L$11:L2121)</f>
        <v>37</v>
      </c>
      <c r="AR2121" s="43">
        <f t="shared" si="297"/>
        <v>40933</v>
      </c>
      <c r="AS2121" s="44">
        <f t="shared" si="298"/>
        <v>89.120000000000019</v>
      </c>
      <c r="AT2121" s="10" t="str">
        <f t="shared" si="299"/>
        <v/>
      </c>
      <c r="AU2121" s="20" t="str">
        <f t="shared" si="300"/>
        <v/>
      </c>
      <c r="AV2121" s="42">
        <f t="shared" si="301"/>
        <v>1</v>
      </c>
      <c r="AW2121" s="89">
        <f t="shared" si="302"/>
        <v>0</v>
      </c>
      <c r="AX2121" s="168"/>
      <c r="AY2121" s="60"/>
      <c r="AZ2121" s="61"/>
      <c r="BB2121" s="61" t="str">
        <f>IF(Settings!I2117&lt;&gt;"",Settings!I2117,"")</f>
        <v/>
      </c>
    </row>
    <row r="2122" spans="2:54" x14ac:dyDescent="0.2">
      <c r="B2122" s="13"/>
      <c r="C2122" s="12"/>
      <c r="D2122" s="12"/>
      <c r="E2122" s="12"/>
      <c r="F2122" s="12"/>
      <c r="G2122" s="12"/>
      <c r="H2122" s="12"/>
      <c r="I2122" s="15"/>
      <c r="J2122" s="31"/>
      <c r="K2122" s="180"/>
      <c r="L2122" s="40"/>
      <c r="M2122" s="14"/>
      <c r="N2122" s="16"/>
      <c r="O2122" s="49"/>
      <c r="P2122" s="64"/>
      <c r="Q2122" s="18"/>
      <c r="R2122" s="181">
        <f t="shared" si="294"/>
        <v>0</v>
      </c>
      <c r="S2122" s="181">
        <f t="shared" si="295"/>
        <v>0</v>
      </c>
      <c r="T2122" s="181">
        <f t="shared" si="296"/>
        <v>0</v>
      </c>
      <c r="AQ2122" s="1">
        <f>COUNT(L$11:L2122)</f>
        <v>37</v>
      </c>
      <c r="AR2122" s="43">
        <f t="shared" si="297"/>
        <v>40933</v>
      </c>
      <c r="AS2122" s="44">
        <f t="shared" si="298"/>
        <v>89.120000000000019</v>
      </c>
      <c r="AT2122" s="10" t="str">
        <f t="shared" si="299"/>
        <v/>
      </c>
      <c r="AU2122" s="20" t="str">
        <f t="shared" si="300"/>
        <v/>
      </c>
      <c r="AV2122" s="42">
        <f t="shared" si="301"/>
        <v>1</v>
      </c>
      <c r="AW2122" s="89">
        <f t="shared" si="302"/>
        <v>0</v>
      </c>
      <c r="AX2122" s="168"/>
      <c r="AY2122" s="60"/>
      <c r="AZ2122" s="61"/>
      <c r="BB2122" s="61" t="str">
        <f>IF(Settings!I2118&lt;&gt;"",Settings!I2118,"")</f>
        <v/>
      </c>
    </row>
    <row r="2123" spans="2:54" x14ac:dyDescent="0.2">
      <c r="B2123" s="13"/>
      <c r="C2123" s="12"/>
      <c r="D2123" s="12"/>
      <c r="E2123" s="12"/>
      <c r="F2123" s="12"/>
      <c r="G2123" s="12"/>
      <c r="H2123" s="12"/>
      <c r="I2123" s="15"/>
      <c r="J2123" s="31"/>
      <c r="K2123" s="180"/>
      <c r="L2123" s="40"/>
      <c r="M2123" s="14"/>
      <c r="N2123" s="16"/>
      <c r="O2123" s="49"/>
      <c r="P2123" s="64"/>
      <c r="Q2123" s="18"/>
      <c r="R2123" s="181">
        <f t="shared" si="294"/>
        <v>0</v>
      </c>
      <c r="S2123" s="181">
        <f t="shared" si="295"/>
        <v>0</v>
      </c>
      <c r="T2123" s="181">
        <f t="shared" si="296"/>
        <v>0</v>
      </c>
      <c r="AQ2123" s="1">
        <f>COUNT(L$11:L2123)</f>
        <v>37</v>
      </c>
      <c r="AR2123" s="43">
        <f t="shared" si="297"/>
        <v>40933</v>
      </c>
      <c r="AS2123" s="44">
        <f t="shared" si="298"/>
        <v>89.120000000000019</v>
      </c>
      <c r="AT2123" s="10" t="str">
        <f t="shared" si="299"/>
        <v/>
      </c>
      <c r="AU2123" s="20" t="str">
        <f t="shared" si="300"/>
        <v/>
      </c>
      <c r="AV2123" s="42">
        <f t="shared" si="301"/>
        <v>1</v>
      </c>
      <c r="AW2123" s="89">
        <f t="shared" si="302"/>
        <v>0</v>
      </c>
      <c r="AX2123" s="168"/>
      <c r="AY2123" s="60"/>
      <c r="AZ2123" s="61"/>
      <c r="BB2123" s="61" t="str">
        <f>IF(Settings!I2119&lt;&gt;"",Settings!I2119,"")</f>
        <v/>
      </c>
    </row>
    <row r="2124" spans="2:54" x14ac:dyDescent="0.2">
      <c r="B2124" s="13"/>
      <c r="C2124" s="12"/>
      <c r="D2124" s="12"/>
      <c r="E2124" s="12"/>
      <c r="F2124" s="12"/>
      <c r="G2124" s="12"/>
      <c r="H2124" s="12"/>
      <c r="I2124" s="15"/>
      <c r="J2124" s="31"/>
      <c r="K2124" s="180"/>
      <c r="L2124" s="40"/>
      <c r="M2124" s="14"/>
      <c r="N2124" s="16"/>
      <c r="O2124" s="49"/>
      <c r="P2124" s="64"/>
      <c r="Q2124" s="18"/>
      <c r="R2124" s="181">
        <f t="shared" ref="R2124:R2187" si="303">ROUND(IF(M2124&lt;&gt;"Y",IF(P2124&lt;&gt;"Y",K2124,K2124*(AV2124-1)),0),ROUNDING)</f>
        <v>0</v>
      </c>
      <c r="S2124" s="181">
        <f t="shared" ref="S2124:S2187" si="304">ROUND(IF(O2124&gt;0,IF(M2124="Y",AW2124*(1-O2124),IF(AW2124&gt;R2124,R2124 + (AW2124 - R2124)*(1-O2124),AW2124)),AW2124),ROUNDING)</f>
        <v>0</v>
      </c>
      <c r="T2124" s="181">
        <f t="shared" ref="T2124:T2187" si="305">ROUND(IF(N2124="P",0,IF(OR(M2124="N",M2124=""),S2124-R2124,S2124)),ROUNDING)</f>
        <v>0</v>
      </c>
      <c r="AQ2124" s="1">
        <f>COUNT(L$11:L2124)</f>
        <v>37</v>
      </c>
      <c r="AR2124" s="43">
        <f t="shared" si="297"/>
        <v>40933</v>
      </c>
      <c r="AS2124" s="44">
        <f t="shared" si="298"/>
        <v>89.120000000000019</v>
      </c>
      <c r="AT2124" s="10" t="str">
        <f t="shared" si="299"/>
        <v/>
      </c>
      <c r="AU2124" s="20" t="str">
        <f t="shared" si="300"/>
        <v/>
      </c>
      <c r="AV2124" s="42">
        <f t="shared" si="301"/>
        <v>1</v>
      </c>
      <c r="AW2124" s="89">
        <f t="shared" si="302"/>
        <v>0</v>
      </c>
      <c r="AX2124" s="168"/>
      <c r="AY2124" s="60"/>
      <c r="AZ2124" s="61"/>
      <c r="BB2124" s="61" t="str">
        <f>IF(Settings!I2120&lt;&gt;"",Settings!I2120,"")</f>
        <v/>
      </c>
    </row>
    <row r="2125" spans="2:54" x14ac:dyDescent="0.2">
      <c r="B2125" s="13"/>
      <c r="C2125" s="12"/>
      <c r="D2125" s="12"/>
      <c r="E2125" s="12"/>
      <c r="F2125" s="12"/>
      <c r="G2125" s="12"/>
      <c r="H2125" s="12"/>
      <c r="I2125" s="15"/>
      <c r="J2125" s="31"/>
      <c r="K2125" s="180"/>
      <c r="L2125" s="40"/>
      <c r="M2125" s="14"/>
      <c r="N2125" s="16"/>
      <c r="O2125" s="49"/>
      <c r="P2125" s="64"/>
      <c r="Q2125" s="18"/>
      <c r="R2125" s="181">
        <f t="shared" si="303"/>
        <v>0</v>
      </c>
      <c r="S2125" s="181">
        <f t="shared" si="304"/>
        <v>0</v>
      </c>
      <c r="T2125" s="181">
        <f t="shared" si="305"/>
        <v>0</v>
      </c>
      <c r="AQ2125" s="1">
        <f>COUNT(L$11:L2125)</f>
        <v>37</v>
      </c>
      <c r="AR2125" s="43">
        <f t="shared" ref="AR2125:AR2188" si="306">IF(B2125&gt;2,B2125,AR2124)</f>
        <v>40933</v>
      </c>
      <c r="AS2125" s="44">
        <f t="shared" ref="AS2125:AS2188" si="307">AS2124+T2125</f>
        <v>89.120000000000019</v>
      </c>
      <c r="AT2125" s="10" t="str">
        <f t="shared" ref="AT2125:AT2188" si="308">IF(N2125="P",IF(P2125&lt;&gt;"Y",IF(M2125&lt;&gt;"Y",K2125*AV2125,K2125*AV2125-K2125),IF(M2125&lt;&gt;"Y",K2125 + K2125*(AV2125-1),K2125)),"")</f>
        <v/>
      </c>
      <c r="AU2125" s="20" t="str">
        <f t="shared" ref="AU2125:AU2188" si="309">IF(M2125="Y",IF(P2125="Y",K2125*(AV2125-1),K2125),"")</f>
        <v/>
      </c>
      <c r="AV2125" s="42">
        <f t="shared" ref="AV2125:AV2188" si="310">IF(L2125&lt;&gt;"",IF(ODDS_TYPE=1,L2125,IF(ODDS_TYPE=2,IF(L2125&gt;0,1+L2125/100,IF(L2125&lt;0,1-100/L2125,1)),IF(ODDS_TYPE=3,1+L2125,IF(ODDS_TYPE=4,1+L2125,IF(ODDS_TYPE=5,IF(L2125&gt;0,1+L2125,1-1/L2125),IF(ODDS_TYPE=6,IF(L2125&gt;=0,L2125+1,1-1/L2125),1)))))),1)</f>
        <v>1</v>
      </c>
      <c r="AW2125" s="89">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68"/>
      <c r="AY2125" s="60"/>
      <c r="AZ2125" s="61"/>
      <c r="BB2125" s="61" t="str">
        <f>IF(Settings!I2121&lt;&gt;"",Settings!I2121,"")</f>
        <v/>
      </c>
    </row>
    <row r="2126" spans="2:54" x14ac:dyDescent="0.2">
      <c r="B2126" s="13"/>
      <c r="C2126" s="12"/>
      <c r="D2126" s="12"/>
      <c r="E2126" s="12"/>
      <c r="F2126" s="12"/>
      <c r="G2126" s="12"/>
      <c r="H2126" s="12"/>
      <c r="I2126" s="15"/>
      <c r="J2126" s="31"/>
      <c r="K2126" s="180"/>
      <c r="L2126" s="40"/>
      <c r="M2126" s="14"/>
      <c r="N2126" s="16"/>
      <c r="O2126" s="49"/>
      <c r="P2126" s="64"/>
      <c r="Q2126" s="18"/>
      <c r="R2126" s="181">
        <f t="shared" si="303"/>
        <v>0</v>
      </c>
      <c r="S2126" s="181">
        <f t="shared" si="304"/>
        <v>0</v>
      </c>
      <c r="T2126" s="181">
        <f t="shared" si="305"/>
        <v>0</v>
      </c>
      <c r="AQ2126" s="1">
        <f>COUNT(L$11:L2126)</f>
        <v>37</v>
      </c>
      <c r="AR2126" s="43">
        <f t="shared" si="306"/>
        <v>40933</v>
      </c>
      <c r="AS2126" s="44">
        <f t="shared" si="307"/>
        <v>89.120000000000019</v>
      </c>
      <c r="AT2126" s="10" t="str">
        <f t="shared" si="308"/>
        <v/>
      </c>
      <c r="AU2126" s="20" t="str">
        <f t="shared" si="309"/>
        <v/>
      </c>
      <c r="AV2126" s="42">
        <f t="shared" si="310"/>
        <v>1</v>
      </c>
      <c r="AW2126" s="89">
        <f t="shared" si="311"/>
        <v>0</v>
      </c>
      <c r="AX2126" s="168"/>
      <c r="AY2126" s="60"/>
      <c r="AZ2126" s="61"/>
      <c r="BB2126" s="61" t="str">
        <f>IF(Settings!I2122&lt;&gt;"",Settings!I2122,"")</f>
        <v/>
      </c>
    </row>
    <row r="2127" spans="2:54" x14ac:dyDescent="0.2">
      <c r="B2127" s="13"/>
      <c r="C2127" s="12"/>
      <c r="D2127" s="12"/>
      <c r="E2127" s="12"/>
      <c r="F2127" s="12"/>
      <c r="G2127" s="12"/>
      <c r="H2127" s="12"/>
      <c r="I2127" s="15"/>
      <c r="J2127" s="31"/>
      <c r="K2127" s="180"/>
      <c r="L2127" s="40"/>
      <c r="M2127" s="14"/>
      <c r="N2127" s="16"/>
      <c r="O2127" s="49"/>
      <c r="P2127" s="64"/>
      <c r="Q2127" s="18"/>
      <c r="R2127" s="181">
        <f t="shared" si="303"/>
        <v>0</v>
      </c>
      <c r="S2127" s="181">
        <f t="shared" si="304"/>
        <v>0</v>
      </c>
      <c r="T2127" s="181">
        <f t="shared" si="305"/>
        <v>0</v>
      </c>
      <c r="AQ2127" s="1">
        <f>COUNT(L$11:L2127)</f>
        <v>37</v>
      </c>
      <c r="AR2127" s="43">
        <f t="shared" si="306"/>
        <v>40933</v>
      </c>
      <c r="AS2127" s="44">
        <f t="shared" si="307"/>
        <v>89.120000000000019</v>
      </c>
      <c r="AT2127" s="10" t="str">
        <f t="shared" si="308"/>
        <v/>
      </c>
      <c r="AU2127" s="20" t="str">
        <f t="shared" si="309"/>
        <v/>
      </c>
      <c r="AV2127" s="42">
        <f t="shared" si="310"/>
        <v>1</v>
      </c>
      <c r="AW2127" s="89">
        <f t="shared" si="311"/>
        <v>0</v>
      </c>
      <c r="AX2127" s="168"/>
      <c r="AY2127" s="60"/>
      <c r="AZ2127" s="61"/>
      <c r="BB2127" s="61" t="str">
        <f>IF(Settings!I2123&lt;&gt;"",Settings!I2123,"")</f>
        <v/>
      </c>
    </row>
    <row r="2128" spans="2:54" x14ac:dyDescent="0.2">
      <c r="B2128" s="13"/>
      <c r="C2128" s="12"/>
      <c r="D2128" s="12"/>
      <c r="E2128" s="12"/>
      <c r="F2128" s="12"/>
      <c r="G2128" s="12"/>
      <c r="H2128" s="12"/>
      <c r="I2128" s="15"/>
      <c r="J2128" s="31"/>
      <c r="K2128" s="180"/>
      <c r="L2128" s="40"/>
      <c r="M2128" s="14"/>
      <c r="N2128" s="16"/>
      <c r="O2128" s="49"/>
      <c r="P2128" s="64"/>
      <c r="Q2128" s="18"/>
      <c r="R2128" s="181">
        <f t="shared" si="303"/>
        <v>0</v>
      </c>
      <c r="S2128" s="181">
        <f t="shared" si="304"/>
        <v>0</v>
      </c>
      <c r="T2128" s="181">
        <f t="shared" si="305"/>
        <v>0</v>
      </c>
      <c r="AQ2128" s="1">
        <f>COUNT(L$11:L2128)</f>
        <v>37</v>
      </c>
      <c r="AR2128" s="43">
        <f t="shared" si="306"/>
        <v>40933</v>
      </c>
      <c r="AS2128" s="44">
        <f t="shared" si="307"/>
        <v>89.120000000000019</v>
      </c>
      <c r="AT2128" s="10" t="str">
        <f t="shared" si="308"/>
        <v/>
      </c>
      <c r="AU2128" s="20" t="str">
        <f t="shared" si="309"/>
        <v/>
      </c>
      <c r="AV2128" s="42">
        <f t="shared" si="310"/>
        <v>1</v>
      </c>
      <c r="AW2128" s="89">
        <f t="shared" si="311"/>
        <v>0</v>
      </c>
      <c r="AX2128" s="168"/>
      <c r="AY2128" s="60"/>
      <c r="AZ2128" s="61"/>
      <c r="BB2128" s="61" t="str">
        <f>IF(Settings!I2124&lt;&gt;"",Settings!I2124,"")</f>
        <v/>
      </c>
    </row>
    <row r="2129" spans="2:54" x14ac:dyDescent="0.2">
      <c r="B2129" s="13"/>
      <c r="C2129" s="12"/>
      <c r="D2129" s="12"/>
      <c r="E2129" s="12"/>
      <c r="F2129" s="12"/>
      <c r="G2129" s="12"/>
      <c r="H2129" s="12"/>
      <c r="I2129" s="15"/>
      <c r="J2129" s="31"/>
      <c r="K2129" s="180"/>
      <c r="L2129" s="40"/>
      <c r="M2129" s="14"/>
      <c r="N2129" s="16"/>
      <c r="O2129" s="49"/>
      <c r="P2129" s="64"/>
      <c r="Q2129" s="18"/>
      <c r="R2129" s="181">
        <f t="shared" si="303"/>
        <v>0</v>
      </c>
      <c r="S2129" s="181">
        <f t="shared" si="304"/>
        <v>0</v>
      </c>
      <c r="T2129" s="181">
        <f t="shared" si="305"/>
        <v>0</v>
      </c>
      <c r="AQ2129" s="1">
        <f>COUNT(L$11:L2129)</f>
        <v>37</v>
      </c>
      <c r="AR2129" s="43">
        <f t="shared" si="306"/>
        <v>40933</v>
      </c>
      <c r="AS2129" s="44">
        <f t="shared" si="307"/>
        <v>89.120000000000019</v>
      </c>
      <c r="AT2129" s="10" t="str">
        <f t="shared" si="308"/>
        <v/>
      </c>
      <c r="AU2129" s="20" t="str">
        <f t="shared" si="309"/>
        <v/>
      </c>
      <c r="AV2129" s="42">
        <f t="shared" si="310"/>
        <v>1</v>
      </c>
      <c r="AW2129" s="89">
        <f t="shared" si="311"/>
        <v>0</v>
      </c>
      <c r="AX2129" s="168"/>
      <c r="AY2129" s="60"/>
      <c r="AZ2129" s="61"/>
      <c r="BB2129" s="61" t="str">
        <f>IF(Settings!I2125&lt;&gt;"",Settings!I2125,"")</f>
        <v/>
      </c>
    </row>
    <row r="2130" spans="2:54" x14ac:dyDescent="0.2">
      <c r="B2130" s="13"/>
      <c r="C2130" s="12"/>
      <c r="D2130" s="12"/>
      <c r="E2130" s="12"/>
      <c r="F2130" s="12"/>
      <c r="G2130" s="12"/>
      <c r="H2130" s="12"/>
      <c r="I2130" s="15"/>
      <c r="J2130" s="31"/>
      <c r="K2130" s="180"/>
      <c r="L2130" s="40"/>
      <c r="M2130" s="14"/>
      <c r="N2130" s="16"/>
      <c r="O2130" s="49"/>
      <c r="P2130" s="64"/>
      <c r="Q2130" s="18"/>
      <c r="R2130" s="181">
        <f t="shared" si="303"/>
        <v>0</v>
      </c>
      <c r="S2130" s="181">
        <f t="shared" si="304"/>
        <v>0</v>
      </c>
      <c r="T2130" s="181">
        <f t="shared" si="305"/>
        <v>0</v>
      </c>
      <c r="AQ2130" s="1">
        <f>COUNT(L$11:L2130)</f>
        <v>37</v>
      </c>
      <c r="AR2130" s="43">
        <f t="shared" si="306"/>
        <v>40933</v>
      </c>
      <c r="AS2130" s="44">
        <f t="shared" si="307"/>
        <v>89.120000000000019</v>
      </c>
      <c r="AT2130" s="10" t="str">
        <f t="shared" si="308"/>
        <v/>
      </c>
      <c r="AU2130" s="20" t="str">
        <f t="shared" si="309"/>
        <v/>
      </c>
      <c r="AV2130" s="42">
        <f t="shared" si="310"/>
        <v>1</v>
      </c>
      <c r="AW2130" s="89">
        <f t="shared" si="311"/>
        <v>0</v>
      </c>
      <c r="AX2130" s="168"/>
      <c r="AY2130" s="60"/>
      <c r="AZ2130" s="61"/>
      <c r="BB2130" s="61" t="str">
        <f>IF(Settings!I2126&lt;&gt;"",Settings!I2126,"")</f>
        <v/>
      </c>
    </row>
    <row r="2131" spans="2:54" x14ac:dyDescent="0.2">
      <c r="B2131" s="13"/>
      <c r="C2131" s="12"/>
      <c r="D2131" s="12"/>
      <c r="E2131" s="12"/>
      <c r="F2131" s="12"/>
      <c r="G2131" s="12"/>
      <c r="H2131" s="12"/>
      <c r="I2131" s="15"/>
      <c r="J2131" s="31"/>
      <c r="K2131" s="180"/>
      <c r="L2131" s="40"/>
      <c r="M2131" s="14"/>
      <c r="N2131" s="16"/>
      <c r="O2131" s="49"/>
      <c r="P2131" s="64"/>
      <c r="Q2131" s="18"/>
      <c r="R2131" s="181">
        <f t="shared" si="303"/>
        <v>0</v>
      </c>
      <c r="S2131" s="181">
        <f t="shared" si="304"/>
        <v>0</v>
      </c>
      <c r="T2131" s="181">
        <f t="shared" si="305"/>
        <v>0</v>
      </c>
      <c r="AQ2131" s="1">
        <f>COUNT(L$11:L2131)</f>
        <v>37</v>
      </c>
      <c r="AR2131" s="43">
        <f t="shared" si="306"/>
        <v>40933</v>
      </c>
      <c r="AS2131" s="44">
        <f t="shared" si="307"/>
        <v>89.120000000000019</v>
      </c>
      <c r="AT2131" s="10" t="str">
        <f t="shared" si="308"/>
        <v/>
      </c>
      <c r="AU2131" s="20" t="str">
        <f t="shared" si="309"/>
        <v/>
      </c>
      <c r="AV2131" s="42">
        <f t="shared" si="310"/>
        <v>1</v>
      </c>
      <c r="AW2131" s="89">
        <f t="shared" si="311"/>
        <v>0</v>
      </c>
      <c r="AX2131" s="168"/>
      <c r="AY2131" s="60"/>
      <c r="AZ2131" s="61"/>
      <c r="BB2131" s="61" t="str">
        <f>IF(Settings!I2127&lt;&gt;"",Settings!I2127,"")</f>
        <v/>
      </c>
    </row>
    <row r="2132" spans="2:54" x14ac:dyDescent="0.2">
      <c r="B2132" s="13"/>
      <c r="C2132" s="12"/>
      <c r="D2132" s="12"/>
      <c r="E2132" s="12"/>
      <c r="F2132" s="12"/>
      <c r="G2132" s="12"/>
      <c r="H2132" s="12"/>
      <c r="I2132" s="15"/>
      <c r="J2132" s="31"/>
      <c r="K2132" s="180"/>
      <c r="L2132" s="40"/>
      <c r="M2132" s="14"/>
      <c r="N2132" s="16"/>
      <c r="O2132" s="49"/>
      <c r="P2132" s="64"/>
      <c r="Q2132" s="18"/>
      <c r="R2132" s="181">
        <f t="shared" si="303"/>
        <v>0</v>
      </c>
      <c r="S2132" s="181">
        <f t="shared" si="304"/>
        <v>0</v>
      </c>
      <c r="T2132" s="181">
        <f t="shared" si="305"/>
        <v>0</v>
      </c>
      <c r="AQ2132" s="1">
        <f>COUNT(L$11:L2132)</f>
        <v>37</v>
      </c>
      <c r="AR2132" s="43">
        <f t="shared" si="306"/>
        <v>40933</v>
      </c>
      <c r="AS2132" s="44">
        <f t="shared" si="307"/>
        <v>89.120000000000019</v>
      </c>
      <c r="AT2132" s="10" t="str">
        <f t="shared" si="308"/>
        <v/>
      </c>
      <c r="AU2132" s="20" t="str">
        <f t="shared" si="309"/>
        <v/>
      </c>
      <c r="AV2132" s="42">
        <f t="shared" si="310"/>
        <v>1</v>
      </c>
      <c r="AW2132" s="89">
        <f t="shared" si="311"/>
        <v>0</v>
      </c>
      <c r="AX2132" s="168"/>
      <c r="AY2132" s="60"/>
      <c r="AZ2132" s="61"/>
      <c r="BB2132" s="61" t="str">
        <f>IF(Settings!I2128&lt;&gt;"",Settings!I2128,"")</f>
        <v/>
      </c>
    </row>
    <row r="2133" spans="2:54" x14ac:dyDescent="0.2">
      <c r="B2133" s="13"/>
      <c r="C2133" s="12"/>
      <c r="D2133" s="12"/>
      <c r="E2133" s="12"/>
      <c r="F2133" s="12"/>
      <c r="G2133" s="12"/>
      <c r="H2133" s="12"/>
      <c r="I2133" s="15"/>
      <c r="J2133" s="31"/>
      <c r="K2133" s="180"/>
      <c r="L2133" s="40"/>
      <c r="M2133" s="14"/>
      <c r="N2133" s="16"/>
      <c r="O2133" s="49"/>
      <c r="P2133" s="64"/>
      <c r="Q2133" s="18"/>
      <c r="R2133" s="181">
        <f t="shared" si="303"/>
        <v>0</v>
      </c>
      <c r="S2133" s="181">
        <f t="shared" si="304"/>
        <v>0</v>
      </c>
      <c r="T2133" s="181">
        <f t="shared" si="305"/>
        <v>0</v>
      </c>
      <c r="AQ2133" s="1">
        <f>COUNT(L$11:L2133)</f>
        <v>37</v>
      </c>
      <c r="AR2133" s="43">
        <f t="shared" si="306"/>
        <v>40933</v>
      </c>
      <c r="AS2133" s="44">
        <f t="shared" si="307"/>
        <v>89.120000000000019</v>
      </c>
      <c r="AT2133" s="10" t="str">
        <f t="shared" si="308"/>
        <v/>
      </c>
      <c r="AU2133" s="20" t="str">
        <f t="shared" si="309"/>
        <v/>
      </c>
      <c r="AV2133" s="42">
        <f t="shared" si="310"/>
        <v>1</v>
      </c>
      <c r="AW2133" s="89">
        <f t="shared" si="311"/>
        <v>0</v>
      </c>
      <c r="AX2133" s="168"/>
      <c r="AY2133" s="60"/>
      <c r="AZ2133" s="61"/>
      <c r="BB2133" s="61" t="str">
        <f>IF(Settings!I2129&lt;&gt;"",Settings!I2129,"")</f>
        <v/>
      </c>
    </row>
    <row r="2134" spans="2:54" x14ac:dyDescent="0.2">
      <c r="B2134" s="13"/>
      <c r="C2134" s="12"/>
      <c r="D2134" s="12"/>
      <c r="E2134" s="12"/>
      <c r="F2134" s="12"/>
      <c r="G2134" s="12"/>
      <c r="H2134" s="12"/>
      <c r="I2134" s="15"/>
      <c r="J2134" s="31"/>
      <c r="K2134" s="180"/>
      <c r="L2134" s="40"/>
      <c r="M2134" s="14"/>
      <c r="N2134" s="16"/>
      <c r="O2134" s="49"/>
      <c r="P2134" s="64"/>
      <c r="Q2134" s="18"/>
      <c r="R2134" s="181">
        <f t="shared" si="303"/>
        <v>0</v>
      </c>
      <c r="S2134" s="181">
        <f t="shared" si="304"/>
        <v>0</v>
      </c>
      <c r="T2134" s="181">
        <f t="shared" si="305"/>
        <v>0</v>
      </c>
      <c r="AQ2134" s="1">
        <f>COUNT(L$11:L2134)</f>
        <v>37</v>
      </c>
      <c r="AR2134" s="43">
        <f t="shared" si="306"/>
        <v>40933</v>
      </c>
      <c r="AS2134" s="44">
        <f t="shared" si="307"/>
        <v>89.120000000000019</v>
      </c>
      <c r="AT2134" s="10" t="str">
        <f t="shared" si="308"/>
        <v/>
      </c>
      <c r="AU2134" s="20" t="str">
        <f t="shared" si="309"/>
        <v/>
      </c>
      <c r="AV2134" s="42">
        <f t="shared" si="310"/>
        <v>1</v>
      </c>
      <c r="AW2134" s="89">
        <f t="shared" si="311"/>
        <v>0</v>
      </c>
      <c r="AX2134" s="168"/>
      <c r="AY2134" s="60"/>
      <c r="AZ2134" s="61"/>
      <c r="BB2134" s="61" t="str">
        <f>IF(Settings!I2130&lt;&gt;"",Settings!I2130,"")</f>
        <v/>
      </c>
    </row>
    <row r="2135" spans="2:54" x14ac:dyDescent="0.2">
      <c r="B2135" s="13"/>
      <c r="C2135" s="12"/>
      <c r="D2135" s="12"/>
      <c r="E2135" s="12"/>
      <c r="F2135" s="12"/>
      <c r="G2135" s="12"/>
      <c r="H2135" s="12"/>
      <c r="I2135" s="15"/>
      <c r="J2135" s="31"/>
      <c r="K2135" s="180"/>
      <c r="L2135" s="40"/>
      <c r="M2135" s="14"/>
      <c r="N2135" s="16"/>
      <c r="O2135" s="49"/>
      <c r="P2135" s="64"/>
      <c r="Q2135" s="18"/>
      <c r="R2135" s="181">
        <f t="shared" si="303"/>
        <v>0</v>
      </c>
      <c r="S2135" s="181">
        <f t="shared" si="304"/>
        <v>0</v>
      </c>
      <c r="T2135" s="181">
        <f t="shared" si="305"/>
        <v>0</v>
      </c>
      <c r="AQ2135" s="1">
        <f>COUNT(L$11:L2135)</f>
        <v>37</v>
      </c>
      <c r="AR2135" s="43">
        <f t="shared" si="306"/>
        <v>40933</v>
      </c>
      <c r="AS2135" s="44">
        <f t="shared" si="307"/>
        <v>89.120000000000019</v>
      </c>
      <c r="AT2135" s="10" t="str">
        <f t="shared" si="308"/>
        <v/>
      </c>
      <c r="AU2135" s="20" t="str">
        <f t="shared" si="309"/>
        <v/>
      </c>
      <c r="AV2135" s="42">
        <f t="shared" si="310"/>
        <v>1</v>
      </c>
      <c r="AW2135" s="89">
        <f t="shared" si="311"/>
        <v>0</v>
      </c>
      <c r="AX2135" s="168"/>
      <c r="AY2135" s="60"/>
      <c r="AZ2135" s="61"/>
      <c r="BB2135" s="61" t="str">
        <f>IF(Settings!I2131&lt;&gt;"",Settings!I2131,"")</f>
        <v/>
      </c>
    </row>
    <row r="2136" spans="2:54" x14ac:dyDescent="0.2">
      <c r="B2136" s="13"/>
      <c r="C2136" s="12"/>
      <c r="D2136" s="12"/>
      <c r="E2136" s="12"/>
      <c r="F2136" s="12"/>
      <c r="G2136" s="12"/>
      <c r="H2136" s="12"/>
      <c r="I2136" s="15"/>
      <c r="J2136" s="31"/>
      <c r="K2136" s="180"/>
      <c r="L2136" s="40"/>
      <c r="M2136" s="14"/>
      <c r="N2136" s="16"/>
      <c r="O2136" s="49"/>
      <c r="P2136" s="64"/>
      <c r="Q2136" s="18"/>
      <c r="R2136" s="181">
        <f t="shared" si="303"/>
        <v>0</v>
      </c>
      <c r="S2136" s="181">
        <f t="shared" si="304"/>
        <v>0</v>
      </c>
      <c r="T2136" s="181">
        <f t="shared" si="305"/>
        <v>0</v>
      </c>
      <c r="AQ2136" s="1">
        <f>COUNT(L$11:L2136)</f>
        <v>37</v>
      </c>
      <c r="AR2136" s="43">
        <f t="shared" si="306"/>
        <v>40933</v>
      </c>
      <c r="AS2136" s="44">
        <f t="shared" si="307"/>
        <v>89.120000000000019</v>
      </c>
      <c r="AT2136" s="10" t="str">
        <f t="shared" si="308"/>
        <v/>
      </c>
      <c r="AU2136" s="20" t="str">
        <f t="shared" si="309"/>
        <v/>
      </c>
      <c r="AV2136" s="42">
        <f t="shared" si="310"/>
        <v>1</v>
      </c>
      <c r="AW2136" s="89">
        <f t="shared" si="311"/>
        <v>0</v>
      </c>
      <c r="AX2136" s="168"/>
      <c r="AY2136" s="60"/>
      <c r="AZ2136" s="61"/>
      <c r="BB2136" s="61" t="str">
        <f>IF(Settings!I2132&lt;&gt;"",Settings!I2132,"")</f>
        <v/>
      </c>
    </row>
    <row r="2137" spans="2:54" x14ac:dyDescent="0.2">
      <c r="B2137" s="13"/>
      <c r="C2137" s="12"/>
      <c r="D2137" s="12"/>
      <c r="E2137" s="12"/>
      <c r="F2137" s="12"/>
      <c r="G2137" s="12"/>
      <c r="H2137" s="12"/>
      <c r="I2137" s="15"/>
      <c r="J2137" s="31"/>
      <c r="K2137" s="180"/>
      <c r="L2137" s="40"/>
      <c r="M2137" s="14"/>
      <c r="N2137" s="16"/>
      <c r="O2137" s="49"/>
      <c r="P2137" s="64"/>
      <c r="Q2137" s="18"/>
      <c r="R2137" s="181">
        <f t="shared" si="303"/>
        <v>0</v>
      </c>
      <c r="S2137" s="181">
        <f t="shared" si="304"/>
        <v>0</v>
      </c>
      <c r="T2137" s="181">
        <f t="shared" si="305"/>
        <v>0</v>
      </c>
      <c r="AQ2137" s="1">
        <f>COUNT(L$11:L2137)</f>
        <v>37</v>
      </c>
      <c r="AR2137" s="43">
        <f t="shared" si="306"/>
        <v>40933</v>
      </c>
      <c r="AS2137" s="44">
        <f t="shared" si="307"/>
        <v>89.120000000000019</v>
      </c>
      <c r="AT2137" s="10" t="str">
        <f t="shared" si="308"/>
        <v/>
      </c>
      <c r="AU2137" s="20" t="str">
        <f t="shared" si="309"/>
        <v/>
      </c>
      <c r="AV2137" s="42">
        <f t="shared" si="310"/>
        <v>1</v>
      </c>
      <c r="AW2137" s="89">
        <f t="shared" si="311"/>
        <v>0</v>
      </c>
      <c r="AX2137" s="168"/>
      <c r="AY2137" s="60"/>
      <c r="AZ2137" s="61"/>
      <c r="BB2137" s="61" t="str">
        <f>IF(Settings!I2133&lt;&gt;"",Settings!I2133,"")</f>
        <v/>
      </c>
    </row>
    <row r="2138" spans="2:54" x14ac:dyDescent="0.2">
      <c r="B2138" s="13"/>
      <c r="C2138" s="12"/>
      <c r="D2138" s="12"/>
      <c r="E2138" s="12"/>
      <c r="F2138" s="12"/>
      <c r="G2138" s="12"/>
      <c r="H2138" s="12"/>
      <c r="I2138" s="15"/>
      <c r="J2138" s="31"/>
      <c r="K2138" s="180"/>
      <c r="L2138" s="40"/>
      <c r="M2138" s="14"/>
      <c r="N2138" s="16"/>
      <c r="O2138" s="49"/>
      <c r="P2138" s="64"/>
      <c r="Q2138" s="18"/>
      <c r="R2138" s="181">
        <f t="shared" si="303"/>
        <v>0</v>
      </c>
      <c r="S2138" s="181">
        <f t="shared" si="304"/>
        <v>0</v>
      </c>
      <c r="T2138" s="181">
        <f t="shared" si="305"/>
        <v>0</v>
      </c>
      <c r="AQ2138" s="1">
        <f>COUNT(L$11:L2138)</f>
        <v>37</v>
      </c>
      <c r="AR2138" s="43">
        <f t="shared" si="306"/>
        <v>40933</v>
      </c>
      <c r="AS2138" s="44">
        <f t="shared" si="307"/>
        <v>89.120000000000019</v>
      </c>
      <c r="AT2138" s="10" t="str">
        <f t="shared" si="308"/>
        <v/>
      </c>
      <c r="AU2138" s="20" t="str">
        <f t="shared" si="309"/>
        <v/>
      </c>
      <c r="AV2138" s="42">
        <f t="shared" si="310"/>
        <v>1</v>
      </c>
      <c r="AW2138" s="89">
        <f t="shared" si="311"/>
        <v>0</v>
      </c>
      <c r="AX2138" s="168"/>
      <c r="AY2138" s="60"/>
      <c r="AZ2138" s="61"/>
      <c r="BB2138" s="61" t="str">
        <f>IF(Settings!I2134&lt;&gt;"",Settings!I2134,"")</f>
        <v/>
      </c>
    </row>
    <row r="2139" spans="2:54" x14ac:dyDescent="0.2">
      <c r="B2139" s="13"/>
      <c r="C2139" s="12"/>
      <c r="D2139" s="12"/>
      <c r="E2139" s="12"/>
      <c r="F2139" s="12"/>
      <c r="G2139" s="12"/>
      <c r="H2139" s="12"/>
      <c r="I2139" s="15"/>
      <c r="J2139" s="31"/>
      <c r="K2139" s="180"/>
      <c r="L2139" s="40"/>
      <c r="M2139" s="14"/>
      <c r="N2139" s="16"/>
      <c r="O2139" s="49"/>
      <c r="P2139" s="64"/>
      <c r="Q2139" s="18"/>
      <c r="R2139" s="181">
        <f t="shared" si="303"/>
        <v>0</v>
      </c>
      <c r="S2139" s="181">
        <f t="shared" si="304"/>
        <v>0</v>
      </c>
      <c r="T2139" s="181">
        <f t="shared" si="305"/>
        <v>0</v>
      </c>
      <c r="AQ2139" s="1">
        <f>COUNT(L$11:L2139)</f>
        <v>37</v>
      </c>
      <c r="AR2139" s="43">
        <f t="shared" si="306"/>
        <v>40933</v>
      </c>
      <c r="AS2139" s="44">
        <f t="shared" si="307"/>
        <v>89.120000000000019</v>
      </c>
      <c r="AT2139" s="10" t="str">
        <f t="shared" si="308"/>
        <v/>
      </c>
      <c r="AU2139" s="20" t="str">
        <f t="shared" si="309"/>
        <v/>
      </c>
      <c r="AV2139" s="42">
        <f t="shared" si="310"/>
        <v>1</v>
      </c>
      <c r="AW2139" s="89">
        <f t="shared" si="311"/>
        <v>0</v>
      </c>
      <c r="AX2139" s="168"/>
      <c r="AY2139" s="60"/>
      <c r="AZ2139" s="61"/>
      <c r="BB2139" s="61" t="str">
        <f>IF(Settings!I2135&lt;&gt;"",Settings!I2135,"")</f>
        <v/>
      </c>
    </row>
    <row r="2140" spans="2:54" x14ac:dyDescent="0.2">
      <c r="B2140" s="13"/>
      <c r="C2140" s="12"/>
      <c r="D2140" s="12"/>
      <c r="E2140" s="12"/>
      <c r="F2140" s="12"/>
      <c r="G2140" s="12"/>
      <c r="H2140" s="12"/>
      <c r="I2140" s="15"/>
      <c r="J2140" s="31"/>
      <c r="K2140" s="180"/>
      <c r="L2140" s="40"/>
      <c r="M2140" s="14"/>
      <c r="N2140" s="16"/>
      <c r="O2140" s="49"/>
      <c r="P2140" s="64"/>
      <c r="Q2140" s="18"/>
      <c r="R2140" s="181">
        <f t="shared" si="303"/>
        <v>0</v>
      </c>
      <c r="S2140" s="181">
        <f t="shared" si="304"/>
        <v>0</v>
      </c>
      <c r="T2140" s="181">
        <f t="shared" si="305"/>
        <v>0</v>
      </c>
      <c r="AQ2140" s="1">
        <f>COUNT(L$11:L2140)</f>
        <v>37</v>
      </c>
      <c r="AR2140" s="43">
        <f t="shared" si="306"/>
        <v>40933</v>
      </c>
      <c r="AS2140" s="44">
        <f t="shared" si="307"/>
        <v>89.120000000000019</v>
      </c>
      <c r="AT2140" s="10" t="str">
        <f t="shared" si="308"/>
        <v/>
      </c>
      <c r="AU2140" s="20" t="str">
        <f t="shared" si="309"/>
        <v/>
      </c>
      <c r="AV2140" s="42">
        <f t="shared" si="310"/>
        <v>1</v>
      </c>
      <c r="AW2140" s="89">
        <f t="shared" si="311"/>
        <v>0</v>
      </c>
      <c r="AX2140" s="168"/>
      <c r="AY2140" s="60"/>
      <c r="AZ2140" s="61"/>
      <c r="BB2140" s="61" t="str">
        <f>IF(Settings!I2136&lt;&gt;"",Settings!I2136,"")</f>
        <v/>
      </c>
    </row>
    <row r="2141" spans="2:54" x14ac:dyDescent="0.2">
      <c r="B2141" s="13"/>
      <c r="C2141" s="12"/>
      <c r="D2141" s="12"/>
      <c r="E2141" s="12"/>
      <c r="F2141" s="12"/>
      <c r="G2141" s="12"/>
      <c r="H2141" s="12"/>
      <c r="I2141" s="15"/>
      <c r="J2141" s="31"/>
      <c r="K2141" s="180"/>
      <c r="L2141" s="40"/>
      <c r="M2141" s="14"/>
      <c r="N2141" s="16"/>
      <c r="O2141" s="49"/>
      <c r="P2141" s="64"/>
      <c r="Q2141" s="18"/>
      <c r="R2141" s="181">
        <f t="shared" si="303"/>
        <v>0</v>
      </c>
      <c r="S2141" s="181">
        <f t="shared" si="304"/>
        <v>0</v>
      </c>
      <c r="T2141" s="181">
        <f t="shared" si="305"/>
        <v>0</v>
      </c>
      <c r="AQ2141" s="1">
        <f>COUNT(L$11:L2141)</f>
        <v>37</v>
      </c>
      <c r="AR2141" s="43">
        <f t="shared" si="306"/>
        <v>40933</v>
      </c>
      <c r="AS2141" s="44">
        <f t="shared" si="307"/>
        <v>89.120000000000019</v>
      </c>
      <c r="AT2141" s="10" t="str">
        <f t="shared" si="308"/>
        <v/>
      </c>
      <c r="AU2141" s="20" t="str">
        <f t="shared" si="309"/>
        <v/>
      </c>
      <c r="AV2141" s="42">
        <f t="shared" si="310"/>
        <v>1</v>
      </c>
      <c r="AW2141" s="89">
        <f t="shared" si="311"/>
        <v>0</v>
      </c>
      <c r="AX2141" s="168"/>
      <c r="AY2141" s="60"/>
      <c r="AZ2141" s="61"/>
      <c r="BB2141" s="61" t="str">
        <f>IF(Settings!I2137&lt;&gt;"",Settings!I2137,"")</f>
        <v/>
      </c>
    </row>
    <row r="2142" spans="2:54" x14ac:dyDescent="0.2">
      <c r="B2142" s="13"/>
      <c r="C2142" s="12"/>
      <c r="D2142" s="12"/>
      <c r="E2142" s="12"/>
      <c r="F2142" s="12"/>
      <c r="G2142" s="12"/>
      <c r="H2142" s="12"/>
      <c r="I2142" s="15"/>
      <c r="J2142" s="31"/>
      <c r="K2142" s="180"/>
      <c r="L2142" s="40"/>
      <c r="M2142" s="14"/>
      <c r="N2142" s="16"/>
      <c r="O2142" s="49"/>
      <c r="P2142" s="64"/>
      <c r="Q2142" s="18"/>
      <c r="R2142" s="181">
        <f t="shared" si="303"/>
        <v>0</v>
      </c>
      <c r="S2142" s="181">
        <f t="shared" si="304"/>
        <v>0</v>
      </c>
      <c r="T2142" s="181">
        <f t="shared" si="305"/>
        <v>0</v>
      </c>
      <c r="AQ2142" s="1">
        <f>COUNT(L$11:L2142)</f>
        <v>37</v>
      </c>
      <c r="AR2142" s="43">
        <f t="shared" si="306"/>
        <v>40933</v>
      </c>
      <c r="AS2142" s="44">
        <f t="shared" si="307"/>
        <v>89.120000000000019</v>
      </c>
      <c r="AT2142" s="10" t="str">
        <f t="shared" si="308"/>
        <v/>
      </c>
      <c r="AU2142" s="20" t="str">
        <f t="shared" si="309"/>
        <v/>
      </c>
      <c r="AV2142" s="42">
        <f t="shared" si="310"/>
        <v>1</v>
      </c>
      <c r="AW2142" s="89">
        <f t="shared" si="311"/>
        <v>0</v>
      </c>
      <c r="AX2142" s="168"/>
      <c r="AY2142" s="60"/>
      <c r="AZ2142" s="61"/>
      <c r="BB2142" s="61" t="str">
        <f>IF(Settings!I2138&lt;&gt;"",Settings!I2138,"")</f>
        <v/>
      </c>
    </row>
    <row r="2143" spans="2:54" x14ac:dyDescent="0.2">
      <c r="B2143" s="13"/>
      <c r="C2143" s="12"/>
      <c r="D2143" s="12"/>
      <c r="E2143" s="12"/>
      <c r="F2143" s="12"/>
      <c r="G2143" s="12"/>
      <c r="H2143" s="12"/>
      <c r="I2143" s="15"/>
      <c r="J2143" s="31"/>
      <c r="K2143" s="180"/>
      <c r="L2143" s="40"/>
      <c r="M2143" s="14"/>
      <c r="N2143" s="16"/>
      <c r="O2143" s="49"/>
      <c r="P2143" s="64"/>
      <c r="Q2143" s="18"/>
      <c r="R2143" s="181">
        <f t="shared" si="303"/>
        <v>0</v>
      </c>
      <c r="S2143" s="181">
        <f t="shared" si="304"/>
        <v>0</v>
      </c>
      <c r="T2143" s="181">
        <f t="shared" si="305"/>
        <v>0</v>
      </c>
      <c r="AQ2143" s="1">
        <f>COUNT(L$11:L2143)</f>
        <v>37</v>
      </c>
      <c r="AR2143" s="43">
        <f t="shared" si="306"/>
        <v>40933</v>
      </c>
      <c r="AS2143" s="44">
        <f t="shared" si="307"/>
        <v>89.120000000000019</v>
      </c>
      <c r="AT2143" s="10" t="str">
        <f t="shared" si="308"/>
        <v/>
      </c>
      <c r="AU2143" s="20" t="str">
        <f t="shared" si="309"/>
        <v/>
      </c>
      <c r="AV2143" s="42">
        <f t="shared" si="310"/>
        <v>1</v>
      </c>
      <c r="AW2143" s="89">
        <f t="shared" si="311"/>
        <v>0</v>
      </c>
      <c r="AX2143" s="168"/>
      <c r="AY2143" s="60"/>
      <c r="AZ2143" s="61"/>
      <c r="BB2143" s="61" t="str">
        <f>IF(Settings!I2139&lt;&gt;"",Settings!I2139,"")</f>
        <v/>
      </c>
    </row>
    <row r="2144" spans="2:54" x14ac:dyDescent="0.2">
      <c r="B2144" s="13"/>
      <c r="C2144" s="12"/>
      <c r="D2144" s="12"/>
      <c r="E2144" s="12"/>
      <c r="F2144" s="12"/>
      <c r="G2144" s="12"/>
      <c r="H2144" s="12"/>
      <c r="I2144" s="15"/>
      <c r="J2144" s="31"/>
      <c r="K2144" s="180"/>
      <c r="L2144" s="40"/>
      <c r="M2144" s="14"/>
      <c r="N2144" s="16"/>
      <c r="O2144" s="49"/>
      <c r="P2144" s="64"/>
      <c r="Q2144" s="18"/>
      <c r="R2144" s="181">
        <f t="shared" si="303"/>
        <v>0</v>
      </c>
      <c r="S2144" s="181">
        <f t="shared" si="304"/>
        <v>0</v>
      </c>
      <c r="T2144" s="181">
        <f t="shared" si="305"/>
        <v>0</v>
      </c>
      <c r="AQ2144" s="1">
        <f>COUNT(L$11:L2144)</f>
        <v>37</v>
      </c>
      <c r="AR2144" s="43">
        <f t="shared" si="306"/>
        <v>40933</v>
      </c>
      <c r="AS2144" s="44">
        <f t="shared" si="307"/>
        <v>89.120000000000019</v>
      </c>
      <c r="AT2144" s="10" t="str">
        <f t="shared" si="308"/>
        <v/>
      </c>
      <c r="AU2144" s="20" t="str">
        <f t="shared" si="309"/>
        <v/>
      </c>
      <c r="AV2144" s="42">
        <f t="shared" si="310"/>
        <v>1</v>
      </c>
      <c r="AW2144" s="89">
        <f t="shared" si="311"/>
        <v>0</v>
      </c>
      <c r="AX2144" s="168"/>
      <c r="AY2144" s="60"/>
      <c r="AZ2144" s="61"/>
      <c r="BB2144" s="61" t="str">
        <f>IF(Settings!I2140&lt;&gt;"",Settings!I2140,"")</f>
        <v/>
      </c>
    </row>
    <row r="2145" spans="2:54" x14ac:dyDescent="0.2">
      <c r="B2145" s="13"/>
      <c r="C2145" s="12"/>
      <c r="D2145" s="12"/>
      <c r="E2145" s="12"/>
      <c r="F2145" s="12"/>
      <c r="G2145" s="12"/>
      <c r="H2145" s="12"/>
      <c r="I2145" s="15"/>
      <c r="J2145" s="31"/>
      <c r="K2145" s="180"/>
      <c r="L2145" s="40"/>
      <c r="M2145" s="14"/>
      <c r="N2145" s="16"/>
      <c r="O2145" s="49"/>
      <c r="P2145" s="64"/>
      <c r="Q2145" s="18"/>
      <c r="R2145" s="181">
        <f t="shared" si="303"/>
        <v>0</v>
      </c>
      <c r="S2145" s="181">
        <f t="shared" si="304"/>
        <v>0</v>
      </c>
      <c r="T2145" s="181">
        <f t="shared" si="305"/>
        <v>0</v>
      </c>
      <c r="AQ2145" s="1">
        <f>COUNT(L$11:L2145)</f>
        <v>37</v>
      </c>
      <c r="AR2145" s="43">
        <f t="shared" si="306"/>
        <v>40933</v>
      </c>
      <c r="AS2145" s="44">
        <f t="shared" si="307"/>
        <v>89.120000000000019</v>
      </c>
      <c r="AT2145" s="10" t="str">
        <f t="shared" si="308"/>
        <v/>
      </c>
      <c r="AU2145" s="20" t="str">
        <f t="shared" si="309"/>
        <v/>
      </c>
      <c r="AV2145" s="42">
        <f t="shared" si="310"/>
        <v>1</v>
      </c>
      <c r="AW2145" s="89">
        <f t="shared" si="311"/>
        <v>0</v>
      </c>
      <c r="AX2145" s="168"/>
      <c r="AY2145" s="60"/>
      <c r="AZ2145" s="61"/>
      <c r="BB2145" s="61" t="str">
        <f>IF(Settings!I2141&lt;&gt;"",Settings!I2141,"")</f>
        <v/>
      </c>
    </row>
    <row r="2146" spans="2:54" x14ac:dyDescent="0.2">
      <c r="B2146" s="13"/>
      <c r="C2146" s="12"/>
      <c r="D2146" s="12"/>
      <c r="E2146" s="12"/>
      <c r="F2146" s="12"/>
      <c r="G2146" s="12"/>
      <c r="H2146" s="12"/>
      <c r="I2146" s="15"/>
      <c r="J2146" s="31"/>
      <c r="K2146" s="180"/>
      <c r="L2146" s="40"/>
      <c r="M2146" s="14"/>
      <c r="N2146" s="16"/>
      <c r="O2146" s="49"/>
      <c r="P2146" s="64"/>
      <c r="Q2146" s="18"/>
      <c r="R2146" s="181">
        <f t="shared" si="303"/>
        <v>0</v>
      </c>
      <c r="S2146" s="181">
        <f t="shared" si="304"/>
        <v>0</v>
      </c>
      <c r="T2146" s="181">
        <f t="shared" si="305"/>
        <v>0</v>
      </c>
      <c r="AQ2146" s="1">
        <f>COUNT(L$11:L2146)</f>
        <v>37</v>
      </c>
      <c r="AR2146" s="43">
        <f t="shared" si="306"/>
        <v>40933</v>
      </c>
      <c r="AS2146" s="44">
        <f t="shared" si="307"/>
        <v>89.120000000000019</v>
      </c>
      <c r="AT2146" s="10" t="str">
        <f t="shared" si="308"/>
        <v/>
      </c>
      <c r="AU2146" s="20" t="str">
        <f t="shared" si="309"/>
        <v/>
      </c>
      <c r="AV2146" s="42">
        <f t="shared" si="310"/>
        <v>1</v>
      </c>
      <c r="AW2146" s="89">
        <f t="shared" si="311"/>
        <v>0</v>
      </c>
      <c r="AX2146" s="168"/>
      <c r="AY2146" s="60"/>
      <c r="AZ2146" s="61"/>
      <c r="BB2146" s="61" t="str">
        <f>IF(Settings!I2142&lt;&gt;"",Settings!I2142,"")</f>
        <v/>
      </c>
    </row>
    <row r="2147" spans="2:54" x14ac:dyDescent="0.2">
      <c r="B2147" s="13"/>
      <c r="C2147" s="12"/>
      <c r="D2147" s="12"/>
      <c r="E2147" s="12"/>
      <c r="F2147" s="12"/>
      <c r="G2147" s="12"/>
      <c r="H2147" s="12"/>
      <c r="I2147" s="15"/>
      <c r="J2147" s="31"/>
      <c r="K2147" s="180"/>
      <c r="L2147" s="40"/>
      <c r="M2147" s="14"/>
      <c r="N2147" s="16"/>
      <c r="O2147" s="49"/>
      <c r="P2147" s="64"/>
      <c r="Q2147" s="18"/>
      <c r="R2147" s="181">
        <f t="shared" si="303"/>
        <v>0</v>
      </c>
      <c r="S2147" s="181">
        <f t="shared" si="304"/>
        <v>0</v>
      </c>
      <c r="T2147" s="181">
        <f t="shared" si="305"/>
        <v>0</v>
      </c>
      <c r="AQ2147" s="1">
        <f>COUNT(L$11:L2147)</f>
        <v>37</v>
      </c>
      <c r="AR2147" s="43">
        <f t="shared" si="306"/>
        <v>40933</v>
      </c>
      <c r="AS2147" s="44">
        <f t="shared" si="307"/>
        <v>89.120000000000019</v>
      </c>
      <c r="AT2147" s="10" t="str">
        <f t="shared" si="308"/>
        <v/>
      </c>
      <c r="AU2147" s="20" t="str">
        <f t="shared" si="309"/>
        <v/>
      </c>
      <c r="AV2147" s="42">
        <f t="shared" si="310"/>
        <v>1</v>
      </c>
      <c r="AW2147" s="89">
        <f t="shared" si="311"/>
        <v>0</v>
      </c>
      <c r="AX2147" s="168"/>
      <c r="AY2147" s="60"/>
      <c r="AZ2147" s="61"/>
      <c r="BB2147" s="61" t="str">
        <f>IF(Settings!I2143&lt;&gt;"",Settings!I2143,"")</f>
        <v/>
      </c>
    </row>
    <row r="2148" spans="2:54" x14ac:dyDescent="0.2">
      <c r="B2148" s="13"/>
      <c r="C2148" s="12"/>
      <c r="D2148" s="12"/>
      <c r="E2148" s="12"/>
      <c r="F2148" s="12"/>
      <c r="G2148" s="12"/>
      <c r="H2148" s="12"/>
      <c r="I2148" s="15"/>
      <c r="J2148" s="31"/>
      <c r="K2148" s="180"/>
      <c r="L2148" s="40"/>
      <c r="M2148" s="14"/>
      <c r="N2148" s="16"/>
      <c r="O2148" s="49"/>
      <c r="P2148" s="64"/>
      <c r="Q2148" s="18"/>
      <c r="R2148" s="181">
        <f t="shared" si="303"/>
        <v>0</v>
      </c>
      <c r="S2148" s="181">
        <f t="shared" si="304"/>
        <v>0</v>
      </c>
      <c r="T2148" s="181">
        <f t="shared" si="305"/>
        <v>0</v>
      </c>
      <c r="AQ2148" s="1">
        <f>COUNT(L$11:L2148)</f>
        <v>37</v>
      </c>
      <c r="AR2148" s="43">
        <f t="shared" si="306"/>
        <v>40933</v>
      </c>
      <c r="AS2148" s="44">
        <f t="shared" si="307"/>
        <v>89.120000000000019</v>
      </c>
      <c r="AT2148" s="10" t="str">
        <f t="shared" si="308"/>
        <v/>
      </c>
      <c r="AU2148" s="20" t="str">
        <f t="shared" si="309"/>
        <v/>
      </c>
      <c r="AV2148" s="42">
        <f t="shared" si="310"/>
        <v>1</v>
      </c>
      <c r="AW2148" s="89">
        <f t="shared" si="311"/>
        <v>0</v>
      </c>
      <c r="AX2148" s="168"/>
      <c r="AY2148" s="60"/>
      <c r="AZ2148" s="61"/>
      <c r="BB2148" s="61" t="str">
        <f>IF(Settings!I2144&lt;&gt;"",Settings!I2144,"")</f>
        <v/>
      </c>
    </row>
    <row r="2149" spans="2:54" x14ac:dyDescent="0.2">
      <c r="B2149" s="13"/>
      <c r="C2149" s="12"/>
      <c r="D2149" s="12"/>
      <c r="E2149" s="12"/>
      <c r="F2149" s="12"/>
      <c r="G2149" s="12"/>
      <c r="H2149" s="12"/>
      <c r="I2149" s="15"/>
      <c r="J2149" s="31"/>
      <c r="K2149" s="180"/>
      <c r="L2149" s="40"/>
      <c r="M2149" s="14"/>
      <c r="N2149" s="16"/>
      <c r="O2149" s="49"/>
      <c r="P2149" s="64"/>
      <c r="Q2149" s="18"/>
      <c r="R2149" s="181">
        <f t="shared" si="303"/>
        <v>0</v>
      </c>
      <c r="S2149" s="181">
        <f t="shared" si="304"/>
        <v>0</v>
      </c>
      <c r="T2149" s="181">
        <f t="shared" si="305"/>
        <v>0</v>
      </c>
      <c r="AQ2149" s="1">
        <f>COUNT(L$11:L2149)</f>
        <v>37</v>
      </c>
      <c r="AR2149" s="43">
        <f t="shared" si="306"/>
        <v>40933</v>
      </c>
      <c r="AS2149" s="44">
        <f t="shared" si="307"/>
        <v>89.120000000000019</v>
      </c>
      <c r="AT2149" s="10" t="str">
        <f t="shared" si="308"/>
        <v/>
      </c>
      <c r="AU2149" s="20" t="str">
        <f t="shared" si="309"/>
        <v/>
      </c>
      <c r="AV2149" s="42">
        <f t="shared" si="310"/>
        <v>1</v>
      </c>
      <c r="AW2149" s="89">
        <f t="shared" si="311"/>
        <v>0</v>
      </c>
      <c r="AX2149" s="168"/>
      <c r="AY2149" s="60"/>
      <c r="AZ2149" s="61"/>
      <c r="BB2149" s="61" t="str">
        <f>IF(Settings!I2145&lt;&gt;"",Settings!I2145,"")</f>
        <v/>
      </c>
    </row>
    <row r="2150" spans="2:54" x14ac:dyDescent="0.2">
      <c r="B2150" s="13"/>
      <c r="C2150" s="12"/>
      <c r="D2150" s="12"/>
      <c r="E2150" s="12"/>
      <c r="F2150" s="12"/>
      <c r="G2150" s="12"/>
      <c r="H2150" s="12"/>
      <c r="I2150" s="15"/>
      <c r="J2150" s="31"/>
      <c r="K2150" s="180"/>
      <c r="L2150" s="40"/>
      <c r="M2150" s="14"/>
      <c r="N2150" s="16"/>
      <c r="O2150" s="49"/>
      <c r="P2150" s="64"/>
      <c r="Q2150" s="18"/>
      <c r="R2150" s="181">
        <f t="shared" si="303"/>
        <v>0</v>
      </c>
      <c r="S2150" s="181">
        <f t="shared" si="304"/>
        <v>0</v>
      </c>
      <c r="T2150" s="181">
        <f t="shared" si="305"/>
        <v>0</v>
      </c>
      <c r="AQ2150" s="1">
        <f>COUNT(L$11:L2150)</f>
        <v>37</v>
      </c>
      <c r="AR2150" s="43">
        <f t="shared" si="306"/>
        <v>40933</v>
      </c>
      <c r="AS2150" s="44">
        <f t="shared" si="307"/>
        <v>89.120000000000019</v>
      </c>
      <c r="AT2150" s="10" t="str">
        <f t="shared" si="308"/>
        <v/>
      </c>
      <c r="AU2150" s="20" t="str">
        <f t="shared" si="309"/>
        <v/>
      </c>
      <c r="AV2150" s="42">
        <f t="shared" si="310"/>
        <v>1</v>
      </c>
      <c r="AW2150" s="89">
        <f t="shared" si="311"/>
        <v>0</v>
      </c>
      <c r="AX2150" s="168"/>
      <c r="AY2150" s="60"/>
      <c r="AZ2150" s="61"/>
      <c r="BB2150" s="61" t="str">
        <f>IF(Settings!I2146&lt;&gt;"",Settings!I2146,"")</f>
        <v/>
      </c>
    </row>
    <row r="2151" spans="2:54" x14ac:dyDescent="0.2">
      <c r="B2151" s="13"/>
      <c r="C2151" s="12"/>
      <c r="D2151" s="12"/>
      <c r="E2151" s="12"/>
      <c r="F2151" s="12"/>
      <c r="G2151" s="12"/>
      <c r="H2151" s="12"/>
      <c r="I2151" s="15"/>
      <c r="J2151" s="31"/>
      <c r="K2151" s="180"/>
      <c r="L2151" s="40"/>
      <c r="M2151" s="14"/>
      <c r="N2151" s="16"/>
      <c r="O2151" s="49"/>
      <c r="P2151" s="64"/>
      <c r="Q2151" s="18"/>
      <c r="R2151" s="181">
        <f t="shared" si="303"/>
        <v>0</v>
      </c>
      <c r="S2151" s="181">
        <f t="shared" si="304"/>
        <v>0</v>
      </c>
      <c r="T2151" s="181">
        <f t="shared" si="305"/>
        <v>0</v>
      </c>
      <c r="AQ2151" s="1">
        <f>COUNT(L$11:L2151)</f>
        <v>37</v>
      </c>
      <c r="AR2151" s="43">
        <f t="shared" si="306"/>
        <v>40933</v>
      </c>
      <c r="AS2151" s="44">
        <f t="shared" si="307"/>
        <v>89.120000000000019</v>
      </c>
      <c r="AT2151" s="10" t="str">
        <f t="shared" si="308"/>
        <v/>
      </c>
      <c r="AU2151" s="20" t="str">
        <f t="shared" si="309"/>
        <v/>
      </c>
      <c r="AV2151" s="42">
        <f t="shared" si="310"/>
        <v>1</v>
      </c>
      <c r="AW2151" s="89">
        <f t="shared" si="311"/>
        <v>0</v>
      </c>
      <c r="AX2151" s="168"/>
      <c r="AY2151" s="60"/>
      <c r="AZ2151" s="61"/>
      <c r="BB2151" s="61" t="str">
        <f>IF(Settings!I2147&lt;&gt;"",Settings!I2147,"")</f>
        <v/>
      </c>
    </row>
    <row r="2152" spans="2:54" x14ac:dyDescent="0.2">
      <c r="B2152" s="13"/>
      <c r="C2152" s="12"/>
      <c r="D2152" s="12"/>
      <c r="E2152" s="12"/>
      <c r="F2152" s="12"/>
      <c r="G2152" s="12"/>
      <c r="H2152" s="12"/>
      <c r="I2152" s="15"/>
      <c r="J2152" s="31"/>
      <c r="K2152" s="180"/>
      <c r="L2152" s="40"/>
      <c r="M2152" s="14"/>
      <c r="N2152" s="16"/>
      <c r="O2152" s="49"/>
      <c r="P2152" s="64"/>
      <c r="Q2152" s="18"/>
      <c r="R2152" s="181">
        <f t="shared" si="303"/>
        <v>0</v>
      </c>
      <c r="S2152" s="181">
        <f t="shared" si="304"/>
        <v>0</v>
      </c>
      <c r="T2152" s="181">
        <f t="shared" si="305"/>
        <v>0</v>
      </c>
      <c r="AQ2152" s="1">
        <f>COUNT(L$11:L2152)</f>
        <v>37</v>
      </c>
      <c r="AR2152" s="43">
        <f t="shared" si="306"/>
        <v>40933</v>
      </c>
      <c r="AS2152" s="44">
        <f t="shared" si="307"/>
        <v>89.120000000000019</v>
      </c>
      <c r="AT2152" s="10" t="str">
        <f t="shared" si="308"/>
        <v/>
      </c>
      <c r="AU2152" s="20" t="str">
        <f t="shared" si="309"/>
        <v/>
      </c>
      <c r="AV2152" s="42">
        <f t="shared" si="310"/>
        <v>1</v>
      </c>
      <c r="AW2152" s="89">
        <f t="shared" si="311"/>
        <v>0</v>
      </c>
      <c r="AX2152" s="168"/>
      <c r="AY2152" s="60"/>
      <c r="AZ2152" s="61"/>
      <c r="BB2152" s="61" t="str">
        <f>IF(Settings!I2148&lt;&gt;"",Settings!I2148,"")</f>
        <v/>
      </c>
    </row>
    <row r="2153" spans="2:54" x14ac:dyDescent="0.2">
      <c r="B2153" s="13"/>
      <c r="C2153" s="12"/>
      <c r="D2153" s="12"/>
      <c r="E2153" s="12"/>
      <c r="F2153" s="12"/>
      <c r="G2153" s="12"/>
      <c r="H2153" s="12"/>
      <c r="I2153" s="15"/>
      <c r="J2153" s="31"/>
      <c r="K2153" s="180"/>
      <c r="L2153" s="40"/>
      <c r="M2153" s="14"/>
      <c r="N2153" s="16"/>
      <c r="O2153" s="49"/>
      <c r="P2153" s="64"/>
      <c r="Q2153" s="18"/>
      <c r="R2153" s="181">
        <f t="shared" si="303"/>
        <v>0</v>
      </c>
      <c r="S2153" s="181">
        <f t="shared" si="304"/>
        <v>0</v>
      </c>
      <c r="T2153" s="181">
        <f t="shared" si="305"/>
        <v>0</v>
      </c>
      <c r="AQ2153" s="1">
        <f>COUNT(L$11:L2153)</f>
        <v>37</v>
      </c>
      <c r="AR2153" s="43">
        <f t="shared" si="306"/>
        <v>40933</v>
      </c>
      <c r="AS2153" s="44">
        <f t="shared" si="307"/>
        <v>89.120000000000019</v>
      </c>
      <c r="AT2153" s="10" t="str">
        <f t="shared" si="308"/>
        <v/>
      </c>
      <c r="AU2153" s="20" t="str">
        <f t="shared" si="309"/>
        <v/>
      </c>
      <c r="AV2153" s="42">
        <f t="shared" si="310"/>
        <v>1</v>
      </c>
      <c r="AW2153" s="89">
        <f t="shared" si="311"/>
        <v>0</v>
      </c>
      <c r="AX2153" s="168"/>
      <c r="AY2153" s="60"/>
      <c r="AZ2153" s="61"/>
      <c r="BB2153" s="61" t="str">
        <f>IF(Settings!I2149&lt;&gt;"",Settings!I2149,"")</f>
        <v/>
      </c>
    </row>
    <row r="2154" spans="2:54" x14ac:dyDescent="0.2">
      <c r="B2154" s="13"/>
      <c r="C2154" s="12"/>
      <c r="D2154" s="12"/>
      <c r="E2154" s="12"/>
      <c r="F2154" s="12"/>
      <c r="G2154" s="12"/>
      <c r="H2154" s="12"/>
      <c r="I2154" s="15"/>
      <c r="J2154" s="31"/>
      <c r="K2154" s="180"/>
      <c r="L2154" s="40"/>
      <c r="M2154" s="14"/>
      <c r="N2154" s="16"/>
      <c r="O2154" s="49"/>
      <c r="P2154" s="64"/>
      <c r="Q2154" s="18"/>
      <c r="R2154" s="181">
        <f t="shared" si="303"/>
        <v>0</v>
      </c>
      <c r="S2154" s="181">
        <f t="shared" si="304"/>
        <v>0</v>
      </c>
      <c r="T2154" s="181">
        <f t="shared" si="305"/>
        <v>0</v>
      </c>
      <c r="AQ2154" s="1">
        <f>COUNT(L$11:L2154)</f>
        <v>37</v>
      </c>
      <c r="AR2154" s="43">
        <f t="shared" si="306"/>
        <v>40933</v>
      </c>
      <c r="AS2154" s="44">
        <f t="shared" si="307"/>
        <v>89.120000000000019</v>
      </c>
      <c r="AT2154" s="10" t="str">
        <f t="shared" si="308"/>
        <v/>
      </c>
      <c r="AU2154" s="20" t="str">
        <f t="shared" si="309"/>
        <v/>
      </c>
      <c r="AV2154" s="42">
        <f t="shared" si="310"/>
        <v>1</v>
      </c>
      <c r="AW2154" s="89">
        <f t="shared" si="311"/>
        <v>0</v>
      </c>
      <c r="AX2154" s="168"/>
      <c r="AY2154" s="60"/>
      <c r="AZ2154" s="61"/>
      <c r="BB2154" s="61" t="str">
        <f>IF(Settings!I2150&lt;&gt;"",Settings!I2150,"")</f>
        <v/>
      </c>
    </row>
    <row r="2155" spans="2:54" x14ac:dyDescent="0.2">
      <c r="B2155" s="13"/>
      <c r="C2155" s="12"/>
      <c r="D2155" s="12"/>
      <c r="E2155" s="12"/>
      <c r="F2155" s="12"/>
      <c r="G2155" s="12"/>
      <c r="H2155" s="12"/>
      <c r="I2155" s="15"/>
      <c r="J2155" s="31"/>
      <c r="K2155" s="180"/>
      <c r="L2155" s="40"/>
      <c r="M2155" s="14"/>
      <c r="N2155" s="16"/>
      <c r="O2155" s="49"/>
      <c r="P2155" s="64"/>
      <c r="Q2155" s="18"/>
      <c r="R2155" s="181">
        <f t="shared" si="303"/>
        <v>0</v>
      </c>
      <c r="S2155" s="181">
        <f t="shared" si="304"/>
        <v>0</v>
      </c>
      <c r="T2155" s="181">
        <f t="shared" si="305"/>
        <v>0</v>
      </c>
      <c r="AQ2155" s="1">
        <f>COUNT(L$11:L2155)</f>
        <v>37</v>
      </c>
      <c r="AR2155" s="43">
        <f t="shared" si="306"/>
        <v>40933</v>
      </c>
      <c r="AS2155" s="44">
        <f t="shared" si="307"/>
        <v>89.120000000000019</v>
      </c>
      <c r="AT2155" s="10" t="str">
        <f t="shared" si="308"/>
        <v/>
      </c>
      <c r="AU2155" s="20" t="str">
        <f t="shared" si="309"/>
        <v/>
      </c>
      <c r="AV2155" s="42">
        <f t="shared" si="310"/>
        <v>1</v>
      </c>
      <c r="AW2155" s="89">
        <f t="shared" si="311"/>
        <v>0</v>
      </c>
      <c r="AX2155" s="168"/>
      <c r="AY2155" s="60"/>
      <c r="AZ2155" s="61"/>
      <c r="BB2155" s="61" t="str">
        <f>IF(Settings!I2151&lt;&gt;"",Settings!I2151,"")</f>
        <v/>
      </c>
    </row>
    <row r="2156" spans="2:54" x14ac:dyDescent="0.2">
      <c r="B2156" s="13"/>
      <c r="C2156" s="12"/>
      <c r="D2156" s="12"/>
      <c r="E2156" s="12"/>
      <c r="F2156" s="12"/>
      <c r="G2156" s="12"/>
      <c r="H2156" s="12"/>
      <c r="I2156" s="15"/>
      <c r="J2156" s="31"/>
      <c r="K2156" s="180"/>
      <c r="L2156" s="40"/>
      <c r="M2156" s="14"/>
      <c r="N2156" s="16"/>
      <c r="O2156" s="49"/>
      <c r="P2156" s="64"/>
      <c r="Q2156" s="18"/>
      <c r="R2156" s="181">
        <f t="shared" si="303"/>
        <v>0</v>
      </c>
      <c r="S2156" s="181">
        <f t="shared" si="304"/>
        <v>0</v>
      </c>
      <c r="T2156" s="181">
        <f t="shared" si="305"/>
        <v>0</v>
      </c>
      <c r="AQ2156" s="1">
        <f>COUNT(L$11:L2156)</f>
        <v>37</v>
      </c>
      <c r="AR2156" s="43">
        <f t="shared" si="306"/>
        <v>40933</v>
      </c>
      <c r="AS2156" s="44">
        <f t="shared" si="307"/>
        <v>89.120000000000019</v>
      </c>
      <c r="AT2156" s="10" t="str">
        <f t="shared" si="308"/>
        <v/>
      </c>
      <c r="AU2156" s="20" t="str">
        <f t="shared" si="309"/>
        <v/>
      </c>
      <c r="AV2156" s="42">
        <f t="shared" si="310"/>
        <v>1</v>
      </c>
      <c r="AW2156" s="89">
        <f t="shared" si="311"/>
        <v>0</v>
      </c>
      <c r="AX2156" s="168"/>
      <c r="AY2156" s="60"/>
      <c r="AZ2156" s="61"/>
      <c r="BB2156" s="61" t="str">
        <f>IF(Settings!I2152&lt;&gt;"",Settings!I2152,"")</f>
        <v/>
      </c>
    </row>
    <row r="2157" spans="2:54" x14ac:dyDescent="0.2">
      <c r="B2157" s="13"/>
      <c r="C2157" s="12"/>
      <c r="D2157" s="12"/>
      <c r="E2157" s="12"/>
      <c r="F2157" s="12"/>
      <c r="G2157" s="12"/>
      <c r="H2157" s="12"/>
      <c r="I2157" s="15"/>
      <c r="J2157" s="31"/>
      <c r="K2157" s="180"/>
      <c r="L2157" s="40"/>
      <c r="M2157" s="14"/>
      <c r="N2157" s="16"/>
      <c r="O2157" s="49"/>
      <c r="P2157" s="64"/>
      <c r="Q2157" s="18"/>
      <c r="R2157" s="181">
        <f t="shared" si="303"/>
        <v>0</v>
      </c>
      <c r="S2157" s="181">
        <f t="shared" si="304"/>
        <v>0</v>
      </c>
      <c r="T2157" s="181">
        <f t="shared" si="305"/>
        <v>0</v>
      </c>
      <c r="AQ2157" s="1">
        <f>COUNT(L$11:L2157)</f>
        <v>37</v>
      </c>
      <c r="AR2157" s="43">
        <f t="shared" si="306"/>
        <v>40933</v>
      </c>
      <c r="AS2157" s="44">
        <f t="shared" si="307"/>
        <v>89.120000000000019</v>
      </c>
      <c r="AT2157" s="10" t="str">
        <f t="shared" si="308"/>
        <v/>
      </c>
      <c r="AU2157" s="20" t="str">
        <f t="shared" si="309"/>
        <v/>
      </c>
      <c r="AV2157" s="42">
        <f t="shared" si="310"/>
        <v>1</v>
      </c>
      <c r="AW2157" s="89">
        <f t="shared" si="311"/>
        <v>0</v>
      </c>
      <c r="AX2157" s="168"/>
      <c r="AY2157" s="60"/>
      <c r="AZ2157" s="61"/>
      <c r="BB2157" s="61" t="str">
        <f>IF(Settings!I2153&lt;&gt;"",Settings!I2153,"")</f>
        <v/>
      </c>
    </row>
    <row r="2158" spans="2:54" x14ac:dyDescent="0.2">
      <c r="B2158" s="13"/>
      <c r="C2158" s="12"/>
      <c r="D2158" s="12"/>
      <c r="E2158" s="12"/>
      <c r="F2158" s="12"/>
      <c r="G2158" s="12"/>
      <c r="H2158" s="12"/>
      <c r="I2158" s="15"/>
      <c r="J2158" s="31"/>
      <c r="K2158" s="180"/>
      <c r="L2158" s="40"/>
      <c r="M2158" s="14"/>
      <c r="N2158" s="16"/>
      <c r="O2158" s="49"/>
      <c r="P2158" s="64"/>
      <c r="Q2158" s="18"/>
      <c r="R2158" s="181">
        <f t="shared" si="303"/>
        <v>0</v>
      </c>
      <c r="S2158" s="181">
        <f t="shared" si="304"/>
        <v>0</v>
      </c>
      <c r="T2158" s="181">
        <f t="shared" si="305"/>
        <v>0</v>
      </c>
      <c r="AQ2158" s="1">
        <f>COUNT(L$11:L2158)</f>
        <v>37</v>
      </c>
      <c r="AR2158" s="43">
        <f t="shared" si="306"/>
        <v>40933</v>
      </c>
      <c r="AS2158" s="44">
        <f t="shared" si="307"/>
        <v>89.120000000000019</v>
      </c>
      <c r="AT2158" s="10" t="str">
        <f t="shared" si="308"/>
        <v/>
      </c>
      <c r="AU2158" s="20" t="str">
        <f t="shared" si="309"/>
        <v/>
      </c>
      <c r="AV2158" s="42">
        <f t="shared" si="310"/>
        <v>1</v>
      </c>
      <c r="AW2158" s="89">
        <f t="shared" si="311"/>
        <v>0</v>
      </c>
      <c r="AX2158" s="168"/>
      <c r="AY2158" s="60"/>
      <c r="AZ2158" s="61"/>
      <c r="BB2158" s="61" t="str">
        <f>IF(Settings!I2154&lt;&gt;"",Settings!I2154,"")</f>
        <v/>
      </c>
    </row>
    <row r="2159" spans="2:54" x14ac:dyDescent="0.2">
      <c r="B2159" s="13"/>
      <c r="C2159" s="12"/>
      <c r="D2159" s="12"/>
      <c r="E2159" s="12"/>
      <c r="F2159" s="12"/>
      <c r="G2159" s="12"/>
      <c r="H2159" s="12"/>
      <c r="I2159" s="15"/>
      <c r="J2159" s="31"/>
      <c r="K2159" s="180"/>
      <c r="L2159" s="40"/>
      <c r="M2159" s="14"/>
      <c r="N2159" s="16"/>
      <c r="O2159" s="49"/>
      <c r="P2159" s="64"/>
      <c r="Q2159" s="18"/>
      <c r="R2159" s="181">
        <f t="shared" si="303"/>
        <v>0</v>
      </c>
      <c r="S2159" s="181">
        <f t="shared" si="304"/>
        <v>0</v>
      </c>
      <c r="T2159" s="181">
        <f t="shared" si="305"/>
        <v>0</v>
      </c>
      <c r="AQ2159" s="1">
        <f>COUNT(L$11:L2159)</f>
        <v>37</v>
      </c>
      <c r="AR2159" s="43">
        <f t="shared" si="306"/>
        <v>40933</v>
      </c>
      <c r="AS2159" s="44">
        <f t="shared" si="307"/>
        <v>89.120000000000019</v>
      </c>
      <c r="AT2159" s="10" t="str">
        <f t="shared" si="308"/>
        <v/>
      </c>
      <c r="AU2159" s="20" t="str">
        <f t="shared" si="309"/>
        <v/>
      </c>
      <c r="AV2159" s="42">
        <f t="shared" si="310"/>
        <v>1</v>
      </c>
      <c r="AW2159" s="89">
        <f t="shared" si="311"/>
        <v>0</v>
      </c>
      <c r="AX2159" s="168"/>
      <c r="AY2159" s="60"/>
      <c r="AZ2159" s="61"/>
      <c r="BB2159" s="61" t="str">
        <f>IF(Settings!I2155&lt;&gt;"",Settings!I2155,"")</f>
        <v/>
      </c>
    </row>
    <row r="2160" spans="2:54" x14ac:dyDescent="0.2">
      <c r="B2160" s="13"/>
      <c r="C2160" s="12"/>
      <c r="D2160" s="12"/>
      <c r="E2160" s="12"/>
      <c r="F2160" s="12"/>
      <c r="G2160" s="12"/>
      <c r="H2160" s="12"/>
      <c r="I2160" s="15"/>
      <c r="J2160" s="31"/>
      <c r="K2160" s="180"/>
      <c r="L2160" s="40"/>
      <c r="M2160" s="14"/>
      <c r="N2160" s="16"/>
      <c r="O2160" s="49"/>
      <c r="P2160" s="64"/>
      <c r="Q2160" s="18"/>
      <c r="R2160" s="181">
        <f t="shared" si="303"/>
        <v>0</v>
      </c>
      <c r="S2160" s="181">
        <f t="shared" si="304"/>
        <v>0</v>
      </c>
      <c r="T2160" s="181">
        <f t="shared" si="305"/>
        <v>0</v>
      </c>
      <c r="AQ2160" s="1">
        <f>COUNT(L$11:L2160)</f>
        <v>37</v>
      </c>
      <c r="AR2160" s="43">
        <f t="shared" si="306"/>
        <v>40933</v>
      </c>
      <c r="AS2160" s="44">
        <f t="shared" si="307"/>
        <v>89.120000000000019</v>
      </c>
      <c r="AT2160" s="10" t="str">
        <f t="shared" si="308"/>
        <v/>
      </c>
      <c r="AU2160" s="20" t="str">
        <f t="shared" si="309"/>
        <v/>
      </c>
      <c r="AV2160" s="42">
        <f t="shared" si="310"/>
        <v>1</v>
      </c>
      <c r="AW2160" s="89">
        <f t="shared" si="311"/>
        <v>0</v>
      </c>
      <c r="AX2160" s="168"/>
      <c r="AY2160" s="60"/>
      <c r="AZ2160" s="61"/>
      <c r="BB2160" s="61" t="str">
        <f>IF(Settings!I2156&lt;&gt;"",Settings!I2156,"")</f>
        <v/>
      </c>
    </row>
    <row r="2161" spans="2:54" x14ac:dyDescent="0.2">
      <c r="B2161" s="13"/>
      <c r="C2161" s="12"/>
      <c r="D2161" s="12"/>
      <c r="E2161" s="12"/>
      <c r="F2161" s="12"/>
      <c r="G2161" s="12"/>
      <c r="H2161" s="12"/>
      <c r="I2161" s="15"/>
      <c r="J2161" s="31"/>
      <c r="K2161" s="180"/>
      <c r="L2161" s="40"/>
      <c r="M2161" s="14"/>
      <c r="N2161" s="16"/>
      <c r="O2161" s="49"/>
      <c r="P2161" s="64"/>
      <c r="Q2161" s="18"/>
      <c r="R2161" s="181">
        <f t="shared" si="303"/>
        <v>0</v>
      </c>
      <c r="S2161" s="181">
        <f t="shared" si="304"/>
        <v>0</v>
      </c>
      <c r="T2161" s="181">
        <f t="shared" si="305"/>
        <v>0</v>
      </c>
      <c r="AQ2161" s="1">
        <f>COUNT(L$11:L2161)</f>
        <v>37</v>
      </c>
      <c r="AR2161" s="43">
        <f t="shared" si="306"/>
        <v>40933</v>
      </c>
      <c r="AS2161" s="44">
        <f t="shared" si="307"/>
        <v>89.120000000000019</v>
      </c>
      <c r="AT2161" s="10" t="str">
        <f t="shared" si="308"/>
        <v/>
      </c>
      <c r="AU2161" s="20" t="str">
        <f t="shared" si="309"/>
        <v/>
      </c>
      <c r="AV2161" s="42">
        <f t="shared" si="310"/>
        <v>1</v>
      </c>
      <c r="AW2161" s="89">
        <f t="shared" si="311"/>
        <v>0</v>
      </c>
      <c r="AX2161" s="168"/>
      <c r="AY2161" s="60"/>
      <c r="AZ2161" s="61"/>
      <c r="BB2161" s="61" t="str">
        <f>IF(Settings!I2157&lt;&gt;"",Settings!I2157,"")</f>
        <v/>
      </c>
    </row>
    <row r="2162" spans="2:54" x14ac:dyDescent="0.2">
      <c r="B2162" s="13"/>
      <c r="C2162" s="12"/>
      <c r="D2162" s="12"/>
      <c r="E2162" s="12"/>
      <c r="F2162" s="12"/>
      <c r="G2162" s="12"/>
      <c r="H2162" s="12"/>
      <c r="I2162" s="15"/>
      <c r="J2162" s="31"/>
      <c r="K2162" s="180"/>
      <c r="L2162" s="40"/>
      <c r="M2162" s="14"/>
      <c r="N2162" s="16"/>
      <c r="O2162" s="49"/>
      <c r="P2162" s="64"/>
      <c r="Q2162" s="18"/>
      <c r="R2162" s="181">
        <f t="shared" si="303"/>
        <v>0</v>
      </c>
      <c r="S2162" s="181">
        <f t="shared" si="304"/>
        <v>0</v>
      </c>
      <c r="T2162" s="181">
        <f t="shared" si="305"/>
        <v>0</v>
      </c>
      <c r="AQ2162" s="1">
        <f>COUNT(L$11:L2162)</f>
        <v>37</v>
      </c>
      <c r="AR2162" s="43">
        <f t="shared" si="306"/>
        <v>40933</v>
      </c>
      <c r="AS2162" s="44">
        <f t="shared" si="307"/>
        <v>89.120000000000019</v>
      </c>
      <c r="AT2162" s="10" t="str">
        <f t="shared" si="308"/>
        <v/>
      </c>
      <c r="AU2162" s="20" t="str">
        <f t="shared" si="309"/>
        <v/>
      </c>
      <c r="AV2162" s="42">
        <f t="shared" si="310"/>
        <v>1</v>
      </c>
      <c r="AW2162" s="89">
        <f t="shared" si="311"/>
        <v>0</v>
      </c>
      <c r="AX2162" s="168"/>
      <c r="AY2162" s="60"/>
      <c r="AZ2162" s="61"/>
      <c r="BB2162" s="61" t="str">
        <f>IF(Settings!I2158&lt;&gt;"",Settings!I2158,"")</f>
        <v/>
      </c>
    </row>
    <row r="2163" spans="2:54" x14ac:dyDescent="0.2">
      <c r="B2163" s="13"/>
      <c r="C2163" s="12"/>
      <c r="D2163" s="12"/>
      <c r="E2163" s="12"/>
      <c r="F2163" s="12"/>
      <c r="G2163" s="12"/>
      <c r="H2163" s="12"/>
      <c r="I2163" s="15"/>
      <c r="J2163" s="31"/>
      <c r="K2163" s="180"/>
      <c r="L2163" s="40"/>
      <c r="M2163" s="14"/>
      <c r="N2163" s="16"/>
      <c r="O2163" s="49"/>
      <c r="P2163" s="64"/>
      <c r="Q2163" s="18"/>
      <c r="R2163" s="181">
        <f t="shared" si="303"/>
        <v>0</v>
      </c>
      <c r="S2163" s="181">
        <f t="shared" si="304"/>
        <v>0</v>
      </c>
      <c r="T2163" s="181">
        <f t="shared" si="305"/>
        <v>0</v>
      </c>
      <c r="AQ2163" s="1">
        <f>COUNT(L$11:L2163)</f>
        <v>37</v>
      </c>
      <c r="AR2163" s="43">
        <f t="shared" si="306"/>
        <v>40933</v>
      </c>
      <c r="AS2163" s="44">
        <f t="shared" si="307"/>
        <v>89.120000000000019</v>
      </c>
      <c r="AT2163" s="10" t="str">
        <f t="shared" si="308"/>
        <v/>
      </c>
      <c r="AU2163" s="20" t="str">
        <f t="shared" si="309"/>
        <v/>
      </c>
      <c r="AV2163" s="42">
        <f t="shared" si="310"/>
        <v>1</v>
      </c>
      <c r="AW2163" s="89">
        <f t="shared" si="311"/>
        <v>0</v>
      </c>
      <c r="AX2163" s="168"/>
      <c r="AY2163" s="60"/>
      <c r="AZ2163" s="61"/>
      <c r="BB2163" s="61" t="str">
        <f>IF(Settings!I2159&lt;&gt;"",Settings!I2159,"")</f>
        <v/>
      </c>
    </row>
    <row r="2164" spans="2:54" x14ac:dyDescent="0.2">
      <c r="B2164" s="13"/>
      <c r="C2164" s="12"/>
      <c r="D2164" s="12"/>
      <c r="E2164" s="12"/>
      <c r="F2164" s="12"/>
      <c r="G2164" s="12"/>
      <c r="H2164" s="12"/>
      <c r="I2164" s="15"/>
      <c r="J2164" s="31"/>
      <c r="K2164" s="180"/>
      <c r="L2164" s="40"/>
      <c r="M2164" s="14"/>
      <c r="N2164" s="16"/>
      <c r="O2164" s="49"/>
      <c r="P2164" s="64"/>
      <c r="Q2164" s="18"/>
      <c r="R2164" s="181">
        <f t="shared" si="303"/>
        <v>0</v>
      </c>
      <c r="S2164" s="181">
        <f t="shared" si="304"/>
        <v>0</v>
      </c>
      <c r="T2164" s="181">
        <f t="shared" si="305"/>
        <v>0</v>
      </c>
      <c r="AQ2164" s="1">
        <f>COUNT(L$11:L2164)</f>
        <v>37</v>
      </c>
      <c r="AR2164" s="43">
        <f t="shared" si="306"/>
        <v>40933</v>
      </c>
      <c r="AS2164" s="44">
        <f t="shared" si="307"/>
        <v>89.120000000000019</v>
      </c>
      <c r="AT2164" s="10" t="str">
        <f t="shared" si="308"/>
        <v/>
      </c>
      <c r="AU2164" s="20" t="str">
        <f t="shared" si="309"/>
        <v/>
      </c>
      <c r="AV2164" s="42">
        <f t="shared" si="310"/>
        <v>1</v>
      </c>
      <c r="AW2164" s="89">
        <f t="shared" si="311"/>
        <v>0</v>
      </c>
      <c r="AX2164" s="168"/>
      <c r="AY2164" s="60"/>
      <c r="AZ2164" s="61"/>
      <c r="BB2164" s="61" t="str">
        <f>IF(Settings!I2160&lt;&gt;"",Settings!I2160,"")</f>
        <v/>
      </c>
    </row>
    <row r="2165" spans="2:54" x14ac:dyDescent="0.2">
      <c r="B2165" s="13"/>
      <c r="C2165" s="12"/>
      <c r="D2165" s="12"/>
      <c r="E2165" s="12"/>
      <c r="F2165" s="12"/>
      <c r="G2165" s="12"/>
      <c r="H2165" s="12"/>
      <c r="I2165" s="15"/>
      <c r="J2165" s="31"/>
      <c r="K2165" s="180"/>
      <c r="L2165" s="40"/>
      <c r="M2165" s="14"/>
      <c r="N2165" s="16"/>
      <c r="O2165" s="49"/>
      <c r="P2165" s="64"/>
      <c r="Q2165" s="18"/>
      <c r="R2165" s="181">
        <f t="shared" si="303"/>
        <v>0</v>
      </c>
      <c r="S2165" s="181">
        <f t="shared" si="304"/>
        <v>0</v>
      </c>
      <c r="T2165" s="181">
        <f t="shared" si="305"/>
        <v>0</v>
      </c>
      <c r="AQ2165" s="1">
        <f>COUNT(L$11:L2165)</f>
        <v>37</v>
      </c>
      <c r="AR2165" s="43">
        <f t="shared" si="306"/>
        <v>40933</v>
      </c>
      <c r="AS2165" s="44">
        <f t="shared" si="307"/>
        <v>89.120000000000019</v>
      </c>
      <c r="AT2165" s="10" t="str">
        <f t="shared" si="308"/>
        <v/>
      </c>
      <c r="AU2165" s="20" t="str">
        <f t="shared" si="309"/>
        <v/>
      </c>
      <c r="AV2165" s="42">
        <f t="shared" si="310"/>
        <v>1</v>
      </c>
      <c r="AW2165" s="89">
        <f t="shared" si="311"/>
        <v>0</v>
      </c>
      <c r="AX2165" s="168"/>
      <c r="AY2165" s="60"/>
      <c r="AZ2165" s="61"/>
      <c r="BB2165" s="61" t="str">
        <f>IF(Settings!I2161&lt;&gt;"",Settings!I2161,"")</f>
        <v/>
      </c>
    </row>
    <row r="2166" spans="2:54" x14ac:dyDescent="0.2">
      <c r="B2166" s="13"/>
      <c r="C2166" s="12"/>
      <c r="D2166" s="12"/>
      <c r="E2166" s="12"/>
      <c r="F2166" s="12"/>
      <c r="G2166" s="12"/>
      <c r="H2166" s="12"/>
      <c r="I2166" s="15"/>
      <c r="J2166" s="31"/>
      <c r="K2166" s="180"/>
      <c r="L2166" s="40"/>
      <c r="M2166" s="14"/>
      <c r="N2166" s="16"/>
      <c r="O2166" s="49"/>
      <c r="P2166" s="64"/>
      <c r="Q2166" s="18"/>
      <c r="R2166" s="181">
        <f t="shared" si="303"/>
        <v>0</v>
      </c>
      <c r="S2166" s="181">
        <f t="shared" si="304"/>
        <v>0</v>
      </c>
      <c r="T2166" s="181">
        <f t="shared" si="305"/>
        <v>0</v>
      </c>
      <c r="AQ2166" s="1">
        <f>COUNT(L$11:L2166)</f>
        <v>37</v>
      </c>
      <c r="AR2166" s="43">
        <f t="shared" si="306"/>
        <v>40933</v>
      </c>
      <c r="AS2166" s="44">
        <f t="shared" si="307"/>
        <v>89.120000000000019</v>
      </c>
      <c r="AT2166" s="10" t="str">
        <f t="shared" si="308"/>
        <v/>
      </c>
      <c r="AU2166" s="20" t="str">
        <f t="shared" si="309"/>
        <v/>
      </c>
      <c r="AV2166" s="42">
        <f t="shared" si="310"/>
        <v>1</v>
      </c>
      <c r="AW2166" s="89">
        <f t="shared" si="311"/>
        <v>0</v>
      </c>
      <c r="AX2166" s="168"/>
      <c r="AY2166" s="60"/>
      <c r="AZ2166" s="61"/>
      <c r="BB2166" s="61" t="str">
        <f>IF(Settings!I2162&lt;&gt;"",Settings!I2162,"")</f>
        <v/>
      </c>
    </row>
    <row r="2167" spans="2:54" x14ac:dyDescent="0.2">
      <c r="B2167" s="13"/>
      <c r="C2167" s="12"/>
      <c r="D2167" s="12"/>
      <c r="E2167" s="12"/>
      <c r="F2167" s="12"/>
      <c r="G2167" s="12"/>
      <c r="H2167" s="12"/>
      <c r="I2167" s="15"/>
      <c r="J2167" s="31"/>
      <c r="K2167" s="180"/>
      <c r="L2167" s="40"/>
      <c r="M2167" s="14"/>
      <c r="N2167" s="16"/>
      <c r="O2167" s="49"/>
      <c r="P2167" s="64"/>
      <c r="Q2167" s="18"/>
      <c r="R2167" s="181">
        <f t="shared" si="303"/>
        <v>0</v>
      </c>
      <c r="S2167" s="181">
        <f t="shared" si="304"/>
        <v>0</v>
      </c>
      <c r="T2167" s="181">
        <f t="shared" si="305"/>
        <v>0</v>
      </c>
      <c r="AQ2167" s="1">
        <f>COUNT(L$11:L2167)</f>
        <v>37</v>
      </c>
      <c r="AR2167" s="43">
        <f t="shared" si="306"/>
        <v>40933</v>
      </c>
      <c r="AS2167" s="44">
        <f t="shared" si="307"/>
        <v>89.120000000000019</v>
      </c>
      <c r="AT2167" s="10" t="str">
        <f t="shared" si="308"/>
        <v/>
      </c>
      <c r="AU2167" s="20" t="str">
        <f t="shared" si="309"/>
        <v/>
      </c>
      <c r="AV2167" s="42">
        <f t="shared" si="310"/>
        <v>1</v>
      </c>
      <c r="AW2167" s="89">
        <f t="shared" si="311"/>
        <v>0</v>
      </c>
      <c r="AX2167" s="168"/>
      <c r="AY2167" s="60"/>
      <c r="AZ2167" s="61"/>
      <c r="BB2167" s="61" t="str">
        <f>IF(Settings!I2163&lt;&gt;"",Settings!I2163,"")</f>
        <v/>
      </c>
    </row>
    <row r="2168" spans="2:54" x14ac:dyDescent="0.2">
      <c r="B2168" s="13"/>
      <c r="C2168" s="12"/>
      <c r="D2168" s="12"/>
      <c r="E2168" s="12"/>
      <c r="F2168" s="12"/>
      <c r="G2168" s="12"/>
      <c r="H2168" s="12"/>
      <c r="I2168" s="15"/>
      <c r="J2168" s="31"/>
      <c r="K2168" s="180"/>
      <c r="L2168" s="40"/>
      <c r="M2168" s="14"/>
      <c r="N2168" s="16"/>
      <c r="O2168" s="49"/>
      <c r="P2168" s="64"/>
      <c r="Q2168" s="18"/>
      <c r="R2168" s="181">
        <f t="shared" si="303"/>
        <v>0</v>
      </c>
      <c r="S2168" s="181">
        <f t="shared" si="304"/>
        <v>0</v>
      </c>
      <c r="T2168" s="181">
        <f t="shared" si="305"/>
        <v>0</v>
      </c>
      <c r="AQ2168" s="1">
        <f>COUNT(L$11:L2168)</f>
        <v>37</v>
      </c>
      <c r="AR2168" s="43">
        <f t="shared" si="306"/>
        <v>40933</v>
      </c>
      <c r="AS2168" s="44">
        <f t="shared" si="307"/>
        <v>89.120000000000019</v>
      </c>
      <c r="AT2168" s="10" t="str">
        <f t="shared" si="308"/>
        <v/>
      </c>
      <c r="AU2168" s="20" t="str">
        <f t="shared" si="309"/>
        <v/>
      </c>
      <c r="AV2168" s="42">
        <f t="shared" si="310"/>
        <v>1</v>
      </c>
      <c r="AW2168" s="89">
        <f t="shared" si="311"/>
        <v>0</v>
      </c>
      <c r="AX2168" s="168"/>
      <c r="AY2168" s="60"/>
      <c r="AZ2168" s="61"/>
      <c r="BB2168" s="61" t="str">
        <f>IF(Settings!I2164&lt;&gt;"",Settings!I2164,"")</f>
        <v/>
      </c>
    </row>
    <row r="2169" spans="2:54" x14ac:dyDescent="0.2">
      <c r="B2169" s="13"/>
      <c r="C2169" s="12"/>
      <c r="D2169" s="12"/>
      <c r="E2169" s="12"/>
      <c r="F2169" s="12"/>
      <c r="G2169" s="12"/>
      <c r="H2169" s="12"/>
      <c r="I2169" s="15"/>
      <c r="J2169" s="31"/>
      <c r="K2169" s="180"/>
      <c r="L2169" s="40"/>
      <c r="M2169" s="14"/>
      <c r="N2169" s="16"/>
      <c r="O2169" s="49"/>
      <c r="P2169" s="64"/>
      <c r="Q2169" s="18"/>
      <c r="R2169" s="181">
        <f t="shared" si="303"/>
        <v>0</v>
      </c>
      <c r="S2169" s="181">
        <f t="shared" si="304"/>
        <v>0</v>
      </c>
      <c r="T2169" s="181">
        <f t="shared" si="305"/>
        <v>0</v>
      </c>
      <c r="AQ2169" s="1">
        <f>COUNT(L$11:L2169)</f>
        <v>37</v>
      </c>
      <c r="AR2169" s="43">
        <f t="shared" si="306"/>
        <v>40933</v>
      </c>
      <c r="AS2169" s="44">
        <f t="shared" si="307"/>
        <v>89.120000000000019</v>
      </c>
      <c r="AT2169" s="10" t="str">
        <f t="shared" si="308"/>
        <v/>
      </c>
      <c r="AU2169" s="20" t="str">
        <f t="shared" si="309"/>
        <v/>
      </c>
      <c r="AV2169" s="42">
        <f t="shared" si="310"/>
        <v>1</v>
      </c>
      <c r="AW2169" s="89">
        <f t="shared" si="311"/>
        <v>0</v>
      </c>
      <c r="AX2169" s="168"/>
      <c r="AY2169" s="60"/>
      <c r="AZ2169" s="61"/>
      <c r="BB2169" s="61" t="str">
        <f>IF(Settings!I2165&lt;&gt;"",Settings!I2165,"")</f>
        <v/>
      </c>
    </row>
    <row r="2170" spans="2:54" x14ac:dyDescent="0.2">
      <c r="B2170" s="13"/>
      <c r="C2170" s="12"/>
      <c r="D2170" s="12"/>
      <c r="E2170" s="12"/>
      <c r="F2170" s="12"/>
      <c r="G2170" s="12"/>
      <c r="H2170" s="12"/>
      <c r="I2170" s="15"/>
      <c r="J2170" s="31"/>
      <c r="K2170" s="180"/>
      <c r="L2170" s="40"/>
      <c r="M2170" s="14"/>
      <c r="N2170" s="16"/>
      <c r="O2170" s="49"/>
      <c r="P2170" s="64"/>
      <c r="Q2170" s="18"/>
      <c r="R2170" s="181">
        <f t="shared" si="303"/>
        <v>0</v>
      </c>
      <c r="S2170" s="181">
        <f t="shared" si="304"/>
        <v>0</v>
      </c>
      <c r="T2170" s="181">
        <f t="shared" si="305"/>
        <v>0</v>
      </c>
      <c r="AQ2170" s="1">
        <f>COUNT(L$11:L2170)</f>
        <v>37</v>
      </c>
      <c r="AR2170" s="43">
        <f t="shared" si="306"/>
        <v>40933</v>
      </c>
      <c r="AS2170" s="44">
        <f t="shared" si="307"/>
        <v>89.120000000000019</v>
      </c>
      <c r="AT2170" s="10" t="str">
        <f t="shared" si="308"/>
        <v/>
      </c>
      <c r="AU2170" s="20" t="str">
        <f t="shared" si="309"/>
        <v/>
      </c>
      <c r="AV2170" s="42">
        <f t="shared" si="310"/>
        <v>1</v>
      </c>
      <c r="AW2170" s="89">
        <f t="shared" si="311"/>
        <v>0</v>
      </c>
      <c r="AX2170" s="168"/>
      <c r="AY2170" s="60"/>
      <c r="AZ2170" s="61"/>
      <c r="BB2170" s="61" t="str">
        <f>IF(Settings!I2166&lt;&gt;"",Settings!I2166,"")</f>
        <v/>
      </c>
    </row>
    <row r="2171" spans="2:54" x14ac:dyDescent="0.2">
      <c r="B2171" s="13"/>
      <c r="C2171" s="12"/>
      <c r="D2171" s="12"/>
      <c r="E2171" s="12"/>
      <c r="F2171" s="12"/>
      <c r="G2171" s="12"/>
      <c r="H2171" s="12"/>
      <c r="I2171" s="15"/>
      <c r="J2171" s="31"/>
      <c r="K2171" s="180"/>
      <c r="L2171" s="40"/>
      <c r="M2171" s="14"/>
      <c r="N2171" s="16"/>
      <c r="O2171" s="49"/>
      <c r="P2171" s="64"/>
      <c r="Q2171" s="18"/>
      <c r="R2171" s="181">
        <f t="shared" si="303"/>
        <v>0</v>
      </c>
      <c r="S2171" s="181">
        <f t="shared" si="304"/>
        <v>0</v>
      </c>
      <c r="T2171" s="181">
        <f t="shared" si="305"/>
        <v>0</v>
      </c>
      <c r="AQ2171" s="1">
        <f>COUNT(L$11:L2171)</f>
        <v>37</v>
      </c>
      <c r="AR2171" s="43">
        <f t="shared" si="306"/>
        <v>40933</v>
      </c>
      <c r="AS2171" s="44">
        <f t="shared" si="307"/>
        <v>89.120000000000019</v>
      </c>
      <c r="AT2171" s="10" t="str">
        <f t="shared" si="308"/>
        <v/>
      </c>
      <c r="AU2171" s="20" t="str">
        <f t="shared" si="309"/>
        <v/>
      </c>
      <c r="AV2171" s="42">
        <f t="shared" si="310"/>
        <v>1</v>
      </c>
      <c r="AW2171" s="89">
        <f t="shared" si="311"/>
        <v>0</v>
      </c>
      <c r="AX2171" s="168"/>
      <c r="AY2171" s="60"/>
      <c r="AZ2171" s="61"/>
      <c r="BB2171" s="61" t="str">
        <f>IF(Settings!I2167&lt;&gt;"",Settings!I2167,"")</f>
        <v/>
      </c>
    </row>
    <row r="2172" spans="2:54" x14ac:dyDescent="0.2">
      <c r="B2172" s="13"/>
      <c r="C2172" s="12"/>
      <c r="D2172" s="12"/>
      <c r="E2172" s="12"/>
      <c r="F2172" s="12"/>
      <c r="G2172" s="12"/>
      <c r="H2172" s="12"/>
      <c r="I2172" s="15"/>
      <c r="J2172" s="31"/>
      <c r="K2172" s="180"/>
      <c r="L2172" s="40"/>
      <c r="M2172" s="14"/>
      <c r="N2172" s="16"/>
      <c r="O2172" s="49"/>
      <c r="P2172" s="64"/>
      <c r="Q2172" s="18"/>
      <c r="R2172" s="181">
        <f t="shared" si="303"/>
        <v>0</v>
      </c>
      <c r="S2172" s="181">
        <f t="shared" si="304"/>
        <v>0</v>
      </c>
      <c r="T2172" s="181">
        <f t="shared" si="305"/>
        <v>0</v>
      </c>
      <c r="AQ2172" s="1">
        <f>COUNT(L$11:L2172)</f>
        <v>37</v>
      </c>
      <c r="AR2172" s="43">
        <f t="shared" si="306"/>
        <v>40933</v>
      </c>
      <c r="AS2172" s="44">
        <f t="shared" si="307"/>
        <v>89.120000000000019</v>
      </c>
      <c r="AT2172" s="10" t="str">
        <f t="shared" si="308"/>
        <v/>
      </c>
      <c r="AU2172" s="20" t="str">
        <f t="shared" si="309"/>
        <v/>
      </c>
      <c r="AV2172" s="42">
        <f t="shared" si="310"/>
        <v>1</v>
      </c>
      <c r="AW2172" s="89">
        <f t="shared" si="311"/>
        <v>0</v>
      </c>
      <c r="AX2172" s="168"/>
      <c r="AY2172" s="60"/>
      <c r="AZ2172" s="61"/>
      <c r="BB2172" s="61" t="str">
        <f>IF(Settings!I2168&lt;&gt;"",Settings!I2168,"")</f>
        <v/>
      </c>
    </row>
    <row r="2173" spans="2:54" x14ac:dyDescent="0.2">
      <c r="B2173" s="13"/>
      <c r="C2173" s="12"/>
      <c r="D2173" s="12"/>
      <c r="E2173" s="12"/>
      <c r="F2173" s="12"/>
      <c r="G2173" s="12"/>
      <c r="H2173" s="12"/>
      <c r="I2173" s="15"/>
      <c r="J2173" s="31"/>
      <c r="K2173" s="180"/>
      <c r="L2173" s="40"/>
      <c r="M2173" s="14"/>
      <c r="N2173" s="16"/>
      <c r="O2173" s="49"/>
      <c r="P2173" s="64"/>
      <c r="Q2173" s="18"/>
      <c r="R2173" s="181">
        <f t="shared" si="303"/>
        <v>0</v>
      </c>
      <c r="S2173" s="181">
        <f t="shared" si="304"/>
        <v>0</v>
      </c>
      <c r="T2173" s="181">
        <f t="shared" si="305"/>
        <v>0</v>
      </c>
      <c r="AQ2173" s="1">
        <f>COUNT(L$11:L2173)</f>
        <v>37</v>
      </c>
      <c r="AR2173" s="43">
        <f t="shared" si="306"/>
        <v>40933</v>
      </c>
      <c r="AS2173" s="44">
        <f t="shared" si="307"/>
        <v>89.120000000000019</v>
      </c>
      <c r="AT2173" s="10" t="str">
        <f t="shared" si="308"/>
        <v/>
      </c>
      <c r="AU2173" s="20" t="str">
        <f t="shared" si="309"/>
        <v/>
      </c>
      <c r="AV2173" s="42">
        <f t="shared" si="310"/>
        <v>1</v>
      </c>
      <c r="AW2173" s="89">
        <f t="shared" si="311"/>
        <v>0</v>
      </c>
      <c r="AX2173" s="168"/>
      <c r="AY2173" s="60"/>
      <c r="AZ2173" s="61"/>
      <c r="BB2173" s="61" t="str">
        <f>IF(Settings!I2169&lt;&gt;"",Settings!I2169,"")</f>
        <v/>
      </c>
    </row>
    <row r="2174" spans="2:54" x14ac:dyDescent="0.2">
      <c r="B2174" s="13"/>
      <c r="C2174" s="12"/>
      <c r="D2174" s="12"/>
      <c r="E2174" s="12"/>
      <c r="F2174" s="12"/>
      <c r="G2174" s="12"/>
      <c r="H2174" s="12"/>
      <c r="I2174" s="15"/>
      <c r="J2174" s="31"/>
      <c r="K2174" s="180"/>
      <c r="L2174" s="40"/>
      <c r="M2174" s="14"/>
      <c r="N2174" s="16"/>
      <c r="O2174" s="49"/>
      <c r="P2174" s="64"/>
      <c r="Q2174" s="18"/>
      <c r="R2174" s="181">
        <f t="shared" si="303"/>
        <v>0</v>
      </c>
      <c r="S2174" s="181">
        <f t="shared" si="304"/>
        <v>0</v>
      </c>
      <c r="T2174" s="181">
        <f t="shared" si="305"/>
        <v>0</v>
      </c>
      <c r="AQ2174" s="1">
        <f>COUNT(L$11:L2174)</f>
        <v>37</v>
      </c>
      <c r="AR2174" s="43">
        <f t="shared" si="306"/>
        <v>40933</v>
      </c>
      <c r="AS2174" s="44">
        <f t="shared" si="307"/>
        <v>89.120000000000019</v>
      </c>
      <c r="AT2174" s="10" t="str">
        <f t="shared" si="308"/>
        <v/>
      </c>
      <c r="AU2174" s="20" t="str">
        <f t="shared" si="309"/>
        <v/>
      </c>
      <c r="AV2174" s="42">
        <f t="shared" si="310"/>
        <v>1</v>
      </c>
      <c r="AW2174" s="89">
        <f t="shared" si="311"/>
        <v>0</v>
      </c>
      <c r="AX2174" s="168"/>
      <c r="AY2174" s="60"/>
      <c r="AZ2174" s="61"/>
      <c r="BB2174" s="61" t="str">
        <f>IF(Settings!I2170&lt;&gt;"",Settings!I2170,"")</f>
        <v/>
      </c>
    </row>
    <row r="2175" spans="2:54" x14ac:dyDescent="0.2">
      <c r="B2175" s="13"/>
      <c r="C2175" s="12"/>
      <c r="D2175" s="12"/>
      <c r="E2175" s="12"/>
      <c r="F2175" s="12"/>
      <c r="G2175" s="12"/>
      <c r="H2175" s="12"/>
      <c r="I2175" s="15"/>
      <c r="J2175" s="31"/>
      <c r="K2175" s="180"/>
      <c r="L2175" s="40"/>
      <c r="M2175" s="14"/>
      <c r="N2175" s="16"/>
      <c r="O2175" s="49"/>
      <c r="P2175" s="64"/>
      <c r="Q2175" s="18"/>
      <c r="R2175" s="181">
        <f t="shared" si="303"/>
        <v>0</v>
      </c>
      <c r="S2175" s="181">
        <f t="shared" si="304"/>
        <v>0</v>
      </c>
      <c r="T2175" s="181">
        <f t="shared" si="305"/>
        <v>0</v>
      </c>
      <c r="AQ2175" s="1">
        <f>COUNT(L$11:L2175)</f>
        <v>37</v>
      </c>
      <c r="AR2175" s="43">
        <f t="shared" si="306"/>
        <v>40933</v>
      </c>
      <c r="AS2175" s="44">
        <f t="shared" si="307"/>
        <v>89.120000000000019</v>
      </c>
      <c r="AT2175" s="10" t="str">
        <f t="shared" si="308"/>
        <v/>
      </c>
      <c r="AU2175" s="20" t="str">
        <f t="shared" si="309"/>
        <v/>
      </c>
      <c r="AV2175" s="42">
        <f t="shared" si="310"/>
        <v>1</v>
      </c>
      <c r="AW2175" s="89">
        <f t="shared" si="311"/>
        <v>0</v>
      </c>
      <c r="AX2175" s="168"/>
      <c r="AY2175" s="60"/>
      <c r="AZ2175" s="61"/>
      <c r="BB2175" s="61" t="str">
        <f>IF(Settings!I2171&lt;&gt;"",Settings!I2171,"")</f>
        <v/>
      </c>
    </row>
    <row r="2176" spans="2:54" x14ac:dyDescent="0.2">
      <c r="B2176" s="13"/>
      <c r="C2176" s="12"/>
      <c r="D2176" s="12"/>
      <c r="E2176" s="12"/>
      <c r="F2176" s="12"/>
      <c r="G2176" s="12"/>
      <c r="H2176" s="12"/>
      <c r="I2176" s="15"/>
      <c r="J2176" s="31"/>
      <c r="K2176" s="180"/>
      <c r="L2176" s="40"/>
      <c r="M2176" s="14"/>
      <c r="N2176" s="16"/>
      <c r="O2176" s="49"/>
      <c r="P2176" s="64"/>
      <c r="Q2176" s="18"/>
      <c r="R2176" s="181">
        <f t="shared" si="303"/>
        <v>0</v>
      </c>
      <c r="S2176" s="181">
        <f t="shared" si="304"/>
        <v>0</v>
      </c>
      <c r="T2176" s="181">
        <f t="shared" si="305"/>
        <v>0</v>
      </c>
      <c r="AQ2176" s="1">
        <f>COUNT(L$11:L2176)</f>
        <v>37</v>
      </c>
      <c r="AR2176" s="43">
        <f t="shared" si="306"/>
        <v>40933</v>
      </c>
      <c r="AS2176" s="44">
        <f t="shared" si="307"/>
        <v>89.120000000000019</v>
      </c>
      <c r="AT2176" s="10" t="str">
        <f t="shared" si="308"/>
        <v/>
      </c>
      <c r="AU2176" s="20" t="str">
        <f t="shared" si="309"/>
        <v/>
      </c>
      <c r="AV2176" s="42">
        <f t="shared" si="310"/>
        <v>1</v>
      </c>
      <c r="AW2176" s="89">
        <f t="shared" si="311"/>
        <v>0</v>
      </c>
      <c r="AX2176" s="168"/>
      <c r="AY2176" s="60"/>
      <c r="AZ2176" s="61"/>
      <c r="BB2176" s="61" t="str">
        <f>IF(Settings!I2172&lt;&gt;"",Settings!I2172,"")</f>
        <v/>
      </c>
    </row>
    <row r="2177" spans="2:54" x14ac:dyDescent="0.2">
      <c r="B2177" s="13"/>
      <c r="C2177" s="12"/>
      <c r="D2177" s="12"/>
      <c r="E2177" s="12"/>
      <c r="F2177" s="12"/>
      <c r="G2177" s="12"/>
      <c r="H2177" s="12"/>
      <c r="I2177" s="15"/>
      <c r="J2177" s="31"/>
      <c r="K2177" s="180"/>
      <c r="L2177" s="40"/>
      <c r="M2177" s="14"/>
      <c r="N2177" s="16"/>
      <c r="O2177" s="49"/>
      <c r="P2177" s="64"/>
      <c r="Q2177" s="18"/>
      <c r="R2177" s="181">
        <f t="shared" si="303"/>
        <v>0</v>
      </c>
      <c r="S2177" s="181">
        <f t="shared" si="304"/>
        <v>0</v>
      </c>
      <c r="T2177" s="181">
        <f t="shared" si="305"/>
        <v>0</v>
      </c>
      <c r="AQ2177" s="1">
        <f>COUNT(L$11:L2177)</f>
        <v>37</v>
      </c>
      <c r="AR2177" s="43">
        <f t="shared" si="306"/>
        <v>40933</v>
      </c>
      <c r="AS2177" s="44">
        <f t="shared" si="307"/>
        <v>89.120000000000019</v>
      </c>
      <c r="AT2177" s="10" t="str">
        <f t="shared" si="308"/>
        <v/>
      </c>
      <c r="AU2177" s="20" t="str">
        <f t="shared" si="309"/>
        <v/>
      </c>
      <c r="AV2177" s="42">
        <f t="shared" si="310"/>
        <v>1</v>
      </c>
      <c r="AW2177" s="89">
        <f t="shared" si="311"/>
        <v>0</v>
      </c>
      <c r="AX2177" s="168"/>
      <c r="AY2177" s="60"/>
      <c r="AZ2177" s="61"/>
      <c r="BB2177" s="61" t="str">
        <f>IF(Settings!I2173&lt;&gt;"",Settings!I2173,"")</f>
        <v/>
      </c>
    </row>
    <row r="2178" spans="2:54" x14ac:dyDescent="0.2">
      <c r="B2178" s="13"/>
      <c r="C2178" s="12"/>
      <c r="D2178" s="12"/>
      <c r="E2178" s="12"/>
      <c r="F2178" s="12"/>
      <c r="G2178" s="12"/>
      <c r="H2178" s="12"/>
      <c r="I2178" s="15"/>
      <c r="J2178" s="31"/>
      <c r="K2178" s="180"/>
      <c r="L2178" s="40"/>
      <c r="M2178" s="14"/>
      <c r="N2178" s="16"/>
      <c r="O2178" s="49"/>
      <c r="P2178" s="64"/>
      <c r="Q2178" s="18"/>
      <c r="R2178" s="181">
        <f t="shared" si="303"/>
        <v>0</v>
      </c>
      <c r="S2178" s="181">
        <f t="shared" si="304"/>
        <v>0</v>
      </c>
      <c r="T2178" s="181">
        <f t="shared" si="305"/>
        <v>0</v>
      </c>
      <c r="AQ2178" s="1">
        <f>COUNT(L$11:L2178)</f>
        <v>37</v>
      </c>
      <c r="AR2178" s="43">
        <f t="shared" si="306"/>
        <v>40933</v>
      </c>
      <c r="AS2178" s="44">
        <f t="shared" si="307"/>
        <v>89.120000000000019</v>
      </c>
      <c r="AT2178" s="10" t="str">
        <f t="shared" si="308"/>
        <v/>
      </c>
      <c r="AU2178" s="20" t="str">
        <f t="shared" si="309"/>
        <v/>
      </c>
      <c r="AV2178" s="42">
        <f t="shared" si="310"/>
        <v>1</v>
      </c>
      <c r="AW2178" s="89">
        <f t="shared" si="311"/>
        <v>0</v>
      </c>
      <c r="AX2178" s="168"/>
      <c r="AY2178" s="60"/>
      <c r="AZ2178" s="61"/>
      <c r="BB2178" s="61" t="str">
        <f>IF(Settings!I2174&lt;&gt;"",Settings!I2174,"")</f>
        <v/>
      </c>
    </row>
    <row r="2179" spans="2:54" x14ac:dyDescent="0.2">
      <c r="B2179" s="13"/>
      <c r="C2179" s="12"/>
      <c r="D2179" s="12"/>
      <c r="E2179" s="12"/>
      <c r="F2179" s="12"/>
      <c r="G2179" s="12"/>
      <c r="H2179" s="12"/>
      <c r="I2179" s="15"/>
      <c r="J2179" s="31"/>
      <c r="K2179" s="180"/>
      <c r="L2179" s="40"/>
      <c r="M2179" s="14"/>
      <c r="N2179" s="16"/>
      <c r="O2179" s="49"/>
      <c r="P2179" s="64"/>
      <c r="Q2179" s="18"/>
      <c r="R2179" s="181">
        <f t="shared" si="303"/>
        <v>0</v>
      </c>
      <c r="S2179" s="181">
        <f t="shared" si="304"/>
        <v>0</v>
      </c>
      <c r="T2179" s="181">
        <f t="shared" si="305"/>
        <v>0</v>
      </c>
      <c r="AQ2179" s="1">
        <f>COUNT(L$11:L2179)</f>
        <v>37</v>
      </c>
      <c r="AR2179" s="43">
        <f t="shared" si="306"/>
        <v>40933</v>
      </c>
      <c r="AS2179" s="44">
        <f t="shared" si="307"/>
        <v>89.120000000000019</v>
      </c>
      <c r="AT2179" s="10" t="str">
        <f t="shared" si="308"/>
        <v/>
      </c>
      <c r="AU2179" s="20" t="str">
        <f t="shared" si="309"/>
        <v/>
      </c>
      <c r="AV2179" s="42">
        <f t="shared" si="310"/>
        <v>1</v>
      </c>
      <c r="AW2179" s="89">
        <f t="shared" si="311"/>
        <v>0</v>
      </c>
      <c r="AX2179" s="168"/>
      <c r="AY2179" s="60"/>
      <c r="AZ2179" s="61"/>
      <c r="BB2179" s="61" t="str">
        <f>IF(Settings!I2175&lt;&gt;"",Settings!I2175,"")</f>
        <v/>
      </c>
    </row>
    <row r="2180" spans="2:54" x14ac:dyDescent="0.2">
      <c r="B2180" s="13"/>
      <c r="C2180" s="12"/>
      <c r="D2180" s="12"/>
      <c r="E2180" s="12"/>
      <c r="F2180" s="12"/>
      <c r="G2180" s="12"/>
      <c r="H2180" s="12"/>
      <c r="I2180" s="15"/>
      <c r="J2180" s="31"/>
      <c r="K2180" s="180"/>
      <c r="L2180" s="40"/>
      <c r="M2180" s="14"/>
      <c r="N2180" s="16"/>
      <c r="O2180" s="49"/>
      <c r="P2180" s="64"/>
      <c r="Q2180" s="18"/>
      <c r="R2180" s="181">
        <f t="shared" si="303"/>
        <v>0</v>
      </c>
      <c r="S2180" s="181">
        <f t="shared" si="304"/>
        <v>0</v>
      </c>
      <c r="T2180" s="181">
        <f t="shared" si="305"/>
        <v>0</v>
      </c>
      <c r="AQ2180" s="1">
        <f>COUNT(L$11:L2180)</f>
        <v>37</v>
      </c>
      <c r="AR2180" s="43">
        <f t="shared" si="306"/>
        <v>40933</v>
      </c>
      <c r="AS2180" s="44">
        <f t="shared" si="307"/>
        <v>89.120000000000019</v>
      </c>
      <c r="AT2180" s="10" t="str">
        <f t="shared" si="308"/>
        <v/>
      </c>
      <c r="AU2180" s="20" t="str">
        <f t="shared" si="309"/>
        <v/>
      </c>
      <c r="AV2180" s="42">
        <f t="shared" si="310"/>
        <v>1</v>
      </c>
      <c r="AW2180" s="89">
        <f t="shared" si="311"/>
        <v>0</v>
      </c>
      <c r="AX2180" s="168"/>
      <c r="AY2180" s="60"/>
      <c r="AZ2180" s="61"/>
      <c r="BB2180" s="61" t="str">
        <f>IF(Settings!I2176&lt;&gt;"",Settings!I2176,"")</f>
        <v/>
      </c>
    </row>
    <row r="2181" spans="2:54" x14ac:dyDescent="0.2">
      <c r="B2181" s="13"/>
      <c r="C2181" s="12"/>
      <c r="D2181" s="12"/>
      <c r="E2181" s="12"/>
      <c r="F2181" s="12"/>
      <c r="G2181" s="12"/>
      <c r="H2181" s="12"/>
      <c r="I2181" s="15"/>
      <c r="J2181" s="31"/>
      <c r="K2181" s="180"/>
      <c r="L2181" s="40"/>
      <c r="M2181" s="14"/>
      <c r="N2181" s="16"/>
      <c r="O2181" s="49"/>
      <c r="P2181" s="64"/>
      <c r="Q2181" s="18"/>
      <c r="R2181" s="181">
        <f t="shared" si="303"/>
        <v>0</v>
      </c>
      <c r="S2181" s="181">
        <f t="shared" si="304"/>
        <v>0</v>
      </c>
      <c r="T2181" s="181">
        <f t="shared" si="305"/>
        <v>0</v>
      </c>
      <c r="AQ2181" s="1">
        <f>COUNT(L$11:L2181)</f>
        <v>37</v>
      </c>
      <c r="AR2181" s="43">
        <f t="shared" si="306"/>
        <v>40933</v>
      </c>
      <c r="AS2181" s="44">
        <f t="shared" si="307"/>
        <v>89.120000000000019</v>
      </c>
      <c r="AT2181" s="10" t="str">
        <f t="shared" si="308"/>
        <v/>
      </c>
      <c r="AU2181" s="20" t="str">
        <f t="shared" si="309"/>
        <v/>
      </c>
      <c r="AV2181" s="42">
        <f t="shared" si="310"/>
        <v>1</v>
      </c>
      <c r="AW2181" s="89">
        <f t="shared" si="311"/>
        <v>0</v>
      </c>
      <c r="AX2181" s="168"/>
      <c r="AY2181" s="60"/>
      <c r="AZ2181" s="61"/>
      <c r="BB2181" s="61" t="str">
        <f>IF(Settings!I2177&lt;&gt;"",Settings!I2177,"")</f>
        <v/>
      </c>
    </row>
    <row r="2182" spans="2:54" x14ac:dyDescent="0.2">
      <c r="B2182" s="13"/>
      <c r="C2182" s="12"/>
      <c r="D2182" s="12"/>
      <c r="E2182" s="12"/>
      <c r="F2182" s="12"/>
      <c r="G2182" s="12"/>
      <c r="H2182" s="12"/>
      <c r="I2182" s="15"/>
      <c r="J2182" s="31"/>
      <c r="K2182" s="180"/>
      <c r="L2182" s="40"/>
      <c r="M2182" s="14"/>
      <c r="N2182" s="16"/>
      <c r="O2182" s="49"/>
      <c r="P2182" s="64"/>
      <c r="Q2182" s="18"/>
      <c r="R2182" s="181">
        <f t="shared" si="303"/>
        <v>0</v>
      </c>
      <c r="S2182" s="181">
        <f t="shared" si="304"/>
        <v>0</v>
      </c>
      <c r="T2182" s="181">
        <f t="shared" si="305"/>
        <v>0</v>
      </c>
      <c r="AQ2182" s="1">
        <f>COUNT(L$11:L2182)</f>
        <v>37</v>
      </c>
      <c r="AR2182" s="43">
        <f t="shared" si="306"/>
        <v>40933</v>
      </c>
      <c r="AS2182" s="44">
        <f t="shared" si="307"/>
        <v>89.120000000000019</v>
      </c>
      <c r="AT2182" s="10" t="str">
        <f t="shared" si="308"/>
        <v/>
      </c>
      <c r="AU2182" s="20" t="str">
        <f t="shared" si="309"/>
        <v/>
      </c>
      <c r="AV2182" s="42">
        <f t="shared" si="310"/>
        <v>1</v>
      </c>
      <c r="AW2182" s="89">
        <f t="shared" si="311"/>
        <v>0</v>
      </c>
      <c r="AX2182" s="168"/>
      <c r="AY2182" s="60"/>
      <c r="AZ2182" s="61"/>
      <c r="BB2182" s="61" t="str">
        <f>IF(Settings!I2178&lt;&gt;"",Settings!I2178,"")</f>
        <v/>
      </c>
    </row>
    <row r="2183" spans="2:54" x14ac:dyDescent="0.2">
      <c r="B2183" s="13"/>
      <c r="C2183" s="12"/>
      <c r="D2183" s="12"/>
      <c r="E2183" s="12"/>
      <c r="F2183" s="12"/>
      <c r="G2183" s="12"/>
      <c r="H2183" s="12"/>
      <c r="I2183" s="15"/>
      <c r="J2183" s="31"/>
      <c r="K2183" s="180"/>
      <c r="L2183" s="40"/>
      <c r="M2183" s="14"/>
      <c r="N2183" s="16"/>
      <c r="O2183" s="49"/>
      <c r="P2183" s="64"/>
      <c r="Q2183" s="18"/>
      <c r="R2183" s="181">
        <f t="shared" si="303"/>
        <v>0</v>
      </c>
      <c r="S2183" s="181">
        <f t="shared" si="304"/>
        <v>0</v>
      </c>
      <c r="T2183" s="181">
        <f t="shared" si="305"/>
        <v>0</v>
      </c>
      <c r="AQ2183" s="1">
        <f>COUNT(L$11:L2183)</f>
        <v>37</v>
      </c>
      <c r="AR2183" s="43">
        <f t="shared" si="306"/>
        <v>40933</v>
      </c>
      <c r="AS2183" s="44">
        <f t="shared" si="307"/>
        <v>89.120000000000019</v>
      </c>
      <c r="AT2183" s="10" t="str">
        <f t="shared" si="308"/>
        <v/>
      </c>
      <c r="AU2183" s="20" t="str">
        <f t="shared" si="309"/>
        <v/>
      </c>
      <c r="AV2183" s="42">
        <f t="shared" si="310"/>
        <v>1</v>
      </c>
      <c r="AW2183" s="89">
        <f t="shared" si="311"/>
        <v>0</v>
      </c>
      <c r="AX2183" s="168"/>
      <c r="AY2183" s="60"/>
      <c r="AZ2183" s="61"/>
      <c r="BB2183" s="61" t="str">
        <f>IF(Settings!I2179&lt;&gt;"",Settings!I2179,"")</f>
        <v/>
      </c>
    </row>
    <row r="2184" spans="2:54" x14ac:dyDescent="0.2">
      <c r="B2184" s="13"/>
      <c r="C2184" s="12"/>
      <c r="D2184" s="12"/>
      <c r="E2184" s="12"/>
      <c r="F2184" s="12"/>
      <c r="G2184" s="12"/>
      <c r="H2184" s="12"/>
      <c r="I2184" s="15"/>
      <c r="J2184" s="31"/>
      <c r="K2184" s="180"/>
      <c r="L2184" s="40"/>
      <c r="M2184" s="14"/>
      <c r="N2184" s="16"/>
      <c r="O2184" s="49"/>
      <c r="P2184" s="64"/>
      <c r="Q2184" s="18"/>
      <c r="R2184" s="181">
        <f t="shared" si="303"/>
        <v>0</v>
      </c>
      <c r="S2184" s="181">
        <f t="shared" si="304"/>
        <v>0</v>
      </c>
      <c r="T2184" s="181">
        <f t="shared" si="305"/>
        <v>0</v>
      </c>
      <c r="AQ2184" s="1">
        <f>COUNT(L$11:L2184)</f>
        <v>37</v>
      </c>
      <c r="AR2184" s="43">
        <f t="shared" si="306"/>
        <v>40933</v>
      </c>
      <c r="AS2184" s="44">
        <f t="shared" si="307"/>
        <v>89.120000000000019</v>
      </c>
      <c r="AT2184" s="10" t="str">
        <f t="shared" si="308"/>
        <v/>
      </c>
      <c r="AU2184" s="20" t="str">
        <f t="shared" si="309"/>
        <v/>
      </c>
      <c r="AV2184" s="42">
        <f t="shared" si="310"/>
        <v>1</v>
      </c>
      <c r="AW2184" s="89">
        <f t="shared" si="311"/>
        <v>0</v>
      </c>
      <c r="AX2184" s="168"/>
      <c r="AY2184" s="60"/>
      <c r="AZ2184" s="61"/>
      <c r="BB2184" s="61" t="str">
        <f>IF(Settings!I2180&lt;&gt;"",Settings!I2180,"")</f>
        <v/>
      </c>
    </row>
    <row r="2185" spans="2:54" x14ac:dyDescent="0.2">
      <c r="B2185" s="13"/>
      <c r="C2185" s="12"/>
      <c r="D2185" s="12"/>
      <c r="E2185" s="12"/>
      <c r="F2185" s="12"/>
      <c r="G2185" s="12"/>
      <c r="H2185" s="12"/>
      <c r="I2185" s="15"/>
      <c r="J2185" s="31"/>
      <c r="K2185" s="180"/>
      <c r="L2185" s="40"/>
      <c r="M2185" s="14"/>
      <c r="N2185" s="16"/>
      <c r="O2185" s="49"/>
      <c r="P2185" s="64"/>
      <c r="Q2185" s="18"/>
      <c r="R2185" s="181">
        <f t="shared" si="303"/>
        <v>0</v>
      </c>
      <c r="S2185" s="181">
        <f t="shared" si="304"/>
        <v>0</v>
      </c>
      <c r="T2185" s="181">
        <f t="shared" si="305"/>
        <v>0</v>
      </c>
      <c r="AQ2185" s="1">
        <f>COUNT(L$11:L2185)</f>
        <v>37</v>
      </c>
      <c r="AR2185" s="43">
        <f t="shared" si="306"/>
        <v>40933</v>
      </c>
      <c r="AS2185" s="44">
        <f t="shared" si="307"/>
        <v>89.120000000000019</v>
      </c>
      <c r="AT2185" s="10" t="str">
        <f t="shared" si="308"/>
        <v/>
      </c>
      <c r="AU2185" s="20" t="str">
        <f t="shared" si="309"/>
        <v/>
      </c>
      <c r="AV2185" s="42">
        <f t="shared" si="310"/>
        <v>1</v>
      </c>
      <c r="AW2185" s="89">
        <f t="shared" si="311"/>
        <v>0</v>
      </c>
      <c r="AX2185" s="168"/>
      <c r="AY2185" s="60"/>
      <c r="AZ2185" s="61"/>
      <c r="BB2185" s="61" t="str">
        <f>IF(Settings!I2181&lt;&gt;"",Settings!I2181,"")</f>
        <v/>
      </c>
    </row>
    <row r="2186" spans="2:54" x14ac:dyDescent="0.2">
      <c r="B2186" s="13"/>
      <c r="C2186" s="12"/>
      <c r="D2186" s="12"/>
      <c r="E2186" s="12"/>
      <c r="F2186" s="12"/>
      <c r="G2186" s="12"/>
      <c r="H2186" s="12"/>
      <c r="I2186" s="15"/>
      <c r="J2186" s="31"/>
      <c r="K2186" s="180"/>
      <c r="L2186" s="40"/>
      <c r="M2186" s="14"/>
      <c r="N2186" s="16"/>
      <c r="O2186" s="49"/>
      <c r="P2186" s="64"/>
      <c r="Q2186" s="18"/>
      <c r="R2186" s="181">
        <f t="shared" si="303"/>
        <v>0</v>
      </c>
      <c r="S2186" s="181">
        <f t="shared" si="304"/>
        <v>0</v>
      </c>
      <c r="T2186" s="181">
        <f t="shared" si="305"/>
        <v>0</v>
      </c>
      <c r="AQ2186" s="1">
        <f>COUNT(L$11:L2186)</f>
        <v>37</v>
      </c>
      <c r="AR2186" s="43">
        <f t="shared" si="306"/>
        <v>40933</v>
      </c>
      <c r="AS2186" s="44">
        <f t="shared" si="307"/>
        <v>89.120000000000019</v>
      </c>
      <c r="AT2186" s="10" t="str">
        <f t="shared" si="308"/>
        <v/>
      </c>
      <c r="AU2186" s="20" t="str">
        <f t="shared" si="309"/>
        <v/>
      </c>
      <c r="AV2186" s="42">
        <f t="shared" si="310"/>
        <v>1</v>
      </c>
      <c r="AW2186" s="89">
        <f t="shared" si="311"/>
        <v>0</v>
      </c>
      <c r="AX2186" s="168"/>
      <c r="AY2186" s="60"/>
      <c r="AZ2186" s="61"/>
      <c r="BB2186" s="61" t="str">
        <f>IF(Settings!I2182&lt;&gt;"",Settings!I2182,"")</f>
        <v/>
      </c>
    </row>
    <row r="2187" spans="2:54" x14ac:dyDescent="0.2">
      <c r="B2187" s="13"/>
      <c r="C2187" s="12"/>
      <c r="D2187" s="12"/>
      <c r="E2187" s="12"/>
      <c r="F2187" s="12"/>
      <c r="G2187" s="12"/>
      <c r="H2187" s="12"/>
      <c r="I2187" s="15"/>
      <c r="J2187" s="31"/>
      <c r="K2187" s="180"/>
      <c r="L2187" s="40"/>
      <c r="M2187" s="14"/>
      <c r="N2187" s="16"/>
      <c r="O2187" s="49"/>
      <c r="P2187" s="64"/>
      <c r="Q2187" s="18"/>
      <c r="R2187" s="181">
        <f t="shared" si="303"/>
        <v>0</v>
      </c>
      <c r="S2187" s="181">
        <f t="shared" si="304"/>
        <v>0</v>
      </c>
      <c r="T2187" s="181">
        <f t="shared" si="305"/>
        <v>0</v>
      </c>
      <c r="AQ2187" s="1">
        <f>COUNT(L$11:L2187)</f>
        <v>37</v>
      </c>
      <c r="AR2187" s="43">
        <f t="shared" si="306"/>
        <v>40933</v>
      </c>
      <c r="AS2187" s="44">
        <f t="shared" si="307"/>
        <v>89.120000000000019</v>
      </c>
      <c r="AT2187" s="10" t="str">
        <f t="shared" si="308"/>
        <v/>
      </c>
      <c r="AU2187" s="20" t="str">
        <f t="shared" si="309"/>
        <v/>
      </c>
      <c r="AV2187" s="42">
        <f t="shared" si="310"/>
        <v>1</v>
      </c>
      <c r="AW2187" s="89">
        <f t="shared" si="311"/>
        <v>0</v>
      </c>
      <c r="AX2187" s="168"/>
      <c r="AY2187" s="60"/>
      <c r="AZ2187" s="61"/>
      <c r="BB2187" s="61" t="str">
        <f>IF(Settings!I2183&lt;&gt;"",Settings!I2183,"")</f>
        <v/>
      </c>
    </row>
    <row r="2188" spans="2:54" x14ac:dyDescent="0.2">
      <c r="B2188" s="13"/>
      <c r="C2188" s="12"/>
      <c r="D2188" s="12"/>
      <c r="E2188" s="12"/>
      <c r="F2188" s="12"/>
      <c r="G2188" s="12"/>
      <c r="H2188" s="12"/>
      <c r="I2188" s="15"/>
      <c r="J2188" s="31"/>
      <c r="K2188" s="180"/>
      <c r="L2188" s="40"/>
      <c r="M2188" s="14"/>
      <c r="N2188" s="16"/>
      <c r="O2188" s="49"/>
      <c r="P2188" s="64"/>
      <c r="Q2188" s="18"/>
      <c r="R2188" s="181">
        <f t="shared" ref="R2188:R2251" si="312">ROUND(IF(M2188&lt;&gt;"Y",IF(P2188&lt;&gt;"Y",K2188,K2188*(AV2188-1)),0),ROUNDING)</f>
        <v>0</v>
      </c>
      <c r="S2188" s="181">
        <f t="shared" ref="S2188:S2251" si="313">ROUND(IF(O2188&gt;0,IF(M2188="Y",AW2188*(1-O2188),IF(AW2188&gt;R2188,R2188 + (AW2188 - R2188)*(1-O2188),AW2188)),AW2188),ROUNDING)</f>
        <v>0</v>
      </c>
      <c r="T2188" s="181">
        <f t="shared" ref="T2188:T2251" si="314">ROUND(IF(N2188="P",0,IF(OR(M2188="N",M2188=""),S2188-R2188,S2188)),ROUNDING)</f>
        <v>0</v>
      </c>
      <c r="AQ2188" s="1">
        <f>COUNT(L$11:L2188)</f>
        <v>37</v>
      </c>
      <c r="AR2188" s="43">
        <f t="shared" si="306"/>
        <v>40933</v>
      </c>
      <c r="AS2188" s="44">
        <f t="shared" si="307"/>
        <v>89.120000000000019</v>
      </c>
      <c r="AT2188" s="10" t="str">
        <f t="shared" si="308"/>
        <v/>
      </c>
      <c r="AU2188" s="20" t="str">
        <f t="shared" si="309"/>
        <v/>
      </c>
      <c r="AV2188" s="42">
        <f t="shared" si="310"/>
        <v>1</v>
      </c>
      <c r="AW2188" s="89">
        <f t="shared" si="311"/>
        <v>0</v>
      </c>
      <c r="AX2188" s="168"/>
      <c r="AY2188" s="60"/>
      <c r="AZ2188" s="61"/>
      <c r="BB2188" s="61" t="str">
        <f>IF(Settings!I2184&lt;&gt;"",Settings!I2184,"")</f>
        <v/>
      </c>
    </row>
    <row r="2189" spans="2:54" x14ac:dyDescent="0.2">
      <c r="B2189" s="13"/>
      <c r="C2189" s="12"/>
      <c r="D2189" s="12"/>
      <c r="E2189" s="12"/>
      <c r="F2189" s="12"/>
      <c r="G2189" s="12"/>
      <c r="H2189" s="12"/>
      <c r="I2189" s="15"/>
      <c r="J2189" s="31"/>
      <c r="K2189" s="180"/>
      <c r="L2189" s="40"/>
      <c r="M2189" s="14"/>
      <c r="N2189" s="16"/>
      <c r="O2189" s="49"/>
      <c r="P2189" s="64"/>
      <c r="Q2189" s="18"/>
      <c r="R2189" s="181">
        <f t="shared" si="312"/>
        <v>0</v>
      </c>
      <c r="S2189" s="181">
        <f t="shared" si="313"/>
        <v>0</v>
      </c>
      <c r="T2189" s="181">
        <f t="shared" si="314"/>
        <v>0</v>
      </c>
      <c r="AQ2189" s="1">
        <f>COUNT(L$11:L2189)</f>
        <v>37</v>
      </c>
      <c r="AR2189" s="43">
        <f t="shared" ref="AR2189:AR2252" si="315">IF(B2189&gt;2,B2189,AR2188)</f>
        <v>40933</v>
      </c>
      <c r="AS2189" s="44">
        <f t="shared" ref="AS2189:AS2252" si="316">AS2188+T2189</f>
        <v>89.120000000000019</v>
      </c>
      <c r="AT2189" s="10" t="str">
        <f t="shared" ref="AT2189:AT2252" si="317">IF(N2189="P",IF(P2189&lt;&gt;"Y",IF(M2189&lt;&gt;"Y",K2189*AV2189,K2189*AV2189-K2189),IF(M2189&lt;&gt;"Y",K2189 + K2189*(AV2189-1),K2189)),"")</f>
        <v/>
      </c>
      <c r="AU2189" s="20" t="str">
        <f t="shared" ref="AU2189:AU2252" si="318">IF(M2189="Y",IF(P2189="Y",K2189*(AV2189-1),K2189),"")</f>
        <v/>
      </c>
      <c r="AV2189" s="42">
        <f t="shared" ref="AV2189:AV2252" si="319">IF(L2189&lt;&gt;"",IF(ODDS_TYPE=1,L2189,IF(ODDS_TYPE=2,IF(L2189&gt;0,1+L2189/100,IF(L2189&lt;0,1-100/L2189,1)),IF(ODDS_TYPE=3,1+L2189,IF(ODDS_TYPE=4,1+L2189,IF(ODDS_TYPE=5,IF(L2189&gt;0,1+L2189,1-1/L2189),IF(ODDS_TYPE=6,IF(L2189&gt;=0,L2189+1,1-1/L2189),1)))))),1)</f>
        <v>1</v>
      </c>
      <c r="AW2189" s="89">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68"/>
      <c r="AY2189" s="60"/>
      <c r="AZ2189" s="61"/>
      <c r="BB2189" s="61" t="str">
        <f>IF(Settings!I2185&lt;&gt;"",Settings!I2185,"")</f>
        <v/>
      </c>
    </row>
    <row r="2190" spans="2:54" x14ac:dyDescent="0.2">
      <c r="B2190" s="13"/>
      <c r="C2190" s="12"/>
      <c r="D2190" s="12"/>
      <c r="E2190" s="12"/>
      <c r="F2190" s="12"/>
      <c r="G2190" s="12"/>
      <c r="H2190" s="12"/>
      <c r="I2190" s="15"/>
      <c r="J2190" s="31"/>
      <c r="K2190" s="180"/>
      <c r="L2190" s="40"/>
      <c r="M2190" s="14"/>
      <c r="N2190" s="16"/>
      <c r="O2190" s="49"/>
      <c r="P2190" s="64"/>
      <c r="Q2190" s="18"/>
      <c r="R2190" s="181">
        <f t="shared" si="312"/>
        <v>0</v>
      </c>
      <c r="S2190" s="181">
        <f t="shared" si="313"/>
        <v>0</v>
      </c>
      <c r="T2190" s="181">
        <f t="shared" si="314"/>
        <v>0</v>
      </c>
      <c r="AQ2190" s="1">
        <f>COUNT(L$11:L2190)</f>
        <v>37</v>
      </c>
      <c r="AR2190" s="43">
        <f t="shared" si="315"/>
        <v>40933</v>
      </c>
      <c r="AS2190" s="44">
        <f t="shared" si="316"/>
        <v>89.120000000000019</v>
      </c>
      <c r="AT2190" s="10" t="str">
        <f t="shared" si="317"/>
        <v/>
      </c>
      <c r="AU2190" s="20" t="str">
        <f t="shared" si="318"/>
        <v/>
      </c>
      <c r="AV2190" s="42">
        <f t="shared" si="319"/>
        <v>1</v>
      </c>
      <c r="AW2190" s="89">
        <f t="shared" si="320"/>
        <v>0</v>
      </c>
      <c r="AX2190" s="168"/>
      <c r="AY2190" s="60"/>
      <c r="AZ2190" s="61"/>
      <c r="BB2190" s="61" t="str">
        <f>IF(Settings!I2186&lt;&gt;"",Settings!I2186,"")</f>
        <v/>
      </c>
    </row>
    <row r="2191" spans="2:54" x14ac:dyDescent="0.2">
      <c r="B2191" s="13"/>
      <c r="C2191" s="12"/>
      <c r="D2191" s="12"/>
      <c r="E2191" s="12"/>
      <c r="F2191" s="12"/>
      <c r="G2191" s="12"/>
      <c r="H2191" s="12"/>
      <c r="I2191" s="15"/>
      <c r="J2191" s="31"/>
      <c r="K2191" s="180"/>
      <c r="L2191" s="40"/>
      <c r="M2191" s="14"/>
      <c r="N2191" s="16"/>
      <c r="O2191" s="49"/>
      <c r="P2191" s="64"/>
      <c r="Q2191" s="18"/>
      <c r="R2191" s="181">
        <f t="shared" si="312"/>
        <v>0</v>
      </c>
      <c r="S2191" s="181">
        <f t="shared" si="313"/>
        <v>0</v>
      </c>
      <c r="T2191" s="181">
        <f t="shared" si="314"/>
        <v>0</v>
      </c>
      <c r="AQ2191" s="1">
        <f>COUNT(L$11:L2191)</f>
        <v>37</v>
      </c>
      <c r="AR2191" s="43">
        <f t="shared" si="315"/>
        <v>40933</v>
      </c>
      <c r="AS2191" s="44">
        <f t="shared" si="316"/>
        <v>89.120000000000019</v>
      </c>
      <c r="AT2191" s="10" t="str">
        <f t="shared" si="317"/>
        <v/>
      </c>
      <c r="AU2191" s="20" t="str">
        <f t="shared" si="318"/>
        <v/>
      </c>
      <c r="AV2191" s="42">
        <f t="shared" si="319"/>
        <v>1</v>
      </c>
      <c r="AW2191" s="89">
        <f t="shared" si="320"/>
        <v>0</v>
      </c>
      <c r="AX2191" s="168"/>
      <c r="AY2191" s="60"/>
      <c r="AZ2191" s="61"/>
      <c r="BB2191" s="61" t="str">
        <f>IF(Settings!I2187&lt;&gt;"",Settings!I2187,"")</f>
        <v/>
      </c>
    </row>
    <row r="2192" spans="2:54" x14ac:dyDescent="0.2">
      <c r="B2192" s="13"/>
      <c r="C2192" s="12"/>
      <c r="D2192" s="12"/>
      <c r="E2192" s="12"/>
      <c r="F2192" s="12"/>
      <c r="G2192" s="12"/>
      <c r="H2192" s="12"/>
      <c r="I2192" s="15"/>
      <c r="J2192" s="31"/>
      <c r="K2192" s="180"/>
      <c r="L2192" s="40"/>
      <c r="M2192" s="14"/>
      <c r="N2192" s="16"/>
      <c r="O2192" s="49"/>
      <c r="P2192" s="64"/>
      <c r="Q2192" s="18"/>
      <c r="R2192" s="181">
        <f t="shared" si="312"/>
        <v>0</v>
      </c>
      <c r="S2192" s="181">
        <f t="shared" si="313"/>
        <v>0</v>
      </c>
      <c r="T2192" s="181">
        <f t="shared" si="314"/>
        <v>0</v>
      </c>
      <c r="AQ2192" s="1">
        <f>COUNT(L$11:L2192)</f>
        <v>37</v>
      </c>
      <c r="AR2192" s="43">
        <f t="shared" si="315"/>
        <v>40933</v>
      </c>
      <c r="AS2192" s="44">
        <f t="shared" si="316"/>
        <v>89.120000000000019</v>
      </c>
      <c r="AT2192" s="10" t="str">
        <f t="shared" si="317"/>
        <v/>
      </c>
      <c r="AU2192" s="20" t="str">
        <f t="shared" si="318"/>
        <v/>
      </c>
      <c r="AV2192" s="42">
        <f t="shared" si="319"/>
        <v>1</v>
      </c>
      <c r="AW2192" s="89">
        <f t="shared" si="320"/>
        <v>0</v>
      </c>
      <c r="AX2192" s="168"/>
      <c r="AY2192" s="60"/>
      <c r="AZ2192" s="61"/>
      <c r="BB2192" s="61" t="str">
        <f>IF(Settings!I2188&lt;&gt;"",Settings!I2188,"")</f>
        <v/>
      </c>
    </row>
    <row r="2193" spans="2:54" x14ac:dyDescent="0.2">
      <c r="B2193" s="13"/>
      <c r="C2193" s="12"/>
      <c r="D2193" s="12"/>
      <c r="E2193" s="12"/>
      <c r="F2193" s="12"/>
      <c r="G2193" s="12"/>
      <c r="H2193" s="12"/>
      <c r="I2193" s="15"/>
      <c r="J2193" s="31"/>
      <c r="K2193" s="180"/>
      <c r="L2193" s="40"/>
      <c r="M2193" s="14"/>
      <c r="N2193" s="16"/>
      <c r="O2193" s="49"/>
      <c r="P2193" s="64"/>
      <c r="Q2193" s="18"/>
      <c r="R2193" s="181">
        <f t="shared" si="312"/>
        <v>0</v>
      </c>
      <c r="S2193" s="181">
        <f t="shared" si="313"/>
        <v>0</v>
      </c>
      <c r="T2193" s="181">
        <f t="shared" si="314"/>
        <v>0</v>
      </c>
      <c r="AQ2193" s="1">
        <f>COUNT(L$11:L2193)</f>
        <v>37</v>
      </c>
      <c r="AR2193" s="43">
        <f t="shared" si="315"/>
        <v>40933</v>
      </c>
      <c r="AS2193" s="44">
        <f t="shared" si="316"/>
        <v>89.120000000000019</v>
      </c>
      <c r="AT2193" s="10" t="str">
        <f t="shared" si="317"/>
        <v/>
      </c>
      <c r="AU2193" s="20" t="str">
        <f t="shared" si="318"/>
        <v/>
      </c>
      <c r="AV2193" s="42">
        <f t="shared" si="319"/>
        <v>1</v>
      </c>
      <c r="AW2193" s="89">
        <f t="shared" si="320"/>
        <v>0</v>
      </c>
      <c r="AX2193" s="168"/>
      <c r="AY2193" s="60"/>
      <c r="AZ2193" s="61"/>
      <c r="BB2193" s="61" t="str">
        <f>IF(Settings!I2189&lt;&gt;"",Settings!I2189,"")</f>
        <v/>
      </c>
    </row>
    <row r="2194" spans="2:54" x14ac:dyDescent="0.2">
      <c r="B2194" s="13"/>
      <c r="C2194" s="12"/>
      <c r="D2194" s="12"/>
      <c r="E2194" s="12"/>
      <c r="F2194" s="12"/>
      <c r="G2194" s="12"/>
      <c r="H2194" s="12"/>
      <c r="I2194" s="15"/>
      <c r="J2194" s="31"/>
      <c r="K2194" s="180"/>
      <c r="L2194" s="40"/>
      <c r="M2194" s="14"/>
      <c r="N2194" s="16"/>
      <c r="O2194" s="49"/>
      <c r="P2194" s="64"/>
      <c r="Q2194" s="18"/>
      <c r="R2194" s="181">
        <f t="shared" si="312"/>
        <v>0</v>
      </c>
      <c r="S2194" s="181">
        <f t="shared" si="313"/>
        <v>0</v>
      </c>
      <c r="T2194" s="181">
        <f t="shared" si="314"/>
        <v>0</v>
      </c>
      <c r="AQ2194" s="1">
        <f>COUNT(L$11:L2194)</f>
        <v>37</v>
      </c>
      <c r="AR2194" s="43">
        <f t="shared" si="315"/>
        <v>40933</v>
      </c>
      <c r="AS2194" s="44">
        <f t="shared" si="316"/>
        <v>89.120000000000019</v>
      </c>
      <c r="AT2194" s="10" t="str">
        <f t="shared" si="317"/>
        <v/>
      </c>
      <c r="AU2194" s="20" t="str">
        <f t="shared" si="318"/>
        <v/>
      </c>
      <c r="AV2194" s="42">
        <f t="shared" si="319"/>
        <v>1</v>
      </c>
      <c r="AW2194" s="89">
        <f t="shared" si="320"/>
        <v>0</v>
      </c>
      <c r="AX2194" s="168"/>
      <c r="AY2194" s="60"/>
      <c r="AZ2194" s="61"/>
      <c r="BB2194" s="61" t="str">
        <f>IF(Settings!I2190&lt;&gt;"",Settings!I2190,"")</f>
        <v/>
      </c>
    </row>
    <row r="2195" spans="2:54" x14ac:dyDescent="0.2">
      <c r="B2195" s="13"/>
      <c r="C2195" s="12"/>
      <c r="D2195" s="12"/>
      <c r="E2195" s="12"/>
      <c r="F2195" s="12"/>
      <c r="G2195" s="12"/>
      <c r="H2195" s="12"/>
      <c r="I2195" s="15"/>
      <c r="J2195" s="31"/>
      <c r="K2195" s="180"/>
      <c r="L2195" s="40"/>
      <c r="M2195" s="14"/>
      <c r="N2195" s="16"/>
      <c r="O2195" s="49"/>
      <c r="P2195" s="64"/>
      <c r="Q2195" s="18"/>
      <c r="R2195" s="181">
        <f t="shared" si="312"/>
        <v>0</v>
      </c>
      <c r="S2195" s="181">
        <f t="shared" si="313"/>
        <v>0</v>
      </c>
      <c r="T2195" s="181">
        <f t="shared" si="314"/>
        <v>0</v>
      </c>
      <c r="AQ2195" s="1">
        <f>COUNT(L$11:L2195)</f>
        <v>37</v>
      </c>
      <c r="AR2195" s="43">
        <f t="shared" si="315"/>
        <v>40933</v>
      </c>
      <c r="AS2195" s="44">
        <f t="shared" si="316"/>
        <v>89.120000000000019</v>
      </c>
      <c r="AT2195" s="10" t="str">
        <f t="shared" si="317"/>
        <v/>
      </c>
      <c r="AU2195" s="20" t="str">
        <f t="shared" si="318"/>
        <v/>
      </c>
      <c r="AV2195" s="42">
        <f t="shared" si="319"/>
        <v>1</v>
      </c>
      <c r="AW2195" s="89">
        <f t="shared" si="320"/>
        <v>0</v>
      </c>
      <c r="AX2195" s="168"/>
      <c r="AY2195" s="60"/>
      <c r="AZ2195" s="61"/>
      <c r="BB2195" s="61" t="str">
        <f>IF(Settings!I2191&lt;&gt;"",Settings!I2191,"")</f>
        <v/>
      </c>
    </row>
    <row r="2196" spans="2:54" x14ac:dyDescent="0.2">
      <c r="B2196" s="13"/>
      <c r="C2196" s="12"/>
      <c r="D2196" s="12"/>
      <c r="E2196" s="12"/>
      <c r="F2196" s="12"/>
      <c r="G2196" s="12"/>
      <c r="H2196" s="12"/>
      <c r="I2196" s="15"/>
      <c r="J2196" s="31"/>
      <c r="K2196" s="180"/>
      <c r="L2196" s="40"/>
      <c r="M2196" s="14"/>
      <c r="N2196" s="16"/>
      <c r="O2196" s="49"/>
      <c r="P2196" s="64"/>
      <c r="Q2196" s="18"/>
      <c r="R2196" s="181">
        <f t="shared" si="312"/>
        <v>0</v>
      </c>
      <c r="S2196" s="181">
        <f t="shared" si="313"/>
        <v>0</v>
      </c>
      <c r="T2196" s="181">
        <f t="shared" si="314"/>
        <v>0</v>
      </c>
      <c r="AQ2196" s="1">
        <f>COUNT(L$11:L2196)</f>
        <v>37</v>
      </c>
      <c r="AR2196" s="43">
        <f t="shared" si="315"/>
        <v>40933</v>
      </c>
      <c r="AS2196" s="44">
        <f t="shared" si="316"/>
        <v>89.120000000000019</v>
      </c>
      <c r="AT2196" s="10" t="str">
        <f t="shared" si="317"/>
        <v/>
      </c>
      <c r="AU2196" s="20" t="str">
        <f t="shared" si="318"/>
        <v/>
      </c>
      <c r="AV2196" s="42">
        <f t="shared" si="319"/>
        <v>1</v>
      </c>
      <c r="AW2196" s="89">
        <f t="shared" si="320"/>
        <v>0</v>
      </c>
      <c r="AX2196" s="168"/>
      <c r="AY2196" s="60"/>
      <c r="AZ2196" s="61"/>
      <c r="BB2196" s="61" t="str">
        <f>IF(Settings!I2192&lt;&gt;"",Settings!I2192,"")</f>
        <v/>
      </c>
    </row>
    <row r="2197" spans="2:54" x14ac:dyDescent="0.2">
      <c r="B2197" s="13"/>
      <c r="C2197" s="12"/>
      <c r="D2197" s="12"/>
      <c r="E2197" s="12"/>
      <c r="F2197" s="12"/>
      <c r="G2197" s="12"/>
      <c r="H2197" s="12"/>
      <c r="I2197" s="15"/>
      <c r="J2197" s="31"/>
      <c r="K2197" s="180"/>
      <c r="L2197" s="40"/>
      <c r="M2197" s="14"/>
      <c r="N2197" s="16"/>
      <c r="O2197" s="49"/>
      <c r="P2197" s="64"/>
      <c r="Q2197" s="18"/>
      <c r="R2197" s="181">
        <f t="shared" si="312"/>
        <v>0</v>
      </c>
      <c r="S2197" s="181">
        <f t="shared" si="313"/>
        <v>0</v>
      </c>
      <c r="T2197" s="181">
        <f t="shared" si="314"/>
        <v>0</v>
      </c>
      <c r="AQ2197" s="1">
        <f>COUNT(L$11:L2197)</f>
        <v>37</v>
      </c>
      <c r="AR2197" s="43">
        <f t="shared" si="315"/>
        <v>40933</v>
      </c>
      <c r="AS2197" s="44">
        <f t="shared" si="316"/>
        <v>89.120000000000019</v>
      </c>
      <c r="AT2197" s="10" t="str">
        <f t="shared" si="317"/>
        <v/>
      </c>
      <c r="AU2197" s="20" t="str">
        <f t="shared" si="318"/>
        <v/>
      </c>
      <c r="AV2197" s="42">
        <f t="shared" si="319"/>
        <v>1</v>
      </c>
      <c r="AW2197" s="89">
        <f t="shared" si="320"/>
        <v>0</v>
      </c>
      <c r="AX2197" s="168"/>
      <c r="AY2197" s="60"/>
      <c r="AZ2197" s="61"/>
      <c r="BB2197" s="61" t="str">
        <f>IF(Settings!I2193&lt;&gt;"",Settings!I2193,"")</f>
        <v/>
      </c>
    </row>
    <row r="2198" spans="2:54" x14ac:dyDescent="0.2">
      <c r="B2198" s="13"/>
      <c r="C2198" s="12"/>
      <c r="D2198" s="12"/>
      <c r="E2198" s="12"/>
      <c r="F2198" s="12"/>
      <c r="G2198" s="12"/>
      <c r="H2198" s="12"/>
      <c r="I2198" s="15"/>
      <c r="J2198" s="31"/>
      <c r="K2198" s="180"/>
      <c r="L2198" s="40"/>
      <c r="M2198" s="14"/>
      <c r="N2198" s="16"/>
      <c r="O2198" s="49"/>
      <c r="P2198" s="64"/>
      <c r="Q2198" s="18"/>
      <c r="R2198" s="181">
        <f t="shared" si="312"/>
        <v>0</v>
      </c>
      <c r="S2198" s="181">
        <f t="shared" si="313"/>
        <v>0</v>
      </c>
      <c r="T2198" s="181">
        <f t="shared" si="314"/>
        <v>0</v>
      </c>
      <c r="AQ2198" s="1">
        <f>COUNT(L$11:L2198)</f>
        <v>37</v>
      </c>
      <c r="AR2198" s="43">
        <f t="shared" si="315"/>
        <v>40933</v>
      </c>
      <c r="AS2198" s="44">
        <f t="shared" si="316"/>
        <v>89.120000000000019</v>
      </c>
      <c r="AT2198" s="10" t="str">
        <f t="shared" si="317"/>
        <v/>
      </c>
      <c r="AU2198" s="20" t="str">
        <f t="shared" si="318"/>
        <v/>
      </c>
      <c r="AV2198" s="42">
        <f t="shared" si="319"/>
        <v>1</v>
      </c>
      <c r="AW2198" s="89">
        <f t="shared" si="320"/>
        <v>0</v>
      </c>
      <c r="AX2198" s="168"/>
      <c r="AY2198" s="60"/>
      <c r="AZ2198" s="61"/>
      <c r="BB2198" s="61" t="str">
        <f>IF(Settings!I2194&lt;&gt;"",Settings!I2194,"")</f>
        <v/>
      </c>
    </row>
    <row r="2199" spans="2:54" x14ac:dyDescent="0.2">
      <c r="B2199" s="13"/>
      <c r="C2199" s="12"/>
      <c r="D2199" s="12"/>
      <c r="E2199" s="12"/>
      <c r="F2199" s="12"/>
      <c r="G2199" s="12"/>
      <c r="H2199" s="12"/>
      <c r="I2199" s="15"/>
      <c r="J2199" s="31"/>
      <c r="K2199" s="180"/>
      <c r="L2199" s="40"/>
      <c r="M2199" s="14"/>
      <c r="N2199" s="16"/>
      <c r="O2199" s="49"/>
      <c r="P2199" s="64"/>
      <c r="Q2199" s="18"/>
      <c r="R2199" s="181">
        <f t="shared" si="312"/>
        <v>0</v>
      </c>
      <c r="S2199" s="181">
        <f t="shared" si="313"/>
        <v>0</v>
      </c>
      <c r="T2199" s="181">
        <f t="shared" si="314"/>
        <v>0</v>
      </c>
      <c r="AQ2199" s="1">
        <f>COUNT(L$11:L2199)</f>
        <v>37</v>
      </c>
      <c r="AR2199" s="43">
        <f t="shared" si="315"/>
        <v>40933</v>
      </c>
      <c r="AS2199" s="44">
        <f t="shared" si="316"/>
        <v>89.120000000000019</v>
      </c>
      <c r="AT2199" s="10" t="str">
        <f t="shared" si="317"/>
        <v/>
      </c>
      <c r="AU2199" s="20" t="str">
        <f t="shared" si="318"/>
        <v/>
      </c>
      <c r="AV2199" s="42">
        <f t="shared" si="319"/>
        <v>1</v>
      </c>
      <c r="AW2199" s="89">
        <f t="shared" si="320"/>
        <v>0</v>
      </c>
      <c r="AX2199" s="168"/>
      <c r="AY2199" s="60"/>
      <c r="AZ2199" s="61"/>
      <c r="BB2199" s="61" t="str">
        <f>IF(Settings!I2195&lt;&gt;"",Settings!I2195,"")</f>
        <v/>
      </c>
    </row>
    <row r="2200" spans="2:54" x14ac:dyDescent="0.2">
      <c r="B2200" s="13"/>
      <c r="C2200" s="12"/>
      <c r="D2200" s="12"/>
      <c r="E2200" s="12"/>
      <c r="F2200" s="12"/>
      <c r="G2200" s="12"/>
      <c r="H2200" s="12"/>
      <c r="I2200" s="15"/>
      <c r="J2200" s="31"/>
      <c r="K2200" s="180"/>
      <c r="L2200" s="40"/>
      <c r="M2200" s="14"/>
      <c r="N2200" s="16"/>
      <c r="O2200" s="49"/>
      <c r="P2200" s="64"/>
      <c r="Q2200" s="18"/>
      <c r="R2200" s="181">
        <f t="shared" si="312"/>
        <v>0</v>
      </c>
      <c r="S2200" s="181">
        <f t="shared" si="313"/>
        <v>0</v>
      </c>
      <c r="T2200" s="181">
        <f t="shared" si="314"/>
        <v>0</v>
      </c>
      <c r="AQ2200" s="1">
        <f>COUNT(L$11:L2200)</f>
        <v>37</v>
      </c>
      <c r="AR2200" s="43">
        <f t="shared" si="315"/>
        <v>40933</v>
      </c>
      <c r="AS2200" s="44">
        <f t="shared" si="316"/>
        <v>89.120000000000019</v>
      </c>
      <c r="AT2200" s="10" t="str">
        <f t="shared" si="317"/>
        <v/>
      </c>
      <c r="AU2200" s="20" t="str">
        <f t="shared" si="318"/>
        <v/>
      </c>
      <c r="AV2200" s="42">
        <f t="shared" si="319"/>
        <v>1</v>
      </c>
      <c r="AW2200" s="89">
        <f t="shared" si="320"/>
        <v>0</v>
      </c>
      <c r="AX2200" s="168"/>
      <c r="AY2200" s="60"/>
      <c r="AZ2200" s="61"/>
      <c r="BB2200" s="61" t="str">
        <f>IF(Settings!I2196&lt;&gt;"",Settings!I2196,"")</f>
        <v/>
      </c>
    </row>
    <row r="2201" spans="2:54" x14ac:dyDescent="0.2">
      <c r="B2201" s="13"/>
      <c r="C2201" s="12"/>
      <c r="D2201" s="12"/>
      <c r="E2201" s="12"/>
      <c r="F2201" s="12"/>
      <c r="G2201" s="12"/>
      <c r="H2201" s="12"/>
      <c r="I2201" s="15"/>
      <c r="J2201" s="31"/>
      <c r="K2201" s="180"/>
      <c r="L2201" s="40"/>
      <c r="M2201" s="14"/>
      <c r="N2201" s="16"/>
      <c r="O2201" s="49"/>
      <c r="P2201" s="64"/>
      <c r="Q2201" s="18"/>
      <c r="R2201" s="181">
        <f t="shared" si="312"/>
        <v>0</v>
      </c>
      <c r="S2201" s="181">
        <f t="shared" si="313"/>
        <v>0</v>
      </c>
      <c r="T2201" s="181">
        <f t="shared" si="314"/>
        <v>0</v>
      </c>
      <c r="AQ2201" s="1">
        <f>COUNT(L$11:L2201)</f>
        <v>37</v>
      </c>
      <c r="AR2201" s="43">
        <f t="shared" si="315"/>
        <v>40933</v>
      </c>
      <c r="AS2201" s="44">
        <f t="shared" si="316"/>
        <v>89.120000000000019</v>
      </c>
      <c r="AT2201" s="10" t="str">
        <f t="shared" si="317"/>
        <v/>
      </c>
      <c r="AU2201" s="20" t="str">
        <f t="shared" si="318"/>
        <v/>
      </c>
      <c r="AV2201" s="42">
        <f t="shared" si="319"/>
        <v>1</v>
      </c>
      <c r="AW2201" s="89">
        <f t="shared" si="320"/>
        <v>0</v>
      </c>
      <c r="AX2201" s="168"/>
      <c r="AY2201" s="60"/>
      <c r="AZ2201" s="61"/>
      <c r="BB2201" s="61" t="str">
        <f>IF(Settings!I2197&lt;&gt;"",Settings!I2197,"")</f>
        <v/>
      </c>
    </row>
    <row r="2202" spans="2:54" x14ac:dyDescent="0.2">
      <c r="B2202" s="13"/>
      <c r="C2202" s="12"/>
      <c r="D2202" s="12"/>
      <c r="E2202" s="12"/>
      <c r="F2202" s="12"/>
      <c r="G2202" s="12"/>
      <c r="H2202" s="12"/>
      <c r="I2202" s="15"/>
      <c r="J2202" s="31"/>
      <c r="K2202" s="180"/>
      <c r="L2202" s="40"/>
      <c r="M2202" s="14"/>
      <c r="N2202" s="16"/>
      <c r="O2202" s="49"/>
      <c r="P2202" s="64"/>
      <c r="Q2202" s="18"/>
      <c r="R2202" s="181">
        <f t="shared" si="312"/>
        <v>0</v>
      </c>
      <c r="S2202" s="181">
        <f t="shared" si="313"/>
        <v>0</v>
      </c>
      <c r="T2202" s="181">
        <f t="shared" si="314"/>
        <v>0</v>
      </c>
      <c r="AQ2202" s="1">
        <f>COUNT(L$11:L2202)</f>
        <v>37</v>
      </c>
      <c r="AR2202" s="43">
        <f t="shared" si="315"/>
        <v>40933</v>
      </c>
      <c r="AS2202" s="44">
        <f t="shared" si="316"/>
        <v>89.120000000000019</v>
      </c>
      <c r="AT2202" s="10" t="str">
        <f t="shared" si="317"/>
        <v/>
      </c>
      <c r="AU2202" s="20" t="str">
        <f t="shared" si="318"/>
        <v/>
      </c>
      <c r="AV2202" s="42">
        <f t="shared" si="319"/>
        <v>1</v>
      </c>
      <c r="AW2202" s="89">
        <f t="shared" si="320"/>
        <v>0</v>
      </c>
      <c r="AX2202" s="168"/>
      <c r="AY2202" s="60"/>
      <c r="AZ2202" s="61"/>
      <c r="BB2202" s="61" t="str">
        <f>IF(Settings!I2198&lt;&gt;"",Settings!I2198,"")</f>
        <v/>
      </c>
    </row>
    <row r="2203" spans="2:54" x14ac:dyDescent="0.2">
      <c r="B2203" s="13"/>
      <c r="C2203" s="12"/>
      <c r="D2203" s="12"/>
      <c r="E2203" s="12"/>
      <c r="F2203" s="12"/>
      <c r="G2203" s="12"/>
      <c r="H2203" s="12"/>
      <c r="I2203" s="15"/>
      <c r="J2203" s="31"/>
      <c r="K2203" s="180"/>
      <c r="L2203" s="40"/>
      <c r="M2203" s="14"/>
      <c r="N2203" s="16"/>
      <c r="O2203" s="49"/>
      <c r="P2203" s="64"/>
      <c r="Q2203" s="18"/>
      <c r="R2203" s="181">
        <f t="shared" si="312"/>
        <v>0</v>
      </c>
      <c r="S2203" s="181">
        <f t="shared" si="313"/>
        <v>0</v>
      </c>
      <c r="T2203" s="181">
        <f t="shared" si="314"/>
        <v>0</v>
      </c>
      <c r="AQ2203" s="1">
        <f>COUNT(L$11:L2203)</f>
        <v>37</v>
      </c>
      <c r="AR2203" s="43">
        <f t="shared" si="315"/>
        <v>40933</v>
      </c>
      <c r="AS2203" s="44">
        <f t="shared" si="316"/>
        <v>89.120000000000019</v>
      </c>
      <c r="AT2203" s="10" t="str">
        <f t="shared" si="317"/>
        <v/>
      </c>
      <c r="AU2203" s="20" t="str">
        <f t="shared" si="318"/>
        <v/>
      </c>
      <c r="AV2203" s="42">
        <f t="shared" si="319"/>
        <v>1</v>
      </c>
      <c r="AW2203" s="89">
        <f t="shared" si="320"/>
        <v>0</v>
      </c>
      <c r="AX2203" s="168"/>
      <c r="AY2203" s="60"/>
      <c r="AZ2203" s="61"/>
      <c r="BB2203" s="61" t="str">
        <f>IF(Settings!I2199&lt;&gt;"",Settings!I2199,"")</f>
        <v/>
      </c>
    </row>
    <row r="2204" spans="2:54" x14ac:dyDescent="0.2">
      <c r="B2204" s="13"/>
      <c r="C2204" s="12"/>
      <c r="D2204" s="12"/>
      <c r="E2204" s="12"/>
      <c r="F2204" s="12"/>
      <c r="G2204" s="12"/>
      <c r="H2204" s="12"/>
      <c r="I2204" s="15"/>
      <c r="J2204" s="31"/>
      <c r="K2204" s="180"/>
      <c r="L2204" s="40"/>
      <c r="M2204" s="14"/>
      <c r="N2204" s="16"/>
      <c r="O2204" s="49"/>
      <c r="P2204" s="64"/>
      <c r="Q2204" s="18"/>
      <c r="R2204" s="181">
        <f t="shared" si="312"/>
        <v>0</v>
      </c>
      <c r="S2204" s="181">
        <f t="shared" si="313"/>
        <v>0</v>
      </c>
      <c r="T2204" s="181">
        <f t="shared" si="314"/>
        <v>0</v>
      </c>
      <c r="AQ2204" s="1">
        <f>COUNT(L$11:L2204)</f>
        <v>37</v>
      </c>
      <c r="AR2204" s="43">
        <f t="shared" si="315"/>
        <v>40933</v>
      </c>
      <c r="AS2204" s="44">
        <f t="shared" si="316"/>
        <v>89.120000000000019</v>
      </c>
      <c r="AT2204" s="10" t="str">
        <f t="shared" si="317"/>
        <v/>
      </c>
      <c r="AU2204" s="20" t="str">
        <f t="shared" si="318"/>
        <v/>
      </c>
      <c r="AV2204" s="42">
        <f t="shared" si="319"/>
        <v>1</v>
      </c>
      <c r="AW2204" s="89">
        <f t="shared" si="320"/>
        <v>0</v>
      </c>
      <c r="AX2204" s="168"/>
      <c r="AY2204" s="60"/>
      <c r="AZ2204" s="61"/>
      <c r="BB2204" s="61" t="str">
        <f>IF(Settings!I2200&lt;&gt;"",Settings!I2200,"")</f>
        <v/>
      </c>
    </row>
    <row r="2205" spans="2:54" x14ac:dyDescent="0.2">
      <c r="B2205" s="13"/>
      <c r="C2205" s="12"/>
      <c r="D2205" s="12"/>
      <c r="E2205" s="12"/>
      <c r="F2205" s="12"/>
      <c r="G2205" s="12"/>
      <c r="H2205" s="12"/>
      <c r="I2205" s="15"/>
      <c r="J2205" s="31"/>
      <c r="K2205" s="180"/>
      <c r="L2205" s="40"/>
      <c r="M2205" s="14"/>
      <c r="N2205" s="16"/>
      <c r="O2205" s="49"/>
      <c r="P2205" s="64"/>
      <c r="Q2205" s="18"/>
      <c r="R2205" s="181">
        <f t="shared" si="312"/>
        <v>0</v>
      </c>
      <c r="S2205" s="181">
        <f t="shared" si="313"/>
        <v>0</v>
      </c>
      <c r="T2205" s="181">
        <f t="shared" si="314"/>
        <v>0</v>
      </c>
      <c r="AQ2205" s="1">
        <f>COUNT(L$11:L2205)</f>
        <v>37</v>
      </c>
      <c r="AR2205" s="43">
        <f t="shared" si="315"/>
        <v>40933</v>
      </c>
      <c r="AS2205" s="44">
        <f t="shared" si="316"/>
        <v>89.120000000000019</v>
      </c>
      <c r="AT2205" s="10" t="str">
        <f t="shared" si="317"/>
        <v/>
      </c>
      <c r="AU2205" s="20" t="str">
        <f t="shared" si="318"/>
        <v/>
      </c>
      <c r="AV2205" s="42">
        <f t="shared" si="319"/>
        <v>1</v>
      </c>
      <c r="AW2205" s="89">
        <f t="shared" si="320"/>
        <v>0</v>
      </c>
      <c r="AX2205" s="168"/>
      <c r="AY2205" s="60"/>
      <c r="AZ2205" s="61"/>
      <c r="BB2205" s="61" t="str">
        <f>IF(Settings!I2201&lt;&gt;"",Settings!I2201,"")</f>
        <v/>
      </c>
    </row>
    <row r="2206" spans="2:54" x14ac:dyDescent="0.2">
      <c r="B2206" s="13"/>
      <c r="C2206" s="12"/>
      <c r="D2206" s="12"/>
      <c r="E2206" s="12"/>
      <c r="F2206" s="12"/>
      <c r="G2206" s="12"/>
      <c r="H2206" s="12"/>
      <c r="I2206" s="15"/>
      <c r="J2206" s="31"/>
      <c r="K2206" s="180"/>
      <c r="L2206" s="40"/>
      <c r="M2206" s="14"/>
      <c r="N2206" s="16"/>
      <c r="O2206" s="49"/>
      <c r="P2206" s="64"/>
      <c r="Q2206" s="18"/>
      <c r="R2206" s="181">
        <f t="shared" si="312"/>
        <v>0</v>
      </c>
      <c r="S2206" s="181">
        <f t="shared" si="313"/>
        <v>0</v>
      </c>
      <c r="T2206" s="181">
        <f t="shared" si="314"/>
        <v>0</v>
      </c>
      <c r="AQ2206" s="1">
        <f>COUNT(L$11:L2206)</f>
        <v>37</v>
      </c>
      <c r="AR2206" s="43">
        <f t="shared" si="315"/>
        <v>40933</v>
      </c>
      <c r="AS2206" s="44">
        <f t="shared" si="316"/>
        <v>89.120000000000019</v>
      </c>
      <c r="AT2206" s="10" t="str">
        <f t="shared" si="317"/>
        <v/>
      </c>
      <c r="AU2206" s="20" t="str">
        <f t="shared" si="318"/>
        <v/>
      </c>
      <c r="AV2206" s="42">
        <f t="shared" si="319"/>
        <v>1</v>
      </c>
      <c r="AW2206" s="89">
        <f t="shared" si="320"/>
        <v>0</v>
      </c>
      <c r="AX2206" s="168"/>
      <c r="AY2206" s="60"/>
      <c r="AZ2206" s="61"/>
      <c r="BB2206" s="61" t="str">
        <f>IF(Settings!I2202&lt;&gt;"",Settings!I2202,"")</f>
        <v/>
      </c>
    </row>
    <row r="2207" spans="2:54" x14ac:dyDescent="0.2">
      <c r="B2207" s="13"/>
      <c r="C2207" s="12"/>
      <c r="D2207" s="12"/>
      <c r="E2207" s="12"/>
      <c r="F2207" s="12"/>
      <c r="G2207" s="12"/>
      <c r="H2207" s="12"/>
      <c r="I2207" s="15"/>
      <c r="J2207" s="31"/>
      <c r="K2207" s="180"/>
      <c r="L2207" s="40"/>
      <c r="M2207" s="14"/>
      <c r="N2207" s="16"/>
      <c r="O2207" s="49"/>
      <c r="P2207" s="64"/>
      <c r="Q2207" s="18"/>
      <c r="R2207" s="181">
        <f t="shared" si="312"/>
        <v>0</v>
      </c>
      <c r="S2207" s="181">
        <f t="shared" si="313"/>
        <v>0</v>
      </c>
      <c r="T2207" s="181">
        <f t="shared" si="314"/>
        <v>0</v>
      </c>
      <c r="AQ2207" s="1">
        <f>COUNT(L$11:L2207)</f>
        <v>37</v>
      </c>
      <c r="AR2207" s="43">
        <f t="shared" si="315"/>
        <v>40933</v>
      </c>
      <c r="AS2207" s="44">
        <f t="shared" si="316"/>
        <v>89.120000000000019</v>
      </c>
      <c r="AT2207" s="10" t="str">
        <f t="shared" si="317"/>
        <v/>
      </c>
      <c r="AU2207" s="20" t="str">
        <f t="shared" si="318"/>
        <v/>
      </c>
      <c r="AV2207" s="42">
        <f t="shared" si="319"/>
        <v>1</v>
      </c>
      <c r="AW2207" s="89">
        <f t="shared" si="320"/>
        <v>0</v>
      </c>
      <c r="AX2207" s="168"/>
      <c r="AY2207" s="60"/>
      <c r="AZ2207" s="61"/>
      <c r="BB2207" s="61" t="str">
        <f>IF(Settings!I2203&lt;&gt;"",Settings!I2203,"")</f>
        <v/>
      </c>
    </row>
    <row r="2208" spans="2:54" x14ac:dyDescent="0.2">
      <c r="B2208" s="13"/>
      <c r="C2208" s="12"/>
      <c r="D2208" s="12"/>
      <c r="E2208" s="12"/>
      <c r="F2208" s="12"/>
      <c r="G2208" s="12"/>
      <c r="H2208" s="12"/>
      <c r="I2208" s="15"/>
      <c r="J2208" s="31"/>
      <c r="K2208" s="180"/>
      <c r="L2208" s="40"/>
      <c r="M2208" s="14"/>
      <c r="N2208" s="16"/>
      <c r="O2208" s="49"/>
      <c r="P2208" s="64"/>
      <c r="Q2208" s="18"/>
      <c r="R2208" s="181">
        <f t="shared" si="312"/>
        <v>0</v>
      </c>
      <c r="S2208" s="181">
        <f t="shared" si="313"/>
        <v>0</v>
      </c>
      <c r="T2208" s="181">
        <f t="shared" si="314"/>
        <v>0</v>
      </c>
      <c r="AQ2208" s="1">
        <f>COUNT(L$11:L2208)</f>
        <v>37</v>
      </c>
      <c r="AR2208" s="43">
        <f t="shared" si="315"/>
        <v>40933</v>
      </c>
      <c r="AS2208" s="44">
        <f t="shared" si="316"/>
        <v>89.120000000000019</v>
      </c>
      <c r="AT2208" s="10" t="str">
        <f t="shared" si="317"/>
        <v/>
      </c>
      <c r="AU2208" s="20" t="str">
        <f t="shared" si="318"/>
        <v/>
      </c>
      <c r="AV2208" s="42">
        <f t="shared" si="319"/>
        <v>1</v>
      </c>
      <c r="AW2208" s="89">
        <f t="shared" si="320"/>
        <v>0</v>
      </c>
      <c r="AX2208" s="168"/>
      <c r="AY2208" s="60"/>
      <c r="AZ2208" s="61"/>
      <c r="BB2208" s="61" t="str">
        <f>IF(Settings!I2204&lt;&gt;"",Settings!I2204,"")</f>
        <v/>
      </c>
    </row>
    <row r="2209" spans="2:54" x14ac:dyDescent="0.2">
      <c r="B2209" s="13"/>
      <c r="C2209" s="12"/>
      <c r="D2209" s="12"/>
      <c r="E2209" s="12"/>
      <c r="F2209" s="12"/>
      <c r="G2209" s="12"/>
      <c r="H2209" s="12"/>
      <c r="I2209" s="15"/>
      <c r="J2209" s="31"/>
      <c r="K2209" s="180"/>
      <c r="L2209" s="40"/>
      <c r="M2209" s="14"/>
      <c r="N2209" s="16"/>
      <c r="O2209" s="49"/>
      <c r="P2209" s="64"/>
      <c r="Q2209" s="18"/>
      <c r="R2209" s="181">
        <f t="shared" si="312"/>
        <v>0</v>
      </c>
      <c r="S2209" s="181">
        <f t="shared" si="313"/>
        <v>0</v>
      </c>
      <c r="T2209" s="181">
        <f t="shared" si="314"/>
        <v>0</v>
      </c>
      <c r="AQ2209" s="1">
        <f>COUNT(L$11:L2209)</f>
        <v>37</v>
      </c>
      <c r="AR2209" s="43">
        <f t="shared" si="315"/>
        <v>40933</v>
      </c>
      <c r="AS2209" s="44">
        <f t="shared" si="316"/>
        <v>89.120000000000019</v>
      </c>
      <c r="AT2209" s="10" t="str">
        <f t="shared" si="317"/>
        <v/>
      </c>
      <c r="AU2209" s="20" t="str">
        <f t="shared" si="318"/>
        <v/>
      </c>
      <c r="AV2209" s="42">
        <f t="shared" si="319"/>
        <v>1</v>
      </c>
      <c r="AW2209" s="89">
        <f t="shared" si="320"/>
        <v>0</v>
      </c>
      <c r="AX2209" s="168"/>
      <c r="AY2209" s="60"/>
      <c r="AZ2209" s="61"/>
      <c r="BB2209" s="61" t="str">
        <f>IF(Settings!I2205&lt;&gt;"",Settings!I2205,"")</f>
        <v/>
      </c>
    </row>
    <row r="2210" spans="2:54" x14ac:dyDescent="0.2">
      <c r="B2210" s="13"/>
      <c r="C2210" s="12"/>
      <c r="D2210" s="12"/>
      <c r="E2210" s="12"/>
      <c r="F2210" s="12"/>
      <c r="G2210" s="12"/>
      <c r="H2210" s="12"/>
      <c r="I2210" s="15"/>
      <c r="J2210" s="31"/>
      <c r="K2210" s="180"/>
      <c r="L2210" s="40"/>
      <c r="M2210" s="14"/>
      <c r="N2210" s="16"/>
      <c r="O2210" s="49"/>
      <c r="P2210" s="64"/>
      <c r="Q2210" s="18"/>
      <c r="R2210" s="181">
        <f t="shared" si="312"/>
        <v>0</v>
      </c>
      <c r="S2210" s="181">
        <f t="shared" si="313"/>
        <v>0</v>
      </c>
      <c r="T2210" s="181">
        <f t="shared" si="314"/>
        <v>0</v>
      </c>
      <c r="AQ2210" s="1">
        <f>COUNT(L$11:L2210)</f>
        <v>37</v>
      </c>
      <c r="AR2210" s="43">
        <f t="shared" si="315"/>
        <v>40933</v>
      </c>
      <c r="AS2210" s="44">
        <f t="shared" si="316"/>
        <v>89.120000000000019</v>
      </c>
      <c r="AT2210" s="10" t="str">
        <f t="shared" si="317"/>
        <v/>
      </c>
      <c r="AU2210" s="20" t="str">
        <f t="shared" si="318"/>
        <v/>
      </c>
      <c r="AV2210" s="42">
        <f t="shared" si="319"/>
        <v>1</v>
      </c>
      <c r="AW2210" s="89">
        <f t="shared" si="320"/>
        <v>0</v>
      </c>
      <c r="AX2210" s="168"/>
      <c r="AY2210" s="60"/>
      <c r="AZ2210" s="61"/>
      <c r="BB2210" s="61" t="str">
        <f>IF(Settings!I2206&lt;&gt;"",Settings!I2206,"")</f>
        <v/>
      </c>
    </row>
    <row r="2211" spans="2:54" x14ac:dyDescent="0.2">
      <c r="B2211" s="13"/>
      <c r="C2211" s="12"/>
      <c r="D2211" s="12"/>
      <c r="E2211" s="12"/>
      <c r="F2211" s="12"/>
      <c r="G2211" s="12"/>
      <c r="H2211" s="12"/>
      <c r="I2211" s="15"/>
      <c r="J2211" s="31"/>
      <c r="K2211" s="180"/>
      <c r="L2211" s="40"/>
      <c r="M2211" s="14"/>
      <c r="N2211" s="16"/>
      <c r="O2211" s="49"/>
      <c r="P2211" s="64"/>
      <c r="Q2211" s="18"/>
      <c r="R2211" s="181">
        <f t="shared" si="312"/>
        <v>0</v>
      </c>
      <c r="S2211" s="181">
        <f t="shared" si="313"/>
        <v>0</v>
      </c>
      <c r="T2211" s="181">
        <f t="shared" si="314"/>
        <v>0</v>
      </c>
      <c r="AQ2211" s="1">
        <f>COUNT(L$11:L2211)</f>
        <v>37</v>
      </c>
      <c r="AR2211" s="43">
        <f t="shared" si="315"/>
        <v>40933</v>
      </c>
      <c r="AS2211" s="44">
        <f t="shared" si="316"/>
        <v>89.120000000000019</v>
      </c>
      <c r="AT2211" s="10" t="str">
        <f t="shared" si="317"/>
        <v/>
      </c>
      <c r="AU2211" s="20" t="str">
        <f t="shared" si="318"/>
        <v/>
      </c>
      <c r="AV2211" s="42">
        <f t="shared" si="319"/>
        <v>1</v>
      </c>
      <c r="AW2211" s="89">
        <f t="shared" si="320"/>
        <v>0</v>
      </c>
      <c r="AX2211" s="168"/>
      <c r="AY2211" s="60"/>
      <c r="AZ2211" s="61"/>
      <c r="BB2211" s="61" t="str">
        <f>IF(Settings!I2207&lt;&gt;"",Settings!I2207,"")</f>
        <v/>
      </c>
    </row>
    <row r="2212" spans="2:54" x14ac:dyDescent="0.2">
      <c r="B2212" s="13"/>
      <c r="C2212" s="12"/>
      <c r="D2212" s="12"/>
      <c r="E2212" s="12"/>
      <c r="F2212" s="12"/>
      <c r="G2212" s="12"/>
      <c r="H2212" s="12"/>
      <c r="I2212" s="15"/>
      <c r="J2212" s="31"/>
      <c r="K2212" s="180"/>
      <c r="L2212" s="40"/>
      <c r="M2212" s="14"/>
      <c r="N2212" s="16"/>
      <c r="O2212" s="49"/>
      <c r="P2212" s="64"/>
      <c r="Q2212" s="18"/>
      <c r="R2212" s="181">
        <f t="shared" si="312"/>
        <v>0</v>
      </c>
      <c r="S2212" s="181">
        <f t="shared" si="313"/>
        <v>0</v>
      </c>
      <c r="T2212" s="181">
        <f t="shared" si="314"/>
        <v>0</v>
      </c>
      <c r="AQ2212" s="1">
        <f>COUNT(L$11:L2212)</f>
        <v>37</v>
      </c>
      <c r="AR2212" s="43">
        <f t="shared" si="315"/>
        <v>40933</v>
      </c>
      <c r="AS2212" s="44">
        <f t="shared" si="316"/>
        <v>89.120000000000019</v>
      </c>
      <c r="AT2212" s="10" t="str">
        <f t="shared" si="317"/>
        <v/>
      </c>
      <c r="AU2212" s="20" t="str">
        <f t="shared" si="318"/>
        <v/>
      </c>
      <c r="AV2212" s="42">
        <f t="shared" si="319"/>
        <v>1</v>
      </c>
      <c r="AW2212" s="89">
        <f t="shared" si="320"/>
        <v>0</v>
      </c>
      <c r="AX2212" s="168"/>
      <c r="AY2212" s="60"/>
      <c r="AZ2212" s="61"/>
      <c r="BB2212" s="61" t="str">
        <f>IF(Settings!I2208&lt;&gt;"",Settings!I2208,"")</f>
        <v/>
      </c>
    </row>
    <row r="2213" spans="2:54" x14ac:dyDescent="0.2">
      <c r="B2213" s="13"/>
      <c r="C2213" s="12"/>
      <c r="D2213" s="12"/>
      <c r="E2213" s="12"/>
      <c r="F2213" s="12"/>
      <c r="G2213" s="12"/>
      <c r="H2213" s="12"/>
      <c r="I2213" s="15"/>
      <c r="J2213" s="31"/>
      <c r="K2213" s="180"/>
      <c r="L2213" s="40"/>
      <c r="M2213" s="14"/>
      <c r="N2213" s="16"/>
      <c r="O2213" s="49"/>
      <c r="P2213" s="64"/>
      <c r="Q2213" s="18"/>
      <c r="R2213" s="181">
        <f t="shared" si="312"/>
        <v>0</v>
      </c>
      <c r="S2213" s="181">
        <f t="shared" si="313"/>
        <v>0</v>
      </c>
      <c r="T2213" s="181">
        <f t="shared" si="314"/>
        <v>0</v>
      </c>
      <c r="AQ2213" s="1">
        <f>COUNT(L$11:L2213)</f>
        <v>37</v>
      </c>
      <c r="AR2213" s="43">
        <f t="shared" si="315"/>
        <v>40933</v>
      </c>
      <c r="AS2213" s="44">
        <f t="shared" si="316"/>
        <v>89.120000000000019</v>
      </c>
      <c r="AT2213" s="10" t="str">
        <f t="shared" si="317"/>
        <v/>
      </c>
      <c r="AU2213" s="20" t="str">
        <f t="shared" si="318"/>
        <v/>
      </c>
      <c r="AV2213" s="42">
        <f t="shared" si="319"/>
        <v>1</v>
      </c>
      <c r="AW2213" s="89">
        <f t="shared" si="320"/>
        <v>0</v>
      </c>
      <c r="AX2213" s="168"/>
      <c r="AY2213" s="60"/>
      <c r="AZ2213" s="61"/>
      <c r="BB2213" s="61" t="str">
        <f>IF(Settings!I2209&lt;&gt;"",Settings!I2209,"")</f>
        <v/>
      </c>
    </row>
    <row r="2214" spans="2:54" x14ac:dyDescent="0.2">
      <c r="B2214" s="13"/>
      <c r="C2214" s="12"/>
      <c r="D2214" s="12"/>
      <c r="E2214" s="12"/>
      <c r="F2214" s="12"/>
      <c r="G2214" s="12"/>
      <c r="H2214" s="12"/>
      <c r="I2214" s="15"/>
      <c r="J2214" s="31"/>
      <c r="K2214" s="180"/>
      <c r="L2214" s="40"/>
      <c r="M2214" s="14"/>
      <c r="N2214" s="16"/>
      <c r="O2214" s="49"/>
      <c r="P2214" s="64"/>
      <c r="Q2214" s="18"/>
      <c r="R2214" s="181">
        <f t="shared" si="312"/>
        <v>0</v>
      </c>
      <c r="S2214" s="181">
        <f t="shared" si="313"/>
        <v>0</v>
      </c>
      <c r="T2214" s="181">
        <f t="shared" si="314"/>
        <v>0</v>
      </c>
      <c r="AQ2214" s="1">
        <f>COUNT(L$11:L2214)</f>
        <v>37</v>
      </c>
      <c r="AR2214" s="43">
        <f t="shared" si="315"/>
        <v>40933</v>
      </c>
      <c r="AS2214" s="44">
        <f t="shared" si="316"/>
        <v>89.120000000000019</v>
      </c>
      <c r="AT2214" s="10" t="str">
        <f t="shared" si="317"/>
        <v/>
      </c>
      <c r="AU2214" s="20" t="str">
        <f t="shared" si="318"/>
        <v/>
      </c>
      <c r="AV2214" s="42">
        <f t="shared" si="319"/>
        <v>1</v>
      </c>
      <c r="AW2214" s="89">
        <f t="shared" si="320"/>
        <v>0</v>
      </c>
      <c r="AX2214" s="168"/>
      <c r="AY2214" s="60"/>
      <c r="AZ2214" s="61"/>
      <c r="BB2214" s="61" t="str">
        <f>IF(Settings!I2210&lt;&gt;"",Settings!I2210,"")</f>
        <v/>
      </c>
    </row>
    <row r="2215" spans="2:54" x14ac:dyDescent="0.2">
      <c r="B2215" s="13"/>
      <c r="C2215" s="12"/>
      <c r="D2215" s="12"/>
      <c r="E2215" s="12"/>
      <c r="F2215" s="12"/>
      <c r="G2215" s="12"/>
      <c r="H2215" s="12"/>
      <c r="I2215" s="15"/>
      <c r="J2215" s="31"/>
      <c r="K2215" s="180"/>
      <c r="L2215" s="40"/>
      <c r="M2215" s="14"/>
      <c r="N2215" s="16"/>
      <c r="O2215" s="49"/>
      <c r="P2215" s="64"/>
      <c r="Q2215" s="18"/>
      <c r="R2215" s="181">
        <f t="shared" si="312"/>
        <v>0</v>
      </c>
      <c r="S2215" s="181">
        <f t="shared" si="313"/>
        <v>0</v>
      </c>
      <c r="T2215" s="181">
        <f t="shared" si="314"/>
        <v>0</v>
      </c>
      <c r="AQ2215" s="1">
        <f>COUNT(L$11:L2215)</f>
        <v>37</v>
      </c>
      <c r="AR2215" s="43">
        <f t="shared" si="315"/>
        <v>40933</v>
      </c>
      <c r="AS2215" s="44">
        <f t="shared" si="316"/>
        <v>89.120000000000019</v>
      </c>
      <c r="AT2215" s="10" t="str">
        <f t="shared" si="317"/>
        <v/>
      </c>
      <c r="AU2215" s="20" t="str">
        <f t="shared" si="318"/>
        <v/>
      </c>
      <c r="AV2215" s="42">
        <f t="shared" si="319"/>
        <v>1</v>
      </c>
      <c r="AW2215" s="89">
        <f t="shared" si="320"/>
        <v>0</v>
      </c>
      <c r="AX2215" s="168"/>
      <c r="AY2215" s="60"/>
      <c r="AZ2215" s="61"/>
      <c r="BB2215" s="61" t="str">
        <f>IF(Settings!I2211&lt;&gt;"",Settings!I2211,"")</f>
        <v/>
      </c>
    </row>
    <row r="2216" spans="2:54" x14ac:dyDescent="0.2">
      <c r="B2216" s="13"/>
      <c r="C2216" s="12"/>
      <c r="D2216" s="12"/>
      <c r="E2216" s="12"/>
      <c r="F2216" s="12"/>
      <c r="G2216" s="12"/>
      <c r="H2216" s="12"/>
      <c r="I2216" s="15"/>
      <c r="J2216" s="31"/>
      <c r="K2216" s="180"/>
      <c r="L2216" s="40"/>
      <c r="M2216" s="14"/>
      <c r="N2216" s="16"/>
      <c r="O2216" s="49"/>
      <c r="P2216" s="64"/>
      <c r="Q2216" s="18"/>
      <c r="R2216" s="181">
        <f t="shared" si="312"/>
        <v>0</v>
      </c>
      <c r="S2216" s="181">
        <f t="shared" si="313"/>
        <v>0</v>
      </c>
      <c r="T2216" s="181">
        <f t="shared" si="314"/>
        <v>0</v>
      </c>
      <c r="AQ2216" s="1">
        <f>COUNT(L$11:L2216)</f>
        <v>37</v>
      </c>
      <c r="AR2216" s="43">
        <f t="shared" si="315"/>
        <v>40933</v>
      </c>
      <c r="AS2216" s="44">
        <f t="shared" si="316"/>
        <v>89.120000000000019</v>
      </c>
      <c r="AT2216" s="10" t="str">
        <f t="shared" si="317"/>
        <v/>
      </c>
      <c r="AU2216" s="20" t="str">
        <f t="shared" si="318"/>
        <v/>
      </c>
      <c r="AV2216" s="42">
        <f t="shared" si="319"/>
        <v>1</v>
      </c>
      <c r="AW2216" s="89">
        <f t="shared" si="320"/>
        <v>0</v>
      </c>
      <c r="AX2216" s="168"/>
      <c r="AY2216" s="60"/>
      <c r="AZ2216" s="61"/>
      <c r="BB2216" s="61" t="str">
        <f>IF(Settings!I2212&lt;&gt;"",Settings!I2212,"")</f>
        <v/>
      </c>
    </row>
    <row r="2217" spans="2:54" x14ac:dyDescent="0.2">
      <c r="B2217" s="13"/>
      <c r="C2217" s="12"/>
      <c r="D2217" s="12"/>
      <c r="E2217" s="12"/>
      <c r="F2217" s="12"/>
      <c r="G2217" s="12"/>
      <c r="H2217" s="12"/>
      <c r="I2217" s="15"/>
      <c r="J2217" s="31"/>
      <c r="K2217" s="180"/>
      <c r="L2217" s="40"/>
      <c r="M2217" s="14"/>
      <c r="N2217" s="16"/>
      <c r="O2217" s="49"/>
      <c r="P2217" s="64"/>
      <c r="Q2217" s="18"/>
      <c r="R2217" s="181">
        <f t="shared" si="312"/>
        <v>0</v>
      </c>
      <c r="S2217" s="181">
        <f t="shared" si="313"/>
        <v>0</v>
      </c>
      <c r="T2217" s="181">
        <f t="shared" si="314"/>
        <v>0</v>
      </c>
      <c r="AQ2217" s="1">
        <f>COUNT(L$11:L2217)</f>
        <v>37</v>
      </c>
      <c r="AR2217" s="43">
        <f t="shared" si="315"/>
        <v>40933</v>
      </c>
      <c r="AS2217" s="44">
        <f t="shared" si="316"/>
        <v>89.120000000000019</v>
      </c>
      <c r="AT2217" s="10" t="str">
        <f t="shared" si="317"/>
        <v/>
      </c>
      <c r="AU2217" s="20" t="str">
        <f t="shared" si="318"/>
        <v/>
      </c>
      <c r="AV2217" s="42">
        <f t="shared" si="319"/>
        <v>1</v>
      </c>
      <c r="AW2217" s="89">
        <f t="shared" si="320"/>
        <v>0</v>
      </c>
      <c r="AX2217" s="168"/>
      <c r="AY2217" s="60"/>
      <c r="AZ2217" s="61"/>
      <c r="BB2217" s="61" t="str">
        <f>IF(Settings!I2213&lt;&gt;"",Settings!I2213,"")</f>
        <v/>
      </c>
    </row>
    <row r="2218" spans="2:54" x14ac:dyDescent="0.2">
      <c r="B2218" s="13"/>
      <c r="C2218" s="12"/>
      <c r="D2218" s="12"/>
      <c r="E2218" s="12"/>
      <c r="F2218" s="12"/>
      <c r="G2218" s="12"/>
      <c r="H2218" s="12"/>
      <c r="I2218" s="15"/>
      <c r="J2218" s="31"/>
      <c r="K2218" s="180"/>
      <c r="L2218" s="40"/>
      <c r="M2218" s="14"/>
      <c r="N2218" s="16"/>
      <c r="O2218" s="49"/>
      <c r="P2218" s="64"/>
      <c r="Q2218" s="18"/>
      <c r="R2218" s="181">
        <f t="shared" si="312"/>
        <v>0</v>
      </c>
      <c r="S2218" s="181">
        <f t="shared" si="313"/>
        <v>0</v>
      </c>
      <c r="T2218" s="181">
        <f t="shared" si="314"/>
        <v>0</v>
      </c>
      <c r="AQ2218" s="1">
        <f>COUNT(L$11:L2218)</f>
        <v>37</v>
      </c>
      <c r="AR2218" s="43">
        <f t="shared" si="315"/>
        <v>40933</v>
      </c>
      <c r="AS2218" s="44">
        <f t="shared" si="316"/>
        <v>89.120000000000019</v>
      </c>
      <c r="AT2218" s="10" t="str">
        <f t="shared" si="317"/>
        <v/>
      </c>
      <c r="AU2218" s="20" t="str">
        <f t="shared" si="318"/>
        <v/>
      </c>
      <c r="AV2218" s="42">
        <f t="shared" si="319"/>
        <v>1</v>
      </c>
      <c r="AW2218" s="89">
        <f t="shared" si="320"/>
        <v>0</v>
      </c>
      <c r="AX2218" s="168"/>
      <c r="AY2218" s="60"/>
      <c r="AZ2218" s="61"/>
      <c r="BB2218" s="61" t="str">
        <f>IF(Settings!I2214&lt;&gt;"",Settings!I2214,"")</f>
        <v/>
      </c>
    </row>
    <row r="2219" spans="2:54" x14ac:dyDescent="0.2">
      <c r="B2219" s="13"/>
      <c r="C2219" s="12"/>
      <c r="D2219" s="12"/>
      <c r="E2219" s="12"/>
      <c r="F2219" s="12"/>
      <c r="G2219" s="12"/>
      <c r="H2219" s="12"/>
      <c r="I2219" s="15"/>
      <c r="J2219" s="31"/>
      <c r="K2219" s="180"/>
      <c r="L2219" s="40"/>
      <c r="M2219" s="14"/>
      <c r="N2219" s="16"/>
      <c r="O2219" s="49"/>
      <c r="P2219" s="64"/>
      <c r="Q2219" s="18"/>
      <c r="R2219" s="181">
        <f t="shared" si="312"/>
        <v>0</v>
      </c>
      <c r="S2219" s="181">
        <f t="shared" si="313"/>
        <v>0</v>
      </c>
      <c r="T2219" s="181">
        <f t="shared" si="314"/>
        <v>0</v>
      </c>
      <c r="AQ2219" s="1">
        <f>COUNT(L$11:L2219)</f>
        <v>37</v>
      </c>
      <c r="AR2219" s="43">
        <f t="shared" si="315"/>
        <v>40933</v>
      </c>
      <c r="AS2219" s="44">
        <f t="shared" si="316"/>
        <v>89.120000000000019</v>
      </c>
      <c r="AT2219" s="10" t="str">
        <f t="shared" si="317"/>
        <v/>
      </c>
      <c r="AU2219" s="20" t="str">
        <f t="shared" si="318"/>
        <v/>
      </c>
      <c r="AV2219" s="42">
        <f t="shared" si="319"/>
        <v>1</v>
      </c>
      <c r="AW2219" s="89">
        <f t="shared" si="320"/>
        <v>0</v>
      </c>
      <c r="AX2219" s="168"/>
      <c r="AY2219" s="60"/>
      <c r="AZ2219" s="61"/>
      <c r="BB2219" s="61" t="str">
        <f>IF(Settings!I2215&lt;&gt;"",Settings!I2215,"")</f>
        <v/>
      </c>
    </row>
    <row r="2220" spans="2:54" x14ac:dyDescent="0.2">
      <c r="B2220" s="13"/>
      <c r="C2220" s="12"/>
      <c r="D2220" s="12"/>
      <c r="E2220" s="12"/>
      <c r="F2220" s="12"/>
      <c r="G2220" s="12"/>
      <c r="H2220" s="12"/>
      <c r="I2220" s="15"/>
      <c r="J2220" s="31"/>
      <c r="K2220" s="180"/>
      <c r="L2220" s="40"/>
      <c r="M2220" s="14"/>
      <c r="N2220" s="16"/>
      <c r="O2220" s="49"/>
      <c r="P2220" s="64"/>
      <c r="Q2220" s="18"/>
      <c r="R2220" s="181">
        <f t="shared" si="312"/>
        <v>0</v>
      </c>
      <c r="S2220" s="181">
        <f t="shared" si="313"/>
        <v>0</v>
      </c>
      <c r="T2220" s="181">
        <f t="shared" si="314"/>
        <v>0</v>
      </c>
      <c r="AQ2220" s="1">
        <f>COUNT(L$11:L2220)</f>
        <v>37</v>
      </c>
      <c r="AR2220" s="43">
        <f t="shared" si="315"/>
        <v>40933</v>
      </c>
      <c r="AS2220" s="44">
        <f t="shared" si="316"/>
        <v>89.120000000000019</v>
      </c>
      <c r="AT2220" s="10" t="str">
        <f t="shared" si="317"/>
        <v/>
      </c>
      <c r="AU2220" s="20" t="str">
        <f t="shared" si="318"/>
        <v/>
      </c>
      <c r="AV2220" s="42">
        <f t="shared" si="319"/>
        <v>1</v>
      </c>
      <c r="AW2220" s="89">
        <f t="shared" si="320"/>
        <v>0</v>
      </c>
      <c r="AX2220" s="168"/>
      <c r="AY2220" s="60"/>
      <c r="AZ2220" s="61"/>
      <c r="BB2220" s="61" t="str">
        <f>IF(Settings!I2216&lt;&gt;"",Settings!I2216,"")</f>
        <v/>
      </c>
    </row>
    <row r="2221" spans="2:54" x14ac:dyDescent="0.2">
      <c r="B2221" s="13"/>
      <c r="C2221" s="12"/>
      <c r="D2221" s="12"/>
      <c r="E2221" s="12"/>
      <c r="F2221" s="12"/>
      <c r="G2221" s="12"/>
      <c r="H2221" s="12"/>
      <c r="I2221" s="15"/>
      <c r="J2221" s="31"/>
      <c r="K2221" s="180"/>
      <c r="L2221" s="40"/>
      <c r="M2221" s="14"/>
      <c r="N2221" s="16"/>
      <c r="O2221" s="49"/>
      <c r="P2221" s="64"/>
      <c r="Q2221" s="18"/>
      <c r="R2221" s="181">
        <f t="shared" si="312"/>
        <v>0</v>
      </c>
      <c r="S2221" s="181">
        <f t="shared" si="313"/>
        <v>0</v>
      </c>
      <c r="T2221" s="181">
        <f t="shared" si="314"/>
        <v>0</v>
      </c>
      <c r="AQ2221" s="1">
        <f>COUNT(L$11:L2221)</f>
        <v>37</v>
      </c>
      <c r="AR2221" s="43">
        <f t="shared" si="315"/>
        <v>40933</v>
      </c>
      <c r="AS2221" s="44">
        <f t="shared" si="316"/>
        <v>89.120000000000019</v>
      </c>
      <c r="AT2221" s="10" t="str">
        <f t="shared" si="317"/>
        <v/>
      </c>
      <c r="AU2221" s="20" t="str">
        <f t="shared" si="318"/>
        <v/>
      </c>
      <c r="AV2221" s="42">
        <f t="shared" si="319"/>
        <v>1</v>
      </c>
      <c r="AW2221" s="89">
        <f t="shared" si="320"/>
        <v>0</v>
      </c>
      <c r="AX2221" s="168"/>
      <c r="AY2221" s="60"/>
      <c r="AZ2221" s="61"/>
      <c r="BB2221" s="61" t="str">
        <f>IF(Settings!I2217&lt;&gt;"",Settings!I2217,"")</f>
        <v/>
      </c>
    </row>
    <row r="2222" spans="2:54" x14ac:dyDescent="0.2">
      <c r="B2222" s="13"/>
      <c r="C2222" s="12"/>
      <c r="D2222" s="12"/>
      <c r="E2222" s="12"/>
      <c r="F2222" s="12"/>
      <c r="G2222" s="12"/>
      <c r="H2222" s="12"/>
      <c r="I2222" s="15"/>
      <c r="J2222" s="31"/>
      <c r="K2222" s="180"/>
      <c r="L2222" s="40"/>
      <c r="M2222" s="14"/>
      <c r="N2222" s="16"/>
      <c r="O2222" s="49"/>
      <c r="P2222" s="64"/>
      <c r="Q2222" s="18"/>
      <c r="R2222" s="181">
        <f t="shared" si="312"/>
        <v>0</v>
      </c>
      <c r="S2222" s="181">
        <f t="shared" si="313"/>
        <v>0</v>
      </c>
      <c r="T2222" s="181">
        <f t="shared" si="314"/>
        <v>0</v>
      </c>
      <c r="AQ2222" s="1">
        <f>COUNT(L$11:L2222)</f>
        <v>37</v>
      </c>
      <c r="AR2222" s="43">
        <f t="shared" si="315"/>
        <v>40933</v>
      </c>
      <c r="AS2222" s="44">
        <f t="shared" si="316"/>
        <v>89.120000000000019</v>
      </c>
      <c r="AT2222" s="10" t="str">
        <f t="shared" si="317"/>
        <v/>
      </c>
      <c r="AU2222" s="20" t="str">
        <f t="shared" si="318"/>
        <v/>
      </c>
      <c r="AV2222" s="42">
        <f t="shared" si="319"/>
        <v>1</v>
      </c>
      <c r="AW2222" s="89">
        <f t="shared" si="320"/>
        <v>0</v>
      </c>
      <c r="AX2222" s="168"/>
      <c r="AY2222" s="60"/>
      <c r="AZ2222" s="61"/>
      <c r="BB2222" s="61" t="str">
        <f>IF(Settings!I2218&lt;&gt;"",Settings!I2218,"")</f>
        <v/>
      </c>
    </row>
    <row r="2223" spans="2:54" x14ac:dyDescent="0.2">
      <c r="B2223" s="13"/>
      <c r="C2223" s="12"/>
      <c r="D2223" s="12"/>
      <c r="E2223" s="12"/>
      <c r="F2223" s="12"/>
      <c r="G2223" s="12"/>
      <c r="H2223" s="12"/>
      <c r="I2223" s="15"/>
      <c r="J2223" s="31"/>
      <c r="K2223" s="180"/>
      <c r="L2223" s="40"/>
      <c r="M2223" s="14"/>
      <c r="N2223" s="16"/>
      <c r="O2223" s="49"/>
      <c r="P2223" s="64"/>
      <c r="Q2223" s="18"/>
      <c r="R2223" s="181">
        <f t="shared" si="312"/>
        <v>0</v>
      </c>
      <c r="S2223" s="181">
        <f t="shared" si="313"/>
        <v>0</v>
      </c>
      <c r="T2223" s="181">
        <f t="shared" si="314"/>
        <v>0</v>
      </c>
      <c r="AQ2223" s="1">
        <f>COUNT(L$11:L2223)</f>
        <v>37</v>
      </c>
      <c r="AR2223" s="43">
        <f t="shared" si="315"/>
        <v>40933</v>
      </c>
      <c r="AS2223" s="44">
        <f t="shared" si="316"/>
        <v>89.120000000000019</v>
      </c>
      <c r="AT2223" s="10" t="str">
        <f t="shared" si="317"/>
        <v/>
      </c>
      <c r="AU2223" s="20" t="str">
        <f t="shared" si="318"/>
        <v/>
      </c>
      <c r="AV2223" s="42">
        <f t="shared" si="319"/>
        <v>1</v>
      </c>
      <c r="AW2223" s="89">
        <f t="shared" si="320"/>
        <v>0</v>
      </c>
      <c r="AX2223" s="168"/>
      <c r="AY2223" s="60"/>
      <c r="AZ2223" s="61"/>
      <c r="BB2223" s="61" t="str">
        <f>IF(Settings!I2219&lt;&gt;"",Settings!I2219,"")</f>
        <v/>
      </c>
    </row>
    <row r="2224" spans="2:54" x14ac:dyDescent="0.2">
      <c r="B2224" s="13"/>
      <c r="C2224" s="12"/>
      <c r="D2224" s="12"/>
      <c r="E2224" s="12"/>
      <c r="F2224" s="12"/>
      <c r="G2224" s="12"/>
      <c r="H2224" s="12"/>
      <c r="I2224" s="15"/>
      <c r="J2224" s="31"/>
      <c r="K2224" s="180"/>
      <c r="L2224" s="40"/>
      <c r="M2224" s="14"/>
      <c r="N2224" s="16"/>
      <c r="O2224" s="49"/>
      <c r="P2224" s="64"/>
      <c r="Q2224" s="18"/>
      <c r="R2224" s="181">
        <f t="shared" si="312"/>
        <v>0</v>
      </c>
      <c r="S2224" s="181">
        <f t="shared" si="313"/>
        <v>0</v>
      </c>
      <c r="T2224" s="181">
        <f t="shared" si="314"/>
        <v>0</v>
      </c>
      <c r="AQ2224" s="1">
        <f>COUNT(L$11:L2224)</f>
        <v>37</v>
      </c>
      <c r="AR2224" s="43">
        <f t="shared" si="315"/>
        <v>40933</v>
      </c>
      <c r="AS2224" s="44">
        <f t="shared" si="316"/>
        <v>89.120000000000019</v>
      </c>
      <c r="AT2224" s="10" t="str">
        <f t="shared" si="317"/>
        <v/>
      </c>
      <c r="AU2224" s="20" t="str">
        <f t="shared" si="318"/>
        <v/>
      </c>
      <c r="AV2224" s="42">
        <f t="shared" si="319"/>
        <v>1</v>
      </c>
      <c r="AW2224" s="89">
        <f t="shared" si="320"/>
        <v>0</v>
      </c>
      <c r="AX2224" s="168"/>
      <c r="AY2224" s="60"/>
      <c r="AZ2224" s="61"/>
      <c r="BB2224" s="61" t="str">
        <f>IF(Settings!I2220&lt;&gt;"",Settings!I2220,"")</f>
        <v/>
      </c>
    </row>
    <row r="2225" spans="2:54" x14ac:dyDescent="0.2">
      <c r="B2225" s="13"/>
      <c r="C2225" s="12"/>
      <c r="D2225" s="12"/>
      <c r="E2225" s="12"/>
      <c r="F2225" s="12"/>
      <c r="G2225" s="12"/>
      <c r="H2225" s="12"/>
      <c r="I2225" s="15"/>
      <c r="J2225" s="31"/>
      <c r="K2225" s="180"/>
      <c r="L2225" s="40"/>
      <c r="M2225" s="14"/>
      <c r="N2225" s="16"/>
      <c r="O2225" s="49"/>
      <c r="P2225" s="64"/>
      <c r="Q2225" s="18"/>
      <c r="R2225" s="181">
        <f t="shared" si="312"/>
        <v>0</v>
      </c>
      <c r="S2225" s="181">
        <f t="shared" si="313"/>
        <v>0</v>
      </c>
      <c r="T2225" s="181">
        <f t="shared" si="314"/>
        <v>0</v>
      </c>
      <c r="AQ2225" s="1">
        <f>COUNT(L$11:L2225)</f>
        <v>37</v>
      </c>
      <c r="AR2225" s="43">
        <f t="shared" si="315"/>
        <v>40933</v>
      </c>
      <c r="AS2225" s="44">
        <f t="shared" si="316"/>
        <v>89.120000000000019</v>
      </c>
      <c r="AT2225" s="10" t="str">
        <f t="shared" si="317"/>
        <v/>
      </c>
      <c r="AU2225" s="20" t="str">
        <f t="shared" si="318"/>
        <v/>
      </c>
      <c r="AV2225" s="42">
        <f t="shared" si="319"/>
        <v>1</v>
      </c>
      <c r="AW2225" s="89">
        <f t="shared" si="320"/>
        <v>0</v>
      </c>
      <c r="AX2225" s="168"/>
      <c r="AY2225" s="60"/>
      <c r="AZ2225" s="61"/>
      <c r="BB2225" s="61" t="str">
        <f>IF(Settings!I2221&lt;&gt;"",Settings!I2221,"")</f>
        <v/>
      </c>
    </row>
    <row r="2226" spans="2:54" x14ac:dyDescent="0.2">
      <c r="B2226" s="13"/>
      <c r="C2226" s="12"/>
      <c r="D2226" s="12"/>
      <c r="E2226" s="12"/>
      <c r="F2226" s="12"/>
      <c r="G2226" s="12"/>
      <c r="H2226" s="12"/>
      <c r="I2226" s="15"/>
      <c r="J2226" s="31"/>
      <c r="K2226" s="180"/>
      <c r="L2226" s="40"/>
      <c r="M2226" s="14"/>
      <c r="N2226" s="16"/>
      <c r="O2226" s="49"/>
      <c r="P2226" s="64"/>
      <c r="Q2226" s="18"/>
      <c r="R2226" s="181">
        <f t="shared" si="312"/>
        <v>0</v>
      </c>
      <c r="S2226" s="181">
        <f t="shared" si="313"/>
        <v>0</v>
      </c>
      <c r="T2226" s="181">
        <f t="shared" si="314"/>
        <v>0</v>
      </c>
      <c r="AQ2226" s="1">
        <f>COUNT(L$11:L2226)</f>
        <v>37</v>
      </c>
      <c r="AR2226" s="43">
        <f t="shared" si="315"/>
        <v>40933</v>
      </c>
      <c r="AS2226" s="44">
        <f t="shared" si="316"/>
        <v>89.120000000000019</v>
      </c>
      <c r="AT2226" s="10" t="str">
        <f t="shared" si="317"/>
        <v/>
      </c>
      <c r="AU2226" s="20" t="str">
        <f t="shared" si="318"/>
        <v/>
      </c>
      <c r="AV2226" s="42">
        <f t="shared" si="319"/>
        <v>1</v>
      </c>
      <c r="AW2226" s="89">
        <f t="shared" si="320"/>
        <v>0</v>
      </c>
      <c r="AX2226" s="168"/>
      <c r="AY2226" s="60"/>
      <c r="AZ2226" s="61"/>
      <c r="BB2226" s="61" t="str">
        <f>IF(Settings!I2222&lt;&gt;"",Settings!I2222,"")</f>
        <v/>
      </c>
    </row>
    <row r="2227" spans="2:54" x14ac:dyDescent="0.2">
      <c r="B2227" s="13"/>
      <c r="C2227" s="12"/>
      <c r="D2227" s="12"/>
      <c r="E2227" s="12"/>
      <c r="F2227" s="12"/>
      <c r="G2227" s="12"/>
      <c r="H2227" s="12"/>
      <c r="I2227" s="15"/>
      <c r="J2227" s="31"/>
      <c r="K2227" s="180"/>
      <c r="L2227" s="40"/>
      <c r="M2227" s="14"/>
      <c r="N2227" s="16"/>
      <c r="O2227" s="49"/>
      <c r="P2227" s="64"/>
      <c r="Q2227" s="18"/>
      <c r="R2227" s="181">
        <f t="shared" si="312"/>
        <v>0</v>
      </c>
      <c r="S2227" s="181">
        <f t="shared" si="313"/>
        <v>0</v>
      </c>
      <c r="T2227" s="181">
        <f t="shared" si="314"/>
        <v>0</v>
      </c>
      <c r="AQ2227" s="1">
        <f>COUNT(L$11:L2227)</f>
        <v>37</v>
      </c>
      <c r="AR2227" s="43">
        <f t="shared" si="315"/>
        <v>40933</v>
      </c>
      <c r="AS2227" s="44">
        <f t="shared" si="316"/>
        <v>89.120000000000019</v>
      </c>
      <c r="AT2227" s="10" t="str">
        <f t="shared" si="317"/>
        <v/>
      </c>
      <c r="AU2227" s="20" t="str">
        <f t="shared" si="318"/>
        <v/>
      </c>
      <c r="AV2227" s="42">
        <f t="shared" si="319"/>
        <v>1</v>
      </c>
      <c r="AW2227" s="89">
        <f t="shared" si="320"/>
        <v>0</v>
      </c>
      <c r="AX2227" s="168"/>
      <c r="AY2227" s="60"/>
      <c r="AZ2227" s="61"/>
      <c r="BB2227" s="61" t="str">
        <f>IF(Settings!I2223&lt;&gt;"",Settings!I2223,"")</f>
        <v/>
      </c>
    </row>
    <row r="2228" spans="2:54" x14ac:dyDescent="0.2">
      <c r="B2228" s="13"/>
      <c r="C2228" s="12"/>
      <c r="D2228" s="12"/>
      <c r="E2228" s="12"/>
      <c r="F2228" s="12"/>
      <c r="G2228" s="12"/>
      <c r="H2228" s="12"/>
      <c r="I2228" s="15"/>
      <c r="J2228" s="31"/>
      <c r="K2228" s="180"/>
      <c r="L2228" s="40"/>
      <c r="M2228" s="14"/>
      <c r="N2228" s="16"/>
      <c r="O2228" s="49"/>
      <c r="P2228" s="64"/>
      <c r="Q2228" s="18"/>
      <c r="R2228" s="181">
        <f t="shared" si="312"/>
        <v>0</v>
      </c>
      <c r="S2228" s="181">
        <f t="shared" si="313"/>
        <v>0</v>
      </c>
      <c r="T2228" s="181">
        <f t="shared" si="314"/>
        <v>0</v>
      </c>
      <c r="AQ2228" s="1">
        <f>COUNT(L$11:L2228)</f>
        <v>37</v>
      </c>
      <c r="AR2228" s="43">
        <f t="shared" si="315"/>
        <v>40933</v>
      </c>
      <c r="AS2228" s="44">
        <f t="shared" si="316"/>
        <v>89.120000000000019</v>
      </c>
      <c r="AT2228" s="10" t="str">
        <f t="shared" si="317"/>
        <v/>
      </c>
      <c r="AU2228" s="20" t="str">
        <f t="shared" si="318"/>
        <v/>
      </c>
      <c r="AV2228" s="42">
        <f t="shared" si="319"/>
        <v>1</v>
      </c>
      <c r="AW2228" s="89">
        <f t="shared" si="320"/>
        <v>0</v>
      </c>
      <c r="AX2228" s="168"/>
      <c r="AY2228" s="60"/>
      <c r="AZ2228" s="61"/>
      <c r="BB2228" s="61" t="str">
        <f>IF(Settings!I2224&lt;&gt;"",Settings!I2224,"")</f>
        <v/>
      </c>
    </row>
    <row r="2229" spans="2:54" x14ac:dyDescent="0.2">
      <c r="B2229" s="13"/>
      <c r="C2229" s="12"/>
      <c r="D2229" s="12"/>
      <c r="E2229" s="12"/>
      <c r="F2229" s="12"/>
      <c r="G2229" s="12"/>
      <c r="H2229" s="12"/>
      <c r="I2229" s="15"/>
      <c r="J2229" s="31"/>
      <c r="K2229" s="180"/>
      <c r="L2229" s="40"/>
      <c r="M2229" s="14"/>
      <c r="N2229" s="16"/>
      <c r="O2229" s="49"/>
      <c r="P2229" s="64"/>
      <c r="Q2229" s="18"/>
      <c r="R2229" s="181">
        <f t="shared" si="312"/>
        <v>0</v>
      </c>
      <c r="S2229" s="181">
        <f t="shared" si="313"/>
        <v>0</v>
      </c>
      <c r="T2229" s="181">
        <f t="shared" si="314"/>
        <v>0</v>
      </c>
      <c r="AQ2229" s="1">
        <f>COUNT(L$11:L2229)</f>
        <v>37</v>
      </c>
      <c r="AR2229" s="43">
        <f t="shared" si="315"/>
        <v>40933</v>
      </c>
      <c r="AS2229" s="44">
        <f t="shared" si="316"/>
        <v>89.120000000000019</v>
      </c>
      <c r="AT2229" s="10" t="str">
        <f t="shared" si="317"/>
        <v/>
      </c>
      <c r="AU2229" s="20" t="str">
        <f t="shared" si="318"/>
        <v/>
      </c>
      <c r="AV2229" s="42">
        <f t="shared" si="319"/>
        <v>1</v>
      </c>
      <c r="AW2229" s="89">
        <f t="shared" si="320"/>
        <v>0</v>
      </c>
      <c r="AX2229" s="168"/>
      <c r="AY2229" s="60"/>
      <c r="AZ2229" s="61"/>
      <c r="BB2229" s="61" t="str">
        <f>IF(Settings!I2225&lt;&gt;"",Settings!I2225,"")</f>
        <v/>
      </c>
    </row>
    <row r="2230" spans="2:54" x14ac:dyDescent="0.2">
      <c r="B2230" s="13"/>
      <c r="C2230" s="12"/>
      <c r="D2230" s="12"/>
      <c r="E2230" s="12"/>
      <c r="F2230" s="12"/>
      <c r="G2230" s="12"/>
      <c r="H2230" s="12"/>
      <c r="I2230" s="15"/>
      <c r="J2230" s="31"/>
      <c r="K2230" s="180"/>
      <c r="L2230" s="40"/>
      <c r="M2230" s="14"/>
      <c r="N2230" s="16"/>
      <c r="O2230" s="49"/>
      <c r="P2230" s="64"/>
      <c r="Q2230" s="18"/>
      <c r="R2230" s="181">
        <f t="shared" si="312"/>
        <v>0</v>
      </c>
      <c r="S2230" s="181">
        <f t="shared" si="313"/>
        <v>0</v>
      </c>
      <c r="T2230" s="181">
        <f t="shared" si="314"/>
        <v>0</v>
      </c>
      <c r="AQ2230" s="1">
        <f>COUNT(L$11:L2230)</f>
        <v>37</v>
      </c>
      <c r="AR2230" s="43">
        <f t="shared" si="315"/>
        <v>40933</v>
      </c>
      <c r="AS2230" s="44">
        <f t="shared" si="316"/>
        <v>89.120000000000019</v>
      </c>
      <c r="AT2230" s="10" t="str">
        <f t="shared" si="317"/>
        <v/>
      </c>
      <c r="AU2230" s="20" t="str">
        <f t="shared" si="318"/>
        <v/>
      </c>
      <c r="AV2230" s="42">
        <f t="shared" si="319"/>
        <v>1</v>
      </c>
      <c r="AW2230" s="89">
        <f t="shared" si="320"/>
        <v>0</v>
      </c>
      <c r="AX2230" s="168"/>
      <c r="AY2230" s="60"/>
      <c r="AZ2230" s="61"/>
      <c r="BB2230" s="61" t="str">
        <f>IF(Settings!I2226&lt;&gt;"",Settings!I2226,"")</f>
        <v/>
      </c>
    </row>
    <row r="2231" spans="2:54" x14ac:dyDescent="0.2">
      <c r="B2231" s="13"/>
      <c r="C2231" s="12"/>
      <c r="D2231" s="12"/>
      <c r="E2231" s="12"/>
      <c r="F2231" s="12"/>
      <c r="G2231" s="12"/>
      <c r="H2231" s="12"/>
      <c r="I2231" s="15"/>
      <c r="J2231" s="31"/>
      <c r="K2231" s="180"/>
      <c r="L2231" s="40"/>
      <c r="M2231" s="14"/>
      <c r="N2231" s="16"/>
      <c r="O2231" s="49"/>
      <c r="P2231" s="64"/>
      <c r="Q2231" s="18"/>
      <c r="R2231" s="181">
        <f t="shared" si="312"/>
        <v>0</v>
      </c>
      <c r="S2231" s="181">
        <f t="shared" si="313"/>
        <v>0</v>
      </c>
      <c r="T2231" s="181">
        <f t="shared" si="314"/>
        <v>0</v>
      </c>
      <c r="AQ2231" s="1">
        <f>COUNT(L$11:L2231)</f>
        <v>37</v>
      </c>
      <c r="AR2231" s="43">
        <f t="shared" si="315"/>
        <v>40933</v>
      </c>
      <c r="AS2231" s="44">
        <f t="shared" si="316"/>
        <v>89.120000000000019</v>
      </c>
      <c r="AT2231" s="10" t="str">
        <f t="shared" si="317"/>
        <v/>
      </c>
      <c r="AU2231" s="20" t="str">
        <f t="shared" si="318"/>
        <v/>
      </c>
      <c r="AV2231" s="42">
        <f t="shared" si="319"/>
        <v>1</v>
      </c>
      <c r="AW2231" s="89">
        <f t="shared" si="320"/>
        <v>0</v>
      </c>
      <c r="AX2231" s="168"/>
      <c r="AY2231" s="60"/>
      <c r="AZ2231" s="61"/>
      <c r="BB2231" s="61" t="str">
        <f>IF(Settings!I2227&lt;&gt;"",Settings!I2227,"")</f>
        <v/>
      </c>
    </row>
    <row r="2232" spans="2:54" x14ac:dyDescent="0.2">
      <c r="B2232" s="13"/>
      <c r="C2232" s="12"/>
      <c r="D2232" s="12"/>
      <c r="E2232" s="12"/>
      <c r="F2232" s="12"/>
      <c r="G2232" s="12"/>
      <c r="H2232" s="12"/>
      <c r="I2232" s="15"/>
      <c r="J2232" s="31"/>
      <c r="K2232" s="180"/>
      <c r="L2232" s="40"/>
      <c r="M2232" s="14"/>
      <c r="N2232" s="16"/>
      <c r="O2232" s="49"/>
      <c r="P2232" s="64"/>
      <c r="Q2232" s="18"/>
      <c r="R2232" s="181">
        <f t="shared" si="312"/>
        <v>0</v>
      </c>
      <c r="S2232" s="181">
        <f t="shared" si="313"/>
        <v>0</v>
      </c>
      <c r="T2232" s="181">
        <f t="shared" si="314"/>
        <v>0</v>
      </c>
      <c r="AQ2232" s="1">
        <f>COUNT(L$11:L2232)</f>
        <v>37</v>
      </c>
      <c r="AR2232" s="43">
        <f t="shared" si="315"/>
        <v>40933</v>
      </c>
      <c r="AS2232" s="44">
        <f t="shared" si="316"/>
        <v>89.120000000000019</v>
      </c>
      <c r="AT2232" s="10" t="str">
        <f t="shared" si="317"/>
        <v/>
      </c>
      <c r="AU2232" s="20" t="str">
        <f t="shared" si="318"/>
        <v/>
      </c>
      <c r="AV2232" s="42">
        <f t="shared" si="319"/>
        <v>1</v>
      </c>
      <c r="AW2232" s="89">
        <f t="shared" si="320"/>
        <v>0</v>
      </c>
      <c r="AX2232" s="168"/>
      <c r="AY2232" s="60"/>
      <c r="AZ2232" s="61"/>
      <c r="BB2232" s="61" t="str">
        <f>IF(Settings!I2228&lt;&gt;"",Settings!I2228,"")</f>
        <v/>
      </c>
    </row>
    <row r="2233" spans="2:54" x14ac:dyDescent="0.2">
      <c r="B2233" s="13"/>
      <c r="C2233" s="12"/>
      <c r="D2233" s="12"/>
      <c r="E2233" s="12"/>
      <c r="F2233" s="12"/>
      <c r="G2233" s="12"/>
      <c r="H2233" s="12"/>
      <c r="I2233" s="15"/>
      <c r="J2233" s="31"/>
      <c r="K2233" s="180"/>
      <c r="L2233" s="40"/>
      <c r="M2233" s="14"/>
      <c r="N2233" s="16"/>
      <c r="O2233" s="49"/>
      <c r="P2233" s="64"/>
      <c r="Q2233" s="18"/>
      <c r="R2233" s="181">
        <f t="shared" si="312"/>
        <v>0</v>
      </c>
      <c r="S2233" s="181">
        <f t="shared" si="313"/>
        <v>0</v>
      </c>
      <c r="T2233" s="181">
        <f t="shared" si="314"/>
        <v>0</v>
      </c>
      <c r="AQ2233" s="1">
        <f>COUNT(L$11:L2233)</f>
        <v>37</v>
      </c>
      <c r="AR2233" s="43">
        <f t="shared" si="315"/>
        <v>40933</v>
      </c>
      <c r="AS2233" s="44">
        <f t="shared" si="316"/>
        <v>89.120000000000019</v>
      </c>
      <c r="AT2233" s="10" t="str">
        <f t="shared" si="317"/>
        <v/>
      </c>
      <c r="AU2233" s="20" t="str">
        <f t="shared" si="318"/>
        <v/>
      </c>
      <c r="AV2233" s="42">
        <f t="shared" si="319"/>
        <v>1</v>
      </c>
      <c r="AW2233" s="89">
        <f t="shared" si="320"/>
        <v>0</v>
      </c>
      <c r="AX2233" s="168"/>
      <c r="AY2233" s="60"/>
      <c r="AZ2233" s="61"/>
      <c r="BB2233" s="61" t="str">
        <f>IF(Settings!I2229&lt;&gt;"",Settings!I2229,"")</f>
        <v/>
      </c>
    </row>
    <row r="2234" spans="2:54" x14ac:dyDescent="0.2">
      <c r="B2234" s="13"/>
      <c r="C2234" s="12"/>
      <c r="D2234" s="12"/>
      <c r="E2234" s="12"/>
      <c r="F2234" s="12"/>
      <c r="G2234" s="12"/>
      <c r="H2234" s="12"/>
      <c r="I2234" s="15"/>
      <c r="J2234" s="31"/>
      <c r="K2234" s="180"/>
      <c r="L2234" s="40"/>
      <c r="M2234" s="14"/>
      <c r="N2234" s="16"/>
      <c r="O2234" s="49"/>
      <c r="P2234" s="64"/>
      <c r="Q2234" s="18"/>
      <c r="R2234" s="181">
        <f t="shared" si="312"/>
        <v>0</v>
      </c>
      <c r="S2234" s="181">
        <f t="shared" si="313"/>
        <v>0</v>
      </c>
      <c r="T2234" s="181">
        <f t="shared" si="314"/>
        <v>0</v>
      </c>
      <c r="AQ2234" s="1">
        <f>COUNT(L$11:L2234)</f>
        <v>37</v>
      </c>
      <c r="AR2234" s="43">
        <f t="shared" si="315"/>
        <v>40933</v>
      </c>
      <c r="AS2234" s="44">
        <f t="shared" si="316"/>
        <v>89.120000000000019</v>
      </c>
      <c r="AT2234" s="10" t="str">
        <f t="shared" si="317"/>
        <v/>
      </c>
      <c r="AU2234" s="20" t="str">
        <f t="shared" si="318"/>
        <v/>
      </c>
      <c r="AV2234" s="42">
        <f t="shared" si="319"/>
        <v>1</v>
      </c>
      <c r="AW2234" s="89">
        <f t="shared" si="320"/>
        <v>0</v>
      </c>
      <c r="AX2234" s="168"/>
      <c r="AY2234" s="60"/>
      <c r="AZ2234" s="61"/>
      <c r="BB2234" s="61" t="str">
        <f>IF(Settings!I2230&lt;&gt;"",Settings!I2230,"")</f>
        <v/>
      </c>
    </row>
    <row r="2235" spans="2:54" x14ac:dyDescent="0.2">
      <c r="B2235" s="13"/>
      <c r="C2235" s="12"/>
      <c r="D2235" s="12"/>
      <c r="E2235" s="12"/>
      <c r="F2235" s="12"/>
      <c r="G2235" s="12"/>
      <c r="H2235" s="12"/>
      <c r="I2235" s="15"/>
      <c r="J2235" s="31"/>
      <c r="K2235" s="180"/>
      <c r="L2235" s="40"/>
      <c r="M2235" s="14"/>
      <c r="N2235" s="16"/>
      <c r="O2235" s="49"/>
      <c r="P2235" s="64"/>
      <c r="Q2235" s="18"/>
      <c r="R2235" s="181">
        <f t="shared" si="312"/>
        <v>0</v>
      </c>
      <c r="S2235" s="181">
        <f t="shared" si="313"/>
        <v>0</v>
      </c>
      <c r="T2235" s="181">
        <f t="shared" si="314"/>
        <v>0</v>
      </c>
      <c r="AQ2235" s="1">
        <f>COUNT(L$11:L2235)</f>
        <v>37</v>
      </c>
      <c r="AR2235" s="43">
        <f t="shared" si="315"/>
        <v>40933</v>
      </c>
      <c r="AS2235" s="44">
        <f t="shared" si="316"/>
        <v>89.120000000000019</v>
      </c>
      <c r="AT2235" s="10" t="str">
        <f t="shared" si="317"/>
        <v/>
      </c>
      <c r="AU2235" s="20" t="str">
        <f t="shared" si="318"/>
        <v/>
      </c>
      <c r="AV2235" s="42">
        <f t="shared" si="319"/>
        <v>1</v>
      </c>
      <c r="AW2235" s="89">
        <f t="shared" si="320"/>
        <v>0</v>
      </c>
      <c r="AX2235" s="168"/>
      <c r="AY2235" s="60"/>
      <c r="AZ2235" s="61"/>
      <c r="BB2235" s="61" t="str">
        <f>IF(Settings!I2231&lt;&gt;"",Settings!I2231,"")</f>
        <v/>
      </c>
    </row>
    <row r="2236" spans="2:54" x14ac:dyDescent="0.2">
      <c r="B2236" s="13"/>
      <c r="C2236" s="12"/>
      <c r="D2236" s="12"/>
      <c r="E2236" s="12"/>
      <c r="F2236" s="12"/>
      <c r="G2236" s="12"/>
      <c r="H2236" s="12"/>
      <c r="I2236" s="15"/>
      <c r="J2236" s="31"/>
      <c r="K2236" s="180"/>
      <c r="L2236" s="40"/>
      <c r="M2236" s="14"/>
      <c r="N2236" s="16"/>
      <c r="O2236" s="49"/>
      <c r="P2236" s="64"/>
      <c r="Q2236" s="18"/>
      <c r="R2236" s="181">
        <f t="shared" si="312"/>
        <v>0</v>
      </c>
      <c r="S2236" s="181">
        <f t="shared" si="313"/>
        <v>0</v>
      </c>
      <c r="T2236" s="181">
        <f t="shared" si="314"/>
        <v>0</v>
      </c>
      <c r="AQ2236" s="1">
        <f>COUNT(L$11:L2236)</f>
        <v>37</v>
      </c>
      <c r="AR2236" s="43">
        <f t="shared" si="315"/>
        <v>40933</v>
      </c>
      <c r="AS2236" s="44">
        <f t="shared" si="316"/>
        <v>89.120000000000019</v>
      </c>
      <c r="AT2236" s="10" t="str">
        <f t="shared" si="317"/>
        <v/>
      </c>
      <c r="AU2236" s="20" t="str">
        <f t="shared" si="318"/>
        <v/>
      </c>
      <c r="AV2236" s="42">
        <f t="shared" si="319"/>
        <v>1</v>
      </c>
      <c r="AW2236" s="89">
        <f t="shared" si="320"/>
        <v>0</v>
      </c>
      <c r="AX2236" s="168"/>
      <c r="AY2236" s="60"/>
      <c r="AZ2236" s="61"/>
      <c r="BB2236" s="61" t="str">
        <f>IF(Settings!I2232&lt;&gt;"",Settings!I2232,"")</f>
        <v/>
      </c>
    </row>
    <row r="2237" spans="2:54" x14ac:dyDescent="0.2">
      <c r="B2237" s="13"/>
      <c r="C2237" s="12"/>
      <c r="D2237" s="12"/>
      <c r="E2237" s="12"/>
      <c r="F2237" s="12"/>
      <c r="G2237" s="12"/>
      <c r="H2237" s="12"/>
      <c r="I2237" s="15"/>
      <c r="J2237" s="31"/>
      <c r="K2237" s="180"/>
      <c r="L2237" s="40"/>
      <c r="M2237" s="14"/>
      <c r="N2237" s="16"/>
      <c r="O2237" s="49"/>
      <c r="P2237" s="64"/>
      <c r="Q2237" s="18"/>
      <c r="R2237" s="181">
        <f t="shared" si="312"/>
        <v>0</v>
      </c>
      <c r="S2237" s="181">
        <f t="shared" si="313"/>
        <v>0</v>
      </c>
      <c r="T2237" s="181">
        <f t="shared" si="314"/>
        <v>0</v>
      </c>
      <c r="AQ2237" s="1">
        <f>COUNT(L$11:L2237)</f>
        <v>37</v>
      </c>
      <c r="AR2237" s="43">
        <f t="shared" si="315"/>
        <v>40933</v>
      </c>
      <c r="AS2237" s="44">
        <f t="shared" si="316"/>
        <v>89.120000000000019</v>
      </c>
      <c r="AT2237" s="10" t="str">
        <f t="shared" si="317"/>
        <v/>
      </c>
      <c r="AU2237" s="20" t="str">
        <f t="shared" si="318"/>
        <v/>
      </c>
      <c r="AV2237" s="42">
        <f t="shared" si="319"/>
        <v>1</v>
      </c>
      <c r="AW2237" s="89">
        <f t="shared" si="320"/>
        <v>0</v>
      </c>
      <c r="AX2237" s="168"/>
      <c r="AY2237" s="60"/>
      <c r="AZ2237" s="61"/>
      <c r="BB2237" s="61" t="str">
        <f>IF(Settings!I2233&lt;&gt;"",Settings!I2233,"")</f>
        <v/>
      </c>
    </row>
    <row r="2238" spans="2:54" x14ac:dyDescent="0.2">
      <c r="B2238" s="13"/>
      <c r="C2238" s="12"/>
      <c r="D2238" s="12"/>
      <c r="E2238" s="12"/>
      <c r="F2238" s="12"/>
      <c r="G2238" s="12"/>
      <c r="H2238" s="12"/>
      <c r="I2238" s="15"/>
      <c r="J2238" s="31"/>
      <c r="K2238" s="180"/>
      <c r="L2238" s="40"/>
      <c r="M2238" s="14"/>
      <c r="N2238" s="16"/>
      <c r="O2238" s="49"/>
      <c r="P2238" s="64"/>
      <c r="Q2238" s="18"/>
      <c r="R2238" s="181">
        <f t="shared" si="312"/>
        <v>0</v>
      </c>
      <c r="S2238" s="181">
        <f t="shared" si="313"/>
        <v>0</v>
      </c>
      <c r="T2238" s="181">
        <f t="shared" si="314"/>
        <v>0</v>
      </c>
      <c r="AQ2238" s="1">
        <f>COUNT(L$11:L2238)</f>
        <v>37</v>
      </c>
      <c r="AR2238" s="43">
        <f t="shared" si="315"/>
        <v>40933</v>
      </c>
      <c r="AS2238" s="44">
        <f t="shared" si="316"/>
        <v>89.120000000000019</v>
      </c>
      <c r="AT2238" s="10" t="str">
        <f t="shared" si="317"/>
        <v/>
      </c>
      <c r="AU2238" s="20" t="str">
        <f t="shared" si="318"/>
        <v/>
      </c>
      <c r="AV2238" s="42">
        <f t="shared" si="319"/>
        <v>1</v>
      </c>
      <c r="AW2238" s="89">
        <f t="shared" si="320"/>
        <v>0</v>
      </c>
      <c r="AX2238" s="168"/>
      <c r="AY2238" s="60"/>
      <c r="AZ2238" s="61"/>
      <c r="BB2238" s="61" t="str">
        <f>IF(Settings!I2234&lt;&gt;"",Settings!I2234,"")</f>
        <v/>
      </c>
    </row>
    <row r="2239" spans="2:54" x14ac:dyDescent="0.2">
      <c r="B2239" s="13"/>
      <c r="C2239" s="12"/>
      <c r="D2239" s="12"/>
      <c r="E2239" s="12"/>
      <c r="F2239" s="12"/>
      <c r="G2239" s="12"/>
      <c r="H2239" s="12"/>
      <c r="I2239" s="15"/>
      <c r="J2239" s="31"/>
      <c r="K2239" s="180"/>
      <c r="L2239" s="40"/>
      <c r="M2239" s="14"/>
      <c r="N2239" s="16"/>
      <c r="O2239" s="49"/>
      <c r="P2239" s="64"/>
      <c r="Q2239" s="18"/>
      <c r="R2239" s="181">
        <f t="shared" si="312"/>
        <v>0</v>
      </c>
      <c r="S2239" s="181">
        <f t="shared" si="313"/>
        <v>0</v>
      </c>
      <c r="T2239" s="181">
        <f t="shared" si="314"/>
        <v>0</v>
      </c>
      <c r="AQ2239" s="1">
        <f>COUNT(L$11:L2239)</f>
        <v>37</v>
      </c>
      <c r="AR2239" s="43">
        <f t="shared" si="315"/>
        <v>40933</v>
      </c>
      <c r="AS2239" s="44">
        <f t="shared" si="316"/>
        <v>89.120000000000019</v>
      </c>
      <c r="AT2239" s="10" t="str">
        <f t="shared" si="317"/>
        <v/>
      </c>
      <c r="AU2239" s="20" t="str">
        <f t="shared" si="318"/>
        <v/>
      </c>
      <c r="AV2239" s="42">
        <f t="shared" si="319"/>
        <v>1</v>
      </c>
      <c r="AW2239" s="89">
        <f t="shared" si="320"/>
        <v>0</v>
      </c>
      <c r="AX2239" s="168"/>
      <c r="AY2239" s="60"/>
      <c r="AZ2239" s="61"/>
      <c r="BB2239" s="61" t="str">
        <f>IF(Settings!I2235&lt;&gt;"",Settings!I2235,"")</f>
        <v/>
      </c>
    </row>
    <row r="2240" spans="2:54" x14ac:dyDescent="0.2">
      <c r="B2240" s="13"/>
      <c r="C2240" s="12"/>
      <c r="D2240" s="12"/>
      <c r="E2240" s="12"/>
      <c r="F2240" s="12"/>
      <c r="G2240" s="12"/>
      <c r="H2240" s="12"/>
      <c r="I2240" s="15"/>
      <c r="J2240" s="31"/>
      <c r="K2240" s="180"/>
      <c r="L2240" s="40"/>
      <c r="M2240" s="14"/>
      <c r="N2240" s="16"/>
      <c r="O2240" s="49"/>
      <c r="P2240" s="64"/>
      <c r="Q2240" s="18"/>
      <c r="R2240" s="181">
        <f t="shared" si="312"/>
        <v>0</v>
      </c>
      <c r="S2240" s="181">
        <f t="shared" si="313"/>
        <v>0</v>
      </c>
      <c r="T2240" s="181">
        <f t="shared" si="314"/>
        <v>0</v>
      </c>
      <c r="AQ2240" s="1">
        <f>COUNT(L$11:L2240)</f>
        <v>37</v>
      </c>
      <c r="AR2240" s="43">
        <f t="shared" si="315"/>
        <v>40933</v>
      </c>
      <c r="AS2240" s="44">
        <f t="shared" si="316"/>
        <v>89.120000000000019</v>
      </c>
      <c r="AT2240" s="10" t="str">
        <f t="shared" si="317"/>
        <v/>
      </c>
      <c r="AU2240" s="20" t="str">
        <f t="shared" si="318"/>
        <v/>
      </c>
      <c r="AV2240" s="42">
        <f t="shared" si="319"/>
        <v>1</v>
      </c>
      <c r="AW2240" s="89">
        <f t="shared" si="320"/>
        <v>0</v>
      </c>
      <c r="AX2240" s="168"/>
      <c r="AY2240" s="60"/>
      <c r="AZ2240" s="61"/>
      <c r="BB2240" s="61" t="str">
        <f>IF(Settings!I2236&lt;&gt;"",Settings!I2236,"")</f>
        <v/>
      </c>
    </row>
    <row r="2241" spans="2:54" x14ac:dyDescent="0.2">
      <c r="B2241" s="13"/>
      <c r="C2241" s="12"/>
      <c r="D2241" s="12"/>
      <c r="E2241" s="12"/>
      <c r="F2241" s="12"/>
      <c r="G2241" s="12"/>
      <c r="H2241" s="12"/>
      <c r="I2241" s="15"/>
      <c r="J2241" s="31"/>
      <c r="K2241" s="180"/>
      <c r="L2241" s="40"/>
      <c r="M2241" s="14"/>
      <c r="N2241" s="16"/>
      <c r="O2241" s="49"/>
      <c r="P2241" s="64"/>
      <c r="Q2241" s="18"/>
      <c r="R2241" s="181">
        <f t="shared" si="312"/>
        <v>0</v>
      </c>
      <c r="S2241" s="181">
        <f t="shared" si="313"/>
        <v>0</v>
      </c>
      <c r="T2241" s="181">
        <f t="shared" si="314"/>
        <v>0</v>
      </c>
      <c r="AQ2241" s="1">
        <f>COUNT(L$11:L2241)</f>
        <v>37</v>
      </c>
      <c r="AR2241" s="43">
        <f t="shared" si="315"/>
        <v>40933</v>
      </c>
      <c r="AS2241" s="44">
        <f t="shared" si="316"/>
        <v>89.120000000000019</v>
      </c>
      <c r="AT2241" s="10" t="str">
        <f t="shared" si="317"/>
        <v/>
      </c>
      <c r="AU2241" s="20" t="str">
        <f t="shared" si="318"/>
        <v/>
      </c>
      <c r="AV2241" s="42">
        <f t="shared" si="319"/>
        <v>1</v>
      </c>
      <c r="AW2241" s="89">
        <f t="shared" si="320"/>
        <v>0</v>
      </c>
      <c r="AX2241" s="168"/>
      <c r="AY2241" s="60"/>
      <c r="AZ2241" s="61"/>
      <c r="BB2241" s="61" t="str">
        <f>IF(Settings!I2237&lt;&gt;"",Settings!I2237,"")</f>
        <v/>
      </c>
    </row>
    <row r="2242" spans="2:54" x14ac:dyDescent="0.2">
      <c r="B2242" s="13"/>
      <c r="C2242" s="12"/>
      <c r="D2242" s="12"/>
      <c r="E2242" s="12"/>
      <c r="F2242" s="12"/>
      <c r="G2242" s="12"/>
      <c r="H2242" s="12"/>
      <c r="I2242" s="15"/>
      <c r="J2242" s="31"/>
      <c r="K2242" s="180"/>
      <c r="L2242" s="40"/>
      <c r="M2242" s="14"/>
      <c r="N2242" s="16"/>
      <c r="O2242" s="49"/>
      <c r="P2242" s="64"/>
      <c r="Q2242" s="18"/>
      <c r="R2242" s="181">
        <f t="shared" si="312"/>
        <v>0</v>
      </c>
      <c r="S2242" s="181">
        <f t="shared" si="313"/>
        <v>0</v>
      </c>
      <c r="T2242" s="181">
        <f t="shared" si="314"/>
        <v>0</v>
      </c>
      <c r="AQ2242" s="1">
        <f>COUNT(L$11:L2242)</f>
        <v>37</v>
      </c>
      <c r="AR2242" s="43">
        <f t="shared" si="315"/>
        <v>40933</v>
      </c>
      <c r="AS2242" s="44">
        <f t="shared" si="316"/>
        <v>89.120000000000019</v>
      </c>
      <c r="AT2242" s="10" t="str">
        <f t="shared" si="317"/>
        <v/>
      </c>
      <c r="AU2242" s="20" t="str">
        <f t="shared" si="318"/>
        <v/>
      </c>
      <c r="AV2242" s="42">
        <f t="shared" si="319"/>
        <v>1</v>
      </c>
      <c r="AW2242" s="89">
        <f t="shared" si="320"/>
        <v>0</v>
      </c>
      <c r="AX2242" s="168"/>
      <c r="AY2242" s="60"/>
      <c r="AZ2242" s="61"/>
      <c r="BB2242" s="61" t="str">
        <f>IF(Settings!I2238&lt;&gt;"",Settings!I2238,"")</f>
        <v/>
      </c>
    </row>
    <row r="2243" spans="2:54" x14ac:dyDescent="0.2">
      <c r="B2243" s="13"/>
      <c r="C2243" s="12"/>
      <c r="D2243" s="12"/>
      <c r="E2243" s="12"/>
      <c r="F2243" s="12"/>
      <c r="G2243" s="12"/>
      <c r="H2243" s="12"/>
      <c r="I2243" s="15"/>
      <c r="J2243" s="31"/>
      <c r="K2243" s="180"/>
      <c r="L2243" s="40"/>
      <c r="M2243" s="14"/>
      <c r="N2243" s="16"/>
      <c r="O2243" s="49"/>
      <c r="P2243" s="64"/>
      <c r="Q2243" s="18"/>
      <c r="R2243" s="181">
        <f t="shared" si="312"/>
        <v>0</v>
      </c>
      <c r="S2243" s="181">
        <f t="shared" si="313"/>
        <v>0</v>
      </c>
      <c r="T2243" s="181">
        <f t="shared" si="314"/>
        <v>0</v>
      </c>
      <c r="AQ2243" s="1">
        <f>COUNT(L$11:L2243)</f>
        <v>37</v>
      </c>
      <c r="AR2243" s="43">
        <f t="shared" si="315"/>
        <v>40933</v>
      </c>
      <c r="AS2243" s="44">
        <f t="shared" si="316"/>
        <v>89.120000000000019</v>
      </c>
      <c r="AT2243" s="10" t="str">
        <f t="shared" si="317"/>
        <v/>
      </c>
      <c r="AU2243" s="20" t="str">
        <f t="shared" si="318"/>
        <v/>
      </c>
      <c r="AV2243" s="42">
        <f t="shared" si="319"/>
        <v>1</v>
      </c>
      <c r="AW2243" s="89">
        <f t="shared" si="320"/>
        <v>0</v>
      </c>
      <c r="AX2243" s="168"/>
      <c r="AY2243" s="60"/>
      <c r="AZ2243" s="61"/>
      <c r="BB2243" s="61" t="str">
        <f>IF(Settings!I2239&lt;&gt;"",Settings!I2239,"")</f>
        <v/>
      </c>
    </row>
    <row r="2244" spans="2:54" x14ac:dyDescent="0.2">
      <c r="B2244" s="13"/>
      <c r="C2244" s="12"/>
      <c r="D2244" s="12"/>
      <c r="E2244" s="12"/>
      <c r="F2244" s="12"/>
      <c r="G2244" s="12"/>
      <c r="H2244" s="12"/>
      <c r="I2244" s="15"/>
      <c r="J2244" s="31"/>
      <c r="K2244" s="180"/>
      <c r="L2244" s="40"/>
      <c r="M2244" s="14"/>
      <c r="N2244" s="16"/>
      <c r="O2244" s="49"/>
      <c r="P2244" s="64"/>
      <c r="Q2244" s="18"/>
      <c r="R2244" s="181">
        <f t="shared" si="312"/>
        <v>0</v>
      </c>
      <c r="S2244" s="181">
        <f t="shared" si="313"/>
        <v>0</v>
      </c>
      <c r="T2244" s="181">
        <f t="shared" si="314"/>
        <v>0</v>
      </c>
      <c r="AQ2244" s="1">
        <f>COUNT(L$11:L2244)</f>
        <v>37</v>
      </c>
      <c r="AR2244" s="43">
        <f t="shared" si="315"/>
        <v>40933</v>
      </c>
      <c r="AS2244" s="44">
        <f t="shared" si="316"/>
        <v>89.120000000000019</v>
      </c>
      <c r="AT2244" s="10" t="str">
        <f t="shared" si="317"/>
        <v/>
      </c>
      <c r="AU2244" s="20" t="str">
        <f t="shared" si="318"/>
        <v/>
      </c>
      <c r="AV2244" s="42">
        <f t="shared" si="319"/>
        <v>1</v>
      </c>
      <c r="AW2244" s="89">
        <f t="shared" si="320"/>
        <v>0</v>
      </c>
      <c r="AX2244" s="168"/>
      <c r="AY2244" s="60"/>
      <c r="AZ2244" s="61"/>
      <c r="BB2244" s="61" t="str">
        <f>IF(Settings!I2240&lt;&gt;"",Settings!I2240,"")</f>
        <v/>
      </c>
    </row>
    <row r="2245" spans="2:54" x14ac:dyDescent="0.2">
      <c r="B2245" s="13"/>
      <c r="C2245" s="12"/>
      <c r="D2245" s="12"/>
      <c r="E2245" s="12"/>
      <c r="F2245" s="12"/>
      <c r="G2245" s="12"/>
      <c r="H2245" s="12"/>
      <c r="I2245" s="15"/>
      <c r="J2245" s="31"/>
      <c r="K2245" s="180"/>
      <c r="L2245" s="40"/>
      <c r="M2245" s="14"/>
      <c r="N2245" s="16"/>
      <c r="O2245" s="49"/>
      <c r="P2245" s="64"/>
      <c r="Q2245" s="18"/>
      <c r="R2245" s="181">
        <f t="shared" si="312"/>
        <v>0</v>
      </c>
      <c r="S2245" s="181">
        <f t="shared" si="313"/>
        <v>0</v>
      </c>
      <c r="T2245" s="181">
        <f t="shared" si="314"/>
        <v>0</v>
      </c>
      <c r="AQ2245" s="1">
        <f>COUNT(L$11:L2245)</f>
        <v>37</v>
      </c>
      <c r="AR2245" s="43">
        <f t="shared" si="315"/>
        <v>40933</v>
      </c>
      <c r="AS2245" s="44">
        <f t="shared" si="316"/>
        <v>89.120000000000019</v>
      </c>
      <c r="AT2245" s="10" t="str">
        <f t="shared" si="317"/>
        <v/>
      </c>
      <c r="AU2245" s="20" t="str">
        <f t="shared" si="318"/>
        <v/>
      </c>
      <c r="AV2245" s="42">
        <f t="shared" si="319"/>
        <v>1</v>
      </c>
      <c r="AW2245" s="89">
        <f t="shared" si="320"/>
        <v>0</v>
      </c>
      <c r="AX2245" s="168"/>
      <c r="AY2245" s="60"/>
      <c r="AZ2245" s="61"/>
      <c r="BB2245" s="61" t="str">
        <f>IF(Settings!I2241&lt;&gt;"",Settings!I2241,"")</f>
        <v/>
      </c>
    </row>
    <row r="2246" spans="2:54" x14ac:dyDescent="0.2">
      <c r="B2246" s="13"/>
      <c r="C2246" s="12"/>
      <c r="D2246" s="12"/>
      <c r="E2246" s="12"/>
      <c r="F2246" s="12"/>
      <c r="G2246" s="12"/>
      <c r="H2246" s="12"/>
      <c r="I2246" s="15"/>
      <c r="J2246" s="31"/>
      <c r="K2246" s="180"/>
      <c r="L2246" s="40"/>
      <c r="M2246" s="14"/>
      <c r="N2246" s="16"/>
      <c r="O2246" s="49"/>
      <c r="P2246" s="64"/>
      <c r="Q2246" s="18"/>
      <c r="R2246" s="181">
        <f t="shared" si="312"/>
        <v>0</v>
      </c>
      <c r="S2246" s="181">
        <f t="shared" si="313"/>
        <v>0</v>
      </c>
      <c r="T2246" s="181">
        <f t="shared" si="314"/>
        <v>0</v>
      </c>
      <c r="AQ2246" s="1">
        <f>COUNT(L$11:L2246)</f>
        <v>37</v>
      </c>
      <c r="AR2246" s="43">
        <f t="shared" si="315"/>
        <v>40933</v>
      </c>
      <c r="AS2246" s="44">
        <f t="shared" si="316"/>
        <v>89.120000000000019</v>
      </c>
      <c r="AT2246" s="10" t="str">
        <f t="shared" si="317"/>
        <v/>
      </c>
      <c r="AU2246" s="20" t="str">
        <f t="shared" si="318"/>
        <v/>
      </c>
      <c r="AV2246" s="42">
        <f t="shared" si="319"/>
        <v>1</v>
      </c>
      <c r="AW2246" s="89">
        <f t="shared" si="320"/>
        <v>0</v>
      </c>
      <c r="AX2246" s="168"/>
      <c r="AY2246" s="60"/>
      <c r="AZ2246" s="61"/>
      <c r="BB2246" s="61" t="str">
        <f>IF(Settings!I2242&lt;&gt;"",Settings!I2242,"")</f>
        <v/>
      </c>
    </row>
    <row r="2247" spans="2:54" x14ac:dyDescent="0.2">
      <c r="B2247" s="13"/>
      <c r="C2247" s="12"/>
      <c r="D2247" s="12"/>
      <c r="E2247" s="12"/>
      <c r="F2247" s="12"/>
      <c r="G2247" s="12"/>
      <c r="H2247" s="12"/>
      <c r="I2247" s="15"/>
      <c r="J2247" s="31"/>
      <c r="K2247" s="180"/>
      <c r="L2247" s="40"/>
      <c r="M2247" s="14"/>
      <c r="N2247" s="16"/>
      <c r="O2247" s="49"/>
      <c r="P2247" s="64"/>
      <c r="Q2247" s="18"/>
      <c r="R2247" s="181">
        <f t="shared" si="312"/>
        <v>0</v>
      </c>
      <c r="S2247" s="181">
        <f t="shared" si="313"/>
        <v>0</v>
      </c>
      <c r="T2247" s="181">
        <f t="shared" si="314"/>
        <v>0</v>
      </c>
      <c r="AQ2247" s="1">
        <f>COUNT(L$11:L2247)</f>
        <v>37</v>
      </c>
      <c r="AR2247" s="43">
        <f t="shared" si="315"/>
        <v>40933</v>
      </c>
      <c r="AS2247" s="44">
        <f t="shared" si="316"/>
        <v>89.120000000000019</v>
      </c>
      <c r="AT2247" s="10" t="str">
        <f t="shared" si="317"/>
        <v/>
      </c>
      <c r="AU2247" s="20" t="str">
        <f t="shared" si="318"/>
        <v/>
      </c>
      <c r="AV2247" s="42">
        <f t="shared" si="319"/>
        <v>1</v>
      </c>
      <c r="AW2247" s="89">
        <f t="shared" si="320"/>
        <v>0</v>
      </c>
      <c r="AX2247" s="168"/>
      <c r="AY2247" s="60"/>
      <c r="AZ2247" s="61"/>
      <c r="BB2247" s="61" t="str">
        <f>IF(Settings!I2243&lt;&gt;"",Settings!I2243,"")</f>
        <v/>
      </c>
    </row>
    <row r="2248" spans="2:54" x14ac:dyDescent="0.2">
      <c r="B2248" s="13"/>
      <c r="C2248" s="12"/>
      <c r="D2248" s="12"/>
      <c r="E2248" s="12"/>
      <c r="F2248" s="12"/>
      <c r="G2248" s="12"/>
      <c r="H2248" s="12"/>
      <c r="I2248" s="15"/>
      <c r="J2248" s="31"/>
      <c r="K2248" s="180"/>
      <c r="L2248" s="40"/>
      <c r="M2248" s="14"/>
      <c r="N2248" s="16"/>
      <c r="O2248" s="49"/>
      <c r="P2248" s="64"/>
      <c r="Q2248" s="18"/>
      <c r="R2248" s="181">
        <f t="shared" si="312"/>
        <v>0</v>
      </c>
      <c r="S2248" s="181">
        <f t="shared" si="313"/>
        <v>0</v>
      </c>
      <c r="T2248" s="181">
        <f t="shared" si="314"/>
        <v>0</v>
      </c>
      <c r="AQ2248" s="1">
        <f>COUNT(L$11:L2248)</f>
        <v>37</v>
      </c>
      <c r="AR2248" s="43">
        <f t="shared" si="315"/>
        <v>40933</v>
      </c>
      <c r="AS2248" s="44">
        <f t="shared" si="316"/>
        <v>89.120000000000019</v>
      </c>
      <c r="AT2248" s="10" t="str">
        <f t="shared" si="317"/>
        <v/>
      </c>
      <c r="AU2248" s="20" t="str">
        <f t="shared" si="318"/>
        <v/>
      </c>
      <c r="AV2248" s="42">
        <f t="shared" si="319"/>
        <v>1</v>
      </c>
      <c r="AW2248" s="89">
        <f t="shared" si="320"/>
        <v>0</v>
      </c>
      <c r="AX2248" s="168"/>
      <c r="AY2248" s="60"/>
      <c r="AZ2248" s="61"/>
      <c r="BB2248" s="61" t="str">
        <f>IF(Settings!I2244&lt;&gt;"",Settings!I2244,"")</f>
        <v/>
      </c>
    </row>
    <row r="2249" spans="2:54" x14ac:dyDescent="0.2">
      <c r="B2249" s="13"/>
      <c r="C2249" s="12"/>
      <c r="D2249" s="12"/>
      <c r="E2249" s="12"/>
      <c r="F2249" s="12"/>
      <c r="G2249" s="12"/>
      <c r="H2249" s="12"/>
      <c r="I2249" s="15"/>
      <c r="J2249" s="31"/>
      <c r="K2249" s="180"/>
      <c r="L2249" s="40"/>
      <c r="M2249" s="14"/>
      <c r="N2249" s="16"/>
      <c r="O2249" s="49"/>
      <c r="P2249" s="64"/>
      <c r="Q2249" s="18"/>
      <c r="R2249" s="181">
        <f t="shared" si="312"/>
        <v>0</v>
      </c>
      <c r="S2249" s="181">
        <f t="shared" si="313"/>
        <v>0</v>
      </c>
      <c r="T2249" s="181">
        <f t="shared" si="314"/>
        <v>0</v>
      </c>
      <c r="AQ2249" s="1">
        <f>COUNT(L$11:L2249)</f>
        <v>37</v>
      </c>
      <c r="AR2249" s="43">
        <f t="shared" si="315"/>
        <v>40933</v>
      </c>
      <c r="AS2249" s="44">
        <f t="shared" si="316"/>
        <v>89.120000000000019</v>
      </c>
      <c r="AT2249" s="10" t="str">
        <f t="shared" si="317"/>
        <v/>
      </c>
      <c r="AU2249" s="20" t="str">
        <f t="shared" si="318"/>
        <v/>
      </c>
      <c r="AV2249" s="42">
        <f t="shared" si="319"/>
        <v>1</v>
      </c>
      <c r="AW2249" s="89">
        <f t="shared" si="320"/>
        <v>0</v>
      </c>
      <c r="AX2249" s="168"/>
      <c r="AY2249" s="60"/>
      <c r="AZ2249" s="61"/>
      <c r="BB2249" s="61" t="str">
        <f>IF(Settings!I2245&lt;&gt;"",Settings!I2245,"")</f>
        <v/>
      </c>
    </row>
    <row r="2250" spans="2:54" x14ac:dyDescent="0.2">
      <c r="B2250" s="13"/>
      <c r="C2250" s="12"/>
      <c r="D2250" s="12"/>
      <c r="E2250" s="12"/>
      <c r="F2250" s="12"/>
      <c r="G2250" s="12"/>
      <c r="H2250" s="12"/>
      <c r="I2250" s="15"/>
      <c r="J2250" s="31"/>
      <c r="K2250" s="180"/>
      <c r="L2250" s="40"/>
      <c r="M2250" s="14"/>
      <c r="N2250" s="16"/>
      <c r="O2250" s="49"/>
      <c r="P2250" s="64"/>
      <c r="Q2250" s="18"/>
      <c r="R2250" s="181">
        <f t="shared" si="312"/>
        <v>0</v>
      </c>
      <c r="S2250" s="181">
        <f t="shared" si="313"/>
        <v>0</v>
      </c>
      <c r="T2250" s="181">
        <f t="shared" si="314"/>
        <v>0</v>
      </c>
      <c r="AQ2250" s="1">
        <f>COUNT(L$11:L2250)</f>
        <v>37</v>
      </c>
      <c r="AR2250" s="43">
        <f t="shared" si="315"/>
        <v>40933</v>
      </c>
      <c r="AS2250" s="44">
        <f t="shared" si="316"/>
        <v>89.120000000000019</v>
      </c>
      <c r="AT2250" s="10" t="str">
        <f t="shared" si="317"/>
        <v/>
      </c>
      <c r="AU2250" s="20" t="str">
        <f t="shared" si="318"/>
        <v/>
      </c>
      <c r="AV2250" s="42">
        <f t="shared" si="319"/>
        <v>1</v>
      </c>
      <c r="AW2250" s="89">
        <f t="shared" si="320"/>
        <v>0</v>
      </c>
      <c r="AX2250" s="168"/>
      <c r="AY2250" s="60"/>
      <c r="AZ2250" s="61"/>
      <c r="BB2250" s="61" t="str">
        <f>IF(Settings!I2246&lt;&gt;"",Settings!I2246,"")</f>
        <v/>
      </c>
    </row>
    <row r="2251" spans="2:54" x14ac:dyDescent="0.2">
      <c r="B2251" s="13"/>
      <c r="C2251" s="12"/>
      <c r="D2251" s="12"/>
      <c r="E2251" s="12"/>
      <c r="F2251" s="12"/>
      <c r="G2251" s="12"/>
      <c r="H2251" s="12"/>
      <c r="I2251" s="15"/>
      <c r="J2251" s="31"/>
      <c r="K2251" s="180"/>
      <c r="L2251" s="40"/>
      <c r="M2251" s="14"/>
      <c r="N2251" s="16"/>
      <c r="O2251" s="49"/>
      <c r="P2251" s="64"/>
      <c r="Q2251" s="18"/>
      <c r="R2251" s="181">
        <f t="shared" si="312"/>
        <v>0</v>
      </c>
      <c r="S2251" s="181">
        <f t="shared" si="313"/>
        <v>0</v>
      </c>
      <c r="T2251" s="181">
        <f t="shared" si="314"/>
        <v>0</v>
      </c>
      <c r="AQ2251" s="1">
        <f>COUNT(L$11:L2251)</f>
        <v>37</v>
      </c>
      <c r="AR2251" s="43">
        <f t="shared" si="315"/>
        <v>40933</v>
      </c>
      <c r="AS2251" s="44">
        <f t="shared" si="316"/>
        <v>89.120000000000019</v>
      </c>
      <c r="AT2251" s="10" t="str">
        <f t="shared" si="317"/>
        <v/>
      </c>
      <c r="AU2251" s="20" t="str">
        <f t="shared" si="318"/>
        <v/>
      </c>
      <c r="AV2251" s="42">
        <f t="shared" si="319"/>
        <v>1</v>
      </c>
      <c r="AW2251" s="89">
        <f t="shared" si="320"/>
        <v>0</v>
      </c>
      <c r="AX2251" s="168"/>
      <c r="AY2251" s="60"/>
      <c r="AZ2251" s="61"/>
      <c r="BB2251" s="61" t="str">
        <f>IF(Settings!I2247&lt;&gt;"",Settings!I2247,"")</f>
        <v/>
      </c>
    </row>
    <row r="2252" spans="2:54" x14ac:dyDescent="0.2">
      <c r="B2252" s="13"/>
      <c r="C2252" s="12"/>
      <c r="D2252" s="12"/>
      <c r="E2252" s="12"/>
      <c r="F2252" s="12"/>
      <c r="G2252" s="12"/>
      <c r="H2252" s="12"/>
      <c r="I2252" s="15"/>
      <c r="J2252" s="31"/>
      <c r="K2252" s="180"/>
      <c r="L2252" s="40"/>
      <c r="M2252" s="14"/>
      <c r="N2252" s="16"/>
      <c r="O2252" s="49"/>
      <c r="P2252" s="64"/>
      <c r="Q2252" s="18"/>
      <c r="R2252" s="181">
        <f t="shared" ref="R2252:R2315" si="321">ROUND(IF(M2252&lt;&gt;"Y",IF(P2252&lt;&gt;"Y",K2252,K2252*(AV2252-1)),0),ROUNDING)</f>
        <v>0</v>
      </c>
      <c r="S2252" s="181">
        <f t="shared" ref="S2252:S2315" si="322">ROUND(IF(O2252&gt;0,IF(M2252="Y",AW2252*(1-O2252),IF(AW2252&gt;R2252,R2252 + (AW2252 - R2252)*(1-O2252),AW2252)),AW2252),ROUNDING)</f>
        <v>0</v>
      </c>
      <c r="T2252" s="181">
        <f t="shared" ref="T2252:T2315" si="323">ROUND(IF(N2252="P",0,IF(OR(M2252="N",M2252=""),S2252-R2252,S2252)),ROUNDING)</f>
        <v>0</v>
      </c>
      <c r="AQ2252" s="1">
        <f>COUNT(L$11:L2252)</f>
        <v>37</v>
      </c>
      <c r="AR2252" s="43">
        <f t="shared" si="315"/>
        <v>40933</v>
      </c>
      <c r="AS2252" s="44">
        <f t="shared" si="316"/>
        <v>89.120000000000019</v>
      </c>
      <c r="AT2252" s="10" t="str">
        <f t="shared" si="317"/>
        <v/>
      </c>
      <c r="AU2252" s="20" t="str">
        <f t="shared" si="318"/>
        <v/>
      </c>
      <c r="AV2252" s="42">
        <f t="shared" si="319"/>
        <v>1</v>
      </c>
      <c r="AW2252" s="89">
        <f t="shared" si="320"/>
        <v>0</v>
      </c>
      <c r="AX2252" s="168"/>
      <c r="AY2252" s="60"/>
      <c r="AZ2252" s="61"/>
      <c r="BB2252" s="61" t="str">
        <f>IF(Settings!I2248&lt;&gt;"",Settings!I2248,"")</f>
        <v/>
      </c>
    </row>
    <row r="2253" spans="2:54" x14ac:dyDescent="0.2">
      <c r="B2253" s="13"/>
      <c r="C2253" s="12"/>
      <c r="D2253" s="12"/>
      <c r="E2253" s="12"/>
      <c r="F2253" s="12"/>
      <c r="G2253" s="12"/>
      <c r="H2253" s="12"/>
      <c r="I2253" s="15"/>
      <c r="J2253" s="31"/>
      <c r="K2253" s="180"/>
      <c r="L2253" s="40"/>
      <c r="M2253" s="14"/>
      <c r="N2253" s="16"/>
      <c r="O2253" s="49"/>
      <c r="P2253" s="64"/>
      <c r="Q2253" s="18"/>
      <c r="R2253" s="181">
        <f t="shared" si="321"/>
        <v>0</v>
      </c>
      <c r="S2253" s="181">
        <f t="shared" si="322"/>
        <v>0</v>
      </c>
      <c r="T2253" s="181">
        <f t="shared" si="323"/>
        <v>0</v>
      </c>
      <c r="AQ2253" s="1">
        <f>COUNT(L$11:L2253)</f>
        <v>37</v>
      </c>
      <c r="AR2253" s="43">
        <f t="shared" ref="AR2253:AR2316" si="324">IF(B2253&gt;2,B2253,AR2252)</f>
        <v>40933</v>
      </c>
      <c r="AS2253" s="44">
        <f t="shared" ref="AS2253:AS2316" si="325">AS2252+T2253</f>
        <v>89.120000000000019</v>
      </c>
      <c r="AT2253" s="10" t="str">
        <f t="shared" ref="AT2253:AT2316" si="326">IF(N2253="P",IF(P2253&lt;&gt;"Y",IF(M2253&lt;&gt;"Y",K2253*AV2253,K2253*AV2253-K2253),IF(M2253&lt;&gt;"Y",K2253 + K2253*(AV2253-1),K2253)),"")</f>
        <v/>
      </c>
      <c r="AU2253" s="20" t="str">
        <f t="shared" ref="AU2253:AU2316" si="327">IF(M2253="Y",IF(P2253="Y",K2253*(AV2253-1),K2253),"")</f>
        <v/>
      </c>
      <c r="AV2253" s="42">
        <f t="shared" ref="AV2253:AV2316" si="328">IF(L2253&lt;&gt;"",IF(ODDS_TYPE=1,L2253,IF(ODDS_TYPE=2,IF(L2253&gt;0,1+L2253/100,IF(L2253&lt;0,1-100/L2253,1)),IF(ODDS_TYPE=3,1+L2253,IF(ODDS_TYPE=4,1+L2253,IF(ODDS_TYPE=5,IF(L2253&gt;0,1+L2253,1-1/L2253),IF(ODDS_TYPE=6,IF(L2253&gt;=0,L2253+1,1-1/L2253),1)))))),1)</f>
        <v>1</v>
      </c>
      <c r="AW2253" s="89">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68"/>
      <c r="AY2253" s="60"/>
      <c r="AZ2253" s="61"/>
      <c r="BB2253" s="61" t="str">
        <f>IF(Settings!I2249&lt;&gt;"",Settings!I2249,"")</f>
        <v/>
      </c>
    </row>
    <row r="2254" spans="2:54" x14ac:dyDescent="0.2">
      <c r="B2254" s="13"/>
      <c r="C2254" s="12"/>
      <c r="D2254" s="12"/>
      <c r="E2254" s="12"/>
      <c r="F2254" s="12"/>
      <c r="G2254" s="12"/>
      <c r="H2254" s="12"/>
      <c r="I2254" s="15"/>
      <c r="J2254" s="31"/>
      <c r="K2254" s="180"/>
      <c r="L2254" s="40"/>
      <c r="M2254" s="14"/>
      <c r="N2254" s="16"/>
      <c r="O2254" s="49"/>
      <c r="P2254" s="64"/>
      <c r="Q2254" s="18"/>
      <c r="R2254" s="181">
        <f t="shared" si="321"/>
        <v>0</v>
      </c>
      <c r="S2254" s="181">
        <f t="shared" si="322"/>
        <v>0</v>
      </c>
      <c r="T2254" s="181">
        <f t="shared" si="323"/>
        <v>0</v>
      </c>
      <c r="AQ2254" s="1">
        <f>COUNT(L$11:L2254)</f>
        <v>37</v>
      </c>
      <c r="AR2254" s="43">
        <f t="shared" si="324"/>
        <v>40933</v>
      </c>
      <c r="AS2254" s="44">
        <f t="shared" si="325"/>
        <v>89.120000000000019</v>
      </c>
      <c r="AT2254" s="10" t="str">
        <f t="shared" si="326"/>
        <v/>
      </c>
      <c r="AU2254" s="20" t="str">
        <f t="shared" si="327"/>
        <v/>
      </c>
      <c r="AV2254" s="42">
        <f t="shared" si="328"/>
        <v>1</v>
      </c>
      <c r="AW2254" s="89">
        <f t="shared" si="329"/>
        <v>0</v>
      </c>
      <c r="AX2254" s="168"/>
      <c r="AY2254" s="60"/>
      <c r="AZ2254" s="61"/>
      <c r="BB2254" s="61" t="str">
        <f>IF(Settings!I2250&lt;&gt;"",Settings!I2250,"")</f>
        <v/>
      </c>
    </row>
    <row r="2255" spans="2:54" x14ac:dyDescent="0.2">
      <c r="B2255" s="13"/>
      <c r="C2255" s="12"/>
      <c r="D2255" s="12"/>
      <c r="E2255" s="12"/>
      <c r="F2255" s="12"/>
      <c r="G2255" s="12"/>
      <c r="H2255" s="12"/>
      <c r="I2255" s="15"/>
      <c r="J2255" s="31"/>
      <c r="K2255" s="180"/>
      <c r="L2255" s="40"/>
      <c r="M2255" s="14"/>
      <c r="N2255" s="16"/>
      <c r="O2255" s="49"/>
      <c r="P2255" s="64"/>
      <c r="Q2255" s="18"/>
      <c r="R2255" s="181">
        <f t="shared" si="321"/>
        <v>0</v>
      </c>
      <c r="S2255" s="181">
        <f t="shared" si="322"/>
        <v>0</v>
      </c>
      <c r="T2255" s="181">
        <f t="shared" si="323"/>
        <v>0</v>
      </c>
      <c r="AQ2255" s="1">
        <f>COUNT(L$11:L2255)</f>
        <v>37</v>
      </c>
      <c r="AR2255" s="43">
        <f t="shared" si="324"/>
        <v>40933</v>
      </c>
      <c r="AS2255" s="44">
        <f t="shared" si="325"/>
        <v>89.120000000000019</v>
      </c>
      <c r="AT2255" s="10" t="str">
        <f t="shared" si="326"/>
        <v/>
      </c>
      <c r="AU2255" s="20" t="str">
        <f t="shared" si="327"/>
        <v/>
      </c>
      <c r="AV2255" s="42">
        <f t="shared" si="328"/>
        <v>1</v>
      </c>
      <c r="AW2255" s="89">
        <f t="shared" si="329"/>
        <v>0</v>
      </c>
      <c r="AX2255" s="168"/>
      <c r="AY2255" s="60"/>
      <c r="AZ2255" s="61"/>
      <c r="BB2255" s="61" t="str">
        <f>IF(Settings!I2251&lt;&gt;"",Settings!I2251,"")</f>
        <v/>
      </c>
    </row>
    <row r="2256" spans="2:54" x14ac:dyDescent="0.2">
      <c r="B2256" s="13"/>
      <c r="C2256" s="12"/>
      <c r="D2256" s="12"/>
      <c r="E2256" s="12"/>
      <c r="F2256" s="12"/>
      <c r="G2256" s="12"/>
      <c r="H2256" s="12"/>
      <c r="I2256" s="15"/>
      <c r="J2256" s="31"/>
      <c r="K2256" s="180"/>
      <c r="L2256" s="40"/>
      <c r="M2256" s="14"/>
      <c r="N2256" s="16"/>
      <c r="O2256" s="49"/>
      <c r="P2256" s="64"/>
      <c r="Q2256" s="18"/>
      <c r="R2256" s="181">
        <f t="shared" si="321"/>
        <v>0</v>
      </c>
      <c r="S2256" s="181">
        <f t="shared" si="322"/>
        <v>0</v>
      </c>
      <c r="T2256" s="181">
        <f t="shared" si="323"/>
        <v>0</v>
      </c>
      <c r="AQ2256" s="1">
        <f>COUNT(L$11:L2256)</f>
        <v>37</v>
      </c>
      <c r="AR2256" s="43">
        <f t="shared" si="324"/>
        <v>40933</v>
      </c>
      <c r="AS2256" s="44">
        <f t="shared" si="325"/>
        <v>89.120000000000019</v>
      </c>
      <c r="AT2256" s="10" t="str">
        <f t="shared" si="326"/>
        <v/>
      </c>
      <c r="AU2256" s="20" t="str">
        <f t="shared" si="327"/>
        <v/>
      </c>
      <c r="AV2256" s="42">
        <f t="shared" si="328"/>
        <v>1</v>
      </c>
      <c r="AW2256" s="89">
        <f t="shared" si="329"/>
        <v>0</v>
      </c>
      <c r="AX2256" s="168"/>
      <c r="AY2256" s="60"/>
      <c r="AZ2256" s="61"/>
      <c r="BB2256" s="61" t="str">
        <f>IF(Settings!I2252&lt;&gt;"",Settings!I2252,"")</f>
        <v/>
      </c>
    </row>
    <row r="2257" spans="2:54" x14ac:dyDescent="0.2">
      <c r="B2257" s="13"/>
      <c r="C2257" s="12"/>
      <c r="D2257" s="12"/>
      <c r="E2257" s="12"/>
      <c r="F2257" s="12"/>
      <c r="G2257" s="12"/>
      <c r="H2257" s="12"/>
      <c r="I2257" s="15"/>
      <c r="J2257" s="31"/>
      <c r="K2257" s="180"/>
      <c r="L2257" s="40"/>
      <c r="M2257" s="14"/>
      <c r="N2257" s="16"/>
      <c r="O2257" s="49"/>
      <c r="P2257" s="64"/>
      <c r="Q2257" s="18"/>
      <c r="R2257" s="181">
        <f t="shared" si="321"/>
        <v>0</v>
      </c>
      <c r="S2257" s="181">
        <f t="shared" si="322"/>
        <v>0</v>
      </c>
      <c r="T2257" s="181">
        <f t="shared" si="323"/>
        <v>0</v>
      </c>
      <c r="AQ2257" s="1">
        <f>COUNT(L$11:L2257)</f>
        <v>37</v>
      </c>
      <c r="AR2257" s="43">
        <f t="shared" si="324"/>
        <v>40933</v>
      </c>
      <c r="AS2257" s="44">
        <f t="shared" si="325"/>
        <v>89.120000000000019</v>
      </c>
      <c r="AT2257" s="10" t="str">
        <f t="shared" si="326"/>
        <v/>
      </c>
      <c r="AU2257" s="20" t="str">
        <f t="shared" si="327"/>
        <v/>
      </c>
      <c r="AV2257" s="42">
        <f t="shared" si="328"/>
        <v>1</v>
      </c>
      <c r="AW2257" s="89">
        <f t="shared" si="329"/>
        <v>0</v>
      </c>
      <c r="AX2257" s="168"/>
      <c r="AY2257" s="60"/>
      <c r="AZ2257" s="61"/>
      <c r="BB2257" s="61" t="str">
        <f>IF(Settings!I2253&lt;&gt;"",Settings!I2253,"")</f>
        <v/>
      </c>
    </row>
    <row r="2258" spans="2:54" x14ac:dyDescent="0.2">
      <c r="B2258" s="13"/>
      <c r="C2258" s="12"/>
      <c r="D2258" s="12"/>
      <c r="E2258" s="12"/>
      <c r="F2258" s="12"/>
      <c r="G2258" s="12"/>
      <c r="H2258" s="12"/>
      <c r="I2258" s="15"/>
      <c r="J2258" s="31"/>
      <c r="K2258" s="180"/>
      <c r="L2258" s="40"/>
      <c r="M2258" s="14"/>
      <c r="N2258" s="16"/>
      <c r="O2258" s="49"/>
      <c r="P2258" s="64"/>
      <c r="Q2258" s="18"/>
      <c r="R2258" s="181">
        <f t="shared" si="321"/>
        <v>0</v>
      </c>
      <c r="S2258" s="181">
        <f t="shared" si="322"/>
        <v>0</v>
      </c>
      <c r="T2258" s="181">
        <f t="shared" si="323"/>
        <v>0</v>
      </c>
      <c r="AQ2258" s="1">
        <f>COUNT(L$11:L2258)</f>
        <v>37</v>
      </c>
      <c r="AR2258" s="43">
        <f t="shared" si="324"/>
        <v>40933</v>
      </c>
      <c r="AS2258" s="44">
        <f t="shared" si="325"/>
        <v>89.120000000000019</v>
      </c>
      <c r="AT2258" s="10" t="str">
        <f t="shared" si="326"/>
        <v/>
      </c>
      <c r="AU2258" s="20" t="str">
        <f t="shared" si="327"/>
        <v/>
      </c>
      <c r="AV2258" s="42">
        <f t="shared" si="328"/>
        <v>1</v>
      </c>
      <c r="AW2258" s="89">
        <f t="shared" si="329"/>
        <v>0</v>
      </c>
      <c r="AX2258" s="168"/>
      <c r="AY2258" s="60"/>
      <c r="AZ2258" s="61"/>
      <c r="BB2258" s="61" t="str">
        <f>IF(Settings!I2254&lt;&gt;"",Settings!I2254,"")</f>
        <v/>
      </c>
    </row>
    <row r="2259" spans="2:54" x14ac:dyDescent="0.2">
      <c r="B2259" s="13"/>
      <c r="C2259" s="12"/>
      <c r="D2259" s="12"/>
      <c r="E2259" s="12"/>
      <c r="F2259" s="12"/>
      <c r="G2259" s="12"/>
      <c r="H2259" s="12"/>
      <c r="I2259" s="15"/>
      <c r="J2259" s="31"/>
      <c r="K2259" s="180"/>
      <c r="L2259" s="40"/>
      <c r="M2259" s="14"/>
      <c r="N2259" s="16"/>
      <c r="O2259" s="49"/>
      <c r="P2259" s="64"/>
      <c r="Q2259" s="18"/>
      <c r="R2259" s="181">
        <f t="shared" si="321"/>
        <v>0</v>
      </c>
      <c r="S2259" s="181">
        <f t="shared" si="322"/>
        <v>0</v>
      </c>
      <c r="T2259" s="181">
        <f t="shared" si="323"/>
        <v>0</v>
      </c>
      <c r="AQ2259" s="1">
        <f>COUNT(L$11:L2259)</f>
        <v>37</v>
      </c>
      <c r="AR2259" s="43">
        <f t="shared" si="324"/>
        <v>40933</v>
      </c>
      <c r="AS2259" s="44">
        <f t="shared" si="325"/>
        <v>89.120000000000019</v>
      </c>
      <c r="AT2259" s="10" t="str">
        <f t="shared" si="326"/>
        <v/>
      </c>
      <c r="AU2259" s="20" t="str">
        <f t="shared" si="327"/>
        <v/>
      </c>
      <c r="AV2259" s="42">
        <f t="shared" si="328"/>
        <v>1</v>
      </c>
      <c r="AW2259" s="89">
        <f t="shared" si="329"/>
        <v>0</v>
      </c>
      <c r="AX2259" s="168"/>
      <c r="AY2259" s="60"/>
      <c r="AZ2259" s="61"/>
      <c r="BB2259" s="61" t="str">
        <f>IF(Settings!I2255&lt;&gt;"",Settings!I2255,"")</f>
        <v/>
      </c>
    </row>
    <row r="2260" spans="2:54" x14ac:dyDescent="0.2">
      <c r="B2260" s="13"/>
      <c r="C2260" s="12"/>
      <c r="D2260" s="12"/>
      <c r="E2260" s="12"/>
      <c r="F2260" s="12"/>
      <c r="G2260" s="12"/>
      <c r="H2260" s="12"/>
      <c r="I2260" s="15"/>
      <c r="J2260" s="31"/>
      <c r="K2260" s="180"/>
      <c r="L2260" s="40"/>
      <c r="M2260" s="14"/>
      <c r="N2260" s="16"/>
      <c r="O2260" s="49"/>
      <c r="P2260" s="64"/>
      <c r="Q2260" s="18"/>
      <c r="R2260" s="181">
        <f t="shared" si="321"/>
        <v>0</v>
      </c>
      <c r="S2260" s="181">
        <f t="shared" si="322"/>
        <v>0</v>
      </c>
      <c r="T2260" s="181">
        <f t="shared" si="323"/>
        <v>0</v>
      </c>
      <c r="AQ2260" s="1">
        <f>COUNT(L$11:L2260)</f>
        <v>37</v>
      </c>
      <c r="AR2260" s="43">
        <f t="shared" si="324"/>
        <v>40933</v>
      </c>
      <c r="AS2260" s="44">
        <f t="shared" si="325"/>
        <v>89.120000000000019</v>
      </c>
      <c r="AT2260" s="10" t="str">
        <f t="shared" si="326"/>
        <v/>
      </c>
      <c r="AU2260" s="20" t="str">
        <f t="shared" si="327"/>
        <v/>
      </c>
      <c r="AV2260" s="42">
        <f t="shared" si="328"/>
        <v>1</v>
      </c>
      <c r="AW2260" s="89">
        <f t="shared" si="329"/>
        <v>0</v>
      </c>
      <c r="AX2260" s="168"/>
      <c r="AY2260" s="60"/>
      <c r="AZ2260" s="61"/>
      <c r="BB2260" s="61" t="str">
        <f>IF(Settings!I2256&lt;&gt;"",Settings!I2256,"")</f>
        <v/>
      </c>
    </row>
    <row r="2261" spans="2:54" x14ac:dyDescent="0.2">
      <c r="B2261" s="13"/>
      <c r="C2261" s="12"/>
      <c r="D2261" s="12"/>
      <c r="E2261" s="12"/>
      <c r="F2261" s="12"/>
      <c r="G2261" s="12"/>
      <c r="H2261" s="12"/>
      <c r="I2261" s="15"/>
      <c r="J2261" s="31"/>
      <c r="K2261" s="180"/>
      <c r="L2261" s="40"/>
      <c r="M2261" s="14"/>
      <c r="N2261" s="16"/>
      <c r="O2261" s="49"/>
      <c r="P2261" s="64"/>
      <c r="Q2261" s="18"/>
      <c r="R2261" s="181">
        <f t="shared" si="321"/>
        <v>0</v>
      </c>
      <c r="S2261" s="181">
        <f t="shared" si="322"/>
        <v>0</v>
      </c>
      <c r="T2261" s="181">
        <f t="shared" si="323"/>
        <v>0</v>
      </c>
      <c r="AQ2261" s="1">
        <f>COUNT(L$11:L2261)</f>
        <v>37</v>
      </c>
      <c r="AR2261" s="43">
        <f t="shared" si="324"/>
        <v>40933</v>
      </c>
      <c r="AS2261" s="44">
        <f t="shared" si="325"/>
        <v>89.120000000000019</v>
      </c>
      <c r="AT2261" s="10" t="str">
        <f t="shared" si="326"/>
        <v/>
      </c>
      <c r="AU2261" s="20" t="str">
        <f t="shared" si="327"/>
        <v/>
      </c>
      <c r="AV2261" s="42">
        <f t="shared" si="328"/>
        <v>1</v>
      </c>
      <c r="AW2261" s="89">
        <f t="shared" si="329"/>
        <v>0</v>
      </c>
      <c r="AX2261" s="168"/>
      <c r="AY2261" s="60"/>
      <c r="AZ2261" s="61"/>
      <c r="BB2261" s="61" t="str">
        <f>IF(Settings!I2257&lt;&gt;"",Settings!I2257,"")</f>
        <v/>
      </c>
    </row>
    <row r="2262" spans="2:54" x14ac:dyDescent="0.2">
      <c r="B2262" s="13"/>
      <c r="C2262" s="12"/>
      <c r="D2262" s="12"/>
      <c r="E2262" s="12"/>
      <c r="F2262" s="12"/>
      <c r="G2262" s="12"/>
      <c r="H2262" s="12"/>
      <c r="I2262" s="15"/>
      <c r="J2262" s="31"/>
      <c r="K2262" s="180"/>
      <c r="L2262" s="40"/>
      <c r="M2262" s="14"/>
      <c r="N2262" s="16"/>
      <c r="O2262" s="49"/>
      <c r="P2262" s="64"/>
      <c r="Q2262" s="18"/>
      <c r="R2262" s="181">
        <f t="shared" si="321"/>
        <v>0</v>
      </c>
      <c r="S2262" s="181">
        <f t="shared" si="322"/>
        <v>0</v>
      </c>
      <c r="T2262" s="181">
        <f t="shared" si="323"/>
        <v>0</v>
      </c>
      <c r="AQ2262" s="1">
        <f>COUNT(L$11:L2262)</f>
        <v>37</v>
      </c>
      <c r="AR2262" s="43">
        <f t="shared" si="324"/>
        <v>40933</v>
      </c>
      <c r="AS2262" s="44">
        <f t="shared" si="325"/>
        <v>89.120000000000019</v>
      </c>
      <c r="AT2262" s="10" t="str">
        <f t="shared" si="326"/>
        <v/>
      </c>
      <c r="AU2262" s="20" t="str">
        <f t="shared" si="327"/>
        <v/>
      </c>
      <c r="AV2262" s="42">
        <f t="shared" si="328"/>
        <v>1</v>
      </c>
      <c r="AW2262" s="89">
        <f t="shared" si="329"/>
        <v>0</v>
      </c>
      <c r="AX2262" s="168"/>
      <c r="AY2262" s="60"/>
      <c r="AZ2262" s="61"/>
      <c r="BB2262" s="61" t="str">
        <f>IF(Settings!I2258&lt;&gt;"",Settings!I2258,"")</f>
        <v/>
      </c>
    </row>
    <row r="2263" spans="2:54" x14ac:dyDescent="0.2">
      <c r="B2263" s="13"/>
      <c r="C2263" s="12"/>
      <c r="D2263" s="12"/>
      <c r="E2263" s="12"/>
      <c r="F2263" s="12"/>
      <c r="G2263" s="12"/>
      <c r="H2263" s="12"/>
      <c r="I2263" s="15"/>
      <c r="J2263" s="31"/>
      <c r="K2263" s="180"/>
      <c r="L2263" s="40"/>
      <c r="M2263" s="14"/>
      <c r="N2263" s="16"/>
      <c r="O2263" s="49"/>
      <c r="P2263" s="64"/>
      <c r="Q2263" s="18"/>
      <c r="R2263" s="181">
        <f t="shared" si="321"/>
        <v>0</v>
      </c>
      <c r="S2263" s="181">
        <f t="shared" si="322"/>
        <v>0</v>
      </c>
      <c r="T2263" s="181">
        <f t="shared" si="323"/>
        <v>0</v>
      </c>
      <c r="AQ2263" s="1">
        <f>COUNT(L$11:L2263)</f>
        <v>37</v>
      </c>
      <c r="AR2263" s="43">
        <f t="shared" si="324"/>
        <v>40933</v>
      </c>
      <c r="AS2263" s="44">
        <f t="shared" si="325"/>
        <v>89.120000000000019</v>
      </c>
      <c r="AT2263" s="10" t="str">
        <f t="shared" si="326"/>
        <v/>
      </c>
      <c r="AU2263" s="20" t="str">
        <f t="shared" si="327"/>
        <v/>
      </c>
      <c r="AV2263" s="42">
        <f t="shared" si="328"/>
        <v>1</v>
      </c>
      <c r="AW2263" s="89">
        <f t="shared" si="329"/>
        <v>0</v>
      </c>
      <c r="AX2263" s="168"/>
      <c r="AY2263" s="60"/>
      <c r="AZ2263" s="61"/>
      <c r="BB2263" s="61" t="str">
        <f>IF(Settings!I2259&lt;&gt;"",Settings!I2259,"")</f>
        <v/>
      </c>
    </row>
    <row r="2264" spans="2:54" x14ac:dyDescent="0.2">
      <c r="B2264" s="13"/>
      <c r="C2264" s="12"/>
      <c r="D2264" s="12"/>
      <c r="E2264" s="12"/>
      <c r="F2264" s="12"/>
      <c r="G2264" s="12"/>
      <c r="H2264" s="12"/>
      <c r="I2264" s="15"/>
      <c r="J2264" s="31"/>
      <c r="K2264" s="180"/>
      <c r="L2264" s="40"/>
      <c r="M2264" s="14"/>
      <c r="N2264" s="16"/>
      <c r="O2264" s="49"/>
      <c r="P2264" s="64"/>
      <c r="Q2264" s="18"/>
      <c r="R2264" s="181">
        <f t="shared" si="321"/>
        <v>0</v>
      </c>
      <c r="S2264" s="181">
        <f t="shared" si="322"/>
        <v>0</v>
      </c>
      <c r="T2264" s="181">
        <f t="shared" si="323"/>
        <v>0</v>
      </c>
      <c r="AQ2264" s="1">
        <f>COUNT(L$11:L2264)</f>
        <v>37</v>
      </c>
      <c r="AR2264" s="43">
        <f t="shared" si="324"/>
        <v>40933</v>
      </c>
      <c r="AS2264" s="44">
        <f t="shared" si="325"/>
        <v>89.120000000000019</v>
      </c>
      <c r="AT2264" s="10" t="str">
        <f t="shared" si="326"/>
        <v/>
      </c>
      <c r="AU2264" s="20" t="str">
        <f t="shared" si="327"/>
        <v/>
      </c>
      <c r="AV2264" s="42">
        <f t="shared" si="328"/>
        <v>1</v>
      </c>
      <c r="AW2264" s="89">
        <f t="shared" si="329"/>
        <v>0</v>
      </c>
      <c r="AX2264" s="168"/>
      <c r="AY2264" s="60"/>
      <c r="AZ2264" s="61"/>
      <c r="BB2264" s="61" t="str">
        <f>IF(Settings!I2260&lt;&gt;"",Settings!I2260,"")</f>
        <v/>
      </c>
    </row>
    <row r="2265" spans="2:54" x14ac:dyDescent="0.2">
      <c r="B2265" s="13"/>
      <c r="C2265" s="12"/>
      <c r="D2265" s="12"/>
      <c r="E2265" s="12"/>
      <c r="F2265" s="12"/>
      <c r="G2265" s="12"/>
      <c r="H2265" s="12"/>
      <c r="I2265" s="15"/>
      <c r="J2265" s="31"/>
      <c r="K2265" s="180"/>
      <c r="L2265" s="40"/>
      <c r="M2265" s="14"/>
      <c r="N2265" s="16"/>
      <c r="O2265" s="49"/>
      <c r="P2265" s="64"/>
      <c r="Q2265" s="18"/>
      <c r="R2265" s="181">
        <f t="shared" si="321"/>
        <v>0</v>
      </c>
      <c r="S2265" s="181">
        <f t="shared" si="322"/>
        <v>0</v>
      </c>
      <c r="T2265" s="181">
        <f t="shared" si="323"/>
        <v>0</v>
      </c>
      <c r="AQ2265" s="1">
        <f>COUNT(L$11:L2265)</f>
        <v>37</v>
      </c>
      <c r="AR2265" s="43">
        <f t="shared" si="324"/>
        <v>40933</v>
      </c>
      <c r="AS2265" s="44">
        <f t="shared" si="325"/>
        <v>89.120000000000019</v>
      </c>
      <c r="AT2265" s="10" t="str">
        <f t="shared" si="326"/>
        <v/>
      </c>
      <c r="AU2265" s="20" t="str">
        <f t="shared" si="327"/>
        <v/>
      </c>
      <c r="AV2265" s="42">
        <f t="shared" si="328"/>
        <v>1</v>
      </c>
      <c r="AW2265" s="89">
        <f t="shared" si="329"/>
        <v>0</v>
      </c>
      <c r="AX2265" s="168"/>
      <c r="AY2265" s="60"/>
      <c r="AZ2265" s="61"/>
      <c r="BB2265" s="61" t="str">
        <f>IF(Settings!I2261&lt;&gt;"",Settings!I2261,"")</f>
        <v/>
      </c>
    </row>
    <row r="2266" spans="2:54" x14ac:dyDescent="0.2">
      <c r="B2266" s="13"/>
      <c r="C2266" s="12"/>
      <c r="D2266" s="12"/>
      <c r="E2266" s="12"/>
      <c r="F2266" s="12"/>
      <c r="G2266" s="12"/>
      <c r="H2266" s="12"/>
      <c r="I2266" s="15"/>
      <c r="J2266" s="31"/>
      <c r="K2266" s="180"/>
      <c r="L2266" s="40"/>
      <c r="M2266" s="14"/>
      <c r="N2266" s="16"/>
      <c r="O2266" s="49"/>
      <c r="P2266" s="64"/>
      <c r="Q2266" s="18"/>
      <c r="R2266" s="181">
        <f t="shared" si="321"/>
        <v>0</v>
      </c>
      <c r="S2266" s="181">
        <f t="shared" si="322"/>
        <v>0</v>
      </c>
      <c r="T2266" s="181">
        <f t="shared" si="323"/>
        <v>0</v>
      </c>
      <c r="AQ2266" s="1">
        <f>COUNT(L$11:L2266)</f>
        <v>37</v>
      </c>
      <c r="AR2266" s="43">
        <f t="shared" si="324"/>
        <v>40933</v>
      </c>
      <c r="AS2266" s="44">
        <f t="shared" si="325"/>
        <v>89.120000000000019</v>
      </c>
      <c r="AT2266" s="10" t="str">
        <f t="shared" si="326"/>
        <v/>
      </c>
      <c r="AU2266" s="20" t="str">
        <f t="shared" si="327"/>
        <v/>
      </c>
      <c r="AV2266" s="42">
        <f t="shared" si="328"/>
        <v>1</v>
      </c>
      <c r="AW2266" s="89">
        <f t="shared" si="329"/>
        <v>0</v>
      </c>
      <c r="AX2266" s="168"/>
      <c r="AY2266" s="60"/>
      <c r="AZ2266" s="61"/>
      <c r="BB2266" s="61" t="str">
        <f>IF(Settings!I2262&lt;&gt;"",Settings!I2262,"")</f>
        <v/>
      </c>
    </row>
    <row r="2267" spans="2:54" x14ac:dyDescent="0.2">
      <c r="B2267" s="13"/>
      <c r="C2267" s="12"/>
      <c r="D2267" s="12"/>
      <c r="E2267" s="12"/>
      <c r="F2267" s="12"/>
      <c r="G2267" s="12"/>
      <c r="H2267" s="12"/>
      <c r="I2267" s="15"/>
      <c r="J2267" s="31"/>
      <c r="K2267" s="180"/>
      <c r="L2267" s="40"/>
      <c r="M2267" s="14"/>
      <c r="N2267" s="16"/>
      <c r="O2267" s="49"/>
      <c r="P2267" s="64"/>
      <c r="Q2267" s="18"/>
      <c r="R2267" s="181">
        <f t="shared" si="321"/>
        <v>0</v>
      </c>
      <c r="S2267" s="181">
        <f t="shared" si="322"/>
        <v>0</v>
      </c>
      <c r="T2267" s="181">
        <f t="shared" si="323"/>
        <v>0</v>
      </c>
      <c r="AQ2267" s="1">
        <f>COUNT(L$11:L2267)</f>
        <v>37</v>
      </c>
      <c r="AR2267" s="43">
        <f t="shared" si="324"/>
        <v>40933</v>
      </c>
      <c r="AS2267" s="44">
        <f t="shared" si="325"/>
        <v>89.120000000000019</v>
      </c>
      <c r="AT2267" s="10" t="str">
        <f t="shared" si="326"/>
        <v/>
      </c>
      <c r="AU2267" s="20" t="str">
        <f t="shared" si="327"/>
        <v/>
      </c>
      <c r="AV2267" s="42">
        <f t="shared" si="328"/>
        <v>1</v>
      </c>
      <c r="AW2267" s="89">
        <f t="shared" si="329"/>
        <v>0</v>
      </c>
      <c r="AX2267" s="168"/>
      <c r="AY2267" s="60"/>
      <c r="AZ2267" s="61"/>
      <c r="BB2267" s="61" t="str">
        <f>IF(Settings!I2263&lt;&gt;"",Settings!I2263,"")</f>
        <v/>
      </c>
    </row>
    <row r="2268" spans="2:54" x14ac:dyDescent="0.2">
      <c r="B2268" s="13"/>
      <c r="C2268" s="12"/>
      <c r="D2268" s="12"/>
      <c r="E2268" s="12"/>
      <c r="F2268" s="12"/>
      <c r="G2268" s="12"/>
      <c r="H2268" s="12"/>
      <c r="I2268" s="15"/>
      <c r="J2268" s="31"/>
      <c r="K2268" s="180"/>
      <c r="L2268" s="40"/>
      <c r="M2268" s="14"/>
      <c r="N2268" s="16"/>
      <c r="O2268" s="49"/>
      <c r="P2268" s="64"/>
      <c r="Q2268" s="18"/>
      <c r="R2268" s="181">
        <f t="shared" si="321"/>
        <v>0</v>
      </c>
      <c r="S2268" s="181">
        <f t="shared" si="322"/>
        <v>0</v>
      </c>
      <c r="T2268" s="181">
        <f t="shared" si="323"/>
        <v>0</v>
      </c>
      <c r="AQ2268" s="1">
        <f>COUNT(L$11:L2268)</f>
        <v>37</v>
      </c>
      <c r="AR2268" s="43">
        <f t="shared" si="324"/>
        <v>40933</v>
      </c>
      <c r="AS2268" s="44">
        <f t="shared" si="325"/>
        <v>89.120000000000019</v>
      </c>
      <c r="AT2268" s="10" t="str">
        <f t="shared" si="326"/>
        <v/>
      </c>
      <c r="AU2268" s="20" t="str">
        <f t="shared" si="327"/>
        <v/>
      </c>
      <c r="AV2268" s="42">
        <f t="shared" si="328"/>
        <v>1</v>
      </c>
      <c r="AW2268" s="89">
        <f t="shared" si="329"/>
        <v>0</v>
      </c>
      <c r="AX2268" s="168"/>
      <c r="AY2268" s="60"/>
      <c r="AZ2268" s="61"/>
      <c r="BB2268" s="61" t="str">
        <f>IF(Settings!I2264&lt;&gt;"",Settings!I2264,"")</f>
        <v/>
      </c>
    </row>
    <row r="2269" spans="2:54" x14ac:dyDescent="0.2">
      <c r="B2269" s="13"/>
      <c r="C2269" s="12"/>
      <c r="D2269" s="12"/>
      <c r="E2269" s="12"/>
      <c r="F2269" s="12"/>
      <c r="G2269" s="12"/>
      <c r="H2269" s="12"/>
      <c r="I2269" s="15"/>
      <c r="J2269" s="31"/>
      <c r="K2269" s="180"/>
      <c r="L2269" s="40"/>
      <c r="M2269" s="14"/>
      <c r="N2269" s="16"/>
      <c r="O2269" s="49"/>
      <c r="P2269" s="64"/>
      <c r="Q2269" s="18"/>
      <c r="R2269" s="181">
        <f t="shared" si="321"/>
        <v>0</v>
      </c>
      <c r="S2269" s="181">
        <f t="shared" si="322"/>
        <v>0</v>
      </c>
      <c r="T2269" s="181">
        <f t="shared" si="323"/>
        <v>0</v>
      </c>
      <c r="AQ2269" s="1">
        <f>COUNT(L$11:L2269)</f>
        <v>37</v>
      </c>
      <c r="AR2269" s="43">
        <f t="shared" si="324"/>
        <v>40933</v>
      </c>
      <c r="AS2269" s="44">
        <f t="shared" si="325"/>
        <v>89.120000000000019</v>
      </c>
      <c r="AT2269" s="10" t="str">
        <f t="shared" si="326"/>
        <v/>
      </c>
      <c r="AU2269" s="20" t="str">
        <f t="shared" si="327"/>
        <v/>
      </c>
      <c r="AV2269" s="42">
        <f t="shared" si="328"/>
        <v>1</v>
      </c>
      <c r="AW2269" s="89">
        <f t="shared" si="329"/>
        <v>0</v>
      </c>
      <c r="AX2269" s="168"/>
      <c r="AY2269" s="60"/>
      <c r="AZ2269" s="61"/>
      <c r="BB2269" s="61" t="str">
        <f>IF(Settings!I2265&lt;&gt;"",Settings!I2265,"")</f>
        <v/>
      </c>
    </row>
    <row r="2270" spans="2:54" x14ac:dyDescent="0.2">
      <c r="B2270" s="13"/>
      <c r="C2270" s="12"/>
      <c r="D2270" s="12"/>
      <c r="E2270" s="12"/>
      <c r="F2270" s="12"/>
      <c r="G2270" s="12"/>
      <c r="H2270" s="12"/>
      <c r="I2270" s="15"/>
      <c r="J2270" s="31"/>
      <c r="K2270" s="180"/>
      <c r="L2270" s="40"/>
      <c r="M2270" s="14"/>
      <c r="N2270" s="16"/>
      <c r="O2270" s="49"/>
      <c r="P2270" s="64"/>
      <c r="Q2270" s="18"/>
      <c r="R2270" s="181">
        <f t="shared" si="321"/>
        <v>0</v>
      </c>
      <c r="S2270" s="181">
        <f t="shared" si="322"/>
        <v>0</v>
      </c>
      <c r="T2270" s="181">
        <f t="shared" si="323"/>
        <v>0</v>
      </c>
      <c r="AQ2270" s="1">
        <f>COUNT(L$11:L2270)</f>
        <v>37</v>
      </c>
      <c r="AR2270" s="43">
        <f t="shared" si="324"/>
        <v>40933</v>
      </c>
      <c r="AS2270" s="44">
        <f t="shared" si="325"/>
        <v>89.120000000000019</v>
      </c>
      <c r="AT2270" s="10" t="str">
        <f t="shared" si="326"/>
        <v/>
      </c>
      <c r="AU2270" s="20" t="str">
        <f t="shared" si="327"/>
        <v/>
      </c>
      <c r="AV2270" s="42">
        <f t="shared" si="328"/>
        <v>1</v>
      </c>
      <c r="AW2270" s="89">
        <f t="shared" si="329"/>
        <v>0</v>
      </c>
      <c r="AX2270" s="168"/>
      <c r="AY2270" s="60"/>
      <c r="AZ2270" s="61"/>
      <c r="BB2270" s="61" t="str">
        <f>IF(Settings!I2266&lt;&gt;"",Settings!I2266,"")</f>
        <v/>
      </c>
    </row>
    <row r="2271" spans="2:54" x14ac:dyDescent="0.2">
      <c r="B2271" s="13"/>
      <c r="C2271" s="12"/>
      <c r="D2271" s="12"/>
      <c r="E2271" s="12"/>
      <c r="F2271" s="12"/>
      <c r="G2271" s="12"/>
      <c r="H2271" s="12"/>
      <c r="I2271" s="15"/>
      <c r="J2271" s="31"/>
      <c r="K2271" s="180"/>
      <c r="L2271" s="40"/>
      <c r="M2271" s="14"/>
      <c r="N2271" s="16"/>
      <c r="O2271" s="49"/>
      <c r="P2271" s="64"/>
      <c r="Q2271" s="18"/>
      <c r="R2271" s="181">
        <f t="shared" si="321"/>
        <v>0</v>
      </c>
      <c r="S2271" s="181">
        <f t="shared" si="322"/>
        <v>0</v>
      </c>
      <c r="T2271" s="181">
        <f t="shared" si="323"/>
        <v>0</v>
      </c>
      <c r="AQ2271" s="1">
        <f>COUNT(L$11:L2271)</f>
        <v>37</v>
      </c>
      <c r="AR2271" s="43">
        <f t="shared" si="324"/>
        <v>40933</v>
      </c>
      <c r="AS2271" s="44">
        <f t="shared" si="325"/>
        <v>89.120000000000019</v>
      </c>
      <c r="AT2271" s="10" t="str">
        <f t="shared" si="326"/>
        <v/>
      </c>
      <c r="AU2271" s="20" t="str">
        <f t="shared" si="327"/>
        <v/>
      </c>
      <c r="AV2271" s="42">
        <f t="shared" si="328"/>
        <v>1</v>
      </c>
      <c r="AW2271" s="89">
        <f t="shared" si="329"/>
        <v>0</v>
      </c>
      <c r="AX2271" s="168"/>
      <c r="AY2271" s="60"/>
      <c r="AZ2271" s="61"/>
      <c r="BB2271" s="61" t="str">
        <f>IF(Settings!I2267&lt;&gt;"",Settings!I2267,"")</f>
        <v/>
      </c>
    </row>
    <row r="2272" spans="2:54" x14ac:dyDescent="0.2">
      <c r="B2272" s="13"/>
      <c r="C2272" s="12"/>
      <c r="D2272" s="12"/>
      <c r="E2272" s="12"/>
      <c r="F2272" s="12"/>
      <c r="G2272" s="12"/>
      <c r="H2272" s="12"/>
      <c r="I2272" s="15"/>
      <c r="J2272" s="31"/>
      <c r="K2272" s="180"/>
      <c r="L2272" s="40"/>
      <c r="M2272" s="14"/>
      <c r="N2272" s="16"/>
      <c r="O2272" s="49"/>
      <c r="P2272" s="64"/>
      <c r="Q2272" s="18"/>
      <c r="R2272" s="181">
        <f t="shared" si="321"/>
        <v>0</v>
      </c>
      <c r="S2272" s="181">
        <f t="shared" si="322"/>
        <v>0</v>
      </c>
      <c r="T2272" s="181">
        <f t="shared" si="323"/>
        <v>0</v>
      </c>
      <c r="AQ2272" s="1">
        <f>COUNT(L$11:L2272)</f>
        <v>37</v>
      </c>
      <c r="AR2272" s="43">
        <f t="shared" si="324"/>
        <v>40933</v>
      </c>
      <c r="AS2272" s="44">
        <f t="shared" si="325"/>
        <v>89.120000000000019</v>
      </c>
      <c r="AT2272" s="10" t="str">
        <f t="shared" si="326"/>
        <v/>
      </c>
      <c r="AU2272" s="20" t="str">
        <f t="shared" si="327"/>
        <v/>
      </c>
      <c r="AV2272" s="42">
        <f t="shared" si="328"/>
        <v>1</v>
      </c>
      <c r="AW2272" s="89">
        <f t="shared" si="329"/>
        <v>0</v>
      </c>
      <c r="AX2272" s="168"/>
      <c r="AY2272" s="60"/>
      <c r="AZ2272" s="61"/>
      <c r="BB2272" s="61" t="str">
        <f>IF(Settings!I2268&lt;&gt;"",Settings!I2268,"")</f>
        <v/>
      </c>
    </row>
    <row r="2273" spans="2:54" x14ac:dyDescent="0.2">
      <c r="B2273" s="13"/>
      <c r="C2273" s="12"/>
      <c r="D2273" s="12"/>
      <c r="E2273" s="12"/>
      <c r="F2273" s="12"/>
      <c r="G2273" s="12"/>
      <c r="H2273" s="12"/>
      <c r="I2273" s="15"/>
      <c r="J2273" s="31"/>
      <c r="K2273" s="180"/>
      <c r="L2273" s="40"/>
      <c r="M2273" s="14"/>
      <c r="N2273" s="16"/>
      <c r="O2273" s="49"/>
      <c r="P2273" s="64"/>
      <c r="Q2273" s="18"/>
      <c r="R2273" s="181">
        <f t="shared" si="321"/>
        <v>0</v>
      </c>
      <c r="S2273" s="181">
        <f t="shared" si="322"/>
        <v>0</v>
      </c>
      <c r="T2273" s="181">
        <f t="shared" si="323"/>
        <v>0</v>
      </c>
      <c r="AQ2273" s="1">
        <f>COUNT(L$11:L2273)</f>
        <v>37</v>
      </c>
      <c r="AR2273" s="43">
        <f t="shared" si="324"/>
        <v>40933</v>
      </c>
      <c r="AS2273" s="44">
        <f t="shared" si="325"/>
        <v>89.120000000000019</v>
      </c>
      <c r="AT2273" s="10" t="str">
        <f t="shared" si="326"/>
        <v/>
      </c>
      <c r="AU2273" s="20" t="str">
        <f t="shared" si="327"/>
        <v/>
      </c>
      <c r="AV2273" s="42">
        <f t="shared" si="328"/>
        <v>1</v>
      </c>
      <c r="AW2273" s="89">
        <f t="shared" si="329"/>
        <v>0</v>
      </c>
      <c r="AX2273" s="168"/>
      <c r="AY2273" s="60"/>
      <c r="AZ2273" s="61"/>
      <c r="BB2273" s="61" t="str">
        <f>IF(Settings!I2269&lt;&gt;"",Settings!I2269,"")</f>
        <v/>
      </c>
    </row>
    <row r="2274" spans="2:54" x14ac:dyDescent="0.2">
      <c r="B2274" s="13"/>
      <c r="C2274" s="12"/>
      <c r="D2274" s="12"/>
      <c r="E2274" s="12"/>
      <c r="F2274" s="12"/>
      <c r="G2274" s="12"/>
      <c r="H2274" s="12"/>
      <c r="I2274" s="15"/>
      <c r="J2274" s="31"/>
      <c r="K2274" s="180"/>
      <c r="L2274" s="40"/>
      <c r="M2274" s="14"/>
      <c r="N2274" s="16"/>
      <c r="O2274" s="49"/>
      <c r="P2274" s="64"/>
      <c r="Q2274" s="18"/>
      <c r="R2274" s="181">
        <f t="shared" si="321"/>
        <v>0</v>
      </c>
      <c r="S2274" s="181">
        <f t="shared" si="322"/>
        <v>0</v>
      </c>
      <c r="T2274" s="181">
        <f t="shared" si="323"/>
        <v>0</v>
      </c>
      <c r="AQ2274" s="1">
        <f>COUNT(L$11:L2274)</f>
        <v>37</v>
      </c>
      <c r="AR2274" s="43">
        <f t="shared" si="324"/>
        <v>40933</v>
      </c>
      <c r="AS2274" s="44">
        <f t="shared" si="325"/>
        <v>89.120000000000019</v>
      </c>
      <c r="AT2274" s="10" t="str">
        <f t="shared" si="326"/>
        <v/>
      </c>
      <c r="AU2274" s="20" t="str">
        <f t="shared" si="327"/>
        <v/>
      </c>
      <c r="AV2274" s="42">
        <f t="shared" si="328"/>
        <v>1</v>
      </c>
      <c r="AW2274" s="89">
        <f t="shared" si="329"/>
        <v>0</v>
      </c>
      <c r="AX2274" s="168"/>
      <c r="AY2274" s="60"/>
      <c r="AZ2274" s="61"/>
      <c r="BB2274" s="61" t="str">
        <f>IF(Settings!I2270&lt;&gt;"",Settings!I2270,"")</f>
        <v/>
      </c>
    </row>
    <row r="2275" spans="2:54" x14ac:dyDescent="0.2">
      <c r="B2275" s="13"/>
      <c r="C2275" s="12"/>
      <c r="D2275" s="12"/>
      <c r="E2275" s="12"/>
      <c r="F2275" s="12"/>
      <c r="G2275" s="12"/>
      <c r="H2275" s="12"/>
      <c r="I2275" s="15"/>
      <c r="J2275" s="31"/>
      <c r="K2275" s="180"/>
      <c r="L2275" s="40"/>
      <c r="M2275" s="14"/>
      <c r="N2275" s="16"/>
      <c r="O2275" s="49"/>
      <c r="P2275" s="64"/>
      <c r="Q2275" s="18"/>
      <c r="R2275" s="181">
        <f t="shared" si="321"/>
        <v>0</v>
      </c>
      <c r="S2275" s="181">
        <f t="shared" si="322"/>
        <v>0</v>
      </c>
      <c r="T2275" s="181">
        <f t="shared" si="323"/>
        <v>0</v>
      </c>
      <c r="AQ2275" s="1">
        <f>COUNT(L$11:L2275)</f>
        <v>37</v>
      </c>
      <c r="AR2275" s="43">
        <f t="shared" si="324"/>
        <v>40933</v>
      </c>
      <c r="AS2275" s="44">
        <f t="shared" si="325"/>
        <v>89.120000000000019</v>
      </c>
      <c r="AT2275" s="10" t="str">
        <f t="shared" si="326"/>
        <v/>
      </c>
      <c r="AU2275" s="20" t="str">
        <f t="shared" si="327"/>
        <v/>
      </c>
      <c r="AV2275" s="42">
        <f t="shared" si="328"/>
        <v>1</v>
      </c>
      <c r="AW2275" s="89">
        <f t="shared" si="329"/>
        <v>0</v>
      </c>
      <c r="AX2275" s="168"/>
      <c r="AY2275" s="60"/>
      <c r="AZ2275" s="61"/>
      <c r="BB2275" s="61" t="str">
        <f>IF(Settings!I2271&lt;&gt;"",Settings!I2271,"")</f>
        <v/>
      </c>
    </row>
    <row r="2276" spans="2:54" x14ac:dyDescent="0.2">
      <c r="B2276" s="13"/>
      <c r="C2276" s="12"/>
      <c r="D2276" s="12"/>
      <c r="E2276" s="12"/>
      <c r="F2276" s="12"/>
      <c r="G2276" s="12"/>
      <c r="H2276" s="12"/>
      <c r="I2276" s="15"/>
      <c r="J2276" s="31"/>
      <c r="K2276" s="180"/>
      <c r="L2276" s="40"/>
      <c r="M2276" s="14"/>
      <c r="N2276" s="16"/>
      <c r="O2276" s="49"/>
      <c r="P2276" s="64"/>
      <c r="Q2276" s="18"/>
      <c r="R2276" s="181">
        <f t="shared" si="321"/>
        <v>0</v>
      </c>
      <c r="S2276" s="181">
        <f t="shared" si="322"/>
        <v>0</v>
      </c>
      <c r="T2276" s="181">
        <f t="shared" si="323"/>
        <v>0</v>
      </c>
      <c r="AQ2276" s="1">
        <f>COUNT(L$11:L2276)</f>
        <v>37</v>
      </c>
      <c r="AR2276" s="43">
        <f t="shared" si="324"/>
        <v>40933</v>
      </c>
      <c r="AS2276" s="44">
        <f t="shared" si="325"/>
        <v>89.120000000000019</v>
      </c>
      <c r="AT2276" s="10" t="str">
        <f t="shared" si="326"/>
        <v/>
      </c>
      <c r="AU2276" s="20" t="str">
        <f t="shared" si="327"/>
        <v/>
      </c>
      <c r="AV2276" s="42">
        <f t="shared" si="328"/>
        <v>1</v>
      </c>
      <c r="AW2276" s="89">
        <f t="shared" si="329"/>
        <v>0</v>
      </c>
      <c r="AX2276" s="168"/>
      <c r="AY2276" s="60"/>
      <c r="AZ2276" s="61"/>
      <c r="BB2276" s="61" t="str">
        <f>IF(Settings!I2272&lt;&gt;"",Settings!I2272,"")</f>
        <v/>
      </c>
    </row>
    <row r="2277" spans="2:54" x14ac:dyDescent="0.2">
      <c r="B2277" s="13"/>
      <c r="C2277" s="12"/>
      <c r="D2277" s="12"/>
      <c r="E2277" s="12"/>
      <c r="F2277" s="12"/>
      <c r="G2277" s="12"/>
      <c r="H2277" s="12"/>
      <c r="I2277" s="15"/>
      <c r="J2277" s="31"/>
      <c r="K2277" s="180"/>
      <c r="L2277" s="40"/>
      <c r="M2277" s="14"/>
      <c r="N2277" s="16"/>
      <c r="O2277" s="49"/>
      <c r="P2277" s="64"/>
      <c r="Q2277" s="18"/>
      <c r="R2277" s="181">
        <f t="shared" si="321"/>
        <v>0</v>
      </c>
      <c r="S2277" s="181">
        <f t="shared" si="322"/>
        <v>0</v>
      </c>
      <c r="T2277" s="181">
        <f t="shared" si="323"/>
        <v>0</v>
      </c>
      <c r="AQ2277" s="1">
        <f>COUNT(L$11:L2277)</f>
        <v>37</v>
      </c>
      <c r="AR2277" s="43">
        <f t="shared" si="324"/>
        <v>40933</v>
      </c>
      <c r="AS2277" s="44">
        <f t="shared" si="325"/>
        <v>89.120000000000019</v>
      </c>
      <c r="AT2277" s="10" t="str">
        <f t="shared" si="326"/>
        <v/>
      </c>
      <c r="AU2277" s="20" t="str">
        <f t="shared" si="327"/>
        <v/>
      </c>
      <c r="AV2277" s="42">
        <f t="shared" si="328"/>
        <v>1</v>
      </c>
      <c r="AW2277" s="89">
        <f t="shared" si="329"/>
        <v>0</v>
      </c>
      <c r="AX2277" s="168"/>
      <c r="AY2277" s="60"/>
      <c r="AZ2277" s="61"/>
      <c r="BB2277" s="61" t="str">
        <f>IF(Settings!I2273&lt;&gt;"",Settings!I2273,"")</f>
        <v/>
      </c>
    </row>
    <row r="2278" spans="2:54" x14ac:dyDescent="0.2">
      <c r="B2278" s="13"/>
      <c r="C2278" s="12"/>
      <c r="D2278" s="12"/>
      <c r="E2278" s="12"/>
      <c r="F2278" s="12"/>
      <c r="G2278" s="12"/>
      <c r="H2278" s="12"/>
      <c r="I2278" s="15"/>
      <c r="J2278" s="31"/>
      <c r="K2278" s="180"/>
      <c r="L2278" s="40"/>
      <c r="M2278" s="14"/>
      <c r="N2278" s="16"/>
      <c r="O2278" s="49"/>
      <c r="P2278" s="64"/>
      <c r="Q2278" s="18"/>
      <c r="R2278" s="181">
        <f t="shared" si="321"/>
        <v>0</v>
      </c>
      <c r="S2278" s="181">
        <f t="shared" si="322"/>
        <v>0</v>
      </c>
      <c r="T2278" s="181">
        <f t="shared" si="323"/>
        <v>0</v>
      </c>
      <c r="AQ2278" s="1">
        <f>COUNT(L$11:L2278)</f>
        <v>37</v>
      </c>
      <c r="AR2278" s="43">
        <f t="shared" si="324"/>
        <v>40933</v>
      </c>
      <c r="AS2278" s="44">
        <f t="shared" si="325"/>
        <v>89.120000000000019</v>
      </c>
      <c r="AT2278" s="10" t="str">
        <f t="shared" si="326"/>
        <v/>
      </c>
      <c r="AU2278" s="20" t="str">
        <f t="shared" si="327"/>
        <v/>
      </c>
      <c r="AV2278" s="42">
        <f t="shared" si="328"/>
        <v>1</v>
      </c>
      <c r="AW2278" s="89">
        <f t="shared" si="329"/>
        <v>0</v>
      </c>
      <c r="AX2278" s="168"/>
      <c r="AY2278" s="60"/>
      <c r="AZ2278" s="61"/>
      <c r="BB2278" s="61" t="str">
        <f>IF(Settings!I2274&lt;&gt;"",Settings!I2274,"")</f>
        <v/>
      </c>
    </row>
    <row r="2279" spans="2:54" x14ac:dyDescent="0.2">
      <c r="B2279" s="13"/>
      <c r="C2279" s="12"/>
      <c r="D2279" s="12"/>
      <c r="E2279" s="12"/>
      <c r="F2279" s="12"/>
      <c r="G2279" s="12"/>
      <c r="H2279" s="12"/>
      <c r="I2279" s="15"/>
      <c r="J2279" s="31"/>
      <c r="K2279" s="180"/>
      <c r="L2279" s="40"/>
      <c r="M2279" s="14"/>
      <c r="N2279" s="16"/>
      <c r="O2279" s="49"/>
      <c r="P2279" s="64"/>
      <c r="Q2279" s="18"/>
      <c r="R2279" s="181">
        <f t="shared" si="321"/>
        <v>0</v>
      </c>
      <c r="S2279" s="181">
        <f t="shared" si="322"/>
        <v>0</v>
      </c>
      <c r="T2279" s="181">
        <f t="shared" si="323"/>
        <v>0</v>
      </c>
      <c r="AQ2279" s="1">
        <f>COUNT(L$11:L2279)</f>
        <v>37</v>
      </c>
      <c r="AR2279" s="43">
        <f t="shared" si="324"/>
        <v>40933</v>
      </c>
      <c r="AS2279" s="44">
        <f t="shared" si="325"/>
        <v>89.120000000000019</v>
      </c>
      <c r="AT2279" s="10" t="str">
        <f t="shared" si="326"/>
        <v/>
      </c>
      <c r="AU2279" s="20" t="str">
        <f t="shared" si="327"/>
        <v/>
      </c>
      <c r="AV2279" s="42">
        <f t="shared" si="328"/>
        <v>1</v>
      </c>
      <c r="AW2279" s="89">
        <f t="shared" si="329"/>
        <v>0</v>
      </c>
      <c r="AX2279" s="168"/>
      <c r="AY2279" s="60"/>
      <c r="AZ2279" s="61"/>
      <c r="BB2279" s="61" t="str">
        <f>IF(Settings!I2275&lt;&gt;"",Settings!I2275,"")</f>
        <v/>
      </c>
    </row>
    <row r="2280" spans="2:54" x14ac:dyDescent="0.2">
      <c r="B2280" s="13"/>
      <c r="C2280" s="12"/>
      <c r="D2280" s="12"/>
      <c r="E2280" s="12"/>
      <c r="F2280" s="12"/>
      <c r="G2280" s="12"/>
      <c r="H2280" s="12"/>
      <c r="I2280" s="15"/>
      <c r="J2280" s="31"/>
      <c r="K2280" s="180"/>
      <c r="L2280" s="40"/>
      <c r="M2280" s="14"/>
      <c r="N2280" s="16"/>
      <c r="O2280" s="49"/>
      <c r="P2280" s="64"/>
      <c r="Q2280" s="18"/>
      <c r="R2280" s="181">
        <f t="shared" si="321"/>
        <v>0</v>
      </c>
      <c r="S2280" s="181">
        <f t="shared" si="322"/>
        <v>0</v>
      </c>
      <c r="T2280" s="181">
        <f t="shared" si="323"/>
        <v>0</v>
      </c>
      <c r="AQ2280" s="1">
        <f>COUNT(L$11:L2280)</f>
        <v>37</v>
      </c>
      <c r="AR2280" s="43">
        <f t="shared" si="324"/>
        <v>40933</v>
      </c>
      <c r="AS2280" s="44">
        <f t="shared" si="325"/>
        <v>89.120000000000019</v>
      </c>
      <c r="AT2280" s="10" t="str">
        <f t="shared" si="326"/>
        <v/>
      </c>
      <c r="AU2280" s="20" t="str">
        <f t="shared" si="327"/>
        <v/>
      </c>
      <c r="AV2280" s="42">
        <f t="shared" si="328"/>
        <v>1</v>
      </c>
      <c r="AW2280" s="89">
        <f t="shared" si="329"/>
        <v>0</v>
      </c>
      <c r="AX2280" s="168"/>
      <c r="AY2280" s="60"/>
      <c r="AZ2280" s="61"/>
      <c r="BB2280" s="61" t="str">
        <f>IF(Settings!I2276&lt;&gt;"",Settings!I2276,"")</f>
        <v/>
      </c>
    </row>
    <row r="2281" spans="2:54" x14ac:dyDescent="0.2">
      <c r="B2281" s="13"/>
      <c r="C2281" s="12"/>
      <c r="D2281" s="12"/>
      <c r="E2281" s="12"/>
      <c r="F2281" s="12"/>
      <c r="G2281" s="12"/>
      <c r="H2281" s="12"/>
      <c r="I2281" s="15"/>
      <c r="J2281" s="31"/>
      <c r="K2281" s="180"/>
      <c r="L2281" s="40"/>
      <c r="M2281" s="14"/>
      <c r="N2281" s="16"/>
      <c r="O2281" s="49"/>
      <c r="P2281" s="64"/>
      <c r="Q2281" s="18"/>
      <c r="R2281" s="181">
        <f t="shared" si="321"/>
        <v>0</v>
      </c>
      <c r="S2281" s="181">
        <f t="shared" si="322"/>
        <v>0</v>
      </c>
      <c r="T2281" s="181">
        <f t="shared" si="323"/>
        <v>0</v>
      </c>
      <c r="AQ2281" s="1">
        <f>COUNT(L$11:L2281)</f>
        <v>37</v>
      </c>
      <c r="AR2281" s="43">
        <f t="shared" si="324"/>
        <v>40933</v>
      </c>
      <c r="AS2281" s="44">
        <f t="shared" si="325"/>
        <v>89.120000000000019</v>
      </c>
      <c r="AT2281" s="10" t="str">
        <f t="shared" si="326"/>
        <v/>
      </c>
      <c r="AU2281" s="20" t="str">
        <f t="shared" si="327"/>
        <v/>
      </c>
      <c r="AV2281" s="42">
        <f t="shared" si="328"/>
        <v>1</v>
      </c>
      <c r="AW2281" s="89">
        <f t="shared" si="329"/>
        <v>0</v>
      </c>
      <c r="AX2281" s="168"/>
      <c r="AY2281" s="60"/>
      <c r="AZ2281" s="61"/>
      <c r="BB2281" s="61" t="str">
        <f>IF(Settings!I2277&lt;&gt;"",Settings!I2277,"")</f>
        <v/>
      </c>
    </row>
    <row r="2282" spans="2:54" x14ac:dyDescent="0.2">
      <c r="B2282" s="13"/>
      <c r="C2282" s="12"/>
      <c r="D2282" s="12"/>
      <c r="E2282" s="12"/>
      <c r="F2282" s="12"/>
      <c r="G2282" s="12"/>
      <c r="H2282" s="12"/>
      <c r="I2282" s="15"/>
      <c r="J2282" s="31"/>
      <c r="K2282" s="180"/>
      <c r="L2282" s="40"/>
      <c r="M2282" s="14"/>
      <c r="N2282" s="16"/>
      <c r="O2282" s="49"/>
      <c r="P2282" s="64"/>
      <c r="Q2282" s="18"/>
      <c r="R2282" s="181">
        <f t="shared" si="321"/>
        <v>0</v>
      </c>
      <c r="S2282" s="181">
        <f t="shared" si="322"/>
        <v>0</v>
      </c>
      <c r="T2282" s="181">
        <f t="shared" si="323"/>
        <v>0</v>
      </c>
      <c r="AQ2282" s="1">
        <f>COUNT(L$11:L2282)</f>
        <v>37</v>
      </c>
      <c r="AR2282" s="43">
        <f t="shared" si="324"/>
        <v>40933</v>
      </c>
      <c r="AS2282" s="44">
        <f t="shared" si="325"/>
        <v>89.120000000000019</v>
      </c>
      <c r="AT2282" s="10" t="str">
        <f t="shared" si="326"/>
        <v/>
      </c>
      <c r="AU2282" s="20" t="str">
        <f t="shared" si="327"/>
        <v/>
      </c>
      <c r="AV2282" s="42">
        <f t="shared" si="328"/>
        <v>1</v>
      </c>
      <c r="AW2282" s="89">
        <f t="shared" si="329"/>
        <v>0</v>
      </c>
      <c r="AX2282" s="168"/>
      <c r="AY2282" s="60"/>
      <c r="AZ2282" s="61"/>
      <c r="BB2282" s="61" t="str">
        <f>IF(Settings!I2278&lt;&gt;"",Settings!I2278,"")</f>
        <v/>
      </c>
    </row>
    <row r="2283" spans="2:54" x14ac:dyDescent="0.2">
      <c r="B2283" s="13"/>
      <c r="C2283" s="12"/>
      <c r="D2283" s="12"/>
      <c r="E2283" s="12"/>
      <c r="F2283" s="12"/>
      <c r="G2283" s="12"/>
      <c r="H2283" s="12"/>
      <c r="I2283" s="15"/>
      <c r="J2283" s="31"/>
      <c r="K2283" s="180"/>
      <c r="L2283" s="40"/>
      <c r="M2283" s="14"/>
      <c r="N2283" s="16"/>
      <c r="O2283" s="49"/>
      <c r="P2283" s="64"/>
      <c r="Q2283" s="18"/>
      <c r="R2283" s="181">
        <f t="shared" si="321"/>
        <v>0</v>
      </c>
      <c r="S2283" s="181">
        <f t="shared" si="322"/>
        <v>0</v>
      </c>
      <c r="T2283" s="181">
        <f t="shared" si="323"/>
        <v>0</v>
      </c>
      <c r="AQ2283" s="1">
        <f>COUNT(L$11:L2283)</f>
        <v>37</v>
      </c>
      <c r="AR2283" s="43">
        <f t="shared" si="324"/>
        <v>40933</v>
      </c>
      <c r="AS2283" s="44">
        <f t="shared" si="325"/>
        <v>89.120000000000019</v>
      </c>
      <c r="AT2283" s="10" t="str">
        <f t="shared" si="326"/>
        <v/>
      </c>
      <c r="AU2283" s="20" t="str">
        <f t="shared" si="327"/>
        <v/>
      </c>
      <c r="AV2283" s="42">
        <f t="shared" si="328"/>
        <v>1</v>
      </c>
      <c r="AW2283" s="89">
        <f t="shared" si="329"/>
        <v>0</v>
      </c>
      <c r="AX2283" s="168"/>
      <c r="AY2283" s="60"/>
      <c r="AZ2283" s="61"/>
      <c r="BB2283" s="61" t="str">
        <f>IF(Settings!I2279&lt;&gt;"",Settings!I2279,"")</f>
        <v/>
      </c>
    </row>
    <row r="2284" spans="2:54" x14ac:dyDescent="0.2">
      <c r="B2284" s="13"/>
      <c r="C2284" s="12"/>
      <c r="D2284" s="12"/>
      <c r="E2284" s="12"/>
      <c r="F2284" s="12"/>
      <c r="G2284" s="12"/>
      <c r="H2284" s="12"/>
      <c r="I2284" s="15"/>
      <c r="J2284" s="31"/>
      <c r="K2284" s="180"/>
      <c r="L2284" s="40"/>
      <c r="M2284" s="14"/>
      <c r="N2284" s="16"/>
      <c r="O2284" s="49"/>
      <c r="P2284" s="64"/>
      <c r="Q2284" s="18"/>
      <c r="R2284" s="181">
        <f t="shared" si="321"/>
        <v>0</v>
      </c>
      <c r="S2284" s="181">
        <f t="shared" si="322"/>
        <v>0</v>
      </c>
      <c r="T2284" s="181">
        <f t="shared" si="323"/>
        <v>0</v>
      </c>
      <c r="AQ2284" s="1">
        <f>COUNT(L$11:L2284)</f>
        <v>37</v>
      </c>
      <c r="AR2284" s="43">
        <f t="shared" si="324"/>
        <v>40933</v>
      </c>
      <c r="AS2284" s="44">
        <f t="shared" si="325"/>
        <v>89.120000000000019</v>
      </c>
      <c r="AT2284" s="10" t="str">
        <f t="shared" si="326"/>
        <v/>
      </c>
      <c r="AU2284" s="20" t="str">
        <f t="shared" si="327"/>
        <v/>
      </c>
      <c r="AV2284" s="42">
        <f t="shared" si="328"/>
        <v>1</v>
      </c>
      <c r="AW2284" s="89">
        <f t="shared" si="329"/>
        <v>0</v>
      </c>
      <c r="AX2284" s="168"/>
      <c r="AY2284" s="60"/>
      <c r="AZ2284" s="61"/>
      <c r="BB2284" s="61" t="str">
        <f>IF(Settings!I2280&lt;&gt;"",Settings!I2280,"")</f>
        <v/>
      </c>
    </row>
    <row r="2285" spans="2:54" x14ac:dyDescent="0.2">
      <c r="B2285" s="13"/>
      <c r="C2285" s="12"/>
      <c r="D2285" s="12"/>
      <c r="E2285" s="12"/>
      <c r="F2285" s="12"/>
      <c r="G2285" s="12"/>
      <c r="H2285" s="12"/>
      <c r="I2285" s="15"/>
      <c r="J2285" s="31"/>
      <c r="K2285" s="180"/>
      <c r="L2285" s="40"/>
      <c r="M2285" s="14"/>
      <c r="N2285" s="16"/>
      <c r="O2285" s="49"/>
      <c r="P2285" s="64"/>
      <c r="Q2285" s="18"/>
      <c r="R2285" s="181">
        <f t="shared" si="321"/>
        <v>0</v>
      </c>
      <c r="S2285" s="181">
        <f t="shared" si="322"/>
        <v>0</v>
      </c>
      <c r="T2285" s="181">
        <f t="shared" si="323"/>
        <v>0</v>
      </c>
      <c r="AQ2285" s="1">
        <f>COUNT(L$11:L2285)</f>
        <v>37</v>
      </c>
      <c r="AR2285" s="43">
        <f t="shared" si="324"/>
        <v>40933</v>
      </c>
      <c r="AS2285" s="44">
        <f t="shared" si="325"/>
        <v>89.120000000000019</v>
      </c>
      <c r="AT2285" s="10" t="str">
        <f t="shared" si="326"/>
        <v/>
      </c>
      <c r="AU2285" s="20" t="str">
        <f t="shared" si="327"/>
        <v/>
      </c>
      <c r="AV2285" s="42">
        <f t="shared" si="328"/>
        <v>1</v>
      </c>
      <c r="AW2285" s="89">
        <f t="shared" si="329"/>
        <v>0</v>
      </c>
      <c r="AX2285" s="168"/>
      <c r="AY2285" s="60"/>
      <c r="AZ2285" s="61"/>
      <c r="BB2285" s="61" t="str">
        <f>IF(Settings!I2281&lt;&gt;"",Settings!I2281,"")</f>
        <v/>
      </c>
    </row>
    <row r="2286" spans="2:54" x14ac:dyDescent="0.2">
      <c r="B2286" s="13"/>
      <c r="C2286" s="12"/>
      <c r="D2286" s="12"/>
      <c r="E2286" s="12"/>
      <c r="F2286" s="12"/>
      <c r="G2286" s="12"/>
      <c r="H2286" s="12"/>
      <c r="I2286" s="15"/>
      <c r="J2286" s="31"/>
      <c r="K2286" s="180"/>
      <c r="L2286" s="40"/>
      <c r="M2286" s="14"/>
      <c r="N2286" s="16"/>
      <c r="O2286" s="49"/>
      <c r="P2286" s="64"/>
      <c r="Q2286" s="18"/>
      <c r="R2286" s="181">
        <f t="shared" si="321"/>
        <v>0</v>
      </c>
      <c r="S2286" s="181">
        <f t="shared" si="322"/>
        <v>0</v>
      </c>
      <c r="T2286" s="181">
        <f t="shared" si="323"/>
        <v>0</v>
      </c>
      <c r="AQ2286" s="1">
        <f>COUNT(L$11:L2286)</f>
        <v>37</v>
      </c>
      <c r="AR2286" s="43">
        <f t="shared" si="324"/>
        <v>40933</v>
      </c>
      <c r="AS2286" s="44">
        <f t="shared" si="325"/>
        <v>89.120000000000019</v>
      </c>
      <c r="AT2286" s="10" t="str">
        <f t="shared" si="326"/>
        <v/>
      </c>
      <c r="AU2286" s="20" t="str">
        <f t="shared" si="327"/>
        <v/>
      </c>
      <c r="AV2286" s="42">
        <f t="shared" si="328"/>
        <v>1</v>
      </c>
      <c r="AW2286" s="89">
        <f t="shared" si="329"/>
        <v>0</v>
      </c>
      <c r="AX2286" s="168"/>
      <c r="AY2286" s="60"/>
      <c r="AZ2286" s="61"/>
      <c r="BB2286" s="61" t="str">
        <f>IF(Settings!I2282&lt;&gt;"",Settings!I2282,"")</f>
        <v/>
      </c>
    </row>
    <row r="2287" spans="2:54" x14ac:dyDescent="0.2">
      <c r="B2287" s="13"/>
      <c r="C2287" s="12"/>
      <c r="D2287" s="12"/>
      <c r="E2287" s="12"/>
      <c r="F2287" s="12"/>
      <c r="G2287" s="12"/>
      <c r="H2287" s="12"/>
      <c r="I2287" s="15"/>
      <c r="J2287" s="31"/>
      <c r="K2287" s="180"/>
      <c r="L2287" s="40"/>
      <c r="M2287" s="14"/>
      <c r="N2287" s="16"/>
      <c r="O2287" s="49"/>
      <c r="P2287" s="64"/>
      <c r="Q2287" s="18"/>
      <c r="R2287" s="181">
        <f t="shared" si="321"/>
        <v>0</v>
      </c>
      <c r="S2287" s="181">
        <f t="shared" si="322"/>
        <v>0</v>
      </c>
      <c r="T2287" s="181">
        <f t="shared" si="323"/>
        <v>0</v>
      </c>
      <c r="AQ2287" s="1">
        <f>COUNT(L$11:L2287)</f>
        <v>37</v>
      </c>
      <c r="AR2287" s="43">
        <f t="shared" si="324"/>
        <v>40933</v>
      </c>
      <c r="AS2287" s="44">
        <f t="shared" si="325"/>
        <v>89.120000000000019</v>
      </c>
      <c r="AT2287" s="10" t="str">
        <f t="shared" si="326"/>
        <v/>
      </c>
      <c r="AU2287" s="20" t="str">
        <f t="shared" si="327"/>
        <v/>
      </c>
      <c r="AV2287" s="42">
        <f t="shared" si="328"/>
        <v>1</v>
      </c>
      <c r="AW2287" s="89">
        <f t="shared" si="329"/>
        <v>0</v>
      </c>
      <c r="AX2287" s="168"/>
      <c r="AY2287" s="60"/>
      <c r="AZ2287" s="61"/>
      <c r="BB2287" s="61" t="str">
        <f>IF(Settings!I2283&lt;&gt;"",Settings!I2283,"")</f>
        <v/>
      </c>
    </row>
    <row r="2288" spans="2:54" x14ac:dyDescent="0.2">
      <c r="B2288" s="13"/>
      <c r="C2288" s="12"/>
      <c r="D2288" s="12"/>
      <c r="E2288" s="12"/>
      <c r="F2288" s="12"/>
      <c r="G2288" s="12"/>
      <c r="H2288" s="12"/>
      <c r="I2288" s="15"/>
      <c r="J2288" s="31"/>
      <c r="K2288" s="180"/>
      <c r="L2288" s="40"/>
      <c r="M2288" s="14"/>
      <c r="N2288" s="16"/>
      <c r="O2288" s="49"/>
      <c r="P2288" s="64"/>
      <c r="Q2288" s="18"/>
      <c r="R2288" s="181">
        <f t="shared" si="321"/>
        <v>0</v>
      </c>
      <c r="S2288" s="181">
        <f t="shared" si="322"/>
        <v>0</v>
      </c>
      <c r="T2288" s="181">
        <f t="shared" si="323"/>
        <v>0</v>
      </c>
      <c r="AQ2288" s="1">
        <f>COUNT(L$11:L2288)</f>
        <v>37</v>
      </c>
      <c r="AR2288" s="43">
        <f t="shared" si="324"/>
        <v>40933</v>
      </c>
      <c r="AS2288" s="44">
        <f t="shared" si="325"/>
        <v>89.120000000000019</v>
      </c>
      <c r="AT2288" s="10" t="str">
        <f t="shared" si="326"/>
        <v/>
      </c>
      <c r="AU2288" s="20" t="str">
        <f t="shared" si="327"/>
        <v/>
      </c>
      <c r="AV2288" s="42">
        <f t="shared" si="328"/>
        <v>1</v>
      </c>
      <c r="AW2288" s="89">
        <f t="shared" si="329"/>
        <v>0</v>
      </c>
      <c r="AX2288" s="168"/>
      <c r="AY2288" s="60"/>
      <c r="AZ2288" s="61"/>
      <c r="BB2288" s="61" t="str">
        <f>IF(Settings!I2284&lt;&gt;"",Settings!I2284,"")</f>
        <v/>
      </c>
    </row>
    <row r="2289" spans="2:54" x14ac:dyDescent="0.2">
      <c r="B2289" s="13"/>
      <c r="C2289" s="12"/>
      <c r="D2289" s="12"/>
      <c r="E2289" s="12"/>
      <c r="F2289" s="12"/>
      <c r="G2289" s="12"/>
      <c r="H2289" s="12"/>
      <c r="I2289" s="15"/>
      <c r="J2289" s="31"/>
      <c r="K2289" s="180"/>
      <c r="L2289" s="40"/>
      <c r="M2289" s="14"/>
      <c r="N2289" s="16"/>
      <c r="O2289" s="49"/>
      <c r="P2289" s="64"/>
      <c r="Q2289" s="18"/>
      <c r="R2289" s="181">
        <f t="shared" si="321"/>
        <v>0</v>
      </c>
      <c r="S2289" s="181">
        <f t="shared" si="322"/>
        <v>0</v>
      </c>
      <c r="T2289" s="181">
        <f t="shared" si="323"/>
        <v>0</v>
      </c>
      <c r="AQ2289" s="1">
        <f>COUNT(L$11:L2289)</f>
        <v>37</v>
      </c>
      <c r="AR2289" s="43">
        <f t="shared" si="324"/>
        <v>40933</v>
      </c>
      <c r="AS2289" s="44">
        <f t="shared" si="325"/>
        <v>89.120000000000019</v>
      </c>
      <c r="AT2289" s="10" t="str">
        <f t="shared" si="326"/>
        <v/>
      </c>
      <c r="AU2289" s="20" t="str">
        <f t="shared" si="327"/>
        <v/>
      </c>
      <c r="AV2289" s="42">
        <f t="shared" si="328"/>
        <v>1</v>
      </c>
      <c r="AW2289" s="89">
        <f t="shared" si="329"/>
        <v>0</v>
      </c>
      <c r="AX2289" s="168"/>
      <c r="AY2289" s="60"/>
      <c r="AZ2289" s="61"/>
      <c r="BB2289" s="61" t="str">
        <f>IF(Settings!I2285&lt;&gt;"",Settings!I2285,"")</f>
        <v/>
      </c>
    </row>
    <row r="2290" spans="2:54" x14ac:dyDescent="0.2">
      <c r="B2290" s="13"/>
      <c r="C2290" s="12"/>
      <c r="D2290" s="12"/>
      <c r="E2290" s="12"/>
      <c r="F2290" s="12"/>
      <c r="G2290" s="12"/>
      <c r="H2290" s="12"/>
      <c r="I2290" s="15"/>
      <c r="J2290" s="31"/>
      <c r="K2290" s="180"/>
      <c r="L2290" s="40"/>
      <c r="M2290" s="14"/>
      <c r="N2290" s="16"/>
      <c r="O2290" s="49"/>
      <c r="P2290" s="64"/>
      <c r="Q2290" s="18"/>
      <c r="R2290" s="181">
        <f t="shared" si="321"/>
        <v>0</v>
      </c>
      <c r="S2290" s="181">
        <f t="shared" si="322"/>
        <v>0</v>
      </c>
      <c r="T2290" s="181">
        <f t="shared" si="323"/>
        <v>0</v>
      </c>
      <c r="AQ2290" s="1">
        <f>COUNT(L$11:L2290)</f>
        <v>37</v>
      </c>
      <c r="AR2290" s="43">
        <f t="shared" si="324"/>
        <v>40933</v>
      </c>
      <c r="AS2290" s="44">
        <f t="shared" si="325"/>
        <v>89.120000000000019</v>
      </c>
      <c r="AT2290" s="10" t="str">
        <f t="shared" si="326"/>
        <v/>
      </c>
      <c r="AU2290" s="20" t="str">
        <f t="shared" si="327"/>
        <v/>
      </c>
      <c r="AV2290" s="42">
        <f t="shared" si="328"/>
        <v>1</v>
      </c>
      <c r="AW2290" s="89">
        <f t="shared" si="329"/>
        <v>0</v>
      </c>
      <c r="AX2290" s="168"/>
      <c r="AY2290" s="60"/>
      <c r="AZ2290" s="61"/>
      <c r="BB2290" s="61" t="str">
        <f>IF(Settings!I2286&lt;&gt;"",Settings!I2286,"")</f>
        <v/>
      </c>
    </row>
    <row r="2291" spans="2:54" x14ac:dyDescent="0.2">
      <c r="B2291" s="13"/>
      <c r="C2291" s="12"/>
      <c r="D2291" s="12"/>
      <c r="E2291" s="12"/>
      <c r="F2291" s="12"/>
      <c r="G2291" s="12"/>
      <c r="H2291" s="12"/>
      <c r="I2291" s="15"/>
      <c r="J2291" s="31"/>
      <c r="K2291" s="180"/>
      <c r="L2291" s="40"/>
      <c r="M2291" s="14"/>
      <c r="N2291" s="16"/>
      <c r="O2291" s="49"/>
      <c r="P2291" s="64"/>
      <c r="Q2291" s="18"/>
      <c r="R2291" s="181">
        <f t="shared" si="321"/>
        <v>0</v>
      </c>
      <c r="S2291" s="181">
        <f t="shared" si="322"/>
        <v>0</v>
      </c>
      <c r="T2291" s="181">
        <f t="shared" si="323"/>
        <v>0</v>
      </c>
      <c r="AQ2291" s="1">
        <f>COUNT(L$11:L2291)</f>
        <v>37</v>
      </c>
      <c r="AR2291" s="43">
        <f t="shared" si="324"/>
        <v>40933</v>
      </c>
      <c r="AS2291" s="44">
        <f t="shared" si="325"/>
        <v>89.120000000000019</v>
      </c>
      <c r="AT2291" s="10" t="str">
        <f t="shared" si="326"/>
        <v/>
      </c>
      <c r="AU2291" s="20" t="str">
        <f t="shared" si="327"/>
        <v/>
      </c>
      <c r="AV2291" s="42">
        <f t="shared" si="328"/>
        <v>1</v>
      </c>
      <c r="AW2291" s="89">
        <f t="shared" si="329"/>
        <v>0</v>
      </c>
      <c r="AX2291" s="168"/>
      <c r="AY2291" s="60"/>
      <c r="AZ2291" s="61"/>
      <c r="BB2291" s="61" t="str">
        <f>IF(Settings!I2287&lt;&gt;"",Settings!I2287,"")</f>
        <v/>
      </c>
    </row>
    <row r="2292" spans="2:54" x14ac:dyDescent="0.2">
      <c r="B2292" s="13"/>
      <c r="C2292" s="12"/>
      <c r="D2292" s="12"/>
      <c r="E2292" s="12"/>
      <c r="F2292" s="12"/>
      <c r="G2292" s="12"/>
      <c r="H2292" s="12"/>
      <c r="I2292" s="15"/>
      <c r="J2292" s="31"/>
      <c r="K2292" s="180"/>
      <c r="L2292" s="40"/>
      <c r="M2292" s="14"/>
      <c r="N2292" s="16"/>
      <c r="O2292" s="49"/>
      <c r="P2292" s="64"/>
      <c r="Q2292" s="18"/>
      <c r="R2292" s="181">
        <f t="shared" si="321"/>
        <v>0</v>
      </c>
      <c r="S2292" s="181">
        <f t="shared" si="322"/>
        <v>0</v>
      </c>
      <c r="T2292" s="181">
        <f t="shared" si="323"/>
        <v>0</v>
      </c>
      <c r="AQ2292" s="1">
        <f>COUNT(L$11:L2292)</f>
        <v>37</v>
      </c>
      <c r="AR2292" s="43">
        <f t="shared" si="324"/>
        <v>40933</v>
      </c>
      <c r="AS2292" s="44">
        <f t="shared" si="325"/>
        <v>89.120000000000019</v>
      </c>
      <c r="AT2292" s="10" t="str">
        <f t="shared" si="326"/>
        <v/>
      </c>
      <c r="AU2292" s="20" t="str">
        <f t="shared" si="327"/>
        <v/>
      </c>
      <c r="AV2292" s="42">
        <f t="shared" si="328"/>
        <v>1</v>
      </c>
      <c r="AW2292" s="89">
        <f t="shared" si="329"/>
        <v>0</v>
      </c>
      <c r="AX2292" s="168"/>
      <c r="AY2292" s="60"/>
      <c r="AZ2292" s="61"/>
      <c r="BB2292" s="61" t="str">
        <f>IF(Settings!I2288&lt;&gt;"",Settings!I2288,"")</f>
        <v/>
      </c>
    </row>
    <row r="2293" spans="2:54" x14ac:dyDescent="0.2">
      <c r="B2293" s="13"/>
      <c r="C2293" s="12"/>
      <c r="D2293" s="12"/>
      <c r="E2293" s="12"/>
      <c r="F2293" s="12"/>
      <c r="G2293" s="12"/>
      <c r="H2293" s="12"/>
      <c r="I2293" s="15"/>
      <c r="J2293" s="31"/>
      <c r="K2293" s="180"/>
      <c r="L2293" s="40"/>
      <c r="M2293" s="14"/>
      <c r="N2293" s="16"/>
      <c r="O2293" s="49"/>
      <c r="P2293" s="64"/>
      <c r="Q2293" s="18"/>
      <c r="R2293" s="181">
        <f t="shared" si="321"/>
        <v>0</v>
      </c>
      <c r="S2293" s="181">
        <f t="shared" si="322"/>
        <v>0</v>
      </c>
      <c r="T2293" s="181">
        <f t="shared" si="323"/>
        <v>0</v>
      </c>
      <c r="AQ2293" s="1">
        <f>COUNT(L$11:L2293)</f>
        <v>37</v>
      </c>
      <c r="AR2293" s="43">
        <f t="shared" si="324"/>
        <v>40933</v>
      </c>
      <c r="AS2293" s="44">
        <f t="shared" si="325"/>
        <v>89.120000000000019</v>
      </c>
      <c r="AT2293" s="10" t="str">
        <f t="shared" si="326"/>
        <v/>
      </c>
      <c r="AU2293" s="20" t="str">
        <f t="shared" si="327"/>
        <v/>
      </c>
      <c r="AV2293" s="42">
        <f t="shared" si="328"/>
        <v>1</v>
      </c>
      <c r="AW2293" s="89">
        <f t="shared" si="329"/>
        <v>0</v>
      </c>
      <c r="AX2293" s="168"/>
      <c r="AY2293" s="60"/>
      <c r="AZ2293" s="61"/>
      <c r="BB2293" s="61" t="str">
        <f>IF(Settings!I2289&lt;&gt;"",Settings!I2289,"")</f>
        <v/>
      </c>
    </row>
    <row r="2294" spans="2:54" x14ac:dyDescent="0.2">
      <c r="B2294" s="13"/>
      <c r="C2294" s="12"/>
      <c r="D2294" s="12"/>
      <c r="E2294" s="12"/>
      <c r="F2294" s="12"/>
      <c r="G2294" s="12"/>
      <c r="H2294" s="12"/>
      <c r="I2294" s="15"/>
      <c r="J2294" s="31"/>
      <c r="K2294" s="180"/>
      <c r="L2294" s="40"/>
      <c r="M2294" s="14"/>
      <c r="N2294" s="16"/>
      <c r="O2294" s="49"/>
      <c r="P2294" s="64"/>
      <c r="Q2294" s="18"/>
      <c r="R2294" s="181">
        <f t="shared" si="321"/>
        <v>0</v>
      </c>
      <c r="S2294" s="181">
        <f t="shared" si="322"/>
        <v>0</v>
      </c>
      <c r="T2294" s="181">
        <f t="shared" si="323"/>
        <v>0</v>
      </c>
      <c r="AQ2294" s="1">
        <f>COUNT(L$11:L2294)</f>
        <v>37</v>
      </c>
      <c r="AR2294" s="43">
        <f t="shared" si="324"/>
        <v>40933</v>
      </c>
      <c r="AS2294" s="44">
        <f t="shared" si="325"/>
        <v>89.120000000000019</v>
      </c>
      <c r="AT2294" s="10" t="str">
        <f t="shared" si="326"/>
        <v/>
      </c>
      <c r="AU2294" s="20" t="str">
        <f t="shared" si="327"/>
        <v/>
      </c>
      <c r="AV2294" s="42">
        <f t="shared" si="328"/>
        <v>1</v>
      </c>
      <c r="AW2294" s="89">
        <f t="shared" si="329"/>
        <v>0</v>
      </c>
      <c r="AX2294" s="168"/>
      <c r="AY2294" s="60"/>
      <c r="AZ2294" s="61"/>
      <c r="BB2294" s="61" t="str">
        <f>IF(Settings!I2290&lt;&gt;"",Settings!I2290,"")</f>
        <v/>
      </c>
    </row>
    <row r="2295" spans="2:54" x14ac:dyDescent="0.2">
      <c r="B2295" s="13"/>
      <c r="C2295" s="12"/>
      <c r="D2295" s="12"/>
      <c r="E2295" s="12"/>
      <c r="F2295" s="12"/>
      <c r="G2295" s="12"/>
      <c r="H2295" s="12"/>
      <c r="I2295" s="15"/>
      <c r="J2295" s="31"/>
      <c r="K2295" s="180"/>
      <c r="L2295" s="40"/>
      <c r="M2295" s="14"/>
      <c r="N2295" s="16"/>
      <c r="O2295" s="49"/>
      <c r="P2295" s="64"/>
      <c r="Q2295" s="18"/>
      <c r="R2295" s="181">
        <f t="shared" si="321"/>
        <v>0</v>
      </c>
      <c r="S2295" s="181">
        <f t="shared" si="322"/>
        <v>0</v>
      </c>
      <c r="T2295" s="181">
        <f t="shared" si="323"/>
        <v>0</v>
      </c>
      <c r="AQ2295" s="1">
        <f>COUNT(L$11:L2295)</f>
        <v>37</v>
      </c>
      <c r="AR2295" s="43">
        <f t="shared" si="324"/>
        <v>40933</v>
      </c>
      <c r="AS2295" s="44">
        <f t="shared" si="325"/>
        <v>89.120000000000019</v>
      </c>
      <c r="AT2295" s="10" t="str">
        <f t="shared" si="326"/>
        <v/>
      </c>
      <c r="AU2295" s="20" t="str">
        <f t="shared" si="327"/>
        <v/>
      </c>
      <c r="AV2295" s="42">
        <f t="shared" si="328"/>
        <v>1</v>
      </c>
      <c r="AW2295" s="89">
        <f t="shared" si="329"/>
        <v>0</v>
      </c>
      <c r="AX2295" s="168"/>
      <c r="AY2295" s="60"/>
      <c r="AZ2295" s="61"/>
      <c r="BB2295" s="61" t="str">
        <f>IF(Settings!I2291&lt;&gt;"",Settings!I2291,"")</f>
        <v/>
      </c>
    </row>
    <row r="2296" spans="2:54" x14ac:dyDescent="0.2">
      <c r="B2296" s="13"/>
      <c r="C2296" s="12"/>
      <c r="D2296" s="12"/>
      <c r="E2296" s="12"/>
      <c r="F2296" s="12"/>
      <c r="G2296" s="12"/>
      <c r="H2296" s="12"/>
      <c r="I2296" s="15"/>
      <c r="J2296" s="31"/>
      <c r="K2296" s="180"/>
      <c r="L2296" s="40"/>
      <c r="M2296" s="14"/>
      <c r="N2296" s="16"/>
      <c r="O2296" s="49"/>
      <c r="P2296" s="64"/>
      <c r="Q2296" s="18"/>
      <c r="R2296" s="181">
        <f t="shared" si="321"/>
        <v>0</v>
      </c>
      <c r="S2296" s="181">
        <f t="shared" si="322"/>
        <v>0</v>
      </c>
      <c r="T2296" s="181">
        <f t="shared" si="323"/>
        <v>0</v>
      </c>
      <c r="AQ2296" s="1">
        <f>COUNT(L$11:L2296)</f>
        <v>37</v>
      </c>
      <c r="AR2296" s="43">
        <f t="shared" si="324"/>
        <v>40933</v>
      </c>
      <c r="AS2296" s="44">
        <f t="shared" si="325"/>
        <v>89.120000000000019</v>
      </c>
      <c r="AT2296" s="10" t="str">
        <f t="shared" si="326"/>
        <v/>
      </c>
      <c r="AU2296" s="20" t="str">
        <f t="shared" si="327"/>
        <v/>
      </c>
      <c r="AV2296" s="42">
        <f t="shared" si="328"/>
        <v>1</v>
      </c>
      <c r="AW2296" s="89">
        <f t="shared" si="329"/>
        <v>0</v>
      </c>
      <c r="AX2296" s="168"/>
      <c r="AY2296" s="60"/>
      <c r="AZ2296" s="61"/>
      <c r="BB2296" s="61" t="str">
        <f>IF(Settings!I2292&lt;&gt;"",Settings!I2292,"")</f>
        <v/>
      </c>
    </row>
    <row r="2297" spans="2:54" x14ac:dyDescent="0.2">
      <c r="B2297" s="13"/>
      <c r="C2297" s="12"/>
      <c r="D2297" s="12"/>
      <c r="E2297" s="12"/>
      <c r="F2297" s="12"/>
      <c r="G2297" s="12"/>
      <c r="H2297" s="12"/>
      <c r="I2297" s="15"/>
      <c r="J2297" s="31"/>
      <c r="K2297" s="180"/>
      <c r="L2297" s="40"/>
      <c r="M2297" s="14"/>
      <c r="N2297" s="16"/>
      <c r="O2297" s="49"/>
      <c r="P2297" s="64"/>
      <c r="Q2297" s="18"/>
      <c r="R2297" s="181">
        <f t="shared" si="321"/>
        <v>0</v>
      </c>
      <c r="S2297" s="181">
        <f t="shared" si="322"/>
        <v>0</v>
      </c>
      <c r="T2297" s="181">
        <f t="shared" si="323"/>
        <v>0</v>
      </c>
      <c r="AQ2297" s="1">
        <f>COUNT(L$11:L2297)</f>
        <v>37</v>
      </c>
      <c r="AR2297" s="43">
        <f t="shared" si="324"/>
        <v>40933</v>
      </c>
      <c r="AS2297" s="44">
        <f t="shared" si="325"/>
        <v>89.120000000000019</v>
      </c>
      <c r="AT2297" s="10" t="str">
        <f t="shared" si="326"/>
        <v/>
      </c>
      <c r="AU2297" s="20" t="str">
        <f t="shared" si="327"/>
        <v/>
      </c>
      <c r="AV2297" s="42">
        <f t="shared" si="328"/>
        <v>1</v>
      </c>
      <c r="AW2297" s="89">
        <f t="shared" si="329"/>
        <v>0</v>
      </c>
      <c r="AX2297" s="168"/>
      <c r="AY2297" s="60"/>
      <c r="AZ2297" s="61"/>
      <c r="BB2297" s="61" t="str">
        <f>IF(Settings!I2293&lt;&gt;"",Settings!I2293,"")</f>
        <v/>
      </c>
    </row>
    <row r="2298" spans="2:54" x14ac:dyDescent="0.2">
      <c r="B2298" s="13"/>
      <c r="C2298" s="12"/>
      <c r="D2298" s="12"/>
      <c r="E2298" s="12"/>
      <c r="F2298" s="12"/>
      <c r="G2298" s="12"/>
      <c r="H2298" s="12"/>
      <c r="I2298" s="15"/>
      <c r="J2298" s="31"/>
      <c r="K2298" s="180"/>
      <c r="L2298" s="40"/>
      <c r="M2298" s="14"/>
      <c r="N2298" s="16"/>
      <c r="O2298" s="49"/>
      <c r="P2298" s="64"/>
      <c r="Q2298" s="18"/>
      <c r="R2298" s="181">
        <f t="shared" si="321"/>
        <v>0</v>
      </c>
      <c r="S2298" s="181">
        <f t="shared" si="322"/>
        <v>0</v>
      </c>
      <c r="T2298" s="181">
        <f t="shared" si="323"/>
        <v>0</v>
      </c>
      <c r="AQ2298" s="1">
        <f>COUNT(L$11:L2298)</f>
        <v>37</v>
      </c>
      <c r="AR2298" s="43">
        <f t="shared" si="324"/>
        <v>40933</v>
      </c>
      <c r="AS2298" s="44">
        <f t="shared" si="325"/>
        <v>89.120000000000019</v>
      </c>
      <c r="AT2298" s="10" t="str">
        <f t="shared" si="326"/>
        <v/>
      </c>
      <c r="AU2298" s="20" t="str">
        <f t="shared" si="327"/>
        <v/>
      </c>
      <c r="AV2298" s="42">
        <f t="shared" si="328"/>
        <v>1</v>
      </c>
      <c r="AW2298" s="89">
        <f t="shared" si="329"/>
        <v>0</v>
      </c>
      <c r="AX2298" s="168"/>
      <c r="AY2298" s="60"/>
      <c r="AZ2298" s="61"/>
      <c r="BB2298" s="61" t="str">
        <f>IF(Settings!I2294&lt;&gt;"",Settings!I2294,"")</f>
        <v/>
      </c>
    </row>
    <row r="2299" spans="2:54" x14ac:dyDescent="0.2">
      <c r="B2299" s="13"/>
      <c r="C2299" s="12"/>
      <c r="D2299" s="12"/>
      <c r="E2299" s="12"/>
      <c r="F2299" s="12"/>
      <c r="G2299" s="12"/>
      <c r="H2299" s="12"/>
      <c r="I2299" s="15"/>
      <c r="J2299" s="31"/>
      <c r="K2299" s="180"/>
      <c r="L2299" s="40"/>
      <c r="M2299" s="14"/>
      <c r="N2299" s="16"/>
      <c r="O2299" s="49"/>
      <c r="P2299" s="64"/>
      <c r="Q2299" s="18"/>
      <c r="R2299" s="181">
        <f t="shared" si="321"/>
        <v>0</v>
      </c>
      <c r="S2299" s="181">
        <f t="shared" si="322"/>
        <v>0</v>
      </c>
      <c r="T2299" s="181">
        <f t="shared" si="323"/>
        <v>0</v>
      </c>
      <c r="AQ2299" s="1">
        <f>COUNT(L$11:L2299)</f>
        <v>37</v>
      </c>
      <c r="AR2299" s="43">
        <f t="shared" si="324"/>
        <v>40933</v>
      </c>
      <c r="AS2299" s="44">
        <f t="shared" si="325"/>
        <v>89.120000000000019</v>
      </c>
      <c r="AT2299" s="10" t="str">
        <f t="shared" si="326"/>
        <v/>
      </c>
      <c r="AU2299" s="20" t="str">
        <f t="shared" si="327"/>
        <v/>
      </c>
      <c r="AV2299" s="42">
        <f t="shared" si="328"/>
        <v>1</v>
      </c>
      <c r="AW2299" s="89">
        <f t="shared" si="329"/>
        <v>0</v>
      </c>
      <c r="AX2299" s="168"/>
      <c r="AY2299" s="60"/>
      <c r="AZ2299" s="61"/>
      <c r="BB2299" s="61" t="str">
        <f>IF(Settings!I2295&lt;&gt;"",Settings!I2295,"")</f>
        <v/>
      </c>
    </row>
    <row r="2300" spans="2:54" x14ac:dyDescent="0.2">
      <c r="B2300" s="13"/>
      <c r="C2300" s="12"/>
      <c r="D2300" s="12"/>
      <c r="E2300" s="12"/>
      <c r="F2300" s="12"/>
      <c r="G2300" s="12"/>
      <c r="H2300" s="12"/>
      <c r="I2300" s="15"/>
      <c r="J2300" s="31"/>
      <c r="K2300" s="180"/>
      <c r="L2300" s="40"/>
      <c r="M2300" s="14"/>
      <c r="N2300" s="16"/>
      <c r="O2300" s="49"/>
      <c r="P2300" s="64"/>
      <c r="Q2300" s="18"/>
      <c r="R2300" s="181">
        <f t="shared" si="321"/>
        <v>0</v>
      </c>
      <c r="S2300" s="181">
        <f t="shared" si="322"/>
        <v>0</v>
      </c>
      <c r="T2300" s="181">
        <f t="shared" si="323"/>
        <v>0</v>
      </c>
      <c r="AQ2300" s="1">
        <f>COUNT(L$11:L2300)</f>
        <v>37</v>
      </c>
      <c r="AR2300" s="43">
        <f t="shared" si="324"/>
        <v>40933</v>
      </c>
      <c r="AS2300" s="44">
        <f t="shared" si="325"/>
        <v>89.120000000000019</v>
      </c>
      <c r="AT2300" s="10" t="str">
        <f t="shared" si="326"/>
        <v/>
      </c>
      <c r="AU2300" s="20" t="str">
        <f t="shared" si="327"/>
        <v/>
      </c>
      <c r="AV2300" s="42">
        <f t="shared" si="328"/>
        <v>1</v>
      </c>
      <c r="AW2300" s="89">
        <f t="shared" si="329"/>
        <v>0</v>
      </c>
      <c r="AX2300" s="168"/>
      <c r="AY2300" s="60"/>
      <c r="AZ2300" s="61"/>
      <c r="BB2300" s="61" t="str">
        <f>IF(Settings!I2296&lt;&gt;"",Settings!I2296,"")</f>
        <v/>
      </c>
    </row>
    <row r="2301" spans="2:54" x14ac:dyDescent="0.2">
      <c r="B2301" s="13"/>
      <c r="C2301" s="12"/>
      <c r="D2301" s="12"/>
      <c r="E2301" s="12"/>
      <c r="F2301" s="12"/>
      <c r="G2301" s="12"/>
      <c r="H2301" s="12"/>
      <c r="I2301" s="15"/>
      <c r="J2301" s="31"/>
      <c r="K2301" s="180"/>
      <c r="L2301" s="40"/>
      <c r="M2301" s="14"/>
      <c r="N2301" s="16"/>
      <c r="O2301" s="49"/>
      <c r="P2301" s="64"/>
      <c r="Q2301" s="18"/>
      <c r="R2301" s="181">
        <f t="shared" si="321"/>
        <v>0</v>
      </c>
      <c r="S2301" s="181">
        <f t="shared" si="322"/>
        <v>0</v>
      </c>
      <c r="T2301" s="181">
        <f t="shared" si="323"/>
        <v>0</v>
      </c>
      <c r="AQ2301" s="1">
        <f>COUNT(L$11:L2301)</f>
        <v>37</v>
      </c>
      <c r="AR2301" s="43">
        <f t="shared" si="324"/>
        <v>40933</v>
      </c>
      <c r="AS2301" s="44">
        <f t="shared" si="325"/>
        <v>89.120000000000019</v>
      </c>
      <c r="AT2301" s="10" t="str">
        <f t="shared" si="326"/>
        <v/>
      </c>
      <c r="AU2301" s="20" t="str">
        <f t="shared" si="327"/>
        <v/>
      </c>
      <c r="AV2301" s="42">
        <f t="shared" si="328"/>
        <v>1</v>
      </c>
      <c r="AW2301" s="89">
        <f t="shared" si="329"/>
        <v>0</v>
      </c>
      <c r="AX2301" s="168"/>
      <c r="AY2301" s="60"/>
      <c r="AZ2301" s="61"/>
      <c r="BB2301" s="61" t="str">
        <f>IF(Settings!I2297&lt;&gt;"",Settings!I2297,"")</f>
        <v/>
      </c>
    </row>
    <row r="2302" spans="2:54" x14ac:dyDescent="0.2">
      <c r="B2302" s="13"/>
      <c r="C2302" s="12"/>
      <c r="D2302" s="12"/>
      <c r="E2302" s="12"/>
      <c r="F2302" s="12"/>
      <c r="G2302" s="12"/>
      <c r="H2302" s="12"/>
      <c r="I2302" s="15"/>
      <c r="J2302" s="31"/>
      <c r="K2302" s="180"/>
      <c r="L2302" s="40"/>
      <c r="M2302" s="14"/>
      <c r="N2302" s="16"/>
      <c r="O2302" s="49"/>
      <c r="P2302" s="64"/>
      <c r="Q2302" s="18"/>
      <c r="R2302" s="181">
        <f t="shared" si="321"/>
        <v>0</v>
      </c>
      <c r="S2302" s="181">
        <f t="shared" si="322"/>
        <v>0</v>
      </c>
      <c r="T2302" s="181">
        <f t="shared" si="323"/>
        <v>0</v>
      </c>
      <c r="AQ2302" s="1">
        <f>COUNT(L$11:L2302)</f>
        <v>37</v>
      </c>
      <c r="AR2302" s="43">
        <f t="shared" si="324"/>
        <v>40933</v>
      </c>
      <c r="AS2302" s="44">
        <f t="shared" si="325"/>
        <v>89.120000000000019</v>
      </c>
      <c r="AT2302" s="10" t="str">
        <f t="shared" si="326"/>
        <v/>
      </c>
      <c r="AU2302" s="20" t="str">
        <f t="shared" si="327"/>
        <v/>
      </c>
      <c r="AV2302" s="42">
        <f t="shared" si="328"/>
        <v>1</v>
      </c>
      <c r="AW2302" s="89">
        <f t="shared" si="329"/>
        <v>0</v>
      </c>
      <c r="AX2302" s="168"/>
      <c r="AY2302" s="60"/>
      <c r="AZ2302" s="61"/>
      <c r="BB2302" s="61" t="str">
        <f>IF(Settings!I2298&lt;&gt;"",Settings!I2298,"")</f>
        <v/>
      </c>
    </row>
    <row r="2303" spans="2:54" x14ac:dyDescent="0.2">
      <c r="B2303" s="13"/>
      <c r="C2303" s="12"/>
      <c r="D2303" s="12"/>
      <c r="E2303" s="12"/>
      <c r="F2303" s="12"/>
      <c r="G2303" s="12"/>
      <c r="H2303" s="12"/>
      <c r="I2303" s="15"/>
      <c r="J2303" s="31"/>
      <c r="K2303" s="180"/>
      <c r="L2303" s="40"/>
      <c r="M2303" s="14"/>
      <c r="N2303" s="16"/>
      <c r="O2303" s="49"/>
      <c r="P2303" s="64"/>
      <c r="Q2303" s="18"/>
      <c r="R2303" s="181">
        <f t="shared" si="321"/>
        <v>0</v>
      </c>
      <c r="S2303" s="181">
        <f t="shared" si="322"/>
        <v>0</v>
      </c>
      <c r="T2303" s="181">
        <f t="shared" si="323"/>
        <v>0</v>
      </c>
      <c r="AQ2303" s="1">
        <f>COUNT(L$11:L2303)</f>
        <v>37</v>
      </c>
      <c r="AR2303" s="43">
        <f t="shared" si="324"/>
        <v>40933</v>
      </c>
      <c r="AS2303" s="44">
        <f t="shared" si="325"/>
        <v>89.120000000000019</v>
      </c>
      <c r="AT2303" s="10" t="str">
        <f t="shared" si="326"/>
        <v/>
      </c>
      <c r="AU2303" s="20" t="str">
        <f t="shared" si="327"/>
        <v/>
      </c>
      <c r="AV2303" s="42">
        <f t="shared" si="328"/>
        <v>1</v>
      </c>
      <c r="AW2303" s="89">
        <f t="shared" si="329"/>
        <v>0</v>
      </c>
      <c r="AX2303" s="168"/>
      <c r="AY2303" s="60"/>
      <c r="AZ2303" s="61"/>
      <c r="BB2303" s="61" t="str">
        <f>IF(Settings!I2299&lt;&gt;"",Settings!I2299,"")</f>
        <v/>
      </c>
    </row>
    <row r="2304" spans="2:54" x14ac:dyDescent="0.2">
      <c r="B2304" s="13"/>
      <c r="C2304" s="12"/>
      <c r="D2304" s="12"/>
      <c r="E2304" s="12"/>
      <c r="F2304" s="12"/>
      <c r="G2304" s="12"/>
      <c r="H2304" s="12"/>
      <c r="I2304" s="15"/>
      <c r="J2304" s="31"/>
      <c r="K2304" s="180"/>
      <c r="L2304" s="40"/>
      <c r="M2304" s="14"/>
      <c r="N2304" s="16"/>
      <c r="O2304" s="49"/>
      <c r="P2304" s="64"/>
      <c r="Q2304" s="18"/>
      <c r="R2304" s="181">
        <f t="shared" si="321"/>
        <v>0</v>
      </c>
      <c r="S2304" s="181">
        <f t="shared" si="322"/>
        <v>0</v>
      </c>
      <c r="T2304" s="181">
        <f t="shared" si="323"/>
        <v>0</v>
      </c>
      <c r="AQ2304" s="1">
        <f>COUNT(L$11:L2304)</f>
        <v>37</v>
      </c>
      <c r="AR2304" s="43">
        <f t="shared" si="324"/>
        <v>40933</v>
      </c>
      <c r="AS2304" s="44">
        <f t="shared" si="325"/>
        <v>89.120000000000019</v>
      </c>
      <c r="AT2304" s="10" t="str">
        <f t="shared" si="326"/>
        <v/>
      </c>
      <c r="AU2304" s="20" t="str">
        <f t="shared" si="327"/>
        <v/>
      </c>
      <c r="AV2304" s="42">
        <f t="shared" si="328"/>
        <v>1</v>
      </c>
      <c r="AW2304" s="89">
        <f t="shared" si="329"/>
        <v>0</v>
      </c>
      <c r="AX2304" s="168"/>
      <c r="AY2304" s="60"/>
      <c r="AZ2304" s="61"/>
      <c r="BB2304" s="61" t="str">
        <f>IF(Settings!I2300&lt;&gt;"",Settings!I2300,"")</f>
        <v/>
      </c>
    </row>
    <row r="2305" spans="2:54" x14ac:dyDescent="0.2">
      <c r="B2305" s="13"/>
      <c r="C2305" s="12"/>
      <c r="D2305" s="12"/>
      <c r="E2305" s="12"/>
      <c r="F2305" s="12"/>
      <c r="G2305" s="12"/>
      <c r="H2305" s="12"/>
      <c r="I2305" s="15"/>
      <c r="J2305" s="31"/>
      <c r="K2305" s="180"/>
      <c r="L2305" s="40"/>
      <c r="M2305" s="14"/>
      <c r="N2305" s="16"/>
      <c r="O2305" s="49"/>
      <c r="P2305" s="64"/>
      <c r="Q2305" s="18"/>
      <c r="R2305" s="181">
        <f t="shared" si="321"/>
        <v>0</v>
      </c>
      <c r="S2305" s="181">
        <f t="shared" si="322"/>
        <v>0</v>
      </c>
      <c r="T2305" s="181">
        <f t="shared" si="323"/>
        <v>0</v>
      </c>
      <c r="AQ2305" s="1">
        <f>COUNT(L$11:L2305)</f>
        <v>37</v>
      </c>
      <c r="AR2305" s="43">
        <f t="shared" si="324"/>
        <v>40933</v>
      </c>
      <c r="AS2305" s="44">
        <f t="shared" si="325"/>
        <v>89.120000000000019</v>
      </c>
      <c r="AT2305" s="10" t="str">
        <f t="shared" si="326"/>
        <v/>
      </c>
      <c r="AU2305" s="20" t="str">
        <f t="shared" si="327"/>
        <v/>
      </c>
      <c r="AV2305" s="42">
        <f t="shared" si="328"/>
        <v>1</v>
      </c>
      <c r="AW2305" s="89">
        <f t="shared" si="329"/>
        <v>0</v>
      </c>
      <c r="AX2305" s="168"/>
      <c r="AY2305" s="60"/>
      <c r="AZ2305" s="61"/>
      <c r="BB2305" s="61" t="str">
        <f>IF(Settings!I2301&lt;&gt;"",Settings!I2301,"")</f>
        <v/>
      </c>
    </row>
    <row r="2306" spans="2:54" x14ac:dyDescent="0.2">
      <c r="B2306" s="13"/>
      <c r="C2306" s="12"/>
      <c r="D2306" s="12"/>
      <c r="E2306" s="12"/>
      <c r="F2306" s="12"/>
      <c r="G2306" s="12"/>
      <c r="H2306" s="12"/>
      <c r="I2306" s="15"/>
      <c r="J2306" s="31"/>
      <c r="K2306" s="180"/>
      <c r="L2306" s="40"/>
      <c r="M2306" s="14"/>
      <c r="N2306" s="16"/>
      <c r="O2306" s="49"/>
      <c r="P2306" s="64"/>
      <c r="Q2306" s="18"/>
      <c r="R2306" s="181">
        <f t="shared" si="321"/>
        <v>0</v>
      </c>
      <c r="S2306" s="181">
        <f t="shared" si="322"/>
        <v>0</v>
      </c>
      <c r="T2306" s="181">
        <f t="shared" si="323"/>
        <v>0</v>
      </c>
      <c r="AQ2306" s="1">
        <f>COUNT(L$11:L2306)</f>
        <v>37</v>
      </c>
      <c r="AR2306" s="43">
        <f t="shared" si="324"/>
        <v>40933</v>
      </c>
      <c r="AS2306" s="44">
        <f t="shared" si="325"/>
        <v>89.120000000000019</v>
      </c>
      <c r="AT2306" s="10" t="str">
        <f t="shared" si="326"/>
        <v/>
      </c>
      <c r="AU2306" s="20" t="str">
        <f t="shared" si="327"/>
        <v/>
      </c>
      <c r="AV2306" s="42">
        <f t="shared" si="328"/>
        <v>1</v>
      </c>
      <c r="AW2306" s="89">
        <f t="shared" si="329"/>
        <v>0</v>
      </c>
      <c r="AX2306" s="168"/>
      <c r="AY2306" s="60"/>
      <c r="AZ2306" s="61"/>
      <c r="BB2306" s="61" t="str">
        <f>IF(Settings!I2302&lt;&gt;"",Settings!I2302,"")</f>
        <v/>
      </c>
    </row>
    <row r="2307" spans="2:54" x14ac:dyDescent="0.2">
      <c r="B2307" s="13"/>
      <c r="C2307" s="12"/>
      <c r="D2307" s="12"/>
      <c r="E2307" s="12"/>
      <c r="F2307" s="12"/>
      <c r="G2307" s="12"/>
      <c r="H2307" s="12"/>
      <c r="I2307" s="15"/>
      <c r="J2307" s="31"/>
      <c r="K2307" s="180"/>
      <c r="L2307" s="40"/>
      <c r="M2307" s="14"/>
      <c r="N2307" s="16"/>
      <c r="O2307" s="49"/>
      <c r="P2307" s="64"/>
      <c r="Q2307" s="18"/>
      <c r="R2307" s="181">
        <f t="shared" si="321"/>
        <v>0</v>
      </c>
      <c r="S2307" s="181">
        <f t="shared" si="322"/>
        <v>0</v>
      </c>
      <c r="T2307" s="181">
        <f t="shared" si="323"/>
        <v>0</v>
      </c>
      <c r="AQ2307" s="1">
        <f>COUNT(L$11:L2307)</f>
        <v>37</v>
      </c>
      <c r="AR2307" s="43">
        <f t="shared" si="324"/>
        <v>40933</v>
      </c>
      <c r="AS2307" s="44">
        <f t="shared" si="325"/>
        <v>89.120000000000019</v>
      </c>
      <c r="AT2307" s="10" t="str">
        <f t="shared" si="326"/>
        <v/>
      </c>
      <c r="AU2307" s="20" t="str">
        <f t="shared" si="327"/>
        <v/>
      </c>
      <c r="AV2307" s="42">
        <f t="shared" si="328"/>
        <v>1</v>
      </c>
      <c r="AW2307" s="89">
        <f t="shared" si="329"/>
        <v>0</v>
      </c>
      <c r="AX2307" s="168"/>
      <c r="AY2307" s="60"/>
      <c r="AZ2307" s="61"/>
      <c r="BB2307" s="61" t="str">
        <f>IF(Settings!I2303&lt;&gt;"",Settings!I2303,"")</f>
        <v/>
      </c>
    </row>
    <row r="2308" spans="2:54" x14ac:dyDescent="0.2">
      <c r="B2308" s="13"/>
      <c r="C2308" s="12"/>
      <c r="D2308" s="12"/>
      <c r="E2308" s="12"/>
      <c r="F2308" s="12"/>
      <c r="G2308" s="12"/>
      <c r="H2308" s="12"/>
      <c r="I2308" s="15"/>
      <c r="J2308" s="31"/>
      <c r="K2308" s="180"/>
      <c r="L2308" s="40"/>
      <c r="M2308" s="14"/>
      <c r="N2308" s="16"/>
      <c r="O2308" s="49"/>
      <c r="P2308" s="64"/>
      <c r="Q2308" s="18"/>
      <c r="R2308" s="181">
        <f t="shared" si="321"/>
        <v>0</v>
      </c>
      <c r="S2308" s="181">
        <f t="shared" si="322"/>
        <v>0</v>
      </c>
      <c r="T2308" s="181">
        <f t="shared" si="323"/>
        <v>0</v>
      </c>
      <c r="AQ2308" s="1">
        <f>COUNT(L$11:L2308)</f>
        <v>37</v>
      </c>
      <c r="AR2308" s="43">
        <f t="shared" si="324"/>
        <v>40933</v>
      </c>
      <c r="AS2308" s="44">
        <f t="shared" si="325"/>
        <v>89.120000000000019</v>
      </c>
      <c r="AT2308" s="10" t="str">
        <f t="shared" si="326"/>
        <v/>
      </c>
      <c r="AU2308" s="20" t="str">
        <f t="shared" si="327"/>
        <v/>
      </c>
      <c r="AV2308" s="42">
        <f t="shared" si="328"/>
        <v>1</v>
      </c>
      <c r="AW2308" s="89">
        <f t="shared" si="329"/>
        <v>0</v>
      </c>
      <c r="AX2308" s="168"/>
      <c r="AY2308" s="60"/>
      <c r="AZ2308" s="61"/>
      <c r="BB2308" s="61" t="str">
        <f>IF(Settings!I2304&lt;&gt;"",Settings!I2304,"")</f>
        <v/>
      </c>
    </row>
    <row r="2309" spans="2:54" x14ac:dyDescent="0.2">
      <c r="B2309" s="13"/>
      <c r="C2309" s="12"/>
      <c r="D2309" s="12"/>
      <c r="E2309" s="12"/>
      <c r="F2309" s="12"/>
      <c r="G2309" s="12"/>
      <c r="H2309" s="12"/>
      <c r="I2309" s="15"/>
      <c r="J2309" s="31"/>
      <c r="K2309" s="180"/>
      <c r="L2309" s="40"/>
      <c r="M2309" s="14"/>
      <c r="N2309" s="16"/>
      <c r="O2309" s="49"/>
      <c r="P2309" s="64"/>
      <c r="Q2309" s="18"/>
      <c r="R2309" s="181">
        <f t="shared" si="321"/>
        <v>0</v>
      </c>
      <c r="S2309" s="181">
        <f t="shared" si="322"/>
        <v>0</v>
      </c>
      <c r="T2309" s="181">
        <f t="shared" si="323"/>
        <v>0</v>
      </c>
      <c r="AQ2309" s="1">
        <f>COUNT(L$11:L2309)</f>
        <v>37</v>
      </c>
      <c r="AR2309" s="43">
        <f t="shared" si="324"/>
        <v>40933</v>
      </c>
      <c r="AS2309" s="44">
        <f t="shared" si="325"/>
        <v>89.120000000000019</v>
      </c>
      <c r="AT2309" s="10" t="str">
        <f t="shared" si="326"/>
        <v/>
      </c>
      <c r="AU2309" s="20" t="str">
        <f t="shared" si="327"/>
        <v/>
      </c>
      <c r="AV2309" s="42">
        <f t="shared" si="328"/>
        <v>1</v>
      </c>
      <c r="AW2309" s="89">
        <f t="shared" si="329"/>
        <v>0</v>
      </c>
      <c r="AX2309" s="168"/>
      <c r="AY2309" s="60"/>
      <c r="AZ2309" s="61"/>
      <c r="BB2309" s="61" t="str">
        <f>IF(Settings!I2305&lt;&gt;"",Settings!I2305,"")</f>
        <v/>
      </c>
    </row>
    <row r="2310" spans="2:54" x14ac:dyDescent="0.2">
      <c r="B2310" s="13"/>
      <c r="C2310" s="12"/>
      <c r="D2310" s="12"/>
      <c r="E2310" s="12"/>
      <c r="F2310" s="12"/>
      <c r="G2310" s="12"/>
      <c r="H2310" s="12"/>
      <c r="I2310" s="15"/>
      <c r="J2310" s="31"/>
      <c r="K2310" s="180"/>
      <c r="L2310" s="40"/>
      <c r="M2310" s="14"/>
      <c r="N2310" s="16"/>
      <c r="O2310" s="49"/>
      <c r="P2310" s="64"/>
      <c r="Q2310" s="18"/>
      <c r="R2310" s="181">
        <f t="shared" si="321"/>
        <v>0</v>
      </c>
      <c r="S2310" s="181">
        <f t="shared" si="322"/>
        <v>0</v>
      </c>
      <c r="T2310" s="181">
        <f t="shared" si="323"/>
        <v>0</v>
      </c>
      <c r="AQ2310" s="1">
        <f>COUNT(L$11:L2310)</f>
        <v>37</v>
      </c>
      <c r="AR2310" s="43">
        <f t="shared" si="324"/>
        <v>40933</v>
      </c>
      <c r="AS2310" s="44">
        <f t="shared" si="325"/>
        <v>89.120000000000019</v>
      </c>
      <c r="AT2310" s="10" t="str">
        <f t="shared" si="326"/>
        <v/>
      </c>
      <c r="AU2310" s="20" t="str">
        <f t="shared" si="327"/>
        <v/>
      </c>
      <c r="AV2310" s="42">
        <f t="shared" si="328"/>
        <v>1</v>
      </c>
      <c r="AW2310" s="89">
        <f t="shared" si="329"/>
        <v>0</v>
      </c>
      <c r="AX2310" s="168"/>
      <c r="AY2310" s="60"/>
      <c r="AZ2310" s="61"/>
      <c r="BB2310" s="61" t="str">
        <f>IF(Settings!I2306&lt;&gt;"",Settings!I2306,"")</f>
        <v/>
      </c>
    </row>
    <row r="2311" spans="2:54" x14ac:dyDescent="0.2">
      <c r="B2311" s="13"/>
      <c r="C2311" s="12"/>
      <c r="D2311" s="12"/>
      <c r="E2311" s="12"/>
      <c r="F2311" s="12"/>
      <c r="G2311" s="12"/>
      <c r="H2311" s="12"/>
      <c r="I2311" s="15"/>
      <c r="J2311" s="31"/>
      <c r="K2311" s="180"/>
      <c r="L2311" s="40"/>
      <c r="M2311" s="14"/>
      <c r="N2311" s="16"/>
      <c r="O2311" s="49"/>
      <c r="P2311" s="64"/>
      <c r="Q2311" s="18"/>
      <c r="R2311" s="181">
        <f t="shared" si="321"/>
        <v>0</v>
      </c>
      <c r="S2311" s="181">
        <f t="shared" si="322"/>
        <v>0</v>
      </c>
      <c r="T2311" s="181">
        <f t="shared" si="323"/>
        <v>0</v>
      </c>
      <c r="AQ2311" s="1">
        <f>COUNT(L$11:L2311)</f>
        <v>37</v>
      </c>
      <c r="AR2311" s="43">
        <f t="shared" si="324"/>
        <v>40933</v>
      </c>
      <c r="AS2311" s="44">
        <f t="shared" si="325"/>
        <v>89.120000000000019</v>
      </c>
      <c r="AT2311" s="10" t="str">
        <f t="shared" si="326"/>
        <v/>
      </c>
      <c r="AU2311" s="20" t="str">
        <f t="shared" si="327"/>
        <v/>
      </c>
      <c r="AV2311" s="42">
        <f t="shared" si="328"/>
        <v>1</v>
      </c>
      <c r="AW2311" s="89">
        <f t="shared" si="329"/>
        <v>0</v>
      </c>
      <c r="AX2311" s="168"/>
      <c r="AY2311" s="60"/>
      <c r="AZ2311" s="61"/>
      <c r="BB2311" s="61" t="str">
        <f>IF(Settings!I2307&lt;&gt;"",Settings!I2307,"")</f>
        <v/>
      </c>
    </row>
    <row r="2312" spans="2:54" x14ac:dyDescent="0.2">
      <c r="B2312" s="13"/>
      <c r="C2312" s="12"/>
      <c r="D2312" s="12"/>
      <c r="E2312" s="12"/>
      <c r="F2312" s="12"/>
      <c r="G2312" s="12"/>
      <c r="H2312" s="12"/>
      <c r="I2312" s="15"/>
      <c r="J2312" s="31"/>
      <c r="K2312" s="180"/>
      <c r="L2312" s="40"/>
      <c r="M2312" s="14"/>
      <c r="N2312" s="16"/>
      <c r="O2312" s="49"/>
      <c r="P2312" s="64"/>
      <c r="Q2312" s="18"/>
      <c r="R2312" s="181">
        <f t="shared" si="321"/>
        <v>0</v>
      </c>
      <c r="S2312" s="181">
        <f t="shared" si="322"/>
        <v>0</v>
      </c>
      <c r="T2312" s="181">
        <f t="shared" si="323"/>
        <v>0</v>
      </c>
      <c r="AQ2312" s="1">
        <f>COUNT(L$11:L2312)</f>
        <v>37</v>
      </c>
      <c r="AR2312" s="43">
        <f t="shared" si="324"/>
        <v>40933</v>
      </c>
      <c r="AS2312" s="44">
        <f t="shared" si="325"/>
        <v>89.120000000000019</v>
      </c>
      <c r="AT2312" s="10" t="str">
        <f t="shared" si="326"/>
        <v/>
      </c>
      <c r="AU2312" s="20" t="str">
        <f t="shared" si="327"/>
        <v/>
      </c>
      <c r="AV2312" s="42">
        <f t="shared" si="328"/>
        <v>1</v>
      </c>
      <c r="AW2312" s="89">
        <f t="shared" si="329"/>
        <v>0</v>
      </c>
      <c r="AX2312" s="168"/>
      <c r="AY2312" s="60"/>
      <c r="AZ2312" s="61"/>
      <c r="BB2312" s="61" t="str">
        <f>IF(Settings!I2308&lt;&gt;"",Settings!I2308,"")</f>
        <v/>
      </c>
    </row>
    <row r="2313" spans="2:54" x14ac:dyDescent="0.2">
      <c r="B2313" s="13"/>
      <c r="C2313" s="12"/>
      <c r="D2313" s="12"/>
      <c r="E2313" s="12"/>
      <c r="F2313" s="12"/>
      <c r="G2313" s="12"/>
      <c r="H2313" s="12"/>
      <c r="I2313" s="15"/>
      <c r="J2313" s="31"/>
      <c r="K2313" s="180"/>
      <c r="L2313" s="40"/>
      <c r="M2313" s="14"/>
      <c r="N2313" s="16"/>
      <c r="O2313" s="49"/>
      <c r="P2313" s="64"/>
      <c r="Q2313" s="18"/>
      <c r="R2313" s="181">
        <f t="shared" si="321"/>
        <v>0</v>
      </c>
      <c r="S2313" s="181">
        <f t="shared" si="322"/>
        <v>0</v>
      </c>
      <c r="T2313" s="181">
        <f t="shared" si="323"/>
        <v>0</v>
      </c>
      <c r="AQ2313" s="1">
        <f>COUNT(L$11:L2313)</f>
        <v>37</v>
      </c>
      <c r="AR2313" s="43">
        <f t="shared" si="324"/>
        <v>40933</v>
      </c>
      <c r="AS2313" s="44">
        <f t="shared" si="325"/>
        <v>89.120000000000019</v>
      </c>
      <c r="AT2313" s="10" t="str">
        <f t="shared" si="326"/>
        <v/>
      </c>
      <c r="AU2313" s="20" t="str">
        <f t="shared" si="327"/>
        <v/>
      </c>
      <c r="AV2313" s="42">
        <f t="shared" si="328"/>
        <v>1</v>
      </c>
      <c r="AW2313" s="89">
        <f t="shared" si="329"/>
        <v>0</v>
      </c>
      <c r="AX2313" s="168"/>
      <c r="AY2313" s="60"/>
      <c r="AZ2313" s="61"/>
      <c r="BB2313" s="61" t="str">
        <f>IF(Settings!I2309&lt;&gt;"",Settings!I2309,"")</f>
        <v/>
      </c>
    </row>
    <row r="2314" spans="2:54" x14ac:dyDescent="0.2">
      <c r="B2314" s="13"/>
      <c r="C2314" s="12"/>
      <c r="D2314" s="12"/>
      <c r="E2314" s="12"/>
      <c r="F2314" s="12"/>
      <c r="G2314" s="12"/>
      <c r="H2314" s="12"/>
      <c r="I2314" s="15"/>
      <c r="J2314" s="31"/>
      <c r="K2314" s="180"/>
      <c r="L2314" s="40"/>
      <c r="M2314" s="14"/>
      <c r="N2314" s="16"/>
      <c r="O2314" s="49"/>
      <c r="P2314" s="64"/>
      <c r="Q2314" s="18"/>
      <c r="R2314" s="181">
        <f t="shared" si="321"/>
        <v>0</v>
      </c>
      <c r="S2314" s="181">
        <f t="shared" si="322"/>
        <v>0</v>
      </c>
      <c r="T2314" s="181">
        <f t="shared" si="323"/>
        <v>0</v>
      </c>
      <c r="AQ2314" s="1">
        <f>COUNT(L$11:L2314)</f>
        <v>37</v>
      </c>
      <c r="AR2314" s="43">
        <f t="shared" si="324"/>
        <v>40933</v>
      </c>
      <c r="AS2314" s="44">
        <f t="shared" si="325"/>
        <v>89.120000000000019</v>
      </c>
      <c r="AT2314" s="10" t="str">
        <f t="shared" si="326"/>
        <v/>
      </c>
      <c r="AU2314" s="20" t="str">
        <f t="shared" si="327"/>
        <v/>
      </c>
      <c r="AV2314" s="42">
        <f t="shared" si="328"/>
        <v>1</v>
      </c>
      <c r="AW2314" s="89">
        <f t="shared" si="329"/>
        <v>0</v>
      </c>
      <c r="AX2314" s="168"/>
      <c r="AY2314" s="60"/>
      <c r="AZ2314" s="61"/>
      <c r="BB2314" s="61" t="str">
        <f>IF(Settings!I2310&lt;&gt;"",Settings!I2310,"")</f>
        <v/>
      </c>
    </row>
    <row r="2315" spans="2:54" x14ac:dyDescent="0.2">
      <c r="B2315" s="13"/>
      <c r="C2315" s="12"/>
      <c r="D2315" s="12"/>
      <c r="E2315" s="12"/>
      <c r="F2315" s="12"/>
      <c r="G2315" s="12"/>
      <c r="H2315" s="12"/>
      <c r="I2315" s="15"/>
      <c r="J2315" s="31"/>
      <c r="K2315" s="180"/>
      <c r="L2315" s="40"/>
      <c r="M2315" s="14"/>
      <c r="N2315" s="16"/>
      <c r="O2315" s="49"/>
      <c r="P2315" s="64"/>
      <c r="Q2315" s="18"/>
      <c r="R2315" s="181">
        <f t="shared" si="321"/>
        <v>0</v>
      </c>
      <c r="S2315" s="181">
        <f t="shared" si="322"/>
        <v>0</v>
      </c>
      <c r="T2315" s="181">
        <f t="shared" si="323"/>
        <v>0</v>
      </c>
      <c r="AQ2315" s="1">
        <f>COUNT(L$11:L2315)</f>
        <v>37</v>
      </c>
      <c r="AR2315" s="43">
        <f t="shared" si="324"/>
        <v>40933</v>
      </c>
      <c r="AS2315" s="44">
        <f t="shared" si="325"/>
        <v>89.120000000000019</v>
      </c>
      <c r="AT2315" s="10" t="str">
        <f t="shared" si="326"/>
        <v/>
      </c>
      <c r="AU2315" s="20" t="str">
        <f t="shared" si="327"/>
        <v/>
      </c>
      <c r="AV2315" s="42">
        <f t="shared" si="328"/>
        <v>1</v>
      </c>
      <c r="AW2315" s="89">
        <f t="shared" si="329"/>
        <v>0</v>
      </c>
      <c r="AX2315" s="168"/>
      <c r="AY2315" s="60"/>
      <c r="AZ2315" s="61"/>
      <c r="BB2315" s="61" t="str">
        <f>IF(Settings!I2311&lt;&gt;"",Settings!I2311,"")</f>
        <v/>
      </c>
    </row>
    <row r="2316" spans="2:54" x14ac:dyDescent="0.2">
      <c r="B2316" s="13"/>
      <c r="C2316" s="12"/>
      <c r="D2316" s="12"/>
      <c r="E2316" s="12"/>
      <c r="F2316" s="12"/>
      <c r="G2316" s="12"/>
      <c r="H2316" s="12"/>
      <c r="I2316" s="15"/>
      <c r="J2316" s="31"/>
      <c r="K2316" s="180"/>
      <c r="L2316" s="40"/>
      <c r="M2316" s="14"/>
      <c r="N2316" s="16"/>
      <c r="O2316" s="49"/>
      <c r="P2316" s="64"/>
      <c r="Q2316" s="18"/>
      <c r="R2316" s="181">
        <f t="shared" ref="R2316:R2379" si="330">ROUND(IF(M2316&lt;&gt;"Y",IF(P2316&lt;&gt;"Y",K2316,K2316*(AV2316-1)),0),ROUNDING)</f>
        <v>0</v>
      </c>
      <c r="S2316" s="181">
        <f t="shared" ref="S2316:S2379" si="331">ROUND(IF(O2316&gt;0,IF(M2316="Y",AW2316*(1-O2316),IF(AW2316&gt;R2316,R2316 + (AW2316 - R2316)*(1-O2316),AW2316)),AW2316),ROUNDING)</f>
        <v>0</v>
      </c>
      <c r="T2316" s="181">
        <f t="shared" ref="T2316:T2379" si="332">ROUND(IF(N2316="P",0,IF(OR(M2316="N",M2316=""),S2316-R2316,S2316)),ROUNDING)</f>
        <v>0</v>
      </c>
      <c r="AQ2316" s="1">
        <f>COUNT(L$11:L2316)</f>
        <v>37</v>
      </c>
      <c r="AR2316" s="43">
        <f t="shared" si="324"/>
        <v>40933</v>
      </c>
      <c r="AS2316" s="44">
        <f t="shared" si="325"/>
        <v>89.120000000000019</v>
      </c>
      <c r="AT2316" s="10" t="str">
        <f t="shared" si="326"/>
        <v/>
      </c>
      <c r="AU2316" s="20" t="str">
        <f t="shared" si="327"/>
        <v/>
      </c>
      <c r="AV2316" s="42">
        <f t="shared" si="328"/>
        <v>1</v>
      </c>
      <c r="AW2316" s="89">
        <f t="shared" si="329"/>
        <v>0</v>
      </c>
      <c r="AX2316" s="168"/>
      <c r="AY2316" s="60"/>
      <c r="AZ2316" s="61"/>
      <c r="BB2316" s="61" t="str">
        <f>IF(Settings!I2312&lt;&gt;"",Settings!I2312,"")</f>
        <v/>
      </c>
    </row>
    <row r="2317" spans="2:54" x14ac:dyDescent="0.2">
      <c r="B2317" s="13"/>
      <c r="C2317" s="12"/>
      <c r="D2317" s="12"/>
      <c r="E2317" s="12"/>
      <c r="F2317" s="12"/>
      <c r="G2317" s="12"/>
      <c r="H2317" s="12"/>
      <c r="I2317" s="15"/>
      <c r="J2317" s="31"/>
      <c r="K2317" s="180"/>
      <c r="L2317" s="40"/>
      <c r="M2317" s="14"/>
      <c r="N2317" s="16"/>
      <c r="O2317" s="49"/>
      <c r="P2317" s="64"/>
      <c r="Q2317" s="18"/>
      <c r="R2317" s="181">
        <f t="shared" si="330"/>
        <v>0</v>
      </c>
      <c r="S2317" s="181">
        <f t="shared" si="331"/>
        <v>0</v>
      </c>
      <c r="T2317" s="181">
        <f t="shared" si="332"/>
        <v>0</v>
      </c>
      <c r="AQ2317" s="1">
        <f>COUNT(L$11:L2317)</f>
        <v>37</v>
      </c>
      <c r="AR2317" s="43">
        <f t="shared" ref="AR2317:AR2380" si="333">IF(B2317&gt;2,B2317,AR2316)</f>
        <v>40933</v>
      </c>
      <c r="AS2317" s="44">
        <f t="shared" ref="AS2317:AS2380" si="334">AS2316+T2317</f>
        <v>89.120000000000019</v>
      </c>
      <c r="AT2317" s="10" t="str">
        <f t="shared" ref="AT2317:AT2380" si="335">IF(N2317="P",IF(P2317&lt;&gt;"Y",IF(M2317&lt;&gt;"Y",K2317*AV2317,K2317*AV2317-K2317),IF(M2317&lt;&gt;"Y",K2317 + K2317*(AV2317-1),K2317)),"")</f>
        <v/>
      </c>
      <c r="AU2317" s="20" t="str">
        <f t="shared" ref="AU2317:AU2380" si="336">IF(M2317="Y",IF(P2317="Y",K2317*(AV2317-1),K2317),"")</f>
        <v/>
      </c>
      <c r="AV2317" s="42">
        <f t="shared" ref="AV2317:AV2380" si="337">IF(L2317&lt;&gt;"",IF(ODDS_TYPE=1,L2317,IF(ODDS_TYPE=2,IF(L2317&gt;0,1+L2317/100,IF(L2317&lt;0,1-100/L2317,1)),IF(ODDS_TYPE=3,1+L2317,IF(ODDS_TYPE=4,1+L2317,IF(ODDS_TYPE=5,IF(L2317&gt;0,1+L2317,1-1/L2317),IF(ODDS_TYPE=6,IF(L2317&gt;=0,L2317+1,1-1/L2317),1)))))),1)</f>
        <v>1</v>
      </c>
      <c r="AW2317" s="89">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68"/>
      <c r="AY2317" s="60"/>
      <c r="AZ2317" s="61"/>
      <c r="BB2317" s="61" t="str">
        <f>IF(Settings!I2313&lt;&gt;"",Settings!I2313,"")</f>
        <v/>
      </c>
    </row>
    <row r="2318" spans="2:54" x14ac:dyDescent="0.2">
      <c r="B2318" s="13"/>
      <c r="C2318" s="12"/>
      <c r="D2318" s="12"/>
      <c r="E2318" s="12"/>
      <c r="F2318" s="12"/>
      <c r="G2318" s="12"/>
      <c r="H2318" s="12"/>
      <c r="I2318" s="15"/>
      <c r="J2318" s="31"/>
      <c r="K2318" s="180"/>
      <c r="L2318" s="40"/>
      <c r="M2318" s="14"/>
      <c r="N2318" s="16"/>
      <c r="O2318" s="49"/>
      <c r="P2318" s="64"/>
      <c r="Q2318" s="18"/>
      <c r="R2318" s="181">
        <f t="shared" si="330"/>
        <v>0</v>
      </c>
      <c r="S2318" s="181">
        <f t="shared" si="331"/>
        <v>0</v>
      </c>
      <c r="T2318" s="181">
        <f t="shared" si="332"/>
        <v>0</v>
      </c>
      <c r="AQ2318" s="1">
        <f>COUNT(L$11:L2318)</f>
        <v>37</v>
      </c>
      <c r="AR2318" s="43">
        <f t="shared" si="333"/>
        <v>40933</v>
      </c>
      <c r="AS2318" s="44">
        <f t="shared" si="334"/>
        <v>89.120000000000019</v>
      </c>
      <c r="AT2318" s="10" t="str">
        <f t="shared" si="335"/>
        <v/>
      </c>
      <c r="AU2318" s="20" t="str">
        <f t="shared" si="336"/>
        <v/>
      </c>
      <c r="AV2318" s="42">
        <f t="shared" si="337"/>
        <v>1</v>
      </c>
      <c r="AW2318" s="89">
        <f t="shared" si="338"/>
        <v>0</v>
      </c>
      <c r="AX2318" s="168"/>
      <c r="AY2318" s="60"/>
      <c r="AZ2318" s="61"/>
      <c r="BB2318" s="61" t="str">
        <f>IF(Settings!I2314&lt;&gt;"",Settings!I2314,"")</f>
        <v/>
      </c>
    </row>
    <row r="2319" spans="2:54" x14ac:dyDescent="0.2">
      <c r="B2319" s="13"/>
      <c r="C2319" s="12"/>
      <c r="D2319" s="12"/>
      <c r="E2319" s="12"/>
      <c r="F2319" s="12"/>
      <c r="G2319" s="12"/>
      <c r="H2319" s="12"/>
      <c r="I2319" s="15"/>
      <c r="J2319" s="31"/>
      <c r="K2319" s="180"/>
      <c r="L2319" s="40"/>
      <c r="M2319" s="14"/>
      <c r="N2319" s="16"/>
      <c r="O2319" s="49"/>
      <c r="P2319" s="64"/>
      <c r="Q2319" s="18"/>
      <c r="R2319" s="181">
        <f t="shared" si="330"/>
        <v>0</v>
      </c>
      <c r="S2319" s="181">
        <f t="shared" si="331"/>
        <v>0</v>
      </c>
      <c r="T2319" s="181">
        <f t="shared" si="332"/>
        <v>0</v>
      </c>
      <c r="AQ2319" s="1">
        <f>COUNT(L$11:L2319)</f>
        <v>37</v>
      </c>
      <c r="AR2319" s="43">
        <f t="shared" si="333"/>
        <v>40933</v>
      </c>
      <c r="AS2319" s="44">
        <f t="shared" si="334"/>
        <v>89.120000000000019</v>
      </c>
      <c r="AT2319" s="10" t="str">
        <f t="shared" si="335"/>
        <v/>
      </c>
      <c r="AU2319" s="20" t="str">
        <f t="shared" si="336"/>
        <v/>
      </c>
      <c r="AV2319" s="42">
        <f t="shared" si="337"/>
        <v>1</v>
      </c>
      <c r="AW2319" s="89">
        <f t="shared" si="338"/>
        <v>0</v>
      </c>
      <c r="AX2319" s="168"/>
      <c r="AY2319" s="60"/>
      <c r="AZ2319" s="61"/>
      <c r="BB2319" s="61" t="str">
        <f>IF(Settings!I2315&lt;&gt;"",Settings!I2315,"")</f>
        <v/>
      </c>
    </row>
    <row r="2320" spans="2:54" x14ac:dyDescent="0.2">
      <c r="B2320" s="13"/>
      <c r="C2320" s="12"/>
      <c r="D2320" s="12"/>
      <c r="E2320" s="12"/>
      <c r="F2320" s="12"/>
      <c r="G2320" s="12"/>
      <c r="H2320" s="12"/>
      <c r="I2320" s="15"/>
      <c r="J2320" s="31"/>
      <c r="K2320" s="180"/>
      <c r="L2320" s="40"/>
      <c r="M2320" s="14"/>
      <c r="N2320" s="16"/>
      <c r="O2320" s="49"/>
      <c r="P2320" s="64"/>
      <c r="Q2320" s="18"/>
      <c r="R2320" s="181">
        <f t="shared" si="330"/>
        <v>0</v>
      </c>
      <c r="S2320" s="181">
        <f t="shared" si="331"/>
        <v>0</v>
      </c>
      <c r="T2320" s="181">
        <f t="shared" si="332"/>
        <v>0</v>
      </c>
      <c r="AQ2320" s="1">
        <f>COUNT(L$11:L2320)</f>
        <v>37</v>
      </c>
      <c r="AR2320" s="43">
        <f t="shared" si="333"/>
        <v>40933</v>
      </c>
      <c r="AS2320" s="44">
        <f t="shared" si="334"/>
        <v>89.120000000000019</v>
      </c>
      <c r="AT2320" s="10" t="str">
        <f t="shared" si="335"/>
        <v/>
      </c>
      <c r="AU2320" s="20" t="str">
        <f t="shared" si="336"/>
        <v/>
      </c>
      <c r="AV2320" s="42">
        <f t="shared" si="337"/>
        <v>1</v>
      </c>
      <c r="AW2320" s="89">
        <f t="shared" si="338"/>
        <v>0</v>
      </c>
      <c r="AX2320" s="168"/>
      <c r="AY2320" s="60"/>
      <c r="AZ2320" s="61"/>
      <c r="BB2320" s="61" t="str">
        <f>IF(Settings!I2316&lt;&gt;"",Settings!I2316,"")</f>
        <v/>
      </c>
    </row>
    <row r="2321" spans="2:54" x14ac:dyDescent="0.2">
      <c r="B2321" s="13"/>
      <c r="C2321" s="12"/>
      <c r="D2321" s="12"/>
      <c r="E2321" s="12"/>
      <c r="F2321" s="12"/>
      <c r="G2321" s="12"/>
      <c r="H2321" s="12"/>
      <c r="I2321" s="15"/>
      <c r="J2321" s="31"/>
      <c r="K2321" s="180"/>
      <c r="L2321" s="40"/>
      <c r="M2321" s="14"/>
      <c r="N2321" s="16"/>
      <c r="O2321" s="49"/>
      <c r="P2321" s="64"/>
      <c r="Q2321" s="18"/>
      <c r="R2321" s="181">
        <f t="shared" si="330"/>
        <v>0</v>
      </c>
      <c r="S2321" s="181">
        <f t="shared" si="331"/>
        <v>0</v>
      </c>
      <c r="T2321" s="181">
        <f t="shared" si="332"/>
        <v>0</v>
      </c>
      <c r="AQ2321" s="1">
        <f>COUNT(L$11:L2321)</f>
        <v>37</v>
      </c>
      <c r="AR2321" s="43">
        <f t="shared" si="333"/>
        <v>40933</v>
      </c>
      <c r="AS2321" s="44">
        <f t="shared" si="334"/>
        <v>89.120000000000019</v>
      </c>
      <c r="AT2321" s="10" t="str">
        <f t="shared" si="335"/>
        <v/>
      </c>
      <c r="AU2321" s="20" t="str">
        <f t="shared" si="336"/>
        <v/>
      </c>
      <c r="AV2321" s="42">
        <f t="shared" si="337"/>
        <v>1</v>
      </c>
      <c r="AW2321" s="89">
        <f t="shared" si="338"/>
        <v>0</v>
      </c>
      <c r="AX2321" s="168"/>
      <c r="AY2321" s="60"/>
      <c r="AZ2321" s="61"/>
      <c r="BB2321" s="61" t="str">
        <f>IF(Settings!I2317&lt;&gt;"",Settings!I2317,"")</f>
        <v/>
      </c>
    </row>
    <row r="2322" spans="2:54" x14ac:dyDescent="0.2">
      <c r="B2322" s="13"/>
      <c r="C2322" s="12"/>
      <c r="D2322" s="12"/>
      <c r="E2322" s="12"/>
      <c r="F2322" s="12"/>
      <c r="G2322" s="12"/>
      <c r="H2322" s="12"/>
      <c r="I2322" s="15"/>
      <c r="J2322" s="31"/>
      <c r="K2322" s="180"/>
      <c r="L2322" s="40"/>
      <c r="M2322" s="14"/>
      <c r="N2322" s="16"/>
      <c r="O2322" s="49"/>
      <c r="P2322" s="64"/>
      <c r="Q2322" s="18"/>
      <c r="R2322" s="181">
        <f t="shared" si="330"/>
        <v>0</v>
      </c>
      <c r="S2322" s="181">
        <f t="shared" si="331"/>
        <v>0</v>
      </c>
      <c r="T2322" s="181">
        <f t="shared" si="332"/>
        <v>0</v>
      </c>
      <c r="AQ2322" s="1">
        <f>COUNT(L$11:L2322)</f>
        <v>37</v>
      </c>
      <c r="AR2322" s="43">
        <f t="shared" si="333"/>
        <v>40933</v>
      </c>
      <c r="AS2322" s="44">
        <f t="shared" si="334"/>
        <v>89.120000000000019</v>
      </c>
      <c r="AT2322" s="10" t="str">
        <f t="shared" si="335"/>
        <v/>
      </c>
      <c r="AU2322" s="20" t="str">
        <f t="shared" si="336"/>
        <v/>
      </c>
      <c r="AV2322" s="42">
        <f t="shared" si="337"/>
        <v>1</v>
      </c>
      <c r="AW2322" s="89">
        <f t="shared" si="338"/>
        <v>0</v>
      </c>
      <c r="AX2322" s="168"/>
      <c r="AY2322" s="60"/>
      <c r="AZ2322" s="61"/>
      <c r="BB2322" s="61" t="str">
        <f>IF(Settings!I2318&lt;&gt;"",Settings!I2318,"")</f>
        <v/>
      </c>
    </row>
    <row r="2323" spans="2:54" x14ac:dyDescent="0.2">
      <c r="B2323" s="13"/>
      <c r="C2323" s="12"/>
      <c r="D2323" s="12"/>
      <c r="E2323" s="12"/>
      <c r="F2323" s="12"/>
      <c r="G2323" s="12"/>
      <c r="H2323" s="12"/>
      <c r="I2323" s="15"/>
      <c r="J2323" s="31"/>
      <c r="K2323" s="180"/>
      <c r="L2323" s="40"/>
      <c r="M2323" s="14"/>
      <c r="N2323" s="16"/>
      <c r="O2323" s="49"/>
      <c r="P2323" s="64"/>
      <c r="Q2323" s="18"/>
      <c r="R2323" s="181">
        <f t="shared" si="330"/>
        <v>0</v>
      </c>
      <c r="S2323" s="181">
        <f t="shared" si="331"/>
        <v>0</v>
      </c>
      <c r="T2323" s="181">
        <f t="shared" si="332"/>
        <v>0</v>
      </c>
      <c r="AQ2323" s="1">
        <f>COUNT(L$11:L2323)</f>
        <v>37</v>
      </c>
      <c r="AR2323" s="43">
        <f t="shared" si="333"/>
        <v>40933</v>
      </c>
      <c r="AS2323" s="44">
        <f t="shared" si="334"/>
        <v>89.120000000000019</v>
      </c>
      <c r="AT2323" s="10" t="str">
        <f t="shared" si="335"/>
        <v/>
      </c>
      <c r="AU2323" s="20" t="str">
        <f t="shared" si="336"/>
        <v/>
      </c>
      <c r="AV2323" s="42">
        <f t="shared" si="337"/>
        <v>1</v>
      </c>
      <c r="AW2323" s="89">
        <f t="shared" si="338"/>
        <v>0</v>
      </c>
      <c r="AX2323" s="168"/>
      <c r="AY2323" s="60"/>
      <c r="AZ2323" s="61"/>
      <c r="BB2323" s="61" t="str">
        <f>IF(Settings!I2319&lt;&gt;"",Settings!I2319,"")</f>
        <v/>
      </c>
    </row>
    <row r="2324" spans="2:54" x14ac:dyDescent="0.2">
      <c r="B2324" s="13"/>
      <c r="C2324" s="12"/>
      <c r="D2324" s="12"/>
      <c r="E2324" s="12"/>
      <c r="F2324" s="12"/>
      <c r="G2324" s="12"/>
      <c r="H2324" s="12"/>
      <c r="I2324" s="15"/>
      <c r="J2324" s="31"/>
      <c r="K2324" s="180"/>
      <c r="L2324" s="40"/>
      <c r="M2324" s="14"/>
      <c r="N2324" s="16"/>
      <c r="O2324" s="49"/>
      <c r="P2324" s="64"/>
      <c r="Q2324" s="18"/>
      <c r="R2324" s="181">
        <f t="shared" si="330"/>
        <v>0</v>
      </c>
      <c r="S2324" s="181">
        <f t="shared" si="331"/>
        <v>0</v>
      </c>
      <c r="T2324" s="181">
        <f t="shared" si="332"/>
        <v>0</v>
      </c>
      <c r="AQ2324" s="1">
        <f>COUNT(L$11:L2324)</f>
        <v>37</v>
      </c>
      <c r="AR2324" s="43">
        <f t="shared" si="333"/>
        <v>40933</v>
      </c>
      <c r="AS2324" s="44">
        <f t="shared" si="334"/>
        <v>89.120000000000019</v>
      </c>
      <c r="AT2324" s="10" t="str">
        <f t="shared" si="335"/>
        <v/>
      </c>
      <c r="AU2324" s="20" t="str">
        <f t="shared" si="336"/>
        <v/>
      </c>
      <c r="AV2324" s="42">
        <f t="shared" si="337"/>
        <v>1</v>
      </c>
      <c r="AW2324" s="89">
        <f t="shared" si="338"/>
        <v>0</v>
      </c>
      <c r="AX2324" s="168"/>
      <c r="AY2324" s="60"/>
      <c r="AZ2324" s="61"/>
      <c r="BB2324" s="61" t="str">
        <f>IF(Settings!I2320&lt;&gt;"",Settings!I2320,"")</f>
        <v/>
      </c>
    </row>
    <row r="2325" spans="2:54" x14ac:dyDescent="0.2">
      <c r="B2325" s="13"/>
      <c r="C2325" s="12"/>
      <c r="D2325" s="12"/>
      <c r="E2325" s="12"/>
      <c r="F2325" s="12"/>
      <c r="G2325" s="12"/>
      <c r="H2325" s="12"/>
      <c r="I2325" s="15"/>
      <c r="J2325" s="31"/>
      <c r="K2325" s="180"/>
      <c r="L2325" s="40"/>
      <c r="M2325" s="14"/>
      <c r="N2325" s="16"/>
      <c r="O2325" s="49"/>
      <c r="P2325" s="64"/>
      <c r="Q2325" s="18"/>
      <c r="R2325" s="181">
        <f t="shared" si="330"/>
        <v>0</v>
      </c>
      <c r="S2325" s="181">
        <f t="shared" si="331"/>
        <v>0</v>
      </c>
      <c r="T2325" s="181">
        <f t="shared" si="332"/>
        <v>0</v>
      </c>
      <c r="AQ2325" s="1">
        <f>COUNT(L$11:L2325)</f>
        <v>37</v>
      </c>
      <c r="AR2325" s="43">
        <f t="shared" si="333"/>
        <v>40933</v>
      </c>
      <c r="AS2325" s="44">
        <f t="shared" si="334"/>
        <v>89.120000000000019</v>
      </c>
      <c r="AT2325" s="10" t="str">
        <f t="shared" si="335"/>
        <v/>
      </c>
      <c r="AU2325" s="20" t="str">
        <f t="shared" si="336"/>
        <v/>
      </c>
      <c r="AV2325" s="42">
        <f t="shared" si="337"/>
        <v>1</v>
      </c>
      <c r="AW2325" s="89">
        <f t="shared" si="338"/>
        <v>0</v>
      </c>
      <c r="AX2325" s="168"/>
      <c r="AY2325" s="60"/>
      <c r="AZ2325" s="61"/>
      <c r="BB2325" s="61" t="str">
        <f>IF(Settings!I2321&lt;&gt;"",Settings!I2321,"")</f>
        <v/>
      </c>
    </row>
    <row r="2326" spans="2:54" x14ac:dyDescent="0.2">
      <c r="B2326" s="13"/>
      <c r="C2326" s="12"/>
      <c r="D2326" s="12"/>
      <c r="E2326" s="12"/>
      <c r="F2326" s="12"/>
      <c r="G2326" s="12"/>
      <c r="H2326" s="12"/>
      <c r="I2326" s="15"/>
      <c r="J2326" s="31"/>
      <c r="K2326" s="180"/>
      <c r="L2326" s="40"/>
      <c r="M2326" s="14"/>
      <c r="N2326" s="16"/>
      <c r="O2326" s="49"/>
      <c r="P2326" s="64"/>
      <c r="Q2326" s="18"/>
      <c r="R2326" s="181">
        <f t="shared" si="330"/>
        <v>0</v>
      </c>
      <c r="S2326" s="181">
        <f t="shared" si="331"/>
        <v>0</v>
      </c>
      <c r="T2326" s="181">
        <f t="shared" si="332"/>
        <v>0</v>
      </c>
      <c r="AQ2326" s="1">
        <f>COUNT(L$11:L2326)</f>
        <v>37</v>
      </c>
      <c r="AR2326" s="43">
        <f t="shared" si="333"/>
        <v>40933</v>
      </c>
      <c r="AS2326" s="44">
        <f t="shared" si="334"/>
        <v>89.120000000000019</v>
      </c>
      <c r="AT2326" s="10" t="str">
        <f t="shared" si="335"/>
        <v/>
      </c>
      <c r="AU2326" s="20" t="str">
        <f t="shared" si="336"/>
        <v/>
      </c>
      <c r="AV2326" s="42">
        <f t="shared" si="337"/>
        <v>1</v>
      </c>
      <c r="AW2326" s="89">
        <f t="shared" si="338"/>
        <v>0</v>
      </c>
      <c r="AX2326" s="168"/>
      <c r="AY2326" s="60"/>
      <c r="AZ2326" s="61"/>
      <c r="BB2326" s="61" t="str">
        <f>IF(Settings!I2322&lt;&gt;"",Settings!I2322,"")</f>
        <v/>
      </c>
    </row>
    <row r="2327" spans="2:54" x14ac:dyDescent="0.2">
      <c r="B2327" s="13"/>
      <c r="C2327" s="12"/>
      <c r="D2327" s="12"/>
      <c r="E2327" s="12"/>
      <c r="F2327" s="12"/>
      <c r="G2327" s="12"/>
      <c r="H2327" s="12"/>
      <c r="I2327" s="15"/>
      <c r="J2327" s="31"/>
      <c r="K2327" s="180"/>
      <c r="L2327" s="40"/>
      <c r="M2327" s="14"/>
      <c r="N2327" s="16"/>
      <c r="O2327" s="49"/>
      <c r="P2327" s="64"/>
      <c r="Q2327" s="18"/>
      <c r="R2327" s="181">
        <f t="shared" si="330"/>
        <v>0</v>
      </c>
      <c r="S2327" s="181">
        <f t="shared" si="331"/>
        <v>0</v>
      </c>
      <c r="T2327" s="181">
        <f t="shared" si="332"/>
        <v>0</v>
      </c>
      <c r="AQ2327" s="1">
        <f>COUNT(L$11:L2327)</f>
        <v>37</v>
      </c>
      <c r="AR2327" s="43">
        <f t="shared" si="333"/>
        <v>40933</v>
      </c>
      <c r="AS2327" s="44">
        <f t="shared" si="334"/>
        <v>89.120000000000019</v>
      </c>
      <c r="AT2327" s="10" t="str">
        <f t="shared" si="335"/>
        <v/>
      </c>
      <c r="AU2327" s="20" t="str">
        <f t="shared" si="336"/>
        <v/>
      </c>
      <c r="AV2327" s="42">
        <f t="shared" si="337"/>
        <v>1</v>
      </c>
      <c r="AW2327" s="89">
        <f t="shared" si="338"/>
        <v>0</v>
      </c>
      <c r="AX2327" s="168"/>
      <c r="AY2327" s="60"/>
      <c r="AZ2327" s="61"/>
      <c r="BB2327" s="61" t="str">
        <f>IF(Settings!I2323&lt;&gt;"",Settings!I2323,"")</f>
        <v/>
      </c>
    </row>
    <row r="2328" spans="2:54" x14ac:dyDescent="0.2">
      <c r="B2328" s="13"/>
      <c r="C2328" s="12"/>
      <c r="D2328" s="12"/>
      <c r="E2328" s="12"/>
      <c r="F2328" s="12"/>
      <c r="G2328" s="12"/>
      <c r="H2328" s="12"/>
      <c r="I2328" s="15"/>
      <c r="J2328" s="31"/>
      <c r="K2328" s="180"/>
      <c r="L2328" s="40"/>
      <c r="M2328" s="14"/>
      <c r="N2328" s="16"/>
      <c r="O2328" s="49"/>
      <c r="P2328" s="64"/>
      <c r="Q2328" s="18"/>
      <c r="R2328" s="181">
        <f t="shared" si="330"/>
        <v>0</v>
      </c>
      <c r="S2328" s="181">
        <f t="shared" si="331"/>
        <v>0</v>
      </c>
      <c r="T2328" s="181">
        <f t="shared" si="332"/>
        <v>0</v>
      </c>
      <c r="AQ2328" s="1">
        <f>COUNT(L$11:L2328)</f>
        <v>37</v>
      </c>
      <c r="AR2328" s="43">
        <f t="shared" si="333"/>
        <v>40933</v>
      </c>
      <c r="AS2328" s="44">
        <f t="shared" si="334"/>
        <v>89.120000000000019</v>
      </c>
      <c r="AT2328" s="10" t="str">
        <f t="shared" si="335"/>
        <v/>
      </c>
      <c r="AU2328" s="20" t="str">
        <f t="shared" si="336"/>
        <v/>
      </c>
      <c r="AV2328" s="42">
        <f t="shared" si="337"/>
        <v>1</v>
      </c>
      <c r="AW2328" s="89">
        <f t="shared" si="338"/>
        <v>0</v>
      </c>
      <c r="AX2328" s="168"/>
      <c r="AY2328" s="60"/>
      <c r="AZ2328" s="61"/>
      <c r="BB2328" s="61" t="str">
        <f>IF(Settings!I2324&lt;&gt;"",Settings!I2324,"")</f>
        <v/>
      </c>
    </row>
    <row r="2329" spans="2:54" x14ac:dyDescent="0.2">
      <c r="B2329" s="13"/>
      <c r="C2329" s="12"/>
      <c r="D2329" s="12"/>
      <c r="E2329" s="12"/>
      <c r="F2329" s="12"/>
      <c r="G2329" s="12"/>
      <c r="H2329" s="12"/>
      <c r="I2329" s="15"/>
      <c r="J2329" s="31"/>
      <c r="K2329" s="180"/>
      <c r="L2329" s="40"/>
      <c r="M2329" s="14"/>
      <c r="N2329" s="16"/>
      <c r="O2329" s="49"/>
      <c r="P2329" s="64"/>
      <c r="Q2329" s="18"/>
      <c r="R2329" s="181">
        <f t="shared" si="330"/>
        <v>0</v>
      </c>
      <c r="S2329" s="181">
        <f t="shared" si="331"/>
        <v>0</v>
      </c>
      <c r="T2329" s="181">
        <f t="shared" si="332"/>
        <v>0</v>
      </c>
      <c r="AQ2329" s="1">
        <f>COUNT(L$11:L2329)</f>
        <v>37</v>
      </c>
      <c r="AR2329" s="43">
        <f t="shared" si="333"/>
        <v>40933</v>
      </c>
      <c r="AS2329" s="44">
        <f t="shared" si="334"/>
        <v>89.120000000000019</v>
      </c>
      <c r="AT2329" s="10" t="str">
        <f t="shared" si="335"/>
        <v/>
      </c>
      <c r="AU2329" s="20" t="str">
        <f t="shared" si="336"/>
        <v/>
      </c>
      <c r="AV2329" s="42">
        <f t="shared" si="337"/>
        <v>1</v>
      </c>
      <c r="AW2329" s="89">
        <f t="shared" si="338"/>
        <v>0</v>
      </c>
      <c r="AX2329" s="168"/>
      <c r="AY2329" s="60"/>
      <c r="AZ2329" s="61"/>
      <c r="BB2329" s="61" t="str">
        <f>IF(Settings!I2325&lt;&gt;"",Settings!I2325,"")</f>
        <v/>
      </c>
    </row>
    <row r="2330" spans="2:54" x14ac:dyDescent="0.2">
      <c r="B2330" s="13"/>
      <c r="C2330" s="12"/>
      <c r="D2330" s="12"/>
      <c r="E2330" s="12"/>
      <c r="F2330" s="12"/>
      <c r="G2330" s="12"/>
      <c r="H2330" s="12"/>
      <c r="I2330" s="15"/>
      <c r="J2330" s="31"/>
      <c r="K2330" s="180"/>
      <c r="L2330" s="40"/>
      <c r="M2330" s="14"/>
      <c r="N2330" s="16"/>
      <c r="O2330" s="49"/>
      <c r="P2330" s="64"/>
      <c r="Q2330" s="18"/>
      <c r="R2330" s="181">
        <f t="shared" si="330"/>
        <v>0</v>
      </c>
      <c r="S2330" s="181">
        <f t="shared" si="331"/>
        <v>0</v>
      </c>
      <c r="T2330" s="181">
        <f t="shared" si="332"/>
        <v>0</v>
      </c>
      <c r="AQ2330" s="1">
        <f>COUNT(L$11:L2330)</f>
        <v>37</v>
      </c>
      <c r="AR2330" s="43">
        <f t="shared" si="333"/>
        <v>40933</v>
      </c>
      <c r="AS2330" s="44">
        <f t="shared" si="334"/>
        <v>89.120000000000019</v>
      </c>
      <c r="AT2330" s="10" t="str">
        <f t="shared" si="335"/>
        <v/>
      </c>
      <c r="AU2330" s="20" t="str">
        <f t="shared" si="336"/>
        <v/>
      </c>
      <c r="AV2330" s="42">
        <f t="shared" si="337"/>
        <v>1</v>
      </c>
      <c r="AW2330" s="89">
        <f t="shared" si="338"/>
        <v>0</v>
      </c>
      <c r="AX2330" s="168"/>
      <c r="AY2330" s="60"/>
      <c r="AZ2330" s="61"/>
      <c r="BB2330" s="61" t="str">
        <f>IF(Settings!I2326&lt;&gt;"",Settings!I2326,"")</f>
        <v/>
      </c>
    </row>
    <row r="2331" spans="2:54" x14ac:dyDescent="0.2">
      <c r="B2331" s="13"/>
      <c r="C2331" s="12"/>
      <c r="D2331" s="12"/>
      <c r="E2331" s="12"/>
      <c r="F2331" s="12"/>
      <c r="G2331" s="12"/>
      <c r="H2331" s="12"/>
      <c r="I2331" s="15"/>
      <c r="J2331" s="31"/>
      <c r="K2331" s="180"/>
      <c r="L2331" s="40"/>
      <c r="M2331" s="14"/>
      <c r="N2331" s="16"/>
      <c r="O2331" s="49"/>
      <c r="P2331" s="64"/>
      <c r="Q2331" s="18"/>
      <c r="R2331" s="181">
        <f t="shared" si="330"/>
        <v>0</v>
      </c>
      <c r="S2331" s="181">
        <f t="shared" si="331"/>
        <v>0</v>
      </c>
      <c r="T2331" s="181">
        <f t="shared" si="332"/>
        <v>0</v>
      </c>
      <c r="AQ2331" s="1">
        <f>COUNT(L$11:L2331)</f>
        <v>37</v>
      </c>
      <c r="AR2331" s="43">
        <f t="shared" si="333"/>
        <v>40933</v>
      </c>
      <c r="AS2331" s="44">
        <f t="shared" si="334"/>
        <v>89.120000000000019</v>
      </c>
      <c r="AT2331" s="10" t="str">
        <f t="shared" si="335"/>
        <v/>
      </c>
      <c r="AU2331" s="20" t="str">
        <f t="shared" si="336"/>
        <v/>
      </c>
      <c r="AV2331" s="42">
        <f t="shared" si="337"/>
        <v>1</v>
      </c>
      <c r="AW2331" s="89">
        <f t="shared" si="338"/>
        <v>0</v>
      </c>
      <c r="AX2331" s="168"/>
      <c r="AY2331" s="60"/>
      <c r="AZ2331" s="61"/>
      <c r="BB2331" s="61" t="str">
        <f>IF(Settings!I2327&lt;&gt;"",Settings!I2327,"")</f>
        <v/>
      </c>
    </row>
    <row r="2332" spans="2:54" x14ac:dyDescent="0.2">
      <c r="B2332" s="13"/>
      <c r="C2332" s="12"/>
      <c r="D2332" s="12"/>
      <c r="E2332" s="12"/>
      <c r="F2332" s="12"/>
      <c r="G2332" s="12"/>
      <c r="H2332" s="12"/>
      <c r="I2332" s="15"/>
      <c r="J2332" s="31"/>
      <c r="K2332" s="180"/>
      <c r="L2332" s="40"/>
      <c r="M2332" s="14"/>
      <c r="N2332" s="16"/>
      <c r="O2332" s="49"/>
      <c r="P2332" s="64"/>
      <c r="Q2332" s="18"/>
      <c r="R2332" s="181">
        <f t="shared" si="330"/>
        <v>0</v>
      </c>
      <c r="S2332" s="181">
        <f t="shared" si="331"/>
        <v>0</v>
      </c>
      <c r="T2332" s="181">
        <f t="shared" si="332"/>
        <v>0</v>
      </c>
      <c r="AQ2332" s="1">
        <f>COUNT(L$11:L2332)</f>
        <v>37</v>
      </c>
      <c r="AR2332" s="43">
        <f t="shared" si="333"/>
        <v>40933</v>
      </c>
      <c r="AS2332" s="44">
        <f t="shared" si="334"/>
        <v>89.120000000000019</v>
      </c>
      <c r="AT2332" s="10" t="str">
        <f t="shared" si="335"/>
        <v/>
      </c>
      <c r="AU2332" s="20" t="str">
        <f t="shared" si="336"/>
        <v/>
      </c>
      <c r="AV2332" s="42">
        <f t="shared" si="337"/>
        <v>1</v>
      </c>
      <c r="AW2332" s="89">
        <f t="shared" si="338"/>
        <v>0</v>
      </c>
      <c r="AX2332" s="168"/>
      <c r="AY2332" s="60"/>
      <c r="AZ2332" s="61"/>
      <c r="BB2332" s="61" t="str">
        <f>IF(Settings!I2328&lt;&gt;"",Settings!I2328,"")</f>
        <v/>
      </c>
    </row>
    <row r="2333" spans="2:54" x14ac:dyDescent="0.2">
      <c r="B2333" s="13"/>
      <c r="C2333" s="12"/>
      <c r="D2333" s="12"/>
      <c r="E2333" s="12"/>
      <c r="F2333" s="12"/>
      <c r="G2333" s="12"/>
      <c r="H2333" s="12"/>
      <c r="I2333" s="15"/>
      <c r="J2333" s="31"/>
      <c r="K2333" s="180"/>
      <c r="L2333" s="40"/>
      <c r="M2333" s="14"/>
      <c r="N2333" s="16"/>
      <c r="O2333" s="49"/>
      <c r="P2333" s="64"/>
      <c r="Q2333" s="18"/>
      <c r="R2333" s="181">
        <f t="shared" si="330"/>
        <v>0</v>
      </c>
      <c r="S2333" s="181">
        <f t="shared" si="331"/>
        <v>0</v>
      </c>
      <c r="T2333" s="181">
        <f t="shared" si="332"/>
        <v>0</v>
      </c>
      <c r="AQ2333" s="1">
        <f>COUNT(L$11:L2333)</f>
        <v>37</v>
      </c>
      <c r="AR2333" s="43">
        <f t="shared" si="333"/>
        <v>40933</v>
      </c>
      <c r="AS2333" s="44">
        <f t="shared" si="334"/>
        <v>89.120000000000019</v>
      </c>
      <c r="AT2333" s="10" t="str">
        <f t="shared" si="335"/>
        <v/>
      </c>
      <c r="AU2333" s="20" t="str">
        <f t="shared" si="336"/>
        <v/>
      </c>
      <c r="AV2333" s="42">
        <f t="shared" si="337"/>
        <v>1</v>
      </c>
      <c r="AW2333" s="89">
        <f t="shared" si="338"/>
        <v>0</v>
      </c>
      <c r="AX2333" s="168"/>
      <c r="AY2333" s="60"/>
      <c r="AZ2333" s="61"/>
      <c r="BB2333" s="61" t="str">
        <f>IF(Settings!I2329&lt;&gt;"",Settings!I2329,"")</f>
        <v/>
      </c>
    </row>
    <row r="2334" spans="2:54" x14ac:dyDescent="0.2">
      <c r="B2334" s="13"/>
      <c r="C2334" s="12"/>
      <c r="D2334" s="12"/>
      <c r="E2334" s="12"/>
      <c r="F2334" s="12"/>
      <c r="G2334" s="12"/>
      <c r="H2334" s="12"/>
      <c r="I2334" s="15"/>
      <c r="J2334" s="31"/>
      <c r="K2334" s="180"/>
      <c r="L2334" s="40"/>
      <c r="M2334" s="14"/>
      <c r="N2334" s="16"/>
      <c r="O2334" s="49"/>
      <c r="P2334" s="64"/>
      <c r="Q2334" s="18"/>
      <c r="R2334" s="181">
        <f t="shared" si="330"/>
        <v>0</v>
      </c>
      <c r="S2334" s="181">
        <f t="shared" si="331"/>
        <v>0</v>
      </c>
      <c r="T2334" s="181">
        <f t="shared" si="332"/>
        <v>0</v>
      </c>
      <c r="AQ2334" s="1">
        <f>COUNT(L$11:L2334)</f>
        <v>37</v>
      </c>
      <c r="AR2334" s="43">
        <f t="shared" si="333"/>
        <v>40933</v>
      </c>
      <c r="AS2334" s="44">
        <f t="shared" si="334"/>
        <v>89.120000000000019</v>
      </c>
      <c r="AT2334" s="10" t="str">
        <f t="shared" si="335"/>
        <v/>
      </c>
      <c r="AU2334" s="20" t="str">
        <f t="shared" si="336"/>
        <v/>
      </c>
      <c r="AV2334" s="42">
        <f t="shared" si="337"/>
        <v>1</v>
      </c>
      <c r="AW2334" s="89">
        <f t="shared" si="338"/>
        <v>0</v>
      </c>
      <c r="AX2334" s="168"/>
      <c r="AY2334" s="60"/>
      <c r="AZ2334" s="61"/>
      <c r="BB2334" s="61" t="str">
        <f>IF(Settings!I2330&lt;&gt;"",Settings!I2330,"")</f>
        <v/>
      </c>
    </row>
    <row r="2335" spans="2:54" x14ac:dyDescent="0.2">
      <c r="B2335" s="13"/>
      <c r="C2335" s="12"/>
      <c r="D2335" s="12"/>
      <c r="E2335" s="12"/>
      <c r="F2335" s="12"/>
      <c r="G2335" s="12"/>
      <c r="H2335" s="12"/>
      <c r="I2335" s="15"/>
      <c r="J2335" s="31"/>
      <c r="K2335" s="180"/>
      <c r="L2335" s="40"/>
      <c r="M2335" s="14"/>
      <c r="N2335" s="16"/>
      <c r="O2335" s="49"/>
      <c r="P2335" s="64"/>
      <c r="Q2335" s="18"/>
      <c r="R2335" s="181">
        <f t="shared" si="330"/>
        <v>0</v>
      </c>
      <c r="S2335" s="181">
        <f t="shared" si="331"/>
        <v>0</v>
      </c>
      <c r="T2335" s="181">
        <f t="shared" si="332"/>
        <v>0</v>
      </c>
      <c r="AQ2335" s="1">
        <f>COUNT(L$11:L2335)</f>
        <v>37</v>
      </c>
      <c r="AR2335" s="43">
        <f t="shared" si="333"/>
        <v>40933</v>
      </c>
      <c r="AS2335" s="44">
        <f t="shared" si="334"/>
        <v>89.120000000000019</v>
      </c>
      <c r="AT2335" s="10" t="str">
        <f t="shared" si="335"/>
        <v/>
      </c>
      <c r="AU2335" s="20" t="str">
        <f t="shared" si="336"/>
        <v/>
      </c>
      <c r="AV2335" s="42">
        <f t="shared" si="337"/>
        <v>1</v>
      </c>
      <c r="AW2335" s="89">
        <f t="shared" si="338"/>
        <v>0</v>
      </c>
      <c r="AX2335" s="168"/>
      <c r="AY2335" s="60"/>
      <c r="AZ2335" s="61"/>
      <c r="BB2335" s="61" t="str">
        <f>IF(Settings!I2331&lt;&gt;"",Settings!I2331,"")</f>
        <v/>
      </c>
    </row>
    <row r="2336" spans="2:54" x14ac:dyDescent="0.2">
      <c r="B2336" s="13"/>
      <c r="C2336" s="12"/>
      <c r="D2336" s="12"/>
      <c r="E2336" s="12"/>
      <c r="F2336" s="12"/>
      <c r="G2336" s="12"/>
      <c r="H2336" s="12"/>
      <c r="I2336" s="15"/>
      <c r="J2336" s="31"/>
      <c r="K2336" s="180"/>
      <c r="L2336" s="40"/>
      <c r="M2336" s="14"/>
      <c r="N2336" s="16"/>
      <c r="O2336" s="49"/>
      <c r="P2336" s="64"/>
      <c r="Q2336" s="18"/>
      <c r="R2336" s="181">
        <f t="shared" si="330"/>
        <v>0</v>
      </c>
      <c r="S2336" s="181">
        <f t="shared" si="331"/>
        <v>0</v>
      </c>
      <c r="T2336" s="181">
        <f t="shared" si="332"/>
        <v>0</v>
      </c>
      <c r="AQ2336" s="1">
        <f>COUNT(L$11:L2336)</f>
        <v>37</v>
      </c>
      <c r="AR2336" s="43">
        <f t="shared" si="333"/>
        <v>40933</v>
      </c>
      <c r="AS2336" s="44">
        <f t="shared" si="334"/>
        <v>89.120000000000019</v>
      </c>
      <c r="AT2336" s="10" t="str">
        <f t="shared" si="335"/>
        <v/>
      </c>
      <c r="AU2336" s="20" t="str">
        <f t="shared" si="336"/>
        <v/>
      </c>
      <c r="AV2336" s="42">
        <f t="shared" si="337"/>
        <v>1</v>
      </c>
      <c r="AW2336" s="89">
        <f t="shared" si="338"/>
        <v>0</v>
      </c>
      <c r="AX2336" s="168"/>
      <c r="AY2336" s="60"/>
      <c r="AZ2336" s="61"/>
      <c r="BB2336" s="61" t="str">
        <f>IF(Settings!I2332&lt;&gt;"",Settings!I2332,"")</f>
        <v/>
      </c>
    </row>
    <row r="2337" spans="2:54" x14ac:dyDescent="0.2">
      <c r="B2337" s="13"/>
      <c r="C2337" s="12"/>
      <c r="D2337" s="12"/>
      <c r="E2337" s="12"/>
      <c r="F2337" s="12"/>
      <c r="G2337" s="12"/>
      <c r="H2337" s="12"/>
      <c r="I2337" s="15"/>
      <c r="J2337" s="31"/>
      <c r="K2337" s="180"/>
      <c r="L2337" s="40"/>
      <c r="M2337" s="14"/>
      <c r="N2337" s="16"/>
      <c r="O2337" s="49"/>
      <c r="P2337" s="64"/>
      <c r="Q2337" s="18"/>
      <c r="R2337" s="181">
        <f t="shared" si="330"/>
        <v>0</v>
      </c>
      <c r="S2337" s="181">
        <f t="shared" si="331"/>
        <v>0</v>
      </c>
      <c r="T2337" s="181">
        <f t="shared" si="332"/>
        <v>0</v>
      </c>
      <c r="AQ2337" s="1">
        <f>COUNT(L$11:L2337)</f>
        <v>37</v>
      </c>
      <c r="AR2337" s="43">
        <f t="shared" si="333"/>
        <v>40933</v>
      </c>
      <c r="AS2337" s="44">
        <f t="shared" si="334"/>
        <v>89.120000000000019</v>
      </c>
      <c r="AT2337" s="10" t="str">
        <f t="shared" si="335"/>
        <v/>
      </c>
      <c r="AU2337" s="20" t="str">
        <f t="shared" si="336"/>
        <v/>
      </c>
      <c r="AV2337" s="42">
        <f t="shared" si="337"/>
        <v>1</v>
      </c>
      <c r="AW2337" s="89">
        <f t="shared" si="338"/>
        <v>0</v>
      </c>
      <c r="AX2337" s="168"/>
      <c r="AY2337" s="60"/>
      <c r="AZ2337" s="61"/>
      <c r="BB2337" s="61" t="str">
        <f>IF(Settings!I2333&lt;&gt;"",Settings!I2333,"")</f>
        <v/>
      </c>
    </row>
    <row r="2338" spans="2:54" x14ac:dyDescent="0.2">
      <c r="B2338" s="13"/>
      <c r="C2338" s="12"/>
      <c r="D2338" s="12"/>
      <c r="E2338" s="12"/>
      <c r="F2338" s="12"/>
      <c r="G2338" s="12"/>
      <c r="H2338" s="12"/>
      <c r="I2338" s="15"/>
      <c r="J2338" s="31"/>
      <c r="K2338" s="180"/>
      <c r="L2338" s="40"/>
      <c r="M2338" s="14"/>
      <c r="N2338" s="16"/>
      <c r="O2338" s="49"/>
      <c r="P2338" s="64"/>
      <c r="Q2338" s="18"/>
      <c r="R2338" s="181">
        <f t="shared" si="330"/>
        <v>0</v>
      </c>
      <c r="S2338" s="181">
        <f t="shared" si="331"/>
        <v>0</v>
      </c>
      <c r="T2338" s="181">
        <f t="shared" si="332"/>
        <v>0</v>
      </c>
      <c r="AQ2338" s="1">
        <f>COUNT(L$11:L2338)</f>
        <v>37</v>
      </c>
      <c r="AR2338" s="43">
        <f t="shared" si="333"/>
        <v>40933</v>
      </c>
      <c r="AS2338" s="44">
        <f t="shared" si="334"/>
        <v>89.120000000000019</v>
      </c>
      <c r="AT2338" s="10" t="str">
        <f t="shared" si="335"/>
        <v/>
      </c>
      <c r="AU2338" s="20" t="str">
        <f t="shared" si="336"/>
        <v/>
      </c>
      <c r="AV2338" s="42">
        <f t="shared" si="337"/>
        <v>1</v>
      </c>
      <c r="AW2338" s="89">
        <f t="shared" si="338"/>
        <v>0</v>
      </c>
      <c r="AX2338" s="168"/>
      <c r="AY2338" s="60"/>
      <c r="AZ2338" s="61"/>
      <c r="BB2338" s="61" t="str">
        <f>IF(Settings!I2334&lt;&gt;"",Settings!I2334,"")</f>
        <v/>
      </c>
    </row>
    <row r="2339" spans="2:54" x14ac:dyDescent="0.2">
      <c r="B2339" s="13"/>
      <c r="C2339" s="12"/>
      <c r="D2339" s="12"/>
      <c r="E2339" s="12"/>
      <c r="F2339" s="12"/>
      <c r="G2339" s="12"/>
      <c r="H2339" s="12"/>
      <c r="I2339" s="15"/>
      <c r="J2339" s="31"/>
      <c r="K2339" s="180"/>
      <c r="L2339" s="40"/>
      <c r="M2339" s="14"/>
      <c r="N2339" s="16"/>
      <c r="O2339" s="49"/>
      <c r="P2339" s="64"/>
      <c r="Q2339" s="18"/>
      <c r="R2339" s="181">
        <f t="shared" si="330"/>
        <v>0</v>
      </c>
      <c r="S2339" s="181">
        <f t="shared" si="331"/>
        <v>0</v>
      </c>
      <c r="T2339" s="181">
        <f t="shared" si="332"/>
        <v>0</v>
      </c>
      <c r="AQ2339" s="1">
        <f>COUNT(L$11:L2339)</f>
        <v>37</v>
      </c>
      <c r="AR2339" s="43">
        <f t="shared" si="333"/>
        <v>40933</v>
      </c>
      <c r="AS2339" s="44">
        <f t="shared" si="334"/>
        <v>89.120000000000019</v>
      </c>
      <c r="AT2339" s="10" t="str">
        <f t="shared" si="335"/>
        <v/>
      </c>
      <c r="AU2339" s="20" t="str">
        <f t="shared" si="336"/>
        <v/>
      </c>
      <c r="AV2339" s="42">
        <f t="shared" si="337"/>
        <v>1</v>
      </c>
      <c r="AW2339" s="89">
        <f t="shared" si="338"/>
        <v>0</v>
      </c>
      <c r="AX2339" s="168"/>
      <c r="AY2339" s="60"/>
      <c r="AZ2339" s="61"/>
      <c r="BB2339" s="61" t="str">
        <f>IF(Settings!I2335&lt;&gt;"",Settings!I2335,"")</f>
        <v/>
      </c>
    </row>
    <row r="2340" spans="2:54" x14ac:dyDescent="0.2">
      <c r="B2340" s="13"/>
      <c r="C2340" s="12"/>
      <c r="D2340" s="12"/>
      <c r="E2340" s="12"/>
      <c r="F2340" s="12"/>
      <c r="G2340" s="12"/>
      <c r="H2340" s="12"/>
      <c r="I2340" s="15"/>
      <c r="J2340" s="31"/>
      <c r="K2340" s="180"/>
      <c r="L2340" s="40"/>
      <c r="M2340" s="14"/>
      <c r="N2340" s="16"/>
      <c r="O2340" s="49"/>
      <c r="P2340" s="64"/>
      <c r="Q2340" s="18"/>
      <c r="R2340" s="181">
        <f t="shared" si="330"/>
        <v>0</v>
      </c>
      <c r="S2340" s="181">
        <f t="shared" si="331"/>
        <v>0</v>
      </c>
      <c r="T2340" s="181">
        <f t="shared" si="332"/>
        <v>0</v>
      </c>
      <c r="AQ2340" s="1">
        <f>COUNT(L$11:L2340)</f>
        <v>37</v>
      </c>
      <c r="AR2340" s="43">
        <f t="shared" si="333"/>
        <v>40933</v>
      </c>
      <c r="AS2340" s="44">
        <f t="shared" si="334"/>
        <v>89.120000000000019</v>
      </c>
      <c r="AT2340" s="10" t="str">
        <f t="shared" si="335"/>
        <v/>
      </c>
      <c r="AU2340" s="20" t="str">
        <f t="shared" si="336"/>
        <v/>
      </c>
      <c r="AV2340" s="42">
        <f t="shared" si="337"/>
        <v>1</v>
      </c>
      <c r="AW2340" s="89">
        <f t="shared" si="338"/>
        <v>0</v>
      </c>
      <c r="AX2340" s="168"/>
      <c r="AY2340" s="60"/>
      <c r="AZ2340" s="61"/>
      <c r="BB2340" s="61" t="str">
        <f>IF(Settings!I2336&lt;&gt;"",Settings!I2336,"")</f>
        <v/>
      </c>
    </row>
    <row r="2341" spans="2:54" x14ac:dyDescent="0.2">
      <c r="B2341" s="13"/>
      <c r="C2341" s="12"/>
      <c r="D2341" s="12"/>
      <c r="E2341" s="12"/>
      <c r="F2341" s="12"/>
      <c r="G2341" s="12"/>
      <c r="H2341" s="12"/>
      <c r="I2341" s="15"/>
      <c r="J2341" s="31"/>
      <c r="K2341" s="180"/>
      <c r="L2341" s="40"/>
      <c r="M2341" s="14"/>
      <c r="N2341" s="16"/>
      <c r="O2341" s="49"/>
      <c r="P2341" s="64"/>
      <c r="Q2341" s="18"/>
      <c r="R2341" s="181">
        <f t="shared" si="330"/>
        <v>0</v>
      </c>
      <c r="S2341" s="181">
        <f t="shared" si="331"/>
        <v>0</v>
      </c>
      <c r="T2341" s="181">
        <f t="shared" si="332"/>
        <v>0</v>
      </c>
      <c r="AQ2341" s="1">
        <f>COUNT(L$11:L2341)</f>
        <v>37</v>
      </c>
      <c r="AR2341" s="43">
        <f t="shared" si="333"/>
        <v>40933</v>
      </c>
      <c r="AS2341" s="44">
        <f t="shared" si="334"/>
        <v>89.120000000000019</v>
      </c>
      <c r="AT2341" s="10" t="str">
        <f t="shared" si="335"/>
        <v/>
      </c>
      <c r="AU2341" s="20" t="str">
        <f t="shared" si="336"/>
        <v/>
      </c>
      <c r="AV2341" s="42">
        <f t="shared" si="337"/>
        <v>1</v>
      </c>
      <c r="AW2341" s="89">
        <f t="shared" si="338"/>
        <v>0</v>
      </c>
      <c r="AX2341" s="168"/>
      <c r="AY2341" s="60"/>
      <c r="AZ2341" s="61"/>
      <c r="BB2341" s="61" t="str">
        <f>IF(Settings!I2337&lt;&gt;"",Settings!I2337,"")</f>
        <v/>
      </c>
    </row>
    <row r="2342" spans="2:54" x14ac:dyDescent="0.2">
      <c r="B2342" s="13"/>
      <c r="C2342" s="12"/>
      <c r="D2342" s="12"/>
      <c r="E2342" s="12"/>
      <c r="F2342" s="12"/>
      <c r="G2342" s="12"/>
      <c r="H2342" s="12"/>
      <c r="I2342" s="15"/>
      <c r="J2342" s="31"/>
      <c r="K2342" s="180"/>
      <c r="L2342" s="40"/>
      <c r="M2342" s="14"/>
      <c r="N2342" s="16"/>
      <c r="O2342" s="49"/>
      <c r="P2342" s="64"/>
      <c r="Q2342" s="18"/>
      <c r="R2342" s="181">
        <f t="shared" si="330"/>
        <v>0</v>
      </c>
      <c r="S2342" s="181">
        <f t="shared" si="331"/>
        <v>0</v>
      </c>
      <c r="T2342" s="181">
        <f t="shared" si="332"/>
        <v>0</v>
      </c>
      <c r="AQ2342" s="1">
        <f>COUNT(L$11:L2342)</f>
        <v>37</v>
      </c>
      <c r="AR2342" s="43">
        <f t="shared" si="333"/>
        <v>40933</v>
      </c>
      <c r="AS2342" s="44">
        <f t="shared" si="334"/>
        <v>89.120000000000019</v>
      </c>
      <c r="AT2342" s="10" t="str">
        <f t="shared" si="335"/>
        <v/>
      </c>
      <c r="AU2342" s="20" t="str">
        <f t="shared" si="336"/>
        <v/>
      </c>
      <c r="AV2342" s="42">
        <f t="shared" si="337"/>
        <v>1</v>
      </c>
      <c r="AW2342" s="89">
        <f t="shared" si="338"/>
        <v>0</v>
      </c>
      <c r="AX2342" s="168"/>
      <c r="AY2342" s="60"/>
      <c r="AZ2342" s="61"/>
      <c r="BB2342" s="61" t="str">
        <f>IF(Settings!I2338&lt;&gt;"",Settings!I2338,"")</f>
        <v/>
      </c>
    </row>
    <row r="2343" spans="2:54" x14ac:dyDescent="0.2">
      <c r="B2343" s="13"/>
      <c r="C2343" s="12"/>
      <c r="D2343" s="12"/>
      <c r="E2343" s="12"/>
      <c r="F2343" s="12"/>
      <c r="G2343" s="12"/>
      <c r="H2343" s="12"/>
      <c r="I2343" s="15"/>
      <c r="J2343" s="31"/>
      <c r="K2343" s="180"/>
      <c r="L2343" s="40"/>
      <c r="M2343" s="14"/>
      <c r="N2343" s="16"/>
      <c r="O2343" s="49"/>
      <c r="P2343" s="64"/>
      <c r="Q2343" s="18"/>
      <c r="R2343" s="181">
        <f t="shared" si="330"/>
        <v>0</v>
      </c>
      <c r="S2343" s="181">
        <f t="shared" si="331"/>
        <v>0</v>
      </c>
      <c r="T2343" s="181">
        <f t="shared" si="332"/>
        <v>0</v>
      </c>
      <c r="AQ2343" s="1">
        <f>COUNT(L$11:L2343)</f>
        <v>37</v>
      </c>
      <c r="AR2343" s="43">
        <f t="shared" si="333"/>
        <v>40933</v>
      </c>
      <c r="AS2343" s="44">
        <f t="shared" si="334"/>
        <v>89.120000000000019</v>
      </c>
      <c r="AT2343" s="10" t="str">
        <f t="shared" si="335"/>
        <v/>
      </c>
      <c r="AU2343" s="20" t="str">
        <f t="shared" si="336"/>
        <v/>
      </c>
      <c r="AV2343" s="42">
        <f t="shared" si="337"/>
        <v>1</v>
      </c>
      <c r="AW2343" s="89">
        <f t="shared" si="338"/>
        <v>0</v>
      </c>
      <c r="AX2343" s="168"/>
      <c r="AY2343" s="60"/>
      <c r="AZ2343" s="61"/>
      <c r="BB2343" s="61" t="str">
        <f>IF(Settings!I2339&lt;&gt;"",Settings!I2339,"")</f>
        <v/>
      </c>
    </row>
    <row r="2344" spans="2:54" x14ac:dyDescent="0.2">
      <c r="B2344" s="13"/>
      <c r="C2344" s="12"/>
      <c r="D2344" s="12"/>
      <c r="E2344" s="12"/>
      <c r="F2344" s="12"/>
      <c r="G2344" s="12"/>
      <c r="H2344" s="12"/>
      <c r="I2344" s="15"/>
      <c r="J2344" s="31"/>
      <c r="K2344" s="180"/>
      <c r="L2344" s="40"/>
      <c r="M2344" s="14"/>
      <c r="N2344" s="16"/>
      <c r="O2344" s="49"/>
      <c r="P2344" s="64"/>
      <c r="Q2344" s="18"/>
      <c r="R2344" s="181">
        <f t="shared" si="330"/>
        <v>0</v>
      </c>
      <c r="S2344" s="181">
        <f t="shared" si="331"/>
        <v>0</v>
      </c>
      <c r="T2344" s="181">
        <f t="shared" si="332"/>
        <v>0</v>
      </c>
      <c r="AQ2344" s="1">
        <f>COUNT(L$11:L2344)</f>
        <v>37</v>
      </c>
      <c r="AR2344" s="43">
        <f t="shared" si="333"/>
        <v>40933</v>
      </c>
      <c r="AS2344" s="44">
        <f t="shared" si="334"/>
        <v>89.120000000000019</v>
      </c>
      <c r="AT2344" s="10" t="str">
        <f t="shared" si="335"/>
        <v/>
      </c>
      <c r="AU2344" s="20" t="str">
        <f t="shared" si="336"/>
        <v/>
      </c>
      <c r="AV2344" s="42">
        <f t="shared" si="337"/>
        <v>1</v>
      </c>
      <c r="AW2344" s="89">
        <f t="shared" si="338"/>
        <v>0</v>
      </c>
      <c r="AX2344" s="168"/>
      <c r="AY2344" s="60"/>
      <c r="AZ2344" s="61"/>
      <c r="BB2344" s="61" t="str">
        <f>IF(Settings!I2340&lt;&gt;"",Settings!I2340,"")</f>
        <v/>
      </c>
    </row>
    <row r="2345" spans="2:54" x14ac:dyDescent="0.2">
      <c r="B2345" s="13"/>
      <c r="C2345" s="12"/>
      <c r="D2345" s="12"/>
      <c r="E2345" s="12"/>
      <c r="F2345" s="12"/>
      <c r="G2345" s="12"/>
      <c r="H2345" s="12"/>
      <c r="I2345" s="15"/>
      <c r="J2345" s="31"/>
      <c r="K2345" s="180"/>
      <c r="L2345" s="40"/>
      <c r="M2345" s="14"/>
      <c r="N2345" s="16"/>
      <c r="O2345" s="49"/>
      <c r="P2345" s="64"/>
      <c r="Q2345" s="18"/>
      <c r="R2345" s="181">
        <f t="shared" si="330"/>
        <v>0</v>
      </c>
      <c r="S2345" s="181">
        <f t="shared" si="331"/>
        <v>0</v>
      </c>
      <c r="T2345" s="181">
        <f t="shared" si="332"/>
        <v>0</v>
      </c>
      <c r="AQ2345" s="1">
        <f>COUNT(L$11:L2345)</f>
        <v>37</v>
      </c>
      <c r="AR2345" s="43">
        <f t="shared" si="333"/>
        <v>40933</v>
      </c>
      <c r="AS2345" s="44">
        <f t="shared" si="334"/>
        <v>89.120000000000019</v>
      </c>
      <c r="AT2345" s="10" t="str">
        <f t="shared" si="335"/>
        <v/>
      </c>
      <c r="AU2345" s="20" t="str">
        <f t="shared" si="336"/>
        <v/>
      </c>
      <c r="AV2345" s="42">
        <f t="shared" si="337"/>
        <v>1</v>
      </c>
      <c r="AW2345" s="89">
        <f t="shared" si="338"/>
        <v>0</v>
      </c>
      <c r="AX2345" s="168"/>
      <c r="AY2345" s="60"/>
      <c r="AZ2345" s="61"/>
      <c r="BB2345" s="61" t="str">
        <f>IF(Settings!I2341&lt;&gt;"",Settings!I2341,"")</f>
        <v/>
      </c>
    </row>
    <row r="2346" spans="2:54" x14ac:dyDescent="0.2">
      <c r="B2346" s="13"/>
      <c r="C2346" s="12"/>
      <c r="D2346" s="12"/>
      <c r="E2346" s="12"/>
      <c r="F2346" s="12"/>
      <c r="G2346" s="12"/>
      <c r="H2346" s="12"/>
      <c r="I2346" s="15"/>
      <c r="J2346" s="31"/>
      <c r="K2346" s="180"/>
      <c r="L2346" s="40"/>
      <c r="M2346" s="14"/>
      <c r="N2346" s="16"/>
      <c r="O2346" s="49"/>
      <c r="P2346" s="64"/>
      <c r="Q2346" s="18"/>
      <c r="R2346" s="181">
        <f t="shared" si="330"/>
        <v>0</v>
      </c>
      <c r="S2346" s="181">
        <f t="shared" si="331"/>
        <v>0</v>
      </c>
      <c r="T2346" s="181">
        <f t="shared" si="332"/>
        <v>0</v>
      </c>
      <c r="AQ2346" s="1">
        <f>COUNT(L$11:L2346)</f>
        <v>37</v>
      </c>
      <c r="AR2346" s="43">
        <f t="shared" si="333"/>
        <v>40933</v>
      </c>
      <c r="AS2346" s="44">
        <f t="shared" si="334"/>
        <v>89.120000000000019</v>
      </c>
      <c r="AT2346" s="10" t="str">
        <f t="shared" si="335"/>
        <v/>
      </c>
      <c r="AU2346" s="20" t="str">
        <f t="shared" si="336"/>
        <v/>
      </c>
      <c r="AV2346" s="42">
        <f t="shared" si="337"/>
        <v>1</v>
      </c>
      <c r="AW2346" s="89">
        <f t="shared" si="338"/>
        <v>0</v>
      </c>
      <c r="AX2346" s="168"/>
      <c r="AY2346" s="60"/>
      <c r="AZ2346" s="61"/>
      <c r="BB2346" s="61" t="str">
        <f>IF(Settings!I2342&lt;&gt;"",Settings!I2342,"")</f>
        <v/>
      </c>
    </row>
    <row r="2347" spans="2:54" x14ac:dyDescent="0.2">
      <c r="B2347" s="13"/>
      <c r="C2347" s="12"/>
      <c r="D2347" s="12"/>
      <c r="E2347" s="12"/>
      <c r="F2347" s="12"/>
      <c r="G2347" s="12"/>
      <c r="H2347" s="12"/>
      <c r="I2347" s="15"/>
      <c r="J2347" s="31"/>
      <c r="K2347" s="180"/>
      <c r="L2347" s="40"/>
      <c r="M2347" s="14"/>
      <c r="N2347" s="16"/>
      <c r="O2347" s="49"/>
      <c r="P2347" s="64"/>
      <c r="Q2347" s="18"/>
      <c r="R2347" s="181">
        <f t="shared" si="330"/>
        <v>0</v>
      </c>
      <c r="S2347" s="181">
        <f t="shared" si="331"/>
        <v>0</v>
      </c>
      <c r="T2347" s="181">
        <f t="shared" si="332"/>
        <v>0</v>
      </c>
      <c r="AQ2347" s="1">
        <f>COUNT(L$11:L2347)</f>
        <v>37</v>
      </c>
      <c r="AR2347" s="43">
        <f t="shared" si="333"/>
        <v>40933</v>
      </c>
      <c r="AS2347" s="44">
        <f t="shared" si="334"/>
        <v>89.120000000000019</v>
      </c>
      <c r="AT2347" s="10" t="str">
        <f t="shared" si="335"/>
        <v/>
      </c>
      <c r="AU2347" s="20" t="str">
        <f t="shared" si="336"/>
        <v/>
      </c>
      <c r="AV2347" s="42">
        <f t="shared" si="337"/>
        <v>1</v>
      </c>
      <c r="AW2347" s="89">
        <f t="shared" si="338"/>
        <v>0</v>
      </c>
      <c r="AX2347" s="168"/>
      <c r="AY2347" s="60"/>
      <c r="AZ2347" s="61"/>
      <c r="BB2347" s="61" t="str">
        <f>IF(Settings!I2343&lt;&gt;"",Settings!I2343,"")</f>
        <v/>
      </c>
    </row>
    <row r="2348" spans="2:54" x14ac:dyDescent="0.2">
      <c r="B2348" s="13"/>
      <c r="C2348" s="12"/>
      <c r="D2348" s="12"/>
      <c r="E2348" s="12"/>
      <c r="F2348" s="12"/>
      <c r="G2348" s="12"/>
      <c r="H2348" s="12"/>
      <c r="I2348" s="15"/>
      <c r="J2348" s="31"/>
      <c r="K2348" s="180"/>
      <c r="L2348" s="40"/>
      <c r="M2348" s="14"/>
      <c r="N2348" s="16"/>
      <c r="O2348" s="49"/>
      <c r="P2348" s="64"/>
      <c r="Q2348" s="18"/>
      <c r="R2348" s="181">
        <f t="shared" si="330"/>
        <v>0</v>
      </c>
      <c r="S2348" s="181">
        <f t="shared" si="331"/>
        <v>0</v>
      </c>
      <c r="T2348" s="181">
        <f t="shared" si="332"/>
        <v>0</v>
      </c>
      <c r="AQ2348" s="1">
        <f>COUNT(L$11:L2348)</f>
        <v>37</v>
      </c>
      <c r="AR2348" s="43">
        <f t="shared" si="333"/>
        <v>40933</v>
      </c>
      <c r="AS2348" s="44">
        <f t="shared" si="334"/>
        <v>89.120000000000019</v>
      </c>
      <c r="AT2348" s="10" t="str">
        <f t="shared" si="335"/>
        <v/>
      </c>
      <c r="AU2348" s="20" t="str">
        <f t="shared" si="336"/>
        <v/>
      </c>
      <c r="AV2348" s="42">
        <f t="shared" si="337"/>
        <v>1</v>
      </c>
      <c r="AW2348" s="89">
        <f t="shared" si="338"/>
        <v>0</v>
      </c>
      <c r="AX2348" s="168"/>
      <c r="AY2348" s="60"/>
      <c r="AZ2348" s="61"/>
      <c r="BB2348" s="61" t="str">
        <f>IF(Settings!I2344&lt;&gt;"",Settings!I2344,"")</f>
        <v/>
      </c>
    </row>
    <row r="2349" spans="2:54" x14ac:dyDescent="0.2">
      <c r="B2349" s="13"/>
      <c r="C2349" s="12"/>
      <c r="D2349" s="12"/>
      <c r="E2349" s="12"/>
      <c r="F2349" s="12"/>
      <c r="G2349" s="12"/>
      <c r="H2349" s="12"/>
      <c r="I2349" s="15"/>
      <c r="J2349" s="31"/>
      <c r="K2349" s="180"/>
      <c r="L2349" s="40"/>
      <c r="M2349" s="14"/>
      <c r="N2349" s="16"/>
      <c r="O2349" s="49"/>
      <c r="P2349" s="64"/>
      <c r="Q2349" s="18"/>
      <c r="R2349" s="181">
        <f t="shared" si="330"/>
        <v>0</v>
      </c>
      <c r="S2349" s="181">
        <f t="shared" si="331"/>
        <v>0</v>
      </c>
      <c r="T2349" s="181">
        <f t="shared" si="332"/>
        <v>0</v>
      </c>
      <c r="AQ2349" s="1">
        <f>COUNT(L$11:L2349)</f>
        <v>37</v>
      </c>
      <c r="AR2349" s="43">
        <f t="shared" si="333"/>
        <v>40933</v>
      </c>
      <c r="AS2349" s="44">
        <f t="shared" si="334"/>
        <v>89.120000000000019</v>
      </c>
      <c r="AT2349" s="10" t="str">
        <f t="shared" si="335"/>
        <v/>
      </c>
      <c r="AU2349" s="20" t="str">
        <f t="shared" si="336"/>
        <v/>
      </c>
      <c r="AV2349" s="42">
        <f t="shared" si="337"/>
        <v>1</v>
      </c>
      <c r="AW2349" s="89">
        <f t="shared" si="338"/>
        <v>0</v>
      </c>
      <c r="AX2349" s="168"/>
      <c r="AY2349" s="60"/>
      <c r="AZ2349" s="61"/>
      <c r="BB2349" s="61" t="str">
        <f>IF(Settings!I2345&lt;&gt;"",Settings!I2345,"")</f>
        <v/>
      </c>
    </row>
    <row r="2350" spans="2:54" x14ac:dyDescent="0.2">
      <c r="B2350" s="13"/>
      <c r="C2350" s="12"/>
      <c r="D2350" s="12"/>
      <c r="E2350" s="12"/>
      <c r="F2350" s="12"/>
      <c r="G2350" s="12"/>
      <c r="H2350" s="12"/>
      <c r="I2350" s="15"/>
      <c r="J2350" s="31"/>
      <c r="K2350" s="180"/>
      <c r="L2350" s="40"/>
      <c r="M2350" s="14"/>
      <c r="N2350" s="16"/>
      <c r="O2350" s="49"/>
      <c r="P2350" s="64"/>
      <c r="Q2350" s="18"/>
      <c r="R2350" s="181">
        <f t="shared" si="330"/>
        <v>0</v>
      </c>
      <c r="S2350" s="181">
        <f t="shared" si="331"/>
        <v>0</v>
      </c>
      <c r="T2350" s="181">
        <f t="shared" si="332"/>
        <v>0</v>
      </c>
      <c r="AQ2350" s="1">
        <f>COUNT(L$11:L2350)</f>
        <v>37</v>
      </c>
      <c r="AR2350" s="43">
        <f t="shared" si="333"/>
        <v>40933</v>
      </c>
      <c r="AS2350" s="44">
        <f t="shared" si="334"/>
        <v>89.120000000000019</v>
      </c>
      <c r="AT2350" s="10" t="str">
        <f t="shared" si="335"/>
        <v/>
      </c>
      <c r="AU2350" s="20" t="str">
        <f t="shared" si="336"/>
        <v/>
      </c>
      <c r="AV2350" s="42">
        <f t="shared" si="337"/>
        <v>1</v>
      </c>
      <c r="AW2350" s="89">
        <f t="shared" si="338"/>
        <v>0</v>
      </c>
      <c r="AX2350" s="168"/>
      <c r="AY2350" s="60"/>
      <c r="AZ2350" s="61"/>
      <c r="BB2350" s="61" t="str">
        <f>IF(Settings!I2346&lt;&gt;"",Settings!I2346,"")</f>
        <v/>
      </c>
    </row>
    <row r="2351" spans="2:54" x14ac:dyDescent="0.2">
      <c r="B2351" s="13"/>
      <c r="C2351" s="12"/>
      <c r="D2351" s="12"/>
      <c r="E2351" s="12"/>
      <c r="F2351" s="12"/>
      <c r="G2351" s="12"/>
      <c r="H2351" s="12"/>
      <c r="I2351" s="15"/>
      <c r="J2351" s="31"/>
      <c r="K2351" s="180"/>
      <c r="L2351" s="40"/>
      <c r="M2351" s="14"/>
      <c r="N2351" s="16"/>
      <c r="O2351" s="49"/>
      <c r="P2351" s="64"/>
      <c r="Q2351" s="18"/>
      <c r="R2351" s="181">
        <f t="shared" si="330"/>
        <v>0</v>
      </c>
      <c r="S2351" s="181">
        <f t="shared" si="331"/>
        <v>0</v>
      </c>
      <c r="T2351" s="181">
        <f t="shared" si="332"/>
        <v>0</v>
      </c>
      <c r="AQ2351" s="1">
        <f>COUNT(L$11:L2351)</f>
        <v>37</v>
      </c>
      <c r="AR2351" s="43">
        <f t="shared" si="333"/>
        <v>40933</v>
      </c>
      <c r="AS2351" s="44">
        <f t="shared" si="334"/>
        <v>89.120000000000019</v>
      </c>
      <c r="AT2351" s="10" t="str">
        <f t="shared" si="335"/>
        <v/>
      </c>
      <c r="AU2351" s="20" t="str">
        <f t="shared" si="336"/>
        <v/>
      </c>
      <c r="AV2351" s="42">
        <f t="shared" si="337"/>
        <v>1</v>
      </c>
      <c r="AW2351" s="89">
        <f t="shared" si="338"/>
        <v>0</v>
      </c>
      <c r="AX2351" s="168"/>
      <c r="AY2351" s="60"/>
      <c r="AZ2351" s="61"/>
      <c r="BB2351" s="61" t="str">
        <f>IF(Settings!I2347&lt;&gt;"",Settings!I2347,"")</f>
        <v/>
      </c>
    </row>
    <row r="2352" spans="2:54" x14ac:dyDescent="0.2">
      <c r="B2352" s="13"/>
      <c r="C2352" s="12"/>
      <c r="D2352" s="12"/>
      <c r="E2352" s="12"/>
      <c r="F2352" s="12"/>
      <c r="G2352" s="12"/>
      <c r="H2352" s="12"/>
      <c r="I2352" s="15"/>
      <c r="J2352" s="31"/>
      <c r="K2352" s="180"/>
      <c r="L2352" s="40"/>
      <c r="M2352" s="14"/>
      <c r="N2352" s="16"/>
      <c r="O2352" s="49"/>
      <c r="P2352" s="64"/>
      <c r="Q2352" s="18"/>
      <c r="R2352" s="181">
        <f t="shared" si="330"/>
        <v>0</v>
      </c>
      <c r="S2352" s="181">
        <f t="shared" si="331"/>
        <v>0</v>
      </c>
      <c r="T2352" s="181">
        <f t="shared" si="332"/>
        <v>0</v>
      </c>
      <c r="AQ2352" s="1">
        <f>COUNT(L$11:L2352)</f>
        <v>37</v>
      </c>
      <c r="AR2352" s="43">
        <f t="shared" si="333"/>
        <v>40933</v>
      </c>
      <c r="AS2352" s="44">
        <f t="shared" si="334"/>
        <v>89.120000000000019</v>
      </c>
      <c r="AT2352" s="10" t="str">
        <f t="shared" si="335"/>
        <v/>
      </c>
      <c r="AU2352" s="20" t="str">
        <f t="shared" si="336"/>
        <v/>
      </c>
      <c r="AV2352" s="42">
        <f t="shared" si="337"/>
        <v>1</v>
      </c>
      <c r="AW2352" s="89">
        <f t="shared" si="338"/>
        <v>0</v>
      </c>
      <c r="AX2352" s="168"/>
      <c r="AY2352" s="60"/>
      <c r="AZ2352" s="61"/>
      <c r="BB2352" s="61" t="str">
        <f>IF(Settings!I2348&lt;&gt;"",Settings!I2348,"")</f>
        <v/>
      </c>
    </row>
    <row r="2353" spans="2:54" x14ac:dyDescent="0.2">
      <c r="B2353" s="13"/>
      <c r="C2353" s="12"/>
      <c r="D2353" s="12"/>
      <c r="E2353" s="12"/>
      <c r="F2353" s="12"/>
      <c r="G2353" s="12"/>
      <c r="H2353" s="12"/>
      <c r="I2353" s="15"/>
      <c r="J2353" s="31"/>
      <c r="K2353" s="180"/>
      <c r="L2353" s="40"/>
      <c r="M2353" s="14"/>
      <c r="N2353" s="16"/>
      <c r="O2353" s="49"/>
      <c r="P2353" s="64"/>
      <c r="Q2353" s="18"/>
      <c r="R2353" s="181">
        <f t="shared" si="330"/>
        <v>0</v>
      </c>
      <c r="S2353" s="181">
        <f t="shared" si="331"/>
        <v>0</v>
      </c>
      <c r="T2353" s="181">
        <f t="shared" si="332"/>
        <v>0</v>
      </c>
      <c r="AQ2353" s="1">
        <f>COUNT(L$11:L2353)</f>
        <v>37</v>
      </c>
      <c r="AR2353" s="43">
        <f t="shared" si="333"/>
        <v>40933</v>
      </c>
      <c r="AS2353" s="44">
        <f t="shared" si="334"/>
        <v>89.120000000000019</v>
      </c>
      <c r="AT2353" s="10" t="str">
        <f t="shared" si="335"/>
        <v/>
      </c>
      <c r="AU2353" s="20" t="str">
        <f t="shared" si="336"/>
        <v/>
      </c>
      <c r="AV2353" s="42">
        <f t="shared" si="337"/>
        <v>1</v>
      </c>
      <c r="AW2353" s="89">
        <f t="shared" si="338"/>
        <v>0</v>
      </c>
      <c r="AX2353" s="168"/>
      <c r="AY2353" s="60"/>
      <c r="AZ2353" s="61"/>
      <c r="BB2353" s="61" t="str">
        <f>IF(Settings!I2349&lt;&gt;"",Settings!I2349,"")</f>
        <v/>
      </c>
    </row>
    <row r="2354" spans="2:54" x14ac:dyDescent="0.2">
      <c r="B2354" s="13"/>
      <c r="C2354" s="12"/>
      <c r="D2354" s="12"/>
      <c r="E2354" s="12"/>
      <c r="F2354" s="12"/>
      <c r="G2354" s="12"/>
      <c r="H2354" s="12"/>
      <c r="I2354" s="15"/>
      <c r="J2354" s="31"/>
      <c r="K2354" s="180"/>
      <c r="L2354" s="40"/>
      <c r="M2354" s="14"/>
      <c r="N2354" s="16"/>
      <c r="O2354" s="49"/>
      <c r="P2354" s="64"/>
      <c r="Q2354" s="18"/>
      <c r="R2354" s="181">
        <f t="shared" si="330"/>
        <v>0</v>
      </c>
      <c r="S2354" s="181">
        <f t="shared" si="331"/>
        <v>0</v>
      </c>
      <c r="T2354" s="181">
        <f t="shared" si="332"/>
        <v>0</v>
      </c>
      <c r="AQ2354" s="1">
        <f>COUNT(L$11:L2354)</f>
        <v>37</v>
      </c>
      <c r="AR2354" s="43">
        <f t="shared" si="333"/>
        <v>40933</v>
      </c>
      <c r="AS2354" s="44">
        <f t="shared" si="334"/>
        <v>89.120000000000019</v>
      </c>
      <c r="AT2354" s="10" t="str">
        <f t="shared" si="335"/>
        <v/>
      </c>
      <c r="AU2354" s="20" t="str">
        <f t="shared" si="336"/>
        <v/>
      </c>
      <c r="AV2354" s="42">
        <f t="shared" si="337"/>
        <v>1</v>
      </c>
      <c r="AW2354" s="89">
        <f t="shared" si="338"/>
        <v>0</v>
      </c>
      <c r="AX2354" s="168"/>
      <c r="AY2354" s="60"/>
      <c r="AZ2354" s="61"/>
      <c r="BB2354" s="61" t="str">
        <f>IF(Settings!I2350&lt;&gt;"",Settings!I2350,"")</f>
        <v/>
      </c>
    </row>
    <row r="2355" spans="2:54" x14ac:dyDescent="0.2">
      <c r="B2355" s="13"/>
      <c r="C2355" s="12"/>
      <c r="D2355" s="12"/>
      <c r="E2355" s="12"/>
      <c r="F2355" s="12"/>
      <c r="G2355" s="12"/>
      <c r="H2355" s="12"/>
      <c r="I2355" s="15"/>
      <c r="J2355" s="31"/>
      <c r="K2355" s="180"/>
      <c r="L2355" s="40"/>
      <c r="M2355" s="14"/>
      <c r="N2355" s="16"/>
      <c r="O2355" s="49"/>
      <c r="P2355" s="64"/>
      <c r="Q2355" s="18"/>
      <c r="R2355" s="181">
        <f t="shared" si="330"/>
        <v>0</v>
      </c>
      <c r="S2355" s="181">
        <f t="shared" si="331"/>
        <v>0</v>
      </c>
      <c r="T2355" s="181">
        <f t="shared" si="332"/>
        <v>0</v>
      </c>
      <c r="AQ2355" s="1">
        <f>COUNT(L$11:L2355)</f>
        <v>37</v>
      </c>
      <c r="AR2355" s="43">
        <f t="shared" si="333"/>
        <v>40933</v>
      </c>
      <c r="AS2355" s="44">
        <f t="shared" si="334"/>
        <v>89.120000000000019</v>
      </c>
      <c r="AT2355" s="10" t="str">
        <f t="shared" si="335"/>
        <v/>
      </c>
      <c r="AU2355" s="20" t="str">
        <f t="shared" si="336"/>
        <v/>
      </c>
      <c r="AV2355" s="42">
        <f t="shared" si="337"/>
        <v>1</v>
      </c>
      <c r="AW2355" s="89">
        <f t="shared" si="338"/>
        <v>0</v>
      </c>
      <c r="AX2355" s="168"/>
      <c r="AY2355" s="60"/>
      <c r="AZ2355" s="61"/>
      <c r="BB2355" s="61" t="str">
        <f>IF(Settings!I2351&lt;&gt;"",Settings!I2351,"")</f>
        <v/>
      </c>
    </row>
    <row r="2356" spans="2:54" x14ac:dyDescent="0.2">
      <c r="B2356" s="13"/>
      <c r="C2356" s="12"/>
      <c r="D2356" s="12"/>
      <c r="E2356" s="12"/>
      <c r="F2356" s="12"/>
      <c r="G2356" s="12"/>
      <c r="H2356" s="12"/>
      <c r="I2356" s="15"/>
      <c r="J2356" s="31"/>
      <c r="K2356" s="180"/>
      <c r="L2356" s="40"/>
      <c r="M2356" s="14"/>
      <c r="N2356" s="16"/>
      <c r="O2356" s="49"/>
      <c r="P2356" s="64"/>
      <c r="Q2356" s="18"/>
      <c r="R2356" s="181">
        <f t="shared" si="330"/>
        <v>0</v>
      </c>
      <c r="S2356" s="181">
        <f t="shared" si="331"/>
        <v>0</v>
      </c>
      <c r="T2356" s="181">
        <f t="shared" si="332"/>
        <v>0</v>
      </c>
      <c r="AQ2356" s="1">
        <f>COUNT(L$11:L2356)</f>
        <v>37</v>
      </c>
      <c r="AR2356" s="43">
        <f t="shared" si="333"/>
        <v>40933</v>
      </c>
      <c r="AS2356" s="44">
        <f t="shared" si="334"/>
        <v>89.120000000000019</v>
      </c>
      <c r="AT2356" s="10" t="str">
        <f t="shared" si="335"/>
        <v/>
      </c>
      <c r="AU2356" s="20" t="str">
        <f t="shared" si="336"/>
        <v/>
      </c>
      <c r="AV2356" s="42">
        <f t="shared" si="337"/>
        <v>1</v>
      </c>
      <c r="AW2356" s="89">
        <f t="shared" si="338"/>
        <v>0</v>
      </c>
      <c r="AX2356" s="168"/>
      <c r="AY2356" s="60"/>
      <c r="AZ2356" s="61"/>
      <c r="BB2356" s="61" t="str">
        <f>IF(Settings!I2352&lt;&gt;"",Settings!I2352,"")</f>
        <v/>
      </c>
    </row>
    <row r="2357" spans="2:54" x14ac:dyDescent="0.2">
      <c r="B2357" s="13"/>
      <c r="C2357" s="12"/>
      <c r="D2357" s="12"/>
      <c r="E2357" s="12"/>
      <c r="F2357" s="12"/>
      <c r="G2357" s="12"/>
      <c r="H2357" s="12"/>
      <c r="I2357" s="15"/>
      <c r="J2357" s="31"/>
      <c r="K2357" s="180"/>
      <c r="L2357" s="40"/>
      <c r="M2357" s="14"/>
      <c r="N2357" s="16"/>
      <c r="O2357" s="49"/>
      <c r="P2357" s="64"/>
      <c r="Q2357" s="18"/>
      <c r="R2357" s="181">
        <f t="shared" si="330"/>
        <v>0</v>
      </c>
      <c r="S2357" s="181">
        <f t="shared" si="331"/>
        <v>0</v>
      </c>
      <c r="T2357" s="181">
        <f t="shared" si="332"/>
        <v>0</v>
      </c>
      <c r="AQ2357" s="1">
        <f>COUNT(L$11:L2357)</f>
        <v>37</v>
      </c>
      <c r="AR2357" s="43">
        <f t="shared" si="333"/>
        <v>40933</v>
      </c>
      <c r="AS2357" s="44">
        <f t="shared" si="334"/>
        <v>89.120000000000019</v>
      </c>
      <c r="AT2357" s="10" t="str">
        <f t="shared" si="335"/>
        <v/>
      </c>
      <c r="AU2357" s="20" t="str">
        <f t="shared" si="336"/>
        <v/>
      </c>
      <c r="AV2357" s="42">
        <f t="shared" si="337"/>
        <v>1</v>
      </c>
      <c r="AW2357" s="89">
        <f t="shared" si="338"/>
        <v>0</v>
      </c>
      <c r="AX2357" s="168"/>
      <c r="AY2357" s="60"/>
      <c r="AZ2357" s="61"/>
      <c r="BB2357" s="61" t="str">
        <f>IF(Settings!I2353&lt;&gt;"",Settings!I2353,"")</f>
        <v/>
      </c>
    </row>
    <row r="2358" spans="2:54" x14ac:dyDescent="0.2">
      <c r="B2358" s="13"/>
      <c r="C2358" s="12"/>
      <c r="D2358" s="12"/>
      <c r="E2358" s="12"/>
      <c r="F2358" s="12"/>
      <c r="G2358" s="12"/>
      <c r="H2358" s="12"/>
      <c r="I2358" s="15"/>
      <c r="J2358" s="31"/>
      <c r="K2358" s="180"/>
      <c r="L2358" s="40"/>
      <c r="M2358" s="14"/>
      <c r="N2358" s="16"/>
      <c r="O2358" s="49"/>
      <c r="P2358" s="64"/>
      <c r="Q2358" s="18"/>
      <c r="R2358" s="181">
        <f t="shared" si="330"/>
        <v>0</v>
      </c>
      <c r="S2358" s="181">
        <f t="shared" si="331"/>
        <v>0</v>
      </c>
      <c r="T2358" s="181">
        <f t="shared" si="332"/>
        <v>0</v>
      </c>
      <c r="AQ2358" s="1">
        <f>COUNT(L$11:L2358)</f>
        <v>37</v>
      </c>
      <c r="AR2358" s="43">
        <f t="shared" si="333"/>
        <v>40933</v>
      </c>
      <c r="AS2358" s="44">
        <f t="shared" si="334"/>
        <v>89.120000000000019</v>
      </c>
      <c r="AT2358" s="10" t="str">
        <f t="shared" si="335"/>
        <v/>
      </c>
      <c r="AU2358" s="20" t="str">
        <f t="shared" si="336"/>
        <v/>
      </c>
      <c r="AV2358" s="42">
        <f t="shared" si="337"/>
        <v>1</v>
      </c>
      <c r="AW2358" s="89">
        <f t="shared" si="338"/>
        <v>0</v>
      </c>
      <c r="AX2358" s="168"/>
      <c r="AY2358" s="60"/>
      <c r="AZ2358" s="61"/>
      <c r="BB2358" s="61" t="str">
        <f>IF(Settings!I2354&lt;&gt;"",Settings!I2354,"")</f>
        <v/>
      </c>
    </row>
    <row r="2359" spans="2:54" x14ac:dyDescent="0.2">
      <c r="B2359" s="13"/>
      <c r="C2359" s="12"/>
      <c r="D2359" s="12"/>
      <c r="E2359" s="12"/>
      <c r="F2359" s="12"/>
      <c r="G2359" s="12"/>
      <c r="H2359" s="12"/>
      <c r="I2359" s="15"/>
      <c r="J2359" s="31"/>
      <c r="K2359" s="180"/>
      <c r="L2359" s="40"/>
      <c r="M2359" s="14"/>
      <c r="N2359" s="16"/>
      <c r="O2359" s="49"/>
      <c r="P2359" s="64"/>
      <c r="Q2359" s="18"/>
      <c r="R2359" s="181">
        <f t="shared" si="330"/>
        <v>0</v>
      </c>
      <c r="S2359" s="181">
        <f t="shared" si="331"/>
        <v>0</v>
      </c>
      <c r="T2359" s="181">
        <f t="shared" si="332"/>
        <v>0</v>
      </c>
      <c r="AQ2359" s="1">
        <f>COUNT(L$11:L2359)</f>
        <v>37</v>
      </c>
      <c r="AR2359" s="43">
        <f t="shared" si="333"/>
        <v>40933</v>
      </c>
      <c r="AS2359" s="44">
        <f t="shared" si="334"/>
        <v>89.120000000000019</v>
      </c>
      <c r="AT2359" s="10" t="str">
        <f t="shared" si="335"/>
        <v/>
      </c>
      <c r="AU2359" s="20" t="str">
        <f t="shared" si="336"/>
        <v/>
      </c>
      <c r="AV2359" s="42">
        <f t="shared" si="337"/>
        <v>1</v>
      </c>
      <c r="AW2359" s="89">
        <f t="shared" si="338"/>
        <v>0</v>
      </c>
      <c r="AX2359" s="168"/>
      <c r="AY2359" s="60"/>
      <c r="AZ2359" s="61"/>
      <c r="BB2359" s="61" t="str">
        <f>IF(Settings!I2355&lt;&gt;"",Settings!I2355,"")</f>
        <v/>
      </c>
    </row>
    <row r="2360" spans="2:54" x14ac:dyDescent="0.2">
      <c r="B2360" s="13"/>
      <c r="C2360" s="12"/>
      <c r="D2360" s="12"/>
      <c r="E2360" s="12"/>
      <c r="F2360" s="12"/>
      <c r="G2360" s="12"/>
      <c r="H2360" s="12"/>
      <c r="I2360" s="15"/>
      <c r="J2360" s="31"/>
      <c r="K2360" s="180"/>
      <c r="L2360" s="40"/>
      <c r="M2360" s="14"/>
      <c r="N2360" s="16"/>
      <c r="O2360" s="49"/>
      <c r="P2360" s="64"/>
      <c r="Q2360" s="18"/>
      <c r="R2360" s="181">
        <f t="shared" si="330"/>
        <v>0</v>
      </c>
      <c r="S2360" s="181">
        <f t="shared" si="331"/>
        <v>0</v>
      </c>
      <c r="T2360" s="181">
        <f t="shared" si="332"/>
        <v>0</v>
      </c>
      <c r="AQ2360" s="1">
        <f>COUNT(L$11:L2360)</f>
        <v>37</v>
      </c>
      <c r="AR2360" s="43">
        <f t="shared" si="333"/>
        <v>40933</v>
      </c>
      <c r="AS2360" s="44">
        <f t="shared" si="334"/>
        <v>89.120000000000019</v>
      </c>
      <c r="AT2360" s="10" t="str">
        <f t="shared" si="335"/>
        <v/>
      </c>
      <c r="AU2360" s="20" t="str">
        <f t="shared" si="336"/>
        <v/>
      </c>
      <c r="AV2360" s="42">
        <f t="shared" si="337"/>
        <v>1</v>
      </c>
      <c r="AW2360" s="89">
        <f t="shared" si="338"/>
        <v>0</v>
      </c>
      <c r="AX2360" s="168"/>
      <c r="AY2360" s="60"/>
      <c r="AZ2360" s="61"/>
      <c r="BB2360" s="61" t="str">
        <f>IF(Settings!I2356&lt;&gt;"",Settings!I2356,"")</f>
        <v/>
      </c>
    </row>
    <row r="2361" spans="2:54" x14ac:dyDescent="0.2">
      <c r="B2361" s="13"/>
      <c r="C2361" s="12"/>
      <c r="D2361" s="12"/>
      <c r="E2361" s="12"/>
      <c r="F2361" s="12"/>
      <c r="G2361" s="12"/>
      <c r="H2361" s="12"/>
      <c r="I2361" s="15"/>
      <c r="J2361" s="31"/>
      <c r="K2361" s="180"/>
      <c r="L2361" s="40"/>
      <c r="M2361" s="14"/>
      <c r="N2361" s="16"/>
      <c r="O2361" s="49"/>
      <c r="P2361" s="64"/>
      <c r="Q2361" s="18"/>
      <c r="R2361" s="181">
        <f t="shared" si="330"/>
        <v>0</v>
      </c>
      <c r="S2361" s="181">
        <f t="shared" si="331"/>
        <v>0</v>
      </c>
      <c r="T2361" s="181">
        <f t="shared" si="332"/>
        <v>0</v>
      </c>
      <c r="AQ2361" s="1">
        <f>COUNT(L$11:L2361)</f>
        <v>37</v>
      </c>
      <c r="AR2361" s="43">
        <f t="shared" si="333"/>
        <v>40933</v>
      </c>
      <c r="AS2361" s="44">
        <f t="shared" si="334"/>
        <v>89.120000000000019</v>
      </c>
      <c r="AT2361" s="10" t="str">
        <f t="shared" si="335"/>
        <v/>
      </c>
      <c r="AU2361" s="20" t="str">
        <f t="shared" si="336"/>
        <v/>
      </c>
      <c r="AV2361" s="42">
        <f t="shared" si="337"/>
        <v>1</v>
      </c>
      <c r="AW2361" s="89">
        <f t="shared" si="338"/>
        <v>0</v>
      </c>
      <c r="AX2361" s="168"/>
      <c r="AY2361" s="60"/>
      <c r="AZ2361" s="61"/>
      <c r="BB2361" s="61" t="str">
        <f>IF(Settings!I2357&lt;&gt;"",Settings!I2357,"")</f>
        <v/>
      </c>
    </row>
    <row r="2362" spans="2:54" x14ac:dyDescent="0.2">
      <c r="B2362" s="13"/>
      <c r="C2362" s="12"/>
      <c r="D2362" s="12"/>
      <c r="E2362" s="12"/>
      <c r="F2362" s="12"/>
      <c r="G2362" s="12"/>
      <c r="H2362" s="12"/>
      <c r="I2362" s="15"/>
      <c r="J2362" s="31"/>
      <c r="K2362" s="180"/>
      <c r="L2362" s="40"/>
      <c r="M2362" s="14"/>
      <c r="N2362" s="16"/>
      <c r="O2362" s="49"/>
      <c r="P2362" s="64"/>
      <c r="Q2362" s="18"/>
      <c r="R2362" s="181">
        <f t="shared" si="330"/>
        <v>0</v>
      </c>
      <c r="S2362" s="181">
        <f t="shared" si="331"/>
        <v>0</v>
      </c>
      <c r="T2362" s="181">
        <f t="shared" si="332"/>
        <v>0</v>
      </c>
      <c r="AQ2362" s="1">
        <f>COUNT(L$11:L2362)</f>
        <v>37</v>
      </c>
      <c r="AR2362" s="43">
        <f t="shared" si="333"/>
        <v>40933</v>
      </c>
      <c r="AS2362" s="44">
        <f t="shared" si="334"/>
        <v>89.120000000000019</v>
      </c>
      <c r="AT2362" s="10" t="str">
        <f t="shared" si="335"/>
        <v/>
      </c>
      <c r="AU2362" s="20" t="str">
        <f t="shared" si="336"/>
        <v/>
      </c>
      <c r="AV2362" s="42">
        <f t="shared" si="337"/>
        <v>1</v>
      </c>
      <c r="AW2362" s="89">
        <f t="shared" si="338"/>
        <v>0</v>
      </c>
      <c r="AX2362" s="168"/>
      <c r="AY2362" s="60"/>
      <c r="AZ2362" s="61"/>
      <c r="BB2362" s="61" t="str">
        <f>IF(Settings!I2358&lt;&gt;"",Settings!I2358,"")</f>
        <v/>
      </c>
    </row>
    <row r="2363" spans="2:54" x14ac:dyDescent="0.2">
      <c r="B2363" s="13"/>
      <c r="C2363" s="12"/>
      <c r="D2363" s="12"/>
      <c r="E2363" s="12"/>
      <c r="F2363" s="12"/>
      <c r="G2363" s="12"/>
      <c r="H2363" s="12"/>
      <c r="I2363" s="15"/>
      <c r="J2363" s="31"/>
      <c r="K2363" s="180"/>
      <c r="L2363" s="40"/>
      <c r="M2363" s="14"/>
      <c r="N2363" s="16"/>
      <c r="O2363" s="49"/>
      <c r="P2363" s="64"/>
      <c r="Q2363" s="18"/>
      <c r="R2363" s="181">
        <f t="shared" si="330"/>
        <v>0</v>
      </c>
      <c r="S2363" s="181">
        <f t="shared" si="331"/>
        <v>0</v>
      </c>
      <c r="T2363" s="181">
        <f t="shared" si="332"/>
        <v>0</v>
      </c>
      <c r="AQ2363" s="1">
        <f>COUNT(L$11:L2363)</f>
        <v>37</v>
      </c>
      <c r="AR2363" s="43">
        <f t="shared" si="333"/>
        <v>40933</v>
      </c>
      <c r="AS2363" s="44">
        <f t="shared" si="334"/>
        <v>89.120000000000019</v>
      </c>
      <c r="AT2363" s="10" t="str">
        <f t="shared" si="335"/>
        <v/>
      </c>
      <c r="AU2363" s="20" t="str">
        <f t="shared" si="336"/>
        <v/>
      </c>
      <c r="AV2363" s="42">
        <f t="shared" si="337"/>
        <v>1</v>
      </c>
      <c r="AW2363" s="89">
        <f t="shared" si="338"/>
        <v>0</v>
      </c>
      <c r="AX2363" s="168"/>
      <c r="AY2363" s="60"/>
      <c r="AZ2363" s="61"/>
      <c r="BB2363" s="61" t="str">
        <f>IF(Settings!I2359&lt;&gt;"",Settings!I2359,"")</f>
        <v/>
      </c>
    </row>
    <row r="2364" spans="2:54" x14ac:dyDescent="0.2">
      <c r="B2364" s="13"/>
      <c r="C2364" s="12"/>
      <c r="D2364" s="12"/>
      <c r="E2364" s="12"/>
      <c r="F2364" s="12"/>
      <c r="G2364" s="12"/>
      <c r="H2364" s="12"/>
      <c r="I2364" s="15"/>
      <c r="J2364" s="31"/>
      <c r="K2364" s="180"/>
      <c r="L2364" s="40"/>
      <c r="M2364" s="14"/>
      <c r="N2364" s="16"/>
      <c r="O2364" s="49"/>
      <c r="P2364" s="64"/>
      <c r="Q2364" s="18"/>
      <c r="R2364" s="181">
        <f t="shared" si="330"/>
        <v>0</v>
      </c>
      <c r="S2364" s="181">
        <f t="shared" si="331"/>
        <v>0</v>
      </c>
      <c r="T2364" s="181">
        <f t="shared" si="332"/>
        <v>0</v>
      </c>
      <c r="AQ2364" s="1">
        <f>COUNT(L$11:L2364)</f>
        <v>37</v>
      </c>
      <c r="AR2364" s="43">
        <f t="shared" si="333"/>
        <v>40933</v>
      </c>
      <c r="AS2364" s="44">
        <f t="shared" si="334"/>
        <v>89.120000000000019</v>
      </c>
      <c r="AT2364" s="10" t="str">
        <f t="shared" si="335"/>
        <v/>
      </c>
      <c r="AU2364" s="20" t="str">
        <f t="shared" si="336"/>
        <v/>
      </c>
      <c r="AV2364" s="42">
        <f t="shared" si="337"/>
        <v>1</v>
      </c>
      <c r="AW2364" s="89">
        <f t="shared" si="338"/>
        <v>0</v>
      </c>
      <c r="AX2364" s="168"/>
      <c r="AY2364" s="60"/>
      <c r="AZ2364" s="61"/>
      <c r="BB2364" s="61" t="str">
        <f>IF(Settings!I2360&lt;&gt;"",Settings!I2360,"")</f>
        <v/>
      </c>
    </row>
    <row r="2365" spans="2:54" x14ac:dyDescent="0.2">
      <c r="B2365" s="13"/>
      <c r="C2365" s="12"/>
      <c r="D2365" s="12"/>
      <c r="E2365" s="12"/>
      <c r="F2365" s="12"/>
      <c r="G2365" s="12"/>
      <c r="H2365" s="12"/>
      <c r="I2365" s="15"/>
      <c r="J2365" s="31"/>
      <c r="K2365" s="180"/>
      <c r="L2365" s="40"/>
      <c r="M2365" s="14"/>
      <c r="N2365" s="16"/>
      <c r="O2365" s="49"/>
      <c r="P2365" s="64"/>
      <c r="Q2365" s="18"/>
      <c r="R2365" s="181">
        <f t="shared" si="330"/>
        <v>0</v>
      </c>
      <c r="S2365" s="181">
        <f t="shared" si="331"/>
        <v>0</v>
      </c>
      <c r="T2365" s="181">
        <f t="shared" si="332"/>
        <v>0</v>
      </c>
      <c r="AQ2365" s="1">
        <f>COUNT(L$11:L2365)</f>
        <v>37</v>
      </c>
      <c r="AR2365" s="43">
        <f t="shared" si="333"/>
        <v>40933</v>
      </c>
      <c r="AS2365" s="44">
        <f t="shared" si="334"/>
        <v>89.120000000000019</v>
      </c>
      <c r="AT2365" s="10" t="str">
        <f t="shared" si="335"/>
        <v/>
      </c>
      <c r="AU2365" s="20" t="str">
        <f t="shared" si="336"/>
        <v/>
      </c>
      <c r="AV2365" s="42">
        <f t="shared" si="337"/>
        <v>1</v>
      </c>
      <c r="AW2365" s="89">
        <f t="shared" si="338"/>
        <v>0</v>
      </c>
      <c r="AX2365" s="168"/>
      <c r="AY2365" s="60"/>
      <c r="AZ2365" s="61"/>
      <c r="BB2365" s="61" t="str">
        <f>IF(Settings!I2361&lt;&gt;"",Settings!I2361,"")</f>
        <v/>
      </c>
    </row>
    <row r="2366" spans="2:54" x14ac:dyDescent="0.2">
      <c r="B2366" s="13"/>
      <c r="C2366" s="12"/>
      <c r="D2366" s="12"/>
      <c r="E2366" s="12"/>
      <c r="F2366" s="12"/>
      <c r="G2366" s="12"/>
      <c r="H2366" s="12"/>
      <c r="I2366" s="15"/>
      <c r="J2366" s="31"/>
      <c r="K2366" s="180"/>
      <c r="L2366" s="40"/>
      <c r="M2366" s="14"/>
      <c r="N2366" s="16"/>
      <c r="O2366" s="49"/>
      <c r="P2366" s="64"/>
      <c r="Q2366" s="18"/>
      <c r="R2366" s="181">
        <f t="shared" si="330"/>
        <v>0</v>
      </c>
      <c r="S2366" s="181">
        <f t="shared" si="331"/>
        <v>0</v>
      </c>
      <c r="T2366" s="181">
        <f t="shared" si="332"/>
        <v>0</v>
      </c>
      <c r="AQ2366" s="1">
        <f>COUNT(L$11:L2366)</f>
        <v>37</v>
      </c>
      <c r="AR2366" s="43">
        <f t="shared" si="333"/>
        <v>40933</v>
      </c>
      <c r="AS2366" s="44">
        <f t="shared" si="334"/>
        <v>89.120000000000019</v>
      </c>
      <c r="AT2366" s="10" t="str">
        <f t="shared" si="335"/>
        <v/>
      </c>
      <c r="AU2366" s="20" t="str">
        <f t="shared" si="336"/>
        <v/>
      </c>
      <c r="AV2366" s="42">
        <f t="shared" si="337"/>
        <v>1</v>
      </c>
      <c r="AW2366" s="89">
        <f t="shared" si="338"/>
        <v>0</v>
      </c>
      <c r="AX2366" s="168"/>
      <c r="AY2366" s="60"/>
      <c r="AZ2366" s="61"/>
      <c r="BB2366" s="61" t="str">
        <f>IF(Settings!I2362&lt;&gt;"",Settings!I2362,"")</f>
        <v/>
      </c>
    </row>
    <row r="2367" spans="2:54" x14ac:dyDescent="0.2">
      <c r="B2367" s="13"/>
      <c r="C2367" s="12"/>
      <c r="D2367" s="12"/>
      <c r="E2367" s="12"/>
      <c r="F2367" s="12"/>
      <c r="G2367" s="12"/>
      <c r="H2367" s="12"/>
      <c r="I2367" s="15"/>
      <c r="J2367" s="31"/>
      <c r="K2367" s="180"/>
      <c r="L2367" s="40"/>
      <c r="M2367" s="14"/>
      <c r="N2367" s="16"/>
      <c r="O2367" s="49"/>
      <c r="P2367" s="64"/>
      <c r="Q2367" s="18"/>
      <c r="R2367" s="181">
        <f t="shared" si="330"/>
        <v>0</v>
      </c>
      <c r="S2367" s="181">
        <f t="shared" si="331"/>
        <v>0</v>
      </c>
      <c r="T2367" s="181">
        <f t="shared" si="332"/>
        <v>0</v>
      </c>
      <c r="AQ2367" s="1">
        <f>COUNT(L$11:L2367)</f>
        <v>37</v>
      </c>
      <c r="AR2367" s="43">
        <f t="shared" si="333"/>
        <v>40933</v>
      </c>
      <c r="AS2367" s="44">
        <f t="shared" si="334"/>
        <v>89.120000000000019</v>
      </c>
      <c r="AT2367" s="10" t="str">
        <f t="shared" si="335"/>
        <v/>
      </c>
      <c r="AU2367" s="20" t="str">
        <f t="shared" si="336"/>
        <v/>
      </c>
      <c r="AV2367" s="42">
        <f t="shared" si="337"/>
        <v>1</v>
      </c>
      <c r="AW2367" s="89">
        <f t="shared" si="338"/>
        <v>0</v>
      </c>
      <c r="AX2367" s="168"/>
      <c r="AY2367" s="60"/>
      <c r="AZ2367" s="61"/>
      <c r="BB2367" s="61" t="str">
        <f>IF(Settings!I2363&lt;&gt;"",Settings!I2363,"")</f>
        <v/>
      </c>
    </row>
    <row r="2368" spans="2:54" x14ac:dyDescent="0.2">
      <c r="B2368" s="13"/>
      <c r="C2368" s="12"/>
      <c r="D2368" s="12"/>
      <c r="E2368" s="12"/>
      <c r="F2368" s="12"/>
      <c r="G2368" s="12"/>
      <c r="H2368" s="12"/>
      <c r="I2368" s="15"/>
      <c r="J2368" s="31"/>
      <c r="K2368" s="180"/>
      <c r="L2368" s="40"/>
      <c r="M2368" s="14"/>
      <c r="N2368" s="16"/>
      <c r="O2368" s="49"/>
      <c r="P2368" s="64"/>
      <c r="Q2368" s="18"/>
      <c r="R2368" s="181">
        <f t="shared" si="330"/>
        <v>0</v>
      </c>
      <c r="S2368" s="181">
        <f t="shared" si="331"/>
        <v>0</v>
      </c>
      <c r="T2368" s="181">
        <f t="shared" si="332"/>
        <v>0</v>
      </c>
      <c r="AQ2368" s="1">
        <f>COUNT(L$11:L2368)</f>
        <v>37</v>
      </c>
      <c r="AR2368" s="43">
        <f t="shared" si="333"/>
        <v>40933</v>
      </c>
      <c r="AS2368" s="44">
        <f t="shared" si="334"/>
        <v>89.120000000000019</v>
      </c>
      <c r="AT2368" s="10" t="str">
        <f t="shared" si="335"/>
        <v/>
      </c>
      <c r="AU2368" s="20" t="str">
        <f t="shared" si="336"/>
        <v/>
      </c>
      <c r="AV2368" s="42">
        <f t="shared" si="337"/>
        <v>1</v>
      </c>
      <c r="AW2368" s="89">
        <f t="shared" si="338"/>
        <v>0</v>
      </c>
      <c r="AX2368" s="168"/>
      <c r="AY2368" s="60"/>
      <c r="AZ2368" s="61"/>
      <c r="BB2368" s="61" t="str">
        <f>IF(Settings!I2364&lt;&gt;"",Settings!I2364,"")</f>
        <v/>
      </c>
    </row>
    <row r="2369" spans="2:54" x14ac:dyDescent="0.2">
      <c r="B2369" s="13"/>
      <c r="C2369" s="12"/>
      <c r="D2369" s="12"/>
      <c r="E2369" s="12"/>
      <c r="F2369" s="12"/>
      <c r="G2369" s="12"/>
      <c r="H2369" s="12"/>
      <c r="I2369" s="15"/>
      <c r="J2369" s="31"/>
      <c r="K2369" s="180"/>
      <c r="L2369" s="40"/>
      <c r="M2369" s="14"/>
      <c r="N2369" s="16"/>
      <c r="O2369" s="49"/>
      <c r="P2369" s="64"/>
      <c r="Q2369" s="18"/>
      <c r="R2369" s="181">
        <f t="shared" si="330"/>
        <v>0</v>
      </c>
      <c r="S2369" s="181">
        <f t="shared" si="331"/>
        <v>0</v>
      </c>
      <c r="T2369" s="181">
        <f t="shared" si="332"/>
        <v>0</v>
      </c>
      <c r="AQ2369" s="1">
        <f>COUNT(L$11:L2369)</f>
        <v>37</v>
      </c>
      <c r="AR2369" s="43">
        <f t="shared" si="333"/>
        <v>40933</v>
      </c>
      <c r="AS2369" s="44">
        <f t="shared" si="334"/>
        <v>89.120000000000019</v>
      </c>
      <c r="AT2369" s="10" t="str">
        <f t="shared" si="335"/>
        <v/>
      </c>
      <c r="AU2369" s="20" t="str">
        <f t="shared" si="336"/>
        <v/>
      </c>
      <c r="AV2369" s="42">
        <f t="shared" si="337"/>
        <v>1</v>
      </c>
      <c r="AW2369" s="89">
        <f t="shared" si="338"/>
        <v>0</v>
      </c>
      <c r="AX2369" s="168"/>
      <c r="AY2369" s="60"/>
      <c r="AZ2369" s="61"/>
      <c r="BB2369" s="61" t="str">
        <f>IF(Settings!I2365&lt;&gt;"",Settings!I2365,"")</f>
        <v/>
      </c>
    </row>
    <row r="2370" spans="2:54" x14ac:dyDescent="0.2">
      <c r="B2370" s="13"/>
      <c r="C2370" s="12"/>
      <c r="D2370" s="12"/>
      <c r="E2370" s="12"/>
      <c r="F2370" s="12"/>
      <c r="G2370" s="12"/>
      <c r="H2370" s="12"/>
      <c r="I2370" s="15"/>
      <c r="J2370" s="31"/>
      <c r="K2370" s="180"/>
      <c r="L2370" s="40"/>
      <c r="M2370" s="14"/>
      <c r="N2370" s="16"/>
      <c r="O2370" s="49"/>
      <c r="P2370" s="64"/>
      <c r="Q2370" s="18"/>
      <c r="R2370" s="181">
        <f t="shared" si="330"/>
        <v>0</v>
      </c>
      <c r="S2370" s="181">
        <f t="shared" si="331"/>
        <v>0</v>
      </c>
      <c r="T2370" s="181">
        <f t="shared" si="332"/>
        <v>0</v>
      </c>
      <c r="AQ2370" s="1">
        <f>COUNT(L$11:L2370)</f>
        <v>37</v>
      </c>
      <c r="AR2370" s="43">
        <f t="shared" si="333"/>
        <v>40933</v>
      </c>
      <c r="AS2370" s="44">
        <f t="shared" si="334"/>
        <v>89.120000000000019</v>
      </c>
      <c r="AT2370" s="10" t="str">
        <f t="shared" si="335"/>
        <v/>
      </c>
      <c r="AU2370" s="20" t="str">
        <f t="shared" si="336"/>
        <v/>
      </c>
      <c r="AV2370" s="42">
        <f t="shared" si="337"/>
        <v>1</v>
      </c>
      <c r="AW2370" s="89">
        <f t="shared" si="338"/>
        <v>0</v>
      </c>
      <c r="AX2370" s="168"/>
      <c r="AY2370" s="60"/>
      <c r="AZ2370" s="61"/>
      <c r="BB2370" s="61" t="str">
        <f>IF(Settings!I2366&lt;&gt;"",Settings!I2366,"")</f>
        <v/>
      </c>
    </row>
    <row r="2371" spans="2:54" x14ac:dyDescent="0.2">
      <c r="B2371" s="13"/>
      <c r="C2371" s="12"/>
      <c r="D2371" s="12"/>
      <c r="E2371" s="12"/>
      <c r="F2371" s="12"/>
      <c r="G2371" s="12"/>
      <c r="H2371" s="12"/>
      <c r="I2371" s="15"/>
      <c r="J2371" s="31"/>
      <c r="K2371" s="180"/>
      <c r="L2371" s="40"/>
      <c r="M2371" s="14"/>
      <c r="N2371" s="16"/>
      <c r="O2371" s="49"/>
      <c r="P2371" s="64"/>
      <c r="Q2371" s="18"/>
      <c r="R2371" s="181">
        <f t="shared" si="330"/>
        <v>0</v>
      </c>
      <c r="S2371" s="181">
        <f t="shared" si="331"/>
        <v>0</v>
      </c>
      <c r="T2371" s="181">
        <f t="shared" si="332"/>
        <v>0</v>
      </c>
      <c r="AQ2371" s="1">
        <f>COUNT(L$11:L2371)</f>
        <v>37</v>
      </c>
      <c r="AR2371" s="43">
        <f t="shared" si="333"/>
        <v>40933</v>
      </c>
      <c r="AS2371" s="44">
        <f t="shared" si="334"/>
        <v>89.120000000000019</v>
      </c>
      <c r="AT2371" s="10" t="str">
        <f t="shared" si="335"/>
        <v/>
      </c>
      <c r="AU2371" s="20" t="str">
        <f t="shared" si="336"/>
        <v/>
      </c>
      <c r="AV2371" s="42">
        <f t="shared" si="337"/>
        <v>1</v>
      </c>
      <c r="AW2371" s="89">
        <f t="shared" si="338"/>
        <v>0</v>
      </c>
      <c r="AX2371" s="168"/>
      <c r="AY2371" s="60"/>
      <c r="AZ2371" s="61"/>
      <c r="BB2371" s="61" t="str">
        <f>IF(Settings!I2367&lt;&gt;"",Settings!I2367,"")</f>
        <v/>
      </c>
    </row>
    <row r="2372" spans="2:54" x14ac:dyDescent="0.2">
      <c r="B2372" s="13"/>
      <c r="C2372" s="12"/>
      <c r="D2372" s="12"/>
      <c r="E2372" s="12"/>
      <c r="F2372" s="12"/>
      <c r="G2372" s="12"/>
      <c r="H2372" s="12"/>
      <c r="I2372" s="15"/>
      <c r="J2372" s="31"/>
      <c r="K2372" s="180"/>
      <c r="L2372" s="40"/>
      <c r="M2372" s="14"/>
      <c r="N2372" s="16"/>
      <c r="O2372" s="49"/>
      <c r="P2372" s="64"/>
      <c r="Q2372" s="18"/>
      <c r="R2372" s="181">
        <f t="shared" si="330"/>
        <v>0</v>
      </c>
      <c r="S2372" s="181">
        <f t="shared" si="331"/>
        <v>0</v>
      </c>
      <c r="T2372" s="181">
        <f t="shared" si="332"/>
        <v>0</v>
      </c>
      <c r="AQ2372" s="1">
        <f>COUNT(L$11:L2372)</f>
        <v>37</v>
      </c>
      <c r="AR2372" s="43">
        <f t="shared" si="333"/>
        <v>40933</v>
      </c>
      <c r="AS2372" s="44">
        <f t="shared" si="334"/>
        <v>89.120000000000019</v>
      </c>
      <c r="AT2372" s="10" t="str">
        <f t="shared" si="335"/>
        <v/>
      </c>
      <c r="AU2372" s="20" t="str">
        <f t="shared" si="336"/>
        <v/>
      </c>
      <c r="AV2372" s="42">
        <f t="shared" si="337"/>
        <v>1</v>
      </c>
      <c r="AW2372" s="89">
        <f t="shared" si="338"/>
        <v>0</v>
      </c>
      <c r="AX2372" s="168"/>
      <c r="AY2372" s="60"/>
      <c r="AZ2372" s="61"/>
      <c r="BB2372" s="61" t="str">
        <f>IF(Settings!I2368&lt;&gt;"",Settings!I2368,"")</f>
        <v/>
      </c>
    </row>
    <row r="2373" spans="2:54" x14ac:dyDescent="0.2">
      <c r="B2373" s="13"/>
      <c r="C2373" s="12"/>
      <c r="D2373" s="12"/>
      <c r="E2373" s="12"/>
      <c r="F2373" s="12"/>
      <c r="G2373" s="12"/>
      <c r="H2373" s="12"/>
      <c r="I2373" s="15"/>
      <c r="J2373" s="31"/>
      <c r="K2373" s="180"/>
      <c r="L2373" s="40"/>
      <c r="M2373" s="14"/>
      <c r="N2373" s="16"/>
      <c r="O2373" s="49"/>
      <c r="P2373" s="64"/>
      <c r="Q2373" s="18"/>
      <c r="R2373" s="181">
        <f t="shared" si="330"/>
        <v>0</v>
      </c>
      <c r="S2373" s="181">
        <f t="shared" si="331"/>
        <v>0</v>
      </c>
      <c r="T2373" s="181">
        <f t="shared" si="332"/>
        <v>0</v>
      </c>
      <c r="AQ2373" s="1">
        <f>COUNT(L$11:L2373)</f>
        <v>37</v>
      </c>
      <c r="AR2373" s="43">
        <f t="shared" si="333"/>
        <v>40933</v>
      </c>
      <c r="AS2373" s="44">
        <f t="shared" si="334"/>
        <v>89.120000000000019</v>
      </c>
      <c r="AT2373" s="10" t="str">
        <f t="shared" si="335"/>
        <v/>
      </c>
      <c r="AU2373" s="20" t="str">
        <f t="shared" si="336"/>
        <v/>
      </c>
      <c r="AV2373" s="42">
        <f t="shared" si="337"/>
        <v>1</v>
      </c>
      <c r="AW2373" s="89">
        <f t="shared" si="338"/>
        <v>0</v>
      </c>
      <c r="AX2373" s="168"/>
      <c r="AY2373" s="60"/>
      <c r="AZ2373" s="61"/>
      <c r="BB2373" s="61" t="str">
        <f>IF(Settings!I2369&lt;&gt;"",Settings!I2369,"")</f>
        <v/>
      </c>
    </row>
    <row r="2374" spans="2:54" x14ac:dyDescent="0.2">
      <c r="B2374" s="13"/>
      <c r="C2374" s="12"/>
      <c r="D2374" s="12"/>
      <c r="E2374" s="12"/>
      <c r="F2374" s="12"/>
      <c r="G2374" s="12"/>
      <c r="H2374" s="12"/>
      <c r="I2374" s="15"/>
      <c r="J2374" s="31"/>
      <c r="K2374" s="180"/>
      <c r="L2374" s="40"/>
      <c r="M2374" s="14"/>
      <c r="N2374" s="16"/>
      <c r="O2374" s="49"/>
      <c r="P2374" s="64"/>
      <c r="Q2374" s="18"/>
      <c r="R2374" s="181">
        <f t="shared" si="330"/>
        <v>0</v>
      </c>
      <c r="S2374" s="181">
        <f t="shared" si="331"/>
        <v>0</v>
      </c>
      <c r="T2374" s="181">
        <f t="shared" si="332"/>
        <v>0</v>
      </c>
      <c r="AQ2374" s="1">
        <f>COUNT(L$11:L2374)</f>
        <v>37</v>
      </c>
      <c r="AR2374" s="43">
        <f t="shared" si="333"/>
        <v>40933</v>
      </c>
      <c r="AS2374" s="44">
        <f t="shared" si="334"/>
        <v>89.120000000000019</v>
      </c>
      <c r="AT2374" s="10" t="str">
        <f t="shared" si="335"/>
        <v/>
      </c>
      <c r="AU2374" s="20" t="str">
        <f t="shared" si="336"/>
        <v/>
      </c>
      <c r="AV2374" s="42">
        <f t="shared" si="337"/>
        <v>1</v>
      </c>
      <c r="AW2374" s="89">
        <f t="shared" si="338"/>
        <v>0</v>
      </c>
      <c r="AX2374" s="168"/>
      <c r="AY2374" s="60"/>
      <c r="AZ2374" s="61"/>
      <c r="BB2374" s="61" t="str">
        <f>IF(Settings!I2370&lt;&gt;"",Settings!I2370,"")</f>
        <v/>
      </c>
    </row>
    <row r="2375" spans="2:54" x14ac:dyDescent="0.2">
      <c r="B2375" s="13"/>
      <c r="C2375" s="12"/>
      <c r="D2375" s="12"/>
      <c r="E2375" s="12"/>
      <c r="F2375" s="12"/>
      <c r="G2375" s="12"/>
      <c r="H2375" s="12"/>
      <c r="I2375" s="15"/>
      <c r="J2375" s="31"/>
      <c r="K2375" s="180"/>
      <c r="L2375" s="40"/>
      <c r="M2375" s="14"/>
      <c r="N2375" s="16"/>
      <c r="O2375" s="49"/>
      <c r="P2375" s="64"/>
      <c r="Q2375" s="18"/>
      <c r="R2375" s="181">
        <f t="shared" si="330"/>
        <v>0</v>
      </c>
      <c r="S2375" s="181">
        <f t="shared" si="331"/>
        <v>0</v>
      </c>
      <c r="T2375" s="181">
        <f t="shared" si="332"/>
        <v>0</v>
      </c>
      <c r="AQ2375" s="1">
        <f>COUNT(L$11:L2375)</f>
        <v>37</v>
      </c>
      <c r="AR2375" s="43">
        <f t="shared" si="333"/>
        <v>40933</v>
      </c>
      <c r="AS2375" s="44">
        <f t="shared" si="334"/>
        <v>89.120000000000019</v>
      </c>
      <c r="AT2375" s="10" t="str">
        <f t="shared" si="335"/>
        <v/>
      </c>
      <c r="AU2375" s="20" t="str">
        <f t="shared" si="336"/>
        <v/>
      </c>
      <c r="AV2375" s="42">
        <f t="shared" si="337"/>
        <v>1</v>
      </c>
      <c r="AW2375" s="89">
        <f t="shared" si="338"/>
        <v>0</v>
      </c>
      <c r="AX2375" s="168"/>
      <c r="AY2375" s="60"/>
      <c r="AZ2375" s="61"/>
      <c r="BB2375" s="61" t="str">
        <f>IF(Settings!I2371&lt;&gt;"",Settings!I2371,"")</f>
        <v/>
      </c>
    </row>
    <row r="2376" spans="2:54" x14ac:dyDescent="0.2">
      <c r="B2376" s="13"/>
      <c r="C2376" s="12"/>
      <c r="D2376" s="12"/>
      <c r="E2376" s="12"/>
      <c r="F2376" s="12"/>
      <c r="G2376" s="12"/>
      <c r="H2376" s="12"/>
      <c r="I2376" s="15"/>
      <c r="J2376" s="31"/>
      <c r="K2376" s="180"/>
      <c r="L2376" s="40"/>
      <c r="M2376" s="14"/>
      <c r="N2376" s="16"/>
      <c r="O2376" s="49"/>
      <c r="P2376" s="64"/>
      <c r="Q2376" s="18"/>
      <c r="R2376" s="181">
        <f t="shared" si="330"/>
        <v>0</v>
      </c>
      <c r="S2376" s="181">
        <f t="shared" si="331"/>
        <v>0</v>
      </c>
      <c r="T2376" s="181">
        <f t="shared" si="332"/>
        <v>0</v>
      </c>
      <c r="AQ2376" s="1">
        <f>COUNT(L$11:L2376)</f>
        <v>37</v>
      </c>
      <c r="AR2376" s="43">
        <f t="shared" si="333"/>
        <v>40933</v>
      </c>
      <c r="AS2376" s="44">
        <f t="shared" si="334"/>
        <v>89.120000000000019</v>
      </c>
      <c r="AT2376" s="10" t="str">
        <f t="shared" si="335"/>
        <v/>
      </c>
      <c r="AU2376" s="20" t="str">
        <f t="shared" si="336"/>
        <v/>
      </c>
      <c r="AV2376" s="42">
        <f t="shared" si="337"/>
        <v>1</v>
      </c>
      <c r="AW2376" s="89">
        <f t="shared" si="338"/>
        <v>0</v>
      </c>
      <c r="AX2376" s="168"/>
      <c r="AY2376" s="60"/>
      <c r="AZ2376" s="61"/>
      <c r="BB2376" s="61" t="str">
        <f>IF(Settings!I2372&lt;&gt;"",Settings!I2372,"")</f>
        <v/>
      </c>
    </row>
    <row r="2377" spans="2:54" x14ac:dyDescent="0.2">
      <c r="B2377" s="13"/>
      <c r="C2377" s="12"/>
      <c r="D2377" s="12"/>
      <c r="E2377" s="12"/>
      <c r="F2377" s="12"/>
      <c r="G2377" s="12"/>
      <c r="H2377" s="12"/>
      <c r="I2377" s="15"/>
      <c r="J2377" s="31"/>
      <c r="K2377" s="180"/>
      <c r="L2377" s="40"/>
      <c r="M2377" s="14"/>
      <c r="N2377" s="16"/>
      <c r="O2377" s="49"/>
      <c r="P2377" s="64"/>
      <c r="Q2377" s="18"/>
      <c r="R2377" s="181">
        <f t="shared" si="330"/>
        <v>0</v>
      </c>
      <c r="S2377" s="181">
        <f t="shared" si="331"/>
        <v>0</v>
      </c>
      <c r="T2377" s="181">
        <f t="shared" si="332"/>
        <v>0</v>
      </c>
      <c r="AQ2377" s="1">
        <f>COUNT(L$11:L2377)</f>
        <v>37</v>
      </c>
      <c r="AR2377" s="43">
        <f t="shared" si="333"/>
        <v>40933</v>
      </c>
      <c r="AS2377" s="44">
        <f t="shared" si="334"/>
        <v>89.120000000000019</v>
      </c>
      <c r="AT2377" s="10" t="str">
        <f t="shared" si="335"/>
        <v/>
      </c>
      <c r="AU2377" s="20" t="str">
        <f t="shared" si="336"/>
        <v/>
      </c>
      <c r="AV2377" s="42">
        <f t="shared" si="337"/>
        <v>1</v>
      </c>
      <c r="AW2377" s="89">
        <f t="shared" si="338"/>
        <v>0</v>
      </c>
      <c r="AX2377" s="168"/>
      <c r="AY2377" s="60"/>
      <c r="AZ2377" s="61"/>
      <c r="BB2377" s="61" t="str">
        <f>IF(Settings!I2373&lt;&gt;"",Settings!I2373,"")</f>
        <v/>
      </c>
    </row>
    <row r="2378" spans="2:54" x14ac:dyDescent="0.2">
      <c r="B2378" s="13"/>
      <c r="C2378" s="12"/>
      <c r="D2378" s="12"/>
      <c r="E2378" s="12"/>
      <c r="F2378" s="12"/>
      <c r="G2378" s="12"/>
      <c r="H2378" s="12"/>
      <c r="I2378" s="15"/>
      <c r="J2378" s="31"/>
      <c r="K2378" s="180"/>
      <c r="L2378" s="40"/>
      <c r="M2378" s="14"/>
      <c r="N2378" s="16"/>
      <c r="O2378" s="49"/>
      <c r="P2378" s="64"/>
      <c r="Q2378" s="18"/>
      <c r="R2378" s="181">
        <f t="shared" si="330"/>
        <v>0</v>
      </c>
      <c r="S2378" s="181">
        <f t="shared" si="331"/>
        <v>0</v>
      </c>
      <c r="T2378" s="181">
        <f t="shared" si="332"/>
        <v>0</v>
      </c>
      <c r="AQ2378" s="1">
        <f>COUNT(L$11:L2378)</f>
        <v>37</v>
      </c>
      <c r="AR2378" s="43">
        <f t="shared" si="333"/>
        <v>40933</v>
      </c>
      <c r="AS2378" s="44">
        <f t="shared" si="334"/>
        <v>89.120000000000019</v>
      </c>
      <c r="AT2378" s="10" t="str">
        <f t="shared" si="335"/>
        <v/>
      </c>
      <c r="AU2378" s="20" t="str">
        <f t="shared" si="336"/>
        <v/>
      </c>
      <c r="AV2378" s="42">
        <f t="shared" si="337"/>
        <v>1</v>
      </c>
      <c r="AW2378" s="89">
        <f t="shared" si="338"/>
        <v>0</v>
      </c>
      <c r="AX2378" s="168"/>
      <c r="AY2378" s="60"/>
      <c r="AZ2378" s="61"/>
      <c r="BB2378" s="61" t="str">
        <f>IF(Settings!I2374&lt;&gt;"",Settings!I2374,"")</f>
        <v/>
      </c>
    </row>
    <row r="2379" spans="2:54" x14ac:dyDescent="0.2">
      <c r="B2379" s="13"/>
      <c r="C2379" s="12"/>
      <c r="D2379" s="12"/>
      <c r="E2379" s="12"/>
      <c r="F2379" s="12"/>
      <c r="G2379" s="12"/>
      <c r="H2379" s="12"/>
      <c r="I2379" s="15"/>
      <c r="J2379" s="31"/>
      <c r="K2379" s="180"/>
      <c r="L2379" s="40"/>
      <c r="M2379" s="14"/>
      <c r="N2379" s="16"/>
      <c r="O2379" s="49"/>
      <c r="P2379" s="64"/>
      <c r="Q2379" s="18"/>
      <c r="R2379" s="181">
        <f t="shared" si="330"/>
        <v>0</v>
      </c>
      <c r="S2379" s="181">
        <f t="shared" si="331"/>
        <v>0</v>
      </c>
      <c r="T2379" s="181">
        <f t="shared" si="332"/>
        <v>0</v>
      </c>
      <c r="AQ2379" s="1">
        <f>COUNT(L$11:L2379)</f>
        <v>37</v>
      </c>
      <c r="AR2379" s="43">
        <f t="shared" si="333"/>
        <v>40933</v>
      </c>
      <c r="AS2379" s="44">
        <f t="shared" si="334"/>
        <v>89.120000000000019</v>
      </c>
      <c r="AT2379" s="10" t="str">
        <f t="shared" si="335"/>
        <v/>
      </c>
      <c r="AU2379" s="20" t="str">
        <f t="shared" si="336"/>
        <v/>
      </c>
      <c r="AV2379" s="42">
        <f t="shared" si="337"/>
        <v>1</v>
      </c>
      <c r="AW2379" s="89">
        <f t="shared" si="338"/>
        <v>0</v>
      </c>
      <c r="AX2379" s="168"/>
      <c r="AY2379" s="60"/>
      <c r="AZ2379" s="61"/>
      <c r="BB2379" s="61" t="str">
        <f>IF(Settings!I2375&lt;&gt;"",Settings!I2375,"")</f>
        <v/>
      </c>
    </row>
    <row r="2380" spans="2:54" x14ac:dyDescent="0.2">
      <c r="B2380" s="13"/>
      <c r="C2380" s="12"/>
      <c r="D2380" s="12"/>
      <c r="E2380" s="12"/>
      <c r="F2380" s="12"/>
      <c r="G2380" s="12"/>
      <c r="H2380" s="12"/>
      <c r="I2380" s="15"/>
      <c r="J2380" s="31"/>
      <c r="K2380" s="180"/>
      <c r="L2380" s="40"/>
      <c r="M2380" s="14"/>
      <c r="N2380" s="16"/>
      <c r="O2380" s="49"/>
      <c r="P2380" s="64"/>
      <c r="Q2380" s="18"/>
      <c r="R2380" s="181">
        <f t="shared" ref="R2380:R2443" si="339">ROUND(IF(M2380&lt;&gt;"Y",IF(P2380&lt;&gt;"Y",K2380,K2380*(AV2380-1)),0),ROUNDING)</f>
        <v>0</v>
      </c>
      <c r="S2380" s="181">
        <f t="shared" ref="S2380:S2443" si="340">ROUND(IF(O2380&gt;0,IF(M2380="Y",AW2380*(1-O2380),IF(AW2380&gt;R2380,R2380 + (AW2380 - R2380)*(1-O2380),AW2380)),AW2380),ROUNDING)</f>
        <v>0</v>
      </c>
      <c r="T2380" s="181">
        <f t="shared" ref="T2380:T2443" si="341">ROUND(IF(N2380="P",0,IF(OR(M2380="N",M2380=""),S2380-R2380,S2380)),ROUNDING)</f>
        <v>0</v>
      </c>
      <c r="AQ2380" s="1">
        <f>COUNT(L$11:L2380)</f>
        <v>37</v>
      </c>
      <c r="AR2380" s="43">
        <f t="shared" si="333"/>
        <v>40933</v>
      </c>
      <c r="AS2380" s="44">
        <f t="shared" si="334"/>
        <v>89.120000000000019</v>
      </c>
      <c r="AT2380" s="10" t="str">
        <f t="shared" si="335"/>
        <v/>
      </c>
      <c r="AU2380" s="20" t="str">
        <f t="shared" si="336"/>
        <v/>
      </c>
      <c r="AV2380" s="42">
        <f t="shared" si="337"/>
        <v>1</v>
      </c>
      <c r="AW2380" s="89">
        <f t="shared" si="338"/>
        <v>0</v>
      </c>
      <c r="AX2380" s="168"/>
      <c r="AY2380" s="60"/>
      <c r="AZ2380" s="61"/>
      <c r="BB2380" s="61" t="str">
        <f>IF(Settings!I2376&lt;&gt;"",Settings!I2376,"")</f>
        <v/>
      </c>
    </row>
    <row r="2381" spans="2:54" x14ac:dyDescent="0.2">
      <c r="B2381" s="13"/>
      <c r="C2381" s="12"/>
      <c r="D2381" s="12"/>
      <c r="E2381" s="12"/>
      <c r="F2381" s="12"/>
      <c r="G2381" s="12"/>
      <c r="H2381" s="12"/>
      <c r="I2381" s="15"/>
      <c r="J2381" s="31"/>
      <c r="K2381" s="180"/>
      <c r="L2381" s="40"/>
      <c r="M2381" s="14"/>
      <c r="N2381" s="16"/>
      <c r="O2381" s="49"/>
      <c r="P2381" s="64"/>
      <c r="Q2381" s="18"/>
      <c r="R2381" s="181">
        <f t="shared" si="339"/>
        <v>0</v>
      </c>
      <c r="S2381" s="181">
        <f t="shared" si="340"/>
        <v>0</v>
      </c>
      <c r="T2381" s="181">
        <f t="shared" si="341"/>
        <v>0</v>
      </c>
      <c r="AQ2381" s="1">
        <f>COUNT(L$11:L2381)</f>
        <v>37</v>
      </c>
      <c r="AR2381" s="43">
        <f t="shared" ref="AR2381:AR2444" si="342">IF(B2381&gt;2,B2381,AR2380)</f>
        <v>40933</v>
      </c>
      <c r="AS2381" s="44">
        <f t="shared" ref="AS2381:AS2444" si="343">AS2380+T2381</f>
        <v>89.120000000000019</v>
      </c>
      <c r="AT2381" s="10" t="str">
        <f t="shared" ref="AT2381:AT2444" si="344">IF(N2381="P",IF(P2381&lt;&gt;"Y",IF(M2381&lt;&gt;"Y",K2381*AV2381,K2381*AV2381-K2381),IF(M2381&lt;&gt;"Y",K2381 + K2381*(AV2381-1),K2381)),"")</f>
        <v/>
      </c>
      <c r="AU2381" s="20" t="str">
        <f t="shared" ref="AU2381:AU2444" si="345">IF(M2381="Y",IF(P2381="Y",K2381*(AV2381-1),K2381),"")</f>
        <v/>
      </c>
      <c r="AV2381" s="42">
        <f t="shared" ref="AV2381:AV2444" si="346">IF(L2381&lt;&gt;"",IF(ODDS_TYPE=1,L2381,IF(ODDS_TYPE=2,IF(L2381&gt;0,1+L2381/100,IF(L2381&lt;0,1-100/L2381,1)),IF(ODDS_TYPE=3,1+L2381,IF(ODDS_TYPE=4,1+L2381,IF(ODDS_TYPE=5,IF(L2381&gt;0,1+L2381,1-1/L2381),IF(ODDS_TYPE=6,IF(L2381&gt;=0,L2381+1,1-1/L2381),1)))))),1)</f>
        <v>1</v>
      </c>
      <c r="AW2381" s="89">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68"/>
      <c r="AY2381" s="60"/>
      <c r="AZ2381" s="61"/>
      <c r="BB2381" s="61" t="str">
        <f>IF(Settings!I2377&lt;&gt;"",Settings!I2377,"")</f>
        <v/>
      </c>
    </row>
    <row r="2382" spans="2:54" x14ac:dyDescent="0.2">
      <c r="B2382" s="13"/>
      <c r="C2382" s="12"/>
      <c r="D2382" s="12"/>
      <c r="E2382" s="12"/>
      <c r="F2382" s="12"/>
      <c r="G2382" s="12"/>
      <c r="H2382" s="12"/>
      <c r="I2382" s="15"/>
      <c r="J2382" s="31"/>
      <c r="K2382" s="180"/>
      <c r="L2382" s="40"/>
      <c r="M2382" s="14"/>
      <c r="N2382" s="16"/>
      <c r="O2382" s="49"/>
      <c r="P2382" s="64"/>
      <c r="Q2382" s="18"/>
      <c r="R2382" s="181">
        <f t="shared" si="339"/>
        <v>0</v>
      </c>
      <c r="S2382" s="181">
        <f t="shared" si="340"/>
        <v>0</v>
      </c>
      <c r="T2382" s="181">
        <f t="shared" si="341"/>
        <v>0</v>
      </c>
      <c r="AQ2382" s="1">
        <f>COUNT(L$11:L2382)</f>
        <v>37</v>
      </c>
      <c r="AR2382" s="43">
        <f t="shared" si="342"/>
        <v>40933</v>
      </c>
      <c r="AS2382" s="44">
        <f t="shared" si="343"/>
        <v>89.120000000000019</v>
      </c>
      <c r="AT2382" s="10" t="str">
        <f t="shared" si="344"/>
        <v/>
      </c>
      <c r="AU2382" s="20" t="str">
        <f t="shared" si="345"/>
        <v/>
      </c>
      <c r="AV2382" s="42">
        <f t="shared" si="346"/>
        <v>1</v>
      </c>
      <c r="AW2382" s="89">
        <f t="shared" si="347"/>
        <v>0</v>
      </c>
      <c r="AX2382" s="168"/>
      <c r="AY2382" s="60"/>
      <c r="AZ2382" s="61"/>
      <c r="BB2382" s="61" t="str">
        <f>IF(Settings!I2378&lt;&gt;"",Settings!I2378,"")</f>
        <v/>
      </c>
    </row>
    <row r="2383" spans="2:54" x14ac:dyDescent="0.2">
      <c r="B2383" s="13"/>
      <c r="C2383" s="12"/>
      <c r="D2383" s="12"/>
      <c r="E2383" s="12"/>
      <c r="F2383" s="12"/>
      <c r="G2383" s="12"/>
      <c r="H2383" s="12"/>
      <c r="I2383" s="15"/>
      <c r="J2383" s="31"/>
      <c r="K2383" s="180"/>
      <c r="L2383" s="40"/>
      <c r="M2383" s="14"/>
      <c r="N2383" s="16"/>
      <c r="O2383" s="49"/>
      <c r="P2383" s="64"/>
      <c r="Q2383" s="18"/>
      <c r="R2383" s="181">
        <f t="shared" si="339"/>
        <v>0</v>
      </c>
      <c r="S2383" s="181">
        <f t="shared" si="340"/>
        <v>0</v>
      </c>
      <c r="T2383" s="181">
        <f t="shared" si="341"/>
        <v>0</v>
      </c>
      <c r="AQ2383" s="1">
        <f>COUNT(L$11:L2383)</f>
        <v>37</v>
      </c>
      <c r="AR2383" s="43">
        <f t="shared" si="342"/>
        <v>40933</v>
      </c>
      <c r="AS2383" s="44">
        <f t="shared" si="343"/>
        <v>89.120000000000019</v>
      </c>
      <c r="AT2383" s="10" t="str">
        <f t="shared" si="344"/>
        <v/>
      </c>
      <c r="AU2383" s="20" t="str">
        <f t="shared" si="345"/>
        <v/>
      </c>
      <c r="AV2383" s="42">
        <f t="shared" si="346"/>
        <v>1</v>
      </c>
      <c r="AW2383" s="89">
        <f t="shared" si="347"/>
        <v>0</v>
      </c>
      <c r="AX2383" s="168"/>
      <c r="AY2383" s="60"/>
      <c r="AZ2383" s="61"/>
      <c r="BB2383" s="61" t="str">
        <f>IF(Settings!I2379&lt;&gt;"",Settings!I2379,"")</f>
        <v/>
      </c>
    </row>
    <row r="2384" spans="2:54" x14ac:dyDescent="0.2">
      <c r="B2384" s="13"/>
      <c r="C2384" s="12"/>
      <c r="D2384" s="12"/>
      <c r="E2384" s="12"/>
      <c r="F2384" s="12"/>
      <c r="G2384" s="12"/>
      <c r="H2384" s="12"/>
      <c r="I2384" s="15"/>
      <c r="J2384" s="31"/>
      <c r="K2384" s="180"/>
      <c r="L2384" s="40"/>
      <c r="M2384" s="14"/>
      <c r="N2384" s="16"/>
      <c r="O2384" s="49"/>
      <c r="P2384" s="64"/>
      <c r="Q2384" s="18"/>
      <c r="R2384" s="181">
        <f t="shared" si="339"/>
        <v>0</v>
      </c>
      <c r="S2384" s="181">
        <f t="shared" si="340"/>
        <v>0</v>
      </c>
      <c r="T2384" s="181">
        <f t="shared" si="341"/>
        <v>0</v>
      </c>
      <c r="AQ2384" s="1">
        <f>COUNT(L$11:L2384)</f>
        <v>37</v>
      </c>
      <c r="AR2384" s="43">
        <f t="shared" si="342"/>
        <v>40933</v>
      </c>
      <c r="AS2384" s="44">
        <f t="shared" si="343"/>
        <v>89.120000000000019</v>
      </c>
      <c r="AT2384" s="10" t="str">
        <f t="shared" si="344"/>
        <v/>
      </c>
      <c r="AU2384" s="20" t="str">
        <f t="shared" si="345"/>
        <v/>
      </c>
      <c r="AV2384" s="42">
        <f t="shared" si="346"/>
        <v>1</v>
      </c>
      <c r="AW2384" s="89">
        <f t="shared" si="347"/>
        <v>0</v>
      </c>
      <c r="AX2384" s="168"/>
      <c r="AY2384" s="60"/>
      <c r="AZ2384" s="61"/>
      <c r="BB2384" s="61" t="str">
        <f>IF(Settings!I2380&lt;&gt;"",Settings!I2380,"")</f>
        <v/>
      </c>
    </row>
    <row r="2385" spans="2:54" x14ac:dyDescent="0.2">
      <c r="B2385" s="13"/>
      <c r="C2385" s="12"/>
      <c r="D2385" s="12"/>
      <c r="E2385" s="12"/>
      <c r="F2385" s="12"/>
      <c r="G2385" s="12"/>
      <c r="H2385" s="12"/>
      <c r="I2385" s="15"/>
      <c r="J2385" s="31"/>
      <c r="K2385" s="180"/>
      <c r="L2385" s="40"/>
      <c r="M2385" s="14"/>
      <c r="N2385" s="16"/>
      <c r="O2385" s="49"/>
      <c r="P2385" s="64"/>
      <c r="Q2385" s="18"/>
      <c r="R2385" s="181">
        <f t="shared" si="339"/>
        <v>0</v>
      </c>
      <c r="S2385" s="181">
        <f t="shared" si="340"/>
        <v>0</v>
      </c>
      <c r="T2385" s="181">
        <f t="shared" si="341"/>
        <v>0</v>
      </c>
      <c r="AQ2385" s="1">
        <f>COUNT(L$11:L2385)</f>
        <v>37</v>
      </c>
      <c r="AR2385" s="43">
        <f t="shared" si="342"/>
        <v>40933</v>
      </c>
      <c r="AS2385" s="44">
        <f t="shared" si="343"/>
        <v>89.120000000000019</v>
      </c>
      <c r="AT2385" s="10" t="str">
        <f t="shared" si="344"/>
        <v/>
      </c>
      <c r="AU2385" s="20" t="str">
        <f t="shared" si="345"/>
        <v/>
      </c>
      <c r="AV2385" s="42">
        <f t="shared" si="346"/>
        <v>1</v>
      </c>
      <c r="AW2385" s="89">
        <f t="shared" si="347"/>
        <v>0</v>
      </c>
      <c r="AX2385" s="168"/>
      <c r="AY2385" s="60"/>
      <c r="AZ2385" s="61"/>
      <c r="BB2385" s="61" t="str">
        <f>IF(Settings!I2381&lt;&gt;"",Settings!I2381,"")</f>
        <v/>
      </c>
    </row>
    <row r="2386" spans="2:54" x14ac:dyDescent="0.2">
      <c r="B2386" s="13"/>
      <c r="C2386" s="12"/>
      <c r="D2386" s="12"/>
      <c r="E2386" s="12"/>
      <c r="F2386" s="12"/>
      <c r="G2386" s="12"/>
      <c r="H2386" s="12"/>
      <c r="I2386" s="15"/>
      <c r="J2386" s="31"/>
      <c r="K2386" s="180"/>
      <c r="L2386" s="40"/>
      <c r="M2386" s="14"/>
      <c r="N2386" s="16"/>
      <c r="O2386" s="49"/>
      <c r="P2386" s="64"/>
      <c r="Q2386" s="18"/>
      <c r="R2386" s="181">
        <f t="shared" si="339"/>
        <v>0</v>
      </c>
      <c r="S2386" s="181">
        <f t="shared" si="340"/>
        <v>0</v>
      </c>
      <c r="T2386" s="181">
        <f t="shared" si="341"/>
        <v>0</v>
      </c>
      <c r="AQ2386" s="1">
        <f>COUNT(L$11:L2386)</f>
        <v>37</v>
      </c>
      <c r="AR2386" s="43">
        <f t="shared" si="342"/>
        <v>40933</v>
      </c>
      <c r="AS2386" s="44">
        <f t="shared" si="343"/>
        <v>89.120000000000019</v>
      </c>
      <c r="AT2386" s="10" t="str">
        <f t="shared" si="344"/>
        <v/>
      </c>
      <c r="AU2386" s="20" t="str">
        <f t="shared" si="345"/>
        <v/>
      </c>
      <c r="AV2386" s="42">
        <f t="shared" si="346"/>
        <v>1</v>
      </c>
      <c r="AW2386" s="89">
        <f t="shared" si="347"/>
        <v>0</v>
      </c>
      <c r="AX2386" s="168"/>
      <c r="AY2386" s="60"/>
      <c r="AZ2386" s="61"/>
      <c r="BB2386" s="61" t="str">
        <f>IF(Settings!I2382&lt;&gt;"",Settings!I2382,"")</f>
        <v/>
      </c>
    </row>
    <row r="2387" spans="2:54" x14ac:dyDescent="0.2">
      <c r="B2387" s="13"/>
      <c r="C2387" s="12"/>
      <c r="D2387" s="12"/>
      <c r="E2387" s="12"/>
      <c r="F2387" s="12"/>
      <c r="G2387" s="12"/>
      <c r="H2387" s="12"/>
      <c r="I2387" s="15"/>
      <c r="J2387" s="31"/>
      <c r="K2387" s="180"/>
      <c r="L2387" s="40"/>
      <c r="M2387" s="14"/>
      <c r="N2387" s="16"/>
      <c r="O2387" s="49"/>
      <c r="P2387" s="64"/>
      <c r="Q2387" s="18"/>
      <c r="R2387" s="181">
        <f t="shared" si="339"/>
        <v>0</v>
      </c>
      <c r="S2387" s="181">
        <f t="shared" si="340"/>
        <v>0</v>
      </c>
      <c r="T2387" s="181">
        <f t="shared" si="341"/>
        <v>0</v>
      </c>
      <c r="AQ2387" s="1">
        <f>COUNT(L$11:L2387)</f>
        <v>37</v>
      </c>
      <c r="AR2387" s="43">
        <f t="shared" si="342"/>
        <v>40933</v>
      </c>
      <c r="AS2387" s="44">
        <f t="shared" si="343"/>
        <v>89.120000000000019</v>
      </c>
      <c r="AT2387" s="10" t="str">
        <f t="shared" si="344"/>
        <v/>
      </c>
      <c r="AU2387" s="20" t="str">
        <f t="shared" si="345"/>
        <v/>
      </c>
      <c r="AV2387" s="42">
        <f t="shared" si="346"/>
        <v>1</v>
      </c>
      <c r="AW2387" s="89">
        <f t="shared" si="347"/>
        <v>0</v>
      </c>
      <c r="AX2387" s="168"/>
      <c r="AY2387" s="60"/>
      <c r="AZ2387" s="61"/>
      <c r="BB2387" s="61" t="str">
        <f>IF(Settings!I2383&lt;&gt;"",Settings!I2383,"")</f>
        <v/>
      </c>
    </row>
    <row r="2388" spans="2:54" x14ac:dyDescent="0.2">
      <c r="B2388" s="13"/>
      <c r="C2388" s="12"/>
      <c r="D2388" s="12"/>
      <c r="E2388" s="12"/>
      <c r="F2388" s="12"/>
      <c r="G2388" s="12"/>
      <c r="H2388" s="12"/>
      <c r="I2388" s="15"/>
      <c r="J2388" s="31"/>
      <c r="K2388" s="180"/>
      <c r="L2388" s="40"/>
      <c r="M2388" s="14"/>
      <c r="N2388" s="16"/>
      <c r="O2388" s="49"/>
      <c r="P2388" s="64"/>
      <c r="Q2388" s="18"/>
      <c r="R2388" s="181">
        <f t="shared" si="339"/>
        <v>0</v>
      </c>
      <c r="S2388" s="181">
        <f t="shared" si="340"/>
        <v>0</v>
      </c>
      <c r="T2388" s="181">
        <f t="shared" si="341"/>
        <v>0</v>
      </c>
      <c r="AQ2388" s="1">
        <f>COUNT(L$11:L2388)</f>
        <v>37</v>
      </c>
      <c r="AR2388" s="43">
        <f t="shared" si="342"/>
        <v>40933</v>
      </c>
      <c r="AS2388" s="44">
        <f t="shared" si="343"/>
        <v>89.120000000000019</v>
      </c>
      <c r="AT2388" s="10" t="str">
        <f t="shared" si="344"/>
        <v/>
      </c>
      <c r="AU2388" s="20" t="str">
        <f t="shared" si="345"/>
        <v/>
      </c>
      <c r="AV2388" s="42">
        <f t="shared" si="346"/>
        <v>1</v>
      </c>
      <c r="AW2388" s="89">
        <f t="shared" si="347"/>
        <v>0</v>
      </c>
      <c r="AX2388" s="168"/>
      <c r="AY2388" s="60"/>
      <c r="AZ2388" s="61"/>
      <c r="BB2388" s="61" t="str">
        <f>IF(Settings!I2384&lt;&gt;"",Settings!I2384,"")</f>
        <v/>
      </c>
    </row>
    <row r="2389" spans="2:54" x14ac:dyDescent="0.2">
      <c r="B2389" s="13"/>
      <c r="C2389" s="12"/>
      <c r="D2389" s="12"/>
      <c r="E2389" s="12"/>
      <c r="F2389" s="12"/>
      <c r="G2389" s="12"/>
      <c r="H2389" s="12"/>
      <c r="I2389" s="15"/>
      <c r="J2389" s="31"/>
      <c r="K2389" s="180"/>
      <c r="L2389" s="40"/>
      <c r="M2389" s="14"/>
      <c r="N2389" s="16"/>
      <c r="O2389" s="49"/>
      <c r="P2389" s="64"/>
      <c r="Q2389" s="18"/>
      <c r="R2389" s="181">
        <f t="shared" si="339"/>
        <v>0</v>
      </c>
      <c r="S2389" s="181">
        <f t="shared" si="340"/>
        <v>0</v>
      </c>
      <c r="T2389" s="181">
        <f t="shared" si="341"/>
        <v>0</v>
      </c>
      <c r="AQ2389" s="1">
        <f>COUNT(L$11:L2389)</f>
        <v>37</v>
      </c>
      <c r="AR2389" s="43">
        <f t="shared" si="342"/>
        <v>40933</v>
      </c>
      <c r="AS2389" s="44">
        <f t="shared" si="343"/>
        <v>89.120000000000019</v>
      </c>
      <c r="AT2389" s="10" t="str">
        <f t="shared" si="344"/>
        <v/>
      </c>
      <c r="AU2389" s="20" t="str">
        <f t="shared" si="345"/>
        <v/>
      </c>
      <c r="AV2389" s="42">
        <f t="shared" si="346"/>
        <v>1</v>
      </c>
      <c r="AW2389" s="89">
        <f t="shared" si="347"/>
        <v>0</v>
      </c>
      <c r="AX2389" s="168"/>
      <c r="AY2389" s="60"/>
      <c r="AZ2389" s="61"/>
      <c r="BB2389" s="61" t="str">
        <f>IF(Settings!I2385&lt;&gt;"",Settings!I2385,"")</f>
        <v/>
      </c>
    </row>
    <row r="2390" spans="2:54" x14ac:dyDescent="0.2">
      <c r="B2390" s="13"/>
      <c r="C2390" s="12"/>
      <c r="D2390" s="12"/>
      <c r="E2390" s="12"/>
      <c r="F2390" s="12"/>
      <c r="G2390" s="12"/>
      <c r="H2390" s="12"/>
      <c r="I2390" s="15"/>
      <c r="J2390" s="31"/>
      <c r="K2390" s="180"/>
      <c r="L2390" s="40"/>
      <c r="M2390" s="14"/>
      <c r="N2390" s="16"/>
      <c r="O2390" s="49"/>
      <c r="P2390" s="64"/>
      <c r="Q2390" s="18"/>
      <c r="R2390" s="181">
        <f t="shared" si="339"/>
        <v>0</v>
      </c>
      <c r="S2390" s="181">
        <f t="shared" si="340"/>
        <v>0</v>
      </c>
      <c r="T2390" s="181">
        <f t="shared" si="341"/>
        <v>0</v>
      </c>
      <c r="AQ2390" s="1">
        <f>COUNT(L$11:L2390)</f>
        <v>37</v>
      </c>
      <c r="AR2390" s="43">
        <f t="shared" si="342"/>
        <v>40933</v>
      </c>
      <c r="AS2390" s="44">
        <f t="shared" si="343"/>
        <v>89.120000000000019</v>
      </c>
      <c r="AT2390" s="10" t="str">
        <f t="shared" si="344"/>
        <v/>
      </c>
      <c r="AU2390" s="20" t="str">
        <f t="shared" si="345"/>
        <v/>
      </c>
      <c r="AV2390" s="42">
        <f t="shared" si="346"/>
        <v>1</v>
      </c>
      <c r="AW2390" s="89">
        <f t="shared" si="347"/>
        <v>0</v>
      </c>
      <c r="AX2390" s="168"/>
      <c r="AY2390" s="60"/>
      <c r="AZ2390" s="61"/>
      <c r="BB2390" s="61" t="str">
        <f>IF(Settings!I2386&lt;&gt;"",Settings!I2386,"")</f>
        <v/>
      </c>
    </row>
    <row r="2391" spans="2:54" x14ac:dyDescent="0.2">
      <c r="B2391" s="13"/>
      <c r="C2391" s="12"/>
      <c r="D2391" s="12"/>
      <c r="E2391" s="12"/>
      <c r="F2391" s="12"/>
      <c r="G2391" s="12"/>
      <c r="H2391" s="12"/>
      <c r="I2391" s="15"/>
      <c r="J2391" s="31"/>
      <c r="K2391" s="180"/>
      <c r="L2391" s="40"/>
      <c r="M2391" s="14"/>
      <c r="N2391" s="16"/>
      <c r="O2391" s="49"/>
      <c r="P2391" s="64"/>
      <c r="Q2391" s="18"/>
      <c r="R2391" s="181">
        <f t="shared" si="339"/>
        <v>0</v>
      </c>
      <c r="S2391" s="181">
        <f t="shared" si="340"/>
        <v>0</v>
      </c>
      <c r="T2391" s="181">
        <f t="shared" si="341"/>
        <v>0</v>
      </c>
      <c r="AQ2391" s="1">
        <f>COUNT(L$11:L2391)</f>
        <v>37</v>
      </c>
      <c r="AR2391" s="43">
        <f t="shared" si="342"/>
        <v>40933</v>
      </c>
      <c r="AS2391" s="44">
        <f t="shared" si="343"/>
        <v>89.120000000000019</v>
      </c>
      <c r="AT2391" s="10" t="str">
        <f t="shared" si="344"/>
        <v/>
      </c>
      <c r="AU2391" s="20" t="str">
        <f t="shared" si="345"/>
        <v/>
      </c>
      <c r="AV2391" s="42">
        <f t="shared" si="346"/>
        <v>1</v>
      </c>
      <c r="AW2391" s="89">
        <f t="shared" si="347"/>
        <v>0</v>
      </c>
      <c r="AX2391" s="168"/>
      <c r="AY2391" s="60"/>
      <c r="AZ2391" s="61"/>
      <c r="BB2391" s="61" t="str">
        <f>IF(Settings!I2387&lt;&gt;"",Settings!I2387,"")</f>
        <v/>
      </c>
    </row>
    <row r="2392" spans="2:54" x14ac:dyDescent="0.2">
      <c r="B2392" s="13"/>
      <c r="C2392" s="12"/>
      <c r="D2392" s="12"/>
      <c r="E2392" s="12"/>
      <c r="F2392" s="12"/>
      <c r="G2392" s="12"/>
      <c r="H2392" s="12"/>
      <c r="I2392" s="15"/>
      <c r="J2392" s="31"/>
      <c r="K2392" s="180"/>
      <c r="L2392" s="40"/>
      <c r="M2392" s="14"/>
      <c r="N2392" s="16"/>
      <c r="O2392" s="49"/>
      <c r="P2392" s="64"/>
      <c r="Q2392" s="18"/>
      <c r="R2392" s="181">
        <f t="shared" si="339"/>
        <v>0</v>
      </c>
      <c r="S2392" s="181">
        <f t="shared" si="340"/>
        <v>0</v>
      </c>
      <c r="T2392" s="181">
        <f t="shared" si="341"/>
        <v>0</v>
      </c>
      <c r="AQ2392" s="1">
        <f>COUNT(L$11:L2392)</f>
        <v>37</v>
      </c>
      <c r="AR2392" s="43">
        <f t="shared" si="342"/>
        <v>40933</v>
      </c>
      <c r="AS2392" s="44">
        <f t="shared" si="343"/>
        <v>89.120000000000019</v>
      </c>
      <c r="AT2392" s="10" t="str">
        <f t="shared" si="344"/>
        <v/>
      </c>
      <c r="AU2392" s="20" t="str">
        <f t="shared" si="345"/>
        <v/>
      </c>
      <c r="AV2392" s="42">
        <f t="shared" si="346"/>
        <v>1</v>
      </c>
      <c r="AW2392" s="89">
        <f t="shared" si="347"/>
        <v>0</v>
      </c>
      <c r="AX2392" s="168"/>
      <c r="AY2392" s="60"/>
      <c r="AZ2392" s="61"/>
      <c r="BB2392" s="61" t="str">
        <f>IF(Settings!I2388&lt;&gt;"",Settings!I2388,"")</f>
        <v/>
      </c>
    </row>
    <row r="2393" spans="2:54" x14ac:dyDescent="0.2">
      <c r="B2393" s="13"/>
      <c r="C2393" s="12"/>
      <c r="D2393" s="12"/>
      <c r="E2393" s="12"/>
      <c r="F2393" s="12"/>
      <c r="G2393" s="12"/>
      <c r="H2393" s="12"/>
      <c r="I2393" s="15"/>
      <c r="J2393" s="31"/>
      <c r="K2393" s="180"/>
      <c r="L2393" s="40"/>
      <c r="M2393" s="14"/>
      <c r="N2393" s="16"/>
      <c r="O2393" s="49"/>
      <c r="P2393" s="64"/>
      <c r="Q2393" s="18"/>
      <c r="R2393" s="181">
        <f t="shared" si="339"/>
        <v>0</v>
      </c>
      <c r="S2393" s="181">
        <f t="shared" si="340"/>
        <v>0</v>
      </c>
      <c r="T2393" s="181">
        <f t="shared" si="341"/>
        <v>0</v>
      </c>
      <c r="AQ2393" s="1">
        <f>COUNT(L$11:L2393)</f>
        <v>37</v>
      </c>
      <c r="AR2393" s="43">
        <f t="shared" si="342"/>
        <v>40933</v>
      </c>
      <c r="AS2393" s="44">
        <f t="shared" si="343"/>
        <v>89.120000000000019</v>
      </c>
      <c r="AT2393" s="10" t="str">
        <f t="shared" si="344"/>
        <v/>
      </c>
      <c r="AU2393" s="20" t="str">
        <f t="shared" si="345"/>
        <v/>
      </c>
      <c r="AV2393" s="42">
        <f t="shared" si="346"/>
        <v>1</v>
      </c>
      <c r="AW2393" s="89">
        <f t="shared" si="347"/>
        <v>0</v>
      </c>
      <c r="AX2393" s="168"/>
      <c r="AY2393" s="60"/>
      <c r="AZ2393" s="61"/>
      <c r="BB2393" s="61" t="str">
        <f>IF(Settings!I2389&lt;&gt;"",Settings!I2389,"")</f>
        <v/>
      </c>
    </row>
    <row r="2394" spans="2:54" x14ac:dyDescent="0.2">
      <c r="B2394" s="13"/>
      <c r="C2394" s="12"/>
      <c r="D2394" s="12"/>
      <c r="E2394" s="12"/>
      <c r="F2394" s="12"/>
      <c r="G2394" s="12"/>
      <c r="H2394" s="12"/>
      <c r="I2394" s="15"/>
      <c r="J2394" s="31"/>
      <c r="K2394" s="180"/>
      <c r="L2394" s="40"/>
      <c r="M2394" s="14"/>
      <c r="N2394" s="16"/>
      <c r="O2394" s="49"/>
      <c r="P2394" s="64"/>
      <c r="Q2394" s="18"/>
      <c r="R2394" s="181">
        <f t="shared" si="339"/>
        <v>0</v>
      </c>
      <c r="S2394" s="181">
        <f t="shared" si="340"/>
        <v>0</v>
      </c>
      <c r="T2394" s="181">
        <f t="shared" si="341"/>
        <v>0</v>
      </c>
      <c r="AQ2394" s="1">
        <f>COUNT(L$11:L2394)</f>
        <v>37</v>
      </c>
      <c r="AR2394" s="43">
        <f t="shared" si="342"/>
        <v>40933</v>
      </c>
      <c r="AS2394" s="44">
        <f t="shared" si="343"/>
        <v>89.120000000000019</v>
      </c>
      <c r="AT2394" s="10" t="str">
        <f t="shared" si="344"/>
        <v/>
      </c>
      <c r="AU2394" s="20" t="str">
        <f t="shared" si="345"/>
        <v/>
      </c>
      <c r="AV2394" s="42">
        <f t="shared" si="346"/>
        <v>1</v>
      </c>
      <c r="AW2394" s="89">
        <f t="shared" si="347"/>
        <v>0</v>
      </c>
      <c r="AX2394" s="168"/>
      <c r="AY2394" s="60"/>
      <c r="AZ2394" s="61"/>
      <c r="BB2394" s="61" t="str">
        <f>IF(Settings!I2390&lt;&gt;"",Settings!I2390,"")</f>
        <v/>
      </c>
    </row>
    <row r="2395" spans="2:54" x14ac:dyDescent="0.2">
      <c r="B2395" s="13"/>
      <c r="C2395" s="12"/>
      <c r="D2395" s="12"/>
      <c r="E2395" s="12"/>
      <c r="F2395" s="12"/>
      <c r="G2395" s="12"/>
      <c r="H2395" s="12"/>
      <c r="I2395" s="15"/>
      <c r="J2395" s="31"/>
      <c r="K2395" s="180"/>
      <c r="L2395" s="40"/>
      <c r="M2395" s="14"/>
      <c r="N2395" s="16"/>
      <c r="O2395" s="49"/>
      <c r="P2395" s="64"/>
      <c r="Q2395" s="18"/>
      <c r="R2395" s="181">
        <f t="shared" si="339"/>
        <v>0</v>
      </c>
      <c r="S2395" s="181">
        <f t="shared" si="340"/>
        <v>0</v>
      </c>
      <c r="T2395" s="181">
        <f t="shared" si="341"/>
        <v>0</v>
      </c>
      <c r="AQ2395" s="1">
        <f>COUNT(L$11:L2395)</f>
        <v>37</v>
      </c>
      <c r="AR2395" s="43">
        <f t="shared" si="342"/>
        <v>40933</v>
      </c>
      <c r="AS2395" s="44">
        <f t="shared" si="343"/>
        <v>89.120000000000019</v>
      </c>
      <c r="AT2395" s="10" t="str">
        <f t="shared" si="344"/>
        <v/>
      </c>
      <c r="AU2395" s="20" t="str">
        <f t="shared" si="345"/>
        <v/>
      </c>
      <c r="AV2395" s="42">
        <f t="shared" si="346"/>
        <v>1</v>
      </c>
      <c r="AW2395" s="89">
        <f t="shared" si="347"/>
        <v>0</v>
      </c>
      <c r="AX2395" s="168"/>
      <c r="AY2395" s="60"/>
      <c r="AZ2395" s="61"/>
      <c r="BB2395" s="61" t="str">
        <f>IF(Settings!I2391&lt;&gt;"",Settings!I2391,"")</f>
        <v/>
      </c>
    </row>
    <row r="2396" spans="2:54" x14ac:dyDescent="0.2">
      <c r="B2396" s="13"/>
      <c r="C2396" s="12"/>
      <c r="D2396" s="12"/>
      <c r="E2396" s="12"/>
      <c r="F2396" s="12"/>
      <c r="G2396" s="12"/>
      <c r="H2396" s="12"/>
      <c r="I2396" s="15"/>
      <c r="J2396" s="31"/>
      <c r="K2396" s="180"/>
      <c r="L2396" s="40"/>
      <c r="M2396" s="14"/>
      <c r="N2396" s="16"/>
      <c r="O2396" s="49"/>
      <c r="P2396" s="64"/>
      <c r="Q2396" s="18"/>
      <c r="R2396" s="181">
        <f t="shared" si="339"/>
        <v>0</v>
      </c>
      <c r="S2396" s="181">
        <f t="shared" si="340"/>
        <v>0</v>
      </c>
      <c r="T2396" s="181">
        <f t="shared" si="341"/>
        <v>0</v>
      </c>
      <c r="AQ2396" s="1">
        <f>COUNT(L$11:L2396)</f>
        <v>37</v>
      </c>
      <c r="AR2396" s="43">
        <f t="shared" si="342"/>
        <v>40933</v>
      </c>
      <c r="AS2396" s="44">
        <f t="shared" si="343"/>
        <v>89.120000000000019</v>
      </c>
      <c r="AT2396" s="10" t="str">
        <f t="shared" si="344"/>
        <v/>
      </c>
      <c r="AU2396" s="20" t="str">
        <f t="shared" si="345"/>
        <v/>
      </c>
      <c r="AV2396" s="42">
        <f t="shared" si="346"/>
        <v>1</v>
      </c>
      <c r="AW2396" s="89">
        <f t="shared" si="347"/>
        <v>0</v>
      </c>
      <c r="AX2396" s="168"/>
      <c r="AY2396" s="60"/>
      <c r="AZ2396" s="61"/>
      <c r="BB2396" s="61" t="str">
        <f>IF(Settings!I2392&lt;&gt;"",Settings!I2392,"")</f>
        <v/>
      </c>
    </row>
    <row r="2397" spans="2:54" x14ac:dyDescent="0.2">
      <c r="B2397" s="13"/>
      <c r="C2397" s="12"/>
      <c r="D2397" s="12"/>
      <c r="E2397" s="12"/>
      <c r="F2397" s="12"/>
      <c r="G2397" s="12"/>
      <c r="H2397" s="12"/>
      <c r="I2397" s="15"/>
      <c r="J2397" s="31"/>
      <c r="K2397" s="180"/>
      <c r="L2397" s="40"/>
      <c r="M2397" s="14"/>
      <c r="N2397" s="16"/>
      <c r="O2397" s="49"/>
      <c r="P2397" s="64"/>
      <c r="Q2397" s="18"/>
      <c r="R2397" s="181">
        <f t="shared" si="339"/>
        <v>0</v>
      </c>
      <c r="S2397" s="181">
        <f t="shared" si="340"/>
        <v>0</v>
      </c>
      <c r="T2397" s="181">
        <f t="shared" si="341"/>
        <v>0</v>
      </c>
      <c r="AQ2397" s="1">
        <f>COUNT(L$11:L2397)</f>
        <v>37</v>
      </c>
      <c r="AR2397" s="43">
        <f t="shared" si="342"/>
        <v>40933</v>
      </c>
      <c r="AS2397" s="44">
        <f t="shared" si="343"/>
        <v>89.120000000000019</v>
      </c>
      <c r="AT2397" s="10" t="str">
        <f t="shared" si="344"/>
        <v/>
      </c>
      <c r="AU2397" s="20" t="str">
        <f t="shared" si="345"/>
        <v/>
      </c>
      <c r="AV2397" s="42">
        <f t="shared" si="346"/>
        <v>1</v>
      </c>
      <c r="AW2397" s="89">
        <f t="shared" si="347"/>
        <v>0</v>
      </c>
      <c r="AX2397" s="168"/>
      <c r="AY2397" s="60"/>
      <c r="AZ2397" s="61"/>
      <c r="BB2397" s="61" t="str">
        <f>IF(Settings!I2393&lt;&gt;"",Settings!I2393,"")</f>
        <v/>
      </c>
    </row>
    <row r="2398" spans="2:54" x14ac:dyDescent="0.2">
      <c r="B2398" s="13"/>
      <c r="C2398" s="12"/>
      <c r="D2398" s="12"/>
      <c r="E2398" s="12"/>
      <c r="F2398" s="12"/>
      <c r="G2398" s="12"/>
      <c r="H2398" s="12"/>
      <c r="I2398" s="15"/>
      <c r="J2398" s="31"/>
      <c r="K2398" s="180"/>
      <c r="L2398" s="40"/>
      <c r="M2398" s="14"/>
      <c r="N2398" s="16"/>
      <c r="O2398" s="49"/>
      <c r="P2398" s="64"/>
      <c r="Q2398" s="18"/>
      <c r="R2398" s="181">
        <f t="shared" si="339"/>
        <v>0</v>
      </c>
      <c r="S2398" s="181">
        <f t="shared" si="340"/>
        <v>0</v>
      </c>
      <c r="T2398" s="181">
        <f t="shared" si="341"/>
        <v>0</v>
      </c>
      <c r="AQ2398" s="1">
        <f>COUNT(L$11:L2398)</f>
        <v>37</v>
      </c>
      <c r="AR2398" s="43">
        <f t="shared" si="342"/>
        <v>40933</v>
      </c>
      <c r="AS2398" s="44">
        <f t="shared" si="343"/>
        <v>89.120000000000019</v>
      </c>
      <c r="AT2398" s="10" t="str">
        <f t="shared" si="344"/>
        <v/>
      </c>
      <c r="AU2398" s="20" t="str">
        <f t="shared" si="345"/>
        <v/>
      </c>
      <c r="AV2398" s="42">
        <f t="shared" si="346"/>
        <v>1</v>
      </c>
      <c r="AW2398" s="89">
        <f t="shared" si="347"/>
        <v>0</v>
      </c>
      <c r="AX2398" s="168"/>
      <c r="AY2398" s="60"/>
      <c r="AZ2398" s="61"/>
      <c r="BB2398" s="61" t="str">
        <f>IF(Settings!I2394&lt;&gt;"",Settings!I2394,"")</f>
        <v/>
      </c>
    </row>
    <row r="2399" spans="2:54" x14ac:dyDescent="0.2">
      <c r="B2399" s="13"/>
      <c r="C2399" s="12"/>
      <c r="D2399" s="12"/>
      <c r="E2399" s="12"/>
      <c r="F2399" s="12"/>
      <c r="G2399" s="12"/>
      <c r="H2399" s="12"/>
      <c r="I2399" s="15"/>
      <c r="J2399" s="31"/>
      <c r="K2399" s="180"/>
      <c r="L2399" s="40"/>
      <c r="M2399" s="14"/>
      <c r="N2399" s="16"/>
      <c r="O2399" s="49"/>
      <c r="P2399" s="64"/>
      <c r="Q2399" s="18"/>
      <c r="R2399" s="181">
        <f t="shared" si="339"/>
        <v>0</v>
      </c>
      <c r="S2399" s="181">
        <f t="shared" si="340"/>
        <v>0</v>
      </c>
      <c r="T2399" s="181">
        <f t="shared" si="341"/>
        <v>0</v>
      </c>
      <c r="AQ2399" s="1">
        <f>COUNT(L$11:L2399)</f>
        <v>37</v>
      </c>
      <c r="AR2399" s="43">
        <f t="shared" si="342"/>
        <v>40933</v>
      </c>
      <c r="AS2399" s="44">
        <f t="shared" si="343"/>
        <v>89.120000000000019</v>
      </c>
      <c r="AT2399" s="10" t="str">
        <f t="shared" si="344"/>
        <v/>
      </c>
      <c r="AU2399" s="20" t="str">
        <f t="shared" si="345"/>
        <v/>
      </c>
      <c r="AV2399" s="42">
        <f t="shared" si="346"/>
        <v>1</v>
      </c>
      <c r="AW2399" s="89">
        <f t="shared" si="347"/>
        <v>0</v>
      </c>
      <c r="AX2399" s="168"/>
      <c r="AY2399" s="60"/>
      <c r="AZ2399" s="61"/>
      <c r="BB2399" s="61" t="str">
        <f>IF(Settings!I2395&lt;&gt;"",Settings!I2395,"")</f>
        <v/>
      </c>
    </row>
    <row r="2400" spans="2:54" x14ac:dyDescent="0.2">
      <c r="B2400" s="13"/>
      <c r="C2400" s="12"/>
      <c r="D2400" s="12"/>
      <c r="E2400" s="12"/>
      <c r="F2400" s="12"/>
      <c r="G2400" s="12"/>
      <c r="H2400" s="12"/>
      <c r="I2400" s="15"/>
      <c r="J2400" s="31"/>
      <c r="K2400" s="180"/>
      <c r="L2400" s="40"/>
      <c r="M2400" s="14"/>
      <c r="N2400" s="16"/>
      <c r="O2400" s="49"/>
      <c r="P2400" s="64"/>
      <c r="Q2400" s="18"/>
      <c r="R2400" s="181">
        <f t="shared" si="339"/>
        <v>0</v>
      </c>
      <c r="S2400" s="181">
        <f t="shared" si="340"/>
        <v>0</v>
      </c>
      <c r="T2400" s="181">
        <f t="shared" si="341"/>
        <v>0</v>
      </c>
      <c r="AQ2400" s="1">
        <f>COUNT(L$11:L2400)</f>
        <v>37</v>
      </c>
      <c r="AR2400" s="43">
        <f t="shared" si="342"/>
        <v>40933</v>
      </c>
      <c r="AS2400" s="44">
        <f t="shared" si="343"/>
        <v>89.120000000000019</v>
      </c>
      <c r="AT2400" s="10" t="str">
        <f t="shared" si="344"/>
        <v/>
      </c>
      <c r="AU2400" s="20" t="str">
        <f t="shared" si="345"/>
        <v/>
      </c>
      <c r="AV2400" s="42">
        <f t="shared" si="346"/>
        <v>1</v>
      </c>
      <c r="AW2400" s="89">
        <f t="shared" si="347"/>
        <v>0</v>
      </c>
      <c r="AX2400" s="168"/>
      <c r="AY2400" s="60"/>
      <c r="AZ2400" s="61"/>
      <c r="BB2400" s="61" t="str">
        <f>IF(Settings!I2396&lt;&gt;"",Settings!I2396,"")</f>
        <v/>
      </c>
    </row>
    <row r="2401" spans="2:54" x14ac:dyDescent="0.2">
      <c r="B2401" s="13"/>
      <c r="C2401" s="12"/>
      <c r="D2401" s="12"/>
      <c r="E2401" s="12"/>
      <c r="F2401" s="12"/>
      <c r="G2401" s="12"/>
      <c r="H2401" s="12"/>
      <c r="I2401" s="15"/>
      <c r="J2401" s="31"/>
      <c r="K2401" s="180"/>
      <c r="L2401" s="40"/>
      <c r="M2401" s="14"/>
      <c r="N2401" s="16"/>
      <c r="O2401" s="49"/>
      <c r="P2401" s="64"/>
      <c r="Q2401" s="18"/>
      <c r="R2401" s="181">
        <f t="shared" si="339"/>
        <v>0</v>
      </c>
      <c r="S2401" s="181">
        <f t="shared" si="340"/>
        <v>0</v>
      </c>
      <c r="T2401" s="181">
        <f t="shared" si="341"/>
        <v>0</v>
      </c>
      <c r="AQ2401" s="1">
        <f>COUNT(L$11:L2401)</f>
        <v>37</v>
      </c>
      <c r="AR2401" s="43">
        <f t="shared" si="342"/>
        <v>40933</v>
      </c>
      <c r="AS2401" s="44">
        <f t="shared" si="343"/>
        <v>89.120000000000019</v>
      </c>
      <c r="AT2401" s="10" t="str">
        <f t="shared" si="344"/>
        <v/>
      </c>
      <c r="AU2401" s="20" t="str">
        <f t="shared" si="345"/>
        <v/>
      </c>
      <c r="AV2401" s="42">
        <f t="shared" si="346"/>
        <v>1</v>
      </c>
      <c r="AW2401" s="89">
        <f t="shared" si="347"/>
        <v>0</v>
      </c>
      <c r="AX2401" s="168"/>
      <c r="AY2401" s="60"/>
      <c r="AZ2401" s="61"/>
      <c r="BB2401" s="61" t="str">
        <f>IF(Settings!I2397&lt;&gt;"",Settings!I2397,"")</f>
        <v/>
      </c>
    </row>
    <row r="2402" spans="2:54" x14ac:dyDescent="0.2">
      <c r="B2402" s="13"/>
      <c r="C2402" s="12"/>
      <c r="D2402" s="12"/>
      <c r="E2402" s="12"/>
      <c r="F2402" s="12"/>
      <c r="G2402" s="12"/>
      <c r="H2402" s="12"/>
      <c r="I2402" s="15"/>
      <c r="J2402" s="31"/>
      <c r="K2402" s="180"/>
      <c r="L2402" s="40"/>
      <c r="M2402" s="14"/>
      <c r="N2402" s="16"/>
      <c r="O2402" s="49"/>
      <c r="P2402" s="64"/>
      <c r="Q2402" s="18"/>
      <c r="R2402" s="181">
        <f t="shared" si="339"/>
        <v>0</v>
      </c>
      <c r="S2402" s="181">
        <f t="shared" si="340"/>
        <v>0</v>
      </c>
      <c r="T2402" s="181">
        <f t="shared" si="341"/>
        <v>0</v>
      </c>
      <c r="AQ2402" s="1">
        <f>COUNT(L$11:L2402)</f>
        <v>37</v>
      </c>
      <c r="AR2402" s="43">
        <f t="shared" si="342"/>
        <v>40933</v>
      </c>
      <c r="AS2402" s="44">
        <f t="shared" si="343"/>
        <v>89.120000000000019</v>
      </c>
      <c r="AT2402" s="10" t="str">
        <f t="shared" si="344"/>
        <v/>
      </c>
      <c r="AU2402" s="20" t="str">
        <f t="shared" si="345"/>
        <v/>
      </c>
      <c r="AV2402" s="42">
        <f t="shared" si="346"/>
        <v>1</v>
      </c>
      <c r="AW2402" s="89">
        <f t="shared" si="347"/>
        <v>0</v>
      </c>
      <c r="AX2402" s="168"/>
      <c r="AY2402" s="60"/>
      <c r="AZ2402" s="61"/>
      <c r="BB2402" s="61" t="str">
        <f>IF(Settings!I2398&lt;&gt;"",Settings!I2398,"")</f>
        <v/>
      </c>
    </row>
    <row r="2403" spans="2:54" x14ac:dyDescent="0.2">
      <c r="B2403" s="13"/>
      <c r="C2403" s="12"/>
      <c r="D2403" s="12"/>
      <c r="E2403" s="12"/>
      <c r="F2403" s="12"/>
      <c r="G2403" s="12"/>
      <c r="H2403" s="12"/>
      <c r="I2403" s="15"/>
      <c r="J2403" s="31"/>
      <c r="K2403" s="180"/>
      <c r="L2403" s="40"/>
      <c r="M2403" s="14"/>
      <c r="N2403" s="16"/>
      <c r="O2403" s="49"/>
      <c r="P2403" s="64"/>
      <c r="Q2403" s="18"/>
      <c r="R2403" s="181">
        <f t="shared" si="339"/>
        <v>0</v>
      </c>
      <c r="S2403" s="181">
        <f t="shared" si="340"/>
        <v>0</v>
      </c>
      <c r="T2403" s="181">
        <f t="shared" si="341"/>
        <v>0</v>
      </c>
      <c r="AQ2403" s="1">
        <f>COUNT(L$11:L2403)</f>
        <v>37</v>
      </c>
      <c r="AR2403" s="43">
        <f t="shared" si="342"/>
        <v>40933</v>
      </c>
      <c r="AS2403" s="44">
        <f t="shared" si="343"/>
        <v>89.120000000000019</v>
      </c>
      <c r="AT2403" s="10" t="str">
        <f t="shared" si="344"/>
        <v/>
      </c>
      <c r="AU2403" s="20" t="str">
        <f t="shared" si="345"/>
        <v/>
      </c>
      <c r="AV2403" s="42">
        <f t="shared" si="346"/>
        <v>1</v>
      </c>
      <c r="AW2403" s="89">
        <f t="shared" si="347"/>
        <v>0</v>
      </c>
      <c r="AX2403" s="168"/>
      <c r="AY2403" s="60"/>
      <c r="AZ2403" s="61"/>
      <c r="BB2403" s="61" t="str">
        <f>IF(Settings!I2399&lt;&gt;"",Settings!I2399,"")</f>
        <v/>
      </c>
    </row>
    <row r="2404" spans="2:54" x14ac:dyDescent="0.2">
      <c r="B2404" s="13"/>
      <c r="C2404" s="12"/>
      <c r="D2404" s="12"/>
      <c r="E2404" s="12"/>
      <c r="F2404" s="12"/>
      <c r="G2404" s="12"/>
      <c r="H2404" s="12"/>
      <c r="I2404" s="15"/>
      <c r="J2404" s="31"/>
      <c r="K2404" s="180"/>
      <c r="L2404" s="40"/>
      <c r="M2404" s="14"/>
      <c r="N2404" s="16"/>
      <c r="O2404" s="49"/>
      <c r="P2404" s="64"/>
      <c r="Q2404" s="18"/>
      <c r="R2404" s="181">
        <f t="shared" si="339"/>
        <v>0</v>
      </c>
      <c r="S2404" s="181">
        <f t="shared" si="340"/>
        <v>0</v>
      </c>
      <c r="T2404" s="181">
        <f t="shared" si="341"/>
        <v>0</v>
      </c>
      <c r="AQ2404" s="1">
        <f>COUNT(L$11:L2404)</f>
        <v>37</v>
      </c>
      <c r="AR2404" s="43">
        <f t="shared" si="342"/>
        <v>40933</v>
      </c>
      <c r="AS2404" s="44">
        <f t="shared" si="343"/>
        <v>89.120000000000019</v>
      </c>
      <c r="AT2404" s="10" t="str">
        <f t="shared" si="344"/>
        <v/>
      </c>
      <c r="AU2404" s="20" t="str">
        <f t="shared" si="345"/>
        <v/>
      </c>
      <c r="AV2404" s="42">
        <f t="shared" si="346"/>
        <v>1</v>
      </c>
      <c r="AW2404" s="89">
        <f t="shared" si="347"/>
        <v>0</v>
      </c>
      <c r="AX2404" s="168"/>
      <c r="AY2404" s="60"/>
      <c r="AZ2404" s="61"/>
      <c r="BB2404" s="61" t="str">
        <f>IF(Settings!I2400&lt;&gt;"",Settings!I2400,"")</f>
        <v/>
      </c>
    </row>
    <row r="2405" spans="2:54" x14ac:dyDescent="0.2">
      <c r="B2405" s="13"/>
      <c r="C2405" s="12"/>
      <c r="D2405" s="12"/>
      <c r="E2405" s="12"/>
      <c r="F2405" s="12"/>
      <c r="G2405" s="12"/>
      <c r="H2405" s="12"/>
      <c r="I2405" s="15"/>
      <c r="J2405" s="31"/>
      <c r="K2405" s="180"/>
      <c r="L2405" s="40"/>
      <c r="M2405" s="14"/>
      <c r="N2405" s="16"/>
      <c r="O2405" s="49"/>
      <c r="P2405" s="64"/>
      <c r="Q2405" s="18"/>
      <c r="R2405" s="181">
        <f t="shared" si="339"/>
        <v>0</v>
      </c>
      <c r="S2405" s="181">
        <f t="shared" si="340"/>
        <v>0</v>
      </c>
      <c r="T2405" s="181">
        <f t="shared" si="341"/>
        <v>0</v>
      </c>
      <c r="AQ2405" s="1">
        <f>COUNT(L$11:L2405)</f>
        <v>37</v>
      </c>
      <c r="AR2405" s="43">
        <f t="shared" si="342"/>
        <v>40933</v>
      </c>
      <c r="AS2405" s="44">
        <f t="shared" si="343"/>
        <v>89.120000000000019</v>
      </c>
      <c r="AT2405" s="10" t="str">
        <f t="shared" si="344"/>
        <v/>
      </c>
      <c r="AU2405" s="20" t="str">
        <f t="shared" si="345"/>
        <v/>
      </c>
      <c r="AV2405" s="42">
        <f t="shared" si="346"/>
        <v>1</v>
      </c>
      <c r="AW2405" s="89">
        <f t="shared" si="347"/>
        <v>0</v>
      </c>
      <c r="AX2405" s="168"/>
      <c r="AY2405" s="60"/>
      <c r="AZ2405" s="61"/>
      <c r="BB2405" s="61" t="str">
        <f>IF(Settings!I2401&lt;&gt;"",Settings!I2401,"")</f>
        <v/>
      </c>
    </row>
    <row r="2406" spans="2:54" x14ac:dyDescent="0.2">
      <c r="B2406" s="13"/>
      <c r="C2406" s="12"/>
      <c r="D2406" s="12"/>
      <c r="E2406" s="12"/>
      <c r="F2406" s="12"/>
      <c r="G2406" s="12"/>
      <c r="H2406" s="12"/>
      <c r="I2406" s="15"/>
      <c r="J2406" s="31"/>
      <c r="K2406" s="180"/>
      <c r="L2406" s="40"/>
      <c r="M2406" s="14"/>
      <c r="N2406" s="16"/>
      <c r="O2406" s="49"/>
      <c r="P2406" s="64"/>
      <c r="Q2406" s="18"/>
      <c r="R2406" s="181">
        <f t="shared" si="339"/>
        <v>0</v>
      </c>
      <c r="S2406" s="181">
        <f t="shared" si="340"/>
        <v>0</v>
      </c>
      <c r="T2406" s="181">
        <f t="shared" si="341"/>
        <v>0</v>
      </c>
      <c r="AQ2406" s="1">
        <f>COUNT(L$11:L2406)</f>
        <v>37</v>
      </c>
      <c r="AR2406" s="43">
        <f t="shared" si="342"/>
        <v>40933</v>
      </c>
      <c r="AS2406" s="44">
        <f t="shared" si="343"/>
        <v>89.120000000000019</v>
      </c>
      <c r="AT2406" s="10" t="str">
        <f t="shared" si="344"/>
        <v/>
      </c>
      <c r="AU2406" s="20" t="str">
        <f t="shared" si="345"/>
        <v/>
      </c>
      <c r="AV2406" s="42">
        <f t="shared" si="346"/>
        <v>1</v>
      </c>
      <c r="AW2406" s="89">
        <f t="shared" si="347"/>
        <v>0</v>
      </c>
      <c r="AX2406" s="168"/>
      <c r="AY2406" s="60"/>
      <c r="AZ2406" s="61"/>
      <c r="BB2406" s="61" t="str">
        <f>IF(Settings!I2402&lt;&gt;"",Settings!I2402,"")</f>
        <v/>
      </c>
    </row>
    <row r="2407" spans="2:54" x14ac:dyDescent="0.2">
      <c r="B2407" s="13"/>
      <c r="C2407" s="12"/>
      <c r="D2407" s="12"/>
      <c r="E2407" s="12"/>
      <c r="F2407" s="12"/>
      <c r="G2407" s="12"/>
      <c r="H2407" s="12"/>
      <c r="I2407" s="15"/>
      <c r="J2407" s="31"/>
      <c r="K2407" s="180"/>
      <c r="L2407" s="40"/>
      <c r="M2407" s="14"/>
      <c r="N2407" s="16"/>
      <c r="O2407" s="49"/>
      <c r="P2407" s="64"/>
      <c r="Q2407" s="18"/>
      <c r="R2407" s="181">
        <f t="shared" si="339"/>
        <v>0</v>
      </c>
      <c r="S2407" s="181">
        <f t="shared" si="340"/>
        <v>0</v>
      </c>
      <c r="T2407" s="181">
        <f t="shared" si="341"/>
        <v>0</v>
      </c>
      <c r="AQ2407" s="1">
        <f>COUNT(L$11:L2407)</f>
        <v>37</v>
      </c>
      <c r="AR2407" s="43">
        <f t="shared" si="342"/>
        <v>40933</v>
      </c>
      <c r="AS2407" s="44">
        <f t="shared" si="343"/>
        <v>89.120000000000019</v>
      </c>
      <c r="AT2407" s="10" t="str">
        <f t="shared" si="344"/>
        <v/>
      </c>
      <c r="AU2407" s="20" t="str">
        <f t="shared" si="345"/>
        <v/>
      </c>
      <c r="AV2407" s="42">
        <f t="shared" si="346"/>
        <v>1</v>
      </c>
      <c r="AW2407" s="89">
        <f t="shared" si="347"/>
        <v>0</v>
      </c>
      <c r="AX2407" s="168"/>
      <c r="AY2407" s="60"/>
      <c r="AZ2407" s="61"/>
      <c r="BB2407" s="61" t="str">
        <f>IF(Settings!I2403&lt;&gt;"",Settings!I2403,"")</f>
        <v/>
      </c>
    </row>
    <row r="2408" spans="2:54" x14ac:dyDescent="0.2">
      <c r="B2408" s="13"/>
      <c r="C2408" s="12"/>
      <c r="D2408" s="12"/>
      <c r="E2408" s="12"/>
      <c r="F2408" s="12"/>
      <c r="G2408" s="12"/>
      <c r="H2408" s="12"/>
      <c r="I2408" s="15"/>
      <c r="J2408" s="31"/>
      <c r="K2408" s="180"/>
      <c r="L2408" s="40"/>
      <c r="M2408" s="14"/>
      <c r="N2408" s="16"/>
      <c r="O2408" s="49"/>
      <c r="P2408" s="64"/>
      <c r="Q2408" s="18"/>
      <c r="R2408" s="181">
        <f t="shared" si="339"/>
        <v>0</v>
      </c>
      <c r="S2408" s="181">
        <f t="shared" si="340"/>
        <v>0</v>
      </c>
      <c r="T2408" s="181">
        <f t="shared" si="341"/>
        <v>0</v>
      </c>
      <c r="AQ2408" s="1">
        <f>COUNT(L$11:L2408)</f>
        <v>37</v>
      </c>
      <c r="AR2408" s="43">
        <f t="shared" si="342"/>
        <v>40933</v>
      </c>
      <c r="AS2408" s="44">
        <f t="shared" si="343"/>
        <v>89.120000000000019</v>
      </c>
      <c r="AT2408" s="10" t="str">
        <f t="shared" si="344"/>
        <v/>
      </c>
      <c r="AU2408" s="20" t="str">
        <f t="shared" si="345"/>
        <v/>
      </c>
      <c r="AV2408" s="42">
        <f t="shared" si="346"/>
        <v>1</v>
      </c>
      <c r="AW2408" s="89">
        <f t="shared" si="347"/>
        <v>0</v>
      </c>
      <c r="AX2408" s="168"/>
      <c r="AY2408" s="60"/>
      <c r="AZ2408" s="61"/>
      <c r="BB2408" s="61" t="str">
        <f>IF(Settings!I2404&lt;&gt;"",Settings!I2404,"")</f>
        <v/>
      </c>
    </row>
    <row r="2409" spans="2:54" x14ac:dyDescent="0.2">
      <c r="B2409" s="13"/>
      <c r="C2409" s="12"/>
      <c r="D2409" s="12"/>
      <c r="E2409" s="12"/>
      <c r="F2409" s="12"/>
      <c r="G2409" s="12"/>
      <c r="H2409" s="12"/>
      <c r="I2409" s="15"/>
      <c r="J2409" s="31"/>
      <c r="K2409" s="180"/>
      <c r="L2409" s="40"/>
      <c r="M2409" s="14"/>
      <c r="N2409" s="16"/>
      <c r="O2409" s="49"/>
      <c r="P2409" s="64"/>
      <c r="Q2409" s="18"/>
      <c r="R2409" s="181">
        <f t="shared" si="339"/>
        <v>0</v>
      </c>
      <c r="S2409" s="181">
        <f t="shared" si="340"/>
        <v>0</v>
      </c>
      <c r="T2409" s="181">
        <f t="shared" si="341"/>
        <v>0</v>
      </c>
      <c r="AQ2409" s="1">
        <f>COUNT(L$11:L2409)</f>
        <v>37</v>
      </c>
      <c r="AR2409" s="43">
        <f t="shared" si="342"/>
        <v>40933</v>
      </c>
      <c r="AS2409" s="44">
        <f t="shared" si="343"/>
        <v>89.120000000000019</v>
      </c>
      <c r="AT2409" s="10" t="str">
        <f t="shared" si="344"/>
        <v/>
      </c>
      <c r="AU2409" s="20" t="str">
        <f t="shared" si="345"/>
        <v/>
      </c>
      <c r="AV2409" s="42">
        <f t="shared" si="346"/>
        <v>1</v>
      </c>
      <c r="AW2409" s="89">
        <f t="shared" si="347"/>
        <v>0</v>
      </c>
      <c r="AX2409" s="168"/>
      <c r="AY2409" s="60"/>
      <c r="AZ2409" s="61"/>
      <c r="BB2409" s="61" t="str">
        <f>IF(Settings!I2405&lt;&gt;"",Settings!I2405,"")</f>
        <v/>
      </c>
    </row>
    <row r="2410" spans="2:54" x14ac:dyDescent="0.2">
      <c r="B2410" s="13"/>
      <c r="C2410" s="12"/>
      <c r="D2410" s="12"/>
      <c r="E2410" s="12"/>
      <c r="F2410" s="12"/>
      <c r="G2410" s="12"/>
      <c r="H2410" s="12"/>
      <c r="I2410" s="15"/>
      <c r="J2410" s="31"/>
      <c r="K2410" s="180"/>
      <c r="L2410" s="40"/>
      <c r="M2410" s="14"/>
      <c r="N2410" s="16"/>
      <c r="O2410" s="49"/>
      <c r="P2410" s="64"/>
      <c r="Q2410" s="18"/>
      <c r="R2410" s="181">
        <f t="shared" si="339"/>
        <v>0</v>
      </c>
      <c r="S2410" s="181">
        <f t="shared" si="340"/>
        <v>0</v>
      </c>
      <c r="T2410" s="181">
        <f t="shared" si="341"/>
        <v>0</v>
      </c>
      <c r="AQ2410" s="1">
        <f>COUNT(L$11:L2410)</f>
        <v>37</v>
      </c>
      <c r="AR2410" s="43">
        <f t="shared" si="342"/>
        <v>40933</v>
      </c>
      <c r="AS2410" s="44">
        <f t="shared" si="343"/>
        <v>89.120000000000019</v>
      </c>
      <c r="AT2410" s="10" t="str">
        <f t="shared" si="344"/>
        <v/>
      </c>
      <c r="AU2410" s="20" t="str">
        <f t="shared" si="345"/>
        <v/>
      </c>
      <c r="AV2410" s="42">
        <f t="shared" si="346"/>
        <v>1</v>
      </c>
      <c r="AW2410" s="89">
        <f t="shared" si="347"/>
        <v>0</v>
      </c>
      <c r="AX2410" s="168"/>
      <c r="AY2410" s="60"/>
      <c r="AZ2410" s="61"/>
      <c r="BB2410" s="61" t="str">
        <f>IF(Settings!I2406&lt;&gt;"",Settings!I2406,"")</f>
        <v/>
      </c>
    </row>
    <row r="2411" spans="2:54" x14ac:dyDescent="0.2">
      <c r="B2411" s="13"/>
      <c r="C2411" s="12"/>
      <c r="D2411" s="12"/>
      <c r="E2411" s="12"/>
      <c r="F2411" s="12"/>
      <c r="G2411" s="12"/>
      <c r="H2411" s="12"/>
      <c r="I2411" s="15"/>
      <c r="J2411" s="31"/>
      <c r="K2411" s="180"/>
      <c r="L2411" s="40"/>
      <c r="M2411" s="14"/>
      <c r="N2411" s="16"/>
      <c r="O2411" s="49"/>
      <c r="P2411" s="64"/>
      <c r="Q2411" s="18"/>
      <c r="R2411" s="181">
        <f t="shared" si="339"/>
        <v>0</v>
      </c>
      <c r="S2411" s="181">
        <f t="shared" si="340"/>
        <v>0</v>
      </c>
      <c r="T2411" s="181">
        <f t="shared" si="341"/>
        <v>0</v>
      </c>
      <c r="AQ2411" s="1">
        <f>COUNT(L$11:L2411)</f>
        <v>37</v>
      </c>
      <c r="AR2411" s="43">
        <f t="shared" si="342"/>
        <v>40933</v>
      </c>
      <c r="AS2411" s="44">
        <f t="shared" si="343"/>
        <v>89.120000000000019</v>
      </c>
      <c r="AT2411" s="10" t="str">
        <f t="shared" si="344"/>
        <v/>
      </c>
      <c r="AU2411" s="20" t="str">
        <f t="shared" si="345"/>
        <v/>
      </c>
      <c r="AV2411" s="42">
        <f t="shared" si="346"/>
        <v>1</v>
      </c>
      <c r="AW2411" s="89">
        <f t="shared" si="347"/>
        <v>0</v>
      </c>
      <c r="AX2411" s="168"/>
      <c r="AY2411" s="60"/>
      <c r="AZ2411" s="61"/>
      <c r="BB2411" s="61" t="str">
        <f>IF(Settings!I2407&lt;&gt;"",Settings!I2407,"")</f>
        <v/>
      </c>
    </row>
    <row r="2412" spans="2:54" x14ac:dyDescent="0.2">
      <c r="B2412" s="13"/>
      <c r="C2412" s="12"/>
      <c r="D2412" s="12"/>
      <c r="E2412" s="12"/>
      <c r="F2412" s="12"/>
      <c r="G2412" s="12"/>
      <c r="H2412" s="12"/>
      <c r="I2412" s="15"/>
      <c r="J2412" s="31"/>
      <c r="K2412" s="180"/>
      <c r="L2412" s="40"/>
      <c r="M2412" s="14"/>
      <c r="N2412" s="16"/>
      <c r="O2412" s="49"/>
      <c r="P2412" s="64"/>
      <c r="Q2412" s="18"/>
      <c r="R2412" s="181">
        <f t="shared" si="339"/>
        <v>0</v>
      </c>
      <c r="S2412" s="181">
        <f t="shared" si="340"/>
        <v>0</v>
      </c>
      <c r="T2412" s="181">
        <f t="shared" si="341"/>
        <v>0</v>
      </c>
      <c r="AQ2412" s="1">
        <f>COUNT(L$11:L2412)</f>
        <v>37</v>
      </c>
      <c r="AR2412" s="43">
        <f t="shared" si="342"/>
        <v>40933</v>
      </c>
      <c r="AS2412" s="44">
        <f t="shared" si="343"/>
        <v>89.120000000000019</v>
      </c>
      <c r="AT2412" s="10" t="str">
        <f t="shared" si="344"/>
        <v/>
      </c>
      <c r="AU2412" s="20" t="str">
        <f t="shared" si="345"/>
        <v/>
      </c>
      <c r="AV2412" s="42">
        <f t="shared" si="346"/>
        <v>1</v>
      </c>
      <c r="AW2412" s="89">
        <f t="shared" si="347"/>
        <v>0</v>
      </c>
      <c r="AX2412" s="168"/>
      <c r="AY2412" s="60"/>
      <c r="AZ2412" s="61"/>
      <c r="BB2412" s="61" t="str">
        <f>IF(Settings!I2408&lt;&gt;"",Settings!I2408,"")</f>
        <v/>
      </c>
    </row>
    <row r="2413" spans="2:54" x14ac:dyDescent="0.2">
      <c r="B2413" s="13"/>
      <c r="C2413" s="12"/>
      <c r="D2413" s="12"/>
      <c r="E2413" s="12"/>
      <c r="F2413" s="12"/>
      <c r="G2413" s="12"/>
      <c r="H2413" s="12"/>
      <c r="I2413" s="15"/>
      <c r="J2413" s="31"/>
      <c r="K2413" s="180"/>
      <c r="L2413" s="40"/>
      <c r="M2413" s="14"/>
      <c r="N2413" s="16"/>
      <c r="O2413" s="49"/>
      <c r="P2413" s="64"/>
      <c r="Q2413" s="18"/>
      <c r="R2413" s="181">
        <f t="shared" si="339"/>
        <v>0</v>
      </c>
      <c r="S2413" s="181">
        <f t="shared" si="340"/>
        <v>0</v>
      </c>
      <c r="T2413" s="181">
        <f t="shared" si="341"/>
        <v>0</v>
      </c>
      <c r="AQ2413" s="1">
        <f>COUNT(L$11:L2413)</f>
        <v>37</v>
      </c>
      <c r="AR2413" s="43">
        <f t="shared" si="342"/>
        <v>40933</v>
      </c>
      <c r="AS2413" s="44">
        <f t="shared" si="343"/>
        <v>89.120000000000019</v>
      </c>
      <c r="AT2413" s="10" t="str">
        <f t="shared" si="344"/>
        <v/>
      </c>
      <c r="AU2413" s="20" t="str">
        <f t="shared" si="345"/>
        <v/>
      </c>
      <c r="AV2413" s="42">
        <f t="shared" si="346"/>
        <v>1</v>
      </c>
      <c r="AW2413" s="89">
        <f t="shared" si="347"/>
        <v>0</v>
      </c>
      <c r="AX2413" s="168"/>
      <c r="AY2413" s="60"/>
      <c r="AZ2413" s="61"/>
      <c r="BB2413" s="61" t="str">
        <f>IF(Settings!I2409&lt;&gt;"",Settings!I2409,"")</f>
        <v/>
      </c>
    </row>
    <row r="2414" spans="2:54" x14ac:dyDescent="0.2">
      <c r="B2414" s="13"/>
      <c r="C2414" s="12"/>
      <c r="D2414" s="12"/>
      <c r="E2414" s="12"/>
      <c r="F2414" s="12"/>
      <c r="G2414" s="12"/>
      <c r="H2414" s="12"/>
      <c r="I2414" s="15"/>
      <c r="J2414" s="31"/>
      <c r="K2414" s="180"/>
      <c r="L2414" s="40"/>
      <c r="M2414" s="14"/>
      <c r="N2414" s="16"/>
      <c r="O2414" s="49"/>
      <c r="P2414" s="64"/>
      <c r="Q2414" s="18"/>
      <c r="R2414" s="181">
        <f t="shared" si="339"/>
        <v>0</v>
      </c>
      <c r="S2414" s="181">
        <f t="shared" si="340"/>
        <v>0</v>
      </c>
      <c r="T2414" s="181">
        <f t="shared" si="341"/>
        <v>0</v>
      </c>
      <c r="AQ2414" s="1">
        <f>COUNT(L$11:L2414)</f>
        <v>37</v>
      </c>
      <c r="AR2414" s="43">
        <f t="shared" si="342"/>
        <v>40933</v>
      </c>
      <c r="AS2414" s="44">
        <f t="shared" si="343"/>
        <v>89.120000000000019</v>
      </c>
      <c r="AT2414" s="10" t="str">
        <f t="shared" si="344"/>
        <v/>
      </c>
      <c r="AU2414" s="20" t="str">
        <f t="shared" si="345"/>
        <v/>
      </c>
      <c r="AV2414" s="42">
        <f t="shared" si="346"/>
        <v>1</v>
      </c>
      <c r="AW2414" s="89">
        <f t="shared" si="347"/>
        <v>0</v>
      </c>
      <c r="AX2414" s="168"/>
      <c r="AY2414" s="60"/>
      <c r="AZ2414" s="61"/>
      <c r="BB2414" s="61" t="str">
        <f>IF(Settings!I2410&lt;&gt;"",Settings!I2410,"")</f>
        <v/>
      </c>
    </row>
    <row r="2415" spans="2:54" x14ac:dyDescent="0.2">
      <c r="B2415" s="13"/>
      <c r="C2415" s="12"/>
      <c r="D2415" s="12"/>
      <c r="E2415" s="12"/>
      <c r="F2415" s="12"/>
      <c r="G2415" s="12"/>
      <c r="H2415" s="12"/>
      <c r="I2415" s="15"/>
      <c r="J2415" s="31"/>
      <c r="K2415" s="180"/>
      <c r="L2415" s="40"/>
      <c r="M2415" s="14"/>
      <c r="N2415" s="16"/>
      <c r="O2415" s="49"/>
      <c r="P2415" s="64"/>
      <c r="Q2415" s="18"/>
      <c r="R2415" s="181">
        <f t="shared" si="339"/>
        <v>0</v>
      </c>
      <c r="S2415" s="181">
        <f t="shared" si="340"/>
        <v>0</v>
      </c>
      <c r="T2415" s="181">
        <f t="shared" si="341"/>
        <v>0</v>
      </c>
      <c r="AQ2415" s="1">
        <f>COUNT(L$11:L2415)</f>
        <v>37</v>
      </c>
      <c r="AR2415" s="43">
        <f t="shared" si="342"/>
        <v>40933</v>
      </c>
      <c r="AS2415" s="44">
        <f t="shared" si="343"/>
        <v>89.120000000000019</v>
      </c>
      <c r="AT2415" s="10" t="str">
        <f t="shared" si="344"/>
        <v/>
      </c>
      <c r="AU2415" s="20" t="str">
        <f t="shared" si="345"/>
        <v/>
      </c>
      <c r="AV2415" s="42">
        <f t="shared" si="346"/>
        <v>1</v>
      </c>
      <c r="AW2415" s="89">
        <f t="shared" si="347"/>
        <v>0</v>
      </c>
      <c r="AX2415" s="168"/>
      <c r="AY2415" s="60"/>
      <c r="AZ2415" s="61"/>
      <c r="BB2415" s="61" t="str">
        <f>IF(Settings!I2411&lt;&gt;"",Settings!I2411,"")</f>
        <v/>
      </c>
    </row>
    <row r="2416" spans="2:54" x14ac:dyDescent="0.2">
      <c r="B2416" s="13"/>
      <c r="C2416" s="12"/>
      <c r="D2416" s="12"/>
      <c r="E2416" s="12"/>
      <c r="F2416" s="12"/>
      <c r="G2416" s="12"/>
      <c r="H2416" s="12"/>
      <c r="I2416" s="15"/>
      <c r="J2416" s="31"/>
      <c r="K2416" s="180"/>
      <c r="L2416" s="40"/>
      <c r="M2416" s="14"/>
      <c r="N2416" s="16"/>
      <c r="O2416" s="49"/>
      <c r="P2416" s="64"/>
      <c r="Q2416" s="18"/>
      <c r="R2416" s="181">
        <f t="shared" si="339"/>
        <v>0</v>
      </c>
      <c r="S2416" s="181">
        <f t="shared" si="340"/>
        <v>0</v>
      </c>
      <c r="T2416" s="181">
        <f t="shared" si="341"/>
        <v>0</v>
      </c>
      <c r="AQ2416" s="1">
        <f>COUNT(L$11:L2416)</f>
        <v>37</v>
      </c>
      <c r="AR2416" s="43">
        <f t="shared" si="342"/>
        <v>40933</v>
      </c>
      <c r="AS2416" s="44">
        <f t="shared" si="343"/>
        <v>89.120000000000019</v>
      </c>
      <c r="AT2416" s="10" t="str">
        <f t="shared" si="344"/>
        <v/>
      </c>
      <c r="AU2416" s="20" t="str">
        <f t="shared" si="345"/>
        <v/>
      </c>
      <c r="AV2416" s="42">
        <f t="shared" si="346"/>
        <v>1</v>
      </c>
      <c r="AW2416" s="89">
        <f t="shared" si="347"/>
        <v>0</v>
      </c>
      <c r="AX2416" s="168"/>
      <c r="AY2416" s="60"/>
      <c r="AZ2416" s="61"/>
      <c r="BB2416" s="61" t="str">
        <f>IF(Settings!I2412&lt;&gt;"",Settings!I2412,"")</f>
        <v/>
      </c>
    </row>
    <row r="2417" spans="2:54" x14ac:dyDescent="0.2">
      <c r="B2417" s="13"/>
      <c r="C2417" s="12"/>
      <c r="D2417" s="12"/>
      <c r="E2417" s="12"/>
      <c r="F2417" s="12"/>
      <c r="G2417" s="12"/>
      <c r="H2417" s="12"/>
      <c r="I2417" s="15"/>
      <c r="J2417" s="31"/>
      <c r="K2417" s="180"/>
      <c r="L2417" s="40"/>
      <c r="M2417" s="14"/>
      <c r="N2417" s="16"/>
      <c r="O2417" s="49"/>
      <c r="P2417" s="64"/>
      <c r="Q2417" s="18"/>
      <c r="R2417" s="181">
        <f t="shared" si="339"/>
        <v>0</v>
      </c>
      <c r="S2417" s="181">
        <f t="shared" si="340"/>
        <v>0</v>
      </c>
      <c r="T2417" s="181">
        <f t="shared" si="341"/>
        <v>0</v>
      </c>
      <c r="AQ2417" s="1">
        <f>COUNT(L$11:L2417)</f>
        <v>37</v>
      </c>
      <c r="AR2417" s="43">
        <f t="shared" si="342"/>
        <v>40933</v>
      </c>
      <c r="AS2417" s="44">
        <f t="shared" si="343"/>
        <v>89.120000000000019</v>
      </c>
      <c r="AT2417" s="10" t="str">
        <f t="shared" si="344"/>
        <v/>
      </c>
      <c r="AU2417" s="20" t="str">
        <f t="shared" si="345"/>
        <v/>
      </c>
      <c r="AV2417" s="42">
        <f t="shared" si="346"/>
        <v>1</v>
      </c>
      <c r="AW2417" s="89">
        <f t="shared" si="347"/>
        <v>0</v>
      </c>
      <c r="AX2417" s="168"/>
      <c r="AY2417" s="60"/>
      <c r="AZ2417" s="61"/>
      <c r="BB2417" s="61" t="str">
        <f>IF(Settings!I2413&lt;&gt;"",Settings!I2413,"")</f>
        <v/>
      </c>
    </row>
    <row r="2418" spans="2:54" x14ac:dyDescent="0.2">
      <c r="B2418" s="13"/>
      <c r="C2418" s="12"/>
      <c r="D2418" s="12"/>
      <c r="E2418" s="12"/>
      <c r="F2418" s="12"/>
      <c r="G2418" s="12"/>
      <c r="H2418" s="12"/>
      <c r="I2418" s="15"/>
      <c r="J2418" s="31"/>
      <c r="K2418" s="180"/>
      <c r="L2418" s="40"/>
      <c r="M2418" s="14"/>
      <c r="N2418" s="16"/>
      <c r="O2418" s="49"/>
      <c r="P2418" s="64"/>
      <c r="Q2418" s="18"/>
      <c r="R2418" s="181">
        <f t="shared" si="339"/>
        <v>0</v>
      </c>
      <c r="S2418" s="181">
        <f t="shared" si="340"/>
        <v>0</v>
      </c>
      <c r="T2418" s="181">
        <f t="shared" si="341"/>
        <v>0</v>
      </c>
      <c r="AQ2418" s="1">
        <f>COUNT(L$11:L2418)</f>
        <v>37</v>
      </c>
      <c r="AR2418" s="43">
        <f t="shared" si="342"/>
        <v>40933</v>
      </c>
      <c r="AS2418" s="44">
        <f t="shared" si="343"/>
        <v>89.120000000000019</v>
      </c>
      <c r="AT2418" s="10" t="str">
        <f t="shared" si="344"/>
        <v/>
      </c>
      <c r="AU2418" s="20" t="str">
        <f t="shared" si="345"/>
        <v/>
      </c>
      <c r="AV2418" s="42">
        <f t="shared" si="346"/>
        <v>1</v>
      </c>
      <c r="AW2418" s="89">
        <f t="shared" si="347"/>
        <v>0</v>
      </c>
      <c r="AX2418" s="168"/>
      <c r="AY2418" s="60"/>
      <c r="AZ2418" s="61"/>
      <c r="BB2418" s="61" t="str">
        <f>IF(Settings!I2414&lt;&gt;"",Settings!I2414,"")</f>
        <v/>
      </c>
    </row>
    <row r="2419" spans="2:54" x14ac:dyDescent="0.2">
      <c r="B2419" s="13"/>
      <c r="C2419" s="12"/>
      <c r="D2419" s="12"/>
      <c r="E2419" s="12"/>
      <c r="F2419" s="12"/>
      <c r="G2419" s="12"/>
      <c r="H2419" s="12"/>
      <c r="I2419" s="15"/>
      <c r="J2419" s="31"/>
      <c r="K2419" s="180"/>
      <c r="L2419" s="40"/>
      <c r="M2419" s="14"/>
      <c r="N2419" s="16"/>
      <c r="O2419" s="49"/>
      <c r="P2419" s="64"/>
      <c r="Q2419" s="18"/>
      <c r="R2419" s="181">
        <f t="shared" si="339"/>
        <v>0</v>
      </c>
      <c r="S2419" s="181">
        <f t="shared" si="340"/>
        <v>0</v>
      </c>
      <c r="T2419" s="181">
        <f t="shared" si="341"/>
        <v>0</v>
      </c>
      <c r="AQ2419" s="1">
        <f>COUNT(L$11:L2419)</f>
        <v>37</v>
      </c>
      <c r="AR2419" s="43">
        <f t="shared" si="342"/>
        <v>40933</v>
      </c>
      <c r="AS2419" s="44">
        <f t="shared" si="343"/>
        <v>89.120000000000019</v>
      </c>
      <c r="AT2419" s="10" t="str">
        <f t="shared" si="344"/>
        <v/>
      </c>
      <c r="AU2419" s="20" t="str">
        <f t="shared" si="345"/>
        <v/>
      </c>
      <c r="AV2419" s="42">
        <f t="shared" si="346"/>
        <v>1</v>
      </c>
      <c r="AW2419" s="89">
        <f t="shared" si="347"/>
        <v>0</v>
      </c>
      <c r="AX2419" s="168"/>
      <c r="AY2419" s="60"/>
      <c r="AZ2419" s="61"/>
      <c r="BB2419" s="61" t="str">
        <f>IF(Settings!I2415&lt;&gt;"",Settings!I2415,"")</f>
        <v/>
      </c>
    </row>
    <row r="2420" spans="2:54" x14ac:dyDescent="0.2">
      <c r="B2420" s="13"/>
      <c r="C2420" s="12"/>
      <c r="D2420" s="12"/>
      <c r="E2420" s="12"/>
      <c r="F2420" s="12"/>
      <c r="G2420" s="12"/>
      <c r="H2420" s="12"/>
      <c r="I2420" s="15"/>
      <c r="J2420" s="31"/>
      <c r="K2420" s="180"/>
      <c r="L2420" s="40"/>
      <c r="M2420" s="14"/>
      <c r="N2420" s="16"/>
      <c r="O2420" s="49"/>
      <c r="P2420" s="64"/>
      <c r="Q2420" s="18"/>
      <c r="R2420" s="181">
        <f t="shared" si="339"/>
        <v>0</v>
      </c>
      <c r="S2420" s="181">
        <f t="shared" si="340"/>
        <v>0</v>
      </c>
      <c r="T2420" s="181">
        <f t="shared" si="341"/>
        <v>0</v>
      </c>
      <c r="AQ2420" s="1">
        <f>COUNT(L$11:L2420)</f>
        <v>37</v>
      </c>
      <c r="AR2420" s="43">
        <f t="shared" si="342"/>
        <v>40933</v>
      </c>
      <c r="AS2420" s="44">
        <f t="shared" si="343"/>
        <v>89.120000000000019</v>
      </c>
      <c r="AT2420" s="10" t="str">
        <f t="shared" si="344"/>
        <v/>
      </c>
      <c r="AU2420" s="20" t="str">
        <f t="shared" si="345"/>
        <v/>
      </c>
      <c r="AV2420" s="42">
        <f t="shared" si="346"/>
        <v>1</v>
      </c>
      <c r="AW2420" s="89">
        <f t="shared" si="347"/>
        <v>0</v>
      </c>
      <c r="AX2420" s="168"/>
      <c r="AY2420" s="60"/>
      <c r="AZ2420" s="61"/>
      <c r="BB2420" s="61" t="str">
        <f>IF(Settings!I2416&lt;&gt;"",Settings!I2416,"")</f>
        <v/>
      </c>
    </row>
    <row r="2421" spans="2:54" x14ac:dyDescent="0.2">
      <c r="B2421" s="13"/>
      <c r="C2421" s="12"/>
      <c r="D2421" s="12"/>
      <c r="E2421" s="12"/>
      <c r="F2421" s="12"/>
      <c r="G2421" s="12"/>
      <c r="H2421" s="12"/>
      <c r="I2421" s="15"/>
      <c r="J2421" s="31"/>
      <c r="K2421" s="180"/>
      <c r="L2421" s="40"/>
      <c r="M2421" s="14"/>
      <c r="N2421" s="16"/>
      <c r="O2421" s="49"/>
      <c r="P2421" s="64"/>
      <c r="Q2421" s="18"/>
      <c r="R2421" s="181">
        <f t="shared" si="339"/>
        <v>0</v>
      </c>
      <c r="S2421" s="181">
        <f t="shared" si="340"/>
        <v>0</v>
      </c>
      <c r="T2421" s="181">
        <f t="shared" si="341"/>
        <v>0</v>
      </c>
      <c r="AQ2421" s="1">
        <f>COUNT(L$11:L2421)</f>
        <v>37</v>
      </c>
      <c r="AR2421" s="43">
        <f t="shared" si="342"/>
        <v>40933</v>
      </c>
      <c r="AS2421" s="44">
        <f t="shared" si="343"/>
        <v>89.120000000000019</v>
      </c>
      <c r="AT2421" s="10" t="str">
        <f t="shared" si="344"/>
        <v/>
      </c>
      <c r="AU2421" s="20" t="str">
        <f t="shared" si="345"/>
        <v/>
      </c>
      <c r="AV2421" s="42">
        <f t="shared" si="346"/>
        <v>1</v>
      </c>
      <c r="AW2421" s="89">
        <f t="shared" si="347"/>
        <v>0</v>
      </c>
      <c r="AX2421" s="168"/>
      <c r="AY2421" s="60"/>
      <c r="AZ2421" s="61"/>
      <c r="BB2421" s="61" t="str">
        <f>IF(Settings!I2417&lt;&gt;"",Settings!I2417,"")</f>
        <v/>
      </c>
    </row>
    <row r="2422" spans="2:54" x14ac:dyDescent="0.2">
      <c r="B2422" s="13"/>
      <c r="C2422" s="12"/>
      <c r="D2422" s="12"/>
      <c r="E2422" s="12"/>
      <c r="F2422" s="12"/>
      <c r="G2422" s="12"/>
      <c r="H2422" s="12"/>
      <c r="I2422" s="15"/>
      <c r="J2422" s="31"/>
      <c r="K2422" s="180"/>
      <c r="L2422" s="40"/>
      <c r="M2422" s="14"/>
      <c r="N2422" s="16"/>
      <c r="O2422" s="49"/>
      <c r="P2422" s="64"/>
      <c r="Q2422" s="18"/>
      <c r="R2422" s="181">
        <f t="shared" si="339"/>
        <v>0</v>
      </c>
      <c r="S2422" s="181">
        <f t="shared" si="340"/>
        <v>0</v>
      </c>
      <c r="T2422" s="181">
        <f t="shared" si="341"/>
        <v>0</v>
      </c>
      <c r="AQ2422" s="1">
        <f>COUNT(L$11:L2422)</f>
        <v>37</v>
      </c>
      <c r="AR2422" s="43">
        <f t="shared" si="342"/>
        <v>40933</v>
      </c>
      <c r="AS2422" s="44">
        <f t="shared" si="343"/>
        <v>89.120000000000019</v>
      </c>
      <c r="AT2422" s="10" t="str">
        <f t="shared" si="344"/>
        <v/>
      </c>
      <c r="AU2422" s="20" t="str">
        <f t="shared" si="345"/>
        <v/>
      </c>
      <c r="AV2422" s="42">
        <f t="shared" si="346"/>
        <v>1</v>
      </c>
      <c r="AW2422" s="89">
        <f t="shared" si="347"/>
        <v>0</v>
      </c>
      <c r="AX2422" s="168"/>
      <c r="AY2422" s="60"/>
      <c r="AZ2422" s="61"/>
      <c r="BB2422" s="61" t="str">
        <f>IF(Settings!I2418&lt;&gt;"",Settings!I2418,"")</f>
        <v/>
      </c>
    </row>
    <row r="2423" spans="2:54" x14ac:dyDescent="0.2">
      <c r="B2423" s="13"/>
      <c r="C2423" s="12"/>
      <c r="D2423" s="12"/>
      <c r="E2423" s="12"/>
      <c r="F2423" s="12"/>
      <c r="G2423" s="12"/>
      <c r="H2423" s="12"/>
      <c r="I2423" s="15"/>
      <c r="J2423" s="31"/>
      <c r="K2423" s="180"/>
      <c r="L2423" s="40"/>
      <c r="M2423" s="14"/>
      <c r="N2423" s="16"/>
      <c r="O2423" s="49"/>
      <c r="P2423" s="64"/>
      <c r="Q2423" s="18"/>
      <c r="R2423" s="181">
        <f t="shared" si="339"/>
        <v>0</v>
      </c>
      <c r="S2423" s="181">
        <f t="shared" si="340"/>
        <v>0</v>
      </c>
      <c r="T2423" s="181">
        <f t="shared" si="341"/>
        <v>0</v>
      </c>
      <c r="AQ2423" s="1">
        <f>COUNT(L$11:L2423)</f>
        <v>37</v>
      </c>
      <c r="AR2423" s="43">
        <f t="shared" si="342"/>
        <v>40933</v>
      </c>
      <c r="AS2423" s="44">
        <f t="shared" si="343"/>
        <v>89.120000000000019</v>
      </c>
      <c r="AT2423" s="10" t="str">
        <f t="shared" si="344"/>
        <v/>
      </c>
      <c r="AU2423" s="20" t="str">
        <f t="shared" si="345"/>
        <v/>
      </c>
      <c r="AV2423" s="42">
        <f t="shared" si="346"/>
        <v>1</v>
      </c>
      <c r="AW2423" s="89">
        <f t="shared" si="347"/>
        <v>0</v>
      </c>
      <c r="AX2423" s="168"/>
      <c r="AY2423" s="60"/>
      <c r="AZ2423" s="61"/>
      <c r="BB2423" s="61" t="str">
        <f>IF(Settings!I2419&lt;&gt;"",Settings!I2419,"")</f>
        <v/>
      </c>
    </row>
    <row r="2424" spans="2:54" x14ac:dyDescent="0.2">
      <c r="B2424" s="13"/>
      <c r="C2424" s="12"/>
      <c r="D2424" s="12"/>
      <c r="E2424" s="12"/>
      <c r="F2424" s="12"/>
      <c r="G2424" s="12"/>
      <c r="H2424" s="12"/>
      <c r="I2424" s="15"/>
      <c r="J2424" s="31"/>
      <c r="K2424" s="180"/>
      <c r="L2424" s="40"/>
      <c r="M2424" s="14"/>
      <c r="N2424" s="16"/>
      <c r="O2424" s="49"/>
      <c r="P2424" s="64"/>
      <c r="Q2424" s="18"/>
      <c r="R2424" s="181">
        <f t="shared" si="339"/>
        <v>0</v>
      </c>
      <c r="S2424" s="181">
        <f t="shared" si="340"/>
        <v>0</v>
      </c>
      <c r="T2424" s="181">
        <f t="shared" si="341"/>
        <v>0</v>
      </c>
      <c r="AQ2424" s="1">
        <f>COUNT(L$11:L2424)</f>
        <v>37</v>
      </c>
      <c r="AR2424" s="43">
        <f t="shared" si="342"/>
        <v>40933</v>
      </c>
      <c r="AS2424" s="44">
        <f t="shared" si="343"/>
        <v>89.120000000000019</v>
      </c>
      <c r="AT2424" s="10" t="str">
        <f t="shared" si="344"/>
        <v/>
      </c>
      <c r="AU2424" s="20" t="str">
        <f t="shared" si="345"/>
        <v/>
      </c>
      <c r="AV2424" s="42">
        <f t="shared" si="346"/>
        <v>1</v>
      </c>
      <c r="AW2424" s="89">
        <f t="shared" si="347"/>
        <v>0</v>
      </c>
      <c r="AX2424" s="168"/>
      <c r="AY2424" s="60"/>
      <c r="AZ2424" s="61"/>
      <c r="BB2424" s="61" t="str">
        <f>IF(Settings!I2420&lt;&gt;"",Settings!I2420,"")</f>
        <v/>
      </c>
    </row>
    <row r="2425" spans="2:54" x14ac:dyDescent="0.2">
      <c r="B2425" s="13"/>
      <c r="C2425" s="12"/>
      <c r="D2425" s="12"/>
      <c r="E2425" s="12"/>
      <c r="F2425" s="12"/>
      <c r="G2425" s="12"/>
      <c r="H2425" s="12"/>
      <c r="I2425" s="15"/>
      <c r="J2425" s="31"/>
      <c r="K2425" s="180"/>
      <c r="L2425" s="40"/>
      <c r="M2425" s="14"/>
      <c r="N2425" s="16"/>
      <c r="O2425" s="49"/>
      <c r="P2425" s="64"/>
      <c r="Q2425" s="18"/>
      <c r="R2425" s="181">
        <f t="shared" si="339"/>
        <v>0</v>
      </c>
      <c r="S2425" s="181">
        <f t="shared" si="340"/>
        <v>0</v>
      </c>
      <c r="T2425" s="181">
        <f t="shared" si="341"/>
        <v>0</v>
      </c>
      <c r="AQ2425" s="1">
        <f>COUNT(L$11:L2425)</f>
        <v>37</v>
      </c>
      <c r="AR2425" s="43">
        <f t="shared" si="342"/>
        <v>40933</v>
      </c>
      <c r="AS2425" s="44">
        <f t="shared" si="343"/>
        <v>89.120000000000019</v>
      </c>
      <c r="AT2425" s="10" t="str">
        <f t="shared" si="344"/>
        <v/>
      </c>
      <c r="AU2425" s="20" t="str">
        <f t="shared" si="345"/>
        <v/>
      </c>
      <c r="AV2425" s="42">
        <f t="shared" si="346"/>
        <v>1</v>
      </c>
      <c r="AW2425" s="89">
        <f t="shared" si="347"/>
        <v>0</v>
      </c>
      <c r="AX2425" s="168"/>
      <c r="AY2425" s="60"/>
      <c r="AZ2425" s="61"/>
      <c r="BB2425" s="61" t="str">
        <f>IF(Settings!I2421&lt;&gt;"",Settings!I2421,"")</f>
        <v/>
      </c>
    </row>
    <row r="2426" spans="2:54" x14ac:dyDescent="0.2">
      <c r="B2426" s="13"/>
      <c r="C2426" s="12"/>
      <c r="D2426" s="12"/>
      <c r="E2426" s="12"/>
      <c r="F2426" s="12"/>
      <c r="G2426" s="12"/>
      <c r="H2426" s="12"/>
      <c r="I2426" s="15"/>
      <c r="J2426" s="31"/>
      <c r="K2426" s="180"/>
      <c r="L2426" s="40"/>
      <c r="M2426" s="14"/>
      <c r="N2426" s="16"/>
      <c r="O2426" s="49"/>
      <c r="P2426" s="64"/>
      <c r="Q2426" s="18"/>
      <c r="R2426" s="181">
        <f t="shared" si="339"/>
        <v>0</v>
      </c>
      <c r="S2426" s="181">
        <f t="shared" si="340"/>
        <v>0</v>
      </c>
      <c r="T2426" s="181">
        <f t="shared" si="341"/>
        <v>0</v>
      </c>
      <c r="AQ2426" s="1">
        <f>COUNT(L$11:L2426)</f>
        <v>37</v>
      </c>
      <c r="AR2426" s="43">
        <f t="shared" si="342"/>
        <v>40933</v>
      </c>
      <c r="AS2426" s="44">
        <f t="shared" si="343"/>
        <v>89.120000000000019</v>
      </c>
      <c r="AT2426" s="10" t="str">
        <f t="shared" si="344"/>
        <v/>
      </c>
      <c r="AU2426" s="20" t="str">
        <f t="shared" si="345"/>
        <v/>
      </c>
      <c r="AV2426" s="42">
        <f t="shared" si="346"/>
        <v>1</v>
      </c>
      <c r="AW2426" s="89">
        <f t="shared" si="347"/>
        <v>0</v>
      </c>
      <c r="AX2426" s="168"/>
      <c r="AY2426" s="60"/>
      <c r="AZ2426" s="61"/>
      <c r="BB2426" s="61" t="str">
        <f>IF(Settings!I2422&lt;&gt;"",Settings!I2422,"")</f>
        <v/>
      </c>
    </row>
    <row r="2427" spans="2:54" x14ac:dyDescent="0.2">
      <c r="B2427" s="13"/>
      <c r="C2427" s="12"/>
      <c r="D2427" s="12"/>
      <c r="E2427" s="12"/>
      <c r="F2427" s="12"/>
      <c r="G2427" s="12"/>
      <c r="H2427" s="12"/>
      <c r="I2427" s="15"/>
      <c r="J2427" s="31"/>
      <c r="K2427" s="180"/>
      <c r="L2427" s="40"/>
      <c r="M2427" s="14"/>
      <c r="N2427" s="16"/>
      <c r="O2427" s="49"/>
      <c r="P2427" s="64"/>
      <c r="Q2427" s="18"/>
      <c r="R2427" s="181">
        <f t="shared" si="339"/>
        <v>0</v>
      </c>
      <c r="S2427" s="181">
        <f t="shared" si="340"/>
        <v>0</v>
      </c>
      <c r="T2427" s="181">
        <f t="shared" si="341"/>
        <v>0</v>
      </c>
      <c r="AQ2427" s="1">
        <f>COUNT(L$11:L2427)</f>
        <v>37</v>
      </c>
      <c r="AR2427" s="43">
        <f t="shared" si="342"/>
        <v>40933</v>
      </c>
      <c r="AS2427" s="44">
        <f t="shared" si="343"/>
        <v>89.120000000000019</v>
      </c>
      <c r="AT2427" s="10" t="str">
        <f t="shared" si="344"/>
        <v/>
      </c>
      <c r="AU2427" s="20" t="str">
        <f t="shared" si="345"/>
        <v/>
      </c>
      <c r="AV2427" s="42">
        <f t="shared" si="346"/>
        <v>1</v>
      </c>
      <c r="AW2427" s="89">
        <f t="shared" si="347"/>
        <v>0</v>
      </c>
      <c r="AX2427" s="168"/>
      <c r="AY2427" s="60"/>
      <c r="AZ2427" s="61"/>
      <c r="BB2427" s="61" t="str">
        <f>IF(Settings!I2423&lt;&gt;"",Settings!I2423,"")</f>
        <v/>
      </c>
    </row>
    <row r="2428" spans="2:54" x14ac:dyDescent="0.2">
      <c r="B2428" s="13"/>
      <c r="C2428" s="12"/>
      <c r="D2428" s="12"/>
      <c r="E2428" s="12"/>
      <c r="F2428" s="12"/>
      <c r="G2428" s="12"/>
      <c r="H2428" s="12"/>
      <c r="I2428" s="15"/>
      <c r="J2428" s="31"/>
      <c r="K2428" s="180"/>
      <c r="L2428" s="40"/>
      <c r="M2428" s="14"/>
      <c r="N2428" s="16"/>
      <c r="O2428" s="49"/>
      <c r="P2428" s="64"/>
      <c r="Q2428" s="18"/>
      <c r="R2428" s="181">
        <f t="shared" si="339"/>
        <v>0</v>
      </c>
      <c r="S2428" s="181">
        <f t="shared" si="340"/>
        <v>0</v>
      </c>
      <c r="T2428" s="181">
        <f t="shared" si="341"/>
        <v>0</v>
      </c>
      <c r="AQ2428" s="1">
        <f>COUNT(L$11:L2428)</f>
        <v>37</v>
      </c>
      <c r="AR2428" s="43">
        <f t="shared" si="342"/>
        <v>40933</v>
      </c>
      <c r="AS2428" s="44">
        <f t="shared" si="343"/>
        <v>89.120000000000019</v>
      </c>
      <c r="AT2428" s="10" t="str">
        <f t="shared" si="344"/>
        <v/>
      </c>
      <c r="AU2428" s="20" t="str">
        <f t="shared" si="345"/>
        <v/>
      </c>
      <c r="AV2428" s="42">
        <f t="shared" si="346"/>
        <v>1</v>
      </c>
      <c r="AW2428" s="89">
        <f t="shared" si="347"/>
        <v>0</v>
      </c>
      <c r="AX2428" s="168"/>
      <c r="AY2428" s="60"/>
      <c r="AZ2428" s="61"/>
      <c r="BB2428" s="61" t="str">
        <f>IF(Settings!I2424&lt;&gt;"",Settings!I2424,"")</f>
        <v/>
      </c>
    </row>
    <row r="2429" spans="2:54" x14ac:dyDescent="0.2">
      <c r="B2429" s="13"/>
      <c r="C2429" s="12"/>
      <c r="D2429" s="12"/>
      <c r="E2429" s="12"/>
      <c r="F2429" s="12"/>
      <c r="G2429" s="12"/>
      <c r="H2429" s="12"/>
      <c r="I2429" s="15"/>
      <c r="J2429" s="31"/>
      <c r="K2429" s="180"/>
      <c r="L2429" s="40"/>
      <c r="M2429" s="14"/>
      <c r="N2429" s="16"/>
      <c r="O2429" s="49"/>
      <c r="P2429" s="64"/>
      <c r="Q2429" s="18"/>
      <c r="R2429" s="181">
        <f t="shared" si="339"/>
        <v>0</v>
      </c>
      <c r="S2429" s="181">
        <f t="shared" si="340"/>
        <v>0</v>
      </c>
      <c r="T2429" s="181">
        <f t="shared" si="341"/>
        <v>0</v>
      </c>
      <c r="AQ2429" s="1">
        <f>COUNT(L$11:L2429)</f>
        <v>37</v>
      </c>
      <c r="AR2429" s="43">
        <f t="shared" si="342"/>
        <v>40933</v>
      </c>
      <c r="AS2429" s="44">
        <f t="shared" si="343"/>
        <v>89.120000000000019</v>
      </c>
      <c r="AT2429" s="10" t="str">
        <f t="shared" si="344"/>
        <v/>
      </c>
      <c r="AU2429" s="20" t="str">
        <f t="shared" si="345"/>
        <v/>
      </c>
      <c r="AV2429" s="42">
        <f t="shared" si="346"/>
        <v>1</v>
      </c>
      <c r="AW2429" s="89">
        <f t="shared" si="347"/>
        <v>0</v>
      </c>
      <c r="AX2429" s="168"/>
      <c r="AY2429" s="60"/>
      <c r="AZ2429" s="61"/>
      <c r="BB2429" s="61" t="str">
        <f>IF(Settings!I2425&lt;&gt;"",Settings!I2425,"")</f>
        <v/>
      </c>
    </row>
    <row r="2430" spans="2:54" x14ac:dyDescent="0.2">
      <c r="B2430" s="13"/>
      <c r="C2430" s="12"/>
      <c r="D2430" s="12"/>
      <c r="E2430" s="12"/>
      <c r="F2430" s="12"/>
      <c r="G2430" s="12"/>
      <c r="H2430" s="12"/>
      <c r="I2430" s="15"/>
      <c r="J2430" s="31"/>
      <c r="K2430" s="180"/>
      <c r="L2430" s="40"/>
      <c r="M2430" s="14"/>
      <c r="N2430" s="16"/>
      <c r="O2430" s="49"/>
      <c r="P2430" s="64"/>
      <c r="Q2430" s="18"/>
      <c r="R2430" s="181">
        <f t="shared" si="339"/>
        <v>0</v>
      </c>
      <c r="S2430" s="181">
        <f t="shared" si="340"/>
        <v>0</v>
      </c>
      <c r="T2430" s="181">
        <f t="shared" si="341"/>
        <v>0</v>
      </c>
      <c r="AQ2430" s="1">
        <f>COUNT(L$11:L2430)</f>
        <v>37</v>
      </c>
      <c r="AR2430" s="43">
        <f t="shared" si="342"/>
        <v>40933</v>
      </c>
      <c r="AS2430" s="44">
        <f t="shared" si="343"/>
        <v>89.120000000000019</v>
      </c>
      <c r="AT2430" s="10" t="str">
        <f t="shared" si="344"/>
        <v/>
      </c>
      <c r="AU2430" s="20" t="str">
        <f t="shared" si="345"/>
        <v/>
      </c>
      <c r="AV2430" s="42">
        <f t="shared" si="346"/>
        <v>1</v>
      </c>
      <c r="AW2430" s="89">
        <f t="shared" si="347"/>
        <v>0</v>
      </c>
      <c r="AX2430" s="168"/>
      <c r="AY2430" s="60"/>
      <c r="AZ2430" s="61"/>
      <c r="BB2430" s="61" t="str">
        <f>IF(Settings!I2426&lt;&gt;"",Settings!I2426,"")</f>
        <v/>
      </c>
    </row>
    <row r="2431" spans="2:54" x14ac:dyDescent="0.2">
      <c r="B2431" s="13"/>
      <c r="C2431" s="12"/>
      <c r="D2431" s="12"/>
      <c r="E2431" s="12"/>
      <c r="F2431" s="12"/>
      <c r="G2431" s="12"/>
      <c r="H2431" s="12"/>
      <c r="I2431" s="15"/>
      <c r="J2431" s="31"/>
      <c r="K2431" s="180"/>
      <c r="L2431" s="40"/>
      <c r="M2431" s="14"/>
      <c r="N2431" s="16"/>
      <c r="O2431" s="49"/>
      <c r="P2431" s="64"/>
      <c r="Q2431" s="18"/>
      <c r="R2431" s="181">
        <f t="shared" si="339"/>
        <v>0</v>
      </c>
      <c r="S2431" s="181">
        <f t="shared" si="340"/>
        <v>0</v>
      </c>
      <c r="T2431" s="181">
        <f t="shared" si="341"/>
        <v>0</v>
      </c>
      <c r="AQ2431" s="1">
        <f>COUNT(L$11:L2431)</f>
        <v>37</v>
      </c>
      <c r="AR2431" s="43">
        <f t="shared" si="342"/>
        <v>40933</v>
      </c>
      <c r="AS2431" s="44">
        <f t="shared" si="343"/>
        <v>89.120000000000019</v>
      </c>
      <c r="AT2431" s="10" t="str">
        <f t="shared" si="344"/>
        <v/>
      </c>
      <c r="AU2431" s="20" t="str">
        <f t="shared" si="345"/>
        <v/>
      </c>
      <c r="AV2431" s="42">
        <f t="shared" si="346"/>
        <v>1</v>
      </c>
      <c r="AW2431" s="89">
        <f t="shared" si="347"/>
        <v>0</v>
      </c>
      <c r="AX2431" s="168"/>
      <c r="AY2431" s="60"/>
      <c r="AZ2431" s="61"/>
      <c r="BB2431" s="61" t="str">
        <f>IF(Settings!I2427&lt;&gt;"",Settings!I2427,"")</f>
        <v/>
      </c>
    </row>
    <row r="2432" spans="2:54" x14ac:dyDescent="0.2">
      <c r="B2432" s="13"/>
      <c r="C2432" s="12"/>
      <c r="D2432" s="12"/>
      <c r="E2432" s="12"/>
      <c r="F2432" s="12"/>
      <c r="G2432" s="12"/>
      <c r="H2432" s="12"/>
      <c r="I2432" s="15"/>
      <c r="J2432" s="31"/>
      <c r="K2432" s="180"/>
      <c r="L2432" s="40"/>
      <c r="M2432" s="14"/>
      <c r="N2432" s="16"/>
      <c r="O2432" s="49"/>
      <c r="P2432" s="64"/>
      <c r="Q2432" s="18"/>
      <c r="R2432" s="181">
        <f t="shared" si="339"/>
        <v>0</v>
      </c>
      <c r="S2432" s="181">
        <f t="shared" si="340"/>
        <v>0</v>
      </c>
      <c r="T2432" s="181">
        <f t="shared" si="341"/>
        <v>0</v>
      </c>
      <c r="AQ2432" s="1">
        <f>COUNT(L$11:L2432)</f>
        <v>37</v>
      </c>
      <c r="AR2432" s="43">
        <f t="shared" si="342"/>
        <v>40933</v>
      </c>
      <c r="AS2432" s="44">
        <f t="shared" si="343"/>
        <v>89.120000000000019</v>
      </c>
      <c r="AT2432" s="10" t="str">
        <f t="shared" si="344"/>
        <v/>
      </c>
      <c r="AU2432" s="20" t="str">
        <f t="shared" si="345"/>
        <v/>
      </c>
      <c r="AV2432" s="42">
        <f t="shared" si="346"/>
        <v>1</v>
      </c>
      <c r="AW2432" s="89">
        <f t="shared" si="347"/>
        <v>0</v>
      </c>
      <c r="AX2432" s="168"/>
      <c r="AY2432" s="60"/>
      <c r="AZ2432" s="61"/>
      <c r="BB2432" s="61" t="str">
        <f>IF(Settings!I2428&lt;&gt;"",Settings!I2428,"")</f>
        <v/>
      </c>
    </row>
    <row r="2433" spans="2:54" x14ac:dyDescent="0.2">
      <c r="B2433" s="13"/>
      <c r="C2433" s="12"/>
      <c r="D2433" s="12"/>
      <c r="E2433" s="12"/>
      <c r="F2433" s="12"/>
      <c r="G2433" s="12"/>
      <c r="H2433" s="12"/>
      <c r="I2433" s="15"/>
      <c r="J2433" s="31"/>
      <c r="K2433" s="180"/>
      <c r="L2433" s="40"/>
      <c r="M2433" s="14"/>
      <c r="N2433" s="16"/>
      <c r="O2433" s="49"/>
      <c r="P2433" s="64"/>
      <c r="Q2433" s="18"/>
      <c r="R2433" s="181">
        <f t="shared" si="339"/>
        <v>0</v>
      </c>
      <c r="S2433" s="181">
        <f t="shared" si="340"/>
        <v>0</v>
      </c>
      <c r="T2433" s="181">
        <f t="shared" si="341"/>
        <v>0</v>
      </c>
      <c r="AQ2433" s="1">
        <f>COUNT(L$11:L2433)</f>
        <v>37</v>
      </c>
      <c r="AR2433" s="43">
        <f t="shared" si="342"/>
        <v>40933</v>
      </c>
      <c r="AS2433" s="44">
        <f t="shared" si="343"/>
        <v>89.120000000000019</v>
      </c>
      <c r="AT2433" s="10" t="str">
        <f t="shared" si="344"/>
        <v/>
      </c>
      <c r="AU2433" s="20" t="str">
        <f t="shared" si="345"/>
        <v/>
      </c>
      <c r="AV2433" s="42">
        <f t="shared" si="346"/>
        <v>1</v>
      </c>
      <c r="AW2433" s="89">
        <f t="shared" si="347"/>
        <v>0</v>
      </c>
      <c r="AX2433" s="168"/>
      <c r="AY2433" s="60"/>
      <c r="AZ2433" s="61"/>
      <c r="BB2433" s="61" t="str">
        <f>IF(Settings!I2429&lt;&gt;"",Settings!I2429,"")</f>
        <v/>
      </c>
    </row>
    <row r="2434" spans="2:54" x14ac:dyDescent="0.2">
      <c r="B2434" s="13"/>
      <c r="C2434" s="12"/>
      <c r="D2434" s="12"/>
      <c r="E2434" s="12"/>
      <c r="F2434" s="12"/>
      <c r="G2434" s="12"/>
      <c r="H2434" s="12"/>
      <c r="I2434" s="15"/>
      <c r="J2434" s="31"/>
      <c r="K2434" s="180"/>
      <c r="L2434" s="40"/>
      <c r="M2434" s="14"/>
      <c r="N2434" s="16"/>
      <c r="O2434" s="49"/>
      <c r="P2434" s="64"/>
      <c r="Q2434" s="18"/>
      <c r="R2434" s="181">
        <f t="shared" si="339"/>
        <v>0</v>
      </c>
      <c r="S2434" s="181">
        <f t="shared" si="340"/>
        <v>0</v>
      </c>
      <c r="T2434" s="181">
        <f t="shared" si="341"/>
        <v>0</v>
      </c>
      <c r="AQ2434" s="1">
        <f>COUNT(L$11:L2434)</f>
        <v>37</v>
      </c>
      <c r="AR2434" s="43">
        <f t="shared" si="342"/>
        <v>40933</v>
      </c>
      <c r="AS2434" s="44">
        <f t="shared" si="343"/>
        <v>89.120000000000019</v>
      </c>
      <c r="AT2434" s="10" t="str">
        <f t="shared" si="344"/>
        <v/>
      </c>
      <c r="AU2434" s="20" t="str">
        <f t="shared" si="345"/>
        <v/>
      </c>
      <c r="AV2434" s="42">
        <f t="shared" si="346"/>
        <v>1</v>
      </c>
      <c r="AW2434" s="89">
        <f t="shared" si="347"/>
        <v>0</v>
      </c>
      <c r="AX2434" s="168"/>
      <c r="AY2434" s="60"/>
      <c r="AZ2434" s="61"/>
      <c r="BB2434" s="61" t="str">
        <f>IF(Settings!I2430&lt;&gt;"",Settings!I2430,"")</f>
        <v/>
      </c>
    </row>
    <row r="2435" spans="2:54" x14ac:dyDescent="0.2">
      <c r="B2435" s="13"/>
      <c r="C2435" s="12"/>
      <c r="D2435" s="12"/>
      <c r="E2435" s="12"/>
      <c r="F2435" s="12"/>
      <c r="G2435" s="12"/>
      <c r="H2435" s="12"/>
      <c r="I2435" s="15"/>
      <c r="J2435" s="31"/>
      <c r="K2435" s="180"/>
      <c r="L2435" s="40"/>
      <c r="M2435" s="14"/>
      <c r="N2435" s="16"/>
      <c r="O2435" s="49"/>
      <c r="P2435" s="64"/>
      <c r="Q2435" s="18"/>
      <c r="R2435" s="181">
        <f t="shared" si="339"/>
        <v>0</v>
      </c>
      <c r="S2435" s="181">
        <f t="shared" si="340"/>
        <v>0</v>
      </c>
      <c r="T2435" s="181">
        <f t="shared" si="341"/>
        <v>0</v>
      </c>
      <c r="AQ2435" s="1">
        <f>COUNT(L$11:L2435)</f>
        <v>37</v>
      </c>
      <c r="AR2435" s="43">
        <f t="shared" si="342"/>
        <v>40933</v>
      </c>
      <c r="AS2435" s="44">
        <f t="shared" si="343"/>
        <v>89.120000000000019</v>
      </c>
      <c r="AT2435" s="10" t="str">
        <f t="shared" si="344"/>
        <v/>
      </c>
      <c r="AU2435" s="20" t="str">
        <f t="shared" si="345"/>
        <v/>
      </c>
      <c r="AV2435" s="42">
        <f t="shared" si="346"/>
        <v>1</v>
      </c>
      <c r="AW2435" s="89">
        <f t="shared" si="347"/>
        <v>0</v>
      </c>
      <c r="AX2435" s="168"/>
      <c r="AY2435" s="60"/>
      <c r="AZ2435" s="61"/>
      <c r="BB2435" s="61" t="str">
        <f>IF(Settings!I2431&lt;&gt;"",Settings!I2431,"")</f>
        <v/>
      </c>
    </row>
    <row r="2436" spans="2:54" x14ac:dyDescent="0.2">
      <c r="B2436" s="13"/>
      <c r="C2436" s="12"/>
      <c r="D2436" s="12"/>
      <c r="E2436" s="12"/>
      <c r="F2436" s="12"/>
      <c r="G2436" s="12"/>
      <c r="H2436" s="12"/>
      <c r="I2436" s="15"/>
      <c r="J2436" s="31"/>
      <c r="K2436" s="180"/>
      <c r="L2436" s="40"/>
      <c r="M2436" s="14"/>
      <c r="N2436" s="16"/>
      <c r="O2436" s="49"/>
      <c r="P2436" s="64"/>
      <c r="Q2436" s="18"/>
      <c r="R2436" s="181">
        <f t="shared" si="339"/>
        <v>0</v>
      </c>
      <c r="S2436" s="181">
        <f t="shared" si="340"/>
        <v>0</v>
      </c>
      <c r="T2436" s="181">
        <f t="shared" si="341"/>
        <v>0</v>
      </c>
      <c r="AQ2436" s="1">
        <f>COUNT(L$11:L2436)</f>
        <v>37</v>
      </c>
      <c r="AR2436" s="43">
        <f t="shared" si="342"/>
        <v>40933</v>
      </c>
      <c r="AS2436" s="44">
        <f t="shared" si="343"/>
        <v>89.120000000000019</v>
      </c>
      <c r="AT2436" s="10" t="str">
        <f t="shared" si="344"/>
        <v/>
      </c>
      <c r="AU2436" s="20" t="str">
        <f t="shared" si="345"/>
        <v/>
      </c>
      <c r="AV2436" s="42">
        <f t="shared" si="346"/>
        <v>1</v>
      </c>
      <c r="AW2436" s="89">
        <f t="shared" si="347"/>
        <v>0</v>
      </c>
      <c r="AX2436" s="168"/>
      <c r="AY2436" s="60"/>
      <c r="AZ2436" s="61"/>
      <c r="BB2436" s="61" t="str">
        <f>IF(Settings!I2432&lt;&gt;"",Settings!I2432,"")</f>
        <v/>
      </c>
    </row>
    <row r="2437" spans="2:54" x14ac:dyDescent="0.2">
      <c r="B2437" s="13"/>
      <c r="C2437" s="12"/>
      <c r="D2437" s="12"/>
      <c r="E2437" s="12"/>
      <c r="F2437" s="12"/>
      <c r="G2437" s="12"/>
      <c r="H2437" s="12"/>
      <c r="I2437" s="15"/>
      <c r="J2437" s="31"/>
      <c r="K2437" s="180"/>
      <c r="L2437" s="40"/>
      <c r="M2437" s="14"/>
      <c r="N2437" s="16"/>
      <c r="O2437" s="49"/>
      <c r="P2437" s="64"/>
      <c r="Q2437" s="18"/>
      <c r="R2437" s="181">
        <f t="shared" si="339"/>
        <v>0</v>
      </c>
      <c r="S2437" s="181">
        <f t="shared" si="340"/>
        <v>0</v>
      </c>
      <c r="T2437" s="181">
        <f t="shared" si="341"/>
        <v>0</v>
      </c>
      <c r="AQ2437" s="1">
        <f>COUNT(L$11:L2437)</f>
        <v>37</v>
      </c>
      <c r="AR2437" s="43">
        <f t="shared" si="342"/>
        <v>40933</v>
      </c>
      <c r="AS2437" s="44">
        <f t="shared" si="343"/>
        <v>89.120000000000019</v>
      </c>
      <c r="AT2437" s="10" t="str">
        <f t="shared" si="344"/>
        <v/>
      </c>
      <c r="AU2437" s="20" t="str">
        <f t="shared" si="345"/>
        <v/>
      </c>
      <c r="AV2437" s="42">
        <f t="shared" si="346"/>
        <v>1</v>
      </c>
      <c r="AW2437" s="89">
        <f t="shared" si="347"/>
        <v>0</v>
      </c>
      <c r="AX2437" s="168"/>
      <c r="AY2437" s="60"/>
      <c r="AZ2437" s="61"/>
      <c r="BB2437" s="61" t="str">
        <f>IF(Settings!I2433&lt;&gt;"",Settings!I2433,"")</f>
        <v/>
      </c>
    </row>
    <row r="2438" spans="2:54" x14ac:dyDescent="0.2">
      <c r="B2438" s="13"/>
      <c r="C2438" s="12"/>
      <c r="D2438" s="12"/>
      <c r="E2438" s="12"/>
      <c r="F2438" s="12"/>
      <c r="G2438" s="12"/>
      <c r="H2438" s="12"/>
      <c r="I2438" s="15"/>
      <c r="J2438" s="31"/>
      <c r="K2438" s="180"/>
      <c r="L2438" s="40"/>
      <c r="M2438" s="14"/>
      <c r="N2438" s="16"/>
      <c r="O2438" s="49"/>
      <c r="P2438" s="64"/>
      <c r="Q2438" s="18"/>
      <c r="R2438" s="181">
        <f t="shared" si="339"/>
        <v>0</v>
      </c>
      <c r="S2438" s="181">
        <f t="shared" si="340"/>
        <v>0</v>
      </c>
      <c r="T2438" s="181">
        <f t="shared" si="341"/>
        <v>0</v>
      </c>
      <c r="AQ2438" s="1">
        <f>COUNT(L$11:L2438)</f>
        <v>37</v>
      </c>
      <c r="AR2438" s="43">
        <f t="shared" si="342"/>
        <v>40933</v>
      </c>
      <c r="AS2438" s="44">
        <f t="shared" si="343"/>
        <v>89.120000000000019</v>
      </c>
      <c r="AT2438" s="10" t="str">
        <f t="shared" si="344"/>
        <v/>
      </c>
      <c r="AU2438" s="20" t="str">
        <f t="shared" si="345"/>
        <v/>
      </c>
      <c r="AV2438" s="42">
        <f t="shared" si="346"/>
        <v>1</v>
      </c>
      <c r="AW2438" s="89">
        <f t="shared" si="347"/>
        <v>0</v>
      </c>
      <c r="AX2438" s="168"/>
      <c r="AY2438" s="60"/>
      <c r="AZ2438" s="61"/>
      <c r="BB2438" s="61" t="str">
        <f>IF(Settings!I2434&lt;&gt;"",Settings!I2434,"")</f>
        <v/>
      </c>
    </row>
    <row r="2439" spans="2:54" x14ac:dyDescent="0.2">
      <c r="B2439" s="13"/>
      <c r="C2439" s="12"/>
      <c r="D2439" s="12"/>
      <c r="E2439" s="12"/>
      <c r="F2439" s="12"/>
      <c r="G2439" s="12"/>
      <c r="H2439" s="12"/>
      <c r="I2439" s="15"/>
      <c r="J2439" s="31"/>
      <c r="K2439" s="180"/>
      <c r="L2439" s="40"/>
      <c r="M2439" s="14"/>
      <c r="N2439" s="16"/>
      <c r="O2439" s="49"/>
      <c r="P2439" s="64"/>
      <c r="Q2439" s="18"/>
      <c r="R2439" s="181">
        <f t="shared" si="339"/>
        <v>0</v>
      </c>
      <c r="S2439" s="181">
        <f t="shared" si="340"/>
        <v>0</v>
      </c>
      <c r="T2439" s="181">
        <f t="shared" si="341"/>
        <v>0</v>
      </c>
      <c r="AQ2439" s="1">
        <f>COUNT(L$11:L2439)</f>
        <v>37</v>
      </c>
      <c r="AR2439" s="43">
        <f t="shared" si="342"/>
        <v>40933</v>
      </c>
      <c r="AS2439" s="44">
        <f t="shared" si="343"/>
        <v>89.120000000000019</v>
      </c>
      <c r="AT2439" s="10" t="str">
        <f t="shared" si="344"/>
        <v/>
      </c>
      <c r="AU2439" s="20" t="str">
        <f t="shared" si="345"/>
        <v/>
      </c>
      <c r="AV2439" s="42">
        <f t="shared" si="346"/>
        <v>1</v>
      </c>
      <c r="AW2439" s="89">
        <f t="shared" si="347"/>
        <v>0</v>
      </c>
      <c r="AX2439" s="168"/>
      <c r="AY2439" s="60"/>
      <c r="AZ2439" s="61"/>
      <c r="BB2439" s="61" t="str">
        <f>IF(Settings!I2435&lt;&gt;"",Settings!I2435,"")</f>
        <v/>
      </c>
    </row>
    <row r="2440" spans="2:54" x14ac:dyDescent="0.2">
      <c r="B2440" s="13"/>
      <c r="C2440" s="12"/>
      <c r="D2440" s="12"/>
      <c r="E2440" s="12"/>
      <c r="F2440" s="12"/>
      <c r="G2440" s="12"/>
      <c r="H2440" s="12"/>
      <c r="I2440" s="15"/>
      <c r="J2440" s="31"/>
      <c r="K2440" s="180"/>
      <c r="L2440" s="40"/>
      <c r="M2440" s="14"/>
      <c r="N2440" s="16"/>
      <c r="O2440" s="49"/>
      <c r="P2440" s="64"/>
      <c r="Q2440" s="18"/>
      <c r="R2440" s="181">
        <f t="shared" si="339"/>
        <v>0</v>
      </c>
      <c r="S2440" s="181">
        <f t="shared" si="340"/>
        <v>0</v>
      </c>
      <c r="T2440" s="181">
        <f t="shared" si="341"/>
        <v>0</v>
      </c>
      <c r="AQ2440" s="1">
        <f>COUNT(L$11:L2440)</f>
        <v>37</v>
      </c>
      <c r="AR2440" s="43">
        <f t="shared" si="342"/>
        <v>40933</v>
      </c>
      <c r="AS2440" s="44">
        <f t="shared" si="343"/>
        <v>89.120000000000019</v>
      </c>
      <c r="AT2440" s="10" t="str">
        <f t="shared" si="344"/>
        <v/>
      </c>
      <c r="AU2440" s="20" t="str">
        <f t="shared" si="345"/>
        <v/>
      </c>
      <c r="AV2440" s="42">
        <f t="shared" si="346"/>
        <v>1</v>
      </c>
      <c r="AW2440" s="89">
        <f t="shared" si="347"/>
        <v>0</v>
      </c>
      <c r="AX2440" s="168"/>
      <c r="AY2440" s="60"/>
      <c r="AZ2440" s="61"/>
      <c r="BB2440" s="61" t="str">
        <f>IF(Settings!I2436&lt;&gt;"",Settings!I2436,"")</f>
        <v/>
      </c>
    </row>
    <row r="2441" spans="2:54" x14ac:dyDescent="0.2">
      <c r="B2441" s="13"/>
      <c r="C2441" s="12"/>
      <c r="D2441" s="12"/>
      <c r="E2441" s="12"/>
      <c r="F2441" s="12"/>
      <c r="G2441" s="12"/>
      <c r="H2441" s="12"/>
      <c r="I2441" s="15"/>
      <c r="J2441" s="31"/>
      <c r="K2441" s="180"/>
      <c r="L2441" s="40"/>
      <c r="M2441" s="14"/>
      <c r="N2441" s="16"/>
      <c r="O2441" s="49"/>
      <c r="P2441" s="64"/>
      <c r="Q2441" s="18"/>
      <c r="R2441" s="181">
        <f t="shared" si="339"/>
        <v>0</v>
      </c>
      <c r="S2441" s="181">
        <f t="shared" si="340"/>
        <v>0</v>
      </c>
      <c r="T2441" s="181">
        <f t="shared" si="341"/>
        <v>0</v>
      </c>
      <c r="AQ2441" s="1">
        <f>COUNT(L$11:L2441)</f>
        <v>37</v>
      </c>
      <c r="AR2441" s="43">
        <f t="shared" si="342"/>
        <v>40933</v>
      </c>
      <c r="AS2441" s="44">
        <f t="shared" si="343"/>
        <v>89.120000000000019</v>
      </c>
      <c r="AT2441" s="10" t="str">
        <f t="shared" si="344"/>
        <v/>
      </c>
      <c r="AU2441" s="20" t="str">
        <f t="shared" si="345"/>
        <v/>
      </c>
      <c r="AV2441" s="42">
        <f t="shared" si="346"/>
        <v>1</v>
      </c>
      <c r="AW2441" s="89">
        <f t="shared" si="347"/>
        <v>0</v>
      </c>
      <c r="AX2441" s="168"/>
      <c r="AY2441" s="60"/>
      <c r="AZ2441" s="61"/>
      <c r="BB2441" s="61" t="str">
        <f>IF(Settings!I2437&lt;&gt;"",Settings!I2437,"")</f>
        <v/>
      </c>
    </row>
    <row r="2442" spans="2:54" x14ac:dyDescent="0.2">
      <c r="B2442" s="13"/>
      <c r="C2442" s="12"/>
      <c r="D2442" s="12"/>
      <c r="E2442" s="12"/>
      <c r="F2442" s="12"/>
      <c r="G2442" s="12"/>
      <c r="H2442" s="12"/>
      <c r="I2442" s="15"/>
      <c r="J2442" s="31"/>
      <c r="K2442" s="180"/>
      <c r="L2442" s="40"/>
      <c r="M2442" s="14"/>
      <c r="N2442" s="16"/>
      <c r="O2442" s="49"/>
      <c r="P2442" s="64"/>
      <c r="Q2442" s="18"/>
      <c r="R2442" s="181">
        <f t="shared" si="339"/>
        <v>0</v>
      </c>
      <c r="S2442" s="181">
        <f t="shared" si="340"/>
        <v>0</v>
      </c>
      <c r="T2442" s="181">
        <f t="shared" si="341"/>
        <v>0</v>
      </c>
      <c r="AQ2442" s="1">
        <f>COUNT(L$11:L2442)</f>
        <v>37</v>
      </c>
      <c r="AR2442" s="43">
        <f t="shared" si="342"/>
        <v>40933</v>
      </c>
      <c r="AS2442" s="44">
        <f t="shared" si="343"/>
        <v>89.120000000000019</v>
      </c>
      <c r="AT2442" s="10" t="str">
        <f t="shared" si="344"/>
        <v/>
      </c>
      <c r="AU2442" s="20" t="str">
        <f t="shared" si="345"/>
        <v/>
      </c>
      <c r="AV2442" s="42">
        <f t="shared" si="346"/>
        <v>1</v>
      </c>
      <c r="AW2442" s="89">
        <f t="shared" si="347"/>
        <v>0</v>
      </c>
      <c r="AX2442" s="168"/>
      <c r="AY2442" s="60"/>
      <c r="AZ2442" s="61"/>
      <c r="BB2442" s="61" t="str">
        <f>IF(Settings!I2438&lt;&gt;"",Settings!I2438,"")</f>
        <v/>
      </c>
    </row>
    <row r="2443" spans="2:54" x14ac:dyDescent="0.2">
      <c r="B2443" s="13"/>
      <c r="C2443" s="12"/>
      <c r="D2443" s="12"/>
      <c r="E2443" s="12"/>
      <c r="F2443" s="12"/>
      <c r="G2443" s="12"/>
      <c r="H2443" s="12"/>
      <c r="I2443" s="15"/>
      <c r="J2443" s="31"/>
      <c r="K2443" s="180"/>
      <c r="L2443" s="40"/>
      <c r="M2443" s="14"/>
      <c r="N2443" s="16"/>
      <c r="O2443" s="49"/>
      <c r="P2443" s="64"/>
      <c r="Q2443" s="18"/>
      <c r="R2443" s="181">
        <f t="shared" si="339"/>
        <v>0</v>
      </c>
      <c r="S2443" s="181">
        <f t="shared" si="340"/>
        <v>0</v>
      </c>
      <c r="T2443" s="181">
        <f t="shared" si="341"/>
        <v>0</v>
      </c>
      <c r="AQ2443" s="1">
        <f>COUNT(L$11:L2443)</f>
        <v>37</v>
      </c>
      <c r="AR2443" s="43">
        <f t="shared" si="342"/>
        <v>40933</v>
      </c>
      <c r="AS2443" s="44">
        <f t="shared" si="343"/>
        <v>89.120000000000019</v>
      </c>
      <c r="AT2443" s="10" t="str">
        <f t="shared" si="344"/>
        <v/>
      </c>
      <c r="AU2443" s="20" t="str">
        <f t="shared" si="345"/>
        <v/>
      </c>
      <c r="AV2443" s="42">
        <f t="shared" si="346"/>
        <v>1</v>
      </c>
      <c r="AW2443" s="89">
        <f t="shared" si="347"/>
        <v>0</v>
      </c>
      <c r="AX2443" s="168"/>
      <c r="AY2443" s="60"/>
      <c r="AZ2443" s="61"/>
      <c r="BB2443" s="61" t="str">
        <f>IF(Settings!I2439&lt;&gt;"",Settings!I2439,"")</f>
        <v/>
      </c>
    </row>
    <row r="2444" spans="2:54" x14ac:dyDescent="0.2">
      <c r="B2444" s="13"/>
      <c r="C2444" s="12"/>
      <c r="D2444" s="12"/>
      <c r="E2444" s="12"/>
      <c r="F2444" s="12"/>
      <c r="G2444" s="12"/>
      <c r="H2444" s="12"/>
      <c r="I2444" s="15"/>
      <c r="J2444" s="31"/>
      <c r="K2444" s="180"/>
      <c r="L2444" s="40"/>
      <c r="M2444" s="14"/>
      <c r="N2444" s="16"/>
      <c r="O2444" s="49"/>
      <c r="P2444" s="64"/>
      <c r="Q2444" s="18"/>
      <c r="R2444" s="181">
        <f t="shared" ref="R2444:R2507" si="348">ROUND(IF(M2444&lt;&gt;"Y",IF(P2444&lt;&gt;"Y",K2444,K2444*(AV2444-1)),0),ROUNDING)</f>
        <v>0</v>
      </c>
      <c r="S2444" s="181">
        <f t="shared" ref="S2444:S2507" si="349">ROUND(IF(O2444&gt;0,IF(M2444="Y",AW2444*(1-O2444),IF(AW2444&gt;R2444,R2444 + (AW2444 - R2444)*(1-O2444),AW2444)),AW2444),ROUNDING)</f>
        <v>0</v>
      </c>
      <c r="T2444" s="181">
        <f t="shared" ref="T2444:T2507" si="350">ROUND(IF(N2444="P",0,IF(OR(M2444="N",M2444=""),S2444-R2444,S2444)),ROUNDING)</f>
        <v>0</v>
      </c>
      <c r="AQ2444" s="1">
        <f>COUNT(L$11:L2444)</f>
        <v>37</v>
      </c>
      <c r="AR2444" s="43">
        <f t="shared" si="342"/>
        <v>40933</v>
      </c>
      <c r="AS2444" s="44">
        <f t="shared" si="343"/>
        <v>89.120000000000019</v>
      </c>
      <c r="AT2444" s="10" t="str">
        <f t="shared" si="344"/>
        <v/>
      </c>
      <c r="AU2444" s="20" t="str">
        <f t="shared" si="345"/>
        <v/>
      </c>
      <c r="AV2444" s="42">
        <f t="shared" si="346"/>
        <v>1</v>
      </c>
      <c r="AW2444" s="89">
        <f t="shared" si="347"/>
        <v>0</v>
      </c>
      <c r="AX2444" s="168"/>
      <c r="AY2444" s="60"/>
      <c r="AZ2444" s="61"/>
      <c r="BB2444" s="61" t="str">
        <f>IF(Settings!I2440&lt;&gt;"",Settings!I2440,"")</f>
        <v/>
      </c>
    </row>
    <row r="2445" spans="2:54" x14ac:dyDescent="0.2">
      <c r="B2445" s="13"/>
      <c r="C2445" s="12"/>
      <c r="D2445" s="12"/>
      <c r="E2445" s="12"/>
      <c r="F2445" s="12"/>
      <c r="G2445" s="12"/>
      <c r="H2445" s="12"/>
      <c r="I2445" s="15"/>
      <c r="J2445" s="31"/>
      <c r="K2445" s="180"/>
      <c r="L2445" s="40"/>
      <c r="M2445" s="14"/>
      <c r="N2445" s="16"/>
      <c r="O2445" s="49"/>
      <c r="P2445" s="64"/>
      <c r="Q2445" s="18"/>
      <c r="R2445" s="181">
        <f t="shared" si="348"/>
        <v>0</v>
      </c>
      <c r="S2445" s="181">
        <f t="shared" si="349"/>
        <v>0</v>
      </c>
      <c r="T2445" s="181">
        <f t="shared" si="350"/>
        <v>0</v>
      </c>
      <c r="AQ2445" s="1">
        <f>COUNT(L$11:L2445)</f>
        <v>37</v>
      </c>
      <c r="AR2445" s="43">
        <f t="shared" ref="AR2445:AR2508" si="351">IF(B2445&gt;2,B2445,AR2444)</f>
        <v>40933</v>
      </c>
      <c r="AS2445" s="44">
        <f t="shared" ref="AS2445:AS2508" si="352">AS2444+T2445</f>
        <v>89.120000000000019</v>
      </c>
      <c r="AT2445" s="10" t="str">
        <f t="shared" ref="AT2445:AT2508" si="353">IF(N2445="P",IF(P2445&lt;&gt;"Y",IF(M2445&lt;&gt;"Y",K2445*AV2445,K2445*AV2445-K2445),IF(M2445&lt;&gt;"Y",K2445 + K2445*(AV2445-1),K2445)),"")</f>
        <v/>
      </c>
      <c r="AU2445" s="20" t="str">
        <f t="shared" ref="AU2445:AU2508" si="354">IF(M2445="Y",IF(P2445="Y",K2445*(AV2445-1),K2445),"")</f>
        <v/>
      </c>
      <c r="AV2445" s="42">
        <f t="shared" ref="AV2445:AV2508" si="355">IF(L2445&lt;&gt;"",IF(ODDS_TYPE=1,L2445,IF(ODDS_TYPE=2,IF(L2445&gt;0,1+L2445/100,IF(L2445&lt;0,1-100/L2445,1)),IF(ODDS_TYPE=3,1+L2445,IF(ODDS_TYPE=4,1+L2445,IF(ODDS_TYPE=5,IF(L2445&gt;0,1+L2445,1-1/L2445),IF(ODDS_TYPE=6,IF(L2445&gt;=0,L2445+1,1-1/L2445),1)))))),1)</f>
        <v>1</v>
      </c>
      <c r="AW2445" s="89">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68"/>
      <c r="AY2445" s="60"/>
      <c r="AZ2445" s="61"/>
      <c r="BB2445" s="61" t="str">
        <f>IF(Settings!I2441&lt;&gt;"",Settings!I2441,"")</f>
        <v/>
      </c>
    </row>
    <row r="2446" spans="2:54" x14ac:dyDescent="0.2">
      <c r="B2446" s="13"/>
      <c r="C2446" s="12"/>
      <c r="D2446" s="12"/>
      <c r="E2446" s="12"/>
      <c r="F2446" s="12"/>
      <c r="G2446" s="12"/>
      <c r="H2446" s="12"/>
      <c r="I2446" s="15"/>
      <c r="J2446" s="31"/>
      <c r="K2446" s="180"/>
      <c r="L2446" s="40"/>
      <c r="M2446" s="14"/>
      <c r="N2446" s="16"/>
      <c r="O2446" s="49"/>
      <c r="P2446" s="64"/>
      <c r="Q2446" s="18"/>
      <c r="R2446" s="181">
        <f t="shared" si="348"/>
        <v>0</v>
      </c>
      <c r="S2446" s="181">
        <f t="shared" si="349"/>
        <v>0</v>
      </c>
      <c r="T2446" s="181">
        <f t="shared" si="350"/>
        <v>0</v>
      </c>
      <c r="AQ2446" s="1">
        <f>COUNT(L$11:L2446)</f>
        <v>37</v>
      </c>
      <c r="AR2446" s="43">
        <f t="shared" si="351"/>
        <v>40933</v>
      </c>
      <c r="AS2446" s="44">
        <f t="shared" si="352"/>
        <v>89.120000000000019</v>
      </c>
      <c r="AT2446" s="10" t="str">
        <f t="shared" si="353"/>
        <v/>
      </c>
      <c r="AU2446" s="20" t="str">
        <f t="shared" si="354"/>
        <v/>
      </c>
      <c r="AV2446" s="42">
        <f t="shared" si="355"/>
        <v>1</v>
      </c>
      <c r="AW2446" s="89">
        <f t="shared" si="356"/>
        <v>0</v>
      </c>
      <c r="AX2446" s="168"/>
      <c r="AY2446" s="60"/>
      <c r="AZ2446" s="61"/>
      <c r="BB2446" s="61" t="str">
        <f>IF(Settings!I2442&lt;&gt;"",Settings!I2442,"")</f>
        <v/>
      </c>
    </row>
    <row r="2447" spans="2:54" x14ac:dyDescent="0.2">
      <c r="B2447" s="13"/>
      <c r="C2447" s="12"/>
      <c r="D2447" s="12"/>
      <c r="E2447" s="12"/>
      <c r="F2447" s="12"/>
      <c r="G2447" s="12"/>
      <c r="H2447" s="12"/>
      <c r="I2447" s="15"/>
      <c r="J2447" s="31"/>
      <c r="K2447" s="180"/>
      <c r="L2447" s="40"/>
      <c r="M2447" s="14"/>
      <c r="N2447" s="16"/>
      <c r="O2447" s="49"/>
      <c r="P2447" s="64"/>
      <c r="Q2447" s="18"/>
      <c r="R2447" s="181">
        <f t="shared" si="348"/>
        <v>0</v>
      </c>
      <c r="S2447" s="181">
        <f t="shared" si="349"/>
        <v>0</v>
      </c>
      <c r="T2447" s="181">
        <f t="shared" si="350"/>
        <v>0</v>
      </c>
      <c r="AQ2447" s="1">
        <f>COUNT(L$11:L2447)</f>
        <v>37</v>
      </c>
      <c r="AR2447" s="43">
        <f t="shared" si="351"/>
        <v>40933</v>
      </c>
      <c r="AS2447" s="44">
        <f t="shared" si="352"/>
        <v>89.120000000000019</v>
      </c>
      <c r="AT2447" s="10" t="str">
        <f t="shared" si="353"/>
        <v/>
      </c>
      <c r="AU2447" s="20" t="str">
        <f t="shared" si="354"/>
        <v/>
      </c>
      <c r="AV2447" s="42">
        <f t="shared" si="355"/>
        <v>1</v>
      </c>
      <c r="AW2447" s="89">
        <f t="shared" si="356"/>
        <v>0</v>
      </c>
      <c r="AX2447" s="168"/>
      <c r="AY2447" s="60"/>
      <c r="AZ2447" s="61"/>
      <c r="BB2447" s="61" t="str">
        <f>IF(Settings!I2443&lt;&gt;"",Settings!I2443,"")</f>
        <v/>
      </c>
    </row>
    <row r="2448" spans="2:54" x14ac:dyDescent="0.2">
      <c r="B2448" s="13"/>
      <c r="C2448" s="12"/>
      <c r="D2448" s="12"/>
      <c r="E2448" s="12"/>
      <c r="F2448" s="12"/>
      <c r="G2448" s="12"/>
      <c r="H2448" s="12"/>
      <c r="I2448" s="15"/>
      <c r="J2448" s="31"/>
      <c r="K2448" s="180"/>
      <c r="L2448" s="40"/>
      <c r="M2448" s="14"/>
      <c r="N2448" s="16"/>
      <c r="O2448" s="49"/>
      <c r="P2448" s="64"/>
      <c r="Q2448" s="18"/>
      <c r="R2448" s="181">
        <f t="shared" si="348"/>
        <v>0</v>
      </c>
      <c r="S2448" s="181">
        <f t="shared" si="349"/>
        <v>0</v>
      </c>
      <c r="T2448" s="181">
        <f t="shared" si="350"/>
        <v>0</v>
      </c>
      <c r="AQ2448" s="1">
        <f>COUNT(L$11:L2448)</f>
        <v>37</v>
      </c>
      <c r="AR2448" s="43">
        <f t="shared" si="351"/>
        <v>40933</v>
      </c>
      <c r="AS2448" s="44">
        <f t="shared" si="352"/>
        <v>89.120000000000019</v>
      </c>
      <c r="AT2448" s="10" t="str">
        <f t="shared" si="353"/>
        <v/>
      </c>
      <c r="AU2448" s="20" t="str">
        <f t="shared" si="354"/>
        <v/>
      </c>
      <c r="AV2448" s="42">
        <f t="shared" si="355"/>
        <v>1</v>
      </c>
      <c r="AW2448" s="89">
        <f t="shared" si="356"/>
        <v>0</v>
      </c>
      <c r="AX2448" s="168"/>
      <c r="AY2448" s="60"/>
      <c r="AZ2448" s="61"/>
      <c r="BB2448" s="61" t="str">
        <f>IF(Settings!I2444&lt;&gt;"",Settings!I2444,"")</f>
        <v/>
      </c>
    </row>
    <row r="2449" spans="2:54" x14ac:dyDescent="0.2">
      <c r="B2449" s="13"/>
      <c r="C2449" s="12"/>
      <c r="D2449" s="12"/>
      <c r="E2449" s="12"/>
      <c r="F2449" s="12"/>
      <c r="G2449" s="12"/>
      <c r="H2449" s="12"/>
      <c r="I2449" s="15"/>
      <c r="J2449" s="31"/>
      <c r="K2449" s="180"/>
      <c r="L2449" s="40"/>
      <c r="M2449" s="14"/>
      <c r="N2449" s="16"/>
      <c r="O2449" s="49"/>
      <c r="P2449" s="64"/>
      <c r="Q2449" s="18"/>
      <c r="R2449" s="181">
        <f t="shared" si="348"/>
        <v>0</v>
      </c>
      <c r="S2449" s="181">
        <f t="shared" si="349"/>
        <v>0</v>
      </c>
      <c r="T2449" s="181">
        <f t="shared" si="350"/>
        <v>0</v>
      </c>
      <c r="AQ2449" s="1">
        <f>COUNT(L$11:L2449)</f>
        <v>37</v>
      </c>
      <c r="AR2449" s="43">
        <f t="shared" si="351"/>
        <v>40933</v>
      </c>
      <c r="AS2449" s="44">
        <f t="shared" si="352"/>
        <v>89.120000000000019</v>
      </c>
      <c r="AT2449" s="10" t="str">
        <f t="shared" si="353"/>
        <v/>
      </c>
      <c r="AU2449" s="20" t="str">
        <f t="shared" si="354"/>
        <v/>
      </c>
      <c r="AV2449" s="42">
        <f t="shared" si="355"/>
        <v>1</v>
      </c>
      <c r="AW2449" s="89">
        <f t="shared" si="356"/>
        <v>0</v>
      </c>
      <c r="AX2449" s="168"/>
      <c r="AY2449" s="60"/>
      <c r="AZ2449" s="61"/>
      <c r="BB2449" s="61" t="str">
        <f>IF(Settings!I2445&lt;&gt;"",Settings!I2445,"")</f>
        <v/>
      </c>
    </row>
    <row r="2450" spans="2:54" x14ac:dyDescent="0.2">
      <c r="B2450" s="13"/>
      <c r="C2450" s="12"/>
      <c r="D2450" s="12"/>
      <c r="E2450" s="12"/>
      <c r="F2450" s="12"/>
      <c r="G2450" s="12"/>
      <c r="H2450" s="12"/>
      <c r="I2450" s="15"/>
      <c r="J2450" s="31"/>
      <c r="K2450" s="180"/>
      <c r="L2450" s="40"/>
      <c r="M2450" s="14"/>
      <c r="N2450" s="16"/>
      <c r="O2450" s="49"/>
      <c r="P2450" s="64"/>
      <c r="Q2450" s="18"/>
      <c r="R2450" s="181">
        <f t="shared" si="348"/>
        <v>0</v>
      </c>
      <c r="S2450" s="181">
        <f t="shared" si="349"/>
        <v>0</v>
      </c>
      <c r="T2450" s="181">
        <f t="shared" si="350"/>
        <v>0</v>
      </c>
      <c r="AQ2450" s="1">
        <f>COUNT(L$11:L2450)</f>
        <v>37</v>
      </c>
      <c r="AR2450" s="43">
        <f t="shared" si="351"/>
        <v>40933</v>
      </c>
      <c r="AS2450" s="44">
        <f t="shared" si="352"/>
        <v>89.120000000000019</v>
      </c>
      <c r="AT2450" s="10" t="str">
        <f t="shared" si="353"/>
        <v/>
      </c>
      <c r="AU2450" s="20" t="str">
        <f t="shared" si="354"/>
        <v/>
      </c>
      <c r="AV2450" s="42">
        <f t="shared" si="355"/>
        <v>1</v>
      </c>
      <c r="AW2450" s="89">
        <f t="shared" si="356"/>
        <v>0</v>
      </c>
      <c r="AX2450" s="168"/>
      <c r="AY2450" s="60"/>
      <c r="AZ2450" s="61"/>
      <c r="BB2450" s="61" t="str">
        <f>IF(Settings!I2446&lt;&gt;"",Settings!I2446,"")</f>
        <v/>
      </c>
    </row>
    <row r="2451" spans="2:54" x14ac:dyDescent="0.2">
      <c r="B2451" s="13"/>
      <c r="C2451" s="12"/>
      <c r="D2451" s="12"/>
      <c r="E2451" s="12"/>
      <c r="F2451" s="12"/>
      <c r="G2451" s="12"/>
      <c r="H2451" s="12"/>
      <c r="I2451" s="15"/>
      <c r="J2451" s="31"/>
      <c r="K2451" s="180"/>
      <c r="L2451" s="40"/>
      <c r="M2451" s="14"/>
      <c r="N2451" s="16"/>
      <c r="O2451" s="49"/>
      <c r="P2451" s="64"/>
      <c r="Q2451" s="18"/>
      <c r="R2451" s="181">
        <f t="shared" si="348"/>
        <v>0</v>
      </c>
      <c r="S2451" s="181">
        <f t="shared" si="349"/>
        <v>0</v>
      </c>
      <c r="T2451" s="181">
        <f t="shared" si="350"/>
        <v>0</v>
      </c>
      <c r="AQ2451" s="1">
        <f>COUNT(L$11:L2451)</f>
        <v>37</v>
      </c>
      <c r="AR2451" s="43">
        <f t="shared" si="351"/>
        <v>40933</v>
      </c>
      <c r="AS2451" s="44">
        <f t="shared" si="352"/>
        <v>89.120000000000019</v>
      </c>
      <c r="AT2451" s="10" t="str">
        <f t="shared" si="353"/>
        <v/>
      </c>
      <c r="AU2451" s="20" t="str">
        <f t="shared" si="354"/>
        <v/>
      </c>
      <c r="AV2451" s="42">
        <f t="shared" si="355"/>
        <v>1</v>
      </c>
      <c r="AW2451" s="89">
        <f t="shared" si="356"/>
        <v>0</v>
      </c>
      <c r="AX2451" s="168"/>
      <c r="AY2451" s="60"/>
      <c r="AZ2451" s="61"/>
      <c r="BB2451" s="61" t="str">
        <f>IF(Settings!I2447&lt;&gt;"",Settings!I2447,"")</f>
        <v/>
      </c>
    </row>
    <row r="2452" spans="2:54" x14ac:dyDescent="0.2">
      <c r="B2452" s="13"/>
      <c r="C2452" s="12"/>
      <c r="D2452" s="12"/>
      <c r="E2452" s="12"/>
      <c r="F2452" s="12"/>
      <c r="G2452" s="12"/>
      <c r="H2452" s="12"/>
      <c r="I2452" s="15"/>
      <c r="J2452" s="31"/>
      <c r="K2452" s="180"/>
      <c r="L2452" s="40"/>
      <c r="M2452" s="14"/>
      <c r="N2452" s="16"/>
      <c r="O2452" s="49"/>
      <c r="P2452" s="64"/>
      <c r="Q2452" s="18"/>
      <c r="R2452" s="181">
        <f t="shared" si="348"/>
        <v>0</v>
      </c>
      <c r="S2452" s="181">
        <f t="shared" si="349"/>
        <v>0</v>
      </c>
      <c r="T2452" s="181">
        <f t="shared" si="350"/>
        <v>0</v>
      </c>
      <c r="AQ2452" s="1">
        <f>COUNT(L$11:L2452)</f>
        <v>37</v>
      </c>
      <c r="AR2452" s="43">
        <f t="shared" si="351"/>
        <v>40933</v>
      </c>
      <c r="AS2452" s="44">
        <f t="shared" si="352"/>
        <v>89.120000000000019</v>
      </c>
      <c r="AT2452" s="10" t="str">
        <f t="shared" si="353"/>
        <v/>
      </c>
      <c r="AU2452" s="20" t="str">
        <f t="shared" si="354"/>
        <v/>
      </c>
      <c r="AV2452" s="42">
        <f t="shared" si="355"/>
        <v>1</v>
      </c>
      <c r="AW2452" s="89">
        <f t="shared" si="356"/>
        <v>0</v>
      </c>
      <c r="AX2452" s="168"/>
      <c r="AY2452" s="60"/>
      <c r="AZ2452" s="61"/>
      <c r="BB2452" s="61" t="str">
        <f>IF(Settings!I2448&lt;&gt;"",Settings!I2448,"")</f>
        <v/>
      </c>
    </row>
    <row r="2453" spans="2:54" x14ac:dyDescent="0.2">
      <c r="B2453" s="13"/>
      <c r="C2453" s="12"/>
      <c r="D2453" s="12"/>
      <c r="E2453" s="12"/>
      <c r="F2453" s="12"/>
      <c r="G2453" s="12"/>
      <c r="H2453" s="12"/>
      <c r="I2453" s="15"/>
      <c r="J2453" s="31"/>
      <c r="K2453" s="180"/>
      <c r="L2453" s="40"/>
      <c r="M2453" s="14"/>
      <c r="N2453" s="16"/>
      <c r="O2453" s="49"/>
      <c r="P2453" s="64"/>
      <c r="Q2453" s="18"/>
      <c r="R2453" s="181">
        <f t="shared" si="348"/>
        <v>0</v>
      </c>
      <c r="S2453" s="181">
        <f t="shared" si="349"/>
        <v>0</v>
      </c>
      <c r="T2453" s="181">
        <f t="shared" si="350"/>
        <v>0</v>
      </c>
      <c r="AQ2453" s="1">
        <f>COUNT(L$11:L2453)</f>
        <v>37</v>
      </c>
      <c r="AR2453" s="43">
        <f t="shared" si="351"/>
        <v>40933</v>
      </c>
      <c r="AS2453" s="44">
        <f t="shared" si="352"/>
        <v>89.120000000000019</v>
      </c>
      <c r="AT2453" s="10" t="str">
        <f t="shared" si="353"/>
        <v/>
      </c>
      <c r="AU2453" s="20" t="str">
        <f t="shared" si="354"/>
        <v/>
      </c>
      <c r="AV2453" s="42">
        <f t="shared" si="355"/>
        <v>1</v>
      </c>
      <c r="AW2453" s="89">
        <f t="shared" si="356"/>
        <v>0</v>
      </c>
      <c r="AX2453" s="168"/>
      <c r="AY2453" s="60"/>
      <c r="AZ2453" s="61"/>
      <c r="BB2453" s="61" t="str">
        <f>IF(Settings!I2449&lt;&gt;"",Settings!I2449,"")</f>
        <v/>
      </c>
    </row>
    <row r="2454" spans="2:54" x14ac:dyDescent="0.2">
      <c r="B2454" s="13"/>
      <c r="C2454" s="12"/>
      <c r="D2454" s="12"/>
      <c r="E2454" s="12"/>
      <c r="F2454" s="12"/>
      <c r="G2454" s="12"/>
      <c r="H2454" s="12"/>
      <c r="I2454" s="15"/>
      <c r="J2454" s="31"/>
      <c r="K2454" s="180"/>
      <c r="L2454" s="40"/>
      <c r="M2454" s="14"/>
      <c r="N2454" s="16"/>
      <c r="O2454" s="49"/>
      <c r="P2454" s="64"/>
      <c r="Q2454" s="18"/>
      <c r="R2454" s="181">
        <f t="shared" si="348"/>
        <v>0</v>
      </c>
      <c r="S2454" s="181">
        <f t="shared" si="349"/>
        <v>0</v>
      </c>
      <c r="T2454" s="181">
        <f t="shared" si="350"/>
        <v>0</v>
      </c>
      <c r="AQ2454" s="1">
        <f>COUNT(L$11:L2454)</f>
        <v>37</v>
      </c>
      <c r="AR2454" s="43">
        <f t="shared" si="351"/>
        <v>40933</v>
      </c>
      <c r="AS2454" s="44">
        <f t="shared" si="352"/>
        <v>89.120000000000019</v>
      </c>
      <c r="AT2454" s="10" t="str">
        <f t="shared" si="353"/>
        <v/>
      </c>
      <c r="AU2454" s="20" t="str">
        <f t="shared" si="354"/>
        <v/>
      </c>
      <c r="AV2454" s="42">
        <f t="shared" si="355"/>
        <v>1</v>
      </c>
      <c r="AW2454" s="89">
        <f t="shared" si="356"/>
        <v>0</v>
      </c>
      <c r="AX2454" s="168"/>
      <c r="AY2454" s="60"/>
      <c r="AZ2454" s="61"/>
      <c r="BB2454" s="61" t="str">
        <f>IF(Settings!I2450&lt;&gt;"",Settings!I2450,"")</f>
        <v/>
      </c>
    </row>
    <row r="2455" spans="2:54" x14ac:dyDescent="0.2">
      <c r="B2455" s="13"/>
      <c r="C2455" s="12"/>
      <c r="D2455" s="12"/>
      <c r="E2455" s="12"/>
      <c r="F2455" s="12"/>
      <c r="G2455" s="12"/>
      <c r="H2455" s="12"/>
      <c r="I2455" s="15"/>
      <c r="J2455" s="31"/>
      <c r="K2455" s="180"/>
      <c r="L2455" s="40"/>
      <c r="M2455" s="14"/>
      <c r="N2455" s="16"/>
      <c r="O2455" s="49"/>
      <c r="P2455" s="64"/>
      <c r="Q2455" s="18"/>
      <c r="R2455" s="181">
        <f t="shared" si="348"/>
        <v>0</v>
      </c>
      <c r="S2455" s="181">
        <f t="shared" si="349"/>
        <v>0</v>
      </c>
      <c r="T2455" s="181">
        <f t="shared" si="350"/>
        <v>0</v>
      </c>
      <c r="AQ2455" s="1">
        <f>COUNT(L$11:L2455)</f>
        <v>37</v>
      </c>
      <c r="AR2455" s="43">
        <f t="shared" si="351"/>
        <v>40933</v>
      </c>
      <c r="AS2455" s="44">
        <f t="shared" si="352"/>
        <v>89.120000000000019</v>
      </c>
      <c r="AT2455" s="10" t="str">
        <f t="shared" si="353"/>
        <v/>
      </c>
      <c r="AU2455" s="20" t="str">
        <f t="shared" si="354"/>
        <v/>
      </c>
      <c r="AV2455" s="42">
        <f t="shared" si="355"/>
        <v>1</v>
      </c>
      <c r="AW2455" s="89">
        <f t="shared" si="356"/>
        <v>0</v>
      </c>
      <c r="AX2455" s="168"/>
      <c r="AY2455" s="60"/>
      <c r="AZ2455" s="61"/>
      <c r="BB2455" s="61" t="str">
        <f>IF(Settings!I2451&lt;&gt;"",Settings!I2451,"")</f>
        <v/>
      </c>
    </row>
    <row r="2456" spans="2:54" x14ac:dyDescent="0.2">
      <c r="B2456" s="13"/>
      <c r="C2456" s="12"/>
      <c r="D2456" s="12"/>
      <c r="E2456" s="12"/>
      <c r="F2456" s="12"/>
      <c r="G2456" s="12"/>
      <c r="H2456" s="12"/>
      <c r="I2456" s="15"/>
      <c r="J2456" s="31"/>
      <c r="K2456" s="180"/>
      <c r="L2456" s="40"/>
      <c r="M2456" s="14"/>
      <c r="N2456" s="16"/>
      <c r="O2456" s="49"/>
      <c r="P2456" s="64"/>
      <c r="Q2456" s="18"/>
      <c r="R2456" s="181">
        <f t="shared" si="348"/>
        <v>0</v>
      </c>
      <c r="S2456" s="181">
        <f t="shared" si="349"/>
        <v>0</v>
      </c>
      <c r="T2456" s="181">
        <f t="shared" si="350"/>
        <v>0</v>
      </c>
      <c r="AQ2456" s="1">
        <f>COUNT(L$11:L2456)</f>
        <v>37</v>
      </c>
      <c r="AR2456" s="43">
        <f t="shared" si="351"/>
        <v>40933</v>
      </c>
      <c r="AS2456" s="44">
        <f t="shared" si="352"/>
        <v>89.120000000000019</v>
      </c>
      <c r="AT2456" s="10" t="str">
        <f t="shared" si="353"/>
        <v/>
      </c>
      <c r="AU2456" s="20" t="str">
        <f t="shared" si="354"/>
        <v/>
      </c>
      <c r="AV2456" s="42">
        <f t="shared" si="355"/>
        <v>1</v>
      </c>
      <c r="AW2456" s="89">
        <f t="shared" si="356"/>
        <v>0</v>
      </c>
      <c r="AX2456" s="168"/>
      <c r="AY2456" s="60"/>
      <c r="AZ2456" s="61"/>
      <c r="BB2456" s="61" t="str">
        <f>IF(Settings!I2452&lt;&gt;"",Settings!I2452,"")</f>
        <v/>
      </c>
    </row>
    <row r="2457" spans="2:54" x14ac:dyDescent="0.2">
      <c r="B2457" s="13"/>
      <c r="C2457" s="12"/>
      <c r="D2457" s="12"/>
      <c r="E2457" s="12"/>
      <c r="F2457" s="12"/>
      <c r="G2457" s="12"/>
      <c r="H2457" s="12"/>
      <c r="I2457" s="15"/>
      <c r="J2457" s="31"/>
      <c r="K2457" s="180"/>
      <c r="L2457" s="40"/>
      <c r="M2457" s="14"/>
      <c r="N2457" s="16"/>
      <c r="O2457" s="49"/>
      <c r="P2457" s="64"/>
      <c r="Q2457" s="18"/>
      <c r="R2457" s="181">
        <f t="shared" si="348"/>
        <v>0</v>
      </c>
      <c r="S2457" s="181">
        <f t="shared" si="349"/>
        <v>0</v>
      </c>
      <c r="T2457" s="181">
        <f t="shared" si="350"/>
        <v>0</v>
      </c>
      <c r="AQ2457" s="1">
        <f>COUNT(L$11:L2457)</f>
        <v>37</v>
      </c>
      <c r="AR2457" s="43">
        <f t="shared" si="351"/>
        <v>40933</v>
      </c>
      <c r="AS2457" s="44">
        <f t="shared" si="352"/>
        <v>89.120000000000019</v>
      </c>
      <c r="AT2457" s="10" t="str">
        <f t="shared" si="353"/>
        <v/>
      </c>
      <c r="AU2457" s="20" t="str">
        <f t="shared" si="354"/>
        <v/>
      </c>
      <c r="AV2457" s="42">
        <f t="shared" si="355"/>
        <v>1</v>
      </c>
      <c r="AW2457" s="89">
        <f t="shared" si="356"/>
        <v>0</v>
      </c>
      <c r="AX2457" s="168"/>
      <c r="AY2457" s="60"/>
      <c r="AZ2457" s="61"/>
      <c r="BB2457" s="61" t="str">
        <f>IF(Settings!I2453&lt;&gt;"",Settings!I2453,"")</f>
        <v/>
      </c>
    </row>
    <row r="2458" spans="2:54" x14ac:dyDescent="0.2">
      <c r="B2458" s="13"/>
      <c r="C2458" s="12"/>
      <c r="D2458" s="12"/>
      <c r="E2458" s="12"/>
      <c r="F2458" s="12"/>
      <c r="G2458" s="12"/>
      <c r="H2458" s="12"/>
      <c r="I2458" s="15"/>
      <c r="J2458" s="31"/>
      <c r="K2458" s="180"/>
      <c r="L2458" s="40"/>
      <c r="M2458" s="14"/>
      <c r="N2458" s="16"/>
      <c r="O2458" s="49"/>
      <c r="P2458" s="64"/>
      <c r="Q2458" s="18"/>
      <c r="R2458" s="181">
        <f t="shared" si="348"/>
        <v>0</v>
      </c>
      <c r="S2458" s="181">
        <f t="shared" si="349"/>
        <v>0</v>
      </c>
      <c r="T2458" s="181">
        <f t="shared" si="350"/>
        <v>0</v>
      </c>
      <c r="AQ2458" s="1">
        <f>COUNT(L$11:L2458)</f>
        <v>37</v>
      </c>
      <c r="AR2458" s="43">
        <f t="shared" si="351"/>
        <v>40933</v>
      </c>
      <c r="AS2458" s="44">
        <f t="shared" si="352"/>
        <v>89.120000000000019</v>
      </c>
      <c r="AT2458" s="10" t="str">
        <f t="shared" si="353"/>
        <v/>
      </c>
      <c r="AU2458" s="20" t="str">
        <f t="shared" si="354"/>
        <v/>
      </c>
      <c r="AV2458" s="42">
        <f t="shared" si="355"/>
        <v>1</v>
      </c>
      <c r="AW2458" s="89">
        <f t="shared" si="356"/>
        <v>0</v>
      </c>
      <c r="AX2458" s="168"/>
      <c r="AY2458" s="60"/>
      <c r="AZ2458" s="61"/>
      <c r="BB2458" s="61" t="str">
        <f>IF(Settings!I2454&lt;&gt;"",Settings!I2454,"")</f>
        <v/>
      </c>
    </row>
    <row r="2459" spans="2:54" x14ac:dyDescent="0.2">
      <c r="B2459" s="13"/>
      <c r="C2459" s="12"/>
      <c r="D2459" s="12"/>
      <c r="E2459" s="12"/>
      <c r="F2459" s="12"/>
      <c r="G2459" s="12"/>
      <c r="H2459" s="12"/>
      <c r="I2459" s="15"/>
      <c r="J2459" s="31"/>
      <c r="K2459" s="180"/>
      <c r="L2459" s="40"/>
      <c r="M2459" s="14"/>
      <c r="N2459" s="16"/>
      <c r="O2459" s="49"/>
      <c r="P2459" s="64"/>
      <c r="Q2459" s="18"/>
      <c r="R2459" s="181">
        <f t="shared" si="348"/>
        <v>0</v>
      </c>
      <c r="S2459" s="181">
        <f t="shared" si="349"/>
        <v>0</v>
      </c>
      <c r="T2459" s="181">
        <f t="shared" si="350"/>
        <v>0</v>
      </c>
      <c r="AQ2459" s="1">
        <f>COUNT(L$11:L2459)</f>
        <v>37</v>
      </c>
      <c r="AR2459" s="43">
        <f t="shared" si="351"/>
        <v>40933</v>
      </c>
      <c r="AS2459" s="44">
        <f t="shared" si="352"/>
        <v>89.120000000000019</v>
      </c>
      <c r="AT2459" s="10" t="str">
        <f t="shared" si="353"/>
        <v/>
      </c>
      <c r="AU2459" s="20" t="str">
        <f t="shared" si="354"/>
        <v/>
      </c>
      <c r="AV2459" s="42">
        <f t="shared" si="355"/>
        <v>1</v>
      </c>
      <c r="AW2459" s="89">
        <f t="shared" si="356"/>
        <v>0</v>
      </c>
      <c r="AX2459" s="168"/>
      <c r="AY2459" s="60"/>
      <c r="AZ2459" s="61"/>
      <c r="BB2459" s="61" t="str">
        <f>IF(Settings!I2455&lt;&gt;"",Settings!I2455,"")</f>
        <v/>
      </c>
    </row>
    <row r="2460" spans="2:54" x14ac:dyDescent="0.2">
      <c r="B2460" s="13"/>
      <c r="C2460" s="12"/>
      <c r="D2460" s="12"/>
      <c r="E2460" s="12"/>
      <c r="F2460" s="12"/>
      <c r="G2460" s="12"/>
      <c r="H2460" s="12"/>
      <c r="I2460" s="15"/>
      <c r="J2460" s="31"/>
      <c r="K2460" s="180"/>
      <c r="L2460" s="40"/>
      <c r="M2460" s="14"/>
      <c r="N2460" s="16"/>
      <c r="O2460" s="49"/>
      <c r="P2460" s="64"/>
      <c r="Q2460" s="18"/>
      <c r="R2460" s="181">
        <f t="shared" si="348"/>
        <v>0</v>
      </c>
      <c r="S2460" s="181">
        <f t="shared" si="349"/>
        <v>0</v>
      </c>
      <c r="T2460" s="181">
        <f t="shared" si="350"/>
        <v>0</v>
      </c>
      <c r="AQ2460" s="1">
        <f>COUNT(L$11:L2460)</f>
        <v>37</v>
      </c>
      <c r="AR2460" s="43">
        <f t="shared" si="351"/>
        <v>40933</v>
      </c>
      <c r="AS2460" s="44">
        <f t="shared" si="352"/>
        <v>89.120000000000019</v>
      </c>
      <c r="AT2460" s="10" t="str">
        <f t="shared" si="353"/>
        <v/>
      </c>
      <c r="AU2460" s="20" t="str">
        <f t="shared" si="354"/>
        <v/>
      </c>
      <c r="AV2460" s="42">
        <f t="shared" si="355"/>
        <v>1</v>
      </c>
      <c r="AW2460" s="89">
        <f t="shared" si="356"/>
        <v>0</v>
      </c>
      <c r="AX2460" s="168"/>
      <c r="AY2460" s="60"/>
      <c r="AZ2460" s="61"/>
      <c r="BB2460" s="61" t="str">
        <f>IF(Settings!I2456&lt;&gt;"",Settings!I2456,"")</f>
        <v/>
      </c>
    </row>
    <row r="2461" spans="2:54" x14ac:dyDescent="0.2">
      <c r="B2461" s="13"/>
      <c r="C2461" s="12"/>
      <c r="D2461" s="12"/>
      <c r="E2461" s="12"/>
      <c r="F2461" s="12"/>
      <c r="G2461" s="12"/>
      <c r="H2461" s="12"/>
      <c r="I2461" s="15"/>
      <c r="J2461" s="31"/>
      <c r="K2461" s="180"/>
      <c r="L2461" s="40"/>
      <c r="M2461" s="14"/>
      <c r="N2461" s="16"/>
      <c r="O2461" s="49"/>
      <c r="P2461" s="64"/>
      <c r="Q2461" s="18"/>
      <c r="R2461" s="181">
        <f t="shared" si="348"/>
        <v>0</v>
      </c>
      <c r="S2461" s="181">
        <f t="shared" si="349"/>
        <v>0</v>
      </c>
      <c r="T2461" s="181">
        <f t="shared" si="350"/>
        <v>0</v>
      </c>
      <c r="AQ2461" s="1">
        <f>COUNT(L$11:L2461)</f>
        <v>37</v>
      </c>
      <c r="AR2461" s="43">
        <f t="shared" si="351"/>
        <v>40933</v>
      </c>
      <c r="AS2461" s="44">
        <f t="shared" si="352"/>
        <v>89.120000000000019</v>
      </c>
      <c r="AT2461" s="10" t="str">
        <f t="shared" si="353"/>
        <v/>
      </c>
      <c r="AU2461" s="20" t="str">
        <f t="shared" si="354"/>
        <v/>
      </c>
      <c r="AV2461" s="42">
        <f t="shared" si="355"/>
        <v>1</v>
      </c>
      <c r="AW2461" s="89">
        <f t="shared" si="356"/>
        <v>0</v>
      </c>
      <c r="AX2461" s="168"/>
      <c r="AY2461" s="60"/>
      <c r="AZ2461" s="61"/>
      <c r="BB2461" s="61" t="str">
        <f>IF(Settings!I2457&lt;&gt;"",Settings!I2457,"")</f>
        <v/>
      </c>
    </row>
    <row r="2462" spans="2:54" x14ac:dyDescent="0.2">
      <c r="B2462" s="13"/>
      <c r="C2462" s="12"/>
      <c r="D2462" s="12"/>
      <c r="E2462" s="12"/>
      <c r="F2462" s="12"/>
      <c r="G2462" s="12"/>
      <c r="H2462" s="12"/>
      <c r="I2462" s="15"/>
      <c r="J2462" s="31"/>
      <c r="K2462" s="180"/>
      <c r="L2462" s="40"/>
      <c r="M2462" s="14"/>
      <c r="N2462" s="16"/>
      <c r="O2462" s="49"/>
      <c r="P2462" s="64"/>
      <c r="Q2462" s="18"/>
      <c r="R2462" s="181">
        <f t="shared" si="348"/>
        <v>0</v>
      </c>
      <c r="S2462" s="181">
        <f t="shared" si="349"/>
        <v>0</v>
      </c>
      <c r="T2462" s="181">
        <f t="shared" si="350"/>
        <v>0</v>
      </c>
      <c r="AQ2462" s="1">
        <f>COUNT(L$11:L2462)</f>
        <v>37</v>
      </c>
      <c r="AR2462" s="43">
        <f t="shared" si="351"/>
        <v>40933</v>
      </c>
      <c r="AS2462" s="44">
        <f t="shared" si="352"/>
        <v>89.120000000000019</v>
      </c>
      <c r="AT2462" s="10" t="str">
        <f t="shared" si="353"/>
        <v/>
      </c>
      <c r="AU2462" s="20" t="str">
        <f t="shared" si="354"/>
        <v/>
      </c>
      <c r="AV2462" s="42">
        <f t="shared" si="355"/>
        <v>1</v>
      </c>
      <c r="AW2462" s="89">
        <f t="shared" si="356"/>
        <v>0</v>
      </c>
      <c r="AX2462" s="168"/>
      <c r="AY2462" s="60"/>
      <c r="AZ2462" s="61"/>
      <c r="BB2462" s="61" t="str">
        <f>IF(Settings!I2458&lt;&gt;"",Settings!I2458,"")</f>
        <v/>
      </c>
    </row>
    <row r="2463" spans="2:54" x14ac:dyDescent="0.2">
      <c r="B2463" s="13"/>
      <c r="C2463" s="12"/>
      <c r="D2463" s="12"/>
      <c r="E2463" s="12"/>
      <c r="F2463" s="12"/>
      <c r="G2463" s="12"/>
      <c r="H2463" s="12"/>
      <c r="I2463" s="15"/>
      <c r="J2463" s="31"/>
      <c r="K2463" s="180"/>
      <c r="L2463" s="40"/>
      <c r="M2463" s="14"/>
      <c r="N2463" s="16"/>
      <c r="O2463" s="49"/>
      <c r="P2463" s="64"/>
      <c r="Q2463" s="18"/>
      <c r="R2463" s="181">
        <f t="shared" si="348"/>
        <v>0</v>
      </c>
      <c r="S2463" s="181">
        <f t="shared" si="349"/>
        <v>0</v>
      </c>
      <c r="T2463" s="181">
        <f t="shared" si="350"/>
        <v>0</v>
      </c>
      <c r="AQ2463" s="1">
        <f>COUNT(L$11:L2463)</f>
        <v>37</v>
      </c>
      <c r="AR2463" s="43">
        <f t="shared" si="351"/>
        <v>40933</v>
      </c>
      <c r="AS2463" s="44">
        <f t="shared" si="352"/>
        <v>89.120000000000019</v>
      </c>
      <c r="AT2463" s="10" t="str">
        <f t="shared" si="353"/>
        <v/>
      </c>
      <c r="AU2463" s="20" t="str">
        <f t="shared" si="354"/>
        <v/>
      </c>
      <c r="AV2463" s="42">
        <f t="shared" si="355"/>
        <v>1</v>
      </c>
      <c r="AW2463" s="89">
        <f t="shared" si="356"/>
        <v>0</v>
      </c>
      <c r="AX2463" s="168"/>
      <c r="AY2463" s="60"/>
      <c r="AZ2463" s="61"/>
      <c r="BB2463" s="61" t="str">
        <f>IF(Settings!I2459&lt;&gt;"",Settings!I2459,"")</f>
        <v/>
      </c>
    </row>
    <row r="2464" spans="2:54" x14ac:dyDescent="0.2">
      <c r="B2464" s="13"/>
      <c r="C2464" s="12"/>
      <c r="D2464" s="12"/>
      <c r="E2464" s="12"/>
      <c r="F2464" s="12"/>
      <c r="G2464" s="12"/>
      <c r="H2464" s="12"/>
      <c r="I2464" s="15"/>
      <c r="J2464" s="31"/>
      <c r="K2464" s="180"/>
      <c r="L2464" s="40"/>
      <c r="M2464" s="14"/>
      <c r="N2464" s="16"/>
      <c r="O2464" s="49"/>
      <c r="P2464" s="64"/>
      <c r="Q2464" s="18"/>
      <c r="R2464" s="181">
        <f t="shared" si="348"/>
        <v>0</v>
      </c>
      <c r="S2464" s="181">
        <f t="shared" si="349"/>
        <v>0</v>
      </c>
      <c r="T2464" s="181">
        <f t="shared" si="350"/>
        <v>0</v>
      </c>
      <c r="AQ2464" s="1">
        <f>COUNT(L$11:L2464)</f>
        <v>37</v>
      </c>
      <c r="AR2464" s="43">
        <f t="shared" si="351"/>
        <v>40933</v>
      </c>
      <c r="AS2464" s="44">
        <f t="shared" si="352"/>
        <v>89.120000000000019</v>
      </c>
      <c r="AT2464" s="10" t="str">
        <f t="shared" si="353"/>
        <v/>
      </c>
      <c r="AU2464" s="20" t="str">
        <f t="shared" si="354"/>
        <v/>
      </c>
      <c r="AV2464" s="42">
        <f t="shared" si="355"/>
        <v>1</v>
      </c>
      <c r="AW2464" s="89">
        <f t="shared" si="356"/>
        <v>0</v>
      </c>
      <c r="AX2464" s="168"/>
      <c r="AY2464" s="60"/>
      <c r="AZ2464" s="61"/>
      <c r="BB2464" s="61" t="str">
        <f>IF(Settings!I2460&lt;&gt;"",Settings!I2460,"")</f>
        <v/>
      </c>
    </row>
    <row r="2465" spans="2:54" x14ac:dyDescent="0.2">
      <c r="B2465" s="13"/>
      <c r="C2465" s="12"/>
      <c r="D2465" s="12"/>
      <c r="E2465" s="12"/>
      <c r="F2465" s="12"/>
      <c r="G2465" s="12"/>
      <c r="H2465" s="12"/>
      <c r="I2465" s="15"/>
      <c r="J2465" s="31"/>
      <c r="K2465" s="180"/>
      <c r="L2465" s="40"/>
      <c r="M2465" s="14"/>
      <c r="N2465" s="16"/>
      <c r="O2465" s="49"/>
      <c r="P2465" s="64"/>
      <c r="Q2465" s="18"/>
      <c r="R2465" s="181">
        <f t="shared" si="348"/>
        <v>0</v>
      </c>
      <c r="S2465" s="181">
        <f t="shared" si="349"/>
        <v>0</v>
      </c>
      <c r="T2465" s="181">
        <f t="shared" si="350"/>
        <v>0</v>
      </c>
      <c r="AQ2465" s="1">
        <f>COUNT(L$11:L2465)</f>
        <v>37</v>
      </c>
      <c r="AR2465" s="43">
        <f t="shared" si="351"/>
        <v>40933</v>
      </c>
      <c r="AS2465" s="44">
        <f t="shared" si="352"/>
        <v>89.120000000000019</v>
      </c>
      <c r="AT2465" s="10" t="str">
        <f t="shared" si="353"/>
        <v/>
      </c>
      <c r="AU2465" s="20" t="str">
        <f t="shared" si="354"/>
        <v/>
      </c>
      <c r="AV2465" s="42">
        <f t="shared" si="355"/>
        <v>1</v>
      </c>
      <c r="AW2465" s="89">
        <f t="shared" si="356"/>
        <v>0</v>
      </c>
      <c r="AX2465" s="168"/>
      <c r="AY2465" s="60"/>
      <c r="AZ2465" s="61"/>
      <c r="BB2465" s="61" t="str">
        <f>IF(Settings!I2461&lt;&gt;"",Settings!I2461,"")</f>
        <v/>
      </c>
    </row>
    <row r="2466" spans="2:54" x14ac:dyDescent="0.2">
      <c r="B2466" s="13"/>
      <c r="C2466" s="12"/>
      <c r="D2466" s="12"/>
      <c r="E2466" s="12"/>
      <c r="F2466" s="12"/>
      <c r="G2466" s="12"/>
      <c r="H2466" s="12"/>
      <c r="I2466" s="15"/>
      <c r="J2466" s="31"/>
      <c r="K2466" s="180"/>
      <c r="L2466" s="40"/>
      <c r="M2466" s="14"/>
      <c r="N2466" s="16"/>
      <c r="O2466" s="49"/>
      <c r="P2466" s="64"/>
      <c r="Q2466" s="18"/>
      <c r="R2466" s="181">
        <f t="shared" si="348"/>
        <v>0</v>
      </c>
      <c r="S2466" s="181">
        <f t="shared" si="349"/>
        <v>0</v>
      </c>
      <c r="T2466" s="181">
        <f t="shared" si="350"/>
        <v>0</v>
      </c>
      <c r="AQ2466" s="1">
        <f>COUNT(L$11:L2466)</f>
        <v>37</v>
      </c>
      <c r="AR2466" s="43">
        <f t="shared" si="351"/>
        <v>40933</v>
      </c>
      <c r="AS2466" s="44">
        <f t="shared" si="352"/>
        <v>89.120000000000019</v>
      </c>
      <c r="AT2466" s="10" t="str">
        <f t="shared" si="353"/>
        <v/>
      </c>
      <c r="AU2466" s="20" t="str">
        <f t="shared" si="354"/>
        <v/>
      </c>
      <c r="AV2466" s="42">
        <f t="shared" si="355"/>
        <v>1</v>
      </c>
      <c r="AW2466" s="89">
        <f t="shared" si="356"/>
        <v>0</v>
      </c>
      <c r="AX2466" s="168"/>
      <c r="AY2466" s="60"/>
      <c r="AZ2466" s="61"/>
      <c r="BB2466" s="61" t="str">
        <f>IF(Settings!I2462&lt;&gt;"",Settings!I2462,"")</f>
        <v/>
      </c>
    </row>
    <row r="2467" spans="2:54" x14ac:dyDescent="0.2">
      <c r="B2467" s="13"/>
      <c r="C2467" s="12"/>
      <c r="D2467" s="12"/>
      <c r="E2467" s="12"/>
      <c r="F2467" s="12"/>
      <c r="G2467" s="12"/>
      <c r="H2467" s="12"/>
      <c r="I2467" s="15"/>
      <c r="J2467" s="31"/>
      <c r="K2467" s="180"/>
      <c r="L2467" s="40"/>
      <c r="M2467" s="14"/>
      <c r="N2467" s="16"/>
      <c r="O2467" s="49"/>
      <c r="P2467" s="64"/>
      <c r="Q2467" s="18"/>
      <c r="R2467" s="181">
        <f t="shared" si="348"/>
        <v>0</v>
      </c>
      <c r="S2467" s="181">
        <f t="shared" si="349"/>
        <v>0</v>
      </c>
      <c r="T2467" s="181">
        <f t="shared" si="350"/>
        <v>0</v>
      </c>
      <c r="AQ2467" s="1">
        <f>COUNT(L$11:L2467)</f>
        <v>37</v>
      </c>
      <c r="AR2467" s="43">
        <f t="shared" si="351"/>
        <v>40933</v>
      </c>
      <c r="AS2467" s="44">
        <f t="shared" si="352"/>
        <v>89.120000000000019</v>
      </c>
      <c r="AT2467" s="10" t="str">
        <f t="shared" si="353"/>
        <v/>
      </c>
      <c r="AU2467" s="20" t="str">
        <f t="shared" si="354"/>
        <v/>
      </c>
      <c r="AV2467" s="42">
        <f t="shared" si="355"/>
        <v>1</v>
      </c>
      <c r="AW2467" s="89">
        <f t="shared" si="356"/>
        <v>0</v>
      </c>
      <c r="AX2467" s="168"/>
      <c r="AY2467" s="60"/>
      <c r="AZ2467" s="61"/>
      <c r="BB2467" s="61" t="str">
        <f>IF(Settings!I2463&lt;&gt;"",Settings!I2463,"")</f>
        <v/>
      </c>
    </row>
    <row r="2468" spans="2:54" x14ac:dyDescent="0.2">
      <c r="B2468" s="13"/>
      <c r="C2468" s="12"/>
      <c r="D2468" s="12"/>
      <c r="E2468" s="12"/>
      <c r="F2468" s="12"/>
      <c r="G2468" s="12"/>
      <c r="H2468" s="12"/>
      <c r="I2468" s="15"/>
      <c r="J2468" s="31"/>
      <c r="K2468" s="180"/>
      <c r="L2468" s="40"/>
      <c r="M2468" s="14"/>
      <c r="N2468" s="16"/>
      <c r="O2468" s="49"/>
      <c r="P2468" s="64"/>
      <c r="Q2468" s="18"/>
      <c r="R2468" s="181">
        <f t="shared" si="348"/>
        <v>0</v>
      </c>
      <c r="S2468" s="181">
        <f t="shared" si="349"/>
        <v>0</v>
      </c>
      <c r="T2468" s="181">
        <f t="shared" si="350"/>
        <v>0</v>
      </c>
      <c r="AQ2468" s="1">
        <f>COUNT(L$11:L2468)</f>
        <v>37</v>
      </c>
      <c r="AR2468" s="43">
        <f t="shared" si="351"/>
        <v>40933</v>
      </c>
      <c r="AS2468" s="44">
        <f t="shared" si="352"/>
        <v>89.120000000000019</v>
      </c>
      <c r="AT2468" s="10" t="str">
        <f t="shared" si="353"/>
        <v/>
      </c>
      <c r="AU2468" s="20" t="str">
        <f t="shared" si="354"/>
        <v/>
      </c>
      <c r="AV2468" s="42">
        <f t="shared" si="355"/>
        <v>1</v>
      </c>
      <c r="AW2468" s="89">
        <f t="shared" si="356"/>
        <v>0</v>
      </c>
      <c r="AX2468" s="168"/>
      <c r="AY2468" s="60"/>
      <c r="AZ2468" s="61"/>
      <c r="BB2468" s="61" t="str">
        <f>IF(Settings!I2464&lt;&gt;"",Settings!I2464,"")</f>
        <v/>
      </c>
    </row>
    <row r="2469" spans="2:54" x14ac:dyDescent="0.2">
      <c r="B2469" s="13"/>
      <c r="C2469" s="12"/>
      <c r="D2469" s="12"/>
      <c r="E2469" s="12"/>
      <c r="F2469" s="12"/>
      <c r="G2469" s="12"/>
      <c r="H2469" s="12"/>
      <c r="I2469" s="15"/>
      <c r="J2469" s="31"/>
      <c r="K2469" s="180"/>
      <c r="L2469" s="40"/>
      <c r="M2469" s="14"/>
      <c r="N2469" s="16"/>
      <c r="O2469" s="49"/>
      <c r="P2469" s="64"/>
      <c r="Q2469" s="18"/>
      <c r="R2469" s="181">
        <f t="shared" si="348"/>
        <v>0</v>
      </c>
      <c r="S2469" s="181">
        <f t="shared" si="349"/>
        <v>0</v>
      </c>
      <c r="T2469" s="181">
        <f t="shared" si="350"/>
        <v>0</v>
      </c>
      <c r="AQ2469" s="1">
        <f>COUNT(L$11:L2469)</f>
        <v>37</v>
      </c>
      <c r="AR2469" s="43">
        <f t="shared" si="351"/>
        <v>40933</v>
      </c>
      <c r="AS2469" s="44">
        <f t="shared" si="352"/>
        <v>89.120000000000019</v>
      </c>
      <c r="AT2469" s="10" t="str">
        <f t="shared" si="353"/>
        <v/>
      </c>
      <c r="AU2469" s="20" t="str">
        <f t="shared" si="354"/>
        <v/>
      </c>
      <c r="AV2469" s="42">
        <f t="shared" si="355"/>
        <v>1</v>
      </c>
      <c r="AW2469" s="89">
        <f t="shared" si="356"/>
        <v>0</v>
      </c>
      <c r="AX2469" s="168"/>
      <c r="AY2469" s="60"/>
      <c r="AZ2469" s="61"/>
      <c r="BB2469" s="61" t="str">
        <f>IF(Settings!I2465&lt;&gt;"",Settings!I2465,"")</f>
        <v/>
      </c>
    </row>
    <row r="2470" spans="2:54" x14ac:dyDescent="0.2">
      <c r="B2470" s="13"/>
      <c r="C2470" s="12"/>
      <c r="D2470" s="12"/>
      <c r="E2470" s="12"/>
      <c r="F2470" s="12"/>
      <c r="G2470" s="12"/>
      <c r="H2470" s="12"/>
      <c r="I2470" s="15"/>
      <c r="J2470" s="31"/>
      <c r="K2470" s="180"/>
      <c r="L2470" s="40"/>
      <c r="M2470" s="14"/>
      <c r="N2470" s="16"/>
      <c r="O2470" s="49"/>
      <c r="P2470" s="64"/>
      <c r="Q2470" s="18"/>
      <c r="R2470" s="181">
        <f t="shared" si="348"/>
        <v>0</v>
      </c>
      <c r="S2470" s="181">
        <f t="shared" si="349"/>
        <v>0</v>
      </c>
      <c r="T2470" s="181">
        <f t="shared" si="350"/>
        <v>0</v>
      </c>
      <c r="AQ2470" s="1">
        <f>COUNT(L$11:L2470)</f>
        <v>37</v>
      </c>
      <c r="AR2470" s="43">
        <f t="shared" si="351"/>
        <v>40933</v>
      </c>
      <c r="AS2470" s="44">
        <f t="shared" si="352"/>
        <v>89.120000000000019</v>
      </c>
      <c r="AT2470" s="10" t="str">
        <f t="shared" si="353"/>
        <v/>
      </c>
      <c r="AU2470" s="20" t="str">
        <f t="shared" si="354"/>
        <v/>
      </c>
      <c r="AV2470" s="42">
        <f t="shared" si="355"/>
        <v>1</v>
      </c>
      <c r="AW2470" s="89">
        <f t="shared" si="356"/>
        <v>0</v>
      </c>
      <c r="AX2470" s="168"/>
      <c r="AY2470" s="60"/>
      <c r="AZ2470" s="61"/>
      <c r="BB2470" s="61" t="str">
        <f>IF(Settings!I2466&lt;&gt;"",Settings!I2466,"")</f>
        <v/>
      </c>
    </row>
    <row r="2471" spans="2:54" x14ac:dyDescent="0.2">
      <c r="B2471" s="13"/>
      <c r="C2471" s="12"/>
      <c r="D2471" s="12"/>
      <c r="E2471" s="12"/>
      <c r="F2471" s="12"/>
      <c r="G2471" s="12"/>
      <c r="H2471" s="12"/>
      <c r="I2471" s="15"/>
      <c r="J2471" s="31"/>
      <c r="K2471" s="180"/>
      <c r="L2471" s="40"/>
      <c r="M2471" s="14"/>
      <c r="N2471" s="16"/>
      <c r="O2471" s="49"/>
      <c r="P2471" s="64"/>
      <c r="Q2471" s="18"/>
      <c r="R2471" s="181">
        <f t="shared" si="348"/>
        <v>0</v>
      </c>
      <c r="S2471" s="181">
        <f t="shared" si="349"/>
        <v>0</v>
      </c>
      <c r="T2471" s="181">
        <f t="shared" si="350"/>
        <v>0</v>
      </c>
      <c r="AQ2471" s="1">
        <f>COUNT(L$11:L2471)</f>
        <v>37</v>
      </c>
      <c r="AR2471" s="43">
        <f t="shared" si="351"/>
        <v>40933</v>
      </c>
      <c r="AS2471" s="44">
        <f t="shared" si="352"/>
        <v>89.120000000000019</v>
      </c>
      <c r="AT2471" s="10" t="str">
        <f t="shared" si="353"/>
        <v/>
      </c>
      <c r="AU2471" s="20" t="str">
        <f t="shared" si="354"/>
        <v/>
      </c>
      <c r="AV2471" s="42">
        <f t="shared" si="355"/>
        <v>1</v>
      </c>
      <c r="AW2471" s="89">
        <f t="shared" si="356"/>
        <v>0</v>
      </c>
      <c r="AX2471" s="168"/>
      <c r="AY2471" s="60"/>
      <c r="AZ2471" s="61"/>
      <c r="BB2471" s="61" t="str">
        <f>IF(Settings!I2467&lt;&gt;"",Settings!I2467,"")</f>
        <v/>
      </c>
    </row>
    <row r="2472" spans="2:54" x14ac:dyDescent="0.2">
      <c r="B2472" s="13"/>
      <c r="C2472" s="12"/>
      <c r="D2472" s="12"/>
      <c r="E2472" s="12"/>
      <c r="F2472" s="12"/>
      <c r="G2472" s="12"/>
      <c r="H2472" s="12"/>
      <c r="I2472" s="15"/>
      <c r="J2472" s="31"/>
      <c r="K2472" s="180"/>
      <c r="L2472" s="40"/>
      <c r="M2472" s="14"/>
      <c r="N2472" s="16"/>
      <c r="O2472" s="49"/>
      <c r="P2472" s="64"/>
      <c r="Q2472" s="18"/>
      <c r="R2472" s="181">
        <f t="shared" si="348"/>
        <v>0</v>
      </c>
      <c r="S2472" s="181">
        <f t="shared" si="349"/>
        <v>0</v>
      </c>
      <c r="T2472" s="181">
        <f t="shared" si="350"/>
        <v>0</v>
      </c>
      <c r="AQ2472" s="1">
        <f>COUNT(L$11:L2472)</f>
        <v>37</v>
      </c>
      <c r="AR2472" s="43">
        <f t="shared" si="351"/>
        <v>40933</v>
      </c>
      <c r="AS2472" s="44">
        <f t="shared" si="352"/>
        <v>89.120000000000019</v>
      </c>
      <c r="AT2472" s="10" t="str">
        <f t="shared" si="353"/>
        <v/>
      </c>
      <c r="AU2472" s="20" t="str">
        <f t="shared" si="354"/>
        <v/>
      </c>
      <c r="AV2472" s="42">
        <f t="shared" si="355"/>
        <v>1</v>
      </c>
      <c r="AW2472" s="89">
        <f t="shared" si="356"/>
        <v>0</v>
      </c>
      <c r="AX2472" s="168"/>
      <c r="AY2472" s="60"/>
      <c r="AZ2472" s="61"/>
      <c r="BB2472" s="61" t="str">
        <f>IF(Settings!I2468&lt;&gt;"",Settings!I2468,"")</f>
        <v/>
      </c>
    </row>
    <row r="2473" spans="2:54" x14ac:dyDescent="0.2">
      <c r="B2473" s="13"/>
      <c r="C2473" s="12"/>
      <c r="D2473" s="12"/>
      <c r="E2473" s="12"/>
      <c r="F2473" s="12"/>
      <c r="G2473" s="12"/>
      <c r="H2473" s="12"/>
      <c r="I2473" s="15"/>
      <c r="J2473" s="31"/>
      <c r="K2473" s="180"/>
      <c r="L2473" s="40"/>
      <c r="M2473" s="14"/>
      <c r="N2473" s="16"/>
      <c r="O2473" s="49"/>
      <c r="P2473" s="64"/>
      <c r="Q2473" s="18"/>
      <c r="R2473" s="181">
        <f t="shared" si="348"/>
        <v>0</v>
      </c>
      <c r="S2473" s="181">
        <f t="shared" si="349"/>
        <v>0</v>
      </c>
      <c r="T2473" s="181">
        <f t="shared" si="350"/>
        <v>0</v>
      </c>
      <c r="AQ2473" s="1">
        <f>COUNT(L$11:L2473)</f>
        <v>37</v>
      </c>
      <c r="AR2473" s="43">
        <f t="shared" si="351"/>
        <v>40933</v>
      </c>
      <c r="AS2473" s="44">
        <f t="shared" si="352"/>
        <v>89.120000000000019</v>
      </c>
      <c r="AT2473" s="10" t="str">
        <f t="shared" si="353"/>
        <v/>
      </c>
      <c r="AU2473" s="20" t="str">
        <f t="shared" si="354"/>
        <v/>
      </c>
      <c r="AV2473" s="42">
        <f t="shared" si="355"/>
        <v>1</v>
      </c>
      <c r="AW2473" s="89">
        <f t="shared" si="356"/>
        <v>0</v>
      </c>
      <c r="AX2473" s="168"/>
      <c r="AY2473" s="60"/>
      <c r="AZ2473" s="61"/>
      <c r="BB2473" s="61" t="str">
        <f>IF(Settings!I2469&lt;&gt;"",Settings!I2469,"")</f>
        <v/>
      </c>
    </row>
    <row r="2474" spans="2:54" x14ac:dyDescent="0.2">
      <c r="B2474" s="13"/>
      <c r="C2474" s="12"/>
      <c r="D2474" s="12"/>
      <c r="E2474" s="12"/>
      <c r="F2474" s="12"/>
      <c r="G2474" s="12"/>
      <c r="H2474" s="12"/>
      <c r="I2474" s="15"/>
      <c r="J2474" s="31"/>
      <c r="K2474" s="180"/>
      <c r="L2474" s="40"/>
      <c r="M2474" s="14"/>
      <c r="N2474" s="16"/>
      <c r="O2474" s="49"/>
      <c r="P2474" s="64"/>
      <c r="Q2474" s="18"/>
      <c r="R2474" s="181">
        <f t="shared" si="348"/>
        <v>0</v>
      </c>
      <c r="S2474" s="181">
        <f t="shared" si="349"/>
        <v>0</v>
      </c>
      <c r="T2474" s="181">
        <f t="shared" si="350"/>
        <v>0</v>
      </c>
      <c r="AQ2474" s="1">
        <f>COUNT(L$11:L2474)</f>
        <v>37</v>
      </c>
      <c r="AR2474" s="43">
        <f t="shared" si="351"/>
        <v>40933</v>
      </c>
      <c r="AS2474" s="44">
        <f t="shared" si="352"/>
        <v>89.120000000000019</v>
      </c>
      <c r="AT2474" s="10" t="str">
        <f t="shared" si="353"/>
        <v/>
      </c>
      <c r="AU2474" s="20" t="str">
        <f t="shared" si="354"/>
        <v/>
      </c>
      <c r="AV2474" s="42">
        <f t="shared" si="355"/>
        <v>1</v>
      </c>
      <c r="AW2474" s="89">
        <f t="shared" si="356"/>
        <v>0</v>
      </c>
      <c r="AX2474" s="168"/>
      <c r="AY2474" s="60"/>
      <c r="AZ2474" s="61"/>
      <c r="BB2474" s="61" t="str">
        <f>IF(Settings!I2470&lt;&gt;"",Settings!I2470,"")</f>
        <v/>
      </c>
    </row>
    <row r="2475" spans="2:54" x14ac:dyDescent="0.2">
      <c r="B2475" s="13"/>
      <c r="C2475" s="12"/>
      <c r="D2475" s="12"/>
      <c r="E2475" s="12"/>
      <c r="F2475" s="12"/>
      <c r="G2475" s="12"/>
      <c r="H2475" s="12"/>
      <c r="I2475" s="15"/>
      <c r="J2475" s="31"/>
      <c r="K2475" s="180"/>
      <c r="L2475" s="40"/>
      <c r="M2475" s="14"/>
      <c r="N2475" s="16"/>
      <c r="O2475" s="49"/>
      <c r="P2475" s="64"/>
      <c r="Q2475" s="18"/>
      <c r="R2475" s="181">
        <f t="shared" si="348"/>
        <v>0</v>
      </c>
      <c r="S2475" s="181">
        <f t="shared" si="349"/>
        <v>0</v>
      </c>
      <c r="T2475" s="181">
        <f t="shared" si="350"/>
        <v>0</v>
      </c>
      <c r="AQ2475" s="1">
        <f>COUNT(L$11:L2475)</f>
        <v>37</v>
      </c>
      <c r="AR2475" s="43">
        <f t="shared" si="351"/>
        <v>40933</v>
      </c>
      <c r="AS2475" s="44">
        <f t="shared" si="352"/>
        <v>89.120000000000019</v>
      </c>
      <c r="AT2475" s="10" t="str">
        <f t="shared" si="353"/>
        <v/>
      </c>
      <c r="AU2475" s="20" t="str">
        <f t="shared" si="354"/>
        <v/>
      </c>
      <c r="AV2475" s="42">
        <f t="shared" si="355"/>
        <v>1</v>
      </c>
      <c r="AW2475" s="89">
        <f t="shared" si="356"/>
        <v>0</v>
      </c>
      <c r="AX2475" s="168"/>
      <c r="AY2475" s="60"/>
      <c r="AZ2475" s="61"/>
      <c r="BB2475" s="61" t="str">
        <f>IF(Settings!I2471&lt;&gt;"",Settings!I2471,"")</f>
        <v/>
      </c>
    </row>
    <row r="2476" spans="2:54" x14ac:dyDescent="0.2">
      <c r="B2476" s="13"/>
      <c r="C2476" s="12"/>
      <c r="D2476" s="12"/>
      <c r="E2476" s="12"/>
      <c r="F2476" s="12"/>
      <c r="G2476" s="12"/>
      <c r="H2476" s="12"/>
      <c r="I2476" s="15"/>
      <c r="J2476" s="31"/>
      <c r="K2476" s="180"/>
      <c r="L2476" s="40"/>
      <c r="M2476" s="14"/>
      <c r="N2476" s="16"/>
      <c r="O2476" s="49"/>
      <c r="P2476" s="64"/>
      <c r="Q2476" s="18"/>
      <c r="R2476" s="181">
        <f t="shared" si="348"/>
        <v>0</v>
      </c>
      <c r="S2476" s="181">
        <f t="shared" si="349"/>
        <v>0</v>
      </c>
      <c r="T2476" s="181">
        <f t="shared" si="350"/>
        <v>0</v>
      </c>
      <c r="AQ2476" s="1">
        <f>COUNT(L$11:L2476)</f>
        <v>37</v>
      </c>
      <c r="AR2476" s="43">
        <f t="shared" si="351"/>
        <v>40933</v>
      </c>
      <c r="AS2476" s="44">
        <f t="shared" si="352"/>
        <v>89.120000000000019</v>
      </c>
      <c r="AT2476" s="10" t="str">
        <f t="shared" si="353"/>
        <v/>
      </c>
      <c r="AU2476" s="20" t="str">
        <f t="shared" si="354"/>
        <v/>
      </c>
      <c r="AV2476" s="42">
        <f t="shared" si="355"/>
        <v>1</v>
      </c>
      <c r="AW2476" s="89">
        <f t="shared" si="356"/>
        <v>0</v>
      </c>
      <c r="AX2476" s="168"/>
      <c r="AY2476" s="60"/>
      <c r="AZ2476" s="61"/>
      <c r="BB2476" s="61" t="str">
        <f>IF(Settings!I2472&lt;&gt;"",Settings!I2472,"")</f>
        <v/>
      </c>
    </row>
    <row r="2477" spans="2:54" x14ac:dyDescent="0.2">
      <c r="B2477" s="13"/>
      <c r="C2477" s="12"/>
      <c r="D2477" s="12"/>
      <c r="E2477" s="12"/>
      <c r="F2477" s="12"/>
      <c r="G2477" s="12"/>
      <c r="H2477" s="12"/>
      <c r="I2477" s="15"/>
      <c r="J2477" s="31"/>
      <c r="K2477" s="180"/>
      <c r="L2477" s="40"/>
      <c r="M2477" s="14"/>
      <c r="N2477" s="16"/>
      <c r="O2477" s="49"/>
      <c r="P2477" s="64"/>
      <c r="Q2477" s="18"/>
      <c r="R2477" s="181">
        <f t="shared" si="348"/>
        <v>0</v>
      </c>
      <c r="S2477" s="181">
        <f t="shared" si="349"/>
        <v>0</v>
      </c>
      <c r="T2477" s="181">
        <f t="shared" si="350"/>
        <v>0</v>
      </c>
      <c r="AQ2477" s="1">
        <f>COUNT(L$11:L2477)</f>
        <v>37</v>
      </c>
      <c r="AR2477" s="43">
        <f t="shared" si="351"/>
        <v>40933</v>
      </c>
      <c r="AS2477" s="44">
        <f t="shared" si="352"/>
        <v>89.120000000000019</v>
      </c>
      <c r="AT2477" s="10" t="str">
        <f t="shared" si="353"/>
        <v/>
      </c>
      <c r="AU2477" s="20" t="str">
        <f t="shared" si="354"/>
        <v/>
      </c>
      <c r="AV2477" s="42">
        <f t="shared" si="355"/>
        <v>1</v>
      </c>
      <c r="AW2477" s="89">
        <f t="shared" si="356"/>
        <v>0</v>
      </c>
      <c r="AX2477" s="168"/>
      <c r="AY2477" s="60"/>
      <c r="AZ2477" s="61"/>
      <c r="BB2477" s="61" t="str">
        <f>IF(Settings!I2473&lt;&gt;"",Settings!I2473,"")</f>
        <v/>
      </c>
    </row>
    <row r="2478" spans="2:54" x14ac:dyDescent="0.2">
      <c r="B2478" s="13"/>
      <c r="C2478" s="12"/>
      <c r="D2478" s="12"/>
      <c r="E2478" s="12"/>
      <c r="F2478" s="12"/>
      <c r="G2478" s="12"/>
      <c r="H2478" s="12"/>
      <c r="I2478" s="15"/>
      <c r="J2478" s="31"/>
      <c r="K2478" s="180"/>
      <c r="L2478" s="40"/>
      <c r="M2478" s="14"/>
      <c r="N2478" s="16"/>
      <c r="O2478" s="49"/>
      <c r="P2478" s="64"/>
      <c r="Q2478" s="18"/>
      <c r="R2478" s="181">
        <f t="shared" si="348"/>
        <v>0</v>
      </c>
      <c r="S2478" s="181">
        <f t="shared" si="349"/>
        <v>0</v>
      </c>
      <c r="T2478" s="181">
        <f t="shared" si="350"/>
        <v>0</v>
      </c>
      <c r="AQ2478" s="1">
        <f>COUNT(L$11:L2478)</f>
        <v>37</v>
      </c>
      <c r="AR2478" s="43">
        <f t="shared" si="351"/>
        <v>40933</v>
      </c>
      <c r="AS2478" s="44">
        <f t="shared" si="352"/>
        <v>89.120000000000019</v>
      </c>
      <c r="AT2478" s="10" t="str">
        <f t="shared" si="353"/>
        <v/>
      </c>
      <c r="AU2478" s="20" t="str">
        <f t="shared" si="354"/>
        <v/>
      </c>
      <c r="AV2478" s="42">
        <f t="shared" si="355"/>
        <v>1</v>
      </c>
      <c r="AW2478" s="89">
        <f t="shared" si="356"/>
        <v>0</v>
      </c>
      <c r="AX2478" s="168"/>
      <c r="AY2478" s="60"/>
      <c r="AZ2478" s="61"/>
      <c r="BB2478" s="61" t="str">
        <f>IF(Settings!I2474&lt;&gt;"",Settings!I2474,"")</f>
        <v/>
      </c>
    </row>
    <row r="2479" spans="2:54" x14ac:dyDescent="0.2">
      <c r="B2479" s="13"/>
      <c r="C2479" s="12"/>
      <c r="D2479" s="12"/>
      <c r="E2479" s="12"/>
      <c r="F2479" s="12"/>
      <c r="G2479" s="12"/>
      <c r="H2479" s="12"/>
      <c r="I2479" s="15"/>
      <c r="J2479" s="31"/>
      <c r="K2479" s="180"/>
      <c r="L2479" s="40"/>
      <c r="M2479" s="14"/>
      <c r="N2479" s="16"/>
      <c r="O2479" s="49"/>
      <c r="P2479" s="64"/>
      <c r="Q2479" s="18"/>
      <c r="R2479" s="181">
        <f t="shared" si="348"/>
        <v>0</v>
      </c>
      <c r="S2479" s="181">
        <f t="shared" si="349"/>
        <v>0</v>
      </c>
      <c r="T2479" s="181">
        <f t="shared" si="350"/>
        <v>0</v>
      </c>
      <c r="AQ2479" s="1">
        <f>COUNT(L$11:L2479)</f>
        <v>37</v>
      </c>
      <c r="AR2479" s="43">
        <f t="shared" si="351"/>
        <v>40933</v>
      </c>
      <c r="AS2479" s="44">
        <f t="shared" si="352"/>
        <v>89.120000000000019</v>
      </c>
      <c r="AT2479" s="10" t="str">
        <f t="shared" si="353"/>
        <v/>
      </c>
      <c r="AU2479" s="20" t="str">
        <f t="shared" si="354"/>
        <v/>
      </c>
      <c r="AV2479" s="42">
        <f t="shared" si="355"/>
        <v>1</v>
      </c>
      <c r="AW2479" s="89">
        <f t="shared" si="356"/>
        <v>0</v>
      </c>
      <c r="AX2479" s="168"/>
      <c r="AY2479" s="60"/>
      <c r="AZ2479" s="61"/>
      <c r="BB2479" s="61" t="str">
        <f>IF(Settings!I2475&lt;&gt;"",Settings!I2475,"")</f>
        <v/>
      </c>
    </row>
    <row r="2480" spans="2:54" x14ac:dyDescent="0.2">
      <c r="B2480" s="13"/>
      <c r="C2480" s="12"/>
      <c r="D2480" s="12"/>
      <c r="E2480" s="12"/>
      <c r="F2480" s="12"/>
      <c r="G2480" s="12"/>
      <c r="H2480" s="12"/>
      <c r="I2480" s="15"/>
      <c r="J2480" s="31"/>
      <c r="K2480" s="180"/>
      <c r="L2480" s="40"/>
      <c r="M2480" s="14"/>
      <c r="N2480" s="16"/>
      <c r="O2480" s="49"/>
      <c r="P2480" s="64"/>
      <c r="Q2480" s="18"/>
      <c r="R2480" s="181">
        <f t="shared" si="348"/>
        <v>0</v>
      </c>
      <c r="S2480" s="181">
        <f t="shared" si="349"/>
        <v>0</v>
      </c>
      <c r="T2480" s="181">
        <f t="shared" si="350"/>
        <v>0</v>
      </c>
      <c r="AQ2480" s="1">
        <f>COUNT(L$11:L2480)</f>
        <v>37</v>
      </c>
      <c r="AR2480" s="43">
        <f t="shared" si="351"/>
        <v>40933</v>
      </c>
      <c r="AS2480" s="44">
        <f t="shared" si="352"/>
        <v>89.120000000000019</v>
      </c>
      <c r="AT2480" s="10" t="str">
        <f t="shared" si="353"/>
        <v/>
      </c>
      <c r="AU2480" s="20" t="str">
        <f t="shared" si="354"/>
        <v/>
      </c>
      <c r="AV2480" s="42">
        <f t="shared" si="355"/>
        <v>1</v>
      </c>
      <c r="AW2480" s="89">
        <f t="shared" si="356"/>
        <v>0</v>
      </c>
      <c r="AX2480" s="168"/>
      <c r="AY2480" s="60"/>
      <c r="AZ2480" s="61"/>
      <c r="BB2480" s="61" t="str">
        <f>IF(Settings!I2476&lt;&gt;"",Settings!I2476,"")</f>
        <v/>
      </c>
    </row>
    <row r="2481" spans="2:54" x14ac:dyDescent="0.2">
      <c r="B2481" s="13"/>
      <c r="C2481" s="12"/>
      <c r="D2481" s="12"/>
      <c r="E2481" s="12"/>
      <c r="F2481" s="12"/>
      <c r="G2481" s="12"/>
      <c r="H2481" s="12"/>
      <c r="I2481" s="15"/>
      <c r="J2481" s="31"/>
      <c r="K2481" s="180"/>
      <c r="L2481" s="40"/>
      <c r="M2481" s="14"/>
      <c r="N2481" s="16"/>
      <c r="O2481" s="49"/>
      <c r="P2481" s="64"/>
      <c r="Q2481" s="18"/>
      <c r="R2481" s="181">
        <f t="shared" si="348"/>
        <v>0</v>
      </c>
      <c r="S2481" s="181">
        <f t="shared" si="349"/>
        <v>0</v>
      </c>
      <c r="T2481" s="181">
        <f t="shared" si="350"/>
        <v>0</v>
      </c>
      <c r="AQ2481" s="1">
        <f>COUNT(L$11:L2481)</f>
        <v>37</v>
      </c>
      <c r="AR2481" s="43">
        <f t="shared" si="351"/>
        <v>40933</v>
      </c>
      <c r="AS2481" s="44">
        <f t="shared" si="352"/>
        <v>89.120000000000019</v>
      </c>
      <c r="AT2481" s="10" t="str">
        <f t="shared" si="353"/>
        <v/>
      </c>
      <c r="AU2481" s="20" t="str">
        <f t="shared" si="354"/>
        <v/>
      </c>
      <c r="AV2481" s="42">
        <f t="shared" si="355"/>
        <v>1</v>
      </c>
      <c r="AW2481" s="89">
        <f t="shared" si="356"/>
        <v>0</v>
      </c>
      <c r="AX2481" s="168"/>
      <c r="AY2481" s="60"/>
      <c r="AZ2481" s="61"/>
      <c r="BB2481" s="61" t="str">
        <f>IF(Settings!I2477&lt;&gt;"",Settings!I2477,"")</f>
        <v/>
      </c>
    </row>
    <row r="2482" spans="2:54" x14ac:dyDescent="0.2">
      <c r="B2482" s="13"/>
      <c r="C2482" s="12"/>
      <c r="D2482" s="12"/>
      <c r="E2482" s="12"/>
      <c r="F2482" s="12"/>
      <c r="G2482" s="12"/>
      <c r="H2482" s="12"/>
      <c r="I2482" s="15"/>
      <c r="J2482" s="31"/>
      <c r="K2482" s="180"/>
      <c r="L2482" s="40"/>
      <c r="M2482" s="14"/>
      <c r="N2482" s="16"/>
      <c r="O2482" s="49"/>
      <c r="P2482" s="64"/>
      <c r="Q2482" s="18"/>
      <c r="R2482" s="181">
        <f t="shared" si="348"/>
        <v>0</v>
      </c>
      <c r="S2482" s="181">
        <f t="shared" si="349"/>
        <v>0</v>
      </c>
      <c r="T2482" s="181">
        <f t="shared" si="350"/>
        <v>0</v>
      </c>
      <c r="AQ2482" s="1">
        <f>COUNT(L$11:L2482)</f>
        <v>37</v>
      </c>
      <c r="AR2482" s="43">
        <f t="shared" si="351"/>
        <v>40933</v>
      </c>
      <c r="AS2482" s="44">
        <f t="shared" si="352"/>
        <v>89.120000000000019</v>
      </c>
      <c r="AT2482" s="10" t="str">
        <f t="shared" si="353"/>
        <v/>
      </c>
      <c r="AU2482" s="20" t="str">
        <f t="shared" si="354"/>
        <v/>
      </c>
      <c r="AV2482" s="42">
        <f t="shared" si="355"/>
        <v>1</v>
      </c>
      <c r="AW2482" s="89">
        <f t="shared" si="356"/>
        <v>0</v>
      </c>
      <c r="AX2482" s="168"/>
      <c r="AY2482" s="60"/>
      <c r="AZ2482" s="61"/>
      <c r="BB2482" s="61" t="str">
        <f>IF(Settings!I2478&lt;&gt;"",Settings!I2478,"")</f>
        <v/>
      </c>
    </row>
    <row r="2483" spans="2:54" x14ac:dyDescent="0.2">
      <c r="B2483" s="13"/>
      <c r="C2483" s="12"/>
      <c r="D2483" s="12"/>
      <c r="E2483" s="12"/>
      <c r="F2483" s="12"/>
      <c r="G2483" s="12"/>
      <c r="H2483" s="12"/>
      <c r="I2483" s="15"/>
      <c r="J2483" s="31"/>
      <c r="K2483" s="180"/>
      <c r="L2483" s="40"/>
      <c r="M2483" s="14"/>
      <c r="N2483" s="16"/>
      <c r="O2483" s="49"/>
      <c r="P2483" s="64"/>
      <c r="Q2483" s="18"/>
      <c r="R2483" s="181">
        <f t="shared" si="348"/>
        <v>0</v>
      </c>
      <c r="S2483" s="181">
        <f t="shared" si="349"/>
        <v>0</v>
      </c>
      <c r="T2483" s="181">
        <f t="shared" si="350"/>
        <v>0</v>
      </c>
      <c r="AQ2483" s="1">
        <f>COUNT(L$11:L2483)</f>
        <v>37</v>
      </c>
      <c r="AR2483" s="43">
        <f t="shared" si="351"/>
        <v>40933</v>
      </c>
      <c r="AS2483" s="44">
        <f t="shared" si="352"/>
        <v>89.120000000000019</v>
      </c>
      <c r="AT2483" s="10" t="str">
        <f t="shared" si="353"/>
        <v/>
      </c>
      <c r="AU2483" s="20" t="str">
        <f t="shared" si="354"/>
        <v/>
      </c>
      <c r="AV2483" s="42">
        <f t="shared" si="355"/>
        <v>1</v>
      </c>
      <c r="AW2483" s="89">
        <f t="shared" si="356"/>
        <v>0</v>
      </c>
      <c r="AX2483" s="168"/>
      <c r="AY2483" s="60"/>
      <c r="AZ2483" s="61"/>
      <c r="BB2483" s="61" t="str">
        <f>IF(Settings!I2479&lt;&gt;"",Settings!I2479,"")</f>
        <v/>
      </c>
    </row>
    <row r="2484" spans="2:54" x14ac:dyDescent="0.2">
      <c r="B2484" s="13"/>
      <c r="C2484" s="12"/>
      <c r="D2484" s="12"/>
      <c r="E2484" s="12"/>
      <c r="F2484" s="12"/>
      <c r="G2484" s="12"/>
      <c r="H2484" s="12"/>
      <c r="I2484" s="15"/>
      <c r="J2484" s="31"/>
      <c r="K2484" s="180"/>
      <c r="L2484" s="40"/>
      <c r="M2484" s="14"/>
      <c r="N2484" s="16"/>
      <c r="O2484" s="49"/>
      <c r="P2484" s="64"/>
      <c r="Q2484" s="18"/>
      <c r="R2484" s="181">
        <f t="shared" si="348"/>
        <v>0</v>
      </c>
      <c r="S2484" s="181">
        <f t="shared" si="349"/>
        <v>0</v>
      </c>
      <c r="T2484" s="181">
        <f t="shared" si="350"/>
        <v>0</v>
      </c>
      <c r="AQ2484" s="1">
        <f>COUNT(L$11:L2484)</f>
        <v>37</v>
      </c>
      <c r="AR2484" s="43">
        <f t="shared" si="351"/>
        <v>40933</v>
      </c>
      <c r="AS2484" s="44">
        <f t="shared" si="352"/>
        <v>89.120000000000019</v>
      </c>
      <c r="AT2484" s="10" t="str">
        <f t="shared" si="353"/>
        <v/>
      </c>
      <c r="AU2484" s="20" t="str">
        <f t="shared" si="354"/>
        <v/>
      </c>
      <c r="AV2484" s="42">
        <f t="shared" si="355"/>
        <v>1</v>
      </c>
      <c r="AW2484" s="89">
        <f t="shared" si="356"/>
        <v>0</v>
      </c>
      <c r="AX2484" s="168"/>
      <c r="AY2484" s="60"/>
      <c r="AZ2484" s="61"/>
      <c r="BB2484" s="61" t="str">
        <f>IF(Settings!I2480&lt;&gt;"",Settings!I2480,"")</f>
        <v/>
      </c>
    </row>
    <row r="2485" spans="2:54" x14ac:dyDescent="0.2">
      <c r="B2485" s="13"/>
      <c r="C2485" s="12"/>
      <c r="D2485" s="12"/>
      <c r="E2485" s="12"/>
      <c r="F2485" s="12"/>
      <c r="G2485" s="12"/>
      <c r="H2485" s="12"/>
      <c r="I2485" s="15"/>
      <c r="J2485" s="31"/>
      <c r="K2485" s="180"/>
      <c r="L2485" s="40"/>
      <c r="M2485" s="14"/>
      <c r="N2485" s="16"/>
      <c r="O2485" s="49"/>
      <c r="P2485" s="64"/>
      <c r="Q2485" s="18"/>
      <c r="R2485" s="181">
        <f t="shared" si="348"/>
        <v>0</v>
      </c>
      <c r="S2485" s="181">
        <f t="shared" si="349"/>
        <v>0</v>
      </c>
      <c r="T2485" s="181">
        <f t="shared" si="350"/>
        <v>0</v>
      </c>
      <c r="AQ2485" s="1">
        <f>COUNT(L$11:L2485)</f>
        <v>37</v>
      </c>
      <c r="AR2485" s="43">
        <f t="shared" si="351"/>
        <v>40933</v>
      </c>
      <c r="AS2485" s="44">
        <f t="shared" si="352"/>
        <v>89.120000000000019</v>
      </c>
      <c r="AT2485" s="10" t="str">
        <f t="shared" si="353"/>
        <v/>
      </c>
      <c r="AU2485" s="20" t="str">
        <f t="shared" si="354"/>
        <v/>
      </c>
      <c r="AV2485" s="42">
        <f t="shared" si="355"/>
        <v>1</v>
      </c>
      <c r="AW2485" s="89">
        <f t="shared" si="356"/>
        <v>0</v>
      </c>
      <c r="AX2485" s="168"/>
      <c r="AY2485" s="60"/>
      <c r="AZ2485" s="61"/>
      <c r="BB2485" s="61" t="str">
        <f>IF(Settings!I2481&lt;&gt;"",Settings!I2481,"")</f>
        <v/>
      </c>
    </row>
    <row r="2486" spans="2:54" x14ac:dyDescent="0.2">
      <c r="B2486" s="13"/>
      <c r="C2486" s="12"/>
      <c r="D2486" s="12"/>
      <c r="E2486" s="12"/>
      <c r="F2486" s="12"/>
      <c r="G2486" s="12"/>
      <c r="H2486" s="12"/>
      <c r="I2486" s="15"/>
      <c r="J2486" s="31"/>
      <c r="K2486" s="180"/>
      <c r="L2486" s="40"/>
      <c r="M2486" s="14"/>
      <c r="N2486" s="16"/>
      <c r="O2486" s="49"/>
      <c r="P2486" s="64"/>
      <c r="Q2486" s="18"/>
      <c r="R2486" s="181">
        <f t="shared" si="348"/>
        <v>0</v>
      </c>
      <c r="S2486" s="181">
        <f t="shared" si="349"/>
        <v>0</v>
      </c>
      <c r="T2486" s="181">
        <f t="shared" si="350"/>
        <v>0</v>
      </c>
      <c r="AQ2486" s="1">
        <f>COUNT(L$11:L2486)</f>
        <v>37</v>
      </c>
      <c r="AR2486" s="43">
        <f t="shared" si="351"/>
        <v>40933</v>
      </c>
      <c r="AS2486" s="44">
        <f t="shared" si="352"/>
        <v>89.120000000000019</v>
      </c>
      <c r="AT2486" s="10" t="str">
        <f t="shared" si="353"/>
        <v/>
      </c>
      <c r="AU2486" s="20" t="str">
        <f t="shared" si="354"/>
        <v/>
      </c>
      <c r="AV2486" s="42">
        <f t="shared" si="355"/>
        <v>1</v>
      </c>
      <c r="AW2486" s="89">
        <f t="shared" si="356"/>
        <v>0</v>
      </c>
      <c r="AX2486" s="168"/>
      <c r="AY2486" s="60"/>
      <c r="AZ2486" s="61"/>
      <c r="BB2486" s="61" t="str">
        <f>IF(Settings!I2482&lt;&gt;"",Settings!I2482,"")</f>
        <v/>
      </c>
    </row>
    <row r="2487" spans="2:54" x14ac:dyDescent="0.2">
      <c r="B2487" s="13"/>
      <c r="C2487" s="12"/>
      <c r="D2487" s="12"/>
      <c r="E2487" s="12"/>
      <c r="F2487" s="12"/>
      <c r="G2487" s="12"/>
      <c r="H2487" s="12"/>
      <c r="I2487" s="15"/>
      <c r="J2487" s="31"/>
      <c r="K2487" s="180"/>
      <c r="L2487" s="40"/>
      <c r="M2487" s="14"/>
      <c r="N2487" s="16"/>
      <c r="O2487" s="49"/>
      <c r="P2487" s="64"/>
      <c r="Q2487" s="18"/>
      <c r="R2487" s="181">
        <f t="shared" si="348"/>
        <v>0</v>
      </c>
      <c r="S2487" s="181">
        <f t="shared" si="349"/>
        <v>0</v>
      </c>
      <c r="T2487" s="181">
        <f t="shared" si="350"/>
        <v>0</v>
      </c>
      <c r="AQ2487" s="1">
        <f>COUNT(L$11:L2487)</f>
        <v>37</v>
      </c>
      <c r="AR2487" s="43">
        <f t="shared" si="351"/>
        <v>40933</v>
      </c>
      <c r="AS2487" s="44">
        <f t="shared" si="352"/>
        <v>89.120000000000019</v>
      </c>
      <c r="AT2487" s="10" t="str">
        <f t="shared" si="353"/>
        <v/>
      </c>
      <c r="AU2487" s="20" t="str">
        <f t="shared" si="354"/>
        <v/>
      </c>
      <c r="AV2487" s="42">
        <f t="shared" si="355"/>
        <v>1</v>
      </c>
      <c r="AW2487" s="89">
        <f t="shared" si="356"/>
        <v>0</v>
      </c>
      <c r="AX2487" s="168"/>
      <c r="AY2487" s="60"/>
      <c r="AZ2487" s="61"/>
      <c r="BB2487" s="61" t="str">
        <f>IF(Settings!I2483&lt;&gt;"",Settings!I2483,"")</f>
        <v/>
      </c>
    </row>
    <row r="2488" spans="2:54" x14ac:dyDescent="0.2">
      <c r="B2488" s="13"/>
      <c r="C2488" s="12"/>
      <c r="D2488" s="12"/>
      <c r="E2488" s="12"/>
      <c r="F2488" s="12"/>
      <c r="G2488" s="12"/>
      <c r="H2488" s="12"/>
      <c r="I2488" s="15"/>
      <c r="J2488" s="31"/>
      <c r="K2488" s="180"/>
      <c r="L2488" s="40"/>
      <c r="M2488" s="14"/>
      <c r="N2488" s="16"/>
      <c r="O2488" s="49"/>
      <c r="P2488" s="64"/>
      <c r="Q2488" s="18"/>
      <c r="R2488" s="181">
        <f t="shared" si="348"/>
        <v>0</v>
      </c>
      <c r="S2488" s="181">
        <f t="shared" si="349"/>
        <v>0</v>
      </c>
      <c r="T2488" s="181">
        <f t="shared" si="350"/>
        <v>0</v>
      </c>
      <c r="AQ2488" s="1">
        <f>COUNT(L$11:L2488)</f>
        <v>37</v>
      </c>
      <c r="AR2488" s="43">
        <f t="shared" si="351"/>
        <v>40933</v>
      </c>
      <c r="AS2488" s="44">
        <f t="shared" si="352"/>
        <v>89.120000000000019</v>
      </c>
      <c r="AT2488" s="10" t="str">
        <f t="shared" si="353"/>
        <v/>
      </c>
      <c r="AU2488" s="20" t="str">
        <f t="shared" si="354"/>
        <v/>
      </c>
      <c r="AV2488" s="42">
        <f t="shared" si="355"/>
        <v>1</v>
      </c>
      <c r="AW2488" s="89">
        <f t="shared" si="356"/>
        <v>0</v>
      </c>
      <c r="AX2488" s="168"/>
      <c r="AY2488" s="60"/>
      <c r="AZ2488" s="61"/>
      <c r="BB2488" s="61" t="str">
        <f>IF(Settings!I2484&lt;&gt;"",Settings!I2484,"")</f>
        <v/>
      </c>
    </row>
    <row r="2489" spans="2:54" x14ac:dyDescent="0.2">
      <c r="B2489" s="13"/>
      <c r="C2489" s="12"/>
      <c r="D2489" s="12"/>
      <c r="E2489" s="12"/>
      <c r="F2489" s="12"/>
      <c r="G2489" s="12"/>
      <c r="H2489" s="12"/>
      <c r="I2489" s="15"/>
      <c r="J2489" s="31"/>
      <c r="K2489" s="180"/>
      <c r="L2489" s="40"/>
      <c r="M2489" s="14"/>
      <c r="N2489" s="16"/>
      <c r="O2489" s="49"/>
      <c r="P2489" s="64"/>
      <c r="Q2489" s="18"/>
      <c r="R2489" s="181">
        <f t="shared" si="348"/>
        <v>0</v>
      </c>
      <c r="S2489" s="181">
        <f t="shared" si="349"/>
        <v>0</v>
      </c>
      <c r="T2489" s="181">
        <f t="shared" si="350"/>
        <v>0</v>
      </c>
      <c r="AQ2489" s="1">
        <f>COUNT(L$11:L2489)</f>
        <v>37</v>
      </c>
      <c r="AR2489" s="43">
        <f t="shared" si="351"/>
        <v>40933</v>
      </c>
      <c r="AS2489" s="44">
        <f t="shared" si="352"/>
        <v>89.120000000000019</v>
      </c>
      <c r="AT2489" s="10" t="str">
        <f t="shared" si="353"/>
        <v/>
      </c>
      <c r="AU2489" s="20" t="str">
        <f t="shared" si="354"/>
        <v/>
      </c>
      <c r="AV2489" s="42">
        <f t="shared" si="355"/>
        <v>1</v>
      </c>
      <c r="AW2489" s="89">
        <f t="shared" si="356"/>
        <v>0</v>
      </c>
      <c r="AX2489" s="168"/>
      <c r="AY2489" s="60"/>
      <c r="AZ2489" s="61"/>
      <c r="BB2489" s="61" t="str">
        <f>IF(Settings!I2485&lt;&gt;"",Settings!I2485,"")</f>
        <v/>
      </c>
    </row>
    <row r="2490" spans="2:54" x14ac:dyDescent="0.2">
      <c r="B2490" s="13"/>
      <c r="C2490" s="12"/>
      <c r="D2490" s="12"/>
      <c r="E2490" s="12"/>
      <c r="F2490" s="12"/>
      <c r="G2490" s="12"/>
      <c r="H2490" s="12"/>
      <c r="I2490" s="15"/>
      <c r="J2490" s="31"/>
      <c r="K2490" s="180"/>
      <c r="L2490" s="40"/>
      <c r="M2490" s="14"/>
      <c r="N2490" s="16"/>
      <c r="O2490" s="49"/>
      <c r="P2490" s="64"/>
      <c r="Q2490" s="18"/>
      <c r="R2490" s="181">
        <f t="shared" si="348"/>
        <v>0</v>
      </c>
      <c r="S2490" s="181">
        <f t="shared" si="349"/>
        <v>0</v>
      </c>
      <c r="T2490" s="181">
        <f t="shared" si="350"/>
        <v>0</v>
      </c>
      <c r="AQ2490" s="1">
        <f>COUNT(L$11:L2490)</f>
        <v>37</v>
      </c>
      <c r="AR2490" s="43">
        <f t="shared" si="351"/>
        <v>40933</v>
      </c>
      <c r="AS2490" s="44">
        <f t="shared" si="352"/>
        <v>89.120000000000019</v>
      </c>
      <c r="AT2490" s="10" t="str">
        <f t="shared" si="353"/>
        <v/>
      </c>
      <c r="AU2490" s="20" t="str">
        <f t="shared" si="354"/>
        <v/>
      </c>
      <c r="AV2490" s="42">
        <f t="shared" si="355"/>
        <v>1</v>
      </c>
      <c r="AW2490" s="89">
        <f t="shared" si="356"/>
        <v>0</v>
      </c>
      <c r="AX2490" s="168"/>
      <c r="AY2490" s="60"/>
      <c r="AZ2490" s="61"/>
      <c r="BB2490" s="61" t="str">
        <f>IF(Settings!I2486&lt;&gt;"",Settings!I2486,"")</f>
        <v/>
      </c>
    </row>
    <row r="2491" spans="2:54" x14ac:dyDescent="0.2">
      <c r="B2491" s="13"/>
      <c r="C2491" s="12"/>
      <c r="D2491" s="12"/>
      <c r="E2491" s="12"/>
      <c r="F2491" s="12"/>
      <c r="G2491" s="12"/>
      <c r="H2491" s="12"/>
      <c r="I2491" s="15"/>
      <c r="J2491" s="31"/>
      <c r="K2491" s="180"/>
      <c r="L2491" s="40"/>
      <c r="M2491" s="14"/>
      <c r="N2491" s="16"/>
      <c r="O2491" s="49"/>
      <c r="P2491" s="64"/>
      <c r="Q2491" s="18"/>
      <c r="R2491" s="181">
        <f t="shared" si="348"/>
        <v>0</v>
      </c>
      <c r="S2491" s="181">
        <f t="shared" si="349"/>
        <v>0</v>
      </c>
      <c r="T2491" s="181">
        <f t="shared" si="350"/>
        <v>0</v>
      </c>
      <c r="AQ2491" s="1">
        <f>COUNT(L$11:L2491)</f>
        <v>37</v>
      </c>
      <c r="AR2491" s="43">
        <f t="shared" si="351"/>
        <v>40933</v>
      </c>
      <c r="AS2491" s="44">
        <f t="shared" si="352"/>
        <v>89.120000000000019</v>
      </c>
      <c r="AT2491" s="10" t="str">
        <f t="shared" si="353"/>
        <v/>
      </c>
      <c r="AU2491" s="20" t="str">
        <f t="shared" si="354"/>
        <v/>
      </c>
      <c r="AV2491" s="42">
        <f t="shared" si="355"/>
        <v>1</v>
      </c>
      <c r="AW2491" s="89">
        <f t="shared" si="356"/>
        <v>0</v>
      </c>
      <c r="AX2491" s="168"/>
      <c r="AY2491" s="60"/>
      <c r="AZ2491" s="61"/>
      <c r="BB2491" s="61" t="str">
        <f>IF(Settings!I2487&lt;&gt;"",Settings!I2487,"")</f>
        <v/>
      </c>
    </row>
    <row r="2492" spans="2:54" x14ac:dyDescent="0.2">
      <c r="B2492" s="13"/>
      <c r="C2492" s="12"/>
      <c r="D2492" s="12"/>
      <c r="E2492" s="12"/>
      <c r="F2492" s="12"/>
      <c r="G2492" s="12"/>
      <c r="H2492" s="12"/>
      <c r="I2492" s="15"/>
      <c r="J2492" s="31"/>
      <c r="K2492" s="180"/>
      <c r="L2492" s="40"/>
      <c r="M2492" s="14"/>
      <c r="N2492" s="16"/>
      <c r="O2492" s="49"/>
      <c r="P2492" s="64"/>
      <c r="Q2492" s="18"/>
      <c r="R2492" s="181">
        <f t="shared" si="348"/>
        <v>0</v>
      </c>
      <c r="S2492" s="181">
        <f t="shared" si="349"/>
        <v>0</v>
      </c>
      <c r="T2492" s="181">
        <f t="shared" si="350"/>
        <v>0</v>
      </c>
      <c r="AQ2492" s="1">
        <f>COUNT(L$11:L2492)</f>
        <v>37</v>
      </c>
      <c r="AR2492" s="43">
        <f t="shared" si="351"/>
        <v>40933</v>
      </c>
      <c r="AS2492" s="44">
        <f t="shared" si="352"/>
        <v>89.120000000000019</v>
      </c>
      <c r="AT2492" s="10" t="str">
        <f t="shared" si="353"/>
        <v/>
      </c>
      <c r="AU2492" s="20" t="str">
        <f t="shared" si="354"/>
        <v/>
      </c>
      <c r="AV2492" s="42">
        <f t="shared" si="355"/>
        <v>1</v>
      </c>
      <c r="AW2492" s="89">
        <f t="shared" si="356"/>
        <v>0</v>
      </c>
      <c r="AX2492" s="168"/>
      <c r="AY2492" s="60"/>
      <c r="AZ2492" s="61"/>
      <c r="BB2492" s="61" t="str">
        <f>IF(Settings!I2488&lt;&gt;"",Settings!I2488,"")</f>
        <v/>
      </c>
    </row>
    <row r="2493" spans="2:54" x14ac:dyDescent="0.2">
      <c r="B2493" s="13"/>
      <c r="C2493" s="12"/>
      <c r="D2493" s="12"/>
      <c r="E2493" s="12"/>
      <c r="F2493" s="12"/>
      <c r="G2493" s="12"/>
      <c r="H2493" s="12"/>
      <c r="I2493" s="15"/>
      <c r="J2493" s="31"/>
      <c r="K2493" s="180"/>
      <c r="L2493" s="40"/>
      <c r="M2493" s="14"/>
      <c r="N2493" s="16"/>
      <c r="O2493" s="49"/>
      <c r="P2493" s="64"/>
      <c r="Q2493" s="18"/>
      <c r="R2493" s="181">
        <f t="shared" si="348"/>
        <v>0</v>
      </c>
      <c r="S2493" s="181">
        <f t="shared" si="349"/>
        <v>0</v>
      </c>
      <c r="T2493" s="181">
        <f t="shared" si="350"/>
        <v>0</v>
      </c>
      <c r="AQ2493" s="1">
        <f>COUNT(L$11:L2493)</f>
        <v>37</v>
      </c>
      <c r="AR2493" s="43">
        <f t="shared" si="351"/>
        <v>40933</v>
      </c>
      <c r="AS2493" s="44">
        <f t="shared" si="352"/>
        <v>89.120000000000019</v>
      </c>
      <c r="AT2493" s="10" t="str">
        <f t="shared" si="353"/>
        <v/>
      </c>
      <c r="AU2493" s="20" t="str">
        <f t="shared" si="354"/>
        <v/>
      </c>
      <c r="AV2493" s="42">
        <f t="shared" si="355"/>
        <v>1</v>
      </c>
      <c r="AW2493" s="89">
        <f t="shared" si="356"/>
        <v>0</v>
      </c>
      <c r="AX2493" s="168"/>
      <c r="AY2493" s="60"/>
      <c r="AZ2493" s="61"/>
      <c r="BB2493" s="61" t="str">
        <f>IF(Settings!I2489&lt;&gt;"",Settings!I2489,"")</f>
        <v/>
      </c>
    </row>
    <row r="2494" spans="2:54" x14ac:dyDescent="0.2">
      <c r="B2494" s="13"/>
      <c r="C2494" s="12"/>
      <c r="D2494" s="12"/>
      <c r="E2494" s="12"/>
      <c r="F2494" s="12"/>
      <c r="G2494" s="12"/>
      <c r="H2494" s="12"/>
      <c r="I2494" s="15"/>
      <c r="J2494" s="31"/>
      <c r="K2494" s="180"/>
      <c r="L2494" s="40"/>
      <c r="M2494" s="14"/>
      <c r="N2494" s="16"/>
      <c r="O2494" s="49"/>
      <c r="P2494" s="64"/>
      <c r="Q2494" s="18"/>
      <c r="R2494" s="181">
        <f t="shared" si="348"/>
        <v>0</v>
      </c>
      <c r="S2494" s="181">
        <f t="shared" si="349"/>
        <v>0</v>
      </c>
      <c r="T2494" s="181">
        <f t="shared" si="350"/>
        <v>0</v>
      </c>
      <c r="AQ2494" s="1">
        <f>COUNT(L$11:L2494)</f>
        <v>37</v>
      </c>
      <c r="AR2494" s="43">
        <f t="shared" si="351"/>
        <v>40933</v>
      </c>
      <c r="AS2494" s="44">
        <f t="shared" si="352"/>
        <v>89.120000000000019</v>
      </c>
      <c r="AT2494" s="10" t="str">
        <f t="shared" si="353"/>
        <v/>
      </c>
      <c r="AU2494" s="20" t="str">
        <f t="shared" si="354"/>
        <v/>
      </c>
      <c r="AV2494" s="42">
        <f t="shared" si="355"/>
        <v>1</v>
      </c>
      <c r="AW2494" s="89">
        <f t="shared" si="356"/>
        <v>0</v>
      </c>
      <c r="AX2494" s="168"/>
      <c r="AY2494" s="60"/>
      <c r="AZ2494" s="61"/>
      <c r="BB2494" s="61" t="str">
        <f>IF(Settings!I2490&lt;&gt;"",Settings!I2490,"")</f>
        <v/>
      </c>
    </row>
    <row r="2495" spans="2:54" x14ac:dyDescent="0.2">
      <c r="B2495" s="13"/>
      <c r="C2495" s="12"/>
      <c r="D2495" s="12"/>
      <c r="E2495" s="12"/>
      <c r="F2495" s="12"/>
      <c r="G2495" s="12"/>
      <c r="H2495" s="12"/>
      <c r="I2495" s="15"/>
      <c r="J2495" s="31"/>
      <c r="K2495" s="180"/>
      <c r="L2495" s="40"/>
      <c r="M2495" s="14"/>
      <c r="N2495" s="16"/>
      <c r="O2495" s="49"/>
      <c r="P2495" s="64"/>
      <c r="Q2495" s="18"/>
      <c r="R2495" s="181">
        <f t="shared" si="348"/>
        <v>0</v>
      </c>
      <c r="S2495" s="181">
        <f t="shared" si="349"/>
        <v>0</v>
      </c>
      <c r="T2495" s="181">
        <f t="shared" si="350"/>
        <v>0</v>
      </c>
      <c r="AQ2495" s="1">
        <f>COUNT(L$11:L2495)</f>
        <v>37</v>
      </c>
      <c r="AR2495" s="43">
        <f t="shared" si="351"/>
        <v>40933</v>
      </c>
      <c r="AS2495" s="44">
        <f t="shared" si="352"/>
        <v>89.120000000000019</v>
      </c>
      <c r="AT2495" s="10" t="str">
        <f t="shared" si="353"/>
        <v/>
      </c>
      <c r="AU2495" s="20" t="str">
        <f t="shared" si="354"/>
        <v/>
      </c>
      <c r="AV2495" s="42">
        <f t="shared" si="355"/>
        <v>1</v>
      </c>
      <c r="AW2495" s="89">
        <f t="shared" si="356"/>
        <v>0</v>
      </c>
      <c r="AX2495" s="168"/>
      <c r="AY2495" s="60"/>
      <c r="AZ2495" s="61"/>
      <c r="BB2495" s="61" t="str">
        <f>IF(Settings!I2491&lt;&gt;"",Settings!I2491,"")</f>
        <v/>
      </c>
    </row>
    <row r="2496" spans="2:54" x14ac:dyDescent="0.2">
      <c r="B2496" s="13"/>
      <c r="C2496" s="12"/>
      <c r="D2496" s="12"/>
      <c r="E2496" s="12"/>
      <c r="F2496" s="12"/>
      <c r="G2496" s="12"/>
      <c r="H2496" s="12"/>
      <c r="I2496" s="15"/>
      <c r="J2496" s="31"/>
      <c r="K2496" s="180"/>
      <c r="L2496" s="40"/>
      <c r="M2496" s="14"/>
      <c r="N2496" s="16"/>
      <c r="O2496" s="49"/>
      <c r="P2496" s="64"/>
      <c r="Q2496" s="18"/>
      <c r="R2496" s="181">
        <f t="shared" si="348"/>
        <v>0</v>
      </c>
      <c r="S2496" s="181">
        <f t="shared" si="349"/>
        <v>0</v>
      </c>
      <c r="T2496" s="181">
        <f t="shared" si="350"/>
        <v>0</v>
      </c>
      <c r="AQ2496" s="1">
        <f>COUNT(L$11:L2496)</f>
        <v>37</v>
      </c>
      <c r="AR2496" s="43">
        <f t="shared" si="351"/>
        <v>40933</v>
      </c>
      <c r="AS2496" s="44">
        <f t="shared" si="352"/>
        <v>89.120000000000019</v>
      </c>
      <c r="AT2496" s="10" t="str">
        <f t="shared" si="353"/>
        <v/>
      </c>
      <c r="AU2496" s="20" t="str">
        <f t="shared" si="354"/>
        <v/>
      </c>
      <c r="AV2496" s="42">
        <f t="shared" si="355"/>
        <v>1</v>
      </c>
      <c r="AW2496" s="89">
        <f t="shared" si="356"/>
        <v>0</v>
      </c>
      <c r="AX2496" s="168"/>
      <c r="AY2496" s="60"/>
      <c r="AZ2496" s="61"/>
      <c r="BB2496" s="61" t="str">
        <f>IF(Settings!I2492&lt;&gt;"",Settings!I2492,"")</f>
        <v/>
      </c>
    </row>
    <row r="2497" spans="2:54" x14ac:dyDescent="0.2">
      <c r="B2497" s="13"/>
      <c r="C2497" s="12"/>
      <c r="D2497" s="12"/>
      <c r="E2497" s="12"/>
      <c r="F2497" s="12"/>
      <c r="G2497" s="12"/>
      <c r="H2497" s="12"/>
      <c r="I2497" s="15"/>
      <c r="J2497" s="31"/>
      <c r="K2497" s="180"/>
      <c r="L2497" s="40"/>
      <c r="M2497" s="14"/>
      <c r="N2497" s="16"/>
      <c r="O2497" s="49"/>
      <c r="P2497" s="64"/>
      <c r="Q2497" s="18"/>
      <c r="R2497" s="181">
        <f t="shared" si="348"/>
        <v>0</v>
      </c>
      <c r="S2497" s="181">
        <f t="shared" si="349"/>
        <v>0</v>
      </c>
      <c r="T2497" s="181">
        <f t="shared" si="350"/>
        <v>0</v>
      </c>
      <c r="AQ2497" s="1">
        <f>COUNT(L$11:L2497)</f>
        <v>37</v>
      </c>
      <c r="AR2497" s="43">
        <f t="shared" si="351"/>
        <v>40933</v>
      </c>
      <c r="AS2497" s="44">
        <f t="shared" si="352"/>
        <v>89.120000000000019</v>
      </c>
      <c r="AT2497" s="10" t="str">
        <f t="shared" si="353"/>
        <v/>
      </c>
      <c r="AU2497" s="20" t="str">
        <f t="shared" si="354"/>
        <v/>
      </c>
      <c r="AV2497" s="42">
        <f t="shared" si="355"/>
        <v>1</v>
      </c>
      <c r="AW2497" s="89">
        <f t="shared" si="356"/>
        <v>0</v>
      </c>
      <c r="AX2497" s="168"/>
      <c r="AY2497" s="60"/>
      <c r="AZ2497" s="61"/>
      <c r="BB2497" s="61" t="str">
        <f>IF(Settings!I2493&lt;&gt;"",Settings!I2493,"")</f>
        <v/>
      </c>
    </row>
    <row r="2498" spans="2:54" x14ac:dyDescent="0.2">
      <c r="B2498" s="13"/>
      <c r="C2498" s="12"/>
      <c r="D2498" s="12"/>
      <c r="E2498" s="12"/>
      <c r="F2498" s="12"/>
      <c r="G2498" s="12"/>
      <c r="H2498" s="12"/>
      <c r="I2498" s="15"/>
      <c r="J2498" s="31"/>
      <c r="K2498" s="180"/>
      <c r="L2498" s="40"/>
      <c r="M2498" s="14"/>
      <c r="N2498" s="16"/>
      <c r="O2498" s="49"/>
      <c r="P2498" s="64"/>
      <c r="Q2498" s="18"/>
      <c r="R2498" s="181">
        <f t="shared" si="348"/>
        <v>0</v>
      </c>
      <c r="S2498" s="181">
        <f t="shared" si="349"/>
        <v>0</v>
      </c>
      <c r="T2498" s="181">
        <f t="shared" si="350"/>
        <v>0</v>
      </c>
      <c r="AQ2498" s="1">
        <f>COUNT(L$11:L2498)</f>
        <v>37</v>
      </c>
      <c r="AR2498" s="43">
        <f t="shared" si="351"/>
        <v>40933</v>
      </c>
      <c r="AS2498" s="44">
        <f t="shared" si="352"/>
        <v>89.120000000000019</v>
      </c>
      <c r="AT2498" s="10" t="str">
        <f t="shared" si="353"/>
        <v/>
      </c>
      <c r="AU2498" s="20" t="str">
        <f t="shared" si="354"/>
        <v/>
      </c>
      <c r="AV2498" s="42">
        <f t="shared" si="355"/>
        <v>1</v>
      </c>
      <c r="AW2498" s="89">
        <f t="shared" si="356"/>
        <v>0</v>
      </c>
      <c r="AX2498" s="168"/>
      <c r="AY2498" s="60"/>
      <c r="AZ2498" s="61"/>
      <c r="BB2498" s="61" t="str">
        <f>IF(Settings!I2494&lt;&gt;"",Settings!I2494,"")</f>
        <v/>
      </c>
    </row>
    <row r="2499" spans="2:54" x14ac:dyDescent="0.2">
      <c r="B2499" s="13"/>
      <c r="C2499" s="12"/>
      <c r="D2499" s="12"/>
      <c r="E2499" s="12"/>
      <c r="F2499" s="12"/>
      <c r="G2499" s="12"/>
      <c r="H2499" s="12"/>
      <c r="I2499" s="15"/>
      <c r="J2499" s="31"/>
      <c r="K2499" s="180"/>
      <c r="L2499" s="40"/>
      <c r="M2499" s="14"/>
      <c r="N2499" s="16"/>
      <c r="O2499" s="49"/>
      <c r="P2499" s="64"/>
      <c r="Q2499" s="18"/>
      <c r="R2499" s="181">
        <f t="shared" si="348"/>
        <v>0</v>
      </c>
      <c r="S2499" s="181">
        <f t="shared" si="349"/>
        <v>0</v>
      </c>
      <c r="T2499" s="181">
        <f t="shared" si="350"/>
        <v>0</v>
      </c>
      <c r="AQ2499" s="1">
        <f>COUNT(L$11:L2499)</f>
        <v>37</v>
      </c>
      <c r="AR2499" s="43">
        <f t="shared" si="351"/>
        <v>40933</v>
      </c>
      <c r="AS2499" s="44">
        <f t="shared" si="352"/>
        <v>89.120000000000019</v>
      </c>
      <c r="AT2499" s="10" t="str">
        <f t="shared" si="353"/>
        <v/>
      </c>
      <c r="AU2499" s="20" t="str">
        <f t="shared" si="354"/>
        <v/>
      </c>
      <c r="AV2499" s="42">
        <f t="shared" si="355"/>
        <v>1</v>
      </c>
      <c r="AW2499" s="89">
        <f t="shared" si="356"/>
        <v>0</v>
      </c>
      <c r="AX2499" s="168"/>
      <c r="AY2499" s="60"/>
      <c r="AZ2499" s="61"/>
      <c r="BB2499" s="61" t="str">
        <f>IF(Settings!I2495&lt;&gt;"",Settings!I2495,"")</f>
        <v/>
      </c>
    </row>
    <row r="2500" spans="2:54" x14ac:dyDescent="0.2">
      <c r="B2500" s="13"/>
      <c r="C2500" s="12"/>
      <c r="D2500" s="12"/>
      <c r="E2500" s="12"/>
      <c r="F2500" s="12"/>
      <c r="G2500" s="12"/>
      <c r="H2500" s="12"/>
      <c r="I2500" s="15"/>
      <c r="J2500" s="31"/>
      <c r="K2500" s="180"/>
      <c r="L2500" s="40"/>
      <c r="M2500" s="14"/>
      <c r="N2500" s="16"/>
      <c r="O2500" s="49"/>
      <c r="P2500" s="64"/>
      <c r="Q2500" s="18"/>
      <c r="R2500" s="181">
        <f t="shared" si="348"/>
        <v>0</v>
      </c>
      <c r="S2500" s="181">
        <f t="shared" si="349"/>
        <v>0</v>
      </c>
      <c r="T2500" s="181">
        <f t="shared" si="350"/>
        <v>0</v>
      </c>
      <c r="AQ2500" s="1">
        <f>COUNT(L$11:L2500)</f>
        <v>37</v>
      </c>
      <c r="AR2500" s="43">
        <f t="shared" si="351"/>
        <v>40933</v>
      </c>
      <c r="AS2500" s="44">
        <f t="shared" si="352"/>
        <v>89.120000000000019</v>
      </c>
      <c r="AT2500" s="10" t="str">
        <f t="shared" si="353"/>
        <v/>
      </c>
      <c r="AU2500" s="20" t="str">
        <f t="shared" si="354"/>
        <v/>
      </c>
      <c r="AV2500" s="42">
        <f t="shared" si="355"/>
        <v>1</v>
      </c>
      <c r="AW2500" s="89">
        <f t="shared" si="356"/>
        <v>0</v>
      </c>
      <c r="AX2500" s="168"/>
      <c r="AY2500" s="60"/>
      <c r="AZ2500" s="61"/>
      <c r="BB2500" s="61" t="str">
        <f>IF(Settings!I2496&lt;&gt;"",Settings!I2496,"")</f>
        <v/>
      </c>
    </row>
    <row r="2501" spans="2:54" x14ac:dyDescent="0.2">
      <c r="B2501" s="13"/>
      <c r="C2501" s="12"/>
      <c r="D2501" s="12"/>
      <c r="E2501" s="12"/>
      <c r="F2501" s="12"/>
      <c r="G2501" s="12"/>
      <c r="H2501" s="12"/>
      <c r="I2501" s="15"/>
      <c r="J2501" s="31"/>
      <c r="K2501" s="180"/>
      <c r="L2501" s="40"/>
      <c r="M2501" s="14"/>
      <c r="N2501" s="16"/>
      <c r="O2501" s="49"/>
      <c r="P2501" s="64"/>
      <c r="Q2501" s="18"/>
      <c r="R2501" s="181">
        <f t="shared" si="348"/>
        <v>0</v>
      </c>
      <c r="S2501" s="181">
        <f t="shared" si="349"/>
        <v>0</v>
      </c>
      <c r="T2501" s="181">
        <f t="shared" si="350"/>
        <v>0</v>
      </c>
      <c r="AQ2501" s="1">
        <f>COUNT(L$11:L2501)</f>
        <v>37</v>
      </c>
      <c r="AR2501" s="43">
        <f t="shared" si="351"/>
        <v>40933</v>
      </c>
      <c r="AS2501" s="44">
        <f t="shared" si="352"/>
        <v>89.120000000000019</v>
      </c>
      <c r="AT2501" s="10" t="str">
        <f t="shared" si="353"/>
        <v/>
      </c>
      <c r="AU2501" s="20" t="str">
        <f t="shared" si="354"/>
        <v/>
      </c>
      <c r="AV2501" s="42">
        <f t="shared" si="355"/>
        <v>1</v>
      </c>
      <c r="AW2501" s="89">
        <f t="shared" si="356"/>
        <v>0</v>
      </c>
      <c r="AX2501" s="168"/>
      <c r="AY2501" s="60"/>
      <c r="AZ2501" s="61"/>
      <c r="BB2501" s="61" t="str">
        <f>IF(Settings!I2497&lt;&gt;"",Settings!I2497,"")</f>
        <v/>
      </c>
    </row>
    <row r="2502" spans="2:54" x14ac:dyDescent="0.2">
      <c r="B2502" s="13"/>
      <c r="C2502" s="12"/>
      <c r="D2502" s="12"/>
      <c r="E2502" s="12"/>
      <c r="F2502" s="12"/>
      <c r="G2502" s="12"/>
      <c r="H2502" s="12"/>
      <c r="I2502" s="15"/>
      <c r="J2502" s="31"/>
      <c r="K2502" s="180"/>
      <c r="L2502" s="40"/>
      <c r="M2502" s="14"/>
      <c r="N2502" s="16"/>
      <c r="O2502" s="49"/>
      <c r="P2502" s="64"/>
      <c r="Q2502" s="18"/>
      <c r="R2502" s="181">
        <f t="shared" si="348"/>
        <v>0</v>
      </c>
      <c r="S2502" s="181">
        <f t="shared" si="349"/>
        <v>0</v>
      </c>
      <c r="T2502" s="181">
        <f t="shared" si="350"/>
        <v>0</v>
      </c>
      <c r="AQ2502" s="1">
        <f>COUNT(L$11:L2502)</f>
        <v>37</v>
      </c>
      <c r="AR2502" s="43">
        <f t="shared" si="351"/>
        <v>40933</v>
      </c>
      <c r="AS2502" s="44">
        <f t="shared" si="352"/>
        <v>89.120000000000019</v>
      </c>
      <c r="AT2502" s="10" t="str">
        <f t="shared" si="353"/>
        <v/>
      </c>
      <c r="AU2502" s="20" t="str">
        <f t="shared" si="354"/>
        <v/>
      </c>
      <c r="AV2502" s="42">
        <f t="shared" si="355"/>
        <v>1</v>
      </c>
      <c r="AW2502" s="89">
        <f t="shared" si="356"/>
        <v>0</v>
      </c>
      <c r="AX2502" s="168"/>
      <c r="AY2502" s="60"/>
      <c r="AZ2502" s="61"/>
      <c r="BB2502" s="61" t="str">
        <f>IF(Settings!I2498&lt;&gt;"",Settings!I2498,"")</f>
        <v/>
      </c>
    </row>
    <row r="2503" spans="2:54" x14ac:dyDescent="0.2">
      <c r="B2503" s="13"/>
      <c r="C2503" s="12"/>
      <c r="D2503" s="12"/>
      <c r="E2503" s="12"/>
      <c r="F2503" s="12"/>
      <c r="G2503" s="12"/>
      <c r="H2503" s="12"/>
      <c r="I2503" s="15"/>
      <c r="J2503" s="31"/>
      <c r="K2503" s="180"/>
      <c r="L2503" s="40"/>
      <c r="M2503" s="14"/>
      <c r="N2503" s="16"/>
      <c r="O2503" s="49"/>
      <c r="P2503" s="64"/>
      <c r="Q2503" s="18"/>
      <c r="R2503" s="181">
        <f t="shared" si="348"/>
        <v>0</v>
      </c>
      <c r="S2503" s="181">
        <f t="shared" si="349"/>
        <v>0</v>
      </c>
      <c r="T2503" s="181">
        <f t="shared" si="350"/>
        <v>0</v>
      </c>
      <c r="AQ2503" s="1">
        <f>COUNT(L$11:L2503)</f>
        <v>37</v>
      </c>
      <c r="AR2503" s="43">
        <f t="shared" si="351"/>
        <v>40933</v>
      </c>
      <c r="AS2503" s="44">
        <f t="shared" si="352"/>
        <v>89.120000000000019</v>
      </c>
      <c r="AT2503" s="10" t="str">
        <f t="shared" si="353"/>
        <v/>
      </c>
      <c r="AU2503" s="20" t="str">
        <f t="shared" si="354"/>
        <v/>
      </c>
      <c r="AV2503" s="42">
        <f t="shared" si="355"/>
        <v>1</v>
      </c>
      <c r="AW2503" s="89">
        <f t="shared" si="356"/>
        <v>0</v>
      </c>
      <c r="AX2503" s="168"/>
      <c r="AY2503" s="60"/>
      <c r="AZ2503" s="61"/>
      <c r="BB2503" s="61" t="str">
        <f>IF(Settings!I2499&lt;&gt;"",Settings!I2499,"")</f>
        <v/>
      </c>
    </row>
    <row r="2504" spans="2:54" x14ac:dyDescent="0.2">
      <c r="B2504" s="13"/>
      <c r="C2504" s="12"/>
      <c r="D2504" s="12"/>
      <c r="E2504" s="12"/>
      <c r="F2504" s="12"/>
      <c r="G2504" s="12"/>
      <c r="H2504" s="12"/>
      <c r="I2504" s="15"/>
      <c r="J2504" s="31"/>
      <c r="K2504" s="180"/>
      <c r="L2504" s="40"/>
      <c r="M2504" s="14"/>
      <c r="N2504" s="16"/>
      <c r="O2504" s="49"/>
      <c r="P2504" s="64"/>
      <c r="Q2504" s="18"/>
      <c r="R2504" s="181">
        <f t="shared" si="348"/>
        <v>0</v>
      </c>
      <c r="S2504" s="181">
        <f t="shared" si="349"/>
        <v>0</v>
      </c>
      <c r="T2504" s="181">
        <f t="shared" si="350"/>
        <v>0</v>
      </c>
      <c r="AQ2504" s="1">
        <f>COUNT(L$11:L2504)</f>
        <v>37</v>
      </c>
      <c r="AR2504" s="43">
        <f t="shared" si="351"/>
        <v>40933</v>
      </c>
      <c r="AS2504" s="44">
        <f t="shared" si="352"/>
        <v>89.120000000000019</v>
      </c>
      <c r="AT2504" s="10" t="str">
        <f t="shared" si="353"/>
        <v/>
      </c>
      <c r="AU2504" s="20" t="str">
        <f t="shared" si="354"/>
        <v/>
      </c>
      <c r="AV2504" s="42">
        <f t="shared" si="355"/>
        <v>1</v>
      </c>
      <c r="AW2504" s="89">
        <f t="shared" si="356"/>
        <v>0</v>
      </c>
      <c r="AX2504" s="168"/>
      <c r="AY2504" s="60"/>
      <c r="AZ2504" s="61"/>
      <c r="BB2504" s="61" t="str">
        <f>IF(Settings!I2500&lt;&gt;"",Settings!I2500,"")</f>
        <v/>
      </c>
    </row>
    <row r="2505" spans="2:54" x14ac:dyDescent="0.2">
      <c r="B2505" s="13"/>
      <c r="C2505" s="12"/>
      <c r="D2505" s="12"/>
      <c r="E2505" s="12"/>
      <c r="F2505" s="12"/>
      <c r="G2505" s="12"/>
      <c r="H2505" s="12"/>
      <c r="I2505" s="15"/>
      <c r="J2505" s="31"/>
      <c r="K2505" s="180"/>
      <c r="L2505" s="40"/>
      <c r="M2505" s="14"/>
      <c r="N2505" s="16"/>
      <c r="O2505" s="49"/>
      <c r="P2505" s="64"/>
      <c r="Q2505" s="18"/>
      <c r="R2505" s="181">
        <f t="shared" si="348"/>
        <v>0</v>
      </c>
      <c r="S2505" s="181">
        <f t="shared" si="349"/>
        <v>0</v>
      </c>
      <c r="T2505" s="181">
        <f t="shared" si="350"/>
        <v>0</v>
      </c>
      <c r="AQ2505" s="1">
        <f>COUNT(L$11:L2505)</f>
        <v>37</v>
      </c>
      <c r="AR2505" s="43">
        <f t="shared" si="351"/>
        <v>40933</v>
      </c>
      <c r="AS2505" s="44">
        <f t="shared" si="352"/>
        <v>89.120000000000019</v>
      </c>
      <c r="AT2505" s="10" t="str">
        <f t="shared" si="353"/>
        <v/>
      </c>
      <c r="AU2505" s="20" t="str">
        <f t="shared" si="354"/>
        <v/>
      </c>
      <c r="AV2505" s="42">
        <f t="shared" si="355"/>
        <v>1</v>
      </c>
      <c r="AW2505" s="89">
        <f t="shared" si="356"/>
        <v>0</v>
      </c>
      <c r="AX2505" s="168"/>
      <c r="AY2505" s="60"/>
      <c r="AZ2505" s="61"/>
      <c r="BB2505" s="61" t="str">
        <f>IF(Settings!I2501&lt;&gt;"",Settings!I2501,"")</f>
        <v/>
      </c>
    </row>
    <row r="2506" spans="2:54" x14ac:dyDescent="0.2">
      <c r="B2506" s="13"/>
      <c r="C2506" s="12"/>
      <c r="D2506" s="12"/>
      <c r="E2506" s="12"/>
      <c r="F2506" s="12"/>
      <c r="G2506" s="12"/>
      <c r="H2506" s="12"/>
      <c r="I2506" s="15"/>
      <c r="J2506" s="31"/>
      <c r="K2506" s="180"/>
      <c r="L2506" s="40"/>
      <c r="M2506" s="14"/>
      <c r="N2506" s="16"/>
      <c r="O2506" s="49"/>
      <c r="P2506" s="64"/>
      <c r="Q2506" s="18"/>
      <c r="R2506" s="181">
        <f t="shared" si="348"/>
        <v>0</v>
      </c>
      <c r="S2506" s="181">
        <f t="shared" si="349"/>
        <v>0</v>
      </c>
      <c r="T2506" s="181">
        <f t="shared" si="350"/>
        <v>0</v>
      </c>
      <c r="AQ2506" s="1">
        <f>COUNT(L$11:L2506)</f>
        <v>37</v>
      </c>
      <c r="AR2506" s="43">
        <f t="shared" si="351"/>
        <v>40933</v>
      </c>
      <c r="AS2506" s="44">
        <f t="shared" si="352"/>
        <v>89.120000000000019</v>
      </c>
      <c r="AT2506" s="10" t="str">
        <f t="shared" si="353"/>
        <v/>
      </c>
      <c r="AU2506" s="20" t="str">
        <f t="shared" si="354"/>
        <v/>
      </c>
      <c r="AV2506" s="42">
        <f t="shared" si="355"/>
        <v>1</v>
      </c>
      <c r="AW2506" s="89">
        <f t="shared" si="356"/>
        <v>0</v>
      </c>
      <c r="AX2506" s="168"/>
      <c r="AY2506" s="60"/>
      <c r="AZ2506" s="61"/>
      <c r="BB2506" s="61" t="str">
        <f>IF(Settings!I2502&lt;&gt;"",Settings!I2502,"")</f>
        <v/>
      </c>
    </row>
    <row r="2507" spans="2:54" x14ac:dyDescent="0.2">
      <c r="B2507" s="13"/>
      <c r="C2507" s="12"/>
      <c r="D2507" s="12"/>
      <c r="E2507" s="12"/>
      <c r="F2507" s="12"/>
      <c r="G2507" s="12"/>
      <c r="H2507" s="12"/>
      <c r="I2507" s="15"/>
      <c r="J2507" s="31"/>
      <c r="K2507" s="180"/>
      <c r="L2507" s="40"/>
      <c r="M2507" s="14"/>
      <c r="N2507" s="16"/>
      <c r="O2507" s="49"/>
      <c r="P2507" s="64"/>
      <c r="Q2507" s="18"/>
      <c r="R2507" s="181">
        <f t="shared" si="348"/>
        <v>0</v>
      </c>
      <c r="S2507" s="181">
        <f t="shared" si="349"/>
        <v>0</v>
      </c>
      <c r="T2507" s="181">
        <f t="shared" si="350"/>
        <v>0</v>
      </c>
      <c r="AQ2507" s="1">
        <f>COUNT(L$11:L2507)</f>
        <v>37</v>
      </c>
      <c r="AR2507" s="43">
        <f t="shared" si="351"/>
        <v>40933</v>
      </c>
      <c r="AS2507" s="44">
        <f t="shared" si="352"/>
        <v>89.120000000000019</v>
      </c>
      <c r="AT2507" s="10" t="str">
        <f t="shared" si="353"/>
        <v/>
      </c>
      <c r="AU2507" s="20" t="str">
        <f t="shared" si="354"/>
        <v/>
      </c>
      <c r="AV2507" s="42">
        <f t="shared" si="355"/>
        <v>1</v>
      </c>
      <c r="AW2507" s="89">
        <f t="shared" si="356"/>
        <v>0</v>
      </c>
      <c r="AX2507" s="168"/>
      <c r="AY2507" s="60"/>
      <c r="AZ2507" s="61"/>
      <c r="BB2507" s="61" t="str">
        <f>IF(Settings!I2503&lt;&gt;"",Settings!I2503,"")</f>
        <v/>
      </c>
    </row>
    <row r="2508" spans="2:54" x14ac:dyDescent="0.2">
      <c r="B2508" s="13"/>
      <c r="C2508" s="12"/>
      <c r="D2508" s="12"/>
      <c r="E2508" s="12"/>
      <c r="F2508" s="12"/>
      <c r="G2508" s="12"/>
      <c r="H2508" s="12"/>
      <c r="I2508" s="15"/>
      <c r="J2508" s="31"/>
      <c r="K2508" s="180"/>
      <c r="L2508" s="40"/>
      <c r="M2508" s="14"/>
      <c r="N2508" s="16"/>
      <c r="O2508" s="49"/>
      <c r="P2508" s="64"/>
      <c r="Q2508" s="18"/>
      <c r="R2508" s="181">
        <f t="shared" ref="R2508:R2571" si="357">ROUND(IF(M2508&lt;&gt;"Y",IF(P2508&lt;&gt;"Y",K2508,K2508*(AV2508-1)),0),ROUNDING)</f>
        <v>0</v>
      </c>
      <c r="S2508" s="181">
        <f t="shared" ref="S2508:S2571" si="358">ROUND(IF(O2508&gt;0,IF(M2508="Y",AW2508*(1-O2508),IF(AW2508&gt;R2508,R2508 + (AW2508 - R2508)*(1-O2508),AW2508)),AW2508),ROUNDING)</f>
        <v>0</v>
      </c>
      <c r="T2508" s="181">
        <f t="shared" ref="T2508:T2571" si="359">ROUND(IF(N2508="P",0,IF(OR(M2508="N",M2508=""),S2508-R2508,S2508)),ROUNDING)</f>
        <v>0</v>
      </c>
      <c r="AQ2508" s="1">
        <f>COUNT(L$11:L2508)</f>
        <v>37</v>
      </c>
      <c r="AR2508" s="43">
        <f t="shared" si="351"/>
        <v>40933</v>
      </c>
      <c r="AS2508" s="44">
        <f t="shared" si="352"/>
        <v>89.120000000000019</v>
      </c>
      <c r="AT2508" s="10" t="str">
        <f t="shared" si="353"/>
        <v/>
      </c>
      <c r="AU2508" s="20" t="str">
        <f t="shared" si="354"/>
        <v/>
      </c>
      <c r="AV2508" s="42">
        <f t="shared" si="355"/>
        <v>1</v>
      </c>
      <c r="AW2508" s="89">
        <f t="shared" si="356"/>
        <v>0</v>
      </c>
      <c r="AX2508" s="168"/>
      <c r="AY2508" s="60"/>
      <c r="AZ2508" s="61"/>
      <c r="BB2508" s="61" t="str">
        <f>IF(Settings!I2504&lt;&gt;"",Settings!I2504,"")</f>
        <v/>
      </c>
    </row>
    <row r="2509" spans="2:54" x14ac:dyDescent="0.2">
      <c r="B2509" s="13"/>
      <c r="C2509" s="12"/>
      <c r="D2509" s="12"/>
      <c r="E2509" s="12"/>
      <c r="F2509" s="12"/>
      <c r="G2509" s="12"/>
      <c r="H2509" s="12"/>
      <c r="I2509" s="15"/>
      <c r="J2509" s="31"/>
      <c r="K2509" s="180"/>
      <c r="L2509" s="40"/>
      <c r="M2509" s="14"/>
      <c r="N2509" s="16"/>
      <c r="O2509" s="49"/>
      <c r="P2509" s="64"/>
      <c r="Q2509" s="18"/>
      <c r="R2509" s="181">
        <f t="shared" si="357"/>
        <v>0</v>
      </c>
      <c r="S2509" s="181">
        <f t="shared" si="358"/>
        <v>0</v>
      </c>
      <c r="T2509" s="181">
        <f t="shared" si="359"/>
        <v>0</v>
      </c>
      <c r="AQ2509" s="1">
        <f>COUNT(L$11:L2509)</f>
        <v>37</v>
      </c>
      <c r="AR2509" s="43">
        <f t="shared" ref="AR2509:AR2572" si="360">IF(B2509&gt;2,B2509,AR2508)</f>
        <v>40933</v>
      </c>
      <c r="AS2509" s="44">
        <f t="shared" ref="AS2509:AS2572" si="361">AS2508+T2509</f>
        <v>89.120000000000019</v>
      </c>
      <c r="AT2509" s="10" t="str">
        <f t="shared" ref="AT2509:AT2572" si="362">IF(N2509="P",IF(P2509&lt;&gt;"Y",IF(M2509&lt;&gt;"Y",K2509*AV2509,K2509*AV2509-K2509),IF(M2509&lt;&gt;"Y",K2509 + K2509*(AV2509-1),K2509)),"")</f>
        <v/>
      </c>
      <c r="AU2509" s="20" t="str">
        <f t="shared" ref="AU2509:AU2572" si="363">IF(M2509="Y",IF(P2509="Y",K2509*(AV2509-1),K2509),"")</f>
        <v/>
      </c>
      <c r="AV2509" s="42">
        <f t="shared" ref="AV2509:AV2572" si="364">IF(L2509&lt;&gt;"",IF(ODDS_TYPE=1,L2509,IF(ODDS_TYPE=2,IF(L2509&gt;0,1+L2509/100,IF(L2509&lt;0,1-100/L2509,1)),IF(ODDS_TYPE=3,1+L2509,IF(ODDS_TYPE=4,1+L2509,IF(ODDS_TYPE=5,IF(L2509&gt;0,1+L2509,1-1/L2509),IF(ODDS_TYPE=6,IF(L2509&gt;=0,L2509+1,1-1/L2509),1)))))),1)</f>
        <v>1</v>
      </c>
      <c r="AW2509" s="89">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68"/>
      <c r="AY2509" s="60"/>
      <c r="AZ2509" s="61"/>
      <c r="BB2509" s="61" t="str">
        <f>IF(Settings!I2505&lt;&gt;"",Settings!I2505,"")</f>
        <v/>
      </c>
    </row>
    <row r="2510" spans="2:54" x14ac:dyDescent="0.2">
      <c r="B2510" s="13"/>
      <c r="C2510" s="12"/>
      <c r="D2510" s="12"/>
      <c r="E2510" s="12"/>
      <c r="F2510" s="12"/>
      <c r="G2510" s="12"/>
      <c r="H2510" s="12"/>
      <c r="I2510" s="15"/>
      <c r="J2510" s="31"/>
      <c r="K2510" s="180"/>
      <c r="L2510" s="40"/>
      <c r="M2510" s="14"/>
      <c r="N2510" s="16"/>
      <c r="O2510" s="49"/>
      <c r="P2510" s="64"/>
      <c r="Q2510" s="18"/>
      <c r="R2510" s="181">
        <f t="shared" si="357"/>
        <v>0</v>
      </c>
      <c r="S2510" s="181">
        <f t="shared" si="358"/>
        <v>0</v>
      </c>
      <c r="T2510" s="181">
        <f t="shared" si="359"/>
        <v>0</v>
      </c>
      <c r="AQ2510" s="1">
        <f>COUNT(L$11:L2510)</f>
        <v>37</v>
      </c>
      <c r="AR2510" s="43">
        <f t="shared" si="360"/>
        <v>40933</v>
      </c>
      <c r="AS2510" s="44">
        <f t="shared" si="361"/>
        <v>89.120000000000019</v>
      </c>
      <c r="AT2510" s="10" t="str">
        <f t="shared" si="362"/>
        <v/>
      </c>
      <c r="AU2510" s="20" t="str">
        <f t="shared" si="363"/>
        <v/>
      </c>
      <c r="AV2510" s="42">
        <f t="shared" si="364"/>
        <v>1</v>
      </c>
      <c r="AW2510" s="89">
        <f t="shared" si="365"/>
        <v>0</v>
      </c>
      <c r="AX2510" s="168"/>
      <c r="AY2510" s="60"/>
      <c r="AZ2510" s="61"/>
      <c r="BB2510" s="61" t="str">
        <f>IF(Settings!I2506&lt;&gt;"",Settings!I2506,"")</f>
        <v/>
      </c>
    </row>
    <row r="2511" spans="2:54" x14ac:dyDescent="0.2">
      <c r="B2511" s="13"/>
      <c r="C2511" s="12"/>
      <c r="D2511" s="12"/>
      <c r="E2511" s="12"/>
      <c r="F2511" s="12"/>
      <c r="G2511" s="12"/>
      <c r="H2511" s="12"/>
      <c r="I2511" s="15"/>
      <c r="J2511" s="31"/>
      <c r="K2511" s="180"/>
      <c r="L2511" s="40"/>
      <c r="M2511" s="14"/>
      <c r="N2511" s="16"/>
      <c r="O2511" s="49"/>
      <c r="P2511" s="64"/>
      <c r="Q2511" s="18"/>
      <c r="R2511" s="181">
        <f t="shared" si="357"/>
        <v>0</v>
      </c>
      <c r="S2511" s="181">
        <f t="shared" si="358"/>
        <v>0</v>
      </c>
      <c r="T2511" s="181">
        <f t="shared" si="359"/>
        <v>0</v>
      </c>
      <c r="AQ2511" s="1">
        <f>COUNT(L$11:L2511)</f>
        <v>37</v>
      </c>
      <c r="AR2511" s="43">
        <f t="shared" si="360"/>
        <v>40933</v>
      </c>
      <c r="AS2511" s="44">
        <f t="shared" si="361"/>
        <v>89.120000000000019</v>
      </c>
      <c r="AT2511" s="10" t="str">
        <f t="shared" si="362"/>
        <v/>
      </c>
      <c r="AU2511" s="20" t="str">
        <f t="shared" si="363"/>
        <v/>
      </c>
      <c r="AV2511" s="42">
        <f t="shared" si="364"/>
        <v>1</v>
      </c>
      <c r="AW2511" s="89">
        <f t="shared" si="365"/>
        <v>0</v>
      </c>
      <c r="AX2511" s="168"/>
      <c r="AY2511" s="60"/>
      <c r="AZ2511" s="61"/>
      <c r="BB2511" s="61" t="str">
        <f>IF(Settings!I2507&lt;&gt;"",Settings!I2507,"")</f>
        <v/>
      </c>
    </row>
    <row r="2512" spans="2:54" x14ac:dyDescent="0.2">
      <c r="B2512" s="13"/>
      <c r="C2512" s="12"/>
      <c r="D2512" s="12"/>
      <c r="E2512" s="12"/>
      <c r="F2512" s="12"/>
      <c r="G2512" s="12"/>
      <c r="H2512" s="12"/>
      <c r="I2512" s="15"/>
      <c r="J2512" s="31"/>
      <c r="K2512" s="180"/>
      <c r="L2512" s="40"/>
      <c r="M2512" s="14"/>
      <c r="N2512" s="16"/>
      <c r="O2512" s="49"/>
      <c r="P2512" s="64"/>
      <c r="Q2512" s="18"/>
      <c r="R2512" s="181">
        <f t="shared" si="357"/>
        <v>0</v>
      </c>
      <c r="S2512" s="181">
        <f t="shared" si="358"/>
        <v>0</v>
      </c>
      <c r="T2512" s="181">
        <f t="shared" si="359"/>
        <v>0</v>
      </c>
      <c r="AQ2512" s="1">
        <f>COUNT(L$11:L2512)</f>
        <v>37</v>
      </c>
      <c r="AR2512" s="43">
        <f t="shared" si="360"/>
        <v>40933</v>
      </c>
      <c r="AS2512" s="44">
        <f t="shared" si="361"/>
        <v>89.120000000000019</v>
      </c>
      <c r="AT2512" s="10" t="str">
        <f t="shared" si="362"/>
        <v/>
      </c>
      <c r="AU2512" s="20" t="str">
        <f t="shared" si="363"/>
        <v/>
      </c>
      <c r="AV2512" s="42">
        <f t="shared" si="364"/>
        <v>1</v>
      </c>
      <c r="AW2512" s="89">
        <f t="shared" si="365"/>
        <v>0</v>
      </c>
      <c r="AX2512" s="168"/>
      <c r="AY2512" s="60"/>
      <c r="AZ2512" s="61"/>
      <c r="BB2512" s="61" t="str">
        <f>IF(Settings!I2508&lt;&gt;"",Settings!I2508,"")</f>
        <v/>
      </c>
    </row>
    <row r="2513" spans="2:54" x14ac:dyDescent="0.2">
      <c r="B2513" s="13"/>
      <c r="C2513" s="12"/>
      <c r="D2513" s="12"/>
      <c r="E2513" s="12"/>
      <c r="F2513" s="12"/>
      <c r="G2513" s="12"/>
      <c r="H2513" s="12"/>
      <c r="I2513" s="15"/>
      <c r="J2513" s="31"/>
      <c r="K2513" s="180"/>
      <c r="L2513" s="40"/>
      <c r="M2513" s="14"/>
      <c r="N2513" s="16"/>
      <c r="O2513" s="49"/>
      <c r="P2513" s="64"/>
      <c r="Q2513" s="18"/>
      <c r="R2513" s="181">
        <f t="shared" si="357"/>
        <v>0</v>
      </c>
      <c r="S2513" s="181">
        <f t="shared" si="358"/>
        <v>0</v>
      </c>
      <c r="T2513" s="181">
        <f t="shared" si="359"/>
        <v>0</v>
      </c>
      <c r="AQ2513" s="1">
        <f>COUNT(L$11:L2513)</f>
        <v>37</v>
      </c>
      <c r="AR2513" s="43">
        <f t="shared" si="360"/>
        <v>40933</v>
      </c>
      <c r="AS2513" s="44">
        <f t="shared" si="361"/>
        <v>89.120000000000019</v>
      </c>
      <c r="AT2513" s="10" t="str">
        <f t="shared" si="362"/>
        <v/>
      </c>
      <c r="AU2513" s="20" t="str">
        <f t="shared" si="363"/>
        <v/>
      </c>
      <c r="AV2513" s="42">
        <f t="shared" si="364"/>
        <v>1</v>
      </c>
      <c r="AW2513" s="89">
        <f t="shared" si="365"/>
        <v>0</v>
      </c>
      <c r="AX2513" s="168"/>
      <c r="AY2513" s="60"/>
      <c r="AZ2513" s="61"/>
      <c r="BB2513" s="61" t="str">
        <f>IF(Settings!I2509&lt;&gt;"",Settings!I2509,"")</f>
        <v/>
      </c>
    </row>
    <row r="2514" spans="2:54" x14ac:dyDescent="0.2">
      <c r="B2514" s="13"/>
      <c r="C2514" s="12"/>
      <c r="D2514" s="12"/>
      <c r="E2514" s="12"/>
      <c r="F2514" s="12"/>
      <c r="G2514" s="12"/>
      <c r="H2514" s="12"/>
      <c r="I2514" s="15"/>
      <c r="J2514" s="31"/>
      <c r="K2514" s="180"/>
      <c r="L2514" s="40"/>
      <c r="M2514" s="14"/>
      <c r="N2514" s="16"/>
      <c r="O2514" s="49"/>
      <c r="P2514" s="64"/>
      <c r="Q2514" s="18"/>
      <c r="R2514" s="181">
        <f t="shared" si="357"/>
        <v>0</v>
      </c>
      <c r="S2514" s="181">
        <f t="shared" si="358"/>
        <v>0</v>
      </c>
      <c r="T2514" s="181">
        <f t="shared" si="359"/>
        <v>0</v>
      </c>
      <c r="AQ2514" s="1">
        <f>COUNT(L$11:L2514)</f>
        <v>37</v>
      </c>
      <c r="AR2514" s="43">
        <f t="shared" si="360"/>
        <v>40933</v>
      </c>
      <c r="AS2514" s="44">
        <f t="shared" si="361"/>
        <v>89.120000000000019</v>
      </c>
      <c r="AT2514" s="10" t="str">
        <f t="shared" si="362"/>
        <v/>
      </c>
      <c r="AU2514" s="20" t="str">
        <f t="shared" si="363"/>
        <v/>
      </c>
      <c r="AV2514" s="42">
        <f t="shared" si="364"/>
        <v>1</v>
      </c>
      <c r="AW2514" s="89">
        <f t="shared" si="365"/>
        <v>0</v>
      </c>
      <c r="AX2514" s="168"/>
      <c r="AY2514" s="60"/>
      <c r="AZ2514" s="61"/>
      <c r="BB2514" s="61" t="str">
        <f>IF(Settings!I2510&lt;&gt;"",Settings!I2510,"")</f>
        <v/>
      </c>
    </row>
    <row r="2515" spans="2:54" x14ac:dyDescent="0.2">
      <c r="B2515" s="13"/>
      <c r="C2515" s="12"/>
      <c r="D2515" s="12"/>
      <c r="E2515" s="12"/>
      <c r="F2515" s="12"/>
      <c r="G2515" s="12"/>
      <c r="H2515" s="12"/>
      <c r="I2515" s="15"/>
      <c r="J2515" s="31"/>
      <c r="K2515" s="180"/>
      <c r="L2515" s="40"/>
      <c r="M2515" s="14"/>
      <c r="N2515" s="16"/>
      <c r="O2515" s="49"/>
      <c r="P2515" s="64"/>
      <c r="Q2515" s="18"/>
      <c r="R2515" s="181">
        <f t="shared" si="357"/>
        <v>0</v>
      </c>
      <c r="S2515" s="181">
        <f t="shared" si="358"/>
        <v>0</v>
      </c>
      <c r="T2515" s="181">
        <f t="shared" si="359"/>
        <v>0</v>
      </c>
      <c r="AQ2515" s="1">
        <f>COUNT(L$11:L2515)</f>
        <v>37</v>
      </c>
      <c r="AR2515" s="43">
        <f t="shared" si="360"/>
        <v>40933</v>
      </c>
      <c r="AS2515" s="44">
        <f t="shared" si="361"/>
        <v>89.120000000000019</v>
      </c>
      <c r="AT2515" s="10" t="str">
        <f t="shared" si="362"/>
        <v/>
      </c>
      <c r="AU2515" s="20" t="str">
        <f t="shared" si="363"/>
        <v/>
      </c>
      <c r="AV2515" s="42">
        <f t="shared" si="364"/>
        <v>1</v>
      </c>
      <c r="AW2515" s="89">
        <f t="shared" si="365"/>
        <v>0</v>
      </c>
      <c r="AX2515" s="168"/>
      <c r="AY2515" s="60"/>
      <c r="AZ2515" s="61"/>
      <c r="BB2515" s="61" t="str">
        <f>IF(Settings!I2511&lt;&gt;"",Settings!I2511,"")</f>
        <v/>
      </c>
    </row>
    <row r="2516" spans="2:54" x14ac:dyDescent="0.2">
      <c r="B2516" s="13"/>
      <c r="C2516" s="12"/>
      <c r="D2516" s="12"/>
      <c r="E2516" s="12"/>
      <c r="F2516" s="12"/>
      <c r="G2516" s="12"/>
      <c r="H2516" s="12"/>
      <c r="I2516" s="15"/>
      <c r="J2516" s="31"/>
      <c r="K2516" s="180"/>
      <c r="L2516" s="40"/>
      <c r="M2516" s="14"/>
      <c r="N2516" s="16"/>
      <c r="O2516" s="49"/>
      <c r="P2516" s="64"/>
      <c r="Q2516" s="18"/>
      <c r="R2516" s="181">
        <f t="shared" si="357"/>
        <v>0</v>
      </c>
      <c r="S2516" s="181">
        <f t="shared" si="358"/>
        <v>0</v>
      </c>
      <c r="T2516" s="181">
        <f t="shared" si="359"/>
        <v>0</v>
      </c>
      <c r="AQ2516" s="1">
        <f>COUNT(L$11:L2516)</f>
        <v>37</v>
      </c>
      <c r="AR2516" s="43">
        <f t="shared" si="360"/>
        <v>40933</v>
      </c>
      <c r="AS2516" s="44">
        <f t="shared" si="361"/>
        <v>89.120000000000019</v>
      </c>
      <c r="AT2516" s="10" t="str">
        <f t="shared" si="362"/>
        <v/>
      </c>
      <c r="AU2516" s="20" t="str">
        <f t="shared" si="363"/>
        <v/>
      </c>
      <c r="AV2516" s="42">
        <f t="shared" si="364"/>
        <v>1</v>
      </c>
      <c r="AW2516" s="89">
        <f t="shared" si="365"/>
        <v>0</v>
      </c>
      <c r="AX2516" s="168"/>
      <c r="AY2516" s="60"/>
      <c r="AZ2516" s="61"/>
      <c r="BB2516" s="61" t="str">
        <f>IF(Settings!I2512&lt;&gt;"",Settings!I2512,"")</f>
        <v/>
      </c>
    </row>
    <row r="2517" spans="2:54" x14ac:dyDescent="0.2">
      <c r="B2517" s="13"/>
      <c r="C2517" s="12"/>
      <c r="D2517" s="12"/>
      <c r="E2517" s="12"/>
      <c r="F2517" s="12"/>
      <c r="G2517" s="12"/>
      <c r="H2517" s="12"/>
      <c r="I2517" s="15"/>
      <c r="J2517" s="31"/>
      <c r="K2517" s="180"/>
      <c r="L2517" s="40"/>
      <c r="M2517" s="14"/>
      <c r="N2517" s="16"/>
      <c r="O2517" s="49"/>
      <c r="P2517" s="64"/>
      <c r="Q2517" s="18"/>
      <c r="R2517" s="181">
        <f t="shared" si="357"/>
        <v>0</v>
      </c>
      <c r="S2517" s="181">
        <f t="shared" si="358"/>
        <v>0</v>
      </c>
      <c r="T2517" s="181">
        <f t="shared" si="359"/>
        <v>0</v>
      </c>
      <c r="AQ2517" s="1">
        <f>COUNT(L$11:L2517)</f>
        <v>37</v>
      </c>
      <c r="AR2517" s="43">
        <f t="shared" si="360"/>
        <v>40933</v>
      </c>
      <c r="AS2517" s="44">
        <f t="shared" si="361"/>
        <v>89.120000000000019</v>
      </c>
      <c r="AT2517" s="10" t="str">
        <f t="shared" si="362"/>
        <v/>
      </c>
      <c r="AU2517" s="20" t="str">
        <f t="shared" si="363"/>
        <v/>
      </c>
      <c r="AV2517" s="42">
        <f t="shared" si="364"/>
        <v>1</v>
      </c>
      <c r="AW2517" s="89">
        <f t="shared" si="365"/>
        <v>0</v>
      </c>
      <c r="AX2517" s="168"/>
      <c r="AY2517" s="60"/>
      <c r="AZ2517" s="61"/>
      <c r="BB2517" s="61" t="str">
        <f>IF(Settings!I2513&lt;&gt;"",Settings!I2513,"")</f>
        <v/>
      </c>
    </row>
    <row r="2518" spans="2:54" x14ac:dyDescent="0.2">
      <c r="B2518" s="13"/>
      <c r="C2518" s="12"/>
      <c r="D2518" s="12"/>
      <c r="E2518" s="12"/>
      <c r="F2518" s="12"/>
      <c r="G2518" s="12"/>
      <c r="H2518" s="12"/>
      <c r="I2518" s="15"/>
      <c r="J2518" s="31"/>
      <c r="K2518" s="180"/>
      <c r="L2518" s="40"/>
      <c r="M2518" s="14"/>
      <c r="N2518" s="16"/>
      <c r="O2518" s="49"/>
      <c r="P2518" s="64"/>
      <c r="Q2518" s="18"/>
      <c r="R2518" s="181">
        <f t="shared" si="357"/>
        <v>0</v>
      </c>
      <c r="S2518" s="181">
        <f t="shared" si="358"/>
        <v>0</v>
      </c>
      <c r="T2518" s="181">
        <f t="shared" si="359"/>
        <v>0</v>
      </c>
      <c r="AQ2518" s="1">
        <f>COUNT(L$11:L2518)</f>
        <v>37</v>
      </c>
      <c r="AR2518" s="43">
        <f t="shared" si="360"/>
        <v>40933</v>
      </c>
      <c r="AS2518" s="44">
        <f t="shared" si="361"/>
        <v>89.120000000000019</v>
      </c>
      <c r="AT2518" s="10" t="str">
        <f t="shared" si="362"/>
        <v/>
      </c>
      <c r="AU2518" s="20" t="str">
        <f t="shared" si="363"/>
        <v/>
      </c>
      <c r="AV2518" s="42">
        <f t="shared" si="364"/>
        <v>1</v>
      </c>
      <c r="AW2518" s="89">
        <f t="shared" si="365"/>
        <v>0</v>
      </c>
      <c r="AX2518" s="168"/>
      <c r="AY2518" s="60"/>
      <c r="AZ2518" s="61"/>
      <c r="BB2518" s="61" t="str">
        <f>IF(Settings!I2514&lt;&gt;"",Settings!I2514,"")</f>
        <v/>
      </c>
    </row>
    <row r="2519" spans="2:54" x14ac:dyDescent="0.2">
      <c r="B2519" s="13"/>
      <c r="C2519" s="12"/>
      <c r="D2519" s="12"/>
      <c r="E2519" s="12"/>
      <c r="F2519" s="12"/>
      <c r="G2519" s="12"/>
      <c r="H2519" s="12"/>
      <c r="I2519" s="15"/>
      <c r="J2519" s="31"/>
      <c r="K2519" s="180"/>
      <c r="L2519" s="40"/>
      <c r="M2519" s="14"/>
      <c r="N2519" s="16"/>
      <c r="O2519" s="49"/>
      <c r="P2519" s="64"/>
      <c r="Q2519" s="18"/>
      <c r="R2519" s="181">
        <f t="shared" si="357"/>
        <v>0</v>
      </c>
      <c r="S2519" s="181">
        <f t="shared" si="358"/>
        <v>0</v>
      </c>
      <c r="T2519" s="181">
        <f t="shared" si="359"/>
        <v>0</v>
      </c>
      <c r="AQ2519" s="1">
        <f>COUNT(L$11:L2519)</f>
        <v>37</v>
      </c>
      <c r="AR2519" s="43">
        <f t="shared" si="360"/>
        <v>40933</v>
      </c>
      <c r="AS2519" s="44">
        <f t="shared" si="361"/>
        <v>89.120000000000019</v>
      </c>
      <c r="AT2519" s="10" t="str">
        <f t="shared" si="362"/>
        <v/>
      </c>
      <c r="AU2519" s="20" t="str">
        <f t="shared" si="363"/>
        <v/>
      </c>
      <c r="AV2519" s="42">
        <f t="shared" si="364"/>
        <v>1</v>
      </c>
      <c r="AW2519" s="89">
        <f t="shared" si="365"/>
        <v>0</v>
      </c>
      <c r="AX2519" s="168"/>
      <c r="AY2519" s="60"/>
      <c r="AZ2519" s="61"/>
      <c r="BB2519" s="61" t="str">
        <f>IF(Settings!I2515&lt;&gt;"",Settings!I2515,"")</f>
        <v/>
      </c>
    </row>
    <row r="2520" spans="2:54" x14ac:dyDescent="0.2">
      <c r="B2520" s="13"/>
      <c r="C2520" s="12"/>
      <c r="D2520" s="12"/>
      <c r="E2520" s="12"/>
      <c r="F2520" s="12"/>
      <c r="G2520" s="12"/>
      <c r="H2520" s="12"/>
      <c r="I2520" s="15"/>
      <c r="J2520" s="31"/>
      <c r="K2520" s="180"/>
      <c r="L2520" s="40"/>
      <c r="M2520" s="14"/>
      <c r="N2520" s="16"/>
      <c r="O2520" s="49"/>
      <c r="P2520" s="64"/>
      <c r="Q2520" s="18"/>
      <c r="R2520" s="181">
        <f t="shared" si="357"/>
        <v>0</v>
      </c>
      <c r="S2520" s="181">
        <f t="shared" si="358"/>
        <v>0</v>
      </c>
      <c r="T2520" s="181">
        <f t="shared" si="359"/>
        <v>0</v>
      </c>
      <c r="AQ2520" s="1">
        <f>COUNT(L$11:L2520)</f>
        <v>37</v>
      </c>
      <c r="AR2520" s="43">
        <f t="shared" si="360"/>
        <v>40933</v>
      </c>
      <c r="AS2520" s="44">
        <f t="shared" si="361"/>
        <v>89.120000000000019</v>
      </c>
      <c r="AT2520" s="10" t="str">
        <f t="shared" si="362"/>
        <v/>
      </c>
      <c r="AU2520" s="20" t="str">
        <f t="shared" si="363"/>
        <v/>
      </c>
      <c r="AV2520" s="42">
        <f t="shared" si="364"/>
        <v>1</v>
      </c>
      <c r="AW2520" s="89">
        <f t="shared" si="365"/>
        <v>0</v>
      </c>
      <c r="AX2520" s="168"/>
      <c r="AY2520" s="60"/>
      <c r="AZ2520" s="61"/>
      <c r="BB2520" s="61" t="str">
        <f>IF(Settings!I2516&lt;&gt;"",Settings!I2516,"")</f>
        <v/>
      </c>
    </row>
    <row r="2521" spans="2:54" x14ac:dyDescent="0.2">
      <c r="B2521" s="13"/>
      <c r="C2521" s="12"/>
      <c r="D2521" s="12"/>
      <c r="E2521" s="12"/>
      <c r="F2521" s="12"/>
      <c r="G2521" s="12"/>
      <c r="H2521" s="12"/>
      <c r="I2521" s="15"/>
      <c r="J2521" s="31"/>
      <c r="K2521" s="180"/>
      <c r="L2521" s="40"/>
      <c r="M2521" s="14"/>
      <c r="N2521" s="16"/>
      <c r="O2521" s="49"/>
      <c r="P2521" s="64"/>
      <c r="Q2521" s="18"/>
      <c r="R2521" s="181">
        <f t="shared" si="357"/>
        <v>0</v>
      </c>
      <c r="S2521" s="181">
        <f t="shared" si="358"/>
        <v>0</v>
      </c>
      <c r="T2521" s="181">
        <f t="shared" si="359"/>
        <v>0</v>
      </c>
      <c r="AQ2521" s="1">
        <f>COUNT(L$11:L2521)</f>
        <v>37</v>
      </c>
      <c r="AR2521" s="43">
        <f t="shared" si="360"/>
        <v>40933</v>
      </c>
      <c r="AS2521" s="44">
        <f t="shared" si="361"/>
        <v>89.120000000000019</v>
      </c>
      <c r="AT2521" s="10" t="str">
        <f t="shared" si="362"/>
        <v/>
      </c>
      <c r="AU2521" s="20" t="str">
        <f t="shared" si="363"/>
        <v/>
      </c>
      <c r="AV2521" s="42">
        <f t="shared" si="364"/>
        <v>1</v>
      </c>
      <c r="AW2521" s="89">
        <f t="shared" si="365"/>
        <v>0</v>
      </c>
      <c r="AX2521" s="168"/>
      <c r="AY2521" s="60"/>
      <c r="AZ2521" s="61"/>
      <c r="BB2521" s="61" t="str">
        <f>IF(Settings!I2517&lt;&gt;"",Settings!I2517,"")</f>
        <v/>
      </c>
    </row>
    <row r="2522" spans="2:54" x14ac:dyDescent="0.2">
      <c r="B2522" s="13"/>
      <c r="C2522" s="12"/>
      <c r="D2522" s="12"/>
      <c r="E2522" s="12"/>
      <c r="F2522" s="12"/>
      <c r="G2522" s="12"/>
      <c r="H2522" s="12"/>
      <c r="I2522" s="15"/>
      <c r="J2522" s="31"/>
      <c r="K2522" s="180"/>
      <c r="L2522" s="40"/>
      <c r="M2522" s="14"/>
      <c r="N2522" s="16"/>
      <c r="O2522" s="49"/>
      <c r="P2522" s="64"/>
      <c r="Q2522" s="18"/>
      <c r="R2522" s="181">
        <f t="shared" si="357"/>
        <v>0</v>
      </c>
      <c r="S2522" s="181">
        <f t="shared" si="358"/>
        <v>0</v>
      </c>
      <c r="T2522" s="181">
        <f t="shared" si="359"/>
        <v>0</v>
      </c>
      <c r="AQ2522" s="1">
        <f>COUNT(L$11:L2522)</f>
        <v>37</v>
      </c>
      <c r="AR2522" s="43">
        <f t="shared" si="360"/>
        <v>40933</v>
      </c>
      <c r="AS2522" s="44">
        <f t="shared" si="361"/>
        <v>89.120000000000019</v>
      </c>
      <c r="AT2522" s="10" t="str">
        <f t="shared" si="362"/>
        <v/>
      </c>
      <c r="AU2522" s="20" t="str">
        <f t="shared" si="363"/>
        <v/>
      </c>
      <c r="AV2522" s="42">
        <f t="shared" si="364"/>
        <v>1</v>
      </c>
      <c r="AW2522" s="89">
        <f t="shared" si="365"/>
        <v>0</v>
      </c>
      <c r="AX2522" s="168"/>
      <c r="AY2522" s="60"/>
      <c r="AZ2522" s="61"/>
      <c r="BB2522" s="61" t="str">
        <f>IF(Settings!I2518&lt;&gt;"",Settings!I2518,"")</f>
        <v/>
      </c>
    </row>
    <row r="2523" spans="2:54" x14ac:dyDescent="0.2">
      <c r="B2523" s="13"/>
      <c r="C2523" s="12"/>
      <c r="D2523" s="12"/>
      <c r="E2523" s="12"/>
      <c r="F2523" s="12"/>
      <c r="G2523" s="12"/>
      <c r="H2523" s="12"/>
      <c r="I2523" s="15"/>
      <c r="J2523" s="31"/>
      <c r="K2523" s="180"/>
      <c r="L2523" s="40"/>
      <c r="M2523" s="14"/>
      <c r="N2523" s="16"/>
      <c r="O2523" s="49"/>
      <c r="P2523" s="64"/>
      <c r="Q2523" s="18"/>
      <c r="R2523" s="181">
        <f t="shared" si="357"/>
        <v>0</v>
      </c>
      <c r="S2523" s="181">
        <f t="shared" si="358"/>
        <v>0</v>
      </c>
      <c r="T2523" s="181">
        <f t="shared" si="359"/>
        <v>0</v>
      </c>
      <c r="AQ2523" s="1">
        <f>COUNT(L$11:L2523)</f>
        <v>37</v>
      </c>
      <c r="AR2523" s="43">
        <f t="shared" si="360"/>
        <v>40933</v>
      </c>
      <c r="AS2523" s="44">
        <f t="shared" si="361"/>
        <v>89.120000000000019</v>
      </c>
      <c r="AT2523" s="10" t="str">
        <f t="shared" si="362"/>
        <v/>
      </c>
      <c r="AU2523" s="20" t="str">
        <f t="shared" si="363"/>
        <v/>
      </c>
      <c r="AV2523" s="42">
        <f t="shared" si="364"/>
        <v>1</v>
      </c>
      <c r="AW2523" s="89">
        <f t="shared" si="365"/>
        <v>0</v>
      </c>
      <c r="AX2523" s="168"/>
      <c r="AY2523" s="60"/>
      <c r="AZ2523" s="61"/>
      <c r="BB2523" s="61" t="str">
        <f>IF(Settings!I2519&lt;&gt;"",Settings!I2519,"")</f>
        <v/>
      </c>
    </row>
    <row r="2524" spans="2:54" x14ac:dyDescent="0.2">
      <c r="B2524" s="13"/>
      <c r="C2524" s="12"/>
      <c r="D2524" s="12"/>
      <c r="E2524" s="12"/>
      <c r="F2524" s="12"/>
      <c r="G2524" s="12"/>
      <c r="H2524" s="12"/>
      <c r="I2524" s="15"/>
      <c r="J2524" s="31"/>
      <c r="K2524" s="180"/>
      <c r="L2524" s="40"/>
      <c r="M2524" s="14"/>
      <c r="N2524" s="16"/>
      <c r="O2524" s="49"/>
      <c r="P2524" s="64"/>
      <c r="Q2524" s="18"/>
      <c r="R2524" s="181">
        <f t="shared" si="357"/>
        <v>0</v>
      </c>
      <c r="S2524" s="181">
        <f t="shared" si="358"/>
        <v>0</v>
      </c>
      <c r="T2524" s="181">
        <f t="shared" si="359"/>
        <v>0</v>
      </c>
      <c r="AQ2524" s="1">
        <f>COUNT(L$11:L2524)</f>
        <v>37</v>
      </c>
      <c r="AR2524" s="43">
        <f t="shared" si="360"/>
        <v>40933</v>
      </c>
      <c r="AS2524" s="44">
        <f t="shared" si="361"/>
        <v>89.120000000000019</v>
      </c>
      <c r="AT2524" s="10" t="str">
        <f t="shared" si="362"/>
        <v/>
      </c>
      <c r="AU2524" s="20" t="str">
        <f t="shared" si="363"/>
        <v/>
      </c>
      <c r="AV2524" s="42">
        <f t="shared" si="364"/>
        <v>1</v>
      </c>
      <c r="AW2524" s="89">
        <f t="shared" si="365"/>
        <v>0</v>
      </c>
      <c r="AX2524" s="168"/>
      <c r="AY2524" s="60"/>
      <c r="AZ2524" s="61"/>
      <c r="BB2524" s="61" t="str">
        <f>IF(Settings!I2520&lt;&gt;"",Settings!I2520,"")</f>
        <v/>
      </c>
    </row>
    <row r="2525" spans="2:54" x14ac:dyDescent="0.2">
      <c r="B2525" s="13"/>
      <c r="C2525" s="12"/>
      <c r="D2525" s="12"/>
      <c r="E2525" s="12"/>
      <c r="F2525" s="12"/>
      <c r="G2525" s="12"/>
      <c r="H2525" s="12"/>
      <c r="I2525" s="15"/>
      <c r="J2525" s="31"/>
      <c r="K2525" s="180"/>
      <c r="L2525" s="40"/>
      <c r="M2525" s="14"/>
      <c r="N2525" s="16"/>
      <c r="O2525" s="49"/>
      <c r="P2525" s="64"/>
      <c r="Q2525" s="18"/>
      <c r="R2525" s="181">
        <f t="shared" si="357"/>
        <v>0</v>
      </c>
      <c r="S2525" s="181">
        <f t="shared" si="358"/>
        <v>0</v>
      </c>
      <c r="T2525" s="181">
        <f t="shared" si="359"/>
        <v>0</v>
      </c>
      <c r="AQ2525" s="1">
        <f>COUNT(L$11:L2525)</f>
        <v>37</v>
      </c>
      <c r="AR2525" s="43">
        <f t="shared" si="360"/>
        <v>40933</v>
      </c>
      <c r="AS2525" s="44">
        <f t="shared" si="361"/>
        <v>89.120000000000019</v>
      </c>
      <c r="AT2525" s="10" t="str">
        <f t="shared" si="362"/>
        <v/>
      </c>
      <c r="AU2525" s="20" t="str">
        <f t="shared" si="363"/>
        <v/>
      </c>
      <c r="AV2525" s="42">
        <f t="shared" si="364"/>
        <v>1</v>
      </c>
      <c r="AW2525" s="89">
        <f t="shared" si="365"/>
        <v>0</v>
      </c>
      <c r="AX2525" s="168"/>
      <c r="AY2525" s="60"/>
      <c r="AZ2525" s="61"/>
      <c r="BB2525" s="61" t="str">
        <f>IF(Settings!I2521&lt;&gt;"",Settings!I2521,"")</f>
        <v/>
      </c>
    </row>
    <row r="2526" spans="2:54" x14ac:dyDescent="0.2">
      <c r="B2526" s="13"/>
      <c r="C2526" s="12"/>
      <c r="D2526" s="12"/>
      <c r="E2526" s="12"/>
      <c r="F2526" s="12"/>
      <c r="G2526" s="12"/>
      <c r="H2526" s="12"/>
      <c r="I2526" s="15"/>
      <c r="J2526" s="31"/>
      <c r="K2526" s="180"/>
      <c r="L2526" s="40"/>
      <c r="M2526" s="14"/>
      <c r="N2526" s="16"/>
      <c r="O2526" s="49"/>
      <c r="P2526" s="64"/>
      <c r="Q2526" s="18"/>
      <c r="R2526" s="181">
        <f t="shared" si="357"/>
        <v>0</v>
      </c>
      <c r="S2526" s="181">
        <f t="shared" si="358"/>
        <v>0</v>
      </c>
      <c r="T2526" s="181">
        <f t="shared" si="359"/>
        <v>0</v>
      </c>
      <c r="AQ2526" s="1">
        <f>COUNT(L$11:L2526)</f>
        <v>37</v>
      </c>
      <c r="AR2526" s="43">
        <f t="shared" si="360"/>
        <v>40933</v>
      </c>
      <c r="AS2526" s="44">
        <f t="shared" si="361"/>
        <v>89.120000000000019</v>
      </c>
      <c r="AT2526" s="10" t="str">
        <f t="shared" si="362"/>
        <v/>
      </c>
      <c r="AU2526" s="20" t="str">
        <f t="shared" si="363"/>
        <v/>
      </c>
      <c r="AV2526" s="42">
        <f t="shared" si="364"/>
        <v>1</v>
      </c>
      <c r="AW2526" s="89">
        <f t="shared" si="365"/>
        <v>0</v>
      </c>
      <c r="AX2526" s="168"/>
      <c r="AY2526" s="60"/>
      <c r="AZ2526" s="61"/>
      <c r="BB2526" s="61" t="str">
        <f>IF(Settings!I2522&lt;&gt;"",Settings!I2522,"")</f>
        <v/>
      </c>
    </row>
    <row r="2527" spans="2:54" x14ac:dyDescent="0.2">
      <c r="B2527" s="13"/>
      <c r="C2527" s="12"/>
      <c r="D2527" s="12"/>
      <c r="E2527" s="12"/>
      <c r="F2527" s="12"/>
      <c r="G2527" s="12"/>
      <c r="H2527" s="12"/>
      <c r="I2527" s="15"/>
      <c r="J2527" s="31"/>
      <c r="K2527" s="180"/>
      <c r="L2527" s="40"/>
      <c r="M2527" s="14"/>
      <c r="N2527" s="16"/>
      <c r="O2527" s="49"/>
      <c r="P2527" s="64"/>
      <c r="Q2527" s="18"/>
      <c r="R2527" s="181">
        <f t="shared" si="357"/>
        <v>0</v>
      </c>
      <c r="S2527" s="181">
        <f t="shared" si="358"/>
        <v>0</v>
      </c>
      <c r="T2527" s="181">
        <f t="shared" si="359"/>
        <v>0</v>
      </c>
      <c r="AQ2527" s="1">
        <f>COUNT(L$11:L2527)</f>
        <v>37</v>
      </c>
      <c r="AR2527" s="43">
        <f t="shared" si="360"/>
        <v>40933</v>
      </c>
      <c r="AS2527" s="44">
        <f t="shared" si="361"/>
        <v>89.120000000000019</v>
      </c>
      <c r="AT2527" s="10" t="str">
        <f t="shared" si="362"/>
        <v/>
      </c>
      <c r="AU2527" s="20" t="str">
        <f t="shared" si="363"/>
        <v/>
      </c>
      <c r="AV2527" s="42">
        <f t="shared" si="364"/>
        <v>1</v>
      </c>
      <c r="AW2527" s="89">
        <f t="shared" si="365"/>
        <v>0</v>
      </c>
      <c r="AX2527" s="168"/>
      <c r="AY2527" s="60"/>
      <c r="AZ2527" s="61"/>
      <c r="BB2527" s="61" t="str">
        <f>IF(Settings!I2523&lt;&gt;"",Settings!I2523,"")</f>
        <v/>
      </c>
    </row>
    <row r="2528" spans="2:54" x14ac:dyDescent="0.2">
      <c r="B2528" s="13"/>
      <c r="C2528" s="12"/>
      <c r="D2528" s="12"/>
      <c r="E2528" s="12"/>
      <c r="F2528" s="12"/>
      <c r="G2528" s="12"/>
      <c r="H2528" s="12"/>
      <c r="I2528" s="15"/>
      <c r="J2528" s="31"/>
      <c r="K2528" s="180"/>
      <c r="L2528" s="40"/>
      <c r="M2528" s="14"/>
      <c r="N2528" s="16"/>
      <c r="O2528" s="49"/>
      <c r="P2528" s="64"/>
      <c r="Q2528" s="18"/>
      <c r="R2528" s="181">
        <f t="shared" si="357"/>
        <v>0</v>
      </c>
      <c r="S2528" s="181">
        <f t="shared" si="358"/>
        <v>0</v>
      </c>
      <c r="T2528" s="181">
        <f t="shared" si="359"/>
        <v>0</v>
      </c>
      <c r="AQ2528" s="1">
        <f>COUNT(L$11:L2528)</f>
        <v>37</v>
      </c>
      <c r="AR2528" s="43">
        <f t="shared" si="360"/>
        <v>40933</v>
      </c>
      <c r="AS2528" s="44">
        <f t="shared" si="361"/>
        <v>89.120000000000019</v>
      </c>
      <c r="AT2528" s="10" t="str">
        <f t="shared" si="362"/>
        <v/>
      </c>
      <c r="AU2528" s="20" t="str">
        <f t="shared" si="363"/>
        <v/>
      </c>
      <c r="AV2528" s="42">
        <f t="shared" si="364"/>
        <v>1</v>
      </c>
      <c r="AW2528" s="89">
        <f t="shared" si="365"/>
        <v>0</v>
      </c>
      <c r="AX2528" s="168"/>
      <c r="AY2528" s="60"/>
      <c r="AZ2528" s="61"/>
      <c r="BB2528" s="61" t="str">
        <f>IF(Settings!I2524&lt;&gt;"",Settings!I2524,"")</f>
        <v/>
      </c>
    </row>
    <row r="2529" spans="2:54" x14ac:dyDescent="0.2">
      <c r="B2529" s="13"/>
      <c r="C2529" s="12"/>
      <c r="D2529" s="12"/>
      <c r="E2529" s="12"/>
      <c r="F2529" s="12"/>
      <c r="G2529" s="12"/>
      <c r="H2529" s="12"/>
      <c r="I2529" s="15"/>
      <c r="J2529" s="31"/>
      <c r="K2529" s="180"/>
      <c r="L2529" s="40"/>
      <c r="M2529" s="14"/>
      <c r="N2529" s="16"/>
      <c r="O2529" s="49"/>
      <c r="P2529" s="64"/>
      <c r="Q2529" s="18"/>
      <c r="R2529" s="181">
        <f t="shared" si="357"/>
        <v>0</v>
      </c>
      <c r="S2529" s="181">
        <f t="shared" si="358"/>
        <v>0</v>
      </c>
      <c r="T2529" s="181">
        <f t="shared" si="359"/>
        <v>0</v>
      </c>
      <c r="AQ2529" s="1">
        <f>COUNT(L$11:L2529)</f>
        <v>37</v>
      </c>
      <c r="AR2529" s="43">
        <f t="shared" si="360"/>
        <v>40933</v>
      </c>
      <c r="AS2529" s="44">
        <f t="shared" si="361"/>
        <v>89.120000000000019</v>
      </c>
      <c r="AT2529" s="10" t="str">
        <f t="shared" si="362"/>
        <v/>
      </c>
      <c r="AU2529" s="20" t="str">
        <f t="shared" si="363"/>
        <v/>
      </c>
      <c r="AV2529" s="42">
        <f t="shared" si="364"/>
        <v>1</v>
      </c>
      <c r="AW2529" s="89">
        <f t="shared" si="365"/>
        <v>0</v>
      </c>
      <c r="AX2529" s="168"/>
      <c r="AY2529" s="60"/>
      <c r="AZ2529" s="61"/>
      <c r="BB2529" s="61" t="str">
        <f>IF(Settings!I2525&lt;&gt;"",Settings!I2525,"")</f>
        <v/>
      </c>
    </row>
    <row r="2530" spans="2:54" x14ac:dyDescent="0.2">
      <c r="B2530" s="13"/>
      <c r="C2530" s="12"/>
      <c r="D2530" s="12"/>
      <c r="E2530" s="12"/>
      <c r="F2530" s="12"/>
      <c r="G2530" s="12"/>
      <c r="H2530" s="12"/>
      <c r="I2530" s="15"/>
      <c r="J2530" s="31"/>
      <c r="K2530" s="180"/>
      <c r="L2530" s="40"/>
      <c r="M2530" s="14"/>
      <c r="N2530" s="16"/>
      <c r="O2530" s="49"/>
      <c r="P2530" s="64"/>
      <c r="Q2530" s="18"/>
      <c r="R2530" s="181">
        <f t="shared" si="357"/>
        <v>0</v>
      </c>
      <c r="S2530" s="181">
        <f t="shared" si="358"/>
        <v>0</v>
      </c>
      <c r="T2530" s="181">
        <f t="shared" si="359"/>
        <v>0</v>
      </c>
      <c r="AQ2530" s="1">
        <f>COUNT(L$11:L2530)</f>
        <v>37</v>
      </c>
      <c r="AR2530" s="43">
        <f t="shared" si="360"/>
        <v>40933</v>
      </c>
      <c r="AS2530" s="44">
        <f t="shared" si="361"/>
        <v>89.120000000000019</v>
      </c>
      <c r="AT2530" s="10" t="str">
        <f t="shared" si="362"/>
        <v/>
      </c>
      <c r="AU2530" s="20" t="str">
        <f t="shared" si="363"/>
        <v/>
      </c>
      <c r="AV2530" s="42">
        <f t="shared" si="364"/>
        <v>1</v>
      </c>
      <c r="AW2530" s="89">
        <f t="shared" si="365"/>
        <v>0</v>
      </c>
      <c r="AX2530" s="168"/>
      <c r="AY2530" s="60"/>
      <c r="AZ2530" s="61"/>
      <c r="BB2530" s="61" t="str">
        <f>IF(Settings!I2526&lt;&gt;"",Settings!I2526,"")</f>
        <v/>
      </c>
    </row>
    <row r="2531" spans="2:54" x14ac:dyDescent="0.2">
      <c r="B2531" s="13"/>
      <c r="C2531" s="12"/>
      <c r="D2531" s="12"/>
      <c r="E2531" s="12"/>
      <c r="F2531" s="12"/>
      <c r="G2531" s="12"/>
      <c r="H2531" s="12"/>
      <c r="I2531" s="15"/>
      <c r="J2531" s="31"/>
      <c r="K2531" s="180"/>
      <c r="L2531" s="40"/>
      <c r="M2531" s="14"/>
      <c r="N2531" s="16"/>
      <c r="O2531" s="49"/>
      <c r="P2531" s="64"/>
      <c r="Q2531" s="18"/>
      <c r="R2531" s="181">
        <f t="shared" si="357"/>
        <v>0</v>
      </c>
      <c r="S2531" s="181">
        <f t="shared" si="358"/>
        <v>0</v>
      </c>
      <c r="T2531" s="181">
        <f t="shared" si="359"/>
        <v>0</v>
      </c>
      <c r="AQ2531" s="1">
        <f>COUNT(L$11:L2531)</f>
        <v>37</v>
      </c>
      <c r="AR2531" s="43">
        <f t="shared" si="360"/>
        <v>40933</v>
      </c>
      <c r="AS2531" s="44">
        <f t="shared" si="361"/>
        <v>89.120000000000019</v>
      </c>
      <c r="AT2531" s="10" t="str">
        <f t="shared" si="362"/>
        <v/>
      </c>
      <c r="AU2531" s="20" t="str">
        <f t="shared" si="363"/>
        <v/>
      </c>
      <c r="AV2531" s="42">
        <f t="shared" si="364"/>
        <v>1</v>
      </c>
      <c r="AW2531" s="89">
        <f t="shared" si="365"/>
        <v>0</v>
      </c>
      <c r="AX2531" s="168"/>
      <c r="AY2531" s="60"/>
      <c r="AZ2531" s="61"/>
      <c r="BB2531" s="61" t="str">
        <f>IF(Settings!I2527&lt;&gt;"",Settings!I2527,"")</f>
        <v/>
      </c>
    </row>
    <row r="2532" spans="2:54" x14ac:dyDescent="0.2">
      <c r="B2532" s="13"/>
      <c r="C2532" s="12"/>
      <c r="D2532" s="12"/>
      <c r="E2532" s="12"/>
      <c r="F2532" s="12"/>
      <c r="G2532" s="12"/>
      <c r="H2532" s="12"/>
      <c r="I2532" s="15"/>
      <c r="J2532" s="31"/>
      <c r="K2532" s="180"/>
      <c r="L2532" s="40"/>
      <c r="M2532" s="14"/>
      <c r="N2532" s="16"/>
      <c r="O2532" s="49"/>
      <c r="P2532" s="64"/>
      <c r="Q2532" s="18"/>
      <c r="R2532" s="181">
        <f t="shared" si="357"/>
        <v>0</v>
      </c>
      <c r="S2532" s="181">
        <f t="shared" si="358"/>
        <v>0</v>
      </c>
      <c r="T2532" s="181">
        <f t="shared" si="359"/>
        <v>0</v>
      </c>
      <c r="AQ2532" s="1">
        <f>COUNT(L$11:L2532)</f>
        <v>37</v>
      </c>
      <c r="AR2532" s="43">
        <f t="shared" si="360"/>
        <v>40933</v>
      </c>
      <c r="AS2532" s="44">
        <f t="shared" si="361"/>
        <v>89.120000000000019</v>
      </c>
      <c r="AT2532" s="10" t="str">
        <f t="shared" si="362"/>
        <v/>
      </c>
      <c r="AU2532" s="20" t="str">
        <f t="shared" si="363"/>
        <v/>
      </c>
      <c r="AV2532" s="42">
        <f t="shared" si="364"/>
        <v>1</v>
      </c>
      <c r="AW2532" s="89">
        <f t="shared" si="365"/>
        <v>0</v>
      </c>
      <c r="AX2532" s="168"/>
      <c r="AY2532" s="60"/>
      <c r="AZ2532" s="61"/>
      <c r="BB2532" s="61" t="str">
        <f>IF(Settings!I2528&lt;&gt;"",Settings!I2528,"")</f>
        <v/>
      </c>
    </row>
    <row r="2533" spans="2:54" x14ac:dyDescent="0.2">
      <c r="B2533" s="13"/>
      <c r="C2533" s="12"/>
      <c r="D2533" s="12"/>
      <c r="E2533" s="12"/>
      <c r="F2533" s="12"/>
      <c r="G2533" s="12"/>
      <c r="H2533" s="12"/>
      <c r="I2533" s="15"/>
      <c r="J2533" s="31"/>
      <c r="K2533" s="180"/>
      <c r="L2533" s="40"/>
      <c r="M2533" s="14"/>
      <c r="N2533" s="16"/>
      <c r="O2533" s="49"/>
      <c r="P2533" s="64"/>
      <c r="Q2533" s="18"/>
      <c r="R2533" s="181">
        <f t="shared" si="357"/>
        <v>0</v>
      </c>
      <c r="S2533" s="181">
        <f t="shared" si="358"/>
        <v>0</v>
      </c>
      <c r="T2533" s="181">
        <f t="shared" si="359"/>
        <v>0</v>
      </c>
      <c r="AQ2533" s="1">
        <f>COUNT(L$11:L2533)</f>
        <v>37</v>
      </c>
      <c r="AR2533" s="43">
        <f t="shared" si="360"/>
        <v>40933</v>
      </c>
      <c r="AS2533" s="44">
        <f t="shared" si="361"/>
        <v>89.120000000000019</v>
      </c>
      <c r="AT2533" s="10" t="str">
        <f t="shared" si="362"/>
        <v/>
      </c>
      <c r="AU2533" s="20" t="str">
        <f t="shared" si="363"/>
        <v/>
      </c>
      <c r="AV2533" s="42">
        <f t="shared" si="364"/>
        <v>1</v>
      </c>
      <c r="AW2533" s="89">
        <f t="shared" si="365"/>
        <v>0</v>
      </c>
      <c r="AX2533" s="168"/>
      <c r="AY2533" s="60"/>
      <c r="AZ2533" s="61"/>
      <c r="BB2533" s="61" t="str">
        <f>IF(Settings!I2529&lt;&gt;"",Settings!I2529,"")</f>
        <v/>
      </c>
    </row>
    <row r="2534" spans="2:54" x14ac:dyDescent="0.2">
      <c r="B2534" s="13"/>
      <c r="C2534" s="12"/>
      <c r="D2534" s="12"/>
      <c r="E2534" s="12"/>
      <c r="F2534" s="12"/>
      <c r="G2534" s="12"/>
      <c r="H2534" s="12"/>
      <c r="I2534" s="15"/>
      <c r="J2534" s="31"/>
      <c r="K2534" s="180"/>
      <c r="L2534" s="40"/>
      <c r="M2534" s="14"/>
      <c r="N2534" s="16"/>
      <c r="O2534" s="49"/>
      <c r="P2534" s="64"/>
      <c r="Q2534" s="18"/>
      <c r="R2534" s="181">
        <f t="shared" si="357"/>
        <v>0</v>
      </c>
      <c r="S2534" s="181">
        <f t="shared" si="358"/>
        <v>0</v>
      </c>
      <c r="T2534" s="181">
        <f t="shared" si="359"/>
        <v>0</v>
      </c>
      <c r="AQ2534" s="1">
        <f>COUNT(L$11:L2534)</f>
        <v>37</v>
      </c>
      <c r="AR2534" s="43">
        <f t="shared" si="360"/>
        <v>40933</v>
      </c>
      <c r="AS2534" s="44">
        <f t="shared" si="361"/>
        <v>89.120000000000019</v>
      </c>
      <c r="AT2534" s="10" t="str">
        <f t="shared" si="362"/>
        <v/>
      </c>
      <c r="AU2534" s="20" t="str">
        <f t="shared" si="363"/>
        <v/>
      </c>
      <c r="AV2534" s="42">
        <f t="shared" si="364"/>
        <v>1</v>
      </c>
      <c r="AW2534" s="89">
        <f t="shared" si="365"/>
        <v>0</v>
      </c>
      <c r="AX2534" s="168"/>
      <c r="AY2534" s="60"/>
      <c r="AZ2534" s="61"/>
      <c r="BB2534" s="61" t="str">
        <f>IF(Settings!I2530&lt;&gt;"",Settings!I2530,"")</f>
        <v/>
      </c>
    </row>
    <row r="2535" spans="2:54" x14ac:dyDescent="0.2">
      <c r="B2535" s="13"/>
      <c r="C2535" s="12"/>
      <c r="D2535" s="12"/>
      <c r="E2535" s="12"/>
      <c r="F2535" s="12"/>
      <c r="G2535" s="12"/>
      <c r="H2535" s="12"/>
      <c r="I2535" s="15"/>
      <c r="J2535" s="31"/>
      <c r="K2535" s="180"/>
      <c r="L2535" s="40"/>
      <c r="M2535" s="14"/>
      <c r="N2535" s="16"/>
      <c r="O2535" s="49"/>
      <c r="P2535" s="64"/>
      <c r="Q2535" s="18"/>
      <c r="R2535" s="181">
        <f t="shared" si="357"/>
        <v>0</v>
      </c>
      <c r="S2535" s="181">
        <f t="shared" si="358"/>
        <v>0</v>
      </c>
      <c r="T2535" s="181">
        <f t="shared" si="359"/>
        <v>0</v>
      </c>
      <c r="AQ2535" s="1">
        <f>COUNT(L$11:L2535)</f>
        <v>37</v>
      </c>
      <c r="AR2535" s="43">
        <f t="shared" si="360"/>
        <v>40933</v>
      </c>
      <c r="AS2535" s="44">
        <f t="shared" si="361"/>
        <v>89.120000000000019</v>
      </c>
      <c r="AT2535" s="10" t="str">
        <f t="shared" si="362"/>
        <v/>
      </c>
      <c r="AU2535" s="20" t="str">
        <f t="shared" si="363"/>
        <v/>
      </c>
      <c r="AV2535" s="42">
        <f t="shared" si="364"/>
        <v>1</v>
      </c>
      <c r="AW2535" s="89">
        <f t="shared" si="365"/>
        <v>0</v>
      </c>
      <c r="AX2535" s="168"/>
      <c r="AY2535" s="60"/>
      <c r="AZ2535" s="61"/>
      <c r="BB2535" s="61" t="str">
        <f>IF(Settings!I2531&lt;&gt;"",Settings!I2531,"")</f>
        <v/>
      </c>
    </row>
    <row r="2536" spans="2:54" x14ac:dyDescent="0.2">
      <c r="B2536" s="13"/>
      <c r="C2536" s="12"/>
      <c r="D2536" s="12"/>
      <c r="E2536" s="12"/>
      <c r="F2536" s="12"/>
      <c r="G2536" s="12"/>
      <c r="H2536" s="12"/>
      <c r="I2536" s="15"/>
      <c r="J2536" s="31"/>
      <c r="K2536" s="180"/>
      <c r="L2536" s="40"/>
      <c r="M2536" s="14"/>
      <c r="N2536" s="16"/>
      <c r="O2536" s="49"/>
      <c r="P2536" s="64"/>
      <c r="Q2536" s="18"/>
      <c r="R2536" s="181">
        <f t="shared" si="357"/>
        <v>0</v>
      </c>
      <c r="S2536" s="181">
        <f t="shared" si="358"/>
        <v>0</v>
      </c>
      <c r="T2536" s="181">
        <f t="shared" si="359"/>
        <v>0</v>
      </c>
      <c r="AQ2536" s="1">
        <f>COUNT(L$11:L2536)</f>
        <v>37</v>
      </c>
      <c r="AR2536" s="43">
        <f t="shared" si="360"/>
        <v>40933</v>
      </c>
      <c r="AS2536" s="44">
        <f t="shared" si="361"/>
        <v>89.120000000000019</v>
      </c>
      <c r="AT2536" s="10" t="str">
        <f t="shared" si="362"/>
        <v/>
      </c>
      <c r="AU2536" s="20" t="str">
        <f t="shared" si="363"/>
        <v/>
      </c>
      <c r="AV2536" s="42">
        <f t="shared" si="364"/>
        <v>1</v>
      </c>
      <c r="AW2536" s="89">
        <f t="shared" si="365"/>
        <v>0</v>
      </c>
      <c r="AX2536" s="168"/>
      <c r="AY2536" s="60"/>
      <c r="AZ2536" s="61"/>
      <c r="BB2536" s="61" t="str">
        <f>IF(Settings!I2532&lt;&gt;"",Settings!I2532,"")</f>
        <v/>
      </c>
    </row>
    <row r="2537" spans="2:54" x14ac:dyDescent="0.2">
      <c r="B2537" s="13"/>
      <c r="C2537" s="12"/>
      <c r="D2537" s="12"/>
      <c r="E2537" s="12"/>
      <c r="F2537" s="12"/>
      <c r="G2537" s="12"/>
      <c r="H2537" s="12"/>
      <c r="I2537" s="15"/>
      <c r="J2537" s="31"/>
      <c r="K2537" s="180"/>
      <c r="L2537" s="40"/>
      <c r="M2537" s="14"/>
      <c r="N2537" s="16"/>
      <c r="O2537" s="49"/>
      <c r="P2537" s="64"/>
      <c r="Q2537" s="18"/>
      <c r="R2537" s="181">
        <f t="shared" si="357"/>
        <v>0</v>
      </c>
      <c r="S2537" s="181">
        <f t="shared" si="358"/>
        <v>0</v>
      </c>
      <c r="T2537" s="181">
        <f t="shared" si="359"/>
        <v>0</v>
      </c>
      <c r="AQ2537" s="1">
        <f>COUNT(L$11:L2537)</f>
        <v>37</v>
      </c>
      <c r="AR2537" s="43">
        <f t="shared" si="360"/>
        <v>40933</v>
      </c>
      <c r="AS2537" s="44">
        <f t="shared" si="361"/>
        <v>89.120000000000019</v>
      </c>
      <c r="AT2537" s="10" t="str">
        <f t="shared" si="362"/>
        <v/>
      </c>
      <c r="AU2537" s="20" t="str">
        <f t="shared" si="363"/>
        <v/>
      </c>
      <c r="AV2537" s="42">
        <f t="shared" si="364"/>
        <v>1</v>
      </c>
      <c r="AW2537" s="89">
        <f t="shared" si="365"/>
        <v>0</v>
      </c>
      <c r="AX2537" s="168"/>
      <c r="AY2537" s="60"/>
      <c r="AZ2537" s="61"/>
      <c r="BB2537" s="61" t="str">
        <f>IF(Settings!I2533&lt;&gt;"",Settings!I2533,"")</f>
        <v/>
      </c>
    </row>
    <row r="2538" spans="2:54" x14ac:dyDescent="0.2">
      <c r="B2538" s="13"/>
      <c r="C2538" s="12"/>
      <c r="D2538" s="12"/>
      <c r="E2538" s="12"/>
      <c r="F2538" s="12"/>
      <c r="G2538" s="12"/>
      <c r="H2538" s="12"/>
      <c r="I2538" s="15"/>
      <c r="J2538" s="31"/>
      <c r="K2538" s="180"/>
      <c r="L2538" s="40"/>
      <c r="M2538" s="14"/>
      <c r="N2538" s="16"/>
      <c r="O2538" s="49"/>
      <c r="P2538" s="64"/>
      <c r="Q2538" s="18"/>
      <c r="R2538" s="181">
        <f t="shared" si="357"/>
        <v>0</v>
      </c>
      <c r="S2538" s="181">
        <f t="shared" si="358"/>
        <v>0</v>
      </c>
      <c r="T2538" s="181">
        <f t="shared" si="359"/>
        <v>0</v>
      </c>
      <c r="AQ2538" s="1">
        <f>COUNT(L$11:L2538)</f>
        <v>37</v>
      </c>
      <c r="AR2538" s="43">
        <f t="shared" si="360"/>
        <v>40933</v>
      </c>
      <c r="AS2538" s="44">
        <f t="shared" si="361"/>
        <v>89.120000000000019</v>
      </c>
      <c r="AT2538" s="10" t="str">
        <f t="shared" si="362"/>
        <v/>
      </c>
      <c r="AU2538" s="20" t="str">
        <f t="shared" si="363"/>
        <v/>
      </c>
      <c r="AV2538" s="42">
        <f t="shared" si="364"/>
        <v>1</v>
      </c>
      <c r="AW2538" s="89">
        <f t="shared" si="365"/>
        <v>0</v>
      </c>
      <c r="AX2538" s="168"/>
      <c r="AY2538" s="60"/>
      <c r="AZ2538" s="61"/>
      <c r="BB2538" s="61" t="str">
        <f>IF(Settings!I2534&lt;&gt;"",Settings!I2534,"")</f>
        <v/>
      </c>
    </row>
    <row r="2539" spans="2:54" x14ac:dyDescent="0.2">
      <c r="B2539" s="13"/>
      <c r="C2539" s="12"/>
      <c r="D2539" s="12"/>
      <c r="E2539" s="12"/>
      <c r="F2539" s="12"/>
      <c r="G2539" s="12"/>
      <c r="H2539" s="12"/>
      <c r="I2539" s="15"/>
      <c r="J2539" s="31"/>
      <c r="K2539" s="180"/>
      <c r="L2539" s="40"/>
      <c r="M2539" s="14"/>
      <c r="N2539" s="16"/>
      <c r="O2539" s="49"/>
      <c r="P2539" s="64"/>
      <c r="Q2539" s="18"/>
      <c r="R2539" s="181">
        <f t="shared" si="357"/>
        <v>0</v>
      </c>
      <c r="S2539" s="181">
        <f t="shared" si="358"/>
        <v>0</v>
      </c>
      <c r="T2539" s="181">
        <f t="shared" si="359"/>
        <v>0</v>
      </c>
      <c r="AQ2539" s="1">
        <f>COUNT(L$11:L2539)</f>
        <v>37</v>
      </c>
      <c r="AR2539" s="43">
        <f t="shared" si="360"/>
        <v>40933</v>
      </c>
      <c r="AS2539" s="44">
        <f t="shared" si="361"/>
        <v>89.120000000000019</v>
      </c>
      <c r="AT2539" s="10" t="str">
        <f t="shared" si="362"/>
        <v/>
      </c>
      <c r="AU2539" s="20" t="str">
        <f t="shared" si="363"/>
        <v/>
      </c>
      <c r="AV2539" s="42">
        <f t="shared" si="364"/>
        <v>1</v>
      </c>
      <c r="AW2539" s="89">
        <f t="shared" si="365"/>
        <v>0</v>
      </c>
      <c r="AX2539" s="168"/>
      <c r="AY2539" s="60"/>
      <c r="AZ2539" s="61"/>
      <c r="BB2539" s="61" t="str">
        <f>IF(Settings!I2535&lt;&gt;"",Settings!I2535,"")</f>
        <v/>
      </c>
    </row>
    <row r="2540" spans="2:54" x14ac:dyDescent="0.2">
      <c r="B2540" s="13"/>
      <c r="C2540" s="12"/>
      <c r="D2540" s="12"/>
      <c r="E2540" s="12"/>
      <c r="F2540" s="12"/>
      <c r="G2540" s="12"/>
      <c r="H2540" s="12"/>
      <c r="I2540" s="15"/>
      <c r="J2540" s="31"/>
      <c r="K2540" s="180"/>
      <c r="L2540" s="40"/>
      <c r="M2540" s="14"/>
      <c r="N2540" s="16"/>
      <c r="O2540" s="49"/>
      <c r="P2540" s="64"/>
      <c r="Q2540" s="18"/>
      <c r="R2540" s="181">
        <f t="shared" si="357"/>
        <v>0</v>
      </c>
      <c r="S2540" s="181">
        <f t="shared" si="358"/>
        <v>0</v>
      </c>
      <c r="T2540" s="181">
        <f t="shared" si="359"/>
        <v>0</v>
      </c>
      <c r="AQ2540" s="1">
        <f>COUNT(L$11:L2540)</f>
        <v>37</v>
      </c>
      <c r="AR2540" s="43">
        <f t="shared" si="360"/>
        <v>40933</v>
      </c>
      <c r="AS2540" s="44">
        <f t="shared" si="361"/>
        <v>89.120000000000019</v>
      </c>
      <c r="AT2540" s="10" t="str">
        <f t="shared" si="362"/>
        <v/>
      </c>
      <c r="AU2540" s="20" t="str">
        <f t="shared" si="363"/>
        <v/>
      </c>
      <c r="AV2540" s="42">
        <f t="shared" si="364"/>
        <v>1</v>
      </c>
      <c r="AW2540" s="89">
        <f t="shared" si="365"/>
        <v>0</v>
      </c>
      <c r="AX2540" s="168"/>
      <c r="AY2540" s="60"/>
      <c r="AZ2540" s="61"/>
      <c r="BB2540" s="61" t="str">
        <f>IF(Settings!I2536&lt;&gt;"",Settings!I2536,"")</f>
        <v/>
      </c>
    </row>
    <row r="2541" spans="2:54" x14ac:dyDescent="0.2">
      <c r="B2541" s="13"/>
      <c r="C2541" s="12"/>
      <c r="D2541" s="12"/>
      <c r="E2541" s="12"/>
      <c r="F2541" s="12"/>
      <c r="G2541" s="12"/>
      <c r="H2541" s="12"/>
      <c r="I2541" s="15"/>
      <c r="J2541" s="31"/>
      <c r="K2541" s="180"/>
      <c r="L2541" s="40"/>
      <c r="M2541" s="14"/>
      <c r="N2541" s="16"/>
      <c r="O2541" s="49"/>
      <c r="P2541" s="64"/>
      <c r="Q2541" s="18"/>
      <c r="R2541" s="181">
        <f t="shared" si="357"/>
        <v>0</v>
      </c>
      <c r="S2541" s="181">
        <f t="shared" si="358"/>
        <v>0</v>
      </c>
      <c r="T2541" s="181">
        <f t="shared" si="359"/>
        <v>0</v>
      </c>
      <c r="AQ2541" s="1">
        <f>COUNT(L$11:L2541)</f>
        <v>37</v>
      </c>
      <c r="AR2541" s="43">
        <f t="shared" si="360"/>
        <v>40933</v>
      </c>
      <c r="AS2541" s="44">
        <f t="shared" si="361"/>
        <v>89.120000000000019</v>
      </c>
      <c r="AT2541" s="10" t="str">
        <f t="shared" si="362"/>
        <v/>
      </c>
      <c r="AU2541" s="20" t="str">
        <f t="shared" si="363"/>
        <v/>
      </c>
      <c r="AV2541" s="42">
        <f t="shared" si="364"/>
        <v>1</v>
      </c>
      <c r="AW2541" s="89">
        <f t="shared" si="365"/>
        <v>0</v>
      </c>
      <c r="AX2541" s="168"/>
      <c r="AY2541" s="60"/>
      <c r="AZ2541" s="61"/>
      <c r="BB2541" s="61" t="str">
        <f>IF(Settings!I2537&lt;&gt;"",Settings!I2537,"")</f>
        <v/>
      </c>
    </row>
    <row r="2542" spans="2:54" x14ac:dyDescent="0.2">
      <c r="B2542" s="13"/>
      <c r="C2542" s="12"/>
      <c r="D2542" s="12"/>
      <c r="E2542" s="12"/>
      <c r="F2542" s="12"/>
      <c r="G2542" s="12"/>
      <c r="H2542" s="12"/>
      <c r="I2542" s="15"/>
      <c r="J2542" s="31"/>
      <c r="K2542" s="180"/>
      <c r="L2542" s="40"/>
      <c r="M2542" s="14"/>
      <c r="N2542" s="16"/>
      <c r="O2542" s="49"/>
      <c r="P2542" s="64"/>
      <c r="Q2542" s="18"/>
      <c r="R2542" s="181">
        <f t="shared" si="357"/>
        <v>0</v>
      </c>
      <c r="S2542" s="181">
        <f t="shared" si="358"/>
        <v>0</v>
      </c>
      <c r="T2542" s="181">
        <f t="shared" si="359"/>
        <v>0</v>
      </c>
      <c r="AQ2542" s="1">
        <f>COUNT(L$11:L2542)</f>
        <v>37</v>
      </c>
      <c r="AR2542" s="43">
        <f t="shared" si="360"/>
        <v>40933</v>
      </c>
      <c r="AS2542" s="44">
        <f t="shared" si="361"/>
        <v>89.120000000000019</v>
      </c>
      <c r="AT2542" s="10" t="str">
        <f t="shared" si="362"/>
        <v/>
      </c>
      <c r="AU2542" s="20" t="str">
        <f t="shared" si="363"/>
        <v/>
      </c>
      <c r="AV2542" s="42">
        <f t="shared" si="364"/>
        <v>1</v>
      </c>
      <c r="AW2542" s="89">
        <f t="shared" si="365"/>
        <v>0</v>
      </c>
      <c r="AX2542" s="168"/>
      <c r="AY2542" s="60"/>
      <c r="AZ2542" s="61"/>
      <c r="BB2542" s="61" t="str">
        <f>IF(Settings!I2538&lt;&gt;"",Settings!I2538,"")</f>
        <v/>
      </c>
    </row>
    <row r="2543" spans="2:54" x14ac:dyDescent="0.2">
      <c r="B2543" s="13"/>
      <c r="C2543" s="12"/>
      <c r="D2543" s="12"/>
      <c r="E2543" s="12"/>
      <c r="F2543" s="12"/>
      <c r="G2543" s="12"/>
      <c r="H2543" s="12"/>
      <c r="I2543" s="15"/>
      <c r="J2543" s="31"/>
      <c r="K2543" s="180"/>
      <c r="L2543" s="40"/>
      <c r="M2543" s="14"/>
      <c r="N2543" s="16"/>
      <c r="O2543" s="49"/>
      <c r="P2543" s="64"/>
      <c r="Q2543" s="18"/>
      <c r="R2543" s="181">
        <f t="shared" si="357"/>
        <v>0</v>
      </c>
      <c r="S2543" s="181">
        <f t="shared" si="358"/>
        <v>0</v>
      </c>
      <c r="T2543" s="181">
        <f t="shared" si="359"/>
        <v>0</v>
      </c>
      <c r="AQ2543" s="1">
        <f>COUNT(L$11:L2543)</f>
        <v>37</v>
      </c>
      <c r="AR2543" s="43">
        <f t="shared" si="360"/>
        <v>40933</v>
      </c>
      <c r="AS2543" s="44">
        <f t="shared" si="361"/>
        <v>89.120000000000019</v>
      </c>
      <c r="AT2543" s="10" t="str">
        <f t="shared" si="362"/>
        <v/>
      </c>
      <c r="AU2543" s="20" t="str">
        <f t="shared" si="363"/>
        <v/>
      </c>
      <c r="AV2543" s="42">
        <f t="shared" si="364"/>
        <v>1</v>
      </c>
      <c r="AW2543" s="89">
        <f t="shared" si="365"/>
        <v>0</v>
      </c>
      <c r="AX2543" s="168"/>
      <c r="AY2543" s="60"/>
      <c r="AZ2543" s="61"/>
      <c r="BB2543" s="61" t="str">
        <f>IF(Settings!I2539&lt;&gt;"",Settings!I2539,"")</f>
        <v/>
      </c>
    </row>
    <row r="2544" spans="2:54" x14ac:dyDescent="0.2">
      <c r="B2544" s="13"/>
      <c r="C2544" s="12"/>
      <c r="D2544" s="12"/>
      <c r="E2544" s="12"/>
      <c r="F2544" s="12"/>
      <c r="G2544" s="12"/>
      <c r="H2544" s="12"/>
      <c r="I2544" s="15"/>
      <c r="J2544" s="31"/>
      <c r="K2544" s="180"/>
      <c r="L2544" s="40"/>
      <c r="M2544" s="14"/>
      <c r="N2544" s="16"/>
      <c r="O2544" s="49"/>
      <c r="P2544" s="64"/>
      <c r="Q2544" s="18"/>
      <c r="R2544" s="181">
        <f t="shared" si="357"/>
        <v>0</v>
      </c>
      <c r="S2544" s="181">
        <f t="shared" si="358"/>
        <v>0</v>
      </c>
      <c r="T2544" s="181">
        <f t="shared" si="359"/>
        <v>0</v>
      </c>
      <c r="AQ2544" s="1">
        <f>COUNT(L$11:L2544)</f>
        <v>37</v>
      </c>
      <c r="AR2544" s="43">
        <f t="shared" si="360"/>
        <v>40933</v>
      </c>
      <c r="AS2544" s="44">
        <f t="shared" si="361"/>
        <v>89.120000000000019</v>
      </c>
      <c r="AT2544" s="10" t="str">
        <f t="shared" si="362"/>
        <v/>
      </c>
      <c r="AU2544" s="20" t="str">
        <f t="shared" si="363"/>
        <v/>
      </c>
      <c r="AV2544" s="42">
        <f t="shared" si="364"/>
        <v>1</v>
      </c>
      <c r="AW2544" s="89">
        <f t="shared" si="365"/>
        <v>0</v>
      </c>
      <c r="AX2544" s="168"/>
      <c r="AY2544" s="60"/>
      <c r="AZ2544" s="61"/>
      <c r="BB2544" s="61" t="str">
        <f>IF(Settings!I2540&lt;&gt;"",Settings!I2540,"")</f>
        <v/>
      </c>
    </row>
    <row r="2545" spans="2:54" x14ac:dyDescent="0.2">
      <c r="B2545" s="13"/>
      <c r="C2545" s="12"/>
      <c r="D2545" s="12"/>
      <c r="E2545" s="12"/>
      <c r="F2545" s="12"/>
      <c r="G2545" s="12"/>
      <c r="H2545" s="12"/>
      <c r="I2545" s="15"/>
      <c r="J2545" s="31"/>
      <c r="K2545" s="180"/>
      <c r="L2545" s="40"/>
      <c r="M2545" s="14"/>
      <c r="N2545" s="16"/>
      <c r="O2545" s="49"/>
      <c r="P2545" s="64"/>
      <c r="Q2545" s="18"/>
      <c r="R2545" s="181">
        <f t="shared" si="357"/>
        <v>0</v>
      </c>
      <c r="S2545" s="181">
        <f t="shared" si="358"/>
        <v>0</v>
      </c>
      <c r="T2545" s="181">
        <f t="shared" si="359"/>
        <v>0</v>
      </c>
      <c r="AQ2545" s="1">
        <f>COUNT(L$11:L2545)</f>
        <v>37</v>
      </c>
      <c r="AR2545" s="43">
        <f t="shared" si="360"/>
        <v>40933</v>
      </c>
      <c r="AS2545" s="44">
        <f t="shared" si="361"/>
        <v>89.120000000000019</v>
      </c>
      <c r="AT2545" s="10" t="str">
        <f t="shared" si="362"/>
        <v/>
      </c>
      <c r="AU2545" s="20" t="str">
        <f t="shared" si="363"/>
        <v/>
      </c>
      <c r="AV2545" s="42">
        <f t="shared" si="364"/>
        <v>1</v>
      </c>
      <c r="AW2545" s="89">
        <f t="shared" si="365"/>
        <v>0</v>
      </c>
      <c r="AX2545" s="168"/>
      <c r="AY2545" s="60"/>
      <c r="AZ2545" s="61"/>
      <c r="BB2545" s="61" t="str">
        <f>IF(Settings!I2541&lt;&gt;"",Settings!I2541,"")</f>
        <v/>
      </c>
    </row>
    <row r="2546" spans="2:54" x14ac:dyDescent="0.2">
      <c r="B2546" s="13"/>
      <c r="C2546" s="12"/>
      <c r="D2546" s="12"/>
      <c r="E2546" s="12"/>
      <c r="F2546" s="12"/>
      <c r="G2546" s="12"/>
      <c r="H2546" s="12"/>
      <c r="I2546" s="15"/>
      <c r="J2546" s="31"/>
      <c r="K2546" s="180"/>
      <c r="L2546" s="40"/>
      <c r="M2546" s="14"/>
      <c r="N2546" s="16"/>
      <c r="O2546" s="49"/>
      <c r="P2546" s="64"/>
      <c r="Q2546" s="18"/>
      <c r="R2546" s="181">
        <f t="shared" si="357"/>
        <v>0</v>
      </c>
      <c r="S2546" s="181">
        <f t="shared" si="358"/>
        <v>0</v>
      </c>
      <c r="T2546" s="181">
        <f t="shared" si="359"/>
        <v>0</v>
      </c>
      <c r="AQ2546" s="1">
        <f>COUNT(L$11:L2546)</f>
        <v>37</v>
      </c>
      <c r="AR2546" s="43">
        <f t="shared" si="360"/>
        <v>40933</v>
      </c>
      <c r="AS2546" s="44">
        <f t="shared" si="361"/>
        <v>89.120000000000019</v>
      </c>
      <c r="AT2546" s="10" t="str">
        <f t="shared" si="362"/>
        <v/>
      </c>
      <c r="AU2546" s="20" t="str">
        <f t="shared" si="363"/>
        <v/>
      </c>
      <c r="AV2546" s="42">
        <f t="shared" si="364"/>
        <v>1</v>
      </c>
      <c r="AW2546" s="89">
        <f t="shared" si="365"/>
        <v>0</v>
      </c>
      <c r="AX2546" s="168"/>
      <c r="AY2546" s="60"/>
      <c r="AZ2546" s="61"/>
      <c r="BB2546" s="61" t="str">
        <f>IF(Settings!I2542&lt;&gt;"",Settings!I2542,"")</f>
        <v/>
      </c>
    </row>
    <row r="2547" spans="2:54" x14ac:dyDescent="0.2">
      <c r="B2547" s="13"/>
      <c r="C2547" s="12"/>
      <c r="D2547" s="12"/>
      <c r="E2547" s="12"/>
      <c r="F2547" s="12"/>
      <c r="G2547" s="12"/>
      <c r="H2547" s="12"/>
      <c r="I2547" s="15"/>
      <c r="J2547" s="31"/>
      <c r="K2547" s="180"/>
      <c r="L2547" s="40"/>
      <c r="M2547" s="14"/>
      <c r="N2547" s="16"/>
      <c r="O2547" s="49"/>
      <c r="P2547" s="64"/>
      <c r="Q2547" s="18"/>
      <c r="R2547" s="181">
        <f t="shared" si="357"/>
        <v>0</v>
      </c>
      <c r="S2547" s="181">
        <f t="shared" si="358"/>
        <v>0</v>
      </c>
      <c r="T2547" s="181">
        <f t="shared" si="359"/>
        <v>0</v>
      </c>
      <c r="AQ2547" s="1">
        <f>COUNT(L$11:L2547)</f>
        <v>37</v>
      </c>
      <c r="AR2547" s="43">
        <f t="shared" si="360"/>
        <v>40933</v>
      </c>
      <c r="AS2547" s="44">
        <f t="shared" si="361"/>
        <v>89.120000000000019</v>
      </c>
      <c r="AT2547" s="10" t="str">
        <f t="shared" si="362"/>
        <v/>
      </c>
      <c r="AU2547" s="20" t="str">
        <f t="shared" si="363"/>
        <v/>
      </c>
      <c r="AV2547" s="42">
        <f t="shared" si="364"/>
        <v>1</v>
      </c>
      <c r="AW2547" s="89">
        <f t="shared" si="365"/>
        <v>0</v>
      </c>
      <c r="AX2547" s="168"/>
      <c r="AY2547" s="60"/>
      <c r="AZ2547" s="61"/>
      <c r="BB2547" s="61" t="str">
        <f>IF(Settings!I2543&lt;&gt;"",Settings!I2543,"")</f>
        <v/>
      </c>
    </row>
    <row r="2548" spans="2:54" x14ac:dyDescent="0.2">
      <c r="B2548" s="13"/>
      <c r="C2548" s="12"/>
      <c r="D2548" s="12"/>
      <c r="E2548" s="12"/>
      <c r="F2548" s="12"/>
      <c r="G2548" s="12"/>
      <c r="H2548" s="12"/>
      <c r="I2548" s="15"/>
      <c r="J2548" s="31"/>
      <c r="K2548" s="180"/>
      <c r="L2548" s="40"/>
      <c r="M2548" s="14"/>
      <c r="N2548" s="16"/>
      <c r="O2548" s="49"/>
      <c r="P2548" s="64"/>
      <c r="Q2548" s="18"/>
      <c r="R2548" s="181">
        <f t="shared" si="357"/>
        <v>0</v>
      </c>
      <c r="S2548" s="181">
        <f t="shared" si="358"/>
        <v>0</v>
      </c>
      <c r="T2548" s="181">
        <f t="shared" si="359"/>
        <v>0</v>
      </c>
      <c r="AQ2548" s="1">
        <f>COUNT(L$11:L2548)</f>
        <v>37</v>
      </c>
      <c r="AR2548" s="43">
        <f t="shared" si="360"/>
        <v>40933</v>
      </c>
      <c r="AS2548" s="44">
        <f t="shared" si="361"/>
        <v>89.120000000000019</v>
      </c>
      <c r="AT2548" s="10" t="str">
        <f t="shared" si="362"/>
        <v/>
      </c>
      <c r="AU2548" s="20" t="str">
        <f t="shared" si="363"/>
        <v/>
      </c>
      <c r="AV2548" s="42">
        <f t="shared" si="364"/>
        <v>1</v>
      </c>
      <c r="AW2548" s="89">
        <f t="shared" si="365"/>
        <v>0</v>
      </c>
      <c r="AX2548" s="168"/>
      <c r="AY2548" s="60"/>
      <c r="AZ2548" s="61"/>
      <c r="BB2548" s="61" t="str">
        <f>IF(Settings!I2544&lt;&gt;"",Settings!I2544,"")</f>
        <v/>
      </c>
    </row>
    <row r="2549" spans="2:54" x14ac:dyDescent="0.2">
      <c r="B2549" s="13"/>
      <c r="C2549" s="12"/>
      <c r="D2549" s="12"/>
      <c r="E2549" s="12"/>
      <c r="F2549" s="12"/>
      <c r="G2549" s="12"/>
      <c r="H2549" s="12"/>
      <c r="I2549" s="15"/>
      <c r="J2549" s="31"/>
      <c r="K2549" s="180"/>
      <c r="L2549" s="40"/>
      <c r="M2549" s="14"/>
      <c r="N2549" s="16"/>
      <c r="O2549" s="49"/>
      <c r="P2549" s="64"/>
      <c r="Q2549" s="18"/>
      <c r="R2549" s="181">
        <f t="shared" si="357"/>
        <v>0</v>
      </c>
      <c r="S2549" s="181">
        <f t="shared" si="358"/>
        <v>0</v>
      </c>
      <c r="T2549" s="181">
        <f t="shared" si="359"/>
        <v>0</v>
      </c>
      <c r="AQ2549" s="1">
        <f>COUNT(L$11:L2549)</f>
        <v>37</v>
      </c>
      <c r="AR2549" s="43">
        <f t="shared" si="360"/>
        <v>40933</v>
      </c>
      <c r="AS2549" s="44">
        <f t="shared" si="361"/>
        <v>89.120000000000019</v>
      </c>
      <c r="AT2549" s="10" t="str">
        <f t="shared" si="362"/>
        <v/>
      </c>
      <c r="AU2549" s="20" t="str">
        <f t="shared" si="363"/>
        <v/>
      </c>
      <c r="AV2549" s="42">
        <f t="shared" si="364"/>
        <v>1</v>
      </c>
      <c r="AW2549" s="89">
        <f t="shared" si="365"/>
        <v>0</v>
      </c>
      <c r="AX2549" s="168"/>
      <c r="AY2549" s="60"/>
      <c r="AZ2549" s="61"/>
      <c r="BB2549" s="61" t="str">
        <f>IF(Settings!I2545&lt;&gt;"",Settings!I2545,"")</f>
        <v/>
      </c>
    </row>
    <row r="2550" spans="2:54" x14ac:dyDescent="0.2">
      <c r="B2550" s="13"/>
      <c r="C2550" s="12"/>
      <c r="D2550" s="12"/>
      <c r="E2550" s="12"/>
      <c r="F2550" s="12"/>
      <c r="G2550" s="12"/>
      <c r="H2550" s="12"/>
      <c r="I2550" s="15"/>
      <c r="J2550" s="31"/>
      <c r="K2550" s="180"/>
      <c r="L2550" s="40"/>
      <c r="M2550" s="14"/>
      <c r="N2550" s="16"/>
      <c r="O2550" s="49"/>
      <c r="P2550" s="64"/>
      <c r="Q2550" s="18"/>
      <c r="R2550" s="181">
        <f t="shared" si="357"/>
        <v>0</v>
      </c>
      <c r="S2550" s="181">
        <f t="shared" si="358"/>
        <v>0</v>
      </c>
      <c r="T2550" s="181">
        <f t="shared" si="359"/>
        <v>0</v>
      </c>
      <c r="AQ2550" s="1">
        <f>COUNT(L$11:L2550)</f>
        <v>37</v>
      </c>
      <c r="AR2550" s="43">
        <f t="shared" si="360"/>
        <v>40933</v>
      </c>
      <c r="AS2550" s="44">
        <f t="shared" si="361"/>
        <v>89.120000000000019</v>
      </c>
      <c r="AT2550" s="10" t="str">
        <f t="shared" si="362"/>
        <v/>
      </c>
      <c r="AU2550" s="20" t="str">
        <f t="shared" si="363"/>
        <v/>
      </c>
      <c r="AV2550" s="42">
        <f t="shared" si="364"/>
        <v>1</v>
      </c>
      <c r="AW2550" s="89">
        <f t="shared" si="365"/>
        <v>0</v>
      </c>
      <c r="AX2550" s="168"/>
      <c r="AY2550" s="60"/>
      <c r="AZ2550" s="61"/>
      <c r="BB2550" s="61" t="str">
        <f>IF(Settings!I2546&lt;&gt;"",Settings!I2546,"")</f>
        <v/>
      </c>
    </row>
    <row r="2551" spans="2:54" x14ac:dyDescent="0.2">
      <c r="B2551" s="13"/>
      <c r="C2551" s="12"/>
      <c r="D2551" s="12"/>
      <c r="E2551" s="12"/>
      <c r="F2551" s="12"/>
      <c r="G2551" s="12"/>
      <c r="H2551" s="12"/>
      <c r="I2551" s="15"/>
      <c r="J2551" s="31"/>
      <c r="K2551" s="180"/>
      <c r="L2551" s="40"/>
      <c r="M2551" s="14"/>
      <c r="N2551" s="16"/>
      <c r="O2551" s="49"/>
      <c r="P2551" s="64"/>
      <c r="Q2551" s="18"/>
      <c r="R2551" s="181">
        <f t="shared" si="357"/>
        <v>0</v>
      </c>
      <c r="S2551" s="181">
        <f t="shared" si="358"/>
        <v>0</v>
      </c>
      <c r="T2551" s="181">
        <f t="shared" si="359"/>
        <v>0</v>
      </c>
      <c r="AQ2551" s="1">
        <f>COUNT(L$11:L2551)</f>
        <v>37</v>
      </c>
      <c r="AR2551" s="43">
        <f t="shared" si="360"/>
        <v>40933</v>
      </c>
      <c r="AS2551" s="44">
        <f t="shared" si="361"/>
        <v>89.120000000000019</v>
      </c>
      <c r="AT2551" s="10" t="str">
        <f t="shared" si="362"/>
        <v/>
      </c>
      <c r="AU2551" s="20" t="str">
        <f t="shared" si="363"/>
        <v/>
      </c>
      <c r="AV2551" s="42">
        <f t="shared" si="364"/>
        <v>1</v>
      </c>
      <c r="AW2551" s="89">
        <f t="shared" si="365"/>
        <v>0</v>
      </c>
      <c r="AX2551" s="168"/>
      <c r="AY2551" s="60"/>
      <c r="AZ2551" s="61"/>
      <c r="BB2551" s="61" t="str">
        <f>IF(Settings!I2547&lt;&gt;"",Settings!I2547,"")</f>
        <v/>
      </c>
    </row>
    <row r="2552" spans="2:54" x14ac:dyDescent="0.2">
      <c r="B2552" s="13"/>
      <c r="C2552" s="12"/>
      <c r="D2552" s="12"/>
      <c r="E2552" s="12"/>
      <c r="F2552" s="12"/>
      <c r="G2552" s="12"/>
      <c r="H2552" s="12"/>
      <c r="I2552" s="15"/>
      <c r="J2552" s="31"/>
      <c r="K2552" s="180"/>
      <c r="L2552" s="40"/>
      <c r="M2552" s="14"/>
      <c r="N2552" s="16"/>
      <c r="O2552" s="49"/>
      <c r="P2552" s="64"/>
      <c r="Q2552" s="18"/>
      <c r="R2552" s="181">
        <f t="shared" si="357"/>
        <v>0</v>
      </c>
      <c r="S2552" s="181">
        <f t="shared" si="358"/>
        <v>0</v>
      </c>
      <c r="T2552" s="181">
        <f t="shared" si="359"/>
        <v>0</v>
      </c>
      <c r="AQ2552" s="1">
        <f>COUNT(L$11:L2552)</f>
        <v>37</v>
      </c>
      <c r="AR2552" s="43">
        <f t="shared" si="360"/>
        <v>40933</v>
      </c>
      <c r="AS2552" s="44">
        <f t="shared" si="361"/>
        <v>89.120000000000019</v>
      </c>
      <c r="AT2552" s="10" t="str">
        <f t="shared" si="362"/>
        <v/>
      </c>
      <c r="AU2552" s="20" t="str">
        <f t="shared" si="363"/>
        <v/>
      </c>
      <c r="AV2552" s="42">
        <f t="shared" si="364"/>
        <v>1</v>
      </c>
      <c r="AW2552" s="89">
        <f t="shared" si="365"/>
        <v>0</v>
      </c>
      <c r="AX2552" s="168"/>
      <c r="AY2552" s="60"/>
      <c r="AZ2552" s="61"/>
      <c r="BB2552" s="61" t="str">
        <f>IF(Settings!I2548&lt;&gt;"",Settings!I2548,"")</f>
        <v/>
      </c>
    </row>
    <row r="2553" spans="2:54" x14ac:dyDescent="0.2">
      <c r="B2553" s="13"/>
      <c r="C2553" s="12"/>
      <c r="D2553" s="12"/>
      <c r="E2553" s="12"/>
      <c r="F2553" s="12"/>
      <c r="G2553" s="12"/>
      <c r="H2553" s="12"/>
      <c r="I2553" s="15"/>
      <c r="J2553" s="31"/>
      <c r="K2553" s="180"/>
      <c r="L2553" s="40"/>
      <c r="M2553" s="14"/>
      <c r="N2553" s="16"/>
      <c r="O2553" s="49"/>
      <c r="P2553" s="64"/>
      <c r="Q2553" s="18"/>
      <c r="R2553" s="181">
        <f t="shared" si="357"/>
        <v>0</v>
      </c>
      <c r="S2553" s="181">
        <f t="shared" si="358"/>
        <v>0</v>
      </c>
      <c r="T2553" s="181">
        <f t="shared" si="359"/>
        <v>0</v>
      </c>
      <c r="AQ2553" s="1">
        <f>COUNT(L$11:L2553)</f>
        <v>37</v>
      </c>
      <c r="AR2553" s="43">
        <f t="shared" si="360"/>
        <v>40933</v>
      </c>
      <c r="AS2553" s="44">
        <f t="shared" si="361"/>
        <v>89.120000000000019</v>
      </c>
      <c r="AT2553" s="10" t="str">
        <f t="shared" si="362"/>
        <v/>
      </c>
      <c r="AU2553" s="20" t="str">
        <f t="shared" si="363"/>
        <v/>
      </c>
      <c r="AV2553" s="42">
        <f t="shared" si="364"/>
        <v>1</v>
      </c>
      <c r="AW2553" s="89">
        <f t="shared" si="365"/>
        <v>0</v>
      </c>
      <c r="AX2553" s="168"/>
      <c r="AY2553" s="60"/>
      <c r="AZ2553" s="61"/>
      <c r="BB2553" s="61" t="str">
        <f>IF(Settings!I2549&lt;&gt;"",Settings!I2549,"")</f>
        <v/>
      </c>
    </row>
    <row r="2554" spans="2:54" x14ac:dyDescent="0.2">
      <c r="B2554" s="13"/>
      <c r="C2554" s="12"/>
      <c r="D2554" s="12"/>
      <c r="E2554" s="12"/>
      <c r="F2554" s="12"/>
      <c r="G2554" s="12"/>
      <c r="H2554" s="12"/>
      <c r="I2554" s="15"/>
      <c r="J2554" s="31"/>
      <c r="K2554" s="180"/>
      <c r="L2554" s="40"/>
      <c r="M2554" s="14"/>
      <c r="N2554" s="16"/>
      <c r="O2554" s="49"/>
      <c r="P2554" s="64"/>
      <c r="Q2554" s="18"/>
      <c r="R2554" s="181">
        <f t="shared" si="357"/>
        <v>0</v>
      </c>
      <c r="S2554" s="181">
        <f t="shared" si="358"/>
        <v>0</v>
      </c>
      <c r="T2554" s="181">
        <f t="shared" si="359"/>
        <v>0</v>
      </c>
      <c r="AQ2554" s="1">
        <f>COUNT(L$11:L2554)</f>
        <v>37</v>
      </c>
      <c r="AR2554" s="43">
        <f t="shared" si="360"/>
        <v>40933</v>
      </c>
      <c r="AS2554" s="44">
        <f t="shared" si="361"/>
        <v>89.120000000000019</v>
      </c>
      <c r="AT2554" s="10" t="str">
        <f t="shared" si="362"/>
        <v/>
      </c>
      <c r="AU2554" s="20" t="str">
        <f t="shared" si="363"/>
        <v/>
      </c>
      <c r="AV2554" s="42">
        <f t="shared" si="364"/>
        <v>1</v>
      </c>
      <c r="AW2554" s="89">
        <f t="shared" si="365"/>
        <v>0</v>
      </c>
      <c r="AX2554" s="168"/>
      <c r="AY2554" s="60"/>
      <c r="AZ2554" s="61"/>
      <c r="BB2554" s="61" t="str">
        <f>IF(Settings!I2550&lt;&gt;"",Settings!I2550,"")</f>
        <v/>
      </c>
    </row>
    <row r="2555" spans="2:54" x14ac:dyDescent="0.2">
      <c r="B2555" s="13"/>
      <c r="C2555" s="12"/>
      <c r="D2555" s="12"/>
      <c r="E2555" s="12"/>
      <c r="F2555" s="12"/>
      <c r="G2555" s="12"/>
      <c r="H2555" s="12"/>
      <c r="I2555" s="15"/>
      <c r="J2555" s="31"/>
      <c r="K2555" s="180"/>
      <c r="L2555" s="40"/>
      <c r="M2555" s="14"/>
      <c r="N2555" s="16"/>
      <c r="O2555" s="49"/>
      <c r="P2555" s="64"/>
      <c r="Q2555" s="18"/>
      <c r="R2555" s="181">
        <f t="shared" si="357"/>
        <v>0</v>
      </c>
      <c r="S2555" s="181">
        <f t="shared" si="358"/>
        <v>0</v>
      </c>
      <c r="T2555" s="181">
        <f t="shared" si="359"/>
        <v>0</v>
      </c>
      <c r="AQ2555" s="1">
        <f>COUNT(L$11:L2555)</f>
        <v>37</v>
      </c>
      <c r="AR2555" s="43">
        <f t="shared" si="360"/>
        <v>40933</v>
      </c>
      <c r="AS2555" s="44">
        <f t="shared" si="361"/>
        <v>89.120000000000019</v>
      </c>
      <c r="AT2555" s="10" t="str">
        <f t="shared" si="362"/>
        <v/>
      </c>
      <c r="AU2555" s="20" t="str">
        <f t="shared" si="363"/>
        <v/>
      </c>
      <c r="AV2555" s="42">
        <f t="shared" si="364"/>
        <v>1</v>
      </c>
      <c r="AW2555" s="89">
        <f t="shared" si="365"/>
        <v>0</v>
      </c>
      <c r="AX2555" s="168"/>
      <c r="AY2555" s="60"/>
      <c r="AZ2555" s="61"/>
      <c r="BB2555" s="61" t="str">
        <f>IF(Settings!I2551&lt;&gt;"",Settings!I2551,"")</f>
        <v/>
      </c>
    </row>
    <row r="2556" spans="2:54" x14ac:dyDescent="0.2">
      <c r="B2556" s="13"/>
      <c r="C2556" s="12"/>
      <c r="D2556" s="12"/>
      <c r="E2556" s="12"/>
      <c r="F2556" s="12"/>
      <c r="G2556" s="12"/>
      <c r="H2556" s="12"/>
      <c r="I2556" s="15"/>
      <c r="J2556" s="31"/>
      <c r="K2556" s="180"/>
      <c r="L2556" s="40"/>
      <c r="M2556" s="14"/>
      <c r="N2556" s="16"/>
      <c r="O2556" s="49"/>
      <c r="P2556" s="64"/>
      <c r="Q2556" s="18"/>
      <c r="R2556" s="181">
        <f t="shared" si="357"/>
        <v>0</v>
      </c>
      <c r="S2556" s="181">
        <f t="shared" si="358"/>
        <v>0</v>
      </c>
      <c r="T2556" s="181">
        <f t="shared" si="359"/>
        <v>0</v>
      </c>
      <c r="AQ2556" s="1">
        <f>COUNT(L$11:L2556)</f>
        <v>37</v>
      </c>
      <c r="AR2556" s="43">
        <f t="shared" si="360"/>
        <v>40933</v>
      </c>
      <c r="AS2556" s="44">
        <f t="shared" si="361"/>
        <v>89.120000000000019</v>
      </c>
      <c r="AT2556" s="10" t="str">
        <f t="shared" si="362"/>
        <v/>
      </c>
      <c r="AU2556" s="20" t="str">
        <f t="shared" si="363"/>
        <v/>
      </c>
      <c r="AV2556" s="42">
        <f t="shared" si="364"/>
        <v>1</v>
      </c>
      <c r="AW2556" s="89">
        <f t="shared" si="365"/>
        <v>0</v>
      </c>
      <c r="AX2556" s="168"/>
      <c r="AY2556" s="60"/>
      <c r="AZ2556" s="61"/>
      <c r="BB2556" s="61" t="str">
        <f>IF(Settings!I2552&lt;&gt;"",Settings!I2552,"")</f>
        <v/>
      </c>
    </row>
    <row r="2557" spans="2:54" x14ac:dyDescent="0.2">
      <c r="B2557" s="13"/>
      <c r="C2557" s="12"/>
      <c r="D2557" s="12"/>
      <c r="E2557" s="12"/>
      <c r="F2557" s="12"/>
      <c r="G2557" s="12"/>
      <c r="H2557" s="12"/>
      <c r="I2557" s="15"/>
      <c r="J2557" s="31"/>
      <c r="K2557" s="180"/>
      <c r="L2557" s="40"/>
      <c r="M2557" s="14"/>
      <c r="N2557" s="16"/>
      <c r="O2557" s="49"/>
      <c r="P2557" s="64"/>
      <c r="Q2557" s="18"/>
      <c r="R2557" s="181">
        <f t="shared" si="357"/>
        <v>0</v>
      </c>
      <c r="S2557" s="181">
        <f t="shared" si="358"/>
        <v>0</v>
      </c>
      <c r="T2557" s="181">
        <f t="shared" si="359"/>
        <v>0</v>
      </c>
      <c r="AQ2557" s="1">
        <f>COUNT(L$11:L2557)</f>
        <v>37</v>
      </c>
      <c r="AR2557" s="43">
        <f t="shared" si="360"/>
        <v>40933</v>
      </c>
      <c r="AS2557" s="44">
        <f t="shared" si="361"/>
        <v>89.120000000000019</v>
      </c>
      <c r="AT2557" s="10" t="str">
        <f t="shared" si="362"/>
        <v/>
      </c>
      <c r="AU2557" s="20" t="str">
        <f t="shared" si="363"/>
        <v/>
      </c>
      <c r="AV2557" s="42">
        <f t="shared" si="364"/>
        <v>1</v>
      </c>
      <c r="AW2557" s="89">
        <f t="shared" si="365"/>
        <v>0</v>
      </c>
      <c r="AX2557" s="168"/>
      <c r="AY2557" s="60"/>
      <c r="AZ2557" s="61"/>
      <c r="BB2557" s="61" t="str">
        <f>IF(Settings!I2553&lt;&gt;"",Settings!I2553,"")</f>
        <v/>
      </c>
    </row>
    <row r="2558" spans="2:54" x14ac:dyDescent="0.2">
      <c r="B2558" s="13"/>
      <c r="C2558" s="12"/>
      <c r="D2558" s="12"/>
      <c r="E2558" s="12"/>
      <c r="F2558" s="12"/>
      <c r="G2558" s="12"/>
      <c r="H2558" s="12"/>
      <c r="I2558" s="15"/>
      <c r="J2558" s="31"/>
      <c r="K2558" s="180"/>
      <c r="L2558" s="40"/>
      <c r="M2558" s="14"/>
      <c r="N2558" s="16"/>
      <c r="O2558" s="49"/>
      <c r="P2558" s="64"/>
      <c r="Q2558" s="18"/>
      <c r="R2558" s="181">
        <f t="shared" si="357"/>
        <v>0</v>
      </c>
      <c r="S2558" s="181">
        <f t="shared" si="358"/>
        <v>0</v>
      </c>
      <c r="T2558" s="181">
        <f t="shared" si="359"/>
        <v>0</v>
      </c>
      <c r="AQ2558" s="1">
        <f>COUNT(L$11:L2558)</f>
        <v>37</v>
      </c>
      <c r="AR2558" s="43">
        <f t="shared" si="360"/>
        <v>40933</v>
      </c>
      <c r="AS2558" s="44">
        <f t="shared" si="361"/>
        <v>89.120000000000019</v>
      </c>
      <c r="AT2558" s="10" t="str">
        <f t="shared" si="362"/>
        <v/>
      </c>
      <c r="AU2558" s="20" t="str">
        <f t="shared" si="363"/>
        <v/>
      </c>
      <c r="AV2558" s="42">
        <f t="shared" si="364"/>
        <v>1</v>
      </c>
      <c r="AW2558" s="89">
        <f t="shared" si="365"/>
        <v>0</v>
      </c>
      <c r="AX2558" s="168"/>
      <c r="AY2558" s="60"/>
      <c r="AZ2558" s="61"/>
      <c r="BB2558" s="61" t="str">
        <f>IF(Settings!I2554&lt;&gt;"",Settings!I2554,"")</f>
        <v/>
      </c>
    </row>
    <row r="2559" spans="2:54" x14ac:dyDescent="0.2">
      <c r="B2559" s="13"/>
      <c r="C2559" s="12"/>
      <c r="D2559" s="12"/>
      <c r="E2559" s="12"/>
      <c r="F2559" s="12"/>
      <c r="G2559" s="12"/>
      <c r="H2559" s="12"/>
      <c r="I2559" s="15"/>
      <c r="J2559" s="31"/>
      <c r="K2559" s="180"/>
      <c r="L2559" s="40"/>
      <c r="M2559" s="14"/>
      <c r="N2559" s="16"/>
      <c r="O2559" s="49"/>
      <c r="P2559" s="64"/>
      <c r="Q2559" s="18"/>
      <c r="R2559" s="181">
        <f t="shared" si="357"/>
        <v>0</v>
      </c>
      <c r="S2559" s="181">
        <f t="shared" si="358"/>
        <v>0</v>
      </c>
      <c r="T2559" s="181">
        <f t="shared" si="359"/>
        <v>0</v>
      </c>
      <c r="AQ2559" s="1">
        <f>COUNT(L$11:L2559)</f>
        <v>37</v>
      </c>
      <c r="AR2559" s="43">
        <f t="shared" si="360"/>
        <v>40933</v>
      </c>
      <c r="AS2559" s="44">
        <f t="shared" si="361"/>
        <v>89.120000000000019</v>
      </c>
      <c r="AT2559" s="10" t="str">
        <f t="shared" si="362"/>
        <v/>
      </c>
      <c r="AU2559" s="20" t="str">
        <f t="shared" si="363"/>
        <v/>
      </c>
      <c r="AV2559" s="42">
        <f t="shared" si="364"/>
        <v>1</v>
      </c>
      <c r="AW2559" s="89">
        <f t="shared" si="365"/>
        <v>0</v>
      </c>
      <c r="AX2559" s="168"/>
      <c r="AY2559" s="60"/>
      <c r="AZ2559" s="61"/>
      <c r="BB2559" s="61" t="str">
        <f>IF(Settings!I2555&lt;&gt;"",Settings!I2555,"")</f>
        <v/>
      </c>
    </row>
    <row r="2560" spans="2:54" x14ac:dyDescent="0.2">
      <c r="B2560" s="13"/>
      <c r="C2560" s="12"/>
      <c r="D2560" s="12"/>
      <c r="E2560" s="12"/>
      <c r="F2560" s="12"/>
      <c r="G2560" s="12"/>
      <c r="H2560" s="12"/>
      <c r="I2560" s="15"/>
      <c r="J2560" s="31"/>
      <c r="K2560" s="180"/>
      <c r="L2560" s="40"/>
      <c r="M2560" s="14"/>
      <c r="N2560" s="16"/>
      <c r="O2560" s="49"/>
      <c r="P2560" s="64"/>
      <c r="Q2560" s="18"/>
      <c r="R2560" s="181">
        <f t="shared" si="357"/>
        <v>0</v>
      </c>
      <c r="S2560" s="181">
        <f t="shared" si="358"/>
        <v>0</v>
      </c>
      <c r="T2560" s="181">
        <f t="shared" si="359"/>
        <v>0</v>
      </c>
      <c r="AQ2560" s="1">
        <f>COUNT(L$11:L2560)</f>
        <v>37</v>
      </c>
      <c r="AR2560" s="43">
        <f t="shared" si="360"/>
        <v>40933</v>
      </c>
      <c r="AS2560" s="44">
        <f t="shared" si="361"/>
        <v>89.120000000000019</v>
      </c>
      <c r="AT2560" s="10" t="str">
        <f t="shared" si="362"/>
        <v/>
      </c>
      <c r="AU2560" s="20" t="str">
        <f t="shared" si="363"/>
        <v/>
      </c>
      <c r="AV2560" s="42">
        <f t="shared" si="364"/>
        <v>1</v>
      </c>
      <c r="AW2560" s="89">
        <f t="shared" si="365"/>
        <v>0</v>
      </c>
      <c r="AX2560" s="168"/>
      <c r="AY2560" s="60"/>
      <c r="AZ2560" s="61"/>
      <c r="BB2560" s="61" t="str">
        <f>IF(Settings!I2556&lt;&gt;"",Settings!I2556,"")</f>
        <v/>
      </c>
    </row>
    <row r="2561" spans="2:54" x14ac:dyDescent="0.2">
      <c r="B2561" s="13"/>
      <c r="C2561" s="12"/>
      <c r="D2561" s="12"/>
      <c r="E2561" s="12"/>
      <c r="F2561" s="12"/>
      <c r="G2561" s="12"/>
      <c r="H2561" s="12"/>
      <c r="I2561" s="15"/>
      <c r="J2561" s="31"/>
      <c r="K2561" s="180"/>
      <c r="L2561" s="40"/>
      <c r="M2561" s="14"/>
      <c r="N2561" s="16"/>
      <c r="O2561" s="49"/>
      <c r="P2561" s="64"/>
      <c r="Q2561" s="18"/>
      <c r="R2561" s="181">
        <f t="shared" si="357"/>
        <v>0</v>
      </c>
      <c r="S2561" s="181">
        <f t="shared" si="358"/>
        <v>0</v>
      </c>
      <c r="T2561" s="181">
        <f t="shared" si="359"/>
        <v>0</v>
      </c>
      <c r="AQ2561" s="1">
        <f>COUNT(L$11:L2561)</f>
        <v>37</v>
      </c>
      <c r="AR2561" s="43">
        <f t="shared" si="360"/>
        <v>40933</v>
      </c>
      <c r="AS2561" s="44">
        <f t="shared" si="361"/>
        <v>89.120000000000019</v>
      </c>
      <c r="AT2561" s="10" t="str">
        <f t="shared" si="362"/>
        <v/>
      </c>
      <c r="AU2561" s="20" t="str">
        <f t="shared" si="363"/>
        <v/>
      </c>
      <c r="AV2561" s="42">
        <f t="shared" si="364"/>
        <v>1</v>
      </c>
      <c r="AW2561" s="89">
        <f t="shared" si="365"/>
        <v>0</v>
      </c>
      <c r="AX2561" s="168"/>
      <c r="AY2561" s="60"/>
      <c r="AZ2561" s="61"/>
      <c r="BB2561" s="61" t="str">
        <f>IF(Settings!I2557&lt;&gt;"",Settings!I2557,"")</f>
        <v/>
      </c>
    </row>
    <row r="2562" spans="2:54" x14ac:dyDescent="0.2">
      <c r="B2562" s="13"/>
      <c r="C2562" s="12"/>
      <c r="D2562" s="12"/>
      <c r="E2562" s="12"/>
      <c r="F2562" s="12"/>
      <c r="G2562" s="12"/>
      <c r="H2562" s="12"/>
      <c r="I2562" s="15"/>
      <c r="J2562" s="31"/>
      <c r="K2562" s="180"/>
      <c r="L2562" s="40"/>
      <c r="M2562" s="14"/>
      <c r="N2562" s="16"/>
      <c r="O2562" s="49"/>
      <c r="P2562" s="64"/>
      <c r="Q2562" s="18"/>
      <c r="R2562" s="181">
        <f t="shared" si="357"/>
        <v>0</v>
      </c>
      <c r="S2562" s="181">
        <f t="shared" si="358"/>
        <v>0</v>
      </c>
      <c r="T2562" s="181">
        <f t="shared" si="359"/>
        <v>0</v>
      </c>
      <c r="AQ2562" s="1">
        <f>COUNT(L$11:L2562)</f>
        <v>37</v>
      </c>
      <c r="AR2562" s="43">
        <f t="shared" si="360"/>
        <v>40933</v>
      </c>
      <c r="AS2562" s="44">
        <f t="shared" si="361"/>
        <v>89.120000000000019</v>
      </c>
      <c r="AT2562" s="10" t="str">
        <f t="shared" si="362"/>
        <v/>
      </c>
      <c r="AU2562" s="20" t="str">
        <f t="shared" si="363"/>
        <v/>
      </c>
      <c r="AV2562" s="42">
        <f t="shared" si="364"/>
        <v>1</v>
      </c>
      <c r="AW2562" s="89">
        <f t="shared" si="365"/>
        <v>0</v>
      </c>
      <c r="AX2562" s="168"/>
      <c r="AY2562" s="60"/>
      <c r="AZ2562" s="61"/>
      <c r="BB2562" s="61" t="str">
        <f>IF(Settings!I2558&lt;&gt;"",Settings!I2558,"")</f>
        <v/>
      </c>
    </row>
    <row r="2563" spans="2:54" x14ac:dyDescent="0.2">
      <c r="B2563" s="13"/>
      <c r="C2563" s="12"/>
      <c r="D2563" s="12"/>
      <c r="E2563" s="12"/>
      <c r="F2563" s="12"/>
      <c r="G2563" s="12"/>
      <c r="H2563" s="12"/>
      <c r="I2563" s="15"/>
      <c r="J2563" s="31"/>
      <c r="K2563" s="180"/>
      <c r="L2563" s="40"/>
      <c r="M2563" s="14"/>
      <c r="N2563" s="16"/>
      <c r="O2563" s="49"/>
      <c r="P2563" s="64"/>
      <c r="Q2563" s="18"/>
      <c r="R2563" s="181">
        <f t="shared" si="357"/>
        <v>0</v>
      </c>
      <c r="S2563" s="181">
        <f t="shared" si="358"/>
        <v>0</v>
      </c>
      <c r="T2563" s="181">
        <f t="shared" si="359"/>
        <v>0</v>
      </c>
      <c r="AQ2563" s="1">
        <f>COUNT(L$11:L2563)</f>
        <v>37</v>
      </c>
      <c r="AR2563" s="43">
        <f t="shared" si="360"/>
        <v>40933</v>
      </c>
      <c r="AS2563" s="44">
        <f t="shared" si="361"/>
        <v>89.120000000000019</v>
      </c>
      <c r="AT2563" s="10" t="str">
        <f t="shared" si="362"/>
        <v/>
      </c>
      <c r="AU2563" s="20" t="str">
        <f t="shared" si="363"/>
        <v/>
      </c>
      <c r="AV2563" s="42">
        <f t="shared" si="364"/>
        <v>1</v>
      </c>
      <c r="AW2563" s="89">
        <f t="shared" si="365"/>
        <v>0</v>
      </c>
      <c r="AX2563" s="168"/>
      <c r="AY2563" s="60"/>
      <c r="AZ2563" s="61"/>
      <c r="BB2563" s="61" t="str">
        <f>IF(Settings!I2559&lt;&gt;"",Settings!I2559,"")</f>
        <v/>
      </c>
    </row>
    <row r="2564" spans="2:54" x14ac:dyDescent="0.2">
      <c r="B2564" s="13"/>
      <c r="C2564" s="12"/>
      <c r="D2564" s="12"/>
      <c r="E2564" s="12"/>
      <c r="F2564" s="12"/>
      <c r="G2564" s="12"/>
      <c r="H2564" s="12"/>
      <c r="I2564" s="15"/>
      <c r="J2564" s="31"/>
      <c r="K2564" s="180"/>
      <c r="L2564" s="40"/>
      <c r="M2564" s="14"/>
      <c r="N2564" s="16"/>
      <c r="O2564" s="49"/>
      <c r="P2564" s="64"/>
      <c r="Q2564" s="18"/>
      <c r="R2564" s="181">
        <f t="shared" si="357"/>
        <v>0</v>
      </c>
      <c r="S2564" s="181">
        <f t="shared" si="358"/>
        <v>0</v>
      </c>
      <c r="T2564" s="181">
        <f t="shared" si="359"/>
        <v>0</v>
      </c>
      <c r="AQ2564" s="1">
        <f>COUNT(L$11:L2564)</f>
        <v>37</v>
      </c>
      <c r="AR2564" s="43">
        <f t="shared" si="360"/>
        <v>40933</v>
      </c>
      <c r="AS2564" s="44">
        <f t="shared" si="361"/>
        <v>89.120000000000019</v>
      </c>
      <c r="AT2564" s="10" t="str">
        <f t="shared" si="362"/>
        <v/>
      </c>
      <c r="AU2564" s="20" t="str">
        <f t="shared" si="363"/>
        <v/>
      </c>
      <c r="AV2564" s="42">
        <f t="shared" si="364"/>
        <v>1</v>
      </c>
      <c r="AW2564" s="89">
        <f t="shared" si="365"/>
        <v>0</v>
      </c>
      <c r="AX2564" s="168"/>
      <c r="AY2564" s="60"/>
      <c r="AZ2564" s="61"/>
      <c r="BB2564" s="61" t="str">
        <f>IF(Settings!I2560&lt;&gt;"",Settings!I2560,"")</f>
        <v/>
      </c>
    </row>
    <row r="2565" spans="2:54" x14ac:dyDescent="0.2">
      <c r="B2565" s="13"/>
      <c r="C2565" s="12"/>
      <c r="D2565" s="12"/>
      <c r="E2565" s="12"/>
      <c r="F2565" s="12"/>
      <c r="G2565" s="12"/>
      <c r="H2565" s="12"/>
      <c r="I2565" s="15"/>
      <c r="J2565" s="31"/>
      <c r="K2565" s="180"/>
      <c r="L2565" s="40"/>
      <c r="M2565" s="14"/>
      <c r="N2565" s="16"/>
      <c r="O2565" s="49"/>
      <c r="P2565" s="64"/>
      <c r="Q2565" s="18"/>
      <c r="R2565" s="181">
        <f t="shared" si="357"/>
        <v>0</v>
      </c>
      <c r="S2565" s="181">
        <f t="shared" si="358"/>
        <v>0</v>
      </c>
      <c r="T2565" s="181">
        <f t="shared" si="359"/>
        <v>0</v>
      </c>
      <c r="AQ2565" s="1">
        <f>COUNT(L$11:L2565)</f>
        <v>37</v>
      </c>
      <c r="AR2565" s="43">
        <f t="shared" si="360"/>
        <v>40933</v>
      </c>
      <c r="AS2565" s="44">
        <f t="shared" si="361"/>
        <v>89.120000000000019</v>
      </c>
      <c r="AT2565" s="10" t="str">
        <f t="shared" si="362"/>
        <v/>
      </c>
      <c r="AU2565" s="20" t="str">
        <f t="shared" si="363"/>
        <v/>
      </c>
      <c r="AV2565" s="42">
        <f t="shared" si="364"/>
        <v>1</v>
      </c>
      <c r="AW2565" s="89">
        <f t="shared" si="365"/>
        <v>0</v>
      </c>
      <c r="AX2565" s="168"/>
      <c r="AY2565" s="60"/>
      <c r="AZ2565" s="61"/>
      <c r="BB2565" s="61" t="str">
        <f>IF(Settings!I2561&lt;&gt;"",Settings!I2561,"")</f>
        <v/>
      </c>
    </row>
    <row r="2566" spans="2:54" x14ac:dyDescent="0.2">
      <c r="B2566" s="13"/>
      <c r="C2566" s="12"/>
      <c r="D2566" s="12"/>
      <c r="E2566" s="12"/>
      <c r="F2566" s="12"/>
      <c r="G2566" s="12"/>
      <c r="H2566" s="12"/>
      <c r="I2566" s="15"/>
      <c r="J2566" s="31"/>
      <c r="K2566" s="180"/>
      <c r="L2566" s="40"/>
      <c r="M2566" s="14"/>
      <c r="N2566" s="16"/>
      <c r="O2566" s="49"/>
      <c r="P2566" s="64"/>
      <c r="Q2566" s="18"/>
      <c r="R2566" s="181">
        <f t="shared" si="357"/>
        <v>0</v>
      </c>
      <c r="S2566" s="181">
        <f t="shared" si="358"/>
        <v>0</v>
      </c>
      <c r="T2566" s="181">
        <f t="shared" si="359"/>
        <v>0</v>
      </c>
      <c r="AQ2566" s="1">
        <f>COUNT(L$11:L2566)</f>
        <v>37</v>
      </c>
      <c r="AR2566" s="43">
        <f t="shared" si="360"/>
        <v>40933</v>
      </c>
      <c r="AS2566" s="44">
        <f t="shared" si="361"/>
        <v>89.120000000000019</v>
      </c>
      <c r="AT2566" s="10" t="str">
        <f t="shared" si="362"/>
        <v/>
      </c>
      <c r="AU2566" s="20" t="str">
        <f t="shared" si="363"/>
        <v/>
      </c>
      <c r="AV2566" s="42">
        <f t="shared" si="364"/>
        <v>1</v>
      </c>
      <c r="AW2566" s="89">
        <f t="shared" si="365"/>
        <v>0</v>
      </c>
      <c r="AX2566" s="168"/>
      <c r="AY2566" s="60"/>
      <c r="AZ2566" s="61"/>
      <c r="BB2566" s="61" t="str">
        <f>IF(Settings!I2562&lt;&gt;"",Settings!I2562,"")</f>
        <v/>
      </c>
    </row>
    <row r="2567" spans="2:54" x14ac:dyDescent="0.2">
      <c r="B2567" s="13"/>
      <c r="C2567" s="12"/>
      <c r="D2567" s="12"/>
      <c r="E2567" s="12"/>
      <c r="F2567" s="12"/>
      <c r="G2567" s="12"/>
      <c r="H2567" s="12"/>
      <c r="I2567" s="15"/>
      <c r="J2567" s="31"/>
      <c r="K2567" s="180"/>
      <c r="L2567" s="40"/>
      <c r="M2567" s="14"/>
      <c r="N2567" s="16"/>
      <c r="O2567" s="49"/>
      <c r="P2567" s="64"/>
      <c r="Q2567" s="18"/>
      <c r="R2567" s="181">
        <f t="shared" si="357"/>
        <v>0</v>
      </c>
      <c r="S2567" s="181">
        <f t="shared" si="358"/>
        <v>0</v>
      </c>
      <c r="T2567" s="181">
        <f t="shared" si="359"/>
        <v>0</v>
      </c>
      <c r="AQ2567" s="1">
        <f>COUNT(L$11:L2567)</f>
        <v>37</v>
      </c>
      <c r="AR2567" s="43">
        <f t="shared" si="360"/>
        <v>40933</v>
      </c>
      <c r="AS2567" s="44">
        <f t="shared" si="361"/>
        <v>89.120000000000019</v>
      </c>
      <c r="AT2567" s="10" t="str">
        <f t="shared" si="362"/>
        <v/>
      </c>
      <c r="AU2567" s="20" t="str">
        <f t="shared" si="363"/>
        <v/>
      </c>
      <c r="AV2567" s="42">
        <f t="shared" si="364"/>
        <v>1</v>
      </c>
      <c r="AW2567" s="89">
        <f t="shared" si="365"/>
        <v>0</v>
      </c>
      <c r="AX2567" s="168"/>
      <c r="AY2567" s="60"/>
      <c r="AZ2567" s="61"/>
      <c r="BB2567" s="61" t="str">
        <f>IF(Settings!I2563&lt;&gt;"",Settings!I2563,"")</f>
        <v/>
      </c>
    </row>
    <row r="2568" spans="2:54" x14ac:dyDescent="0.2">
      <c r="B2568" s="13"/>
      <c r="C2568" s="12"/>
      <c r="D2568" s="12"/>
      <c r="E2568" s="12"/>
      <c r="F2568" s="12"/>
      <c r="G2568" s="12"/>
      <c r="H2568" s="12"/>
      <c r="I2568" s="15"/>
      <c r="J2568" s="31"/>
      <c r="K2568" s="180"/>
      <c r="L2568" s="40"/>
      <c r="M2568" s="14"/>
      <c r="N2568" s="16"/>
      <c r="O2568" s="49"/>
      <c r="P2568" s="64"/>
      <c r="Q2568" s="18"/>
      <c r="R2568" s="181">
        <f t="shared" si="357"/>
        <v>0</v>
      </c>
      <c r="S2568" s="181">
        <f t="shared" si="358"/>
        <v>0</v>
      </c>
      <c r="T2568" s="181">
        <f t="shared" si="359"/>
        <v>0</v>
      </c>
      <c r="AQ2568" s="1">
        <f>COUNT(L$11:L2568)</f>
        <v>37</v>
      </c>
      <c r="AR2568" s="43">
        <f t="shared" si="360"/>
        <v>40933</v>
      </c>
      <c r="AS2568" s="44">
        <f t="shared" si="361"/>
        <v>89.120000000000019</v>
      </c>
      <c r="AT2568" s="10" t="str">
        <f t="shared" si="362"/>
        <v/>
      </c>
      <c r="AU2568" s="20" t="str">
        <f t="shared" si="363"/>
        <v/>
      </c>
      <c r="AV2568" s="42">
        <f t="shared" si="364"/>
        <v>1</v>
      </c>
      <c r="AW2568" s="89">
        <f t="shared" si="365"/>
        <v>0</v>
      </c>
      <c r="AX2568" s="168"/>
      <c r="AY2568" s="60"/>
      <c r="AZ2568" s="61"/>
      <c r="BB2568" s="61" t="str">
        <f>IF(Settings!I2564&lt;&gt;"",Settings!I2564,"")</f>
        <v/>
      </c>
    </row>
    <row r="2569" spans="2:54" x14ac:dyDescent="0.2">
      <c r="B2569" s="13"/>
      <c r="C2569" s="12"/>
      <c r="D2569" s="12"/>
      <c r="E2569" s="12"/>
      <c r="F2569" s="12"/>
      <c r="G2569" s="12"/>
      <c r="H2569" s="12"/>
      <c r="I2569" s="15"/>
      <c r="J2569" s="31"/>
      <c r="K2569" s="180"/>
      <c r="L2569" s="40"/>
      <c r="M2569" s="14"/>
      <c r="N2569" s="16"/>
      <c r="O2569" s="49"/>
      <c r="P2569" s="64"/>
      <c r="Q2569" s="18"/>
      <c r="R2569" s="181">
        <f t="shared" si="357"/>
        <v>0</v>
      </c>
      <c r="S2569" s="181">
        <f t="shared" si="358"/>
        <v>0</v>
      </c>
      <c r="T2569" s="181">
        <f t="shared" si="359"/>
        <v>0</v>
      </c>
      <c r="AQ2569" s="1">
        <f>COUNT(L$11:L2569)</f>
        <v>37</v>
      </c>
      <c r="AR2569" s="43">
        <f t="shared" si="360"/>
        <v>40933</v>
      </c>
      <c r="AS2569" s="44">
        <f t="shared" si="361"/>
        <v>89.120000000000019</v>
      </c>
      <c r="AT2569" s="10" t="str">
        <f t="shared" si="362"/>
        <v/>
      </c>
      <c r="AU2569" s="20" t="str">
        <f t="shared" si="363"/>
        <v/>
      </c>
      <c r="AV2569" s="42">
        <f t="shared" si="364"/>
        <v>1</v>
      </c>
      <c r="AW2569" s="89">
        <f t="shared" si="365"/>
        <v>0</v>
      </c>
      <c r="AX2569" s="168"/>
      <c r="AY2569" s="60"/>
      <c r="AZ2569" s="61"/>
      <c r="BB2569" s="61" t="str">
        <f>IF(Settings!I2565&lt;&gt;"",Settings!I2565,"")</f>
        <v/>
      </c>
    </row>
    <row r="2570" spans="2:54" x14ac:dyDescent="0.2">
      <c r="B2570" s="13"/>
      <c r="C2570" s="12"/>
      <c r="D2570" s="12"/>
      <c r="E2570" s="12"/>
      <c r="F2570" s="12"/>
      <c r="G2570" s="12"/>
      <c r="H2570" s="12"/>
      <c r="I2570" s="15"/>
      <c r="J2570" s="31"/>
      <c r="K2570" s="180"/>
      <c r="L2570" s="40"/>
      <c r="M2570" s="14"/>
      <c r="N2570" s="16"/>
      <c r="O2570" s="49"/>
      <c r="P2570" s="64"/>
      <c r="Q2570" s="18"/>
      <c r="R2570" s="181">
        <f t="shared" si="357"/>
        <v>0</v>
      </c>
      <c r="S2570" s="181">
        <f t="shared" si="358"/>
        <v>0</v>
      </c>
      <c r="T2570" s="181">
        <f t="shared" si="359"/>
        <v>0</v>
      </c>
      <c r="AQ2570" s="1">
        <f>COUNT(L$11:L2570)</f>
        <v>37</v>
      </c>
      <c r="AR2570" s="43">
        <f t="shared" si="360"/>
        <v>40933</v>
      </c>
      <c r="AS2570" s="44">
        <f t="shared" si="361"/>
        <v>89.120000000000019</v>
      </c>
      <c r="AT2570" s="10" t="str">
        <f t="shared" si="362"/>
        <v/>
      </c>
      <c r="AU2570" s="20" t="str">
        <f t="shared" si="363"/>
        <v/>
      </c>
      <c r="AV2570" s="42">
        <f t="shared" si="364"/>
        <v>1</v>
      </c>
      <c r="AW2570" s="89">
        <f t="shared" si="365"/>
        <v>0</v>
      </c>
      <c r="AX2570" s="168"/>
      <c r="AY2570" s="60"/>
      <c r="AZ2570" s="61"/>
      <c r="BB2570" s="61" t="str">
        <f>IF(Settings!I2566&lt;&gt;"",Settings!I2566,"")</f>
        <v/>
      </c>
    </row>
    <row r="2571" spans="2:54" x14ac:dyDescent="0.2">
      <c r="B2571" s="13"/>
      <c r="C2571" s="12"/>
      <c r="D2571" s="12"/>
      <c r="E2571" s="12"/>
      <c r="F2571" s="12"/>
      <c r="G2571" s="12"/>
      <c r="H2571" s="12"/>
      <c r="I2571" s="15"/>
      <c r="J2571" s="31"/>
      <c r="K2571" s="180"/>
      <c r="L2571" s="40"/>
      <c r="M2571" s="14"/>
      <c r="N2571" s="16"/>
      <c r="O2571" s="49"/>
      <c r="P2571" s="64"/>
      <c r="Q2571" s="18"/>
      <c r="R2571" s="181">
        <f t="shared" si="357"/>
        <v>0</v>
      </c>
      <c r="S2571" s="181">
        <f t="shared" si="358"/>
        <v>0</v>
      </c>
      <c r="T2571" s="181">
        <f t="shared" si="359"/>
        <v>0</v>
      </c>
      <c r="AQ2571" s="1">
        <f>COUNT(L$11:L2571)</f>
        <v>37</v>
      </c>
      <c r="AR2571" s="43">
        <f t="shared" si="360"/>
        <v>40933</v>
      </c>
      <c r="AS2571" s="44">
        <f t="shared" si="361"/>
        <v>89.120000000000019</v>
      </c>
      <c r="AT2571" s="10" t="str">
        <f t="shared" si="362"/>
        <v/>
      </c>
      <c r="AU2571" s="20" t="str">
        <f t="shared" si="363"/>
        <v/>
      </c>
      <c r="AV2571" s="42">
        <f t="shared" si="364"/>
        <v>1</v>
      </c>
      <c r="AW2571" s="89">
        <f t="shared" si="365"/>
        <v>0</v>
      </c>
      <c r="AX2571" s="168"/>
      <c r="AY2571" s="60"/>
      <c r="AZ2571" s="61"/>
      <c r="BB2571" s="61" t="str">
        <f>IF(Settings!I2567&lt;&gt;"",Settings!I2567,"")</f>
        <v/>
      </c>
    </row>
    <row r="2572" spans="2:54" x14ac:dyDescent="0.2">
      <c r="B2572" s="13"/>
      <c r="C2572" s="12"/>
      <c r="D2572" s="12"/>
      <c r="E2572" s="12"/>
      <c r="F2572" s="12"/>
      <c r="G2572" s="12"/>
      <c r="H2572" s="12"/>
      <c r="I2572" s="15"/>
      <c r="J2572" s="31"/>
      <c r="K2572" s="180"/>
      <c r="L2572" s="40"/>
      <c r="M2572" s="14"/>
      <c r="N2572" s="16"/>
      <c r="O2572" s="49"/>
      <c r="P2572" s="64"/>
      <c r="Q2572" s="18"/>
      <c r="R2572" s="181">
        <f t="shared" ref="R2572:R2635" si="366">ROUND(IF(M2572&lt;&gt;"Y",IF(P2572&lt;&gt;"Y",K2572,K2572*(AV2572-1)),0),ROUNDING)</f>
        <v>0</v>
      </c>
      <c r="S2572" s="181">
        <f t="shared" ref="S2572:S2635" si="367">ROUND(IF(O2572&gt;0,IF(M2572="Y",AW2572*(1-O2572),IF(AW2572&gt;R2572,R2572 + (AW2572 - R2572)*(1-O2572),AW2572)),AW2572),ROUNDING)</f>
        <v>0</v>
      </c>
      <c r="T2572" s="181">
        <f t="shared" ref="T2572:T2635" si="368">ROUND(IF(N2572="P",0,IF(OR(M2572="N",M2572=""),S2572-R2572,S2572)),ROUNDING)</f>
        <v>0</v>
      </c>
      <c r="AQ2572" s="1">
        <f>COUNT(L$11:L2572)</f>
        <v>37</v>
      </c>
      <c r="AR2572" s="43">
        <f t="shared" si="360"/>
        <v>40933</v>
      </c>
      <c r="AS2572" s="44">
        <f t="shared" si="361"/>
        <v>89.120000000000019</v>
      </c>
      <c r="AT2572" s="10" t="str">
        <f t="shared" si="362"/>
        <v/>
      </c>
      <c r="AU2572" s="20" t="str">
        <f t="shared" si="363"/>
        <v/>
      </c>
      <c r="AV2572" s="42">
        <f t="shared" si="364"/>
        <v>1</v>
      </c>
      <c r="AW2572" s="89">
        <f t="shared" si="365"/>
        <v>0</v>
      </c>
      <c r="AX2572" s="168"/>
      <c r="AY2572" s="60"/>
      <c r="AZ2572" s="61"/>
      <c r="BB2572" s="61" t="str">
        <f>IF(Settings!I2568&lt;&gt;"",Settings!I2568,"")</f>
        <v/>
      </c>
    </row>
    <row r="2573" spans="2:54" x14ac:dyDescent="0.2">
      <c r="B2573" s="13"/>
      <c r="C2573" s="12"/>
      <c r="D2573" s="12"/>
      <c r="E2573" s="12"/>
      <c r="F2573" s="12"/>
      <c r="G2573" s="12"/>
      <c r="H2573" s="12"/>
      <c r="I2573" s="15"/>
      <c r="J2573" s="31"/>
      <c r="K2573" s="180"/>
      <c r="L2573" s="40"/>
      <c r="M2573" s="14"/>
      <c r="N2573" s="16"/>
      <c r="O2573" s="49"/>
      <c r="P2573" s="64"/>
      <c r="Q2573" s="18"/>
      <c r="R2573" s="181">
        <f t="shared" si="366"/>
        <v>0</v>
      </c>
      <c r="S2573" s="181">
        <f t="shared" si="367"/>
        <v>0</v>
      </c>
      <c r="T2573" s="181">
        <f t="shared" si="368"/>
        <v>0</v>
      </c>
      <c r="AQ2573" s="1">
        <f>COUNT(L$11:L2573)</f>
        <v>37</v>
      </c>
      <c r="AR2573" s="43">
        <f t="shared" ref="AR2573:AR2636" si="369">IF(B2573&gt;2,B2573,AR2572)</f>
        <v>40933</v>
      </c>
      <c r="AS2573" s="44">
        <f t="shared" ref="AS2573:AS2636" si="370">AS2572+T2573</f>
        <v>89.120000000000019</v>
      </c>
      <c r="AT2573" s="10" t="str">
        <f t="shared" ref="AT2573:AT2636" si="371">IF(N2573="P",IF(P2573&lt;&gt;"Y",IF(M2573&lt;&gt;"Y",K2573*AV2573,K2573*AV2573-K2573),IF(M2573&lt;&gt;"Y",K2573 + K2573*(AV2573-1),K2573)),"")</f>
        <v/>
      </c>
      <c r="AU2573" s="20" t="str">
        <f t="shared" ref="AU2573:AU2636" si="372">IF(M2573="Y",IF(P2573="Y",K2573*(AV2573-1),K2573),"")</f>
        <v/>
      </c>
      <c r="AV2573" s="42">
        <f t="shared" ref="AV2573:AV2636" si="373">IF(L2573&lt;&gt;"",IF(ODDS_TYPE=1,L2573,IF(ODDS_TYPE=2,IF(L2573&gt;0,1+L2573/100,IF(L2573&lt;0,1-100/L2573,1)),IF(ODDS_TYPE=3,1+L2573,IF(ODDS_TYPE=4,1+L2573,IF(ODDS_TYPE=5,IF(L2573&gt;0,1+L2573,1-1/L2573),IF(ODDS_TYPE=6,IF(L2573&gt;=0,L2573+1,1-1/L2573),1)))))),1)</f>
        <v>1</v>
      </c>
      <c r="AW2573" s="89">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68"/>
      <c r="AY2573" s="60"/>
      <c r="AZ2573" s="61"/>
      <c r="BB2573" s="61" t="str">
        <f>IF(Settings!I2569&lt;&gt;"",Settings!I2569,"")</f>
        <v/>
      </c>
    </row>
    <row r="2574" spans="2:54" x14ac:dyDescent="0.2">
      <c r="B2574" s="13"/>
      <c r="C2574" s="12"/>
      <c r="D2574" s="12"/>
      <c r="E2574" s="12"/>
      <c r="F2574" s="12"/>
      <c r="G2574" s="12"/>
      <c r="H2574" s="12"/>
      <c r="I2574" s="15"/>
      <c r="J2574" s="31"/>
      <c r="K2574" s="180"/>
      <c r="L2574" s="40"/>
      <c r="M2574" s="14"/>
      <c r="N2574" s="16"/>
      <c r="O2574" s="49"/>
      <c r="P2574" s="64"/>
      <c r="Q2574" s="18"/>
      <c r="R2574" s="181">
        <f t="shared" si="366"/>
        <v>0</v>
      </c>
      <c r="S2574" s="181">
        <f t="shared" si="367"/>
        <v>0</v>
      </c>
      <c r="T2574" s="181">
        <f t="shared" si="368"/>
        <v>0</v>
      </c>
      <c r="AQ2574" s="1">
        <f>COUNT(L$11:L2574)</f>
        <v>37</v>
      </c>
      <c r="AR2574" s="43">
        <f t="shared" si="369"/>
        <v>40933</v>
      </c>
      <c r="AS2574" s="44">
        <f t="shared" si="370"/>
        <v>89.120000000000019</v>
      </c>
      <c r="AT2574" s="10" t="str">
        <f t="shared" si="371"/>
        <v/>
      </c>
      <c r="AU2574" s="20" t="str">
        <f t="shared" si="372"/>
        <v/>
      </c>
      <c r="AV2574" s="42">
        <f t="shared" si="373"/>
        <v>1</v>
      </c>
      <c r="AW2574" s="89">
        <f t="shared" si="374"/>
        <v>0</v>
      </c>
      <c r="AX2574" s="168"/>
      <c r="AY2574" s="60"/>
      <c r="AZ2574" s="61"/>
      <c r="BB2574" s="61" t="str">
        <f>IF(Settings!I2570&lt;&gt;"",Settings!I2570,"")</f>
        <v/>
      </c>
    </row>
    <row r="2575" spans="2:54" x14ac:dyDescent="0.2">
      <c r="B2575" s="13"/>
      <c r="C2575" s="12"/>
      <c r="D2575" s="12"/>
      <c r="E2575" s="12"/>
      <c r="F2575" s="12"/>
      <c r="G2575" s="12"/>
      <c r="H2575" s="12"/>
      <c r="I2575" s="15"/>
      <c r="J2575" s="31"/>
      <c r="K2575" s="180"/>
      <c r="L2575" s="40"/>
      <c r="M2575" s="14"/>
      <c r="N2575" s="16"/>
      <c r="O2575" s="49"/>
      <c r="P2575" s="64"/>
      <c r="Q2575" s="18"/>
      <c r="R2575" s="181">
        <f t="shared" si="366"/>
        <v>0</v>
      </c>
      <c r="S2575" s="181">
        <f t="shared" si="367"/>
        <v>0</v>
      </c>
      <c r="T2575" s="181">
        <f t="shared" si="368"/>
        <v>0</v>
      </c>
      <c r="AQ2575" s="1">
        <f>COUNT(L$11:L2575)</f>
        <v>37</v>
      </c>
      <c r="AR2575" s="43">
        <f t="shared" si="369"/>
        <v>40933</v>
      </c>
      <c r="AS2575" s="44">
        <f t="shared" si="370"/>
        <v>89.120000000000019</v>
      </c>
      <c r="AT2575" s="10" t="str">
        <f t="shared" si="371"/>
        <v/>
      </c>
      <c r="AU2575" s="20" t="str">
        <f t="shared" si="372"/>
        <v/>
      </c>
      <c r="AV2575" s="42">
        <f t="shared" si="373"/>
        <v>1</v>
      </c>
      <c r="AW2575" s="89">
        <f t="shared" si="374"/>
        <v>0</v>
      </c>
      <c r="AX2575" s="168"/>
      <c r="AY2575" s="60"/>
      <c r="AZ2575" s="61"/>
      <c r="BB2575" s="61" t="str">
        <f>IF(Settings!I2571&lt;&gt;"",Settings!I2571,"")</f>
        <v/>
      </c>
    </row>
    <row r="2576" spans="2:54" x14ac:dyDescent="0.2">
      <c r="B2576" s="13"/>
      <c r="C2576" s="12"/>
      <c r="D2576" s="12"/>
      <c r="E2576" s="12"/>
      <c r="F2576" s="12"/>
      <c r="G2576" s="12"/>
      <c r="H2576" s="12"/>
      <c r="I2576" s="15"/>
      <c r="J2576" s="31"/>
      <c r="K2576" s="180"/>
      <c r="L2576" s="40"/>
      <c r="M2576" s="14"/>
      <c r="N2576" s="16"/>
      <c r="O2576" s="49"/>
      <c r="P2576" s="64"/>
      <c r="Q2576" s="18"/>
      <c r="R2576" s="181">
        <f t="shared" si="366"/>
        <v>0</v>
      </c>
      <c r="S2576" s="181">
        <f t="shared" si="367"/>
        <v>0</v>
      </c>
      <c r="T2576" s="181">
        <f t="shared" si="368"/>
        <v>0</v>
      </c>
      <c r="AQ2576" s="1">
        <f>COUNT(L$11:L2576)</f>
        <v>37</v>
      </c>
      <c r="AR2576" s="43">
        <f t="shared" si="369"/>
        <v>40933</v>
      </c>
      <c r="AS2576" s="44">
        <f t="shared" si="370"/>
        <v>89.120000000000019</v>
      </c>
      <c r="AT2576" s="10" t="str">
        <f t="shared" si="371"/>
        <v/>
      </c>
      <c r="AU2576" s="20" t="str">
        <f t="shared" si="372"/>
        <v/>
      </c>
      <c r="AV2576" s="42">
        <f t="shared" si="373"/>
        <v>1</v>
      </c>
      <c r="AW2576" s="89">
        <f t="shared" si="374"/>
        <v>0</v>
      </c>
      <c r="AX2576" s="168"/>
      <c r="AY2576" s="60"/>
      <c r="AZ2576" s="61"/>
      <c r="BB2576" s="61" t="str">
        <f>IF(Settings!I2572&lt;&gt;"",Settings!I2572,"")</f>
        <v/>
      </c>
    </row>
    <row r="2577" spans="2:54" x14ac:dyDescent="0.2">
      <c r="B2577" s="13"/>
      <c r="C2577" s="12"/>
      <c r="D2577" s="12"/>
      <c r="E2577" s="12"/>
      <c r="F2577" s="12"/>
      <c r="G2577" s="12"/>
      <c r="H2577" s="12"/>
      <c r="I2577" s="15"/>
      <c r="J2577" s="31"/>
      <c r="K2577" s="180"/>
      <c r="L2577" s="40"/>
      <c r="M2577" s="14"/>
      <c r="N2577" s="16"/>
      <c r="O2577" s="49"/>
      <c r="P2577" s="64"/>
      <c r="Q2577" s="18"/>
      <c r="R2577" s="181">
        <f t="shared" si="366"/>
        <v>0</v>
      </c>
      <c r="S2577" s="181">
        <f t="shared" si="367"/>
        <v>0</v>
      </c>
      <c r="T2577" s="181">
        <f t="shared" si="368"/>
        <v>0</v>
      </c>
      <c r="AQ2577" s="1">
        <f>COUNT(L$11:L2577)</f>
        <v>37</v>
      </c>
      <c r="AR2577" s="43">
        <f t="shared" si="369"/>
        <v>40933</v>
      </c>
      <c r="AS2577" s="44">
        <f t="shared" si="370"/>
        <v>89.120000000000019</v>
      </c>
      <c r="AT2577" s="10" t="str">
        <f t="shared" si="371"/>
        <v/>
      </c>
      <c r="AU2577" s="20" t="str">
        <f t="shared" si="372"/>
        <v/>
      </c>
      <c r="AV2577" s="42">
        <f t="shared" si="373"/>
        <v>1</v>
      </c>
      <c r="AW2577" s="89">
        <f t="shared" si="374"/>
        <v>0</v>
      </c>
      <c r="AX2577" s="168"/>
      <c r="AY2577" s="60"/>
      <c r="AZ2577" s="61"/>
      <c r="BB2577" s="61" t="str">
        <f>IF(Settings!I2573&lt;&gt;"",Settings!I2573,"")</f>
        <v/>
      </c>
    </row>
    <row r="2578" spans="2:54" x14ac:dyDescent="0.2">
      <c r="B2578" s="13"/>
      <c r="C2578" s="12"/>
      <c r="D2578" s="12"/>
      <c r="E2578" s="12"/>
      <c r="F2578" s="12"/>
      <c r="G2578" s="12"/>
      <c r="H2578" s="12"/>
      <c r="I2578" s="15"/>
      <c r="J2578" s="31"/>
      <c r="K2578" s="180"/>
      <c r="L2578" s="40"/>
      <c r="M2578" s="14"/>
      <c r="N2578" s="16"/>
      <c r="O2578" s="49"/>
      <c r="P2578" s="64"/>
      <c r="Q2578" s="18"/>
      <c r="R2578" s="181">
        <f t="shared" si="366"/>
        <v>0</v>
      </c>
      <c r="S2578" s="181">
        <f t="shared" si="367"/>
        <v>0</v>
      </c>
      <c r="T2578" s="181">
        <f t="shared" si="368"/>
        <v>0</v>
      </c>
      <c r="AQ2578" s="1">
        <f>COUNT(L$11:L2578)</f>
        <v>37</v>
      </c>
      <c r="AR2578" s="43">
        <f t="shared" si="369"/>
        <v>40933</v>
      </c>
      <c r="AS2578" s="44">
        <f t="shared" si="370"/>
        <v>89.120000000000019</v>
      </c>
      <c r="AT2578" s="10" t="str">
        <f t="shared" si="371"/>
        <v/>
      </c>
      <c r="AU2578" s="20" t="str">
        <f t="shared" si="372"/>
        <v/>
      </c>
      <c r="AV2578" s="42">
        <f t="shared" si="373"/>
        <v>1</v>
      </c>
      <c r="AW2578" s="89">
        <f t="shared" si="374"/>
        <v>0</v>
      </c>
      <c r="AX2578" s="168"/>
      <c r="AY2578" s="60"/>
      <c r="AZ2578" s="61"/>
      <c r="BB2578" s="61" t="str">
        <f>IF(Settings!I2574&lt;&gt;"",Settings!I2574,"")</f>
        <v/>
      </c>
    </row>
    <row r="2579" spans="2:54" x14ac:dyDescent="0.2">
      <c r="B2579" s="13"/>
      <c r="C2579" s="12"/>
      <c r="D2579" s="12"/>
      <c r="E2579" s="12"/>
      <c r="F2579" s="12"/>
      <c r="G2579" s="12"/>
      <c r="H2579" s="12"/>
      <c r="I2579" s="15"/>
      <c r="J2579" s="31"/>
      <c r="K2579" s="180"/>
      <c r="L2579" s="40"/>
      <c r="M2579" s="14"/>
      <c r="N2579" s="16"/>
      <c r="O2579" s="49"/>
      <c r="P2579" s="64"/>
      <c r="Q2579" s="18"/>
      <c r="R2579" s="181">
        <f t="shared" si="366"/>
        <v>0</v>
      </c>
      <c r="S2579" s="181">
        <f t="shared" si="367"/>
        <v>0</v>
      </c>
      <c r="T2579" s="181">
        <f t="shared" si="368"/>
        <v>0</v>
      </c>
      <c r="AQ2579" s="1">
        <f>COUNT(L$11:L2579)</f>
        <v>37</v>
      </c>
      <c r="AR2579" s="43">
        <f t="shared" si="369"/>
        <v>40933</v>
      </c>
      <c r="AS2579" s="44">
        <f t="shared" si="370"/>
        <v>89.120000000000019</v>
      </c>
      <c r="AT2579" s="10" t="str">
        <f t="shared" si="371"/>
        <v/>
      </c>
      <c r="AU2579" s="20" t="str">
        <f t="shared" si="372"/>
        <v/>
      </c>
      <c r="AV2579" s="42">
        <f t="shared" si="373"/>
        <v>1</v>
      </c>
      <c r="AW2579" s="89">
        <f t="shared" si="374"/>
        <v>0</v>
      </c>
      <c r="AX2579" s="168"/>
      <c r="AY2579" s="60"/>
      <c r="AZ2579" s="61"/>
      <c r="BB2579" s="61" t="str">
        <f>IF(Settings!I2575&lt;&gt;"",Settings!I2575,"")</f>
        <v/>
      </c>
    </row>
    <row r="2580" spans="2:54" x14ac:dyDescent="0.2">
      <c r="B2580" s="13"/>
      <c r="C2580" s="12"/>
      <c r="D2580" s="12"/>
      <c r="E2580" s="12"/>
      <c r="F2580" s="12"/>
      <c r="G2580" s="12"/>
      <c r="H2580" s="12"/>
      <c r="I2580" s="15"/>
      <c r="J2580" s="31"/>
      <c r="K2580" s="180"/>
      <c r="L2580" s="40"/>
      <c r="M2580" s="14"/>
      <c r="N2580" s="16"/>
      <c r="O2580" s="49"/>
      <c r="P2580" s="64"/>
      <c r="Q2580" s="18"/>
      <c r="R2580" s="181">
        <f t="shared" si="366"/>
        <v>0</v>
      </c>
      <c r="S2580" s="181">
        <f t="shared" si="367"/>
        <v>0</v>
      </c>
      <c r="T2580" s="181">
        <f t="shared" si="368"/>
        <v>0</v>
      </c>
      <c r="AQ2580" s="1">
        <f>COUNT(L$11:L2580)</f>
        <v>37</v>
      </c>
      <c r="AR2580" s="43">
        <f t="shared" si="369"/>
        <v>40933</v>
      </c>
      <c r="AS2580" s="44">
        <f t="shared" si="370"/>
        <v>89.120000000000019</v>
      </c>
      <c r="AT2580" s="10" t="str">
        <f t="shared" si="371"/>
        <v/>
      </c>
      <c r="AU2580" s="20" t="str">
        <f t="shared" si="372"/>
        <v/>
      </c>
      <c r="AV2580" s="42">
        <f t="shared" si="373"/>
        <v>1</v>
      </c>
      <c r="AW2580" s="89">
        <f t="shared" si="374"/>
        <v>0</v>
      </c>
      <c r="AX2580" s="168"/>
      <c r="AY2580" s="60"/>
      <c r="AZ2580" s="61"/>
      <c r="BB2580" s="61" t="str">
        <f>IF(Settings!I2576&lt;&gt;"",Settings!I2576,"")</f>
        <v/>
      </c>
    </row>
    <row r="2581" spans="2:54" x14ac:dyDescent="0.2">
      <c r="B2581" s="13"/>
      <c r="C2581" s="12"/>
      <c r="D2581" s="12"/>
      <c r="E2581" s="12"/>
      <c r="F2581" s="12"/>
      <c r="G2581" s="12"/>
      <c r="H2581" s="12"/>
      <c r="I2581" s="15"/>
      <c r="J2581" s="31"/>
      <c r="K2581" s="180"/>
      <c r="L2581" s="40"/>
      <c r="M2581" s="14"/>
      <c r="N2581" s="16"/>
      <c r="O2581" s="49"/>
      <c r="P2581" s="64"/>
      <c r="Q2581" s="18"/>
      <c r="R2581" s="181">
        <f t="shared" si="366"/>
        <v>0</v>
      </c>
      <c r="S2581" s="181">
        <f t="shared" si="367"/>
        <v>0</v>
      </c>
      <c r="T2581" s="181">
        <f t="shared" si="368"/>
        <v>0</v>
      </c>
      <c r="AQ2581" s="1">
        <f>COUNT(L$11:L2581)</f>
        <v>37</v>
      </c>
      <c r="AR2581" s="43">
        <f t="shared" si="369"/>
        <v>40933</v>
      </c>
      <c r="AS2581" s="44">
        <f t="shared" si="370"/>
        <v>89.120000000000019</v>
      </c>
      <c r="AT2581" s="10" t="str">
        <f t="shared" si="371"/>
        <v/>
      </c>
      <c r="AU2581" s="20" t="str">
        <f t="shared" si="372"/>
        <v/>
      </c>
      <c r="AV2581" s="42">
        <f t="shared" si="373"/>
        <v>1</v>
      </c>
      <c r="AW2581" s="89">
        <f t="shared" si="374"/>
        <v>0</v>
      </c>
      <c r="AX2581" s="168"/>
      <c r="AY2581" s="60"/>
      <c r="AZ2581" s="61"/>
      <c r="BB2581" s="61" t="str">
        <f>IF(Settings!I2577&lt;&gt;"",Settings!I2577,"")</f>
        <v/>
      </c>
    </row>
    <row r="2582" spans="2:54" x14ac:dyDescent="0.2">
      <c r="B2582" s="13"/>
      <c r="C2582" s="12"/>
      <c r="D2582" s="12"/>
      <c r="E2582" s="12"/>
      <c r="F2582" s="12"/>
      <c r="G2582" s="12"/>
      <c r="H2582" s="12"/>
      <c r="I2582" s="15"/>
      <c r="J2582" s="31"/>
      <c r="K2582" s="180"/>
      <c r="L2582" s="40"/>
      <c r="M2582" s="14"/>
      <c r="N2582" s="16"/>
      <c r="O2582" s="49"/>
      <c r="P2582" s="64"/>
      <c r="Q2582" s="18"/>
      <c r="R2582" s="181">
        <f t="shared" si="366"/>
        <v>0</v>
      </c>
      <c r="S2582" s="181">
        <f t="shared" si="367"/>
        <v>0</v>
      </c>
      <c r="T2582" s="181">
        <f t="shared" si="368"/>
        <v>0</v>
      </c>
      <c r="AQ2582" s="1">
        <f>COUNT(L$11:L2582)</f>
        <v>37</v>
      </c>
      <c r="AR2582" s="43">
        <f t="shared" si="369"/>
        <v>40933</v>
      </c>
      <c r="AS2582" s="44">
        <f t="shared" si="370"/>
        <v>89.120000000000019</v>
      </c>
      <c r="AT2582" s="10" t="str">
        <f t="shared" si="371"/>
        <v/>
      </c>
      <c r="AU2582" s="20" t="str">
        <f t="shared" si="372"/>
        <v/>
      </c>
      <c r="AV2582" s="42">
        <f t="shared" si="373"/>
        <v>1</v>
      </c>
      <c r="AW2582" s="89">
        <f t="shared" si="374"/>
        <v>0</v>
      </c>
      <c r="AX2582" s="168"/>
      <c r="AY2582" s="60"/>
      <c r="AZ2582" s="61"/>
      <c r="BB2582" s="61" t="str">
        <f>IF(Settings!I2578&lt;&gt;"",Settings!I2578,"")</f>
        <v/>
      </c>
    </row>
    <row r="2583" spans="2:54" x14ac:dyDescent="0.2">
      <c r="B2583" s="13"/>
      <c r="C2583" s="12"/>
      <c r="D2583" s="12"/>
      <c r="E2583" s="12"/>
      <c r="F2583" s="12"/>
      <c r="G2583" s="12"/>
      <c r="H2583" s="12"/>
      <c r="I2583" s="15"/>
      <c r="J2583" s="31"/>
      <c r="K2583" s="180"/>
      <c r="L2583" s="40"/>
      <c r="M2583" s="14"/>
      <c r="N2583" s="16"/>
      <c r="O2583" s="49"/>
      <c r="P2583" s="64"/>
      <c r="Q2583" s="18"/>
      <c r="R2583" s="181">
        <f t="shared" si="366"/>
        <v>0</v>
      </c>
      <c r="S2583" s="181">
        <f t="shared" si="367"/>
        <v>0</v>
      </c>
      <c r="T2583" s="181">
        <f t="shared" si="368"/>
        <v>0</v>
      </c>
      <c r="AQ2583" s="1">
        <f>COUNT(L$11:L2583)</f>
        <v>37</v>
      </c>
      <c r="AR2583" s="43">
        <f t="shared" si="369"/>
        <v>40933</v>
      </c>
      <c r="AS2583" s="44">
        <f t="shared" si="370"/>
        <v>89.120000000000019</v>
      </c>
      <c r="AT2583" s="10" t="str">
        <f t="shared" si="371"/>
        <v/>
      </c>
      <c r="AU2583" s="20" t="str">
        <f t="shared" si="372"/>
        <v/>
      </c>
      <c r="AV2583" s="42">
        <f t="shared" si="373"/>
        <v>1</v>
      </c>
      <c r="AW2583" s="89">
        <f t="shared" si="374"/>
        <v>0</v>
      </c>
      <c r="AX2583" s="168"/>
      <c r="AY2583" s="60"/>
      <c r="AZ2583" s="61"/>
      <c r="BB2583" s="61" t="str">
        <f>IF(Settings!I2579&lt;&gt;"",Settings!I2579,"")</f>
        <v/>
      </c>
    </row>
    <row r="2584" spans="2:54" x14ac:dyDescent="0.2">
      <c r="B2584" s="13"/>
      <c r="C2584" s="12"/>
      <c r="D2584" s="12"/>
      <c r="E2584" s="12"/>
      <c r="F2584" s="12"/>
      <c r="G2584" s="12"/>
      <c r="H2584" s="12"/>
      <c r="I2584" s="15"/>
      <c r="J2584" s="31"/>
      <c r="K2584" s="180"/>
      <c r="L2584" s="40"/>
      <c r="M2584" s="14"/>
      <c r="N2584" s="16"/>
      <c r="O2584" s="49"/>
      <c r="P2584" s="64"/>
      <c r="Q2584" s="18"/>
      <c r="R2584" s="181">
        <f t="shared" si="366"/>
        <v>0</v>
      </c>
      <c r="S2584" s="181">
        <f t="shared" si="367"/>
        <v>0</v>
      </c>
      <c r="T2584" s="181">
        <f t="shared" si="368"/>
        <v>0</v>
      </c>
      <c r="AQ2584" s="1">
        <f>COUNT(L$11:L2584)</f>
        <v>37</v>
      </c>
      <c r="AR2584" s="43">
        <f t="shared" si="369"/>
        <v>40933</v>
      </c>
      <c r="AS2584" s="44">
        <f t="shared" si="370"/>
        <v>89.120000000000019</v>
      </c>
      <c r="AT2584" s="10" t="str">
        <f t="shared" si="371"/>
        <v/>
      </c>
      <c r="AU2584" s="20" t="str">
        <f t="shared" si="372"/>
        <v/>
      </c>
      <c r="AV2584" s="42">
        <f t="shared" si="373"/>
        <v>1</v>
      </c>
      <c r="AW2584" s="89">
        <f t="shared" si="374"/>
        <v>0</v>
      </c>
      <c r="AX2584" s="168"/>
      <c r="AY2584" s="60"/>
      <c r="AZ2584" s="61"/>
      <c r="BB2584" s="61" t="str">
        <f>IF(Settings!I2580&lt;&gt;"",Settings!I2580,"")</f>
        <v/>
      </c>
    </row>
    <row r="2585" spans="2:54" x14ac:dyDescent="0.2">
      <c r="B2585" s="13"/>
      <c r="C2585" s="12"/>
      <c r="D2585" s="12"/>
      <c r="E2585" s="12"/>
      <c r="F2585" s="12"/>
      <c r="G2585" s="12"/>
      <c r="H2585" s="12"/>
      <c r="I2585" s="15"/>
      <c r="J2585" s="31"/>
      <c r="K2585" s="180"/>
      <c r="L2585" s="40"/>
      <c r="M2585" s="14"/>
      <c r="N2585" s="16"/>
      <c r="O2585" s="49"/>
      <c r="P2585" s="64"/>
      <c r="Q2585" s="18"/>
      <c r="R2585" s="181">
        <f t="shared" si="366"/>
        <v>0</v>
      </c>
      <c r="S2585" s="181">
        <f t="shared" si="367"/>
        <v>0</v>
      </c>
      <c r="T2585" s="181">
        <f t="shared" si="368"/>
        <v>0</v>
      </c>
      <c r="AQ2585" s="1">
        <f>COUNT(L$11:L2585)</f>
        <v>37</v>
      </c>
      <c r="AR2585" s="43">
        <f t="shared" si="369"/>
        <v>40933</v>
      </c>
      <c r="AS2585" s="44">
        <f t="shared" si="370"/>
        <v>89.120000000000019</v>
      </c>
      <c r="AT2585" s="10" t="str">
        <f t="shared" si="371"/>
        <v/>
      </c>
      <c r="AU2585" s="20" t="str">
        <f t="shared" si="372"/>
        <v/>
      </c>
      <c r="AV2585" s="42">
        <f t="shared" si="373"/>
        <v>1</v>
      </c>
      <c r="AW2585" s="89">
        <f t="shared" si="374"/>
        <v>0</v>
      </c>
      <c r="AX2585" s="168"/>
      <c r="AY2585" s="60"/>
      <c r="AZ2585" s="61"/>
      <c r="BB2585" s="61" t="str">
        <f>IF(Settings!I2581&lt;&gt;"",Settings!I2581,"")</f>
        <v/>
      </c>
    </row>
    <row r="2586" spans="2:54" x14ac:dyDescent="0.2">
      <c r="B2586" s="13"/>
      <c r="C2586" s="12"/>
      <c r="D2586" s="12"/>
      <c r="E2586" s="12"/>
      <c r="F2586" s="12"/>
      <c r="G2586" s="12"/>
      <c r="H2586" s="12"/>
      <c r="I2586" s="15"/>
      <c r="J2586" s="31"/>
      <c r="K2586" s="180"/>
      <c r="L2586" s="40"/>
      <c r="M2586" s="14"/>
      <c r="N2586" s="16"/>
      <c r="O2586" s="49"/>
      <c r="P2586" s="64"/>
      <c r="Q2586" s="18"/>
      <c r="R2586" s="181">
        <f t="shared" si="366"/>
        <v>0</v>
      </c>
      <c r="S2586" s="181">
        <f t="shared" si="367"/>
        <v>0</v>
      </c>
      <c r="T2586" s="181">
        <f t="shared" si="368"/>
        <v>0</v>
      </c>
      <c r="AQ2586" s="1">
        <f>COUNT(L$11:L2586)</f>
        <v>37</v>
      </c>
      <c r="AR2586" s="43">
        <f t="shared" si="369"/>
        <v>40933</v>
      </c>
      <c r="AS2586" s="44">
        <f t="shared" si="370"/>
        <v>89.120000000000019</v>
      </c>
      <c r="AT2586" s="10" t="str">
        <f t="shared" si="371"/>
        <v/>
      </c>
      <c r="AU2586" s="20" t="str">
        <f t="shared" si="372"/>
        <v/>
      </c>
      <c r="AV2586" s="42">
        <f t="shared" si="373"/>
        <v>1</v>
      </c>
      <c r="AW2586" s="89">
        <f t="shared" si="374"/>
        <v>0</v>
      </c>
      <c r="AX2586" s="168"/>
      <c r="AY2586" s="60"/>
      <c r="AZ2586" s="61"/>
      <c r="BB2586" s="61" t="str">
        <f>IF(Settings!I2582&lt;&gt;"",Settings!I2582,"")</f>
        <v/>
      </c>
    </row>
    <row r="2587" spans="2:54" x14ac:dyDescent="0.2">
      <c r="B2587" s="13"/>
      <c r="C2587" s="12"/>
      <c r="D2587" s="12"/>
      <c r="E2587" s="12"/>
      <c r="F2587" s="12"/>
      <c r="G2587" s="12"/>
      <c r="H2587" s="12"/>
      <c r="I2587" s="15"/>
      <c r="J2587" s="31"/>
      <c r="K2587" s="180"/>
      <c r="L2587" s="40"/>
      <c r="M2587" s="14"/>
      <c r="N2587" s="16"/>
      <c r="O2587" s="49"/>
      <c r="P2587" s="64"/>
      <c r="Q2587" s="18"/>
      <c r="R2587" s="181">
        <f t="shared" si="366"/>
        <v>0</v>
      </c>
      <c r="S2587" s="181">
        <f t="shared" si="367"/>
        <v>0</v>
      </c>
      <c r="T2587" s="181">
        <f t="shared" si="368"/>
        <v>0</v>
      </c>
      <c r="AQ2587" s="1">
        <f>COUNT(L$11:L2587)</f>
        <v>37</v>
      </c>
      <c r="AR2587" s="43">
        <f t="shared" si="369"/>
        <v>40933</v>
      </c>
      <c r="AS2587" s="44">
        <f t="shared" si="370"/>
        <v>89.120000000000019</v>
      </c>
      <c r="AT2587" s="10" t="str">
        <f t="shared" si="371"/>
        <v/>
      </c>
      <c r="AU2587" s="20" t="str">
        <f t="shared" si="372"/>
        <v/>
      </c>
      <c r="AV2587" s="42">
        <f t="shared" si="373"/>
        <v>1</v>
      </c>
      <c r="AW2587" s="89">
        <f t="shared" si="374"/>
        <v>0</v>
      </c>
      <c r="AX2587" s="168"/>
      <c r="AY2587" s="60"/>
      <c r="AZ2587" s="61"/>
      <c r="BB2587" s="61" t="str">
        <f>IF(Settings!I2583&lt;&gt;"",Settings!I2583,"")</f>
        <v/>
      </c>
    </row>
    <row r="2588" spans="2:54" x14ac:dyDescent="0.2">
      <c r="B2588" s="13"/>
      <c r="C2588" s="12"/>
      <c r="D2588" s="12"/>
      <c r="E2588" s="12"/>
      <c r="F2588" s="12"/>
      <c r="G2588" s="12"/>
      <c r="H2588" s="12"/>
      <c r="I2588" s="15"/>
      <c r="J2588" s="31"/>
      <c r="K2588" s="180"/>
      <c r="L2588" s="40"/>
      <c r="M2588" s="14"/>
      <c r="N2588" s="16"/>
      <c r="O2588" s="49"/>
      <c r="P2588" s="64"/>
      <c r="Q2588" s="18"/>
      <c r="R2588" s="181">
        <f t="shared" si="366"/>
        <v>0</v>
      </c>
      <c r="S2588" s="181">
        <f t="shared" si="367"/>
        <v>0</v>
      </c>
      <c r="T2588" s="181">
        <f t="shared" si="368"/>
        <v>0</v>
      </c>
      <c r="AQ2588" s="1">
        <f>COUNT(L$11:L2588)</f>
        <v>37</v>
      </c>
      <c r="AR2588" s="43">
        <f t="shared" si="369"/>
        <v>40933</v>
      </c>
      <c r="AS2588" s="44">
        <f t="shared" si="370"/>
        <v>89.120000000000019</v>
      </c>
      <c r="AT2588" s="10" t="str">
        <f t="shared" si="371"/>
        <v/>
      </c>
      <c r="AU2588" s="20" t="str">
        <f t="shared" si="372"/>
        <v/>
      </c>
      <c r="AV2588" s="42">
        <f t="shared" si="373"/>
        <v>1</v>
      </c>
      <c r="AW2588" s="89">
        <f t="shared" si="374"/>
        <v>0</v>
      </c>
      <c r="AX2588" s="168"/>
      <c r="AY2588" s="60"/>
      <c r="AZ2588" s="61"/>
      <c r="BB2588" s="61" t="str">
        <f>IF(Settings!I2584&lt;&gt;"",Settings!I2584,"")</f>
        <v/>
      </c>
    </row>
    <row r="2589" spans="2:54" x14ac:dyDescent="0.2">
      <c r="B2589" s="13"/>
      <c r="C2589" s="12"/>
      <c r="D2589" s="12"/>
      <c r="E2589" s="12"/>
      <c r="F2589" s="12"/>
      <c r="G2589" s="12"/>
      <c r="H2589" s="12"/>
      <c r="I2589" s="15"/>
      <c r="J2589" s="31"/>
      <c r="K2589" s="180"/>
      <c r="L2589" s="40"/>
      <c r="M2589" s="14"/>
      <c r="N2589" s="16"/>
      <c r="O2589" s="49"/>
      <c r="P2589" s="64"/>
      <c r="Q2589" s="18"/>
      <c r="R2589" s="181">
        <f t="shared" si="366"/>
        <v>0</v>
      </c>
      <c r="S2589" s="181">
        <f t="shared" si="367"/>
        <v>0</v>
      </c>
      <c r="T2589" s="181">
        <f t="shared" si="368"/>
        <v>0</v>
      </c>
      <c r="AQ2589" s="1">
        <f>COUNT(L$11:L2589)</f>
        <v>37</v>
      </c>
      <c r="AR2589" s="43">
        <f t="shared" si="369"/>
        <v>40933</v>
      </c>
      <c r="AS2589" s="44">
        <f t="shared" si="370"/>
        <v>89.120000000000019</v>
      </c>
      <c r="AT2589" s="10" t="str">
        <f t="shared" si="371"/>
        <v/>
      </c>
      <c r="AU2589" s="20" t="str">
        <f t="shared" si="372"/>
        <v/>
      </c>
      <c r="AV2589" s="42">
        <f t="shared" si="373"/>
        <v>1</v>
      </c>
      <c r="AW2589" s="89">
        <f t="shared" si="374"/>
        <v>0</v>
      </c>
      <c r="AX2589" s="168"/>
      <c r="AY2589" s="60"/>
      <c r="AZ2589" s="61"/>
      <c r="BB2589" s="61" t="str">
        <f>IF(Settings!I2585&lt;&gt;"",Settings!I2585,"")</f>
        <v/>
      </c>
    </row>
    <row r="2590" spans="2:54" x14ac:dyDescent="0.2">
      <c r="B2590" s="13"/>
      <c r="C2590" s="12"/>
      <c r="D2590" s="12"/>
      <c r="E2590" s="12"/>
      <c r="F2590" s="12"/>
      <c r="G2590" s="12"/>
      <c r="H2590" s="12"/>
      <c r="I2590" s="15"/>
      <c r="J2590" s="31"/>
      <c r="K2590" s="180"/>
      <c r="L2590" s="40"/>
      <c r="M2590" s="14"/>
      <c r="N2590" s="16"/>
      <c r="O2590" s="49"/>
      <c r="P2590" s="64"/>
      <c r="Q2590" s="18"/>
      <c r="R2590" s="181">
        <f t="shared" si="366"/>
        <v>0</v>
      </c>
      <c r="S2590" s="181">
        <f t="shared" si="367"/>
        <v>0</v>
      </c>
      <c r="T2590" s="181">
        <f t="shared" si="368"/>
        <v>0</v>
      </c>
      <c r="AQ2590" s="1">
        <f>COUNT(L$11:L2590)</f>
        <v>37</v>
      </c>
      <c r="AR2590" s="43">
        <f t="shared" si="369"/>
        <v>40933</v>
      </c>
      <c r="AS2590" s="44">
        <f t="shared" si="370"/>
        <v>89.120000000000019</v>
      </c>
      <c r="AT2590" s="10" t="str">
        <f t="shared" si="371"/>
        <v/>
      </c>
      <c r="AU2590" s="20" t="str">
        <f t="shared" si="372"/>
        <v/>
      </c>
      <c r="AV2590" s="42">
        <f t="shared" si="373"/>
        <v>1</v>
      </c>
      <c r="AW2590" s="89">
        <f t="shared" si="374"/>
        <v>0</v>
      </c>
      <c r="AX2590" s="168"/>
      <c r="AY2590" s="60"/>
      <c r="AZ2590" s="61"/>
      <c r="BB2590" s="61" t="str">
        <f>IF(Settings!I2586&lt;&gt;"",Settings!I2586,"")</f>
        <v/>
      </c>
    </row>
    <row r="2591" spans="2:54" x14ac:dyDescent="0.2">
      <c r="B2591" s="13"/>
      <c r="C2591" s="12"/>
      <c r="D2591" s="12"/>
      <c r="E2591" s="12"/>
      <c r="F2591" s="12"/>
      <c r="G2591" s="12"/>
      <c r="H2591" s="12"/>
      <c r="I2591" s="15"/>
      <c r="J2591" s="31"/>
      <c r="K2591" s="180"/>
      <c r="L2591" s="40"/>
      <c r="M2591" s="14"/>
      <c r="N2591" s="16"/>
      <c r="O2591" s="49"/>
      <c r="P2591" s="64"/>
      <c r="Q2591" s="18"/>
      <c r="R2591" s="181">
        <f t="shared" si="366"/>
        <v>0</v>
      </c>
      <c r="S2591" s="181">
        <f t="shared" si="367"/>
        <v>0</v>
      </c>
      <c r="T2591" s="181">
        <f t="shared" si="368"/>
        <v>0</v>
      </c>
      <c r="AQ2591" s="1">
        <f>COUNT(L$11:L2591)</f>
        <v>37</v>
      </c>
      <c r="AR2591" s="43">
        <f t="shared" si="369"/>
        <v>40933</v>
      </c>
      <c r="AS2591" s="44">
        <f t="shared" si="370"/>
        <v>89.120000000000019</v>
      </c>
      <c r="AT2591" s="10" t="str">
        <f t="shared" si="371"/>
        <v/>
      </c>
      <c r="AU2591" s="20" t="str">
        <f t="shared" si="372"/>
        <v/>
      </c>
      <c r="AV2591" s="42">
        <f t="shared" si="373"/>
        <v>1</v>
      </c>
      <c r="AW2591" s="89">
        <f t="shared" si="374"/>
        <v>0</v>
      </c>
      <c r="AX2591" s="168"/>
      <c r="AY2591" s="60"/>
      <c r="AZ2591" s="61"/>
      <c r="BB2591" s="61" t="str">
        <f>IF(Settings!I2587&lt;&gt;"",Settings!I2587,"")</f>
        <v/>
      </c>
    </row>
    <row r="2592" spans="2:54" x14ac:dyDescent="0.2">
      <c r="B2592" s="13"/>
      <c r="C2592" s="12"/>
      <c r="D2592" s="12"/>
      <c r="E2592" s="12"/>
      <c r="F2592" s="12"/>
      <c r="G2592" s="12"/>
      <c r="H2592" s="12"/>
      <c r="I2592" s="15"/>
      <c r="J2592" s="31"/>
      <c r="K2592" s="180"/>
      <c r="L2592" s="40"/>
      <c r="M2592" s="14"/>
      <c r="N2592" s="16"/>
      <c r="O2592" s="49"/>
      <c r="P2592" s="64"/>
      <c r="Q2592" s="18"/>
      <c r="R2592" s="181">
        <f t="shared" si="366"/>
        <v>0</v>
      </c>
      <c r="S2592" s="181">
        <f t="shared" si="367"/>
        <v>0</v>
      </c>
      <c r="T2592" s="181">
        <f t="shared" si="368"/>
        <v>0</v>
      </c>
      <c r="AQ2592" s="1">
        <f>COUNT(L$11:L2592)</f>
        <v>37</v>
      </c>
      <c r="AR2592" s="43">
        <f t="shared" si="369"/>
        <v>40933</v>
      </c>
      <c r="AS2592" s="44">
        <f t="shared" si="370"/>
        <v>89.120000000000019</v>
      </c>
      <c r="AT2592" s="10" t="str">
        <f t="shared" si="371"/>
        <v/>
      </c>
      <c r="AU2592" s="20" t="str">
        <f t="shared" si="372"/>
        <v/>
      </c>
      <c r="AV2592" s="42">
        <f t="shared" si="373"/>
        <v>1</v>
      </c>
      <c r="AW2592" s="89">
        <f t="shared" si="374"/>
        <v>0</v>
      </c>
      <c r="AX2592" s="168"/>
      <c r="AY2592" s="60"/>
      <c r="AZ2592" s="61"/>
      <c r="BB2592" s="61" t="str">
        <f>IF(Settings!I2588&lt;&gt;"",Settings!I2588,"")</f>
        <v/>
      </c>
    </row>
    <row r="2593" spans="2:54" x14ac:dyDescent="0.2">
      <c r="B2593" s="13"/>
      <c r="C2593" s="12"/>
      <c r="D2593" s="12"/>
      <c r="E2593" s="12"/>
      <c r="F2593" s="12"/>
      <c r="G2593" s="12"/>
      <c r="H2593" s="12"/>
      <c r="I2593" s="15"/>
      <c r="J2593" s="31"/>
      <c r="K2593" s="180"/>
      <c r="L2593" s="40"/>
      <c r="M2593" s="14"/>
      <c r="N2593" s="16"/>
      <c r="O2593" s="49"/>
      <c r="P2593" s="64"/>
      <c r="Q2593" s="18"/>
      <c r="R2593" s="181">
        <f t="shared" si="366"/>
        <v>0</v>
      </c>
      <c r="S2593" s="181">
        <f t="shared" si="367"/>
        <v>0</v>
      </c>
      <c r="T2593" s="181">
        <f t="shared" si="368"/>
        <v>0</v>
      </c>
      <c r="AQ2593" s="1">
        <f>COUNT(L$11:L2593)</f>
        <v>37</v>
      </c>
      <c r="AR2593" s="43">
        <f t="shared" si="369"/>
        <v>40933</v>
      </c>
      <c r="AS2593" s="44">
        <f t="shared" si="370"/>
        <v>89.120000000000019</v>
      </c>
      <c r="AT2593" s="10" t="str">
        <f t="shared" si="371"/>
        <v/>
      </c>
      <c r="AU2593" s="20" t="str">
        <f t="shared" si="372"/>
        <v/>
      </c>
      <c r="AV2593" s="42">
        <f t="shared" si="373"/>
        <v>1</v>
      </c>
      <c r="AW2593" s="89">
        <f t="shared" si="374"/>
        <v>0</v>
      </c>
      <c r="AX2593" s="168"/>
      <c r="AY2593" s="60"/>
      <c r="AZ2593" s="61"/>
      <c r="BB2593" s="61" t="str">
        <f>IF(Settings!I2589&lt;&gt;"",Settings!I2589,"")</f>
        <v/>
      </c>
    </row>
    <row r="2594" spans="2:54" x14ac:dyDescent="0.2">
      <c r="B2594" s="13"/>
      <c r="C2594" s="12"/>
      <c r="D2594" s="12"/>
      <c r="E2594" s="12"/>
      <c r="F2594" s="12"/>
      <c r="G2594" s="12"/>
      <c r="H2594" s="12"/>
      <c r="I2594" s="15"/>
      <c r="J2594" s="31"/>
      <c r="K2594" s="180"/>
      <c r="L2594" s="40"/>
      <c r="M2594" s="14"/>
      <c r="N2594" s="16"/>
      <c r="O2594" s="49"/>
      <c r="P2594" s="64"/>
      <c r="Q2594" s="18"/>
      <c r="R2594" s="181">
        <f t="shared" si="366"/>
        <v>0</v>
      </c>
      <c r="S2594" s="181">
        <f t="shared" si="367"/>
        <v>0</v>
      </c>
      <c r="T2594" s="181">
        <f t="shared" si="368"/>
        <v>0</v>
      </c>
      <c r="AQ2594" s="1">
        <f>COUNT(L$11:L2594)</f>
        <v>37</v>
      </c>
      <c r="AR2594" s="43">
        <f t="shared" si="369"/>
        <v>40933</v>
      </c>
      <c r="AS2594" s="44">
        <f t="shared" si="370"/>
        <v>89.120000000000019</v>
      </c>
      <c r="AT2594" s="10" t="str">
        <f t="shared" si="371"/>
        <v/>
      </c>
      <c r="AU2594" s="20" t="str">
        <f t="shared" si="372"/>
        <v/>
      </c>
      <c r="AV2594" s="42">
        <f t="shared" si="373"/>
        <v>1</v>
      </c>
      <c r="AW2594" s="89">
        <f t="shared" si="374"/>
        <v>0</v>
      </c>
      <c r="AX2594" s="168"/>
      <c r="AY2594" s="60"/>
      <c r="AZ2594" s="61"/>
      <c r="BB2594" s="61" t="str">
        <f>IF(Settings!I2590&lt;&gt;"",Settings!I2590,"")</f>
        <v/>
      </c>
    </row>
    <row r="2595" spans="2:54" x14ac:dyDescent="0.2">
      <c r="B2595" s="13"/>
      <c r="C2595" s="12"/>
      <c r="D2595" s="12"/>
      <c r="E2595" s="12"/>
      <c r="F2595" s="12"/>
      <c r="G2595" s="12"/>
      <c r="H2595" s="12"/>
      <c r="I2595" s="15"/>
      <c r="J2595" s="31"/>
      <c r="K2595" s="180"/>
      <c r="L2595" s="40"/>
      <c r="M2595" s="14"/>
      <c r="N2595" s="16"/>
      <c r="O2595" s="49"/>
      <c r="P2595" s="64"/>
      <c r="Q2595" s="18"/>
      <c r="R2595" s="181">
        <f t="shared" si="366"/>
        <v>0</v>
      </c>
      <c r="S2595" s="181">
        <f t="shared" si="367"/>
        <v>0</v>
      </c>
      <c r="T2595" s="181">
        <f t="shared" si="368"/>
        <v>0</v>
      </c>
      <c r="AQ2595" s="1">
        <f>COUNT(L$11:L2595)</f>
        <v>37</v>
      </c>
      <c r="AR2595" s="43">
        <f t="shared" si="369"/>
        <v>40933</v>
      </c>
      <c r="AS2595" s="44">
        <f t="shared" si="370"/>
        <v>89.120000000000019</v>
      </c>
      <c r="AT2595" s="10" t="str">
        <f t="shared" si="371"/>
        <v/>
      </c>
      <c r="AU2595" s="20" t="str">
        <f t="shared" si="372"/>
        <v/>
      </c>
      <c r="AV2595" s="42">
        <f t="shared" si="373"/>
        <v>1</v>
      </c>
      <c r="AW2595" s="89">
        <f t="shared" si="374"/>
        <v>0</v>
      </c>
      <c r="AX2595" s="168"/>
      <c r="AY2595" s="60"/>
      <c r="AZ2595" s="61"/>
      <c r="BB2595" s="61" t="str">
        <f>IF(Settings!I2591&lt;&gt;"",Settings!I2591,"")</f>
        <v/>
      </c>
    </row>
    <row r="2596" spans="2:54" x14ac:dyDescent="0.2">
      <c r="B2596" s="13"/>
      <c r="C2596" s="12"/>
      <c r="D2596" s="12"/>
      <c r="E2596" s="12"/>
      <c r="F2596" s="12"/>
      <c r="G2596" s="12"/>
      <c r="H2596" s="12"/>
      <c r="I2596" s="15"/>
      <c r="J2596" s="31"/>
      <c r="K2596" s="180"/>
      <c r="L2596" s="40"/>
      <c r="M2596" s="14"/>
      <c r="N2596" s="16"/>
      <c r="O2596" s="49"/>
      <c r="P2596" s="64"/>
      <c r="Q2596" s="18"/>
      <c r="R2596" s="181">
        <f t="shared" si="366"/>
        <v>0</v>
      </c>
      <c r="S2596" s="181">
        <f t="shared" si="367"/>
        <v>0</v>
      </c>
      <c r="T2596" s="181">
        <f t="shared" si="368"/>
        <v>0</v>
      </c>
      <c r="AQ2596" s="1">
        <f>COUNT(L$11:L2596)</f>
        <v>37</v>
      </c>
      <c r="AR2596" s="43">
        <f t="shared" si="369"/>
        <v>40933</v>
      </c>
      <c r="AS2596" s="44">
        <f t="shared" si="370"/>
        <v>89.120000000000019</v>
      </c>
      <c r="AT2596" s="10" t="str">
        <f t="shared" si="371"/>
        <v/>
      </c>
      <c r="AU2596" s="20" t="str">
        <f t="shared" si="372"/>
        <v/>
      </c>
      <c r="AV2596" s="42">
        <f t="shared" si="373"/>
        <v>1</v>
      </c>
      <c r="AW2596" s="89">
        <f t="shared" si="374"/>
        <v>0</v>
      </c>
      <c r="AX2596" s="168"/>
      <c r="AY2596" s="60"/>
      <c r="AZ2596" s="61"/>
      <c r="BB2596" s="61" t="str">
        <f>IF(Settings!I2592&lt;&gt;"",Settings!I2592,"")</f>
        <v/>
      </c>
    </row>
    <row r="2597" spans="2:54" x14ac:dyDescent="0.2">
      <c r="B2597" s="13"/>
      <c r="C2597" s="12"/>
      <c r="D2597" s="12"/>
      <c r="E2597" s="12"/>
      <c r="F2597" s="12"/>
      <c r="G2597" s="12"/>
      <c r="H2597" s="12"/>
      <c r="I2597" s="15"/>
      <c r="J2597" s="31"/>
      <c r="K2597" s="180"/>
      <c r="L2597" s="40"/>
      <c r="M2597" s="14"/>
      <c r="N2597" s="16"/>
      <c r="O2597" s="49"/>
      <c r="P2597" s="64"/>
      <c r="Q2597" s="18"/>
      <c r="R2597" s="181">
        <f t="shared" si="366"/>
        <v>0</v>
      </c>
      <c r="S2597" s="181">
        <f t="shared" si="367"/>
        <v>0</v>
      </c>
      <c r="T2597" s="181">
        <f t="shared" si="368"/>
        <v>0</v>
      </c>
      <c r="AQ2597" s="1">
        <f>COUNT(L$11:L2597)</f>
        <v>37</v>
      </c>
      <c r="AR2597" s="43">
        <f t="shared" si="369"/>
        <v>40933</v>
      </c>
      <c r="AS2597" s="44">
        <f t="shared" si="370"/>
        <v>89.120000000000019</v>
      </c>
      <c r="AT2597" s="10" t="str">
        <f t="shared" si="371"/>
        <v/>
      </c>
      <c r="AU2597" s="20" t="str">
        <f t="shared" si="372"/>
        <v/>
      </c>
      <c r="AV2597" s="42">
        <f t="shared" si="373"/>
        <v>1</v>
      </c>
      <c r="AW2597" s="89">
        <f t="shared" si="374"/>
        <v>0</v>
      </c>
      <c r="AX2597" s="168"/>
      <c r="AY2597" s="60"/>
      <c r="AZ2597" s="61"/>
      <c r="BB2597" s="61" t="str">
        <f>IF(Settings!I2593&lt;&gt;"",Settings!I2593,"")</f>
        <v/>
      </c>
    </row>
    <row r="2598" spans="2:54" x14ac:dyDescent="0.2">
      <c r="B2598" s="13"/>
      <c r="C2598" s="12"/>
      <c r="D2598" s="12"/>
      <c r="E2598" s="12"/>
      <c r="F2598" s="12"/>
      <c r="G2598" s="12"/>
      <c r="H2598" s="12"/>
      <c r="I2598" s="15"/>
      <c r="J2598" s="31"/>
      <c r="K2598" s="180"/>
      <c r="L2598" s="40"/>
      <c r="M2598" s="14"/>
      <c r="N2598" s="16"/>
      <c r="O2598" s="49"/>
      <c r="P2598" s="64"/>
      <c r="Q2598" s="18"/>
      <c r="R2598" s="181">
        <f t="shared" si="366"/>
        <v>0</v>
      </c>
      <c r="S2598" s="181">
        <f t="shared" si="367"/>
        <v>0</v>
      </c>
      <c r="T2598" s="181">
        <f t="shared" si="368"/>
        <v>0</v>
      </c>
      <c r="AQ2598" s="1">
        <f>COUNT(L$11:L2598)</f>
        <v>37</v>
      </c>
      <c r="AR2598" s="43">
        <f t="shared" si="369"/>
        <v>40933</v>
      </c>
      <c r="AS2598" s="44">
        <f t="shared" si="370"/>
        <v>89.120000000000019</v>
      </c>
      <c r="AT2598" s="10" t="str">
        <f t="shared" si="371"/>
        <v/>
      </c>
      <c r="AU2598" s="20" t="str">
        <f t="shared" si="372"/>
        <v/>
      </c>
      <c r="AV2598" s="42">
        <f t="shared" si="373"/>
        <v>1</v>
      </c>
      <c r="AW2598" s="89">
        <f t="shared" si="374"/>
        <v>0</v>
      </c>
      <c r="AX2598" s="168"/>
      <c r="AY2598" s="60"/>
      <c r="AZ2598" s="61"/>
      <c r="BB2598" s="61" t="str">
        <f>IF(Settings!I2594&lt;&gt;"",Settings!I2594,"")</f>
        <v/>
      </c>
    </row>
    <row r="2599" spans="2:54" x14ac:dyDescent="0.2">
      <c r="B2599" s="13"/>
      <c r="C2599" s="12"/>
      <c r="D2599" s="12"/>
      <c r="E2599" s="12"/>
      <c r="F2599" s="12"/>
      <c r="G2599" s="12"/>
      <c r="H2599" s="12"/>
      <c r="I2599" s="15"/>
      <c r="J2599" s="31"/>
      <c r="K2599" s="180"/>
      <c r="L2599" s="40"/>
      <c r="M2599" s="14"/>
      <c r="N2599" s="16"/>
      <c r="O2599" s="49"/>
      <c r="P2599" s="64"/>
      <c r="Q2599" s="18"/>
      <c r="R2599" s="181">
        <f t="shared" si="366"/>
        <v>0</v>
      </c>
      <c r="S2599" s="181">
        <f t="shared" si="367"/>
        <v>0</v>
      </c>
      <c r="T2599" s="181">
        <f t="shared" si="368"/>
        <v>0</v>
      </c>
      <c r="AQ2599" s="1">
        <f>COUNT(L$11:L2599)</f>
        <v>37</v>
      </c>
      <c r="AR2599" s="43">
        <f t="shared" si="369"/>
        <v>40933</v>
      </c>
      <c r="AS2599" s="44">
        <f t="shared" si="370"/>
        <v>89.120000000000019</v>
      </c>
      <c r="AT2599" s="10" t="str">
        <f t="shared" si="371"/>
        <v/>
      </c>
      <c r="AU2599" s="20" t="str">
        <f t="shared" si="372"/>
        <v/>
      </c>
      <c r="AV2599" s="42">
        <f t="shared" si="373"/>
        <v>1</v>
      </c>
      <c r="AW2599" s="89">
        <f t="shared" si="374"/>
        <v>0</v>
      </c>
      <c r="AX2599" s="168"/>
      <c r="AY2599" s="60"/>
      <c r="AZ2599" s="61"/>
      <c r="BB2599" s="61" t="str">
        <f>IF(Settings!I2595&lt;&gt;"",Settings!I2595,"")</f>
        <v/>
      </c>
    </row>
    <row r="2600" spans="2:54" x14ac:dyDescent="0.2">
      <c r="B2600" s="13"/>
      <c r="C2600" s="12"/>
      <c r="D2600" s="12"/>
      <c r="E2600" s="12"/>
      <c r="F2600" s="12"/>
      <c r="G2600" s="12"/>
      <c r="H2600" s="12"/>
      <c r="I2600" s="15"/>
      <c r="J2600" s="31"/>
      <c r="K2600" s="180"/>
      <c r="L2600" s="40"/>
      <c r="M2600" s="14"/>
      <c r="N2600" s="16"/>
      <c r="O2600" s="49"/>
      <c r="P2600" s="64"/>
      <c r="Q2600" s="18"/>
      <c r="R2600" s="181">
        <f t="shared" si="366"/>
        <v>0</v>
      </c>
      <c r="S2600" s="181">
        <f t="shared" si="367"/>
        <v>0</v>
      </c>
      <c r="T2600" s="181">
        <f t="shared" si="368"/>
        <v>0</v>
      </c>
      <c r="AQ2600" s="1">
        <f>COUNT(L$11:L2600)</f>
        <v>37</v>
      </c>
      <c r="AR2600" s="43">
        <f t="shared" si="369"/>
        <v>40933</v>
      </c>
      <c r="AS2600" s="44">
        <f t="shared" si="370"/>
        <v>89.120000000000019</v>
      </c>
      <c r="AT2600" s="10" t="str">
        <f t="shared" si="371"/>
        <v/>
      </c>
      <c r="AU2600" s="20" t="str">
        <f t="shared" si="372"/>
        <v/>
      </c>
      <c r="AV2600" s="42">
        <f t="shared" si="373"/>
        <v>1</v>
      </c>
      <c r="AW2600" s="89">
        <f t="shared" si="374"/>
        <v>0</v>
      </c>
      <c r="AX2600" s="168"/>
      <c r="AY2600" s="60"/>
      <c r="AZ2600" s="61"/>
      <c r="BB2600" s="61" t="str">
        <f>IF(Settings!I2596&lt;&gt;"",Settings!I2596,"")</f>
        <v/>
      </c>
    </row>
    <row r="2601" spans="2:54" x14ac:dyDescent="0.2">
      <c r="B2601" s="13"/>
      <c r="C2601" s="12"/>
      <c r="D2601" s="12"/>
      <c r="E2601" s="12"/>
      <c r="F2601" s="12"/>
      <c r="G2601" s="12"/>
      <c r="H2601" s="12"/>
      <c r="I2601" s="15"/>
      <c r="J2601" s="31"/>
      <c r="K2601" s="180"/>
      <c r="L2601" s="40"/>
      <c r="M2601" s="14"/>
      <c r="N2601" s="16"/>
      <c r="O2601" s="49"/>
      <c r="P2601" s="64"/>
      <c r="Q2601" s="18"/>
      <c r="R2601" s="181">
        <f t="shared" si="366"/>
        <v>0</v>
      </c>
      <c r="S2601" s="181">
        <f t="shared" si="367"/>
        <v>0</v>
      </c>
      <c r="T2601" s="181">
        <f t="shared" si="368"/>
        <v>0</v>
      </c>
      <c r="AQ2601" s="1">
        <f>COUNT(L$11:L2601)</f>
        <v>37</v>
      </c>
      <c r="AR2601" s="43">
        <f t="shared" si="369"/>
        <v>40933</v>
      </c>
      <c r="AS2601" s="44">
        <f t="shared" si="370"/>
        <v>89.120000000000019</v>
      </c>
      <c r="AT2601" s="10" t="str">
        <f t="shared" si="371"/>
        <v/>
      </c>
      <c r="AU2601" s="20" t="str">
        <f t="shared" si="372"/>
        <v/>
      </c>
      <c r="AV2601" s="42">
        <f t="shared" si="373"/>
        <v>1</v>
      </c>
      <c r="AW2601" s="89">
        <f t="shared" si="374"/>
        <v>0</v>
      </c>
      <c r="AX2601" s="168"/>
      <c r="AY2601" s="60"/>
      <c r="AZ2601" s="61"/>
      <c r="BB2601" s="61" t="str">
        <f>IF(Settings!I2597&lt;&gt;"",Settings!I2597,"")</f>
        <v/>
      </c>
    </row>
    <row r="2602" spans="2:54" x14ac:dyDescent="0.2">
      <c r="B2602" s="13"/>
      <c r="C2602" s="12"/>
      <c r="D2602" s="12"/>
      <c r="E2602" s="12"/>
      <c r="F2602" s="12"/>
      <c r="G2602" s="12"/>
      <c r="H2602" s="12"/>
      <c r="I2602" s="15"/>
      <c r="J2602" s="31"/>
      <c r="K2602" s="180"/>
      <c r="L2602" s="40"/>
      <c r="M2602" s="14"/>
      <c r="N2602" s="16"/>
      <c r="O2602" s="49"/>
      <c r="P2602" s="64"/>
      <c r="Q2602" s="18"/>
      <c r="R2602" s="181">
        <f t="shared" si="366"/>
        <v>0</v>
      </c>
      <c r="S2602" s="181">
        <f t="shared" si="367"/>
        <v>0</v>
      </c>
      <c r="T2602" s="181">
        <f t="shared" si="368"/>
        <v>0</v>
      </c>
      <c r="AQ2602" s="1">
        <f>COUNT(L$11:L2602)</f>
        <v>37</v>
      </c>
      <c r="AR2602" s="43">
        <f t="shared" si="369"/>
        <v>40933</v>
      </c>
      <c r="AS2602" s="44">
        <f t="shared" si="370"/>
        <v>89.120000000000019</v>
      </c>
      <c r="AT2602" s="10" t="str">
        <f t="shared" si="371"/>
        <v/>
      </c>
      <c r="AU2602" s="20" t="str">
        <f t="shared" si="372"/>
        <v/>
      </c>
      <c r="AV2602" s="42">
        <f t="shared" si="373"/>
        <v>1</v>
      </c>
      <c r="AW2602" s="89">
        <f t="shared" si="374"/>
        <v>0</v>
      </c>
      <c r="AX2602" s="168"/>
      <c r="AY2602" s="60"/>
      <c r="AZ2602" s="61"/>
      <c r="BB2602" s="61" t="str">
        <f>IF(Settings!I2598&lt;&gt;"",Settings!I2598,"")</f>
        <v/>
      </c>
    </row>
    <row r="2603" spans="2:54" x14ac:dyDescent="0.2">
      <c r="B2603" s="13"/>
      <c r="C2603" s="12"/>
      <c r="D2603" s="12"/>
      <c r="E2603" s="12"/>
      <c r="F2603" s="12"/>
      <c r="G2603" s="12"/>
      <c r="H2603" s="12"/>
      <c r="I2603" s="15"/>
      <c r="J2603" s="31"/>
      <c r="K2603" s="180"/>
      <c r="L2603" s="40"/>
      <c r="M2603" s="14"/>
      <c r="N2603" s="16"/>
      <c r="O2603" s="49"/>
      <c r="P2603" s="64"/>
      <c r="Q2603" s="18"/>
      <c r="R2603" s="181">
        <f t="shared" si="366"/>
        <v>0</v>
      </c>
      <c r="S2603" s="181">
        <f t="shared" si="367"/>
        <v>0</v>
      </c>
      <c r="T2603" s="181">
        <f t="shared" si="368"/>
        <v>0</v>
      </c>
      <c r="AQ2603" s="1">
        <f>COUNT(L$11:L2603)</f>
        <v>37</v>
      </c>
      <c r="AR2603" s="43">
        <f t="shared" si="369"/>
        <v>40933</v>
      </c>
      <c r="AS2603" s="44">
        <f t="shared" si="370"/>
        <v>89.120000000000019</v>
      </c>
      <c r="AT2603" s="10" t="str">
        <f t="shared" si="371"/>
        <v/>
      </c>
      <c r="AU2603" s="20" t="str">
        <f t="shared" si="372"/>
        <v/>
      </c>
      <c r="AV2603" s="42">
        <f t="shared" si="373"/>
        <v>1</v>
      </c>
      <c r="AW2603" s="89">
        <f t="shared" si="374"/>
        <v>0</v>
      </c>
      <c r="AX2603" s="168"/>
      <c r="AY2603" s="60"/>
      <c r="AZ2603" s="61"/>
      <c r="BB2603" s="61" t="str">
        <f>IF(Settings!I2599&lt;&gt;"",Settings!I2599,"")</f>
        <v/>
      </c>
    </row>
    <row r="2604" spans="2:54" x14ac:dyDescent="0.2">
      <c r="B2604" s="13"/>
      <c r="C2604" s="12"/>
      <c r="D2604" s="12"/>
      <c r="E2604" s="12"/>
      <c r="F2604" s="12"/>
      <c r="G2604" s="12"/>
      <c r="H2604" s="12"/>
      <c r="I2604" s="15"/>
      <c r="J2604" s="31"/>
      <c r="K2604" s="180"/>
      <c r="L2604" s="40"/>
      <c r="M2604" s="14"/>
      <c r="N2604" s="16"/>
      <c r="O2604" s="49"/>
      <c r="P2604" s="64"/>
      <c r="Q2604" s="18"/>
      <c r="R2604" s="181">
        <f t="shared" si="366"/>
        <v>0</v>
      </c>
      <c r="S2604" s="181">
        <f t="shared" si="367"/>
        <v>0</v>
      </c>
      <c r="T2604" s="181">
        <f t="shared" si="368"/>
        <v>0</v>
      </c>
      <c r="AQ2604" s="1">
        <f>COUNT(L$11:L2604)</f>
        <v>37</v>
      </c>
      <c r="AR2604" s="43">
        <f t="shared" si="369"/>
        <v>40933</v>
      </c>
      <c r="AS2604" s="44">
        <f t="shared" si="370"/>
        <v>89.120000000000019</v>
      </c>
      <c r="AT2604" s="10" t="str">
        <f t="shared" si="371"/>
        <v/>
      </c>
      <c r="AU2604" s="20" t="str">
        <f t="shared" si="372"/>
        <v/>
      </c>
      <c r="AV2604" s="42">
        <f t="shared" si="373"/>
        <v>1</v>
      </c>
      <c r="AW2604" s="89">
        <f t="shared" si="374"/>
        <v>0</v>
      </c>
      <c r="AX2604" s="168"/>
      <c r="AY2604" s="60"/>
      <c r="AZ2604" s="61"/>
      <c r="BB2604" s="61" t="str">
        <f>IF(Settings!I2600&lt;&gt;"",Settings!I2600,"")</f>
        <v/>
      </c>
    </row>
    <row r="2605" spans="2:54" x14ac:dyDescent="0.2">
      <c r="B2605" s="13"/>
      <c r="C2605" s="12"/>
      <c r="D2605" s="12"/>
      <c r="E2605" s="12"/>
      <c r="F2605" s="12"/>
      <c r="G2605" s="12"/>
      <c r="H2605" s="12"/>
      <c r="I2605" s="15"/>
      <c r="J2605" s="31"/>
      <c r="K2605" s="180"/>
      <c r="L2605" s="40"/>
      <c r="M2605" s="14"/>
      <c r="N2605" s="16"/>
      <c r="O2605" s="49"/>
      <c r="P2605" s="64"/>
      <c r="Q2605" s="18"/>
      <c r="R2605" s="181">
        <f t="shared" si="366"/>
        <v>0</v>
      </c>
      <c r="S2605" s="181">
        <f t="shared" si="367"/>
        <v>0</v>
      </c>
      <c r="T2605" s="181">
        <f t="shared" si="368"/>
        <v>0</v>
      </c>
      <c r="AQ2605" s="1">
        <f>COUNT(L$11:L2605)</f>
        <v>37</v>
      </c>
      <c r="AR2605" s="43">
        <f t="shared" si="369"/>
        <v>40933</v>
      </c>
      <c r="AS2605" s="44">
        <f t="shared" si="370"/>
        <v>89.120000000000019</v>
      </c>
      <c r="AT2605" s="10" t="str">
        <f t="shared" si="371"/>
        <v/>
      </c>
      <c r="AU2605" s="20" t="str">
        <f t="shared" si="372"/>
        <v/>
      </c>
      <c r="AV2605" s="42">
        <f t="shared" si="373"/>
        <v>1</v>
      </c>
      <c r="AW2605" s="89">
        <f t="shared" si="374"/>
        <v>0</v>
      </c>
      <c r="AX2605" s="168"/>
      <c r="AY2605" s="60"/>
      <c r="AZ2605" s="61"/>
      <c r="BB2605" s="61" t="str">
        <f>IF(Settings!I2601&lt;&gt;"",Settings!I2601,"")</f>
        <v/>
      </c>
    </row>
    <row r="2606" spans="2:54" x14ac:dyDescent="0.2">
      <c r="B2606" s="13"/>
      <c r="C2606" s="12"/>
      <c r="D2606" s="12"/>
      <c r="E2606" s="12"/>
      <c r="F2606" s="12"/>
      <c r="G2606" s="12"/>
      <c r="H2606" s="12"/>
      <c r="I2606" s="15"/>
      <c r="J2606" s="31"/>
      <c r="K2606" s="180"/>
      <c r="L2606" s="40"/>
      <c r="M2606" s="14"/>
      <c r="N2606" s="16"/>
      <c r="O2606" s="49"/>
      <c r="P2606" s="64"/>
      <c r="Q2606" s="18"/>
      <c r="R2606" s="181">
        <f t="shared" si="366"/>
        <v>0</v>
      </c>
      <c r="S2606" s="181">
        <f t="shared" si="367"/>
        <v>0</v>
      </c>
      <c r="T2606" s="181">
        <f t="shared" si="368"/>
        <v>0</v>
      </c>
      <c r="AQ2606" s="1">
        <f>COUNT(L$11:L2606)</f>
        <v>37</v>
      </c>
      <c r="AR2606" s="43">
        <f t="shared" si="369"/>
        <v>40933</v>
      </c>
      <c r="AS2606" s="44">
        <f t="shared" si="370"/>
        <v>89.120000000000019</v>
      </c>
      <c r="AT2606" s="10" t="str">
        <f t="shared" si="371"/>
        <v/>
      </c>
      <c r="AU2606" s="20" t="str">
        <f t="shared" si="372"/>
        <v/>
      </c>
      <c r="AV2606" s="42">
        <f t="shared" si="373"/>
        <v>1</v>
      </c>
      <c r="AW2606" s="89">
        <f t="shared" si="374"/>
        <v>0</v>
      </c>
      <c r="AX2606" s="168"/>
      <c r="AY2606" s="60"/>
      <c r="AZ2606" s="61"/>
      <c r="BB2606" s="61" t="str">
        <f>IF(Settings!I2602&lt;&gt;"",Settings!I2602,"")</f>
        <v/>
      </c>
    </row>
    <row r="2607" spans="2:54" x14ac:dyDescent="0.2">
      <c r="B2607" s="13"/>
      <c r="C2607" s="12"/>
      <c r="D2607" s="12"/>
      <c r="E2607" s="12"/>
      <c r="F2607" s="12"/>
      <c r="G2607" s="12"/>
      <c r="H2607" s="12"/>
      <c r="I2607" s="15"/>
      <c r="J2607" s="31"/>
      <c r="K2607" s="180"/>
      <c r="L2607" s="40"/>
      <c r="M2607" s="14"/>
      <c r="N2607" s="16"/>
      <c r="O2607" s="49"/>
      <c r="P2607" s="64"/>
      <c r="Q2607" s="18"/>
      <c r="R2607" s="181">
        <f t="shared" si="366"/>
        <v>0</v>
      </c>
      <c r="S2607" s="181">
        <f t="shared" si="367"/>
        <v>0</v>
      </c>
      <c r="T2607" s="181">
        <f t="shared" si="368"/>
        <v>0</v>
      </c>
      <c r="AQ2607" s="1">
        <f>COUNT(L$11:L2607)</f>
        <v>37</v>
      </c>
      <c r="AR2607" s="43">
        <f t="shared" si="369"/>
        <v>40933</v>
      </c>
      <c r="AS2607" s="44">
        <f t="shared" si="370"/>
        <v>89.120000000000019</v>
      </c>
      <c r="AT2607" s="10" t="str">
        <f t="shared" si="371"/>
        <v/>
      </c>
      <c r="AU2607" s="20" t="str">
        <f t="shared" si="372"/>
        <v/>
      </c>
      <c r="AV2607" s="42">
        <f t="shared" si="373"/>
        <v>1</v>
      </c>
      <c r="AW2607" s="89">
        <f t="shared" si="374"/>
        <v>0</v>
      </c>
      <c r="AX2607" s="168"/>
      <c r="AY2607" s="60"/>
      <c r="AZ2607" s="61"/>
      <c r="BB2607" s="61" t="str">
        <f>IF(Settings!I2603&lt;&gt;"",Settings!I2603,"")</f>
        <v/>
      </c>
    </row>
    <row r="2608" spans="2:54" x14ac:dyDescent="0.2">
      <c r="B2608" s="13"/>
      <c r="C2608" s="12"/>
      <c r="D2608" s="12"/>
      <c r="E2608" s="12"/>
      <c r="F2608" s="12"/>
      <c r="G2608" s="12"/>
      <c r="H2608" s="12"/>
      <c r="I2608" s="15"/>
      <c r="J2608" s="31"/>
      <c r="K2608" s="180"/>
      <c r="L2608" s="40"/>
      <c r="M2608" s="14"/>
      <c r="N2608" s="16"/>
      <c r="O2608" s="49"/>
      <c r="P2608" s="64"/>
      <c r="Q2608" s="18"/>
      <c r="R2608" s="181">
        <f t="shared" si="366"/>
        <v>0</v>
      </c>
      <c r="S2608" s="181">
        <f t="shared" si="367"/>
        <v>0</v>
      </c>
      <c r="T2608" s="181">
        <f t="shared" si="368"/>
        <v>0</v>
      </c>
      <c r="AQ2608" s="1">
        <f>COUNT(L$11:L2608)</f>
        <v>37</v>
      </c>
      <c r="AR2608" s="43">
        <f t="shared" si="369"/>
        <v>40933</v>
      </c>
      <c r="AS2608" s="44">
        <f t="shared" si="370"/>
        <v>89.120000000000019</v>
      </c>
      <c r="AT2608" s="10" t="str">
        <f t="shared" si="371"/>
        <v/>
      </c>
      <c r="AU2608" s="20" t="str">
        <f t="shared" si="372"/>
        <v/>
      </c>
      <c r="AV2608" s="42">
        <f t="shared" si="373"/>
        <v>1</v>
      </c>
      <c r="AW2608" s="89">
        <f t="shared" si="374"/>
        <v>0</v>
      </c>
      <c r="AX2608" s="168"/>
      <c r="AY2608" s="60"/>
      <c r="AZ2608" s="61"/>
      <c r="BB2608" s="61" t="str">
        <f>IF(Settings!I2604&lt;&gt;"",Settings!I2604,"")</f>
        <v/>
      </c>
    </row>
    <row r="2609" spans="2:54" x14ac:dyDescent="0.2">
      <c r="B2609" s="13"/>
      <c r="C2609" s="12"/>
      <c r="D2609" s="12"/>
      <c r="E2609" s="12"/>
      <c r="F2609" s="12"/>
      <c r="G2609" s="12"/>
      <c r="H2609" s="12"/>
      <c r="I2609" s="15"/>
      <c r="J2609" s="31"/>
      <c r="K2609" s="180"/>
      <c r="L2609" s="40"/>
      <c r="M2609" s="14"/>
      <c r="N2609" s="16"/>
      <c r="O2609" s="49"/>
      <c r="P2609" s="64"/>
      <c r="Q2609" s="18"/>
      <c r="R2609" s="181">
        <f t="shared" si="366"/>
        <v>0</v>
      </c>
      <c r="S2609" s="181">
        <f t="shared" si="367"/>
        <v>0</v>
      </c>
      <c r="T2609" s="181">
        <f t="shared" si="368"/>
        <v>0</v>
      </c>
      <c r="AQ2609" s="1">
        <f>COUNT(L$11:L2609)</f>
        <v>37</v>
      </c>
      <c r="AR2609" s="43">
        <f t="shared" si="369"/>
        <v>40933</v>
      </c>
      <c r="AS2609" s="44">
        <f t="shared" si="370"/>
        <v>89.120000000000019</v>
      </c>
      <c r="AT2609" s="10" t="str">
        <f t="shared" si="371"/>
        <v/>
      </c>
      <c r="AU2609" s="20" t="str">
        <f t="shared" si="372"/>
        <v/>
      </c>
      <c r="AV2609" s="42">
        <f t="shared" si="373"/>
        <v>1</v>
      </c>
      <c r="AW2609" s="89">
        <f t="shared" si="374"/>
        <v>0</v>
      </c>
      <c r="AX2609" s="168"/>
      <c r="AY2609" s="60"/>
      <c r="AZ2609" s="61"/>
      <c r="BB2609" s="61" t="str">
        <f>IF(Settings!I2605&lt;&gt;"",Settings!I2605,"")</f>
        <v/>
      </c>
    </row>
    <row r="2610" spans="2:54" x14ac:dyDescent="0.2">
      <c r="B2610" s="13"/>
      <c r="C2610" s="12"/>
      <c r="D2610" s="12"/>
      <c r="E2610" s="12"/>
      <c r="F2610" s="12"/>
      <c r="G2610" s="12"/>
      <c r="H2610" s="12"/>
      <c r="I2610" s="15"/>
      <c r="J2610" s="31"/>
      <c r="K2610" s="180"/>
      <c r="L2610" s="40"/>
      <c r="M2610" s="14"/>
      <c r="N2610" s="16"/>
      <c r="O2610" s="49"/>
      <c r="P2610" s="64"/>
      <c r="Q2610" s="18"/>
      <c r="R2610" s="181">
        <f t="shared" si="366"/>
        <v>0</v>
      </c>
      <c r="S2610" s="181">
        <f t="shared" si="367"/>
        <v>0</v>
      </c>
      <c r="T2610" s="181">
        <f t="shared" si="368"/>
        <v>0</v>
      </c>
      <c r="AQ2610" s="1">
        <f>COUNT(L$11:L2610)</f>
        <v>37</v>
      </c>
      <c r="AR2610" s="43">
        <f t="shared" si="369"/>
        <v>40933</v>
      </c>
      <c r="AS2610" s="44">
        <f t="shared" si="370"/>
        <v>89.120000000000019</v>
      </c>
      <c r="AT2610" s="10" t="str">
        <f t="shared" si="371"/>
        <v/>
      </c>
      <c r="AU2610" s="20" t="str">
        <f t="shared" si="372"/>
        <v/>
      </c>
      <c r="AV2610" s="42">
        <f t="shared" si="373"/>
        <v>1</v>
      </c>
      <c r="AW2610" s="89">
        <f t="shared" si="374"/>
        <v>0</v>
      </c>
      <c r="AX2610" s="168"/>
      <c r="AY2610" s="60"/>
      <c r="AZ2610" s="61"/>
      <c r="BB2610" s="61" t="str">
        <f>IF(Settings!I2606&lt;&gt;"",Settings!I2606,"")</f>
        <v/>
      </c>
    </row>
    <row r="2611" spans="2:54" x14ac:dyDescent="0.2">
      <c r="B2611" s="13"/>
      <c r="C2611" s="12"/>
      <c r="D2611" s="12"/>
      <c r="E2611" s="12"/>
      <c r="F2611" s="12"/>
      <c r="G2611" s="12"/>
      <c r="H2611" s="12"/>
      <c r="I2611" s="15"/>
      <c r="J2611" s="31"/>
      <c r="K2611" s="180"/>
      <c r="L2611" s="40"/>
      <c r="M2611" s="14"/>
      <c r="N2611" s="16"/>
      <c r="O2611" s="49"/>
      <c r="P2611" s="64"/>
      <c r="Q2611" s="18"/>
      <c r="R2611" s="181">
        <f t="shared" si="366"/>
        <v>0</v>
      </c>
      <c r="S2611" s="181">
        <f t="shared" si="367"/>
        <v>0</v>
      </c>
      <c r="T2611" s="181">
        <f t="shared" si="368"/>
        <v>0</v>
      </c>
      <c r="AQ2611" s="1">
        <f>COUNT(L$11:L2611)</f>
        <v>37</v>
      </c>
      <c r="AR2611" s="43">
        <f t="shared" si="369"/>
        <v>40933</v>
      </c>
      <c r="AS2611" s="44">
        <f t="shared" si="370"/>
        <v>89.120000000000019</v>
      </c>
      <c r="AT2611" s="10" t="str">
        <f t="shared" si="371"/>
        <v/>
      </c>
      <c r="AU2611" s="20" t="str">
        <f t="shared" si="372"/>
        <v/>
      </c>
      <c r="AV2611" s="42">
        <f t="shared" si="373"/>
        <v>1</v>
      </c>
      <c r="AW2611" s="89">
        <f t="shared" si="374"/>
        <v>0</v>
      </c>
      <c r="AX2611" s="168"/>
      <c r="AY2611" s="60"/>
      <c r="AZ2611" s="61"/>
      <c r="BB2611" s="61" t="str">
        <f>IF(Settings!I2607&lt;&gt;"",Settings!I2607,"")</f>
        <v/>
      </c>
    </row>
    <row r="2612" spans="2:54" x14ac:dyDescent="0.2">
      <c r="B2612" s="13"/>
      <c r="C2612" s="12"/>
      <c r="D2612" s="12"/>
      <c r="E2612" s="12"/>
      <c r="F2612" s="12"/>
      <c r="G2612" s="12"/>
      <c r="H2612" s="12"/>
      <c r="I2612" s="15"/>
      <c r="J2612" s="31"/>
      <c r="K2612" s="180"/>
      <c r="L2612" s="40"/>
      <c r="M2612" s="14"/>
      <c r="N2612" s="16"/>
      <c r="O2612" s="49"/>
      <c r="P2612" s="64"/>
      <c r="Q2612" s="18"/>
      <c r="R2612" s="181">
        <f t="shared" si="366"/>
        <v>0</v>
      </c>
      <c r="S2612" s="181">
        <f t="shared" si="367"/>
        <v>0</v>
      </c>
      <c r="T2612" s="181">
        <f t="shared" si="368"/>
        <v>0</v>
      </c>
      <c r="AQ2612" s="1">
        <f>COUNT(L$11:L2612)</f>
        <v>37</v>
      </c>
      <c r="AR2612" s="43">
        <f t="shared" si="369"/>
        <v>40933</v>
      </c>
      <c r="AS2612" s="44">
        <f t="shared" si="370"/>
        <v>89.120000000000019</v>
      </c>
      <c r="AT2612" s="10" t="str">
        <f t="shared" si="371"/>
        <v/>
      </c>
      <c r="AU2612" s="20" t="str">
        <f t="shared" si="372"/>
        <v/>
      </c>
      <c r="AV2612" s="42">
        <f t="shared" si="373"/>
        <v>1</v>
      </c>
      <c r="AW2612" s="89">
        <f t="shared" si="374"/>
        <v>0</v>
      </c>
      <c r="AX2612" s="168"/>
      <c r="AY2612" s="60"/>
      <c r="AZ2612" s="61"/>
      <c r="BB2612" s="61" t="str">
        <f>IF(Settings!I2608&lt;&gt;"",Settings!I2608,"")</f>
        <v/>
      </c>
    </row>
    <row r="2613" spans="2:54" x14ac:dyDescent="0.2">
      <c r="B2613" s="13"/>
      <c r="C2613" s="12"/>
      <c r="D2613" s="12"/>
      <c r="E2613" s="12"/>
      <c r="F2613" s="12"/>
      <c r="G2613" s="12"/>
      <c r="H2613" s="12"/>
      <c r="I2613" s="15"/>
      <c r="J2613" s="31"/>
      <c r="K2613" s="180"/>
      <c r="L2613" s="40"/>
      <c r="M2613" s="14"/>
      <c r="N2613" s="16"/>
      <c r="O2613" s="49"/>
      <c r="P2613" s="64"/>
      <c r="Q2613" s="18"/>
      <c r="R2613" s="181">
        <f t="shared" si="366"/>
        <v>0</v>
      </c>
      <c r="S2613" s="181">
        <f t="shared" si="367"/>
        <v>0</v>
      </c>
      <c r="T2613" s="181">
        <f t="shared" si="368"/>
        <v>0</v>
      </c>
      <c r="AQ2613" s="1">
        <f>COUNT(L$11:L2613)</f>
        <v>37</v>
      </c>
      <c r="AR2613" s="43">
        <f t="shared" si="369"/>
        <v>40933</v>
      </c>
      <c r="AS2613" s="44">
        <f t="shared" si="370"/>
        <v>89.120000000000019</v>
      </c>
      <c r="AT2613" s="10" t="str">
        <f t="shared" si="371"/>
        <v/>
      </c>
      <c r="AU2613" s="20" t="str">
        <f t="shared" si="372"/>
        <v/>
      </c>
      <c r="AV2613" s="42">
        <f t="shared" si="373"/>
        <v>1</v>
      </c>
      <c r="AW2613" s="89">
        <f t="shared" si="374"/>
        <v>0</v>
      </c>
      <c r="AX2613" s="168"/>
      <c r="AY2613" s="60"/>
      <c r="AZ2613" s="61"/>
      <c r="BB2613" s="61" t="str">
        <f>IF(Settings!I2609&lt;&gt;"",Settings!I2609,"")</f>
        <v/>
      </c>
    </row>
    <row r="2614" spans="2:54" x14ac:dyDescent="0.2">
      <c r="B2614" s="13"/>
      <c r="C2614" s="12"/>
      <c r="D2614" s="12"/>
      <c r="E2614" s="12"/>
      <c r="F2614" s="12"/>
      <c r="G2614" s="12"/>
      <c r="H2614" s="12"/>
      <c r="I2614" s="15"/>
      <c r="J2614" s="31"/>
      <c r="K2614" s="180"/>
      <c r="L2614" s="40"/>
      <c r="M2614" s="14"/>
      <c r="N2614" s="16"/>
      <c r="O2614" s="49"/>
      <c r="P2614" s="64"/>
      <c r="Q2614" s="18"/>
      <c r="R2614" s="181">
        <f t="shared" si="366"/>
        <v>0</v>
      </c>
      <c r="S2614" s="181">
        <f t="shared" si="367"/>
        <v>0</v>
      </c>
      <c r="T2614" s="181">
        <f t="shared" si="368"/>
        <v>0</v>
      </c>
      <c r="AQ2614" s="1">
        <f>COUNT(L$11:L2614)</f>
        <v>37</v>
      </c>
      <c r="AR2614" s="43">
        <f t="shared" si="369"/>
        <v>40933</v>
      </c>
      <c r="AS2614" s="44">
        <f t="shared" si="370"/>
        <v>89.120000000000019</v>
      </c>
      <c r="AT2614" s="10" t="str">
        <f t="shared" si="371"/>
        <v/>
      </c>
      <c r="AU2614" s="20" t="str">
        <f t="shared" si="372"/>
        <v/>
      </c>
      <c r="AV2614" s="42">
        <f t="shared" si="373"/>
        <v>1</v>
      </c>
      <c r="AW2614" s="89">
        <f t="shared" si="374"/>
        <v>0</v>
      </c>
      <c r="AX2614" s="168"/>
      <c r="AY2614" s="60"/>
      <c r="AZ2614" s="61"/>
      <c r="BB2614" s="61" t="str">
        <f>IF(Settings!I2610&lt;&gt;"",Settings!I2610,"")</f>
        <v/>
      </c>
    </row>
    <row r="2615" spans="2:54" x14ac:dyDescent="0.2">
      <c r="B2615" s="13"/>
      <c r="C2615" s="12"/>
      <c r="D2615" s="12"/>
      <c r="E2615" s="12"/>
      <c r="F2615" s="12"/>
      <c r="G2615" s="12"/>
      <c r="H2615" s="12"/>
      <c r="I2615" s="15"/>
      <c r="J2615" s="31"/>
      <c r="K2615" s="180"/>
      <c r="L2615" s="40"/>
      <c r="M2615" s="14"/>
      <c r="N2615" s="16"/>
      <c r="O2615" s="49"/>
      <c r="P2615" s="64"/>
      <c r="Q2615" s="18"/>
      <c r="R2615" s="181">
        <f t="shared" si="366"/>
        <v>0</v>
      </c>
      <c r="S2615" s="181">
        <f t="shared" si="367"/>
        <v>0</v>
      </c>
      <c r="T2615" s="181">
        <f t="shared" si="368"/>
        <v>0</v>
      </c>
      <c r="AQ2615" s="1">
        <f>COUNT(L$11:L2615)</f>
        <v>37</v>
      </c>
      <c r="AR2615" s="43">
        <f t="shared" si="369"/>
        <v>40933</v>
      </c>
      <c r="AS2615" s="44">
        <f t="shared" si="370"/>
        <v>89.120000000000019</v>
      </c>
      <c r="AT2615" s="10" t="str">
        <f t="shared" si="371"/>
        <v/>
      </c>
      <c r="AU2615" s="20" t="str">
        <f t="shared" si="372"/>
        <v/>
      </c>
      <c r="AV2615" s="42">
        <f t="shared" si="373"/>
        <v>1</v>
      </c>
      <c r="AW2615" s="89">
        <f t="shared" si="374"/>
        <v>0</v>
      </c>
      <c r="AX2615" s="168"/>
      <c r="AY2615" s="60"/>
      <c r="AZ2615" s="61"/>
      <c r="BB2615" s="61" t="str">
        <f>IF(Settings!I2611&lt;&gt;"",Settings!I2611,"")</f>
        <v/>
      </c>
    </row>
    <row r="2616" spans="2:54" x14ac:dyDescent="0.2">
      <c r="B2616" s="13"/>
      <c r="C2616" s="12"/>
      <c r="D2616" s="12"/>
      <c r="E2616" s="12"/>
      <c r="F2616" s="12"/>
      <c r="G2616" s="12"/>
      <c r="H2616" s="12"/>
      <c r="I2616" s="15"/>
      <c r="J2616" s="31"/>
      <c r="K2616" s="180"/>
      <c r="L2616" s="40"/>
      <c r="M2616" s="14"/>
      <c r="N2616" s="16"/>
      <c r="O2616" s="49"/>
      <c r="P2616" s="64"/>
      <c r="Q2616" s="18"/>
      <c r="R2616" s="181">
        <f t="shared" si="366"/>
        <v>0</v>
      </c>
      <c r="S2616" s="181">
        <f t="shared" si="367"/>
        <v>0</v>
      </c>
      <c r="T2616" s="181">
        <f t="shared" si="368"/>
        <v>0</v>
      </c>
      <c r="AQ2616" s="1">
        <f>COUNT(L$11:L2616)</f>
        <v>37</v>
      </c>
      <c r="AR2616" s="43">
        <f t="shared" si="369"/>
        <v>40933</v>
      </c>
      <c r="AS2616" s="44">
        <f t="shared" si="370"/>
        <v>89.120000000000019</v>
      </c>
      <c r="AT2616" s="10" t="str">
        <f t="shared" si="371"/>
        <v/>
      </c>
      <c r="AU2616" s="20" t="str">
        <f t="shared" si="372"/>
        <v/>
      </c>
      <c r="AV2616" s="42">
        <f t="shared" si="373"/>
        <v>1</v>
      </c>
      <c r="AW2616" s="89">
        <f t="shared" si="374"/>
        <v>0</v>
      </c>
      <c r="AX2616" s="168"/>
      <c r="AY2616" s="60"/>
      <c r="AZ2616" s="61"/>
      <c r="BB2616" s="61" t="str">
        <f>IF(Settings!I2612&lt;&gt;"",Settings!I2612,"")</f>
        <v/>
      </c>
    </row>
    <row r="2617" spans="2:54" x14ac:dyDescent="0.2">
      <c r="B2617" s="13"/>
      <c r="C2617" s="12"/>
      <c r="D2617" s="12"/>
      <c r="E2617" s="12"/>
      <c r="F2617" s="12"/>
      <c r="G2617" s="12"/>
      <c r="H2617" s="12"/>
      <c r="I2617" s="15"/>
      <c r="J2617" s="31"/>
      <c r="K2617" s="180"/>
      <c r="L2617" s="40"/>
      <c r="M2617" s="14"/>
      <c r="N2617" s="16"/>
      <c r="O2617" s="49"/>
      <c r="P2617" s="64"/>
      <c r="Q2617" s="18"/>
      <c r="R2617" s="181">
        <f t="shared" si="366"/>
        <v>0</v>
      </c>
      <c r="S2617" s="181">
        <f t="shared" si="367"/>
        <v>0</v>
      </c>
      <c r="T2617" s="181">
        <f t="shared" si="368"/>
        <v>0</v>
      </c>
      <c r="AQ2617" s="1">
        <f>COUNT(L$11:L2617)</f>
        <v>37</v>
      </c>
      <c r="AR2617" s="43">
        <f t="shared" si="369"/>
        <v>40933</v>
      </c>
      <c r="AS2617" s="44">
        <f t="shared" si="370"/>
        <v>89.120000000000019</v>
      </c>
      <c r="AT2617" s="10" t="str">
        <f t="shared" si="371"/>
        <v/>
      </c>
      <c r="AU2617" s="20" t="str">
        <f t="shared" si="372"/>
        <v/>
      </c>
      <c r="AV2617" s="42">
        <f t="shared" si="373"/>
        <v>1</v>
      </c>
      <c r="AW2617" s="89">
        <f t="shared" si="374"/>
        <v>0</v>
      </c>
      <c r="AX2617" s="168"/>
      <c r="AY2617" s="60"/>
      <c r="AZ2617" s="61"/>
      <c r="BB2617" s="61" t="str">
        <f>IF(Settings!I2613&lt;&gt;"",Settings!I2613,"")</f>
        <v/>
      </c>
    </row>
    <row r="2618" spans="2:54" x14ac:dyDescent="0.2">
      <c r="B2618" s="13"/>
      <c r="C2618" s="12"/>
      <c r="D2618" s="12"/>
      <c r="E2618" s="12"/>
      <c r="F2618" s="12"/>
      <c r="G2618" s="12"/>
      <c r="H2618" s="12"/>
      <c r="I2618" s="15"/>
      <c r="J2618" s="31"/>
      <c r="K2618" s="180"/>
      <c r="L2618" s="40"/>
      <c r="M2618" s="14"/>
      <c r="N2618" s="16"/>
      <c r="O2618" s="49"/>
      <c r="P2618" s="64"/>
      <c r="Q2618" s="18"/>
      <c r="R2618" s="181">
        <f t="shared" si="366"/>
        <v>0</v>
      </c>
      <c r="S2618" s="181">
        <f t="shared" si="367"/>
        <v>0</v>
      </c>
      <c r="T2618" s="181">
        <f t="shared" si="368"/>
        <v>0</v>
      </c>
      <c r="AQ2618" s="1">
        <f>COUNT(L$11:L2618)</f>
        <v>37</v>
      </c>
      <c r="AR2618" s="43">
        <f t="shared" si="369"/>
        <v>40933</v>
      </c>
      <c r="AS2618" s="44">
        <f t="shared" si="370"/>
        <v>89.120000000000019</v>
      </c>
      <c r="AT2618" s="10" t="str">
        <f t="shared" si="371"/>
        <v/>
      </c>
      <c r="AU2618" s="20" t="str">
        <f t="shared" si="372"/>
        <v/>
      </c>
      <c r="AV2618" s="42">
        <f t="shared" si="373"/>
        <v>1</v>
      </c>
      <c r="AW2618" s="89">
        <f t="shared" si="374"/>
        <v>0</v>
      </c>
      <c r="AX2618" s="168"/>
      <c r="AY2618" s="60"/>
      <c r="AZ2618" s="61"/>
      <c r="BB2618" s="61" t="str">
        <f>IF(Settings!I2614&lt;&gt;"",Settings!I2614,"")</f>
        <v/>
      </c>
    </row>
    <row r="2619" spans="2:54" x14ac:dyDescent="0.2">
      <c r="B2619" s="13"/>
      <c r="C2619" s="12"/>
      <c r="D2619" s="12"/>
      <c r="E2619" s="12"/>
      <c r="F2619" s="12"/>
      <c r="G2619" s="12"/>
      <c r="H2619" s="12"/>
      <c r="I2619" s="15"/>
      <c r="J2619" s="31"/>
      <c r="K2619" s="180"/>
      <c r="L2619" s="40"/>
      <c r="M2619" s="14"/>
      <c r="N2619" s="16"/>
      <c r="O2619" s="49"/>
      <c r="P2619" s="64"/>
      <c r="Q2619" s="18"/>
      <c r="R2619" s="181">
        <f t="shared" si="366"/>
        <v>0</v>
      </c>
      <c r="S2619" s="181">
        <f t="shared" si="367"/>
        <v>0</v>
      </c>
      <c r="T2619" s="181">
        <f t="shared" si="368"/>
        <v>0</v>
      </c>
      <c r="AQ2619" s="1">
        <f>COUNT(L$11:L2619)</f>
        <v>37</v>
      </c>
      <c r="AR2619" s="43">
        <f t="shared" si="369"/>
        <v>40933</v>
      </c>
      <c r="AS2619" s="44">
        <f t="shared" si="370"/>
        <v>89.120000000000019</v>
      </c>
      <c r="AT2619" s="10" t="str">
        <f t="shared" si="371"/>
        <v/>
      </c>
      <c r="AU2619" s="20" t="str">
        <f t="shared" si="372"/>
        <v/>
      </c>
      <c r="AV2619" s="42">
        <f t="shared" si="373"/>
        <v>1</v>
      </c>
      <c r="AW2619" s="89">
        <f t="shared" si="374"/>
        <v>0</v>
      </c>
      <c r="AX2619" s="168"/>
      <c r="AY2619" s="60"/>
      <c r="AZ2619" s="61"/>
      <c r="BB2619" s="61" t="str">
        <f>IF(Settings!I2615&lt;&gt;"",Settings!I2615,"")</f>
        <v/>
      </c>
    </row>
    <row r="2620" spans="2:54" x14ac:dyDescent="0.2">
      <c r="B2620" s="13"/>
      <c r="C2620" s="12"/>
      <c r="D2620" s="12"/>
      <c r="E2620" s="12"/>
      <c r="F2620" s="12"/>
      <c r="G2620" s="12"/>
      <c r="H2620" s="12"/>
      <c r="I2620" s="15"/>
      <c r="J2620" s="31"/>
      <c r="K2620" s="180"/>
      <c r="L2620" s="40"/>
      <c r="M2620" s="14"/>
      <c r="N2620" s="16"/>
      <c r="O2620" s="49"/>
      <c r="P2620" s="64"/>
      <c r="Q2620" s="18"/>
      <c r="R2620" s="181">
        <f t="shared" si="366"/>
        <v>0</v>
      </c>
      <c r="S2620" s="181">
        <f t="shared" si="367"/>
        <v>0</v>
      </c>
      <c r="T2620" s="181">
        <f t="shared" si="368"/>
        <v>0</v>
      </c>
      <c r="AQ2620" s="1">
        <f>COUNT(L$11:L2620)</f>
        <v>37</v>
      </c>
      <c r="AR2620" s="43">
        <f t="shared" si="369"/>
        <v>40933</v>
      </c>
      <c r="AS2620" s="44">
        <f t="shared" si="370"/>
        <v>89.120000000000019</v>
      </c>
      <c r="AT2620" s="10" t="str">
        <f t="shared" si="371"/>
        <v/>
      </c>
      <c r="AU2620" s="20" t="str">
        <f t="shared" si="372"/>
        <v/>
      </c>
      <c r="AV2620" s="42">
        <f t="shared" si="373"/>
        <v>1</v>
      </c>
      <c r="AW2620" s="89">
        <f t="shared" si="374"/>
        <v>0</v>
      </c>
      <c r="AX2620" s="168"/>
      <c r="AY2620" s="60"/>
      <c r="AZ2620" s="61"/>
      <c r="BB2620" s="61" t="str">
        <f>IF(Settings!I2616&lt;&gt;"",Settings!I2616,"")</f>
        <v/>
      </c>
    </row>
    <row r="2621" spans="2:54" x14ac:dyDescent="0.2">
      <c r="B2621" s="13"/>
      <c r="C2621" s="12"/>
      <c r="D2621" s="12"/>
      <c r="E2621" s="12"/>
      <c r="F2621" s="12"/>
      <c r="G2621" s="12"/>
      <c r="H2621" s="12"/>
      <c r="I2621" s="15"/>
      <c r="J2621" s="31"/>
      <c r="K2621" s="180"/>
      <c r="L2621" s="40"/>
      <c r="M2621" s="14"/>
      <c r="N2621" s="16"/>
      <c r="O2621" s="49"/>
      <c r="P2621" s="64"/>
      <c r="Q2621" s="18"/>
      <c r="R2621" s="181">
        <f t="shared" si="366"/>
        <v>0</v>
      </c>
      <c r="S2621" s="181">
        <f t="shared" si="367"/>
        <v>0</v>
      </c>
      <c r="T2621" s="181">
        <f t="shared" si="368"/>
        <v>0</v>
      </c>
      <c r="AQ2621" s="1">
        <f>COUNT(L$11:L2621)</f>
        <v>37</v>
      </c>
      <c r="AR2621" s="43">
        <f t="shared" si="369"/>
        <v>40933</v>
      </c>
      <c r="AS2621" s="44">
        <f t="shared" si="370"/>
        <v>89.120000000000019</v>
      </c>
      <c r="AT2621" s="10" t="str">
        <f t="shared" si="371"/>
        <v/>
      </c>
      <c r="AU2621" s="20" t="str">
        <f t="shared" si="372"/>
        <v/>
      </c>
      <c r="AV2621" s="42">
        <f t="shared" si="373"/>
        <v>1</v>
      </c>
      <c r="AW2621" s="89">
        <f t="shared" si="374"/>
        <v>0</v>
      </c>
      <c r="AX2621" s="168"/>
      <c r="AY2621" s="60"/>
      <c r="AZ2621" s="61"/>
      <c r="BB2621" s="61" t="str">
        <f>IF(Settings!I2617&lt;&gt;"",Settings!I2617,"")</f>
        <v/>
      </c>
    </row>
    <row r="2622" spans="2:54" x14ac:dyDescent="0.2">
      <c r="B2622" s="13"/>
      <c r="C2622" s="12"/>
      <c r="D2622" s="12"/>
      <c r="E2622" s="12"/>
      <c r="F2622" s="12"/>
      <c r="G2622" s="12"/>
      <c r="H2622" s="12"/>
      <c r="I2622" s="15"/>
      <c r="J2622" s="31"/>
      <c r="K2622" s="180"/>
      <c r="L2622" s="40"/>
      <c r="M2622" s="14"/>
      <c r="N2622" s="16"/>
      <c r="O2622" s="49"/>
      <c r="P2622" s="64"/>
      <c r="Q2622" s="18"/>
      <c r="R2622" s="181">
        <f t="shared" si="366"/>
        <v>0</v>
      </c>
      <c r="S2622" s="181">
        <f t="shared" si="367"/>
        <v>0</v>
      </c>
      <c r="T2622" s="181">
        <f t="shared" si="368"/>
        <v>0</v>
      </c>
      <c r="AQ2622" s="1">
        <f>COUNT(L$11:L2622)</f>
        <v>37</v>
      </c>
      <c r="AR2622" s="43">
        <f t="shared" si="369"/>
        <v>40933</v>
      </c>
      <c r="AS2622" s="44">
        <f t="shared" si="370"/>
        <v>89.120000000000019</v>
      </c>
      <c r="AT2622" s="10" t="str">
        <f t="shared" si="371"/>
        <v/>
      </c>
      <c r="AU2622" s="20" t="str">
        <f t="shared" si="372"/>
        <v/>
      </c>
      <c r="AV2622" s="42">
        <f t="shared" si="373"/>
        <v>1</v>
      </c>
      <c r="AW2622" s="89">
        <f t="shared" si="374"/>
        <v>0</v>
      </c>
      <c r="AX2622" s="168"/>
      <c r="AY2622" s="60"/>
      <c r="AZ2622" s="61"/>
      <c r="BB2622" s="61" t="str">
        <f>IF(Settings!I2618&lt;&gt;"",Settings!I2618,"")</f>
        <v/>
      </c>
    </row>
    <row r="2623" spans="2:54" x14ac:dyDescent="0.2">
      <c r="B2623" s="13"/>
      <c r="C2623" s="12"/>
      <c r="D2623" s="12"/>
      <c r="E2623" s="12"/>
      <c r="F2623" s="12"/>
      <c r="G2623" s="12"/>
      <c r="H2623" s="12"/>
      <c r="I2623" s="15"/>
      <c r="J2623" s="31"/>
      <c r="K2623" s="180"/>
      <c r="L2623" s="40"/>
      <c r="M2623" s="14"/>
      <c r="N2623" s="16"/>
      <c r="O2623" s="49"/>
      <c r="P2623" s="64"/>
      <c r="Q2623" s="18"/>
      <c r="R2623" s="181">
        <f t="shared" si="366"/>
        <v>0</v>
      </c>
      <c r="S2623" s="181">
        <f t="shared" si="367"/>
        <v>0</v>
      </c>
      <c r="T2623" s="181">
        <f t="shared" si="368"/>
        <v>0</v>
      </c>
      <c r="AQ2623" s="1">
        <f>COUNT(L$11:L2623)</f>
        <v>37</v>
      </c>
      <c r="AR2623" s="43">
        <f t="shared" si="369"/>
        <v>40933</v>
      </c>
      <c r="AS2623" s="44">
        <f t="shared" si="370"/>
        <v>89.120000000000019</v>
      </c>
      <c r="AT2623" s="10" t="str">
        <f t="shared" si="371"/>
        <v/>
      </c>
      <c r="AU2623" s="20" t="str">
        <f t="shared" si="372"/>
        <v/>
      </c>
      <c r="AV2623" s="42">
        <f t="shared" si="373"/>
        <v>1</v>
      </c>
      <c r="AW2623" s="89">
        <f t="shared" si="374"/>
        <v>0</v>
      </c>
      <c r="AX2623" s="168"/>
      <c r="AY2623" s="60"/>
      <c r="AZ2623" s="61"/>
      <c r="BB2623" s="61" t="str">
        <f>IF(Settings!I2619&lt;&gt;"",Settings!I2619,"")</f>
        <v/>
      </c>
    </row>
    <row r="2624" spans="2:54" x14ac:dyDescent="0.2">
      <c r="B2624" s="13"/>
      <c r="C2624" s="12"/>
      <c r="D2624" s="12"/>
      <c r="E2624" s="12"/>
      <c r="F2624" s="12"/>
      <c r="G2624" s="12"/>
      <c r="H2624" s="12"/>
      <c r="I2624" s="15"/>
      <c r="J2624" s="31"/>
      <c r="K2624" s="180"/>
      <c r="L2624" s="40"/>
      <c r="M2624" s="14"/>
      <c r="N2624" s="16"/>
      <c r="O2624" s="49"/>
      <c r="P2624" s="64"/>
      <c r="Q2624" s="18"/>
      <c r="R2624" s="181">
        <f t="shared" si="366"/>
        <v>0</v>
      </c>
      <c r="S2624" s="181">
        <f t="shared" si="367"/>
        <v>0</v>
      </c>
      <c r="T2624" s="181">
        <f t="shared" si="368"/>
        <v>0</v>
      </c>
      <c r="AQ2624" s="1">
        <f>COUNT(L$11:L2624)</f>
        <v>37</v>
      </c>
      <c r="AR2624" s="43">
        <f t="shared" si="369"/>
        <v>40933</v>
      </c>
      <c r="AS2624" s="44">
        <f t="shared" si="370"/>
        <v>89.120000000000019</v>
      </c>
      <c r="AT2624" s="10" t="str">
        <f t="shared" si="371"/>
        <v/>
      </c>
      <c r="AU2624" s="20" t="str">
        <f t="shared" si="372"/>
        <v/>
      </c>
      <c r="AV2624" s="42">
        <f t="shared" si="373"/>
        <v>1</v>
      </c>
      <c r="AW2624" s="89">
        <f t="shared" si="374"/>
        <v>0</v>
      </c>
      <c r="AX2624" s="168"/>
      <c r="AY2624" s="60"/>
      <c r="AZ2624" s="61"/>
      <c r="BB2624" s="61" t="str">
        <f>IF(Settings!I2620&lt;&gt;"",Settings!I2620,"")</f>
        <v/>
      </c>
    </row>
    <row r="2625" spans="2:54" x14ac:dyDescent="0.2">
      <c r="B2625" s="13"/>
      <c r="C2625" s="12"/>
      <c r="D2625" s="12"/>
      <c r="E2625" s="12"/>
      <c r="F2625" s="12"/>
      <c r="G2625" s="12"/>
      <c r="H2625" s="12"/>
      <c r="I2625" s="15"/>
      <c r="J2625" s="31"/>
      <c r="K2625" s="180"/>
      <c r="L2625" s="40"/>
      <c r="M2625" s="14"/>
      <c r="N2625" s="16"/>
      <c r="O2625" s="49"/>
      <c r="P2625" s="64"/>
      <c r="Q2625" s="18"/>
      <c r="R2625" s="181">
        <f t="shared" si="366"/>
        <v>0</v>
      </c>
      <c r="S2625" s="181">
        <f t="shared" si="367"/>
        <v>0</v>
      </c>
      <c r="T2625" s="181">
        <f t="shared" si="368"/>
        <v>0</v>
      </c>
      <c r="AQ2625" s="1">
        <f>COUNT(L$11:L2625)</f>
        <v>37</v>
      </c>
      <c r="AR2625" s="43">
        <f t="shared" si="369"/>
        <v>40933</v>
      </c>
      <c r="AS2625" s="44">
        <f t="shared" si="370"/>
        <v>89.120000000000019</v>
      </c>
      <c r="AT2625" s="10" t="str">
        <f t="shared" si="371"/>
        <v/>
      </c>
      <c r="AU2625" s="20" t="str">
        <f t="shared" si="372"/>
        <v/>
      </c>
      <c r="AV2625" s="42">
        <f t="shared" si="373"/>
        <v>1</v>
      </c>
      <c r="AW2625" s="89">
        <f t="shared" si="374"/>
        <v>0</v>
      </c>
      <c r="AX2625" s="168"/>
      <c r="AY2625" s="60"/>
      <c r="AZ2625" s="61"/>
      <c r="BB2625" s="61" t="str">
        <f>IF(Settings!I2621&lt;&gt;"",Settings!I2621,"")</f>
        <v/>
      </c>
    </row>
    <row r="2626" spans="2:54" x14ac:dyDescent="0.2">
      <c r="B2626" s="13"/>
      <c r="C2626" s="12"/>
      <c r="D2626" s="12"/>
      <c r="E2626" s="12"/>
      <c r="F2626" s="12"/>
      <c r="G2626" s="12"/>
      <c r="H2626" s="12"/>
      <c r="I2626" s="15"/>
      <c r="J2626" s="31"/>
      <c r="K2626" s="180"/>
      <c r="L2626" s="40"/>
      <c r="M2626" s="14"/>
      <c r="N2626" s="16"/>
      <c r="O2626" s="49"/>
      <c r="P2626" s="64"/>
      <c r="Q2626" s="18"/>
      <c r="R2626" s="181">
        <f t="shared" si="366"/>
        <v>0</v>
      </c>
      <c r="S2626" s="181">
        <f t="shared" si="367"/>
        <v>0</v>
      </c>
      <c r="T2626" s="181">
        <f t="shared" si="368"/>
        <v>0</v>
      </c>
      <c r="AQ2626" s="1">
        <f>COUNT(L$11:L2626)</f>
        <v>37</v>
      </c>
      <c r="AR2626" s="43">
        <f t="shared" si="369"/>
        <v>40933</v>
      </c>
      <c r="AS2626" s="44">
        <f t="shared" si="370"/>
        <v>89.120000000000019</v>
      </c>
      <c r="AT2626" s="10" t="str">
        <f t="shared" si="371"/>
        <v/>
      </c>
      <c r="AU2626" s="20" t="str">
        <f t="shared" si="372"/>
        <v/>
      </c>
      <c r="AV2626" s="42">
        <f t="shared" si="373"/>
        <v>1</v>
      </c>
      <c r="AW2626" s="89">
        <f t="shared" si="374"/>
        <v>0</v>
      </c>
      <c r="AX2626" s="168"/>
      <c r="AY2626" s="60"/>
      <c r="AZ2626" s="61"/>
      <c r="BB2626" s="61" t="str">
        <f>IF(Settings!I2622&lt;&gt;"",Settings!I2622,"")</f>
        <v/>
      </c>
    </row>
    <row r="2627" spans="2:54" x14ac:dyDescent="0.2">
      <c r="B2627" s="13"/>
      <c r="C2627" s="12"/>
      <c r="D2627" s="12"/>
      <c r="E2627" s="12"/>
      <c r="F2627" s="12"/>
      <c r="G2627" s="12"/>
      <c r="H2627" s="12"/>
      <c r="I2627" s="15"/>
      <c r="J2627" s="31"/>
      <c r="K2627" s="180"/>
      <c r="L2627" s="40"/>
      <c r="M2627" s="14"/>
      <c r="N2627" s="16"/>
      <c r="O2627" s="49"/>
      <c r="P2627" s="64"/>
      <c r="Q2627" s="18"/>
      <c r="R2627" s="181">
        <f t="shared" si="366"/>
        <v>0</v>
      </c>
      <c r="S2627" s="181">
        <f t="shared" si="367"/>
        <v>0</v>
      </c>
      <c r="T2627" s="181">
        <f t="shared" si="368"/>
        <v>0</v>
      </c>
      <c r="AQ2627" s="1">
        <f>COUNT(L$11:L2627)</f>
        <v>37</v>
      </c>
      <c r="AR2627" s="43">
        <f t="shared" si="369"/>
        <v>40933</v>
      </c>
      <c r="AS2627" s="44">
        <f t="shared" si="370"/>
        <v>89.120000000000019</v>
      </c>
      <c r="AT2627" s="10" t="str">
        <f t="shared" si="371"/>
        <v/>
      </c>
      <c r="AU2627" s="20" t="str">
        <f t="shared" si="372"/>
        <v/>
      </c>
      <c r="AV2627" s="42">
        <f t="shared" si="373"/>
        <v>1</v>
      </c>
      <c r="AW2627" s="89">
        <f t="shared" si="374"/>
        <v>0</v>
      </c>
      <c r="AX2627" s="168"/>
      <c r="AY2627" s="60"/>
      <c r="AZ2627" s="61"/>
      <c r="BB2627" s="61" t="str">
        <f>IF(Settings!I2623&lt;&gt;"",Settings!I2623,"")</f>
        <v/>
      </c>
    </row>
    <row r="2628" spans="2:54" x14ac:dyDescent="0.2">
      <c r="B2628" s="13"/>
      <c r="C2628" s="12"/>
      <c r="D2628" s="12"/>
      <c r="E2628" s="12"/>
      <c r="F2628" s="12"/>
      <c r="G2628" s="12"/>
      <c r="H2628" s="12"/>
      <c r="I2628" s="15"/>
      <c r="J2628" s="31"/>
      <c r="K2628" s="180"/>
      <c r="L2628" s="40"/>
      <c r="M2628" s="14"/>
      <c r="N2628" s="16"/>
      <c r="O2628" s="49"/>
      <c r="P2628" s="64"/>
      <c r="Q2628" s="18"/>
      <c r="R2628" s="181">
        <f t="shared" si="366"/>
        <v>0</v>
      </c>
      <c r="S2628" s="181">
        <f t="shared" si="367"/>
        <v>0</v>
      </c>
      <c r="T2628" s="181">
        <f t="shared" si="368"/>
        <v>0</v>
      </c>
      <c r="AQ2628" s="1">
        <f>COUNT(L$11:L2628)</f>
        <v>37</v>
      </c>
      <c r="AR2628" s="43">
        <f t="shared" si="369"/>
        <v>40933</v>
      </c>
      <c r="AS2628" s="44">
        <f t="shared" si="370"/>
        <v>89.120000000000019</v>
      </c>
      <c r="AT2628" s="10" t="str">
        <f t="shared" si="371"/>
        <v/>
      </c>
      <c r="AU2628" s="20" t="str">
        <f t="shared" si="372"/>
        <v/>
      </c>
      <c r="AV2628" s="42">
        <f t="shared" si="373"/>
        <v>1</v>
      </c>
      <c r="AW2628" s="89">
        <f t="shared" si="374"/>
        <v>0</v>
      </c>
      <c r="AX2628" s="168"/>
      <c r="AY2628" s="60"/>
      <c r="AZ2628" s="61"/>
      <c r="BB2628" s="61" t="str">
        <f>IF(Settings!I2624&lt;&gt;"",Settings!I2624,"")</f>
        <v/>
      </c>
    </row>
    <row r="2629" spans="2:54" x14ac:dyDescent="0.2">
      <c r="B2629" s="13"/>
      <c r="C2629" s="12"/>
      <c r="D2629" s="12"/>
      <c r="E2629" s="12"/>
      <c r="F2629" s="12"/>
      <c r="G2629" s="12"/>
      <c r="H2629" s="12"/>
      <c r="I2629" s="15"/>
      <c r="J2629" s="31"/>
      <c r="K2629" s="180"/>
      <c r="L2629" s="40"/>
      <c r="M2629" s="14"/>
      <c r="N2629" s="16"/>
      <c r="O2629" s="49"/>
      <c r="P2629" s="64"/>
      <c r="Q2629" s="18"/>
      <c r="R2629" s="181">
        <f t="shared" si="366"/>
        <v>0</v>
      </c>
      <c r="S2629" s="181">
        <f t="shared" si="367"/>
        <v>0</v>
      </c>
      <c r="T2629" s="181">
        <f t="shared" si="368"/>
        <v>0</v>
      </c>
      <c r="AQ2629" s="1">
        <f>COUNT(L$11:L2629)</f>
        <v>37</v>
      </c>
      <c r="AR2629" s="43">
        <f t="shared" si="369"/>
        <v>40933</v>
      </c>
      <c r="AS2629" s="44">
        <f t="shared" si="370"/>
        <v>89.120000000000019</v>
      </c>
      <c r="AT2629" s="10" t="str">
        <f t="shared" si="371"/>
        <v/>
      </c>
      <c r="AU2629" s="20" t="str">
        <f t="shared" si="372"/>
        <v/>
      </c>
      <c r="AV2629" s="42">
        <f t="shared" si="373"/>
        <v>1</v>
      </c>
      <c r="AW2629" s="89">
        <f t="shared" si="374"/>
        <v>0</v>
      </c>
      <c r="AX2629" s="168"/>
      <c r="AY2629" s="60"/>
      <c r="AZ2629" s="61"/>
      <c r="BB2629" s="61" t="str">
        <f>IF(Settings!I2625&lt;&gt;"",Settings!I2625,"")</f>
        <v/>
      </c>
    </row>
    <row r="2630" spans="2:54" x14ac:dyDescent="0.2">
      <c r="B2630" s="13"/>
      <c r="C2630" s="12"/>
      <c r="D2630" s="12"/>
      <c r="E2630" s="12"/>
      <c r="F2630" s="12"/>
      <c r="G2630" s="12"/>
      <c r="H2630" s="12"/>
      <c r="I2630" s="15"/>
      <c r="J2630" s="31"/>
      <c r="K2630" s="180"/>
      <c r="L2630" s="40"/>
      <c r="M2630" s="14"/>
      <c r="N2630" s="16"/>
      <c r="O2630" s="49"/>
      <c r="P2630" s="64"/>
      <c r="Q2630" s="18"/>
      <c r="R2630" s="181">
        <f t="shared" si="366"/>
        <v>0</v>
      </c>
      <c r="S2630" s="181">
        <f t="shared" si="367"/>
        <v>0</v>
      </c>
      <c r="T2630" s="181">
        <f t="shared" si="368"/>
        <v>0</v>
      </c>
      <c r="AQ2630" s="1">
        <f>COUNT(L$11:L2630)</f>
        <v>37</v>
      </c>
      <c r="AR2630" s="43">
        <f t="shared" si="369"/>
        <v>40933</v>
      </c>
      <c r="AS2630" s="44">
        <f t="shared" si="370"/>
        <v>89.120000000000019</v>
      </c>
      <c r="AT2630" s="10" t="str">
        <f t="shared" si="371"/>
        <v/>
      </c>
      <c r="AU2630" s="20" t="str">
        <f t="shared" si="372"/>
        <v/>
      </c>
      <c r="AV2630" s="42">
        <f t="shared" si="373"/>
        <v>1</v>
      </c>
      <c r="AW2630" s="89">
        <f t="shared" si="374"/>
        <v>0</v>
      </c>
      <c r="AX2630" s="168"/>
      <c r="AY2630" s="60"/>
      <c r="AZ2630" s="61"/>
      <c r="BB2630" s="61" t="str">
        <f>IF(Settings!I2626&lt;&gt;"",Settings!I2626,"")</f>
        <v/>
      </c>
    </row>
    <row r="2631" spans="2:54" x14ac:dyDescent="0.2">
      <c r="B2631" s="13"/>
      <c r="C2631" s="12"/>
      <c r="D2631" s="12"/>
      <c r="E2631" s="12"/>
      <c r="F2631" s="12"/>
      <c r="G2631" s="12"/>
      <c r="H2631" s="12"/>
      <c r="I2631" s="15"/>
      <c r="J2631" s="31"/>
      <c r="K2631" s="180"/>
      <c r="L2631" s="40"/>
      <c r="M2631" s="14"/>
      <c r="N2631" s="16"/>
      <c r="O2631" s="49"/>
      <c r="P2631" s="64"/>
      <c r="Q2631" s="18"/>
      <c r="R2631" s="181">
        <f t="shared" si="366"/>
        <v>0</v>
      </c>
      <c r="S2631" s="181">
        <f t="shared" si="367"/>
        <v>0</v>
      </c>
      <c r="T2631" s="181">
        <f t="shared" si="368"/>
        <v>0</v>
      </c>
      <c r="AQ2631" s="1">
        <f>COUNT(L$11:L2631)</f>
        <v>37</v>
      </c>
      <c r="AR2631" s="43">
        <f t="shared" si="369"/>
        <v>40933</v>
      </c>
      <c r="AS2631" s="44">
        <f t="shared" si="370"/>
        <v>89.120000000000019</v>
      </c>
      <c r="AT2631" s="10" t="str">
        <f t="shared" si="371"/>
        <v/>
      </c>
      <c r="AU2631" s="20" t="str">
        <f t="shared" si="372"/>
        <v/>
      </c>
      <c r="AV2631" s="42">
        <f t="shared" si="373"/>
        <v>1</v>
      </c>
      <c r="AW2631" s="89">
        <f t="shared" si="374"/>
        <v>0</v>
      </c>
      <c r="AX2631" s="168"/>
      <c r="AY2631" s="60"/>
      <c r="AZ2631" s="61"/>
      <c r="BB2631" s="61" t="str">
        <f>IF(Settings!I2627&lt;&gt;"",Settings!I2627,"")</f>
        <v/>
      </c>
    </row>
    <row r="2632" spans="2:54" x14ac:dyDescent="0.2">
      <c r="B2632" s="13"/>
      <c r="C2632" s="12"/>
      <c r="D2632" s="12"/>
      <c r="E2632" s="12"/>
      <c r="F2632" s="12"/>
      <c r="G2632" s="12"/>
      <c r="H2632" s="12"/>
      <c r="I2632" s="15"/>
      <c r="J2632" s="31"/>
      <c r="K2632" s="180"/>
      <c r="L2632" s="40"/>
      <c r="M2632" s="14"/>
      <c r="N2632" s="16"/>
      <c r="O2632" s="49"/>
      <c r="P2632" s="64"/>
      <c r="Q2632" s="18"/>
      <c r="R2632" s="181">
        <f t="shared" si="366"/>
        <v>0</v>
      </c>
      <c r="S2632" s="181">
        <f t="shared" si="367"/>
        <v>0</v>
      </c>
      <c r="T2632" s="181">
        <f t="shared" si="368"/>
        <v>0</v>
      </c>
      <c r="AQ2632" s="1">
        <f>COUNT(L$11:L2632)</f>
        <v>37</v>
      </c>
      <c r="AR2632" s="43">
        <f t="shared" si="369"/>
        <v>40933</v>
      </c>
      <c r="AS2632" s="44">
        <f t="shared" si="370"/>
        <v>89.120000000000019</v>
      </c>
      <c r="AT2632" s="10" t="str">
        <f t="shared" si="371"/>
        <v/>
      </c>
      <c r="AU2632" s="20" t="str">
        <f t="shared" si="372"/>
        <v/>
      </c>
      <c r="AV2632" s="42">
        <f t="shared" si="373"/>
        <v>1</v>
      </c>
      <c r="AW2632" s="89">
        <f t="shared" si="374"/>
        <v>0</v>
      </c>
      <c r="AX2632" s="168"/>
      <c r="AY2632" s="60"/>
      <c r="AZ2632" s="61"/>
      <c r="BB2632" s="61" t="str">
        <f>IF(Settings!I2628&lt;&gt;"",Settings!I2628,"")</f>
        <v/>
      </c>
    </row>
    <row r="2633" spans="2:54" x14ac:dyDescent="0.2">
      <c r="B2633" s="13"/>
      <c r="C2633" s="12"/>
      <c r="D2633" s="12"/>
      <c r="E2633" s="12"/>
      <c r="F2633" s="12"/>
      <c r="G2633" s="12"/>
      <c r="H2633" s="12"/>
      <c r="I2633" s="15"/>
      <c r="J2633" s="31"/>
      <c r="K2633" s="180"/>
      <c r="L2633" s="40"/>
      <c r="M2633" s="14"/>
      <c r="N2633" s="16"/>
      <c r="O2633" s="49"/>
      <c r="P2633" s="64"/>
      <c r="Q2633" s="18"/>
      <c r="R2633" s="181">
        <f t="shared" si="366"/>
        <v>0</v>
      </c>
      <c r="S2633" s="181">
        <f t="shared" si="367"/>
        <v>0</v>
      </c>
      <c r="T2633" s="181">
        <f t="shared" si="368"/>
        <v>0</v>
      </c>
      <c r="AQ2633" s="1">
        <f>COUNT(L$11:L2633)</f>
        <v>37</v>
      </c>
      <c r="AR2633" s="43">
        <f t="shared" si="369"/>
        <v>40933</v>
      </c>
      <c r="AS2633" s="44">
        <f t="shared" si="370"/>
        <v>89.120000000000019</v>
      </c>
      <c r="AT2633" s="10" t="str">
        <f t="shared" si="371"/>
        <v/>
      </c>
      <c r="AU2633" s="20" t="str">
        <f t="shared" si="372"/>
        <v/>
      </c>
      <c r="AV2633" s="42">
        <f t="shared" si="373"/>
        <v>1</v>
      </c>
      <c r="AW2633" s="89">
        <f t="shared" si="374"/>
        <v>0</v>
      </c>
      <c r="AX2633" s="168"/>
      <c r="AY2633" s="60"/>
      <c r="AZ2633" s="61"/>
      <c r="BB2633" s="61" t="str">
        <f>IF(Settings!I2629&lt;&gt;"",Settings!I2629,"")</f>
        <v/>
      </c>
    </row>
    <row r="2634" spans="2:54" x14ac:dyDescent="0.2">
      <c r="B2634" s="13"/>
      <c r="C2634" s="12"/>
      <c r="D2634" s="12"/>
      <c r="E2634" s="12"/>
      <c r="F2634" s="12"/>
      <c r="G2634" s="12"/>
      <c r="H2634" s="12"/>
      <c r="I2634" s="15"/>
      <c r="J2634" s="31"/>
      <c r="K2634" s="180"/>
      <c r="L2634" s="40"/>
      <c r="M2634" s="14"/>
      <c r="N2634" s="16"/>
      <c r="O2634" s="49"/>
      <c r="P2634" s="64"/>
      <c r="Q2634" s="18"/>
      <c r="R2634" s="181">
        <f t="shared" si="366"/>
        <v>0</v>
      </c>
      <c r="S2634" s="181">
        <f t="shared" si="367"/>
        <v>0</v>
      </c>
      <c r="T2634" s="181">
        <f t="shared" si="368"/>
        <v>0</v>
      </c>
      <c r="AQ2634" s="1">
        <f>COUNT(L$11:L2634)</f>
        <v>37</v>
      </c>
      <c r="AR2634" s="43">
        <f t="shared" si="369"/>
        <v>40933</v>
      </c>
      <c r="AS2634" s="44">
        <f t="shared" si="370"/>
        <v>89.120000000000019</v>
      </c>
      <c r="AT2634" s="10" t="str">
        <f t="shared" si="371"/>
        <v/>
      </c>
      <c r="AU2634" s="20" t="str">
        <f t="shared" si="372"/>
        <v/>
      </c>
      <c r="AV2634" s="42">
        <f t="shared" si="373"/>
        <v>1</v>
      </c>
      <c r="AW2634" s="89">
        <f t="shared" si="374"/>
        <v>0</v>
      </c>
      <c r="AX2634" s="168"/>
      <c r="AY2634" s="60"/>
      <c r="AZ2634" s="61"/>
      <c r="BB2634" s="61" t="str">
        <f>IF(Settings!I2630&lt;&gt;"",Settings!I2630,"")</f>
        <v/>
      </c>
    </row>
    <row r="2635" spans="2:54" x14ac:dyDescent="0.2">
      <c r="B2635" s="13"/>
      <c r="C2635" s="12"/>
      <c r="D2635" s="12"/>
      <c r="E2635" s="12"/>
      <c r="F2635" s="12"/>
      <c r="G2635" s="12"/>
      <c r="H2635" s="12"/>
      <c r="I2635" s="15"/>
      <c r="J2635" s="31"/>
      <c r="K2635" s="180"/>
      <c r="L2635" s="40"/>
      <c r="M2635" s="14"/>
      <c r="N2635" s="16"/>
      <c r="O2635" s="49"/>
      <c r="P2635" s="64"/>
      <c r="Q2635" s="18"/>
      <c r="R2635" s="181">
        <f t="shared" si="366"/>
        <v>0</v>
      </c>
      <c r="S2635" s="181">
        <f t="shared" si="367"/>
        <v>0</v>
      </c>
      <c r="T2635" s="181">
        <f t="shared" si="368"/>
        <v>0</v>
      </c>
      <c r="AQ2635" s="1">
        <f>COUNT(L$11:L2635)</f>
        <v>37</v>
      </c>
      <c r="AR2635" s="43">
        <f t="shared" si="369"/>
        <v>40933</v>
      </c>
      <c r="AS2635" s="44">
        <f t="shared" si="370"/>
        <v>89.120000000000019</v>
      </c>
      <c r="AT2635" s="10" t="str">
        <f t="shared" si="371"/>
        <v/>
      </c>
      <c r="AU2635" s="20" t="str">
        <f t="shared" si="372"/>
        <v/>
      </c>
      <c r="AV2635" s="42">
        <f t="shared" si="373"/>
        <v>1</v>
      </c>
      <c r="AW2635" s="89">
        <f t="shared" si="374"/>
        <v>0</v>
      </c>
      <c r="AX2635" s="168"/>
      <c r="AY2635" s="60"/>
      <c r="AZ2635" s="61"/>
      <c r="BB2635" s="61" t="str">
        <f>IF(Settings!I2631&lt;&gt;"",Settings!I2631,"")</f>
        <v/>
      </c>
    </row>
    <row r="2636" spans="2:54" x14ac:dyDescent="0.2">
      <c r="B2636" s="13"/>
      <c r="C2636" s="12"/>
      <c r="D2636" s="12"/>
      <c r="E2636" s="12"/>
      <c r="F2636" s="12"/>
      <c r="G2636" s="12"/>
      <c r="H2636" s="12"/>
      <c r="I2636" s="15"/>
      <c r="J2636" s="31"/>
      <c r="K2636" s="180"/>
      <c r="L2636" s="40"/>
      <c r="M2636" s="14"/>
      <c r="N2636" s="16"/>
      <c r="O2636" s="49"/>
      <c r="P2636" s="64"/>
      <c r="Q2636" s="18"/>
      <c r="R2636" s="181">
        <f t="shared" ref="R2636:R2699" si="375">ROUND(IF(M2636&lt;&gt;"Y",IF(P2636&lt;&gt;"Y",K2636,K2636*(AV2636-1)),0),ROUNDING)</f>
        <v>0</v>
      </c>
      <c r="S2636" s="181">
        <f t="shared" ref="S2636:S2699" si="376">ROUND(IF(O2636&gt;0,IF(M2636="Y",AW2636*(1-O2636),IF(AW2636&gt;R2636,R2636 + (AW2636 - R2636)*(1-O2636),AW2636)),AW2636),ROUNDING)</f>
        <v>0</v>
      </c>
      <c r="T2636" s="181">
        <f t="shared" ref="T2636:T2699" si="377">ROUND(IF(N2636="P",0,IF(OR(M2636="N",M2636=""),S2636-R2636,S2636)),ROUNDING)</f>
        <v>0</v>
      </c>
      <c r="AQ2636" s="1">
        <f>COUNT(L$11:L2636)</f>
        <v>37</v>
      </c>
      <c r="AR2636" s="43">
        <f t="shared" si="369"/>
        <v>40933</v>
      </c>
      <c r="AS2636" s="44">
        <f t="shared" si="370"/>
        <v>89.120000000000019</v>
      </c>
      <c r="AT2636" s="10" t="str">
        <f t="shared" si="371"/>
        <v/>
      </c>
      <c r="AU2636" s="20" t="str">
        <f t="shared" si="372"/>
        <v/>
      </c>
      <c r="AV2636" s="42">
        <f t="shared" si="373"/>
        <v>1</v>
      </c>
      <c r="AW2636" s="89">
        <f t="shared" si="374"/>
        <v>0</v>
      </c>
      <c r="AX2636" s="168"/>
      <c r="AY2636" s="60"/>
      <c r="AZ2636" s="61"/>
      <c r="BB2636" s="61" t="str">
        <f>IF(Settings!I2632&lt;&gt;"",Settings!I2632,"")</f>
        <v/>
      </c>
    </row>
    <row r="2637" spans="2:54" x14ac:dyDescent="0.2">
      <c r="B2637" s="13"/>
      <c r="C2637" s="12"/>
      <c r="D2637" s="12"/>
      <c r="E2637" s="12"/>
      <c r="F2637" s="12"/>
      <c r="G2637" s="12"/>
      <c r="H2637" s="12"/>
      <c r="I2637" s="15"/>
      <c r="J2637" s="31"/>
      <c r="K2637" s="180"/>
      <c r="L2637" s="40"/>
      <c r="M2637" s="14"/>
      <c r="N2637" s="16"/>
      <c r="O2637" s="49"/>
      <c r="P2637" s="64"/>
      <c r="Q2637" s="18"/>
      <c r="R2637" s="181">
        <f t="shared" si="375"/>
        <v>0</v>
      </c>
      <c r="S2637" s="181">
        <f t="shared" si="376"/>
        <v>0</v>
      </c>
      <c r="T2637" s="181">
        <f t="shared" si="377"/>
        <v>0</v>
      </c>
      <c r="AQ2637" s="1">
        <f>COUNT(L$11:L2637)</f>
        <v>37</v>
      </c>
      <c r="AR2637" s="43">
        <f t="shared" ref="AR2637:AR2700" si="378">IF(B2637&gt;2,B2637,AR2636)</f>
        <v>40933</v>
      </c>
      <c r="AS2637" s="44">
        <f t="shared" ref="AS2637:AS2700" si="379">AS2636+T2637</f>
        <v>89.120000000000019</v>
      </c>
      <c r="AT2637" s="10" t="str">
        <f t="shared" ref="AT2637:AT2700" si="380">IF(N2637="P",IF(P2637&lt;&gt;"Y",IF(M2637&lt;&gt;"Y",K2637*AV2637,K2637*AV2637-K2637),IF(M2637&lt;&gt;"Y",K2637 + K2637*(AV2637-1),K2637)),"")</f>
        <v/>
      </c>
      <c r="AU2637" s="20" t="str">
        <f t="shared" ref="AU2637:AU2700" si="381">IF(M2637="Y",IF(P2637="Y",K2637*(AV2637-1),K2637),"")</f>
        <v/>
      </c>
      <c r="AV2637" s="42">
        <f t="shared" ref="AV2637:AV2700" si="382">IF(L2637&lt;&gt;"",IF(ODDS_TYPE=1,L2637,IF(ODDS_TYPE=2,IF(L2637&gt;0,1+L2637/100,IF(L2637&lt;0,1-100/L2637,1)),IF(ODDS_TYPE=3,1+L2637,IF(ODDS_TYPE=4,1+L2637,IF(ODDS_TYPE=5,IF(L2637&gt;0,1+L2637,1-1/L2637),IF(ODDS_TYPE=6,IF(L2637&gt;=0,L2637+1,1-1/L2637),1)))))),1)</f>
        <v>1</v>
      </c>
      <c r="AW2637" s="89">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68"/>
      <c r="AY2637" s="60"/>
      <c r="AZ2637" s="61"/>
      <c r="BB2637" s="61" t="str">
        <f>IF(Settings!I2633&lt;&gt;"",Settings!I2633,"")</f>
        <v/>
      </c>
    </row>
    <row r="2638" spans="2:54" x14ac:dyDescent="0.2">
      <c r="B2638" s="13"/>
      <c r="C2638" s="12"/>
      <c r="D2638" s="12"/>
      <c r="E2638" s="12"/>
      <c r="F2638" s="12"/>
      <c r="G2638" s="12"/>
      <c r="H2638" s="12"/>
      <c r="I2638" s="15"/>
      <c r="J2638" s="31"/>
      <c r="K2638" s="180"/>
      <c r="L2638" s="40"/>
      <c r="M2638" s="14"/>
      <c r="N2638" s="16"/>
      <c r="O2638" s="49"/>
      <c r="P2638" s="64"/>
      <c r="Q2638" s="18"/>
      <c r="R2638" s="181">
        <f t="shared" si="375"/>
        <v>0</v>
      </c>
      <c r="S2638" s="181">
        <f t="shared" si="376"/>
        <v>0</v>
      </c>
      <c r="T2638" s="181">
        <f t="shared" si="377"/>
        <v>0</v>
      </c>
      <c r="AQ2638" s="1">
        <f>COUNT(L$11:L2638)</f>
        <v>37</v>
      </c>
      <c r="AR2638" s="43">
        <f t="shared" si="378"/>
        <v>40933</v>
      </c>
      <c r="AS2638" s="44">
        <f t="shared" si="379"/>
        <v>89.120000000000019</v>
      </c>
      <c r="AT2638" s="10" t="str">
        <f t="shared" si="380"/>
        <v/>
      </c>
      <c r="AU2638" s="20" t="str">
        <f t="shared" si="381"/>
        <v/>
      </c>
      <c r="AV2638" s="42">
        <f t="shared" si="382"/>
        <v>1</v>
      </c>
      <c r="AW2638" s="89">
        <f t="shared" si="383"/>
        <v>0</v>
      </c>
      <c r="AX2638" s="168"/>
      <c r="AY2638" s="60"/>
      <c r="AZ2638" s="61"/>
      <c r="BB2638" s="61" t="str">
        <f>IF(Settings!I2634&lt;&gt;"",Settings!I2634,"")</f>
        <v/>
      </c>
    </row>
    <row r="2639" spans="2:54" x14ac:dyDescent="0.2">
      <c r="B2639" s="13"/>
      <c r="C2639" s="12"/>
      <c r="D2639" s="12"/>
      <c r="E2639" s="12"/>
      <c r="F2639" s="12"/>
      <c r="G2639" s="12"/>
      <c r="H2639" s="12"/>
      <c r="I2639" s="15"/>
      <c r="J2639" s="31"/>
      <c r="K2639" s="180"/>
      <c r="L2639" s="40"/>
      <c r="M2639" s="14"/>
      <c r="N2639" s="16"/>
      <c r="O2639" s="49"/>
      <c r="P2639" s="64"/>
      <c r="Q2639" s="18"/>
      <c r="R2639" s="181">
        <f t="shared" si="375"/>
        <v>0</v>
      </c>
      <c r="S2639" s="181">
        <f t="shared" si="376"/>
        <v>0</v>
      </c>
      <c r="T2639" s="181">
        <f t="shared" si="377"/>
        <v>0</v>
      </c>
      <c r="AQ2639" s="1">
        <f>COUNT(L$11:L2639)</f>
        <v>37</v>
      </c>
      <c r="AR2639" s="43">
        <f t="shared" si="378"/>
        <v>40933</v>
      </c>
      <c r="AS2639" s="44">
        <f t="shared" si="379"/>
        <v>89.120000000000019</v>
      </c>
      <c r="AT2639" s="10" t="str">
        <f t="shared" si="380"/>
        <v/>
      </c>
      <c r="AU2639" s="20" t="str">
        <f t="shared" si="381"/>
        <v/>
      </c>
      <c r="AV2639" s="42">
        <f t="shared" si="382"/>
        <v>1</v>
      </c>
      <c r="AW2639" s="89">
        <f t="shared" si="383"/>
        <v>0</v>
      </c>
      <c r="AX2639" s="168"/>
      <c r="AY2639" s="60"/>
      <c r="AZ2639" s="61"/>
      <c r="BB2639" s="61" t="str">
        <f>IF(Settings!I2635&lt;&gt;"",Settings!I2635,"")</f>
        <v/>
      </c>
    </row>
    <row r="2640" spans="2:54" x14ac:dyDescent="0.2">
      <c r="B2640" s="13"/>
      <c r="C2640" s="12"/>
      <c r="D2640" s="12"/>
      <c r="E2640" s="12"/>
      <c r="F2640" s="12"/>
      <c r="G2640" s="12"/>
      <c r="H2640" s="12"/>
      <c r="I2640" s="15"/>
      <c r="J2640" s="31"/>
      <c r="K2640" s="180"/>
      <c r="L2640" s="40"/>
      <c r="M2640" s="14"/>
      <c r="N2640" s="16"/>
      <c r="O2640" s="49"/>
      <c r="P2640" s="64"/>
      <c r="Q2640" s="18"/>
      <c r="R2640" s="181">
        <f t="shared" si="375"/>
        <v>0</v>
      </c>
      <c r="S2640" s="181">
        <f t="shared" si="376"/>
        <v>0</v>
      </c>
      <c r="T2640" s="181">
        <f t="shared" si="377"/>
        <v>0</v>
      </c>
      <c r="AQ2640" s="1">
        <f>COUNT(L$11:L2640)</f>
        <v>37</v>
      </c>
      <c r="AR2640" s="43">
        <f t="shared" si="378"/>
        <v>40933</v>
      </c>
      <c r="AS2640" s="44">
        <f t="shared" si="379"/>
        <v>89.120000000000019</v>
      </c>
      <c r="AT2640" s="10" t="str">
        <f t="shared" si="380"/>
        <v/>
      </c>
      <c r="AU2640" s="20" t="str">
        <f t="shared" si="381"/>
        <v/>
      </c>
      <c r="AV2640" s="42">
        <f t="shared" si="382"/>
        <v>1</v>
      </c>
      <c r="AW2640" s="89">
        <f t="shared" si="383"/>
        <v>0</v>
      </c>
      <c r="AX2640" s="168"/>
      <c r="AY2640" s="60"/>
      <c r="AZ2640" s="61"/>
      <c r="BB2640" s="61" t="str">
        <f>IF(Settings!I2636&lt;&gt;"",Settings!I2636,"")</f>
        <v/>
      </c>
    </row>
    <row r="2641" spans="2:54" x14ac:dyDescent="0.2">
      <c r="B2641" s="13"/>
      <c r="C2641" s="12"/>
      <c r="D2641" s="12"/>
      <c r="E2641" s="12"/>
      <c r="F2641" s="12"/>
      <c r="G2641" s="12"/>
      <c r="H2641" s="12"/>
      <c r="I2641" s="15"/>
      <c r="J2641" s="31"/>
      <c r="K2641" s="180"/>
      <c r="L2641" s="40"/>
      <c r="M2641" s="14"/>
      <c r="N2641" s="16"/>
      <c r="O2641" s="49"/>
      <c r="P2641" s="64"/>
      <c r="Q2641" s="18"/>
      <c r="R2641" s="181">
        <f t="shared" si="375"/>
        <v>0</v>
      </c>
      <c r="S2641" s="181">
        <f t="shared" si="376"/>
        <v>0</v>
      </c>
      <c r="T2641" s="181">
        <f t="shared" si="377"/>
        <v>0</v>
      </c>
      <c r="AQ2641" s="1">
        <f>COUNT(L$11:L2641)</f>
        <v>37</v>
      </c>
      <c r="AR2641" s="43">
        <f t="shared" si="378"/>
        <v>40933</v>
      </c>
      <c r="AS2641" s="44">
        <f t="shared" si="379"/>
        <v>89.120000000000019</v>
      </c>
      <c r="AT2641" s="10" t="str">
        <f t="shared" si="380"/>
        <v/>
      </c>
      <c r="AU2641" s="20" t="str">
        <f t="shared" si="381"/>
        <v/>
      </c>
      <c r="AV2641" s="42">
        <f t="shared" si="382"/>
        <v>1</v>
      </c>
      <c r="AW2641" s="89">
        <f t="shared" si="383"/>
        <v>0</v>
      </c>
      <c r="AX2641" s="168"/>
      <c r="AY2641" s="60"/>
      <c r="AZ2641" s="61"/>
      <c r="BB2641" s="61" t="str">
        <f>IF(Settings!I2637&lt;&gt;"",Settings!I2637,"")</f>
        <v/>
      </c>
    </row>
    <row r="2642" spans="2:54" x14ac:dyDescent="0.2">
      <c r="B2642" s="13"/>
      <c r="C2642" s="12"/>
      <c r="D2642" s="12"/>
      <c r="E2642" s="12"/>
      <c r="F2642" s="12"/>
      <c r="G2642" s="12"/>
      <c r="H2642" s="12"/>
      <c r="I2642" s="15"/>
      <c r="J2642" s="31"/>
      <c r="K2642" s="180"/>
      <c r="L2642" s="40"/>
      <c r="M2642" s="14"/>
      <c r="N2642" s="16"/>
      <c r="O2642" s="49"/>
      <c r="P2642" s="64"/>
      <c r="Q2642" s="18"/>
      <c r="R2642" s="181">
        <f t="shared" si="375"/>
        <v>0</v>
      </c>
      <c r="S2642" s="181">
        <f t="shared" si="376"/>
        <v>0</v>
      </c>
      <c r="T2642" s="181">
        <f t="shared" si="377"/>
        <v>0</v>
      </c>
      <c r="AQ2642" s="1">
        <f>COUNT(L$11:L2642)</f>
        <v>37</v>
      </c>
      <c r="AR2642" s="43">
        <f t="shared" si="378"/>
        <v>40933</v>
      </c>
      <c r="AS2642" s="44">
        <f t="shared" si="379"/>
        <v>89.120000000000019</v>
      </c>
      <c r="AT2642" s="10" t="str">
        <f t="shared" si="380"/>
        <v/>
      </c>
      <c r="AU2642" s="20" t="str">
        <f t="shared" si="381"/>
        <v/>
      </c>
      <c r="AV2642" s="42">
        <f t="shared" si="382"/>
        <v>1</v>
      </c>
      <c r="AW2642" s="89">
        <f t="shared" si="383"/>
        <v>0</v>
      </c>
      <c r="AX2642" s="168"/>
      <c r="AY2642" s="60"/>
      <c r="AZ2642" s="61"/>
      <c r="BB2642" s="61" t="str">
        <f>IF(Settings!I2638&lt;&gt;"",Settings!I2638,"")</f>
        <v/>
      </c>
    </row>
    <row r="2643" spans="2:54" x14ac:dyDescent="0.2">
      <c r="B2643" s="13"/>
      <c r="C2643" s="12"/>
      <c r="D2643" s="12"/>
      <c r="E2643" s="12"/>
      <c r="F2643" s="12"/>
      <c r="G2643" s="12"/>
      <c r="H2643" s="12"/>
      <c r="I2643" s="15"/>
      <c r="J2643" s="31"/>
      <c r="K2643" s="180"/>
      <c r="L2643" s="40"/>
      <c r="M2643" s="14"/>
      <c r="N2643" s="16"/>
      <c r="O2643" s="49"/>
      <c r="P2643" s="64"/>
      <c r="Q2643" s="18"/>
      <c r="R2643" s="181">
        <f t="shared" si="375"/>
        <v>0</v>
      </c>
      <c r="S2643" s="181">
        <f t="shared" si="376"/>
        <v>0</v>
      </c>
      <c r="T2643" s="181">
        <f t="shared" si="377"/>
        <v>0</v>
      </c>
      <c r="AQ2643" s="1">
        <f>COUNT(L$11:L2643)</f>
        <v>37</v>
      </c>
      <c r="AR2643" s="43">
        <f t="shared" si="378"/>
        <v>40933</v>
      </c>
      <c r="AS2643" s="44">
        <f t="shared" si="379"/>
        <v>89.120000000000019</v>
      </c>
      <c r="AT2643" s="10" t="str">
        <f t="shared" si="380"/>
        <v/>
      </c>
      <c r="AU2643" s="20" t="str">
        <f t="shared" si="381"/>
        <v/>
      </c>
      <c r="AV2643" s="42">
        <f t="shared" si="382"/>
        <v>1</v>
      </c>
      <c r="AW2643" s="89">
        <f t="shared" si="383"/>
        <v>0</v>
      </c>
      <c r="AX2643" s="168"/>
      <c r="AY2643" s="60"/>
      <c r="AZ2643" s="61"/>
      <c r="BB2643" s="61" t="str">
        <f>IF(Settings!I2639&lt;&gt;"",Settings!I2639,"")</f>
        <v/>
      </c>
    </row>
    <row r="2644" spans="2:54" x14ac:dyDescent="0.2">
      <c r="B2644" s="13"/>
      <c r="C2644" s="12"/>
      <c r="D2644" s="12"/>
      <c r="E2644" s="12"/>
      <c r="F2644" s="12"/>
      <c r="G2644" s="12"/>
      <c r="H2644" s="12"/>
      <c r="I2644" s="15"/>
      <c r="J2644" s="31"/>
      <c r="K2644" s="180"/>
      <c r="L2644" s="40"/>
      <c r="M2644" s="14"/>
      <c r="N2644" s="16"/>
      <c r="O2644" s="49"/>
      <c r="P2644" s="64"/>
      <c r="Q2644" s="18"/>
      <c r="R2644" s="181">
        <f t="shared" si="375"/>
        <v>0</v>
      </c>
      <c r="S2644" s="181">
        <f t="shared" si="376"/>
        <v>0</v>
      </c>
      <c r="T2644" s="181">
        <f t="shared" si="377"/>
        <v>0</v>
      </c>
      <c r="AQ2644" s="1">
        <f>COUNT(L$11:L2644)</f>
        <v>37</v>
      </c>
      <c r="AR2644" s="43">
        <f t="shared" si="378"/>
        <v>40933</v>
      </c>
      <c r="AS2644" s="44">
        <f t="shared" si="379"/>
        <v>89.120000000000019</v>
      </c>
      <c r="AT2644" s="10" t="str">
        <f t="shared" si="380"/>
        <v/>
      </c>
      <c r="AU2644" s="20" t="str">
        <f t="shared" si="381"/>
        <v/>
      </c>
      <c r="AV2644" s="42">
        <f t="shared" si="382"/>
        <v>1</v>
      </c>
      <c r="AW2644" s="89">
        <f t="shared" si="383"/>
        <v>0</v>
      </c>
      <c r="AX2644" s="168"/>
      <c r="AY2644" s="60"/>
      <c r="AZ2644" s="61"/>
      <c r="BB2644" s="61" t="str">
        <f>IF(Settings!I2640&lt;&gt;"",Settings!I2640,"")</f>
        <v/>
      </c>
    </row>
    <row r="2645" spans="2:54" x14ac:dyDescent="0.2">
      <c r="B2645" s="13"/>
      <c r="C2645" s="12"/>
      <c r="D2645" s="12"/>
      <c r="E2645" s="12"/>
      <c r="F2645" s="12"/>
      <c r="G2645" s="12"/>
      <c r="H2645" s="12"/>
      <c r="I2645" s="15"/>
      <c r="J2645" s="31"/>
      <c r="K2645" s="180"/>
      <c r="L2645" s="40"/>
      <c r="M2645" s="14"/>
      <c r="N2645" s="16"/>
      <c r="O2645" s="49"/>
      <c r="P2645" s="64"/>
      <c r="Q2645" s="18"/>
      <c r="R2645" s="181">
        <f t="shared" si="375"/>
        <v>0</v>
      </c>
      <c r="S2645" s="181">
        <f t="shared" si="376"/>
        <v>0</v>
      </c>
      <c r="T2645" s="181">
        <f t="shared" si="377"/>
        <v>0</v>
      </c>
      <c r="AQ2645" s="1">
        <f>COUNT(L$11:L2645)</f>
        <v>37</v>
      </c>
      <c r="AR2645" s="43">
        <f t="shared" si="378"/>
        <v>40933</v>
      </c>
      <c r="AS2645" s="44">
        <f t="shared" si="379"/>
        <v>89.120000000000019</v>
      </c>
      <c r="AT2645" s="10" t="str">
        <f t="shared" si="380"/>
        <v/>
      </c>
      <c r="AU2645" s="20" t="str">
        <f t="shared" si="381"/>
        <v/>
      </c>
      <c r="AV2645" s="42">
        <f t="shared" si="382"/>
        <v>1</v>
      </c>
      <c r="AW2645" s="89">
        <f t="shared" si="383"/>
        <v>0</v>
      </c>
      <c r="AX2645" s="168"/>
      <c r="AY2645" s="60"/>
      <c r="AZ2645" s="61"/>
      <c r="BB2645" s="61" t="str">
        <f>IF(Settings!I2641&lt;&gt;"",Settings!I2641,"")</f>
        <v/>
      </c>
    </row>
    <row r="2646" spans="2:54" x14ac:dyDescent="0.2">
      <c r="B2646" s="13"/>
      <c r="C2646" s="12"/>
      <c r="D2646" s="12"/>
      <c r="E2646" s="12"/>
      <c r="F2646" s="12"/>
      <c r="G2646" s="12"/>
      <c r="H2646" s="12"/>
      <c r="I2646" s="15"/>
      <c r="J2646" s="31"/>
      <c r="K2646" s="180"/>
      <c r="L2646" s="40"/>
      <c r="M2646" s="14"/>
      <c r="N2646" s="16"/>
      <c r="O2646" s="49"/>
      <c r="P2646" s="64"/>
      <c r="Q2646" s="18"/>
      <c r="R2646" s="181">
        <f t="shared" si="375"/>
        <v>0</v>
      </c>
      <c r="S2646" s="181">
        <f t="shared" si="376"/>
        <v>0</v>
      </c>
      <c r="T2646" s="181">
        <f t="shared" si="377"/>
        <v>0</v>
      </c>
      <c r="AQ2646" s="1">
        <f>COUNT(L$11:L2646)</f>
        <v>37</v>
      </c>
      <c r="AR2646" s="43">
        <f t="shared" si="378"/>
        <v>40933</v>
      </c>
      <c r="AS2646" s="44">
        <f t="shared" si="379"/>
        <v>89.120000000000019</v>
      </c>
      <c r="AT2646" s="10" t="str">
        <f t="shared" si="380"/>
        <v/>
      </c>
      <c r="AU2646" s="20" t="str">
        <f t="shared" si="381"/>
        <v/>
      </c>
      <c r="AV2646" s="42">
        <f t="shared" si="382"/>
        <v>1</v>
      </c>
      <c r="AW2646" s="89">
        <f t="shared" si="383"/>
        <v>0</v>
      </c>
      <c r="AX2646" s="168"/>
      <c r="AY2646" s="60"/>
      <c r="AZ2646" s="61"/>
      <c r="BB2646" s="61" t="str">
        <f>IF(Settings!I2642&lt;&gt;"",Settings!I2642,"")</f>
        <v/>
      </c>
    </row>
    <row r="2647" spans="2:54" x14ac:dyDescent="0.2">
      <c r="B2647" s="13"/>
      <c r="C2647" s="12"/>
      <c r="D2647" s="12"/>
      <c r="E2647" s="12"/>
      <c r="F2647" s="12"/>
      <c r="G2647" s="12"/>
      <c r="H2647" s="12"/>
      <c r="I2647" s="15"/>
      <c r="J2647" s="31"/>
      <c r="K2647" s="180"/>
      <c r="L2647" s="40"/>
      <c r="M2647" s="14"/>
      <c r="N2647" s="16"/>
      <c r="O2647" s="49"/>
      <c r="P2647" s="64"/>
      <c r="Q2647" s="18"/>
      <c r="R2647" s="181">
        <f t="shared" si="375"/>
        <v>0</v>
      </c>
      <c r="S2647" s="181">
        <f t="shared" si="376"/>
        <v>0</v>
      </c>
      <c r="T2647" s="181">
        <f t="shared" si="377"/>
        <v>0</v>
      </c>
      <c r="AQ2647" s="1">
        <f>COUNT(L$11:L2647)</f>
        <v>37</v>
      </c>
      <c r="AR2647" s="43">
        <f t="shared" si="378"/>
        <v>40933</v>
      </c>
      <c r="AS2647" s="44">
        <f t="shared" si="379"/>
        <v>89.120000000000019</v>
      </c>
      <c r="AT2647" s="10" t="str">
        <f t="shared" si="380"/>
        <v/>
      </c>
      <c r="AU2647" s="20" t="str">
        <f t="shared" si="381"/>
        <v/>
      </c>
      <c r="AV2647" s="42">
        <f t="shared" si="382"/>
        <v>1</v>
      </c>
      <c r="AW2647" s="89">
        <f t="shared" si="383"/>
        <v>0</v>
      </c>
      <c r="AX2647" s="168"/>
      <c r="AY2647" s="60"/>
      <c r="AZ2647" s="61"/>
      <c r="BB2647" s="61" t="str">
        <f>IF(Settings!I2643&lt;&gt;"",Settings!I2643,"")</f>
        <v/>
      </c>
    </row>
    <row r="2648" spans="2:54" x14ac:dyDescent="0.2">
      <c r="B2648" s="13"/>
      <c r="C2648" s="12"/>
      <c r="D2648" s="12"/>
      <c r="E2648" s="12"/>
      <c r="F2648" s="12"/>
      <c r="G2648" s="12"/>
      <c r="H2648" s="12"/>
      <c r="I2648" s="15"/>
      <c r="J2648" s="31"/>
      <c r="K2648" s="180"/>
      <c r="L2648" s="40"/>
      <c r="M2648" s="14"/>
      <c r="N2648" s="16"/>
      <c r="O2648" s="49"/>
      <c r="P2648" s="64"/>
      <c r="Q2648" s="18"/>
      <c r="R2648" s="181">
        <f t="shared" si="375"/>
        <v>0</v>
      </c>
      <c r="S2648" s="181">
        <f t="shared" si="376"/>
        <v>0</v>
      </c>
      <c r="T2648" s="181">
        <f t="shared" si="377"/>
        <v>0</v>
      </c>
      <c r="AQ2648" s="1">
        <f>COUNT(L$11:L2648)</f>
        <v>37</v>
      </c>
      <c r="AR2648" s="43">
        <f t="shared" si="378"/>
        <v>40933</v>
      </c>
      <c r="AS2648" s="44">
        <f t="shared" si="379"/>
        <v>89.120000000000019</v>
      </c>
      <c r="AT2648" s="10" t="str">
        <f t="shared" si="380"/>
        <v/>
      </c>
      <c r="AU2648" s="20" t="str">
        <f t="shared" si="381"/>
        <v/>
      </c>
      <c r="AV2648" s="42">
        <f t="shared" si="382"/>
        <v>1</v>
      </c>
      <c r="AW2648" s="89">
        <f t="shared" si="383"/>
        <v>0</v>
      </c>
      <c r="AX2648" s="168"/>
      <c r="AY2648" s="60"/>
      <c r="AZ2648" s="61"/>
      <c r="BB2648" s="61" t="str">
        <f>IF(Settings!I2644&lt;&gt;"",Settings!I2644,"")</f>
        <v/>
      </c>
    </row>
    <row r="2649" spans="2:54" x14ac:dyDescent="0.2">
      <c r="B2649" s="13"/>
      <c r="C2649" s="12"/>
      <c r="D2649" s="12"/>
      <c r="E2649" s="12"/>
      <c r="F2649" s="12"/>
      <c r="G2649" s="12"/>
      <c r="H2649" s="12"/>
      <c r="I2649" s="15"/>
      <c r="J2649" s="31"/>
      <c r="K2649" s="180"/>
      <c r="L2649" s="40"/>
      <c r="M2649" s="14"/>
      <c r="N2649" s="16"/>
      <c r="O2649" s="49"/>
      <c r="P2649" s="64"/>
      <c r="Q2649" s="18"/>
      <c r="R2649" s="181">
        <f t="shared" si="375"/>
        <v>0</v>
      </c>
      <c r="S2649" s="181">
        <f t="shared" si="376"/>
        <v>0</v>
      </c>
      <c r="T2649" s="181">
        <f t="shared" si="377"/>
        <v>0</v>
      </c>
      <c r="AQ2649" s="1">
        <f>COUNT(L$11:L2649)</f>
        <v>37</v>
      </c>
      <c r="AR2649" s="43">
        <f t="shared" si="378"/>
        <v>40933</v>
      </c>
      <c r="AS2649" s="44">
        <f t="shared" si="379"/>
        <v>89.120000000000019</v>
      </c>
      <c r="AT2649" s="10" t="str">
        <f t="shared" si="380"/>
        <v/>
      </c>
      <c r="AU2649" s="20" t="str">
        <f t="shared" si="381"/>
        <v/>
      </c>
      <c r="AV2649" s="42">
        <f t="shared" si="382"/>
        <v>1</v>
      </c>
      <c r="AW2649" s="89">
        <f t="shared" si="383"/>
        <v>0</v>
      </c>
      <c r="AX2649" s="168"/>
      <c r="AY2649" s="60"/>
      <c r="AZ2649" s="61"/>
      <c r="BB2649" s="61" t="str">
        <f>IF(Settings!I2645&lt;&gt;"",Settings!I2645,"")</f>
        <v/>
      </c>
    </row>
    <row r="2650" spans="2:54" x14ac:dyDescent="0.2">
      <c r="B2650" s="13"/>
      <c r="C2650" s="12"/>
      <c r="D2650" s="12"/>
      <c r="E2650" s="12"/>
      <c r="F2650" s="12"/>
      <c r="G2650" s="12"/>
      <c r="H2650" s="12"/>
      <c r="I2650" s="15"/>
      <c r="J2650" s="31"/>
      <c r="K2650" s="180"/>
      <c r="L2650" s="40"/>
      <c r="M2650" s="14"/>
      <c r="N2650" s="16"/>
      <c r="O2650" s="49"/>
      <c r="P2650" s="64"/>
      <c r="Q2650" s="18"/>
      <c r="R2650" s="181">
        <f t="shared" si="375"/>
        <v>0</v>
      </c>
      <c r="S2650" s="181">
        <f t="shared" si="376"/>
        <v>0</v>
      </c>
      <c r="T2650" s="181">
        <f t="shared" si="377"/>
        <v>0</v>
      </c>
      <c r="AQ2650" s="1">
        <f>COUNT(L$11:L2650)</f>
        <v>37</v>
      </c>
      <c r="AR2650" s="43">
        <f t="shared" si="378"/>
        <v>40933</v>
      </c>
      <c r="AS2650" s="44">
        <f t="shared" si="379"/>
        <v>89.120000000000019</v>
      </c>
      <c r="AT2650" s="10" t="str">
        <f t="shared" si="380"/>
        <v/>
      </c>
      <c r="AU2650" s="20" t="str">
        <f t="shared" si="381"/>
        <v/>
      </c>
      <c r="AV2650" s="42">
        <f t="shared" si="382"/>
        <v>1</v>
      </c>
      <c r="AW2650" s="89">
        <f t="shared" si="383"/>
        <v>0</v>
      </c>
      <c r="AX2650" s="168"/>
      <c r="AY2650" s="60"/>
      <c r="AZ2650" s="61"/>
      <c r="BB2650" s="61" t="str">
        <f>IF(Settings!I2646&lt;&gt;"",Settings!I2646,"")</f>
        <v/>
      </c>
    </row>
    <row r="2651" spans="2:54" x14ac:dyDescent="0.2">
      <c r="B2651" s="13"/>
      <c r="C2651" s="12"/>
      <c r="D2651" s="12"/>
      <c r="E2651" s="12"/>
      <c r="F2651" s="12"/>
      <c r="G2651" s="12"/>
      <c r="H2651" s="12"/>
      <c r="I2651" s="15"/>
      <c r="J2651" s="31"/>
      <c r="K2651" s="180"/>
      <c r="L2651" s="40"/>
      <c r="M2651" s="14"/>
      <c r="N2651" s="16"/>
      <c r="O2651" s="49"/>
      <c r="P2651" s="64"/>
      <c r="Q2651" s="18"/>
      <c r="R2651" s="181">
        <f t="shared" si="375"/>
        <v>0</v>
      </c>
      <c r="S2651" s="181">
        <f t="shared" si="376"/>
        <v>0</v>
      </c>
      <c r="T2651" s="181">
        <f t="shared" si="377"/>
        <v>0</v>
      </c>
      <c r="AQ2651" s="1">
        <f>COUNT(L$11:L2651)</f>
        <v>37</v>
      </c>
      <c r="AR2651" s="43">
        <f t="shared" si="378"/>
        <v>40933</v>
      </c>
      <c r="AS2651" s="44">
        <f t="shared" si="379"/>
        <v>89.120000000000019</v>
      </c>
      <c r="AT2651" s="10" t="str">
        <f t="shared" si="380"/>
        <v/>
      </c>
      <c r="AU2651" s="20" t="str">
        <f t="shared" si="381"/>
        <v/>
      </c>
      <c r="AV2651" s="42">
        <f t="shared" si="382"/>
        <v>1</v>
      </c>
      <c r="AW2651" s="89">
        <f t="shared" si="383"/>
        <v>0</v>
      </c>
      <c r="AX2651" s="168"/>
      <c r="AY2651" s="60"/>
      <c r="AZ2651" s="61"/>
      <c r="BB2651" s="61" t="str">
        <f>IF(Settings!I2647&lt;&gt;"",Settings!I2647,"")</f>
        <v/>
      </c>
    </row>
    <row r="2652" spans="2:54" x14ac:dyDescent="0.2">
      <c r="B2652" s="13"/>
      <c r="C2652" s="12"/>
      <c r="D2652" s="12"/>
      <c r="E2652" s="12"/>
      <c r="F2652" s="12"/>
      <c r="G2652" s="12"/>
      <c r="H2652" s="12"/>
      <c r="I2652" s="15"/>
      <c r="J2652" s="31"/>
      <c r="K2652" s="180"/>
      <c r="L2652" s="40"/>
      <c r="M2652" s="14"/>
      <c r="N2652" s="16"/>
      <c r="O2652" s="49"/>
      <c r="P2652" s="64"/>
      <c r="Q2652" s="18"/>
      <c r="R2652" s="181">
        <f t="shared" si="375"/>
        <v>0</v>
      </c>
      <c r="S2652" s="181">
        <f t="shared" si="376"/>
        <v>0</v>
      </c>
      <c r="T2652" s="181">
        <f t="shared" si="377"/>
        <v>0</v>
      </c>
      <c r="AQ2652" s="1">
        <f>COUNT(L$11:L2652)</f>
        <v>37</v>
      </c>
      <c r="AR2652" s="43">
        <f t="shared" si="378"/>
        <v>40933</v>
      </c>
      <c r="AS2652" s="44">
        <f t="shared" si="379"/>
        <v>89.120000000000019</v>
      </c>
      <c r="AT2652" s="10" t="str">
        <f t="shared" si="380"/>
        <v/>
      </c>
      <c r="AU2652" s="20" t="str">
        <f t="shared" si="381"/>
        <v/>
      </c>
      <c r="AV2652" s="42">
        <f t="shared" si="382"/>
        <v>1</v>
      </c>
      <c r="AW2652" s="89">
        <f t="shared" si="383"/>
        <v>0</v>
      </c>
      <c r="AX2652" s="168"/>
      <c r="AY2652" s="60"/>
      <c r="AZ2652" s="61"/>
      <c r="BB2652" s="61" t="str">
        <f>IF(Settings!I2648&lt;&gt;"",Settings!I2648,"")</f>
        <v/>
      </c>
    </row>
    <row r="2653" spans="2:54" x14ac:dyDescent="0.2">
      <c r="B2653" s="13"/>
      <c r="C2653" s="12"/>
      <c r="D2653" s="12"/>
      <c r="E2653" s="12"/>
      <c r="F2653" s="12"/>
      <c r="G2653" s="12"/>
      <c r="H2653" s="12"/>
      <c r="I2653" s="15"/>
      <c r="J2653" s="31"/>
      <c r="K2653" s="180"/>
      <c r="L2653" s="40"/>
      <c r="M2653" s="14"/>
      <c r="N2653" s="16"/>
      <c r="O2653" s="49"/>
      <c r="P2653" s="64"/>
      <c r="Q2653" s="18"/>
      <c r="R2653" s="181">
        <f t="shared" si="375"/>
        <v>0</v>
      </c>
      <c r="S2653" s="181">
        <f t="shared" si="376"/>
        <v>0</v>
      </c>
      <c r="T2653" s="181">
        <f t="shared" si="377"/>
        <v>0</v>
      </c>
      <c r="AQ2653" s="1">
        <f>COUNT(L$11:L2653)</f>
        <v>37</v>
      </c>
      <c r="AR2653" s="43">
        <f t="shared" si="378"/>
        <v>40933</v>
      </c>
      <c r="AS2653" s="44">
        <f t="shared" si="379"/>
        <v>89.120000000000019</v>
      </c>
      <c r="AT2653" s="10" t="str">
        <f t="shared" si="380"/>
        <v/>
      </c>
      <c r="AU2653" s="20" t="str">
        <f t="shared" si="381"/>
        <v/>
      </c>
      <c r="AV2653" s="42">
        <f t="shared" si="382"/>
        <v>1</v>
      </c>
      <c r="AW2653" s="89">
        <f t="shared" si="383"/>
        <v>0</v>
      </c>
      <c r="AX2653" s="168"/>
      <c r="AY2653" s="60"/>
      <c r="AZ2653" s="61"/>
      <c r="BB2653" s="61" t="str">
        <f>IF(Settings!I2649&lt;&gt;"",Settings!I2649,"")</f>
        <v/>
      </c>
    </row>
    <row r="2654" spans="2:54" x14ac:dyDescent="0.2">
      <c r="B2654" s="13"/>
      <c r="C2654" s="12"/>
      <c r="D2654" s="12"/>
      <c r="E2654" s="12"/>
      <c r="F2654" s="12"/>
      <c r="G2654" s="12"/>
      <c r="H2654" s="12"/>
      <c r="I2654" s="15"/>
      <c r="J2654" s="31"/>
      <c r="K2654" s="180"/>
      <c r="L2654" s="40"/>
      <c r="M2654" s="14"/>
      <c r="N2654" s="16"/>
      <c r="O2654" s="49"/>
      <c r="P2654" s="64"/>
      <c r="Q2654" s="18"/>
      <c r="R2654" s="181">
        <f t="shared" si="375"/>
        <v>0</v>
      </c>
      <c r="S2654" s="181">
        <f t="shared" si="376"/>
        <v>0</v>
      </c>
      <c r="T2654" s="181">
        <f t="shared" si="377"/>
        <v>0</v>
      </c>
      <c r="AQ2654" s="1">
        <f>COUNT(L$11:L2654)</f>
        <v>37</v>
      </c>
      <c r="AR2654" s="43">
        <f t="shared" si="378"/>
        <v>40933</v>
      </c>
      <c r="AS2654" s="44">
        <f t="shared" si="379"/>
        <v>89.120000000000019</v>
      </c>
      <c r="AT2654" s="10" t="str">
        <f t="shared" si="380"/>
        <v/>
      </c>
      <c r="AU2654" s="20" t="str">
        <f t="shared" si="381"/>
        <v/>
      </c>
      <c r="AV2654" s="42">
        <f t="shared" si="382"/>
        <v>1</v>
      </c>
      <c r="AW2654" s="89">
        <f t="shared" si="383"/>
        <v>0</v>
      </c>
      <c r="AX2654" s="168"/>
      <c r="AY2654" s="60"/>
      <c r="AZ2654" s="61"/>
      <c r="BB2654" s="61" t="str">
        <f>IF(Settings!I2650&lt;&gt;"",Settings!I2650,"")</f>
        <v/>
      </c>
    </row>
    <row r="2655" spans="2:54" x14ac:dyDescent="0.2">
      <c r="B2655" s="13"/>
      <c r="C2655" s="12"/>
      <c r="D2655" s="12"/>
      <c r="E2655" s="12"/>
      <c r="F2655" s="12"/>
      <c r="G2655" s="12"/>
      <c r="H2655" s="12"/>
      <c r="I2655" s="15"/>
      <c r="J2655" s="31"/>
      <c r="K2655" s="180"/>
      <c r="L2655" s="40"/>
      <c r="M2655" s="14"/>
      <c r="N2655" s="16"/>
      <c r="O2655" s="49"/>
      <c r="P2655" s="64"/>
      <c r="Q2655" s="18"/>
      <c r="R2655" s="181">
        <f t="shared" si="375"/>
        <v>0</v>
      </c>
      <c r="S2655" s="181">
        <f t="shared" si="376"/>
        <v>0</v>
      </c>
      <c r="T2655" s="181">
        <f t="shared" si="377"/>
        <v>0</v>
      </c>
      <c r="AQ2655" s="1">
        <f>COUNT(L$11:L2655)</f>
        <v>37</v>
      </c>
      <c r="AR2655" s="43">
        <f t="shared" si="378"/>
        <v>40933</v>
      </c>
      <c r="AS2655" s="44">
        <f t="shared" si="379"/>
        <v>89.120000000000019</v>
      </c>
      <c r="AT2655" s="10" t="str">
        <f t="shared" si="380"/>
        <v/>
      </c>
      <c r="AU2655" s="20" t="str">
        <f t="shared" si="381"/>
        <v/>
      </c>
      <c r="AV2655" s="42">
        <f t="shared" si="382"/>
        <v>1</v>
      </c>
      <c r="AW2655" s="89">
        <f t="shared" si="383"/>
        <v>0</v>
      </c>
      <c r="AX2655" s="168"/>
      <c r="AY2655" s="60"/>
      <c r="AZ2655" s="61"/>
      <c r="BB2655" s="61" t="str">
        <f>IF(Settings!I2651&lt;&gt;"",Settings!I2651,"")</f>
        <v/>
      </c>
    </row>
    <row r="2656" spans="2:54" x14ac:dyDescent="0.2">
      <c r="B2656" s="13"/>
      <c r="C2656" s="12"/>
      <c r="D2656" s="12"/>
      <c r="E2656" s="12"/>
      <c r="F2656" s="12"/>
      <c r="G2656" s="12"/>
      <c r="H2656" s="12"/>
      <c r="I2656" s="15"/>
      <c r="J2656" s="31"/>
      <c r="K2656" s="180"/>
      <c r="L2656" s="40"/>
      <c r="M2656" s="14"/>
      <c r="N2656" s="16"/>
      <c r="O2656" s="49"/>
      <c r="P2656" s="64"/>
      <c r="Q2656" s="18"/>
      <c r="R2656" s="181">
        <f t="shared" si="375"/>
        <v>0</v>
      </c>
      <c r="S2656" s="181">
        <f t="shared" si="376"/>
        <v>0</v>
      </c>
      <c r="T2656" s="181">
        <f t="shared" si="377"/>
        <v>0</v>
      </c>
      <c r="AQ2656" s="1">
        <f>COUNT(L$11:L2656)</f>
        <v>37</v>
      </c>
      <c r="AR2656" s="43">
        <f t="shared" si="378"/>
        <v>40933</v>
      </c>
      <c r="AS2656" s="44">
        <f t="shared" si="379"/>
        <v>89.120000000000019</v>
      </c>
      <c r="AT2656" s="10" t="str">
        <f t="shared" si="380"/>
        <v/>
      </c>
      <c r="AU2656" s="20" t="str">
        <f t="shared" si="381"/>
        <v/>
      </c>
      <c r="AV2656" s="42">
        <f t="shared" si="382"/>
        <v>1</v>
      </c>
      <c r="AW2656" s="89">
        <f t="shared" si="383"/>
        <v>0</v>
      </c>
      <c r="AX2656" s="168"/>
      <c r="AY2656" s="60"/>
      <c r="AZ2656" s="61"/>
      <c r="BB2656" s="61" t="str">
        <f>IF(Settings!I2652&lt;&gt;"",Settings!I2652,"")</f>
        <v/>
      </c>
    </row>
    <row r="2657" spans="2:54" x14ac:dyDescent="0.2">
      <c r="B2657" s="13"/>
      <c r="C2657" s="12"/>
      <c r="D2657" s="12"/>
      <c r="E2657" s="12"/>
      <c r="F2657" s="12"/>
      <c r="G2657" s="12"/>
      <c r="H2657" s="12"/>
      <c r="I2657" s="15"/>
      <c r="J2657" s="31"/>
      <c r="K2657" s="180"/>
      <c r="L2657" s="40"/>
      <c r="M2657" s="14"/>
      <c r="N2657" s="16"/>
      <c r="O2657" s="49"/>
      <c r="P2657" s="64"/>
      <c r="Q2657" s="18"/>
      <c r="R2657" s="181">
        <f t="shared" si="375"/>
        <v>0</v>
      </c>
      <c r="S2657" s="181">
        <f t="shared" si="376"/>
        <v>0</v>
      </c>
      <c r="T2657" s="181">
        <f t="shared" si="377"/>
        <v>0</v>
      </c>
      <c r="AQ2657" s="1">
        <f>COUNT(L$11:L2657)</f>
        <v>37</v>
      </c>
      <c r="AR2657" s="43">
        <f t="shared" si="378"/>
        <v>40933</v>
      </c>
      <c r="AS2657" s="44">
        <f t="shared" si="379"/>
        <v>89.120000000000019</v>
      </c>
      <c r="AT2657" s="10" t="str">
        <f t="shared" si="380"/>
        <v/>
      </c>
      <c r="AU2657" s="20" t="str">
        <f t="shared" si="381"/>
        <v/>
      </c>
      <c r="AV2657" s="42">
        <f t="shared" si="382"/>
        <v>1</v>
      </c>
      <c r="AW2657" s="89">
        <f t="shared" si="383"/>
        <v>0</v>
      </c>
      <c r="AX2657" s="168"/>
      <c r="AY2657" s="60"/>
      <c r="AZ2657" s="61"/>
      <c r="BB2657" s="61" t="str">
        <f>IF(Settings!I2653&lt;&gt;"",Settings!I2653,"")</f>
        <v/>
      </c>
    </row>
    <row r="2658" spans="2:54" x14ac:dyDescent="0.2">
      <c r="B2658" s="13"/>
      <c r="C2658" s="12"/>
      <c r="D2658" s="12"/>
      <c r="E2658" s="12"/>
      <c r="F2658" s="12"/>
      <c r="G2658" s="12"/>
      <c r="H2658" s="12"/>
      <c r="I2658" s="15"/>
      <c r="J2658" s="31"/>
      <c r="K2658" s="180"/>
      <c r="L2658" s="40"/>
      <c r="M2658" s="14"/>
      <c r="N2658" s="16"/>
      <c r="O2658" s="49"/>
      <c r="P2658" s="64"/>
      <c r="Q2658" s="18"/>
      <c r="R2658" s="181">
        <f t="shared" si="375"/>
        <v>0</v>
      </c>
      <c r="S2658" s="181">
        <f t="shared" si="376"/>
        <v>0</v>
      </c>
      <c r="T2658" s="181">
        <f t="shared" si="377"/>
        <v>0</v>
      </c>
      <c r="AQ2658" s="1">
        <f>COUNT(L$11:L2658)</f>
        <v>37</v>
      </c>
      <c r="AR2658" s="43">
        <f t="shared" si="378"/>
        <v>40933</v>
      </c>
      <c r="AS2658" s="44">
        <f t="shared" si="379"/>
        <v>89.120000000000019</v>
      </c>
      <c r="AT2658" s="10" t="str">
        <f t="shared" si="380"/>
        <v/>
      </c>
      <c r="AU2658" s="20" t="str">
        <f t="shared" si="381"/>
        <v/>
      </c>
      <c r="AV2658" s="42">
        <f t="shared" si="382"/>
        <v>1</v>
      </c>
      <c r="AW2658" s="89">
        <f t="shared" si="383"/>
        <v>0</v>
      </c>
      <c r="AX2658" s="168"/>
      <c r="AY2658" s="60"/>
      <c r="AZ2658" s="61"/>
      <c r="BB2658" s="61" t="str">
        <f>IF(Settings!I2654&lt;&gt;"",Settings!I2654,"")</f>
        <v/>
      </c>
    </row>
    <row r="2659" spans="2:54" x14ac:dyDescent="0.2">
      <c r="B2659" s="13"/>
      <c r="C2659" s="12"/>
      <c r="D2659" s="12"/>
      <c r="E2659" s="12"/>
      <c r="F2659" s="12"/>
      <c r="G2659" s="12"/>
      <c r="H2659" s="12"/>
      <c r="I2659" s="15"/>
      <c r="J2659" s="31"/>
      <c r="K2659" s="180"/>
      <c r="L2659" s="40"/>
      <c r="M2659" s="14"/>
      <c r="N2659" s="16"/>
      <c r="O2659" s="49"/>
      <c r="P2659" s="64"/>
      <c r="Q2659" s="18"/>
      <c r="R2659" s="181">
        <f t="shared" si="375"/>
        <v>0</v>
      </c>
      <c r="S2659" s="181">
        <f t="shared" si="376"/>
        <v>0</v>
      </c>
      <c r="T2659" s="181">
        <f t="shared" si="377"/>
        <v>0</v>
      </c>
      <c r="AQ2659" s="1">
        <f>COUNT(L$11:L2659)</f>
        <v>37</v>
      </c>
      <c r="AR2659" s="43">
        <f t="shared" si="378"/>
        <v>40933</v>
      </c>
      <c r="AS2659" s="44">
        <f t="shared" si="379"/>
        <v>89.120000000000019</v>
      </c>
      <c r="AT2659" s="10" t="str">
        <f t="shared" si="380"/>
        <v/>
      </c>
      <c r="AU2659" s="20" t="str">
        <f t="shared" si="381"/>
        <v/>
      </c>
      <c r="AV2659" s="42">
        <f t="shared" si="382"/>
        <v>1</v>
      </c>
      <c r="AW2659" s="89">
        <f t="shared" si="383"/>
        <v>0</v>
      </c>
      <c r="AX2659" s="168"/>
      <c r="AY2659" s="60"/>
      <c r="AZ2659" s="61"/>
      <c r="BB2659" s="61" t="str">
        <f>IF(Settings!I2655&lt;&gt;"",Settings!I2655,"")</f>
        <v/>
      </c>
    </row>
    <row r="2660" spans="2:54" x14ac:dyDescent="0.2">
      <c r="B2660" s="13"/>
      <c r="C2660" s="12"/>
      <c r="D2660" s="12"/>
      <c r="E2660" s="12"/>
      <c r="F2660" s="12"/>
      <c r="G2660" s="12"/>
      <c r="H2660" s="12"/>
      <c r="I2660" s="15"/>
      <c r="J2660" s="31"/>
      <c r="K2660" s="180"/>
      <c r="L2660" s="40"/>
      <c r="M2660" s="14"/>
      <c r="N2660" s="16"/>
      <c r="O2660" s="49"/>
      <c r="P2660" s="64"/>
      <c r="Q2660" s="18"/>
      <c r="R2660" s="181">
        <f t="shared" si="375"/>
        <v>0</v>
      </c>
      <c r="S2660" s="181">
        <f t="shared" si="376"/>
        <v>0</v>
      </c>
      <c r="T2660" s="181">
        <f t="shared" si="377"/>
        <v>0</v>
      </c>
      <c r="AQ2660" s="1">
        <f>COUNT(L$11:L2660)</f>
        <v>37</v>
      </c>
      <c r="AR2660" s="43">
        <f t="shared" si="378"/>
        <v>40933</v>
      </c>
      <c r="AS2660" s="44">
        <f t="shared" si="379"/>
        <v>89.120000000000019</v>
      </c>
      <c r="AT2660" s="10" t="str">
        <f t="shared" si="380"/>
        <v/>
      </c>
      <c r="AU2660" s="20" t="str">
        <f t="shared" si="381"/>
        <v/>
      </c>
      <c r="AV2660" s="42">
        <f t="shared" si="382"/>
        <v>1</v>
      </c>
      <c r="AW2660" s="89">
        <f t="shared" si="383"/>
        <v>0</v>
      </c>
      <c r="AX2660" s="168"/>
      <c r="AY2660" s="60"/>
      <c r="AZ2660" s="61"/>
      <c r="BB2660" s="61" t="str">
        <f>IF(Settings!I2656&lt;&gt;"",Settings!I2656,"")</f>
        <v/>
      </c>
    </row>
    <row r="2661" spans="2:54" x14ac:dyDescent="0.2">
      <c r="B2661" s="13"/>
      <c r="C2661" s="12"/>
      <c r="D2661" s="12"/>
      <c r="E2661" s="12"/>
      <c r="F2661" s="12"/>
      <c r="G2661" s="12"/>
      <c r="H2661" s="12"/>
      <c r="I2661" s="15"/>
      <c r="J2661" s="31"/>
      <c r="K2661" s="180"/>
      <c r="L2661" s="40"/>
      <c r="M2661" s="14"/>
      <c r="N2661" s="16"/>
      <c r="O2661" s="49"/>
      <c r="P2661" s="64"/>
      <c r="Q2661" s="18"/>
      <c r="R2661" s="181">
        <f t="shared" si="375"/>
        <v>0</v>
      </c>
      <c r="S2661" s="181">
        <f t="shared" si="376"/>
        <v>0</v>
      </c>
      <c r="T2661" s="181">
        <f t="shared" si="377"/>
        <v>0</v>
      </c>
      <c r="AQ2661" s="1">
        <f>COUNT(L$11:L2661)</f>
        <v>37</v>
      </c>
      <c r="AR2661" s="43">
        <f t="shared" si="378"/>
        <v>40933</v>
      </c>
      <c r="AS2661" s="44">
        <f t="shared" si="379"/>
        <v>89.120000000000019</v>
      </c>
      <c r="AT2661" s="10" t="str">
        <f t="shared" si="380"/>
        <v/>
      </c>
      <c r="AU2661" s="20" t="str">
        <f t="shared" si="381"/>
        <v/>
      </c>
      <c r="AV2661" s="42">
        <f t="shared" si="382"/>
        <v>1</v>
      </c>
      <c r="AW2661" s="89">
        <f t="shared" si="383"/>
        <v>0</v>
      </c>
      <c r="AX2661" s="168"/>
      <c r="AY2661" s="60"/>
      <c r="AZ2661" s="61"/>
      <c r="BB2661" s="61" t="str">
        <f>IF(Settings!I2657&lt;&gt;"",Settings!I2657,"")</f>
        <v/>
      </c>
    </row>
    <row r="2662" spans="2:54" x14ac:dyDescent="0.2">
      <c r="B2662" s="13"/>
      <c r="C2662" s="12"/>
      <c r="D2662" s="12"/>
      <c r="E2662" s="12"/>
      <c r="F2662" s="12"/>
      <c r="G2662" s="12"/>
      <c r="H2662" s="12"/>
      <c r="I2662" s="15"/>
      <c r="J2662" s="31"/>
      <c r="K2662" s="180"/>
      <c r="L2662" s="40"/>
      <c r="M2662" s="14"/>
      <c r="N2662" s="16"/>
      <c r="O2662" s="49"/>
      <c r="P2662" s="64"/>
      <c r="Q2662" s="18"/>
      <c r="R2662" s="181">
        <f t="shared" si="375"/>
        <v>0</v>
      </c>
      <c r="S2662" s="181">
        <f t="shared" si="376"/>
        <v>0</v>
      </c>
      <c r="T2662" s="181">
        <f t="shared" si="377"/>
        <v>0</v>
      </c>
      <c r="AQ2662" s="1">
        <f>COUNT(L$11:L2662)</f>
        <v>37</v>
      </c>
      <c r="AR2662" s="43">
        <f t="shared" si="378"/>
        <v>40933</v>
      </c>
      <c r="AS2662" s="44">
        <f t="shared" si="379"/>
        <v>89.120000000000019</v>
      </c>
      <c r="AT2662" s="10" t="str">
        <f t="shared" si="380"/>
        <v/>
      </c>
      <c r="AU2662" s="20" t="str">
        <f t="shared" si="381"/>
        <v/>
      </c>
      <c r="AV2662" s="42">
        <f t="shared" si="382"/>
        <v>1</v>
      </c>
      <c r="AW2662" s="89">
        <f t="shared" si="383"/>
        <v>0</v>
      </c>
      <c r="AX2662" s="168"/>
      <c r="AY2662" s="60"/>
      <c r="AZ2662" s="61"/>
      <c r="BB2662" s="61" t="str">
        <f>IF(Settings!I2658&lt;&gt;"",Settings!I2658,"")</f>
        <v/>
      </c>
    </row>
    <row r="2663" spans="2:54" x14ac:dyDescent="0.2">
      <c r="B2663" s="13"/>
      <c r="C2663" s="12"/>
      <c r="D2663" s="12"/>
      <c r="E2663" s="12"/>
      <c r="F2663" s="12"/>
      <c r="G2663" s="12"/>
      <c r="H2663" s="12"/>
      <c r="I2663" s="15"/>
      <c r="J2663" s="31"/>
      <c r="K2663" s="180"/>
      <c r="L2663" s="40"/>
      <c r="M2663" s="14"/>
      <c r="N2663" s="16"/>
      <c r="O2663" s="49"/>
      <c r="P2663" s="64"/>
      <c r="Q2663" s="18"/>
      <c r="R2663" s="181">
        <f t="shared" si="375"/>
        <v>0</v>
      </c>
      <c r="S2663" s="181">
        <f t="shared" si="376"/>
        <v>0</v>
      </c>
      <c r="T2663" s="181">
        <f t="shared" si="377"/>
        <v>0</v>
      </c>
      <c r="AQ2663" s="1">
        <f>COUNT(L$11:L2663)</f>
        <v>37</v>
      </c>
      <c r="AR2663" s="43">
        <f t="shared" si="378"/>
        <v>40933</v>
      </c>
      <c r="AS2663" s="44">
        <f t="shared" si="379"/>
        <v>89.120000000000019</v>
      </c>
      <c r="AT2663" s="10" t="str">
        <f t="shared" si="380"/>
        <v/>
      </c>
      <c r="AU2663" s="20" t="str">
        <f t="shared" si="381"/>
        <v/>
      </c>
      <c r="AV2663" s="42">
        <f t="shared" si="382"/>
        <v>1</v>
      </c>
      <c r="AW2663" s="89">
        <f t="shared" si="383"/>
        <v>0</v>
      </c>
      <c r="AX2663" s="168"/>
      <c r="AY2663" s="60"/>
      <c r="AZ2663" s="61"/>
      <c r="BB2663" s="61" t="str">
        <f>IF(Settings!I2659&lt;&gt;"",Settings!I2659,"")</f>
        <v/>
      </c>
    </row>
    <row r="2664" spans="2:54" x14ac:dyDescent="0.2">
      <c r="B2664" s="13"/>
      <c r="C2664" s="12"/>
      <c r="D2664" s="12"/>
      <c r="E2664" s="12"/>
      <c r="F2664" s="12"/>
      <c r="G2664" s="12"/>
      <c r="H2664" s="12"/>
      <c r="I2664" s="15"/>
      <c r="J2664" s="31"/>
      <c r="K2664" s="180"/>
      <c r="L2664" s="40"/>
      <c r="M2664" s="14"/>
      <c r="N2664" s="16"/>
      <c r="O2664" s="49"/>
      <c r="P2664" s="64"/>
      <c r="Q2664" s="18"/>
      <c r="R2664" s="181">
        <f t="shared" si="375"/>
        <v>0</v>
      </c>
      <c r="S2664" s="181">
        <f t="shared" si="376"/>
        <v>0</v>
      </c>
      <c r="T2664" s="181">
        <f t="shared" si="377"/>
        <v>0</v>
      </c>
      <c r="AQ2664" s="1">
        <f>COUNT(L$11:L2664)</f>
        <v>37</v>
      </c>
      <c r="AR2664" s="43">
        <f t="shared" si="378"/>
        <v>40933</v>
      </c>
      <c r="AS2664" s="44">
        <f t="shared" si="379"/>
        <v>89.120000000000019</v>
      </c>
      <c r="AT2664" s="10" t="str">
        <f t="shared" si="380"/>
        <v/>
      </c>
      <c r="AU2664" s="20" t="str">
        <f t="shared" si="381"/>
        <v/>
      </c>
      <c r="AV2664" s="42">
        <f t="shared" si="382"/>
        <v>1</v>
      </c>
      <c r="AW2664" s="89">
        <f t="shared" si="383"/>
        <v>0</v>
      </c>
      <c r="AX2664" s="168"/>
      <c r="AY2664" s="60"/>
      <c r="AZ2664" s="61"/>
      <c r="BB2664" s="61" t="str">
        <f>IF(Settings!I2660&lt;&gt;"",Settings!I2660,"")</f>
        <v/>
      </c>
    </row>
    <row r="2665" spans="2:54" x14ac:dyDescent="0.2">
      <c r="B2665" s="13"/>
      <c r="C2665" s="12"/>
      <c r="D2665" s="12"/>
      <c r="E2665" s="12"/>
      <c r="F2665" s="12"/>
      <c r="G2665" s="12"/>
      <c r="H2665" s="12"/>
      <c r="I2665" s="15"/>
      <c r="J2665" s="31"/>
      <c r="K2665" s="180"/>
      <c r="L2665" s="40"/>
      <c r="M2665" s="14"/>
      <c r="N2665" s="16"/>
      <c r="O2665" s="49"/>
      <c r="P2665" s="64"/>
      <c r="Q2665" s="18"/>
      <c r="R2665" s="181">
        <f t="shared" si="375"/>
        <v>0</v>
      </c>
      <c r="S2665" s="181">
        <f t="shared" si="376"/>
        <v>0</v>
      </c>
      <c r="T2665" s="181">
        <f t="shared" si="377"/>
        <v>0</v>
      </c>
      <c r="AQ2665" s="1">
        <f>COUNT(L$11:L2665)</f>
        <v>37</v>
      </c>
      <c r="AR2665" s="43">
        <f t="shared" si="378"/>
        <v>40933</v>
      </c>
      <c r="AS2665" s="44">
        <f t="shared" si="379"/>
        <v>89.120000000000019</v>
      </c>
      <c r="AT2665" s="10" t="str">
        <f t="shared" si="380"/>
        <v/>
      </c>
      <c r="AU2665" s="20" t="str">
        <f t="shared" si="381"/>
        <v/>
      </c>
      <c r="AV2665" s="42">
        <f t="shared" si="382"/>
        <v>1</v>
      </c>
      <c r="AW2665" s="89">
        <f t="shared" si="383"/>
        <v>0</v>
      </c>
      <c r="AX2665" s="168"/>
      <c r="AY2665" s="60"/>
      <c r="AZ2665" s="61"/>
      <c r="BB2665" s="61" t="str">
        <f>IF(Settings!I2661&lt;&gt;"",Settings!I2661,"")</f>
        <v/>
      </c>
    </row>
    <row r="2666" spans="2:54" x14ac:dyDescent="0.2">
      <c r="B2666" s="13"/>
      <c r="C2666" s="12"/>
      <c r="D2666" s="12"/>
      <c r="E2666" s="12"/>
      <c r="F2666" s="12"/>
      <c r="G2666" s="12"/>
      <c r="H2666" s="12"/>
      <c r="I2666" s="15"/>
      <c r="J2666" s="31"/>
      <c r="K2666" s="180"/>
      <c r="L2666" s="40"/>
      <c r="M2666" s="14"/>
      <c r="N2666" s="16"/>
      <c r="O2666" s="49"/>
      <c r="P2666" s="64"/>
      <c r="Q2666" s="18"/>
      <c r="R2666" s="181">
        <f t="shared" si="375"/>
        <v>0</v>
      </c>
      <c r="S2666" s="181">
        <f t="shared" si="376"/>
        <v>0</v>
      </c>
      <c r="T2666" s="181">
        <f t="shared" si="377"/>
        <v>0</v>
      </c>
      <c r="AQ2666" s="1">
        <f>COUNT(L$11:L2666)</f>
        <v>37</v>
      </c>
      <c r="AR2666" s="43">
        <f t="shared" si="378"/>
        <v>40933</v>
      </c>
      <c r="AS2666" s="44">
        <f t="shared" si="379"/>
        <v>89.120000000000019</v>
      </c>
      <c r="AT2666" s="10" t="str">
        <f t="shared" si="380"/>
        <v/>
      </c>
      <c r="AU2666" s="20" t="str">
        <f t="shared" si="381"/>
        <v/>
      </c>
      <c r="AV2666" s="42">
        <f t="shared" si="382"/>
        <v>1</v>
      </c>
      <c r="AW2666" s="89">
        <f t="shared" si="383"/>
        <v>0</v>
      </c>
      <c r="AX2666" s="168"/>
      <c r="AY2666" s="60"/>
      <c r="AZ2666" s="61"/>
      <c r="BB2666" s="61" t="str">
        <f>IF(Settings!I2662&lt;&gt;"",Settings!I2662,"")</f>
        <v/>
      </c>
    </row>
    <row r="2667" spans="2:54" x14ac:dyDescent="0.2">
      <c r="B2667" s="13"/>
      <c r="C2667" s="12"/>
      <c r="D2667" s="12"/>
      <c r="E2667" s="12"/>
      <c r="F2667" s="12"/>
      <c r="G2667" s="12"/>
      <c r="H2667" s="12"/>
      <c r="I2667" s="15"/>
      <c r="J2667" s="31"/>
      <c r="K2667" s="180"/>
      <c r="L2667" s="40"/>
      <c r="M2667" s="14"/>
      <c r="N2667" s="16"/>
      <c r="O2667" s="49"/>
      <c r="P2667" s="64"/>
      <c r="Q2667" s="18"/>
      <c r="R2667" s="181">
        <f t="shared" si="375"/>
        <v>0</v>
      </c>
      <c r="S2667" s="181">
        <f t="shared" si="376"/>
        <v>0</v>
      </c>
      <c r="T2667" s="181">
        <f t="shared" si="377"/>
        <v>0</v>
      </c>
      <c r="AQ2667" s="1">
        <f>COUNT(L$11:L2667)</f>
        <v>37</v>
      </c>
      <c r="AR2667" s="43">
        <f t="shared" si="378"/>
        <v>40933</v>
      </c>
      <c r="AS2667" s="44">
        <f t="shared" si="379"/>
        <v>89.120000000000019</v>
      </c>
      <c r="AT2667" s="10" t="str">
        <f t="shared" si="380"/>
        <v/>
      </c>
      <c r="AU2667" s="20" t="str">
        <f t="shared" si="381"/>
        <v/>
      </c>
      <c r="AV2667" s="42">
        <f t="shared" si="382"/>
        <v>1</v>
      </c>
      <c r="AW2667" s="89">
        <f t="shared" si="383"/>
        <v>0</v>
      </c>
      <c r="AX2667" s="168"/>
      <c r="AY2667" s="60"/>
      <c r="AZ2667" s="61"/>
      <c r="BB2667" s="61" t="str">
        <f>IF(Settings!I2663&lt;&gt;"",Settings!I2663,"")</f>
        <v/>
      </c>
    </row>
    <row r="2668" spans="2:54" x14ac:dyDescent="0.2">
      <c r="B2668" s="13"/>
      <c r="C2668" s="12"/>
      <c r="D2668" s="12"/>
      <c r="E2668" s="12"/>
      <c r="F2668" s="12"/>
      <c r="G2668" s="12"/>
      <c r="H2668" s="12"/>
      <c r="I2668" s="15"/>
      <c r="J2668" s="31"/>
      <c r="K2668" s="180"/>
      <c r="L2668" s="40"/>
      <c r="M2668" s="14"/>
      <c r="N2668" s="16"/>
      <c r="O2668" s="49"/>
      <c r="P2668" s="64"/>
      <c r="Q2668" s="18"/>
      <c r="R2668" s="181">
        <f t="shared" si="375"/>
        <v>0</v>
      </c>
      <c r="S2668" s="181">
        <f t="shared" si="376"/>
        <v>0</v>
      </c>
      <c r="T2668" s="181">
        <f t="shared" si="377"/>
        <v>0</v>
      </c>
      <c r="AQ2668" s="1">
        <f>COUNT(L$11:L2668)</f>
        <v>37</v>
      </c>
      <c r="AR2668" s="43">
        <f t="shared" si="378"/>
        <v>40933</v>
      </c>
      <c r="AS2668" s="44">
        <f t="shared" si="379"/>
        <v>89.120000000000019</v>
      </c>
      <c r="AT2668" s="10" t="str">
        <f t="shared" si="380"/>
        <v/>
      </c>
      <c r="AU2668" s="20" t="str">
        <f t="shared" si="381"/>
        <v/>
      </c>
      <c r="AV2668" s="42">
        <f t="shared" si="382"/>
        <v>1</v>
      </c>
      <c r="AW2668" s="89">
        <f t="shared" si="383"/>
        <v>0</v>
      </c>
      <c r="AX2668" s="168"/>
      <c r="AY2668" s="60"/>
      <c r="AZ2668" s="61"/>
      <c r="BB2668" s="61" t="str">
        <f>IF(Settings!I2664&lt;&gt;"",Settings!I2664,"")</f>
        <v/>
      </c>
    </row>
    <row r="2669" spans="2:54" x14ac:dyDescent="0.2">
      <c r="B2669" s="13"/>
      <c r="C2669" s="12"/>
      <c r="D2669" s="12"/>
      <c r="E2669" s="12"/>
      <c r="F2669" s="12"/>
      <c r="G2669" s="12"/>
      <c r="H2669" s="12"/>
      <c r="I2669" s="15"/>
      <c r="J2669" s="31"/>
      <c r="K2669" s="180"/>
      <c r="L2669" s="40"/>
      <c r="M2669" s="14"/>
      <c r="N2669" s="16"/>
      <c r="O2669" s="49"/>
      <c r="P2669" s="64"/>
      <c r="Q2669" s="18"/>
      <c r="R2669" s="181">
        <f t="shared" si="375"/>
        <v>0</v>
      </c>
      <c r="S2669" s="181">
        <f t="shared" si="376"/>
        <v>0</v>
      </c>
      <c r="T2669" s="181">
        <f t="shared" si="377"/>
        <v>0</v>
      </c>
      <c r="AQ2669" s="1">
        <f>COUNT(L$11:L2669)</f>
        <v>37</v>
      </c>
      <c r="AR2669" s="43">
        <f t="shared" si="378"/>
        <v>40933</v>
      </c>
      <c r="AS2669" s="44">
        <f t="shared" si="379"/>
        <v>89.120000000000019</v>
      </c>
      <c r="AT2669" s="10" t="str">
        <f t="shared" si="380"/>
        <v/>
      </c>
      <c r="AU2669" s="20" t="str">
        <f t="shared" si="381"/>
        <v/>
      </c>
      <c r="AV2669" s="42">
        <f t="shared" si="382"/>
        <v>1</v>
      </c>
      <c r="AW2669" s="89">
        <f t="shared" si="383"/>
        <v>0</v>
      </c>
      <c r="AX2669" s="168"/>
      <c r="AY2669" s="60"/>
      <c r="AZ2669" s="61"/>
      <c r="BB2669" s="61" t="str">
        <f>IF(Settings!I2665&lt;&gt;"",Settings!I2665,"")</f>
        <v/>
      </c>
    </row>
    <row r="2670" spans="2:54" x14ac:dyDescent="0.2">
      <c r="B2670" s="13"/>
      <c r="C2670" s="12"/>
      <c r="D2670" s="12"/>
      <c r="E2670" s="12"/>
      <c r="F2670" s="12"/>
      <c r="G2670" s="12"/>
      <c r="H2670" s="12"/>
      <c r="I2670" s="15"/>
      <c r="J2670" s="31"/>
      <c r="K2670" s="180"/>
      <c r="L2670" s="40"/>
      <c r="M2670" s="14"/>
      <c r="N2670" s="16"/>
      <c r="O2670" s="49"/>
      <c r="P2670" s="64"/>
      <c r="Q2670" s="18"/>
      <c r="R2670" s="181">
        <f t="shared" si="375"/>
        <v>0</v>
      </c>
      <c r="S2670" s="181">
        <f t="shared" si="376"/>
        <v>0</v>
      </c>
      <c r="T2670" s="181">
        <f t="shared" si="377"/>
        <v>0</v>
      </c>
      <c r="AQ2670" s="1">
        <f>COUNT(L$11:L2670)</f>
        <v>37</v>
      </c>
      <c r="AR2670" s="43">
        <f t="shared" si="378"/>
        <v>40933</v>
      </c>
      <c r="AS2670" s="44">
        <f t="shared" si="379"/>
        <v>89.120000000000019</v>
      </c>
      <c r="AT2670" s="10" t="str">
        <f t="shared" si="380"/>
        <v/>
      </c>
      <c r="AU2670" s="20" t="str">
        <f t="shared" si="381"/>
        <v/>
      </c>
      <c r="AV2670" s="42">
        <f t="shared" si="382"/>
        <v>1</v>
      </c>
      <c r="AW2670" s="89">
        <f t="shared" si="383"/>
        <v>0</v>
      </c>
      <c r="AX2670" s="168"/>
      <c r="AY2670" s="60"/>
      <c r="AZ2670" s="61"/>
      <c r="BB2670" s="61" t="str">
        <f>IF(Settings!I2666&lt;&gt;"",Settings!I2666,"")</f>
        <v/>
      </c>
    </row>
    <row r="2671" spans="2:54" x14ac:dyDescent="0.2">
      <c r="B2671" s="13"/>
      <c r="C2671" s="12"/>
      <c r="D2671" s="12"/>
      <c r="E2671" s="12"/>
      <c r="F2671" s="12"/>
      <c r="G2671" s="12"/>
      <c r="H2671" s="12"/>
      <c r="I2671" s="15"/>
      <c r="J2671" s="31"/>
      <c r="K2671" s="180"/>
      <c r="L2671" s="40"/>
      <c r="M2671" s="14"/>
      <c r="N2671" s="16"/>
      <c r="O2671" s="49"/>
      <c r="P2671" s="64"/>
      <c r="Q2671" s="18"/>
      <c r="R2671" s="181">
        <f t="shared" si="375"/>
        <v>0</v>
      </c>
      <c r="S2671" s="181">
        <f t="shared" si="376"/>
        <v>0</v>
      </c>
      <c r="T2671" s="181">
        <f t="shared" si="377"/>
        <v>0</v>
      </c>
      <c r="AQ2671" s="1">
        <f>COUNT(L$11:L2671)</f>
        <v>37</v>
      </c>
      <c r="AR2671" s="43">
        <f t="shared" si="378"/>
        <v>40933</v>
      </c>
      <c r="AS2671" s="44">
        <f t="shared" si="379"/>
        <v>89.120000000000019</v>
      </c>
      <c r="AT2671" s="10" t="str">
        <f t="shared" si="380"/>
        <v/>
      </c>
      <c r="AU2671" s="20" t="str">
        <f t="shared" si="381"/>
        <v/>
      </c>
      <c r="AV2671" s="42">
        <f t="shared" si="382"/>
        <v>1</v>
      </c>
      <c r="AW2671" s="89">
        <f t="shared" si="383"/>
        <v>0</v>
      </c>
      <c r="AX2671" s="168"/>
      <c r="AY2671" s="60"/>
      <c r="AZ2671" s="61"/>
      <c r="BB2671" s="61" t="str">
        <f>IF(Settings!I2667&lt;&gt;"",Settings!I2667,"")</f>
        <v/>
      </c>
    </row>
    <row r="2672" spans="2:54" x14ac:dyDescent="0.2">
      <c r="B2672" s="13"/>
      <c r="C2672" s="12"/>
      <c r="D2672" s="12"/>
      <c r="E2672" s="12"/>
      <c r="F2672" s="12"/>
      <c r="G2672" s="12"/>
      <c r="H2672" s="12"/>
      <c r="I2672" s="15"/>
      <c r="J2672" s="31"/>
      <c r="K2672" s="180"/>
      <c r="L2672" s="40"/>
      <c r="M2672" s="14"/>
      <c r="N2672" s="16"/>
      <c r="O2672" s="49"/>
      <c r="P2672" s="64"/>
      <c r="Q2672" s="18"/>
      <c r="R2672" s="181">
        <f t="shared" si="375"/>
        <v>0</v>
      </c>
      <c r="S2672" s="181">
        <f t="shared" si="376"/>
        <v>0</v>
      </c>
      <c r="T2672" s="181">
        <f t="shared" si="377"/>
        <v>0</v>
      </c>
      <c r="AQ2672" s="1">
        <f>COUNT(L$11:L2672)</f>
        <v>37</v>
      </c>
      <c r="AR2672" s="43">
        <f t="shared" si="378"/>
        <v>40933</v>
      </c>
      <c r="AS2672" s="44">
        <f t="shared" si="379"/>
        <v>89.120000000000019</v>
      </c>
      <c r="AT2672" s="10" t="str">
        <f t="shared" si="380"/>
        <v/>
      </c>
      <c r="AU2672" s="20" t="str">
        <f t="shared" si="381"/>
        <v/>
      </c>
      <c r="AV2672" s="42">
        <f t="shared" si="382"/>
        <v>1</v>
      </c>
      <c r="AW2672" s="89">
        <f t="shared" si="383"/>
        <v>0</v>
      </c>
      <c r="AX2672" s="168"/>
      <c r="AY2672" s="60"/>
      <c r="AZ2672" s="61"/>
      <c r="BB2672" s="61" t="str">
        <f>IF(Settings!I2668&lt;&gt;"",Settings!I2668,"")</f>
        <v/>
      </c>
    </row>
    <row r="2673" spans="2:54" x14ac:dyDescent="0.2">
      <c r="B2673" s="13"/>
      <c r="C2673" s="12"/>
      <c r="D2673" s="12"/>
      <c r="E2673" s="12"/>
      <c r="F2673" s="12"/>
      <c r="G2673" s="12"/>
      <c r="H2673" s="12"/>
      <c r="I2673" s="15"/>
      <c r="J2673" s="31"/>
      <c r="K2673" s="180"/>
      <c r="L2673" s="40"/>
      <c r="M2673" s="14"/>
      <c r="N2673" s="16"/>
      <c r="O2673" s="49"/>
      <c r="P2673" s="64"/>
      <c r="Q2673" s="18"/>
      <c r="R2673" s="181">
        <f t="shared" si="375"/>
        <v>0</v>
      </c>
      <c r="S2673" s="181">
        <f t="shared" si="376"/>
        <v>0</v>
      </c>
      <c r="T2673" s="181">
        <f t="shared" si="377"/>
        <v>0</v>
      </c>
      <c r="AQ2673" s="1">
        <f>COUNT(L$11:L2673)</f>
        <v>37</v>
      </c>
      <c r="AR2673" s="43">
        <f t="shared" si="378"/>
        <v>40933</v>
      </c>
      <c r="AS2673" s="44">
        <f t="shared" si="379"/>
        <v>89.120000000000019</v>
      </c>
      <c r="AT2673" s="10" t="str">
        <f t="shared" si="380"/>
        <v/>
      </c>
      <c r="AU2673" s="20" t="str">
        <f t="shared" si="381"/>
        <v/>
      </c>
      <c r="AV2673" s="42">
        <f t="shared" si="382"/>
        <v>1</v>
      </c>
      <c r="AW2673" s="89">
        <f t="shared" si="383"/>
        <v>0</v>
      </c>
      <c r="AX2673" s="168"/>
      <c r="AY2673" s="60"/>
      <c r="AZ2673" s="61"/>
      <c r="BB2673" s="61" t="str">
        <f>IF(Settings!I2669&lt;&gt;"",Settings!I2669,"")</f>
        <v/>
      </c>
    </row>
    <row r="2674" spans="2:54" x14ac:dyDescent="0.2">
      <c r="B2674" s="13"/>
      <c r="C2674" s="12"/>
      <c r="D2674" s="12"/>
      <c r="E2674" s="12"/>
      <c r="F2674" s="12"/>
      <c r="G2674" s="12"/>
      <c r="H2674" s="12"/>
      <c r="I2674" s="15"/>
      <c r="J2674" s="31"/>
      <c r="K2674" s="180"/>
      <c r="L2674" s="40"/>
      <c r="M2674" s="14"/>
      <c r="N2674" s="16"/>
      <c r="O2674" s="49"/>
      <c r="P2674" s="64"/>
      <c r="Q2674" s="18"/>
      <c r="R2674" s="181">
        <f t="shared" si="375"/>
        <v>0</v>
      </c>
      <c r="S2674" s="181">
        <f t="shared" si="376"/>
        <v>0</v>
      </c>
      <c r="T2674" s="181">
        <f t="shared" si="377"/>
        <v>0</v>
      </c>
      <c r="AQ2674" s="1">
        <f>COUNT(L$11:L2674)</f>
        <v>37</v>
      </c>
      <c r="AR2674" s="43">
        <f t="shared" si="378"/>
        <v>40933</v>
      </c>
      <c r="AS2674" s="44">
        <f t="shared" si="379"/>
        <v>89.120000000000019</v>
      </c>
      <c r="AT2674" s="10" t="str">
        <f t="shared" si="380"/>
        <v/>
      </c>
      <c r="AU2674" s="20" t="str">
        <f t="shared" si="381"/>
        <v/>
      </c>
      <c r="AV2674" s="42">
        <f t="shared" si="382"/>
        <v>1</v>
      </c>
      <c r="AW2674" s="89">
        <f t="shared" si="383"/>
        <v>0</v>
      </c>
      <c r="AX2674" s="168"/>
      <c r="AY2674" s="60"/>
      <c r="AZ2674" s="61"/>
      <c r="BB2674" s="61" t="str">
        <f>IF(Settings!I2670&lt;&gt;"",Settings!I2670,"")</f>
        <v/>
      </c>
    </row>
    <row r="2675" spans="2:54" x14ac:dyDescent="0.2">
      <c r="B2675" s="13"/>
      <c r="C2675" s="12"/>
      <c r="D2675" s="12"/>
      <c r="E2675" s="12"/>
      <c r="F2675" s="12"/>
      <c r="G2675" s="12"/>
      <c r="H2675" s="12"/>
      <c r="I2675" s="15"/>
      <c r="J2675" s="31"/>
      <c r="K2675" s="180"/>
      <c r="L2675" s="40"/>
      <c r="M2675" s="14"/>
      <c r="N2675" s="16"/>
      <c r="O2675" s="49"/>
      <c r="P2675" s="64"/>
      <c r="Q2675" s="18"/>
      <c r="R2675" s="181">
        <f t="shared" si="375"/>
        <v>0</v>
      </c>
      <c r="S2675" s="181">
        <f t="shared" si="376"/>
        <v>0</v>
      </c>
      <c r="T2675" s="181">
        <f t="shared" si="377"/>
        <v>0</v>
      </c>
      <c r="AQ2675" s="1">
        <f>COUNT(L$11:L2675)</f>
        <v>37</v>
      </c>
      <c r="AR2675" s="43">
        <f t="shared" si="378"/>
        <v>40933</v>
      </c>
      <c r="AS2675" s="44">
        <f t="shared" si="379"/>
        <v>89.120000000000019</v>
      </c>
      <c r="AT2675" s="10" t="str">
        <f t="shared" si="380"/>
        <v/>
      </c>
      <c r="AU2675" s="20" t="str">
        <f t="shared" si="381"/>
        <v/>
      </c>
      <c r="AV2675" s="42">
        <f t="shared" si="382"/>
        <v>1</v>
      </c>
      <c r="AW2675" s="89">
        <f t="shared" si="383"/>
        <v>0</v>
      </c>
      <c r="AX2675" s="168"/>
      <c r="AY2675" s="60"/>
      <c r="AZ2675" s="61"/>
      <c r="BB2675" s="61" t="str">
        <f>IF(Settings!I2671&lt;&gt;"",Settings!I2671,"")</f>
        <v/>
      </c>
    </row>
    <row r="2676" spans="2:54" x14ac:dyDescent="0.2">
      <c r="B2676" s="13"/>
      <c r="C2676" s="12"/>
      <c r="D2676" s="12"/>
      <c r="E2676" s="12"/>
      <c r="F2676" s="12"/>
      <c r="G2676" s="12"/>
      <c r="H2676" s="12"/>
      <c r="I2676" s="15"/>
      <c r="J2676" s="31"/>
      <c r="K2676" s="180"/>
      <c r="L2676" s="40"/>
      <c r="M2676" s="14"/>
      <c r="N2676" s="16"/>
      <c r="O2676" s="49"/>
      <c r="P2676" s="64"/>
      <c r="Q2676" s="18"/>
      <c r="R2676" s="181">
        <f t="shared" si="375"/>
        <v>0</v>
      </c>
      <c r="S2676" s="181">
        <f t="shared" si="376"/>
        <v>0</v>
      </c>
      <c r="T2676" s="181">
        <f t="shared" si="377"/>
        <v>0</v>
      </c>
      <c r="AQ2676" s="1">
        <f>COUNT(L$11:L2676)</f>
        <v>37</v>
      </c>
      <c r="AR2676" s="43">
        <f t="shared" si="378"/>
        <v>40933</v>
      </c>
      <c r="AS2676" s="44">
        <f t="shared" si="379"/>
        <v>89.120000000000019</v>
      </c>
      <c r="AT2676" s="10" t="str">
        <f t="shared" si="380"/>
        <v/>
      </c>
      <c r="AU2676" s="20" t="str">
        <f t="shared" si="381"/>
        <v/>
      </c>
      <c r="AV2676" s="42">
        <f t="shared" si="382"/>
        <v>1</v>
      </c>
      <c r="AW2676" s="89">
        <f t="shared" si="383"/>
        <v>0</v>
      </c>
      <c r="AX2676" s="168"/>
      <c r="AY2676" s="60"/>
      <c r="AZ2676" s="61"/>
      <c r="BB2676" s="61" t="str">
        <f>IF(Settings!I2672&lt;&gt;"",Settings!I2672,"")</f>
        <v/>
      </c>
    </row>
    <row r="2677" spans="2:54" x14ac:dyDescent="0.2">
      <c r="B2677" s="13"/>
      <c r="C2677" s="12"/>
      <c r="D2677" s="12"/>
      <c r="E2677" s="12"/>
      <c r="F2677" s="12"/>
      <c r="G2677" s="12"/>
      <c r="H2677" s="12"/>
      <c r="I2677" s="15"/>
      <c r="J2677" s="31"/>
      <c r="K2677" s="180"/>
      <c r="L2677" s="40"/>
      <c r="M2677" s="14"/>
      <c r="N2677" s="16"/>
      <c r="O2677" s="49"/>
      <c r="P2677" s="64"/>
      <c r="Q2677" s="18"/>
      <c r="R2677" s="181">
        <f t="shared" si="375"/>
        <v>0</v>
      </c>
      <c r="S2677" s="181">
        <f t="shared" si="376"/>
        <v>0</v>
      </c>
      <c r="T2677" s="181">
        <f t="shared" si="377"/>
        <v>0</v>
      </c>
      <c r="AQ2677" s="1">
        <f>COUNT(L$11:L2677)</f>
        <v>37</v>
      </c>
      <c r="AR2677" s="43">
        <f t="shared" si="378"/>
        <v>40933</v>
      </c>
      <c r="AS2677" s="44">
        <f t="shared" si="379"/>
        <v>89.120000000000019</v>
      </c>
      <c r="AT2677" s="10" t="str">
        <f t="shared" si="380"/>
        <v/>
      </c>
      <c r="AU2677" s="20" t="str">
        <f t="shared" si="381"/>
        <v/>
      </c>
      <c r="AV2677" s="42">
        <f t="shared" si="382"/>
        <v>1</v>
      </c>
      <c r="AW2677" s="89">
        <f t="shared" si="383"/>
        <v>0</v>
      </c>
      <c r="AX2677" s="168"/>
      <c r="AY2677" s="60"/>
      <c r="AZ2677" s="61"/>
      <c r="BB2677" s="61" t="str">
        <f>IF(Settings!I2673&lt;&gt;"",Settings!I2673,"")</f>
        <v/>
      </c>
    </row>
    <row r="2678" spans="2:54" x14ac:dyDescent="0.2">
      <c r="B2678" s="13"/>
      <c r="C2678" s="12"/>
      <c r="D2678" s="12"/>
      <c r="E2678" s="12"/>
      <c r="F2678" s="12"/>
      <c r="G2678" s="12"/>
      <c r="H2678" s="12"/>
      <c r="I2678" s="15"/>
      <c r="J2678" s="31"/>
      <c r="K2678" s="180"/>
      <c r="L2678" s="40"/>
      <c r="M2678" s="14"/>
      <c r="N2678" s="16"/>
      <c r="O2678" s="49"/>
      <c r="P2678" s="64"/>
      <c r="Q2678" s="18"/>
      <c r="R2678" s="181">
        <f t="shared" si="375"/>
        <v>0</v>
      </c>
      <c r="S2678" s="181">
        <f t="shared" si="376"/>
        <v>0</v>
      </c>
      <c r="T2678" s="181">
        <f t="shared" si="377"/>
        <v>0</v>
      </c>
      <c r="AQ2678" s="1">
        <f>COUNT(L$11:L2678)</f>
        <v>37</v>
      </c>
      <c r="AR2678" s="43">
        <f t="shared" si="378"/>
        <v>40933</v>
      </c>
      <c r="AS2678" s="44">
        <f t="shared" si="379"/>
        <v>89.120000000000019</v>
      </c>
      <c r="AT2678" s="10" t="str">
        <f t="shared" si="380"/>
        <v/>
      </c>
      <c r="AU2678" s="20" t="str">
        <f t="shared" si="381"/>
        <v/>
      </c>
      <c r="AV2678" s="42">
        <f t="shared" si="382"/>
        <v>1</v>
      </c>
      <c r="AW2678" s="89">
        <f t="shared" si="383"/>
        <v>0</v>
      </c>
      <c r="AX2678" s="168"/>
      <c r="AY2678" s="60"/>
      <c r="AZ2678" s="61"/>
      <c r="BB2678" s="61" t="str">
        <f>IF(Settings!I2674&lt;&gt;"",Settings!I2674,"")</f>
        <v/>
      </c>
    </row>
    <row r="2679" spans="2:54" x14ac:dyDescent="0.2">
      <c r="B2679" s="13"/>
      <c r="C2679" s="12"/>
      <c r="D2679" s="12"/>
      <c r="E2679" s="12"/>
      <c r="F2679" s="12"/>
      <c r="G2679" s="12"/>
      <c r="H2679" s="12"/>
      <c r="I2679" s="15"/>
      <c r="J2679" s="31"/>
      <c r="K2679" s="180"/>
      <c r="L2679" s="40"/>
      <c r="M2679" s="14"/>
      <c r="N2679" s="16"/>
      <c r="O2679" s="49"/>
      <c r="P2679" s="64"/>
      <c r="Q2679" s="18"/>
      <c r="R2679" s="181">
        <f t="shared" si="375"/>
        <v>0</v>
      </c>
      <c r="S2679" s="181">
        <f t="shared" si="376"/>
        <v>0</v>
      </c>
      <c r="T2679" s="181">
        <f t="shared" si="377"/>
        <v>0</v>
      </c>
      <c r="AQ2679" s="1">
        <f>COUNT(L$11:L2679)</f>
        <v>37</v>
      </c>
      <c r="AR2679" s="43">
        <f t="shared" si="378"/>
        <v>40933</v>
      </c>
      <c r="AS2679" s="44">
        <f t="shared" si="379"/>
        <v>89.120000000000019</v>
      </c>
      <c r="AT2679" s="10" t="str">
        <f t="shared" si="380"/>
        <v/>
      </c>
      <c r="AU2679" s="20" t="str">
        <f t="shared" si="381"/>
        <v/>
      </c>
      <c r="AV2679" s="42">
        <f t="shared" si="382"/>
        <v>1</v>
      </c>
      <c r="AW2679" s="89">
        <f t="shared" si="383"/>
        <v>0</v>
      </c>
      <c r="AX2679" s="168"/>
      <c r="AY2679" s="60"/>
      <c r="AZ2679" s="61"/>
      <c r="BB2679" s="61" t="str">
        <f>IF(Settings!I2675&lt;&gt;"",Settings!I2675,"")</f>
        <v/>
      </c>
    </row>
    <row r="2680" spans="2:54" x14ac:dyDescent="0.2">
      <c r="B2680" s="13"/>
      <c r="C2680" s="12"/>
      <c r="D2680" s="12"/>
      <c r="E2680" s="12"/>
      <c r="F2680" s="12"/>
      <c r="G2680" s="12"/>
      <c r="H2680" s="12"/>
      <c r="I2680" s="15"/>
      <c r="J2680" s="31"/>
      <c r="K2680" s="180"/>
      <c r="L2680" s="40"/>
      <c r="M2680" s="14"/>
      <c r="N2680" s="16"/>
      <c r="O2680" s="49"/>
      <c r="P2680" s="64"/>
      <c r="Q2680" s="18"/>
      <c r="R2680" s="181">
        <f t="shared" si="375"/>
        <v>0</v>
      </c>
      <c r="S2680" s="181">
        <f t="shared" si="376"/>
        <v>0</v>
      </c>
      <c r="T2680" s="181">
        <f t="shared" si="377"/>
        <v>0</v>
      </c>
      <c r="AQ2680" s="1">
        <f>COUNT(L$11:L2680)</f>
        <v>37</v>
      </c>
      <c r="AR2680" s="43">
        <f t="shared" si="378"/>
        <v>40933</v>
      </c>
      <c r="AS2680" s="44">
        <f t="shared" si="379"/>
        <v>89.120000000000019</v>
      </c>
      <c r="AT2680" s="10" t="str">
        <f t="shared" si="380"/>
        <v/>
      </c>
      <c r="AU2680" s="20" t="str">
        <f t="shared" si="381"/>
        <v/>
      </c>
      <c r="AV2680" s="42">
        <f t="shared" si="382"/>
        <v>1</v>
      </c>
      <c r="AW2680" s="89">
        <f t="shared" si="383"/>
        <v>0</v>
      </c>
      <c r="AX2680" s="168"/>
      <c r="AY2680" s="60"/>
      <c r="AZ2680" s="61"/>
      <c r="BB2680" s="61" t="str">
        <f>IF(Settings!I2676&lt;&gt;"",Settings!I2676,"")</f>
        <v/>
      </c>
    </row>
    <row r="2681" spans="2:54" x14ac:dyDescent="0.2">
      <c r="B2681" s="13"/>
      <c r="C2681" s="12"/>
      <c r="D2681" s="12"/>
      <c r="E2681" s="12"/>
      <c r="F2681" s="12"/>
      <c r="G2681" s="12"/>
      <c r="H2681" s="12"/>
      <c r="I2681" s="15"/>
      <c r="J2681" s="31"/>
      <c r="K2681" s="180"/>
      <c r="L2681" s="40"/>
      <c r="M2681" s="14"/>
      <c r="N2681" s="16"/>
      <c r="O2681" s="49"/>
      <c r="P2681" s="64"/>
      <c r="Q2681" s="18"/>
      <c r="R2681" s="181">
        <f t="shared" si="375"/>
        <v>0</v>
      </c>
      <c r="S2681" s="181">
        <f t="shared" si="376"/>
        <v>0</v>
      </c>
      <c r="T2681" s="181">
        <f t="shared" si="377"/>
        <v>0</v>
      </c>
      <c r="AQ2681" s="1">
        <f>COUNT(L$11:L2681)</f>
        <v>37</v>
      </c>
      <c r="AR2681" s="43">
        <f t="shared" si="378"/>
        <v>40933</v>
      </c>
      <c r="AS2681" s="44">
        <f t="shared" si="379"/>
        <v>89.120000000000019</v>
      </c>
      <c r="AT2681" s="10" t="str">
        <f t="shared" si="380"/>
        <v/>
      </c>
      <c r="AU2681" s="20" t="str">
        <f t="shared" si="381"/>
        <v/>
      </c>
      <c r="AV2681" s="42">
        <f t="shared" si="382"/>
        <v>1</v>
      </c>
      <c r="AW2681" s="89">
        <f t="shared" si="383"/>
        <v>0</v>
      </c>
      <c r="AX2681" s="168"/>
      <c r="AY2681" s="60"/>
      <c r="AZ2681" s="61"/>
      <c r="BB2681" s="61" t="str">
        <f>IF(Settings!I2677&lt;&gt;"",Settings!I2677,"")</f>
        <v/>
      </c>
    </row>
    <row r="2682" spans="2:54" x14ac:dyDescent="0.2">
      <c r="B2682" s="13"/>
      <c r="C2682" s="12"/>
      <c r="D2682" s="12"/>
      <c r="E2682" s="12"/>
      <c r="F2682" s="12"/>
      <c r="G2682" s="12"/>
      <c r="H2682" s="12"/>
      <c r="I2682" s="15"/>
      <c r="J2682" s="31"/>
      <c r="K2682" s="180"/>
      <c r="L2682" s="40"/>
      <c r="M2682" s="14"/>
      <c r="N2682" s="16"/>
      <c r="O2682" s="49"/>
      <c r="P2682" s="64"/>
      <c r="Q2682" s="18"/>
      <c r="R2682" s="181">
        <f t="shared" si="375"/>
        <v>0</v>
      </c>
      <c r="S2682" s="181">
        <f t="shared" si="376"/>
        <v>0</v>
      </c>
      <c r="T2682" s="181">
        <f t="shared" si="377"/>
        <v>0</v>
      </c>
      <c r="AQ2682" s="1">
        <f>COUNT(L$11:L2682)</f>
        <v>37</v>
      </c>
      <c r="AR2682" s="43">
        <f t="shared" si="378"/>
        <v>40933</v>
      </c>
      <c r="AS2682" s="44">
        <f t="shared" si="379"/>
        <v>89.120000000000019</v>
      </c>
      <c r="AT2682" s="10" t="str">
        <f t="shared" si="380"/>
        <v/>
      </c>
      <c r="AU2682" s="20" t="str">
        <f t="shared" si="381"/>
        <v/>
      </c>
      <c r="AV2682" s="42">
        <f t="shared" si="382"/>
        <v>1</v>
      </c>
      <c r="AW2682" s="89">
        <f t="shared" si="383"/>
        <v>0</v>
      </c>
      <c r="AX2682" s="168"/>
      <c r="AY2682" s="60"/>
      <c r="AZ2682" s="61"/>
      <c r="BB2682" s="61" t="str">
        <f>IF(Settings!I2678&lt;&gt;"",Settings!I2678,"")</f>
        <v/>
      </c>
    </row>
    <row r="2683" spans="2:54" x14ac:dyDescent="0.2">
      <c r="B2683" s="13"/>
      <c r="C2683" s="12"/>
      <c r="D2683" s="12"/>
      <c r="E2683" s="12"/>
      <c r="F2683" s="12"/>
      <c r="G2683" s="12"/>
      <c r="H2683" s="12"/>
      <c r="I2683" s="15"/>
      <c r="J2683" s="31"/>
      <c r="K2683" s="180"/>
      <c r="L2683" s="40"/>
      <c r="M2683" s="14"/>
      <c r="N2683" s="16"/>
      <c r="O2683" s="49"/>
      <c r="P2683" s="64"/>
      <c r="Q2683" s="18"/>
      <c r="R2683" s="181">
        <f t="shared" si="375"/>
        <v>0</v>
      </c>
      <c r="S2683" s="181">
        <f t="shared" si="376"/>
        <v>0</v>
      </c>
      <c r="T2683" s="181">
        <f t="shared" si="377"/>
        <v>0</v>
      </c>
      <c r="AQ2683" s="1">
        <f>COUNT(L$11:L2683)</f>
        <v>37</v>
      </c>
      <c r="AR2683" s="43">
        <f t="shared" si="378"/>
        <v>40933</v>
      </c>
      <c r="AS2683" s="44">
        <f t="shared" si="379"/>
        <v>89.120000000000019</v>
      </c>
      <c r="AT2683" s="10" t="str">
        <f t="shared" si="380"/>
        <v/>
      </c>
      <c r="AU2683" s="20" t="str">
        <f t="shared" si="381"/>
        <v/>
      </c>
      <c r="AV2683" s="42">
        <f t="shared" si="382"/>
        <v>1</v>
      </c>
      <c r="AW2683" s="89">
        <f t="shared" si="383"/>
        <v>0</v>
      </c>
      <c r="AX2683" s="168"/>
      <c r="AY2683" s="60"/>
      <c r="AZ2683" s="61"/>
      <c r="BB2683" s="61" t="str">
        <f>IF(Settings!I2679&lt;&gt;"",Settings!I2679,"")</f>
        <v/>
      </c>
    </row>
    <row r="2684" spans="2:54" x14ac:dyDescent="0.2">
      <c r="B2684" s="13"/>
      <c r="C2684" s="12"/>
      <c r="D2684" s="12"/>
      <c r="E2684" s="12"/>
      <c r="F2684" s="12"/>
      <c r="G2684" s="12"/>
      <c r="H2684" s="12"/>
      <c r="I2684" s="15"/>
      <c r="J2684" s="31"/>
      <c r="K2684" s="180"/>
      <c r="L2684" s="40"/>
      <c r="M2684" s="14"/>
      <c r="N2684" s="16"/>
      <c r="O2684" s="49"/>
      <c r="P2684" s="64"/>
      <c r="Q2684" s="18"/>
      <c r="R2684" s="181">
        <f t="shared" si="375"/>
        <v>0</v>
      </c>
      <c r="S2684" s="181">
        <f t="shared" si="376"/>
        <v>0</v>
      </c>
      <c r="T2684" s="181">
        <f t="shared" si="377"/>
        <v>0</v>
      </c>
      <c r="AQ2684" s="1">
        <f>COUNT(L$11:L2684)</f>
        <v>37</v>
      </c>
      <c r="AR2684" s="43">
        <f t="shared" si="378"/>
        <v>40933</v>
      </c>
      <c r="AS2684" s="44">
        <f t="shared" si="379"/>
        <v>89.120000000000019</v>
      </c>
      <c r="AT2684" s="10" t="str">
        <f t="shared" si="380"/>
        <v/>
      </c>
      <c r="AU2684" s="20" t="str">
        <f t="shared" si="381"/>
        <v/>
      </c>
      <c r="AV2684" s="42">
        <f t="shared" si="382"/>
        <v>1</v>
      </c>
      <c r="AW2684" s="89">
        <f t="shared" si="383"/>
        <v>0</v>
      </c>
      <c r="AX2684" s="168"/>
      <c r="AY2684" s="60"/>
      <c r="AZ2684" s="61"/>
      <c r="BB2684" s="61" t="str">
        <f>IF(Settings!I2680&lt;&gt;"",Settings!I2680,"")</f>
        <v/>
      </c>
    </row>
    <row r="2685" spans="2:54" x14ac:dyDescent="0.2">
      <c r="B2685" s="13"/>
      <c r="C2685" s="12"/>
      <c r="D2685" s="12"/>
      <c r="E2685" s="12"/>
      <c r="F2685" s="12"/>
      <c r="G2685" s="12"/>
      <c r="H2685" s="12"/>
      <c r="I2685" s="15"/>
      <c r="J2685" s="31"/>
      <c r="K2685" s="180"/>
      <c r="L2685" s="40"/>
      <c r="M2685" s="14"/>
      <c r="N2685" s="16"/>
      <c r="O2685" s="49"/>
      <c r="P2685" s="64"/>
      <c r="Q2685" s="18"/>
      <c r="R2685" s="181">
        <f t="shared" si="375"/>
        <v>0</v>
      </c>
      <c r="S2685" s="181">
        <f t="shared" si="376"/>
        <v>0</v>
      </c>
      <c r="T2685" s="181">
        <f t="shared" si="377"/>
        <v>0</v>
      </c>
      <c r="AQ2685" s="1">
        <f>COUNT(L$11:L2685)</f>
        <v>37</v>
      </c>
      <c r="AR2685" s="43">
        <f t="shared" si="378"/>
        <v>40933</v>
      </c>
      <c r="AS2685" s="44">
        <f t="shared" si="379"/>
        <v>89.120000000000019</v>
      </c>
      <c r="AT2685" s="10" t="str">
        <f t="shared" si="380"/>
        <v/>
      </c>
      <c r="AU2685" s="20" t="str">
        <f t="shared" si="381"/>
        <v/>
      </c>
      <c r="AV2685" s="42">
        <f t="shared" si="382"/>
        <v>1</v>
      </c>
      <c r="AW2685" s="89">
        <f t="shared" si="383"/>
        <v>0</v>
      </c>
      <c r="AX2685" s="168"/>
      <c r="AY2685" s="60"/>
      <c r="AZ2685" s="61"/>
      <c r="BB2685" s="61" t="str">
        <f>IF(Settings!I2681&lt;&gt;"",Settings!I2681,"")</f>
        <v/>
      </c>
    </row>
    <row r="2686" spans="2:54" x14ac:dyDescent="0.2">
      <c r="B2686" s="13"/>
      <c r="C2686" s="12"/>
      <c r="D2686" s="12"/>
      <c r="E2686" s="12"/>
      <c r="F2686" s="12"/>
      <c r="G2686" s="12"/>
      <c r="H2686" s="12"/>
      <c r="I2686" s="15"/>
      <c r="J2686" s="31"/>
      <c r="K2686" s="180"/>
      <c r="L2686" s="40"/>
      <c r="M2686" s="14"/>
      <c r="N2686" s="16"/>
      <c r="O2686" s="49"/>
      <c r="P2686" s="64"/>
      <c r="Q2686" s="18"/>
      <c r="R2686" s="181">
        <f t="shared" si="375"/>
        <v>0</v>
      </c>
      <c r="S2686" s="181">
        <f t="shared" si="376"/>
        <v>0</v>
      </c>
      <c r="T2686" s="181">
        <f t="shared" si="377"/>
        <v>0</v>
      </c>
      <c r="AQ2686" s="1">
        <f>COUNT(L$11:L2686)</f>
        <v>37</v>
      </c>
      <c r="AR2686" s="43">
        <f t="shared" si="378"/>
        <v>40933</v>
      </c>
      <c r="AS2686" s="44">
        <f t="shared" si="379"/>
        <v>89.120000000000019</v>
      </c>
      <c r="AT2686" s="10" t="str">
        <f t="shared" si="380"/>
        <v/>
      </c>
      <c r="AU2686" s="20" t="str">
        <f t="shared" si="381"/>
        <v/>
      </c>
      <c r="AV2686" s="42">
        <f t="shared" si="382"/>
        <v>1</v>
      </c>
      <c r="AW2686" s="89">
        <f t="shared" si="383"/>
        <v>0</v>
      </c>
      <c r="AX2686" s="168"/>
      <c r="AY2686" s="60"/>
      <c r="AZ2686" s="61"/>
      <c r="BB2686" s="61" t="str">
        <f>IF(Settings!I2682&lt;&gt;"",Settings!I2682,"")</f>
        <v/>
      </c>
    </row>
    <row r="2687" spans="2:54" x14ac:dyDescent="0.2">
      <c r="B2687" s="13"/>
      <c r="C2687" s="12"/>
      <c r="D2687" s="12"/>
      <c r="E2687" s="12"/>
      <c r="F2687" s="12"/>
      <c r="G2687" s="12"/>
      <c r="H2687" s="12"/>
      <c r="I2687" s="15"/>
      <c r="J2687" s="31"/>
      <c r="K2687" s="180"/>
      <c r="L2687" s="40"/>
      <c r="M2687" s="14"/>
      <c r="N2687" s="16"/>
      <c r="O2687" s="49"/>
      <c r="P2687" s="64"/>
      <c r="Q2687" s="18"/>
      <c r="R2687" s="181">
        <f t="shared" si="375"/>
        <v>0</v>
      </c>
      <c r="S2687" s="181">
        <f t="shared" si="376"/>
        <v>0</v>
      </c>
      <c r="T2687" s="181">
        <f t="shared" si="377"/>
        <v>0</v>
      </c>
      <c r="AQ2687" s="1">
        <f>COUNT(L$11:L2687)</f>
        <v>37</v>
      </c>
      <c r="AR2687" s="43">
        <f t="shared" si="378"/>
        <v>40933</v>
      </c>
      <c r="AS2687" s="44">
        <f t="shared" si="379"/>
        <v>89.120000000000019</v>
      </c>
      <c r="AT2687" s="10" t="str">
        <f t="shared" si="380"/>
        <v/>
      </c>
      <c r="AU2687" s="20" t="str">
        <f t="shared" si="381"/>
        <v/>
      </c>
      <c r="AV2687" s="42">
        <f t="shared" si="382"/>
        <v>1</v>
      </c>
      <c r="AW2687" s="89">
        <f t="shared" si="383"/>
        <v>0</v>
      </c>
      <c r="AX2687" s="168"/>
      <c r="AY2687" s="60"/>
      <c r="AZ2687" s="61"/>
      <c r="BB2687" s="61" t="str">
        <f>IF(Settings!I2683&lt;&gt;"",Settings!I2683,"")</f>
        <v/>
      </c>
    </row>
    <row r="2688" spans="2:54" x14ac:dyDescent="0.2">
      <c r="B2688" s="13"/>
      <c r="C2688" s="12"/>
      <c r="D2688" s="12"/>
      <c r="E2688" s="12"/>
      <c r="F2688" s="12"/>
      <c r="G2688" s="12"/>
      <c r="H2688" s="12"/>
      <c r="I2688" s="15"/>
      <c r="J2688" s="31"/>
      <c r="K2688" s="180"/>
      <c r="L2688" s="40"/>
      <c r="M2688" s="14"/>
      <c r="N2688" s="16"/>
      <c r="O2688" s="49"/>
      <c r="P2688" s="64"/>
      <c r="Q2688" s="18"/>
      <c r="R2688" s="181">
        <f t="shared" si="375"/>
        <v>0</v>
      </c>
      <c r="S2688" s="181">
        <f t="shared" si="376"/>
        <v>0</v>
      </c>
      <c r="T2688" s="181">
        <f t="shared" si="377"/>
        <v>0</v>
      </c>
      <c r="AQ2688" s="1">
        <f>COUNT(L$11:L2688)</f>
        <v>37</v>
      </c>
      <c r="AR2688" s="43">
        <f t="shared" si="378"/>
        <v>40933</v>
      </c>
      <c r="AS2688" s="44">
        <f t="shared" si="379"/>
        <v>89.120000000000019</v>
      </c>
      <c r="AT2688" s="10" t="str">
        <f t="shared" si="380"/>
        <v/>
      </c>
      <c r="AU2688" s="20" t="str">
        <f t="shared" si="381"/>
        <v/>
      </c>
      <c r="AV2688" s="42">
        <f t="shared" si="382"/>
        <v>1</v>
      </c>
      <c r="AW2688" s="89">
        <f t="shared" si="383"/>
        <v>0</v>
      </c>
      <c r="AX2688" s="168"/>
      <c r="AY2688" s="60"/>
      <c r="AZ2688" s="61"/>
      <c r="BB2688" s="61" t="str">
        <f>IF(Settings!I2684&lt;&gt;"",Settings!I2684,"")</f>
        <v/>
      </c>
    </row>
    <row r="2689" spans="2:54" x14ac:dyDescent="0.2">
      <c r="B2689" s="13"/>
      <c r="C2689" s="12"/>
      <c r="D2689" s="12"/>
      <c r="E2689" s="12"/>
      <c r="F2689" s="12"/>
      <c r="G2689" s="12"/>
      <c r="H2689" s="12"/>
      <c r="I2689" s="15"/>
      <c r="J2689" s="31"/>
      <c r="K2689" s="180"/>
      <c r="L2689" s="40"/>
      <c r="M2689" s="14"/>
      <c r="N2689" s="16"/>
      <c r="O2689" s="49"/>
      <c r="P2689" s="64"/>
      <c r="Q2689" s="18"/>
      <c r="R2689" s="181">
        <f t="shared" si="375"/>
        <v>0</v>
      </c>
      <c r="S2689" s="181">
        <f t="shared" si="376"/>
        <v>0</v>
      </c>
      <c r="T2689" s="181">
        <f t="shared" si="377"/>
        <v>0</v>
      </c>
      <c r="AQ2689" s="1">
        <f>COUNT(L$11:L2689)</f>
        <v>37</v>
      </c>
      <c r="AR2689" s="43">
        <f t="shared" si="378"/>
        <v>40933</v>
      </c>
      <c r="AS2689" s="44">
        <f t="shared" si="379"/>
        <v>89.120000000000019</v>
      </c>
      <c r="AT2689" s="10" t="str">
        <f t="shared" si="380"/>
        <v/>
      </c>
      <c r="AU2689" s="20" t="str">
        <f t="shared" si="381"/>
        <v/>
      </c>
      <c r="AV2689" s="42">
        <f t="shared" si="382"/>
        <v>1</v>
      </c>
      <c r="AW2689" s="89">
        <f t="shared" si="383"/>
        <v>0</v>
      </c>
      <c r="AX2689" s="168"/>
      <c r="AY2689" s="60"/>
      <c r="AZ2689" s="61"/>
      <c r="BB2689" s="61" t="str">
        <f>IF(Settings!I2685&lt;&gt;"",Settings!I2685,"")</f>
        <v/>
      </c>
    </row>
    <row r="2690" spans="2:54" x14ac:dyDescent="0.2">
      <c r="B2690" s="13"/>
      <c r="C2690" s="12"/>
      <c r="D2690" s="12"/>
      <c r="E2690" s="12"/>
      <c r="F2690" s="12"/>
      <c r="G2690" s="12"/>
      <c r="H2690" s="12"/>
      <c r="I2690" s="15"/>
      <c r="J2690" s="31"/>
      <c r="K2690" s="180"/>
      <c r="L2690" s="40"/>
      <c r="M2690" s="14"/>
      <c r="N2690" s="16"/>
      <c r="O2690" s="49"/>
      <c r="P2690" s="64"/>
      <c r="Q2690" s="18"/>
      <c r="R2690" s="181">
        <f t="shared" si="375"/>
        <v>0</v>
      </c>
      <c r="S2690" s="181">
        <f t="shared" si="376"/>
        <v>0</v>
      </c>
      <c r="T2690" s="181">
        <f t="shared" si="377"/>
        <v>0</v>
      </c>
      <c r="AQ2690" s="1">
        <f>COUNT(L$11:L2690)</f>
        <v>37</v>
      </c>
      <c r="AR2690" s="43">
        <f t="shared" si="378"/>
        <v>40933</v>
      </c>
      <c r="AS2690" s="44">
        <f t="shared" si="379"/>
        <v>89.120000000000019</v>
      </c>
      <c r="AT2690" s="10" t="str">
        <f t="shared" si="380"/>
        <v/>
      </c>
      <c r="AU2690" s="20" t="str">
        <f t="shared" si="381"/>
        <v/>
      </c>
      <c r="AV2690" s="42">
        <f t="shared" si="382"/>
        <v>1</v>
      </c>
      <c r="AW2690" s="89">
        <f t="shared" si="383"/>
        <v>0</v>
      </c>
      <c r="AX2690" s="168"/>
      <c r="AY2690" s="60"/>
      <c r="AZ2690" s="61"/>
      <c r="BB2690" s="61" t="str">
        <f>IF(Settings!I2686&lt;&gt;"",Settings!I2686,"")</f>
        <v/>
      </c>
    </row>
    <row r="2691" spans="2:54" x14ac:dyDescent="0.2">
      <c r="B2691" s="13"/>
      <c r="C2691" s="12"/>
      <c r="D2691" s="12"/>
      <c r="E2691" s="12"/>
      <c r="F2691" s="12"/>
      <c r="G2691" s="12"/>
      <c r="H2691" s="12"/>
      <c r="I2691" s="15"/>
      <c r="J2691" s="31"/>
      <c r="K2691" s="180"/>
      <c r="L2691" s="40"/>
      <c r="M2691" s="14"/>
      <c r="N2691" s="16"/>
      <c r="O2691" s="49"/>
      <c r="P2691" s="64"/>
      <c r="Q2691" s="18"/>
      <c r="R2691" s="181">
        <f t="shared" si="375"/>
        <v>0</v>
      </c>
      <c r="S2691" s="181">
        <f t="shared" si="376"/>
        <v>0</v>
      </c>
      <c r="T2691" s="181">
        <f t="shared" si="377"/>
        <v>0</v>
      </c>
      <c r="AQ2691" s="1">
        <f>COUNT(L$11:L2691)</f>
        <v>37</v>
      </c>
      <c r="AR2691" s="43">
        <f t="shared" si="378"/>
        <v>40933</v>
      </c>
      <c r="AS2691" s="44">
        <f t="shared" si="379"/>
        <v>89.120000000000019</v>
      </c>
      <c r="AT2691" s="10" t="str">
        <f t="shared" si="380"/>
        <v/>
      </c>
      <c r="AU2691" s="20" t="str">
        <f t="shared" si="381"/>
        <v/>
      </c>
      <c r="AV2691" s="42">
        <f t="shared" si="382"/>
        <v>1</v>
      </c>
      <c r="AW2691" s="89">
        <f t="shared" si="383"/>
        <v>0</v>
      </c>
      <c r="AX2691" s="168"/>
      <c r="AY2691" s="60"/>
      <c r="AZ2691" s="61"/>
      <c r="BB2691" s="61" t="str">
        <f>IF(Settings!I2687&lt;&gt;"",Settings!I2687,"")</f>
        <v/>
      </c>
    </row>
    <row r="2692" spans="2:54" x14ac:dyDescent="0.2">
      <c r="B2692" s="13"/>
      <c r="C2692" s="12"/>
      <c r="D2692" s="12"/>
      <c r="E2692" s="12"/>
      <c r="F2692" s="12"/>
      <c r="G2692" s="12"/>
      <c r="H2692" s="12"/>
      <c r="I2692" s="15"/>
      <c r="J2692" s="31"/>
      <c r="K2692" s="180"/>
      <c r="L2692" s="40"/>
      <c r="M2692" s="14"/>
      <c r="N2692" s="16"/>
      <c r="O2692" s="49"/>
      <c r="P2692" s="64"/>
      <c r="Q2692" s="18"/>
      <c r="R2692" s="181">
        <f t="shared" si="375"/>
        <v>0</v>
      </c>
      <c r="S2692" s="181">
        <f t="shared" si="376"/>
        <v>0</v>
      </c>
      <c r="T2692" s="181">
        <f t="shared" si="377"/>
        <v>0</v>
      </c>
      <c r="AQ2692" s="1">
        <f>COUNT(L$11:L2692)</f>
        <v>37</v>
      </c>
      <c r="AR2692" s="43">
        <f t="shared" si="378"/>
        <v>40933</v>
      </c>
      <c r="AS2692" s="44">
        <f t="shared" si="379"/>
        <v>89.120000000000019</v>
      </c>
      <c r="AT2692" s="10" t="str">
        <f t="shared" si="380"/>
        <v/>
      </c>
      <c r="AU2692" s="20" t="str">
        <f t="shared" si="381"/>
        <v/>
      </c>
      <c r="AV2692" s="42">
        <f t="shared" si="382"/>
        <v>1</v>
      </c>
      <c r="AW2692" s="89">
        <f t="shared" si="383"/>
        <v>0</v>
      </c>
      <c r="AX2692" s="168"/>
      <c r="AY2692" s="60"/>
      <c r="AZ2692" s="61"/>
      <c r="BB2692" s="61" t="str">
        <f>IF(Settings!I2688&lt;&gt;"",Settings!I2688,"")</f>
        <v/>
      </c>
    </row>
    <row r="2693" spans="2:54" x14ac:dyDescent="0.2">
      <c r="B2693" s="13"/>
      <c r="C2693" s="12"/>
      <c r="D2693" s="12"/>
      <c r="E2693" s="12"/>
      <c r="F2693" s="12"/>
      <c r="G2693" s="12"/>
      <c r="H2693" s="12"/>
      <c r="I2693" s="15"/>
      <c r="J2693" s="31"/>
      <c r="K2693" s="180"/>
      <c r="L2693" s="40"/>
      <c r="M2693" s="14"/>
      <c r="N2693" s="16"/>
      <c r="O2693" s="49"/>
      <c r="P2693" s="64"/>
      <c r="Q2693" s="18"/>
      <c r="R2693" s="181">
        <f t="shared" si="375"/>
        <v>0</v>
      </c>
      <c r="S2693" s="181">
        <f t="shared" si="376"/>
        <v>0</v>
      </c>
      <c r="T2693" s="181">
        <f t="shared" si="377"/>
        <v>0</v>
      </c>
      <c r="AQ2693" s="1">
        <f>COUNT(L$11:L2693)</f>
        <v>37</v>
      </c>
      <c r="AR2693" s="43">
        <f t="shared" si="378"/>
        <v>40933</v>
      </c>
      <c r="AS2693" s="44">
        <f t="shared" si="379"/>
        <v>89.120000000000019</v>
      </c>
      <c r="AT2693" s="10" t="str">
        <f t="shared" si="380"/>
        <v/>
      </c>
      <c r="AU2693" s="20" t="str">
        <f t="shared" si="381"/>
        <v/>
      </c>
      <c r="AV2693" s="42">
        <f t="shared" si="382"/>
        <v>1</v>
      </c>
      <c r="AW2693" s="89">
        <f t="shared" si="383"/>
        <v>0</v>
      </c>
      <c r="AX2693" s="168"/>
      <c r="AY2693" s="60"/>
      <c r="AZ2693" s="61"/>
      <c r="BB2693" s="61" t="str">
        <f>IF(Settings!I2689&lt;&gt;"",Settings!I2689,"")</f>
        <v/>
      </c>
    </row>
    <row r="2694" spans="2:54" x14ac:dyDescent="0.2">
      <c r="B2694" s="13"/>
      <c r="C2694" s="12"/>
      <c r="D2694" s="12"/>
      <c r="E2694" s="12"/>
      <c r="F2694" s="12"/>
      <c r="G2694" s="12"/>
      <c r="H2694" s="12"/>
      <c r="I2694" s="15"/>
      <c r="J2694" s="31"/>
      <c r="K2694" s="180"/>
      <c r="L2694" s="40"/>
      <c r="M2694" s="14"/>
      <c r="N2694" s="16"/>
      <c r="O2694" s="49"/>
      <c r="P2694" s="64"/>
      <c r="Q2694" s="18"/>
      <c r="R2694" s="181">
        <f t="shared" si="375"/>
        <v>0</v>
      </c>
      <c r="S2694" s="181">
        <f t="shared" si="376"/>
        <v>0</v>
      </c>
      <c r="T2694" s="181">
        <f t="shared" si="377"/>
        <v>0</v>
      </c>
      <c r="AQ2694" s="1">
        <f>COUNT(L$11:L2694)</f>
        <v>37</v>
      </c>
      <c r="AR2694" s="43">
        <f t="shared" si="378"/>
        <v>40933</v>
      </c>
      <c r="AS2694" s="44">
        <f t="shared" si="379"/>
        <v>89.120000000000019</v>
      </c>
      <c r="AT2694" s="10" t="str">
        <f t="shared" si="380"/>
        <v/>
      </c>
      <c r="AU2694" s="20" t="str">
        <f t="shared" si="381"/>
        <v/>
      </c>
      <c r="AV2694" s="42">
        <f t="shared" si="382"/>
        <v>1</v>
      </c>
      <c r="AW2694" s="89">
        <f t="shared" si="383"/>
        <v>0</v>
      </c>
      <c r="AX2694" s="168"/>
      <c r="AY2694" s="60"/>
      <c r="AZ2694" s="61"/>
      <c r="BB2694" s="61" t="str">
        <f>IF(Settings!I2690&lt;&gt;"",Settings!I2690,"")</f>
        <v/>
      </c>
    </row>
    <row r="2695" spans="2:54" x14ac:dyDescent="0.2">
      <c r="B2695" s="13"/>
      <c r="C2695" s="12"/>
      <c r="D2695" s="12"/>
      <c r="E2695" s="12"/>
      <c r="F2695" s="12"/>
      <c r="G2695" s="12"/>
      <c r="H2695" s="12"/>
      <c r="I2695" s="15"/>
      <c r="J2695" s="31"/>
      <c r="K2695" s="180"/>
      <c r="L2695" s="40"/>
      <c r="M2695" s="14"/>
      <c r="N2695" s="16"/>
      <c r="O2695" s="49"/>
      <c r="P2695" s="64"/>
      <c r="Q2695" s="18"/>
      <c r="R2695" s="181">
        <f t="shared" si="375"/>
        <v>0</v>
      </c>
      <c r="S2695" s="181">
        <f t="shared" si="376"/>
        <v>0</v>
      </c>
      <c r="T2695" s="181">
        <f t="shared" si="377"/>
        <v>0</v>
      </c>
      <c r="AQ2695" s="1">
        <f>COUNT(L$11:L2695)</f>
        <v>37</v>
      </c>
      <c r="AR2695" s="43">
        <f t="shared" si="378"/>
        <v>40933</v>
      </c>
      <c r="AS2695" s="44">
        <f t="shared" si="379"/>
        <v>89.120000000000019</v>
      </c>
      <c r="AT2695" s="10" t="str">
        <f t="shared" si="380"/>
        <v/>
      </c>
      <c r="AU2695" s="20" t="str">
        <f t="shared" si="381"/>
        <v/>
      </c>
      <c r="AV2695" s="42">
        <f t="shared" si="382"/>
        <v>1</v>
      </c>
      <c r="AW2695" s="89">
        <f t="shared" si="383"/>
        <v>0</v>
      </c>
      <c r="AX2695" s="168"/>
      <c r="AY2695" s="60"/>
      <c r="AZ2695" s="61"/>
      <c r="BB2695" s="61" t="str">
        <f>IF(Settings!I2691&lt;&gt;"",Settings!I2691,"")</f>
        <v/>
      </c>
    </row>
    <row r="2696" spans="2:54" x14ac:dyDescent="0.2">
      <c r="B2696" s="13"/>
      <c r="C2696" s="12"/>
      <c r="D2696" s="12"/>
      <c r="E2696" s="12"/>
      <c r="F2696" s="12"/>
      <c r="G2696" s="12"/>
      <c r="H2696" s="12"/>
      <c r="I2696" s="15"/>
      <c r="J2696" s="31"/>
      <c r="K2696" s="180"/>
      <c r="L2696" s="40"/>
      <c r="M2696" s="14"/>
      <c r="N2696" s="16"/>
      <c r="O2696" s="49"/>
      <c r="P2696" s="64"/>
      <c r="Q2696" s="18"/>
      <c r="R2696" s="181">
        <f t="shared" si="375"/>
        <v>0</v>
      </c>
      <c r="S2696" s="181">
        <f t="shared" si="376"/>
        <v>0</v>
      </c>
      <c r="T2696" s="181">
        <f t="shared" si="377"/>
        <v>0</v>
      </c>
      <c r="AQ2696" s="1">
        <f>COUNT(L$11:L2696)</f>
        <v>37</v>
      </c>
      <c r="AR2696" s="43">
        <f t="shared" si="378"/>
        <v>40933</v>
      </c>
      <c r="AS2696" s="44">
        <f t="shared" si="379"/>
        <v>89.120000000000019</v>
      </c>
      <c r="AT2696" s="10" t="str">
        <f t="shared" si="380"/>
        <v/>
      </c>
      <c r="AU2696" s="20" t="str">
        <f t="shared" si="381"/>
        <v/>
      </c>
      <c r="AV2696" s="42">
        <f t="shared" si="382"/>
        <v>1</v>
      </c>
      <c r="AW2696" s="89">
        <f t="shared" si="383"/>
        <v>0</v>
      </c>
      <c r="AX2696" s="168"/>
      <c r="AY2696" s="60"/>
      <c r="AZ2696" s="61"/>
      <c r="BB2696" s="61" t="str">
        <f>IF(Settings!I2692&lt;&gt;"",Settings!I2692,"")</f>
        <v/>
      </c>
    </row>
    <row r="2697" spans="2:54" x14ac:dyDescent="0.2">
      <c r="B2697" s="13"/>
      <c r="C2697" s="12"/>
      <c r="D2697" s="12"/>
      <c r="E2697" s="12"/>
      <c r="F2697" s="12"/>
      <c r="G2697" s="12"/>
      <c r="H2697" s="12"/>
      <c r="I2697" s="15"/>
      <c r="J2697" s="31"/>
      <c r="K2697" s="180"/>
      <c r="L2697" s="40"/>
      <c r="M2697" s="14"/>
      <c r="N2697" s="16"/>
      <c r="O2697" s="49"/>
      <c r="P2697" s="64"/>
      <c r="Q2697" s="18"/>
      <c r="R2697" s="181">
        <f t="shared" si="375"/>
        <v>0</v>
      </c>
      <c r="S2697" s="181">
        <f t="shared" si="376"/>
        <v>0</v>
      </c>
      <c r="T2697" s="181">
        <f t="shared" si="377"/>
        <v>0</v>
      </c>
      <c r="AQ2697" s="1">
        <f>COUNT(L$11:L2697)</f>
        <v>37</v>
      </c>
      <c r="AR2697" s="43">
        <f t="shared" si="378"/>
        <v>40933</v>
      </c>
      <c r="AS2697" s="44">
        <f t="shared" si="379"/>
        <v>89.120000000000019</v>
      </c>
      <c r="AT2697" s="10" t="str">
        <f t="shared" si="380"/>
        <v/>
      </c>
      <c r="AU2697" s="20" t="str">
        <f t="shared" si="381"/>
        <v/>
      </c>
      <c r="AV2697" s="42">
        <f t="shared" si="382"/>
        <v>1</v>
      </c>
      <c r="AW2697" s="89">
        <f t="shared" si="383"/>
        <v>0</v>
      </c>
      <c r="AX2697" s="168"/>
      <c r="AY2697" s="60"/>
      <c r="AZ2697" s="61"/>
      <c r="BB2697" s="61" t="str">
        <f>IF(Settings!I2693&lt;&gt;"",Settings!I2693,"")</f>
        <v/>
      </c>
    </row>
    <row r="2698" spans="2:54" x14ac:dyDescent="0.2">
      <c r="B2698" s="13"/>
      <c r="C2698" s="12"/>
      <c r="D2698" s="12"/>
      <c r="E2698" s="12"/>
      <c r="F2698" s="12"/>
      <c r="G2698" s="12"/>
      <c r="H2698" s="12"/>
      <c r="I2698" s="15"/>
      <c r="J2698" s="31"/>
      <c r="K2698" s="180"/>
      <c r="L2698" s="40"/>
      <c r="M2698" s="14"/>
      <c r="N2698" s="16"/>
      <c r="O2698" s="49"/>
      <c r="P2698" s="64"/>
      <c r="Q2698" s="18"/>
      <c r="R2698" s="181">
        <f t="shared" si="375"/>
        <v>0</v>
      </c>
      <c r="S2698" s="181">
        <f t="shared" si="376"/>
        <v>0</v>
      </c>
      <c r="T2698" s="181">
        <f t="shared" si="377"/>
        <v>0</v>
      </c>
      <c r="AQ2698" s="1">
        <f>COUNT(L$11:L2698)</f>
        <v>37</v>
      </c>
      <c r="AR2698" s="43">
        <f t="shared" si="378"/>
        <v>40933</v>
      </c>
      <c r="AS2698" s="44">
        <f t="shared" si="379"/>
        <v>89.120000000000019</v>
      </c>
      <c r="AT2698" s="10" t="str">
        <f t="shared" si="380"/>
        <v/>
      </c>
      <c r="AU2698" s="20" t="str">
        <f t="shared" si="381"/>
        <v/>
      </c>
      <c r="AV2698" s="42">
        <f t="shared" si="382"/>
        <v>1</v>
      </c>
      <c r="AW2698" s="89">
        <f t="shared" si="383"/>
        <v>0</v>
      </c>
      <c r="AX2698" s="168"/>
      <c r="AY2698" s="60"/>
      <c r="AZ2698" s="61"/>
      <c r="BB2698" s="61" t="str">
        <f>IF(Settings!I2694&lt;&gt;"",Settings!I2694,"")</f>
        <v/>
      </c>
    </row>
    <row r="2699" spans="2:54" x14ac:dyDescent="0.2">
      <c r="B2699" s="13"/>
      <c r="C2699" s="12"/>
      <c r="D2699" s="12"/>
      <c r="E2699" s="12"/>
      <c r="F2699" s="12"/>
      <c r="G2699" s="12"/>
      <c r="H2699" s="12"/>
      <c r="I2699" s="15"/>
      <c r="J2699" s="31"/>
      <c r="K2699" s="180"/>
      <c r="L2699" s="40"/>
      <c r="M2699" s="14"/>
      <c r="N2699" s="16"/>
      <c r="O2699" s="49"/>
      <c r="P2699" s="64"/>
      <c r="Q2699" s="18"/>
      <c r="R2699" s="181">
        <f t="shared" si="375"/>
        <v>0</v>
      </c>
      <c r="S2699" s="181">
        <f t="shared" si="376"/>
        <v>0</v>
      </c>
      <c r="T2699" s="181">
        <f t="shared" si="377"/>
        <v>0</v>
      </c>
      <c r="AQ2699" s="1">
        <f>COUNT(L$11:L2699)</f>
        <v>37</v>
      </c>
      <c r="AR2699" s="43">
        <f t="shared" si="378"/>
        <v>40933</v>
      </c>
      <c r="AS2699" s="44">
        <f t="shared" si="379"/>
        <v>89.120000000000019</v>
      </c>
      <c r="AT2699" s="10" t="str">
        <f t="shared" si="380"/>
        <v/>
      </c>
      <c r="AU2699" s="20" t="str">
        <f t="shared" si="381"/>
        <v/>
      </c>
      <c r="AV2699" s="42">
        <f t="shared" si="382"/>
        <v>1</v>
      </c>
      <c r="AW2699" s="89">
        <f t="shared" si="383"/>
        <v>0</v>
      </c>
      <c r="AX2699" s="168"/>
      <c r="AY2699" s="60"/>
      <c r="AZ2699" s="61"/>
      <c r="BB2699" s="61" t="str">
        <f>IF(Settings!I2695&lt;&gt;"",Settings!I2695,"")</f>
        <v/>
      </c>
    </row>
    <row r="2700" spans="2:54" x14ac:dyDescent="0.2">
      <c r="B2700" s="13"/>
      <c r="C2700" s="12"/>
      <c r="D2700" s="12"/>
      <c r="E2700" s="12"/>
      <c r="F2700" s="12"/>
      <c r="G2700" s="12"/>
      <c r="H2700" s="12"/>
      <c r="I2700" s="15"/>
      <c r="J2700" s="31"/>
      <c r="K2700" s="180"/>
      <c r="L2700" s="40"/>
      <c r="M2700" s="14"/>
      <c r="N2700" s="16"/>
      <c r="O2700" s="49"/>
      <c r="P2700" s="64"/>
      <c r="Q2700" s="18"/>
      <c r="R2700" s="181">
        <f t="shared" ref="R2700:R2763" si="384">ROUND(IF(M2700&lt;&gt;"Y",IF(P2700&lt;&gt;"Y",K2700,K2700*(AV2700-1)),0),ROUNDING)</f>
        <v>0</v>
      </c>
      <c r="S2700" s="181">
        <f t="shared" ref="S2700:S2763" si="385">ROUND(IF(O2700&gt;0,IF(M2700="Y",AW2700*(1-O2700),IF(AW2700&gt;R2700,R2700 + (AW2700 - R2700)*(1-O2700),AW2700)),AW2700),ROUNDING)</f>
        <v>0</v>
      </c>
      <c r="T2700" s="181">
        <f t="shared" ref="T2700:T2763" si="386">ROUND(IF(N2700="P",0,IF(OR(M2700="N",M2700=""),S2700-R2700,S2700)),ROUNDING)</f>
        <v>0</v>
      </c>
      <c r="AQ2700" s="1">
        <f>COUNT(L$11:L2700)</f>
        <v>37</v>
      </c>
      <c r="AR2700" s="43">
        <f t="shared" si="378"/>
        <v>40933</v>
      </c>
      <c r="AS2700" s="44">
        <f t="shared" si="379"/>
        <v>89.120000000000019</v>
      </c>
      <c r="AT2700" s="10" t="str">
        <f t="shared" si="380"/>
        <v/>
      </c>
      <c r="AU2700" s="20" t="str">
        <f t="shared" si="381"/>
        <v/>
      </c>
      <c r="AV2700" s="42">
        <f t="shared" si="382"/>
        <v>1</v>
      </c>
      <c r="AW2700" s="89">
        <f t="shared" si="383"/>
        <v>0</v>
      </c>
      <c r="AX2700" s="168"/>
      <c r="AY2700" s="60"/>
      <c r="AZ2700" s="61"/>
      <c r="BB2700" s="61" t="str">
        <f>IF(Settings!I2696&lt;&gt;"",Settings!I2696,"")</f>
        <v/>
      </c>
    </row>
    <row r="2701" spans="2:54" x14ac:dyDescent="0.2">
      <c r="B2701" s="13"/>
      <c r="C2701" s="12"/>
      <c r="D2701" s="12"/>
      <c r="E2701" s="12"/>
      <c r="F2701" s="12"/>
      <c r="G2701" s="12"/>
      <c r="H2701" s="12"/>
      <c r="I2701" s="15"/>
      <c r="J2701" s="31"/>
      <c r="K2701" s="180"/>
      <c r="L2701" s="40"/>
      <c r="M2701" s="14"/>
      <c r="N2701" s="16"/>
      <c r="O2701" s="49"/>
      <c r="P2701" s="64"/>
      <c r="Q2701" s="18"/>
      <c r="R2701" s="181">
        <f t="shared" si="384"/>
        <v>0</v>
      </c>
      <c r="S2701" s="181">
        <f t="shared" si="385"/>
        <v>0</v>
      </c>
      <c r="T2701" s="181">
        <f t="shared" si="386"/>
        <v>0</v>
      </c>
      <c r="AQ2701" s="1">
        <f>COUNT(L$11:L2701)</f>
        <v>37</v>
      </c>
      <c r="AR2701" s="43">
        <f t="shared" ref="AR2701:AR2764" si="387">IF(B2701&gt;2,B2701,AR2700)</f>
        <v>40933</v>
      </c>
      <c r="AS2701" s="44">
        <f t="shared" ref="AS2701:AS2764" si="388">AS2700+T2701</f>
        <v>89.120000000000019</v>
      </c>
      <c r="AT2701" s="10" t="str">
        <f t="shared" ref="AT2701:AT2764" si="389">IF(N2701="P",IF(P2701&lt;&gt;"Y",IF(M2701&lt;&gt;"Y",K2701*AV2701,K2701*AV2701-K2701),IF(M2701&lt;&gt;"Y",K2701 + K2701*(AV2701-1),K2701)),"")</f>
        <v/>
      </c>
      <c r="AU2701" s="20" t="str">
        <f t="shared" ref="AU2701:AU2764" si="390">IF(M2701="Y",IF(P2701="Y",K2701*(AV2701-1),K2701),"")</f>
        <v/>
      </c>
      <c r="AV2701" s="42">
        <f t="shared" ref="AV2701:AV2764" si="391">IF(L2701&lt;&gt;"",IF(ODDS_TYPE=1,L2701,IF(ODDS_TYPE=2,IF(L2701&gt;0,1+L2701/100,IF(L2701&lt;0,1-100/L2701,1)),IF(ODDS_TYPE=3,1+L2701,IF(ODDS_TYPE=4,1+L2701,IF(ODDS_TYPE=5,IF(L2701&gt;0,1+L2701,1-1/L2701),IF(ODDS_TYPE=6,IF(L2701&gt;=0,L2701+1,1-1/L2701),1)))))),1)</f>
        <v>1</v>
      </c>
      <c r="AW2701" s="89">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68"/>
      <c r="AY2701" s="60"/>
      <c r="AZ2701" s="61"/>
      <c r="BB2701" s="61" t="str">
        <f>IF(Settings!I2697&lt;&gt;"",Settings!I2697,"")</f>
        <v/>
      </c>
    </row>
    <row r="2702" spans="2:54" x14ac:dyDescent="0.2">
      <c r="B2702" s="13"/>
      <c r="C2702" s="12"/>
      <c r="D2702" s="12"/>
      <c r="E2702" s="12"/>
      <c r="F2702" s="12"/>
      <c r="G2702" s="12"/>
      <c r="H2702" s="12"/>
      <c r="I2702" s="15"/>
      <c r="J2702" s="31"/>
      <c r="K2702" s="180"/>
      <c r="L2702" s="40"/>
      <c r="M2702" s="14"/>
      <c r="N2702" s="16"/>
      <c r="O2702" s="49"/>
      <c r="P2702" s="64"/>
      <c r="Q2702" s="18"/>
      <c r="R2702" s="181">
        <f t="shared" si="384"/>
        <v>0</v>
      </c>
      <c r="S2702" s="181">
        <f t="shared" si="385"/>
        <v>0</v>
      </c>
      <c r="T2702" s="181">
        <f t="shared" si="386"/>
        <v>0</v>
      </c>
      <c r="AQ2702" s="1">
        <f>COUNT(L$11:L2702)</f>
        <v>37</v>
      </c>
      <c r="AR2702" s="43">
        <f t="shared" si="387"/>
        <v>40933</v>
      </c>
      <c r="AS2702" s="44">
        <f t="shared" si="388"/>
        <v>89.120000000000019</v>
      </c>
      <c r="AT2702" s="10" t="str">
        <f t="shared" si="389"/>
        <v/>
      </c>
      <c r="AU2702" s="20" t="str">
        <f t="shared" si="390"/>
        <v/>
      </c>
      <c r="AV2702" s="42">
        <f t="shared" si="391"/>
        <v>1</v>
      </c>
      <c r="AW2702" s="89">
        <f t="shared" si="392"/>
        <v>0</v>
      </c>
      <c r="AX2702" s="168"/>
      <c r="AY2702" s="60"/>
      <c r="AZ2702" s="61"/>
      <c r="BB2702" s="61" t="str">
        <f>IF(Settings!I2698&lt;&gt;"",Settings!I2698,"")</f>
        <v/>
      </c>
    </row>
    <row r="2703" spans="2:54" x14ac:dyDescent="0.2">
      <c r="B2703" s="13"/>
      <c r="C2703" s="12"/>
      <c r="D2703" s="12"/>
      <c r="E2703" s="12"/>
      <c r="F2703" s="12"/>
      <c r="G2703" s="12"/>
      <c r="H2703" s="12"/>
      <c r="I2703" s="15"/>
      <c r="J2703" s="31"/>
      <c r="K2703" s="180"/>
      <c r="L2703" s="40"/>
      <c r="M2703" s="14"/>
      <c r="N2703" s="16"/>
      <c r="O2703" s="49"/>
      <c r="P2703" s="64"/>
      <c r="Q2703" s="18"/>
      <c r="R2703" s="181">
        <f t="shared" si="384"/>
        <v>0</v>
      </c>
      <c r="S2703" s="181">
        <f t="shared" si="385"/>
        <v>0</v>
      </c>
      <c r="T2703" s="181">
        <f t="shared" si="386"/>
        <v>0</v>
      </c>
      <c r="AQ2703" s="1">
        <f>COUNT(L$11:L2703)</f>
        <v>37</v>
      </c>
      <c r="AR2703" s="43">
        <f t="shared" si="387"/>
        <v>40933</v>
      </c>
      <c r="AS2703" s="44">
        <f t="shared" si="388"/>
        <v>89.120000000000019</v>
      </c>
      <c r="AT2703" s="10" t="str">
        <f t="shared" si="389"/>
        <v/>
      </c>
      <c r="AU2703" s="20" t="str">
        <f t="shared" si="390"/>
        <v/>
      </c>
      <c r="AV2703" s="42">
        <f t="shared" si="391"/>
        <v>1</v>
      </c>
      <c r="AW2703" s="89">
        <f t="shared" si="392"/>
        <v>0</v>
      </c>
      <c r="AX2703" s="168"/>
      <c r="AY2703" s="60"/>
      <c r="AZ2703" s="61"/>
      <c r="BB2703" s="61" t="str">
        <f>IF(Settings!I2699&lt;&gt;"",Settings!I2699,"")</f>
        <v/>
      </c>
    </row>
    <row r="2704" spans="2:54" x14ac:dyDescent="0.2">
      <c r="B2704" s="13"/>
      <c r="C2704" s="12"/>
      <c r="D2704" s="12"/>
      <c r="E2704" s="12"/>
      <c r="F2704" s="12"/>
      <c r="G2704" s="12"/>
      <c r="H2704" s="12"/>
      <c r="I2704" s="15"/>
      <c r="J2704" s="31"/>
      <c r="K2704" s="180"/>
      <c r="L2704" s="40"/>
      <c r="M2704" s="14"/>
      <c r="N2704" s="16"/>
      <c r="O2704" s="49"/>
      <c r="P2704" s="64"/>
      <c r="Q2704" s="18"/>
      <c r="R2704" s="181">
        <f t="shared" si="384"/>
        <v>0</v>
      </c>
      <c r="S2704" s="181">
        <f t="shared" si="385"/>
        <v>0</v>
      </c>
      <c r="T2704" s="181">
        <f t="shared" si="386"/>
        <v>0</v>
      </c>
      <c r="AQ2704" s="1">
        <f>COUNT(L$11:L2704)</f>
        <v>37</v>
      </c>
      <c r="AR2704" s="43">
        <f t="shared" si="387"/>
        <v>40933</v>
      </c>
      <c r="AS2704" s="44">
        <f t="shared" si="388"/>
        <v>89.120000000000019</v>
      </c>
      <c r="AT2704" s="10" t="str">
        <f t="shared" si="389"/>
        <v/>
      </c>
      <c r="AU2704" s="20" t="str">
        <f t="shared" si="390"/>
        <v/>
      </c>
      <c r="AV2704" s="42">
        <f t="shared" si="391"/>
        <v>1</v>
      </c>
      <c r="AW2704" s="89">
        <f t="shared" si="392"/>
        <v>0</v>
      </c>
      <c r="AX2704" s="168"/>
      <c r="AY2704" s="60"/>
      <c r="AZ2704" s="61"/>
      <c r="BB2704" s="61" t="str">
        <f>IF(Settings!I2700&lt;&gt;"",Settings!I2700,"")</f>
        <v/>
      </c>
    </row>
    <row r="2705" spans="2:54" x14ac:dyDescent="0.2">
      <c r="B2705" s="13"/>
      <c r="C2705" s="12"/>
      <c r="D2705" s="12"/>
      <c r="E2705" s="12"/>
      <c r="F2705" s="12"/>
      <c r="G2705" s="12"/>
      <c r="H2705" s="12"/>
      <c r="I2705" s="15"/>
      <c r="J2705" s="31"/>
      <c r="K2705" s="180"/>
      <c r="L2705" s="40"/>
      <c r="M2705" s="14"/>
      <c r="N2705" s="16"/>
      <c r="O2705" s="49"/>
      <c r="P2705" s="64"/>
      <c r="Q2705" s="18"/>
      <c r="R2705" s="181">
        <f t="shared" si="384"/>
        <v>0</v>
      </c>
      <c r="S2705" s="181">
        <f t="shared" si="385"/>
        <v>0</v>
      </c>
      <c r="T2705" s="181">
        <f t="shared" si="386"/>
        <v>0</v>
      </c>
      <c r="AQ2705" s="1">
        <f>COUNT(L$11:L2705)</f>
        <v>37</v>
      </c>
      <c r="AR2705" s="43">
        <f t="shared" si="387"/>
        <v>40933</v>
      </c>
      <c r="AS2705" s="44">
        <f t="shared" si="388"/>
        <v>89.120000000000019</v>
      </c>
      <c r="AT2705" s="10" t="str">
        <f t="shared" si="389"/>
        <v/>
      </c>
      <c r="AU2705" s="20" t="str">
        <f t="shared" si="390"/>
        <v/>
      </c>
      <c r="AV2705" s="42">
        <f t="shared" si="391"/>
        <v>1</v>
      </c>
      <c r="AW2705" s="89">
        <f t="shared" si="392"/>
        <v>0</v>
      </c>
      <c r="AX2705" s="168"/>
      <c r="AY2705" s="60"/>
      <c r="AZ2705" s="61"/>
      <c r="BB2705" s="61" t="str">
        <f>IF(Settings!I2701&lt;&gt;"",Settings!I2701,"")</f>
        <v/>
      </c>
    </row>
    <row r="2706" spans="2:54" x14ac:dyDescent="0.2">
      <c r="B2706" s="13"/>
      <c r="C2706" s="12"/>
      <c r="D2706" s="12"/>
      <c r="E2706" s="12"/>
      <c r="F2706" s="12"/>
      <c r="G2706" s="12"/>
      <c r="H2706" s="12"/>
      <c r="I2706" s="15"/>
      <c r="J2706" s="31"/>
      <c r="K2706" s="180"/>
      <c r="L2706" s="40"/>
      <c r="M2706" s="14"/>
      <c r="N2706" s="16"/>
      <c r="O2706" s="49"/>
      <c r="P2706" s="64"/>
      <c r="Q2706" s="18"/>
      <c r="R2706" s="181">
        <f t="shared" si="384"/>
        <v>0</v>
      </c>
      <c r="S2706" s="181">
        <f t="shared" si="385"/>
        <v>0</v>
      </c>
      <c r="T2706" s="181">
        <f t="shared" si="386"/>
        <v>0</v>
      </c>
      <c r="AQ2706" s="1">
        <f>COUNT(L$11:L2706)</f>
        <v>37</v>
      </c>
      <c r="AR2706" s="43">
        <f t="shared" si="387"/>
        <v>40933</v>
      </c>
      <c r="AS2706" s="44">
        <f t="shared" si="388"/>
        <v>89.120000000000019</v>
      </c>
      <c r="AT2706" s="10" t="str">
        <f t="shared" si="389"/>
        <v/>
      </c>
      <c r="AU2706" s="20" t="str">
        <f t="shared" si="390"/>
        <v/>
      </c>
      <c r="AV2706" s="42">
        <f t="shared" si="391"/>
        <v>1</v>
      </c>
      <c r="AW2706" s="89">
        <f t="shared" si="392"/>
        <v>0</v>
      </c>
      <c r="AX2706" s="168"/>
      <c r="AY2706" s="60"/>
      <c r="AZ2706" s="61"/>
      <c r="BB2706" s="61" t="str">
        <f>IF(Settings!I2702&lt;&gt;"",Settings!I2702,"")</f>
        <v/>
      </c>
    </row>
    <row r="2707" spans="2:54" x14ac:dyDescent="0.2">
      <c r="B2707" s="13"/>
      <c r="C2707" s="12"/>
      <c r="D2707" s="12"/>
      <c r="E2707" s="12"/>
      <c r="F2707" s="12"/>
      <c r="G2707" s="12"/>
      <c r="H2707" s="12"/>
      <c r="I2707" s="15"/>
      <c r="J2707" s="31"/>
      <c r="K2707" s="180"/>
      <c r="L2707" s="40"/>
      <c r="M2707" s="14"/>
      <c r="N2707" s="16"/>
      <c r="O2707" s="49"/>
      <c r="P2707" s="64"/>
      <c r="Q2707" s="18"/>
      <c r="R2707" s="181">
        <f t="shared" si="384"/>
        <v>0</v>
      </c>
      <c r="S2707" s="181">
        <f t="shared" si="385"/>
        <v>0</v>
      </c>
      <c r="T2707" s="181">
        <f t="shared" si="386"/>
        <v>0</v>
      </c>
      <c r="AQ2707" s="1">
        <f>COUNT(L$11:L2707)</f>
        <v>37</v>
      </c>
      <c r="AR2707" s="43">
        <f t="shared" si="387"/>
        <v>40933</v>
      </c>
      <c r="AS2707" s="44">
        <f t="shared" si="388"/>
        <v>89.120000000000019</v>
      </c>
      <c r="AT2707" s="10" t="str">
        <f t="shared" si="389"/>
        <v/>
      </c>
      <c r="AU2707" s="20" t="str">
        <f t="shared" si="390"/>
        <v/>
      </c>
      <c r="AV2707" s="42">
        <f t="shared" si="391"/>
        <v>1</v>
      </c>
      <c r="AW2707" s="89">
        <f t="shared" si="392"/>
        <v>0</v>
      </c>
      <c r="AX2707" s="168"/>
      <c r="AY2707" s="60"/>
      <c r="AZ2707" s="61"/>
      <c r="BB2707" s="61" t="str">
        <f>IF(Settings!I2703&lt;&gt;"",Settings!I2703,"")</f>
        <v/>
      </c>
    </row>
    <row r="2708" spans="2:54" x14ac:dyDescent="0.2">
      <c r="B2708" s="13"/>
      <c r="C2708" s="12"/>
      <c r="D2708" s="12"/>
      <c r="E2708" s="12"/>
      <c r="F2708" s="12"/>
      <c r="G2708" s="12"/>
      <c r="H2708" s="12"/>
      <c r="I2708" s="15"/>
      <c r="J2708" s="31"/>
      <c r="K2708" s="180"/>
      <c r="L2708" s="40"/>
      <c r="M2708" s="14"/>
      <c r="N2708" s="16"/>
      <c r="O2708" s="49"/>
      <c r="P2708" s="64"/>
      <c r="Q2708" s="18"/>
      <c r="R2708" s="181">
        <f t="shared" si="384"/>
        <v>0</v>
      </c>
      <c r="S2708" s="181">
        <f t="shared" si="385"/>
        <v>0</v>
      </c>
      <c r="T2708" s="181">
        <f t="shared" si="386"/>
        <v>0</v>
      </c>
      <c r="AQ2708" s="1">
        <f>COUNT(L$11:L2708)</f>
        <v>37</v>
      </c>
      <c r="AR2708" s="43">
        <f t="shared" si="387"/>
        <v>40933</v>
      </c>
      <c r="AS2708" s="44">
        <f t="shared" si="388"/>
        <v>89.120000000000019</v>
      </c>
      <c r="AT2708" s="10" t="str">
        <f t="shared" si="389"/>
        <v/>
      </c>
      <c r="AU2708" s="20" t="str">
        <f t="shared" si="390"/>
        <v/>
      </c>
      <c r="AV2708" s="42">
        <f t="shared" si="391"/>
        <v>1</v>
      </c>
      <c r="AW2708" s="89">
        <f t="shared" si="392"/>
        <v>0</v>
      </c>
      <c r="AX2708" s="168"/>
      <c r="AY2708" s="60"/>
      <c r="AZ2708" s="61"/>
      <c r="BB2708" s="61" t="str">
        <f>IF(Settings!I2704&lt;&gt;"",Settings!I2704,"")</f>
        <v/>
      </c>
    </row>
    <row r="2709" spans="2:54" x14ac:dyDescent="0.2">
      <c r="B2709" s="13"/>
      <c r="C2709" s="12"/>
      <c r="D2709" s="12"/>
      <c r="E2709" s="12"/>
      <c r="F2709" s="12"/>
      <c r="G2709" s="12"/>
      <c r="H2709" s="12"/>
      <c r="I2709" s="15"/>
      <c r="J2709" s="31"/>
      <c r="K2709" s="180"/>
      <c r="L2709" s="40"/>
      <c r="M2709" s="14"/>
      <c r="N2709" s="16"/>
      <c r="O2709" s="49"/>
      <c r="P2709" s="64"/>
      <c r="Q2709" s="18"/>
      <c r="R2709" s="181">
        <f t="shared" si="384"/>
        <v>0</v>
      </c>
      <c r="S2709" s="181">
        <f t="shared" si="385"/>
        <v>0</v>
      </c>
      <c r="T2709" s="181">
        <f t="shared" si="386"/>
        <v>0</v>
      </c>
      <c r="AQ2709" s="1">
        <f>COUNT(L$11:L2709)</f>
        <v>37</v>
      </c>
      <c r="AR2709" s="43">
        <f t="shared" si="387"/>
        <v>40933</v>
      </c>
      <c r="AS2709" s="44">
        <f t="shared" si="388"/>
        <v>89.120000000000019</v>
      </c>
      <c r="AT2709" s="10" t="str">
        <f t="shared" si="389"/>
        <v/>
      </c>
      <c r="AU2709" s="20" t="str">
        <f t="shared" si="390"/>
        <v/>
      </c>
      <c r="AV2709" s="42">
        <f t="shared" si="391"/>
        <v>1</v>
      </c>
      <c r="AW2709" s="89">
        <f t="shared" si="392"/>
        <v>0</v>
      </c>
      <c r="AX2709" s="168"/>
      <c r="AY2709" s="60"/>
      <c r="AZ2709" s="61"/>
      <c r="BB2709" s="61" t="str">
        <f>IF(Settings!I2705&lt;&gt;"",Settings!I2705,"")</f>
        <v/>
      </c>
    </row>
    <row r="2710" spans="2:54" x14ac:dyDescent="0.2">
      <c r="B2710" s="13"/>
      <c r="C2710" s="12"/>
      <c r="D2710" s="12"/>
      <c r="E2710" s="12"/>
      <c r="F2710" s="12"/>
      <c r="G2710" s="12"/>
      <c r="H2710" s="12"/>
      <c r="I2710" s="15"/>
      <c r="J2710" s="31"/>
      <c r="K2710" s="180"/>
      <c r="L2710" s="40"/>
      <c r="M2710" s="14"/>
      <c r="N2710" s="16"/>
      <c r="O2710" s="49"/>
      <c r="P2710" s="64"/>
      <c r="Q2710" s="18"/>
      <c r="R2710" s="181">
        <f t="shared" si="384"/>
        <v>0</v>
      </c>
      <c r="S2710" s="181">
        <f t="shared" si="385"/>
        <v>0</v>
      </c>
      <c r="T2710" s="181">
        <f t="shared" si="386"/>
        <v>0</v>
      </c>
      <c r="AQ2710" s="1">
        <f>COUNT(L$11:L2710)</f>
        <v>37</v>
      </c>
      <c r="AR2710" s="43">
        <f t="shared" si="387"/>
        <v>40933</v>
      </c>
      <c r="AS2710" s="44">
        <f t="shared" si="388"/>
        <v>89.120000000000019</v>
      </c>
      <c r="AT2710" s="10" t="str">
        <f t="shared" si="389"/>
        <v/>
      </c>
      <c r="AU2710" s="20" t="str">
        <f t="shared" si="390"/>
        <v/>
      </c>
      <c r="AV2710" s="42">
        <f t="shared" si="391"/>
        <v>1</v>
      </c>
      <c r="AW2710" s="89">
        <f t="shared" si="392"/>
        <v>0</v>
      </c>
      <c r="AX2710" s="168"/>
      <c r="AY2710" s="60"/>
      <c r="AZ2710" s="61"/>
      <c r="BB2710" s="61" t="str">
        <f>IF(Settings!I2706&lt;&gt;"",Settings!I2706,"")</f>
        <v/>
      </c>
    </row>
    <row r="2711" spans="2:54" x14ac:dyDescent="0.2">
      <c r="B2711" s="13"/>
      <c r="C2711" s="12"/>
      <c r="D2711" s="12"/>
      <c r="E2711" s="12"/>
      <c r="F2711" s="12"/>
      <c r="G2711" s="12"/>
      <c r="H2711" s="12"/>
      <c r="I2711" s="15"/>
      <c r="J2711" s="31"/>
      <c r="K2711" s="180"/>
      <c r="L2711" s="40"/>
      <c r="M2711" s="14"/>
      <c r="N2711" s="16"/>
      <c r="O2711" s="49"/>
      <c r="P2711" s="64"/>
      <c r="Q2711" s="18"/>
      <c r="R2711" s="181">
        <f t="shared" si="384"/>
        <v>0</v>
      </c>
      <c r="S2711" s="181">
        <f t="shared" si="385"/>
        <v>0</v>
      </c>
      <c r="T2711" s="181">
        <f t="shared" si="386"/>
        <v>0</v>
      </c>
      <c r="AQ2711" s="1">
        <f>COUNT(L$11:L2711)</f>
        <v>37</v>
      </c>
      <c r="AR2711" s="43">
        <f t="shared" si="387"/>
        <v>40933</v>
      </c>
      <c r="AS2711" s="44">
        <f t="shared" si="388"/>
        <v>89.120000000000019</v>
      </c>
      <c r="AT2711" s="10" t="str">
        <f t="shared" si="389"/>
        <v/>
      </c>
      <c r="AU2711" s="20" t="str">
        <f t="shared" si="390"/>
        <v/>
      </c>
      <c r="AV2711" s="42">
        <f t="shared" si="391"/>
        <v>1</v>
      </c>
      <c r="AW2711" s="89">
        <f t="shared" si="392"/>
        <v>0</v>
      </c>
      <c r="AX2711" s="168"/>
      <c r="AY2711" s="60"/>
      <c r="AZ2711" s="61"/>
      <c r="BB2711" s="61" t="str">
        <f>IF(Settings!I2707&lt;&gt;"",Settings!I2707,"")</f>
        <v/>
      </c>
    </row>
    <row r="2712" spans="2:54" x14ac:dyDescent="0.2">
      <c r="B2712" s="13"/>
      <c r="C2712" s="12"/>
      <c r="D2712" s="12"/>
      <c r="E2712" s="12"/>
      <c r="F2712" s="12"/>
      <c r="G2712" s="12"/>
      <c r="H2712" s="12"/>
      <c r="I2712" s="15"/>
      <c r="J2712" s="31"/>
      <c r="K2712" s="180"/>
      <c r="L2712" s="40"/>
      <c r="M2712" s="14"/>
      <c r="N2712" s="16"/>
      <c r="O2712" s="49"/>
      <c r="P2712" s="64"/>
      <c r="Q2712" s="18"/>
      <c r="R2712" s="181">
        <f t="shared" si="384"/>
        <v>0</v>
      </c>
      <c r="S2712" s="181">
        <f t="shared" si="385"/>
        <v>0</v>
      </c>
      <c r="T2712" s="181">
        <f t="shared" si="386"/>
        <v>0</v>
      </c>
      <c r="AQ2712" s="1">
        <f>COUNT(L$11:L2712)</f>
        <v>37</v>
      </c>
      <c r="AR2712" s="43">
        <f t="shared" si="387"/>
        <v>40933</v>
      </c>
      <c r="AS2712" s="44">
        <f t="shared" si="388"/>
        <v>89.120000000000019</v>
      </c>
      <c r="AT2712" s="10" t="str">
        <f t="shared" si="389"/>
        <v/>
      </c>
      <c r="AU2712" s="20" t="str">
        <f t="shared" si="390"/>
        <v/>
      </c>
      <c r="AV2712" s="42">
        <f t="shared" si="391"/>
        <v>1</v>
      </c>
      <c r="AW2712" s="89">
        <f t="shared" si="392"/>
        <v>0</v>
      </c>
      <c r="AX2712" s="168"/>
      <c r="AY2712" s="60"/>
      <c r="AZ2712" s="61"/>
      <c r="BB2712" s="61" t="str">
        <f>IF(Settings!I2708&lt;&gt;"",Settings!I2708,"")</f>
        <v/>
      </c>
    </row>
    <row r="2713" spans="2:54" x14ac:dyDescent="0.2">
      <c r="B2713" s="13"/>
      <c r="C2713" s="12"/>
      <c r="D2713" s="12"/>
      <c r="E2713" s="12"/>
      <c r="F2713" s="12"/>
      <c r="G2713" s="12"/>
      <c r="H2713" s="12"/>
      <c r="I2713" s="15"/>
      <c r="J2713" s="31"/>
      <c r="K2713" s="180"/>
      <c r="L2713" s="40"/>
      <c r="M2713" s="14"/>
      <c r="N2713" s="16"/>
      <c r="O2713" s="49"/>
      <c r="P2713" s="64"/>
      <c r="Q2713" s="18"/>
      <c r="R2713" s="181">
        <f t="shared" si="384"/>
        <v>0</v>
      </c>
      <c r="S2713" s="181">
        <f t="shared" si="385"/>
        <v>0</v>
      </c>
      <c r="T2713" s="181">
        <f t="shared" si="386"/>
        <v>0</v>
      </c>
      <c r="AQ2713" s="1">
        <f>COUNT(L$11:L2713)</f>
        <v>37</v>
      </c>
      <c r="AR2713" s="43">
        <f t="shared" si="387"/>
        <v>40933</v>
      </c>
      <c r="AS2713" s="44">
        <f t="shared" si="388"/>
        <v>89.120000000000019</v>
      </c>
      <c r="AT2713" s="10" t="str">
        <f t="shared" si="389"/>
        <v/>
      </c>
      <c r="AU2713" s="20" t="str">
        <f t="shared" si="390"/>
        <v/>
      </c>
      <c r="AV2713" s="42">
        <f t="shared" si="391"/>
        <v>1</v>
      </c>
      <c r="AW2713" s="89">
        <f t="shared" si="392"/>
        <v>0</v>
      </c>
      <c r="AX2713" s="168"/>
      <c r="AY2713" s="60"/>
      <c r="AZ2713" s="61"/>
      <c r="BB2713" s="61" t="str">
        <f>IF(Settings!I2709&lt;&gt;"",Settings!I2709,"")</f>
        <v/>
      </c>
    </row>
    <row r="2714" spans="2:54" x14ac:dyDescent="0.2">
      <c r="B2714" s="13"/>
      <c r="C2714" s="12"/>
      <c r="D2714" s="12"/>
      <c r="E2714" s="12"/>
      <c r="F2714" s="12"/>
      <c r="G2714" s="12"/>
      <c r="H2714" s="12"/>
      <c r="I2714" s="15"/>
      <c r="J2714" s="31"/>
      <c r="K2714" s="180"/>
      <c r="L2714" s="40"/>
      <c r="M2714" s="14"/>
      <c r="N2714" s="16"/>
      <c r="O2714" s="49"/>
      <c r="P2714" s="64"/>
      <c r="Q2714" s="18"/>
      <c r="R2714" s="181">
        <f t="shared" si="384"/>
        <v>0</v>
      </c>
      <c r="S2714" s="181">
        <f t="shared" si="385"/>
        <v>0</v>
      </c>
      <c r="T2714" s="181">
        <f t="shared" si="386"/>
        <v>0</v>
      </c>
      <c r="AQ2714" s="1">
        <f>COUNT(L$11:L2714)</f>
        <v>37</v>
      </c>
      <c r="AR2714" s="43">
        <f t="shared" si="387"/>
        <v>40933</v>
      </c>
      <c r="AS2714" s="44">
        <f t="shared" si="388"/>
        <v>89.120000000000019</v>
      </c>
      <c r="AT2714" s="10" t="str">
        <f t="shared" si="389"/>
        <v/>
      </c>
      <c r="AU2714" s="20" t="str">
        <f t="shared" si="390"/>
        <v/>
      </c>
      <c r="AV2714" s="42">
        <f t="shared" si="391"/>
        <v>1</v>
      </c>
      <c r="AW2714" s="89">
        <f t="shared" si="392"/>
        <v>0</v>
      </c>
      <c r="AX2714" s="168"/>
      <c r="AY2714" s="60"/>
      <c r="AZ2714" s="61"/>
      <c r="BB2714" s="61" t="str">
        <f>IF(Settings!I2710&lt;&gt;"",Settings!I2710,"")</f>
        <v/>
      </c>
    </row>
    <row r="2715" spans="2:54" x14ac:dyDescent="0.2">
      <c r="B2715" s="13"/>
      <c r="C2715" s="12"/>
      <c r="D2715" s="12"/>
      <c r="E2715" s="12"/>
      <c r="F2715" s="12"/>
      <c r="G2715" s="12"/>
      <c r="H2715" s="12"/>
      <c r="I2715" s="15"/>
      <c r="J2715" s="31"/>
      <c r="K2715" s="180"/>
      <c r="L2715" s="40"/>
      <c r="M2715" s="14"/>
      <c r="N2715" s="16"/>
      <c r="O2715" s="49"/>
      <c r="P2715" s="64"/>
      <c r="Q2715" s="18"/>
      <c r="R2715" s="181">
        <f t="shared" si="384"/>
        <v>0</v>
      </c>
      <c r="S2715" s="181">
        <f t="shared" si="385"/>
        <v>0</v>
      </c>
      <c r="T2715" s="181">
        <f t="shared" si="386"/>
        <v>0</v>
      </c>
      <c r="AQ2715" s="1">
        <f>COUNT(L$11:L2715)</f>
        <v>37</v>
      </c>
      <c r="AR2715" s="43">
        <f t="shared" si="387"/>
        <v>40933</v>
      </c>
      <c r="AS2715" s="44">
        <f t="shared" si="388"/>
        <v>89.120000000000019</v>
      </c>
      <c r="AT2715" s="10" t="str">
        <f t="shared" si="389"/>
        <v/>
      </c>
      <c r="AU2715" s="20" t="str">
        <f t="shared" si="390"/>
        <v/>
      </c>
      <c r="AV2715" s="42">
        <f t="shared" si="391"/>
        <v>1</v>
      </c>
      <c r="AW2715" s="89">
        <f t="shared" si="392"/>
        <v>0</v>
      </c>
      <c r="AX2715" s="168"/>
      <c r="AY2715" s="60"/>
      <c r="AZ2715" s="61"/>
      <c r="BB2715" s="61" t="str">
        <f>IF(Settings!I2711&lt;&gt;"",Settings!I2711,"")</f>
        <v/>
      </c>
    </row>
    <row r="2716" spans="2:54" x14ac:dyDescent="0.2">
      <c r="B2716" s="13"/>
      <c r="C2716" s="12"/>
      <c r="D2716" s="12"/>
      <c r="E2716" s="12"/>
      <c r="F2716" s="12"/>
      <c r="G2716" s="12"/>
      <c r="H2716" s="12"/>
      <c r="I2716" s="15"/>
      <c r="J2716" s="31"/>
      <c r="K2716" s="180"/>
      <c r="L2716" s="40"/>
      <c r="M2716" s="14"/>
      <c r="N2716" s="16"/>
      <c r="O2716" s="49"/>
      <c r="P2716" s="64"/>
      <c r="Q2716" s="18"/>
      <c r="R2716" s="181">
        <f t="shared" si="384"/>
        <v>0</v>
      </c>
      <c r="S2716" s="181">
        <f t="shared" si="385"/>
        <v>0</v>
      </c>
      <c r="T2716" s="181">
        <f t="shared" si="386"/>
        <v>0</v>
      </c>
      <c r="AQ2716" s="1">
        <f>COUNT(L$11:L2716)</f>
        <v>37</v>
      </c>
      <c r="AR2716" s="43">
        <f t="shared" si="387"/>
        <v>40933</v>
      </c>
      <c r="AS2716" s="44">
        <f t="shared" si="388"/>
        <v>89.120000000000019</v>
      </c>
      <c r="AT2716" s="10" t="str">
        <f t="shared" si="389"/>
        <v/>
      </c>
      <c r="AU2716" s="20" t="str">
        <f t="shared" si="390"/>
        <v/>
      </c>
      <c r="AV2716" s="42">
        <f t="shared" si="391"/>
        <v>1</v>
      </c>
      <c r="AW2716" s="89">
        <f t="shared" si="392"/>
        <v>0</v>
      </c>
      <c r="AX2716" s="168"/>
      <c r="AY2716" s="60"/>
      <c r="AZ2716" s="61"/>
      <c r="BB2716" s="61" t="str">
        <f>IF(Settings!I2712&lt;&gt;"",Settings!I2712,"")</f>
        <v/>
      </c>
    </row>
    <row r="2717" spans="2:54" x14ac:dyDescent="0.2">
      <c r="B2717" s="13"/>
      <c r="C2717" s="12"/>
      <c r="D2717" s="12"/>
      <c r="E2717" s="12"/>
      <c r="F2717" s="12"/>
      <c r="G2717" s="12"/>
      <c r="H2717" s="12"/>
      <c r="I2717" s="15"/>
      <c r="J2717" s="31"/>
      <c r="K2717" s="180"/>
      <c r="L2717" s="40"/>
      <c r="M2717" s="14"/>
      <c r="N2717" s="16"/>
      <c r="O2717" s="49"/>
      <c r="P2717" s="64"/>
      <c r="Q2717" s="18"/>
      <c r="R2717" s="181">
        <f t="shared" si="384"/>
        <v>0</v>
      </c>
      <c r="S2717" s="181">
        <f t="shared" si="385"/>
        <v>0</v>
      </c>
      <c r="T2717" s="181">
        <f t="shared" si="386"/>
        <v>0</v>
      </c>
      <c r="AQ2717" s="1">
        <f>COUNT(L$11:L2717)</f>
        <v>37</v>
      </c>
      <c r="AR2717" s="43">
        <f t="shared" si="387"/>
        <v>40933</v>
      </c>
      <c r="AS2717" s="44">
        <f t="shared" si="388"/>
        <v>89.120000000000019</v>
      </c>
      <c r="AT2717" s="10" t="str">
        <f t="shared" si="389"/>
        <v/>
      </c>
      <c r="AU2717" s="20" t="str">
        <f t="shared" si="390"/>
        <v/>
      </c>
      <c r="AV2717" s="42">
        <f t="shared" si="391"/>
        <v>1</v>
      </c>
      <c r="AW2717" s="89">
        <f t="shared" si="392"/>
        <v>0</v>
      </c>
      <c r="AX2717" s="168"/>
      <c r="AY2717" s="60"/>
      <c r="AZ2717" s="61"/>
      <c r="BB2717" s="61" t="str">
        <f>IF(Settings!I2713&lt;&gt;"",Settings!I2713,"")</f>
        <v/>
      </c>
    </row>
    <row r="2718" spans="2:54" x14ac:dyDescent="0.2">
      <c r="B2718" s="13"/>
      <c r="C2718" s="12"/>
      <c r="D2718" s="12"/>
      <c r="E2718" s="12"/>
      <c r="F2718" s="12"/>
      <c r="G2718" s="12"/>
      <c r="H2718" s="12"/>
      <c r="I2718" s="15"/>
      <c r="J2718" s="31"/>
      <c r="K2718" s="180"/>
      <c r="L2718" s="40"/>
      <c r="M2718" s="14"/>
      <c r="N2718" s="16"/>
      <c r="O2718" s="49"/>
      <c r="P2718" s="64"/>
      <c r="Q2718" s="18"/>
      <c r="R2718" s="181">
        <f t="shared" si="384"/>
        <v>0</v>
      </c>
      <c r="S2718" s="181">
        <f t="shared" si="385"/>
        <v>0</v>
      </c>
      <c r="T2718" s="181">
        <f t="shared" si="386"/>
        <v>0</v>
      </c>
      <c r="AQ2718" s="1">
        <f>COUNT(L$11:L2718)</f>
        <v>37</v>
      </c>
      <c r="AR2718" s="43">
        <f t="shared" si="387"/>
        <v>40933</v>
      </c>
      <c r="AS2718" s="44">
        <f t="shared" si="388"/>
        <v>89.120000000000019</v>
      </c>
      <c r="AT2718" s="10" t="str">
        <f t="shared" si="389"/>
        <v/>
      </c>
      <c r="AU2718" s="20" t="str">
        <f t="shared" si="390"/>
        <v/>
      </c>
      <c r="AV2718" s="42">
        <f t="shared" si="391"/>
        <v>1</v>
      </c>
      <c r="AW2718" s="89">
        <f t="shared" si="392"/>
        <v>0</v>
      </c>
      <c r="AX2718" s="168"/>
      <c r="AY2718" s="60"/>
      <c r="AZ2718" s="61"/>
      <c r="BB2718" s="61" t="str">
        <f>IF(Settings!I2714&lt;&gt;"",Settings!I2714,"")</f>
        <v/>
      </c>
    </row>
    <row r="2719" spans="2:54" x14ac:dyDescent="0.2">
      <c r="B2719" s="13"/>
      <c r="C2719" s="12"/>
      <c r="D2719" s="12"/>
      <c r="E2719" s="12"/>
      <c r="F2719" s="12"/>
      <c r="G2719" s="12"/>
      <c r="H2719" s="12"/>
      <c r="I2719" s="15"/>
      <c r="J2719" s="31"/>
      <c r="K2719" s="180"/>
      <c r="L2719" s="40"/>
      <c r="M2719" s="14"/>
      <c r="N2719" s="16"/>
      <c r="O2719" s="49"/>
      <c r="P2719" s="64"/>
      <c r="Q2719" s="18"/>
      <c r="R2719" s="181">
        <f t="shared" si="384"/>
        <v>0</v>
      </c>
      <c r="S2719" s="181">
        <f t="shared" si="385"/>
        <v>0</v>
      </c>
      <c r="T2719" s="181">
        <f t="shared" si="386"/>
        <v>0</v>
      </c>
      <c r="AQ2719" s="1">
        <f>COUNT(L$11:L2719)</f>
        <v>37</v>
      </c>
      <c r="AR2719" s="43">
        <f t="shared" si="387"/>
        <v>40933</v>
      </c>
      <c r="AS2719" s="44">
        <f t="shared" si="388"/>
        <v>89.120000000000019</v>
      </c>
      <c r="AT2719" s="10" t="str">
        <f t="shared" si="389"/>
        <v/>
      </c>
      <c r="AU2719" s="20" t="str">
        <f t="shared" si="390"/>
        <v/>
      </c>
      <c r="AV2719" s="42">
        <f t="shared" si="391"/>
        <v>1</v>
      </c>
      <c r="AW2719" s="89">
        <f t="shared" si="392"/>
        <v>0</v>
      </c>
      <c r="AX2719" s="168"/>
      <c r="AY2719" s="60"/>
      <c r="AZ2719" s="61"/>
      <c r="BB2719" s="61" t="str">
        <f>IF(Settings!I2715&lt;&gt;"",Settings!I2715,"")</f>
        <v/>
      </c>
    </row>
    <row r="2720" spans="2:54" x14ac:dyDescent="0.2">
      <c r="B2720" s="13"/>
      <c r="C2720" s="12"/>
      <c r="D2720" s="12"/>
      <c r="E2720" s="12"/>
      <c r="F2720" s="12"/>
      <c r="G2720" s="12"/>
      <c r="H2720" s="12"/>
      <c r="I2720" s="15"/>
      <c r="J2720" s="31"/>
      <c r="K2720" s="180"/>
      <c r="L2720" s="40"/>
      <c r="M2720" s="14"/>
      <c r="N2720" s="16"/>
      <c r="O2720" s="49"/>
      <c r="P2720" s="64"/>
      <c r="Q2720" s="18"/>
      <c r="R2720" s="181">
        <f t="shared" si="384"/>
        <v>0</v>
      </c>
      <c r="S2720" s="181">
        <f t="shared" si="385"/>
        <v>0</v>
      </c>
      <c r="T2720" s="181">
        <f t="shared" si="386"/>
        <v>0</v>
      </c>
      <c r="AQ2720" s="1">
        <f>COUNT(L$11:L2720)</f>
        <v>37</v>
      </c>
      <c r="AR2720" s="43">
        <f t="shared" si="387"/>
        <v>40933</v>
      </c>
      <c r="AS2720" s="44">
        <f t="shared" si="388"/>
        <v>89.120000000000019</v>
      </c>
      <c r="AT2720" s="10" t="str">
        <f t="shared" si="389"/>
        <v/>
      </c>
      <c r="AU2720" s="20" t="str">
        <f t="shared" si="390"/>
        <v/>
      </c>
      <c r="AV2720" s="42">
        <f t="shared" si="391"/>
        <v>1</v>
      </c>
      <c r="AW2720" s="89">
        <f t="shared" si="392"/>
        <v>0</v>
      </c>
      <c r="AX2720" s="168"/>
      <c r="AY2720" s="60"/>
      <c r="AZ2720" s="61"/>
      <c r="BB2720" s="61" t="str">
        <f>IF(Settings!I2716&lt;&gt;"",Settings!I2716,"")</f>
        <v/>
      </c>
    </row>
    <row r="2721" spans="2:54" x14ac:dyDescent="0.2">
      <c r="B2721" s="13"/>
      <c r="C2721" s="12"/>
      <c r="D2721" s="12"/>
      <c r="E2721" s="12"/>
      <c r="F2721" s="12"/>
      <c r="G2721" s="12"/>
      <c r="H2721" s="12"/>
      <c r="I2721" s="15"/>
      <c r="J2721" s="31"/>
      <c r="K2721" s="180"/>
      <c r="L2721" s="40"/>
      <c r="M2721" s="14"/>
      <c r="N2721" s="16"/>
      <c r="O2721" s="49"/>
      <c r="P2721" s="64"/>
      <c r="Q2721" s="18"/>
      <c r="R2721" s="181">
        <f t="shared" si="384"/>
        <v>0</v>
      </c>
      <c r="S2721" s="181">
        <f t="shared" si="385"/>
        <v>0</v>
      </c>
      <c r="T2721" s="181">
        <f t="shared" si="386"/>
        <v>0</v>
      </c>
      <c r="AQ2721" s="1">
        <f>COUNT(L$11:L2721)</f>
        <v>37</v>
      </c>
      <c r="AR2721" s="43">
        <f t="shared" si="387"/>
        <v>40933</v>
      </c>
      <c r="AS2721" s="44">
        <f t="shared" si="388"/>
        <v>89.120000000000019</v>
      </c>
      <c r="AT2721" s="10" t="str">
        <f t="shared" si="389"/>
        <v/>
      </c>
      <c r="AU2721" s="20" t="str">
        <f t="shared" si="390"/>
        <v/>
      </c>
      <c r="AV2721" s="42">
        <f t="shared" si="391"/>
        <v>1</v>
      </c>
      <c r="AW2721" s="89">
        <f t="shared" si="392"/>
        <v>0</v>
      </c>
      <c r="AX2721" s="168"/>
      <c r="AY2721" s="60"/>
      <c r="AZ2721" s="61"/>
      <c r="BB2721" s="61" t="str">
        <f>IF(Settings!I2717&lt;&gt;"",Settings!I2717,"")</f>
        <v/>
      </c>
    </row>
    <row r="2722" spans="2:54" x14ac:dyDescent="0.2">
      <c r="B2722" s="13"/>
      <c r="C2722" s="12"/>
      <c r="D2722" s="12"/>
      <c r="E2722" s="12"/>
      <c r="F2722" s="12"/>
      <c r="G2722" s="12"/>
      <c r="H2722" s="12"/>
      <c r="I2722" s="15"/>
      <c r="J2722" s="31"/>
      <c r="K2722" s="180"/>
      <c r="L2722" s="40"/>
      <c r="M2722" s="14"/>
      <c r="N2722" s="16"/>
      <c r="O2722" s="49"/>
      <c r="P2722" s="64"/>
      <c r="Q2722" s="18"/>
      <c r="R2722" s="181">
        <f t="shared" si="384"/>
        <v>0</v>
      </c>
      <c r="S2722" s="181">
        <f t="shared" si="385"/>
        <v>0</v>
      </c>
      <c r="T2722" s="181">
        <f t="shared" si="386"/>
        <v>0</v>
      </c>
      <c r="AQ2722" s="1">
        <f>COUNT(L$11:L2722)</f>
        <v>37</v>
      </c>
      <c r="AR2722" s="43">
        <f t="shared" si="387"/>
        <v>40933</v>
      </c>
      <c r="AS2722" s="44">
        <f t="shared" si="388"/>
        <v>89.120000000000019</v>
      </c>
      <c r="AT2722" s="10" t="str">
        <f t="shared" si="389"/>
        <v/>
      </c>
      <c r="AU2722" s="20" t="str">
        <f t="shared" si="390"/>
        <v/>
      </c>
      <c r="AV2722" s="42">
        <f t="shared" si="391"/>
        <v>1</v>
      </c>
      <c r="AW2722" s="89">
        <f t="shared" si="392"/>
        <v>0</v>
      </c>
      <c r="AX2722" s="168"/>
      <c r="AY2722" s="60"/>
      <c r="AZ2722" s="61"/>
      <c r="BB2722" s="61" t="str">
        <f>IF(Settings!I2718&lt;&gt;"",Settings!I2718,"")</f>
        <v/>
      </c>
    </row>
    <row r="2723" spans="2:54" x14ac:dyDescent="0.2">
      <c r="B2723" s="13"/>
      <c r="C2723" s="12"/>
      <c r="D2723" s="12"/>
      <c r="E2723" s="12"/>
      <c r="F2723" s="12"/>
      <c r="G2723" s="12"/>
      <c r="H2723" s="12"/>
      <c r="I2723" s="15"/>
      <c r="J2723" s="31"/>
      <c r="K2723" s="180"/>
      <c r="L2723" s="40"/>
      <c r="M2723" s="14"/>
      <c r="N2723" s="16"/>
      <c r="O2723" s="49"/>
      <c r="P2723" s="64"/>
      <c r="Q2723" s="18"/>
      <c r="R2723" s="181">
        <f t="shared" si="384"/>
        <v>0</v>
      </c>
      <c r="S2723" s="181">
        <f t="shared" si="385"/>
        <v>0</v>
      </c>
      <c r="T2723" s="181">
        <f t="shared" si="386"/>
        <v>0</v>
      </c>
      <c r="AQ2723" s="1">
        <f>COUNT(L$11:L2723)</f>
        <v>37</v>
      </c>
      <c r="AR2723" s="43">
        <f t="shared" si="387"/>
        <v>40933</v>
      </c>
      <c r="AS2723" s="44">
        <f t="shared" si="388"/>
        <v>89.120000000000019</v>
      </c>
      <c r="AT2723" s="10" t="str">
        <f t="shared" si="389"/>
        <v/>
      </c>
      <c r="AU2723" s="20" t="str">
        <f t="shared" si="390"/>
        <v/>
      </c>
      <c r="AV2723" s="42">
        <f t="shared" si="391"/>
        <v>1</v>
      </c>
      <c r="AW2723" s="89">
        <f t="shared" si="392"/>
        <v>0</v>
      </c>
      <c r="AX2723" s="168"/>
      <c r="AY2723" s="60"/>
      <c r="AZ2723" s="61"/>
      <c r="BB2723" s="61" t="str">
        <f>IF(Settings!I2719&lt;&gt;"",Settings!I2719,"")</f>
        <v/>
      </c>
    </row>
    <row r="2724" spans="2:54" x14ac:dyDescent="0.2">
      <c r="B2724" s="13"/>
      <c r="C2724" s="12"/>
      <c r="D2724" s="12"/>
      <c r="E2724" s="12"/>
      <c r="F2724" s="12"/>
      <c r="G2724" s="12"/>
      <c r="H2724" s="12"/>
      <c r="I2724" s="15"/>
      <c r="J2724" s="31"/>
      <c r="K2724" s="180"/>
      <c r="L2724" s="40"/>
      <c r="M2724" s="14"/>
      <c r="N2724" s="16"/>
      <c r="O2724" s="49"/>
      <c r="P2724" s="64"/>
      <c r="Q2724" s="18"/>
      <c r="R2724" s="181">
        <f t="shared" si="384"/>
        <v>0</v>
      </c>
      <c r="S2724" s="181">
        <f t="shared" si="385"/>
        <v>0</v>
      </c>
      <c r="T2724" s="181">
        <f t="shared" si="386"/>
        <v>0</v>
      </c>
      <c r="AQ2724" s="1">
        <f>COUNT(L$11:L2724)</f>
        <v>37</v>
      </c>
      <c r="AR2724" s="43">
        <f t="shared" si="387"/>
        <v>40933</v>
      </c>
      <c r="AS2724" s="44">
        <f t="shared" si="388"/>
        <v>89.120000000000019</v>
      </c>
      <c r="AT2724" s="10" t="str">
        <f t="shared" si="389"/>
        <v/>
      </c>
      <c r="AU2724" s="20" t="str">
        <f t="shared" si="390"/>
        <v/>
      </c>
      <c r="AV2724" s="42">
        <f t="shared" si="391"/>
        <v>1</v>
      </c>
      <c r="AW2724" s="89">
        <f t="shared" si="392"/>
        <v>0</v>
      </c>
      <c r="AX2724" s="168"/>
      <c r="AY2724" s="60"/>
      <c r="AZ2724" s="61"/>
      <c r="BB2724" s="61" t="str">
        <f>IF(Settings!I2720&lt;&gt;"",Settings!I2720,"")</f>
        <v/>
      </c>
    </row>
    <row r="2725" spans="2:54" x14ac:dyDescent="0.2">
      <c r="B2725" s="13"/>
      <c r="C2725" s="12"/>
      <c r="D2725" s="12"/>
      <c r="E2725" s="12"/>
      <c r="F2725" s="12"/>
      <c r="G2725" s="12"/>
      <c r="H2725" s="12"/>
      <c r="I2725" s="15"/>
      <c r="J2725" s="31"/>
      <c r="K2725" s="180"/>
      <c r="L2725" s="40"/>
      <c r="M2725" s="14"/>
      <c r="N2725" s="16"/>
      <c r="O2725" s="49"/>
      <c r="P2725" s="64"/>
      <c r="Q2725" s="18"/>
      <c r="R2725" s="181">
        <f t="shared" si="384"/>
        <v>0</v>
      </c>
      <c r="S2725" s="181">
        <f t="shared" si="385"/>
        <v>0</v>
      </c>
      <c r="T2725" s="181">
        <f t="shared" si="386"/>
        <v>0</v>
      </c>
      <c r="AQ2725" s="1">
        <f>COUNT(L$11:L2725)</f>
        <v>37</v>
      </c>
      <c r="AR2725" s="43">
        <f t="shared" si="387"/>
        <v>40933</v>
      </c>
      <c r="AS2725" s="44">
        <f t="shared" si="388"/>
        <v>89.120000000000019</v>
      </c>
      <c r="AT2725" s="10" t="str">
        <f t="shared" si="389"/>
        <v/>
      </c>
      <c r="AU2725" s="20" t="str">
        <f t="shared" si="390"/>
        <v/>
      </c>
      <c r="AV2725" s="42">
        <f t="shared" si="391"/>
        <v>1</v>
      </c>
      <c r="AW2725" s="89">
        <f t="shared" si="392"/>
        <v>0</v>
      </c>
      <c r="AX2725" s="168"/>
      <c r="AY2725" s="60"/>
      <c r="AZ2725" s="61"/>
      <c r="BB2725" s="61" t="str">
        <f>IF(Settings!I2721&lt;&gt;"",Settings!I2721,"")</f>
        <v/>
      </c>
    </row>
    <row r="2726" spans="2:54" x14ac:dyDescent="0.2">
      <c r="B2726" s="13"/>
      <c r="C2726" s="12"/>
      <c r="D2726" s="12"/>
      <c r="E2726" s="12"/>
      <c r="F2726" s="12"/>
      <c r="G2726" s="12"/>
      <c r="H2726" s="12"/>
      <c r="I2726" s="15"/>
      <c r="J2726" s="31"/>
      <c r="K2726" s="180"/>
      <c r="L2726" s="40"/>
      <c r="M2726" s="14"/>
      <c r="N2726" s="16"/>
      <c r="O2726" s="49"/>
      <c r="P2726" s="64"/>
      <c r="Q2726" s="18"/>
      <c r="R2726" s="181">
        <f t="shared" si="384"/>
        <v>0</v>
      </c>
      <c r="S2726" s="181">
        <f t="shared" si="385"/>
        <v>0</v>
      </c>
      <c r="T2726" s="181">
        <f t="shared" si="386"/>
        <v>0</v>
      </c>
      <c r="AQ2726" s="1">
        <f>COUNT(L$11:L2726)</f>
        <v>37</v>
      </c>
      <c r="AR2726" s="43">
        <f t="shared" si="387"/>
        <v>40933</v>
      </c>
      <c r="AS2726" s="44">
        <f t="shared" si="388"/>
        <v>89.120000000000019</v>
      </c>
      <c r="AT2726" s="10" t="str">
        <f t="shared" si="389"/>
        <v/>
      </c>
      <c r="AU2726" s="20" t="str">
        <f t="shared" si="390"/>
        <v/>
      </c>
      <c r="AV2726" s="42">
        <f t="shared" si="391"/>
        <v>1</v>
      </c>
      <c r="AW2726" s="89">
        <f t="shared" si="392"/>
        <v>0</v>
      </c>
      <c r="AX2726" s="168"/>
      <c r="AY2726" s="60"/>
      <c r="AZ2726" s="61"/>
      <c r="BB2726" s="61" t="str">
        <f>IF(Settings!I2722&lt;&gt;"",Settings!I2722,"")</f>
        <v/>
      </c>
    </row>
    <row r="2727" spans="2:54" x14ac:dyDescent="0.2">
      <c r="B2727" s="13"/>
      <c r="C2727" s="12"/>
      <c r="D2727" s="12"/>
      <c r="E2727" s="12"/>
      <c r="F2727" s="12"/>
      <c r="G2727" s="12"/>
      <c r="H2727" s="12"/>
      <c r="I2727" s="15"/>
      <c r="J2727" s="31"/>
      <c r="K2727" s="180"/>
      <c r="L2727" s="40"/>
      <c r="M2727" s="14"/>
      <c r="N2727" s="16"/>
      <c r="O2727" s="49"/>
      <c r="P2727" s="64"/>
      <c r="Q2727" s="18"/>
      <c r="R2727" s="181">
        <f t="shared" si="384"/>
        <v>0</v>
      </c>
      <c r="S2727" s="181">
        <f t="shared" si="385"/>
        <v>0</v>
      </c>
      <c r="T2727" s="181">
        <f t="shared" si="386"/>
        <v>0</v>
      </c>
      <c r="AQ2727" s="1">
        <f>COUNT(L$11:L2727)</f>
        <v>37</v>
      </c>
      <c r="AR2727" s="43">
        <f t="shared" si="387"/>
        <v>40933</v>
      </c>
      <c r="AS2727" s="44">
        <f t="shared" si="388"/>
        <v>89.120000000000019</v>
      </c>
      <c r="AT2727" s="10" t="str">
        <f t="shared" si="389"/>
        <v/>
      </c>
      <c r="AU2727" s="20" t="str">
        <f t="shared" si="390"/>
        <v/>
      </c>
      <c r="AV2727" s="42">
        <f t="shared" si="391"/>
        <v>1</v>
      </c>
      <c r="AW2727" s="89">
        <f t="shared" si="392"/>
        <v>0</v>
      </c>
      <c r="AX2727" s="168"/>
      <c r="AY2727" s="60"/>
      <c r="AZ2727" s="61"/>
      <c r="BB2727" s="61" t="str">
        <f>IF(Settings!I2723&lt;&gt;"",Settings!I2723,"")</f>
        <v/>
      </c>
    </row>
    <row r="2728" spans="2:54" x14ac:dyDescent="0.2">
      <c r="B2728" s="13"/>
      <c r="C2728" s="12"/>
      <c r="D2728" s="12"/>
      <c r="E2728" s="12"/>
      <c r="F2728" s="12"/>
      <c r="G2728" s="12"/>
      <c r="H2728" s="12"/>
      <c r="I2728" s="15"/>
      <c r="J2728" s="31"/>
      <c r="K2728" s="180"/>
      <c r="L2728" s="40"/>
      <c r="M2728" s="14"/>
      <c r="N2728" s="16"/>
      <c r="O2728" s="49"/>
      <c r="P2728" s="64"/>
      <c r="Q2728" s="18"/>
      <c r="R2728" s="181">
        <f t="shared" si="384"/>
        <v>0</v>
      </c>
      <c r="S2728" s="181">
        <f t="shared" si="385"/>
        <v>0</v>
      </c>
      <c r="T2728" s="181">
        <f t="shared" si="386"/>
        <v>0</v>
      </c>
      <c r="AQ2728" s="1">
        <f>COUNT(L$11:L2728)</f>
        <v>37</v>
      </c>
      <c r="AR2728" s="43">
        <f t="shared" si="387"/>
        <v>40933</v>
      </c>
      <c r="AS2728" s="44">
        <f t="shared" si="388"/>
        <v>89.120000000000019</v>
      </c>
      <c r="AT2728" s="10" t="str">
        <f t="shared" si="389"/>
        <v/>
      </c>
      <c r="AU2728" s="20" t="str">
        <f t="shared" si="390"/>
        <v/>
      </c>
      <c r="AV2728" s="42">
        <f t="shared" si="391"/>
        <v>1</v>
      </c>
      <c r="AW2728" s="89">
        <f t="shared" si="392"/>
        <v>0</v>
      </c>
      <c r="AX2728" s="168"/>
      <c r="AY2728" s="60"/>
      <c r="AZ2728" s="61"/>
      <c r="BB2728" s="61" t="str">
        <f>IF(Settings!I2724&lt;&gt;"",Settings!I2724,"")</f>
        <v/>
      </c>
    </row>
    <row r="2729" spans="2:54" x14ac:dyDescent="0.2">
      <c r="B2729" s="13"/>
      <c r="C2729" s="12"/>
      <c r="D2729" s="12"/>
      <c r="E2729" s="12"/>
      <c r="F2729" s="12"/>
      <c r="G2729" s="12"/>
      <c r="H2729" s="12"/>
      <c r="I2729" s="15"/>
      <c r="J2729" s="31"/>
      <c r="K2729" s="180"/>
      <c r="L2729" s="40"/>
      <c r="M2729" s="14"/>
      <c r="N2729" s="16"/>
      <c r="O2729" s="49"/>
      <c r="P2729" s="64"/>
      <c r="Q2729" s="18"/>
      <c r="R2729" s="181">
        <f t="shared" si="384"/>
        <v>0</v>
      </c>
      <c r="S2729" s="181">
        <f t="shared" si="385"/>
        <v>0</v>
      </c>
      <c r="T2729" s="181">
        <f t="shared" si="386"/>
        <v>0</v>
      </c>
      <c r="AQ2729" s="1">
        <f>COUNT(L$11:L2729)</f>
        <v>37</v>
      </c>
      <c r="AR2729" s="43">
        <f t="shared" si="387"/>
        <v>40933</v>
      </c>
      <c r="AS2729" s="44">
        <f t="shared" si="388"/>
        <v>89.120000000000019</v>
      </c>
      <c r="AT2729" s="10" t="str">
        <f t="shared" si="389"/>
        <v/>
      </c>
      <c r="AU2729" s="20" t="str">
        <f t="shared" si="390"/>
        <v/>
      </c>
      <c r="AV2729" s="42">
        <f t="shared" si="391"/>
        <v>1</v>
      </c>
      <c r="AW2729" s="89">
        <f t="shared" si="392"/>
        <v>0</v>
      </c>
      <c r="AX2729" s="168"/>
      <c r="AY2729" s="60"/>
      <c r="AZ2729" s="61"/>
      <c r="BB2729" s="61" t="str">
        <f>IF(Settings!I2725&lt;&gt;"",Settings!I2725,"")</f>
        <v/>
      </c>
    </row>
    <row r="2730" spans="2:54" x14ac:dyDescent="0.2">
      <c r="B2730" s="13"/>
      <c r="C2730" s="12"/>
      <c r="D2730" s="12"/>
      <c r="E2730" s="12"/>
      <c r="F2730" s="12"/>
      <c r="G2730" s="12"/>
      <c r="H2730" s="12"/>
      <c r="I2730" s="15"/>
      <c r="J2730" s="31"/>
      <c r="K2730" s="180"/>
      <c r="L2730" s="40"/>
      <c r="M2730" s="14"/>
      <c r="N2730" s="16"/>
      <c r="O2730" s="49"/>
      <c r="P2730" s="64"/>
      <c r="Q2730" s="18"/>
      <c r="R2730" s="181">
        <f t="shared" si="384"/>
        <v>0</v>
      </c>
      <c r="S2730" s="181">
        <f t="shared" si="385"/>
        <v>0</v>
      </c>
      <c r="T2730" s="181">
        <f t="shared" si="386"/>
        <v>0</v>
      </c>
      <c r="AQ2730" s="1">
        <f>COUNT(L$11:L2730)</f>
        <v>37</v>
      </c>
      <c r="AR2730" s="43">
        <f t="shared" si="387"/>
        <v>40933</v>
      </c>
      <c r="AS2730" s="44">
        <f t="shared" si="388"/>
        <v>89.120000000000019</v>
      </c>
      <c r="AT2730" s="10" t="str">
        <f t="shared" si="389"/>
        <v/>
      </c>
      <c r="AU2730" s="20" t="str">
        <f t="shared" si="390"/>
        <v/>
      </c>
      <c r="AV2730" s="42">
        <f t="shared" si="391"/>
        <v>1</v>
      </c>
      <c r="AW2730" s="89">
        <f t="shared" si="392"/>
        <v>0</v>
      </c>
      <c r="AX2730" s="168"/>
      <c r="AY2730" s="60"/>
      <c r="AZ2730" s="61"/>
      <c r="BB2730" s="61" t="str">
        <f>IF(Settings!I2726&lt;&gt;"",Settings!I2726,"")</f>
        <v/>
      </c>
    </row>
    <row r="2731" spans="2:54" x14ac:dyDescent="0.2">
      <c r="B2731" s="13"/>
      <c r="C2731" s="12"/>
      <c r="D2731" s="12"/>
      <c r="E2731" s="12"/>
      <c r="F2731" s="12"/>
      <c r="G2731" s="12"/>
      <c r="H2731" s="12"/>
      <c r="I2731" s="15"/>
      <c r="J2731" s="31"/>
      <c r="K2731" s="180"/>
      <c r="L2731" s="40"/>
      <c r="M2731" s="14"/>
      <c r="N2731" s="16"/>
      <c r="O2731" s="49"/>
      <c r="P2731" s="64"/>
      <c r="Q2731" s="18"/>
      <c r="R2731" s="181">
        <f t="shared" si="384"/>
        <v>0</v>
      </c>
      <c r="S2731" s="181">
        <f t="shared" si="385"/>
        <v>0</v>
      </c>
      <c r="T2731" s="181">
        <f t="shared" si="386"/>
        <v>0</v>
      </c>
      <c r="AQ2731" s="1">
        <f>COUNT(L$11:L2731)</f>
        <v>37</v>
      </c>
      <c r="AR2731" s="43">
        <f t="shared" si="387"/>
        <v>40933</v>
      </c>
      <c r="AS2731" s="44">
        <f t="shared" si="388"/>
        <v>89.120000000000019</v>
      </c>
      <c r="AT2731" s="10" t="str">
        <f t="shared" si="389"/>
        <v/>
      </c>
      <c r="AU2731" s="20" t="str">
        <f t="shared" si="390"/>
        <v/>
      </c>
      <c r="AV2731" s="42">
        <f t="shared" si="391"/>
        <v>1</v>
      </c>
      <c r="AW2731" s="89">
        <f t="shared" si="392"/>
        <v>0</v>
      </c>
      <c r="AX2731" s="168"/>
      <c r="AY2731" s="60"/>
      <c r="AZ2731" s="61"/>
      <c r="BB2731" s="61" t="str">
        <f>IF(Settings!I2727&lt;&gt;"",Settings!I2727,"")</f>
        <v/>
      </c>
    </row>
    <row r="2732" spans="2:54" x14ac:dyDescent="0.2">
      <c r="B2732" s="13"/>
      <c r="C2732" s="12"/>
      <c r="D2732" s="12"/>
      <c r="E2732" s="12"/>
      <c r="F2732" s="12"/>
      <c r="G2732" s="12"/>
      <c r="H2732" s="12"/>
      <c r="I2732" s="15"/>
      <c r="J2732" s="31"/>
      <c r="K2732" s="180"/>
      <c r="L2732" s="40"/>
      <c r="M2732" s="14"/>
      <c r="N2732" s="16"/>
      <c r="O2732" s="49"/>
      <c r="P2732" s="64"/>
      <c r="Q2732" s="18"/>
      <c r="R2732" s="181">
        <f t="shared" si="384"/>
        <v>0</v>
      </c>
      <c r="S2732" s="181">
        <f t="shared" si="385"/>
        <v>0</v>
      </c>
      <c r="T2732" s="181">
        <f t="shared" si="386"/>
        <v>0</v>
      </c>
      <c r="AQ2732" s="1">
        <f>COUNT(L$11:L2732)</f>
        <v>37</v>
      </c>
      <c r="AR2732" s="43">
        <f t="shared" si="387"/>
        <v>40933</v>
      </c>
      <c r="AS2732" s="44">
        <f t="shared" si="388"/>
        <v>89.120000000000019</v>
      </c>
      <c r="AT2732" s="10" t="str">
        <f t="shared" si="389"/>
        <v/>
      </c>
      <c r="AU2732" s="20" t="str">
        <f t="shared" si="390"/>
        <v/>
      </c>
      <c r="AV2732" s="42">
        <f t="shared" si="391"/>
        <v>1</v>
      </c>
      <c r="AW2732" s="89">
        <f t="shared" si="392"/>
        <v>0</v>
      </c>
      <c r="AX2732" s="168"/>
      <c r="AY2732" s="60"/>
      <c r="AZ2732" s="61"/>
      <c r="BB2732" s="61" t="str">
        <f>IF(Settings!I2728&lt;&gt;"",Settings!I2728,"")</f>
        <v/>
      </c>
    </row>
    <row r="2733" spans="2:54" x14ac:dyDescent="0.2">
      <c r="B2733" s="13"/>
      <c r="C2733" s="12"/>
      <c r="D2733" s="12"/>
      <c r="E2733" s="12"/>
      <c r="F2733" s="12"/>
      <c r="G2733" s="12"/>
      <c r="H2733" s="12"/>
      <c r="I2733" s="15"/>
      <c r="J2733" s="31"/>
      <c r="K2733" s="180"/>
      <c r="L2733" s="40"/>
      <c r="M2733" s="14"/>
      <c r="N2733" s="16"/>
      <c r="O2733" s="49"/>
      <c r="P2733" s="64"/>
      <c r="Q2733" s="18"/>
      <c r="R2733" s="181">
        <f t="shared" si="384"/>
        <v>0</v>
      </c>
      <c r="S2733" s="181">
        <f t="shared" si="385"/>
        <v>0</v>
      </c>
      <c r="T2733" s="181">
        <f t="shared" si="386"/>
        <v>0</v>
      </c>
      <c r="AQ2733" s="1">
        <f>COUNT(L$11:L2733)</f>
        <v>37</v>
      </c>
      <c r="AR2733" s="43">
        <f t="shared" si="387"/>
        <v>40933</v>
      </c>
      <c r="AS2733" s="44">
        <f t="shared" si="388"/>
        <v>89.120000000000019</v>
      </c>
      <c r="AT2733" s="10" t="str">
        <f t="shared" si="389"/>
        <v/>
      </c>
      <c r="AU2733" s="20" t="str">
        <f t="shared" si="390"/>
        <v/>
      </c>
      <c r="AV2733" s="42">
        <f t="shared" si="391"/>
        <v>1</v>
      </c>
      <c r="AW2733" s="89">
        <f t="shared" si="392"/>
        <v>0</v>
      </c>
      <c r="AX2733" s="168"/>
      <c r="AY2733" s="60"/>
      <c r="AZ2733" s="61"/>
      <c r="BB2733" s="61" t="str">
        <f>IF(Settings!I2729&lt;&gt;"",Settings!I2729,"")</f>
        <v/>
      </c>
    </row>
    <row r="2734" spans="2:54" x14ac:dyDescent="0.2">
      <c r="B2734" s="13"/>
      <c r="C2734" s="12"/>
      <c r="D2734" s="12"/>
      <c r="E2734" s="12"/>
      <c r="F2734" s="12"/>
      <c r="G2734" s="12"/>
      <c r="H2734" s="12"/>
      <c r="I2734" s="15"/>
      <c r="J2734" s="31"/>
      <c r="K2734" s="180"/>
      <c r="L2734" s="40"/>
      <c r="M2734" s="14"/>
      <c r="N2734" s="16"/>
      <c r="O2734" s="49"/>
      <c r="P2734" s="64"/>
      <c r="Q2734" s="18"/>
      <c r="R2734" s="181">
        <f t="shared" si="384"/>
        <v>0</v>
      </c>
      <c r="S2734" s="181">
        <f t="shared" si="385"/>
        <v>0</v>
      </c>
      <c r="T2734" s="181">
        <f t="shared" si="386"/>
        <v>0</v>
      </c>
      <c r="AQ2734" s="1">
        <f>COUNT(L$11:L2734)</f>
        <v>37</v>
      </c>
      <c r="AR2734" s="43">
        <f t="shared" si="387"/>
        <v>40933</v>
      </c>
      <c r="AS2734" s="44">
        <f t="shared" si="388"/>
        <v>89.120000000000019</v>
      </c>
      <c r="AT2734" s="10" t="str">
        <f t="shared" si="389"/>
        <v/>
      </c>
      <c r="AU2734" s="20" t="str">
        <f t="shared" si="390"/>
        <v/>
      </c>
      <c r="AV2734" s="42">
        <f t="shared" si="391"/>
        <v>1</v>
      </c>
      <c r="AW2734" s="89">
        <f t="shared" si="392"/>
        <v>0</v>
      </c>
      <c r="AX2734" s="168"/>
      <c r="AY2734" s="60"/>
      <c r="AZ2734" s="61"/>
      <c r="BB2734" s="61" t="str">
        <f>IF(Settings!I2730&lt;&gt;"",Settings!I2730,"")</f>
        <v/>
      </c>
    </row>
    <row r="2735" spans="2:54" x14ac:dyDescent="0.2">
      <c r="B2735" s="13"/>
      <c r="C2735" s="12"/>
      <c r="D2735" s="12"/>
      <c r="E2735" s="12"/>
      <c r="F2735" s="12"/>
      <c r="G2735" s="12"/>
      <c r="H2735" s="12"/>
      <c r="I2735" s="15"/>
      <c r="J2735" s="31"/>
      <c r="K2735" s="180"/>
      <c r="L2735" s="40"/>
      <c r="M2735" s="14"/>
      <c r="N2735" s="16"/>
      <c r="O2735" s="49"/>
      <c r="P2735" s="64"/>
      <c r="Q2735" s="18"/>
      <c r="R2735" s="181">
        <f t="shared" si="384"/>
        <v>0</v>
      </c>
      <c r="S2735" s="181">
        <f t="shared" si="385"/>
        <v>0</v>
      </c>
      <c r="T2735" s="181">
        <f t="shared" si="386"/>
        <v>0</v>
      </c>
      <c r="AQ2735" s="1">
        <f>COUNT(L$11:L2735)</f>
        <v>37</v>
      </c>
      <c r="AR2735" s="43">
        <f t="shared" si="387"/>
        <v>40933</v>
      </c>
      <c r="AS2735" s="44">
        <f t="shared" si="388"/>
        <v>89.120000000000019</v>
      </c>
      <c r="AT2735" s="10" t="str">
        <f t="shared" si="389"/>
        <v/>
      </c>
      <c r="AU2735" s="20" t="str">
        <f t="shared" si="390"/>
        <v/>
      </c>
      <c r="AV2735" s="42">
        <f t="shared" si="391"/>
        <v>1</v>
      </c>
      <c r="AW2735" s="89">
        <f t="shared" si="392"/>
        <v>0</v>
      </c>
      <c r="AX2735" s="168"/>
      <c r="AY2735" s="60"/>
      <c r="AZ2735" s="61"/>
      <c r="BB2735" s="61" t="str">
        <f>IF(Settings!I2731&lt;&gt;"",Settings!I2731,"")</f>
        <v/>
      </c>
    </row>
    <row r="2736" spans="2:54" x14ac:dyDescent="0.2">
      <c r="B2736" s="13"/>
      <c r="C2736" s="12"/>
      <c r="D2736" s="12"/>
      <c r="E2736" s="12"/>
      <c r="F2736" s="12"/>
      <c r="G2736" s="12"/>
      <c r="H2736" s="12"/>
      <c r="I2736" s="15"/>
      <c r="J2736" s="31"/>
      <c r="K2736" s="180"/>
      <c r="L2736" s="40"/>
      <c r="M2736" s="14"/>
      <c r="N2736" s="16"/>
      <c r="O2736" s="49"/>
      <c r="P2736" s="64"/>
      <c r="Q2736" s="18"/>
      <c r="R2736" s="181">
        <f t="shared" si="384"/>
        <v>0</v>
      </c>
      <c r="S2736" s="181">
        <f t="shared" si="385"/>
        <v>0</v>
      </c>
      <c r="T2736" s="181">
        <f t="shared" si="386"/>
        <v>0</v>
      </c>
      <c r="AQ2736" s="1">
        <f>COUNT(L$11:L2736)</f>
        <v>37</v>
      </c>
      <c r="AR2736" s="43">
        <f t="shared" si="387"/>
        <v>40933</v>
      </c>
      <c r="AS2736" s="44">
        <f t="shared" si="388"/>
        <v>89.120000000000019</v>
      </c>
      <c r="AT2736" s="10" t="str">
        <f t="shared" si="389"/>
        <v/>
      </c>
      <c r="AU2736" s="20" t="str">
        <f t="shared" si="390"/>
        <v/>
      </c>
      <c r="AV2736" s="42">
        <f t="shared" si="391"/>
        <v>1</v>
      </c>
      <c r="AW2736" s="89">
        <f t="shared" si="392"/>
        <v>0</v>
      </c>
      <c r="AX2736" s="168"/>
      <c r="AY2736" s="60"/>
      <c r="AZ2736" s="61"/>
      <c r="BB2736" s="61" t="str">
        <f>IF(Settings!I2732&lt;&gt;"",Settings!I2732,"")</f>
        <v/>
      </c>
    </row>
    <row r="2737" spans="2:54" x14ac:dyDescent="0.2">
      <c r="B2737" s="13"/>
      <c r="C2737" s="12"/>
      <c r="D2737" s="12"/>
      <c r="E2737" s="12"/>
      <c r="F2737" s="12"/>
      <c r="G2737" s="12"/>
      <c r="H2737" s="12"/>
      <c r="I2737" s="15"/>
      <c r="J2737" s="31"/>
      <c r="K2737" s="180"/>
      <c r="L2737" s="40"/>
      <c r="M2737" s="14"/>
      <c r="N2737" s="16"/>
      <c r="O2737" s="49"/>
      <c r="P2737" s="64"/>
      <c r="Q2737" s="18"/>
      <c r="R2737" s="181">
        <f t="shared" si="384"/>
        <v>0</v>
      </c>
      <c r="S2737" s="181">
        <f t="shared" si="385"/>
        <v>0</v>
      </c>
      <c r="T2737" s="181">
        <f t="shared" si="386"/>
        <v>0</v>
      </c>
      <c r="AQ2737" s="1">
        <f>COUNT(L$11:L2737)</f>
        <v>37</v>
      </c>
      <c r="AR2737" s="43">
        <f t="shared" si="387"/>
        <v>40933</v>
      </c>
      <c r="AS2737" s="44">
        <f t="shared" si="388"/>
        <v>89.120000000000019</v>
      </c>
      <c r="AT2737" s="10" t="str">
        <f t="shared" si="389"/>
        <v/>
      </c>
      <c r="AU2737" s="20" t="str">
        <f t="shared" si="390"/>
        <v/>
      </c>
      <c r="AV2737" s="42">
        <f t="shared" si="391"/>
        <v>1</v>
      </c>
      <c r="AW2737" s="89">
        <f t="shared" si="392"/>
        <v>0</v>
      </c>
      <c r="AX2737" s="168"/>
      <c r="AY2737" s="60"/>
      <c r="AZ2737" s="61"/>
      <c r="BB2737" s="61" t="str">
        <f>IF(Settings!I2733&lt;&gt;"",Settings!I2733,"")</f>
        <v/>
      </c>
    </row>
    <row r="2738" spans="2:54" x14ac:dyDescent="0.2">
      <c r="B2738" s="13"/>
      <c r="C2738" s="12"/>
      <c r="D2738" s="12"/>
      <c r="E2738" s="12"/>
      <c r="F2738" s="12"/>
      <c r="G2738" s="12"/>
      <c r="H2738" s="12"/>
      <c r="I2738" s="15"/>
      <c r="J2738" s="31"/>
      <c r="K2738" s="180"/>
      <c r="L2738" s="40"/>
      <c r="M2738" s="14"/>
      <c r="N2738" s="16"/>
      <c r="O2738" s="49"/>
      <c r="P2738" s="64"/>
      <c r="Q2738" s="18"/>
      <c r="R2738" s="181">
        <f t="shared" si="384"/>
        <v>0</v>
      </c>
      <c r="S2738" s="181">
        <f t="shared" si="385"/>
        <v>0</v>
      </c>
      <c r="T2738" s="181">
        <f t="shared" si="386"/>
        <v>0</v>
      </c>
      <c r="AQ2738" s="1">
        <f>COUNT(L$11:L2738)</f>
        <v>37</v>
      </c>
      <c r="AR2738" s="43">
        <f t="shared" si="387"/>
        <v>40933</v>
      </c>
      <c r="AS2738" s="44">
        <f t="shared" si="388"/>
        <v>89.120000000000019</v>
      </c>
      <c r="AT2738" s="10" t="str">
        <f t="shared" si="389"/>
        <v/>
      </c>
      <c r="AU2738" s="20" t="str">
        <f t="shared" si="390"/>
        <v/>
      </c>
      <c r="AV2738" s="42">
        <f t="shared" si="391"/>
        <v>1</v>
      </c>
      <c r="AW2738" s="89">
        <f t="shared" si="392"/>
        <v>0</v>
      </c>
      <c r="AX2738" s="168"/>
      <c r="AY2738" s="60"/>
      <c r="AZ2738" s="61"/>
      <c r="BB2738" s="61" t="str">
        <f>IF(Settings!I2734&lt;&gt;"",Settings!I2734,"")</f>
        <v/>
      </c>
    </row>
    <row r="2739" spans="2:54" x14ac:dyDescent="0.2">
      <c r="B2739" s="13"/>
      <c r="C2739" s="12"/>
      <c r="D2739" s="12"/>
      <c r="E2739" s="12"/>
      <c r="F2739" s="12"/>
      <c r="G2739" s="12"/>
      <c r="H2739" s="12"/>
      <c r="I2739" s="15"/>
      <c r="J2739" s="31"/>
      <c r="K2739" s="180"/>
      <c r="L2739" s="40"/>
      <c r="M2739" s="14"/>
      <c r="N2739" s="16"/>
      <c r="O2739" s="49"/>
      <c r="P2739" s="64"/>
      <c r="Q2739" s="18"/>
      <c r="R2739" s="181">
        <f t="shared" si="384"/>
        <v>0</v>
      </c>
      <c r="S2739" s="181">
        <f t="shared" si="385"/>
        <v>0</v>
      </c>
      <c r="T2739" s="181">
        <f t="shared" si="386"/>
        <v>0</v>
      </c>
      <c r="AQ2739" s="1">
        <f>COUNT(L$11:L2739)</f>
        <v>37</v>
      </c>
      <c r="AR2739" s="43">
        <f t="shared" si="387"/>
        <v>40933</v>
      </c>
      <c r="AS2739" s="44">
        <f t="shared" si="388"/>
        <v>89.120000000000019</v>
      </c>
      <c r="AT2739" s="10" t="str">
        <f t="shared" si="389"/>
        <v/>
      </c>
      <c r="AU2739" s="20" t="str">
        <f t="shared" si="390"/>
        <v/>
      </c>
      <c r="AV2739" s="42">
        <f t="shared" si="391"/>
        <v>1</v>
      </c>
      <c r="AW2739" s="89">
        <f t="shared" si="392"/>
        <v>0</v>
      </c>
      <c r="AX2739" s="168"/>
      <c r="AY2739" s="60"/>
      <c r="AZ2739" s="61"/>
      <c r="BB2739" s="61" t="str">
        <f>IF(Settings!I2735&lt;&gt;"",Settings!I2735,"")</f>
        <v/>
      </c>
    </row>
    <row r="2740" spans="2:54" x14ac:dyDescent="0.2">
      <c r="B2740" s="13"/>
      <c r="C2740" s="12"/>
      <c r="D2740" s="12"/>
      <c r="E2740" s="12"/>
      <c r="F2740" s="12"/>
      <c r="G2740" s="12"/>
      <c r="H2740" s="12"/>
      <c r="I2740" s="15"/>
      <c r="J2740" s="31"/>
      <c r="K2740" s="180"/>
      <c r="L2740" s="40"/>
      <c r="M2740" s="14"/>
      <c r="N2740" s="16"/>
      <c r="O2740" s="49"/>
      <c r="P2740" s="64"/>
      <c r="Q2740" s="18"/>
      <c r="R2740" s="181">
        <f t="shared" si="384"/>
        <v>0</v>
      </c>
      <c r="S2740" s="181">
        <f t="shared" si="385"/>
        <v>0</v>
      </c>
      <c r="T2740" s="181">
        <f t="shared" si="386"/>
        <v>0</v>
      </c>
      <c r="AQ2740" s="1">
        <f>COUNT(L$11:L2740)</f>
        <v>37</v>
      </c>
      <c r="AR2740" s="43">
        <f t="shared" si="387"/>
        <v>40933</v>
      </c>
      <c r="AS2740" s="44">
        <f t="shared" si="388"/>
        <v>89.120000000000019</v>
      </c>
      <c r="AT2740" s="10" t="str">
        <f t="shared" si="389"/>
        <v/>
      </c>
      <c r="AU2740" s="20" t="str">
        <f t="shared" si="390"/>
        <v/>
      </c>
      <c r="AV2740" s="42">
        <f t="shared" si="391"/>
        <v>1</v>
      </c>
      <c r="AW2740" s="89">
        <f t="shared" si="392"/>
        <v>0</v>
      </c>
      <c r="AX2740" s="168"/>
      <c r="AY2740" s="60"/>
      <c r="AZ2740" s="61"/>
      <c r="BB2740" s="61" t="str">
        <f>IF(Settings!I2736&lt;&gt;"",Settings!I2736,"")</f>
        <v/>
      </c>
    </row>
    <row r="2741" spans="2:54" x14ac:dyDescent="0.2">
      <c r="B2741" s="13"/>
      <c r="C2741" s="12"/>
      <c r="D2741" s="12"/>
      <c r="E2741" s="12"/>
      <c r="F2741" s="12"/>
      <c r="G2741" s="12"/>
      <c r="H2741" s="12"/>
      <c r="I2741" s="15"/>
      <c r="J2741" s="31"/>
      <c r="K2741" s="180"/>
      <c r="L2741" s="40"/>
      <c r="M2741" s="14"/>
      <c r="N2741" s="16"/>
      <c r="O2741" s="49"/>
      <c r="P2741" s="64"/>
      <c r="Q2741" s="18"/>
      <c r="R2741" s="181">
        <f t="shared" si="384"/>
        <v>0</v>
      </c>
      <c r="S2741" s="181">
        <f t="shared" si="385"/>
        <v>0</v>
      </c>
      <c r="T2741" s="181">
        <f t="shared" si="386"/>
        <v>0</v>
      </c>
      <c r="AQ2741" s="1">
        <f>COUNT(L$11:L2741)</f>
        <v>37</v>
      </c>
      <c r="AR2741" s="43">
        <f t="shared" si="387"/>
        <v>40933</v>
      </c>
      <c r="AS2741" s="44">
        <f t="shared" si="388"/>
        <v>89.120000000000019</v>
      </c>
      <c r="AT2741" s="10" t="str">
        <f t="shared" si="389"/>
        <v/>
      </c>
      <c r="AU2741" s="20" t="str">
        <f t="shared" si="390"/>
        <v/>
      </c>
      <c r="AV2741" s="42">
        <f t="shared" si="391"/>
        <v>1</v>
      </c>
      <c r="AW2741" s="89">
        <f t="shared" si="392"/>
        <v>0</v>
      </c>
      <c r="AX2741" s="168"/>
      <c r="AY2741" s="60"/>
      <c r="AZ2741" s="61"/>
      <c r="BB2741" s="61" t="str">
        <f>IF(Settings!I2737&lt;&gt;"",Settings!I2737,"")</f>
        <v/>
      </c>
    </row>
    <row r="2742" spans="2:54" x14ac:dyDescent="0.2">
      <c r="B2742" s="13"/>
      <c r="C2742" s="12"/>
      <c r="D2742" s="12"/>
      <c r="E2742" s="12"/>
      <c r="F2742" s="12"/>
      <c r="G2742" s="12"/>
      <c r="H2742" s="12"/>
      <c r="I2742" s="15"/>
      <c r="J2742" s="31"/>
      <c r="K2742" s="180"/>
      <c r="L2742" s="40"/>
      <c r="M2742" s="14"/>
      <c r="N2742" s="16"/>
      <c r="O2742" s="49"/>
      <c r="P2742" s="64"/>
      <c r="Q2742" s="18"/>
      <c r="R2742" s="181">
        <f t="shared" si="384"/>
        <v>0</v>
      </c>
      <c r="S2742" s="181">
        <f t="shared" si="385"/>
        <v>0</v>
      </c>
      <c r="T2742" s="181">
        <f t="shared" si="386"/>
        <v>0</v>
      </c>
      <c r="AQ2742" s="1">
        <f>COUNT(L$11:L2742)</f>
        <v>37</v>
      </c>
      <c r="AR2742" s="43">
        <f t="shared" si="387"/>
        <v>40933</v>
      </c>
      <c r="AS2742" s="44">
        <f t="shared" si="388"/>
        <v>89.120000000000019</v>
      </c>
      <c r="AT2742" s="10" t="str">
        <f t="shared" si="389"/>
        <v/>
      </c>
      <c r="AU2742" s="20" t="str">
        <f t="shared" si="390"/>
        <v/>
      </c>
      <c r="AV2742" s="42">
        <f t="shared" si="391"/>
        <v>1</v>
      </c>
      <c r="AW2742" s="89">
        <f t="shared" si="392"/>
        <v>0</v>
      </c>
      <c r="AX2742" s="168"/>
      <c r="AY2742" s="60"/>
      <c r="AZ2742" s="61"/>
      <c r="BB2742" s="61" t="str">
        <f>IF(Settings!I2738&lt;&gt;"",Settings!I2738,"")</f>
        <v/>
      </c>
    </row>
    <row r="2743" spans="2:54" x14ac:dyDescent="0.2">
      <c r="B2743" s="13"/>
      <c r="C2743" s="12"/>
      <c r="D2743" s="12"/>
      <c r="E2743" s="12"/>
      <c r="F2743" s="12"/>
      <c r="G2743" s="12"/>
      <c r="H2743" s="12"/>
      <c r="I2743" s="15"/>
      <c r="J2743" s="31"/>
      <c r="K2743" s="180"/>
      <c r="L2743" s="40"/>
      <c r="M2743" s="14"/>
      <c r="N2743" s="16"/>
      <c r="O2743" s="49"/>
      <c r="P2743" s="64"/>
      <c r="Q2743" s="18"/>
      <c r="R2743" s="181">
        <f t="shared" si="384"/>
        <v>0</v>
      </c>
      <c r="S2743" s="181">
        <f t="shared" si="385"/>
        <v>0</v>
      </c>
      <c r="T2743" s="181">
        <f t="shared" si="386"/>
        <v>0</v>
      </c>
      <c r="AQ2743" s="1">
        <f>COUNT(L$11:L2743)</f>
        <v>37</v>
      </c>
      <c r="AR2743" s="43">
        <f t="shared" si="387"/>
        <v>40933</v>
      </c>
      <c r="AS2743" s="44">
        <f t="shared" si="388"/>
        <v>89.120000000000019</v>
      </c>
      <c r="AT2743" s="10" t="str">
        <f t="shared" si="389"/>
        <v/>
      </c>
      <c r="AU2743" s="20" t="str">
        <f t="shared" si="390"/>
        <v/>
      </c>
      <c r="AV2743" s="42">
        <f t="shared" si="391"/>
        <v>1</v>
      </c>
      <c r="AW2743" s="89">
        <f t="shared" si="392"/>
        <v>0</v>
      </c>
      <c r="AX2743" s="168"/>
      <c r="AY2743" s="60"/>
      <c r="AZ2743" s="61"/>
      <c r="BB2743" s="61" t="str">
        <f>IF(Settings!I2739&lt;&gt;"",Settings!I2739,"")</f>
        <v/>
      </c>
    </row>
    <row r="2744" spans="2:54" x14ac:dyDescent="0.2">
      <c r="B2744" s="13"/>
      <c r="C2744" s="12"/>
      <c r="D2744" s="12"/>
      <c r="E2744" s="12"/>
      <c r="F2744" s="12"/>
      <c r="G2744" s="12"/>
      <c r="H2744" s="12"/>
      <c r="I2744" s="15"/>
      <c r="J2744" s="31"/>
      <c r="K2744" s="180"/>
      <c r="L2744" s="40"/>
      <c r="M2744" s="14"/>
      <c r="N2744" s="16"/>
      <c r="O2744" s="49"/>
      <c r="P2744" s="64"/>
      <c r="Q2744" s="18"/>
      <c r="R2744" s="181">
        <f t="shared" si="384"/>
        <v>0</v>
      </c>
      <c r="S2744" s="181">
        <f t="shared" si="385"/>
        <v>0</v>
      </c>
      <c r="T2744" s="181">
        <f t="shared" si="386"/>
        <v>0</v>
      </c>
      <c r="AQ2744" s="1">
        <f>COUNT(L$11:L2744)</f>
        <v>37</v>
      </c>
      <c r="AR2744" s="43">
        <f t="shared" si="387"/>
        <v>40933</v>
      </c>
      <c r="AS2744" s="44">
        <f t="shared" si="388"/>
        <v>89.120000000000019</v>
      </c>
      <c r="AT2744" s="10" t="str">
        <f t="shared" si="389"/>
        <v/>
      </c>
      <c r="AU2744" s="20" t="str">
        <f t="shared" si="390"/>
        <v/>
      </c>
      <c r="AV2744" s="42">
        <f t="shared" si="391"/>
        <v>1</v>
      </c>
      <c r="AW2744" s="89">
        <f t="shared" si="392"/>
        <v>0</v>
      </c>
      <c r="AX2744" s="168"/>
      <c r="AY2744" s="60"/>
      <c r="AZ2744" s="61"/>
      <c r="BB2744" s="61" t="str">
        <f>IF(Settings!I2740&lt;&gt;"",Settings!I2740,"")</f>
        <v/>
      </c>
    </row>
    <row r="2745" spans="2:54" x14ac:dyDescent="0.2">
      <c r="B2745" s="13"/>
      <c r="C2745" s="12"/>
      <c r="D2745" s="12"/>
      <c r="E2745" s="12"/>
      <c r="F2745" s="12"/>
      <c r="G2745" s="12"/>
      <c r="H2745" s="12"/>
      <c r="I2745" s="15"/>
      <c r="J2745" s="31"/>
      <c r="K2745" s="180"/>
      <c r="L2745" s="40"/>
      <c r="M2745" s="14"/>
      <c r="N2745" s="16"/>
      <c r="O2745" s="49"/>
      <c r="P2745" s="64"/>
      <c r="Q2745" s="18"/>
      <c r="R2745" s="181">
        <f t="shared" si="384"/>
        <v>0</v>
      </c>
      <c r="S2745" s="181">
        <f t="shared" si="385"/>
        <v>0</v>
      </c>
      <c r="T2745" s="181">
        <f t="shared" si="386"/>
        <v>0</v>
      </c>
      <c r="AQ2745" s="1">
        <f>COUNT(L$11:L2745)</f>
        <v>37</v>
      </c>
      <c r="AR2745" s="43">
        <f t="shared" si="387"/>
        <v>40933</v>
      </c>
      <c r="AS2745" s="44">
        <f t="shared" si="388"/>
        <v>89.120000000000019</v>
      </c>
      <c r="AT2745" s="10" t="str">
        <f t="shared" si="389"/>
        <v/>
      </c>
      <c r="AU2745" s="20" t="str">
        <f t="shared" si="390"/>
        <v/>
      </c>
      <c r="AV2745" s="42">
        <f t="shared" si="391"/>
        <v>1</v>
      </c>
      <c r="AW2745" s="89">
        <f t="shared" si="392"/>
        <v>0</v>
      </c>
      <c r="AX2745" s="168"/>
      <c r="AY2745" s="60"/>
      <c r="AZ2745" s="61"/>
      <c r="BB2745" s="61" t="str">
        <f>IF(Settings!I2741&lt;&gt;"",Settings!I2741,"")</f>
        <v/>
      </c>
    </row>
    <row r="2746" spans="2:54" x14ac:dyDescent="0.2">
      <c r="B2746" s="13"/>
      <c r="C2746" s="12"/>
      <c r="D2746" s="12"/>
      <c r="E2746" s="12"/>
      <c r="F2746" s="12"/>
      <c r="G2746" s="12"/>
      <c r="H2746" s="12"/>
      <c r="I2746" s="15"/>
      <c r="J2746" s="31"/>
      <c r="K2746" s="180"/>
      <c r="L2746" s="40"/>
      <c r="M2746" s="14"/>
      <c r="N2746" s="16"/>
      <c r="O2746" s="49"/>
      <c r="P2746" s="64"/>
      <c r="Q2746" s="18"/>
      <c r="R2746" s="181">
        <f t="shared" si="384"/>
        <v>0</v>
      </c>
      <c r="S2746" s="181">
        <f t="shared" si="385"/>
        <v>0</v>
      </c>
      <c r="T2746" s="181">
        <f t="shared" si="386"/>
        <v>0</v>
      </c>
      <c r="AQ2746" s="1">
        <f>COUNT(L$11:L2746)</f>
        <v>37</v>
      </c>
      <c r="AR2746" s="43">
        <f t="shared" si="387"/>
        <v>40933</v>
      </c>
      <c r="AS2746" s="44">
        <f t="shared" si="388"/>
        <v>89.120000000000019</v>
      </c>
      <c r="AT2746" s="10" t="str">
        <f t="shared" si="389"/>
        <v/>
      </c>
      <c r="AU2746" s="20" t="str">
        <f t="shared" si="390"/>
        <v/>
      </c>
      <c r="AV2746" s="42">
        <f t="shared" si="391"/>
        <v>1</v>
      </c>
      <c r="AW2746" s="89">
        <f t="shared" si="392"/>
        <v>0</v>
      </c>
      <c r="AX2746" s="168"/>
      <c r="AY2746" s="60"/>
      <c r="AZ2746" s="61"/>
      <c r="BB2746" s="61" t="str">
        <f>IF(Settings!I2742&lt;&gt;"",Settings!I2742,"")</f>
        <v/>
      </c>
    </row>
    <row r="2747" spans="2:54" x14ac:dyDescent="0.2">
      <c r="B2747" s="13"/>
      <c r="C2747" s="12"/>
      <c r="D2747" s="12"/>
      <c r="E2747" s="12"/>
      <c r="F2747" s="12"/>
      <c r="G2747" s="12"/>
      <c r="H2747" s="12"/>
      <c r="I2747" s="15"/>
      <c r="J2747" s="31"/>
      <c r="K2747" s="180"/>
      <c r="L2747" s="40"/>
      <c r="M2747" s="14"/>
      <c r="N2747" s="16"/>
      <c r="O2747" s="49"/>
      <c r="P2747" s="64"/>
      <c r="Q2747" s="18"/>
      <c r="R2747" s="181">
        <f t="shared" si="384"/>
        <v>0</v>
      </c>
      <c r="S2747" s="181">
        <f t="shared" si="385"/>
        <v>0</v>
      </c>
      <c r="T2747" s="181">
        <f t="shared" si="386"/>
        <v>0</v>
      </c>
      <c r="AQ2747" s="1">
        <f>COUNT(L$11:L2747)</f>
        <v>37</v>
      </c>
      <c r="AR2747" s="43">
        <f t="shared" si="387"/>
        <v>40933</v>
      </c>
      <c r="AS2747" s="44">
        <f t="shared" si="388"/>
        <v>89.120000000000019</v>
      </c>
      <c r="AT2747" s="10" t="str">
        <f t="shared" si="389"/>
        <v/>
      </c>
      <c r="AU2747" s="20" t="str">
        <f t="shared" si="390"/>
        <v/>
      </c>
      <c r="AV2747" s="42">
        <f t="shared" si="391"/>
        <v>1</v>
      </c>
      <c r="AW2747" s="89">
        <f t="shared" si="392"/>
        <v>0</v>
      </c>
      <c r="AX2747" s="168"/>
      <c r="AY2747" s="60"/>
      <c r="AZ2747" s="61"/>
      <c r="BB2747" s="61" t="str">
        <f>IF(Settings!I2743&lt;&gt;"",Settings!I2743,"")</f>
        <v/>
      </c>
    </row>
    <row r="2748" spans="2:54" x14ac:dyDescent="0.2">
      <c r="B2748" s="13"/>
      <c r="C2748" s="12"/>
      <c r="D2748" s="12"/>
      <c r="E2748" s="12"/>
      <c r="F2748" s="12"/>
      <c r="G2748" s="12"/>
      <c r="H2748" s="12"/>
      <c r="I2748" s="15"/>
      <c r="J2748" s="31"/>
      <c r="K2748" s="180"/>
      <c r="L2748" s="40"/>
      <c r="M2748" s="14"/>
      <c r="N2748" s="16"/>
      <c r="O2748" s="49"/>
      <c r="P2748" s="64"/>
      <c r="Q2748" s="18"/>
      <c r="R2748" s="181">
        <f t="shared" si="384"/>
        <v>0</v>
      </c>
      <c r="S2748" s="181">
        <f t="shared" si="385"/>
        <v>0</v>
      </c>
      <c r="T2748" s="181">
        <f t="shared" si="386"/>
        <v>0</v>
      </c>
      <c r="AQ2748" s="1">
        <f>COUNT(L$11:L2748)</f>
        <v>37</v>
      </c>
      <c r="AR2748" s="43">
        <f t="shared" si="387"/>
        <v>40933</v>
      </c>
      <c r="AS2748" s="44">
        <f t="shared" si="388"/>
        <v>89.120000000000019</v>
      </c>
      <c r="AT2748" s="10" t="str">
        <f t="shared" si="389"/>
        <v/>
      </c>
      <c r="AU2748" s="20" t="str">
        <f t="shared" si="390"/>
        <v/>
      </c>
      <c r="AV2748" s="42">
        <f t="shared" si="391"/>
        <v>1</v>
      </c>
      <c r="AW2748" s="89">
        <f t="shared" si="392"/>
        <v>0</v>
      </c>
      <c r="AX2748" s="168"/>
      <c r="AY2748" s="60"/>
      <c r="AZ2748" s="61"/>
      <c r="BB2748" s="61" t="str">
        <f>IF(Settings!I2744&lt;&gt;"",Settings!I2744,"")</f>
        <v/>
      </c>
    </row>
    <row r="2749" spans="2:54" x14ac:dyDescent="0.2">
      <c r="B2749" s="13"/>
      <c r="C2749" s="12"/>
      <c r="D2749" s="12"/>
      <c r="E2749" s="12"/>
      <c r="F2749" s="12"/>
      <c r="G2749" s="12"/>
      <c r="H2749" s="12"/>
      <c r="I2749" s="15"/>
      <c r="J2749" s="31"/>
      <c r="K2749" s="180"/>
      <c r="L2749" s="40"/>
      <c r="M2749" s="14"/>
      <c r="N2749" s="16"/>
      <c r="O2749" s="49"/>
      <c r="P2749" s="64"/>
      <c r="Q2749" s="18"/>
      <c r="R2749" s="181">
        <f t="shared" si="384"/>
        <v>0</v>
      </c>
      <c r="S2749" s="181">
        <f t="shared" si="385"/>
        <v>0</v>
      </c>
      <c r="T2749" s="181">
        <f t="shared" si="386"/>
        <v>0</v>
      </c>
      <c r="AQ2749" s="1">
        <f>COUNT(L$11:L2749)</f>
        <v>37</v>
      </c>
      <c r="AR2749" s="43">
        <f t="shared" si="387"/>
        <v>40933</v>
      </c>
      <c r="AS2749" s="44">
        <f t="shared" si="388"/>
        <v>89.120000000000019</v>
      </c>
      <c r="AT2749" s="10" t="str">
        <f t="shared" si="389"/>
        <v/>
      </c>
      <c r="AU2749" s="20" t="str">
        <f t="shared" si="390"/>
        <v/>
      </c>
      <c r="AV2749" s="42">
        <f t="shared" si="391"/>
        <v>1</v>
      </c>
      <c r="AW2749" s="89">
        <f t="shared" si="392"/>
        <v>0</v>
      </c>
      <c r="AX2749" s="168"/>
      <c r="AY2749" s="60"/>
      <c r="AZ2749" s="61"/>
      <c r="BB2749" s="61" t="str">
        <f>IF(Settings!I2745&lt;&gt;"",Settings!I2745,"")</f>
        <v/>
      </c>
    </row>
    <row r="2750" spans="2:54" x14ac:dyDescent="0.2">
      <c r="B2750" s="13"/>
      <c r="C2750" s="12"/>
      <c r="D2750" s="12"/>
      <c r="E2750" s="12"/>
      <c r="F2750" s="12"/>
      <c r="G2750" s="12"/>
      <c r="H2750" s="12"/>
      <c r="I2750" s="15"/>
      <c r="J2750" s="31"/>
      <c r="K2750" s="180"/>
      <c r="L2750" s="40"/>
      <c r="M2750" s="14"/>
      <c r="N2750" s="16"/>
      <c r="O2750" s="49"/>
      <c r="P2750" s="64"/>
      <c r="Q2750" s="18"/>
      <c r="R2750" s="181">
        <f t="shared" si="384"/>
        <v>0</v>
      </c>
      <c r="S2750" s="181">
        <f t="shared" si="385"/>
        <v>0</v>
      </c>
      <c r="T2750" s="181">
        <f t="shared" si="386"/>
        <v>0</v>
      </c>
      <c r="AQ2750" s="1">
        <f>COUNT(L$11:L2750)</f>
        <v>37</v>
      </c>
      <c r="AR2750" s="43">
        <f t="shared" si="387"/>
        <v>40933</v>
      </c>
      <c r="AS2750" s="44">
        <f t="shared" si="388"/>
        <v>89.120000000000019</v>
      </c>
      <c r="AT2750" s="10" t="str">
        <f t="shared" si="389"/>
        <v/>
      </c>
      <c r="AU2750" s="20" t="str">
        <f t="shared" si="390"/>
        <v/>
      </c>
      <c r="AV2750" s="42">
        <f t="shared" si="391"/>
        <v>1</v>
      </c>
      <c r="AW2750" s="89">
        <f t="shared" si="392"/>
        <v>0</v>
      </c>
      <c r="AX2750" s="168"/>
      <c r="AY2750" s="60"/>
      <c r="AZ2750" s="61"/>
      <c r="BB2750" s="61" t="str">
        <f>IF(Settings!I2746&lt;&gt;"",Settings!I2746,"")</f>
        <v/>
      </c>
    </row>
    <row r="2751" spans="2:54" x14ac:dyDescent="0.2">
      <c r="B2751" s="13"/>
      <c r="C2751" s="12"/>
      <c r="D2751" s="12"/>
      <c r="E2751" s="12"/>
      <c r="F2751" s="12"/>
      <c r="G2751" s="12"/>
      <c r="H2751" s="12"/>
      <c r="I2751" s="15"/>
      <c r="J2751" s="31"/>
      <c r="K2751" s="180"/>
      <c r="L2751" s="40"/>
      <c r="M2751" s="14"/>
      <c r="N2751" s="16"/>
      <c r="O2751" s="49"/>
      <c r="P2751" s="64"/>
      <c r="Q2751" s="18"/>
      <c r="R2751" s="181">
        <f t="shared" si="384"/>
        <v>0</v>
      </c>
      <c r="S2751" s="181">
        <f t="shared" si="385"/>
        <v>0</v>
      </c>
      <c r="T2751" s="181">
        <f t="shared" si="386"/>
        <v>0</v>
      </c>
      <c r="AQ2751" s="1">
        <f>COUNT(L$11:L2751)</f>
        <v>37</v>
      </c>
      <c r="AR2751" s="43">
        <f t="shared" si="387"/>
        <v>40933</v>
      </c>
      <c r="AS2751" s="44">
        <f t="shared" si="388"/>
        <v>89.120000000000019</v>
      </c>
      <c r="AT2751" s="10" t="str">
        <f t="shared" si="389"/>
        <v/>
      </c>
      <c r="AU2751" s="20" t="str">
        <f t="shared" si="390"/>
        <v/>
      </c>
      <c r="AV2751" s="42">
        <f t="shared" si="391"/>
        <v>1</v>
      </c>
      <c r="AW2751" s="89">
        <f t="shared" si="392"/>
        <v>0</v>
      </c>
      <c r="AX2751" s="168"/>
      <c r="AY2751" s="60"/>
      <c r="AZ2751" s="61"/>
      <c r="BB2751" s="61" t="str">
        <f>IF(Settings!I2747&lt;&gt;"",Settings!I2747,"")</f>
        <v/>
      </c>
    </row>
    <row r="2752" spans="2:54" x14ac:dyDescent="0.2">
      <c r="B2752" s="13"/>
      <c r="C2752" s="12"/>
      <c r="D2752" s="12"/>
      <c r="E2752" s="12"/>
      <c r="F2752" s="12"/>
      <c r="G2752" s="12"/>
      <c r="H2752" s="12"/>
      <c r="I2752" s="15"/>
      <c r="J2752" s="31"/>
      <c r="K2752" s="180"/>
      <c r="L2752" s="40"/>
      <c r="M2752" s="14"/>
      <c r="N2752" s="16"/>
      <c r="O2752" s="49"/>
      <c r="P2752" s="64"/>
      <c r="Q2752" s="18"/>
      <c r="R2752" s="181">
        <f t="shared" si="384"/>
        <v>0</v>
      </c>
      <c r="S2752" s="181">
        <f t="shared" si="385"/>
        <v>0</v>
      </c>
      <c r="T2752" s="181">
        <f t="shared" si="386"/>
        <v>0</v>
      </c>
      <c r="AQ2752" s="1">
        <f>COUNT(L$11:L2752)</f>
        <v>37</v>
      </c>
      <c r="AR2752" s="43">
        <f t="shared" si="387"/>
        <v>40933</v>
      </c>
      <c r="AS2752" s="44">
        <f t="shared" si="388"/>
        <v>89.120000000000019</v>
      </c>
      <c r="AT2752" s="10" t="str">
        <f t="shared" si="389"/>
        <v/>
      </c>
      <c r="AU2752" s="20" t="str">
        <f t="shared" si="390"/>
        <v/>
      </c>
      <c r="AV2752" s="42">
        <f t="shared" si="391"/>
        <v>1</v>
      </c>
      <c r="AW2752" s="89">
        <f t="shared" si="392"/>
        <v>0</v>
      </c>
      <c r="AX2752" s="168"/>
      <c r="AY2752" s="60"/>
      <c r="AZ2752" s="61"/>
      <c r="BB2752" s="61" t="str">
        <f>IF(Settings!I2748&lt;&gt;"",Settings!I2748,"")</f>
        <v/>
      </c>
    </row>
    <row r="2753" spans="2:54" x14ac:dyDescent="0.2">
      <c r="B2753" s="13"/>
      <c r="C2753" s="12"/>
      <c r="D2753" s="12"/>
      <c r="E2753" s="12"/>
      <c r="F2753" s="12"/>
      <c r="G2753" s="12"/>
      <c r="H2753" s="12"/>
      <c r="I2753" s="15"/>
      <c r="J2753" s="31"/>
      <c r="K2753" s="180"/>
      <c r="L2753" s="40"/>
      <c r="M2753" s="14"/>
      <c r="N2753" s="16"/>
      <c r="O2753" s="49"/>
      <c r="P2753" s="64"/>
      <c r="Q2753" s="18"/>
      <c r="R2753" s="181">
        <f t="shared" si="384"/>
        <v>0</v>
      </c>
      <c r="S2753" s="181">
        <f t="shared" si="385"/>
        <v>0</v>
      </c>
      <c r="T2753" s="181">
        <f t="shared" si="386"/>
        <v>0</v>
      </c>
      <c r="AQ2753" s="1">
        <f>COUNT(L$11:L2753)</f>
        <v>37</v>
      </c>
      <c r="AR2753" s="43">
        <f t="shared" si="387"/>
        <v>40933</v>
      </c>
      <c r="AS2753" s="44">
        <f t="shared" si="388"/>
        <v>89.120000000000019</v>
      </c>
      <c r="AT2753" s="10" t="str">
        <f t="shared" si="389"/>
        <v/>
      </c>
      <c r="AU2753" s="20" t="str">
        <f t="shared" si="390"/>
        <v/>
      </c>
      <c r="AV2753" s="42">
        <f t="shared" si="391"/>
        <v>1</v>
      </c>
      <c r="AW2753" s="89">
        <f t="shared" si="392"/>
        <v>0</v>
      </c>
      <c r="AX2753" s="168"/>
      <c r="AY2753" s="60"/>
      <c r="AZ2753" s="61"/>
      <c r="BB2753" s="61" t="str">
        <f>IF(Settings!I2749&lt;&gt;"",Settings!I2749,"")</f>
        <v/>
      </c>
    </row>
    <row r="2754" spans="2:54" x14ac:dyDescent="0.2">
      <c r="B2754" s="13"/>
      <c r="C2754" s="12"/>
      <c r="D2754" s="12"/>
      <c r="E2754" s="12"/>
      <c r="F2754" s="12"/>
      <c r="G2754" s="12"/>
      <c r="H2754" s="12"/>
      <c r="I2754" s="15"/>
      <c r="J2754" s="31"/>
      <c r="K2754" s="180"/>
      <c r="L2754" s="40"/>
      <c r="M2754" s="14"/>
      <c r="N2754" s="16"/>
      <c r="O2754" s="49"/>
      <c r="P2754" s="64"/>
      <c r="Q2754" s="18"/>
      <c r="R2754" s="181">
        <f t="shared" si="384"/>
        <v>0</v>
      </c>
      <c r="S2754" s="181">
        <f t="shared" si="385"/>
        <v>0</v>
      </c>
      <c r="T2754" s="181">
        <f t="shared" si="386"/>
        <v>0</v>
      </c>
      <c r="AQ2754" s="1">
        <f>COUNT(L$11:L2754)</f>
        <v>37</v>
      </c>
      <c r="AR2754" s="43">
        <f t="shared" si="387"/>
        <v>40933</v>
      </c>
      <c r="AS2754" s="44">
        <f t="shared" si="388"/>
        <v>89.120000000000019</v>
      </c>
      <c r="AT2754" s="10" t="str">
        <f t="shared" si="389"/>
        <v/>
      </c>
      <c r="AU2754" s="20" t="str">
        <f t="shared" si="390"/>
        <v/>
      </c>
      <c r="AV2754" s="42">
        <f t="shared" si="391"/>
        <v>1</v>
      </c>
      <c r="AW2754" s="89">
        <f t="shared" si="392"/>
        <v>0</v>
      </c>
      <c r="AX2754" s="168"/>
      <c r="AY2754" s="60"/>
      <c r="AZ2754" s="61"/>
      <c r="BB2754" s="61" t="str">
        <f>IF(Settings!I2750&lt;&gt;"",Settings!I2750,"")</f>
        <v/>
      </c>
    </row>
    <row r="2755" spans="2:54" x14ac:dyDescent="0.2">
      <c r="B2755" s="13"/>
      <c r="C2755" s="12"/>
      <c r="D2755" s="12"/>
      <c r="E2755" s="12"/>
      <c r="F2755" s="12"/>
      <c r="G2755" s="12"/>
      <c r="H2755" s="12"/>
      <c r="I2755" s="15"/>
      <c r="J2755" s="31"/>
      <c r="K2755" s="180"/>
      <c r="L2755" s="40"/>
      <c r="M2755" s="14"/>
      <c r="N2755" s="16"/>
      <c r="O2755" s="49"/>
      <c r="P2755" s="64"/>
      <c r="Q2755" s="18"/>
      <c r="R2755" s="181">
        <f t="shared" si="384"/>
        <v>0</v>
      </c>
      <c r="S2755" s="181">
        <f t="shared" si="385"/>
        <v>0</v>
      </c>
      <c r="T2755" s="181">
        <f t="shared" si="386"/>
        <v>0</v>
      </c>
      <c r="AQ2755" s="1">
        <f>COUNT(L$11:L2755)</f>
        <v>37</v>
      </c>
      <c r="AR2755" s="43">
        <f t="shared" si="387"/>
        <v>40933</v>
      </c>
      <c r="AS2755" s="44">
        <f t="shared" si="388"/>
        <v>89.120000000000019</v>
      </c>
      <c r="AT2755" s="10" t="str">
        <f t="shared" si="389"/>
        <v/>
      </c>
      <c r="AU2755" s="20" t="str">
        <f t="shared" si="390"/>
        <v/>
      </c>
      <c r="AV2755" s="42">
        <f t="shared" si="391"/>
        <v>1</v>
      </c>
      <c r="AW2755" s="89">
        <f t="shared" si="392"/>
        <v>0</v>
      </c>
      <c r="AX2755" s="168"/>
      <c r="AY2755" s="60"/>
      <c r="AZ2755" s="61"/>
      <c r="BB2755" s="61" t="str">
        <f>IF(Settings!I2751&lt;&gt;"",Settings!I2751,"")</f>
        <v/>
      </c>
    </row>
    <row r="2756" spans="2:54" x14ac:dyDescent="0.2">
      <c r="B2756" s="13"/>
      <c r="C2756" s="12"/>
      <c r="D2756" s="12"/>
      <c r="E2756" s="12"/>
      <c r="F2756" s="12"/>
      <c r="G2756" s="12"/>
      <c r="H2756" s="12"/>
      <c r="I2756" s="15"/>
      <c r="J2756" s="31"/>
      <c r="K2756" s="180"/>
      <c r="L2756" s="40"/>
      <c r="M2756" s="14"/>
      <c r="N2756" s="16"/>
      <c r="O2756" s="49"/>
      <c r="P2756" s="64"/>
      <c r="Q2756" s="18"/>
      <c r="R2756" s="181">
        <f t="shared" si="384"/>
        <v>0</v>
      </c>
      <c r="S2756" s="181">
        <f t="shared" si="385"/>
        <v>0</v>
      </c>
      <c r="T2756" s="181">
        <f t="shared" si="386"/>
        <v>0</v>
      </c>
      <c r="AQ2756" s="1">
        <f>COUNT(L$11:L2756)</f>
        <v>37</v>
      </c>
      <c r="AR2756" s="43">
        <f t="shared" si="387"/>
        <v>40933</v>
      </c>
      <c r="AS2756" s="44">
        <f t="shared" si="388"/>
        <v>89.120000000000019</v>
      </c>
      <c r="AT2756" s="10" t="str">
        <f t="shared" si="389"/>
        <v/>
      </c>
      <c r="AU2756" s="20" t="str">
        <f t="shared" si="390"/>
        <v/>
      </c>
      <c r="AV2756" s="42">
        <f t="shared" si="391"/>
        <v>1</v>
      </c>
      <c r="AW2756" s="89">
        <f t="shared" si="392"/>
        <v>0</v>
      </c>
      <c r="AX2756" s="168"/>
      <c r="AY2756" s="60"/>
      <c r="AZ2756" s="61"/>
      <c r="BB2756" s="61" t="str">
        <f>IF(Settings!I2752&lt;&gt;"",Settings!I2752,"")</f>
        <v/>
      </c>
    </row>
    <row r="2757" spans="2:54" x14ac:dyDescent="0.2">
      <c r="B2757" s="13"/>
      <c r="C2757" s="12"/>
      <c r="D2757" s="12"/>
      <c r="E2757" s="12"/>
      <c r="F2757" s="12"/>
      <c r="G2757" s="12"/>
      <c r="H2757" s="12"/>
      <c r="I2757" s="15"/>
      <c r="J2757" s="31"/>
      <c r="K2757" s="180"/>
      <c r="L2757" s="40"/>
      <c r="M2757" s="14"/>
      <c r="N2757" s="16"/>
      <c r="O2757" s="49"/>
      <c r="P2757" s="64"/>
      <c r="Q2757" s="18"/>
      <c r="R2757" s="181">
        <f t="shared" si="384"/>
        <v>0</v>
      </c>
      <c r="S2757" s="181">
        <f t="shared" si="385"/>
        <v>0</v>
      </c>
      <c r="T2757" s="181">
        <f t="shared" si="386"/>
        <v>0</v>
      </c>
      <c r="AQ2757" s="1">
        <f>COUNT(L$11:L2757)</f>
        <v>37</v>
      </c>
      <c r="AR2757" s="43">
        <f t="shared" si="387"/>
        <v>40933</v>
      </c>
      <c r="AS2757" s="44">
        <f t="shared" si="388"/>
        <v>89.120000000000019</v>
      </c>
      <c r="AT2757" s="10" t="str">
        <f t="shared" si="389"/>
        <v/>
      </c>
      <c r="AU2757" s="20" t="str">
        <f t="shared" si="390"/>
        <v/>
      </c>
      <c r="AV2757" s="42">
        <f t="shared" si="391"/>
        <v>1</v>
      </c>
      <c r="AW2757" s="89">
        <f t="shared" si="392"/>
        <v>0</v>
      </c>
      <c r="AX2757" s="168"/>
      <c r="AY2757" s="60"/>
      <c r="AZ2757" s="61"/>
      <c r="BB2757" s="61" t="str">
        <f>IF(Settings!I2753&lt;&gt;"",Settings!I2753,"")</f>
        <v/>
      </c>
    </row>
    <row r="2758" spans="2:54" x14ac:dyDescent="0.2">
      <c r="B2758" s="13"/>
      <c r="C2758" s="12"/>
      <c r="D2758" s="12"/>
      <c r="E2758" s="12"/>
      <c r="F2758" s="12"/>
      <c r="G2758" s="12"/>
      <c r="H2758" s="12"/>
      <c r="I2758" s="15"/>
      <c r="J2758" s="31"/>
      <c r="K2758" s="180"/>
      <c r="L2758" s="40"/>
      <c r="M2758" s="14"/>
      <c r="N2758" s="16"/>
      <c r="O2758" s="49"/>
      <c r="P2758" s="64"/>
      <c r="Q2758" s="18"/>
      <c r="R2758" s="181">
        <f t="shared" si="384"/>
        <v>0</v>
      </c>
      <c r="S2758" s="181">
        <f t="shared" si="385"/>
        <v>0</v>
      </c>
      <c r="T2758" s="181">
        <f t="shared" si="386"/>
        <v>0</v>
      </c>
      <c r="AQ2758" s="1">
        <f>COUNT(L$11:L2758)</f>
        <v>37</v>
      </c>
      <c r="AR2758" s="43">
        <f t="shared" si="387"/>
        <v>40933</v>
      </c>
      <c r="AS2758" s="44">
        <f t="shared" si="388"/>
        <v>89.120000000000019</v>
      </c>
      <c r="AT2758" s="10" t="str">
        <f t="shared" si="389"/>
        <v/>
      </c>
      <c r="AU2758" s="20" t="str">
        <f t="shared" si="390"/>
        <v/>
      </c>
      <c r="AV2758" s="42">
        <f t="shared" si="391"/>
        <v>1</v>
      </c>
      <c r="AW2758" s="89">
        <f t="shared" si="392"/>
        <v>0</v>
      </c>
      <c r="AX2758" s="168"/>
      <c r="AY2758" s="60"/>
      <c r="AZ2758" s="61"/>
      <c r="BB2758" s="61" t="str">
        <f>IF(Settings!I2754&lt;&gt;"",Settings!I2754,"")</f>
        <v/>
      </c>
    </row>
    <row r="2759" spans="2:54" x14ac:dyDescent="0.2">
      <c r="B2759" s="13"/>
      <c r="C2759" s="12"/>
      <c r="D2759" s="12"/>
      <c r="E2759" s="12"/>
      <c r="F2759" s="12"/>
      <c r="G2759" s="12"/>
      <c r="H2759" s="12"/>
      <c r="I2759" s="15"/>
      <c r="J2759" s="31"/>
      <c r="K2759" s="180"/>
      <c r="L2759" s="40"/>
      <c r="M2759" s="14"/>
      <c r="N2759" s="16"/>
      <c r="O2759" s="49"/>
      <c r="P2759" s="64"/>
      <c r="Q2759" s="18"/>
      <c r="R2759" s="181">
        <f t="shared" si="384"/>
        <v>0</v>
      </c>
      <c r="S2759" s="181">
        <f t="shared" si="385"/>
        <v>0</v>
      </c>
      <c r="T2759" s="181">
        <f t="shared" si="386"/>
        <v>0</v>
      </c>
      <c r="AQ2759" s="1">
        <f>COUNT(L$11:L2759)</f>
        <v>37</v>
      </c>
      <c r="AR2759" s="43">
        <f t="shared" si="387"/>
        <v>40933</v>
      </c>
      <c r="AS2759" s="44">
        <f t="shared" si="388"/>
        <v>89.120000000000019</v>
      </c>
      <c r="AT2759" s="10" t="str">
        <f t="shared" si="389"/>
        <v/>
      </c>
      <c r="AU2759" s="20" t="str">
        <f t="shared" si="390"/>
        <v/>
      </c>
      <c r="AV2759" s="42">
        <f t="shared" si="391"/>
        <v>1</v>
      </c>
      <c r="AW2759" s="89">
        <f t="shared" si="392"/>
        <v>0</v>
      </c>
      <c r="AX2759" s="168"/>
      <c r="AY2759" s="60"/>
      <c r="AZ2759" s="61"/>
      <c r="BB2759" s="61" t="str">
        <f>IF(Settings!I2755&lt;&gt;"",Settings!I2755,"")</f>
        <v/>
      </c>
    </row>
    <row r="2760" spans="2:54" x14ac:dyDescent="0.2">
      <c r="B2760" s="13"/>
      <c r="C2760" s="12"/>
      <c r="D2760" s="12"/>
      <c r="E2760" s="12"/>
      <c r="F2760" s="12"/>
      <c r="G2760" s="12"/>
      <c r="H2760" s="12"/>
      <c r="I2760" s="15"/>
      <c r="J2760" s="31"/>
      <c r="K2760" s="180"/>
      <c r="L2760" s="40"/>
      <c r="M2760" s="14"/>
      <c r="N2760" s="16"/>
      <c r="O2760" s="49"/>
      <c r="P2760" s="64"/>
      <c r="Q2760" s="18"/>
      <c r="R2760" s="181">
        <f t="shared" si="384"/>
        <v>0</v>
      </c>
      <c r="S2760" s="181">
        <f t="shared" si="385"/>
        <v>0</v>
      </c>
      <c r="T2760" s="181">
        <f t="shared" si="386"/>
        <v>0</v>
      </c>
      <c r="AQ2760" s="1">
        <f>COUNT(L$11:L2760)</f>
        <v>37</v>
      </c>
      <c r="AR2760" s="43">
        <f t="shared" si="387"/>
        <v>40933</v>
      </c>
      <c r="AS2760" s="44">
        <f t="shared" si="388"/>
        <v>89.120000000000019</v>
      </c>
      <c r="AT2760" s="10" t="str">
        <f t="shared" si="389"/>
        <v/>
      </c>
      <c r="AU2760" s="20" t="str">
        <f t="shared" si="390"/>
        <v/>
      </c>
      <c r="AV2760" s="42">
        <f t="shared" si="391"/>
        <v>1</v>
      </c>
      <c r="AW2760" s="89">
        <f t="shared" si="392"/>
        <v>0</v>
      </c>
      <c r="AX2760" s="168"/>
      <c r="AY2760" s="60"/>
      <c r="AZ2760" s="61"/>
      <c r="BB2760" s="61" t="str">
        <f>IF(Settings!I2756&lt;&gt;"",Settings!I2756,"")</f>
        <v/>
      </c>
    </row>
    <row r="2761" spans="2:54" x14ac:dyDescent="0.2">
      <c r="B2761" s="13"/>
      <c r="C2761" s="12"/>
      <c r="D2761" s="12"/>
      <c r="E2761" s="12"/>
      <c r="F2761" s="12"/>
      <c r="G2761" s="12"/>
      <c r="H2761" s="12"/>
      <c r="I2761" s="15"/>
      <c r="J2761" s="31"/>
      <c r="K2761" s="180"/>
      <c r="L2761" s="40"/>
      <c r="M2761" s="14"/>
      <c r="N2761" s="16"/>
      <c r="O2761" s="49"/>
      <c r="P2761" s="64"/>
      <c r="Q2761" s="18"/>
      <c r="R2761" s="181">
        <f t="shared" si="384"/>
        <v>0</v>
      </c>
      <c r="S2761" s="181">
        <f t="shared" si="385"/>
        <v>0</v>
      </c>
      <c r="T2761" s="181">
        <f t="shared" si="386"/>
        <v>0</v>
      </c>
      <c r="AQ2761" s="1">
        <f>COUNT(L$11:L2761)</f>
        <v>37</v>
      </c>
      <c r="AR2761" s="43">
        <f t="shared" si="387"/>
        <v>40933</v>
      </c>
      <c r="AS2761" s="44">
        <f t="shared" si="388"/>
        <v>89.120000000000019</v>
      </c>
      <c r="AT2761" s="10" t="str">
        <f t="shared" si="389"/>
        <v/>
      </c>
      <c r="AU2761" s="20" t="str">
        <f t="shared" si="390"/>
        <v/>
      </c>
      <c r="AV2761" s="42">
        <f t="shared" si="391"/>
        <v>1</v>
      </c>
      <c r="AW2761" s="89">
        <f t="shared" si="392"/>
        <v>0</v>
      </c>
      <c r="AX2761" s="168"/>
      <c r="AY2761" s="60"/>
      <c r="AZ2761" s="61"/>
      <c r="BB2761" s="61" t="str">
        <f>IF(Settings!I2757&lt;&gt;"",Settings!I2757,"")</f>
        <v/>
      </c>
    </row>
    <row r="2762" spans="2:54" x14ac:dyDescent="0.2">
      <c r="B2762" s="13"/>
      <c r="C2762" s="12"/>
      <c r="D2762" s="12"/>
      <c r="E2762" s="12"/>
      <c r="F2762" s="12"/>
      <c r="G2762" s="12"/>
      <c r="H2762" s="12"/>
      <c r="I2762" s="15"/>
      <c r="J2762" s="31"/>
      <c r="K2762" s="180"/>
      <c r="L2762" s="40"/>
      <c r="M2762" s="14"/>
      <c r="N2762" s="16"/>
      <c r="O2762" s="49"/>
      <c r="P2762" s="64"/>
      <c r="Q2762" s="18"/>
      <c r="R2762" s="181">
        <f t="shared" si="384"/>
        <v>0</v>
      </c>
      <c r="S2762" s="181">
        <f t="shared" si="385"/>
        <v>0</v>
      </c>
      <c r="T2762" s="181">
        <f t="shared" si="386"/>
        <v>0</v>
      </c>
      <c r="AQ2762" s="1">
        <f>COUNT(L$11:L2762)</f>
        <v>37</v>
      </c>
      <c r="AR2762" s="43">
        <f t="shared" si="387"/>
        <v>40933</v>
      </c>
      <c r="AS2762" s="44">
        <f t="shared" si="388"/>
        <v>89.120000000000019</v>
      </c>
      <c r="AT2762" s="10" t="str">
        <f t="shared" si="389"/>
        <v/>
      </c>
      <c r="AU2762" s="20" t="str">
        <f t="shared" si="390"/>
        <v/>
      </c>
      <c r="AV2762" s="42">
        <f t="shared" si="391"/>
        <v>1</v>
      </c>
      <c r="AW2762" s="89">
        <f t="shared" si="392"/>
        <v>0</v>
      </c>
      <c r="AX2762" s="168"/>
      <c r="AY2762" s="60"/>
      <c r="AZ2762" s="61"/>
      <c r="BB2762" s="61" t="str">
        <f>IF(Settings!I2758&lt;&gt;"",Settings!I2758,"")</f>
        <v/>
      </c>
    </row>
    <row r="2763" spans="2:54" x14ac:dyDescent="0.2">
      <c r="B2763" s="13"/>
      <c r="C2763" s="12"/>
      <c r="D2763" s="12"/>
      <c r="E2763" s="12"/>
      <c r="F2763" s="12"/>
      <c r="G2763" s="12"/>
      <c r="H2763" s="12"/>
      <c r="I2763" s="15"/>
      <c r="J2763" s="31"/>
      <c r="K2763" s="180"/>
      <c r="L2763" s="40"/>
      <c r="M2763" s="14"/>
      <c r="N2763" s="16"/>
      <c r="O2763" s="49"/>
      <c r="P2763" s="64"/>
      <c r="Q2763" s="18"/>
      <c r="R2763" s="181">
        <f t="shared" si="384"/>
        <v>0</v>
      </c>
      <c r="S2763" s="181">
        <f t="shared" si="385"/>
        <v>0</v>
      </c>
      <c r="T2763" s="181">
        <f t="shared" si="386"/>
        <v>0</v>
      </c>
      <c r="AQ2763" s="1">
        <f>COUNT(L$11:L2763)</f>
        <v>37</v>
      </c>
      <c r="AR2763" s="43">
        <f t="shared" si="387"/>
        <v>40933</v>
      </c>
      <c r="AS2763" s="44">
        <f t="shared" si="388"/>
        <v>89.120000000000019</v>
      </c>
      <c r="AT2763" s="10" t="str">
        <f t="shared" si="389"/>
        <v/>
      </c>
      <c r="AU2763" s="20" t="str">
        <f t="shared" si="390"/>
        <v/>
      </c>
      <c r="AV2763" s="42">
        <f t="shared" si="391"/>
        <v>1</v>
      </c>
      <c r="AW2763" s="89">
        <f t="shared" si="392"/>
        <v>0</v>
      </c>
      <c r="AX2763" s="168"/>
      <c r="AY2763" s="60"/>
      <c r="AZ2763" s="61"/>
      <c r="BB2763" s="61" t="str">
        <f>IF(Settings!I2759&lt;&gt;"",Settings!I2759,"")</f>
        <v/>
      </c>
    </row>
    <row r="2764" spans="2:54" x14ac:dyDescent="0.2">
      <c r="B2764" s="13"/>
      <c r="C2764" s="12"/>
      <c r="D2764" s="12"/>
      <c r="E2764" s="12"/>
      <c r="F2764" s="12"/>
      <c r="G2764" s="12"/>
      <c r="H2764" s="12"/>
      <c r="I2764" s="15"/>
      <c r="J2764" s="31"/>
      <c r="K2764" s="180"/>
      <c r="L2764" s="40"/>
      <c r="M2764" s="14"/>
      <c r="N2764" s="16"/>
      <c r="O2764" s="49"/>
      <c r="P2764" s="64"/>
      <c r="Q2764" s="18"/>
      <c r="R2764" s="181">
        <f t="shared" ref="R2764:R2827" si="393">ROUND(IF(M2764&lt;&gt;"Y",IF(P2764&lt;&gt;"Y",K2764,K2764*(AV2764-1)),0),ROUNDING)</f>
        <v>0</v>
      </c>
      <c r="S2764" s="181">
        <f t="shared" ref="S2764:S2827" si="394">ROUND(IF(O2764&gt;0,IF(M2764="Y",AW2764*(1-O2764),IF(AW2764&gt;R2764,R2764 + (AW2764 - R2764)*(1-O2764),AW2764)),AW2764),ROUNDING)</f>
        <v>0</v>
      </c>
      <c r="T2764" s="181">
        <f t="shared" ref="T2764:T2827" si="395">ROUND(IF(N2764="P",0,IF(OR(M2764="N",M2764=""),S2764-R2764,S2764)),ROUNDING)</f>
        <v>0</v>
      </c>
      <c r="AQ2764" s="1">
        <f>COUNT(L$11:L2764)</f>
        <v>37</v>
      </c>
      <c r="AR2764" s="43">
        <f t="shared" si="387"/>
        <v>40933</v>
      </c>
      <c r="AS2764" s="44">
        <f t="shared" si="388"/>
        <v>89.120000000000019</v>
      </c>
      <c r="AT2764" s="10" t="str">
        <f t="shared" si="389"/>
        <v/>
      </c>
      <c r="AU2764" s="20" t="str">
        <f t="shared" si="390"/>
        <v/>
      </c>
      <c r="AV2764" s="42">
        <f t="shared" si="391"/>
        <v>1</v>
      </c>
      <c r="AW2764" s="89">
        <f t="shared" si="392"/>
        <v>0</v>
      </c>
      <c r="AX2764" s="168"/>
      <c r="AY2764" s="60"/>
      <c r="AZ2764" s="61"/>
      <c r="BB2764" s="61" t="str">
        <f>IF(Settings!I2760&lt;&gt;"",Settings!I2760,"")</f>
        <v/>
      </c>
    </row>
    <row r="2765" spans="2:54" x14ac:dyDescent="0.2">
      <c r="B2765" s="13"/>
      <c r="C2765" s="12"/>
      <c r="D2765" s="12"/>
      <c r="E2765" s="12"/>
      <c r="F2765" s="12"/>
      <c r="G2765" s="12"/>
      <c r="H2765" s="12"/>
      <c r="I2765" s="15"/>
      <c r="J2765" s="31"/>
      <c r="K2765" s="180"/>
      <c r="L2765" s="40"/>
      <c r="M2765" s="14"/>
      <c r="N2765" s="16"/>
      <c r="O2765" s="49"/>
      <c r="P2765" s="64"/>
      <c r="Q2765" s="18"/>
      <c r="R2765" s="181">
        <f t="shared" si="393"/>
        <v>0</v>
      </c>
      <c r="S2765" s="181">
        <f t="shared" si="394"/>
        <v>0</v>
      </c>
      <c r="T2765" s="181">
        <f t="shared" si="395"/>
        <v>0</v>
      </c>
      <c r="AQ2765" s="1">
        <f>COUNT(L$11:L2765)</f>
        <v>37</v>
      </c>
      <c r="AR2765" s="43">
        <f t="shared" ref="AR2765:AR2828" si="396">IF(B2765&gt;2,B2765,AR2764)</f>
        <v>40933</v>
      </c>
      <c r="AS2765" s="44">
        <f t="shared" ref="AS2765:AS2828" si="397">AS2764+T2765</f>
        <v>89.120000000000019</v>
      </c>
      <c r="AT2765" s="10" t="str">
        <f t="shared" ref="AT2765:AT2828" si="398">IF(N2765="P",IF(P2765&lt;&gt;"Y",IF(M2765&lt;&gt;"Y",K2765*AV2765,K2765*AV2765-K2765),IF(M2765&lt;&gt;"Y",K2765 + K2765*(AV2765-1),K2765)),"")</f>
        <v/>
      </c>
      <c r="AU2765" s="20" t="str">
        <f t="shared" ref="AU2765:AU2828" si="399">IF(M2765="Y",IF(P2765="Y",K2765*(AV2765-1),K2765),"")</f>
        <v/>
      </c>
      <c r="AV2765" s="42">
        <f t="shared" ref="AV2765:AV2828" si="400">IF(L2765&lt;&gt;"",IF(ODDS_TYPE=1,L2765,IF(ODDS_TYPE=2,IF(L2765&gt;0,1+L2765/100,IF(L2765&lt;0,1-100/L2765,1)),IF(ODDS_TYPE=3,1+L2765,IF(ODDS_TYPE=4,1+L2765,IF(ODDS_TYPE=5,IF(L2765&gt;0,1+L2765,1-1/L2765),IF(ODDS_TYPE=6,IF(L2765&gt;=0,L2765+1,1-1/L2765),1)))))),1)</f>
        <v>1</v>
      </c>
      <c r="AW2765" s="89">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68"/>
      <c r="AY2765" s="60"/>
      <c r="AZ2765" s="61"/>
      <c r="BB2765" s="61" t="str">
        <f>IF(Settings!I2761&lt;&gt;"",Settings!I2761,"")</f>
        <v/>
      </c>
    </row>
    <row r="2766" spans="2:54" x14ac:dyDescent="0.2">
      <c r="B2766" s="13"/>
      <c r="C2766" s="12"/>
      <c r="D2766" s="12"/>
      <c r="E2766" s="12"/>
      <c r="F2766" s="12"/>
      <c r="G2766" s="12"/>
      <c r="H2766" s="12"/>
      <c r="I2766" s="15"/>
      <c r="J2766" s="31"/>
      <c r="K2766" s="180"/>
      <c r="L2766" s="40"/>
      <c r="M2766" s="14"/>
      <c r="N2766" s="16"/>
      <c r="O2766" s="49"/>
      <c r="P2766" s="64"/>
      <c r="Q2766" s="18"/>
      <c r="R2766" s="181">
        <f t="shared" si="393"/>
        <v>0</v>
      </c>
      <c r="S2766" s="181">
        <f t="shared" si="394"/>
        <v>0</v>
      </c>
      <c r="T2766" s="181">
        <f t="shared" si="395"/>
        <v>0</v>
      </c>
      <c r="AQ2766" s="1">
        <f>COUNT(L$11:L2766)</f>
        <v>37</v>
      </c>
      <c r="AR2766" s="43">
        <f t="shared" si="396"/>
        <v>40933</v>
      </c>
      <c r="AS2766" s="44">
        <f t="shared" si="397"/>
        <v>89.120000000000019</v>
      </c>
      <c r="AT2766" s="10" t="str">
        <f t="shared" si="398"/>
        <v/>
      </c>
      <c r="AU2766" s="20" t="str">
        <f t="shared" si="399"/>
        <v/>
      </c>
      <c r="AV2766" s="42">
        <f t="shared" si="400"/>
        <v>1</v>
      </c>
      <c r="AW2766" s="89">
        <f t="shared" si="401"/>
        <v>0</v>
      </c>
      <c r="AX2766" s="168"/>
      <c r="AY2766" s="60"/>
      <c r="AZ2766" s="61"/>
      <c r="BB2766" s="61" t="str">
        <f>IF(Settings!I2762&lt;&gt;"",Settings!I2762,"")</f>
        <v/>
      </c>
    </row>
    <row r="2767" spans="2:54" x14ac:dyDescent="0.2">
      <c r="B2767" s="13"/>
      <c r="C2767" s="12"/>
      <c r="D2767" s="12"/>
      <c r="E2767" s="12"/>
      <c r="F2767" s="12"/>
      <c r="G2767" s="12"/>
      <c r="H2767" s="12"/>
      <c r="I2767" s="15"/>
      <c r="J2767" s="31"/>
      <c r="K2767" s="180"/>
      <c r="L2767" s="40"/>
      <c r="M2767" s="14"/>
      <c r="N2767" s="16"/>
      <c r="O2767" s="49"/>
      <c r="P2767" s="64"/>
      <c r="Q2767" s="18"/>
      <c r="R2767" s="181">
        <f t="shared" si="393"/>
        <v>0</v>
      </c>
      <c r="S2767" s="181">
        <f t="shared" si="394"/>
        <v>0</v>
      </c>
      <c r="T2767" s="181">
        <f t="shared" si="395"/>
        <v>0</v>
      </c>
      <c r="AQ2767" s="1">
        <f>COUNT(L$11:L2767)</f>
        <v>37</v>
      </c>
      <c r="AR2767" s="43">
        <f t="shared" si="396"/>
        <v>40933</v>
      </c>
      <c r="AS2767" s="44">
        <f t="shared" si="397"/>
        <v>89.120000000000019</v>
      </c>
      <c r="AT2767" s="10" t="str">
        <f t="shared" si="398"/>
        <v/>
      </c>
      <c r="AU2767" s="20" t="str">
        <f t="shared" si="399"/>
        <v/>
      </c>
      <c r="AV2767" s="42">
        <f t="shared" si="400"/>
        <v>1</v>
      </c>
      <c r="AW2767" s="89">
        <f t="shared" si="401"/>
        <v>0</v>
      </c>
      <c r="AX2767" s="168"/>
      <c r="AY2767" s="60"/>
      <c r="AZ2767" s="61"/>
      <c r="BB2767" s="61" t="str">
        <f>IF(Settings!I2763&lt;&gt;"",Settings!I2763,"")</f>
        <v/>
      </c>
    </row>
    <row r="2768" spans="2:54" x14ac:dyDescent="0.2">
      <c r="B2768" s="13"/>
      <c r="C2768" s="12"/>
      <c r="D2768" s="12"/>
      <c r="E2768" s="12"/>
      <c r="F2768" s="12"/>
      <c r="G2768" s="12"/>
      <c r="H2768" s="12"/>
      <c r="I2768" s="15"/>
      <c r="J2768" s="31"/>
      <c r="K2768" s="180"/>
      <c r="L2768" s="40"/>
      <c r="M2768" s="14"/>
      <c r="N2768" s="16"/>
      <c r="O2768" s="49"/>
      <c r="P2768" s="64"/>
      <c r="Q2768" s="18"/>
      <c r="R2768" s="181">
        <f t="shared" si="393"/>
        <v>0</v>
      </c>
      <c r="S2768" s="181">
        <f t="shared" si="394"/>
        <v>0</v>
      </c>
      <c r="T2768" s="181">
        <f t="shared" si="395"/>
        <v>0</v>
      </c>
      <c r="AQ2768" s="1">
        <f>COUNT(L$11:L2768)</f>
        <v>37</v>
      </c>
      <c r="AR2768" s="43">
        <f t="shared" si="396"/>
        <v>40933</v>
      </c>
      <c r="AS2768" s="44">
        <f t="shared" si="397"/>
        <v>89.120000000000019</v>
      </c>
      <c r="AT2768" s="10" t="str">
        <f t="shared" si="398"/>
        <v/>
      </c>
      <c r="AU2768" s="20" t="str">
        <f t="shared" si="399"/>
        <v/>
      </c>
      <c r="AV2768" s="42">
        <f t="shared" si="400"/>
        <v>1</v>
      </c>
      <c r="AW2768" s="89">
        <f t="shared" si="401"/>
        <v>0</v>
      </c>
      <c r="AX2768" s="168"/>
      <c r="AY2768" s="60"/>
      <c r="AZ2768" s="61"/>
      <c r="BB2768" s="61" t="str">
        <f>IF(Settings!I2764&lt;&gt;"",Settings!I2764,"")</f>
        <v/>
      </c>
    </row>
    <row r="2769" spans="2:54" x14ac:dyDescent="0.2">
      <c r="B2769" s="13"/>
      <c r="C2769" s="12"/>
      <c r="D2769" s="12"/>
      <c r="E2769" s="12"/>
      <c r="F2769" s="12"/>
      <c r="G2769" s="12"/>
      <c r="H2769" s="12"/>
      <c r="I2769" s="15"/>
      <c r="J2769" s="31"/>
      <c r="K2769" s="180"/>
      <c r="L2769" s="40"/>
      <c r="M2769" s="14"/>
      <c r="N2769" s="16"/>
      <c r="O2769" s="49"/>
      <c r="P2769" s="64"/>
      <c r="Q2769" s="18"/>
      <c r="R2769" s="181">
        <f t="shared" si="393"/>
        <v>0</v>
      </c>
      <c r="S2769" s="181">
        <f t="shared" si="394"/>
        <v>0</v>
      </c>
      <c r="T2769" s="181">
        <f t="shared" si="395"/>
        <v>0</v>
      </c>
      <c r="AQ2769" s="1">
        <f>COUNT(L$11:L2769)</f>
        <v>37</v>
      </c>
      <c r="AR2769" s="43">
        <f t="shared" si="396"/>
        <v>40933</v>
      </c>
      <c r="AS2769" s="44">
        <f t="shared" si="397"/>
        <v>89.120000000000019</v>
      </c>
      <c r="AT2769" s="10" t="str">
        <f t="shared" si="398"/>
        <v/>
      </c>
      <c r="AU2769" s="20" t="str">
        <f t="shared" si="399"/>
        <v/>
      </c>
      <c r="AV2769" s="42">
        <f t="shared" si="400"/>
        <v>1</v>
      </c>
      <c r="AW2769" s="89">
        <f t="shared" si="401"/>
        <v>0</v>
      </c>
      <c r="AX2769" s="168"/>
      <c r="AY2769" s="60"/>
      <c r="AZ2769" s="61"/>
      <c r="BB2769" s="61" t="str">
        <f>IF(Settings!I2765&lt;&gt;"",Settings!I2765,"")</f>
        <v/>
      </c>
    </row>
    <row r="2770" spans="2:54" x14ac:dyDescent="0.2">
      <c r="B2770" s="13"/>
      <c r="C2770" s="12"/>
      <c r="D2770" s="12"/>
      <c r="E2770" s="12"/>
      <c r="F2770" s="12"/>
      <c r="G2770" s="12"/>
      <c r="H2770" s="12"/>
      <c r="I2770" s="15"/>
      <c r="J2770" s="31"/>
      <c r="K2770" s="180"/>
      <c r="L2770" s="40"/>
      <c r="M2770" s="14"/>
      <c r="N2770" s="16"/>
      <c r="O2770" s="49"/>
      <c r="P2770" s="64"/>
      <c r="Q2770" s="18"/>
      <c r="R2770" s="181">
        <f t="shared" si="393"/>
        <v>0</v>
      </c>
      <c r="S2770" s="181">
        <f t="shared" si="394"/>
        <v>0</v>
      </c>
      <c r="T2770" s="181">
        <f t="shared" si="395"/>
        <v>0</v>
      </c>
      <c r="AQ2770" s="1">
        <f>COUNT(L$11:L2770)</f>
        <v>37</v>
      </c>
      <c r="AR2770" s="43">
        <f t="shared" si="396"/>
        <v>40933</v>
      </c>
      <c r="AS2770" s="44">
        <f t="shared" si="397"/>
        <v>89.120000000000019</v>
      </c>
      <c r="AT2770" s="10" t="str">
        <f t="shared" si="398"/>
        <v/>
      </c>
      <c r="AU2770" s="20" t="str">
        <f t="shared" si="399"/>
        <v/>
      </c>
      <c r="AV2770" s="42">
        <f t="shared" si="400"/>
        <v>1</v>
      </c>
      <c r="AW2770" s="89">
        <f t="shared" si="401"/>
        <v>0</v>
      </c>
      <c r="AX2770" s="168"/>
      <c r="AY2770" s="60"/>
      <c r="AZ2770" s="61"/>
      <c r="BB2770" s="61" t="str">
        <f>IF(Settings!I2766&lt;&gt;"",Settings!I2766,"")</f>
        <v/>
      </c>
    </row>
    <row r="2771" spans="2:54" x14ac:dyDescent="0.2">
      <c r="B2771" s="13"/>
      <c r="C2771" s="12"/>
      <c r="D2771" s="12"/>
      <c r="E2771" s="12"/>
      <c r="F2771" s="12"/>
      <c r="G2771" s="12"/>
      <c r="H2771" s="12"/>
      <c r="I2771" s="15"/>
      <c r="J2771" s="31"/>
      <c r="K2771" s="180"/>
      <c r="L2771" s="40"/>
      <c r="M2771" s="14"/>
      <c r="N2771" s="16"/>
      <c r="O2771" s="49"/>
      <c r="P2771" s="64"/>
      <c r="Q2771" s="18"/>
      <c r="R2771" s="181">
        <f t="shared" si="393"/>
        <v>0</v>
      </c>
      <c r="S2771" s="181">
        <f t="shared" si="394"/>
        <v>0</v>
      </c>
      <c r="T2771" s="181">
        <f t="shared" si="395"/>
        <v>0</v>
      </c>
      <c r="AQ2771" s="1">
        <f>COUNT(L$11:L2771)</f>
        <v>37</v>
      </c>
      <c r="AR2771" s="43">
        <f t="shared" si="396"/>
        <v>40933</v>
      </c>
      <c r="AS2771" s="44">
        <f t="shared" si="397"/>
        <v>89.120000000000019</v>
      </c>
      <c r="AT2771" s="10" t="str">
        <f t="shared" si="398"/>
        <v/>
      </c>
      <c r="AU2771" s="20" t="str">
        <f t="shared" si="399"/>
        <v/>
      </c>
      <c r="AV2771" s="42">
        <f t="shared" si="400"/>
        <v>1</v>
      </c>
      <c r="AW2771" s="89">
        <f t="shared" si="401"/>
        <v>0</v>
      </c>
      <c r="AX2771" s="168"/>
      <c r="AY2771" s="60"/>
      <c r="AZ2771" s="61"/>
      <c r="BB2771" s="61" t="str">
        <f>IF(Settings!I2767&lt;&gt;"",Settings!I2767,"")</f>
        <v/>
      </c>
    </row>
    <row r="2772" spans="2:54" x14ac:dyDescent="0.2">
      <c r="B2772" s="13"/>
      <c r="C2772" s="12"/>
      <c r="D2772" s="12"/>
      <c r="E2772" s="12"/>
      <c r="F2772" s="12"/>
      <c r="G2772" s="12"/>
      <c r="H2772" s="12"/>
      <c r="I2772" s="15"/>
      <c r="J2772" s="31"/>
      <c r="K2772" s="180"/>
      <c r="L2772" s="40"/>
      <c r="M2772" s="14"/>
      <c r="N2772" s="16"/>
      <c r="O2772" s="49"/>
      <c r="P2772" s="64"/>
      <c r="Q2772" s="18"/>
      <c r="R2772" s="181">
        <f t="shared" si="393"/>
        <v>0</v>
      </c>
      <c r="S2772" s="181">
        <f t="shared" si="394"/>
        <v>0</v>
      </c>
      <c r="T2772" s="181">
        <f t="shared" si="395"/>
        <v>0</v>
      </c>
      <c r="AQ2772" s="1">
        <f>COUNT(L$11:L2772)</f>
        <v>37</v>
      </c>
      <c r="AR2772" s="43">
        <f t="shared" si="396"/>
        <v>40933</v>
      </c>
      <c r="AS2772" s="44">
        <f t="shared" si="397"/>
        <v>89.120000000000019</v>
      </c>
      <c r="AT2772" s="10" t="str">
        <f t="shared" si="398"/>
        <v/>
      </c>
      <c r="AU2772" s="20" t="str">
        <f t="shared" si="399"/>
        <v/>
      </c>
      <c r="AV2772" s="42">
        <f t="shared" si="400"/>
        <v>1</v>
      </c>
      <c r="AW2772" s="89">
        <f t="shared" si="401"/>
        <v>0</v>
      </c>
      <c r="AX2772" s="168"/>
      <c r="AY2772" s="60"/>
      <c r="AZ2772" s="61"/>
      <c r="BB2772" s="61" t="str">
        <f>IF(Settings!I2768&lt;&gt;"",Settings!I2768,"")</f>
        <v/>
      </c>
    </row>
    <row r="2773" spans="2:54" x14ac:dyDescent="0.2">
      <c r="B2773" s="13"/>
      <c r="C2773" s="12"/>
      <c r="D2773" s="12"/>
      <c r="E2773" s="12"/>
      <c r="F2773" s="12"/>
      <c r="G2773" s="12"/>
      <c r="H2773" s="12"/>
      <c r="I2773" s="15"/>
      <c r="J2773" s="31"/>
      <c r="K2773" s="180"/>
      <c r="L2773" s="40"/>
      <c r="M2773" s="14"/>
      <c r="N2773" s="16"/>
      <c r="O2773" s="49"/>
      <c r="P2773" s="64"/>
      <c r="Q2773" s="18"/>
      <c r="R2773" s="181">
        <f t="shared" si="393"/>
        <v>0</v>
      </c>
      <c r="S2773" s="181">
        <f t="shared" si="394"/>
        <v>0</v>
      </c>
      <c r="T2773" s="181">
        <f t="shared" si="395"/>
        <v>0</v>
      </c>
      <c r="AQ2773" s="1">
        <f>COUNT(L$11:L2773)</f>
        <v>37</v>
      </c>
      <c r="AR2773" s="43">
        <f t="shared" si="396"/>
        <v>40933</v>
      </c>
      <c r="AS2773" s="44">
        <f t="shared" si="397"/>
        <v>89.120000000000019</v>
      </c>
      <c r="AT2773" s="10" t="str">
        <f t="shared" si="398"/>
        <v/>
      </c>
      <c r="AU2773" s="20" t="str">
        <f t="shared" si="399"/>
        <v/>
      </c>
      <c r="AV2773" s="42">
        <f t="shared" si="400"/>
        <v>1</v>
      </c>
      <c r="AW2773" s="89">
        <f t="shared" si="401"/>
        <v>0</v>
      </c>
      <c r="AX2773" s="168"/>
      <c r="AY2773" s="60"/>
      <c r="AZ2773" s="61"/>
      <c r="BB2773" s="61" t="str">
        <f>IF(Settings!I2769&lt;&gt;"",Settings!I2769,"")</f>
        <v/>
      </c>
    </row>
    <row r="2774" spans="2:54" x14ac:dyDescent="0.2">
      <c r="B2774" s="13"/>
      <c r="C2774" s="12"/>
      <c r="D2774" s="12"/>
      <c r="E2774" s="12"/>
      <c r="F2774" s="12"/>
      <c r="G2774" s="12"/>
      <c r="H2774" s="12"/>
      <c r="I2774" s="15"/>
      <c r="J2774" s="31"/>
      <c r="K2774" s="180"/>
      <c r="L2774" s="40"/>
      <c r="M2774" s="14"/>
      <c r="N2774" s="16"/>
      <c r="O2774" s="49"/>
      <c r="P2774" s="64"/>
      <c r="Q2774" s="18"/>
      <c r="R2774" s="181">
        <f t="shared" si="393"/>
        <v>0</v>
      </c>
      <c r="S2774" s="181">
        <f t="shared" si="394"/>
        <v>0</v>
      </c>
      <c r="T2774" s="181">
        <f t="shared" si="395"/>
        <v>0</v>
      </c>
      <c r="AQ2774" s="1">
        <f>COUNT(L$11:L2774)</f>
        <v>37</v>
      </c>
      <c r="AR2774" s="43">
        <f t="shared" si="396"/>
        <v>40933</v>
      </c>
      <c r="AS2774" s="44">
        <f t="shared" si="397"/>
        <v>89.120000000000019</v>
      </c>
      <c r="AT2774" s="10" t="str">
        <f t="shared" si="398"/>
        <v/>
      </c>
      <c r="AU2774" s="20" t="str">
        <f t="shared" si="399"/>
        <v/>
      </c>
      <c r="AV2774" s="42">
        <f t="shared" si="400"/>
        <v>1</v>
      </c>
      <c r="AW2774" s="89">
        <f t="shared" si="401"/>
        <v>0</v>
      </c>
      <c r="AX2774" s="168"/>
      <c r="AY2774" s="60"/>
      <c r="AZ2774" s="61"/>
      <c r="BB2774" s="61" t="str">
        <f>IF(Settings!I2770&lt;&gt;"",Settings!I2770,"")</f>
        <v/>
      </c>
    </row>
    <row r="2775" spans="2:54" x14ac:dyDescent="0.2">
      <c r="B2775" s="13"/>
      <c r="C2775" s="12"/>
      <c r="D2775" s="12"/>
      <c r="E2775" s="12"/>
      <c r="F2775" s="12"/>
      <c r="G2775" s="12"/>
      <c r="H2775" s="12"/>
      <c r="I2775" s="15"/>
      <c r="J2775" s="31"/>
      <c r="K2775" s="180"/>
      <c r="L2775" s="40"/>
      <c r="M2775" s="14"/>
      <c r="N2775" s="16"/>
      <c r="O2775" s="49"/>
      <c r="P2775" s="64"/>
      <c r="Q2775" s="18"/>
      <c r="R2775" s="181">
        <f t="shared" si="393"/>
        <v>0</v>
      </c>
      <c r="S2775" s="181">
        <f t="shared" si="394"/>
        <v>0</v>
      </c>
      <c r="T2775" s="181">
        <f t="shared" si="395"/>
        <v>0</v>
      </c>
      <c r="AQ2775" s="1">
        <f>COUNT(L$11:L2775)</f>
        <v>37</v>
      </c>
      <c r="AR2775" s="43">
        <f t="shared" si="396"/>
        <v>40933</v>
      </c>
      <c r="AS2775" s="44">
        <f t="shared" si="397"/>
        <v>89.120000000000019</v>
      </c>
      <c r="AT2775" s="10" t="str">
        <f t="shared" si="398"/>
        <v/>
      </c>
      <c r="AU2775" s="20" t="str">
        <f t="shared" si="399"/>
        <v/>
      </c>
      <c r="AV2775" s="42">
        <f t="shared" si="400"/>
        <v>1</v>
      </c>
      <c r="AW2775" s="89">
        <f t="shared" si="401"/>
        <v>0</v>
      </c>
      <c r="AX2775" s="168"/>
      <c r="AY2775" s="60"/>
      <c r="AZ2775" s="61"/>
      <c r="BB2775" s="61" t="str">
        <f>IF(Settings!I2771&lt;&gt;"",Settings!I2771,"")</f>
        <v/>
      </c>
    </row>
    <row r="2776" spans="2:54" x14ac:dyDescent="0.2">
      <c r="B2776" s="13"/>
      <c r="C2776" s="12"/>
      <c r="D2776" s="12"/>
      <c r="E2776" s="12"/>
      <c r="F2776" s="12"/>
      <c r="G2776" s="12"/>
      <c r="H2776" s="12"/>
      <c r="I2776" s="15"/>
      <c r="J2776" s="31"/>
      <c r="K2776" s="180"/>
      <c r="L2776" s="40"/>
      <c r="M2776" s="14"/>
      <c r="N2776" s="16"/>
      <c r="O2776" s="49"/>
      <c r="P2776" s="64"/>
      <c r="Q2776" s="18"/>
      <c r="R2776" s="181">
        <f t="shared" si="393"/>
        <v>0</v>
      </c>
      <c r="S2776" s="181">
        <f t="shared" si="394"/>
        <v>0</v>
      </c>
      <c r="T2776" s="181">
        <f t="shared" si="395"/>
        <v>0</v>
      </c>
      <c r="AQ2776" s="1">
        <f>COUNT(L$11:L2776)</f>
        <v>37</v>
      </c>
      <c r="AR2776" s="43">
        <f t="shared" si="396"/>
        <v>40933</v>
      </c>
      <c r="AS2776" s="44">
        <f t="shared" si="397"/>
        <v>89.120000000000019</v>
      </c>
      <c r="AT2776" s="10" t="str">
        <f t="shared" si="398"/>
        <v/>
      </c>
      <c r="AU2776" s="20" t="str">
        <f t="shared" si="399"/>
        <v/>
      </c>
      <c r="AV2776" s="42">
        <f t="shared" si="400"/>
        <v>1</v>
      </c>
      <c r="AW2776" s="89">
        <f t="shared" si="401"/>
        <v>0</v>
      </c>
      <c r="AX2776" s="168"/>
      <c r="AY2776" s="60"/>
      <c r="AZ2776" s="61"/>
      <c r="BB2776" s="61" t="str">
        <f>IF(Settings!I2772&lt;&gt;"",Settings!I2772,"")</f>
        <v/>
      </c>
    </row>
    <row r="2777" spans="2:54" x14ac:dyDescent="0.2">
      <c r="B2777" s="13"/>
      <c r="C2777" s="12"/>
      <c r="D2777" s="12"/>
      <c r="E2777" s="12"/>
      <c r="F2777" s="12"/>
      <c r="G2777" s="12"/>
      <c r="H2777" s="12"/>
      <c r="I2777" s="15"/>
      <c r="J2777" s="31"/>
      <c r="K2777" s="180"/>
      <c r="L2777" s="40"/>
      <c r="M2777" s="14"/>
      <c r="N2777" s="16"/>
      <c r="O2777" s="49"/>
      <c r="P2777" s="64"/>
      <c r="Q2777" s="18"/>
      <c r="R2777" s="181">
        <f t="shared" si="393"/>
        <v>0</v>
      </c>
      <c r="S2777" s="181">
        <f t="shared" si="394"/>
        <v>0</v>
      </c>
      <c r="T2777" s="181">
        <f t="shared" si="395"/>
        <v>0</v>
      </c>
      <c r="AQ2777" s="1">
        <f>COUNT(L$11:L2777)</f>
        <v>37</v>
      </c>
      <c r="AR2777" s="43">
        <f t="shared" si="396"/>
        <v>40933</v>
      </c>
      <c r="AS2777" s="44">
        <f t="shared" si="397"/>
        <v>89.120000000000019</v>
      </c>
      <c r="AT2777" s="10" t="str">
        <f t="shared" si="398"/>
        <v/>
      </c>
      <c r="AU2777" s="20" t="str">
        <f t="shared" si="399"/>
        <v/>
      </c>
      <c r="AV2777" s="42">
        <f t="shared" si="400"/>
        <v>1</v>
      </c>
      <c r="AW2777" s="89">
        <f t="shared" si="401"/>
        <v>0</v>
      </c>
      <c r="AX2777" s="168"/>
      <c r="AY2777" s="60"/>
      <c r="AZ2777" s="61"/>
      <c r="BB2777" s="61" t="str">
        <f>IF(Settings!I2773&lt;&gt;"",Settings!I2773,"")</f>
        <v/>
      </c>
    </row>
    <row r="2778" spans="2:54" x14ac:dyDescent="0.2">
      <c r="B2778" s="13"/>
      <c r="C2778" s="12"/>
      <c r="D2778" s="12"/>
      <c r="E2778" s="12"/>
      <c r="F2778" s="12"/>
      <c r="G2778" s="12"/>
      <c r="H2778" s="12"/>
      <c r="I2778" s="15"/>
      <c r="J2778" s="31"/>
      <c r="K2778" s="180"/>
      <c r="L2778" s="40"/>
      <c r="M2778" s="14"/>
      <c r="N2778" s="16"/>
      <c r="O2778" s="49"/>
      <c r="P2778" s="64"/>
      <c r="Q2778" s="18"/>
      <c r="R2778" s="181">
        <f t="shared" si="393"/>
        <v>0</v>
      </c>
      <c r="S2778" s="181">
        <f t="shared" si="394"/>
        <v>0</v>
      </c>
      <c r="T2778" s="181">
        <f t="shared" si="395"/>
        <v>0</v>
      </c>
      <c r="AQ2778" s="1">
        <f>COUNT(L$11:L2778)</f>
        <v>37</v>
      </c>
      <c r="AR2778" s="43">
        <f t="shared" si="396"/>
        <v>40933</v>
      </c>
      <c r="AS2778" s="44">
        <f t="shared" si="397"/>
        <v>89.120000000000019</v>
      </c>
      <c r="AT2778" s="10" t="str">
        <f t="shared" si="398"/>
        <v/>
      </c>
      <c r="AU2778" s="20" t="str">
        <f t="shared" si="399"/>
        <v/>
      </c>
      <c r="AV2778" s="42">
        <f t="shared" si="400"/>
        <v>1</v>
      </c>
      <c r="AW2778" s="89">
        <f t="shared" si="401"/>
        <v>0</v>
      </c>
      <c r="AX2778" s="168"/>
      <c r="AY2778" s="60"/>
      <c r="AZ2778" s="61"/>
      <c r="BB2778" s="61" t="str">
        <f>IF(Settings!I2774&lt;&gt;"",Settings!I2774,"")</f>
        <v/>
      </c>
    </row>
    <row r="2779" spans="2:54" x14ac:dyDescent="0.2">
      <c r="B2779" s="13"/>
      <c r="C2779" s="12"/>
      <c r="D2779" s="12"/>
      <c r="E2779" s="12"/>
      <c r="F2779" s="12"/>
      <c r="G2779" s="12"/>
      <c r="H2779" s="12"/>
      <c r="I2779" s="15"/>
      <c r="J2779" s="31"/>
      <c r="K2779" s="180"/>
      <c r="L2779" s="40"/>
      <c r="M2779" s="14"/>
      <c r="N2779" s="16"/>
      <c r="O2779" s="49"/>
      <c r="P2779" s="64"/>
      <c r="Q2779" s="18"/>
      <c r="R2779" s="181">
        <f t="shared" si="393"/>
        <v>0</v>
      </c>
      <c r="S2779" s="181">
        <f t="shared" si="394"/>
        <v>0</v>
      </c>
      <c r="T2779" s="181">
        <f t="shared" si="395"/>
        <v>0</v>
      </c>
      <c r="AQ2779" s="1">
        <f>COUNT(L$11:L2779)</f>
        <v>37</v>
      </c>
      <c r="AR2779" s="43">
        <f t="shared" si="396"/>
        <v>40933</v>
      </c>
      <c r="AS2779" s="44">
        <f t="shared" si="397"/>
        <v>89.120000000000019</v>
      </c>
      <c r="AT2779" s="10" t="str">
        <f t="shared" si="398"/>
        <v/>
      </c>
      <c r="AU2779" s="20" t="str">
        <f t="shared" si="399"/>
        <v/>
      </c>
      <c r="AV2779" s="42">
        <f t="shared" si="400"/>
        <v>1</v>
      </c>
      <c r="AW2779" s="89">
        <f t="shared" si="401"/>
        <v>0</v>
      </c>
      <c r="AX2779" s="168"/>
      <c r="AY2779" s="60"/>
      <c r="AZ2779" s="61"/>
      <c r="BB2779" s="61" t="str">
        <f>IF(Settings!I2775&lt;&gt;"",Settings!I2775,"")</f>
        <v/>
      </c>
    </row>
    <row r="2780" spans="2:54" x14ac:dyDescent="0.2">
      <c r="B2780" s="13"/>
      <c r="C2780" s="12"/>
      <c r="D2780" s="12"/>
      <c r="E2780" s="12"/>
      <c r="F2780" s="12"/>
      <c r="G2780" s="12"/>
      <c r="H2780" s="12"/>
      <c r="I2780" s="15"/>
      <c r="J2780" s="31"/>
      <c r="K2780" s="180"/>
      <c r="L2780" s="40"/>
      <c r="M2780" s="14"/>
      <c r="N2780" s="16"/>
      <c r="O2780" s="49"/>
      <c r="P2780" s="64"/>
      <c r="Q2780" s="18"/>
      <c r="R2780" s="181">
        <f t="shared" si="393"/>
        <v>0</v>
      </c>
      <c r="S2780" s="181">
        <f t="shared" si="394"/>
        <v>0</v>
      </c>
      <c r="T2780" s="181">
        <f t="shared" si="395"/>
        <v>0</v>
      </c>
      <c r="AQ2780" s="1">
        <f>COUNT(L$11:L2780)</f>
        <v>37</v>
      </c>
      <c r="AR2780" s="43">
        <f t="shared" si="396"/>
        <v>40933</v>
      </c>
      <c r="AS2780" s="44">
        <f t="shared" si="397"/>
        <v>89.120000000000019</v>
      </c>
      <c r="AT2780" s="10" t="str">
        <f t="shared" si="398"/>
        <v/>
      </c>
      <c r="AU2780" s="20" t="str">
        <f t="shared" si="399"/>
        <v/>
      </c>
      <c r="AV2780" s="42">
        <f t="shared" si="400"/>
        <v>1</v>
      </c>
      <c r="AW2780" s="89">
        <f t="shared" si="401"/>
        <v>0</v>
      </c>
      <c r="AX2780" s="168"/>
      <c r="AY2780" s="60"/>
      <c r="AZ2780" s="61"/>
      <c r="BB2780" s="61" t="str">
        <f>IF(Settings!I2776&lt;&gt;"",Settings!I2776,"")</f>
        <v/>
      </c>
    </row>
    <row r="2781" spans="2:54" x14ac:dyDescent="0.2">
      <c r="B2781" s="13"/>
      <c r="C2781" s="12"/>
      <c r="D2781" s="12"/>
      <c r="E2781" s="12"/>
      <c r="F2781" s="12"/>
      <c r="G2781" s="12"/>
      <c r="H2781" s="12"/>
      <c r="I2781" s="15"/>
      <c r="J2781" s="31"/>
      <c r="K2781" s="180"/>
      <c r="L2781" s="40"/>
      <c r="M2781" s="14"/>
      <c r="N2781" s="16"/>
      <c r="O2781" s="49"/>
      <c r="P2781" s="64"/>
      <c r="Q2781" s="18"/>
      <c r="R2781" s="181">
        <f t="shared" si="393"/>
        <v>0</v>
      </c>
      <c r="S2781" s="181">
        <f t="shared" si="394"/>
        <v>0</v>
      </c>
      <c r="T2781" s="181">
        <f t="shared" si="395"/>
        <v>0</v>
      </c>
      <c r="AQ2781" s="1">
        <f>COUNT(L$11:L2781)</f>
        <v>37</v>
      </c>
      <c r="AR2781" s="43">
        <f t="shared" si="396"/>
        <v>40933</v>
      </c>
      <c r="AS2781" s="44">
        <f t="shared" si="397"/>
        <v>89.120000000000019</v>
      </c>
      <c r="AT2781" s="10" t="str">
        <f t="shared" si="398"/>
        <v/>
      </c>
      <c r="AU2781" s="20" t="str">
        <f t="shared" si="399"/>
        <v/>
      </c>
      <c r="AV2781" s="42">
        <f t="shared" si="400"/>
        <v>1</v>
      </c>
      <c r="AW2781" s="89">
        <f t="shared" si="401"/>
        <v>0</v>
      </c>
      <c r="AX2781" s="168"/>
      <c r="AY2781" s="60"/>
      <c r="AZ2781" s="61"/>
      <c r="BB2781" s="61" t="str">
        <f>IF(Settings!I2777&lt;&gt;"",Settings!I2777,"")</f>
        <v/>
      </c>
    </row>
    <row r="2782" spans="2:54" x14ac:dyDescent="0.2">
      <c r="B2782" s="13"/>
      <c r="C2782" s="12"/>
      <c r="D2782" s="12"/>
      <c r="E2782" s="12"/>
      <c r="F2782" s="12"/>
      <c r="G2782" s="12"/>
      <c r="H2782" s="12"/>
      <c r="I2782" s="15"/>
      <c r="J2782" s="31"/>
      <c r="K2782" s="180"/>
      <c r="L2782" s="40"/>
      <c r="M2782" s="14"/>
      <c r="N2782" s="16"/>
      <c r="O2782" s="49"/>
      <c r="P2782" s="64"/>
      <c r="Q2782" s="18"/>
      <c r="R2782" s="181">
        <f t="shared" si="393"/>
        <v>0</v>
      </c>
      <c r="S2782" s="181">
        <f t="shared" si="394"/>
        <v>0</v>
      </c>
      <c r="T2782" s="181">
        <f t="shared" si="395"/>
        <v>0</v>
      </c>
      <c r="AQ2782" s="1">
        <f>COUNT(L$11:L2782)</f>
        <v>37</v>
      </c>
      <c r="AR2782" s="43">
        <f t="shared" si="396"/>
        <v>40933</v>
      </c>
      <c r="AS2782" s="44">
        <f t="shared" si="397"/>
        <v>89.120000000000019</v>
      </c>
      <c r="AT2782" s="10" t="str">
        <f t="shared" si="398"/>
        <v/>
      </c>
      <c r="AU2782" s="20" t="str">
        <f t="shared" si="399"/>
        <v/>
      </c>
      <c r="AV2782" s="42">
        <f t="shared" si="400"/>
        <v>1</v>
      </c>
      <c r="AW2782" s="89">
        <f t="shared" si="401"/>
        <v>0</v>
      </c>
      <c r="AX2782" s="168"/>
      <c r="AY2782" s="60"/>
      <c r="AZ2782" s="61"/>
      <c r="BB2782" s="61" t="str">
        <f>IF(Settings!I2778&lt;&gt;"",Settings!I2778,"")</f>
        <v/>
      </c>
    </row>
    <row r="2783" spans="2:54" x14ac:dyDescent="0.2">
      <c r="B2783" s="13"/>
      <c r="C2783" s="12"/>
      <c r="D2783" s="12"/>
      <c r="E2783" s="12"/>
      <c r="F2783" s="12"/>
      <c r="G2783" s="12"/>
      <c r="H2783" s="12"/>
      <c r="I2783" s="15"/>
      <c r="J2783" s="31"/>
      <c r="K2783" s="180"/>
      <c r="L2783" s="40"/>
      <c r="M2783" s="14"/>
      <c r="N2783" s="16"/>
      <c r="O2783" s="49"/>
      <c r="P2783" s="64"/>
      <c r="Q2783" s="18"/>
      <c r="R2783" s="181">
        <f t="shared" si="393"/>
        <v>0</v>
      </c>
      <c r="S2783" s="181">
        <f t="shared" si="394"/>
        <v>0</v>
      </c>
      <c r="T2783" s="181">
        <f t="shared" si="395"/>
        <v>0</v>
      </c>
      <c r="AQ2783" s="1">
        <f>COUNT(L$11:L2783)</f>
        <v>37</v>
      </c>
      <c r="AR2783" s="43">
        <f t="shared" si="396"/>
        <v>40933</v>
      </c>
      <c r="AS2783" s="44">
        <f t="shared" si="397"/>
        <v>89.120000000000019</v>
      </c>
      <c r="AT2783" s="10" t="str">
        <f t="shared" si="398"/>
        <v/>
      </c>
      <c r="AU2783" s="20" t="str">
        <f t="shared" si="399"/>
        <v/>
      </c>
      <c r="AV2783" s="42">
        <f t="shared" si="400"/>
        <v>1</v>
      </c>
      <c r="AW2783" s="89">
        <f t="shared" si="401"/>
        <v>0</v>
      </c>
      <c r="AX2783" s="168"/>
      <c r="AY2783" s="60"/>
      <c r="AZ2783" s="61"/>
      <c r="BB2783" s="61" t="str">
        <f>IF(Settings!I2779&lt;&gt;"",Settings!I2779,"")</f>
        <v/>
      </c>
    </row>
    <row r="2784" spans="2:54" x14ac:dyDescent="0.2">
      <c r="B2784" s="13"/>
      <c r="C2784" s="12"/>
      <c r="D2784" s="12"/>
      <c r="E2784" s="12"/>
      <c r="F2784" s="12"/>
      <c r="G2784" s="12"/>
      <c r="H2784" s="12"/>
      <c r="I2784" s="15"/>
      <c r="J2784" s="31"/>
      <c r="K2784" s="180"/>
      <c r="L2784" s="40"/>
      <c r="M2784" s="14"/>
      <c r="N2784" s="16"/>
      <c r="O2784" s="49"/>
      <c r="P2784" s="64"/>
      <c r="Q2784" s="18"/>
      <c r="R2784" s="181">
        <f t="shared" si="393"/>
        <v>0</v>
      </c>
      <c r="S2784" s="181">
        <f t="shared" si="394"/>
        <v>0</v>
      </c>
      <c r="T2784" s="181">
        <f t="shared" si="395"/>
        <v>0</v>
      </c>
      <c r="AQ2784" s="1">
        <f>COUNT(L$11:L2784)</f>
        <v>37</v>
      </c>
      <c r="AR2784" s="43">
        <f t="shared" si="396"/>
        <v>40933</v>
      </c>
      <c r="AS2784" s="44">
        <f t="shared" si="397"/>
        <v>89.120000000000019</v>
      </c>
      <c r="AT2784" s="10" t="str">
        <f t="shared" si="398"/>
        <v/>
      </c>
      <c r="AU2784" s="20" t="str">
        <f t="shared" si="399"/>
        <v/>
      </c>
      <c r="AV2784" s="42">
        <f t="shared" si="400"/>
        <v>1</v>
      </c>
      <c r="AW2784" s="89">
        <f t="shared" si="401"/>
        <v>0</v>
      </c>
      <c r="AX2784" s="168"/>
      <c r="AY2784" s="60"/>
      <c r="AZ2784" s="61"/>
      <c r="BB2784" s="61" t="str">
        <f>IF(Settings!I2780&lt;&gt;"",Settings!I2780,"")</f>
        <v/>
      </c>
    </row>
    <row r="2785" spans="2:54" x14ac:dyDescent="0.2">
      <c r="B2785" s="13"/>
      <c r="C2785" s="12"/>
      <c r="D2785" s="12"/>
      <c r="E2785" s="12"/>
      <c r="F2785" s="12"/>
      <c r="G2785" s="12"/>
      <c r="H2785" s="12"/>
      <c r="I2785" s="15"/>
      <c r="J2785" s="31"/>
      <c r="K2785" s="180"/>
      <c r="L2785" s="40"/>
      <c r="M2785" s="14"/>
      <c r="N2785" s="16"/>
      <c r="O2785" s="49"/>
      <c r="P2785" s="64"/>
      <c r="Q2785" s="18"/>
      <c r="R2785" s="181">
        <f t="shared" si="393"/>
        <v>0</v>
      </c>
      <c r="S2785" s="181">
        <f t="shared" si="394"/>
        <v>0</v>
      </c>
      <c r="T2785" s="181">
        <f t="shared" si="395"/>
        <v>0</v>
      </c>
      <c r="AQ2785" s="1">
        <f>COUNT(L$11:L2785)</f>
        <v>37</v>
      </c>
      <c r="AR2785" s="43">
        <f t="shared" si="396"/>
        <v>40933</v>
      </c>
      <c r="AS2785" s="44">
        <f t="shared" si="397"/>
        <v>89.120000000000019</v>
      </c>
      <c r="AT2785" s="10" t="str">
        <f t="shared" si="398"/>
        <v/>
      </c>
      <c r="AU2785" s="20" t="str">
        <f t="shared" si="399"/>
        <v/>
      </c>
      <c r="AV2785" s="42">
        <f t="shared" si="400"/>
        <v>1</v>
      </c>
      <c r="AW2785" s="89">
        <f t="shared" si="401"/>
        <v>0</v>
      </c>
      <c r="AX2785" s="168"/>
      <c r="AY2785" s="60"/>
      <c r="AZ2785" s="61"/>
      <c r="BB2785" s="61" t="str">
        <f>IF(Settings!I2781&lt;&gt;"",Settings!I2781,"")</f>
        <v/>
      </c>
    </row>
    <row r="2786" spans="2:54" x14ac:dyDescent="0.2">
      <c r="B2786" s="13"/>
      <c r="C2786" s="12"/>
      <c r="D2786" s="12"/>
      <c r="E2786" s="12"/>
      <c r="F2786" s="12"/>
      <c r="G2786" s="12"/>
      <c r="H2786" s="12"/>
      <c r="I2786" s="15"/>
      <c r="J2786" s="31"/>
      <c r="K2786" s="180"/>
      <c r="L2786" s="40"/>
      <c r="M2786" s="14"/>
      <c r="N2786" s="16"/>
      <c r="O2786" s="49"/>
      <c r="P2786" s="64"/>
      <c r="Q2786" s="18"/>
      <c r="R2786" s="181">
        <f t="shared" si="393"/>
        <v>0</v>
      </c>
      <c r="S2786" s="181">
        <f t="shared" si="394"/>
        <v>0</v>
      </c>
      <c r="T2786" s="181">
        <f t="shared" si="395"/>
        <v>0</v>
      </c>
      <c r="AQ2786" s="1">
        <f>COUNT(L$11:L2786)</f>
        <v>37</v>
      </c>
      <c r="AR2786" s="43">
        <f t="shared" si="396"/>
        <v>40933</v>
      </c>
      <c r="AS2786" s="44">
        <f t="shared" si="397"/>
        <v>89.120000000000019</v>
      </c>
      <c r="AT2786" s="10" t="str">
        <f t="shared" si="398"/>
        <v/>
      </c>
      <c r="AU2786" s="20" t="str">
        <f t="shared" si="399"/>
        <v/>
      </c>
      <c r="AV2786" s="42">
        <f t="shared" si="400"/>
        <v>1</v>
      </c>
      <c r="AW2786" s="89">
        <f t="shared" si="401"/>
        <v>0</v>
      </c>
      <c r="AX2786" s="168"/>
      <c r="AY2786" s="60"/>
      <c r="AZ2786" s="61"/>
      <c r="BB2786" s="61" t="str">
        <f>IF(Settings!I2782&lt;&gt;"",Settings!I2782,"")</f>
        <v/>
      </c>
    </row>
    <row r="2787" spans="2:54" x14ac:dyDescent="0.2">
      <c r="B2787" s="13"/>
      <c r="C2787" s="12"/>
      <c r="D2787" s="12"/>
      <c r="E2787" s="12"/>
      <c r="F2787" s="12"/>
      <c r="G2787" s="12"/>
      <c r="H2787" s="12"/>
      <c r="I2787" s="15"/>
      <c r="J2787" s="31"/>
      <c r="K2787" s="180"/>
      <c r="L2787" s="40"/>
      <c r="M2787" s="14"/>
      <c r="N2787" s="16"/>
      <c r="O2787" s="49"/>
      <c r="P2787" s="64"/>
      <c r="Q2787" s="18"/>
      <c r="R2787" s="181">
        <f t="shared" si="393"/>
        <v>0</v>
      </c>
      <c r="S2787" s="181">
        <f t="shared" si="394"/>
        <v>0</v>
      </c>
      <c r="T2787" s="181">
        <f t="shared" si="395"/>
        <v>0</v>
      </c>
      <c r="AQ2787" s="1">
        <f>COUNT(L$11:L2787)</f>
        <v>37</v>
      </c>
      <c r="AR2787" s="43">
        <f t="shared" si="396"/>
        <v>40933</v>
      </c>
      <c r="AS2787" s="44">
        <f t="shared" si="397"/>
        <v>89.120000000000019</v>
      </c>
      <c r="AT2787" s="10" t="str">
        <f t="shared" si="398"/>
        <v/>
      </c>
      <c r="AU2787" s="20" t="str">
        <f t="shared" si="399"/>
        <v/>
      </c>
      <c r="AV2787" s="42">
        <f t="shared" si="400"/>
        <v>1</v>
      </c>
      <c r="AW2787" s="89">
        <f t="shared" si="401"/>
        <v>0</v>
      </c>
      <c r="AX2787" s="168"/>
      <c r="AY2787" s="60"/>
      <c r="AZ2787" s="61"/>
      <c r="BB2787" s="61" t="str">
        <f>IF(Settings!I2783&lt;&gt;"",Settings!I2783,"")</f>
        <v/>
      </c>
    </row>
    <row r="2788" spans="2:54" x14ac:dyDescent="0.2">
      <c r="B2788" s="13"/>
      <c r="C2788" s="12"/>
      <c r="D2788" s="12"/>
      <c r="E2788" s="12"/>
      <c r="F2788" s="12"/>
      <c r="G2788" s="12"/>
      <c r="H2788" s="12"/>
      <c r="I2788" s="15"/>
      <c r="J2788" s="31"/>
      <c r="K2788" s="180"/>
      <c r="L2788" s="40"/>
      <c r="M2788" s="14"/>
      <c r="N2788" s="16"/>
      <c r="O2788" s="49"/>
      <c r="P2788" s="64"/>
      <c r="Q2788" s="18"/>
      <c r="R2788" s="181">
        <f t="shared" si="393"/>
        <v>0</v>
      </c>
      <c r="S2788" s="181">
        <f t="shared" si="394"/>
        <v>0</v>
      </c>
      <c r="T2788" s="181">
        <f t="shared" si="395"/>
        <v>0</v>
      </c>
      <c r="AQ2788" s="1">
        <f>COUNT(L$11:L2788)</f>
        <v>37</v>
      </c>
      <c r="AR2788" s="43">
        <f t="shared" si="396"/>
        <v>40933</v>
      </c>
      <c r="AS2788" s="44">
        <f t="shared" si="397"/>
        <v>89.120000000000019</v>
      </c>
      <c r="AT2788" s="10" t="str">
        <f t="shared" si="398"/>
        <v/>
      </c>
      <c r="AU2788" s="20" t="str">
        <f t="shared" si="399"/>
        <v/>
      </c>
      <c r="AV2788" s="42">
        <f t="shared" si="400"/>
        <v>1</v>
      </c>
      <c r="AW2788" s="89">
        <f t="shared" si="401"/>
        <v>0</v>
      </c>
      <c r="AX2788" s="168"/>
      <c r="AY2788" s="60"/>
      <c r="AZ2788" s="61"/>
      <c r="BB2788" s="61" t="str">
        <f>IF(Settings!I2784&lt;&gt;"",Settings!I2784,"")</f>
        <v/>
      </c>
    </row>
    <row r="2789" spans="2:54" x14ac:dyDescent="0.2">
      <c r="B2789" s="13"/>
      <c r="C2789" s="12"/>
      <c r="D2789" s="12"/>
      <c r="E2789" s="12"/>
      <c r="F2789" s="12"/>
      <c r="G2789" s="12"/>
      <c r="H2789" s="12"/>
      <c r="I2789" s="15"/>
      <c r="J2789" s="31"/>
      <c r="K2789" s="180"/>
      <c r="L2789" s="40"/>
      <c r="M2789" s="14"/>
      <c r="N2789" s="16"/>
      <c r="O2789" s="49"/>
      <c r="P2789" s="64"/>
      <c r="Q2789" s="18"/>
      <c r="R2789" s="181">
        <f t="shared" si="393"/>
        <v>0</v>
      </c>
      <c r="S2789" s="181">
        <f t="shared" si="394"/>
        <v>0</v>
      </c>
      <c r="T2789" s="181">
        <f t="shared" si="395"/>
        <v>0</v>
      </c>
      <c r="AQ2789" s="1">
        <f>COUNT(L$11:L2789)</f>
        <v>37</v>
      </c>
      <c r="AR2789" s="43">
        <f t="shared" si="396"/>
        <v>40933</v>
      </c>
      <c r="AS2789" s="44">
        <f t="shared" si="397"/>
        <v>89.120000000000019</v>
      </c>
      <c r="AT2789" s="10" t="str">
        <f t="shared" si="398"/>
        <v/>
      </c>
      <c r="AU2789" s="20" t="str">
        <f t="shared" si="399"/>
        <v/>
      </c>
      <c r="AV2789" s="42">
        <f t="shared" si="400"/>
        <v>1</v>
      </c>
      <c r="AW2789" s="89">
        <f t="shared" si="401"/>
        <v>0</v>
      </c>
      <c r="AX2789" s="168"/>
      <c r="AY2789" s="60"/>
      <c r="AZ2789" s="61"/>
      <c r="BB2789" s="61" t="str">
        <f>IF(Settings!I2785&lt;&gt;"",Settings!I2785,"")</f>
        <v/>
      </c>
    </row>
    <row r="2790" spans="2:54" x14ac:dyDescent="0.2">
      <c r="B2790" s="13"/>
      <c r="C2790" s="12"/>
      <c r="D2790" s="12"/>
      <c r="E2790" s="12"/>
      <c r="F2790" s="12"/>
      <c r="G2790" s="12"/>
      <c r="H2790" s="12"/>
      <c r="I2790" s="15"/>
      <c r="J2790" s="31"/>
      <c r="K2790" s="180"/>
      <c r="L2790" s="40"/>
      <c r="M2790" s="14"/>
      <c r="N2790" s="16"/>
      <c r="O2790" s="49"/>
      <c r="P2790" s="64"/>
      <c r="Q2790" s="18"/>
      <c r="R2790" s="181">
        <f t="shared" si="393"/>
        <v>0</v>
      </c>
      <c r="S2790" s="181">
        <f t="shared" si="394"/>
        <v>0</v>
      </c>
      <c r="T2790" s="181">
        <f t="shared" si="395"/>
        <v>0</v>
      </c>
      <c r="AQ2790" s="1">
        <f>COUNT(L$11:L2790)</f>
        <v>37</v>
      </c>
      <c r="AR2790" s="43">
        <f t="shared" si="396"/>
        <v>40933</v>
      </c>
      <c r="AS2790" s="44">
        <f t="shared" si="397"/>
        <v>89.120000000000019</v>
      </c>
      <c r="AT2790" s="10" t="str">
        <f t="shared" si="398"/>
        <v/>
      </c>
      <c r="AU2790" s="20" t="str">
        <f t="shared" si="399"/>
        <v/>
      </c>
      <c r="AV2790" s="42">
        <f t="shared" si="400"/>
        <v>1</v>
      </c>
      <c r="AW2790" s="89">
        <f t="shared" si="401"/>
        <v>0</v>
      </c>
      <c r="AX2790" s="168"/>
      <c r="AY2790" s="60"/>
      <c r="AZ2790" s="61"/>
      <c r="BB2790" s="61" t="str">
        <f>IF(Settings!I2786&lt;&gt;"",Settings!I2786,"")</f>
        <v/>
      </c>
    </row>
    <row r="2791" spans="2:54" x14ac:dyDescent="0.2">
      <c r="B2791" s="13"/>
      <c r="C2791" s="12"/>
      <c r="D2791" s="12"/>
      <c r="E2791" s="12"/>
      <c r="F2791" s="12"/>
      <c r="G2791" s="12"/>
      <c r="H2791" s="12"/>
      <c r="I2791" s="15"/>
      <c r="J2791" s="31"/>
      <c r="K2791" s="180"/>
      <c r="L2791" s="40"/>
      <c r="M2791" s="14"/>
      <c r="N2791" s="16"/>
      <c r="O2791" s="49"/>
      <c r="P2791" s="64"/>
      <c r="Q2791" s="18"/>
      <c r="R2791" s="181">
        <f t="shared" si="393"/>
        <v>0</v>
      </c>
      <c r="S2791" s="181">
        <f t="shared" si="394"/>
        <v>0</v>
      </c>
      <c r="T2791" s="181">
        <f t="shared" si="395"/>
        <v>0</v>
      </c>
      <c r="AQ2791" s="1">
        <f>COUNT(L$11:L2791)</f>
        <v>37</v>
      </c>
      <c r="AR2791" s="43">
        <f t="shared" si="396"/>
        <v>40933</v>
      </c>
      <c r="AS2791" s="44">
        <f t="shared" si="397"/>
        <v>89.120000000000019</v>
      </c>
      <c r="AT2791" s="10" t="str">
        <f t="shared" si="398"/>
        <v/>
      </c>
      <c r="AU2791" s="20" t="str">
        <f t="shared" si="399"/>
        <v/>
      </c>
      <c r="AV2791" s="42">
        <f t="shared" si="400"/>
        <v>1</v>
      </c>
      <c r="AW2791" s="89">
        <f t="shared" si="401"/>
        <v>0</v>
      </c>
      <c r="AX2791" s="168"/>
      <c r="AY2791" s="60"/>
      <c r="AZ2791" s="61"/>
      <c r="BB2791" s="61" t="str">
        <f>IF(Settings!I2787&lt;&gt;"",Settings!I2787,"")</f>
        <v/>
      </c>
    </row>
    <row r="2792" spans="2:54" x14ac:dyDescent="0.2">
      <c r="B2792" s="13"/>
      <c r="C2792" s="12"/>
      <c r="D2792" s="12"/>
      <c r="E2792" s="12"/>
      <c r="F2792" s="12"/>
      <c r="G2792" s="12"/>
      <c r="H2792" s="12"/>
      <c r="I2792" s="15"/>
      <c r="J2792" s="31"/>
      <c r="K2792" s="180"/>
      <c r="L2792" s="40"/>
      <c r="M2792" s="14"/>
      <c r="N2792" s="16"/>
      <c r="O2792" s="49"/>
      <c r="P2792" s="64"/>
      <c r="Q2792" s="18"/>
      <c r="R2792" s="181">
        <f t="shared" si="393"/>
        <v>0</v>
      </c>
      <c r="S2792" s="181">
        <f t="shared" si="394"/>
        <v>0</v>
      </c>
      <c r="T2792" s="181">
        <f t="shared" si="395"/>
        <v>0</v>
      </c>
      <c r="AQ2792" s="1">
        <f>COUNT(L$11:L2792)</f>
        <v>37</v>
      </c>
      <c r="AR2792" s="43">
        <f t="shared" si="396"/>
        <v>40933</v>
      </c>
      <c r="AS2792" s="44">
        <f t="shared" si="397"/>
        <v>89.120000000000019</v>
      </c>
      <c r="AT2792" s="10" t="str">
        <f t="shared" si="398"/>
        <v/>
      </c>
      <c r="AU2792" s="20" t="str">
        <f t="shared" si="399"/>
        <v/>
      </c>
      <c r="AV2792" s="42">
        <f t="shared" si="400"/>
        <v>1</v>
      </c>
      <c r="AW2792" s="89">
        <f t="shared" si="401"/>
        <v>0</v>
      </c>
      <c r="AX2792" s="168"/>
      <c r="AY2792" s="60"/>
      <c r="AZ2792" s="61"/>
      <c r="BB2792" s="61" t="str">
        <f>IF(Settings!I2788&lt;&gt;"",Settings!I2788,"")</f>
        <v/>
      </c>
    </row>
    <row r="2793" spans="2:54" x14ac:dyDescent="0.2">
      <c r="B2793" s="13"/>
      <c r="C2793" s="12"/>
      <c r="D2793" s="12"/>
      <c r="E2793" s="12"/>
      <c r="F2793" s="12"/>
      <c r="G2793" s="12"/>
      <c r="H2793" s="12"/>
      <c r="I2793" s="15"/>
      <c r="J2793" s="31"/>
      <c r="K2793" s="180"/>
      <c r="L2793" s="40"/>
      <c r="M2793" s="14"/>
      <c r="N2793" s="16"/>
      <c r="O2793" s="49"/>
      <c r="P2793" s="64"/>
      <c r="Q2793" s="18"/>
      <c r="R2793" s="181">
        <f t="shared" si="393"/>
        <v>0</v>
      </c>
      <c r="S2793" s="181">
        <f t="shared" si="394"/>
        <v>0</v>
      </c>
      <c r="T2793" s="181">
        <f t="shared" si="395"/>
        <v>0</v>
      </c>
      <c r="AQ2793" s="1">
        <f>COUNT(L$11:L2793)</f>
        <v>37</v>
      </c>
      <c r="AR2793" s="43">
        <f t="shared" si="396"/>
        <v>40933</v>
      </c>
      <c r="AS2793" s="44">
        <f t="shared" si="397"/>
        <v>89.120000000000019</v>
      </c>
      <c r="AT2793" s="10" t="str">
        <f t="shared" si="398"/>
        <v/>
      </c>
      <c r="AU2793" s="20" t="str">
        <f t="shared" si="399"/>
        <v/>
      </c>
      <c r="AV2793" s="42">
        <f t="shared" si="400"/>
        <v>1</v>
      </c>
      <c r="AW2793" s="89">
        <f t="shared" si="401"/>
        <v>0</v>
      </c>
      <c r="AX2793" s="168"/>
      <c r="AY2793" s="60"/>
      <c r="AZ2793" s="61"/>
      <c r="BB2793" s="61" t="str">
        <f>IF(Settings!I2789&lt;&gt;"",Settings!I2789,"")</f>
        <v/>
      </c>
    </row>
    <row r="2794" spans="2:54" x14ac:dyDescent="0.2">
      <c r="B2794" s="13"/>
      <c r="C2794" s="12"/>
      <c r="D2794" s="12"/>
      <c r="E2794" s="12"/>
      <c r="F2794" s="12"/>
      <c r="G2794" s="12"/>
      <c r="H2794" s="12"/>
      <c r="I2794" s="15"/>
      <c r="J2794" s="31"/>
      <c r="K2794" s="180"/>
      <c r="L2794" s="40"/>
      <c r="M2794" s="14"/>
      <c r="N2794" s="16"/>
      <c r="O2794" s="49"/>
      <c r="P2794" s="64"/>
      <c r="Q2794" s="18"/>
      <c r="R2794" s="181">
        <f t="shared" si="393"/>
        <v>0</v>
      </c>
      <c r="S2794" s="181">
        <f t="shared" si="394"/>
        <v>0</v>
      </c>
      <c r="T2794" s="181">
        <f t="shared" si="395"/>
        <v>0</v>
      </c>
      <c r="AQ2794" s="1">
        <f>COUNT(L$11:L2794)</f>
        <v>37</v>
      </c>
      <c r="AR2794" s="43">
        <f t="shared" si="396"/>
        <v>40933</v>
      </c>
      <c r="AS2794" s="44">
        <f t="shared" si="397"/>
        <v>89.120000000000019</v>
      </c>
      <c r="AT2794" s="10" t="str">
        <f t="shared" si="398"/>
        <v/>
      </c>
      <c r="AU2794" s="20" t="str">
        <f t="shared" si="399"/>
        <v/>
      </c>
      <c r="AV2794" s="42">
        <f t="shared" si="400"/>
        <v>1</v>
      </c>
      <c r="AW2794" s="89">
        <f t="shared" si="401"/>
        <v>0</v>
      </c>
      <c r="AX2794" s="168"/>
      <c r="AY2794" s="60"/>
      <c r="AZ2794" s="61"/>
      <c r="BB2794" s="61" t="str">
        <f>IF(Settings!I2790&lt;&gt;"",Settings!I2790,"")</f>
        <v/>
      </c>
    </row>
    <row r="2795" spans="2:54" x14ac:dyDescent="0.2">
      <c r="B2795" s="13"/>
      <c r="C2795" s="12"/>
      <c r="D2795" s="12"/>
      <c r="E2795" s="12"/>
      <c r="F2795" s="12"/>
      <c r="G2795" s="12"/>
      <c r="H2795" s="12"/>
      <c r="I2795" s="15"/>
      <c r="J2795" s="31"/>
      <c r="K2795" s="180"/>
      <c r="L2795" s="40"/>
      <c r="M2795" s="14"/>
      <c r="N2795" s="16"/>
      <c r="O2795" s="49"/>
      <c r="P2795" s="64"/>
      <c r="Q2795" s="18"/>
      <c r="R2795" s="181">
        <f t="shared" si="393"/>
        <v>0</v>
      </c>
      <c r="S2795" s="181">
        <f t="shared" si="394"/>
        <v>0</v>
      </c>
      <c r="T2795" s="181">
        <f t="shared" si="395"/>
        <v>0</v>
      </c>
      <c r="AQ2795" s="1">
        <f>COUNT(L$11:L2795)</f>
        <v>37</v>
      </c>
      <c r="AR2795" s="43">
        <f t="shared" si="396"/>
        <v>40933</v>
      </c>
      <c r="AS2795" s="44">
        <f t="shared" si="397"/>
        <v>89.120000000000019</v>
      </c>
      <c r="AT2795" s="10" t="str">
        <f t="shared" si="398"/>
        <v/>
      </c>
      <c r="AU2795" s="20" t="str">
        <f t="shared" si="399"/>
        <v/>
      </c>
      <c r="AV2795" s="42">
        <f t="shared" si="400"/>
        <v>1</v>
      </c>
      <c r="AW2795" s="89">
        <f t="shared" si="401"/>
        <v>0</v>
      </c>
      <c r="AX2795" s="168"/>
      <c r="AY2795" s="60"/>
      <c r="AZ2795" s="61"/>
      <c r="BB2795" s="61" t="str">
        <f>IF(Settings!I2791&lt;&gt;"",Settings!I2791,"")</f>
        <v/>
      </c>
    </row>
    <row r="2796" spans="2:54" x14ac:dyDescent="0.2">
      <c r="B2796" s="13"/>
      <c r="C2796" s="12"/>
      <c r="D2796" s="12"/>
      <c r="E2796" s="12"/>
      <c r="F2796" s="12"/>
      <c r="G2796" s="12"/>
      <c r="H2796" s="12"/>
      <c r="I2796" s="15"/>
      <c r="J2796" s="31"/>
      <c r="K2796" s="180"/>
      <c r="L2796" s="40"/>
      <c r="M2796" s="14"/>
      <c r="N2796" s="16"/>
      <c r="O2796" s="49"/>
      <c r="P2796" s="64"/>
      <c r="Q2796" s="18"/>
      <c r="R2796" s="181">
        <f t="shared" si="393"/>
        <v>0</v>
      </c>
      <c r="S2796" s="181">
        <f t="shared" si="394"/>
        <v>0</v>
      </c>
      <c r="T2796" s="181">
        <f t="shared" si="395"/>
        <v>0</v>
      </c>
      <c r="AQ2796" s="1">
        <f>COUNT(L$11:L2796)</f>
        <v>37</v>
      </c>
      <c r="AR2796" s="43">
        <f t="shared" si="396"/>
        <v>40933</v>
      </c>
      <c r="AS2796" s="44">
        <f t="shared" si="397"/>
        <v>89.120000000000019</v>
      </c>
      <c r="AT2796" s="10" t="str">
        <f t="shared" si="398"/>
        <v/>
      </c>
      <c r="AU2796" s="20" t="str">
        <f t="shared" si="399"/>
        <v/>
      </c>
      <c r="AV2796" s="42">
        <f t="shared" si="400"/>
        <v>1</v>
      </c>
      <c r="AW2796" s="89">
        <f t="shared" si="401"/>
        <v>0</v>
      </c>
      <c r="AX2796" s="168"/>
      <c r="AY2796" s="60"/>
      <c r="AZ2796" s="61"/>
      <c r="BB2796" s="61" t="str">
        <f>IF(Settings!I2792&lt;&gt;"",Settings!I2792,"")</f>
        <v/>
      </c>
    </row>
    <row r="2797" spans="2:54" x14ac:dyDescent="0.2">
      <c r="B2797" s="13"/>
      <c r="C2797" s="12"/>
      <c r="D2797" s="12"/>
      <c r="E2797" s="12"/>
      <c r="F2797" s="12"/>
      <c r="G2797" s="12"/>
      <c r="H2797" s="12"/>
      <c r="I2797" s="15"/>
      <c r="J2797" s="31"/>
      <c r="K2797" s="180"/>
      <c r="L2797" s="40"/>
      <c r="M2797" s="14"/>
      <c r="N2797" s="16"/>
      <c r="O2797" s="49"/>
      <c r="P2797" s="64"/>
      <c r="Q2797" s="18"/>
      <c r="R2797" s="181">
        <f t="shared" si="393"/>
        <v>0</v>
      </c>
      <c r="S2797" s="181">
        <f t="shared" si="394"/>
        <v>0</v>
      </c>
      <c r="T2797" s="181">
        <f t="shared" si="395"/>
        <v>0</v>
      </c>
      <c r="AQ2797" s="1">
        <f>COUNT(L$11:L2797)</f>
        <v>37</v>
      </c>
      <c r="AR2797" s="43">
        <f t="shared" si="396"/>
        <v>40933</v>
      </c>
      <c r="AS2797" s="44">
        <f t="shared" si="397"/>
        <v>89.120000000000019</v>
      </c>
      <c r="AT2797" s="10" t="str">
        <f t="shared" si="398"/>
        <v/>
      </c>
      <c r="AU2797" s="20" t="str">
        <f t="shared" si="399"/>
        <v/>
      </c>
      <c r="AV2797" s="42">
        <f t="shared" si="400"/>
        <v>1</v>
      </c>
      <c r="AW2797" s="89">
        <f t="shared" si="401"/>
        <v>0</v>
      </c>
      <c r="AX2797" s="168"/>
      <c r="AY2797" s="60"/>
      <c r="AZ2797" s="61"/>
      <c r="BB2797" s="61" t="str">
        <f>IF(Settings!I2793&lt;&gt;"",Settings!I2793,"")</f>
        <v/>
      </c>
    </row>
    <row r="2798" spans="2:54" x14ac:dyDescent="0.2">
      <c r="B2798" s="13"/>
      <c r="C2798" s="12"/>
      <c r="D2798" s="12"/>
      <c r="E2798" s="12"/>
      <c r="F2798" s="12"/>
      <c r="G2798" s="12"/>
      <c r="H2798" s="12"/>
      <c r="I2798" s="15"/>
      <c r="J2798" s="31"/>
      <c r="K2798" s="180"/>
      <c r="L2798" s="40"/>
      <c r="M2798" s="14"/>
      <c r="N2798" s="16"/>
      <c r="O2798" s="49"/>
      <c r="P2798" s="64"/>
      <c r="Q2798" s="18"/>
      <c r="R2798" s="181">
        <f t="shared" si="393"/>
        <v>0</v>
      </c>
      <c r="S2798" s="181">
        <f t="shared" si="394"/>
        <v>0</v>
      </c>
      <c r="T2798" s="181">
        <f t="shared" si="395"/>
        <v>0</v>
      </c>
      <c r="AQ2798" s="1">
        <f>COUNT(L$11:L2798)</f>
        <v>37</v>
      </c>
      <c r="AR2798" s="43">
        <f t="shared" si="396"/>
        <v>40933</v>
      </c>
      <c r="AS2798" s="44">
        <f t="shared" si="397"/>
        <v>89.120000000000019</v>
      </c>
      <c r="AT2798" s="10" t="str">
        <f t="shared" si="398"/>
        <v/>
      </c>
      <c r="AU2798" s="20" t="str">
        <f t="shared" si="399"/>
        <v/>
      </c>
      <c r="AV2798" s="42">
        <f t="shared" si="400"/>
        <v>1</v>
      </c>
      <c r="AW2798" s="89">
        <f t="shared" si="401"/>
        <v>0</v>
      </c>
      <c r="AX2798" s="168"/>
      <c r="AY2798" s="60"/>
      <c r="AZ2798" s="61"/>
      <c r="BB2798" s="61" t="str">
        <f>IF(Settings!I2794&lt;&gt;"",Settings!I2794,"")</f>
        <v/>
      </c>
    </row>
    <row r="2799" spans="2:54" x14ac:dyDescent="0.2">
      <c r="B2799" s="13"/>
      <c r="C2799" s="12"/>
      <c r="D2799" s="12"/>
      <c r="E2799" s="12"/>
      <c r="F2799" s="12"/>
      <c r="G2799" s="12"/>
      <c r="H2799" s="12"/>
      <c r="I2799" s="15"/>
      <c r="J2799" s="31"/>
      <c r="K2799" s="180"/>
      <c r="L2799" s="40"/>
      <c r="M2799" s="14"/>
      <c r="N2799" s="16"/>
      <c r="O2799" s="49"/>
      <c r="P2799" s="64"/>
      <c r="Q2799" s="18"/>
      <c r="R2799" s="181">
        <f t="shared" si="393"/>
        <v>0</v>
      </c>
      <c r="S2799" s="181">
        <f t="shared" si="394"/>
        <v>0</v>
      </c>
      <c r="T2799" s="181">
        <f t="shared" si="395"/>
        <v>0</v>
      </c>
      <c r="AQ2799" s="1">
        <f>COUNT(L$11:L2799)</f>
        <v>37</v>
      </c>
      <c r="AR2799" s="43">
        <f t="shared" si="396"/>
        <v>40933</v>
      </c>
      <c r="AS2799" s="44">
        <f t="shared" si="397"/>
        <v>89.120000000000019</v>
      </c>
      <c r="AT2799" s="10" t="str">
        <f t="shared" si="398"/>
        <v/>
      </c>
      <c r="AU2799" s="20" t="str">
        <f t="shared" si="399"/>
        <v/>
      </c>
      <c r="AV2799" s="42">
        <f t="shared" si="400"/>
        <v>1</v>
      </c>
      <c r="AW2799" s="89">
        <f t="shared" si="401"/>
        <v>0</v>
      </c>
      <c r="AX2799" s="168"/>
      <c r="AY2799" s="60"/>
      <c r="AZ2799" s="61"/>
      <c r="BB2799" s="61" t="str">
        <f>IF(Settings!I2795&lt;&gt;"",Settings!I2795,"")</f>
        <v/>
      </c>
    </row>
    <row r="2800" spans="2:54" x14ac:dyDescent="0.2">
      <c r="B2800" s="13"/>
      <c r="C2800" s="12"/>
      <c r="D2800" s="12"/>
      <c r="E2800" s="12"/>
      <c r="F2800" s="12"/>
      <c r="G2800" s="12"/>
      <c r="H2800" s="12"/>
      <c r="I2800" s="15"/>
      <c r="J2800" s="31"/>
      <c r="K2800" s="180"/>
      <c r="L2800" s="40"/>
      <c r="M2800" s="14"/>
      <c r="N2800" s="16"/>
      <c r="O2800" s="49"/>
      <c r="P2800" s="64"/>
      <c r="Q2800" s="18"/>
      <c r="R2800" s="181">
        <f t="shared" si="393"/>
        <v>0</v>
      </c>
      <c r="S2800" s="181">
        <f t="shared" si="394"/>
        <v>0</v>
      </c>
      <c r="T2800" s="181">
        <f t="shared" si="395"/>
        <v>0</v>
      </c>
      <c r="AQ2800" s="1">
        <f>COUNT(L$11:L2800)</f>
        <v>37</v>
      </c>
      <c r="AR2800" s="43">
        <f t="shared" si="396"/>
        <v>40933</v>
      </c>
      <c r="AS2800" s="44">
        <f t="shared" si="397"/>
        <v>89.120000000000019</v>
      </c>
      <c r="AT2800" s="10" t="str">
        <f t="shared" si="398"/>
        <v/>
      </c>
      <c r="AU2800" s="20" t="str">
        <f t="shared" si="399"/>
        <v/>
      </c>
      <c r="AV2800" s="42">
        <f t="shared" si="400"/>
        <v>1</v>
      </c>
      <c r="AW2800" s="89">
        <f t="shared" si="401"/>
        <v>0</v>
      </c>
      <c r="AX2800" s="168"/>
      <c r="AY2800" s="60"/>
      <c r="AZ2800" s="61"/>
      <c r="BB2800" s="61" t="str">
        <f>IF(Settings!I2796&lt;&gt;"",Settings!I2796,"")</f>
        <v/>
      </c>
    </row>
    <row r="2801" spans="2:54" x14ac:dyDescent="0.2">
      <c r="B2801" s="13"/>
      <c r="C2801" s="12"/>
      <c r="D2801" s="12"/>
      <c r="E2801" s="12"/>
      <c r="F2801" s="12"/>
      <c r="G2801" s="12"/>
      <c r="H2801" s="12"/>
      <c r="I2801" s="15"/>
      <c r="J2801" s="31"/>
      <c r="K2801" s="180"/>
      <c r="L2801" s="40"/>
      <c r="M2801" s="14"/>
      <c r="N2801" s="16"/>
      <c r="O2801" s="49"/>
      <c r="P2801" s="64"/>
      <c r="Q2801" s="18"/>
      <c r="R2801" s="181">
        <f t="shared" si="393"/>
        <v>0</v>
      </c>
      <c r="S2801" s="181">
        <f t="shared" si="394"/>
        <v>0</v>
      </c>
      <c r="T2801" s="181">
        <f t="shared" si="395"/>
        <v>0</v>
      </c>
      <c r="AQ2801" s="1">
        <f>COUNT(L$11:L2801)</f>
        <v>37</v>
      </c>
      <c r="AR2801" s="43">
        <f t="shared" si="396"/>
        <v>40933</v>
      </c>
      <c r="AS2801" s="44">
        <f t="shared" si="397"/>
        <v>89.120000000000019</v>
      </c>
      <c r="AT2801" s="10" t="str">
        <f t="shared" si="398"/>
        <v/>
      </c>
      <c r="AU2801" s="20" t="str">
        <f t="shared" si="399"/>
        <v/>
      </c>
      <c r="AV2801" s="42">
        <f t="shared" si="400"/>
        <v>1</v>
      </c>
      <c r="AW2801" s="89">
        <f t="shared" si="401"/>
        <v>0</v>
      </c>
      <c r="AX2801" s="168"/>
      <c r="AY2801" s="60"/>
      <c r="AZ2801" s="61"/>
      <c r="BB2801" s="61" t="str">
        <f>IF(Settings!I2797&lt;&gt;"",Settings!I2797,"")</f>
        <v/>
      </c>
    </row>
    <row r="2802" spans="2:54" x14ac:dyDescent="0.2">
      <c r="B2802" s="13"/>
      <c r="C2802" s="12"/>
      <c r="D2802" s="12"/>
      <c r="E2802" s="12"/>
      <c r="F2802" s="12"/>
      <c r="G2802" s="12"/>
      <c r="H2802" s="12"/>
      <c r="I2802" s="15"/>
      <c r="J2802" s="31"/>
      <c r="K2802" s="180"/>
      <c r="L2802" s="40"/>
      <c r="M2802" s="14"/>
      <c r="N2802" s="16"/>
      <c r="O2802" s="49"/>
      <c r="P2802" s="64"/>
      <c r="Q2802" s="18"/>
      <c r="R2802" s="181">
        <f t="shared" si="393"/>
        <v>0</v>
      </c>
      <c r="S2802" s="181">
        <f t="shared" si="394"/>
        <v>0</v>
      </c>
      <c r="T2802" s="181">
        <f t="shared" si="395"/>
        <v>0</v>
      </c>
      <c r="AQ2802" s="1">
        <f>COUNT(L$11:L2802)</f>
        <v>37</v>
      </c>
      <c r="AR2802" s="43">
        <f t="shared" si="396"/>
        <v>40933</v>
      </c>
      <c r="AS2802" s="44">
        <f t="shared" si="397"/>
        <v>89.120000000000019</v>
      </c>
      <c r="AT2802" s="10" t="str">
        <f t="shared" si="398"/>
        <v/>
      </c>
      <c r="AU2802" s="20" t="str">
        <f t="shared" si="399"/>
        <v/>
      </c>
      <c r="AV2802" s="42">
        <f t="shared" si="400"/>
        <v>1</v>
      </c>
      <c r="AW2802" s="89">
        <f t="shared" si="401"/>
        <v>0</v>
      </c>
      <c r="AX2802" s="168"/>
      <c r="AY2802" s="60"/>
      <c r="AZ2802" s="61"/>
      <c r="BB2802" s="61" t="str">
        <f>IF(Settings!I2798&lt;&gt;"",Settings!I2798,"")</f>
        <v/>
      </c>
    </row>
    <row r="2803" spans="2:54" x14ac:dyDescent="0.2">
      <c r="B2803" s="13"/>
      <c r="C2803" s="12"/>
      <c r="D2803" s="12"/>
      <c r="E2803" s="12"/>
      <c r="F2803" s="12"/>
      <c r="G2803" s="12"/>
      <c r="H2803" s="12"/>
      <c r="I2803" s="15"/>
      <c r="J2803" s="31"/>
      <c r="K2803" s="180"/>
      <c r="L2803" s="40"/>
      <c r="M2803" s="14"/>
      <c r="N2803" s="16"/>
      <c r="O2803" s="49"/>
      <c r="P2803" s="64"/>
      <c r="Q2803" s="18"/>
      <c r="R2803" s="181">
        <f t="shared" si="393"/>
        <v>0</v>
      </c>
      <c r="S2803" s="181">
        <f t="shared" si="394"/>
        <v>0</v>
      </c>
      <c r="T2803" s="181">
        <f t="shared" si="395"/>
        <v>0</v>
      </c>
      <c r="AQ2803" s="1">
        <f>COUNT(L$11:L2803)</f>
        <v>37</v>
      </c>
      <c r="AR2803" s="43">
        <f t="shared" si="396"/>
        <v>40933</v>
      </c>
      <c r="AS2803" s="44">
        <f t="shared" si="397"/>
        <v>89.120000000000019</v>
      </c>
      <c r="AT2803" s="10" t="str">
        <f t="shared" si="398"/>
        <v/>
      </c>
      <c r="AU2803" s="20" t="str">
        <f t="shared" si="399"/>
        <v/>
      </c>
      <c r="AV2803" s="42">
        <f t="shared" si="400"/>
        <v>1</v>
      </c>
      <c r="AW2803" s="89">
        <f t="shared" si="401"/>
        <v>0</v>
      </c>
      <c r="AX2803" s="168"/>
      <c r="AY2803" s="60"/>
      <c r="AZ2803" s="61"/>
      <c r="BB2803" s="61" t="str">
        <f>IF(Settings!I2799&lt;&gt;"",Settings!I2799,"")</f>
        <v/>
      </c>
    </row>
    <row r="2804" spans="2:54" x14ac:dyDescent="0.2">
      <c r="B2804" s="13"/>
      <c r="C2804" s="12"/>
      <c r="D2804" s="12"/>
      <c r="E2804" s="12"/>
      <c r="F2804" s="12"/>
      <c r="G2804" s="12"/>
      <c r="H2804" s="12"/>
      <c r="I2804" s="15"/>
      <c r="J2804" s="31"/>
      <c r="K2804" s="180"/>
      <c r="L2804" s="40"/>
      <c r="M2804" s="14"/>
      <c r="N2804" s="16"/>
      <c r="O2804" s="49"/>
      <c r="P2804" s="64"/>
      <c r="Q2804" s="18"/>
      <c r="R2804" s="181">
        <f t="shared" si="393"/>
        <v>0</v>
      </c>
      <c r="S2804" s="181">
        <f t="shared" si="394"/>
        <v>0</v>
      </c>
      <c r="T2804" s="181">
        <f t="shared" si="395"/>
        <v>0</v>
      </c>
      <c r="AQ2804" s="1">
        <f>COUNT(L$11:L2804)</f>
        <v>37</v>
      </c>
      <c r="AR2804" s="43">
        <f t="shared" si="396"/>
        <v>40933</v>
      </c>
      <c r="AS2804" s="44">
        <f t="shared" si="397"/>
        <v>89.120000000000019</v>
      </c>
      <c r="AT2804" s="10" t="str">
        <f t="shared" si="398"/>
        <v/>
      </c>
      <c r="AU2804" s="20" t="str">
        <f t="shared" si="399"/>
        <v/>
      </c>
      <c r="AV2804" s="42">
        <f t="shared" si="400"/>
        <v>1</v>
      </c>
      <c r="AW2804" s="89">
        <f t="shared" si="401"/>
        <v>0</v>
      </c>
      <c r="AX2804" s="168"/>
      <c r="AY2804" s="60"/>
      <c r="AZ2804" s="61"/>
      <c r="BB2804" s="61" t="str">
        <f>IF(Settings!I2800&lt;&gt;"",Settings!I2800,"")</f>
        <v/>
      </c>
    </row>
    <row r="2805" spans="2:54" x14ac:dyDescent="0.2">
      <c r="B2805" s="13"/>
      <c r="C2805" s="12"/>
      <c r="D2805" s="12"/>
      <c r="E2805" s="12"/>
      <c r="F2805" s="12"/>
      <c r="G2805" s="12"/>
      <c r="H2805" s="12"/>
      <c r="I2805" s="15"/>
      <c r="J2805" s="31"/>
      <c r="K2805" s="180"/>
      <c r="L2805" s="40"/>
      <c r="M2805" s="14"/>
      <c r="N2805" s="16"/>
      <c r="O2805" s="49"/>
      <c r="P2805" s="64"/>
      <c r="Q2805" s="18"/>
      <c r="R2805" s="181">
        <f t="shared" si="393"/>
        <v>0</v>
      </c>
      <c r="S2805" s="181">
        <f t="shared" si="394"/>
        <v>0</v>
      </c>
      <c r="T2805" s="181">
        <f t="shared" si="395"/>
        <v>0</v>
      </c>
      <c r="AQ2805" s="1">
        <f>COUNT(L$11:L2805)</f>
        <v>37</v>
      </c>
      <c r="AR2805" s="43">
        <f t="shared" si="396"/>
        <v>40933</v>
      </c>
      <c r="AS2805" s="44">
        <f t="shared" si="397"/>
        <v>89.120000000000019</v>
      </c>
      <c r="AT2805" s="10" t="str">
        <f t="shared" si="398"/>
        <v/>
      </c>
      <c r="AU2805" s="20" t="str">
        <f t="shared" si="399"/>
        <v/>
      </c>
      <c r="AV2805" s="42">
        <f t="shared" si="400"/>
        <v>1</v>
      </c>
      <c r="AW2805" s="89">
        <f t="shared" si="401"/>
        <v>0</v>
      </c>
      <c r="AX2805" s="168"/>
      <c r="AY2805" s="60"/>
      <c r="AZ2805" s="61"/>
      <c r="BB2805" s="61" t="str">
        <f>IF(Settings!I2801&lt;&gt;"",Settings!I2801,"")</f>
        <v/>
      </c>
    </row>
    <row r="2806" spans="2:54" x14ac:dyDescent="0.2">
      <c r="B2806" s="13"/>
      <c r="C2806" s="12"/>
      <c r="D2806" s="12"/>
      <c r="E2806" s="12"/>
      <c r="F2806" s="12"/>
      <c r="G2806" s="12"/>
      <c r="H2806" s="12"/>
      <c r="I2806" s="15"/>
      <c r="J2806" s="31"/>
      <c r="K2806" s="180"/>
      <c r="L2806" s="40"/>
      <c r="M2806" s="14"/>
      <c r="N2806" s="16"/>
      <c r="O2806" s="49"/>
      <c r="P2806" s="64"/>
      <c r="Q2806" s="18"/>
      <c r="R2806" s="181">
        <f t="shared" si="393"/>
        <v>0</v>
      </c>
      <c r="S2806" s="181">
        <f t="shared" si="394"/>
        <v>0</v>
      </c>
      <c r="T2806" s="181">
        <f t="shared" si="395"/>
        <v>0</v>
      </c>
      <c r="AQ2806" s="1">
        <f>COUNT(L$11:L2806)</f>
        <v>37</v>
      </c>
      <c r="AR2806" s="43">
        <f t="shared" si="396"/>
        <v>40933</v>
      </c>
      <c r="AS2806" s="44">
        <f t="shared" si="397"/>
        <v>89.120000000000019</v>
      </c>
      <c r="AT2806" s="10" t="str">
        <f t="shared" si="398"/>
        <v/>
      </c>
      <c r="AU2806" s="20" t="str">
        <f t="shared" si="399"/>
        <v/>
      </c>
      <c r="AV2806" s="42">
        <f t="shared" si="400"/>
        <v>1</v>
      </c>
      <c r="AW2806" s="89">
        <f t="shared" si="401"/>
        <v>0</v>
      </c>
      <c r="AX2806" s="168"/>
      <c r="AY2806" s="60"/>
      <c r="AZ2806" s="61"/>
      <c r="BB2806" s="61" t="str">
        <f>IF(Settings!I2802&lt;&gt;"",Settings!I2802,"")</f>
        <v/>
      </c>
    </row>
    <row r="2807" spans="2:54" x14ac:dyDescent="0.2">
      <c r="B2807" s="13"/>
      <c r="C2807" s="12"/>
      <c r="D2807" s="12"/>
      <c r="E2807" s="12"/>
      <c r="F2807" s="12"/>
      <c r="G2807" s="12"/>
      <c r="H2807" s="12"/>
      <c r="I2807" s="15"/>
      <c r="J2807" s="31"/>
      <c r="K2807" s="180"/>
      <c r="L2807" s="40"/>
      <c r="M2807" s="14"/>
      <c r="N2807" s="16"/>
      <c r="O2807" s="49"/>
      <c r="P2807" s="64"/>
      <c r="Q2807" s="18"/>
      <c r="R2807" s="181">
        <f t="shared" si="393"/>
        <v>0</v>
      </c>
      <c r="S2807" s="181">
        <f t="shared" si="394"/>
        <v>0</v>
      </c>
      <c r="T2807" s="181">
        <f t="shared" si="395"/>
        <v>0</v>
      </c>
      <c r="AQ2807" s="1">
        <f>COUNT(L$11:L2807)</f>
        <v>37</v>
      </c>
      <c r="AR2807" s="43">
        <f t="shared" si="396"/>
        <v>40933</v>
      </c>
      <c r="AS2807" s="44">
        <f t="shared" si="397"/>
        <v>89.120000000000019</v>
      </c>
      <c r="AT2807" s="10" t="str">
        <f t="shared" si="398"/>
        <v/>
      </c>
      <c r="AU2807" s="20" t="str">
        <f t="shared" si="399"/>
        <v/>
      </c>
      <c r="AV2807" s="42">
        <f t="shared" si="400"/>
        <v>1</v>
      </c>
      <c r="AW2807" s="89">
        <f t="shared" si="401"/>
        <v>0</v>
      </c>
      <c r="AX2807" s="168"/>
      <c r="AY2807" s="60"/>
      <c r="AZ2807" s="61"/>
      <c r="BB2807" s="61" t="str">
        <f>IF(Settings!I2803&lt;&gt;"",Settings!I2803,"")</f>
        <v/>
      </c>
    </row>
    <row r="2808" spans="2:54" x14ac:dyDescent="0.2">
      <c r="B2808" s="13"/>
      <c r="C2808" s="12"/>
      <c r="D2808" s="12"/>
      <c r="E2808" s="12"/>
      <c r="F2808" s="12"/>
      <c r="G2808" s="12"/>
      <c r="H2808" s="12"/>
      <c r="I2808" s="15"/>
      <c r="J2808" s="31"/>
      <c r="K2808" s="180"/>
      <c r="L2808" s="40"/>
      <c r="M2808" s="14"/>
      <c r="N2808" s="16"/>
      <c r="O2808" s="49"/>
      <c r="P2808" s="64"/>
      <c r="Q2808" s="18"/>
      <c r="R2808" s="181">
        <f t="shared" si="393"/>
        <v>0</v>
      </c>
      <c r="S2808" s="181">
        <f t="shared" si="394"/>
        <v>0</v>
      </c>
      <c r="T2808" s="181">
        <f t="shared" si="395"/>
        <v>0</v>
      </c>
      <c r="AQ2808" s="1">
        <f>COUNT(L$11:L2808)</f>
        <v>37</v>
      </c>
      <c r="AR2808" s="43">
        <f t="shared" si="396"/>
        <v>40933</v>
      </c>
      <c r="AS2808" s="44">
        <f t="shared" si="397"/>
        <v>89.120000000000019</v>
      </c>
      <c r="AT2808" s="10" t="str">
        <f t="shared" si="398"/>
        <v/>
      </c>
      <c r="AU2808" s="20" t="str">
        <f t="shared" si="399"/>
        <v/>
      </c>
      <c r="AV2808" s="42">
        <f t="shared" si="400"/>
        <v>1</v>
      </c>
      <c r="AW2808" s="89">
        <f t="shared" si="401"/>
        <v>0</v>
      </c>
      <c r="AX2808" s="168"/>
      <c r="AY2808" s="60"/>
      <c r="AZ2808" s="61"/>
      <c r="BB2808" s="61" t="str">
        <f>IF(Settings!I2804&lt;&gt;"",Settings!I2804,"")</f>
        <v/>
      </c>
    </row>
    <row r="2809" spans="2:54" x14ac:dyDescent="0.2">
      <c r="B2809" s="13"/>
      <c r="C2809" s="12"/>
      <c r="D2809" s="12"/>
      <c r="E2809" s="12"/>
      <c r="F2809" s="12"/>
      <c r="G2809" s="12"/>
      <c r="H2809" s="12"/>
      <c r="I2809" s="15"/>
      <c r="J2809" s="31"/>
      <c r="K2809" s="180"/>
      <c r="L2809" s="40"/>
      <c r="M2809" s="14"/>
      <c r="N2809" s="16"/>
      <c r="O2809" s="49"/>
      <c r="P2809" s="64"/>
      <c r="Q2809" s="18"/>
      <c r="R2809" s="181">
        <f t="shared" si="393"/>
        <v>0</v>
      </c>
      <c r="S2809" s="181">
        <f t="shared" si="394"/>
        <v>0</v>
      </c>
      <c r="T2809" s="181">
        <f t="shared" si="395"/>
        <v>0</v>
      </c>
      <c r="AQ2809" s="1">
        <f>COUNT(L$11:L2809)</f>
        <v>37</v>
      </c>
      <c r="AR2809" s="43">
        <f t="shared" si="396"/>
        <v>40933</v>
      </c>
      <c r="AS2809" s="44">
        <f t="shared" si="397"/>
        <v>89.120000000000019</v>
      </c>
      <c r="AT2809" s="10" t="str">
        <f t="shared" si="398"/>
        <v/>
      </c>
      <c r="AU2809" s="20" t="str">
        <f t="shared" si="399"/>
        <v/>
      </c>
      <c r="AV2809" s="42">
        <f t="shared" si="400"/>
        <v>1</v>
      </c>
      <c r="AW2809" s="89">
        <f t="shared" si="401"/>
        <v>0</v>
      </c>
      <c r="AX2809" s="168"/>
      <c r="AY2809" s="60"/>
      <c r="AZ2809" s="61"/>
      <c r="BB2809" s="61" t="str">
        <f>IF(Settings!I2805&lt;&gt;"",Settings!I2805,"")</f>
        <v/>
      </c>
    </row>
    <row r="2810" spans="2:54" x14ac:dyDescent="0.2">
      <c r="B2810" s="13"/>
      <c r="C2810" s="12"/>
      <c r="D2810" s="12"/>
      <c r="E2810" s="12"/>
      <c r="F2810" s="12"/>
      <c r="G2810" s="12"/>
      <c r="H2810" s="12"/>
      <c r="I2810" s="15"/>
      <c r="J2810" s="31"/>
      <c r="K2810" s="180"/>
      <c r="L2810" s="40"/>
      <c r="M2810" s="14"/>
      <c r="N2810" s="16"/>
      <c r="O2810" s="49"/>
      <c r="P2810" s="64"/>
      <c r="Q2810" s="18"/>
      <c r="R2810" s="181">
        <f t="shared" si="393"/>
        <v>0</v>
      </c>
      <c r="S2810" s="181">
        <f t="shared" si="394"/>
        <v>0</v>
      </c>
      <c r="T2810" s="181">
        <f t="shared" si="395"/>
        <v>0</v>
      </c>
      <c r="AQ2810" s="1">
        <f>COUNT(L$11:L2810)</f>
        <v>37</v>
      </c>
      <c r="AR2810" s="43">
        <f t="shared" si="396"/>
        <v>40933</v>
      </c>
      <c r="AS2810" s="44">
        <f t="shared" si="397"/>
        <v>89.120000000000019</v>
      </c>
      <c r="AT2810" s="10" t="str">
        <f t="shared" si="398"/>
        <v/>
      </c>
      <c r="AU2810" s="20" t="str">
        <f t="shared" si="399"/>
        <v/>
      </c>
      <c r="AV2810" s="42">
        <f t="shared" si="400"/>
        <v>1</v>
      </c>
      <c r="AW2810" s="89">
        <f t="shared" si="401"/>
        <v>0</v>
      </c>
      <c r="AX2810" s="168"/>
      <c r="AY2810" s="60"/>
      <c r="AZ2810" s="61"/>
      <c r="BB2810" s="61" t="str">
        <f>IF(Settings!I2806&lt;&gt;"",Settings!I2806,"")</f>
        <v/>
      </c>
    </row>
    <row r="2811" spans="2:54" x14ac:dyDescent="0.2">
      <c r="B2811" s="13"/>
      <c r="C2811" s="12"/>
      <c r="D2811" s="12"/>
      <c r="E2811" s="12"/>
      <c r="F2811" s="12"/>
      <c r="G2811" s="12"/>
      <c r="H2811" s="12"/>
      <c r="I2811" s="15"/>
      <c r="J2811" s="31"/>
      <c r="K2811" s="180"/>
      <c r="L2811" s="40"/>
      <c r="M2811" s="14"/>
      <c r="N2811" s="16"/>
      <c r="O2811" s="49"/>
      <c r="P2811" s="64"/>
      <c r="Q2811" s="18"/>
      <c r="R2811" s="181">
        <f t="shared" si="393"/>
        <v>0</v>
      </c>
      <c r="S2811" s="181">
        <f t="shared" si="394"/>
        <v>0</v>
      </c>
      <c r="T2811" s="181">
        <f t="shared" si="395"/>
        <v>0</v>
      </c>
      <c r="AQ2811" s="1">
        <f>COUNT(L$11:L2811)</f>
        <v>37</v>
      </c>
      <c r="AR2811" s="43">
        <f t="shared" si="396"/>
        <v>40933</v>
      </c>
      <c r="AS2811" s="44">
        <f t="shared" si="397"/>
        <v>89.120000000000019</v>
      </c>
      <c r="AT2811" s="10" t="str">
        <f t="shared" si="398"/>
        <v/>
      </c>
      <c r="AU2811" s="20" t="str">
        <f t="shared" si="399"/>
        <v/>
      </c>
      <c r="AV2811" s="42">
        <f t="shared" si="400"/>
        <v>1</v>
      </c>
      <c r="AW2811" s="89">
        <f t="shared" si="401"/>
        <v>0</v>
      </c>
      <c r="AX2811" s="168"/>
      <c r="AY2811" s="60"/>
      <c r="AZ2811" s="61"/>
      <c r="BB2811" s="61" t="str">
        <f>IF(Settings!I2807&lt;&gt;"",Settings!I2807,"")</f>
        <v/>
      </c>
    </row>
    <row r="2812" spans="2:54" x14ac:dyDescent="0.2">
      <c r="B2812" s="13"/>
      <c r="C2812" s="12"/>
      <c r="D2812" s="12"/>
      <c r="E2812" s="12"/>
      <c r="F2812" s="12"/>
      <c r="G2812" s="12"/>
      <c r="H2812" s="12"/>
      <c r="I2812" s="15"/>
      <c r="J2812" s="31"/>
      <c r="K2812" s="180"/>
      <c r="L2812" s="40"/>
      <c r="M2812" s="14"/>
      <c r="N2812" s="16"/>
      <c r="O2812" s="49"/>
      <c r="P2812" s="64"/>
      <c r="Q2812" s="18"/>
      <c r="R2812" s="181">
        <f t="shared" si="393"/>
        <v>0</v>
      </c>
      <c r="S2812" s="181">
        <f t="shared" si="394"/>
        <v>0</v>
      </c>
      <c r="T2812" s="181">
        <f t="shared" si="395"/>
        <v>0</v>
      </c>
      <c r="AQ2812" s="1">
        <f>COUNT(L$11:L2812)</f>
        <v>37</v>
      </c>
      <c r="AR2812" s="43">
        <f t="shared" si="396"/>
        <v>40933</v>
      </c>
      <c r="AS2812" s="44">
        <f t="shared" si="397"/>
        <v>89.120000000000019</v>
      </c>
      <c r="AT2812" s="10" t="str">
        <f t="shared" si="398"/>
        <v/>
      </c>
      <c r="AU2812" s="20" t="str">
        <f t="shared" si="399"/>
        <v/>
      </c>
      <c r="AV2812" s="42">
        <f t="shared" si="400"/>
        <v>1</v>
      </c>
      <c r="AW2812" s="89">
        <f t="shared" si="401"/>
        <v>0</v>
      </c>
      <c r="AX2812" s="168"/>
      <c r="AY2812" s="60"/>
      <c r="AZ2812" s="61"/>
      <c r="BB2812" s="61" t="str">
        <f>IF(Settings!I2808&lt;&gt;"",Settings!I2808,"")</f>
        <v/>
      </c>
    </row>
    <row r="2813" spans="2:54" x14ac:dyDescent="0.2">
      <c r="B2813" s="13"/>
      <c r="C2813" s="12"/>
      <c r="D2813" s="12"/>
      <c r="E2813" s="12"/>
      <c r="F2813" s="12"/>
      <c r="G2813" s="12"/>
      <c r="H2813" s="12"/>
      <c r="I2813" s="15"/>
      <c r="J2813" s="31"/>
      <c r="K2813" s="180"/>
      <c r="L2813" s="40"/>
      <c r="M2813" s="14"/>
      <c r="N2813" s="16"/>
      <c r="O2813" s="49"/>
      <c r="P2813" s="64"/>
      <c r="Q2813" s="18"/>
      <c r="R2813" s="181">
        <f t="shared" si="393"/>
        <v>0</v>
      </c>
      <c r="S2813" s="181">
        <f t="shared" si="394"/>
        <v>0</v>
      </c>
      <c r="T2813" s="181">
        <f t="shared" si="395"/>
        <v>0</v>
      </c>
      <c r="AQ2813" s="1">
        <f>COUNT(L$11:L2813)</f>
        <v>37</v>
      </c>
      <c r="AR2813" s="43">
        <f t="shared" si="396"/>
        <v>40933</v>
      </c>
      <c r="AS2813" s="44">
        <f t="shared" si="397"/>
        <v>89.120000000000019</v>
      </c>
      <c r="AT2813" s="10" t="str">
        <f t="shared" si="398"/>
        <v/>
      </c>
      <c r="AU2813" s="20" t="str">
        <f t="shared" si="399"/>
        <v/>
      </c>
      <c r="AV2813" s="42">
        <f t="shared" si="400"/>
        <v>1</v>
      </c>
      <c r="AW2813" s="89">
        <f t="shared" si="401"/>
        <v>0</v>
      </c>
      <c r="AX2813" s="168"/>
      <c r="AY2813" s="60"/>
      <c r="AZ2813" s="61"/>
      <c r="BB2813" s="61" t="str">
        <f>IF(Settings!I2809&lt;&gt;"",Settings!I2809,"")</f>
        <v/>
      </c>
    </row>
    <row r="2814" spans="2:54" x14ac:dyDescent="0.2">
      <c r="B2814" s="13"/>
      <c r="C2814" s="12"/>
      <c r="D2814" s="12"/>
      <c r="E2814" s="12"/>
      <c r="F2814" s="12"/>
      <c r="G2814" s="12"/>
      <c r="H2814" s="12"/>
      <c r="I2814" s="15"/>
      <c r="J2814" s="31"/>
      <c r="K2814" s="180"/>
      <c r="L2814" s="40"/>
      <c r="M2814" s="14"/>
      <c r="N2814" s="16"/>
      <c r="O2814" s="49"/>
      <c r="P2814" s="64"/>
      <c r="Q2814" s="18"/>
      <c r="R2814" s="181">
        <f t="shared" si="393"/>
        <v>0</v>
      </c>
      <c r="S2814" s="181">
        <f t="shared" si="394"/>
        <v>0</v>
      </c>
      <c r="T2814" s="181">
        <f t="shared" si="395"/>
        <v>0</v>
      </c>
      <c r="AQ2814" s="1">
        <f>COUNT(L$11:L2814)</f>
        <v>37</v>
      </c>
      <c r="AR2814" s="43">
        <f t="shared" si="396"/>
        <v>40933</v>
      </c>
      <c r="AS2814" s="44">
        <f t="shared" si="397"/>
        <v>89.120000000000019</v>
      </c>
      <c r="AT2814" s="10" t="str">
        <f t="shared" si="398"/>
        <v/>
      </c>
      <c r="AU2814" s="20" t="str">
        <f t="shared" si="399"/>
        <v/>
      </c>
      <c r="AV2814" s="42">
        <f t="shared" si="400"/>
        <v>1</v>
      </c>
      <c r="AW2814" s="89">
        <f t="shared" si="401"/>
        <v>0</v>
      </c>
      <c r="AX2814" s="168"/>
      <c r="AY2814" s="60"/>
      <c r="AZ2814" s="61"/>
      <c r="BB2814" s="61" t="str">
        <f>IF(Settings!I2810&lt;&gt;"",Settings!I2810,"")</f>
        <v/>
      </c>
    </row>
    <row r="2815" spans="2:54" x14ac:dyDescent="0.2">
      <c r="B2815" s="13"/>
      <c r="C2815" s="12"/>
      <c r="D2815" s="12"/>
      <c r="E2815" s="12"/>
      <c r="F2815" s="12"/>
      <c r="G2815" s="12"/>
      <c r="H2815" s="12"/>
      <c r="I2815" s="15"/>
      <c r="J2815" s="31"/>
      <c r="K2815" s="180"/>
      <c r="L2815" s="40"/>
      <c r="M2815" s="14"/>
      <c r="N2815" s="16"/>
      <c r="O2815" s="49"/>
      <c r="P2815" s="64"/>
      <c r="Q2815" s="18"/>
      <c r="R2815" s="181">
        <f t="shared" si="393"/>
        <v>0</v>
      </c>
      <c r="S2815" s="181">
        <f t="shared" si="394"/>
        <v>0</v>
      </c>
      <c r="T2815" s="181">
        <f t="shared" si="395"/>
        <v>0</v>
      </c>
      <c r="AQ2815" s="1">
        <f>COUNT(L$11:L2815)</f>
        <v>37</v>
      </c>
      <c r="AR2815" s="43">
        <f t="shared" si="396"/>
        <v>40933</v>
      </c>
      <c r="AS2815" s="44">
        <f t="shared" si="397"/>
        <v>89.120000000000019</v>
      </c>
      <c r="AT2815" s="10" t="str">
        <f t="shared" si="398"/>
        <v/>
      </c>
      <c r="AU2815" s="20" t="str">
        <f t="shared" si="399"/>
        <v/>
      </c>
      <c r="AV2815" s="42">
        <f t="shared" si="400"/>
        <v>1</v>
      </c>
      <c r="AW2815" s="89">
        <f t="shared" si="401"/>
        <v>0</v>
      </c>
      <c r="AX2815" s="168"/>
      <c r="AY2815" s="60"/>
      <c r="AZ2815" s="61"/>
      <c r="BB2815" s="61" t="str">
        <f>IF(Settings!I2811&lt;&gt;"",Settings!I2811,"")</f>
        <v/>
      </c>
    </row>
    <row r="2816" spans="2:54" x14ac:dyDescent="0.2">
      <c r="B2816" s="13"/>
      <c r="C2816" s="12"/>
      <c r="D2816" s="12"/>
      <c r="E2816" s="12"/>
      <c r="F2816" s="12"/>
      <c r="G2816" s="12"/>
      <c r="H2816" s="12"/>
      <c r="I2816" s="15"/>
      <c r="J2816" s="31"/>
      <c r="K2816" s="180"/>
      <c r="L2816" s="40"/>
      <c r="M2816" s="14"/>
      <c r="N2816" s="16"/>
      <c r="O2816" s="49"/>
      <c r="P2816" s="64"/>
      <c r="Q2816" s="18"/>
      <c r="R2816" s="181">
        <f t="shared" si="393"/>
        <v>0</v>
      </c>
      <c r="S2816" s="181">
        <f t="shared" si="394"/>
        <v>0</v>
      </c>
      <c r="T2816" s="181">
        <f t="shared" si="395"/>
        <v>0</v>
      </c>
      <c r="AQ2816" s="1">
        <f>COUNT(L$11:L2816)</f>
        <v>37</v>
      </c>
      <c r="AR2816" s="43">
        <f t="shared" si="396"/>
        <v>40933</v>
      </c>
      <c r="AS2816" s="44">
        <f t="shared" si="397"/>
        <v>89.120000000000019</v>
      </c>
      <c r="AT2816" s="10" t="str">
        <f t="shared" si="398"/>
        <v/>
      </c>
      <c r="AU2816" s="20" t="str">
        <f t="shared" si="399"/>
        <v/>
      </c>
      <c r="AV2816" s="42">
        <f t="shared" si="400"/>
        <v>1</v>
      </c>
      <c r="AW2816" s="89">
        <f t="shared" si="401"/>
        <v>0</v>
      </c>
      <c r="AX2816" s="168"/>
      <c r="AY2816" s="60"/>
      <c r="AZ2816" s="61"/>
      <c r="BB2816" s="61" t="str">
        <f>IF(Settings!I2812&lt;&gt;"",Settings!I2812,"")</f>
        <v/>
      </c>
    </row>
    <row r="2817" spans="2:54" x14ac:dyDescent="0.2">
      <c r="B2817" s="13"/>
      <c r="C2817" s="12"/>
      <c r="D2817" s="12"/>
      <c r="E2817" s="12"/>
      <c r="F2817" s="12"/>
      <c r="G2817" s="12"/>
      <c r="H2817" s="12"/>
      <c r="I2817" s="15"/>
      <c r="J2817" s="31"/>
      <c r="K2817" s="180"/>
      <c r="L2817" s="40"/>
      <c r="M2817" s="14"/>
      <c r="N2817" s="16"/>
      <c r="O2817" s="49"/>
      <c r="P2817" s="64"/>
      <c r="Q2817" s="18"/>
      <c r="R2817" s="181">
        <f t="shared" si="393"/>
        <v>0</v>
      </c>
      <c r="S2817" s="181">
        <f t="shared" si="394"/>
        <v>0</v>
      </c>
      <c r="T2817" s="181">
        <f t="shared" si="395"/>
        <v>0</v>
      </c>
      <c r="AQ2817" s="1">
        <f>COUNT(L$11:L2817)</f>
        <v>37</v>
      </c>
      <c r="AR2817" s="43">
        <f t="shared" si="396"/>
        <v>40933</v>
      </c>
      <c r="AS2817" s="44">
        <f t="shared" si="397"/>
        <v>89.120000000000019</v>
      </c>
      <c r="AT2817" s="10" t="str">
        <f t="shared" si="398"/>
        <v/>
      </c>
      <c r="AU2817" s="20" t="str">
        <f t="shared" si="399"/>
        <v/>
      </c>
      <c r="AV2817" s="42">
        <f t="shared" si="400"/>
        <v>1</v>
      </c>
      <c r="AW2817" s="89">
        <f t="shared" si="401"/>
        <v>0</v>
      </c>
      <c r="AX2817" s="168"/>
      <c r="AY2817" s="60"/>
      <c r="AZ2817" s="61"/>
      <c r="BB2817" s="61" t="str">
        <f>IF(Settings!I2813&lt;&gt;"",Settings!I2813,"")</f>
        <v/>
      </c>
    </row>
    <row r="2818" spans="2:54" x14ac:dyDescent="0.2">
      <c r="B2818" s="13"/>
      <c r="C2818" s="12"/>
      <c r="D2818" s="12"/>
      <c r="E2818" s="12"/>
      <c r="F2818" s="12"/>
      <c r="G2818" s="12"/>
      <c r="H2818" s="12"/>
      <c r="I2818" s="15"/>
      <c r="J2818" s="31"/>
      <c r="K2818" s="180"/>
      <c r="L2818" s="40"/>
      <c r="M2818" s="14"/>
      <c r="N2818" s="16"/>
      <c r="O2818" s="49"/>
      <c r="P2818" s="64"/>
      <c r="Q2818" s="18"/>
      <c r="R2818" s="181">
        <f t="shared" si="393"/>
        <v>0</v>
      </c>
      <c r="S2818" s="181">
        <f t="shared" si="394"/>
        <v>0</v>
      </c>
      <c r="T2818" s="181">
        <f t="shared" si="395"/>
        <v>0</v>
      </c>
      <c r="AQ2818" s="1">
        <f>COUNT(L$11:L2818)</f>
        <v>37</v>
      </c>
      <c r="AR2818" s="43">
        <f t="shared" si="396"/>
        <v>40933</v>
      </c>
      <c r="AS2818" s="44">
        <f t="shared" si="397"/>
        <v>89.120000000000019</v>
      </c>
      <c r="AT2818" s="10" t="str">
        <f t="shared" si="398"/>
        <v/>
      </c>
      <c r="AU2818" s="20" t="str">
        <f t="shared" si="399"/>
        <v/>
      </c>
      <c r="AV2818" s="42">
        <f t="shared" si="400"/>
        <v>1</v>
      </c>
      <c r="AW2818" s="89">
        <f t="shared" si="401"/>
        <v>0</v>
      </c>
      <c r="AX2818" s="168"/>
      <c r="AY2818" s="60"/>
      <c r="AZ2818" s="61"/>
      <c r="BB2818" s="61" t="str">
        <f>IF(Settings!I2814&lt;&gt;"",Settings!I2814,"")</f>
        <v/>
      </c>
    </row>
    <row r="2819" spans="2:54" x14ac:dyDescent="0.2">
      <c r="B2819" s="13"/>
      <c r="C2819" s="12"/>
      <c r="D2819" s="12"/>
      <c r="E2819" s="12"/>
      <c r="F2819" s="12"/>
      <c r="G2819" s="12"/>
      <c r="H2819" s="12"/>
      <c r="I2819" s="15"/>
      <c r="J2819" s="31"/>
      <c r="K2819" s="180"/>
      <c r="L2819" s="40"/>
      <c r="M2819" s="14"/>
      <c r="N2819" s="16"/>
      <c r="O2819" s="49"/>
      <c r="P2819" s="64"/>
      <c r="Q2819" s="18"/>
      <c r="R2819" s="181">
        <f t="shared" si="393"/>
        <v>0</v>
      </c>
      <c r="S2819" s="181">
        <f t="shared" si="394"/>
        <v>0</v>
      </c>
      <c r="T2819" s="181">
        <f t="shared" si="395"/>
        <v>0</v>
      </c>
      <c r="AQ2819" s="1">
        <f>COUNT(L$11:L2819)</f>
        <v>37</v>
      </c>
      <c r="AR2819" s="43">
        <f t="shared" si="396"/>
        <v>40933</v>
      </c>
      <c r="AS2819" s="44">
        <f t="shared" si="397"/>
        <v>89.120000000000019</v>
      </c>
      <c r="AT2819" s="10" t="str">
        <f t="shared" si="398"/>
        <v/>
      </c>
      <c r="AU2819" s="20" t="str">
        <f t="shared" si="399"/>
        <v/>
      </c>
      <c r="AV2819" s="42">
        <f t="shared" si="400"/>
        <v>1</v>
      </c>
      <c r="AW2819" s="89">
        <f t="shared" si="401"/>
        <v>0</v>
      </c>
      <c r="AX2819" s="168"/>
      <c r="AY2819" s="60"/>
      <c r="AZ2819" s="61"/>
      <c r="BB2819" s="61" t="str">
        <f>IF(Settings!I2815&lt;&gt;"",Settings!I2815,"")</f>
        <v/>
      </c>
    </row>
    <row r="2820" spans="2:54" x14ac:dyDescent="0.2">
      <c r="B2820" s="13"/>
      <c r="C2820" s="12"/>
      <c r="D2820" s="12"/>
      <c r="E2820" s="12"/>
      <c r="F2820" s="12"/>
      <c r="G2820" s="12"/>
      <c r="H2820" s="12"/>
      <c r="I2820" s="15"/>
      <c r="J2820" s="31"/>
      <c r="K2820" s="180"/>
      <c r="L2820" s="40"/>
      <c r="M2820" s="14"/>
      <c r="N2820" s="16"/>
      <c r="O2820" s="49"/>
      <c r="P2820" s="64"/>
      <c r="Q2820" s="18"/>
      <c r="R2820" s="181">
        <f t="shared" si="393"/>
        <v>0</v>
      </c>
      <c r="S2820" s="181">
        <f t="shared" si="394"/>
        <v>0</v>
      </c>
      <c r="T2820" s="181">
        <f t="shared" si="395"/>
        <v>0</v>
      </c>
      <c r="AQ2820" s="1">
        <f>COUNT(L$11:L2820)</f>
        <v>37</v>
      </c>
      <c r="AR2820" s="43">
        <f t="shared" si="396"/>
        <v>40933</v>
      </c>
      <c r="AS2820" s="44">
        <f t="shared" si="397"/>
        <v>89.120000000000019</v>
      </c>
      <c r="AT2820" s="10" t="str">
        <f t="shared" si="398"/>
        <v/>
      </c>
      <c r="AU2820" s="20" t="str">
        <f t="shared" si="399"/>
        <v/>
      </c>
      <c r="AV2820" s="42">
        <f t="shared" si="400"/>
        <v>1</v>
      </c>
      <c r="AW2820" s="89">
        <f t="shared" si="401"/>
        <v>0</v>
      </c>
      <c r="AX2820" s="168"/>
      <c r="AY2820" s="60"/>
      <c r="AZ2820" s="61"/>
      <c r="BB2820" s="61" t="str">
        <f>IF(Settings!I2816&lt;&gt;"",Settings!I2816,"")</f>
        <v/>
      </c>
    </row>
    <row r="2821" spans="2:54" x14ac:dyDescent="0.2">
      <c r="B2821" s="13"/>
      <c r="C2821" s="12"/>
      <c r="D2821" s="12"/>
      <c r="E2821" s="12"/>
      <c r="F2821" s="12"/>
      <c r="G2821" s="12"/>
      <c r="H2821" s="12"/>
      <c r="I2821" s="15"/>
      <c r="J2821" s="31"/>
      <c r="K2821" s="180"/>
      <c r="L2821" s="40"/>
      <c r="M2821" s="14"/>
      <c r="N2821" s="16"/>
      <c r="O2821" s="49"/>
      <c r="P2821" s="64"/>
      <c r="Q2821" s="18"/>
      <c r="R2821" s="181">
        <f t="shared" si="393"/>
        <v>0</v>
      </c>
      <c r="S2821" s="181">
        <f t="shared" si="394"/>
        <v>0</v>
      </c>
      <c r="T2821" s="181">
        <f t="shared" si="395"/>
        <v>0</v>
      </c>
      <c r="AQ2821" s="1">
        <f>COUNT(L$11:L2821)</f>
        <v>37</v>
      </c>
      <c r="AR2821" s="43">
        <f t="shared" si="396"/>
        <v>40933</v>
      </c>
      <c r="AS2821" s="44">
        <f t="shared" si="397"/>
        <v>89.120000000000019</v>
      </c>
      <c r="AT2821" s="10" t="str">
        <f t="shared" si="398"/>
        <v/>
      </c>
      <c r="AU2821" s="20" t="str">
        <f t="shared" si="399"/>
        <v/>
      </c>
      <c r="AV2821" s="42">
        <f t="shared" si="400"/>
        <v>1</v>
      </c>
      <c r="AW2821" s="89">
        <f t="shared" si="401"/>
        <v>0</v>
      </c>
      <c r="AX2821" s="168"/>
      <c r="AY2821" s="60"/>
      <c r="AZ2821" s="61"/>
      <c r="BB2821" s="61" t="str">
        <f>IF(Settings!I2817&lt;&gt;"",Settings!I2817,"")</f>
        <v/>
      </c>
    </row>
    <row r="2822" spans="2:54" x14ac:dyDescent="0.2">
      <c r="B2822" s="13"/>
      <c r="C2822" s="12"/>
      <c r="D2822" s="12"/>
      <c r="E2822" s="12"/>
      <c r="F2822" s="12"/>
      <c r="G2822" s="12"/>
      <c r="H2822" s="12"/>
      <c r="I2822" s="15"/>
      <c r="J2822" s="31"/>
      <c r="K2822" s="180"/>
      <c r="L2822" s="40"/>
      <c r="M2822" s="14"/>
      <c r="N2822" s="16"/>
      <c r="O2822" s="49"/>
      <c r="P2822" s="64"/>
      <c r="Q2822" s="18"/>
      <c r="R2822" s="181">
        <f t="shared" si="393"/>
        <v>0</v>
      </c>
      <c r="S2822" s="181">
        <f t="shared" si="394"/>
        <v>0</v>
      </c>
      <c r="T2822" s="181">
        <f t="shared" si="395"/>
        <v>0</v>
      </c>
      <c r="AQ2822" s="1">
        <f>COUNT(L$11:L2822)</f>
        <v>37</v>
      </c>
      <c r="AR2822" s="43">
        <f t="shared" si="396"/>
        <v>40933</v>
      </c>
      <c r="AS2822" s="44">
        <f t="shared" si="397"/>
        <v>89.120000000000019</v>
      </c>
      <c r="AT2822" s="10" t="str">
        <f t="shared" si="398"/>
        <v/>
      </c>
      <c r="AU2822" s="20" t="str">
        <f t="shared" si="399"/>
        <v/>
      </c>
      <c r="AV2822" s="42">
        <f t="shared" si="400"/>
        <v>1</v>
      </c>
      <c r="AW2822" s="89">
        <f t="shared" si="401"/>
        <v>0</v>
      </c>
      <c r="AX2822" s="168"/>
      <c r="AY2822" s="60"/>
      <c r="AZ2822" s="61"/>
      <c r="BB2822" s="61" t="str">
        <f>IF(Settings!I2818&lt;&gt;"",Settings!I2818,"")</f>
        <v/>
      </c>
    </row>
    <row r="2823" spans="2:54" x14ac:dyDescent="0.2">
      <c r="B2823" s="13"/>
      <c r="C2823" s="12"/>
      <c r="D2823" s="12"/>
      <c r="E2823" s="12"/>
      <c r="F2823" s="12"/>
      <c r="G2823" s="12"/>
      <c r="H2823" s="12"/>
      <c r="I2823" s="15"/>
      <c r="J2823" s="31"/>
      <c r="K2823" s="180"/>
      <c r="L2823" s="40"/>
      <c r="M2823" s="14"/>
      <c r="N2823" s="16"/>
      <c r="O2823" s="49"/>
      <c r="P2823" s="64"/>
      <c r="Q2823" s="18"/>
      <c r="R2823" s="181">
        <f t="shared" si="393"/>
        <v>0</v>
      </c>
      <c r="S2823" s="181">
        <f t="shared" si="394"/>
        <v>0</v>
      </c>
      <c r="T2823" s="181">
        <f t="shared" si="395"/>
        <v>0</v>
      </c>
      <c r="AQ2823" s="1">
        <f>COUNT(L$11:L2823)</f>
        <v>37</v>
      </c>
      <c r="AR2823" s="43">
        <f t="shared" si="396"/>
        <v>40933</v>
      </c>
      <c r="AS2823" s="44">
        <f t="shared" si="397"/>
        <v>89.120000000000019</v>
      </c>
      <c r="AT2823" s="10" t="str">
        <f t="shared" si="398"/>
        <v/>
      </c>
      <c r="AU2823" s="20" t="str">
        <f t="shared" si="399"/>
        <v/>
      </c>
      <c r="AV2823" s="42">
        <f t="shared" si="400"/>
        <v>1</v>
      </c>
      <c r="AW2823" s="89">
        <f t="shared" si="401"/>
        <v>0</v>
      </c>
      <c r="AX2823" s="168"/>
      <c r="AY2823" s="60"/>
      <c r="AZ2823" s="61"/>
      <c r="BB2823" s="61" t="str">
        <f>IF(Settings!I2819&lt;&gt;"",Settings!I2819,"")</f>
        <v/>
      </c>
    </row>
    <row r="2824" spans="2:54" x14ac:dyDescent="0.2">
      <c r="B2824" s="13"/>
      <c r="C2824" s="12"/>
      <c r="D2824" s="12"/>
      <c r="E2824" s="12"/>
      <c r="F2824" s="12"/>
      <c r="G2824" s="12"/>
      <c r="H2824" s="12"/>
      <c r="I2824" s="15"/>
      <c r="J2824" s="31"/>
      <c r="K2824" s="180"/>
      <c r="L2824" s="40"/>
      <c r="M2824" s="14"/>
      <c r="N2824" s="16"/>
      <c r="O2824" s="49"/>
      <c r="P2824" s="64"/>
      <c r="Q2824" s="18"/>
      <c r="R2824" s="181">
        <f t="shared" si="393"/>
        <v>0</v>
      </c>
      <c r="S2824" s="181">
        <f t="shared" si="394"/>
        <v>0</v>
      </c>
      <c r="T2824" s="181">
        <f t="shared" si="395"/>
        <v>0</v>
      </c>
      <c r="AQ2824" s="1">
        <f>COUNT(L$11:L2824)</f>
        <v>37</v>
      </c>
      <c r="AR2824" s="43">
        <f t="shared" si="396"/>
        <v>40933</v>
      </c>
      <c r="AS2824" s="44">
        <f t="shared" si="397"/>
        <v>89.120000000000019</v>
      </c>
      <c r="AT2824" s="10" t="str">
        <f t="shared" si="398"/>
        <v/>
      </c>
      <c r="AU2824" s="20" t="str">
        <f t="shared" si="399"/>
        <v/>
      </c>
      <c r="AV2824" s="42">
        <f t="shared" si="400"/>
        <v>1</v>
      </c>
      <c r="AW2824" s="89">
        <f t="shared" si="401"/>
        <v>0</v>
      </c>
      <c r="AX2824" s="168"/>
      <c r="AY2824" s="60"/>
      <c r="AZ2824" s="61"/>
      <c r="BB2824" s="61" t="str">
        <f>IF(Settings!I2820&lt;&gt;"",Settings!I2820,"")</f>
        <v/>
      </c>
    </row>
    <row r="2825" spans="2:54" x14ac:dyDescent="0.2">
      <c r="B2825" s="13"/>
      <c r="C2825" s="12"/>
      <c r="D2825" s="12"/>
      <c r="E2825" s="12"/>
      <c r="F2825" s="12"/>
      <c r="G2825" s="12"/>
      <c r="H2825" s="12"/>
      <c r="I2825" s="15"/>
      <c r="J2825" s="31"/>
      <c r="K2825" s="180"/>
      <c r="L2825" s="40"/>
      <c r="M2825" s="14"/>
      <c r="N2825" s="16"/>
      <c r="O2825" s="49"/>
      <c r="P2825" s="64"/>
      <c r="Q2825" s="18"/>
      <c r="R2825" s="181">
        <f t="shared" si="393"/>
        <v>0</v>
      </c>
      <c r="S2825" s="181">
        <f t="shared" si="394"/>
        <v>0</v>
      </c>
      <c r="T2825" s="181">
        <f t="shared" si="395"/>
        <v>0</v>
      </c>
      <c r="AQ2825" s="1">
        <f>COUNT(L$11:L2825)</f>
        <v>37</v>
      </c>
      <c r="AR2825" s="43">
        <f t="shared" si="396"/>
        <v>40933</v>
      </c>
      <c r="AS2825" s="44">
        <f t="shared" si="397"/>
        <v>89.120000000000019</v>
      </c>
      <c r="AT2825" s="10" t="str">
        <f t="shared" si="398"/>
        <v/>
      </c>
      <c r="AU2825" s="20" t="str">
        <f t="shared" si="399"/>
        <v/>
      </c>
      <c r="AV2825" s="42">
        <f t="shared" si="400"/>
        <v>1</v>
      </c>
      <c r="AW2825" s="89">
        <f t="shared" si="401"/>
        <v>0</v>
      </c>
      <c r="AX2825" s="168"/>
      <c r="AY2825" s="60"/>
      <c r="AZ2825" s="61"/>
      <c r="BB2825" s="61" t="str">
        <f>IF(Settings!I2821&lt;&gt;"",Settings!I2821,"")</f>
        <v/>
      </c>
    </row>
    <row r="2826" spans="2:54" x14ac:dyDescent="0.2">
      <c r="B2826" s="13"/>
      <c r="C2826" s="12"/>
      <c r="D2826" s="12"/>
      <c r="E2826" s="12"/>
      <c r="F2826" s="12"/>
      <c r="G2826" s="12"/>
      <c r="H2826" s="12"/>
      <c r="I2826" s="15"/>
      <c r="J2826" s="31"/>
      <c r="K2826" s="180"/>
      <c r="L2826" s="40"/>
      <c r="M2826" s="14"/>
      <c r="N2826" s="16"/>
      <c r="O2826" s="49"/>
      <c r="P2826" s="64"/>
      <c r="Q2826" s="18"/>
      <c r="R2826" s="181">
        <f t="shared" si="393"/>
        <v>0</v>
      </c>
      <c r="S2826" s="181">
        <f t="shared" si="394"/>
        <v>0</v>
      </c>
      <c r="T2826" s="181">
        <f t="shared" si="395"/>
        <v>0</v>
      </c>
      <c r="AQ2826" s="1">
        <f>COUNT(L$11:L2826)</f>
        <v>37</v>
      </c>
      <c r="AR2826" s="43">
        <f t="shared" si="396"/>
        <v>40933</v>
      </c>
      <c r="AS2826" s="44">
        <f t="shared" si="397"/>
        <v>89.120000000000019</v>
      </c>
      <c r="AT2826" s="10" t="str">
        <f t="shared" si="398"/>
        <v/>
      </c>
      <c r="AU2826" s="20" t="str">
        <f t="shared" si="399"/>
        <v/>
      </c>
      <c r="AV2826" s="42">
        <f t="shared" si="400"/>
        <v>1</v>
      </c>
      <c r="AW2826" s="89">
        <f t="shared" si="401"/>
        <v>0</v>
      </c>
      <c r="AX2826" s="168"/>
      <c r="AY2826" s="60"/>
      <c r="AZ2826" s="61"/>
      <c r="BB2826" s="61" t="str">
        <f>IF(Settings!I2822&lt;&gt;"",Settings!I2822,"")</f>
        <v/>
      </c>
    </row>
    <row r="2827" spans="2:54" x14ac:dyDescent="0.2">
      <c r="B2827" s="13"/>
      <c r="C2827" s="12"/>
      <c r="D2827" s="12"/>
      <c r="E2827" s="12"/>
      <c r="F2827" s="12"/>
      <c r="G2827" s="12"/>
      <c r="H2827" s="12"/>
      <c r="I2827" s="15"/>
      <c r="J2827" s="31"/>
      <c r="K2827" s="180"/>
      <c r="L2827" s="40"/>
      <c r="M2827" s="14"/>
      <c r="N2827" s="16"/>
      <c r="O2827" s="49"/>
      <c r="P2827" s="64"/>
      <c r="Q2827" s="18"/>
      <c r="R2827" s="181">
        <f t="shared" si="393"/>
        <v>0</v>
      </c>
      <c r="S2827" s="181">
        <f t="shared" si="394"/>
        <v>0</v>
      </c>
      <c r="T2827" s="181">
        <f t="shared" si="395"/>
        <v>0</v>
      </c>
      <c r="AQ2827" s="1">
        <f>COUNT(L$11:L2827)</f>
        <v>37</v>
      </c>
      <c r="AR2827" s="43">
        <f t="shared" si="396"/>
        <v>40933</v>
      </c>
      <c r="AS2827" s="44">
        <f t="shared" si="397"/>
        <v>89.120000000000019</v>
      </c>
      <c r="AT2827" s="10" t="str">
        <f t="shared" si="398"/>
        <v/>
      </c>
      <c r="AU2827" s="20" t="str">
        <f t="shared" si="399"/>
        <v/>
      </c>
      <c r="AV2827" s="42">
        <f t="shared" si="400"/>
        <v>1</v>
      </c>
      <c r="AW2827" s="89">
        <f t="shared" si="401"/>
        <v>0</v>
      </c>
      <c r="AX2827" s="168"/>
      <c r="AY2827" s="60"/>
      <c r="AZ2827" s="61"/>
      <c r="BB2827" s="61" t="str">
        <f>IF(Settings!I2823&lt;&gt;"",Settings!I2823,"")</f>
        <v/>
      </c>
    </row>
    <row r="2828" spans="2:54" x14ac:dyDescent="0.2">
      <c r="B2828" s="13"/>
      <c r="C2828" s="12"/>
      <c r="D2828" s="12"/>
      <c r="E2828" s="12"/>
      <c r="F2828" s="12"/>
      <c r="G2828" s="12"/>
      <c r="H2828" s="12"/>
      <c r="I2828" s="15"/>
      <c r="J2828" s="31"/>
      <c r="K2828" s="180"/>
      <c r="L2828" s="40"/>
      <c r="M2828" s="14"/>
      <c r="N2828" s="16"/>
      <c r="O2828" s="49"/>
      <c r="P2828" s="64"/>
      <c r="Q2828" s="18"/>
      <c r="R2828" s="181">
        <f t="shared" ref="R2828:R2891" si="402">ROUND(IF(M2828&lt;&gt;"Y",IF(P2828&lt;&gt;"Y",K2828,K2828*(AV2828-1)),0),ROUNDING)</f>
        <v>0</v>
      </c>
      <c r="S2828" s="181">
        <f t="shared" ref="S2828:S2891" si="403">ROUND(IF(O2828&gt;0,IF(M2828="Y",AW2828*(1-O2828),IF(AW2828&gt;R2828,R2828 + (AW2828 - R2828)*(1-O2828),AW2828)),AW2828),ROUNDING)</f>
        <v>0</v>
      </c>
      <c r="T2828" s="181">
        <f t="shared" ref="T2828:T2891" si="404">ROUND(IF(N2828="P",0,IF(OR(M2828="N",M2828=""),S2828-R2828,S2828)),ROUNDING)</f>
        <v>0</v>
      </c>
      <c r="AQ2828" s="1">
        <f>COUNT(L$11:L2828)</f>
        <v>37</v>
      </c>
      <c r="AR2828" s="43">
        <f t="shared" si="396"/>
        <v>40933</v>
      </c>
      <c r="AS2828" s="44">
        <f t="shared" si="397"/>
        <v>89.120000000000019</v>
      </c>
      <c r="AT2828" s="10" t="str">
        <f t="shared" si="398"/>
        <v/>
      </c>
      <c r="AU2828" s="20" t="str">
        <f t="shared" si="399"/>
        <v/>
      </c>
      <c r="AV2828" s="42">
        <f t="shared" si="400"/>
        <v>1</v>
      </c>
      <c r="AW2828" s="89">
        <f t="shared" si="401"/>
        <v>0</v>
      </c>
      <c r="AX2828" s="168"/>
      <c r="AY2828" s="60"/>
      <c r="AZ2828" s="61"/>
      <c r="BB2828" s="61" t="str">
        <f>IF(Settings!I2824&lt;&gt;"",Settings!I2824,"")</f>
        <v/>
      </c>
    </row>
    <row r="2829" spans="2:54" x14ac:dyDescent="0.2">
      <c r="B2829" s="13"/>
      <c r="C2829" s="12"/>
      <c r="D2829" s="12"/>
      <c r="E2829" s="12"/>
      <c r="F2829" s="12"/>
      <c r="G2829" s="12"/>
      <c r="H2829" s="12"/>
      <c r="I2829" s="15"/>
      <c r="J2829" s="31"/>
      <c r="K2829" s="180"/>
      <c r="L2829" s="40"/>
      <c r="M2829" s="14"/>
      <c r="N2829" s="16"/>
      <c r="O2829" s="49"/>
      <c r="P2829" s="64"/>
      <c r="Q2829" s="18"/>
      <c r="R2829" s="181">
        <f t="shared" si="402"/>
        <v>0</v>
      </c>
      <c r="S2829" s="181">
        <f t="shared" si="403"/>
        <v>0</v>
      </c>
      <c r="T2829" s="181">
        <f t="shared" si="404"/>
        <v>0</v>
      </c>
      <c r="AQ2829" s="1">
        <f>COUNT(L$11:L2829)</f>
        <v>37</v>
      </c>
      <c r="AR2829" s="43">
        <f t="shared" ref="AR2829:AR2892" si="405">IF(B2829&gt;2,B2829,AR2828)</f>
        <v>40933</v>
      </c>
      <c r="AS2829" s="44">
        <f t="shared" ref="AS2829:AS2892" si="406">AS2828+T2829</f>
        <v>89.120000000000019</v>
      </c>
      <c r="AT2829" s="10" t="str">
        <f t="shared" ref="AT2829:AT2892" si="407">IF(N2829="P",IF(P2829&lt;&gt;"Y",IF(M2829&lt;&gt;"Y",K2829*AV2829,K2829*AV2829-K2829),IF(M2829&lt;&gt;"Y",K2829 + K2829*(AV2829-1),K2829)),"")</f>
        <v/>
      </c>
      <c r="AU2829" s="20" t="str">
        <f t="shared" ref="AU2829:AU2892" si="408">IF(M2829="Y",IF(P2829="Y",K2829*(AV2829-1),K2829),"")</f>
        <v/>
      </c>
      <c r="AV2829" s="42">
        <f t="shared" ref="AV2829:AV2892" si="409">IF(L2829&lt;&gt;"",IF(ODDS_TYPE=1,L2829,IF(ODDS_TYPE=2,IF(L2829&gt;0,1+L2829/100,IF(L2829&lt;0,1-100/L2829,1)),IF(ODDS_TYPE=3,1+L2829,IF(ODDS_TYPE=4,1+L2829,IF(ODDS_TYPE=5,IF(L2829&gt;0,1+L2829,1-1/L2829),IF(ODDS_TYPE=6,IF(L2829&gt;=0,L2829+1,1-1/L2829),1)))))),1)</f>
        <v>1</v>
      </c>
      <c r="AW2829" s="89">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68"/>
      <c r="AY2829" s="60"/>
      <c r="AZ2829" s="61"/>
      <c r="BB2829" s="61" t="str">
        <f>IF(Settings!I2825&lt;&gt;"",Settings!I2825,"")</f>
        <v/>
      </c>
    </row>
    <row r="2830" spans="2:54" x14ac:dyDescent="0.2">
      <c r="B2830" s="13"/>
      <c r="C2830" s="12"/>
      <c r="D2830" s="12"/>
      <c r="E2830" s="12"/>
      <c r="F2830" s="12"/>
      <c r="G2830" s="12"/>
      <c r="H2830" s="12"/>
      <c r="I2830" s="15"/>
      <c r="J2830" s="31"/>
      <c r="K2830" s="180"/>
      <c r="L2830" s="40"/>
      <c r="M2830" s="14"/>
      <c r="N2830" s="16"/>
      <c r="O2830" s="49"/>
      <c r="P2830" s="64"/>
      <c r="Q2830" s="18"/>
      <c r="R2830" s="181">
        <f t="shared" si="402"/>
        <v>0</v>
      </c>
      <c r="S2830" s="181">
        <f t="shared" si="403"/>
        <v>0</v>
      </c>
      <c r="T2830" s="181">
        <f t="shared" si="404"/>
        <v>0</v>
      </c>
      <c r="AQ2830" s="1">
        <f>COUNT(L$11:L2830)</f>
        <v>37</v>
      </c>
      <c r="AR2830" s="43">
        <f t="shared" si="405"/>
        <v>40933</v>
      </c>
      <c r="AS2830" s="44">
        <f t="shared" si="406"/>
        <v>89.120000000000019</v>
      </c>
      <c r="AT2830" s="10" t="str">
        <f t="shared" si="407"/>
        <v/>
      </c>
      <c r="AU2830" s="20" t="str">
        <f t="shared" si="408"/>
        <v/>
      </c>
      <c r="AV2830" s="42">
        <f t="shared" si="409"/>
        <v>1</v>
      </c>
      <c r="AW2830" s="89">
        <f t="shared" si="410"/>
        <v>0</v>
      </c>
      <c r="AX2830" s="168"/>
      <c r="AY2830" s="60"/>
      <c r="AZ2830" s="61"/>
      <c r="BB2830" s="61" t="str">
        <f>IF(Settings!I2826&lt;&gt;"",Settings!I2826,"")</f>
        <v/>
      </c>
    </row>
    <row r="2831" spans="2:54" x14ac:dyDescent="0.2">
      <c r="B2831" s="13"/>
      <c r="C2831" s="12"/>
      <c r="D2831" s="12"/>
      <c r="E2831" s="12"/>
      <c r="F2831" s="12"/>
      <c r="G2831" s="12"/>
      <c r="H2831" s="12"/>
      <c r="I2831" s="15"/>
      <c r="J2831" s="31"/>
      <c r="K2831" s="180"/>
      <c r="L2831" s="40"/>
      <c r="M2831" s="14"/>
      <c r="N2831" s="16"/>
      <c r="O2831" s="49"/>
      <c r="P2831" s="64"/>
      <c r="Q2831" s="18"/>
      <c r="R2831" s="181">
        <f t="shared" si="402"/>
        <v>0</v>
      </c>
      <c r="S2831" s="181">
        <f t="shared" si="403"/>
        <v>0</v>
      </c>
      <c r="T2831" s="181">
        <f t="shared" si="404"/>
        <v>0</v>
      </c>
      <c r="AQ2831" s="1">
        <f>COUNT(L$11:L2831)</f>
        <v>37</v>
      </c>
      <c r="AR2831" s="43">
        <f t="shared" si="405"/>
        <v>40933</v>
      </c>
      <c r="AS2831" s="44">
        <f t="shared" si="406"/>
        <v>89.120000000000019</v>
      </c>
      <c r="AT2831" s="10" t="str">
        <f t="shared" si="407"/>
        <v/>
      </c>
      <c r="AU2831" s="20" t="str">
        <f t="shared" si="408"/>
        <v/>
      </c>
      <c r="AV2831" s="42">
        <f t="shared" si="409"/>
        <v>1</v>
      </c>
      <c r="AW2831" s="89">
        <f t="shared" si="410"/>
        <v>0</v>
      </c>
      <c r="AX2831" s="168"/>
      <c r="AY2831" s="60"/>
      <c r="AZ2831" s="61"/>
      <c r="BB2831" s="61" t="str">
        <f>IF(Settings!I2827&lt;&gt;"",Settings!I2827,"")</f>
        <v/>
      </c>
    </row>
    <row r="2832" spans="2:54" x14ac:dyDescent="0.2">
      <c r="B2832" s="13"/>
      <c r="C2832" s="12"/>
      <c r="D2832" s="12"/>
      <c r="E2832" s="12"/>
      <c r="F2832" s="12"/>
      <c r="G2832" s="12"/>
      <c r="H2832" s="12"/>
      <c r="I2832" s="15"/>
      <c r="J2832" s="31"/>
      <c r="K2832" s="180"/>
      <c r="L2832" s="40"/>
      <c r="M2832" s="14"/>
      <c r="N2832" s="16"/>
      <c r="O2832" s="49"/>
      <c r="P2832" s="64"/>
      <c r="Q2832" s="18"/>
      <c r="R2832" s="181">
        <f t="shared" si="402"/>
        <v>0</v>
      </c>
      <c r="S2832" s="181">
        <f t="shared" si="403"/>
        <v>0</v>
      </c>
      <c r="T2832" s="181">
        <f t="shared" si="404"/>
        <v>0</v>
      </c>
      <c r="AQ2832" s="1">
        <f>COUNT(L$11:L2832)</f>
        <v>37</v>
      </c>
      <c r="AR2832" s="43">
        <f t="shared" si="405"/>
        <v>40933</v>
      </c>
      <c r="AS2832" s="44">
        <f t="shared" si="406"/>
        <v>89.120000000000019</v>
      </c>
      <c r="AT2832" s="10" t="str">
        <f t="shared" si="407"/>
        <v/>
      </c>
      <c r="AU2832" s="20" t="str">
        <f t="shared" si="408"/>
        <v/>
      </c>
      <c r="AV2832" s="42">
        <f t="shared" si="409"/>
        <v>1</v>
      </c>
      <c r="AW2832" s="89">
        <f t="shared" si="410"/>
        <v>0</v>
      </c>
      <c r="AX2832" s="168"/>
      <c r="AY2832" s="60"/>
      <c r="AZ2832" s="61"/>
      <c r="BB2832" s="61" t="str">
        <f>IF(Settings!I2828&lt;&gt;"",Settings!I2828,"")</f>
        <v/>
      </c>
    </row>
    <row r="2833" spans="2:54" x14ac:dyDescent="0.2">
      <c r="B2833" s="13"/>
      <c r="C2833" s="12"/>
      <c r="D2833" s="12"/>
      <c r="E2833" s="12"/>
      <c r="F2833" s="12"/>
      <c r="G2833" s="12"/>
      <c r="H2833" s="12"/>
      <c r="I2833" s="15"/>
      <c r="J2833" s="31"/>
      <c r="K2833" s="180"/>
      <c r="L2833" s="40"/>
      <c r="M2833" s="14"/>
      <c r="N2833" s="16"/>
      <c r="O2833" s="49"/>
      <c r="P2833" s="64"/>
      <c r="Q2833" s="18"/>
      <c r="R2833" s="181">
        <f t="shared" si="402"/>
        <v>0</v>
      </c>
      <c r="S2833" s="181">
        <f t="shared" si="403"/>
        <v>0</v>
      </c>
      <c r="T2833" s="181">
        <f t="shared" si="404"/>
        <v>0</v>
      </c>
      <c r="AQ2833" s="1">
        <f>COUNT(L$11:L2833)</f>
        <v>37</v>
      </c>
      <c r="AR2833" s="43">
        <f t="shared" si="405"/>
        <v>40933</v>
      </c>
      <c r="AS2833" s="44">
        <f t="shared" si="406"/>
        <v>89.120000000000019</v>
      </c>
      <c r="AT2833" s="10" t="str">
        <f t="shared" si="407"/>
        <v/>
      </c>
      <c r="AU2833" s="20" t="str">
        <f t="shared" si="408"/>
        <v/>
      </c>
      <c r="AV2833" s="42">
        <f t="shared" si="409"/>
        <v>1</v>
      </c>
      <c r="AW2833" s="89">
        <f t="shared" si="410"/>
        <v>0</v>
      </c>
      <c r="AX2833" s="168"/>
      <c r="AY2833" s="60"/>
      <c r="AZ2833" s="61"/>
      <c r="BB2833" s="61" t="str">
        <f>IF(Settings!I2829&lt;&gt;"",Settings!I2829,"")</f>
        <v/>
      </c>
    </row>
    <row r="2834" spans="2:54" x14ac:dyDescent="0.2">
      <c r="B2834" s="13"/>
      <c r="C2834" s="12"/>
      <c r="D2834" s="12"/>
      <c r="E2834" s="12"/>
      <c r="F2834" s="12"/>
      <c r="G2834" s="12"/>
      <c r="H2834" s="12"/>
      <c r="I2834" s="15"/>
      <c r="J2834" s="31"/>
      <c r="K2834" s="180"/>
      <c r="L2834" s="40"/>
      <c r="M2834" s="14"/>
      <c r="N2834" s="16"/>
      <c r="O2834" s="49"/>
      <c r="P2834" s="64"/>
      <c r="Q2834" s="18"/>
      <c r="R2834" s="181">
        <f t="shared" si="402"/>
        <v>0</v>
      </c>
      <c r="S2834" s="181">
        <f t="shared" si="403"/>
        <v>0</v>
      </c>
      <c r="T2834" s="181">
        <f t="shared" si="404"/>
        <v>0</v>
      </c>
      <c r="AQ2834" s="1">
        <f>COUNT(L$11:L2834)</f>
        <v>37</v>
      </c>
      <c r="AR2834" s="43">
        <f t="shared" si="405"/>
        <v>40933</v>
      </c>
      <c r="AS2834" s="44">
        <f t="shared" si="406"/>
        <v>89.120000000000019</v>
      </c>
      <c r="AT2834" s="10" t="str">
        <f t="shared" si="407"/>
        <v/>
      </c>
      <c r="AU2834" s="20" t="str">
        <f t="shared" si="408"/>
        <v/>
      </c>
      <c r="AV2834" s="42">
        <f t="shared" si="409"/>
        <v>1</v>
      </c>
      <c r="AW2834" s="89">
        <f t="shared" si="410"/>
        <v>0</v>
      </c>
      <c r="AX2834" s="168"/>
      <c r="AY2834" s="60"/>
      <c r="AZ2834" s="61"/>
      <c r="BB2834" s="61" t="str">
        <f>IF(Settings!I2830&lt;&gt;"",Settings!I2830,"")</f>
        <v/>
      </c>
    </row>
    <row r="2835" spans="2:54" x14ac:dyDescent="0.2">
      <c r="B2835" s="13"/>
      <c r="C2835" s="12"/>
      <c r="D2835" s="12"/>
      <c r="E2835" s="12"/>
      <c r="F2835" s="12"/>
      <c r="G2835" s="12"/>
      <c r="H2835" s="12"/>
      <c r="I2835" s="15"/>
      <c r="J2835" s="31"/>
      <c r="K2835" s="180"/>
      <c r="L2835" s="40"/>
      <c r="M2835" s="14"/>
      <c r="N2835" s="16"/>
      <c r="O2835" s="49"/>
      <c r="P2835" s="64"/>
      <c r="Q2835" s="18"/>
      <c r="R2835" s="181">
        <f t="shared" si="402"/>
        <v>0</v>
      </c>
      <c r="S2835" s="181">
        <f t="shared" si="403"/>
        <v>0</v>
      </c>
      <c r="T2835" s="181">
        <f t="shared" si="404"/>
        <v>0</v>
      </c>
      <c r="AQ2835" s="1">
        <f>COUNT(L$11:L2835)</f>
        <v>37</v>
      </c>
      <c r="AR2835" s="43">
        <f t="shared" si="405"/>
        <v>40933</v>
      </c>
      <c r="AS2835" s="44">
        <f t="shared" si="406"/>
        <v>89.120000000000019</v>
      </c>
      <c r="AT2835" s="10" t="str">
        <f t="shared" si="407"/>
        <v/>
      </c>
      <c r="AU2835" s="20" t="str">
        <f t="shared" si="408"/>
        <v/>
      </c>
      <c r="AV2835" s="42">
        <f t="shared" si="409"/>
        <v>1</v>
      </c>
      <c r="AW2835" s="89">
        <f t="shared" si="410"/>
        <v>0</v>
      </c>
      <c r="AX2835" s="168"/>
      <c r="AY2835" s="60"/>
      <c r="AZ2835" s="61"/>
      <c r="BB2835" s="61" t="str">
        <f>IF(Settings!I2831&lt;&gt;"",Settings!I2831,"")</f>
        <v/>
      </c>
    </row>
    <row r="2836" spans="2:54" x14ac:dyDescent="0.2">
      <c r="B2836" s="13"/>
      <c r="C2836" s="12"/>
      <c r="D2836" s="12"/>
      <c r="E2836" s="12"/>
      <c r="F2836" s="12"/>
      <c r="G2836" s="12"/>
      <c r="H2836" s="12"/>
      <c r="I2836" s="15"/>
      <c r="J2836" s="31"/>
      <c r="K2836" s="180"/>
      <c r="L2836" s="40"/>
      <c r="M2836" s="14"/>
      <c r="N2836" s="16"/>
      <c r="O2836" s="49"/>
      <c r="P2836" s="64"/>
      <c r="Q2836" s="18"/>
      <c r="R2836" s="181">
        <f t="shared" si="402"/>
        <v>0</v>
      </c>
      <c r="S2836" s="181">
        <f t="shared" si="403"/>
        <v>0</v>
      </c>
      <c r="T2836" s="181">
        <f t="shared" si="404"/>
        <v>0</v>
      </c>
      <c r="AQ2836" s="1">
        <f>COUNT(L$11:L2836)</f>
        <v>37</v>
      </c>
      <c r="AR2836" s="43">
        <f t="shared" si="405"/>
        <v>40933</v>
      </c>
      <c r="AS2836" s="44">
        <f t="shared" si="406"/>
        <v>89.120000000000019</v>
      </c>
      <c r="AT2836" s="10" t="str">
        <f t="shared" si="407"/>
        <v/>
      </c>
      <c r="AU2836" s="20" t="str">
        <f t="shared" si="408"/>
        <v/>
      </c>
      <c r="AV2836" s="42">
        <f t="shared" si="409"/>
        <v>1</v>
      </c>
      <c r="AW2836" s="89">
        <f t="shared" si="410"/>
        <v>0</v>
      </c>
      <c r="AX2836" s="168"/>
      <c r="AY2836" s="60"/>
      <c r="AZ2836" s="61"/>
      <c r="BB2836" s="61" t="str">
        <f>IF(Settings!I2832&lt;&gt;"",Settings!I2832,"")</f>
        <v/>
      </c>
    </row>
    <row r="2837" spans="2:54" x14ac:dyDescent="0.2">
      <c r="B2837" s="13"/>
      <c r="C2837" s="12"/>
      <c r="D2837" s="12"/>
      <c r="E2837" s="12"/>
      <c r="F2837" s="12"/>
      <c r="G2837" s="12"/>
      <c r="H2837" s="12"/>
      <c r="I2837" s="15"/>
      <c r="J2837" s="31"/>
      <c r="K2837" s="180"/>
      <c r="L2837" s="40"/>
      <c r="M2837" s="14"/>
      <c r="N2837" s="16"/>
      <c r="O2837" s="49"/>
      <c r="P2837" s="64"/>
      <c r="Q2837" s="18"/>
      <c r="R2837" s="181">
        <f t="shared" si="402"/>
        <v>0</v>
      </c>
      <c r="S2837" s="181">
        <f t="shared" si="403"/>
        <v>0</v>
      </c>
      <c r="T2837" s="181">
        <f t="shared" si="404"/>
        <v>0</v>
      </c>
      <c r="AQ2837" s="1">
        <f>COUNT(L$11:L2837)</f>
        <v>37</v>
      </c>
      <c r="AR2837" s="43">
        <f t="shared" si="405"/>
        <v>40933</v>
      </c>
      <c r="AS2837" s="44">
        <f t="shared" si="406"/>
        <v>89.120000000000019</v>
      </c>
      <c r="AT2837" s="10" t="str">
        <f t="shared" si="407"/>
        <v/>
      </c>
      <c r="AU2837" s="20" t="str">
        <f t="shared" si="408"/>
        <v/>
      </c>
      <c r="AV2837" s="42">
        <f t="shared" si="409"/>
        <v>1</v>
      </c>
      <c r="AW2837" s="89">
        <f t="shared" si="410"/>
        <v>0</v>
      </c>
      <c r="AX2837" s="168"/>
      <c r="AY2837" s="60"/>
      <c r="AZ2837" s="61"/>
      <c r="BB2837" s="61" t="str">
        <f>IF(Settings!I2833&lt;&gt;"",Settings!I2833,"")</f>
        <v/>
      </c>
    </row>
    <row r="2838" spans="2:54" x14ac:dyDescent="0.2">
      <c r="B2838" s="13"/>
      <c r="C2838" s="12"/>
      <c r="D2838" s="12"/>
      <c r="E2838" s="12"/>
      <c r="F2838" s="12"/>
      <c r="G2838" s="12"/>
      <c r="H2838" s="12"/>
      <c r="I2838" s="15"/>
      <c r="J2838" s="31"/>
      <c r="K2838" s="180"/>
      <c r="L2838" s="40"/>
      <c r="M2838" s="14"/>
      <c r="N2838" s="16"/>
      <c r="O2838" s="49"/>
      <c r="P2838" s="64"/>
      <c r="Q2838" s="18"/>
      <c r="R2838" s="181">
        <f t="shared" si="402"/>
        <v>0</v>
      </c>
      <c r="S2838" s="181">
        <f t="shared" si="403"/>
        <v>0</v>
      </c>
      <c r="T2838" s="181">
        <f t="shared" si="404"/>
        <v>0</v>
      </c>
      <c r="AQ2838" s="1">
        <f>COUNT(L$11:L2838)</f>
        <v>37</v>
      </c>
      <c r="AR2838" s="43">
        <f t="shared" si="405"/>
        <v>40933</v>
      </c>
      <c r="AS2838" s="44">
        <f t="shared" si="406"/>
        <v>89.120000000000019</v>
      </c>
      <c r="AT2838" s="10" t="str">
        <f t="shared" si="407"/>
        <v/>
      </c>
      <c r="AU2838" s="20" t="str">
        <f t="shared" si="408"/>
        <v/>
      </c>
      <c r="AV2838" s="42">
        <f t="shared" si="409"/>
        <v>1</v>
      </c>
      <c r="AW2838" s="89">
        <f t="shared" si="410"/>
        <v>0</v>
      </c>
      <c r="AX2838" s="168"/>
      <c r="AY2838" s="60"/>
      <c r="AZ2838" s="61"/>
      <c r="BB2838" s="61" t="str">
        <f>IF(Settings!I2834&lt;&gt;"",Settings!I2834,"")</f>
        <v/>
      </c>
    </row>
    <row r="2839" spans="2:54" x14ac:dyDescent="0.2">
      <c r="B2839" s="13"/>
      <c r="C2839" s="12"/>
      <c r="D2839" s="12"/>
      <c r="E2839" s="12"/>
      <c r="F2839" s="12"/>
      <c r="G2839" s="12"/>
      <c r="H2839" s="12"/>
      <c r="I2839" s="15"/>
      <c r="J2839" s="31"/>
      <c r="K2839" s="180"/>
      <c r="L2839" s="40"/>
      <c r="M2839" s="14"/>
      <c r="N2839" s="16"/>
      <c r="O2839" s="49"/>
      <c r="P2839" s="64"/>
      <c r="Q2839" s="18"/>
      <c r="R2839" s="181">
        <f t="shared" si="402"/>
        <v>0</v>
      </c>
      <c r="S2839" s="181">
        <f t="shared" si="403"/>
        <v>0</v>
      </c>
      <c r="T2839" s="181">
        <f t="shared" si="404"/>
        <v>0</v>
      </c>
      <c r="AQ2839" s="1">
        <f>COUNT(L$11:L2839)</f>
        <v>37</v>
      </c>
      <c r="AR2839" s="43">
        <f t="shared" si="405"/>
        <v>40933</v>
      </c>
      <c r="AS2839" s="44">
        <f t="shared" si="406"/>
        <v>89.120000000000019</v>
      </c>
      <c r="AT2839" s="10" t="str">
        <f t="shared" si="407"/>
        <v/>
      </c>
      <c r="AU2839" s="20" t="str">
        <f t="shared" si="408"/>
        <v/>
      </c>
      <c r="AV2839" s="42">
        <f t="shared" si="409"/>
        <v>1</v>
      </c>
      <c r="AW2839" s="89">
        <f t="shared" si="410"/>
        <v>0</v>
      </c>
      <c r="AX2839" s="168"/>
      <c r="AY2839" s="60"/>
      <c r="AZ2839" s="61"/>
      <c r="BB2839" s="61" t="str">
        <f>IF(Settings!I2835&lt;&gt;"",Settings!I2835,"")</f>
        <v/>
      </c>
    </row>
    <row r="2840" spans="2:54" x14ac:dyDescent="0.2">
      <c r="B2840" s="13"/>
      <c r="C2840" s="12"/>
      <c r="D2840" s="12"/>
      <c r="E2840" s="12"/>
      <c r="F2840" s="12"/>
      <c r="G2840" s="12"/>
      <c r="H2840" s="12"/>
      <c r="I2840" s="15"/>
      <c r="J2840" s="31"/>
      <c r="K2840" s="180"/>
      <c r="L2840" s="40"/>
      <c r="M2840" s="14"/>
      <c r="N2840" s="16"/>
      <c r="O2840" s="49"/>
      <c r="P2840" s="64"/>
      <c r="Q2840" s="18"/>
      <c r="R2840" s="181">
        <f t="shared" si="402"/>
        <v>0</v>
      </c>
      <c r="S2840" s="181">
        <f t="shared" si="403"/>
        <v>0</v>
      </c>
      <c r="T2840" s="181">
        <f t="shared" si="404"/>
        <v>0</v>
      </c>
      <c r="AQ2840" s="1">
        <f>COUNT(L$11:L2840)</f>
        <v>37</v>
      </c>
      <c r="AR2840" s="43">
        <f t="shared" si="405"/>
        <v>40933</v>
      </c>
      <c r="AS2840" s="44">
        <f t="shared" si="406"/>
        <v>89.120000000000019</v>
      </c>
      <c r="AT2840" s="10" t="str">
        <f t="shared" si="407"/>
        <v/>
      </c>
      <c r="AU2840" s="20" t="str">
        <f t="shared" si="408"/>
        <v/>
      </c>
      <c r="AV2840" s="42">
        <f t="shared" si="409"/>
        <v>1</v>
      </c>
      <c r="AW2840" s="89">
        <f t="shared" si="410"/>
        <v>0</v>
      </c>
      <c r="AX2840" s="168"/>
      <c r="AY2840" s="60"/>
      <c r="AZ2840" s="61"/>
      <c r="BB2840" s="61" t="str">
        <f>IF(Settings!I2836&lt;&gt;"",Settings!I2836,"")</f>
        <v/>
      </c>
    </row>
    <row r="2841" spans="2:54" x14ac:dyDescent="0.2">
      <c r="B2841" s="13"/>
      <c r="C2841" s="12"/>
      <c r="D2841" s="12"/>
      <c r="E2841" s="12"/>
      <c r="F2841" s="12"/>
      <c r="G2841" s="12"/>
      <c r="H2841" s="12"/>
      <c r="I2841" s="15"/>
      <c r="J2841" s="31"/>
      <c r="K2841" s="180"/>
      <c r="L2841" s="40"/>
      <c r="M2841" s="14"/>
      <c r="N2841" s="16"/>
      <c r="O2841" s="49"/>
      <c r="P2841" s="64"/>
      <c r="Q2841" s="18"/>
      <c r="R2841" s="181">
        <f t="shared" si="402"/>
        <v>0</v>
      </c>
      <c r="S2841" s="181">
        <f t="shared" si="403"/>
        <v>0</v>
      </c>
      <c r="T2841" s="181">
        <f t="shared" si="404"/>
        <v>0</v>
      </c>
      <c r="AQ2841" s="1">
        <f>COUNT(L$11:L2841)</f>
        <v>37</v>
      </c>
      <c r="AR2841" s="43">
        <f t="shared" si="405"/>
        <v>40933</v>
      </c>
      <c r="AS2841" s="44">
        <f t="shared" si="406"/>
        <v>89.120000000000019</v>
      </c>
      <c r="AT2841" s="10" t="str">
        <f t="shared" si="407"/>
        <v/>
      </c>
      <c r="AU2841" s="20" t="str">
        <f t="shared" si="408"/>
        <v/>
      </c>
      <c r="AV2841" s="42">
        <f t="shared" si="409"/>
        <v>1</v>
      </c>
      <c r="AW2841" s="89">
        <f t="shared" si="410"/>
        <v>0</v>
      </c>
      <c r="AX2841" s="168"/>
      <c r="AY2841" s="60"/>
      <c r="AZ2841" s="61"/>
      <c r="BB2841" s="61" t="str">
        <f>IF(Settings!I2837&lt;&gt;"",Settings!I2837,"")</f>
        <v/>
      </c>
    </row>
    <row r="2842" spans="2:54" x14ac:dyDescent="0.2">
      <c r="B2842" s="13"/>
      <c r="C2842" s="12"/>
      <c r="D2842" s="12"/>
      <c r="E2842" s="12"/>
      <c r="F2842" s="12"/>
      <c r="G2842" s="12"/>
      <c r="H2842" s="12"/>
      <c r="I2842" s="15"/>
      <c r="J2842" s="31"/>
      <c r="K2842" s="180"/>
      <c r="L2842" s="40"/>
      <c r="M2842" s="14"/>
      <c r="N2842" s="16"/>
      <c r="O2842" s="49"/>
      <c r="P2842" s="64"/>
      <c r="Q2842" s="18"/>
      <c r="R2842" s="181">
        <f t="shared" si="402"/>
        <v>0</v>
      </c>
      <c r="S2842" s="181">
        <f t="shared" si="403"/>
        <v>0</v>
      </c>
      <c r="T2842" s="181">
        <f t="shared" si="404"/>
        <v>0</v>
      </c>
      <c r="AQ2842" s="1">
        <f>COUNT(L$11:L2842)</f>
        <v>37</v>
      </c>
      <c r="AR2842" s="43">
        <f t="shared" si="405"/>
        <v>40933</v>
      </c>
      <c r="AS2842" s="44">
        <f t="shared" si="406"/>
        <v>89.120000000000019</v>
      </c>
      <c r="AT2842" s="10" t="str">
        <f t="shared" si="407"/>
        <v/>
      </c>
      <c r="AU2842" s="20" t="str">
        <f t="shared" si="408"/>
        <v/>
      </c>
      <c r="AV2842" s="42">
        <f t="shared" si="409"/>
        <v>1</v>
      </c>
      <c r="AW2842" s="89">
        <f t="shared" si="410"/>
        <v>0</v>
      </c>
      <c r="AX2842" s="168"/>
      <c r="AY2842" s="60"/>
      <c r="AZ2842" s="61"/>
      <c r="BB2842" s="61" t="str">
        <f>IF(Settings!I2838&lt;&gt;"",Settings!I2838,"")</f>
        <v/>
      </c>
    </row>
    <row r="2843" spans="2:54" x14ac:dyDescent="0.2">
      <c r="B2843" s="13"/>
      <c r="C2843" s="12"/>
      <c r="D2843" s="12"/>
      <c r="E2843" s="12"/>
      <c r="F2843" s="12"/>
      <c r="G2843" s="12"/>
      <c r="H2843" s="12"/>
      <c r="I2843" s="15"/>
      <c r="J2843" s="31"/>
      <c r="K2843" s="180"/>
      <c r="L2843" s="40"/>
      <c r="M2843" s="14"/>
      <c r="N2843" s="16"/>
      <c r="O2843" s="49"/>
      <c r="P2843" s="64"/>
      <c r="Q2843" s="18"/>
      <c r="R2843" s="181">
        <f t="shared" si="402"/>
        <v>0</v>
      </c>
      <c r="S2843" s="181">
        <f t="shared" si="403"/>
        <v>0</v>
      </c>
      <c r="T2843" s="181">
        <f t="shared" si="404"/>
        <v>0</v>
      </c>
      <c r="AQ2843" s="1">
        <f>COUNT(L$11:L2843)</f>
        <v>37</v>
      </c>
      <c r="AR2843" s="43">
        <f t="shared" si="405"/>
        <v>40933</v>
      </c>
      <c r="AS2843" s="44">
        <f t="shared" si="406"/>
        <v>89.120000000000019</v>
      </c>
      <c r="AT2843" s="10" t="str">
        <f t="shared" si="407"/>
        <v/>
      </c>
      <c r="AU2843" s="20" t="str">
        <f t="shared" si="408"/>
        <v/>
      </c>
      <c r="AV2843" s="42">
        <f t="shared" si="409"/>
        <v>1</v>
      </c>
      <c r="AW2843" s="89">
        <f t="shared" si="410"/>
        <v>0</v>
      </c>
      <c r="AX2843" s="168"/>
      <c r="AY2843" s="60"/>
      <c r="AZ2843" s="61"/>
      <c r="BB2843" s="61" t="str">
        <f>IF(Settings!I2839&lt;&gt;"",Settings!I2839,"")</f>
        <v/>
      </c>
    </row>
    <row r="2844" spans="2:54" x14ac:dyDescent="0.2">
      <c r="B2844" s="13"/>
      <c r="C2844" s="12"/>
      <c r="D2844" s="12"/>
      <c r="E2844" s="12"/>
      <c r="F2844" s="12"/>
      <c r="G2844" s="12"/>
      <c r="H2844" s="12"/>
      <c r="I2844" s="15"/>
      <c r="J2844" s="31"/>
      <c r="K2844" s="180"/>
      <c r="L2844" s="40"/>
      <c r="M2844" s="14"/>
      <c r="N2844" s="16"/>
      <c r="O2844" s="49"/>
      <c r="P2844" s="64"/>
      <c r="Q2844" s="18"/>
      <c r="R2844" s="181">
        <f t="shared" si="402"/>
        <v>0</v>
      </c>
      <c r="S2844" s="181">
        <f t="shared" si="403"/>
        <v>0</v>
      </c>
      <c r="T2844" s="181">
        <f t="shared" si="404"/>
        <v>0</v>
      </c>
      <c r="AQ2844" s="1">
        <f>COUNT(L$11:L2844)</f>
        <v>37</v>
      </c>
      <c r="AR2844" s="43">
        <f t="shared" si="405"/>
        <v>40933</v>
      </c>
      <c r="AS2844" s="44">
        <f t="shared" si="406"/>
        <v>89.120000000000019</v>
      </c>
      <c r="AT2844" s="10" t="str">
        <f t="shared" si="407"/>
        <v/>
      </c>
      <c r="AU2844" s="20" t="str">
        <f t="shared" si="408"/>
        <v/>
      </c>
      <c r="AV2844" s="42">
        <f t="shared" si="409"/>
        <v>1</v>
      </c>
      <c r="AW2844" s="89">
        <f t="shared" si="410"/>
        <v>0</v>
      </c>
      <c r="AX2844" s="168"/>
      <c r="AY2844" s="60"/>
      <c r="AZ2844" s="61"/>
      <c r="BB2844" s="61" t="str">
        <f>IF(Settings!I2840&lt;&gt;"",Settings!I2840,"")</f>
        <v/>
      </c>
    </row>
    <row r="2845" spans="2:54" x14ac:dyDescent="0.2">
      <c r="B2845" s="13"/>
      <c r="C2845" s="12"/>
      <c r="D2845" s="12"/>
      <c r="E2845" s="12"/>
      <c r="F2845" s="12"/>
      <c r="G2845" s="12"/>
      <c r="H2845" s="12"/>
      <c r="I2845" s="15"/>
      <c r="J2845" s="31"/>
      <c r="K2845" s="180"/>
      <c r="L2845" s="40"/>
      <c r="M2845" s="14"/>
      <c r="N2845" s="16"/>
      <c r="O2845" s="49"/>
      <c r="P2845" s="64"/>
      <c r="Q2845" s="18"/>
      <c r="R2845" s="181">
        <f t="shared" si="402"/>
        <v>0</v>
      </c>
      <c r="S2845" s="181">
        <f t="shared" si="403"/>
        <v>0</v>
      </c>
      <c r="T2845" s="181">
        <f t="shared" si="404"/>
        <v>0</v>
      </c>
      <c r="AQ2845" s="1">
        <f>COUNT(L$11:L2845)</f>
        <v>37</v>
      </c>
      <c r="AR2845" s="43">
        <f t="shared" si="405"/>
        <v>40933</v>
      </c>
      <c r="AS2845" s="44">
        <f t="shared" si="406"/>
        <v>89.120000000000019</v>
      </c>
      <c r="AT2845" s="10" t="str">
        <f t="shared" si="407"/>
        <v/>
      </c>
      <c r="AU2845" s="20" t="str">
        <f t="shared" si="408"/>
        <v/>
      </c>
      <c r="AV2845" s="42">
        <f t="shared" si="409"/>
        <v>1</v>
      </c>
      <c r="AW2845" s="89">
        <f t="shared" si="410"/>
        <v>0</v>
      </c>
      <c r="AX2845" s="168"/>
      <c r="AY2845" s="60"/>
      <c r="AZ2845" s="61"/>
      <c r="BB2845" s="61" t="str">
        <f>IF(Settings!I2841&lt;&gt;"",Settings!I2841,"")</f>
        <v/>
      </c>
    </row>
    <row r="2846" spans="2:54" x14ac:dyDescent="0.2">
      <c r="B2846" s="13"/>
      <c r="C2846" s="12"/>
      <c r="D2846" s="12"/>
      <c r="E2846" s="12"/>
      <c r="F2846" s="12"/>
      <c r="G2846" s="12"/>
      <c r="H2846" s="12"/>
      <c r="I2846" s="15"/>
      <c r="J2846" s="31"/>
      <c r="K2846" s="180"/>
      <c r="L2846" s="40"/>
      <c r="M2846" s="14"/>
      <c r="N2846" s="16"/>
      <c r="O2846" s="49"/>
      <c r="P2846" s="64"/>
      <c r="Q2846" s="18"/>
      <c r="R2846" s="181">
        <f t="shared" si="402"/>
        <v>0</v>
      </c>
      <c r="S2846" s="181">
        <f t="shared" si="403"/>
        <v>0</v>
      </c>
      <c r="T2846" s="181">
        <f t="shared" si="404"/>
        <v>0</v>
      </c>
      <c r="AQ2846" s="1">
        <f>COUNT(L$11:L2846)</f>
        <v>37</v>
      </c>
      <c r="AR2846" s="43">
        <f t="shared" si="405"/>
        <v>40933</v>
      </c>
      <c r="AS2846" s="44">
        <f t="shared" si="406"/>
        <v>89.120000000000019</v>
      </c>
      <c r="AT2846" s="10" t="str">
        <f t="shared" si="407"/>
        <v/>
      </c>
      <c r="AU2846" s="20" t="str">
        <f t="shared" si="408"/>
        <v/>
      </c>
      <c r="AV2846" s="42">
        <f t="shared" si="409"/>
        <v>1</v>
      </c>
      <c r="AW2846" s="89">
        <f t="shared" si="410"/>
        <v>0</v>
      </c>
      <c r="AX2846" s="168"/>
      <c r="AY2846" s="60"/>
      <c r="AZ2846" s="61"/>
      <c r="BB2846" s="61" t="str">
        <f>IF(Settings!I2842&lt;&gt;"",Settings!I2842,"")</f>
        <v/>
      </c>
    </row>
    <row r="2847" spans="2:54" x14ac:dyDescent="0.2">
      <c r="B2847" s="13"/>
      <c r="C2847" s="12"/>
      <c r="D2847" s="12"/>
      <c r="E2847" s="12"/>
      <c r="F2847" s="12"/>
      <c r="G2847" s="12"/>
      <c r="H2847" s="12"/>
      <c r="I2847" s="15"/>
      <c r="J2847" s="31"/>
      <c r="K2847" s="180"/>
      <c r="L2847" s="40"/>
      <c r="M2847" s="14"/>
      <c r="N2847" s="16"/>
      <c r="O2847" s="49"/>
      <c r="P2847" s="64"/>
      <c r="Q2847" s="18"/>
      <c r="R2847" s="181">
        <f t="shared" si="402"/>
        <v>0</v>
      </c>
      <c r="S2847" s="181">
        <f t="shared" si="403"/>
        <v>0</v>
      </c>
      <c r="T2847" s="181">
        <f t="shared" si="404"/>
        <v>0</v>
      </c>
      <c r="AQ2847" s="1">
        <f>COUNT(L$11:L2847)</f>
        <v>37</v>
      </c>
      <c r="AR2847" s="43">
        <f t="shared" si="405"/>
        <v>40933</v>
      </c>
      <c r="AS2847" s="44">
        <f t="shared" si="406"/>
        <v>89.120000000000019</v>
      </c>
      <c r="AT2847" s="10" t="str">
        <f t="shared" si="407"/>
        <v/>
      </c>
      <c r="AU2847" s="20" t="str">
        <f t="shared" si="408"/>
        <v/>
      </c>
      <c r="AV2847" s="42">
        <f t="shared" si="409"/>
        <v>1</v>
      </c>
      <c r="AW2847" s="89">
        <f t="shared" si="410"/>
        <v>0</v>
      </c>
      <c r="AX2847" s="168"/>
      <c r="AY2847" s="60"/>
      <c r="AZ2847" s="61"/>
      <c r="BB2847" s="61" t="str">
        <f>IF(Settings!I2843&lt;&gt;"",Settings!I2843,"")</f>
        <v/>
      </c>
    </row>
    <row r="2848" spans="2:54" x14ac:dyDescent="0.2">
      <c r="B2848" s="13"/>
      <c r="C2848" s="12"/>
      <c r="D2848" s="12"/>
      <c r="E2848" s="12"/>
      <c r="F2848" s="12"/>
      <c r="G2848" s="12"/>
      <c r="H2848" s="12"/>
      <c r="I2848" s="15"/>
      <c r="J2848" s="31"/>
      <c r="K2848" s="180"/>
      <c r="L2848" s="40"/>
      <c r="M2848" s="14"/>
      <c r="N2848" s="16"/>
      <c r="O2848" s="49"/>
      <c r="P2848" s="64"/>
      <c r="Q2848" s="18"/>
      <c r="R2848" s="181">
        <f t="shared" si="402"/>
        <v>0</v>
      </c>
      <c r="S2848" s="181">
        <f t="shared" si="403"/>
        <v>0</v>
      </c>
      <c r="T2848" s="181">
        <f t="shared" si="404"/>
        <v>0</v>
      </c>
      <c r="AQ2848" s="1">
        <f>COUNT(L$11:L2848)</f>
        <v>37</v>
      </c>
      <c r="AR2848" s="43">
        <f t="shared" si="405"/>
        <v>40933</v>
      </c>
      <c r="AS2848" s="44">
        <f t="shared" si="406"/>
        <v>89.120000000000019</v>
      </c>
      <c r="AT2848" s="10" t="str">
        <f t="shared" si="407"/>
        <v/>
      </c>
      <c r="AU2848" s="20" t="str">
        <f t="shared" si="408"/>
        <v/>
      </c>
      <c r="AV2848" s="42">
        <f t="shared" si="409"/>
        <v>1</v>
      </c>
      <c r="AW2848" s="89">
        <f t="shared" si="410"/>
        <v>0</v>
      </c>
      <c r="AX2848" s="168"/>
      <c r="AY2848" s="60"/>
      <c r="AZ2848" s="61"/>
      <c r="BB2848" s="61" t="str">
        <f>IF(Settings!I2844&lt;&gt;"",Settings!I2844,"")</f>
        <v/>
      </c>
    </row>
    <row r="2849" spans="2:54" x14ac:dyDescent="0.2">
      <c r="B2849" s="13"/>
      <c r="C2849" s="12"/>
      <c r="D2849" s="12"/>
      <c r="E2849" s="12"/>
      <c r="F2849" s="12"/>
      <c r="G2849" s="12"/>
      <c r="H2849" s="12"/>
      <c r="I2849" s="15"/>
      <c r="J2849" s="31"/>
      <c r="K2849" s="180"/>
      <c r="L2849" s="40"/>
      <c r="M2849" s="14"/>
      <c r="N2849" s="16"/>
      <c r="O2849" s="49"/>
      <c r="P2849" s="64"/>
      <c r="Q2849" s="18"/>
      <c r="R2849" s="181">
        <f t="shared" si="402"/>
        <v>0</v>
      </c>
      <c r="S2849" s="181">
        <f t="shared" si="403"/>
        <v>0</v>
      </c>
      <c r="T2849" s="181">
        <f t="shared" si="404"/>
        <v>0</v>
      </c>
      <c r="AQ2849" s="1">
        <f>COUNT(L$11:L2849)</f>
        <v>37</v>
      </c>
      <c r="AR2849" s="43">
        <f t="shared" si="405"/>
        <v>40933</v>
      </c>
      <c r="AS2849" s="44">
        <f t="shared" si="406"/>
        <v>89.120000000000019</v>
      </c>
      <c r="AT2849" s="10" t="str">
        <f t="shared" si="407"/>
        <v/>
      </c>
      <c r="AU2849" s="20" t="str">
        <f t="shared" si="408"/>
        <v/>
      </c>
      <c r="AV2849" s="42">
        <f t="shared" si="409"/>
        <v>1</v>
      </c>
      <c r="AW2849" s="89">
        <f t="shared" si="410"/>
        <v>0</v>
      </c>
      <c r="AX2849" s="168"/>
      <c r="AY2849" s="60"/>
      <c r="AZ2849" s="61"/>
      <c r="BB2849" s="61" t="str">
        <f>IF(Settings!I2845&lt;&gt;"",Settings!I2845,"")</f>
        <v/>
      </c>
    </row>
    <row r="2850" spans="2:54" x14ac:dyDescent="0.2">
      <c r="B2850" s="13"/>
      <c r="C2850" s="12"/>
      <c r="D2850" s="12"/>
      <c r="E2850" s="12"/>
      <c r="F2850" s="12"/>
      <c r="G2850" s="12"/>
      <c r="H2850" s="12"/>
      <c r="I2850" s="15"/>
      <c r="J2850" s="31"/>
      <c r="K2850" s="180"/>
      <c r="L2850" s="40"/>
      <c r="M2850" s="14"/>
      <c r="N2850" s="16"/>
      <c r="O2850" s="49"/>
      <c r="P2850" s="64"/>
      <c r="Q2850" s="18"/>
      <c r="R2850" s="181">
        <f t="shared" si="402"/>
        <v>0</v>
      </c>
      <c r="S2850" s="181">
        <f t="shared" si="403"/>
        <v>0</v>
      </c>
      <c r="T2850" s="181">
        <f t="shared" si="404"/>
        <v>0</v>
      </c>
      <c r="AQ2850" s="1">
        <f>COUNT(L$11:L2850)</f>
        <v>37</v>
      </c>
      <c r="AR2850" s="43">
        <f t="shared" si="405"/>
        <v>40933</v>
      </c>
      <c r="AS2850" s="44">
        <f t="shared" si="406"/>
        <v>89.120000000000019</v>
      </c>
      <c r="AT2850" s="10" t="str">
        <f t="shared" si="407"/>
        <v/>
      </c>
      <c r="AU2850" s="20" t="str">
        <f t="shared" si="408"/>
        <v/>
      </c>
      <c r="AV2850" s="42">
        <f t="shared" si="409"/>
        <v>1</v>
      </c>
      <c r="AW2850" s="89">
        <f t="shared" si="410"/>
        <v>0</v>
      </c>
      <c r="AX2850" s="168"/>
      <c r="AY2850" s="60"/>
      <c r="AZ2850" s="61"/>
      <c r="BB2850" s="61" t="str">
        <f>IF(Settings!I2846&lt;&gt;"",Settings!I2846,"")</f>
        <v/>
      </c>
    </row>
    <row r="2851" spans="2:54" x14ac:dyDescent="0.2">
      <c r="B2851" s="13"/>
      <c r="C2851" s="12"/>
      <c r="D2851" s="12"/>
      <c r="E2851" s="12"/>
      <c r="F2851" s="12"/>
      <c r="G2851" s="12"/>
      <c r="H2851" s="12"/>
      <c r="I2851" s="15"/>
      <c r="J2851" s="31"/>
      <c r="K2851" s="180"/>
      <c r="L2851" s="40"/>
      <c r="M2851" s="14"/>
      <c r="N2851" s="16"/>
      <c r="O2851" s="49"/>
      <c r="P2851" s="64"/>
      <c r="Q2851" s="18"/>
      <c r="R2851" s="181">
        <f t="shared" si="402"/>
        <v>0</v>
      </c>
      <c r="S2851" s="181">
        <f t="shared" si="403"/>
        <v>0</v>
      </c>
      <c r="T2851" s="181">
        <f t="shared" si="404"/>
        <v>0</v>
      </c>
      <c r="AQ2851" s="1">
        <f>COUNT(L$11:L2851)</f>
        <v>37</v>
      </c>
      <c r="AR2851" s="43">
        <f t="shared" si="405"/>
        <v>40933</v>
      </c>
      <c r="AS2851" s="44">
        <f t="shared" si="406"/>
        <v>89.120000000000019</v>
      </c>
      <c r="AT2851" s="10" t="str">
        <f t="shared" si="407"/>
        <v/>
      </c>
      <c r="AU2851" s="20" t="str">
        <f t="shared" si="408"/>
        <v/>
      </c>
      <c r="AV2851" s="42">
        <f t="shared" si="409"/>
        <v>1</v>
      </c>
      <c r="AW2851" s="89">
        <f t="shared" si="410"/>
        <v>0</v>
      </c>
      <c r="AX2851" s="168"/>
      <c r="AY2851" s="60"/>
      <c r="AZ2851" s="61"/>
      <c r="BB2851" s="61" t="str">
        <f>IF(Settings!I2847&lt;&gt;"",Settings!I2847,"")</f>
        <v/>
      </c>
    </row>
    <row r="2852" spans="2:54" x14ac:dyDescent="0.2">
      <c r="B2852" s="13"/>
      <c r="C2852" s="12"/>
      <c r="D2852" s="12"/>
      <c r="E2852" s="12"/>
      <c r="F2852" s="12"/>
      <c r="G2852" s="12"/>
      <c r="H2852" s="12"/>
      <c r="I2852" s="15"/>
      <c r="J2852" s="31"/>
      <c r="K2852" s="180"/>
      <c r="L2852" s="40"/>
      <c r="M2852" s="14"/>
      <c r="N2852" s="16"/>
      <c r="O2852" s="49"/>
      <c r="P2852" s="64"/>
      <c r="Q2852" s="18"/>
      <c r="R2852" s="181">
        <f t="shared" si="402"/>
        <v>0</v>
      </c>
      <c r="S2852" s="181">
        <f t="shared" si="403"/>
        <v>0</v>
      </c>
      <c r="T2852" s="181">
        <f t="shared" si="404"/>
        <v>0</v>
      </c>
      <c r="AQ2852" s="1">
        <f>COUNT(L$11:L2852)</f>
        <v>37</v>
      </c>
      <c r="AR2852" s="43">
        <f t="shared" si="405"/>
        <v>40933</v>
      </c>
      <c r="AS2852" s="44">
        <f t="shared" si="406"/>
        <v>89.120000000000019</v>
      </c>
      <c r="AT2852" s="10" t="str">
        <f t="shared" si="407"/>
        <v/>
      </c>
      <c r="AU2852" s="20" t="str">
        <f t="shared" si="408"/>
        <v/>
      </c>
      <c r="AV2852" s="42">
        <f t="shared" si="409"/>
        <v>1</v>
      </c>
      <c r="AW2852" s="89">
        <f t="shared" si="410"/>
        <v>0</v>
      </c>
      <c r="AX2852" s="168"/>
      <c r="AY2852" s="60"/>
      <c r="AZ2852" s="61"/>
      <c r="BB2852" s="61" t="str">
        <f>IF(Settings!I2848&lt;&gt;"",Settings!I2848,"")</f>
        <v/>
      </c>
    </row>
    <row r="2853" spans="2:54" x14ac:dyDescent="0.2">
      <c r="B2853" s="13"/>
      <c r="C2853" s="12"/>
      <c r="D2853" s="12"/>
      <c r="E2853" s="12"/>
      <c r="F2853" s="12"/>
      <c r="G2853" s="12"/>
      <c r="H2853" s="12"/>
      <c r="I2853" s="15"/>
      <c r="J2853" s="31"/>
      <c r="K2853" s="180"/>
      <c r="L2853" s="40"/>
      <c r="M2853" s="14"/>
      <c r="N2853" s="16"/>
      <c r="O2853" s="49"/>
      <c r="P2853" s="64"/>
      <c r="Q2853" s="18"/>
      <c r="R2853" s="181">
        <f t="shared" si="402"/>
        <v>0</v>
      </c>
      <c r="S2853" s="181">
        <f t="shared" si="403"/>
        <v>0</v>
      </c>
      <c r="T2853" s="181">
        <f t="shared" si="404"/>
        <v>0</v>
      </c>
      <c r="AQ2853" s="1">
        <f>COUNT(L$11:L2853)</f>
        <v>37</v>
      </c>
      <c r="AR2853" s="43">
        <f t="shared" si="405"/>
        <v>40933</v>
      </c>
      <c r="AS2853" s="44">
        <f t="shared" si="406"/>
        <v>89.120000000000019</v>
      </c>
      <c r="AT2853" s="10" t="str">
        <f t="shared" si="407"/>
        <v/>
      </c>
      <c r="AU2853" s="20" t="str">
        <f t="shared" si="408"/>
        <v/>
      </c>
      <c r="AV2853" s="42">
        <f t="shared" si="409"/>
        <v>1</v>
      </c>
      <c r="AW2853" s="89">
        <f t="shared" si="410"/>
        <v>0</v>
      </c>
      <c r="AX2853" s="168"/>
      <c r="AY2853" s="60"/>
      <c r="AZ2853" s="61"/>
      <c r="BB2853" s="61" t="str">
        <f>IF(Settings!I2849&lt;&gt;"",Settings!I2849,"")</f>
        <v/>
      </c>
    </row>
    <row r="2854" spans="2:54" x14ac:dyDescent="0.2">
      <c r="B2854" s="13"/>
      <c r="C2854" s="12"/>
      <c r="D2854" s="12"/>
      <c r="E2854" s="12"/>
      <c r="F2854" s="12"/>
      <c r="G2854" s="12"/>
      <c r="H2854" s="12"/>
      <c r="I2854" s="15"/>
      <c r="J2854" s="31"/>
      <c r="K2854" s="180"/>
      <c r="L2854" s="40"/>
      <c r="M2854" s="14"/>
      <c r="N2854" s="16"/>
      <c r="O2854" s="49"/>
      <c r="P2854" s="64"/>
      <c r="Q2854" s="18"/>
      <c r="R2854" s="181">
        <f t="shared" si="402"/>
        <v>0</v>
      </c>
      <c r="S2854" s="181">
        <f t="shared" si="403"/>
        <v>0</v>
      </c>
      <c r="T2854" s="181">
        <f t="shared" si="404"/>
        <v>0</v>
      </c>
      <c r="AQ2854" s="1">
        <f>COUNT(L$11:L2854)</f>
        <v>37</v>
      </c>
      <c r="AR2854" s="43">
        <f t="shared" si="405"/>
        <v>40933</v>
      </c>
      <c r="AS2854" s="44">
        <f t="shared" si="406"/>
        <v>89.120000000000019</v>
      </c>
      <c r="AT2854" s="10" t="str">
        <f t="shared" si="407"/>
        <v/>
      </c>
      <c r="AU2854" s="20" t="str">
        <f t="shared" si="408"/>
        <v/>
      </c>
      <c r="AV2854" s="42">
        <f t="shared" si="409"/>
        <v>1</v>
      </c>
      <c r="AW2854" s="89">
        <f t="shared" si="410"/>
        <v>0</v>
      </c>
      <c r="AX2854" s="168"/>
      <c r="AY2854" s="60"/>
      <c r="AZ2854" s="61"/>
      <c r="BB2854" s="61" t="str">
        <f>IF(Settings!I2850&lt;&gt;"",Settings!I2850,"")</f>
        <v/>
      </c>
    </row>
    <row r="2855" spans="2:54" x14ac:dyDescent="0.2">
      <c r="B2855" s="13"/>
      <c r="C2855" s="12"/>
      <c r="D2855" s="12"/>
      <c r="E2855" s="12"/>
      <c r="F2855" s="12"/>
      <c r="G2855" s="12"/>
      <c r="H2855" s="12"/>
      <c r="I2855" s="15"/>
      <c r="J2855" s="31"/>
      <c r="K2855" s="180"/>
      <c r="L2855" s="40"/>
      <c r="M2855" s="14"/>
      <c r="N2855" s="16"/>
      <c r="O2855" s="49"/>
      <c r="P2855" s="64"/>
      <c r="Q2855" s="18"/>
      <c r="R2855" s="181">
        <f t="shared" si="402"/>
        <v>0</v>
      </c>
      <c r="S2855" s="181">
        <f t="shared" si="403"/>
        <v>0</v>
      </c>
      <c r="T2855" s="181">
        <f t="shared" si="404"/>
        <v>0</v>
      </c>
      <c r="AQ2855" s="1">
        <f>COUNT(L$11:L2855)</f>
        <v>37</v>
      </c>
      <c r="AR2855" s="43">
        <f t="shared" si="405"/>
        <v>40933</v>
      </c>
      <c r="AS2855" s="44">
        <f t="shared" si="406"/>
        <v>89.120000000000019</v>
      </c>
      <c r="AT2855" s="10" t="str">
        <f t="shared" si="407"/>
        <v/>
      </c>
      <c r="AU2855" s="20" t="str">
        <f t="shared" si="408"/>
        <v/>
      </c>
      <c r="AV2855" s="42">
        <f t="shared" si="409"/>
        <v>1</v>
      </c>
      <c r="AW2855" s="89">
        <f t="shared" si="410"/>
        <v>0</v>
      </c>
      <c r="AX2855" s="168"/>
      <c r="AY2855" s="60"/>
      <c r="AZ2855" s="61"/>
      <c r="BB2855" s="61" t="str">
        <f>IF(Settings!I2851&lt;&gt;"",Settings!I2851,"")</f>
        <v/>
      </c>
    </row>
    <row r="2856" spans="2:54" x14ac:dyDescent="0.2">
      <c r="B2856" s="13"/>
      <c r="C2856" s="12"/>
      <c r="D2856" s="12"/>
      <c r="E2856" s="12"/>
      <c r="F2856" s="12"/>
      <c r="G2856" s="12"/>
      <c r="H2856" s="12"/>
      <c r="I2856" s="15"/>
      <c r="J2856" s="31"/>
      <c r="K2856" s="180"/>
      <c r="L2856" s="40"/>
      <c r="M2856" s="14"/>
      <c r="N2856" s="16"/>
      <c r="O2856" s="49"/>
      <c r="P2856" s="64"/>
      <c r="Q2856" s="18"/>
      <c r="R2856" s="181">
        <f t="shared" si="402"/>
        <v>0</v>
      </c>
      <c r="S2856" s="181">
        <f t="shared" si="403"/>
        <v>0</v>
      </c>
      <c r="T2856" s="181">
        <f t="shared" si="404"/>
        <v>0</v>
      </c>
      <c r="AQ2856" s="1">
        <f>COUNT(L$11:L2856)</f>
        <v>37</v>
      </c>
      <c r="AR2856" s="43">
        <f t="shared" si="405"/>
        <v>40933</v>
      </c>
      <c r="AS2856" s="44">
        <f t="shared" si="406"/>
        <v>89.120000000000019</v>
      </c>
      <c r="AT2856" s="10" t="str">
        <f t="shared" si="407"/>
        <v/>
      </c>
      <c r="AU2856" s="20" t="str">
        <f t="shared" si="408"/>
        <v/>
      </c>
      <c r="AV2856" s="42">
        <f t="shared" si="409"/>
        <v>1</v>
      </c>
      <c r="AW2856" s="89">
        <f t="shared" si="410"/>
        <v>0</v>
      </c>
      <c r="AX2856" s="168"/>
      <c r="AY2856" s="60"/>
      <c r="AZ2856" s="61"/>
      <c r="BB2856" s="61" t="str">
        <f>IF(Settings!I2852&lt;&gt;"",Settings!I2852,"")</f>
        <v/>
      </c>
    </row>
    <row r="2857" spans="2:54" x14ac:dyDescent="0.2">
      <c r="B2857" s="13"/>
      <c r="C2857" s="12"/>
      <c r="D2857" s="12"/>
      <c r="E2857" s="12"/>
      <c r="F2857" s="12"/>
      <c r="G2857" s="12"/>
      <c r="H2857" s="12"/>
      <c r="I2857" s="15"/>
      <c r="J2857" s="31"/>
      <c r="K2857" s="180"/>
      <c r="L2857" s="40"/>
      <c r="M2857" s="14"/>
      <c r="N2857" s="16"/>
      <c r="O2857" s="49"/>
      <c r="P2857" s="64"/>
      <c r="Q2857" s="18"/>
      <c r="R2857" s="181">
        <f t="shared" si="402"/>
        <v>0</v>
      </c>
      <c r="S2857" s="181">
        <f t="shared" si="403"/>
        <v>0</v>
      </c>
      <c r="T2857" s="181">
        <f t="shared" si="404"/>
        <v>0</v>
      </c>
      <c r="AQ2857" s="1">
        <f>COUNT(L$11:L2857)</f>
        <v>37</v>
      </c>
      <c r="AR2857" s="43">
        <f t="shared" si="405"/>
        <v>40933</v>
      </c>
      <c r="AS2857" s="44">
        <f t="shared" si="406"/>
        <v>89.120000000000019</v>
      </c>
      <c r="AT2857" s="10" t="str">
        <f t="shared" si="407"/>
        <v/>
      </c>
      <c r="AU2857" s="20" t="str">
        <f t="shared" si="408"/>
        <v/>
      </c>
      <c r="AV2857" s="42">
        <f t="shared" si="409"/>
        <v>1</v>
      </c>
      <c r="AW2857" s="89">
        <f t="shared" si="410"/>
        <v>0</v>
      </c>
      <c r="AX2857" s="168"/>
      <c r="AY2857" s="60"/>
      <c r="AZ2857" s="61"/>
      <c r="BB2857" s="61" t="str">
        <f>IF(Settings!I2853&lt;&gt;"",Settings!I2853,"")</f>
        <v/>
      </c>
    </row>
    <row r="2858" spans="2:54" x14ac:dyDescent="0.2">
      <c r="B2858" s="13"/>
      <c r="C2858" s="12"/>
      <c r="D2858" s="12"/>
      <c r="E2858" s="12"/>
      <c r="F2858" s="12"/>
      <c r="G2858" s="12"/>
      <c r="H2858" s="12"/>
      <c r="I2858" s="15"/>
      <c r="J2858" s="31"/>
      <c r="K2858" s="180"/>
      <c r="L2858" s="40"/>
      <c r="M2858" s="14"/>
      <c r="N2858" s="16"/>
      <c r="O2858" s="49"/>
      <c r="P2858" s="64"/>
      <c r="Q2858" s="18"/>
      <c r="R2858" s="181">
        <f t="shared" si="402"/>
        <v>0</v>
      </c>
      <c r="S2858" s="181">
        <f t="shared" si="403"/>
        <v>0</v>
      </c>
      <c r="T2858" s="181">
        <f t="shared" si="404"/>
        <v>0</v>
      </c>
      <c r="AQ2858" s="1">
        <f>COUNT(L$11:L2858)</f>
        <v>37</v>
      </c>
      <c r="AR2858" s="43">
        <f t="shared" si="405"/>
        <v>40933</v>
      </c>
      <c r="AS2858" s="44">
        <f t="shared" si="406"/>
        <v>89.120000000000019</v>
      </c>
      <c r="AT2858" s="10" t="str">
        <f t="shared" si="407"/>
        <v/>
      </c>
      <c r="AU2858" s="20" t="str">
        <f t="shared" si="408"/>
        <v/>
      </c>
      <c r="AV2858" s="42">
        <f t="shared" si="409"/>
        <v>1</v>
      </c>
      <c r="AW2858" s="89">
        <f t="shared" si="410"/>
        <v>0</v>
      </c>
      <c r="AX2858" s="168"/>
      <c r="AY2858" s="60"/>
      <c r="AZ2858" s="61"/>
      <c r="BB2858" s="61" t="str">
        <f>IF(Settings!I2854&lt;&gt;"",Settings!I2854,"")</f>
        <v/>
      </c>
    </row>
    <row r="2859" spans="2:54" x14ac:dyDescent="0.2">
      <c r="B2859" s="13"/>
      <c r="C2859" s="12"/>
      <c r="D2859" s="12"/>
      <c r="E2859" s="12"/>
      <c r="F2859" s="12"/>
      <c r="G2859" s="12"/>
      <c r="H2859" s="12"/>
      <c r="I2859" s="15"/>
      <c r="J2859" s="31"/>
      <c r="K2859" s="180"/>
      <c r="L2859" s="40"/>
      <c r="M2859" s="14"/>
      <c r="N2859" s="16"/>
      <c r="O2859" s="49"/>
      <c r="P2859" s="64"/>
      <c r="Q2859" s="18"/>
      <c r="R2859" s="181">
        <f t="shared" si="402"/>
        <v>0</v>
      </c>
      <c r="S2859" s="181">
        <f t="shared" si="403"/>
        <v>0</v>
      </c>
      <c r="T2859" s="181">
        <f t="shared" si="404"/>
        <v>0</v>
      </c>
      <c r="AQ2859" s="1">
        <f>COUNT(L$11:L2859)</f>
        <v>37</v>
      </c>
      <c r="AR2859" s="43">
        <f t="shared" si="405"/>
        <v>40933</v>
      </c>
      <c r="AS2859" s="44">
        <f t="shared" si="406"/>
        <v>89.120000000000019</v>
      </c>
      <c r="AT2859" s="10" t="str">
        <f t="shared" si="407"/>
        <v/>
      </c>
      <c r="AU2859" s="20" t="str">
        <f t="shared" si="408"/>
        <v/>
      </c>
      <c r="AV2859" s="42">
        <f t="shared" si="409"/>
        <v>1</v>
      </c>
      <c r="AW2859" s="89">
        <f t="shared" si="410"/>
        <v>0</v>
      </c>
      <c r="AX2859" s="168"/>
      <c r="AY2859" s="60"/>
      <c r="AZ2859" s="61"/>
      <c r="BB2859" s="61" t="str">
        <f>IF(Settings!I2855&lt;&gt;"",Settings!I2855,"")</f>
        <v/>
      </c>
    </row>
    <row r="2860" spans="2:54" x14ac:dyDescent="0.2">
      <c r="B2860" s="13"/>
      <c r="C2860" s="12"/>
      <c r="D2860" s="12"/>
      <c r="E2860" s="12"/>
      <c r="F2860" s="12"/>
      <c r="G2860" s="12"/>
      <c r="H2860" s="12"/>
      <c r="I2860" s="15"/>
      <c r="J2860" s="31"/>
      <c r="K2860" s="180"/>
      <c r="L2860" s="40"/>
      <c r="M2860" s="14"/>
      <c r="N2860" s="16"/>
      <c r="O2860" s="49"/>
      <c r="P2860" s="64"/>
      <c r="Q2860" s="18"/>
      <c r="R2860" s="181">
        <f t="shared" si="402"/>
        <v>0</v>
      </c>
      <c r="S2860" s="181">
        <f t="shared" si="403"/>
        <v>0</v>
      </c>
      <c r="T2860" s="181">
        <f t="shared" si="404"/>
        <v>0</v>
      </c>
      <c r="AQ2860" s="1">
        <f>COUNT(L$11:L2860)</f>
        <v>37</v>
      </c>
      <c r="AR2860" s="43">
        <f t="shared" si="405"/>
        <v>40933</v>
      </c>
      <c r="AS2860" s="44">
        <f t="shared" si="406"/>
        <v>89.120000000000019</v>
      </c>
      <c r="AT2860" s="10" t="str">
        <f t="shared" si="407"/>
        <v/>
      </c>
      <c r="AU2860" s="20" t="str">
        <f t="shared" si="408"/>
        <v/>
      </c>
      <c r="AV2860" s="42">
        <f t="shared" si="409"/>
        <v>1</v>
      </c>
      <c r="AW2860" s="89">
        <f t="shared" si="410"/>
        <v>0</v>
      </c>
      <c r="AX2860" s="168"/>
      <c r="AY2860" s="60"/>
      <c r="AZ2860" s="61"/>
      <c r="BB2860" s="61" t="str">
        <f>IF(Settings!I2856&lt;&gt;"",Settings!I2856,"")</f>
        <v/>
      </c>
    </row>
    <row r="2861" spans="2:54" x14ac:dyDescent="0.2">
      <c r="B2861" s="13"/>
      <c r="C2861" s="12"/>
      <c r="D2861" s="12"/>
      <c r="E2861" s="12"/>
      <c r="F2861" s="12"/>
      <c r="G2861" s="12"/>
      <c r="H2861" s="12"/>
      <c r="I2861" s="15"/>
      <c r="J2861" s="31"/>
      <c r="K2861" s="180"/>
      <c r="L2861" s="40"/>
      <c r="M2861" s="14"/>
      <c r="N2861" s="16"/>
      <c r="O2861" s="49"/>
      <c r="P2861" s="64"/>
      <c r="Q2861" s="18"/>
      <c r="R2861" s="181">
        <f t="shared" si="402"/>
        <v>0</v>
      </c>
      <c r="S2861" s="181">
        <f t="shared" si="403"/>
        <v>0</v>
      </c>
      <c r="T2861" s="181">
        <f t="shared" si="404"/>
        <v>0</v>
      </c>
      <c r="AQ2861" s="1">
        <f>COUNT(L$11:L2861)</f>
        <v>37</v>
      </c>
      <c r="AR2861" s="43">
        <f t="shared" si="405"/>
        <v>40933</v>
      </c>
      <c r="AS2861" s="44">
        <f t="shared" si="406"/>
        <v>89.120000000000019</v>
      </c>
      <c r="AT2861" s="10" t="str">
        <f t="shared" si="407"/>
        <v/>
      </c>
      <c r="AU2861" s="20" t="str">
        <f t="shared" si="408"/>
        <v/>
      </c>
      <c r="AV2861" s="42">
        <f t="shared" si="409"/>
        <v>1</v>
      </c>
      <c r="AW2861" s="89">
        <f t="shared" si="410"/>
        <v>0</v>
      </c>
      <c r="AX2861" s="168"/>
      <c r="AY2861" s="60"/>
      <c r="AZ2861" s="61"/>
      <c r="BB2861" s="61" t="str">
        <f>IF(Settings!I2857&lt;&gt;"",Settings!I2857,"")</f>
        <v/>
      </c>
    </row>
    <row r="2862" spans="2:54" x14ac:dyDescent="0.2">
      <c r="B2862" s="13"/>
      <c r="C2862" s="12"/>
      <c r="D2862" s="12"/>
      <c r="E2862" s="12"/>
      <c r="F2862" s="12"/>
      <c r="G2862" s="12"/>
      <c r="H2862" s="12"/>
      <c r="I2862" s="15"/>
      <c r="J2862" s="31"/>
      <c r="K2862" s="180"/>
      <c r="L2862" s="40"/>
      <c r="M2862" s="14"/>
      <c r="N2862" s="16"/>
      <c r="O2862" s="49"/>
      <c r="P2862" s="64"/>
      <c r="Q2862" s="18"/>
      <c r="R2862" s="181">
        <f t="shared" si="402"/>
        <v>0</v>
      </c>
      <c r="S2862" s="181">
        <f t="shared" si="403"/>
        <v>0</v>
      </c>
      <c r="T2862" s="181">
        <f t="shared" si="404"/>
        <v>0</v>
      </c>
      <c r="AQ2862" s="1">
        <f>COUNT(L$11:L2862)</f>
        <v>37</v>
      </c>
      <c r="AR2862" s="43">
        <f t="shared" si="405"/>
        <v>40933</v>
      </c>
      <c r="AS2862" s="44">
        <f t="shared" si="406"/>
        <v>89.120000000000019</v>
      </c>
      <c r="AT2862" s="10" t="str">
        <f t="shared" si="407"/>
        <v/>
      </c>
      <c r="AU2862" s="20" t="str">
        <f t="shared" si="408"/>
        <v/>
      </c>
      <c r="AV2862" s="42">
        <f t="shared" si="409"/>
        <v>1</v>
      </c>
      <c r="AW2862" s="89">
        <f t="shared" si="410"/>
        <v>0</v>
      </c>
      <c r="AX2862" s="168"/>
      <c r="AY2862" s="60"/>
      <c r="AZ2862" s="61"/>
      <c r="BB2862" s="61" t="str">
        <f>IF(Settings!I2858&lt;&gt;"",Settings!I2858,"")</f>
        <v/>
      </c>
    </row>
    <row r="2863" spans="2:54" x14ac:dyDescent="0.2">
      <c r="B2863" s="13"/>
      <c r="C2863" s="12"/>
      <c r="D2863" s="12"/>
      <c r="E2863" s="12"/>
      <c r="F2863" s="12"/>
      <c r="G2863" s="12"/>
      <c r="H2863" s="12"/>
      <c r="I2863" s="15"/>
      <c r="J2863" s="31"/>
      <c r="K2863" s="180"/>
      <c r="L2863" s="40"/>
      <c r="M2863" s="14"/>
      <c r="N2863" s="16"/>
      <c r="O2863" s="49"/>
      <c r="P2863" s="64"/>
      <c r="Q2863" s="18"/>
      <c r="R2863" s="181">
        <f t="shared" si="402"/>
        <v>0</v>
      </c>
      <c r="S2863" s="181">
        <f t="shared" si="403"/>
        <v>0</v>
      </c>
      <c r="T2863" s="181">
        <f t="shared" si="404"/>
        <v>0</v>
      </c>
      <c r="AQ2863" s="1">
        <f>COUNT(L$11:L2863)</f>
        <v>37</v>
      </c>
      <c r="AR2863" s="43">
        <f t="shared" si="405"/>
        <v>40933</v>
      </c>
      <c r="AS2863" s="44">
        <f t="shared" si="406"/>
        <v>89.120000000000019</v>
      </c>
      <c r="AT2863" s="10" t="str">
        <f t="shared" si="407"/>
        <v/>
      </c>
      <c r="AU2863" s="20" t="str">
        <f t="shared" si="408"/>
        <v/>
      </c>
      <c r="AV2863" s="42">
        <f t="shared" si="409"/>
        <v>1</v>
      </c>
      <c r="AW2863" s="89">
        <f t="shared" si="410"/>
        <v>0</v>
      </c>
      <c r="AX2863" s="168"/>
      <c r="AY2863" s="60"/>
      <c r="AZ2863" s="61"/>
      <c r="BB2863" s="61" t="str">
        <f>IF(Settings!I2859&lt;&gt;"",Settings!I2859,"")</f>
        <v/>
      </c>
    </row>
    <row r="2864" spans="2:54" x14ac:dyDescent="0.2">
      <c r="B2864" s="13"/>
      <c r="C2864" s="12"/>
      <c r="D2864" s="12"/>
      <c r="E2864" s="12"/>
      <c r="F2864" s="12"/>
      <c r="G2864" s="12"/>
      <c r="H2864" s="12"/>
      <c r="I2864" s="15"/>
      <c r="J2864" s="31"/>
      <c r="K2864" s="180"/>
      <c r="L2864" s="40"/>
      <c r="M2864" s="14"/>
      <c r="N2864" s="16"/>
      <c r="O2864" s="49"/>
      <c r="P2864" s="64"/>
      <c r="Q2864" s="18"/>
      <c r="R2864" s="181">
        <f t="shared" si="402"/>
        <v>0</v>
      </c>
      <c r="S2864" s="181">
        <f t="shared" si="403"/>
        <v>0</v>
      </c>
      <c r="T2864" s="181">
        <f t="shared" si="404"/>
        <v>0</v>
      </c>
      <c r="AQ2864" s="1">
        <f>COUNT(L$11:L2864)</f>
        <v>37</v>
      </c>
      <c r="AR2864" s="43">
        <f t="shared" si="405"/>
        <v>40933</v>
      </c>
      <c r="AS2864" s="44">
        <f t="shared" si="406"/>
        <v>89.120000000000019</v>
      </c>
      <c r="AT2864" s="10" t="str">
        <f t="shared" si="407"/>
        <v/>
      </c>
      <c r="AU2864" s="20" t="str">
        <f t="shared" si="408"/>
        <v/>
      </c>
      <c r="AV2864" s="42">
        <f t="shared" si="409"/>
        <v>1</v>
      </c>
      <c r="AW2864" s="89">
        <f t="shared" si="410"/>
        <v>0</v>
      </c>
      <c r="AX2864" s="168"/>
      <c r="AY2864" s="60"/>
      <c r="AZ2864" s="61"/>
      <c r="BB2864" s="61" t="str">
        <f>IF(Settings!I2860&lt;&gt;"",Settings!I2860,"")</f>
        <v/>
      </c>
    </row>
    <row r="2865" spans="2:54" x14ac:dyDescent="0.2">
      <c r="B2865" s="13"/>
      <c r="C2865" s="12"/>
      <c r="D2865" s="12"/>
      <c r="E2865" s="12"/>
      <c r="F2865" s="12"/>
      <c r="G2865" s="12"/>
      <c r="H2865" s="12"/>
      <c r="I2865" s="15"/>
      <c r="J2865" s="31"/>
      <c r="K2865" s="180"/>
      <c r="L2865" s="40"/>
      <c r="M2865" s="14"/>
      <c r="N2865" s="16"/>
      <c r="O2865" s="49"/>
      <c r="P2865" s="64"/>
      <c r="Q2865" s="18"/>
      <c r="R2865" s="181">
        <f t="shared" si="402"/>
        <v>0</v>
      </c>
      <c r="S2865" s="181">
        <f t="shared" si="403"/>
        <v>0</v>
      </c>
      <c r="T2865" s="181">
        <f t="shared" si="404"/>
        <v>0</v>
      </c>
      <c r="AQ2865" s="1">
        <f>COUNT(L$11:L2865)</f>
        <v>37</v>
      </c>
      <c r="AR2865" s="43">
        <f t="shared" si="405"/>
        <v>40933</v>
      </c>
      <c r="AS2865" s="44">
        <f t="shared" si="406"/>
        <v>89.120000000000019</v>
      </c>
      <c r="AT2865" s="10" t="str">
        <f t="shared" si="407"/>
        <v/>
      </c>
      <c r="AU2865" s="20" t="str">
        <f t="shared" si="408"/>
        <v/>
      </c>
      <c r="AV2865" s="42">
        <f t="shared" si="409"/>
        <v>1</v>
      </c>
      <c r="AW2865" s="89">
        <f t="shared" si="410"/>
        <v>0</v>
      </c>
      <c r="AX2865" s="168"/>
      <c r="AY2865" s="60"/>
      <c r="AZ2865" s="61"/>
      <c r="BB2865" s="61" t="str">
        <f>IF(Settings!I2861&lt;&gt;"",Settings!I2861,"")</f>
        <v/>
      </c>
    </row>
    <row r="2866" spans="2:54" x14ac:dyDescent="0.2">
      <c r="B2866" s="13"/>
      <c r="C2866" s="12"/>
      <c r="D2866" s="12"/>
      <c r="E2866" s="12"/>
      <c r="F2866" s="12"/>
      <c r="G2866" s="12"/>
      <c r="H2866" s="12"/>
      <c r="I2866" s="15"/>
      <c r="J2866" s="31"/>
      <c r="K2866" s="180"/>
      <c r="L2866" s="40"/>
      <c r="M2866" s="14"/>
      <c r="N2866" s="16"/>
      <c r="O2866" s="49"/>
      <c r="P2866" s="64"/>
      <c r="Q2866" s="18"/>
      <c r="R2866" s="181">
        <f t="shared" si="402"/>
        <v>0</v>
      </c>
      <c r="S2866" s="181">
        <f t="shared" si="403"/>
        <v>0</v>
      </c>
      <c r="T2866" s="181">
        <f t="shared" si="404"/>
        <v>0</v>
      </c>
      <c r="AQ2866" s="1">
        <f>COUNT(L$11:L2866)</f>
        <v>37</v>
      </c>
      <c r="AR2866" s="43">
        <f t="shared" si="405"/>
        <v>40933</v>
      </c>
      <c r="AS2866" s="44">
        <f t="shared" si="406"/>
        <v>89.120000000000019</v>
      </c>
      <c r="AT2866" s="10" t="str">
        <f t="shared" si="407"/>
        <v/>
      </c>
      <c r="AU2866" s="20" t="str">
        <f t="shared" si="408"/>
        <v/>
      </c>
      <c r="AV2866" s="42">
        <f t="shared" si="409"/>
        <v>1</v>
      </c>
      <c r="AW2866" s="89">
        <f t="shared" si="410"/>
        <v>0</v>
      </c>
      <c r="AX2866" s="168"/>
      <c r="AY2866" s="60"/>
      <c r="AZ2866" s="61"/>
      <c r="BB2866" s="61" t="str">
        <f>IF(Settings!I2862&lt;&gt;"",Settings!I2862,"")</f>
        <v/>
      </c>
    </row>
    <row r="2867" spans="2:54" x14ac:dyDescent="0.2">
      <c r="B2867" s="13"/>
      <c r="C2867" s="12"/>
      <c r="D2867" s="12"/>
      <c r="E2867" s="12"/>
      <c r="F2867" s="12"/>
      <c r="G2867" s="12"/>
      <c r="H2867" s="12"/>
      <c r="I2867" s="15"/>
      <c r="J2867" s="31"/>
      <c r="K2867" s="180"/>
      <c r="L2867" s="40"/>
      <c r="M2867" s="14"/>
      <c r="N2867" s="16"/>
      <c r="O2867" s="49"/>
      <c r="P2867" s="64"/>
      <c r="Q2867" s="18"/>
      <c r="R2867" s="181">
        <f t="shared" si="402"/>
        <v>0</v>
      </c>
      <c r="S2867" s="181">
        <f t="shared" si="403"/>
        <v>0</v>
      </c>
      <c r="T2867" s="181">
        <f t="shared" si="404"/>
        <v>0</v>
      </c>
      <c r="AQ2867" s="1">
        <f>COUNT(L$11:L2867)</f>
        <v>37</v>
      </c>
      <c r="AR2867" s="43">
        <f t="shared" si="405"/>
        <v>40933</v>
      </c>
      <c r="AS2867" s="44">
        <f t="shared" si="406"/>
        <v>89.120000000000019</v>
      </c>
      <c r="AT2867" s="10" t="str">
        <f t="shared" si="407"/>
        <v/>
      </c>
      <c r="AU2867" s="20" t="str">
        <f t="shared" si="408"/>
        <v/>
      </c>
      <c r="AV2867" s="42">
        <f t="shared" si="409"/>
        <v>1</v>
      </c>
      <c r="AW2867" s="89">
        <f t="shared" si="410"/>
        <v>0</v>
      </c>
      <c r="AX2867" s="168"/>
      <c r="AY2867" s="60"/>
      <c r="AZ2867" s="61"/>
      <c r="BB2867" s="61" t="str">
        <f>IF(Settings!I2863&lt;&gt;"",Settings!I2863,"")</f>
        <v/>
      </c>
    </row>
    <row r="2868" spans="2:54" x14ac:dyDescent="0.2">
      <c r="B2868" s="13"/>
      <c r="C2868" s="12"/>
      <c r="D2868" s="12"/>
      <c r="E2868" s="12"/>
      <c r="F2868" s="12"/>
      <c r="G2868" s="12"/>
      <c r="H2868" s="12"/>
      <c r="I2868" s="15"/>
      <c r="J2868" s="31"/>
      <c r="K2868" s="180"/>
      <c r="L2868" s="40"/>
      <c r="M2868" s="14"/>
      <c r="N2868" s="16"/>
      <c r="O2868" s="49"/>
      <c r="P2868" s="64"/>
      <c r="Q2868" s="18"/>
      <c r="R2868" s="181">
        <f t="shared" si="402"/>
        <v>0</v>
      </c>
      <c r="S2868" s="181">
        <f t="shared" si="403"/>
        <v>0</v>
      </c>
      <c r="T2868" s="181">
        <f t="shared" si="404"/>
        <v>0</v>
      </c>
      <c r="AQ2868" s="1">
        <f>COUNT(L$11:L2868)</f>
        <v>37</v>
      </c>
      <c r="AR2868" s="43">
        <f t="shared" si="405"/>
        <v>40933</v>
      </c>
      <c r="AS2868" s="44">
        <f t="shared" si="406"/>
        <v>89.120000000000019</v>
      </c>
      <c r="AT2868" s="10" t="str">
        <f t="shared" si="407"/>
        <v/>
      </c>
      <c r="AU2868" s="20" t="str">
        <f t="shared" si="408"/>
        <v/>
      </c>
      <c r="AV2868" s="42">
        <f t="shared" si="409"/>
        <v>1</v>
      </c>
      <c r="AW2868" s="89">
        <f t="shared" si="410"/>
        <v>0</v>
      </c>
      <c r="AX2868" s="168"/>
      <c r="AY2868" s="60"/>
      <c r="AZ2868" s="61"/>
      <c r="BB2868" s="61" t="str">
        <f>IF(Settings!I2864&lt;&gt;"",Settings!I2864,"")</f>
        <v/>
      </c>
    </row>
    <row r="2869" spans="2:54" x14ac:dyDescent="0.2">
      <c r="B2869" s="13"/>
      <c r="C2869" s="12"/>
      <c r="D2869" s="12"/>
      <c r="E2869" s="12"/>
      <c r="F2869" s="12"/>
      <c r="G2869" s="12"/>
      <c r="H2869" s="12"/>
      <c r="I2869" s="15"/>
      <c r="J2869" s="31"/>
      <c r="K2869" s="180"/>
      <c r="L2869" s="40"/>
      <c r="M2869" s="14"/>
      <c r="N2869" s="16"/>
      <c r="O2869" s="49"/>
      <c r="P2869" s="64"/>
      <c r="Q2869" s="18"/>
      <c r="R2869" s="181">
        <f t="shared" si="402"/>
        <v>0</v>
      </c>
      <c r="S2869" s="181">
        <f t="shared" si="403"/>
        <v>0</v>
      </c>
      <c r="T2869" s="181">
        <f t="shared" si="404"/>
        <v>0</v>
      </c>
      <c r="AQ2869" s="1">
        <f>COUNT(L$11:L2869)</f>
        <v>37</v>
      </c>
      <c r="AR2869" s="43">
        <f t="shared" si="405"/>
        <v>40933</v>
      </c>
      <c r="AS2869" s="44">
        <f t="shared" si="406"/>
        <v>89.120000000000019</v>
      </c>
      <c r="AT2869" s="10" t="str">
        <f t="shared" si="407"/>
        <v/>
      </c>
      <c r="AU2869" s="20" t="str">
        <f t="shared" si="408"/>
        <v/>
      </c>
      <c r="AV2869" s="42">
        <f t="shared" si="409"/>
        <v>1</v>
      </c>
      <c r="AW2869" s="89">
        <f t="shared" si="410"/>
        <v>0</v>
      </c>
      <c r="AX2869" s="168"/>
      <c r="AY2869" s="60"/>
      <c r="AZ2869" s="61"/>
      <c r="BB2869" s="61" t="str">
        <f>IF(Settings!I2865&lt;&gt;"",Settings!I2865,"")</f>
        <v/>
      </c>
    </row>
    <row r="2870" spans="2:54" x14ac:dyDescent="0.2">
      <c r="B2870" s="13"/>
      <c r="C2870" s="12"/>
      <c r="D2870" s="12"/>
      <c r="E2870" s="12"/>
      <c r="F2870" s="12"/>
      <c r="G2870" s="12"/>
      <c r="H2870" s="12"/>
      <c r="I2870" s="15"/>
      <c r="J2870" s="31"/>
      <c r="K2870" s="180"/>
      <c r="L2870" s="40"/>
      <c r="M2870" s="14"/>
      <c r="N2870" s="16"/>
      <c r="O2870" s="49"/>
      <c r="P2870" s="64"/>
      <c r="Q2870" s="18"/>
      <c r="R2870" s="181">
        <f t="shared" si="402"/>
        <v>0</v>
      </c>
      <c r="S2870" s="181">
        <f t="shared" si="403"/>
        <v>0</v>
      </c>
      <c r="T2870" s="181">
        <f t="shared" si="404"/>
        <v>0</v>
      </c>
      <c r="AQ2870" s="1">
        <f>COUNT(L$11:L2870)</f>
        <v>37</v>
      </c>
      <c r="AR2870" s="43">
        <f t="shared" si="405"/>
        <v>40933</v>
      </c>
      <c r="AS2870" s="44">
        <f t="shared" si="406"/>
        <v>89.120000000000019</v>
      </c>
      <c r="AT2870" s="10" t="str">
        <f t="shared" si="407"/>
        <v/>
      </c>
      <c r="AU2870" s="20" t="str">
        <f t="shared" si="408"/>
        <v/>
      </c>
      <c r="AV2870" s="42">
        <f t="shared" si="409"/>
        <v>1</v>
      </c>
      <c r="AW2870" s="89">
        <f t="shared" si="410"/>
        <v>0</v>
      </c>
      <c r="AX2870" s="168"/>
      <c r="AY2870" s="60"/>
      <c r="AZ2870" s="61"/>
      <c r="BB2870" s="61" t="str">
        <f>IF(Settings!I2866&lt;&gt;"",Settings!I2866,"")</f>
        <v/>
      </c>
    </row>
    <row r="2871" spans="2:54" x14ac:dyDescent="0.2">
      <c r="B2871" s="13"/>
      <c r="C2871" s="12"/>
      <c r="D2871" s="12"/>
      <c r="E2871" s="12"/>
      <c r="F2871" s="12"/>
      <c r="G2871" s="12"/>
      <c r="H2871" s="12"/>
      <c r="I2871" s="15"/>
      <c r="J2871" s="31"/>
      <c r="K2871" s="180"/>
      <c r="L2871" s="40"/>
      <c r="M2871" s="14"/>
      <c r="N2871" s="16"/>
      <c r="O2871" s="49"/>
      <c r="P2871" s="64"/>
      <c r="Q2871" s="18"/>
      <c r="R2871" s="181">
        <f t="shared" si="402"/>
        <v>0</v>
      </c>
      <c r="S2871" s="181">
        <f t="shared" si="403"/>
        <v>0</v>
      </c>
      <c r="T2871" s="181">
        <f t="shared" si="404"/>
        <v>0</v>
      </c>
      <c r="AQ2871" s="1">
        <f>COUNT(L$11:L2871)</f>
        <v>37</v>
      </c>
      <c r="AR2871" s="43">
        <f t="shared" si="405"/>
        <v>40933</v>
      </c>
      <c r="AS2871" s="44">
        <f t="shared" si="406"/>
        <v>89.120000000000019</v>
      </c>
      <c r="AT2871" s="10" t="str">
        <f t="shared" si="407"/>
        <v/>
      </c>
      <c r="AU2871" s="20" t="str">
        <f t="shared" si="408"/>
        <v/>
      </c>
      <c r="AV2871" s="42">
        <f t="shared" si="409"/>
        <v>1</v>
      </c>
      <c r="AW2871" s="89">
        <f t="shared" si="410"/>
        <v>0</v>
      </c>
      <c r="AX2871" s="168"/>
      <c r="AY2871" s="60"/>
      <c r="AZ2871" s="61"/>
      <c r="BB2871" s="61" t="str">
        <f>IF(Settings!I2867&lt;&gt;"",Settings!I2867,"")</f>
        <v/>
      </c>
    </row>
    <row r="2872" spans="2:54" x14ac:dyDescent="0.2">
      <c r="B2872" s="13"/>
      <c r="C2872" s="12"/>
      <c r="D2872" s="12"/>
      <c r="E2872" s="12"/>
      <c r="F2872" s="12"/>
      <c r="G2872" s="12"/>
      <c r="H2872" s="12"/>
      <c r="I2872" s="15"/>
      <c r="J2872" s="31"/>
      <c r="K2872" s="180"/>
      <c r="L2872" s="40"/>
      <c r="M2872" s="14"/>
      <c r="N2872" s="16"/>
      <c r="O2872" s="49"/>
      <c r="P2872" s="64"/>
      <c r="Q2872" s="18"/>
      <c r="R2872" s="181">
        <f t="shared" si="402"/>
        <v>0</v>
      </c>
      <c r="S2872" s="181">
        <f t="shared" si="403"/>
        <v>0</v>
      </c>
      <c r="T2872" s="181">
        <f t="shared" si="404"/>
        <v>0</v>
      </c>
      <c r="AQ2872" s="1">
        <f>COUNT(L$11:L2872)</f>
        <v>37</v>
      </c>
      <c r="AR2872" s="43">
        <f t="shared" si="405"/>
        <v>40933</v>
      </c>
      <c r="AS2872" s="44">
        <f t="shared" si="406"/>
        <v>89.120000000000019</v>
      </c>
      <c r="AT2872" s="10" t="str">
        <f t="shared" si="407"/>
        <v/>
      </c>
      <c r="AU2872" s="20" t="str">
        <f t="shared" si="408"/>
        <v/>
      </c>
      <c r="AV2872" s="42">
        <f t="shared" si="409"/>
        <v>1</v>
      </c>
      <c r="AW2872" s="89">
        <f t="shared" si="410"/>
        <v>0</v>
      </c>
      <c r="AX2872" s="168"/>
      <c r="AY2872" s="60"/>
      <c r="AZ2872" s="61"/>
      <c r="BB2872" s="61" t="str">
        <f>IF(Settings!I2868&lt;&gt;"",Settings!I2868,"")</f>
        <v/>
      </c>
    </row>
    <row r="2873" spans="2:54" x14ac:dyDescent="0.2">
      <c r="B2873" s="13"/>
      <c r="C2873" s="12"/>
      <c r="D2873" s="12"/>
      <c r="E2873" s="12"/>
      <c r="F2873" s="12"/>
      <c r="G2873" s="12"/>
      <c r="H2873" s="12"/>
      <c r="I2873" s="15"/>
      <c r="J2873" s="31"/>
      <c r="K2873" s="180"/>
      <c r="L2873" s="40"/>
      <c r="M2873" s="14"/>
      <c r="N2873" s="16"/>
      <c r="O2873" s="49"/>
      <c r="P2873" s="64"/>
      <c r="Q2873" s="18"/>
      <c r="R2873" s="181">
        <f t="shared" si="402"/>
        <v>0</v>
      </c>
      <c r="S2873" s="181">
        <f t="shared" si="403"/>
        <v>0</v>
      </c>
      <c r="T2873" s="181">
        <f t="shared" si="404"/>
        <v>0</v>
      </c>
      <c r="AQ2873" s="1">
        <f>COUNT(L$11:L2873)</f>
        <v>37</v>
      </c>
      <c r="AR2873" s="43">
        <f t="shared" si="405"/>
        <v>40933</v>
      </c>
      <c r="AS2873" s="44">
        <f t="shared" si="406"/>
        <v>89.120000000000019</v>
      </c>
      <c r="AT2873" s="10" t="str">
        <f t="shared" si="407"/>
        <v/>
      </c>
      <c r="AU2873" s="20" t="str">
        <f t="shared" si="408"/>
        <v/>
      </c>
      <c r="AV2873" s="42">
        <f t="shared" si="409"/>
        <v>1</v>
      </c>
      <c r="AW2873" s="89">
        <f t="shared" si="410"/>
        <v>0</v>
      </c>
      <c r="AX2873" s="168"/>
      <c r="AY2873" s="60"/>
      <c r="AZ2873" s="61"/>
      <c r="BB2873" s="61" t="str">
        <f>IF(Settings!I2869&lt;&gt;"",Settings!I2869,"")</f>
        <v/>
      </c>
    </row>
    <row r="2874" spans="2:54" x14ac:dyDescent="0.2">
      <c r="B2874" s="13"/>
      <c r="C2874" s="12"/>
      <c r="D2874" s="12"/>
      <c r="E2874" s="12"/>
      <c r="F2874" s="12"/>
      <c r="G2874" s="12"/>
      <c r="H2874" s="12"/>
      <c r="I2874" s="15"/>
      <c r="J2874" s="31"/>
      <c r="K2874" s="180"/>
      <c r="L2874" s="40"/>
      <c r="M2874" s="14"/>
      <c r="N2874" s="16"/>
      <c r="O2874" s="49"/>
      <c r="P2874" s="64"/>
      <c r="Q2874" s="18"/>
      <c r="R2874" s="181">
        <f t="shared" si="402"/>
        <v>0</v>
      </c>
      <c r="S2874" s="181">
        <f t="shared" si="403"/>
        <v>0</v>
      </c>
      <c r="T2874" s="181">
        <f t="shared" si="404"/>
        <v>0</v>
      </c>
      <c r="AQ2874" s="1">
        <f>COUNT(L$11:L2874)</f>
        <v>37</v>
      </c>
      <c r="AR2874" s="43">
        <f t="shared" si="405"/>
        <v>40933</v>
      </c>
      <c r="AS2874" s="44">
        <f t="shared" si="406"/>
        <v>89.120000000000019</v>
      </c>
      <c r="AT2874" s="10" t="str">
        <f t="shared" si="407"/>
        <v/>
      </c>
      <c r="AU2874" s="20" t="str">
        <f t="shared" si="408"/>
        <v/>
      </c>
      <c r="AV2874" s="42">
        <f t="shared" si="409"/>
        <v>1</v>
      </c>
      <c r="AW2874" s="89">
        <f t="shared" si="410"/>
        <v>0</v>
      </c>
      <c r="AX2874" s="168"/>
      <c r="AY2874" s="60"/>
      <c r="AZ2874" s="61"/>
      <c r="BB2874" s="61" t="str">
        <f>IF(Settings!I2870&lt;&gt;"",Settings!I2870,"")</f>
        <v/>
      </c>
    </row>
    <row r="2875" spans="2:54" x14ac:dyDescent="0.2">
      <c r="B2875" s="13"/>
      <c r="C2875" s="12"/>
      <c r="D2875" s="12"/>
      <c r="E2875" s="12"/>
      <c r="F2875" s="12"/>
      <c r="G2875" s="12"/>
      <c r="H2875" s="12"/>
      <c r="I2875" s="15"/>
      <c r="J2875" s="31"/>
      <c r="K2875" s="180"/>
      <c r="L2875" s="40"/>
      <c r="M2875" s="14"/>
      <c r="N2875" s="16"/>
      <c r="O2875" s="49"/>
      <c r="P2875" s="64"/>
      <c r="Q2875" s="18"/>
      <c r="R2875" s="181">
        <f t="shared" si="402"/>
        <v>0</v>
      </c>
      <c r="S2875" s="181">
        <f t="shared" si="403"/>
        <v>0</v>
      </c>
      <c r="T2875" s="181">
        <f t="shared" si="404"/>
        <v>0</v>
      </c>
      <c r="AQ2875" s="1">
        <f>COUNT(L$11:L2875)</f>
        <v>37</v>
      </c>
      <c r="AR2875" s="43">
        <f t="shared" si="405"/>
        <v>40933</v>
      </c>
      <c r="AS2875" s="44">
        <f t="shared" si="406"/>
        <v>89.120000000000019</v>
      </c>
      <c r="AT2875" s="10" t="str">
        <f t="shared" si="407"/>
        <v/>
      </c>
      <c r="AU2875" s="20" t="str">
        <f t="shared" si="408"/>
        <v/>
      </c>
      <c r="AV2875" s="42">
        <f t="shared" si="409"/>
        <v>1</v>
      </c>
      <c r="AW2875" s="89">
        <f t="shared" si="410"/>
        <v>0</v>
      </c>
      <c r="AX2875" s="168"/>
      <c r="AY2875" s="60"/>
      <c r="AZ2875" s="61"/>
      <c r="BB2875" s="61" t="str">
        <f>IF(Settings!I2871&lt;&gt;"",Settings!I2871,"")</f>
        <v/>
      </c>
    </row>
    <row r="2876" spans="2:54" x14ac:dyDescent="0.2">
      <c r="B2876" s="13"/>
      <c r="C2876" s="12"/>
      <c r="D2876" s="12"/>
      <c r="E2876" s="12"/>
      <c r="F2876" s="12"/>
      <c r="G2876" s="12"/>
      <c r="H2876" s="12"/>
      <c r="I2876" s="15"/>
      <c r="J2876" s="31"/>
      <c r="K2876" s="180"/>
      <c r="L2876" s="40"/>
      <c r="M2876" s="14"/>
      <c r="N2876" s="16"/>
      <c r="O2876" s="49"/>
      <c r="P2876" s="64"/>
      <c r="Q2876" s="18"/>
      <c r="R2876" s="181">
        <f t="shared" si="402"/>
        <v>0</v>
      </c>
      <c r="S2876" s="181">
        <f t="shared" si="403"/>
        <v>0</v>
      </c>
      <c r="T2876" s="181">
        <f t="shared" si="404"/>
        <v>0</v>
      </c>
      <c r="AQ2876" s="1">
        <f>COUNT(L$11:L2876)</f>
        <v>37</v>
      </c>
      <c r="AR2876" s="43">
        <f t="shared" si="405"/>
        <v>40933</v>
      </c>
      <c r="AS2876" s="44">
        <f t="shared" si="406"/>
        <v>89.120000000000019</v>
      </c>
      <c r="AT2876" s="10" t="str">
        <f t="shared" si="407"/>
        <v/>
      </c>
      <c r="AU2876" s="20" t="str">
        <f t="shared" si="408"/>
        <v/>
      </c>
      <c r="AV2876" s="42">
        <f t="shared" si="409"/>
        <v>1</v>
      </c>
      <c r="AW2876" s="89">
        <f t="shared" si="410"/>
        <v>0</v>
      </c>
      <c r="AX2876" s="168"/>
      <c r="AY2876" s="60"/>
      <c r="AZ2876" s="61"/>
      <c r="BB2876" s="61" t="str">
        <f>IF(Settings!I2872&lt;&gt;"",Settings!I2872,"")</f>
        <v/>
      </c>
    </row>
    <row r="2877" spans="2:54" x14ac:dyDescent="0.2">
      <c r="B2877" s="13"/>
      <c r="C2877" s="12"/>
      <c r="D2877" s="12"/>
      <c r="E2877" s="12"/>
      <c r="F2877" s="12"/>
      <c r="G2877" s="12"/>
      <c r="H2877" s="12"/>
      <c r="I2877" s="15"/>
      <c r="J2877" s="31"/>
      <c r="K2877" s="180"/>
      <c r="L2877" s="40"/>
      <c r="M2877" s="14"/>
      <c r="N2877" s="16"/>
      <c r="O2877" s="49"/>
      <c r="P2877" s="64"/>
      <c r="Q2877" s="18"/>
      <c r="R2877" s="181">
        <f t="shared" si="402"/>
        <v>0</v>
      </c>
      <c r="S2877" s="181">
        <f t="shared" si="403"/>
        <v>0</v>
      </c>
      <c r="T2877" s="181">
        <f t="shared" si="404"/>
        <v>0</v>
      </c>
      <c r="AQ2877" s="1">
        <f>COUNT(L$11:L2877)</f>
        <v>37</v>
      </c>
      <c r="AR2877" s="43">
        <f t="shared" si="405"/>
        <v>40933</v>
      </c>
      <c r="AS2877" s="44">
        <f t="shared" si="406"/>
        <v>89.120000000000019</v>
      </c>
      <c r="AT2877" s="10" t="str">
        <f t="shared" si="407"/>
        <v/>
      </c>
      <c r="AU2877" s="20" t="str">
        <f t="shared" si="408"/>
        <v/>
      </c>
      <c r="AV2877" s="42">
        <f t="shared" si="409"/>
        <v>1</v>
      </c>
      <c r="AW2877" s="89">
        <f t="shared" si="410"/>
        <v>0</v>
      </c>
      <c r="AX2877" s="168"/>
      <c r="AY2877" s="60"/>
      <c r="AZ2877" s="61"/>
      <c r="BB2877" s="61" t="str">
        <f>IF(Settings!I2873&lt;&gt;"",Settings!I2873,"")</f>
        <v/>
      </c>
    </row>
    <row r="2878" spans="2:54" x14ac:dyDescent="0.2">
      <c r="B2878" s="13"/>
      <c r="C2878" s="12"/>
      <c r="D2878" s="12"/>
      <c r="E2878" s="12"/>
      <c r="F2878" s="12"/>
      <c r="G2878" s="12"/>
      <c r="H2878" s="12"/>
      <c r="I2878" s="15"/>
      <c r="J2878" s="31"/>
      <c r="K2878" s="180"/>
      <c r="L2878" s="40"/>
      <c r="M2878" s="14"/>
      <c r="N2878" s="16"/>
      <c r="O2878" s="49"/>
      <c r="P2878" s="64"/>
      <c r="Q2878" s="18"/>
      <c r="R2878" s="181">
        <f t="shared" si="402"/>
        <v>0</v>
      </c>
      <c r="S2878" s="181">
        <f t="shared" si="403"/>
        <v>0</v>
      </c>
      <c r="T2878" s="181">
        <f t="shared" si="404"/>
        <v>0</v>
      </c>
      <c r="AQ2878" s="1">
        <f>COUNT(L$11:L2878)</f>
        <v>37</v>
      </c>
      <c r="AR2878" s="43">
        <f t="shared" si="405"/>
        <v>40933</v>
      </c>
      <c r="AS2878" s="44">
        <f t="shared" si="406"/>
        <v>89.120000000000019</v>
      </c>
      <c r="AT2878" s="10" t="str">
        <f t="shared" si="407"/>
        <v/>
      </c>
      <c r="AU2878" s="20" t="str">
        <f t="shared" si="408"/>
        <v/>
      </c>
      <c r="AV2878" s="42">
        <f t="shared" si="409"/>
        <v>1</v>
      </c>
      <c r="AW2878" s="89">
        <f t="shared" si="410"/>
        <v>0</v>
      </c>
      <c r="AX2878" s="168"/>
      <c r="AY2878" s="60"/>
      <c r="AZ2878" s="61"/>
      <c r="BB2878" s="61" t="str">
        <f>IF(Settings!I2874&lt;&gt;"",Settings!I2874,"")</f>
        <v/>
      </c>
    </row>
    <row r="2879" spans="2:54" x14ac:dyDescent="0.2">
      <c r="B2879" s="13"/>
      <c r="C2879" s="12"/>
      <c r="D2879" s="12"/>
      <c r="E2879" s="12"/>
      <c r="F2879" s="12"/>
      <c r="G2879" s="12"/>
      <c r="H2879" s="12"/>
      <c r="I2879" s="15"/>
      <c r="J2879" s="31"/>
      <c r="K2879" s="180"/>
      <c r="L2879" s="40"/>
      <c r="M2879" s="14"/>
      <c r="N2879" s="16"/>
      <c r="O2879" s="49"/>
      <c r="P2879" s="64"/>
      <c r="Q2879" s="18"/>
      <c r="R2879" s="181">
        <f t="shared" si="402"/>
        <v>0</v>
      </c>
      <c r="S2879" s="181">
        <f t="shared" si="403"/>
        <v>0</v>
      </c>
      <c r="T2879" s="181">
        <f t="shared" si="404"/>
        <v>0</v>
      </c>
      <c r="AQ2879" s="1">
        <f>COUNT(L$11:L2879)</f>
        <v>37</v>
      </c>
      <c r="AR2879" s="43">
        <f t="shared" si="405"/>
        <v>40933</v>
      </c>
      <c r="AS2879" s="44">
        <f t="shared" si="406"/>
        <v>89.120000000000019</v>
      </c>
      <c r="AT2879" s="10" t="str">
        <f t="shared" si="407"/>
        <v/>
      </c>
      <c r="AU2879" s="20" t="str">
        <f t="shared" si="408"/>
        <v/>
      </c>
      <c r="AV2879" s="42">
        <f t="shared" si="409"/>
        <v>1</v>
      </c>
      <c r="AW2879" s="89">
        <f t="shared" si="410"/>
        <v>0</v>
      </c>
      <c r="AX2879" s="168"/>
      <c r="AY2879" s="60"/>
      <c r="AZ2879" s="61"/>
      <c r="BB2879" s="61" t="str">
        <f>IF(Settings!I2875&lt;&gt;"",Settings!I2875,"")</f>
        <v/>
      </c>
    </row>
    <row r="2880" spans="2:54" x14ac:dyDescent="0.2">
      <c r="B2880" s="13"/>
      <c r="C2880" s="12"/>
      <c r="D2880" s="12"/>
      <c r="E2880" s="12"/>
      <c r="F2880" s="12"/>
      <c r="G2880" s="12"/>
      <c r="H2880" s="12"/>
      <c r="I2880" s="15"/>
      <c r="J2880" s="31"/>
      <c r="K2880" s="180"/>
      <c r="L2880" s="40"/>
      <c r="M2880" s="14"/>
      <c r="N2880" s="16"/>
      <c r="O2880" s="49"/>
      <c r="P2880" s="64"/>
      <c r="Q2880" s="18"/>
      <c r="R2880" s="181">
        <f t="shared" si="402"/>
        <v>0</v>
      </c>
      <c r="S2880" s="181">
        <f t="shared" si="403"/>
        <v>0</v>
      </c>
      <c r="T2880" s="181">
        <f t="shared" si="404"/>
        <v>0</v>
      </c>
      <c r="AQ2880" s="1">
        <f>COUNT(L$11:L2880)</f>
        <v>37</v>
      </c>
      <c r="AR2880" s="43">
        <f t="shared" si="405"/>
        <v>40933</v>
      </c>
      <c r="AS2880" s="44">
        <f t="shared" si="406"/>
        <v>89.120000000000019</v>
      </c>
      <c r="AT2880" s="10" t="str">
        <f t="shared" si="407"/>
        <v/>
      </c>
      <c r="AU2880" s="20" t="str">
        <f t="shared" si="408"/>
        <v/>
      </c>
      <c r="AV2880" s="42">
        <f t="shared" si="409"/>
        <v>1</v>
      </c>
      <c r="AW2880" s="89">
        <f t="shared" si="410"/>
        <v>0</v>
      </c>
      <c r="AX2880" s="168"/>
      <c r="AY2880" s="60"/>
      <c r="AZ2880" s="61"/>
      <c r="BB2880" s="61" t="str">
        <f>IF(Settings!I2876&lt;&gt;"",Settings!I2876,"")</f>
        <v/>
      </c>
    </row>
    <row r="2881" spans="2:54" x14ac:dyDescent="0.2">
      <c r="B2881" s="13"/>
      <c r="C2881" s="12"/>
      <c r="D2881" s="12"/>
      <c r="E2881" s="12"/>
      <c r="F2881" s="12"/>
      <c r="G2881" s="12"/>
      <c r="H2881" s="12"/>
      <c r="I2881" s="15"/>
      <c r="J2881" s="31"/>
      <c r="K2881" s="180"/>
      <c r="L2881" s="40"/>
      <c r="M2881" s="14"/>
      <c r="N2881" s="16"/>
      <c r="O2881" s="49"/>
      <c r="P2881" s="64"/>
      <c r="Q2881" s="18"/>
      <c r="R2881" s="181">
        <f t="shared" si="402"/>
        <v>0</v>
      </c>
      <c r="S2881" s="181">
        <f t="shared" si="403"/>
        <v>0</v>
      </c>
      <c r="T2881" s="181">
        <f t="shared" si="404"/>
        <v>0</v>
      </c>
      <c r="AQ2881" s="1">
        <f>COUNT(L$11:L2881)</f>
        <v>37</v>
      </c>
      <c r="AR2881" s="43">
        <f t="shared" si="405"/>
        <v>40933</v>
      </c>
      <c r="AS2881" s="44">
        <f t="shared" si="406"/>
        <v>89.120000000000019</v>
      </c>
      <c r="AT2881" s="10" t="str">
        <f t="shared" si="407"/>
        <v/>
      </c>
      <c r="AU2881" s="20" t="str">
        <f t="shared" si="408"/>
        <v/>
      </c>
      <c r="AV2881" s="42">
        <f t="shared" si="409"/>
        <v>1</v>
      </c>
      <c r="AW2881" s="89">
        <f t="shared" si="410"/>
        <v>0</v>
      </c>
      <c r="AX2881" s="168"/>
      <c r="AY2881" s="60"/>
      <c r="AZ2881" s="61"/>
      <c r="BB2881" s="61" t="str">
        <f>IF(Settings!I2877&lt;&gt;"",Settings!I2877,"")</f>
        <v/>
      </c>
    </row>
    <row r="2882" spans="2:54" x14ac:dyDescent="0.2">
      <c r="B2882" s="13"/>
      <c r="C2882" s="12"/>
      <c r="D2882" s="12"/>
      <c r="E2882" s="12"/>
      <c r="F2882" s="12"/>
      <c r="G2882" s="12"/>
      <c r="H2882" s="12"/>
      <c r="I2882" s="15"/>
      <c r="J2882" s="31"/>
      <c r="K2882" s="180"/>
      <c r="L2882" s="40"/>
      <c r="M2882" s="14"/>
      <c r="N2882" s="16"/>
      <c r="O2882" s="49"/>
      <c r="P2882" s="64"/>
      <c r="Q2882" s="18"/>
      <c r="R2882" s="181">
        <f t="shared" si="402"/>
        <v>0</v>
      </c>
      <c r="S2882" s="181">
        <f t="shared" si="403"/>
        <v>0</v>
      </c>
      <c r="T2882" s="181">
        <f t="shared" si="404"/>
        <v>0</v>
      </c>
      <c r="AQ2882" s="1">
        <f>COUNT(L$11:L2882)</f>
        <v>37</v>
      </c>
      <c r="AR2882" s="43">
        <f t="shared" si="405"/>
        <v>40933</v>
      </c>
      <c r="AS2882" s="44">
        <f t="shared" si="406"/>
        <v>89.120000000000019</v>
      </c>
      <c r="AT2882" s="10" t="str">
        <f t="shared" si="407"/>
        <v/>
      </c>
      <c r="AU2882" s="20" t="str">
        <f t="shared" si="408"/>
        <v/>
      </c>
      <c r="AV2882" s="42">
        <f t="shared" si="409"/>
        <v>1</v>
      </c>
      <c r="AW2882" s="89">
        <f t="shared" si="410"/>
        <v>0</v>
      </c>
      <c r="AX2882" s="168"/>
      <c r="AY2882" s="60"/>
      <c r="AZ2882" s="61"/>
      <c r="BB2882" s="61" t="str">
        <f>IF(Settings!I2878&lt;&gt;"",Settings!I2878,"")</f>
        <v/>
      </c>
    </row>
    <row r="2883" spans="2:54" x14ac:dyDescent="0.2">
      <c r="B2883" s="13"/>
      <c r="C2883" s="12"/>
      <c r="D2883" s="12"/>
      <c r="E2883" s="12"/>
      <c r="F2883" s="12"/>
      <c r="G2883" s="12"/>
      <c r="H2883" s="12"/>
      <c r="I2883" s="15"/>
      <c r="J2883" s="31"/>
      <c r="K2883" s="180"/>
      <c r="L2883" s="40"/>
      <c r="M2883" s="14"/>
      <c r="N2883" s="16"/>
      <c r="O2883" s="49"/>
      <c r="P2883" s="64"/>
      <c r="Q2883" s="18"/>
      <c r="R2883" s="181">
        <f t="shared" si="402"/>
        <v>0</v>
      </c>
      <c r="S2883" s="181">
        <f t="shared" si="403"/>
        <v>0</v>
      </c>
      <c r="T2883" s="181">
        <f t="shared" si="404"/>
        <v>0</v>
      </c>
      <c r="AQ2883" s="1">
        <f>COUNT(L$11:L2883)</f>
        <v>37</v>
      </c>
      <c r="AR2883" s="43">
        <f t="shared" si="405"/>
        <v>40933</v>
      </c>
      <c r="AS2883" s="44">
        <f t="shared" si="406"/>
        <v>89.120000000000019</v>
      </c>
      <c r="AT2883" s="10" t="str">
        <f t="shared" si="407"/>
        <v/>
      </c>
      <c r="AU2883" s="20" t="str">
        <f t="shared" si="408"/>
        <v/>
      </c>
      <c r="AV2883" s="42">
        <f t="shared" si="409"/>
        <v>1</v>
      </c>
      <c r="AW2883" s="89">
        <f t="shared" si="410"/>
        <v>0</v>
      </c>
      <c r="AX2883" s="168"/>
      <c r="AY2883" s="60"/>
      <c r="AZ2883" s="61"/>
      <c r="BB2883" s="61" t="str">
        <f>IF(Settings!I2879&lt;&gt;"",Settings!I2879,"")</f>
        <v/>
      </c>
    </row>
    <row r="2884" spans="2:54" x14ac:dyDescent="0.2">
      <c r="B2884" s="13"/>
      <c r="C2884" s="12"/>
      <c r="D2884" s="12"/>
      <c r="E2884" s="12"/>
      <c r="F2884" s="12"/>
      <c r="G2884" s="12"/>
      <c r="H2884" s="12"/>
      <c r="I2884" s="15"/>
      <c r="J2884" s="31"/>
      <c r="K2884" s="180"/>
      <c r="L2884" s="40"/>
      <c r="M2884" s="14"/>
      <c r="N2884" s="16"/>
      <c r="O2884" s="49"/>
      <c r="P2884" s="64"/>
      <c r="Q2884" s="18"/>
      <c r="R2884" s="181">
        <f t="shared" si="402"/>
        <v>0</v>
      </c>
      <c r="S2884" s="181">
        <f t="shared" si="403"/>
        <v>0</v>
      </c>
      <c r="T2884" s="181">
        <f t="shared" si="404"/>
        <v>0</v>
      </c>
      <c r="AQ2884" s="1">
        <f>COUNT(L$11:L2884)</f>
        <v>37</v>
      </c>
      <c r="AR2884" s="43">
        <f t="shared" si="405"/>
        <v>40933</v>
      </c>
      <c r="AS2884" s="44">
        <f t="shared" si="406"/>
        <v>89.120000000000019</v>
      </c>
      <c r="AT2884" s="10" t="str">
        <f t="shared" si="407"/>
        <v/>
      </c>
      <c r="AU2884" s="20" t="str">
        <f t="shared" si="408"/>
        <v/>
      </c>
      <c r="AV2884" s="42">
        <f t="shared" si="409"/>
        <v>1</v>
      </c>
      <c r="AW2884" s="89">
        <f t="shared" si="410"/>
        <v>0</v>
      </c>
      <c r="AX2884" s="168"/>
      <c r="AY2884" s="60"/>
      <c r="AZ2884" s="61"/>
      <c r="BB2884" s="61" t="str">
        <f>IF(Settings!I2880&lt;&gt;"",Settings!I2880,"")</f>
        <v/>
      </c>
    </row>
    <row r="2885" spans="2:54" x14ac:dyDescent="0.2">
      <c r="B2885" s="13"/>
      <c r="C2885" s="12"/>
      <c r="D2885" s="12"/>
      <c r="E2885" s="12"/>
      <c r="F2885" s="12"/>
      <c r="G2885" s="12"/>
      <c r="H2885" s="12"/>
      <c r="I2885" s="15"/>
      <c r="J2885" s="31"/>
      <c r="K2885" s="180"/>
      <c r="L2885" s="40"/>
      <c r="M2885" s="14"/>
      <c r="N2885" s="16"/>
      <c r="O2885" s="49"/>
      <c r="P2885" s="64"/>
      <c r="Q2885" s="18"/>
      <c r="R2885" s="181">
        <f t="shared" si="402"/>
        <v>0</v>
      </c>
      <c r="S2885" s="181">
        <f t="shared" si="403"/>
        <v>0</v>
      </c>
      <c r="T2885" s="181">
        <f t="shared" si="404"/>
        <v>0</v>
      </c>
      <c r="AQ2885" s="1">
        <f>COUNT(L$11:L2885)</f>
        <v>37</v>
      </c>
      <c r="AR2885" s="43">
        <f t="shared" si="405"/>
        <v>40933</v>
      </c>
      <c r="AS2885" s="44">
        <f t="shared" si="406"/>
        <v>89.120000000000019</v>
      </c>
      <c r="AT2885" s="10" t="str">
        <f t="shared" si="407"/>
        <v/>
      </c>
      <c r="AU2885" s="20" t="str">
        <f t="shared" si="408"/>
        <v/>
      </c>
      <c r="AV2885" s="42">
        <f t="shared" si="409"/>
        <v>1</v>
      </c>
      <c r="AW2885" s="89">
        <f t="shared" si="410"/>
        <v>0</v>
      </c>
      <c r="AX2885" s="168"/>
      <c r="AY2885" s="60"/>
      <c r="AZ2885" s="61"/>
      <c r="BB2885" s="61" t="str">
        <f>IF(Settings!I2881&lt;&gt;"",Settings!I2881,"")</f>
        <v/>
      </c>
    </row>
    <row r="2886" spans="2:54" x14ac:dyDescent="0.2">
      <c r="B2886" s="13"/>
      <c r="C2886" s="12"/>
      <c r="D2886" s="12"/>
      <c r="E2886" s="12"/>
      <c r="F2886" s="12"/>
      <c r="G2886" s="12"/>
      <c r="H2886" s="12"/>
      <c r="I2886" s="15"/>
      <c r="J2886" s="31"/>
      <c r="K2886" s="180"/>
      <c r="L2886" s="40"/>
      <c r="M2886" s="14"/>
      <c r="N2886" s="16"/>
      <c r="O2886" s="49"/>
      <c r="P2886" s="64"/>
      <c r="Q2886" s="18"/>
      <c r="R2886" s="181">
        <f t="shared" si="402"/>
        <v>0</v>
      </c>
      <c r="S2886" s="181">
        <f t="shared" si="403"/>
        <v>0</v>
      </c>
      <c r="T2886" s="181">
        <f t="shared" si="404"/>
        <v>0</v>
      </c>
      <c r="AQ2886" s="1">
        <f>COUNT(L$11:L2886)</f>
        <v>37</v>
      </c>
      <c r="AR2886" s="43">
        <f t="shared" si="405"/>
        <v>40933</v>
      </c>
      <c r="AS2886" s="44">
        <f t="shared" si="406"/>
        <v>89.120000000000019</v>
      </c>
      <c r="AT2886" s="10" t="str">
        <f t="shared" si="407"/>
        <v/>
      </c>
      <c r="AU2886" s="20" t="str">
        <f t="shared" si="408"/>
        <v/>
      </c>
      <c r="AV2886" s="42">
        <f t="shared" si="409"/>
        <v>1</v>
      </c>
      <c r="AW2886" s="89">
        <f t="shared" si="410"/>
        <v>0</v>
      </c>
      <c r="AX2886" s="168"/>
      <c r="AY2886" s="60"/>
      <c r="AZ2886" s="61"/>
      <c r="BB2886" s="61" t="str">
        <f>IF(Settings!I2882&lt;&gt;"",Settings!I2882,"")</f>
        <v/>
      </c>
    </row>
    <row r="2887" spans="2:54" x14ac:dyDescent="0.2">
      <c r="B2887" s="13"/>
      <c r="C2887" s="12"/>
      <c r="D2887" s="12"/>
      <c r="E2887" s="12"/>
      <c r="F2887" s="12"/>
      <c r="G2887" s="12"/>
      <c r="H2887" s="12"/>
      <c r="I2887" s="15"/>
      <c r="J2887" s="31"/>
      <c r="K2887" s="180"/>
      <c r="L2887" s="40"/>
      <c r="M2887" s="14"/>
      <c r="N2887" s="16"/>
      <c r="O2887" s="49"/>
      <c r="P2887" s="64"/>
      <c r="Q2887" s="18"/>
      <c r="R2887" s="181">
        <f t="shared" si="402"/>
        <v>0</v>
      </c>
      <c r="S2887" s="181">
        <f t="shared" si="403"/>
        <v>0</v>
      </c>
      <c r="T2887" s="181">
        <f t="shared" si="404"/>
        <v>0</v>
      </c>
      <c r="AQ2887" s="1">
        <f>COUNT(L$11:L2887)</f>
        <v>37</v>
      </c>
      <c r="AR2887" s="43">
        <f t="shared" si="405"/>
        <v>40933</v>
      </c>
      <c r="AS2887" s="44">
        <f t="shared" si="406"/>
        <v>89.120000000000019</v>
      </c>
      <c r="AT2887" s="10" t="str">
        <f t="shared" si="407"/>
        <v/>
      </c>
      <c r="AU2887" s="20" t="str">
        <f t="shared" si="408"/>
        <v/>
      </c>
      <c r="AV2887" s="42">
        <f t="shared" si="409"/>
        <v>1</v>
      </c>
      <c r="AW2887" s="89">
        <f t="shared" si="410"/>
        <v>0</v>
      </c>
      <c r="AX2887" s="168"/>
      <c r="AY2887" s="60"/>
      <c r="AZ2887" s="61"/>
      <c r="BB2887" s="61" t="str">
        <f>IF(Settings!I2883&lt;&gt;"",Settings!I2883,"")</f>
        <v/>
      </c>
    </row>
    <row r="2888" spans="2:54" x14ac:dyDescent="0.2">
      <c r="B2888" s="13"/>
      <c r="C2888" s="12"/>
      <c r="D2888" s="12"/>
      <c r="E2888" s="12"/>
      <c r="F2888" s="12"/>
      <c r="G2888" s="12"/>
      <c r="H2888" s="12"/>
      <c r="I2888" s="15"/>
      <c r="J2888" s="31"/>
      <c r="K2888" s="180"/>
      <c r="L2888" s="40"/>
      <c r="M2888" s="14"/>
      <c r="N2888" s="16"/>
      <c r="O2888" s="49"/>
      <c r="P2888" s="64"/>
      <c r="Q2888" s="18"/>
      <c r="R2888" s="181">
        <f t="shared" si="402"/>
        <v>0</v>
      </c>
      <c r="S2888" s="181">
        <f t="shared" si="403"/>
        <v>0</v>
      </c>
      <c r="T2888" s="181">
        <f t="shared" si="404"/>
        <v>0</v>
      </c>
      <c r="AQ2888" s="1">
        <f>COUNT(L$11:L2888)</f>
        <v>37</v>
      </c>
      <c r="AR2888" s="43">
        <f t="shared" si="405"/>
        <v>40933</v>
      </c>
      <c r="AS2888" s="44">
        <f t="shared" si="406"/>
        <v>89.120000000000019</v>
      </c>
      <c r="AT2888" s="10" t="str">
        <f t="shared" si="407"/>
        <v/>
      </c>
      <c r="AU2888" s="20" t="str">
        <f t="shared" si="408"/>
        <v/>
      </c>
      <c r="AV2888" s="42">
        <f t="shared" si="409"/>
        <v>1</v>
      </c>
      <c r="AW2888" s="89">
        <f t="shared" si="410"/>
        <v>0</v>
      </c>
      <c r="AX2888" s="168"/>
      <c r="AY2888" s="60"/>
      <c r="AZ2888" s="61"/>
      <c r="BB2888" s="61" t="str">
        <f>IF(Settings!I2884&lt;&gt;"",Settings!I2884,"")</f>
        <v/>
      </c>
    </row>
    <row r="2889" spans="2:54" x14ac:dyDescent="0.2">
      <c r="B2889" s="13"/>
      <c r="C2889" s="12"/>
      <c r="D2889" s="12"/>
      <c r="E2889" s="12"/>
      <c r="F2889" s="12"/>
      <c r="G2889" s="12"/>
      <c r="H2889" s="12"/>
      <c r="I2889" s="15"/>
      <c r="J2889" s="31"/>
      <c r="K2889" s="180"/>
      <c r="L2889" s="40"/>
      <c r="M2889" s="14"/>
      <c r="N2889" s="16"/>
      <c r="O2889" s="49"/>
      <c r="P2889" s="64"/>
      <c r="Q2889" s="18"/>
      <c r="R2889" s="181">
        <f t="shared" si="402"/>
        <v>0</v>
      </c>
      <c r="S2889" s="181">
        <f t="shared" si="403"/>
        <v>0</v>
      </c>
      <c r="T2889" s="181">
        <f t="shared" si="404"/>
        <v>0</v>
      </c>
      <c r="AQ2889" s="1">
        <f>COUNT(L$11:L2889)</f>
        <v>37</v>
      </c>
      <c r="AR2889" s="43">
        <f t="shared" si="405"/>
        <v>40933</v>
      </c>
      <c r="AS2889" s="44">
        <f t="shared" si="406"/>
        <v>89.120000000000019</v>
      </c>
      <c r="AT2889" s="10" t="str">
        <f t="shared" si="407"/>
        <v/>
      </c>
      <c r="AU2889" s="20" t="str">
        <f t="shared" si="408"/>
        <v/>
      </c>
      <c r="AV2889" s="42">
        <f t="shared" si="409"/>
        <v>1</v>
      </c>
      <c r="AW2889" s="89">
        <f t="shared" si="410"/>
        <v>0</v>
      </c>
      <c r="AX2889" s="168"/>
      <c r="AY2889" s="60"/>
      <c r="AZ2889" s="61"/>
      <c r="BB2889" s="61" t="str">
        <f>IF(Settings!I2885&lt;&gt;"",Settings!I2885,"")</f>
        <v/>
      </c>
    </row>
    <row r="2890" spans="2:54" x14ac:dyDescent="0.2">
      <c r="B2890" s="13"/>
      <c r="C2890" s="12"/>
      <c r="D2890" s="12"/>
      <c r="E2890" s="12"/>
      <c r="F2890" s="12"/>
      <c r="G2890" s="12"/>
      <c r="H2890" s="12"/>
      <c r="I2890" s="15"/>
      <c r="J2890" s="31"/>
      <c r="K2890" s="180"/>
      <c r="L2890" s="40"/>
      <c r="M2890" s="14"/>
      <c r="N2890" s="16"/>
      <c r="O2890" s="49"/>
      <c r="P2890" s="64"/>
      <c r="Q2890" s="18"/>
      <c r="R2890" s="181">
        <f t="shared" si="402"/>
        <v>0</v>
      </c>
      <c r="S2890" s="181">
        <f t="shared" si="403"/>
        <v>0</v>
      </c>
      <c r="T2890" s="181">
        <f t="shared" si="404"/>
        <v>0</v>
      </c>
      <c r="AQ2890" s="1">
        <f>COUNT(L$11:L2890)</f>
        <v>37</v>
      </c>
      <c r="AR2890" s="43">
        <f t="shared" si="405"/>
        <v>40933</v>
      </c>
      <c r="AS2890" s="44">
        <f t="shared" si="406"/>
        <v>89.120000000000019</v>
      </c>
      <c r="AT2890" s="10" t="str">
        <f t="shared" si="407"/>
        <v/>
      </c>
      <c r="AU2890" s="20" t="str">
        <f t="shared" si="408"/>
        <v/>
      </c>
      <c r="AV2890" s="42">
        <f t="shared" si="409"/>
        <v>1</v>
      </c>
      <c r="AW2890" s="89">
        <f t="shared" si="410"/>
        <v>0</v>
      </c>
      <c r="AX2890" s="168"/>
      <c r="AY2890" s="60"/>
      <c r="AZ2890" s="61"/>
      <c r="BB2890" s="61" t="str">
        <f>IF(Settings!I2886&lt;&gt;"",Settings!I2886,"")</f>
        <v/>
      </c>
    </row>
    <row r="2891" spans="2:54" x14ac:dyDescent="0.2">
      <c r="B2891" s="13"/>
      <c r="C2891" s="12"/>
      <c r="D2891" s="12"/>
      <c r="E2891" s="12"/>
      <c r="F2891" s="12"/>
      <c r="G2891" s="12"/>
      <c r="H2891" s="12"/>
      <c r="I2891" s="15"/>
      <c r="J2891" s="31"/>
      <c r="K2891" s="180"/>
      <c r="L2891" s="40"/>
      <c r="M2891" s="14"/>
      <c r="N2891" s="16"/>
      <c r="O2891" s="49"/>
      <c r="P2891" s="64"/>
      <c r="Q2891" s="18"/>
      <c r="R2891" s="181">
        <f t="shared" si="402"/>
        <v>0</v>
      </c>
      <c r="S2891" s="181">
        <f t="shared" si="403"/>
        <v>0</v>
      </c>
      <c r="T2891" s="181">
        <f t="shared" si="404"/>
        <v>0</v>
      </c>
      <c r="AQ2891" s="1">
        <f>COUNT(L$11:L2891)</f>
        <v>37</v>
      </c>
      <c r="AR2891" s="43">
        <f t="shared" si="405"/>
        <v>40933</v>
      </c>
      <c r="AS2891" s="44">
        <f t="shared" si="406"/>
        <v>89.120000000000019</v>
      </c>
      <c r="AT2891" s="10" t="str">
        <f t="shared" si="407"/>
        <v/>
      </c>
      <c r="AU2891" s="20" t="str">
        <f t="shared" si="408"/>
        <v/>
      </c>
      <c r="AV2891" s="42">
        <f t="shared" si="409"/>
        <v>1</v>
      </c>
      <c r="AW2891" s="89">
        <f t="shared" si="410"/>
        <v>0</v>
      </c>
      <c r="AX2891" s="168"/>
      <c r="AY2891" s="60"/>
      <c r="AZ2891" s="61"/>
      <c r="BB2891" s="61" t="str">
        <f>IF(Settings!I2887&lt;&gt;"",Settings!I2887,"")</f>
        <v/>
      </c>
    </row>
    <row r="2892" spans="2:54" x14ac:dyDescent="0.2">
      <c r="B2892" s="13"/>
      <c r="C2892" s="12"/>
      <c r="D2892" s="12"/>
      <c r="E2892" s="12"/>
      <c r="F2892" s="12"/>
      <c r="G2892" s="12"/>
      <c r="H2892" s="12"/>
      <c r="I2892" s="15"/>
      <c r="J2892" s="31"/>
      <c r="K2892" s="180"/>
      <c r="L2892" s="40"/>
      <c r="M2892" s="14"/>
      <c r="N2892" s="16"/>
      <c r="O2892" s="49"/>
      <c r="P2892" s="64"/>
      <c r="Q2892" s="18"/>
      <c r="R2892" s="181">
        <f t="shared" ref="R2892:R2955" si="411">ROUND(IF(M2892&lt;&gt;"Y",IF(P2892&lt;&gt;"Y",K2892,K2892*(AV2892-1)),0),ROUNDING)</f>
        <v>0</v>
      </c>
      <c r="S2892" s="181">
        <f t="shared" ref="S2892:S2955" si="412">ROUND(IF(O2892&gt;0,IF(M2892="Y",AW2892*(1-O2892),IF(AW2892&gt;R2892,R2892 + (AW2892 - R2892)*(1-O2892),AW2892)),AW2892),ROUNDING)</f>
        <v>0</v>
      </c>
      <c r="T2892" s="181">
        <f t="shared" ref="T2892:T2955" si="413">ROUND(IF(N2892="P",0,IF(OR(M2892="N",M2892=""),S2892-R2892,S2892)),ROUNDING)</f>
        <v>0</v>
      </c>
      <c r="AQ2892" s="1">
        <f>COUNT(L$11:L2892)</f>
        <v>37</v>
      </c>
      <c r="AR2892" s="43">
        <f t="shared" si="405"/>
        <v>40933</v>
      </c>
      <c r="AS2892" s="44">
        <f t="shared" si="406"/>
        <v>89.120000000000019</v>
      </c>
      <c r="AT2892" s="10" t="str">
        <f t="shared" si="407"/>
        <v/>
      </c>
      <c r="AU2892" s="20" t="str">
        <f t="shared" si="408"/>
        <v/>
      </c>
      <c r="AV2892" s="42">
        <f t="shared" si="409"/>
        <v>1</v>
      </c>
      <c r="AW2892" s="89">
        <f t="shared" si="410"/>
        <v>0</v>
      </c>
      <c r="AX2892" s="168"/>
      <c r="AY2892" s="60"/>
      <c r="AZ2892" s="61"/>
      <c r="BB2892" s="61" t="str">
        <f>IF(Settings!I2888&lt;&gt;"",Settings!I2888,"")</f>
        <v/>
      </c>
    </row>
    <row r="2893" spans="2:54" x14ac:dyDescent="0.2">
      <c r="B2893" s="13"/>
      <c r="C2893" s="12"/>
      <c r="D2893" s="12"/>
      <c r="E2893" s="12"/>
      <c r="F2893" s="12"/>
      <c r="G2893" s="12"/>
      <c r="H2893" s="12"/>
      <c r="I2893" s="15"/>
      <c r="J2893" s="31"/>
      <c r="K2893" s="180"/>
      <c r="L2893" s="40"/>
      <c r="M2893" s="14"/>
      <c r="N2893" s="16"/>
      <c r="O2893" s="49"/>
      <c r="P2893" s="64"/>
      <c r="Q2893" s="18"/>
      <c r="R2893" s="181">
        <f t="shared" si="411"/>
        <v>0</v>
      </c>
      <c r="S2893" s="181">
        <f t="shared" si="412"/>
        <v>0</v>
      </c>
      <c r="T2893" s="181">
        <f t="shared" si="413"/>
        <v>0</v>
      </c>
      <c r="AQ2893" s="1">
        <f>COUNT(L$11:L2893)</f>
        <v>37</v>
      </c>
      <c r="AR2893" s="43">
        <f t="shared" ref="AR2893:AR2956" si="414">IF(B2893&gt;2,B2893,AR2892)</f>
        <v>40933</v>
      </c>
      <c r="AS2893" s="44">
        <f t="shared" ref="AS2893:AS2956" si="415">AS2892+T2893</f>
        <v>89.120000000000019</v>
      </c>
      <c r="AT2893" s="10" t="str">
        <f t="shared" ref="AT2893:AT2956" si="416">IF(N2893="P",IF(P2893&lt;&gt;"Y",IF(M2893&lt;&gt;"Y",K2893*AV2893,K2893*AV2893-K2893),IF(M2893&lt;&gt;"Y",K2893 + K2893*(AV2893-1),K2893)),"")</f>
        <v/>
      </c>
      <c r="AU2893" s="20" t="str">
        <f t="shared" ref="AU2893:AU2956" si="417">IF(M2893="Y",IF(P2893="Y",K2893*(AV2893-1),K2893),"")</f>
        <v/>
      </c>
      <c r="AV2893" s="42">
        <f t="shared" ref="AV2893:AV2956" si="418">IF(L2893&lt;&gt;"",IF(ODDS_TYPE=1,L2893,IF(ODDS_TYPE=2,IF(L2893&gt;0,1+L2893/100,IF(L2893&lt;0,1-100/L2893,1)),IF(ODDS_TYPE=3,1+L2893,IF(ODDS_TYPE=4,1+L2893,IF(ODDS_TYPE=5,IF(L2893&gt;0,1+L2893,1-1/L2893),IF(ODDS_TYPE=6,IF(L2893&gt;=0,L2893+1,1-1/L2893),1)))))),1)</f>
        <v>1</v>
      </c>
      <c r="AW2893" s="89">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68"/>
      <c r="AY2893" s="60"/>
      <c r="AZ2893" s="61"/>
      <c r="BB2893" s="61" t="str">
        <f>IF(Settings!I2889&lt;&gt;"",Settings!I2889,"")</f>
        <v/>
      </c>
    </row>
    <row r="2894" spans="2:54" x14ac:dyDescent="0.2">
      <c r="B2894" s="13"/>
      <c r="C2894" s="12"/>
      <c r="D2894" s="12"/>
      <c r="E2894" s="12"/>
      <c r="F2894" s="12"/>
      <c r="G2894" s="12"/>
      <c r="H2894" s="12"/>
      <c r="I2894" s="15"/>
      <c r="J2894" s="31"/>
      <c r="K2894" s="180"/>
      <c r="L2894" s="40"/>
      <c r="M2894" s="14"/>
      <c r="N2894" s="16"/>
      <c r="O2894" s="49"/>
      <c r="P2894" s="64"/>
      <c r="Q2894" s="18"/>
      <c r="R2894" s="181">
        <f t="shared" si="411"/>
        <v>0</v>
      </c>
      <c r="S2894" s="181">
        <f t="shared" si="412"/>
        <v>0</v>
      </c>
      <c r="T2894" s="181">
        <f t="shared" si="413"/>
        <v>0</v>
      </c>
      <c r="AQ2894" s="1">
        <f>COUNT(L$11:L2894)</f>
        <v>37</v>
      </c>
      <c r="AR2894" s="43">
        <f t="shared" si="414"/>
        <v>40933</v>
      </c>
      <c r="AS2894" s="44">
        <f t="shared" si="415"/>
        <v>89.120000000000019</v>
      </c>
      <c r="AT2894" s="10" t="str">
        <f t="shared" si="416"/>
        <v/>
      </c>
      <c r="AU2894" s="20" t="str">
        <f t="shared" si="417"/>
        <v/>
      </c>
      <c r="AV2894" s="42">
        <f t="shared" si="418"/>
        <v>1</v>
      </c>
      <c r="AW2894" s="89">
        <f t="shared" si="419"/>
        <v>0</v>
      </c>
      <c r="AX2894" s="168"/>
      <c r="AY2894" s="60"/>
      <c r="AZ2894" s="61"/>
      <c r="BB2894" s="61" t="str">
        <f>IF(Settings!I2890&lt;&gt;"",Settings!I2890,"")</f>
        <v/>
      </c>
    </row>
    <row r="2895" spans="2:54" x14ac:dyDescent="0.2">
      <c r="B2895" s="13"/>
      <c r="C2895" s="12"/>
      <c r="D2895" s="12"/>
      <c r="E2895" s="12"/>
      <c r="F2895" s="12"/>
      <c r="G2895" s="12"/>
      <c r="H2895" s="12"/>
      <c r="I2895" s="15"/>
      <c r="J2895" s="31"/>
      <c r="K2895" s="180"/>
      <c r="L2895" s="40"/>
      <c r="M2895" s="14"/>
      <c r="N2895" s="16"/>
      <c r="O2895" s="49"/>
      <c r="P2895" s="64"/>
      <c r="Q2895" s="18"/>
      <c r="R2895" s="181">
        <f t="shared" si="411"/>
        <v>0</v>
      </c>
      <c r="S2895" s="181">
        <f t="shared" si="412"/>
        <v>0</v>
      </c>
      <c r="T2895" s="181">
        <f t="shared" si="413"/>
        <v>0</v>
      </c>
      <c r="AQ2895" s="1">
        <f>COUNT(L$11:L2895)</f>
        <v>37</v>
      </c>
      <c r="AR2895" s="43">
        <f t="shared" si="414"/>
        <v>40933</v>
      </c>
      <c r="AS2895" s="44">
        <f t="shared" si="415"/>
        <v>89.120000000000019</v>
      </c>
      <c r="AT2895" s="10" t="str">
        <f t="shared" si="416"/>
        <v/>
      </c>
      <c r="AU2895" s="20" t="str">
        <f t="shared" si="417"/>
        <v/>
      </c>
      <c r="AV2895" s="42">
        <f t="shared" si="418"/>
        <v>1</v>
      </c>
      <c r="AW2895" s="89">
        <f t="shared" si="419"/>
        <v>0</v>
      </c>
      <c r="AX2895" s="168"/>
      <c r="AY2895" s="60"/>
      <c r="AZ2895" s="61"/>
      <c r="BB2895" s="61" t="str">
        <f>IF(Settings!I2891&lt;&gt;"",Settings!I2891,"")</f>
        <v/>
      </c>
    </row>
    <row r="2896" spans="2:54" x14ac:dyDescent="0.2">
      <c r="B2896" s="13"/>
      <c r="C2896" s="12"/>
      <c r="D2896" s="12"/>
      <c r="E2896" s="12"/>
      <c r="F2896" s="12"/>
      <c r="G2896" s="12"/>
      <c r="H2896" s="12"/>
      <c r="I2896" s="15"/>
      <c r="J2896" s="31"/>
      <c r="K2896" s="180"/>
      <c r="L2896" s="40"/>
      <c r="M2896" s="14"/>
      <c r="N2896" s="16"/>
      <c r="O2896" s="49"/>
      <c r="P2896" s="64"/>
      <c r="Q2896" s="18"/>
      <c r="R2896" s="181">
        <f t="shared" si="411"/>
        <v>0</v>
      </c>
      <c r="S2896" s="181">
        <f t="shared" si="412"/>
        <v>0</v>
      </c>
      <c r="T2896" s="181">
        <f t="shared" si="413"/>
        <v>0</v>
      </c>
      <c r="AQ2896" s="1">
        <f>COUNT(L$11:L2896)</f>
        <v>37</v>
      </c>
      <c r="AR2896" s="43">
        <f t="shared" si="414"/>
        <v>40933</v>
      </c>
      <c r="AS2896" s="44">
        <f t="shared" si="415"/>
        <v>89.120000000000019</v>
      </c>
      <c r="AT2896" s="10" t="str">
        <f t="shared" si="416"/>
        <v/>
      </c>
      <c r="AU2896" s="20" t="str">
        <f t="shared" si="417"/>
        <v/>
      </c>
      <c r="AV2896" s="42">
        <f t="shared" si="418"/>
        <v>1</v>
      </c>
      <c r="AW2896" s="89">
        <f t="shared" si="419"/>
        <v>0</v>
      </c>
      <c r="AX2896" s="168"/>
      <c r="AY2896" s="60"/>
      <c r="AZ2896" s="61"/>
      <c r="BB2896" s="61" t="str">
        <f>IF(Settings!I2892&lt;&gt;"",Settings!I2892,"")</f>
        <v/>
      </c>
    </row>
    <row r="2897" spans="2:54" x14ac:dyDescent="0.2">
      <c r="B2897" s="13"/>
      <c r="C2897" s="12"/>
      <c r="D2897" s="12"/>
      <c r="E2897" s="12"/>
      <c r="F2897" s="12"/>
      <c r="G2897" s="12"/>
      <c r="H2897" s="12"/>
      <c r="I2897" s="15"/>
      <c r="J2897" s="31"/>
      <c r="K2897" s="180"/>
      <c r="L2897" s="40"/>
      <c r="M2897" s="14"/>
      <c r="N2897" s="16"/>
      <c r="O2897" s="49"/>
      <c r="P2897" s="64"/>
      <c r="Q2897" s="18"/>
      <c r="R2897" s="181">
        <f t="shared" si="411"/>
        <v>0</v>
      </c>
      <c r="S2897" s="181">
        <f t="shared" si="412"/>
        <v>0</v>
      </c>
      <c r="T2897" s="181">
        <f t="shared" si="413"/>
        <v>0</v>
      </c>
      <c r="AQ2897" s="1">
        <f>COUNT(L$11:L2897)</f>
        <v>37</v>
      </c>
      <c r="AR2897" s="43">
        <f t="shared" si="414"/>
        <v>40933</v>
      </c>
      <c r="AS2897" s="44">
        <f t="shared" si="415"/>
        <v>89.120000000000019</v>
      </c>
      <c r="AT2897" s="10" t="str">
        <f t="shared" si="416"/>
        <v/>
      </c>
      <c r="AU2897" s="20" t="str">
        <f t="shared" si="417"/>
        <v/>
      </c>
      <c r="AV2897" s="42">
        <f t="shared" si="418"/>
        <v>1</v>
      </c>
      <c r="AW2897" s="89">
        <f t="shared" si="419"/>
        <v>0</v>
      </c>
      <c r="AX2897" s="168"/>
      <c r="AY2897" s="60"/>
      <c r="AZ2897" s="61"/>
      <c r="BB2897" s="61" t="str">
        <f>IF(Settings!I2893&lt;&gt;"",Settings!I2893,"")</f>
        <v/>
      </c>
    </row>
    <row r="2898" spans="2:54" x14ac:dyDescent="0.2">
      <c r="B2898" s="13"/>
      <c r="C2898" s="12"/>
      <c r="D2898" s="12"/>
      <c r="E2898" s="12"/>
      <c r="F2898" s="12"/>
      <c r="G2898" s="12"/>
      <c r="H2898" s="12"/>
      <c r="I2898" s="15"/>
      <c r="J2898" s="31"/>
      <c r="K2898" s="180"/>
      <c r="L2898" s="40"/>
      <c r="M2898" s="14"/>
      <c r="N2898" s="16"/>
      <c r="O2898" s="49"/>
      <c r="P2898" s="64"/>
      <c r="Q2898" s="18"/>
      <c r="R2898" s="181">
        <f t="shared" si="411"/>
        <v>0</v>
      </c>
      <c r="S2898" s="181">
        <f t="shared" si="412"/>
        <v>0</v>
      </c>
      <c r="T2898" s="181">
        <f t="shared" si="413"/>
        <v>0</v>
      </c>
      <c r="AQ2898" s="1">
        <f>COUNT(L$11:L2898)</f>
        <v>37</v>
      </c>
      <c r="AR2898" s="43">
        <f t="shared" si="414"/>
        <v>40933</v>
      </c>
      <c r="AS2898" s="44">
        <f t="shared" si="415"/>
        <v>89.120000000000019</v>
      </c>
      <c r="AT2898" s="10" t="str">
        <f t="shared" si="416"/>
        <v/>
      </c>
      <c r="AU2898" s="20" t="str">
        <f t="shared" si="417"/>
        <v/>
      </c>
      <c r="AV2898" s="42">
        <f t="shared" si="418"/>
        <v>1</v>
      </c>
      <c r="AW2898" s="89">
        <f t="shared" si="419"/>
        <v>0</v>
      </c>
      <c r="AX2898" s="168"/>
      <c r="AY2898" s="60"/>
      <c r="AZ2898" s="61"/>
      <c r="BB2898" s="61" t="str">
        <f>IF(Settings!I2894&lt;&gt;"",Settings!I2894,"")</f>
        <v/>
      </c>
    </row>
    <row r="2899" spans="2:54" x14ac:dyDescent="0.2">
      <c r="B2899" s="13"/>
      <c r="C2899" s="12"/>
      <c r="D2899" s="12"/>
      <c r="E2899" s="12"/>
      <c r="F2899" s="12"/>
      <c r="G2899" s="12"/>
      <c r="H2899" s="12"/>
      <c r="I2899" s="15"/>
      <c r="J2899" s="31"/>
      <c r="K2899" s="180"/>
      <c r="L2899" s="40"/>
      <c r="M2899" s="14"/>
      <c r="N2899" s="16"/>
      <c r="O2899" s="49"/>
      <c r="P2899" s="64"/>
      <c r="Q2899" s="18"/>
      <c r="R2899" s="181">
        <f t="shared" si="411"/>
        <v>0</v>
      </c>
      <c r="S2899" s="181">
        <f t="shared" si="412"/>
        <v>0</v>
      </c>
      <c r="T2899" s="181">
        <f t="shared" si="413"/>
        <v>0</v>
      </c>
      <c r="AQ2899" s="1">
        <f>COUNT(L$11:L2899)</f>
        <v>37</v>
      </c>
      <c r="AR2899" s="43">
        <f t="shared" si="414"/>
        <v>40933</v>
      </c>
      <c r="AS2899" s="44">
        <f t="shared" si="415"/>
        <v>89.120000000000019</v>
      </c>
      <c r="AT2899" s="10" t="str">
        <f t="shared" si="416"/>
        <v/>
      </c>
      <c r="AU2899" s="20" t="str">
        <f t="shared" si="417"/>
        <v/>
      </c>
      <c r="AV2899" s="42">
        <f t="shared" si="418"/>
        <v>1</v>
      </c>
      <c r="AW2899" s="89">
        <f t="shared" si="419"/>
        <v>0</v>
      </c>
      <c r="AX2899" s="168"/>
      <c r="AY2899" s="60"/>
      <c r="AZ2899" s="61"/>
      <c r="BB2899" s="61" t="str">
        <f>IF(Settings!I2895&lt;&gt;"",Settings!I2895,"")</f>
        <v/>
      </c>
    </row>
    <row r="2900" spans="2:54" x14ac:dyDescent="0.2">
      <c r="B2900" s="13"/>
      <c r="C2900" s="12"/>
      <c r="D2900" s="12"/>
      <c r="E2900" s="12"/>
      <c r="F2900" s="12"/>
      <c r="G2900" s="12"/>
      <c r="H2900" s="12"/>
      <c r="I2900" s="15"/>
      <c r="J2900" s="31"/>
      <c r="K2900" s="180"/>
      <c r="L2900" s="40"/>
      <c r="M2900" s="14"/>
      <c r="N2900" s="16"/>
      <c r="O2900" s="49"/>
      <c r="P2900" s="64"/>
      <c r="Q2900" s="18"/>
      <c r="R2900" s="181">
        <f t="shared" si="411"/>
        <v>0</v>
      </c>
      <c r="S2900" s="181">
        <f t="shared" si="412"/>
        <v>0</v>
      </c>
      <c r="T2900" s="181">
        <f t="shared" si="413"/>
        <v>0</v>
      </c>
      <c r="AQ2900" s="1">
        <f>COUNT(L$11:L2900)</f>
        <v>37</v>
      </c>
      <c r="AR2900" s="43">
        <f t="shared" si="414"/>
        <v>40933</v>
      </c>
      <c r="AS2900" s="44">
        <f t="shared" si="415"/>
        <v>89.120000000000019</v>
      </c>
      <c r="AT2900" s="10" t="str">
        <f t="shared" si="416"/>
        <v/>
      </c>
      <c r="AU2900" s="20" t="str">
        <f t="shared" si="417"/>
        <v/>
      </c>
      <c r="AV2900" s="42">
        <f t="shared" si="418"/>
        <v>1</v>
      </c>
      <c r="AW2900" s="89">
        <f t="shared" si="419"/>
        <v>0</v>
      </c>
      <c r="AX2900" s="168"/>
      <c r="AY2900" s="60"/>
      <c r="AZ2900" s="61"/>
      <c r="BB2900" s="61" t="str">
        <f>IF(Settings!I2896&lt;&gt;"",Settings!I2896,"")</f>
        <v/>
      </c>
    </row>
    <row r="2901" spans="2:54" x14ac:dyDescent="0.2">
      <c r="B2901" s="13"/>
      <c r="C2901" s="12"/>
      <c r="D2901" s="12"/>
      <c r="E2901" s="12"/>
      <c r="F2901" s="12"/>
      <c r="G2901" s="12"/>
      <c r="H2901" s="12"/>
      <c r="I2901" s="15"/>
      <c r="J2901" s="31"/>
      <c r="K2901" s="180"/>
      <c r="L2901" s="40"/>
      <c r="M2901" s="14"/>
      <c r="N2901" s="16"/>
      <c r="O2901" s="49"/>
      <c r="P2901" s="64"/>
      <c r="Q2901" s="18"/>
      <c r="R2901" s="181">
        <f t="shared" si="411"/>
        <v>0</v>
      </c>
      <c r="S2901" s="181">
        <f t="shared" si="412"/>
        <v>0</v>
      </c>
      <c r="T2901" s="181">
        <f t="shared" si="413"/>
        <v>0</v>
      </c>
      <c r="AQ2901" s="1">
        <f>COUNT(L$11:L2901)</f>
        <v>37</v>
      </c>
      <c r="AR2901" s="43">
        <f t="shared" si="414"/>
        <v>40933</v>
      </c>
      <c r="AS2901" s="44">
        <f t="shared" si="415"/>
        <v>89.120000000000019</v>
      </c>
      <c r="AT2901" s="10" t="str">
        <f t="shared" si="416"/>
        <v/>
      </c>
      <c r="AU2901" s="20" t="str">
        <f t="shared" si="417"/>
        <v/>
      </c>
      <c r="AV2901" s="42">
        <f t="shared" si="418"/>
        <v>1</v>
      </c>
      <c r="AW2901" s="89">
        <f t="shared" si="419"/>
        <v>0</v>
      </c>
      <c r="AX2901" s="168"/>
      <c r="AY2901" s="60"/>
      <c r="AZ2901" s="61"/>
      <c r="BB2901" s="61" t="str">
        <f>IF(Settings!I2897&lt;&gt;"",Settings!I2897,"")</f>
        <v/>
      </c>
    </row>
    <row r="2902" spans="2:54" x14ac:dyDescent="0.2">
      <c r="B2902" s="13"/>
      <c r="C2902" s="12"/>
      <c r="D2902" s="12"/>
      <c r="E2902" s="12"/>
      <c r="F2902" s="12"/>
      <c r="G2902" s="12"/>
      <c r="H2902" s="12"/>
      <c r="I2902" s="15"/>
      <c r="J2902" s="31"/>
      <c r="K2902" s="180"/>
      <c r="L2902" s="40"/>
      <c r="M2902" s="14"/>
      <c r="N2902" s="16"/>
      <c r="O2902" s="49"/>
      <c r="P2902" s="64"/>
      <c r="Q2902" s="18"/>
      <c r="R2902" s="181">
        <f t="shared" si="411"/>
        <v>0</v>
      </c>
      <c r="S2902" s="181">
        <f t="shared" si="412"/>
        <v>0</v>
      </c>
      <c r="T2902" s="181">
        <f t="shared" si="413"/>
        <v>0</v>
      </c>
      <c r="AQ2902" s="1">
        <f>COUNT(L$11:L2902)</f>
        <v>37</v>
      </c>
      <c r="AR2902" s="43">
        <f t="shared" si="414"/>
        <v>40933</v>
      </c>
      <c r="AS2902" s="44">
        <f t="shared" si="415"/>
        <v>89.120000000000019</v>
      </c>
      <c r="AT2902" s="10" t="str">
        <f t="shared" si="416"/>
        <v/>
      </c>
      <c r="AU2902" s="20" t="str">
        <f t="shared" si="417"/>
        <v/>
      </c>
      <c r="AV2902" s="42">
        <f t="shared" si="418"/>
        <v>1</v>
      </c>
      <c r="AW2902" s="89">
        <f t="shared" si="419"/>
        <v>0</v>
      </c>
      <c r="AX2902" s="168"/>
      <c r="AY2902" s="60"/>
      <c r="AZ2902" s="61"/>
      <c r="BB2902" s="61" t="str">
        <f>IF(Settings!I2898&lt;&gt;"",Settings!I2898,"")</f>
        <v/>
      </c>
    </row>
    <row r="2903" spans="2:54" x14ac:dyDescent="0.2">
      <c r="B2903" s="13"/>
      <c r="C2903" s="12"/>
      <c r="D2903" s="12"/>
      <c r="E2903" s="12"/>
      <c r="F2903" s="12"/>
      <c r="G2903" s="12"/>
      <c r="H2903" s="12"/>
      <c r="I2903" s="15"/>
      <c r="J2903" s="31"/>
      <c r="K2903" s="180"/>
      <c r="L2903" s="40"/>
      <c r="M2903" s="14"/>
      <c r="N2903" s="16"/>
      <c r="O2903" s="49"/>
      <c r="P2903" s="64"/>
      <c r="Q2903" s="18"/>
      <c r="R2903" s="181">
        <f t="shared" si="411"/>
        <v>0</v>
      </c>
      <c r="S2903" s="181">
        <f t="shared" si="412"/>
        <v>0</v>
      </c>
      <c r="T2903" s="181">
        <f t="shared" si="413"/>
        <v>0</v>
      </c>
      <c r="AQ2903" s="1">
        <f>COUNT(L$11:L2903)</f>
        <v>37</v>
      </c>
      <c r="AR2903" s="43">
        <f t="shared" si="414"/>
        <v>40933</v>
      </c>
      <c r="AS2903" s="44">
        <f t="shared" si="415"/>
        <v>89.120000000000019</v>
      </c>
      <c r="AT2903" s="10" t="str">
        <f t="shared" si="416"/>
        <v/>
      </c>
      <c r="AU2903" s="20" t="str">
        <f t="shared" si="417"/>
        <v/>
      </c>
      <c r="AV2903" s="42">
        <f t="shared" si="418"/>
        <v>1</v>
      </c>
      <c r="AW2903" s="89">
        <f t="shared" si="419"/>
        <v>0</v>
      </c>
      <c r="AX2903" s="168"/>
      <c r="AY2903" s="60"/>
      <c r="AZ2903" s="61"/>
      <c r="BB2903" s="61" t="str">
        <f>IF(Settings!I2899&lt;&gt;"",Settings!I2899,"")</f>
        <v/>
      </c>
    </row>
    <row r="2904" spans="2:54" x14ac:dyDescent="0.2">
      <c r="B2904" s="13"/>
      <c r="C2904" s="12"/>
      <c r="D2904" s="12"/>
      <c r="E2904" s="12"/>
      <c r="F2904" s="12"/>
      <c r="G2904" s="12"/>
      <c r="H2904" s="12"/>
      <c r="I2904" s="15"/>
      <c r="J2904" s="31"/>
      <c r="K2904" s="180"/>
      <c r="L2904" s="40"/>
      <c r="M2904" s="14"/>
      <c r="N2904" s="16"/>
      <c r="O2904" s="49"/>
      <c r="P2904" s="64"/>
      <c r="Q2904" s="18"/>
      <c r="R2904" s="181">
        <f t="shared" si="411"/>
        <v>0</v>
      </c>
      <c r="S2904" s="181">
        <f t="shared" si="412"/>
        <v>0</v>
      </c>
      <c r="T2904" s="181">
        <f t="shared" si="413"/>
        <v>0</v>
      </c>
      <c r="AQ2904" s="1">
        <f>COUNT(L$11:L2904)</f>
        <v>37</v>
      </c>
      <c r="AR2904" s="43">
        <f t="shared" si="414"/>
        <v>40933</v>
      </c>
      <c r="AS2904" s="44">
        <f t="shared" si="415"/>
        <v>89.120000000000019</v>
      </c>
      <c r="AT2904" s="10" t="str">
        <f t="shared" si="416"/>
        <v/>
      </c>
      <c r="AU2904" s="20" t="str">
        <f t="shared" si="417"/>
        <v/>
      </c>
      <c r="AV2904" s="42">
        <f t="shared" si="418"/>
        <v>1</v>
      </c>
      <c r="AW2904" s="89">
        <f t="shared" si="419"/>
        <v>0</v>
      </c>
      <c r="AX2904" s="168"/>
      <c r="AY2904" s="60"/>
      <c r="AZ2904" s="61"/>
      <c r="BB2904" s="61" t="str">
        <f>IF(Settings!I2900&lt;&gt;"",Settings!I2900,"")</f>
        <v/>
      </c>
    </row>
    <row r="2905" spans="2:54" x14ac:dyDescent="0.2">
      <c r="B2905" s="13"/>
      <c r="C2905" s="12"/>
      <c r="D2905" s="12"/>
      <c r="E2905" s="12"/>
      <c r="F2905" s="12"/>
      <c r="G2905" s="12"/>
      <c r="H2905" s="12"/>
      <c r="I2905" s="15"/>
      <c r="J2905" s="31"/>
      <c r="K2905" s="180"/>
      <c r="L2905" s="40"/>
      <c r="M2905" s="14"/>
      <c r="N2905" s="16"/>
      <c r="O2905" s="49"/>
      <c r="P2905" s="64"/>
      <c r="Q2905" s="18"/>
      <c r="R2905" s="181">
        <f t="shared" si="411"/>
        <v>0</v>
      </c>
      <c r="S2905" s="181">
        <f t="shared" si="412"/>
        <v>0</v>
      </c>
      <c r="T2905" s="181">
        <f t="shared" si="413"/>
        <v>0</v>
      </c>
      <c r="AQ2905" s="1">
        <f>COUNT(L$11:L2905)</f>
        <v>37</v>
      </c>
      <c r="AR2905" s="43">
        <f t="shared" si="414"/>
        <v>40933</v>
      </c>
      <c r="AS2905" s="44">
        <f t="shared" si="415"/>
        <v>89.120000000000019</v>
      </c>
      <c r="AT2905" s="10" t="str">
        <f t="shared" si="416"/>
        <v/>
      </c>
      <c r="AU2905" s="20" t="str">
        <f t="shared" si="417"/>
        <v/>
      </c>
      <c r="AV2905" s="42">
        <f t="shared" si="418"/>
        <v>1</v>
      </c>
      <c r="AW2905" s="89">
        <f t="shared" si="419"/>
        <v>0</v>
      </c>
      <c r="AX2905" s="168"/>
      <c r="AY2905" s="60"/>
      <c r="AZ2905" s="61"/>
      <c r="BB2905" s="61" t="str">
        <f>IF(Settings!I2901&lt;&gt;"",Settings!I2901,"")</f>
        <v/>
      </c>
    </row>
    <row r="2906" spans="2:54" x14ac:dyDescent="0.2">
      <c r="B2906" s="13"/>
      <c r="C2906" s="12"/>
      <c r="D2906" s="12"/>
      <c r="E2906" s="12"/>
      <c r="F2906" s="12"/>
      <c r="G2906" s="12"/>
      <c r="H2906" s="12"/>
      <c r="I2906" s="15"/>
      <c r="J2906" s="31"/>
      <c r="K2906" s="180"/>
      <c r="L2906" s="40"/>
      <c r="M2906" s="14"/>
      <c r="N2906" s="16"/>
      <c r="O2906" s="49"/>
      <c r="P2906" s="64"/>
      <c r="Q2906" s="18"/>
      <c r="R2906" s="181">
        <f t="shared" si="411"/>
        <v>0</v>
      </c>
      <c r="S2906" s="181">
        <f t="shared" si="412"/>
        <v>0</v>
      </c>
      <c r="T2906" s="181">
        <f t="shared" si="413"/>
        <v>0</v>
      </c>
      <c r="AQ2906" s="1">
        <f>COUNT(L$11:L2906)</f>
        <v>37</v>
      </c>
      <c r="AR2906" s="43">
        <f t="shared" si="414"/>
        <v>40933</v>
      </c>
      <c r="AS2906" s="44">
        <f t="shared" si="415"/>
        <v>89.120000000000019</v>
      </c>
      <c r="AT2906" s="10" t="str">
        <f t="shared" si="416"/>
        <v/>
      </c>
      <c r="AU2906" s="20" t="str">
        <f t="shared" si="417"/>
        <v/>
      </c>
      <c r="AV2906" s="42">
        <f t="shared" si="418"/>
        <v>1</v>
      </c>
      <c r="AW2906" s="89">
        <f t="shared" si="419"/>
        <v>0</v>
      </c>
      <c r="AX2906" s="168"/>
      <c r="AY2906" s="60"/>
      <c r="AZ2906" s="61"/>
      <c r="BB2906" s="61" t="str">
        <f>IF(Settings!I2902&lt;&gt;"",Settings!I2902,"")</f>
        <v/>
      </c>
    </row>
    <row r="2907" spans="2:54" x14ac:dyDescent="0.2">
      <c r="B2907" s="13"/>
      <c r="C2907" s="12"/>
      <c r="D2907" s="12"/>
      <c r="E2907" s="12"/>
      <c r="F2907" s="12"/>
      <c r="G2907" s="12"/>
      <c r="H2907" s="12"/>
      <c r="I2907" s="15"/>
      <c r="J2907" s="31"/>
      <c r="K2907" s="180"/>
      <c r="L2907" s="40"/>
      <c r="M2907" s="14"/>
      <c r="N2907" s="16"/>
      <c r="O2907" s="49"/>
      <c r="P2907" s="64"/>
      <c r="Q2907" s="18"/>
      <c r="R2907" s="181">
        <f t="shared" si="411"/>
        <v>0</v>
      </c>
      <c r="S2907" s="181">
        <f t="shared" si="412"/>
        <v>0</v>
      </c>
      <c r="T2907" s="181">
        <f t="shared" si="413"/>
        <v>0</v>
      </c>
      <c r="AQ2907" s="1">
        <f>COUNT(L$11:L2907)</f>
        <v>37</v>
      </c>
      <c r="AR2907" s="43">
        <f t="shared" si="414"/>
        <v>40933</v>
      </c>
      <c r="AS2907" s="44">
        <f t="shared" si="415"/>
        <v>89.120000000000019</v>
      </c>
      <c r="AT2907" s="10" t="str">
        <f t="shared" si="416"/>
        <v/>
      </c>
      <c r="AU2907" s="20" t="str">
        <f t="shared" si="417"/>
        <v/>
      </c>
      <c r="AV2907" s="42">
        <f t="shared" si="418"/>
        <v>1</v>
      </c>
      <c r="AW2907" s="89">
        <f t="shared" si="419"/>
        <v>0</v>
      </c>
      <c r="AX2907" s="168"/>
      <c r="AY2907" s="60"/>
      <c r="AZ2907" s="61"/>
      <c r="BB2907" s="61" t="str">
        <f>IF(Settings!I2903&lt;&gt;"",Settings!I2903,"")</f>
        <v/>
      </c>
    </row>
    <row r="2908" spans="2:54" x14ac:dyDescent="0.2">
      <c r="B2908" s="13"/>
      <c r="C2908" s="12"/>
      <c r="D2908" s="12"/>
      <c r="E2908" s="12"/>
      <c r="F2908" s="12"/>
      <c r="G2908" s="12"/>
      <c r="H2908" s="12"/>
      <c r="I2908" s="15"/>
      <c r="J2908" s="31"/>
      <c r="K2908" s="180"/>
      <c r="L2908" s="40"/>
      <c r="M2908" s="14"/>
      <c r="N2908" s="16"/>
      <c r="O2908" s="49"/>
      <c r="P2908" s="64"/>
      <c r="Q2908" s="18"/>
      <c r="R2908" s="181">
        <f t="shared" si="411"/>
        <v>0</v>
      </c>
      <c r="S2908" s="181">
        <f t="shared" si="412"/>
        <v>0</v>
      </c>
      <c r="T2908" s="181">
        <f t="shared" si="413"/>
        <v>0</v>
      </c>
      <c r="AQ2908" s="1">
        <f>COUNT(L$11:L2908)</f>
        <v>37</v>
      </c>
      <c r="AR2908" s="43">
        <f t="shared" si="414"/>
        <v>40933</v>
      </c>
      <c r="AS2908" s="44">
        <f t="shared" si="415"/>
        <v>89.120000000000019</v>
      </c>
      <c r="AT2908" s="10" t="str">
        <f t="shared" si="416"/>
        <v/>
      </c>
      <c r="AU2908" s="20" t="str">
        <f t="shared" si="417"/>
        <v/>
      </c>
      <c r="AV2908" s="42">
        <f t="shared" si="418"/>
        <v>1</v>
      </c>
      <c r="AW2908" s="89">
        <f t="shared" si="419"/>
        <v>0</v>
      </c>
      <c r="AX2908" s="168"/>
      <c r="AY2908" s="60"/>
      <c r="AZ2908" s="61"/>
      <c r="BB2908" s="61" t="str">
        <f>IF(Settings!I2904&lt;&gt;"",Settings!I2904,"")</f>
        <v/>
      </c>
    </row>
    <row r="2909" spans="2:54" x14ac:dyDescent="0.2">
      <c r="B2909" s="13"/>
      <c r="C2909" s="12"/>
      <c r="D2909" s="12"/>
      <c r="E2909" s="12"/>
      <c r="F2909" s="12"/>
      <c r="G2909" s="12"/>
      <c r="H2909" s="12"/>
      <c r="I2909" s="15"/>
      <c r="J2909" s="31"/>
      <c r="K2909" s="180"/>
      <c r="L2909" s="40"/>
      <c r="M2909" s="14"/>
      <c r="N2909" s="16"/>
      <c r="O2909" s="49"/>
      <c r="P2909" s="64"/>
      <c r="Q2909" s="18"/>
      <c r="R2909" s="181">
        <f t="shared" si="411"/>
        <v>0</v>
      </c>
      <c r="S2909" s="181">
        <f t="shared" si="412"/>
        <v>0</v>
      </c>
      <c r="T2909" s="181">
        <f t="shared" si="413"/>
        <v>0</v>
      </c>
      <c r="AQ2909" s="1">
        <f>COUNT(L$11:L2909)</f>
        <v>37</v>
      </c>
      <c r="AR2909" s="43">
        <f t="shared" si="414"/>
        <v>40933</v>
      </c>
      <c r="AS2909" s="44">
        <f t="shared" si="415"/>
        <v>89.120000000000019</v>
      </c>
      <c r="AT2909" s="10" t="str">
        <f t="shared" si="416"/>
        <v/>
      </c>
      <c r="AU2909" s="20" t="str">
        <f t="shared" si="417"/>
        <v/>
      </c>
      <c r="AV2909" s="42">
        <f t="shared" si="418"/>
        <v>1</v>
      </c>
      <c r="AW2909" s="89">
        <f t="shared" si="419"/>
        <v>0</v>
      </c>
      <c r="AX2909" s="168"/>
      <c r="AY2909" s="60"/>
      <c r="AZ2909" s="61"/>
      <c r="BB2909" s="61" t="str">
        <f>IF(Settings!I2905&lt;&gt;"",Settings!I2905,"")</f>
        <v/>
      </c>
    </row>
    <row r="2910" spans="2:54" x14ac:dyDescent="0.2">
      <c r="B2910" s="13"/>
      <c r="C2910" s="12"/>
      <c r="D2910" s="12"/>
      <c r="E2910" s="12"/>
      <c r="F2910" s="12"/>
      <c r="G2910" s="12"/>
      <c r="H2910" s="12"/>
      <c r="I2910" s="15"/>
      <c r="J2910" s="31"/>
      <c r="K2910" s="180"/>
      <c r="L2910" s="40"/>
      <c r="M2910" s="14"/>
      <c r="N2910" s="16"/>
      <c r="O2910" s="49"/>
      <c r="P2910" s="64"/>
      <c r="Q2910" s="18"/>
      <c r="R2910" s="181">
        <f t="shared" si="411"/>
        <v>0</v>
      </c>
      <c r="S2910" s="181">
        <f t="shared" si="412"/>
        <v>0</v>
      </c>
      <c r="T2910" s="181">
        <f t="shared" si="413"/>
        <v>0</v>
      </c>
      <c r="AQ2910" s="1">
        <f>COUNT(L$11:L2910)</f>
        <v>37</v>
      </c>
      <c r="AR2910" s="43">
        <f t="shared" si="414"/>
        <v>40933</v>
      </c>
      <c r="AS2910" s="44">
        <f t="shared" si="415"/>
        <v>89.120000000000019</v>
      </c>
      <c r="AT2910" s="10" t="str">
        <f t="shared" si="416"/>
        <v/>
      </c>
      <c r="AU2910" s="20" t="str">
        <f t="shared" si="417"/>
        <v/>
      </c>
      <c r="AV2910" s="42">
        <f t="shared" si="418"/>
        <v>1</v>
      </c>
      <c r="AW2910" s="89">
        <f t="shared" si="419"/>
        <v>0</v>
      </c>
      <c r="AX2910" s="168"/>
      <c r="AY2910" s="60"/>
      <c r="AZ2910" s="61"/>
      <c r="BB2910" s="61" t="str">
        <f>IF(Settings!I2906&lt;&gt;"",Settings!I2906,"")</f>
        <v/>
      </c>
    </row>
    <row r="2911" spans="2:54" x14ac:dyDescent="0.2">
      <c r="B2911" s="13"/>
      <c r="C2911" s="12"/>
      <c r="D2911" s="12"/>
      <c r="E2911" s="12"/>
      <c r="F2911" s="12"/>
      <c r="G2911" s="12"/>
      <c r="H2911" s="12"/>
      <c r="I2911" s="15"/>
      <c r="J2911" s="31"/>
      <c r="K2911" s="180"/>
      <c r="L2911" s="40"/>
      <c r="M2911" s="14"/>
      <c r="N2911" s="16"/>
      <c r="O2911" s="49"/>
      <c r="P2911" s="64"/>
      <c r="Q2911" s="18"/>
      <c r="R2911" s="181">
        <f t="shared" si="411"/>
        <v>0</v>
      </c>
      <c r="S2911" s="181">
        <f t="shared" si="412"/>
        <v>0</v>
      </c>
      <c r="T2911" s="181">
        <f t="shared" si="413"/>
        <v>0</v>
      </c>
      <c r="AQ2911" s="1">
        <f>COUNT(L$11:L2911)</f>
        <v>37</v>
      </c>
      <c r="AR2911" s="43">
        <f t="shared" si="414"/>
        <v>40933</v>
      </c>
      <c r="AS2911" s="44">
        <f t="shared" si="415"/>
        <v>89.120000000000019</v>
      </c>
      <c r="AT2911" s="10" t="str">
        <f t="shared" si="416"/>
        <v/>
      </c>
      <c r="AU2911" s="20" t="str">
        <f t="shared" si="417"/>
        <v/>
      </c>
      <c r="AV2911" s="42">
        <f t="shared" si="418"/>
        <v>1</v>
      </c>
      <c r="AW2911" s="89">
        <f t="shared" si="419"/>
        <v>0</v>
      </c>
      <c r="AX2911" s="168"/>
      <c r="AY2911" s="60"/>
      <c r="AZ2911" s="61"/>
      <c r="BB2911" s="61" t="str">
        <f>IF(Settings!I2907&lt;&gt;"",Settings!I2907,"")</f>
        <v/>
      </c>
    </row>
    <row r="2912" spans="2:54" x14ac:dyDescent="0.2">
      <c r="B2912" s="13"/>
      <c r="C2912" s="12"/>
      <c r="D2912" s="12"/>
      <c r="E2912" s="12"/>
      <c r="F2912" s="12"/>
      <c r="G2912" s="12"/>
      <c r="H2912" s="12"/>
      <c r="I2912" s="15"/>
      <c r="J2912" s="31"/>
      <c r="K2912" s="180"/>
      <c r="L2912" s="40"/>
      <c r="M2912" s="14"/>
      <c r="N2912" s="16"/>
      <c r="O2912" s="49"/>
      <c r="P2912" s="64"/>
      <c r="Q2912" s="18"/>
      <c r="R2912" s="181">
        <f t="shared" si="411"/>
        <v>0</v>
      </c>
      <c r="S2912" s="181">
        <f t="shared" si="412"/>
        <v>0</v>
      </c>
      <c r="T2912" s="181">
        <f t="shared" si="413"/>
        <v>0</v>
      </c>
      <c r="AQ2912" s="1">
        <f>COUNT(L$11:L2912)</f>
        <v>37</v>
      </c>
      <c r="AR2912" s="43">
        <f t="shared" si="414"/>
        <v>40933</v>
      </c>
      <c r="AS2912" s="44">
        <f t="shared" si="415"/>
        <v>89.120000000000019</v>
      </c>
      <c r="AT2912" s="10" t="str">
        <f t="shared" si="416"/>
        <v/>
      </c>
      <c r="AU2912" s="20" t="str">
        <f t="shared" si="417"/>
        <v/>
      </c>
      <c r="AV2912" s="42">
        <f t="shared" si="418"/>
        <v>1</v>
      </c>
      <c r="AW2912" s="89">
        <f t="shared" si="419"/>
        <v>0</v>
      </c>
      <c r="AX2912" s="168"/>
      <c r="AY2912" s="60"/>
      <c r="AZ2912" s="61"/>
      <c r="BB2912" s="61" t="str">
        <f>IF(Settings!I2908&lt;&gt;"",Settings!I2908,"")</f>
        <v/>
      </c>
    </row>
    <row r="2913" spans="2:54" x14ac:dyDescent="0.2">
      <c r="B2913" s="13"/>
      <c r="C2913" s="12"/>
      <c r="D2913" s="12"/>
      <c r="E2913" s="12"/>
      <c r="F2913" s="12"/>
      <c r="G2913" s="12"/>
      <c r="H2913" s="12"/>
      <c r="I2913" s="15"/>
      <c r="J2913" s="31"/>
      <c r="K2913" s="180"/>
      <c r="L2913" s="40"/>
      <c r="M2913" s="14"/>
      <c r="N2913" s="16"/>
      <c r="O2913" s="49"/>
      <c r="P2913" s="64"/>
      <c r="Q2913" s="18"/>
      <c r="R2913" s="181">
        <f t="shared" si="411"/>
        <v>0</v>
      </c>
      <c r="S2913" s="181">
        <f t="shared" si="412"/>
        <v>0</v>
      </c>
      <c r="T2913" s="181">
        <f t="shared" si="413"/>
        <v>0</v>
      </c>
      <c r="AQ2913" s="1">
        <f>COUNT(L$11:L2913)</f>
        <v>37</v>
      </c>
      <c r="AR2913" s="43">
        <f t="shared" si="414"/>
        <v>40933</v>
      </c>
      <c r="AS2913" s="44">
        <f t="shared" si="415"/>
        <v>89.120000000000019</v>
      </c>
      <c r="AT2913" s="10" t="str">
        <f t="shared" si="416"/>
        <v/>
      </c>
      <c r="AU2913" s="20" t="str">
        <f t="shared" si="417"/>
        <v/>
      </c>
      <c r="AV2913" s="42">
        <f t="shared" si="418"/>
        <v>1</v>
      </c>
      <c r="AW2913" s="89">
        <f t="shared" si="419"/>
        <v>0</v>
      </c>
      <c r="AX2913" s="168"/>
      <c r="AY2913" s="60"/>
      <c r="AZ2913" s="61"/>
      <c r="BB2913" s="61" t="str">
        <f>IF(Settings!I2909&lt;&gt;"",Settings!I2909,"")</f>
        <v/>
      </c>
    </row>
    <row r="2914" spans="2:54" x14ac:dyDescent="0.2">
      <c r="B2914" s="13"/>
      <c r="C2914" s="12"/>
      <c r="D2914" s="12"/>
      <c r="E2914" s="12"/>
      <c r="F2914" s="12"/>
      <c r="G2914" s="12"/>
      <c r="H2914" s="12"/>
      <c r="I2914" s="15"/>
      <c r="J2914" s="31"/>
      <c r="K2914" s="180"/>
      <c r="L2914" s="40"/>
      <c r="M2914" s="14"/>
      <c r="N2914" s="16"/>
      <c r="O2914" s="49"/>
      <c r="P2914" s="64"/>
      <c r="Q2914" s="18"/>
      <c r="R2914" s="181">
        <f t="shared" si="411"/>
        <v>0</v>
      </c>
      <c r="S2914" s="181">
        <f t="shared" si="412"/>
        <v>0</v>
      </c>
      <c r="T2914" s="181">
        <f t="shared" si="413"/>
        <v>0</v>
      </c>
      <c r="AQ2914" s="1">
        <f>COUNT(L$11:L2914)</f>
        <v>37</v>
      </c>
      <c r="AR2914" s="43">
        <f t="shared" si="414"/>
        <v>40933</v>
      </c>
      <c r="AS2914" s="44">
        <f t="shared" si="415"/>
        <v>89.120000000000019</v>
      </c>
      <c r="AT2914" s="10" t="str">
        <f t="shared" si="416"/>
        <v/>
      </c>
      <c r="AU2914" s="20" t="str">
        <f t="shared" si="417"/>
        <v/>
      </c>
      <c r="AV2914" s="42">
        <f t="shared" si="418"/>
        <v>1</v>
      </c>
      <c r="AW2914" s="89">
        <f t="shared" si="419"/>
        <v>0</v>
      </c>
      <c r="AX2914" s="168"/>
      <c r="AY2914" s="60"/>
      <c r="AZ2914" s="61"/>
      <c r="BB2914" s="61" t="str">
        <f>IF(Settings!I2910&lt;&gt;"",Settings!I2910,"")</f>
        <v/>
      </c>
    </row>
    <row r="2915" spans="2:54" x14ac:dyDescent="0.2">
      <c r="B2915" s="13"/>
      <c r="C2915" s="12"/>
      <c r="D2915" s="12"/>
      <c r="E2915" s="12"/>
      <c r="F2915" s="12"/>
      <c r="G2915" s="12"/>
      <c r="H2915" s="12"/>
      <c r="I2915" s="15"/>
      <c r="J2915" s="31"/>
      <c r="K2915" s="180"/>
      <c r="L2915" s="40"/>
      <c r="M2915" s="14"/>
      <c r="N2915" s="16"/>
      <c r="O2915" s="49"/>
      <c r="P2915" s="64"/>
      <c r="Q2915" s="18"/>
      <c r="R2915" s="181">
        <f t="shared" si="411"/>
        <v>0</v>
      </c>
      <c r="S2915" s="181">
        <f t="shared" si="412"/>
        <v>0</v>
      </c>
      <c r="T2915" s="181">
        <f t="shared" si="413"/>
        <v>0</v>
      </c>
      <c r="AQ2915" s="1">
        <f>COUNT(L$11:L2915)</f>
        <v>37</v>
      </c>
      <c r="AR2915" s="43">
        <f t="shared" si="414"/>
        <v>40933</v>
      </c>
      <c r="AS2915" s="44">
        <f t="shared" si="415"/>
        <v>89.120000000000019</v>
      </c>
      <c r="AT2915" s="10" t="str">
        <f t="shared" si="416"/>
        <v/>
      </c>
      <c r="AU2915" s="20" t="str">
        <f t="shared" si="417"/>
        <v/>
      </c>
      <c r="AV2915" s="42">
        <f t="shared" si="418"/>
        <v>1</v>
      </c>
      <c r="AW2915" s="89">
        <f t="shared" si="419"/>
        <v>0</v>
      </c>
      <c r="AX2915" s="168"/>
      <c r="AY2915" s="60"/>
      <c r="AZ2915" s="61"/>
      <c r="BB2915" s="61" t="str">
        <f>IF(Settings!I2911&lt;&gt;"",Settings!I2911,"")</f>
        <v/>
      </c>
    </row>
    <row r="2916" spans="2:54" x14ac:dyDescent="0.2">
      <c r="B2916" s="13"/>
      <c r="C2916" s="12"/>
      <c r="D2916" s="12"/>
      <c r="E2916" s="12"/>
      <c r="F2916" s="12"/>
      <c r="G2916" s="12"/>
      <c r="H2916" s="12"/>
      <c r="I2916" s="15"/>
      <c r="J2916" s="31"/>
      <c r="K2916" s="180"/>
      <c r="L2916" s="40"/>
      <c r="M2916" s="14"/>
      <c r="N2916" s="16"/>
      <c r="O2916" s="49"/>
      <c r="P2916" s="64"/>
      <c r="Q2916" s="18"/>
      <c r="R2916" s="181">
        <f t="shared" si="411"/>
        <v>0</v>
      </c>
      <c r="S2916" s="181">
        <f t="shared" si="412"/>
        <v>0</v>
      </c>
      <c r="T2916" s="181">
        <f t="shared" si="413"/>
        <v>0</v>
      </c>
      <c r="AQ2916" s="1">
        <f>COUNT(L$11:L2916)</f>
        <v>37</v>
      </c>
      <c r="AR2916" s="43">
        <f t="shared" si="414"/>
        <v>40933</v>
      </c>
      <c r="AS2916" s="44">
        <f t="shared" si="415"/>
        <v>89.120000000000019</v>
      </c>
      <c r="AT2916" s="10" t="str">
        <f t="shared" si="416"/>
        <v/>
      </c>
      <c r="AU2916" s="20" t="str">
        <f t="shared" si="417"/>
        <v/>
      </c>
      <c r="AV2916" s="42">
        <f t="shared" si="418"/>
        <v>1</v>
      </c>
      <c r="AW2916" s="89">
        <f t="shared" si="419"/>
        <v>0</v>
      </c>
      <c r="AX2916" s="168"/>
      <c r="AY2916" s="60"/>
      <c r="AZ2916" s="61"/>
      <c r="BB2916" s="61" t="str">
        <f>IF(Settings!I2912&lt;&gt;"",Settings!I2912,"")</f>
        <v/>
      </c>
    </row>
    <row r="2917" spans="2:54" x14ac:dyDescent="0.2">
      <c r="B2917" s="13"/>
      <c r="C2917" s="12"/>
      <c r="D2917" s="12"/>
      <c r="E2917" s="12"/>
      <c r="F2917" s="12"/>
      <c r="G2917" s="12"/>
      <c r="H2917" s="12"/>
      <c r="I2917" s="15"/>
      <c r="J2917" s="31"/>
      <c r="K2917" s="180"/>
      <c r="L2917" s="40"/>
      <c r="M2917" s="14"/>
      <c r="N2917" s="16"/>
      <c r="O2917" s="49"/>
      <c r="P2917" s="64"/>
      <c r="Q2917" s="18"/>
      <c r="R2917" s="181">
        <f t="shared" si="411"/>
        <v>0</v>
      </c>
      <c r="S2917" s="181">
        <f t="shared" si="412"/>
        <v>0</v>
      </c>
      <c r="T2917" s="181">
        <f t="shared" si="413"/>
        <v>0</v>
      </c>
      <c r="AQ2917" s="1">
        <f>COUNT(L$11:L2917)</f>
        <v>37</v>
      </c>
      <c r="AR2917" s="43">
        <f t="shared" si="414"/>
        <v>40933</v>
      </c>
      <c r="AS2917" s="44">
        <f t="shared" si="415"/>
        <v>89.120000000000019</v>
      </c>
      <c r="AT2917" s="10" t="str">
        <f t="shared" si="416"/>
        <v/>
      </c>
      <c r="AU2917" s="20" t="str">
        <f t="shared" si="417"/>
        <v/>
      </c>
      <c r="AV2917" s="42">
        <f t="shared" si="418"/>
        <v>1</v>
      </c>
      <c r="AW2917" s="89">
        <f t="shared" si="419"/>
        <v>0</v>
      </c>
      <c r="AX2917" s="168"/>
      <c r="AY2917" s="60"/>
      <c r="AZ2917" s="61"/>
      <c r="BB2917" s="61" t="str">
        <f>IF(Settings!I2913&lt;&gt;"",Settings!I2913,"")</f>
        <v/>
      </c>
    </row>
    <row r="2918" spans="2:54" x14ac:dyDescent="0.2">
      <c r="B2918" s="13"/>
      <c r="C2918" s="12"/>
      <c r="D2918" s="12"/>
      <c r="E2918" s="12"/>
      <c r="F2918" s="12"/>
      <c r="G2918" s="12"/>
      <c r="H2918" s="12"/>
      <c r="I2918" s="15"/>
      <c r="J2918" s="31"/>
      <c r="K2918" s="180"/>
      <c r="L2918" s="40"/>
      <c r="M2918" s="14"/>
      <c r="N2918" s="16"/>
      <c r="O2918" s="49"/>
      <c r="P2918" s="64"/>
      <c r="Q2918" s="18"/>
      <c r="R2918" s="181">
        <f t="shared" si="411"/>
        <v>0</v>
      </c>
      <c r="S2918" s="181">
        <f t="shared" si="412"/>
        <v>0</v>
      </c>
      <c r="T2918" s="181">
        <f t="shared" si="413"/>
        <v>0</v>
      </c>
      <c r="AQ2918" s="1">
        <f>COUNT(L$11:L2918)</f>
        <v>37</v>
      </c>
      <c r="AR2918" s="43">
        <f t="shared" si="414"/>
        <v>40933</v>
      </c>
      <c r="AS2918" s="44">
        <f t="shared" si="415"/>
        <v>89.120000000000019</v>
      </c>
      <c r="AT2918" s="10" t="str">
        <f t="shared" si="416"/>
        <v/>
      </c>
      <c r="AU2918" s="20" t="str">
        <f t="shared" si="417"/>
        <v/>
      </c>
      <c r="AV2918" s="42">
        <f t="shared" si="418"/>
        <v>1</v>
      </c>
      <c r="AW2918" s="89">
        <f t="shared" si="419"/>
        <v>0</v>
      </c>
      <c r="AX2918" s="168"/>
      <c r="AY2918" s="60"/>
      <c r="AZ2918" s="61"/>
      <c r="BB2918" s="61" t="str">
        <f>IF(Settings!I2914&lt;&gt;"",Settings!I2914,"")</f>
        <v/>
      </c>
    </row>
    <row r="2919" spans="2:54" x14ac:dyDescent="0.2">
      <c r="B2919" s="13"/>
      <c r="C2919" s="12"/>
      <c r="D2919" s="12"/>
      <c r="E2919" s="12"/>
      <c r="F2919" s="12"/>
      <c r="G2919" s="12"/>
      <c r="H2919" s="12"/>
      <c r="I2919" s="15"/>
      <c r="J2919" s="31"/>
      <c r="K2919" s="180"/>
      <c r="L2919" s="40"/>
      <c r="M2919" s="14"/>
      <c r="N2919" s="16"/>
      <c r="O2919" s="49"/>
      <c r="P2919" s="64"/>
      <c r="Q2919" s="18"/>
      <c r="R2919" s="181">
        <f t="shared" si="411"/>
        <v>0</v>
      </c>
      <c r="S2919" s="181">
        <f t="shared" si="412"/>
        <v>0</v>
      </c>
      <c r="T2919" s="181">
        <f t="shared" si="413"/>
        <v>0</v>
      </c>
      <c r="AQ2919" s="1">
        <f>COUNT(L$11:L2919)</f>
        <v>37</v>
      </c>
      <c r="AR2919" s="43">
        <f t="shared" si="414"/>
        <v>40933</v>
      </c>
      <c r="AS2919" s="44">
        <f t="shared" si="415"/>
        <v>89.120000000000019</v>
      </c>
      <c r="AT2919" s="10" t="str">
        <f t="shared" si="416"/>
        <v/>
      </c>
      <c r="AU2919" s="20" t="str">
        <f t="shared" si="417"/>
        <v/>
      </c>
      <c r="AV2919" s="42">
        <f t="shared" si="418"/>
        <v>1</v>
      </c>
      <c r="AW2919" s="89">
        <f t="shared" si="419"/>
        <v>0</v>
      </c>
      <c r="AX2919" s="168"/>
      <c r="AY2919" s="60"/>
      <c r="AZ2919" s="61"/>
      <c r="BB2919" s="61" t="str">
        <f>IF(Settings!I2915&lt;&gt;"",Settings!I2915,"")</f>
        <v/>
      </c>
    </row>
    <row r="2920" spans="2:54" x14ac:dyDescent="0.2">
      <c r="B2920" s="13"/>
      <c r="C2920" s="12"/>
      <c r="D2920" s="12"/>
      <c r="E2920" s="12"/>
      <c r="F2920" s="12"/>
      <c r="G2920" s="12"/>
      <c r="H2920" s="12"/>
      <c r="I2920" s="15"/>
      <c r="J2920" s="31"/>
      <c r="K2920" s="180"/>
      <c r="L2920" s="40"/>
      <c r="M2920" s="14"/>
      <c r="N2920" s="16"/>
      <c r="O2920" s="49"/>
      <c r="P2920" s="64"/>
      <c r="Q2920" s="18"/>
      <c r="R2920" s="181">
        <f t="shared" si="411"/>
        <v>0</v>
      </c>
      <c r="S2920" s="181">
        <f t="shared" si="412"/>
        <v>0</v>
      </c>
      <c r="T2920" s="181">
        <f t="shared" si="413"/>
        <v>0</v>
      </c>
      <c r="AQ2920" s="1">
        <f>COUNT(L$11:L2920)</f>
        <v>37</v>
      </c>
      <c r="AR2920" s="43">
        <f t="shared" si="414"/>
        <v>40933</v>
      </c>
      <c r="AS2920" s="44">
        <f t="shared" si="415"/>
        <v>89.120000000000019</v>
      </c>
      <c r="AT2920" s="10" t="str">
        <f t="shared" si="416"/>
        <v/>
      </c>
      <c r="AU2920" s="20" t="str">
        <f t="shared" si="417"/>
        <v/>
      </c>
      <c r="AV2920" s="42">
        <f t="shared" si="418"/>
        <v>1</v>
      </c>
      <c r="AW2920" s="89">
        <f t="shared" si="419"/>
        <v>0</v>
      </c>
      <c r="AX2920" s="168"/>
      <c r="AY2920" s="60"/>
      <c r="AZ2920" s="61"/>
      <c r="BB2920" s="61" t="str">
        <f>IF(Settings!I2916&lt;&gt;"",Settings!I2916,"")</f>
        <v/>
      </c>
    </row>
    <row r="2921" spans="2:54" x14ac:dyDescent="0.2">
      <c r="B2921" s="13"/>
      <c r="C2921" s="12"/>
      <c r="D2921" s="12"/>
      <c r="E2921" s="12"/>
      <c r="F2921" s="12"/>
      <c r="G2921" s="12"/>
      <c r="H2921" s="12"/>
      <c r="I2921" s="15"/>
      <c r="J2921" s="31"/>
      <c r="K2921" s="180"/>
      <c r="L2921" s="40"/>
      <c r="M2921" s="14"/>
      <c r="N2921" s="16"/>
      <c r="O2921" s="49"/>
      <c r="P2921" s="64"/>
      <c r="Q2921" s="18"/>
      <c r="R2921" s="181">
        <f t="shared" si="411"/>
        <v>0</v>
      </c>
      <c r="S2921" s="181">
        <f t="shared" si="412"/>
        <v>0</v>
      </c>
      <c r="T2921" s="181">
        <f t="shared" si="413"/>
        <v>0</v>
      </c>
      <c r="AQ2921" s="1">
        <f>COUNT(L$11:L2921)</f>
        <v>37</v>
      </c>
      <c r="AR2921" s="43">
        <f t="shared" si="414"/>
        <v>40933</v>
      </c>
      <c r="AS2921" s="44">
        <f t="shared" si="415"/>
        <v>89.120000000000019</v>
      </c>
      <c r="AT2921" s="10" t="str">
        <f t="shared" si="416"/>
        <v/>
      </c>
      <c r="AU2921" s="20" t="str">
        <f t="shared" si="417"/>
        <v/>
      </c>
      <c r="AV2921" s="42">
        <f t="shared" si="418"/>
        <v>1</v>
      </c>
      <c r="AW2921" s="89">
        <f t="shared" si="419"/>
        <v>0</v>
      </c>
      <c r="AX2921" s="168"/>
      <c r="AY2921" s="60"/>
      <c r="AZ2921" s="61"/>
      <c r="BB2921" s="61" t="str">
        <f>IF(Settings!I2917&lt;&gt;"",Settings!I2917,"")</f>
        <v/>
      </c>
    </row>
    <row r="2922" spans="2:54" x14ac:dyDescent="0.2">
      <c r="B2922" s="13"/>
      <c r="C2922" s="12"/>
      <c r="D2922" s="12"/>
      <c r="E2922" s="12"/>
      <c r="F2922" s="12"/>
      <c r="G2922" s="12"/>
      <c r="H2922" s="12"/>
      <c r="I2922" s="15"/>
      <c r="J2922" s="31"/>
      <c r="K2922" s="180"/>
      <c r="L2922" s="40"/>
      <c r="M2922" s="14"/>
      <c r="N2922" s="16"/>
      <c r="O2922" s="49"/>
      <c r="P2922" s="64"/>
      <c r="Q2922" s="18"/>
      <c r="R2922" s="181">
        <f t="shared" si="411"/>
        <v>0</v>
      </c>
      <c r="S2922" s="181">
        <f t="shared" si="412"/>
        <v>0</v>
      </c>
      <c r="T2922" s="181">
        <f t="shared" si="413"/>
        <v>0</v>
      </c>
      <c r="AQ2922" s="1">
        <f>COUNT(L$11:L2922)</f>
        <v>37</v>
      </c>
      <c r="AR2922" s="43">
        <f t="shared" si="414"/>
        <v>40933</v>
      </c>
      <c r="AS2922" s="44">
        <f t="shared" si="415"/>
        <v>89.120000000000019</v>
      </c>
      <c r="AT2922" s="10" t="str">
        <f t="shared" si="416"/>
        <v/>
      </c>
      <c r="AU2922" s="20" t="str">
        <f t="shared" si="417"/>
        <v/>
      </c>
      <c r="AV2922" s="42">
        <f t="shared" si="418"/>
        <v>1</v>
      </c>
      <c r="AW2922" s="89">
        <f t="shared" si="419"/>
        <v>0</v>
      </c>
      <c r="AX2922" s="168"/>
      <c r="AY2922" s="60"/>
      <c r="AZ2922" s="61"/>
      <c r="BB2922" s="61" t="str">
        <f>IF(Settings!I2918&lt;&gt;"",Settings!I2918,"")</f>
        <v/>
      </c>
    </row>
    <row r="2923" spans="2:54" x14ac:dyDescent="0.2">
      <c r="B2923" s="13"/>
      <c r="C2923" s="12"/>
      <c r="D2923" s="12"/>
      <c r="E2923" s="12"/>
      <c r="F2923" s="12"/>
      <c r="G2923" s="12"/>
      <c r="H2923" s="12"/>
      <c r="I2923" s="15"/>
      <c r="J2923" s="31"/>
      <c r="K2923" s="180"/>
      <c r="L2923" s="40"/>
      <c r="M2923" s="14"/>
      <c r="N2923" s="16"/>
      <c r="O2923" s="49"/>
      <c r="P2923" s="64"/>
      <c r="Q2923" s="18"/>
      <c r="R2923" s="181">
        <f t="shared" si="411"/>
        <v>0</v>
      </c>
      <c r="S2923" s="181">
        <f t="shared" si="412"/>
        <v>0</v>
      </c>
      <c r="T2923" s="181">
        <f t="shared" si="413"/>
        <v>0</v>
      </c>
      <c r="AQ2923" s="1">
        <f>COUNT(L$11:L2923)</f>
        <v>37</v>
      </c>
      <c r="AR2923" s="43">
        <f t="shared" si="414"/>
        <v>40933</v>
      </c>
      <c r="AS2923" s="44">
        <f t="shared" si="415"/>
        <v>89.120000000000019</v>
      </c>
      <c r="AT2923" s="10" t="str">
        <f t="shared" si="416"/>
        <v/>
      </c>
      <c r="AU2923" s="20" t="str">
        <f t="shared" si="417"/>
        <v/>
      </c>
      <c r="AV2923" s="42">
        <f t="shared" si="418"/>
        <v>1</v>
      </c>
      <c r="AW2923" s="89">
        <f t="shared" si="419"/>
        <v>0</v>
      </c>
      <c r="AX2923" s="168"/>
      <c r="AY2923" s="60"/>
      <c r="AZ2923" s="61"/>
      <c r="BB2923" s="61" t="str">
        <f>IF(Settings!I2919&lt;&gt;"",Settings!I2919,"")</f>
        <v/>
      </c>
    </row>
    <row r="2924" spans="2:54" x14ac:dyDescent="0.2">
      <c r="B2924" s="13"/>
      <c r="C2924" s="12"/>
      <c r="D2924" s="12"/>
      <c r="E2924" s="12"/>
      <c r="F2924" s="12"/>
      <c r="G2924" s="12"/>
      <c r="H2924" s="12"/>
      <c r="I2924" s="15"/>
      <c r="J2924" s="31"/>
      <c r="K2924" s="180"/>
      <c r="L2924" s="40"/>
      <c r="M2924" s="14"/>
      <c r="N2924" s="16"/>
      <c r="O2924" s="49"/>
      <c r="P2924" s="64"/>
      <c r="Q2924" s="18"/>
      <c r="R2924" s="181">
        <f t="shared" si="411"/>
        <v>0</v>
      </c>
      <c r="S2924" s="181">
        <f t="shared" si="412"/>
        <v>0</v>
      </c>
      <c r="T2924" s="181">
        <f t="shared" si="413"/>
        <v>0</v>
      </c>
      <c r="AQ2924" s="1">
        <f>COUNT(L$11:L2924)</f>
        <v>37</v>
      </c>
      <c r="AR2924" s="43">
        <f t="shared" si="414"/>
        <v>40933</v>
      </c>
      <c r="AS2924" s="44">
        <f t="shared" si="415"/>
        <v>89.120000000000019</v>
      </c>
      <c r="AT2924" s="10" t="str">
        <f t="shared" si="416"/>
        <v/>
      </c>
      <c r="AU2924" s="20" t="str">
        <f t="shared" si="417"/>
        <v/>
      </c>
      <c r="AV2924" s="42">
        <f t="shared" si="418"/>
        <v>1</v>
      </c>
      <c r="AW2924" s="89">
        <f t="shared" si="419"/>
        <v>0</v>
      </c>
      <c r="AX2924" s="168"/>
      <c r="AY2924" s="60"/>
      <c r="AZ2924" s="61"/>
      <c r="BB2924" s="61" t="str">
        <f>IF(Settings!I2920&lt;&gt;"",Settings!I2920,"")</f>
        <v/>
      </c>
    </row>
    <row r="2925" spans="2:54" x14ac:dyDescent="0.2">
      <c r="B2925" s="13"/>
      <c r="C2925" s="12"/>
      <c r="D2925" s="12"/>
      <c r="E2925" s="12"/>
      <c r="F2925" s="12"/>
      <c r="G2925" s="12"/>
      <c r="H2925" s="12"/>
      <c r="I2925" s="15"/>
      <c r="J2925" s="31"/>
      <c r="K2925" s="180"/>
      <c r="L2925" s="40"/>
      <c r="M2925" s="14"/>
      <c r="N2925" s="16"/>
      <c r="O2925" s="49"/>
      <c r="P2925" s="64"/>
      <c r="Q2925" s="18"/>
      <c r="R2925" s="181">
        <f t="shared" si="411"/>
        <v>0</v>
      </c>
      <c r="S2925" s="181">
        <f t="shared" si="412"/>
        <v>0</v>
      </c>
      <c r="T2925" s="181">
        <f t="shared" si="413"/>
        <v>0</v>
      </c>
      <c r="AQ2925" s="1">
        <f>COUNT(L$11:L2925)</f>
        <v>37</v>
      </c>
      <c r="AR2925" s="43">
        <f t="shared" si="414"/>
        <v>40933</v>
      </c>
      <c r="AS2925" s="44">
        <f t="shared" si="415"/>
        <v>89.120000000000019</v>
      </c>
      <c r="AT2925" s="10" t="str">
        <f t="shared" si="416"/>
        <v/>
      </c>
      <c r="AU2925" s="20" t="str">
        <f t="shared" si="417"/>
        <v/>
      </c>
      <c r="AV2925" s="42">
        <f t="shared" si="418"/>
        <v>1</v>
      </c>
      <c r="AW2925" s="89">
        <f t="shared" si="419"/>
        <v>0</v>
      </c>
      <c r="AX2925" s="168"/>
      <c r="AY2925" s="60"/>
      <c r="AZ2925" s="61"/>
      <c r="BB2925" s="61" t="str">
        <f>IF(Settings!I2921&lt;&gt;"",Settings!I2921,"")</f>
        <v/>
      </c>
    </row>
    <row r="2926" spans="2:54" x14ac:dyDescent="0.2">
      <c r="B2926" s="13"/>
      <c r="C2926" s="12"/>
      <c r="D2926" s="12"/>
      <c r="E2926" s="12"/>
      <c r="F2926" s="12"/>
      <c r="G2926" s="12"/>
      <c r="H2926" s="12"/>
      <c r="I2926" s="15"/>
      <c r="J2926" s="31"/>
      <c r="K2926" s="180"/>
      <c r="L2926" s="40"/>
      <c r="M2926" s="14"/>
      <c r="N2926" s="16"/>
      <c r="O2926" s="49"/>
      <c r="P2926" s="64"/>
      <c r="Q2926" s="18"/>
      <c r="R2926" s="181">
        <f t="shared" si="411"/>
        <v>0</v>
      </c>
      <c r="S2926" s="181">
        <f t="shared" si="412"/>
        <v>0</v>
      </c>
      <c r="T2926" s="181">
        <f t="shared" si="413"/>
        <v>0</v>
      </c>
      <c r="AQ2926" s="1">
        <f>COUNT(L$11:L2926)</f>
        <v>37</v>
      </c>
      <c r="AR2926" s="43">
        <f t="shared" si="414"/>
        <v>40933</v>
      </c>
      <c r="AS2926" s="44">
        <f t="shared" si="415"/>
        <v>89.120000000000019</v>
      </c>
      <c r="AT2926" s="10" t="str">
        <f t="shared" si="416"/>
        <v/>
      </c>
      <c r="AU2926" s="20" t="str">
        <f t="shared" si="417"/>
        <v/>
      </c>
      <c r="AV2926" s="42">
        <f t="shared" si="418"/>
        <v>1</v>
      </c>
      <c r="AW2926" s="89">
        <f t="shared" si="419"/>
        <v>0</v>
      </c>
      <c r="AX2926" s="168"/>
      <c r="AY2926" s="60"/>
      <c r="AZ2926" s="61"/>
      <c r="BB2926" s="61" t="str">
        <f>IF(Settings!I2922&lt;&gt;"",Settings!I2922,"")</f>
        <v/>
      </c>
    </row>
    <row r="2927" spans="2:54" x14ac:dyDescent="0.2">
      <c r="B2927" s="13"/>
      <c r="C2927" s="12"/>
      <c r="D2927" s="12"/>
      <c r="E2927" s="12"/>
      <c r="F2927" s="12"/>
      <c r="G2927" s="12"/>
      <c r="H2927" s="12"/>
      <c r="I2927" s="15"/>
      <c r="J2927" s="31"/>
      <c r="K2927" s="180"/>
      <c r="L2927" s="40"/>
      <c r="M2927" s="14"/>
      <c r="N2927" s="16"/>
      <c r="O2927" s="49"/>
      <c r="P2927" s="64"/>
      <c r="Q2927" s="18"/>
      <c r="R2927" s="181">
        <f t="shared" si="411"/>
        <v>0</v>
      </c>
      <c r="S2927" s="181">
        <f t="shared" si="412"/>
        <v>0</v>
      </c>
      <c r="T2927" s="181">
        <f t="shared" si="413"/>
        <v>0</v>
      </c>
      <c r="AQ2927" s="1">
        <f>COUNT(L$11:L2927)</f>
        <v>37</v>
      </c>
      <c r="AR2927" s="43">
        <f t="shared" si="414"/>
        <v>40933</v>
      </c>
      <c r="AS2927" s="44">
        <f t="shared" si="415"/>
        <v>89.120000000000019</v>
      </c>
      <c r="AT2927" s="10" t="str">
        <f t="shared" si="416"/>
        <v/>
      </c>
      <c r="AU2927" s="20" t="str">
        <f t="shared" si="417"/>
        <v/>
      </c>
      <c r="AV2927" s="42">
        <f t="shared" si="418"/>
        <v>1</v>
      </c>
      <c r="AW2927" s="89">
        <f t="shared" si="419"/>
        <v>0</v>
      </c>
      <c r="AX2927" s="168"/>
      <c r="AY2927" s="60"/>
      <c r="AZ2927" s="61"/>
      <c r="BB2927" s="61" t="str">
        <f>IF(Settings!I2923&lt;&gt;"",Settings!I2923,"")</f>
        <v/>
      </c>
    </row>
    <row r="2928" spans="2:54" x14ac:dyDescent="0.2">
      <c r="B2928" s="13"/>
      <c r="C2928" s="12"/>
      <c r="D2928" s="12"/>
      <c r="E2928" s="12"/>
      <c r="F2928" s="12"/>
      <c r="G2928" s="12"/>
      <c r="H2928" s="12"/>
      <c r="I2928" s="15"/>
      <c r="J2928" s="31"/>
      <c r="K2928" s="180"/>
      <c r="L2928" s="40"/>
      <c r="M2928" s="14"/>
      <c r="N2928" s="16"/>
      <c r="O2928" s="49"/>
      <c r="P2928" s="64"/>
      <c r="Q2928" s="18"/>
      <c r="R2928" s="181">
        <f t="shared" si="411"/>
        <v>0</v>
      </c>
      <c r="S2928" s="181">
        <f t="shared" si="412"/>
        <v>0</v>
      </c>
      <c r="T2928" s="181">
        <f t="shared" si="413"/>
        <v>0</v>
      </c>
      <c r="AQ2928" s="1">
        <f>COUNT(L$11:L2928)</f>
        <v>37</v>
      </c>
      <c r="AR2928" s="43">
        <f t="shared" si="414"/>
        <v>40933</v>
      </c>
      <c r="AS2928" s="44">
        <f t="shared" si="415"/>
        <v>89.120000000000019</v>
      </c>
      <c r="AT2928" s="10" t="str">
        <f t="shared" si="416"/>
        <v/>
      </c>
      <c r="AU2928" s="20" t="str">
        <f t="shared" si="417"/>
        <v/>
      </c>
      <c r="AV2928" s="42">
        <f t="shared" si="418"/>
        <v>1</v>
      </c>
      <c r="AW2928" s="89">
        <f t="shared" si="419"/>
        <v>0</v>
      </c>
      <c r="AX2928" s="168"/>
      <c r="AY2928" s="60"/>
      <c r="AZ2928" s="61"/>
      <c r="BB2928" s="61" t="str">
        <f>IF(Settings!I2924&lt;&gt;"",Settings!I2924,"")</f>
        <v/>
      </c>
    </row>
    <row r="2929" spans="2:54" x14ac:dyDescent="0.2">
      <c r="B2929" s="13"/>
      <c r="C2929" s="12"/>
      <c r="D2929" s="12"/>
      <c r="E2929" s="12"/>
      <c r="F2929" s="12"/>
      <c r="G2929" s="12"/>
      <c r="H2929" s="12"/>
      <c r="I2929" s="15"/>
      <c r="J2929" s="31"/>
      <c r="K2929" s="180"/>
      <c r="L2929" s="40"/>
      <c r="M2929" s="14"/>
      <c r="N2929" s="16"/>
      <c r="O2929" s="49"/>
      <c r="P2929" s="64"/>
      <c r="Q2929" s="18"/>
      <c r="R2929" s="181">
        <f t="shared" si="411"/>
        <v>0</v>
      </c>
      <c r="S2929" s="181">
        <f t="shared" si="412"/>
        <v>0</v>
      </c>
      <c r="T2929" s="181">
        <f t="shared" si="413"/>
        <v>0</v>
      </c>
      <c r="AQ2929" s="1">
        <f>COUNT(L$11:L2929)</f>
        <v>37</v>
      </c>
      <c r="AR2929" s="43">
        <f t="shared" si="414"/>
        <v>40933</v>
      </c>
      <c r="AS2929" s="44">
        <f t="shared" si="415"/>
        <v>89.120000000000019</v>
      </c>
      <c r="AT2929" s="10" t="str">
        <f t="shared" si="416"/>
        <v/>
      </c>
      <c r="AU2929" s="20" t="str">
        <f t="shared" si="417"/>
        <v/>
      </c>
      <c r="AV2929" s="42">
        <f t="shared" si="418"/>
        <v>1</v>
      </c>
      <c r="AW2929" s="89">
        <f t="shared" si="419"/>
        <v>0</v>
      </c>
      <c r="AX2929" s="168"/>
      <c r="AY2929" s="60"/>
      <c r="AZ2929" s="61"/>
      <c r="BB2929" s="61" t="str">
        <f>IF(Settings!I2925&lt;&gt;"",Settings!I2925,"")</f>
        <v/>
      </c>
    </row>
    <row r="2930" spans="2:54" x14ac:dyDescent="0.2">
      <c r="B2930" s="13"/>
      <c r="C2930" s="12"/>
      <c r="D2930" s="12"/>
      <c r="E2930" s="12"/>
      <c r="F2930" s="12"/>
      <c r="G2930" s="12"/>
      <c r="H2930" s="12"/>
      <c r="I2930" s="15"/>
      <c r="J2930" s="31"/>
      <c r="K2930" s="180"/>
      <c r="L2930" s="40"/>
      <c r="M2930" s="14"/>
      <c r="N2930" s="16"/>
      <c r="O2930" s="49"/>
      <c r="P2930" s="64"/>
      <c r="Q2930" s="18"/>
      <c r="R2930" s="181">
        <f t="shared" si="411"/>
        <v>0</v>
      </c>
      <c r="S2930" s="181">
        <f t="shared" si="412"/>
        <v>0</v>
      </c>
      <c r="T2930" s="181">
        <f t="shared" si="413"/>
        <v>0</v>
      </c>
      <c r="AQ2930" s="1">
        <f>COUNT(L$11:L2930)</f>
        <v>37</v>
      </c>
      <c r="AR2930" s="43">
        <f t="shared" si="414"/>
        <v>40933</v>
      </c>
      <c r="AS2930" s="44">
        <f t="shared" si="415"/>
        <v>89.120000000000019</v>
      </c>
      <c r="AT2930" s="10" t="str">
        <f t="shared" si="416"/>
        <v/>
      </c>
      <c r="AU2930" s="20" t="str">
        <f t="shared" si="417"/>
        <v/>
      </c>
      <c r="AV2930" s="42">
        <f t="shared" si="418"/>
        <v>1</v>
      </c>
      <c r="AW2930" s="89">
        <f t="shared" si="419"/>
        <v>0</v>
      </c>
      <c r="AX2930" s="168"/>
      <c r="AY2930" s="60"/>
      <c r="AZ2930" s="61"/>
      <c r="BB2930" s="61" t="str">
        <f>IF(Settings!I2926&lt;&gt;"",Settings!I2926,"")</f>
        <v/>
      </c>
    </row>
    <row r="2931" spans="2:54" x14ac:dyDescent="0.2">
      <c r="B2931" s="13"/>
      <c r="C2931" s="12"/>
      <c r="D2931" s="12"/>
      <c r="E2931" s="12"/>
      <c r="F2931" s="12"/>
      <c r="G2931" s="12"/>
      <c r="H2931" s="12"/>
      <c r="I2931" s="15"/>
      <c r="J2931" s="31"/>
      <c r="K2931" s="180"/>
      <c r="L2931" s="40"/>
      <c r="M2931" s="14"/>
      <c r="N2931" s="16"/>
      <c r="O2931" s="49"/>
      <c r="P2931" s="64"/>
      <c r="Q2931" s="18"/>
      <c r="R2931" s="181">
        <f t="shared" si="411"/>
        <v>0</v>
      </c>
      <c r="S2931" s="181">
        <f t="shared" si="412"/>
        <v>0</v>
      </c>
      <c r="T2931" s="181">
        <f t="shared" si="413"/>
        <v>0</v>
      </c>
      <c r="AQ2931" s="1">
        <f>COUNT(L$11:L2931)</f>
        <v>37</v>
      </c>
      <c r="AR2931" s="43">
        <f t="shared" si="414"/>
        <v>40933</v>
      </c>
      <c r="AS2931" s="44">
        <f t="shared" si="415"/>
        <v>89.120000000000019</v>
      </c>
      <c r="AT2931" s="10" t="str">
        <f t="shared" si="416"/>
        <v/>
      </c>
      <c r="AU2931" s="20" t="str">
        <f t="shared" si="417"/>
        <v/>
      </c>
      <c r="AV2931" s="42">
        <f t="shared" si="418"/>
        <v>1</v>
      </c>
      <c r="AW2931" s="89">
        <f t="shared" si="419"/>
        <v>0</v>
      </c>
      <c r="AX2931" s="168"/>
      <c r="AY2931" s="60"/>
      <c r="AZ2931" s="61"/>
      <c r="BB2931" s="61" t="str">
        <f>IF(Settings!I2927&lt;&gt;"",Settings!I2927,"")</f>
        <v/>
      </c>
    </row>
    <row r="2932" spans="2:54" x14ac:dyDescent="0.2">
      <c r="B2932" s="13"/>
      <c r="C2932" s="12"/>
      <c r="D2932" s="12"/>
      <c r="E2932" s="12"/>
      <c r="F2932" s="12"/>
      <c r="G2932" s="12"/>
      <c r="H2932" s="12"/>
      <c r="I2932" s="15"/>
      <c r="J2932" s="31"/>
      <c r="K2932" s="180"/>
      <c r="L2932" s="40"/>
      <c r="M2932" s="14"/>
      <c r="N2932" s="16"/>
      <c r="O2932" s="49"/>
      <c r="P2932" s="64"/>
      <c r="Q2932" s="18"/>
      <c r="R2932" s="181">
        <f t="shared" si="411"/>
        <v>0</v>
      </c>
      <c r="S2932" s="181">
        <f t="shared" si="412"/>
        <v>0</v>
      </c>
      <c r="T2932" s="181">
        <f t="shared" si="413"/>
        <v>0</v>
      </c>
      <c r="AQ2932" s="1">
        <f>COUNT(L$11:L2932)</f>
        <v>37</v>
      </c>
      <c r="AR2932" s="43">
        <f t="shared" si="414"/>
        <v>40933</v>
      </c>
      <c r="AS2932" s="44">
        <f t="shared" si="415"/>
        <v>89.120000000000019</v>
      </c>
      <c r="AT2932" s="10" t="str">
        <f t="shared" si="416"/>
        <v/>
      </c>
      <c r="AU2932" s="20" t="str">
        <f t="shared" si="417"/>
        <v/>
      </c>
      <c r="AV2932" s="42">
        <f t="shared" si="418"/>
        <v>1</v>
      </c>
      <c r="AW2932" s="89">
        <f t="shared" si="419"/>
        <v>0</v>
      </c>
      <c r="AX2932" s="168"/>
      <c r="AY2932" s="60"/>
      <c r="AZ2932" s="61"/>
      <c r="BB2932" s="61" t="str">
        <f>IF(Settings!I2928&lt;&gt;"",Settings!I2928,"")</f>
        <v/>
      </c>
    </row>
    <row r="2933" spans="2:54" x14ac:dyDescent="0.2">
      <c r="B2933" s="13"/>
      <c r="C2933" s="12"/>
      <c r="D2933" s="12"/>
      <c r="E2933" s="12"/>
      <c r="F2933" s="12"/>
      <c r="G2933" s="12"/>
      <c r="H2933" s="12"/>
      <c r="I2933" s="15"/>
      <c r="J2933" s="31"/>
      <c r="K2933" s="180"/>
      <c r="L2933" s="40"/>
      <c r="M2933" s="14"/>
      <c r="N2933" s="16"/>
      <c r="O2933" s="49"/>
      <c r="P2933" s="64"/>
      <c r="Q2933" s="18"/>
      <c r="R2933" s="181">
        <f t="shared" si="411"/>
        <v>0</v>
      </c>
      <c r="S2933" s="181">
        <f t="shared" si="412"/>
        <v>0</v>
      </c>
      <c r="T2933" s="181">
        <f t="shared" si="413"/>
        <v>0</v>
      </c>
      <c r="AQ2933" s="1">
        <f>COUNT(L$11:L2933)</f>
        <v>37</v>
      </c>
      <c r="AR2933" s="43">
        <f t="shared" si="414"/>
        <v>40933</v>
      </c>
      <c r="AS2933" s="44">
        <f t="shared" si="415"/>
        <v>89.120000000000019</v>
      </c>
      <c r="AT2933" s="10" t="str">
        <f t="shared" si="416"/>
        <v/>
      </c>
      <c r="AU2933" s="20" t="str">
        <f t="shared" si="417"/>
        <v/>
      </c>
      <c r="AV2933" s="42">
        <f t="shared" si="418"/>
        <v>1</v>
      </c>
      <c r="AW2933" s="89">
        <f t="shared" si="419"/>
        <v>0</v>
      </c>
      <c r="AX2933" s="168"/>
      <c r="AY2933" s="60"/>
      <c r="AZ2933" s="61"/>
      <c r="BB2933" s="61" t="str">
        <f>IF(Settings!I2929&lt;&gt;"",Settings!I2929,"")</f>
        <v/>
      </c>
    </row>
    <row r="2934" spans="2:54" x14ac:dyDescent="0.2">
      <c r="B2934" s="13"/>
      <c r="C2934" s="12"/>
      <c r="D2934" s="12"/>
      <c r="E2934" s="12"/>
      <c r="F2934" s="12"/>
      <c r="G2934" s="12"/>
      <c r="H2934" s="12"/>
      <c r="I2934" s="15"/>
      <c r="J2934" s="31"/>
      <c r="K2934" s="180"/>
      <c r="L2934" s="40"/>
      <c r="M2934" s="14"/>
      <c r="N2934" s="16"/>
      <c r="O2934" s="49"/>
      <c r="P2934" s="64"/>
      <c r="Q2934" s="18"/>
      <c r="R2934" s="181">
        <f t="shared" si="411"/>
        <v>0</v>
      </c>
      <c r="S2934" s="181">
        <f t="shared" si="412"/>
        <v>0</v>
      </c>
      <c r="T2934" s="181">
        <f t="shared" si="413"/>
        <v>0</v>
      </c>
      <c r="AQ2934" s="1">
        <f>COUNT(L$11:L2934)</f>
        <v>37</v>
      </c>
      <c r="AR2934" s="43">
        <f t="shared" si="414"/>
        <v>40933</v>
      </c>
      <c r="AS2934" s="44">
        <f t="shared" si="415"/>
        <v>89.120000000000019</v>
      </c>
      <c r="AT2934" s="10" t="str">
        <f t="shared" si="416"/>
        <v/>
      </c>
      <c r="AU2934" s="20" t="str">
        <f t="shared" si="417"/>
        <v/>
      </c>
      <c r="AV2934" s="42">
        <f t="shared" si="418"/>
        <v>1</v>
      </c>
      <c r="AW2934" s="89">
        <f t="shared" si="419"/>
        <v>0</v>
      </c>
      <c r="AX2934" s="168"/>
      <c r="AY2934" s="60"/>
      <c r="AZ2934" s="61"/>
      <c r="BB2934" s="61" t="str">
        <f>IF(Settings!I2930&lt;&gt;"",Settings!I2930,"")</f>
        <v/>
      </c>
    </row>
    <row r="2935" spans="2:54" x14ac:dyDescent="0.2">
      <c r="B2935" s="13"/>
      <c r="C2935" s="12"/>
      <c r="D2935" s="12"/>
      <c r="E2935" s="12"/>
      <c r="F2935" s="12"/>
      <c r="G2935" s="12"/>
      <c r="H2935" s="12"/>
      <c r="I2935" s="15"/>
      <c r="J2935" s="31"/>
      <c r="K2935" s="180"/>
      <c r="L2935" s="40"/>
      <c r="M2935" s="14"/>
      <c r="N2935" s="16"/>
      <c r="O2935" s="49"/>
      <c r="P2935" s="64"/>
      <c r="Q2935" s="18"/>
      <c r="R2935" s="181">
        <f t="shared" si="411"/>
        <v>0</v>
      </c>
      <c r="S2935" s="181">
        <f t="shared" si="412"/>
        <v>0</v>
      </c>
      <c r="T2935" s="181">
        <f t="shared" si="413"/>
        <v>0</v>
      </c>
      <c r="AQ2935" s="1">
        <f>COUNT(L$11:L2935)</f>
        <v>37</v>
      </c>
      <c r="AR2935" s="43">
        <f t="shared" si="414"/>
        <v>40933</v>
      </c>
      <c r="AS2935" s="44">
        <f t="shared" si="415"/>
        <v>89.120000000000019</v>
      </c>
      <c r="AT2935" s="10" t="str">
        <f t="shared" si="416"/>
        <v/>
      </c>
      <c r="AU2935" s="20" t="str">
        <f t="shared" si="417"/>
        <v/>
      </c>
      <c r="AV2935" s="42">
        <f t="shared" si="418"/>
        <v>1</v>
      </c>
      <c r="AW2935" s="89">
        <f t="shared" si="419"/>
        <v>0</v>
      </c>
      <c r="AX2935" s="168"/>
      <c r="AY2935" s="60"/>
      <c r="AZ2935" s="61"/>
      <c r="BB2935" s="61" t="str">
        <f>IF(Settings!I2931&lt;&gt;"",Settings!I2931,"")</f>
        <v/>
      </c>
    </row>
    <row r="2936" spans="2:54" x14ac:dyDescent="0.2">
      <c r="B2936" s="13"/>
      <c r="C2936" s="12"/>
      <c r="D2936" s="12"/>
      <c r="E2936" s="12"/>
      <c r="F2936" s="12"/>
      <c r="G2936" s="12"/>
      <c r="H2936" s="12"/>
      <c r="I2936" s="15"/>
      <c r="J2936" s="31"/>
      <c r="K2936" s="180"/>
      <c r="L2936" s="40"/>
      <c r="M2936" s="14"/>
      <c r="N2936" s="16"/>
      <c r="O2936" s="49"/>
      <c r="P2936" s="64"/>
      <c r="Q2936" s="18"/>
      <c r="R2936" s="181">
        <f t="shared" si="411"/>
        <v>0</v>
      </c>
      <c r="S2936" s="181">
        <f t="shared" si="412"/>
        <v>0</v>
      </c>
      <c r="T2936" s="181">
        <f t="shared" si="413"/>
        <v>0</v>
      </c>
      <c r="AQ2936" s="1">
        <f>COUNT(L$11:L2936)</f>
        <v>37</v>
      </c>
      <c r="AR2936" s="43">
        <f t="shared" si="414"/>
        <v>40933</v>
      </c>
      <c r="AS2936" s="44">
        <f t="shared" si="415"/>
        <v>89.120000000000019</v>
      </c>
      <c r="AT2936" s="10" t="str">
        <f t="shared" si="416"/>
        <v/>
      </c>
      <c r="AU2936" s="20" t="str">
        <f t="shared" si="417"/>
        <v/>
      </c>
      <c r="AV2936" s="42">
        <f t="shared" si="418"/>
        <v>1</v>
      </c>
      <c r="AW2936" s="89">
        <f t="shared" si="419"/>
        <v>0</v>
      </c>
      <c r="AX2936" s="168"/>
      <c r="AY2936" s="60"/>
      <c r="AZ2936" s="61"/>
      <c r="BB2936" s="61" t="str">
        <f>IF(Settings!I2932&lt;&gt;"",Settings!I2932,"")</f>
        <v/>
      </c>
    </row>
    <row r="2937" spans="2:54" x14ac:dyDescent="0.2">
      <c r="B2937" s="13"/>
      <c r="C2937" s="12"/>
      <c r="D2937" s="12"/>
      <c r="E2937" s="12"/>
      <c r="F2937" s="12"/>
      <c r="G2937" s="12"/>
      <c r="H2937" s="12"/>
      <c r="I2937" s="15"/>
      <c r="J2937" s="31"/>
      <c r="K2937" s="180"/>
      <c r="L2937" s="40"/>
      <c r="M2937" s="14"/>
      <c r="N2937" s="16"/>
      <c r="O2937" s="49"/>
      <c r="P2937" s="64"/>
      <c r="Q2937" s="18"/>
      <c r="R2937" s="181">
        <f t="shared" si="411"/>
        <v>0</v>
      </c>
      <c r="S2937" s="181">
        <f t="shared" si="412"/>
        <v>0</v>
      </c>
      <c r="T2937" s="181">
        <f t="shared" si="413"/>
        <v>0</v>
      </c>
      <c r="AQ2937" s="1">
        <f>COUNT(L$11:L2937)</f>
        <v>37</v>
      </c>
      <c r="AR2937" s="43">
        <f t="shared" si="414"/>
        <v>40933</v>
      </c>
      <c r="AS2937" s="44">
        <f t="shared" si="415"/>
        <v>89.120000000000019</v>
      </c>
      <c r="AT2937" s="10" t="str">
        <f t="shared" si="416"/>
        <v/>
      </c>
      <c r="AU2937" s="20" t="str">
        <f t="shared" si="417"/>
        <v/>
      </c>
      <c r="AV2937" s="42">
        <f t="shared" si="418"/>
        <v>1</v>
      </c>
      <c r="AW2937" s="89">
        <f t="shared" si="419"/>
        <v>0</v>
      </c>
      <c r="AX2937" s="168"/>
      <c r="AY2937" s="60"/>
      <c r="AZ2937" s="61"/>
      <c r="BB2937" s="61" t="str">
        <f>IF(Settings!I2933&lt;&gt;"",Settings!I2933,"")</f>
        <v/>
      </c>
    </row>
    <row r="2938" spans="2:54" x14ac:dyDescent="0.2">
      <c r="B2938" s="13"/>
      <c r="C2938" s="12"/>
      <c r="D2938" s="12"/>
      <c r="E2938" s="12"/>
      <c r="F2938" s="12"/>
      <c r="G2938" s="12"/>
      <c r="H2938" s="12"/>
      <c r="I2938" s="15"/>
      <c r="J2938" s="31"/>
      <c r="K2938" s="180"/>
      <c r="L2938" s="40"/>
      <c r="M2938" s="14"/>
      <c r="N2938" s="16"/>
      <c r="O2938" s="49"/>
      <c r="P2938" s="64"/>
      <c r="Q2938" s="18"/>
      <c r="R2938" s="181">
        <f t="shared" si="411"/>
        <v>0</v>
      </c>
      <c r="S2938" s="181">
        <f t="shared" si="412"/>
        <v>0</v>
      </c>
      <c r="T2938" s="181">
        <f t="shared" si="413"/>
        <v>0</v>
      </c>
      <c r="AQ2938" s="1">
        <f>COUNT(L$11:L2938)</f>
        <v>37</v>
      </c>
      <c r="AR2938" s="43">
        <f t="shared" si="414"/>
        <v>40933</v>
      </c>
      <c r="AS2938" s="44">
        <f t="shared" si="415"/>
        <v>89.120000000000019</v>
      </c>
      <c r="AT2938" s="10" t="str">
        <f t="shared" si="416"/>
        <v/>
      </c>
      <c r="AU2938" s="20" t="str">
        <f t="shared" si="417"/>
        <v/>
      </c>
      <c r="AV2938" s="42">
        <f t="shared" si="418"/>
        <v>1</v>
      </c>
      <c r="AW2938" s="89">
        <f t="shared" si="419"/>
        <v>0</v>
      </c>
      <c r="AX2938" s="168"/>
      <c r="AY2938" s="60"/>
      <c r="AZ2938" s="61"/>
      <c r="BB2938" s="61" t="str">
        <f>IF(Settings!I2934&lt;&gt;"",Settings!I2934,"")</f>
        <v/>
      </c>
    </row>
    <row r="2939" spans="2:54" x14ac:dyDescent="0.2">
      <c r="B2939" s="13"/>
      <c r="C2939" s="12"/>
      <c r="D2939" s="12"/>
      <c r="E2939" s="12"/>
      <c r="F2939" s="12"/>
      <c r="G2939" s="12"/>
      <c r="H2939" s="12"/>
      <c r="I2939" s="15"/>
      <c r="J2939" s="31"/>
      <c r="K2939" s="180"/>
      <c r="L2939" s="40"/>
      <c r="M2939" s="14"/>
      <c r="N2939" s="16"/>
      <c r="O2939" s="49"/>
      <c r="P2939" s="64"/>
      <c r="Q2939" s="18"/>
      <c r="R2939" s="181">
        <f t="shared" si="411"/>
        <v>0</v>
      </c>
      <c r="S2939" s="181">
        <f t="shared" si="412"/>
        <v>0</v>
      </c>
      <c r="T2939" s="181">
        <f t="shared" si="413"/>
        <v>0</v>
      </c>
      <c r="AQ2939" s="1">
        <f>COUNT(L$11:L2939)</f>
        <v>37</v>
      </c>
      <c r="AR2939" s="43">
        <f t="shared" si="414"/>
        <v>40933</v>
      </c>
      <c r="AS2939" s="44">
        <f t="shared" si="415"/>
        <v>89.120000000000019</v>
      </c>
      <c r="AT2939" s="10" t="str">
        <f t="shared" si="416"/>
        <v/>
      </c>
      <c r="AU2939" s="20" t="str">
        <f t="shared" si="417"/>
        <v/>
      </c>
      <c r="AV2939" s="42">
        <f t="shared" si="418"/>
        <v>1</v>
      </c>
      <c r="AW2939" s="89">
        <f t="shared" si="419"/>
        <v>0</v>
      </c>
      <c r="AX2939" s="168"/>
      <c r="AY2939" s="60"/>
      <c r="AZ2939" s="61"/>
      <c r="BB2939" s="61" t="str">
        <f>IF(Settings!I2935&lt;&gt;"",Settings!I2935,"")</f>
        <v/>
      </c>
    </row>
    <row r="2940" spans="2:54" x14ac:dyDescent="0.2">
      <c r="B2940" s="13"/>
      <c r="C2940" s="12"/>
      <c r="D2940" s="12"/>
      <c r="E2940" s="12"/>
      <c r="F2940" s="12"/>
      <c r="G2940" s="12"/>
      <c r="H2940" s="12"/>
      <c r="I2940" s="15"/>
      <c r="J2940" s="31"/>
      <c r="K2940" s="180"/>
      <c r="L2940" s="40"/>
      <c r="M2940" s="14"/>
      <c r="N2940" s="16"/>
      <c r="O2940" s="49"/>
      <c r="P2940" s="64"/>
      <c r="Q2940" s="18"/>
      <c r="R2940" s="181">
        <f t="shared" si="411"/>
        <v>0</v>
      </c>
      <c r="S2940" s="181">
        <f t="shared" si="412"/>
        <v>0</v>
      </c>
      <c r="T2940" s="181">
        <f t="shared" si="413"/>
        <v>0</v>
      </c>
      <c r="AQ2940" s="1">
        <f>COUNT(L$11:L2940)</f>
        <v>37</v>
      </c>
      <c r="AR2940" s="43">
        <f t="shared" si="414"/>
        <v>40933</v>
      </c>
      <c r="AS2940" s="44">
        <f t="shared" si="415"/>
        <v>89.120000000000019</v>
      </c>
      <c r="AT2940" s="10" t="str">
        <f t="shared" si="416"/>
        <v/>
      </c>
      <c r="AU2940" s="20" t="str">
        <f t="shared" si="417"/>
        <v/>
      </c>
      <c r="AV2940" s="42">
        <f t="shared" si="418"/>
        <v>1</v>
      </c>
      <c r="AW2940" s="89">
        <f t="shared" si="419"/>
        <v>0</v>
      </c>
      <c r="AX2940" s="168"/>
      <c r="AY2940" s="60"/>
      <c r="AZ2940" s="61"/>
      <c r="BB2940" s="61" t="str">
        <f>IF(Settings!I2936&lt;&gt;"",Settings!I2936,"")</f>
        <v/>
      </c>
    </row>
    <row r="2941" spans="2:54" x14ac:dyDescent="0.2">
      <c r="B2941" s="13"/>
      <c r="C2941" s="12"/>
      <c r="D2941" s="12"/>
      <c r="E2941" s="12"/>
      <c r="F2941" s="12"/>
      <c r="G2941" s="12"/>
      <c r="H2941" s="12"/>
      <c r="I2941" s="15"/>
      <c r="J2941" s="31"/>
      <c r="K2941" s="180"/>
      <c r="L2941" s="40"/>
      <c r="M2941" s="14"/>
      <c r="N2941" s="16"/>
      <c r="O2941" s="49"/>
      <c r="P2941" s="64"/>
      <c r="Q2941" s="18"/>
      <c r="R2941" s="181">
        <f t="shared" si="411"/>
        <v>0</v>
      </c>
      <c r="S2941" s="181">
        <f t="shared" si="412"/>
        <v>0</v>
      </c>
      <c r="T2941" s="181">
        <f t="shared" si="413"/>
        <v>0</v>
      </c>
      <c r="AQ2941" s="1">
        <f>COUNT(L$11:L2941)</f>
        <v>37</v>
      </c>
      <c r="AR2941" s="43">
        <f t="shared" si="414"/>
        <v>40933</v>
      </c>
      <c r="AS2941" s="44">
        <f t="shared" si="415"/>
        <v>89.120000000000019</v>
      </c>
      <c r="AT2941" s="10" t="str">
        <f t="shared" si="416"/>
        <v/>
      </c>
      <c r="AU2941" s="20" t="str">
        <f t="shared" si="417"/>
        <v/>
      </c>
      <c r="AV2941" s="42">
        <f t="shared" si="418"/>
        <v>1</v>
      </c>
      <c r="AW2941" s="89">
        <f t="shared" si="419"/>
        <v>0</v>
      </c>
      <c r="AX2941" s="168"/>
      <c r="AY2941" s="60"/>
      <c r="AZ2941" s="61"/>
      <c r="BB2941" s="61" t="str">
        <f>IF(Settings!I2937&lt;&gt;"",Settings!I2937,"")</f>
        <v/>
      </c>
    </row>
    <row r="2942" spans="2:54" x14ac:dyDescent="0.2">
      <c r="B2942" s="13"/>
      <c r="C2942" s="12"/>
      <c r="D2942" s="12"/>
      <c r="E2942" s="12"/>
      <c r="F2942" s="12"/>
      <c r="G2942" s="12"/>
      <c r="H2942" s="12"/>
      <c r="I2942" s="15"/>
      <c r="J2942" s="31"/>
      <c r="K2942" s="180"/>
      <c r="L2942" s="40"/>
      <c r="M2942" s="14"/>
      <c r="N2942" s="16"/>
      <c r="O2942" s="49"/>
      <c r="P2942" s="64"/>
      <c r="Q2942" s="18"/>
      <c r="R2942" s="181">
        <f t="shared" si="411"/>
        <v>0</v>
      </c>
      <c r="S2942" s="181">
        <f t="shared" si="412"/>
        <v>0</v>
      </c>
      <c r="T2942" s="181">
        <f t="shared" si="413"/>
        <v>0</v>
      </c>
      <c r="AQ2942" s="1">
        <f>COUNT(L$11:L2942)</f>
        <v>37</v>
      </c>
      <c r="AR2942" s="43">
        <f t="shared" si="414"/>
        <v>40933</v>
      </c>
      <c r="AS2942" s="44">
        <f t="shared" si="415"/>
        <v>89.120000000000019</v>
      </c>
      <c r="AT2942" s="10" t="str">
        <f t="shared" si="416"/>
        <v/>
      </c>
      <c r="AU2942" s="20" t="str">
        <f t="shared" si="417"/>
        <v/>
      </c>
      <c r="AV2942" s="42">
        <f t="shared" si="418"/>
        <v>1</v>
      </c>
      <c r="AW2942" s="89">
        <f t="shared" si="419"/>
        <v>0</v>
      </c>
      <c r="AX2942" s="168"/>
      <c r="AY2942" s="60"/>
      <c r="AZ2942" s="61"/>
      <c r="BB2942" s="61" t="str">
        <f>IF(Settings!I2938&lt;&gt;"",Settings!I2938,"")</f>
        <v/>
      </c>
    </row>
    <row r="2943" spans="2:54" x14ac:dyDescent="0.2">
      <c r="B2943" s="13"/>
      <c r="C2943" s="12"/>
      <c r="D2943" s="12"/>
      <c r="E2943" s="12"/>
      <c r="F2943" s="12"/>
      <c r="G2943" s="12"/>
      <c r="H2943" s="12"/>
      <c r="I2943" s="15"/>
      <c r="J2943" s="31"/>
      <c r="K2943" s="180"/>
      <c r="L2943" s="40"/>
      <c r="M2943" s="14"/>
      <c r="N2943" s="16"/>
      <c r="O2943" s="49"/>
      <c r="P2943" s="64"/>
      <c r="Q2943" s="18"/>
      <c r="R2943" s="181">
        <f t="shared" si="411"/>
        <v>0</v>
      </c>
      <c r="S2943" s="181">
        <f t="shared" si="412"/>
        <v>0</v>
      </c>
      <c r="T2943" s="181">
        <f t="shared" si="413"/>
        <v>0</v>
      </c>
      <c r="AQ2943" s="1">
        <f>COUNT(L$11:L2943)</f>
        <v>37</v>
      </c>
      <c r="AR2943" s="43">
        <f t="shared" si="414"/>
        <v>40933</v>
      </c>
      <c r="AS2943" s="44">
        <f t="shared" si="415"/>
        <v>89.120000000000019</v>
      </c>
      <c r="AT2943" s="10" t="str">
        <f t="shared" si="416"/>
        <v/>
      </c>
      <c r="AU2943" s="20" t="str">
        <f t="shared" si="417"/>
        <v/>
      </c>
      <c r="AV2943" s="42">
        <f t="shared" si="418"/>
        <v>1</v>
      </c>
      <c r="AW2943" s="89">
        <f t="shared" si="419"/>
        <v>0</v>
      </c>
      <c r="AX2943" s="168"/>
      <c r="AY2943" s="60"/>
      <c r="AZ2943" s="61"/>
      <c r="BB2943" s="61" t="str">
        <f>IF(Settings!I2939&lt;&gt;"",Settings!I2939,"")</f>
        <v/>
      </c>
    </row>
    <row r="2944" spans="2:54" x14ac:dyDescent="0.2">
      <c r="B2944" s="13"/>
      <c r="C2944" s="12"/>
      <c r="D2944" s="12"/>
      <c r="E2944" s="12"/>
      <c r="F2944" s="12"/>
      <c r="G2944" s="12"/>
      <c r="H2944" s="12"/>
      <c r="I2944" s="15"/>
      <c r="J2944" s="31"/>
      <c r="K2944" s="180"/>
      <c r="L2944" s="40"/>
      <c r="M2944" s="14"/>
      <c r="N2944" s="16"/>
      <c r="O2944" s="49"/>
      <c r="P2944" s="64"/>
      <c r="Q2944" s="18"/>
      <c r="R2944" s="181">
        <f t="shared" si="411"/>
        <v>0</v>
      </c>
      <c r="S2944" s="181">
        <f t="shared" si="412"/>
        <v>0</v>
      </c>
      <c r="T2944" s="181">
        <f t="shared" si="413"/>
        <v>0</v>
      </c>
      <c r="AQ2944" s="1">
        <f>COUNT(L$11:L2944)</f>
        <v>37</v>
      </c>
      <c r="AR2944" s="43">
        <f t="shared" si="414"/>
        <v>40933</v>
      </c>
      <c r="AS2944" s="44">
        <f t="shared" si="415"/>
        <v>89.120000000000019</v>
      </c>
      <c r="AT2944" s="10" t="str">
        <f t="shared" si="416"/>
        <v/>
      </c>
      <c r="AU2944" s="20" t="str">
        <f t="shared" si="417"/>
        <v/>
      </c>
      <c r="AV2944" s="42">
        <f t="shared" si="418"/>
        <v>1</v>
      </c>
      <c r="AW2944" s="89">
        <f t="shared" si="419"/>
        <v>0</v>
      </c>
      <c r="AX2944" s="168"/>
      <c r="AY2944" s="60"/>
      <c r="AZ2944" s="61"/>
      <c r="BB2944" s="61" t="str">
        <f>IF(Settings!I2940&lt;&gt;"",Settings!I2940,"")</f>
        <v/>
      </c>
    </row>
    <row r="2945" spans="2:54" x14ac:dyDescent="0.2">
      <c r="B2945" s="13"/>
      <c r="C2945" s="12"/>
      <c r="D2945" s="12"/>
      <c r="E2945" s="12"/>
      <c r="F2945" s="12"/>
      <c r="G2945" s="12"/>
      <c r="H2945" s="12"/>
      <c r="I2945" s="15"/>
      <c r="J2945" s="31"/>
      <c r="K2945" s="180"/>
      <c r="L2945" s="40"/>
      <c r="M2945" s="14"/>
      <c r="N2945" s="16"/>
      <c r="O2945" s="49"/>
      <c r="P2945" s="64"/>
      <c r="Q2945" s="18"/>
      <c r="R2945" s="181">
        <f t="shared" si="411"/>
        <v>0</v>
      </c>
      <c r="S2945" s="181">
        <f t="shared" si="412"/>
        <v>0</v>
      </c>
      <c r="T2945" s="181">
        <f t="shared" si="413"/>
        <v>0</v>
      </c>
      <c r="AQ2945" s="1">
        <f>COUNT(L$11:L2945)</f>
        <v>37</v>
      </c>
      <c r="AR2945" s="43">
        <f t="shared" si="414"/>
        <v>40933</v>
      </c>
      <c r="AS2945" s="44">
        <f t="shared" si="415"/>
        <v>89.120000000000019</v>
      </c>
      <c r="AT2945" s="10" t="str">
        <f t="shared" si="416"/>
        <v/>
      </c>
      <c r="AU2945" s="20" t="str">
        <f t="shared" si="417"/>
        <v/>
      </c>
      <c r="AV2945" s="42">
        <f t="shared" si="418"/>
        <v>1</v>
      </c>
      <c r="AW2945" s="89">
        <f t="shared" si="419"/>
        <v>0</v>
      </c>
      <c r="AX2945" s="168"/>
      <c r="AY2945" s="60"/>
      <c r="AZ2945" s="61"/>
      <c r="BB2945" s="61" t="str">
        <f>IF(Settings!I2941&lt;&gt;"",Settings!I2941,"")</f>
        <v/>
      </c>
    </row>
    <row r="2946" spans="2:54" x14ac:dyDescent="0.2">
      <c r="B2946" s="13"/>
      <c r="C2946" s="12"/>
      <c r="D2946" s="12"/>
      <c r="E2946" s="12"/>
      <c r="F2946" s="12"/>
      <c r="G2946" s="12"/>
      <c r="H2946" s="12"/>
      <c r="I2946" s="15"/>
      <c r="J2946" s="31"/>
      <c r="K2946" s="180"/>
      <c r="L2946" s="40"/>
      <c r="M2946" s="14"/>
      <c r="N2946" s="16"/>
      <c r="O2946" s="49"/>
      <c r="P2946" s="64"/>
      <c r="Q2946" s="18"/>
      <c r="R2946" s="181">
        <f t="shared" si="411"/>
        <v>0</v>
      </c>
      <c r="S2946" s="181">
        <f t="shared" si="412"/>
        <v>0</v>
      </c>
      <c r="T2946" s="181">
        <f t="shared" si="413"/>
        <v>0</v>
      </c>
      <c r="AQ2946" s="1">
        <f>COUNT(L$11:L2946)</f>
        <v>37</v>
      </c>
      <c r="AR2946" s="43">
        <f t="shared" si="414"/>
        <v>40933</v>
      </c>
      <c r="AS2946" s="44">
        <f t="shared" si="415"/>
        <v>89.120000000000019</v>
      </c>
      <c r="AT2946" s="10" t="str">
        <f t="shared" si="416"/>
        <v/>
      </c>
      <c r="AU2946" s="20" t="str">
        <f t="shared" si="417"/>
        <v/>
      </c>
      <c r="AV2946" s="42">
        <f t="shared" si="418"/>
        <v>1</v>
      </c>
      <c r="AW2946" s="89">
        <f t="shared" si="419"/>
        <v>0</v>
      </c>
      <c r="AX2946" s="168"/>
      <c r="AY2946" s="60"/>
      <c r="AZ2946" s="61"/>
      <c r="BB2946" s="61" t="str">
        <f>IF(Settings!I2942&lt;&gt;"",Settings!I2942,"")</f>
        <v/>
      </c>
    </row>
    <row r="2947" spans="2:54" x14ac:dyDescent="0.2">
      <c r="B2947" s="13"/>
      <c r="C2947" s="12"/>
      <c r="D2947" s="12"/>
      <c r="E2947" s="12"/>
      <c r="F2947" s="12"/>
      <c r="G2947" s="12"/>
      <c r="H2947" s="12"/>
      <c r="I2947" s="15"/>
      <c r="J2947" s="31"/>
      <c r="K2947" s="180"/>
      <c r="L2947" s="40"/>
      <c r="M2947" s="14"/>
      <c r="N2947" s="16"/>
      <c r="O2947" s="49"/>
      <c r="P2947" s="64"/>
      <c r="Q2947" s="18"/>
      <c r="R2947" s="181">
        <f t="shared" si="411"/>
        <v>0</v>
      </c>
      <c r="S2947" s="181">
        <f t="shared" si="412"/>
        <v>0</v>
      </c>
      <c r="T2947" s="181">
        <f t="shared" si="413"/>
        <v>0</v>
      </c>
      <c r="AQ2947" s="1">
        <f>COUNT(L$11:L2947)</f>
        <v>37</v>
      </c>
      <c r="AR2947" s="43">
        <f t="shared" si="414"/>
        <v>40933</v>
      </c>
      <c r="AS2947" s="44">
        <f t="shared" si="415"/>
        <v>89.120000000000019</v>
      </c>
      <c r="AT2947" s="10" t="str">
        <f t="shared" si="416"/>
        <v/>
      </c>
      <c r="AU2947" s="20" t="str">
        <f t="shared" si="417"/>
        <v/>
      </c>
      <c r="AV2947" s="42">
        <f t="shared" si="418"/>
        <v>1</v>
      </c>
      <c r="AW2947" s="89">
        <f t="shared" si="419"/>
        <v>0</v>
      </c>
      <c r="AX2947" s="168"/>
      <c r="AY2947" s="60"/>
      <c r="AZ2947" s="61"/>
      <c r="BB2947" s="61" t="str">
        <f>IF(Settings!I2943&lt;&gt;"",Settings!I2943,"")</f>
        <v/>
      </c>
    </row>
    <row r="2948" spans="2:54" x14ac:dyDescent="0.2">
      <c r="B2948" s="13"/>
      <c r="C2948" s="12"/>
      <c r="D2948" s="12"/>
      <c r="E2948" s="12"/>
      <c r="F2948" s="12"/>
      <c r="G2948" s="12"/>
      <c r="H2948" s="12"/>
      <c r="I2948" s="15"/>
      <c r="J2948" s="31"/>
      <c r="K2948" s="180"/>
      <c r="L2948" s="40"/>
      <c r="M2948" s="14"/>
      <c r="N2948" s="16"/>
      <c r="O2948" s="49"/>
      <c r="P2948" s="64"/>
      <c r="Q2948" s="18"/>
      <c r="R2948" s="181">
        <f t="shared" si="411"/>
        <v>0</v>
      </c>
      <c r="S2948" s="181">
        <f t="shared" si="412"/>
        <v>0</v>
      </c>
      <c r="T2948" s="181">
        <f t="shared" si="413"/>
        <v>0</v>
      </c>
      <c r="AQ2948" s="1">
        <f>COUNT(L$11:L2948)</f>
        <v>37</v>
      </c>
      <c r="AR2948" s="43">
        <f t="shared" si="414"/>
        <v>40933</v>
      </c>
      <c r="AS2948" s="44">
        <f t="shared" si="415"/>
        <v>89.120000000000019</v>
      </c>
      <c r="AT2948" s="10" t="str">
        <f t="shared" si="416"/>
        <v/>
      </c>
      <c r="AU2948" s="20" t="str">
        <f t="shared" si="417"/>
        <v/>
      </c>
      <c r="AV2948" s="42">
        <f t="shared" si="418"/>
        <v>1</v>
      </c>
      <c r="AW2948" s="89">
        <f t="shared" si="419"/>
        <v>0</v>
      </c>
      <c r="AX2948" s="168"/>
      <c r="AY2948" s="60"/>
      <c r="AZ2948" s="61"/>
      <c r="BB2948" s="61" t="str">
        <f>IF(Settings!I2944&lt;&gt;"",Settings!I2944,"")</f>
        <v/>
      </c>
    </row>
    <row r="2949" spans="2:54" x14ac:dyDescent="0.2">
      <c r="B2949" s="13"/>
      <c r="C2949" s="12"/>
      <c r="D2949" s="12"/>
      <c r="E2949" s="12"/>
      <c r="F2949" s="12"/>
      <c r="G2949" s="12"/>
      <c r="H2949" s="12"/>
      <c r="I2949" s="15"/>
      <c r="J2949" s="31"/>
      <c r="K2949" s="180"/>
      <c r="L2949" s="40"/>
      <c r="M2949" s="14"/>
      <c r="N2949" s="16"/>
      <c r="O2949" s="49"/>
      <c r="P2949" s="64"/>
      <c r="Q2949" s="18"/>
      <c r="R2949" s="181">
        <f t="shared" si="411"/>
        <v>0</v>
      </c>
      <c r="S2949" s="181">
        <f t="shared" si="412"/>
        <v>0</v>
      </c>
      <c r="T2949" s="181">
        <f t="shared" si="413"/>
        <v>0</v>
      </c>
      <c r="AQ2949" s="1">
        <f>COUNT(L$11:L2949)</f>
        <v>37</v>
      </c>
      <c r="AR2949" s="43">
        <f t="shared" si="414"/>
        <v>40933</v>
      </c>
      <c r="AS2949" s="44">
        <f t="shared" si="415"/>
        <v>89.120000000000019</v>
      </c>
      <c r="AT2949" s="10" t="str">
        <f t="shared" si="416"/>
        <v/>
      </c>
      <c r="AU2949" s="20" t="str">
        <f t="shared" si="417"/>
        <v/>
      </c>
      <c r="AV2949" s="42">
        <f t="shared" si="418"/>
        <v>1</v>
      </c>
      <c r="AW2949" s="89">
        <f t="shared" si="419"/>
        <v>0</v>
      </c>
      <c r="AX2949" s="168"/>
      <c r="AY2949" s="60"/>
      <c r="AZ2949" s="61"/>
      <c r="BB2949" s="61" t="str">
        <f>IF(Settings!I2945&lt;&gt;"",Settings!I2945,"")</f>
        <v/>
      </c>
    </row>
    <row r="2950" spans="2:54" x14ac:dyDescent="0.2">
      <c r="B2950" s="13"/>
      <c r="C2950" s="12"/>
      <c r="D2950" s="12"/>
      <c r="E2950" s="12"/>
      <c r="F2950" s="12"/>
      <c r="G2950" s="12"/>
      <c r="H2950" s="12"/>
      <c r="I2950" s="15"/>
      <c r="J2950" s="31"/>
      <c r="K2950" s="180"/>
      <c r="L2950" s="40"/>
      <c r="M2950" s="14"/>
      <c r="N2950" s="16"/>
      <c r="O2950" s="49"/>
      <c r="P2950" s="64"/>
      <c r="Q2950" s="18"/>
      <c r="R2950" s="181">
        <f t="shared" si="411"/>
        <v>0</v>
      </c>
      <c r="S2950" s="181">
        <f t="shared" si="412"/>
        <v>0</v>
      </c>
      <c r="T2950" s="181">
        <f t="shared" si="413"/>
        <v>0</v>
      </c>
      <c r="AQ2950" s="1">
        <f>COUNT(L$11:L2950)</f>
        <v>37</v>
      </c>
      <c r="AR2950" s="43">
        <f t="shared" si="414"/>
        <v>40933</v>
      </c>
      <c r="AS2950" s="44">
        <f t="shared" si="415"/>
        <v>89.120000000000019</v>
      </c>
      <c r="AT2950" s="10" t="str">
        <f t="shared" si="416"/>
        <v/>
      </c>
      <c r="AU2950" s="20" t="str">
        <f t="shared" si="417"/>
        <v/>
      </c>
      <c r="AV2950" s="42">
        <f t="shared" si="418"/>
        <v>1</v>
      </c>
      <c r="AW2950" s="89">
        <f t="shared" si="419"/>
        <v>0</v>
      </c>
      <c r="AX2950" s="168"/>
      <c r="AY2950" s="60"/>
      <c r="AZ2950" s="61"/>
      <c r="BB2950" s="61" t="str">
        <f>IF(Settings!I2946&lt;&gt;"",Settings!I2946,"")</f>
        <v/>
      </c>
    </row>
    <row r="2951" spans="2:54" x14ac:dyDescent="0.2">
      <c r="B2951" s="13"/>
      <c r="C2951" s="12"/>
      <c r="D2951" s="12"/>
      <c r="E2951" s="12"/>
      <c r="F2951" s="12"/>
      <c r="G2951" s="12"/>
      <c r="H2951" s="12"/>
      <c r="I2951" s="15"/>
      <c r="J2951" s="31"/>
      <c r="K2951" s="180"/>
      <c r="L2951" s="40"/>
      <c r="M2951" s="14"/>
      <c r="N2951" s="16"/>
      <c r="O2951" s="49"/>
      <c r="P2951" s="64"/>
      <c r="Q2951" s="18"/>
      <c r="R2951" s="181">
        <f t="shared" si="411"/>
        <v>0</v>
      </c>
      <c r="S2951" s="181">
        <f t="shared" si="412"/>
        <v>0</v>
      </c>
      <c r="T2951" s="181">
        <f t="shared" si="413"/>
        <v>0</v>
      </c>
      <c r="AQ2951" s="1">
        <f>COUNT(L$11:L2951)</f>
        <v>37</v>
      </c>
      <c r="AR2951" s="43">
        <f t="shared" si="414"/>
        <v>40933</v>
      </c>
      <c r="AS2951" s="44">
        <f t="shared" si="415"/>
        <v>89.120000000000019</v>
      </c>
      <c r="AT2951" s="10" t="str">
        <f t="shared" si="416"/>
        <v/>
      </c>
      <c r="AU2951" s="20" t="str">
        <f t="shared" si="417"/>
        <v/>
      </c>
      <c r="AV2951" s="42">
        <f t="shared" si="418"/>
        <v>1</v>
      </c>
      <c r="AW2951" s="89">
        <f t="shared" si="419"/>
        <v>0</v>
      </c>
      <c r="AX2951" s="168"/>
      <c r="AY2951" s="60"/>
      <c r="AZ2951" s="61"/>
      <c r="BB2951" s="61" t="str">
        <f>IF(Settings!I2947&lt;&gt;"",Settings!I2947,"")</f>
        <v/>
      </c>
    </row>
    <row r="2952" spans="2:54" x14ac:dyDescent="0.2">
      <c r="B2952" s="13"/>
      <c r="C2952" s="12"/>
      <c r="D2952" s="12"/>
      <c r="E2952" s="12"/>
      <c r="F2952" s="12"/>
      <c r="G2952" s="12"/>
      <c r="H2952" s="12"/>
      <c r="I2952" s="15"/>
      <c r="J2952" s="31"/>
      <c r="K2952" s="180"/>
      <c r="L2952" s="40"/>
      <c r="M2952" s="14"/>
      <c r="N2952" s="16"/>
      <c r="O2952" s="49"/>
      <c r="P2952" s="64"/>
      <c r="Q2952" s="18"/>
      <c r="R2952" s="181">
        <f t="shared" si="411"/>
        <v>0</v>
      </c>
      <c r="S2952" s="181">
        <f t="shared" si="412"/>
        <v>0</v>
      </c>
      <c r="T2952" s="181">
        <f t="shared" si="413"/>
        <v>0</v>
      </c>
      <c r="AQ2952" s="1">
        <f>COUNT(L$11:L2952)</f>
        <v>37</v>
      </c>
      <c r="AR2952" s="43">
        <f t="shared" si="414"/>
        <v>40933</v>
      </c>
      <c r="AS2952" s="44">
        <f t="shared" si="415"/>
        <v>89.120000000000019</v>
      </c>
      <c r="AT2952" s="10" t="str">
        <f t="shared" si="416"/>
        <v/>
      </c>
      <c r="AU2952" s="20" t="str">
        <f t="shared" si="417"/>
        <v/>
      </c>
      <c r="AV2952" s="42">
        <f t="shared" si="418"/>
        <v>1</v>
      </c>
      <c r="AW2952" s="89">
        <f t="shared" si="419"/>
        <v>0</v>
      </c>
      <c r="AX2952" s="168"/>
      <c r="AY2952" s="60"/>
      <c r="AZ2952" s="61"/>
      <c r="BB2952" s="61" t="str">
        <f>IF(Settings!I2948&lt;&gt;"",Settings!I2948,"")</f>
        <v/>
      </c>
    </row>
    <row r="2953" spans="2:54" x14ac:dyDescent="0.2">
      <c r="B2953" s="13"/>
      <c r="C2953" s="12"/>
      <c r="D2953" s="12"/>
      <c r="E2953" s="12"/>
      <c r="F2953" s="12"/>
      <c r="G2953" s="12"/>
      <c r="H2953" s="12"/>
      <c r="I2953" s="15"/>
      <c r="J2953" s="31"/>
      <c r="K2953" s="180"/>
      <c r="L2953" s="40"/>
      <c r="M2953" s="14"/>
      <c r="N2953" s="16"/>
      <c r="O2953" s="49"/>
      <c r="P2953" s="64"/>
      <c r="Q2953" s="18"/>
      <c r="R2953" s="181">
        <f t="shared" si="411"/>
        <v>0</v>
      </c>
      <c r="S2953" s="181">
        <f t="shared" si="412"/>
        <v>0</v>
      </c>
      <c r="T2953" s="181">
        <f t="shared" si="413"/>
        <v>0</v>
      </c>
      <c r="AQ2953" s="1">
        <f>COUNT(L$11:L2953)</f>
        <v>37</v>
      </c>
      <c r="AR2953" s="43">
        <f t="shared" si="414"/>
        <v>40933</v>
      </c>
      <c r="AS2953" s="44">
        <f t="shared" si="415"/>
        <v>89.120000000000019</v>
      </c>
      <c r="AT2953" s="10" t="str">
        <f t="shared" si="416"/>
        <v/>
      </c>
      <c r="AU2953" s="20" t="str">
        <f t="shared" si="417"/>
        <v/>
      </c>
      <c r="AV2953" s="42">
        <f t="shared" si="418"/>
        <v>1</v>
      </c>
      <c r="AW2953" s="89">
        <f t="shared" si="419"/>
        <v>0</v>
      </c>
      <c r="AX2953" s="168"/>
      <c r="AY2953" s="60"/>
      <c r="AZ2953" s="61"/>
      <c r="BB2953" s="61" t="str">
        <f>IF(Settings!I2949&lt;&gt;"",Settings!I2949,"")</f>
        <v/>
      </c>
    </row>
    <row r="2954" spans="2:54" x14ac:dyDescent="0.2">
      <c r="B2954" s="13"/>
      <c r="C2954" s="12"/>
      <c r="D2954" s="12"/>
      <c r="E2954" s="12"/>
      <c r="F2954" s="12"/>
      <c r="G2954" s="12"/>
      <c r="H2954" s="12"/>
      <c r="I2954" s="15"/>
      <c r="J2954" s="31"/>
      <c r="K2954" s="180"/>
      <c r="L2954" s="40"/>
      <c r="M2954" s="14"/>
      <c r="N2954" s="16"/>
      <c r="O2954" s="49"/>
      <c r="P2954" s="64"/>
      <c r="Q2954" s="18"/>
      <c r="R2954" s="181">
        <f t="shared" si="411"/>
        <v>0</v>
      </c>
      <c r="S2954" s="181">
        <f t="shared" si="412"/>
        <v>0</v>
      </c>
      <c r="T2954" s="181">
        <f t="shared" si="413"/>
        <v>0</v>
      </c>
      <c r="AQ2954" s="1">
        <f>COUNT(L$11:L2954)</f>
        <v>37</v>
      </c>
      <c r="AR2954" s="43">
        <f t="shared" si="414"/>
        <v>40933</v>
      </c>
      <c r="AS2954" s="44">
        <f t="shared" si="415"/>
        <v>89.120000000000019</v>
      </c>
      <c r="AT2954" s="10" t="str">
        <f t="shared" si="416"/>
        <v/>
      </c>
      <c r="AU2954" s="20" t="str">
        <f t="shared" si="417"/>
        <v/>
      </c>
      <c r="AV2954" s="42">
        <f t="shared" si="418"/>
        <v>1</v>
      </c>
      <c r="AW2954" s="89">
        <f t="shared" si="419"/>
        <v>0</v>
      </c>
      <c r="AX2954" s="168"/>
      <c r="AY2954" s="60"/>
      <c r="AZ2954" s="61"/>
      <c r="BB2954" s="61" t="str">
        <f>IF(Settings!I2950&lt;&gt;"",Settings!I2950,"")</f>
        <v/>
      </c>
    </row>
    <row r="2955" spans="2:54" x14ac:dyDescent="0.2">
      <c r="B2955" s="13"/>
      <c r="C2955" s="12"/>
      <c r="D2955" s="12"/>
      <c r="E2955" s="12"/>
      <c r="F2955" s="12"/>
      <c r="G2955" s="12"/>
      <c r="H2955" s="12"/>
      <c r="I2955" s="15"/>
      <c r="J2955" s="31"/>
      <c r="K2955" s="180"/>
      <c r="L2955" s="40"/>
      <c r="M2955" s="14"/>
      <c r="N2955" s="16"/>
      <c r="O2955" s="49"/>
      <c r="P2955" s="64"/>
      <c r="Q2955" s="18"/>
      <c r="R2955" s="181">
        <f t="shared" si="411"/>
        <v>0</v>
      </c>
      <c r="S2955" s="181">
        <f t="shared" si="412"/>
        <v>0</v>
      </c>
      <c r="T2955" s="181">
        <f t="shared" si="413"/>
        <v>0</v>
      </c>
      <c r="AQ2955" s="1">
        <f>COUNT(L$11:L2955)</f>
        <v>37</v>
      </c>
      <c r="AR2955" s="43">
        <f t="shared" si="414"/>
        <v>40933</v>
      </c>
      <c r="AS2955" s="44">
        <f t="shared" si="415"/>
        <v>89.120000000000019</v>
      </c>
      <c r="AT2955" s="10" t="str">
        <f t="shared" si="416"/>
        <v/>
      </c>
      <c r="AU2955" s="20" t="str">
        <f t="shared" si="417"/>
        <v/>
      </c>
      <c r="AV2955" s="42">
        <f t="shared" si="418"/>
        <v>1</v>
      </c>
      <c r="AW2955" s="89">
        <f t="shared" si="419"/>
        <v>0</v>
      </c>
      <c r="AX2955" s="168"/>
      <c r="AY2955" s="60"/>
      <c r="AZ2955" s="61"/>
      <c r="BB2955" s="61" t="str">
        <f>IF(Settings!I2951&lt;&gt;"",Settings!I2951,"")</f>
        <v/>
      </c>
    </row>
    <row r="2956" spans="2:54" x14ac:dyDescent="0.2">
      <c r="B2956" s="13"/>
      <c r="C2956" s="12"/>
      <c r="D2956" s="12"/>
      <c r="E2956" s="12"/>
      <c r="F2956" s="12"/>
      <c r="G2956" s="12"/>
      <c r="H2956" s="12"/>
      <c r="I2956" s="15"/>
      <c r="J2956" s="31"/>
      <c r="K2956" s="180"/>
      <c r="L2956" s="40"/>
      <c r="M2956" s="14"/>
      <c r="N2956" s="16"/>
      <c r="O2956" s="49"/>
      <c r="P2956" s="64"/>
      <c r="Q2956" s="18"/>
      <c r="R2956" s="181">
        <f t="shared" ref="R2956:R3019" si="420">ROUND(IF(M2956&lt;&gt;"Y",IF(P2956&lt;&gt;"Y",K2956,K2956*(AV2956-1)),0),ROUNDING)</f>
        <v>0</v>
      </c>
      <c r="S2956" s="181">
        <f t="shared" ref="S2956:S3019" si="421">ROUND(IF(O2956&gt;0,IF(M2956="Y",AW2956*(1-O2956),IF(AW2956&gt;R2956,R2956 + (AW2956 - R2956)*(1-O2956),AW2956)),AW2956),ROUNDING)</f>
        <v>0</v>
      </c>
      <c r="T2956" s="181">
        <f t="shared" ref="T2956:T3019" si="422">ROUND(IF(N2956="P",0,IF(OR(M2956="N",M2956=""),S2956-R2956,S2956)),ROUNDING)</f>
        <v>0</v>
      </c>
      <c r="AQ2956" s="1">
        <f>COUNT(L$11:L2956)</f>
        <v>37</v>
      </c>
      <c r="AR2956" s="43">
        <f t="shared" si="414"/>
        <v>40933</v>
      </c>
      <c r="AS2956" s="44">
        <f t="shared" si="415"/>
        <v>89.120000000000019</v>
      </c>
      <c r="AT2956" s="10" t="str">
        <f t="shared" si="416"/>
        <v/>
      </c>
      <c r="AU2956" s="20" t="str">
        <f t="shared" si="417"/>
        <v/>
      </c>
      <c r="AV2956" s="42">
        <f t="shared" si="418"/>
        <v>1</v>
      </c>
      <c r="AW2956" s="89">
        <f t="shared" si="419"/>
        <v>0</v>
      </c>
      <c r="AX2956" s="168"/>
      <c r="AY2956" s="60"/>
      <c r="AZ2956" s="61"/>
      <c r="BB2956" s="61" t="str">
        <f>IF(Settings!I2952&lt;&gt;"",Settings!I2952,"")</f>
        <v/>
      </c>
    </row>
    <row r="2957" spans="2:54" x14ac:dyDescent="0.2">
      <c r="B2957" s="13"/>
      <c r="C2957" s="12"/>
      <c r="D2957" s="12"/>
      <c r="E2957" s="12"/>
      <c r="F2957" s="12"/>
      <c r="G2957" s="12"/>
      <c r="H2957" s="12"/>
      <c r="I2957" s="15"/>
      <c r="J2957" s="31"/>
      <c r="K2957" s="180"/>
      <c r="L2957" s="40"/>
      <c r="M2957" s="14"/>
      <c r="N2957" s="16"/>
      <c r="O2957" s="49"/>
      <c r="P2957" s="64"/>
      <c r="Q2957" s="18"/>
      <c r="R2957" s="181">
        <f t="shared" si="420"/>
        <v>0</v>
      </c>
      <c r="S2957" s="181">
        <f t="shared" si="421"/>
        <v>0</v>
      </c>
      <c r="T2957" s="181">
        <f t="shared" si="422"/>
        <v>0</v>
      </c>
      <c r="AQ2957" s="1">
        <f>COUNT(L$11:L2957)</f>
        <v>37</v>
      </c>
      <c r="AR2957" s="43">
        <f t="shared" ref="AR2957:AR3020" si="423">IF(B2957&gt;2,B2957,AR2956)</f>
        <v>40933</v>
      </c>
      <c r="AS2957" s="44">
        <f t="shared" ref="AS2957:AS3020" si="424">AS2956+T2957</f>
        <v>89.120000000000019</v>
      </c>
      <c r="AT2957" s="10" t="str">
        <f t="shared" ref="AT2957:AT3020" si="425">IF(N2957="P",IF(P2957&lt;&gt;"Y",IF(M2957&lt;&gt;"Y",K2957*AV2957,K2957*AV2957-K2957),IF(M2957&lt;&gt;"Y",K2957 + K2957*(AV2957-1),K2957)),"")</f>
        <v/>
      </c>
      <c r="AU2957" s="20" t="str">
        <f t="shared" ref="AU2957:AU3020" si="426">IF(M2957="Y",IF(P2957="Y",K2957*(AV2957-1),K2957),"")</f>
        <v/>
      </c>
      <c r="AV2957" s="42">
        <f t="shared" ref="AV2957:AV3020" si="427">IF(L2957&lt;&gt;"",IF(ODDS_TYPE=1,L2957,IF(ODDS_TYPE=2,IF(L2957&gt;0,1+L2957/100,IF(L2957&lt;0,1-100/L2957,1)),IF(ODDS_TYPE=3,1+L2957,IF(ODDS_TYPE=4,1+L2957,IF(ODDS_TYPE=5,IF(L2957&gt;0,1+L2957,1-1/L2957),IF(ODDS_TYPE=6,IF(L2957&gt;=0,L2957+1,1-1/L2957),1)))))),1)</f>
        <v>1</v>
      </c>
      <c r="AW2957" s="89">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68"/>
      <c r="AY2957" s="60"/>
      <c r="AZ2957" s="61"/>
      <c r="BB2957" s="61" t="str">
        <f>IF(Settings!I2953&lt;&gt;"",Settings!I2953,"")</f>
        <v/>
      </c>
    </row>
    <row r="2958" spans="2:54" x14ac:dyDescent="0.2">
      <c r="B2958" s="13"/>
      <c r="C2958" s="12"/>
      <c r="D2958" s="12"/>
      <c r="E2958" s="12"/>
      <c r="F2958" s="12"/>
      <c r="G2958" s="12"/>
      <c r="H2958" s="12"/>
      <c r="I2958" s="15"/>
      <c r="J2958" s="31"/>
      <c r="K2958" s="180"/>
      <c r="L2958" s="40"/>
      <c r="M2958" s="14"/>
      <c r="N2958" s="16"/>
      <c r="O2958" s="49"/>
      <c r="P2958" s="64"/>
      <c r="Q2958" s="18"/>
      <c r="R2958" s="181">
        <f t="shared" si="420"/>
        <v>0</v>
      </c>
      <c r="S2958" s="181">
        <f t="shared" si="421"/>
        <v>0</v>
      </c>
      <c r="T2958" s="181">
        <f t="shared" si="422"/>
        <v>0</v>
      </c>
      <c r="AQ2958" s="1">
        <f>COUNT(L$11:L2958)</f>
        <v>37</v>
      </c>
      <c r="AR2958" s="43">
        <f t="shared" si="423"/>
        <v>40933</v>
      </c>
      <c r="AS2958" s="44">
        <f t="shared" si="424"/>
        <v>89.120000000000019</v>
      </c>
      <c r="AT2958" s="10" t="str">
        <f t="shared" si="425"/>
        <v/>
      </c>
      <c r="AU2958" s="20" t="str">
        <f t="shared" si="426"/>
        <v/>
      </c>
      <c r="AV2958" s="42">
        <f t="shared" si="427"/>
        <v>1</v>
      </c>
      <c r="AW2958" s="89">
        <f t="shared" si="428"/>
        <v>0</v>
      </c>
      <c r="AX2958" s="168"/>
      <c r="AY2958" s="60"/>
      <c r="AZ2958" s="61"/>
      <c r="BB2958" s="61" t="str">
        <f>IF(Settings!I2954&lt;&gt;"",Settings!I2954,"")</f>
        <v/>
      </c>
    </row>
    <row r="2959" spans="2:54" x14ac:dyDescent="0.2">
      <c r="B2959" s="13"/>
      <c r="C2959" s="12"/>
      <c r="D2959" s="12"/>
      <c r="E2959" s="12"/>
      <c r="F2959" s="12"/>
      <c r="G2959" s="12"/>
      <c r="H2959" s="12"/>
      <c r="I2959" s="15"/>
      <c r="J2959" s="31"/>
      <c r="K2959" s="180"/>
      <c r="L2959" s="40"/>
      <c r="M2959" s="14"/>
      <c r="N2959" s="16"/>
      <c r="O2959" s="49"/>
      <c r="P2959" s="64"/>
      <c r="Q2959" s="18"/>
      <c r="R2959" s="181">
        <f t="shared" si="420"/>
        <v>0</v>
      </c>
      <c r="S2959" s="181">
        <f t="shared" si="421"/>
        <v>0</v>
      </c>
      <c r="T2959" s="181">
        <f t="shared" si="422"/>
        <v>0</v>
      </c>
      <c r="AQ2959" s="1">
        <f>COUNT(L$11:L2959)</f>
        <v>37</v>
      </c>
      <c r="AR2959" s="43">
        <f t="shared" si="423"/>
        <v>40933</v>
      </c>
      <c r="AS2959" s="44">
        <f t="shared" si="424"/>
        <v>89.120000000000019</v>
      </c>
      <c r="AT2959" s="10" t="str">
        <f t="shared" si="425"/>
        <v/>
      </c>
      <c r="AU2959" s="20" t="str">
        <f t="shared" si="426"/>
        <v/>
      </c>
      <c r="AV2959" s="42">
        <f t="shared" si="427"/>
        <v>1</v>
      </c>
      <c r="AW2959" s="89">
        <f t="shared" si="428"/>
        <v>0</v>
      </c>
      <c r="AX2959" s="168"/>
      <c r="AY2959" s="60"/>
      <c r="AZ2959" s="61"/>
      <c r="BB2959" s="61" t="str">
        <f>IF(Settings!I2955&lt;&gt;"",Settings!I2955,"")</f>
        <v/>
      </c>
    </row>
    <row r="2960" spans="2:54" x14ac:dyDescent="0.2">
      <c r="B2960" s="13"/>
      <c r="C2960" s="12"/>
      <c r="D2960" s="12"/>
      <c r="E2960" s="12"/>
      <c r="F2960" s="12"/>
      <c r="G2960" s="12"/>
      <c r="H2960" s="12"/>
      <c r="I2960" s="15"/>
      <c r="J2960" s="31"/>
      <c r="K2960" s="180"/>
      <c r="L2960" s="40"/>
      <c r="M2960" s="14"/>
      <c r="N2960" s="16"/>
      <c r="O2960" s="49"/>
      <c r="P2960" s="64"/>
      <c r="Q2960" s="18"/>
      <c r="R2960" s="181">
        <f t="shared" si="420"/>
        <v>0</v>
      </c>
      <c r="S2960" s="181">
        <f t="shared" si="421"/>
        <v>0</v>
      </c>
      <c r="T2960" s="181">
        <f t="shared" si="422"/>
        <v>0</v>
      </c>
      <c r="AQ2960" s="1">
        <f>COUNT(L$11:L2960)</f>
        <v>37</v>
      </c>
      <c r="AR2960" s="43">
        <f t="shared" si="423"/>
        <v>40933</v>
      </c>
      <c r="AS2960" s="44">
        <f t="shared" si="424"/>
        <v>89.120000000000019</v>
      </c>
      <c r="AT2960" s="10" t="str">
        <f t="shared" si="425"/>
        <v/>
      </c>
      <c r="AU2960" s="20" t="str">
        <f t="shared" si="426"/>
        <v/>
      </c>
      <c r="AV2960" s="42">
        <f t="shared" si="427"/>
        <v>1</v>
      </c>
      <c r="AW2960" s="89">
        <f t="shared" si="428"/>
        <v>0</v>
      </c>
      <c r="AX2960" s="168"/>
      <c r="AY2960" s="60"/>
      <c r="AZ2960" s="61"/>
      <c r="BB2960" s="61" t="str">
        <f>IF(Settings!I2956&lt;&gt;"",Settings!I2956,"")</f>
        <v/>
      </c>
    </row>
    <row r="2961" spans="2:54" x14ac:dyDescent="0.2">
      <c r="B2961" s="13"/>
      <c r="C2961" s="12"/>
      <c r="D2961" s="12"/>
      <c r="E2961" s="12"/>
      <c r="F2961" s="12"/>
      <c r="G2961" s="12"/>
      <c r="H2961" s="12"/>
      <c r="I2961" s="15"/>
      <c r="J2961" s="31"/>
      <c r="K2961" s="180"/>
      <c r="L2961" s="40"/>
      <c r="M2961" s="14"/>
      <c r="N2961" s="16"/>
      <c r="O2961" s="49"/>
      <c r="P2961" s="64"/>
      <c r="Q2961" s="18"/>
      <c r="R2961" s="181">
        <f t="shared" si="420"/>
        <v>0</v>
      </c>
      <c r="S2961" s="181">
        <f t="shared" si="421"/>
        <v>0</v>
      </c>
      <c r="T2961" s="181">
        <f t="shared" si="422"/>
        <v>0</v>
      </c>
      <c r="AQ2961" s="1">
        <f>COUNT(L$11:L2961)</f>
        <v>37</v>
      </c>
      <c r="AR2961" s="43">
        <f t="shared" si="423"/>
        <v>40933</v>
      </c>
      <c r="AS2961" s="44">
        <f t="shared" si="424"/>
        <v>89.120000000000019</v>
      </c>
      <c r="AT2961" s="10" t="str">
        <f t="shared" si="425"/>
        <v/>
      </c>
      <c r="AU2961" s="20" t="str">
        <f t="shared" si="426"/>
        <v/>
      </c>
      <c r="AV2961" s="42">
        <f t="shared" si="427"/>
        <v>1</v>
      </c>
      <c r="AW2961" s="89">
        <f t="shared" si="428"/>
        <v>0</v>
      </c>
      <c r="AX2961" s="168"/>
      <c r="AY2961" s="60"/>
      <c r="AZ2961" s="61"/>
      <c r="BB2961" s="61" t="str">
        <f>IF(Settings!I2957&lt;&gt;"",Settings!I2957,"")</f>
        <v/>
      </c>
    </row>
    <row r="2962" spans="2:54" x14ac:dyDescent="0.2">
      <c r="B2962" s="13"/>
      <c r="C2962" s="12"/>
      <c r="D2962" s="12"/>
      <c r="E2962" s="12"/>
      <c r="F2962" s="12"/>
      <c r="G2962" s="12"/>
      <c r="H2962" s="12"/>
      <c r="I2962" s="15"/>
      <c r="J2962" s="31"/>
      <c r="K2962" s="180"/>
      <c r="L2962" s="40"/>
      <c r="M2962" s="14"/>
      <c r="N2962" s="16"/>
      <c r="O2962" s="49"/>
      <c r="P2962" s="64"/>
      <c r="Q2962" s="18"/>
      <c r="R2962" s="181">
        <f t="shared" si="420"/>
        <v>0</v>
      </c>
      <c r="S2962" s="181">
        <f t="shared" si="421"/>
        <v>0</v>
      </c>
      <c r="T2962" s="181">
        <f t="shared" si="422"/>
        <v>0</v>
      </c>
      <c r="AQ2962" s="1">
        <f>COUNT(L$11:L2962)</f>
        <v>37</v>
      </c>
      <c r="AR2962" s="43">
        <f t="shared" si="423"/>
        <v>40933</v>
      </c>
      <c r="AS2962" s="44">
        <f t="shared" si="424"/>
        <v>89.120000000000019</v>
      </c>
      <c r="AT2962" s="10" t="str">
        <f t="shared" si="425"/>
        <v/>
      </c>
      <c r="AU2962" s="20" t="str">
        <f t="shared" si="426"/>
        <v/>
      </c>
      <c r="AV2962" s="42">
        <f t="shared" si="427"/>
        <v>1</v>
      </c>
      <c r="AW2962" s="89">
        <f t="shared" si="428"/>
        <v>0</v>
      </c>
      <c r="AX2962" s="168"/>
      <c r="AY2962" s="60"/>
      <c r="AZ2962" s="61"/>
      <c r="BB2962" s="61" t="str">
        <f>IF(Settings!I2958&lt;&gt;"",Settings!I2958,"")</f>
        <v/>
      </c>
    </row>
    <row r="2963" spans="2:54" x14ac:dyDescent="0.2">
      <c r="B2963" s="13"/>
      <c r="C2963" s="12"/>
      <c r="D2963" s="12"/>
      <c r="E2963" s="12"/>
      <c r="F2963" s="12"/>
      <c r="G2963" s="12"/>
      <c r="H2963" s="12"/>
      <c r="I2963" s="15"/>
      <c r="J2963" s="31"/>
      <c r="K2963" s="180"/>
      <c r="L2963" s="40"/>
      <c r="M2963" s="14"/>
      <c r="N2963" s="16"/>
      <c r="O2963" s="49"/>
      <c r="P2963" s="64"/>
      <c r="Q2963" s="18"/>
      <c r="R2963" s="181">
        <f t="shared" si="420"/>
        <v>0</v>
      </c>
      <c r="S2963" s="181">
        <f t="shared" si="421"/>
        <v>0</v>
      </c>
      <c r="T2963" s="181">
        <f t="shared" si="422"/>
        <v>0</v>
      </c>
      <c r="AQ2963" s="1">
        <f>COUNT(L$11:L2963)</f>
        <v>37</v>
      </c>
      <c r="AR2963" s="43">
        <f t="shared" si="423"/>
        <v>40933</v>
      </c>
      <c r="AS2963" s="44">
        <f t="shared" si="424"/>
        <v>89.120000000000019</v>
      </c>
      <c r="AT2963" s="10" t="str">
        <f t="shared" si="425"/>
        <v/>
      </c>
      <c r="AU2963" s="20" t="str">
        <f t="shared" si="426"/>
        <v/>
      </c>
      <c r="AV2963" s="42">
        <f t="shared" si="427"/>
        <v>1</v>
      </c>
      <c r="AW2963" s="89">
        <f t="shared" si="428"/>
        <v>0</v>
      </c>
      <c r="AX2963" s="168"/>
      <c r="AY2963" s="60"/>
      <c r="AZ2963" s="61"/>
      <c r="BB2963" s="61" t="str">
        <f>IF(Settings!I2959&lt;&gt;"",Settings!I2959,"")</f>
        <v/>
      </c>
    </row>
    <row r="2964" spans="2:54" x14ac:dyDescent="0.2">
      <c r="B2964" s="13"/>
      <c r="C2964" s="12"/>
      <c r="D2964" s="12"/>
      <c r="E2964" s="12"/>
      <c r="F2964" s="12"/>
      <c r="G2964" s="12"/>
      <c r="H2964" s="12"/>
      <c r="I2964" s="15"/>
      <c r="J2964" s="31"/>
      <c r="K2964" s="180"/>
      <c r="L2964" s="40"/>
      <c r="M2964" s="14"/>
      <c r="N2964" s="16"/>
      <c r="O2964" s="49"/>
      <c r="P2964" s="64"/>
      <c r="Q2964" s="18"/>
      <c r="R2964" s="181">
        <f t="shared" si="420"/>
        <v>0</v>
      </c>
      <c r="S2964" s="181">
        <f t="shared" si="421"/>
        <v>0</v>
      </c>
      <c r="T2964" s="181">
        <f t="shared" si="422"/>
        <v>0</v>
      </c>
      <c r="AQ2964" s="1">
        <f>COUNT(L$11:L2964)</f>
        <v>37</v>
      </c>
      <c r="AR2964" s="43">
        <f t="shared" si="423"/>
        <v>40933</v>
      </c>
      <c r="AS2964" s="44">
        <f t="shared" si="424"/>
        <v>89.120000000000019</v>
      </c>
      <c r="AT2964" s="10" t="str">
        <f t="shared" si="425"/>
        <v/>
      </c>
      <c r="AU2964" s="20" t="str">
        <f t="shared" si="426"/>
        <v/>
      </c>
      <c r="AV2964" s="42">
        <f t="shared" si="427"/>
        <v>1</v>
      </c>
      <c r="AW2964" s="89">
        <f t="shared" si="428"/>
        <v>0</v>
      </c>
      <c r="AX2964" s="168"/>
      <c r="AY2964" s="60"/>
      <c r="AZ2964" s="61"/>
      <c r="BB2964" s="61" t="str">
        <f>IF(Settings!I2960&lt;&gt;"",Settings!I2960,"")</f>
        <v/>
      </c>
    </row>
    <row r="2965" spans="2:54" x14ac:dyDescent="0.2">
      <c r="B2965" s="13"/>
      <c r="C2965" s="12"/>
      <c r="D2965" s="12"/>
      <c r="E2965" s="12"/>
      <c r="F2965" s="12"/>
      <c r="G2965" s="12"/>
      <c r="H2965" s="12"/>
      <c r="I2965" s="15"/>
      <c r="J2965" s="31"/>
      <c r="K2965" s="180"/>
      <c r="L2965" s="40"/>
      <c r="M2965" s="14"/>
      <c r="N2965" s="16"/>
      <c r="O2965" s="49"/>
      <c r="P2965" s="64"/>
      <c r="Q2965" s="18"/>
      <c r="R2965" s="181">
        <f t="shared" si="420"/>
        <v>0</v>
      </c>
      <c r="S2965" s="181">
        <f t="shared" si="421"/>
        <v>0</v>
      </c>
      <c r="T2965" s="181">
        <f t="shared" si="422"/>
        <v>0</v>
      </c>
      <c r="AQ2965" s="1">
        <f>COUNT(L$11:L2965)</f>
        <v>37</v>
      </c>
      <c r="AR2965" s="43">
        <f t="shared" si="423"/>
        <v>40933</v>
      </c>
      <c r="AS2965" s="44">
        <f t="shared" si="424"/>
        <v>89.120000000000019</v>
      </c>
      <c r="AT2965" s="10" t="str">
        <f t="shared" si="425"/>
        <v/>
      </c>
      <c r="AU2965" s="20" t="str">
        <f t="shared" si="426"/>
        <v/>
      </c>
      <c r="AV2965" s="42">
        <f t="shared" si="427"/>
        <v>1</v>
      </c>
      <c r="AW2965" s="89">
        <f t="shared" si="428"/>
        <v>0</v>
      </c>
      <c r="AX2965" s="168"/>
      <c r="AY2965" s="60"/>
      <c r="AZ2965" s="61"/>
      <c r="BB2965" s="61" t="str">
        <f>IF(Settings!I2961&lt;&gt;"",Settings!I2961,"")</f>
        <v/>
      </c>
    </row>
    <row r="2966" spans="2:54" x14ac:dyDescent="0.2">
      <c r="B2966" s="13"/>
      <c r="C2966" s="12"/>
      <c r="D2966" s="12"/>
      <c r="E2966" s="12"/>
      <c r="F2966" s="12"/>
      <c r="G2966" s="12"/>
      <c r="H2966" s="12"/>
      <c r="I2966" s="15"/>
      <c r="J2966" s="31"/>
      <c r="K2966" s="180"/>
      <c r="L2966" s="40"/>
      <c r="M2966" s="14"/>
      <c r="N2966" s="16"/>
      <c r="O2966" s="49"/>
      <c r="P2966" s="64"/>
      <c r="Q2966" s="18"/>
      <c r="R2966" s="181">
        <f t="shared" si="420"/>
        <v>0</v>
      </c>
      <c r="S2966" s="181">
        <f t="shared" si="421"/>
        <v>0</v>
      </c>
      <c r="T2966" s="181">
        <f t="shared" si="422"/>
        <v>0</v>
      </c>
      <c r="AQ2966" s="1">
        <f>COUNT(L$11:L2966)</f>
        <v>37</v>
      </c>
      <c r="AR2966" s="43">
        <f t="shared" si="423"/>
        <v>40933</v>
      </c>
      <c r="AS2966" s="44">
        <f t="shared" si="424"/>
        <v>89.120000000000019</v>
      </c>
      <c r="AT2966" s="10" t="str">
        <f t="shared" si="425"/>
        <v/>
      </c>
      <c r="AU2966" s="20" t="str">
        <f t="shared" si="426"/>
        <v/>
      </c>
      <c r="AV2966" s="42">
        <f t="shared" si="427"/>
        <v>1</v>
      </c>
      <c r="AW2966" s="89">
        <f t="shared" si="428"/>
        <v>0</v>
      </c>
      <c r="AX2966" s="168"/>
      <c r="AY2966" s="60"/>
      <c r="AZ2966" s="61"/>
      <c r="BB2966" s="61" t="str">
        <f>IF(Settings!I2962&lt;&gt;"",Settings!I2962,"")</f>
        <v/>
      </c>
    </row>
    <row r="2967" spans="2:54" x14ac:dyDescent="0.2">
      <c r="B2967" s="13"/>
      <c r="C2967" s="12"/>
      <c r="D2967" s="12"/>
      <c r="E2967" s="12"/>
      <c r="F2967" s="12"/>
      <c r="G2967" s="12"/>
      <c r="H2967" s="12"/>
      <c r="I2967" s="15"/>
      <c r="J2967" s="31"/>
      <c r="K2967" s="180"/>
      <c r="L2967" s="40"/>
      <c r="M2967" s="14"/>
      <c r="N2967" s="16"/>
      <c r="O2967" s="49"/>
      <c r="P2967" s="64"/>
      <c r="Q2967" s="18"/>
      <c r="R2967" s="181">
        <f t="shared" si="420"/>
        <v>0</v>
      </c>
      <c r="S2967" s="181">
        <f t="shared" si="421"/>
        <v>0</v>
      </c>
      <c r="T2967" s="181">
        <f t="shared" si="422"/>
        <v>0</v>
      </c>
      <c r="AQ2967" s="1">
        <f>COUNT(L$11:L2967)</f>
        <v>37</v>
      </c>
      <c r="AR2967" s="43">
        <f t="shared" si="423"/>
        <v>40933</v>
      </c>
      <c r="AS2967" s="44">
        <f t="shared" si="424"/>
        <v>89.120000000000019</v>
      </c>
      <c r="AT2967" s="10" t="str">
        <f t="shared" si="425"/>
        <v/>
      </c>
      <c r="AU2967" s="20" t="str">
        <f t="shared" si="426"/>
        <v/>
      </c>
      <c r="AV2967" s="42">
        <f t="shared" si="427"/>
        <v>1</v>
      </c>
      <c r="AW2967" s="89">
        <f t="shared" si="428"/>
        <v>0</v>
      </c>
      <c r="AX2967" s="168"/>
      <c r="AY2967" s="60"/>
      <c r="AZ2967" s="61"/>
      <c r="BB2967" s="61" t="str">
        <f>IF(Settings!I2963&lt;&gt;"",Settings!I2963,"")</f>
        <v/>
      </c>
    </row>
    <row r="2968" spans="2:54" x14ac:dyDescent="0.2">
      <c r="B2968" s="13"/>
      <c r="C2968" s="12"/>
      <c r="D2968" s="12"/>
      <c r="E2968" s="12"/>
      <c r="F2968" s="12"/>
      <c r="G2968" s="12"/>
      <c r="H2968" s="12"/>
      <c r="I2968" s="15"/>
      <c r="J2968" s="31"/>
      <c r="K2968" s="180"/>
      <c r="L2968" s="40"/>
      <c r="M2968" s="14"/>
      <c r="N2968" s="16"/>
      <c r="O2968" s="49"/>
      <c r="P2968" s="64"/>
      <c r="Q2968" s="18"/>
      <c r="R2968" s="181">
        <f t="shared" si="420"/>
        <v>0</v>
      </c>
      <c r="S2968" s="181">
        <f t="shared" si="421"/>
        <v>0</v>
      </c>
      <c r="T2968" s="181">
        <f t="shared" si="422"/>
        <v>0</v>
      </c>
      <c r="AQ2968" s="1">
        <f>COUNT(L$11:L2968)</f>
        <v>37</v>
      </c>
      <c r="AR2968" s="43">
        <f t="shared" si="423"/>
        <v>40933</v>
      </c>
      <c r="AS2968" s="44">
        <f t="shared" si="424"/>
        <v>89.120000000000019</v>
      </c>
      <c r="AT2968" s="10" t="str">
        <f t="shared" si="425"/>
        <v/>
      </c>
      <c r="AU2968" s="20" t="str">
        <f t="shared" si="426"/>
        <v/>
      </c>
      <c r="AV2968" s="42">
        <f t="shared" si="427"/>
        <v>1</v>
      </c>
      <c r="AW2968" s="89">
        <f t="shared" si="428"/>
        <v>0</v>
      </c>
      <c r="AX2968" s="168"/>
      <c r="AY2968" s="60"/>
      <c r="AZ2968" s="61"/>
      <c r="BB2968" s="61" t="str">
        <f>IF(Settings!I2964&lt;&gt;"",Settings!I2964,"")</f>
        <v/>
      </c>
    </row>
    <row r="2969" spans="2:54" x14ac:dyDescent="0.2">
      <c r="B2969" s="13"/>
      <c r="C2969" s="12"/>
      <c r="D2969" s="12"/>
      <c r="E2969" s="12"/>
      <c r="F2969" s="12"/>
      <c r="G2969" s="12"/>
      <c r="H2969" s="12"/>
      <c r="I2969" s="15"/>
      <c r="J2969" s="31"/>
      <c r="K2969" s="180"/>
      <c r="L2969" s="40"/>
      <c r="M2969" s="14"/>
      <c r="N2969" s="16"/>
      <c r="O2969" s="49"/>
      <c r="P2969" s="64"/>
      <c r="Q2969" s="18"/>
      <c r="R2969" s="181">
        <f t="shared" si="420"/>
        <v>0</v>
      </c>
      <c r="S2969" s="181">
        <f t="shared" si="421"/>
        <v>0</v>
      </c>
      <c r="T2969" s="181">
        <f t="shared" si="422"/>
        <v>0</v>
      </c>
      <c r="AQ2969" s="1">
        <f>COUNT(L$11:L2969)</f>
        <v>37</v>
      </c>
      <c r="AR2969" s="43">
        <f t="shared" si="423"/>
        <v>40933</v>
      </c>
      <c r="AS2969" s="44">
        <f t="shared" si="424"/>
        <v>89.120000000000019</v>
      </c>
      <c r="AT2969" s="10" t="str">
        <f t="shared" si="425"/>
        <v/>
      </c>
      <c r="AU2969" s="20" t="str">
        <f t="shared" si="426"/>
        <v/>
      </c>
      <c r="AV2969" s="42">
        <f t="shared" si="427"/>
        <v>1</v>
      </c>
      <c r="AW2969" s="89">
        <f t="shared" si="428"/>
        <v>0</v>
      </c>
      <c r="AX2969" s="168"/>
      <c r="AY2969" s="60"/>
      <c r="AZ2969" s="61"/>
      <c r="BB2969" s="61" t="str">
        <f>IF(Settings!I2965&lt;&gt;"",Settings!I2965,"")</f>
        <v/>
      </c>
    </row>
    <row r="2970" spans="2:54" x14ac:dyDescent="0.2">
      <c r="B2970" s="13"/>
      <c r="C2970" s="12"/>
      <c r="D2970" s="12"/>
      <c r="E2970" s="12"/>
      <c r="F2970" s="12"/>
      <c r="G2970" s="12"/>
      <c r="H2970" s="12"/>
      <c r="I2970" s="15"/>
      <c r="J2970" s="31"/>
      <c r="K2970" s="180"/>
      <c r="L2970" s="40"/>
      <c r="M2970" s="14"/>
      <c r="N2970" s="16"/>
      <c r="O2970" s="49"/>
      <c r="P2970" s="64"/>
      <c r="Q2970" s="18"/>
      <c r="R2970" s="181">
        <f t="shared" si="420"/>
        <v>0</v>
      </c>
      <c r="S2970" s="181">
        <f t="shared" si="421"/>
        <v>0</v>
      </c>
      <c r="T2970" s="181">
        <f t="shared" si="422"/>
        <v>0</v>
      </c>
      <c r="AQ2970" s="1">
        <f>COUNT(L$11:L2970)</f>
        <v>37</v>
      </c>
      <c r="AR2970" s="43">
        <f t="shared" si="423"/>
        <v>40933</v>
      </c>
      <c r="AS2970" s="44">
        <f t="shared" si="424"/>
        <v>89.120000000000019</v>
      </c>
      <c r="AT2970" s="10" t="str">
        <f t="shared" si="425"/>
        <v/>
      </c>
      <c r="AU2970" s="20" t="str">
        <f t="shared" si="426"/>
        <v/>
      </c>
      <c r="AV2970" s="42">
        <f t="shared" si="427"/>
        <v>1</v>
      </c>
      <c r="AW2970" s="89">
        <f t="shared" si="428"/>
        <v>0</v>
      </c>
      <c r="AX2970" s="168"/>
      <c r="AY2970" s="60"/>
      <c r="AZ2970" s="61"/>
      <c r="BB2970" s="61" t="str">
        <f>IF(Settings!I2966&lt;&gt;"",Settings!I2966,"")</f>
        <v/>
      </c>
    </row>
    <row r="2971" spans="2:54" x14ac:dyDescent="0.2">
      <c r="B2971" s="13"/>
      <c r="C2971" s="12"/>
      <c r="D2971" s="12"/>
      <c r="E2971" s="12"/>
      <c r="F2971" s="12"/>
      <c r="G2971" s="12"/>
      <c r="H2971" s="12"/>
      <c r="I2971" s="15"/>
      <c r="J2971" s="31"/>
      <c r="K2971" s="180"/>
      <c r="L2971" s="40"/>
      <c r="M2971" s="14"/>
      <c r="N2971" s="16"/>
      <c r="O2971" s="49"/>
      <c r="P2971" s="64"/>
      <c r="Q2971" s="18"/>
      <c r="R2971" s="181">
        <f t="shared" si="420"/>
        <v>0</v>
      </c>
      <c r="S2971" s="181">
        <f t="shared" si="421"/>
        <v>0</v>
      </c>
      <c r="T2971" s="181">
        <f t="shared" si="422"/>
        <v>0</v>
      </c>
      <c r="AQ2971" s="1">
        <f>COUNT(L$11:L2971)</f>
        <v>37</v>
      </c>
      <c r="AR2971" s="43">
        <f t="shared" si="423"/>
        <v>40933</v>
      </c>
      <c r="AS2971" s="44">
        <f t="shared" si="424"/>
        <v>89.120000000000019</v>
      </c>
      <c r="AT2971" s="10" t="str">
        <f t="shared" si="425"/>
        <v/>
      </c>
      <c r="AU2971" s="20" t="str">
        <f t="shared" si="426"/>
        <v/>
      </c>
      <c r="AV2971" s="42">
        <f t="shared" si="427"/>
        <v>1</v>
      </c>
      <c r="AW2971" s="89">
        <f t="shared" si="428"/>
        <v>0</v>
      </c>
      <c r="AX2971" s="168"/>
      <c r="AY2971" s="60"/>
      <c r="AZ2971" s="61"/>
      <c r="BB2971" s="61" t="str">
        <f>IF(Settings!I2967&lt;&gt;"",Settings!I2967,"")</f>
        <v/>
      </c>
    </row>
    <row r="2972" spans="2:54" x14ac:dyDescent="0.2">
      <c r="B2972" s="13"/>
      <c r="C2972" s="12"/>
      <c r="D2972" s="12"/>
      <c r="E2972" s="12"/>
      <c r="F2972" s="12"/>
      <c r="G2972" s="12"/>
      <c r="H2972" s="12"/>
      <c r="I2972" s="15"/>
      <c r="J2972" s="31"/>
      <c r="K2972" s="180"/>
      <c r="L2972" s="40"/>
      <c r="M2972" s="14"/>
      <c r="N2972" s="16"/>
      <c r="O2972" s="49"/>
      <c r="P2972" s="64"/>
      <c r="Q2972" s="18"/>
      <c r="R2972" s="181">
        <f t="shared" si="420"/>
        <v>0</v>
      </c>
      <c r="S2972" s="181">
        <f t="shared" si="421"/>
        <v>0</v>
      </c>
      <c r="T2972" s="181">
        <f t="shared" si="422"/>
        <v>0</v>
      </c>
      <c r="AQ2972" s="1">
        <f>COUNT(L$11:L2972)</f>
        <v>37</v>
      </c>
      <c r="AR2972" s="43">
        <f t="shared" si="423"/>
        <v>40933</v>
      </c>
      <c r="AS2972" s="44">
        <f t="shared" si="424"/>
        <v>89.120000000000019</v>
      </c>
      <c r="AT2972" s="10" t="str">
        <f t="shared" si="425"/>
        <v/>
      </c>
      <c r="AU2972" s="20" t="str">
        <f t="shared" si="426"/>
        <v/>
      </c>
      <c r="AV2972" s="42">
        <f t="shared" si="427"/>
        <v>1</v>
      </c>
      <c r="AW2972" s="89">
        <f t="shared" si="428"/>
        <v>0</v>
      </c>
      <c r="AX2972" s="168"/>
      <c r="AY2972" s="60"/>
      <c r="AZ2972" s="61"/>
      <c r="BB2972" s="61" t="str">
        <f>IF(Settings!I2968&lt;&gt;"",Settings!I2968,"")</f>
        <v/>
      </c>
    </row>
    <row r="2973" spans="2:54" x14ac:dyDescent="0.2">
      <c r="B2973" s="13"/>
      <c r="C2973" s="12"/>
      <c r="D2973" s="12"/>
      <c r="E2973" s="12"/>
      <c r="F2973" s="12"/>
      <c r="G2973" s="12"/>
      <c r="H2973" s="12"/>
      <c r="I2973" s="15"/>
      <c r="J2973" s="31"/>
      <c r="K2973" s="180"/>
      <c r="L2973" s="40"/>
      <c r="M2973" s="14"/>
      <c r="N2973" s="16"/>
      <c r="O2973" s="49"/>
      <c r="P2973" s="64"/>
      <c r="Q2973" s="18"/>
      <c r="R2973" s="181">
        <f t="shared" si="420"/>
        <v>0</v>
      </c>
      <c r="S2973" s="181">
        <f t="shared" si="421"/>
        <v>0</v>
      </c>
      <c r="T2973" s="181">
        <f t="shared" si="422"/>
        <v>0</v>
      </c>
      <c r="AQ2973" s="1">
        <f>COUNT(L$11:L2973)</f>
        <v>37</v>
      </c>
      <c r="AR2973" s="43">
        <f t="shared" si="423"/>
        <v>40933</v>
      </c>
      <c r="AS2973" s="44">
        <f t="shared" si="424"/>
        <v>89.120000000000019</v>
      </c>
      <c r="AT2973" s="10" t="str">
        <f t="shared" si="425"/>
        <v/>
      </c>
      <c r="AU2973" s="20" t="str">
        <f t="shared" si="426"/>
        <v/>
      </c>
      <c r="AV2973" s="42">
        <f t="shared" si="427"/>
        <v>1</v>
      </c>
      <c r="AW2973" s="89">
        <f t="shared" si="428"/>
        <v>0</v>
      </c>
      <c r="AX2973" s="168"/>
      <c r="AY2973" s="60"/>
      <c r="AZ2973" s="61"/>
      <c r="BB2973" s="61" t="str">
        <f>IF(Settings!I2969&lt;&gt;"",Settings!I2969,"")</f>
        <v/>
      </c>
    </row>
    <row r="2974" spans="2:54" x14ac:dyDescent="0.2">
      <c r="B2974" s="13"/>
      <c r="C2974" s="12"/>
      <c r="D2974" s="12"/>
      <c r="E2974" s="12"/>
      <c r="F2974" s="12"/>
      <c r="G2974" s="12"/>
      <c r="H2974" s="12"/>
      <c r="I2974" s="15"/>
      <c r="J2974" s="31"/>
      <c r="K2974" s="180"/>
      <c r="L2974" s="40"/>
      <c r="M2974" s="14"/>
      <c r="N2974" s="16"/>
      <c r="O2974" s="49"/>
      <c r="P2974" s="64"/>
      <c r="Q2974" s="18"/>
      <c r="R2974" s="181">
        <f t="shared" si="420"/>
        <v>0</v>
      </c>
      <c r="S2974" s="181">
        <f t="shared" si="421"/>
        <v>0</v>
      </c>
      <c r="T2974" s="181">
        <f t="shared" si="422"/>
        <v>0</v>
      </c>
      <c r="AQ2974" s="1">
        <f>COUNT(L$11:L2974)</f>
        <v>37</v>
      </c>
      <c r="AR2974" s="43">
        <f t="shared" si="423"/>
        <v>40933</v>
      </c>
      <c r="AS2974" s="44">
        <f t="shared" si="424"/>
        <v>89.120000000000019</v>
      </c>
      <c r="AT2974" s="10" t="str">
        <f t="shared" si="425"/>
        <v/>
      </c>
      <c r="AU2974" s="20" t="str">
        <f t="shared" si="426"/>
        <v/>
      </c>
      <c r="AV2974" s="42">
        <f t="shared" si="427"/>
        <v>1</v>
      </c>
      <c r="AW2974" s="89">
        <f t="shared" si="428"/>
        <v>0</v>
      </c>
      <c r="AX2974" s="168"/>
      <c r="AY2974" s="60"/>
      <c r="AZ2974" s="61"/>
      <c r="BB2974" s="61" t="str">
        <f>IF(Settings!I2970&lt;&gt;"",Settings!I2970,"")</f>
        <v/>
      </c>
    </row>
    <row r="2975" spans="2:54" x14ac:dyDescent="0.2">
      <c r="B2975" s="13"/>
      <c r="C2975" s="12"/>
      <c r="D2975" s="12"/>
      <c r="E2975" s="12"/>
      <c r="F2975" s="12"/>
      <c r="G2975" s="12"/>
      <c r="H2975" s="12"/>
      <c r="I2975" s="15"/>
      <c r="J2975" s="31"/>
      <c r="K2975" s="180"/>
      <c r="L2975" s="40"/>
      <c r="M2975" s="14"/>
      <c r="N2975" s="16"/>
      <c r="O2975" s="49"/>
      <c r="P2975" s="64"/>
      <c r="Q2975" s="18"/>
      <c r="R2975" s="181">
        <f t="shared" si="420"/>
        <v>0</v>
      </c>
      <c r="S2975" s="181">
        <f t="shared" si="421"/>
        <v>0</v>
      </c>
      <c r="T2975" s="181">
        <f t="shared" si="422"/>
        <v>0</v>
      </c>
      <c r="AQ2975" s="1">
        <f>COUNT(L$11:L2975)</f>
        <v>37</v>
      </c>
      <c r="AR2975" s="43">
        <f t="shared" si="423"/>
        <v>40933</v>
      </c>
      <c r="AS2975" s="44">
        <f t="shared" si="424"/>
        <v>89.120000000000019</v>
      </c>
      <c r="AT2975" s="10" t="str">
        <f t="shared" si="425"/>
        <v/>
      </c>
      <c r="AU2975" s="20" t="str">
        <f t="shared" si="426"/>
        <v/>
      </c>
      <c r="AV2975" s="42">
        <f t="shared" si="427"/>
        <v>1</v>
      </c>
      <c r="AW2975" s="89">
        <f t="shared" si="428"/>
        <v>0</v>
      </c>
      <c r="AX2975" s="168"/>
      <c r="AY2975" s="60"/>
      <c r="AZ2975" s="61"/>
      <c r="BB2975" s="61" t="str">
        <f>IF(Settings!I2971&lt;&gt;"",Settings!I2971,"")</f>
        <v/>
      </c>
    </row>
    <row r="2976" spans="2:54" x14ac:dyDescent="0.2">
      <c r="B2976" s="13"/>
      <c r="C2976" s="12"/>
      <c r="D2976" s="12"/>
      <c r="E2976" s="12"/>
      <c r="F2976" s="12"/>
      <c r="G2976" s="12"/>
      <c r="H2976" s="12"/>
      <c r="I2976" s="15"/>
      <c r="J2976" s="31"/>
      <c r="K2976" s="180"/>
      <c r="L2976" s="40"/>
      <c r="M2976" s="14"/>
      <c r="N2976" s="16"/>
      <c r="O2976" s="49"/>
      <c r="P2976" s="64"/>
      <c r="Q2976" s="18"/>
      <c r="R2976" s="181">
        <f t="shared" si="420"/>
        <v>0</v>
      </c>
      <c r="S2976" s="181">
        <f t="shared" si="421"/>
        <v>0</v>
      </c>
      <c r="T2976" s="181">
        <f t="shared" si="422"/>
        <v>0</v>
      </c>
      <c r="AQ2976" s="1">
        <f>COUNT(L$11:L2976)</f>
        <v>37</v>
      </c>
      <c r="AR2976" s="43">
        <f t="shared" si="423"/>
        <v>40933</v>
      </c>
      <c r="AS2976" s="44">
        <f t="shared" si="424"/>
        <v>89.120000000000019</v>
      </c>
      <c r="AT2976" s="10" t="str">
        <f t="shared" si="425"/>
        <v/>
      </c>
      <c r="AU2976" s="20" t="str">
        <f t="shared" si="426"/>
        <v/>
      </c>
      <c r="AV2976" s="42">
        <f t="shared" si="427"/>
        <v>1</v>
      </c>
      <c r="AW2976" s="89">
        <f t="shared" si="428"/>
        <v>0</v>
      </c>
      <c r="AX2976" s="168"/>
      <c r="AY2976" s="60"/>
      <c r="AZ2976" s="61"/>
      <c r="BB2976" s="61" t="str">
        <f>IF(Settings!I2972&lt;&gt;"",Settings!I2972,"")</f>
        <v/>
      </c>
    </row>
    <row r="2977" spans="2:54" x14ac:dyDescent="0.2">
      <c r="B2977" s="13"/>
      <c r="C2977" s="12"/>
      <c r="D2977" s="12"/>
      <c r="E2977" s="12"/>
      <c r="F2977" s="12"/>
      <c r="G2977" s="12"/>
      <c r="H2977" s="12"/>
      <c r="I2977" s="15"/>
      <c r="J2977" s="31"/>
      <c r="K2977" s="180"/>
      <c r="L2977" s="40"/>
      <c r="M2977" s="14"/>
      <c r="N2977" s="16"/>
      <c r="O2977" s="49"/>
      <c r="P2977" s="64"/>
      <c r="Q2977" s="18"/>
      <c r="R2977" s="181">
        <f t="shared" si="420"/>
        <v>0</v>
      </c>
      <c r="S2977" s="181">
        <f t="shared" si="421"/>
        <v>0</v>
      </c>
      <c r="T2977" s="181">
        <f t="shared" si="422"/>
        <v>0</v>
      </c>
      <c r="AQ2977" s="1">
        <f>COUNT(L$11:L2977)</f>
        <v>37</v>
      </c>
      <c r="AR2977" s="43">
        <f t="shared" si="423"/>
        <v>40933</v>
      </c>
      <c r="AS2977" s="44">
        <f t="shared" si="424"/>
        <v>89.120000000000019</v>
      </c>
      <c r="AT2977" s="10" t="str">
        <f t="shared" si="425"/>
        <v/>
      </c>
      <c r="AU2977" s="20" t="str">
        <f t="shared" si="426"/>
        <v/>
      </c>
      <c r="AV2977" s="42">
        <f t="shared" si="427"/>
        <v>1</v>
      </c>
      <c r="AW2977" s="89">
        <f t="shared" si="428"/>
        <v>0</v>
      </c>
      <c r="AX2977" s="168"/>
      <c r="AY2977" s="60"/>
      <c r="AZ2977" s="61"/>
      <c r="BB2977" s="61" t="str">
        <f>IF(Settings!I2973&lt;&gt;"",Settings!I2973,"")</f>
        <v/>
      </c>
    </row>
    <row r="2978" spans="2:54" x14ac:dyDescent="0.2">
      <c r="B2978" s="13"/>
      <c r="C2978" s="12"/>
      <c r="D2978" s="12"/>
      <c r="E2978" s="12"/>
      <c r="F2978" s="12"/>
      <c r="G2978" s="12"/>
      <c r="H2978" s="12"/>
      <c r="I2978" s="15"/>
      <c r="J2978" s="31"/>
      <c r="K2978" s="180"/>
      <c r="L2978" s="40"/>
      <c r="M2978" s="14"/>
      <c r="N2978" s="16"/>
      <c r="O2978" s="49"/>
      <c r="P2978" s="64"/>
      <c r="Q2978" s="18"/>
      <c r="R2978" s="181">
        <f t="shared" si="420"/>
        <v>0</v>
      </c>
      <c r="S2978" s="181">
        <f t="shared" si="421"/>
        <v>0</v>
      </c>
      <c r="T2978" s="181">
        <f t="shared" si="422"/>
        <v>0</v>
      </c>
      <c r="AQ2978" s="1">
        <f>COUNT(L$11:L2978)</f>
        <v>37</v>
      </c>
      <c r="AR2978" s="43">
        <f t="shared" si="423"/>
        <v>40933</v>
      </c>
      <c r="AS2978" s="44">
        <f t="shared" si="424"/>
        <v>89.120000000000019</v>
      </c>
      <c r="AT2978" s="10" t="str">
        <f t="shared" si="425"/>
        <v/>
      </c>
      <c r="AU2978" s="20" t="str">
        <f t="shared" si="426"/>
        <v/>
      </c>
      <c r="AV2978" s="42">
        <f t="shared" si="427"/>
        <v>1</v>
      </c>
      <c r="AW2978" s="89">
        <f t="shared" si="428"/>
        <v>0</v>
      </c>
      <c r="AX2978" s="168"/>
      <c r="AY2978" s="60"/>
      <c r="AZ2978" s="61"/>
      <c r="BB2978" s="61" t="str">
        <f>IF(Settings!I2974&lt;&gt;"",Settings!I2974,"")</f>
        <v/>
      </c>
    </row>
    <row r="2979" spans="2:54" x14ac:dyDescent="0.2">
      <c r="B2979" s="13"/>
      <c r="C2979" s="12"/>
      <c r="D2979" s="12"/>
      <c r="E2979" s="12"/>
      <c r="F2979" s="12"/>
      <c r="G2979" s="12"/>
      <c r="H2979" s="12"/>
      <c r="I2979" s="15"/>
      <c r="J2979" s="31"/>
      <c r="K2979" s="180"/>
      <c r="L2979" s="40"/>
      <c r="M2979" s="14"/>
      <c r="N2979" s="16"/>
      <c r="O2979" s="49"/>
      <c r="P2979" s="64"/>
      <c r="Q2979" s="18"/>
      <c r="R2979" s="181">
        <f t="shared" si="420"/>
        <v>0</v>
      </c>
      <c r="S2979" s="181">
        <f t="shared" si="421"/>
        <v>0</v>
      </c>
      <c r="T2979" s="181">
        <f t="shared" si="422"/>
        <v>0</v>
      </c>
      <c r="AQ2979" s="1">
        <f>COUNT(L$11:L2979)</f>
        <v>37</v>
      </c>
      <c r="AR2979" s="43">
        <f t="shared" si="423"/>
        <v>40933</v>
      </c>
      <c r="AS2979" s="44">
        <f t="shared" si="424"/>
        <v>89.120000000000019</v>
      </c>
      <c r="AT2979" s="10" t="str">
        <f t="shared" si="425"/>
        <v/>
      </c>
      <c r="AU2979" s="20" t="str">
        <f t="shared" si="426"/>
        <v/>
      </c>
      <c r="AV2979" s="42">
        <f t="shared" si="427"/>
        <v>1</v>
      </c>
      <c r="AW2979" s="89">
        <f t="shared" si="428"/>
        <v>0</v>
      </c>
      <c r="AX2979" s="168"/>
      <c r="AY2979" s="60"/>
      <c r="AZ2979" s="61"/>
      <c r="BB2979" s="61" t="str">
        <f>IF(Settings!I2975&lt;&gt;"",Settings!I2975,"")</f>
        <v/>
      </c>
    </row>
    <row r="2980" spans="2:54" x14ac:dyDescent="0.2">
      <c r="B2980" s="13"/>
      <c r="C2980" s="12"/>
      <c r="D2980" s="12"/>
      <c r="E2980" s="12"/>
      <c r="F2980" s="12"/>
      <c r="G2980" s="12"/>
      <c r="H2980" s="12"/>
      <c r="I2980" s="15"/>
      <c r="J2980" s="31"/>
      <c r="K2980" s="180"/>
      <c r="L2980" s="40"/>
      <c r="M2980" s="14"/>
      <c r="N2980" s="16"/>
      <c r="O2980" s="49"/>
      <c r="P2980" s="64"/>
      <c r="Q2980" s="18"/>
      <c r="R2980" s="181">
        <f t="shared" si="420"/>
        <v>0</v>
      </c>
      <c r="S2980" s="181">
        <f t="shared" si="421"/>
        <v>0</v>
      </c>
      <c r="T2980" s="181">
        <f t="shared" si="422"/>
        <v>0</v>
      </c>
      <c r="AQ2980" s="1">
        <f>COUNT(L$11:L2980)</f>
        <v>37</v>
      </c>
      <c r="AR2980" s="43">
        <f t="shared" si="423"/>
        <v>40933</v>
      </c>
      <c r="AS2980" s="44">
        <f t="shared" si="424"/>
        <v>89.120000000000019</v>
      </c>
      <c r="AT2980" s="10" t="str">
        <f t="shared" si="425"/>
        <v/>
      </c>
      <c r="AU2980" s="20" t="str">
        <f t="shared" si="426"/>
        <v/>
      </c>
      <c r="AV2980" s="42">
        <f t="shared" si="427"/>
        <v>1</v>
      </c>
      <c r="AW2980" s="89">
        <f t="shared" si="428"/>
        <v>0</v>
      </c>
      <c r="AX2980" s="168"/>
      <c r="AY2980" s="60"/>
      <c r="AZ2980" s="61"/>
      <c r="BB2980" s="61" t="str">
        <f>IF(Settings!I2976&lt;&gt;"",Settings!I2976,"")</f>
        <v/>
      </c>
    </row>
    <row r="2981" spans="2:54" x14ac:dyDescent="0.2">
      <c r="B2981" s="13"/>
      <c r="C2981" s="12"/>
      <c r="D2981" s="12"/>
      <c r="E2981" s="12"/>
      <c r="F2981" s="12"/>
      <c r="G2981" s="12"/>
      <c r="H2981" s="12"/>
      <c r="I2981" s="15"/>
      <c r="J2981" s="31"/>
      <c r="K2981" s="180"/>
      <c r="L2981" s="40"/>
      <c r="M2981" s="14"/>
      <c r="N2981" s="16"/>
      <c r="O2981" s="49"/>
      <c r="P2981" s="64"/>
      <c r="Q2981" s="18"/>
      <c r="R2981" s="181">
        <f t="shared" si="420"/>
        <v>0</v>
      </c>
      <c r="S2981" s="181">
        <f t="shared" si="421"/>
        <v>0</v>
      </c>
      <c r="T2981" s="181">
        <f t="shared" si="422"/>
        <v>0</v>
      </c>
      <c r="AQ2981" s="1">
        <f>COUNT(L$11:L2981)</f>
        <v>37</v>
      </c>
      <c r="AR2981" s="43">
        <f t="shared" si="423"/>
        <v>40933</v>
      </c>
      <c r="AS2981" s="44">
        <f t="shared" si="424"/>
        <v>89.120000000000019</v>
      </c>
      <c r="AT2981" s="10" t="str">
        <f t="shared" si="425"/>
        <v/>
      </c>
      <c r="AU2981" s="20" t="str">
        <f t="shared" si="426"/>
        <v/>
      </c>
      <c r="AV2981" s="42">
        <f t="shared" si="427"/>
        <v>1</v>
      </c>
      <c r="AW2981" s="89">
        <f t="shared" si="428"/>
        <v>0</v>
      </c>
      <c r="AX2981" s="168"/>
      <c r="AY2981" s="60"/>
      <c r="AZ2981" s="61"/>
      <c r="BB2981" s="61" t="str">
        <f>IF(Settings!I2977&lt;&gt;"",Settings!I2977,"")</f>
        <v/>
      </c>
    </row>
    <row r="2982" spans="2:54" x14ac:dyDescent="0.2">
      <c r="B2982" s="13"/>
      <c r="C2982" s="12"/>
      <c r="D2982" s="12"/>
      <c r="E2982" s="12"/>
      <c r="F2982" s="12"/>
      <c r="G2982" s="12"/>
      <c r="H2982" s="12"/>
      <c r="I2982" s="15"/>
      <c r="J2982" s="31"/>
      <c r="K2982" s="180"/>
      <c r="L2982" s="40"/>
      <c r="M2982" s="14"/>
      <c r="N2982" s="16"/>
      <c r="O2982" s="49"/>
      <c r="P2982" s="64"/>
      <c r="Q2982" s="18"/>
      <c r="R2982" s="181">
        <f t="shared" si="420"/>
        <v>0</v>
      </c>
      <c r="S2982" s="181">
        <f t="shared" si="421"/>
        <v>0</v>
      </c>
      <c r="T2982" s="181">
        <f t="shared" si="422"/>
        <v>0</v>
      </c>
      <c r="AQ2982" s="1">
        <f>COUNT(L$11:L2982)</f>
        <v>37</v>
      </c>
      <c r="AR2982" s="43">
        <f t="shared" si="423"/>
        <v>40933</v>
      </c>
      <c r="AS2982" s="44">
        <f t="shared" si="424"/>
        <v>89.120000000000019</v>
      </c>
      <c r="AT2982" s="10" t="str">
        <f t="shared" si="425"/>
        <v/>
      </c>
      <c r="AU2982" s="20" t="str">
        <f t="shared" si="426"/>
        <v/>
      </c>
      <c r="AV2982" s="42">
        <f t="shared" si="427"/>
        <v>1</v>
      </c>
      <c r="AW2982" s="89">
        <f t="shared" si="428"/>
        <v>0</v>
      </c>
      <c r="AX2982" s="168"/>
      <c r="AY2982" s="60"/>
      <c r="AZ2982" s="61"/>
      <c r="BB2982" s="61" t="str">
        <f>IF(Settings!I2978&lt;&gt;"",Settings!I2978,"")</f>
        <v/>
      </c>
    </row>
    <row r="2983" spans="2:54" x14ac:dyDescent="0.2">
      <c r="B2983" s="13"/>
      <c r="C2983" s="12"/>
      <c r="D2983" s="12"/>
      <c r="E2983" s="12"/>
      <c r="F2983" s="12"/>
      <c r="G2983" s="12"/>
      <c r="H2983" s="12"/>
      <c r="I2983" s="15"/>
      <c r="J2983" s="31"/>
      <c r="K2983" s="180"/>
      <c r="L2983" s="40"/>
      <c r="M2983" s="14"/>
      <c r="N2983" s="16"/>
      <c r="O2983" s="49"/>
      <c r="P2983" s="64"/>
      <c r="Q2983" s="18"/>
      <c r="R2983" s="181">
        <f t="shared" si="420"/>
        <v>0</v>
      </c>
      <c r="S2983" s="181">
        <f t="shared" si="421"/>
        <v>0</v>
      </c>
      <c r="T2983" s="181">
        <f t="shared" si="422"/>
        <v>0</v>
      </c>
      <c r="AQ2983" s="1">
        <f>COUNT(L$11:L2983)</f>
        <v>37</v>
      </c>
      <c r="AR2983" s="43">
        <f t="shared" si="423"/>
        <v>40933</v>
      </c>
      <c r="AS2983" s="44">
        <f t="shared" si="424"/>
        <v>89.120000000000019</v>
      </c>
      <c r="AT2983" s="10" t="str">
        <f t="shared" si="425"/>
        <v/>
      </c>
      <c r="AU2983" s="20" t="str">
        <f t="shared" si="426"/>
        <v/>
      </c>
      <c r="AV2983" s="42">
        <f t="shared" si="427"/>
        <v>1</v>
      </c>
      <c r="AW2983" s="89">
        <f t="shared" si="428"/>
        <v>0</v>
      </c>
      <c r="AX2983" s="168"/>
      <c r="AY2983" s="60"/>
      <c r="AZ2983" s="61"/>
      <c r="BB2983" s="61" t="str">
        <f>IF(Settings!I2979&lt;&gt;"",Settings!I2979,"")</f>
        <v/>
      </c>
    </row>
    <row r="2984" spans="2:54" x14ac:dyDescent="0.2">
      <c r="B2984" s="13"/>
      <c r="C2984" s="12"/>
      <c r="D2984" s="12"/>
      <c r="E2984" s="12"/>
      <c r="F2984" s="12"/>
      <c r="G2984" s="12"/>
      <c r="H2984" s="12"/>
      <c r="I2984" s="15"/>
      <c r="J2984" s="31"/>
      <c r="K2984" s="180"/>
      <c r="L2984" s="40"/>
      <c r="M2984" s="14"/>
      <c r="N2984" s="16"/>
      <c r="O2984" s="49"/>
      <c r="P2984" s="64"/>
      <c r="Q2984" s="18"/>
      <c r="R2984" s="181">
        <f t="shared" si="420"/>
        <v>0</v>
      </c>
      <c r="S2984" s="181">
        <f t="shared" si="421"/>
        <v>0</v>
      </c>
      <c r="T2984" s="181">
        <f t="shared" si="422"/>
        <v>0</v>
      </c>
      <c r="AQ2984" s="1">
        <f>COUNT(L$11:L2984)</f>
        <v>37</v>
      </c>
      <c r="AR2984" s="43">
        <f t="shared" si="423"/>
        <v>40933</v>
      </c>
      <c r="AS2984" s="44">
        <f t="shared" si="424"/>
        <v>89.120000000000019</v>
      </c>
      <c r="AT2984" s="10" t="str">
        <f t="shared" si="425"/>
        <v/>
      </c>
      <c r="AU2984" s="20" t="str">
        <f t="shared" si="426"/>
        <v/>
      </c>
      <c r="AV2984" s="42">
        <f t="shared" si="427"/>
        <v>1</v>
      </c>
      <c r="AW2984" s="89">
        <f t="shared" si="428"/>
        <v>0</v>
      </c>
      <c r="AX2984" s="168"/>
      <c r="AY2984" s="60"/>
      <c r="AZ2984" s="61"/>
      <c r="BB2984" s="61" t="str">
        <f>IF(Settings!I2980&lt;&gt;"",Settings!I2980,"")</f>
        <v/>
      </c>
    </row>
    <row r="2985" spans="2:54" x14ac:dyDescent="0.2">
      <c r="B2985" s="13"/>
      <c r="C2985" s="12"/>
      <c r="D2985" s="12"/>
      <c r="E2985" s="12"/>
      <c r="F2985" s="12"/>
      <c r="G2985" s="12"/>
      <c r="H2985" s="12"/>
      <c r="I2985" s="15"/>
      <c r="J2985" s="31"/>
      <c r="K2985" s="180"/>
      <c r="L2985" s="40"/>
      <c r="M2985" s="14"/>
      <c r="N2985" s="16"/>
      <c r="O2985" s="49"/>
      <c r="P2985" s="64"/>
      <c r="Q2985" s="18"/>
      <c r="R2985" s="181">
        <f t="shared" si="420"/>
        <v>0</v>
      </c>
      <c r="S2985" s="181">
        <f t="shared" si="421"/>
        <v>0</v>
      </c>
      <c r="T2985" s="181">
        <f t="shared" si="422"/>
        <v>0</v>
      </c>
      <c r="AQ2985" s="1">
        <f>COUNT(L$11:L2985)</f>
        <v>37</v>
      </c>
      <c r="AR2985" s="43">
        <f t="shared" si="423"/>
        <v>40933</v>
      </c>
      <c r="AS2985" s="44">
        <f t="shared" si="424"/>
        <v>89.120000000000019</v>
      </c>
      <c r="AT2985" s="10" t="str">
        <f t="shared" si="425"/>
        <v/>
      </c>
      <c r="AU2985" s="20" t="str">
        <f t="shared" si="426"/>
        <v/>
      </c>
      <c r="AV2985" s="42">
        <f t="shared" si="427"/>
        <v>1</v>
      </c>
      <c r="AW2985" s="89">
        <f t="shared" si="428"/>
        <v>0</v>
      </c>
      <c r="AX2985" s="168"/>
      <c r="AY2985" s="60"/>
      <c r="AZ2985" s="61"/>
      <c r="BB2985" s="61" t="str">
        <f>IF(Settings!I2981&lt;&gt;"",Settings!I2981,"")</f>
        <v/>
      </c>
    </row>
    <row r="2986" spans="2:54" x14ac:dyDescent="0.2">
      <c r="B2986" s="13"/>
      <c r="C2986" s="12"/>
      <c r="D2986" s="12"/>
      <c r="E2986" s="12"/>
      <c r="F2986" s="12"/>
      <c r="G2986" s="12"/>
      <c r="H2986" s="12"/>
      <c r="I2986" s="15"/>
      <c r="J2986" s="31"/>
      <c r="K2986" s="180"/>
      <c r="L2986" s="40"/>
      <c r="M2986" s="14"/>
      <c r="N2986" s="16"/>
      <c r="O2986" s="49"/>
      <c r="P2986" s="64"/>
      <c r="Q2986" s="18"/>
      <c r="R2986" s="181">
        <f t="shared" si="420"/>
        <v>0</v>
      </c>
      <c r="S2986" s="181">
        <f t="shared" si="421"/>
        <v>0</v>
      </c>
      <c r="T2986" s="181">
        <f t="shared" si="422"/>
        <v>0</v>
      </c>
      <c r="AQ2986" s="1">
        <f>COUNT(L$11:L2986)</f>
        <v>37</v>
      </c>
      <c r="AR2986" s="43">
        <f t="shared" si="423"/>
        <v>40933</v>
      </c>
      <c r="AS2986" s="44">
        <f t="shared" si="424"/>
        <v>89.120000000000019</v>
      </c>
      <c r="AT2986" s="10" t="str">
        <f t="shared" si="425"/>
        <v/>
      </c>
      <c r="AU2986" s="20" t="str">
        <f t="shared" si="426"/>
        <v/>
      </c>
      <c r="AV2986" s="42">
        <f t="shared" si="427"/>
        <v>1</v>
      </c>
      <c r="AW2986" s="89">
        <f t="shared" si="428"/>
        <v>0</v>
      </c>
      <c r="AX2986" s="168"/>
      <c r="AY2986" s="60"/>
      <c r="AZ2986" s="61"/>
      <c r="BB2986" s="61" t="str">
        <f>IF(Settings!I2982&lt;&gt;"",Settings!I2982,"")</f>
        <v/>
      </c>
    </row>
    <row r="2987" spans="2:54" x14ac:dyDescent="0.2">
      <c r="B2987" s="13"/>
      <c r="C2987" s="12"/>
      <c r="D2987" s="12"/>
      <c r="E2987" s="12"/>
      <c r="F2987" s="12"/>
      <c r="G2987" s="12"/>
      <c r="H2987" s="12"/>
      <c r="I2987" s="15"/>
      <c r="J2987" s="31"/>
      <c r="K2987" s="180"/>
      <c r="L2987" s="40"/>
      <c r="M2987" s="14"/>
      <c r="N2987" s="16"/>
      <c r="O2987" s="49"/>
      <c r="P2987" s="64"/>
      <c r="Q2987" s="18"/>
      <c r="R2987" s="181">
        <f t="shared" si="420"/>
        <v>0</v>
      </c>
      <c r="S2987" s="181">
        <f t="shared" si="421"/>
        <v>0</v>
      </c>
      <c r="T2987" s="181">
        <f t="shared" si="422"/>
        <v>0</v>
      </c>
      <c r="AQ2987" s="1">
        <f>COUNT(L$11:L2987)</f>
        <v>37</v>
      </c>
      <c r="AR2987" s="43">
        <f t="shared" si="423"/>
        <v>40933</v>
      </c>
      <c r="AS2987" s="44">
        <f t="shared" si="424"/>
        <v>89.120000000000019</v>
      </c>
      <c r="AT2987" s="10" t="str">
        <f t="shared" si="425"/>
        <v/>
      </c>
      <c r="AU2987" s="20" t="str">
        <f t="shared" si="426"/>
        <v/>
      </c>
      <c r="AV2987" s="42">
        <f t="shared" si="427"/>
        <v>1</v>
      </c>
      <c r="AW2987" s="89">
        <f t="shared" si="428"/>
        <v>0</v>
      </c>
      <c r="AX2987" s="168"/>
      <c r="AY2987" s="60"/>
      <c r="AZ2987" s="61"/>
      <c r="BB2987" s="61" t="str">
        <f>IF(Settings!I2983&lt;&gt;"",Settings!I2983,"")</f>
        <v/>
      </c>
    </row>
    <row r="2988" spans="2:54" x14ac:dyDescent="0.2">
      <c r="B2988" s="13"/>
      <c r="C2988" s="12"/>
      <c r="D2988" s="12"/>
      <c r="E2988" s="12"/>
      <c r="F2988" s="12"/>
      <c r="G2988" s="12"/>
      <c r="H2988" s="12"/>
      <c r="I2988" s="15"/>
      <c r="J2988" s="31"/>
      <c r="K2988" s="180"/>
      <c r="L2988" s="40"/>
      <c r="M2988" s="14"/>
      <c r="N2988" s="16"/>
      <c r="O2988" s="49"/>
      <c r="P2988" s="64"/>
      <c r="Q2988" s="18"/>
      <c r="R2988" s="181">
        <f t="shared" si="420"/>
        <v>0</v>
      </c>
      <c r="S2988" s="181">
        <f t="shared" si="421"/>
        <v>0</v>
      </c>
      <c r="T2988" s="181">
        <f t="shared" si="422"/>
        <v>0</v>
      </c>
      <c r="AQ2988" s="1">
        <f>COUNT(L$11:L2988)</f>
        <v>37</v>
      </c>
      <c r="AR2988" s="43">
        <f t="shared" si="423"/>
        <v>40933</v>
      </c>
      <c r="AS2988" s="44">
        <f t="shared" si="424"/>
        <v>89.120000000000019</v>
      </c>
      <c r="AT2988" s="10" t="str">
        <f t="shared" si="425"/>
        <v/>
      </c>
      <c r="AU2988" s="20" t="str">
        <f t="shared" si="426"/>
        <v/>
      </c>
      <c r="AV2988" s="42">
        <f t="shared" si="427"/>
        <v>1</v>
      </c>
      <c r="AW2988" s="89">
        <f t="shared" si="428"/>
        <v>0</v>
      </c>
      <c r="AX2988" s="168"/>
      <c r="AY2988" s="60"/>
      <c r="AZ2988" s="61"/>
      <c r="BB2988" s="61" t="str">
        <f>IF(Settings!I2984&lt;&gt;"",Settings!I2984,"")</f>
        <v/>
      </c>
    </row>
    <row r="2989" spans="2:54" x14ac:dyDescent="0.2">
      <c r="B2989" s="13"/>
      <c r="C2989" s="12"/>
      <c r="D2989" s="12"/>
      <c r="E2989" s="12"/>
      <c r="F2989" s="12"/>
      <c r="G2989" s="12"/>
      <c r="H2989" s="12"/>
      <c r="I2989" s="15"/>
      <c r="J2989" s="31"/>
      <c r="K2989" s="180"/>
      <c r="L2989" s="40"/>
      <c r="M2989" s="14"/>
      <c r="N2989" s="16"/>
      <c r="O2989" s="49"/>
      <c r="P2989" s="64"/>
      <c r="Q2989" s="18"/>
      <c r="R2989" s="181">
        <f t="shared" si="420"/>
        <v>0</v>
      </c>
      <c r="S2989" s="181">
        <f t="shared" si="421"/>
        <v>0</v>
      </c>
      <c r="T2989" s="181">
        <f t="shared" si="422"/>
        <v>0</v>
      </c>
      <c r="AQ2989" s="1">
        <f>COUNT(L$11:L2989)</f>
        <v>37</v>
      </c>
      <c r="AR2989" s="43">
        <f t="shared" si="423"/>
        <v>40933</v>
      </c>
      <c r="AS2989" s="44">
        <f t="shared" si="424"/>
        <v>89.120000000000019</v>
      </c>
      <c r="AT2989" s="10" t="str">
        <f t="shared" si="425"/>
        <v/>
      </c>
      <c r="AU2989" s="20" t="str">
        <f t="shared" si="426"/>
        <v/>
      </c>
      <c r="AV2989" s="42">
        <f t="shared" si="427"/>
        <v>1</v>
      </c>
      <c r="AW2989" s="89">
        <f t="shared" si="428"/>
        <v>0</v>
      </c>
      <c r="AX2989" s="168"/>
      <c r="AY2989" s="60"/>
      <c r="AZ2989" s="61"/>
      <c r="BB2989" s="61" t="str">
        <f>IF(Settings!I2985&lt;&gt;"",Settings!I2985,"")</f>
        <v/>
      </c>
    </row>
    <row r="2990" spans="2:54" x14ac:dyDescent="0.2">
      <c r="B2990" s="13"/>
      <c r="C2990" s="12"/>
      <c r="D2990" s="12"/>
      <c r="E2990" s="12"/>
      <c r="F2990" s="12"/>
      <c r="G2990" s="12"/>
      <c r="H2990" s="12"/>
      <c r="I2990" s="15"/>
      <c r="J2990" s="31"/>
      <c r="K2990" s="180"/>
      <c r="L2990" s="40"/>
      <c r="M2990" s="14"/>
      <c r="N2990" s="16"/>
      <c r="O2990" s="49"/>
      <c r="P2990" s="64"/>
      <c r="Q2990" s="18"/>
      <c r="R2990" s="181">
        <f t="shared" si="420"/>
        <v>0</v>
      </c>
      <c r="S2990" s="181">
        <f t="shared" si="421"/>
        <v>0</v>
      </c>
      <c r="T2990" s="181">
        <f t="shared" si="422"/>
        <v>0</v>
      </c>
      <c r="AQ2990" s="1">
        <f>COUNT(L$11:L2990)</f>
        <v>37</v>
      </c>
      <c r="AR2990" s="43">
        <f t="shared" si="423"/>
        <v>40933</v>
      </c>
      <c r="AS2990" s="44">
        <f t="shared" si="424"/>
        <v>89.120000000000019</v>
      </c>
      <c r="AT2990" s="10" t="str">
        <f t="shared" si="425"/>
        <v/>
      </c>
      <c r="AU2990" s="20" t="str">
        <f t="shared" si="426"/>
        <v/>
      </c>
      <c r="AV2990" s="42">
        <f t="shared" si="427"/>
        <v>1</v>
      </c>
      <c r="AW2990" s="89">
        <f t="shared" si="428"/>
        <v>0</v>
      </c>
      <c r="AX2990" s="168"/>
      <c r="AY2990" s="60"/>
      <c r="AZ2990" s="61"/>
      <c r="BB2990" s="61" t="str">
        <f>IF(Settings!I2986&lt;&gt;"",Settings!I2986,"")</f>
        <v/>
      </c>
    </row>
    <row r="2991" spans="2:54" x14ac:dyDescent="0.2">
      <c r="B2991" s="13"/>
      <c r="C2991" s="12"/>
      <c r="D2991" s="12"/>
      <c r="E2991" s="12"/>
      <c r="F2991" s="12"/>
      <c r="G2991" s="12"/>
      <c r="H2991" s="12"/>
      <c r="I2991" s="15"/>
      <c r="J2991" s="31"/>
      <c r="K2991" s="180"/>
      <c r="L2991" s="40"/>
      <c r="M2991" s="14"/>
      <c r="N2991" s="16"/>
      <c r="O2991" s="49"/>
      <c r="P2991" s="64"/>
      <c r="Q2991" s="18"/>
      <c r="R2991" s="181">
        <f t="shared" si="420"/>
        <v>0</v>
      </c>
      <c r="S2991" s="181">
        <f t="shared" si="421"/>
        <v>0</v>
      </c>
      <c r="T2991" s="181">
        <f t="shared" si="422"/>
        <v>0</v>
      </c>
      <c r="AQ2991" s="1">
        <f>COUNT(L$11:L2991)</f>
        <v>37</v>
      </c>
      <c r="AR2991" s="43">
        <f t="shared" si="423"/>
        <v>40933</v>
      </c>
      <c r="AS2991" s="44">
        <f t="shared" si="424"/>
        <v>89.120000000000019</v>
      </c>
      <c r="AT2991" s="10" t="str">
        <f t="shared" si="425"/>
        <v/>
      </c>
      <c r="AU2991" s="20" t="str">
        <f t="shared" si="426"/>
        <v/>
      </c>
      <c r="AV2991" s="42">
        <f t="shared" si="427"/>
        <v>1</v>
      </c>
      <c r="AW2991" s="89">
        <f t="shared" si="428"/>
        <v>0</v>
      </c>
      <c r="AX2991" s="168"/>
      <c r="AY2991" s="60"/>
      <c r="AZ2991" s="61"/>
      <c r="BB2991" s="61" t="str">
        <f>IF(Settings!I2987&lt;&gt;"",Settings!I2987,"")</f>
        <v/>
      </c>
    </row>
    <row r="2992" spans="2:54" x14ac:dyDescent="0.2">
      <c r="B2992" s="13"/>
      <c r="C2992" s="12"/>
      <c r="D2992" s="12"/>
      <c r="E2992" s="12"/>
      <c r="F2992" s="12"/>
      <c r="G2992" s="12"/>
      <c r="H2992" s="12"/>
      <c r="I2992" s="15"/>
      <c r="J2992" s="31"/>
      <c r="K2992" s="180"/>
      <c r="L2992" s="40"/>
      <c r="M2992" s="14"/>
      <c r="N2992" s="16"/>
      <c r="O2992" s="49"/>
      <c r="P2992" s="64"/>
      <c r="Q2992" s="18"/>
      <c r="R2992" s="181">
        <f t="shared" si="420"/>
        <v>0</v>
      </c>
      <c r="S2992" s="181">
        <f t="shared" si="421"/>
        <v>0</v>
      </c>
      <c r="T2992" s="181">
        <f t="shared" si="422"/>
        <v>0</v>
      </c>
      <c r="AQ2992" s="1">
        <f>COUNT(L$11:L2992)</f>
        <v>37</v>
      </c>
      <c r="AR2992" s="43">
        <f t="shared" si="423"/>
        <v>40933</v>
      </c>
      <c r="AS2992" s="44">
        <f t="shared" si="424"/>
        <v>89.120000000000019</v>
      </c>
      <c r="AT2992" s="10" t="str">
        <f t="shared" si="425"/>
        <v/>
      </c>
      <c r="AU2992" s="20" t="str">
        <f t="shared" si="426"/>
        <v/>
      </c>
      <c r="AV2992" s="42">
        <f t="shared" si="427"/>
        <v>1</v>
      </c>
      <c r="AW2992" s="89">
        <f t="shared" si="428"/>
        <v>0</v>
      </c>
      <c r="AX2992" s="168"/>
      <c r="AY2992" s="60"/>
      <c r="AZ2992" s="61"/>
      <c r="BB2992" s="61" t="str">
        <f>IF(Settings!I2988&lt;&gt;"",Settings!I2988,"")</f>
        <v/>
      </c>
    </row>
    <row r="2993" spans="2:54" x14ac:dyDescent="0.2">
      <c r="B2993" s="13"/>
      <c r="C2993" s="12"/>
      <c r="D2993" s="12"/>
      <c r="E2993" s="12"/>
      <c r="F2993" s="12"/>
      <c r="G2993" s="12"/>
      <c r="H2993" s="12"/>
      <c r="I2993" s="15"/>
      <c r="J2993" s="31"/>
      <c r="K2993" s="180"/>
      <c r="L2993" s="40"/>
      <c r="M2993" s="14"/>
      <c r="N2993" s="16"/>
      <c r="O2993" s="49"/>
      <c r="P2993" s="64"/>
      <c r="Q2993" s="18"/>
      <c r="R2993" s="181">
        <f t="shared" si="420"/>
        <v>0</v>
      </c>
      <c r="S2993" s="181">
        <f t="shared" si="421"/>
        <v>0</v>
      </c>
      <c r="T2993" s="181">
        <f t="shared" si="422"/>
        <v>0</v>
      </c>
      <c r="AQ2993" s="1">
        <f>COUNT(L$11:L2993)</f>
        <v>37</v>
      </c>
      <c r="AR2993" s="43">
        <f t="shared" si="423"/>
        <v>40933</v>
      </c>
      <c r="AS2993" s="44">
        <f t="shared" si="424"/>
        <v>89.120000000000019</v>
      </c>
      <c r="AT2993" s="10" t="str">
        <f t="shared" si="425"/>
        <v/>
      </c>
      <c r="AU2993" s="20" t="str">
        <f t="shared" si="426"/>
        <v/>
      </c>
      <c r="AV2993" s="42">
        <f t="shared" si="427"/>
        <v>1</v>
      </c>
      <c r="AW2993" s="89">
        <f t="shared" si="428"/>
        <v>0</v>
      </c>
      <c r="AX2993" s="168"/>
      <c r="AY2993" s="60"/>
      <c r="AZ2993" s="61"/>
      <c r="BB2993" s="61" t="str">
        <f>IF(Settings!I2989&lt;&gt;"",Settings!I2989,"")</f>
        <v/>
      </c>
    </row>
    <row r="2994" spans="2:54" x14ac:dyDescent="0.2">
      <c r="B2994" s="13"/>
      <c r="C2994" s="12"/>
      <c r="D2994" s="12"/>
      <c r="E2994" s="12"/>
      <c r="F2994" s="12"/>
      <c r="G2994" s="12"/>
      <c r="H2994" s="12"/>
      <c r="I2994" s="15"/>
      <c r="J2994" s="31"/>
      <c r="K2994" s="180"/>
      <c r="L2994" s="40"/>
      <c r="M2994" s="14"/>
      <c r="N2994" s="16"/>
      <c r="O2994" s="49"/>
      <c r="P2994" s="64"/>
      <c r="Q2994" s="18"/>
      <c r="R2994" s="181">
        <f t="shared" si="420"/>
        <v>0</v>
      </c>
      <c r="S2994" s="181">
        <f t="shared" si="421"/>
        <v>0</v>
      </c>
      <c r="T2994" s="181">
        <f t="shared" si="422"/>
        <v>0</v>
      </c>
      <c r="AQ2994" s="1">
        <f>COUNT(L$11:L2994)</f>
        <v>37</v>
      </c>
      <c r="AR2994" s="43">
        <f t="shared" si="423"/>
        <v>40933</v>
      </c>
      <c r="AS2994" s="44">
        <f t="shared" si="424"/>
        <v>89.120000000000019</v>
      </c>
      <c r="AT2994" s="10" t="str">
        <f t="shared" si="425"/>
        <v/>
      </c>
      <c r="AU2994" s="20" t="str">
        <f t="shared" si="426"/>
        <v/>
      </c>
      <c r="AV2994" s="42">
        <f t="shared" si="427"/>
        <v>1</v>
      </c>
      <c r="AW2994" s="89">
        <f t="shared" si="428"/>
        <v>0</v>
      </c>
      <c r="AX2994" s="168"/>
      <c r="AY2994" s="60"/>
      <c r="AZ2994" s="61"/>
      <c r="BB2994" s="61" t="str">
        <f>IF(Settings!I2990&lt;&gt;"",Settings!I2990,"")</f>
        <v/>
      </c>
    </row>
    <row r="2995" spans="2:54" x14ac:dyDescent="0.2">
      <c r="B2995" s="13"/>
      <c r="C2995" s="12"/>
      <c r="D2995" s="12"/>
      <c r="E2995" s="12"/>
      <c r="F2995" s="12"/>
      <c r="G2995" s="12"/>
      <c r="H2995" s="12"/>
      <c r="I2995" s="15"/>
      <c r="J2995" s="31"/>
      <c r="K2995" s="180"/>
      <c r="L2995" s="40"/>
      <c r="M2995" s="14"/>
      <c r="N2995" s="16"/>
      <c r="O2995" s="49"/>
      <c r="P2995" s="64"/>
      <c r="Q2995" s="18"/>
      <c r="R2995" s="181">
        <f t="shared" si="420"/>
        <v>0</v>
      </c>
      <c r="S2995" s="181">
        <f t="shared" si="421"/>
        <v>0</v>
      </c>
      <c r="T2995" s="181">
        <f t="shared" si="422"/>
        <v>0</v>
      </c>
      <c r="AQ2995" s="1">
        <f>COUNT(L$11:L2995)</f>
        <v>37</v>
      </c>
      <c r="AR2995" s="43">
        <f t="shared" si="423"/>
        <v>40933</v>
      </c>
      <c r="AS2995" s="44">
        <f t="shared" si="424"/>
        <v>89.120000000000019</v>
      </c>
      <c r="AT2995" s="10" t="str">
        <f t="shared" si="425"/>
        <v/>
      </c>
      <c r="AU2995" s="20" t="str">
        <f t="shared" si="426"/>
        <v/>
      </c>
      <c r="AV2995" s="42">
        <f t="shared" si="427"/>
        <v>1</v>
      </c>
      <c r="AW2995" s="89">
        <f t="shared" si="428"/>
        <v>0</v>
      </c>
      <c r="AX2995" s="168"/>
      <c r="AY2995" s="60"/>
      <c r="AZ2995" s="61"/>
      <c r="BB2995" s="61" t="str">
        <f>IF(Settings!I2991&lt;&gt;"",Settings!I2991,"")</f>
        <v/>
      </c>
    </row>
    <row r="2996" spans="2:54" x14ac:dyDescent="0.2">
      <c r="B2996" s="13"/>
      <c r="C2996" s="12"/>
      <c r="D2996" s="12"/>
      <c r="E2996" s="12"/>
      <c r="F2996" s="12"/>
      <c r="G2996" s="12"/>
      <c r="H2996" s="12"/>
      <c r="I2996" s="15"/>
      <c r="J2996" s="31"/>
      <c r="K2996" s="180"/>
      <c r="L2996" s="40"/>
      <c r="M2996" s="14"/>
      <c r="N2996" s="16"/>
      <c r="O2996" s="49"/>
      <c r="P2996" s="64"/>
      <c r="Q2996" s="18"/>
      <c r="R2996" s="181">
        <f t="shared" si="420"/>
        <v>0</v>
      </c>
      <c r="S2996" s="181">
        <f t="shared" si="421"/>
        <v>0</v>
      </c>
      <c r="T2996" s="181">
        <f t="shared" si="422"/>
        <v>0</v>
      </c>
      <c r="AQ2996" s="1">
        <f>COUNT(L$11:L2996)</f>
        <v>37</v>
      </c>
      <c r="AR2996" s="43">
        <f t="shared" si="423"/>
        <v>40933</v>
      </c>
      <c r="AS2996" s="44">
        <f t="shared" si="424"/>
        <v>89.120000000000019</v>
      </c>
      <c r="AT2996" s="10" t="str">
        <f t="shared" si="425"/>
        <v/>
      </c>
      <c r="AU2996" s="20" t="str">
        <f t="shared" si="426"/>
        <v/>
      </c>
      <c r="AV2996" s="42">
        <f t="shared" si="427"/>
        <v>1</v>
      </c>
      <c r="AW2996" s="89">
        <f t="shared" si="428"/>
        <v>0</v>
      </c>
      <c r="AX2996" s="168"/>
      <c r="AY2996" s="60"/>
      <c r="AZ2996" s="61"/>
      <c r="BB2996" s="61" t="str">
        <f>IF(Settings!I2992&lt;&gt;"",Settings!I2992,"")</f>
        <v/>
      </c>
    </row>
    <row r="2997" spans="2:54" x14ac:dyDescent="0.2">
      <c r="B2997" s="13"/>
      <c r="C2997" s="12"/>
      <c r="D2997" s="12"/>
      <c r="E2997" s="12"/>
      <c r="F2997" s="12"/>
      <c r="G2997" s="12"/>
      <c r="H2997" s="12"/>
      <c r="I2997" s="15"/>
      <c r="J2997" s="31"/>
      <c r="K2997" s="180"/>
      <c r="L2997" s="40"/>
      <c r="M2997" s="14"/>
      <c r="N2997" s="16"/>
      <c r="O2997" s="49"/>
      <c r="P2997" s="64"/>
      <c r="Q2997" s="18"/>
      <c r="R2997" s="181">
        <f t="shared" si="420"/>
        <v>0</v>
      </c>
      <c r="S2997" s="181">
        <f t="shared" si="421"/>
        <v>0</v>
      </c>
      <c r="T2997" s="181">
        <f t="shared" si="422"/>
        <v>0</v>
      </c>
      <c r="AQ2997" s="1">
        <f>COUNT(L$11:L2997)</f>
        <v>37</v>
      </c>
      <c r="AR2997" s="43">
        <f t="shared" si="423"/>
        <v>40933</v>
      </c>
      <c r="AS2997" s="44">
        <f t="shared" si="424"/>
        <v>89.120000000000019</v>
      </c>
      <c r="AT2997" s="10" t="str">
        <f t="shared" si="425"/>
        <v/>
      </c>
      <c r="AU2997" s="20" t="str">
        <f t="shared" si="426"/>
        <v/>
      </c>
      <c r="AV2997" s="42">
        <f t="shared" si="427"/>
        <v>1</v>
      </c>
      <c r="AW2997" s="89">
        <f t="shared" si="428"/>
        <v>0</v>
      </c>
      <c r="AX2997" s="168"/>
      <c r="AY2997" s="60"/>
      <c r="AZ2997" s="61"/>
      <c r="BB2997" s="61" t="str">
        <f>IF(Settings!I2993&lt;&gt;"",Settings!I2993,"")</f>
        <v/>
      </c>
    </row>
    <row r="2998" spans="2:54" x14ac:dyDescent="0.2">
      <c r="B2998" s="13"/>
      <c r="C2998" s="12"/>
      <c r="D2998" s="12"/>
      <c r="E2998" s="12"/>
      <c r="F2998" s="12"/>
      <c r="G2998" s="12"/>
      <c r="H2998" s="12"/>
      <c r="I2998" s="15"/>
      <c r="J2998" s="31"/>
      <c r="K2998" s="180"/>
      <c r="L2998" s="40"/>
      <c r="M2998" s="14"/>
      <c r="N2998" s="16"/>
      <c r="O2998" s="49"/>
      <c r="P2998" s="64"/>
      <c r="Q2998" s="18"/>
      <c r="R2998" s="181">
        <f t="shared" si="420"/>
        <v>0</v>
      </c>
      <c r="S2998" s="181">
        <f t="shared" si="421"/>
        <v>0</v>
      </c>
      <c r="T2998" s="181">
        <f t="shared" si="422"/>
        <v>0</v>
      </c>
      <c r="AQ2998" s="1">
        <f>COUNT(L$11:L2998)</f>
        <v>37</v>
      </c>
      <c r="AR2998" s="43">
        <f t="shared" si="423"/>
        <v>40933</v>
      </c>
      <c r="AS2998" s="44">
        <f t="shared" si="424"/>
        <v>89.120000000000019</v>
      </c>
      <c r="AT2998" s="10" t="str">
        <f t="shared" si="425"/>
        <v/>
      </c>
      <c r="AU2998" s="20" t="str">
        <f t="shared" si="426"/>
        <v/>
      </c>
      <c r="AV2998" s="42">
        <f t="shared" si="427"/>
        <v>1</v>
      </c>
      <c r="AW2998" s="89">
        <f t="shared" si="428"/>
        <v>0</v>
      </c>
      <c r="AX2998" s="168"/>
      <c r="AY2998" s="60"/>
      <c r="AZ2998" s="61"/>
      <c r="BB2998" s="61" t="str">
        <f>IF(Settings!I2994&lt;&gt;"",Settings!I2994,"")</f>
        <v/>
      </c>
    </row>
    <row r="2999" spans="2:54" x14ac:dyDescent="0.2">
      <c r="B2999" s="13"/>
      <c r="C2999" s="12"/>
      <c r="D2999" s="12"/>
      <c r="E2999" s="12"/>
      <c r="F2999" s="12"/>
      <c r="G2999" s="12"/>
      <c r="H2999" s="12"/>
      <c r="I2999" s="15"/>
      <c r="J2999" s="31"/>
      <c r="K2999" s="180"/>
      <c r="L2999" s="40"/>
      <c r="M2999" s="14"/>
      <c r="N2999" s="16"/>
      <c r="O2999" s="49"/>
      <c r="P2999" s="64"/>
      <c r="Q2999" s="18"/>
      <c r="R2999" s="181">
        <f t="shared" si="420"/>
        <v>0</v>
      </c>
      <c r="S2999" s="181">
        <f t="shared" si="421"/>
        <v>0</v>
      </c>
      <c r="T2999" s="181">
        <f t="shared" si="422"/>
        <v>0</v>
      </c>
      <c r="AQ2999" s="1">
        <f>COUNT(L$11:L2999)</f>
        <v>37</v>
      </c>
      <c r="AR2999" s="43">
        <f t="shared" si="423"/>
        <v>40933</v>
      </c>
      <c r="AS2999" s="44">
        <f t="shared" si="424"/>
        <v>89.120000000000019</v>
      </c>
      <c r="AT2999" s="10" t="str">
        <f t="shared" si="425"/>
        <v/>
      </c>
      <c r="AU2999" s="20" t="str">
        <f t="shared" si="426"/>
        <v/>
      </c>
      <c r="AV2999" s="42">
        <f t="shared" si="427"/>
        <v>1</v>
      </c>
      <c r="AW2999" s="89">
        <f t="shared" si="428"/>
        <v>0</v>
      </c>
      <c r="AX2999" s="168"/>
      <c r="AY2999" s="60"/>
      <c r="AZ2999" s="61"/>
      <c r="BB2999" s="61" t="str">
        <f>IF(Settings!I2995&lt;&gt;"",Settings!I2995,"")</f>
        <v/>
      </c>
    </row>
    <row r="3000" spans="2:54" x14ac:dyDescent="0.2">
      <c r="B3000" s="13"/>
      <c r="C3000" s="12"/>
      <c r="D3000" s="12"/>
      <c r="E3000" s="12"/>
      <c r="F3000" s="12"/>
      <c r="G3000" s="12"/>
      <c r="H3000" s="12"/>
      <c r="I3000" s="15"/>
      <c r="J3000" s="31"/>
      <c r="K3000" s="180"/>
      <c r="L3000" s="40"/>
      <c r="M3000" s="14"/>
      <c r="N3000" s="16"/>
      <c r="O3000" s="49"/>
      <c r="P3000" s="64"/>
      <c r="Q3000" s="18"/>
      <c r="R3000" s="181">
        <f t="shared" si="420"/>
        <v>0</v>
      </c>
      <c r="S3000" s="181">
        <f t="shared" si="421"/>
        <v>0</v>
      </c>
      <c r="T3000" s="181">
        <f t="shared" si="422"/>
        <v>0</v>
      </c>
      <c r="AQ3000" s="1">
        <f>COUNT(L$11:L3000)</f>
        <v>37</v>
      </c>
      <c r="AR3000" s="43">
        <f t="shared" si="423"/>
        <v>40933</v>
      </c>
      <c r="AS3000" s="44">
        <f t="shared" si="424"/>
        <v>89.120000000000019</v>
      </c>
      <c r="AT3000" s="10" t="str">
        <f t="shared" si="425"/>
        <v/>
      </c>
      <c r="AU3000" s="20" t="str">
        <f t="shared" si="426"/>
        <v/>
      </c>
      <c r="AV3000" s="42">
        <f t="shared" si="427"/>
        <v>1</v>
      </c>
      <c r="AW3000" s="89">
        <f t="shared" si="428"/>
        <v>0</v>
      </c>
      <c r="AX3000" s="168"/>
      <c r="AY3000" s="60"/>
      <c r="AZ3000" s="61"/>
      <c r="BB3000" s="61" t="str">
        <f>IF(Settings!I2996&lt;&gt;"",Settings!I2996,"")</f>
        <v/>
      </c>
    </row>
    <row r="3001" spans="2:54" x14ac:dyDescent="0.2">
      <c r="B3001" s="13"/>
      <c r="C3001" s="12"/>
      <c r="D3001" s="12"/>
      <c r="E3001" s="12"/>
      <c r="F3001" s="12"/>
      <c r="G3001" s="12"/>
      <c r="H3001" s="12"/>
      <c r="I3001" s="15"/>
      <c r="J3001" s="31"/>
      <c r="K3001" s="180"/>
      <c r="L3001" s="40"/>
      <c r="M3001" s="14"/>
      <c r="N3001" s="16"/>
      <c r="O3001" s="49"/>
      <c r="P3001" s="64"/>
      <c r="Q3001" s="18"/>
      <c r="R3001" s="181">
        <f t="shared" si="420"/>
        <v>0</v>
      </c>
      <c r="S3001" s="181">
        <f t="shared" si="421"/>
        <v>0</v>
      </c>
      <c r="T3001" s="181">
        <f t="shared" si="422"/>
        <v>0</v>
      </c>
      <c r="AQ3001" s="1">
        <f>COUNT(L$11:L3001)</f>
        <v>37</v>
      </c>
      <c r="AR3001" s="43">
        <f t="shared" si="423"/>
        <v>40933</v>
      </c>
      <c r="AS3001" s="44">
        <f t="shared" si="424"/>
        <v>89.120000000000019</v>
      </c>
      <c r="AT3001" s="10" t="str">
        <f t="shared" si="425"/>
        <v/>
      </c>
      <c r="AU3001" s="20" t="str">
        <f t="shared" si="426"/>
        <v/>
      </c>
      <c r="AV3001" s="42">
        <f t="shared" si="427"/>
        <v>1</v>
      </c>
      <c r="AW3001" s="89">
        <f t="shared" si="428"/>
        <v>0</v>
      </c>
      <c r="AX3001" s="168"/>
      <c r="AY3001" s="60"/>
      <c r="AZ3001" s="61"/>
      <c r="BB3001" s="61" t="str">
        <f>IF(Settings!I2997&lt;&gt;"",Settings!I2997,"")</f>
        <v/>
      </c>
    </row>
    <row r="3002" spans="2:54" x14ac:dyDescent="0.2">
      <c r="B3002" s="13"/>
      <c r="C3002" s="12"/>
      <c r="D3002" s="12"/>
      <c r="E3002" s="12"/>
      <c r="F3002" s="12"/>
      <c r="G3002" s="12"/>
      <c r="H3002" s="12"/>
      <c r="I3002" s="15"/>
      <c r="J3002" s="31"/>
      <c r="K3002" s="180"/>
      <c r="L3002" s="40"/>
      <c r="M3002" s="14"/>
      <c r="N3002" s="16"/>
      <c r="O3002" s="49"/>
      <c r="P3002" s="64"/>
      <c r="Q3002" s="18"/>
      <c r="R3002" s="181">
        <f t="shared" si="420"/>
        <v>0</v>
      </c>
      <c r="S3002" s="181">
        <f t="shared" si="421"/>
        <v>0</v>
      </c>
      <c r="T3002" s="181">
        <f t="shared" si="422"/>
        <v>0</v>
      </c>
      <c r="AQ3002" s="1">
        <f>COUNT(L$11:L3002)</f>
        <v>37</v>
      </c>
      <c r="AR3002" s="43">
        <f t="shared" si="423"/>
        <v>40933</v>
      </c>
      <c r="AS3002" s="44">
        <f t="shared" si="424"/>
        <v>89.120000000000019</v>
      </c>
      <c r="AT3002" s="10" t="str">
        <f t="shared" si="425"/>
        <v/>
      </c>
      <c r="AU3002" s="20" t="str">
        <f t="shared" si="426"/>
        <v/>
      </c>
      <c r="AV3002" s="42">
        <f t="shared" si="427"/>
        <v>1</v>
      </c>
      <c r="AW3002" s="89">
        <f t="shared" si="428"/>
        <v>0</v>
      </c>
      <c r="AX3002" s="168"/>
      <c r="AY3002" s="60"/>
      <c r="AZ3002" s="61"/>
      <c r="BB3002" s="61" t="str">
        <f>IF(Settings!I2998&lt;&gt;"",Settings!I2998,"")</f>
        <v/>
      </c>
    </row>
    <row r="3003" spans="2:54" x14ac:dyDescent="0.2">
      <c r="B3003" s="13"/>
      <c r="C3003" s="12"/>
      <c r="D3003" s="12"/>
      <c r="E3003" s="12"/>
      <c r="F3003" s="12"/>
      <c r="G3003" s="12"/>
      <c r="H3003" s="12"/>
      <c r="I3003" s="15"/>
      <c r="J3003" s="31"/>
      <c r="K3003" s="180"/>
      <c r="L3003" s="40"/>
      <c r="M3003" s="14"/>
      <c r="N3003" s="16"/>
      <c r="O3003" s="49"/>
      <c r="P3003" s="64"/>
      <c r="Q3003" s="18"/>
      <c r="R3003" s="181">
        <f t="shared" si="420"/>
        <v>0</v>
      </c>
      <c r="S3003" s="181">
        <f t="shared" si="421"/>
        <v>0</v>
      </c>
      <c r="T3003" s="181">
        <f t="shared" si="422"/>
        <v>0</v>
      </c>
      <c r="AQ3003" s="1">
        <f>COUNT(L$11:L3003)</f>
        <v>37</v>
      </c>
      <c r="AR3003" s="43">
        <f t="shared" si="423"/>
        <v>40933</v>
      </c>
      <c r="AS3003" s="44">
        <f t="shared" si="424"/>
        <v>89.120000000000019</v>
      </c>
      <c r="AT3003" s="10" t="str">
        <f t="shared" si="425"/>
        <v/>
      </c>
      <c r="AU3003" s="20" t="str">
        <f t="shared" si="426"/>
        <v/>
      </c>
      <c r="AV3003" s="42">
        <f t="shared" si="427"/>
        <v>1</v>
      </c>
      <c r="AW3003" s="89">
        <f t="shared" si="428"/>
        <v>0</v>
      </c>
      <c r="AX3003" s="168"/>
      <c r="AY3003" s="60"/>
      <c r="AZ3003" s="61"/>
      <c r="BB3003" s="61" t="str">
        <f>IF(Settings!I2999&lt;&gt;"",Settings!I2999,"")</f>
        <v/>
      </c>
    </row>
    <row r="3004" spans="2:54" x14ac:dyDescent="0.2">
      <c r="B3004" s="13"/>
      <c r="C3004" s="12"/>
      <c r="D3004" s="12"/>
      <c r="E3004" s="12"/>
      <c r="F3004" s="12"/>
      <c r="G3004" s="12"/>
      <c r="H3004" s="12"/>
      <c r="I3004" s="15"/>
      <c r="J3004" s="31"/>
      <c r="K3004" s="180"/>
      <c r="L3004" s="40"/>
      <c r="M3004" s="14"/>
      <c r="N3004" s="16"/>
      <c r="O3004" s="49"/>
      <c r="P3004" s="64"/>
      <c r="Q3004" s="18"/>
      <c r="R3004" s="181">
        <f t="shared" si="420"/>
        <v>0</v>
      </c>
      <c r="S3004" s="181">
        <f t="shared" si="421"/>
        <v>0</v>
      </c>
      <c r="T3004" s="181">
        <f t="shared" si="422"/>
        <v>0</v>
      </c>
      <c r="AQ3004" s="1">
        <f>COUNT(L$11:L3004)</f>
        <v>37</v>
      </c>
      <c r="AR3004" s="43">
        <f t="shared" si="423"/>
        <v>40933</v>
      </c>
      <c r="AS3004" s="44">
        <f t="shared" si="424"/>
        <v>89.120000000000019</v>
      </c>
      <c r="AT3004" s="10" t="str">
        <f t="shared" si="425"/>
        <v/>
      </c>
      <c r="AU3004" s="20" t="str">
        <f t="shared" si="426"/>
        <v/>
      </c>
      <c r="AV3004" s="42">
        <f t="shared" si="427"/>
        <v>1</v>
      </c>
      <c r="AW3004" s="89">
        <f t="shared" si="428"/>
        <v>0</v>
      </c>
      <c r="AX3004" s="168"/>
      <c r="AY3004" s="60"/>
      <c r="AZ3004" s="61"/>
      <c r="BB3004" s="61" t="str">
        <f>IF(Settings!I3000&lt;&gt;"",Settings!I3000,"")</f>
        <v/>
      </c>
    </row>
    <row r="3005" spans="2:54" x14ac:dyDescent="0.2">
      <c r="B3005" s="13"/>
      <c r="C3005" s="12"/>
      <c r="D3005" s="12"/>
      <c r="E3005" s="12"/>
      <c r="F3005" s="12"/>
      <c r="G3005" s="12"/>
      <c r="H3005" s="12"/>
      <c r="I3005" s="15"/>
      <c r="J3005" s="31"/>
      <c r="K3005" s="180"/>
      <c r="L3005" s="40"/>
      <c r="M3005" s="14"/>
      <c r="N3005" s="16"/>
      <c r="O3005" s="49"/>
      <c r="P3005" s="64"/>
      <c r="Q3005" s="18"/>
      <c r="R3005" s="181">
        <f t="shared" si="420"/>
        <v>0</v>
      </c>
      <c r="S3005" s="181">
        <f t="shared" si="421"/>
        <v>0</v>
      </c>
      <c r="T3005" s="181">
        <f t="shared" si="422"/>
        <v>0</v>
      </c>
      <c r="AQ3005" s="1">
        <f>COUNT(L$11:L3005)</f>
        <v>37</v>
      </c>
      <c r="AR3005" s="43">
        <f t="shared" si="423"/>
        <v>40933</v>
      </c>
      <c r="AS3005" s="44">
        <f t="shared" si="424"/>
        <v>89.120000000000019</v>
      </c>
      <c r="AT3005" s="10" t="str">
        <f t="shared" si="425"/>
        <v/>
      </c>
      <c r="AU3005" s="20" t="str">
        <f t="shared" si="426"/>
        <v/>
      </c>
      <c r="AV3005" s="42">
        <f t="shared" si="427"/>
        <v>1</v>
      </c>
      <c r="AW3005" s="89">
        <f t="shared" si="428"/>
        <v>0</v>
      </c>
      <c r="AX3005" s="168"/>
      <c r="AY3005" s="60"/>
      <c r="AZ3005" s="61"/>
      <c r="BB3005" s="61" t="str">
        <f>IF(Settings!I3001&lt;&gt;"",Settings!I3001,"")</f>
        <v/>
      </c>
    </row>
    <row r="3006" spans="2:54" x14ac:dyDescent="0.2">
      <c r="B3006" s="13"/>
      <c r="C3006" s="12"/>
      <c r="D3006" s="12"/>
      <c r="E3006" s="12"/>
      <c r="F3006" s="12"/>
      <c r="G3006" s="12"/>
      <c r="H3006" s="12"/>
      <c r="I3006" s="15"/>
      <c r="J3006" s="31"/>
      <c r="K3006" s="180"/>
      <c r="L3006" s="40"/>
      <c r="M3006" s="14"/>
      <c r="N3006" s="16"/>
      <c r="O3006" s="49"/>
      <c r="P3006" s="64"/>
      <c r="Q3006" s="18"/>
      <c r="R3006" s="181">
        <f t="shared" si="420"/>
        <v>0</v>
      </c>
      <c r="S3006" s="181">
        <f t="shared" si="421"/>
        <v>0</v>
      </c>
      <c r="T3006" s="181">
        <f t="shared" si="422"/>
        <v>0</v>
      </c>
      <c r="AQ3006" s="1">
        <f>COUNT(L$11:L3006)</f>
        <v>37</v>
      </c>
      <c r="AR3006" s="43">
        <f t="shared" si="423"/>
        <v>40933</v>
      </c>
      <c r="AS3006" s="44">
        <f t="shared" si="424"/>
        <v>89.120000000000019</v>
      </c>
      <c r="AT3006" s="10" t="str">
        <f t="shared" si="425"/>
        <v/>
      </c>
      <c r="AU3006" s="20" t="str">
        <f t="shared" si="426"/>
        <v/>
      </c>
      <c r="AV3006" s="42">
        <f t="shared" si="427"/>
        <v>1</v>
      </c>
      <c r="AW3006" s="89">
        <f t="shared" si="428"/>
        <v>0</v>
      </c>
      <c r="AX3006" s="168"/>
      <c r="AY3006" s="60"/>
      <c r="AZ3006" s="61"/>
      <c r="BB3006" s="61" t="str">
        <f>IF(Settings!I3002&lt;&gt;"",Settings!I3002,"")</f>
        <v/>
      </c>
    </row>
    <row r="3007" spans="2:54" x14ac:dyDescent="0.2">
      <c r="B3007" s="13"/>
      <c r="C3007" s="12"/>
      <c r="D3007" s="12"/>
      <c r="E3007" s="12"/>
      <c r="F3007" s="12"/>
      <c r="G3007" s="12"/>
      <c r="H3007" s="12"/>
      <c r="I3007" s="15"/>
      <c r="J3007" s="31"/>
      <c r="K3007" s="180"/>
      <c r="L3007" s="40"/>
      <c r="M3007" s="14"/>
      <c r="N3007" s="16"/>
      <c r="O3007" s="49"/>
      <c r="P3007" s="64"/>
      <c r="Q3007" s="18"/>
      <c r="R3007" s="181">
        <f t="shared" si="420"/>
        <v>0</v>
      </c>
      <c r="S3007" s="181">
        <f t="shared" si="421"/>
        <v>0</v>
      </c>
      <c r="T3007" s="181">
        <f t="shared" si="422"/>
        <v>0</v>
      </c>
      <c r="AQ3007" s="1">
        <f>COUNT(L$11:L3007)</f>
        <v>37</v>
      </c>
      <c r="AR3007" s="43">
        <f t="shared" si="423"/>
        <v>40933</v>
      </c>
      <c r="AS3007" s="44">
        <f t="shared" si="424"/>
        <v>89.120000000000019</v>
      </c>
      <c r="AT3007" s="10" t="str">
        <f t="shared" si="425"/>
        <v/>
      </c>
      <c r="AU3007" s="20" t="str">
        <f t="shared" si="426"/>
        <v/>
      </c>
      <c r="AV3007" s="42">
        <f t="shared" si="427"/>
        <v>1</v>
      </c>
      <c r="AW3007" s="89">
        <f t="shared" si="428"/>
        <v>0</v>
      </c>
      <c r="AX3007" s="168"/>
      <c r="AY3007" s="60"/>
      <c r="AZ3007" s="61"/>
      <c r="BB3007" s="61" t="str">
        <f>IF(Settings!I3003&lt;&gt;"",Settings!I3003,"")</f>
        <v/>
      </c>
    </row>
    <row r="3008" spans="2:54" x14ac:dyDescent="0.2">
      <c r="B3008" s="13"/>
      <c r="C3008" s="12"/>
      <c r="D3008" s="12"/>
      <c r="E3008" s="12"/>
      <c r="F3008" s="12"/>
      <c r="G3008" s="12"/>
      <c r="H3008" s="12"/>
      <c r="I3008" s="15"/>
      <c r="J3008" s="31"/>
      <c r="K3008" s="180"/>
      <c r="L3008" s="40"/>
      <c r="M3008" s="14"/>
      <c r="N3008" s="16"/>
      <c r="O3008" s="49"/>
      <c r="P3008" s="64"/>
      <c r="Q3008" s="18"/>
      <c r="R3008" s="181">
        <f t="shared" si="420"/>
        <v>0</v>
      </c>
      <c r="S3008" s="181">
        <f t="shared" si="421"/>
        <v>0</v>
      </c>
      <c r="T3008" s="181">
        <f t="shared" si="422"/>
        <v>0</v>
      </c>
      <c r="AQ3008" s="1">
        <f>COUNT(L$11:L3008)</f>
        <v>37</v>
      </c>
      <c r="AR3008" s="43">
        <f t="shared" si="423"/>
        <v>40933</v>
      </c>
      <c r="AS3008" s="44">
        <f t="shared" si="424"/>
        <v>89.120000000000019</v>
      </c>
      <c r="AT3008" s="10" t="str">
        <f t="shared" si="425"/>
        <v/>
      </c>
      <c r="AU3008" s="20" t="str">
        <f t="shared" si="426"/>
        <v/>
      </c>
      <c r="AV3008" s="42">
        <f t="shared" si="427"/>
        <v>1</v>
      </c>
      <c r="AW3008" s="89">
        <f t="shared" si="428"/>
        <v>0</v>
      </c>
      <c r="AX3008" s="168"/>
      <c r="AY3008" s="60"/>
      <c r="AZ3008" s="61"/>
      <c r="BB3008" s="61" t="str">
        <f>IF(Settings!I3004&lt;&gt;"",Settings!I3004,"")</f>
        <v/>
      </c>
    </row>
    <row r="3009" spans="2:54" x14ac:dyDescent="0.2">
      <c r="B3009" s="13"/>
      <c r="C3009" s="12"/>
      <c r="D3009" s="12"/>
      <c r="E3009" s="12"/>
      <c r="F3009" s="12"/>
      <c r="G3009" s="12"/>
      <c r="H3009" s="12"/>
      <c r="I3009" s="15"/>
      <c r="J3009" s="31"/>
      <c r="K3009" s="180"/>
      <c r="L3009" s="40"/>
      <c r="M3009" s="14"/>
      <c r="N3009" s="16"/>
      <c r="O3009" s="49"/>
      <c r="P3009" s="64"/>
      <c r="Q3009" s="18"/>
      <c r="R3009" s="181">
        <f t="shared" si="420"/>
        <v>0</v>
      </c>
      <c r="S3009" s="181">
        <f t="shared" si="421"/>
        <v>0</v>
      </c>
      <c r="T3009" s="181">
        <f t="shared" si="422"/>
        <v>0</v>
      </c>
      <c r="AQ3009" s="1">
        <f>COUNT(L$11:L3009)</f>
        <v>37</v>
      </c>
      <c r="AR3009" s="43">
        <f t="shared" si="423"/>
        <v>40933</v>
      </c>
      <c r="AS3009" s="44">
        <f t="shared" si="424"/>
        <v>89.120000000000019</v>
      </c>
      <c r="AT3009" s="10" t="str">
        <f t="shared" si="425"/>
        <v/>
      </c>
      <c r="AU3009" s="20" t="str">
        <f t="shared" si="426"/>
        <v/>
      </c>
      <c r="AV3009" s="42">
        <f t="shared" si="427"/>
        <v>1</v>
      </c>
      <c r="AW3009" s="89">
        <f t="shared" si="428"/>
        <v>0</v>
      </c>
      <c r="AX3009" s="168"/>
      <c r="AY3009" s="60"/>
      <c r="AZ3009" s="61"/>
      <c r="BB3009" s="61" t="str">
        <f>IF(Settings!I3005&lt;&gt;"",Settings!I3005,"")</f>
        <v/>
      </c>
    </row>
    <row r="3010" spans="2:54" x14ac:dyDescent="0.2">
      <c r="B3010" s="13"/>
      <c r="C3010" s="12"/>
      <c r="D3010" s="12"/>
      <c r="E3010" s="12"/>
      <c r="F3010" s="12"/>
      <c r="G3010" s="12"/>
      <c r="H3010" s="12"/>
      <c r="I3010" s="15"/>
      <c r="J3010" s="31"/>
      <c r="K3010" s="180"/>
      <c r="L3010" s="40"/>
      <c r="M3010" s="14"/>
      <c r="N3010" s="16"/>
      <c r="O3010" s="49"/>
      <c r="P3010" s="64"/>
      <c r="Q3010" s="18"/>
      <c r="R3010" s="181">
        <f t="shared" si="420"/>
        <v>0</v>
      </c>
      <c r="S3010" s="181">
        <f t="shared" si="421"/>
        <v>0</v>
      </c>
      <c r="T3010" s="181">
        <f t="shared" si="422"/>
        <v>0</v>
      </c>
      <c r="AQ3010" s="1">
        <f>COUNT(L$11:L3010)</f>
        <v>37</v>
      </c>
      <c r="AR3010" s="43">
        <f t="shared" si="423"/>
        <v>40933</v>
      </c>
      <c r="AS3010" s="44">
        <f t="shared" si="424"/>
        <v>89.120000000000019</v>
      </c>
      <c r="AT3010" s="10" t="str">
        <f t="shared" si="425"/>
        <v/>
      </c>
      <c r="AU3010" s="20" t="str">
        <f t="shared" si="426"/>
        <v/>
      </c>
      <c r="AV3010" s="42">
        <f t="shared" si="427"/>
        <v>1</v>
      </c>
      <c r="AW3010" s="89">
        <f t="shared" si="428"/>
        <v>0</v>
      </c>
      <c r="AX3010" s="168"/>
      <c r="AY3010" s="60"/>
      <c r="AZ3010" s="61"/>
      <c r="BB3010" s="61" t="str">
        <f>IF(Settings!I3006&lt;&gt;"",Settings!I3006,"")</f>
        <v/>
      </c>
    </row>
    <row r="3011" spans="2:54" x14ac:dyDescent="0.2">
      <c r="B3011" s="13"/>
      <c r="C3011" s="12"/>
      <c r="D3011" s="12"/>
      <c r="E3011" s="12"/>
      <c r="F3011" s="12"/>
      <c r="G3011" s="12"/>
      <c r="H3011" s="12"/>
      <c r="I3011" s="15"/>
      <c r="J3011" s="31"/>
      <c r="K3011" s="180"/>
      <c r="L3011" s="40"/>
      <c r="M3011" s="14"/>
      <c r="N3011" s="16"/>
      <c r="O3011" s="49"/>
      <c r="P3011" s="64"/>
      <c r="Q3011" s="18"/>
      <c r="R3011" s="181">
        <f t="shared" si="420"/>
        <v>0</v>
      </c>
      <c r="S3011" s="181">
        <f t="shared" si="421"/>
        <v>0</v>
      </c>
      <c r="T3011" s="181">
        <f t="shared" si="422"/>
        <v>0</v>
      </c>
      <c r="AQ3011" s="1">
        <f>COUNT(L$11:L3011)</f>
        <v>37</v>
      </c>
      <c r="AR3011" s="43">
        <f t="shared" si="423"/>
        <v>40933</v>
      </c>
      <c r="AS3011" s="44">
        <f t="shared" si="424"/>
        <v>89.120000000000019</v>
      </c>
      <c r="AT3011" s="10" t="str">
        <f t="shared" si="425"/>
        <v/>
      </c>
      <c r="AU3011" s="20" t="str">
        <f t="shared" si="426"/>
        <v/>
      </c>
      <c r="AV3011" s="42">
        <f t="shared" si="427"/>
        <v>1</v>
      </c>
      <c r="AW3011" s="89">
        <f t="shared" si="428"/>
        <v>0</v>
      </c>
      <c r="AX3011" s="168"/>
      <c r="AY3011" s="60"/>
      <c r="AZ3011" s="61"/>
      <c r="BB3011" s="61" t="str">
        <f>IF(Settings!I3007&lt;&gt;"",Settings!I3007,"")</f>
        <v/>
      </c>
    </row>
    <row r="3012" spans="2:54" x14ac:dyDescent="0.2">
      <c r="B3012" s="13"/>
      <c r="C3012" s="12"/>
      <c r="D3012" s="12"/>
      <c r="E3012" s="12"/>
      <c r="F3012" s="12"/>
      <c r="G3012" s="12"/>
      <c r="H3012" s="12"/>
      <c r="I3012" s="15"/>
      <c r="J3012" s="31"/>
      <c r="K3012" s="180"/>
      <c r="L3012" s="40"/>
      <c r="M3012" s="14"/>
      <c r="N3012" s="16"/>
      <c r="O3012" s="49"/>
      <c r="P3012" s="64"/>
      <c r="Q3012" s="18"/>
      <c r="R3012" s="181">
        <f t="shared" si="420"/>
        <v>0</v>
      </c>
      <c r="S3012" s="181">
        <f t="shared" si="421"/>
        <v>0</v>
      </c>
      <c r="T3012" s="181">
        <f t="shared" si="422"/>
        <v>0</v>
      </c>
      <c r="AQ3012" s="1">
        <f>COUNT(L$11:L3012)</f>
        <v>37</v>
      </c>
      <c r="AR3012" s="43">
        <f t="shared" si="423"/>
        <v>40933</v>
      </c>
      <c r="AS3012" s="44">
        <f t="shared" si="424"/>
        <v>89.120000000000019</v>
      </c>
      <c r="AT3012" s="10" t="str">
        <f t="shared" si="425"/>
        <v/>
      </c>
      <c r="AU3012" s="20" t="str">
        <f t="shared" si="426"/>
        <v/>
      </c>
      <c r="AV3012" s="42">
        <f t="shared" si="427"/>
        <v>1</v>
      </c>
      <c r="AW3012" s="89">
        <f t="shared" si="428"/>
        <v>0</v>
      </c>
      <c r="AX3012" s="168"/>
      <c r="AY3012" s="60"/>
      <c r="AZ3012" s="61"/>
      <c r="BB3012" s="61" t="str">
        <f>IF(Settings!I3008&lt;&gt;"",Settings!I3008,"")</f>
        <v/>
      </c>
    </row>
    <row r="3013" spans="2:54" x14ac:dyDescent="0.2">
      <c r="B3013" s="13"/>
      <c r="C3013" s="12"/>
      <c r="D3013" s="12"/>
      <c r="E3013" s="12"/>
      <c r="F3013" s="12"/>
      <c r="G3013" s="12"/>
      <c r="H3013" s="12"/>
      <c r="I3013" s="15"/>
      <c r="J3013" s="31"/>
      <c r="K3013" s="180"/>
      <c r="L3013" s="40"/>
      <c r="M3013" s="14"/>
      <c r="N3013" s="16"/>
      <c r="O3013" s="49"/>
      <c r="P3013" s="64"/>
      <c r="Q3013" s="18"/>
      <c r="R3013" s="181">
        <f t="shared" si="420"/>
        <v>0</v>
      </c>
      <c r="S3013" s="181">
        <f t="shared" si="421"/>
        <v>0</v>
      </c>
      <c r="T3013" s="181">
        <f t="shared" si="422"/>
        <v>0</v>
      </c>
      <c r="AQ3013" s="1">
        <f>COUNT(L$11:L3013)</f>
        <v>37</v>
      </c>
      <c r="AR3013" s="43">
        <f t="shared" si="423"/>
        <v>40933</v>
      </c>
      <c r="AS3013" s="44">
        <f t="shared" si="424"/>
        <v>89.120000000000019</v>
      </c>
      <c r="AT3013" s="10" t="str">
        <f t="shared" si="425"/>
        <v/>
      </c>
      <c r="AU3013" s="20" t="str">
        <f t="shared" si="426"/>
        <v/>
      </c>
      <c r="AV3013" s="42">
        <f t="shared" si="427"/>
        <v>1</v>
      </c>
      <c r="AW3013" s="89">
        <f t="shared" si="428"/>
        <v>0</v>
      </c>
      <c r="AX3013" s="168"/>
      <c r="AY3013" s="60"/>
      <c r="AZ3013" s="61"/>
      <c r="BB3013" s="61" t="str">
        <f>IF(Settings!I3009&lt;&gt;"",Settings!I3009,"")</f>
        <v/>
      </c>
    </row>
    <row r="3014" spans="2:54" x14ac:dyDescent="0.2">
      <c r="B3014" s="13"/>
      <c r="C3014" s="12"/>
      <c r="D3014" s="12"/>
      <c r="E3014" s="12"/>
      <c r="F3014" s="12"/>
      <c r="G3014" s="12"/>
      <c r="H3014" s="12"/>
      <c r="I3014" s="15"/>
      <c r="J3014" s="31"/>
      <c r="K3014" s="180"/>
      <c r="L3014" s="40"/>
      <c r="M3014" s="14"/>
      <c r="N3014" s="16"/>
      <c r="O3014" s="49"/>
      <c r="P3014" s="64"/>
      <c r="Q3014" s="18"/>
      <c r="R3014" s="181">
        <f t="shared" si="420"/>
        <v>0</v>
      </c>
      <c r="S3014" s="181">
        <f t="shared" si="421"/>
        <v>0</v>
      </c>
      <c r="T3014" s="181">
        <f t="shared" si="422"/>
        <v>0</v>
      </c>
      <c r="AQ3014" s="1">
        <f>COUNT(L$11:L3014)</f>
        <v>37</v>
      </c>
      <c r="AR3014" s="43">
        <f t="shared" si="423"/>
        <v>40933</v>
      </c>
      <c r="AS3014" s="44">
        <f t="shared" si="424"/>
        <v>89.120000000000019</v>
      </c>
      <c r="AT3014" s="10" t="str">
        <f t="shared" si="425"/>
        <v/>
      </c>
      <c r="AU3014" s="20" t="str">
        <f t="shared" si="426"/>
        <v/>
      </c>
      <c r="AV3014" s="42">
        <f t="shared" si="427"/>
        <v>1</v>
      </c>
      <c r="AW3014" s="89">
        <f t="shared" si="428"/>
        <v>0</v>
      </c>
      <c r="AX3014" s="168"/>
      <c r="AY3014" s="60"/>
      <c r="AZ3014" s="61"/>
      <c r="BB3014" s="61" t="str">
        <f>IF(Settings!I3010&lt;&gt;"",Settings!I3010,"")</f>
        <v/>
      </c>
    </row>
    <row r="3015" spans="2:54" x14ac:dyDescent="0.2">
      <c r="B3015" s="13"/>
      <c r="C3015" s="12"/>
      <c r="D3015" s="12"/>
      <c r="E3015" s="12"/>
      <c r="F3015" s="12"/>
      <c r="G3015" s="12"/>
      <c r="H3015" s="12"/>
      <c r="I3015" s="15"/>
      <c r="J3015" s="31"/>
      <c r="K3015" s="180"/>
      <c r="L3015" s="40"/>
      <c r="M3015" s="14"/>
      <c r="N3015" s="16"/>
      <c r="O3015" s="49"/>
      <c r="P3015" s="64"/>
      <c r="Q3015" s="18"/>
      <c r="R3015" s="181">
        <f t="shared" si="420"/>
        <v>0</v>
      </c>
      <c r="S3015" s="181">
        <f t="shared" si="421"/>
        <v>0</v>
      </c>
      <c r="T3015" s="181">
        <f t="shared" si="422"/>
        <v>0</v>
      </c>
      <c r="AQ3015" s="1">
        <f>COUNT(L$11:L3015)</f>
        <v>37</v>
      </c>
      <c r="AR3015" s="43">
        <f t="shared" si="423"/>
        <v>40933</v>
      </c>
      <c r="AS3015" s="44">
        <f t="shared" si="424"/>
        <v>89.120000000000019</v>
      </c>
      <c r="AT3015" s="10" t="str">
        <f t="shared" si="425"/>
        <v/>
      </c>
      <c r="AU3015" s="20" t="str">
        <f t="shared" si="426"/>
        <v/>
      </c>
      <c r="AV3015" s="42">
        <f t="shared" si="427"/>
        <v>1</v>
      </c>
      <c r="AW3015" s="89">
        <f t="shared" si="428"/>
        <v>0</v>
      </c>
      <c r="AX3015" s="168"/>
      <c r="AY3015" s="60"/>
      <c r="AZ3015" s="61"/>
      <c r="BB3015" s="61" t="str">
        <f>IF(Settings!I3011&lt;&gt;"",Settings!I3011,"")</f>
        <v/>
      </c>
    </row>
    <row r="3016" spans="2:54" x14ac:dyDescent="0.2">
      <c r="B3016" s="13"/>
      <c r="C3016" s="12"/>
      <c r="D3016" s="12"/>
      <c r="E3016" s="12"/>
      <c r="F3016" s="12"/>
      <c r="G3016" s="12"/>
      <c r="H3016" s="12"/>
      <c r="I3016" s="15"/>
      <c r="J3016" s="31"/>
      <c r="K3016" s="180"/>
      <c r="L3016" s="40"/>
      <c r="M3016" s="14"/>
      <c r="N3016" s="16"/>
      <c r="O3016" s="49"/>
      <c r="P3016" s="64"/>
      <c r="Q3016" s="18"/>
      <c r="R3016" s="181">
        <f t="shared" si="420"/>
        <v>0</v>
      </c>
      <c r="S3016" s="181">
        <f t="shared" si="421"/>
        <v>0</v>
      </c>
      <c r="T3016" s="181">
        <f t="shared" si="422"/>
        <v>0</v>
      </c>
      <c r="AQ3016" s="1">
        <f>COUNT(L$11:L3016)</f>
        <v>37</v>
      </c>
      <c r="AR3016" s="43">
        <f t="shared" si="423"/>
        <v>40933</v>
      </c>
      <c r="AS3016" s="44">
        <f t="shared" si="424"/>
        <v>89.120000000000019</v>
      </c>
      <c r="AT3016" s="10" t="str">
        <f t="shared" si="425"/>
        <v/>
      </c>
      <c r="AU3016" s="20" t="str">
        <f t="shared" si="426"/>
        <v/>
      </c>
      <c r="AV3016" s="42">
        <f t="shared" si="427"/>
        <v>1</v>
      </c>
      <c r="AW3016" s="89">
        <f t="shared" si="428"/>
        <v>0</v>
      </c>
      <c r="AX3016" s="168"/>
      <c r="AY3016" s="60"/>
      <c r="AZ3016" s="61"/>
      <c r="BB3016" s="61" t="str">
        <f>IF(Settings!I3012&lt;&gt;"",Settings!I3012,"")</f>
        <v/>
      </c>
    </row>
    <row r="3017" spans="2:54" x14ac:dyDescent="0.2">
      <c r="B3017" s="13"/>
      <c r="C3017" s="12"/>
      <c r="D3017" s="12"/>
      <c r="E3017" s="12"/>
      <c r="F3017" s="12"/>
      <c r="G3017" s="12"/>
      <c r="H3017" s="12"/>
      <c r="I3017" s="15"/>
      <c r="J3017" s="31"/>
      <c r="K3017" s="180"/>
      <c r="L3017" s="40"/>
      <c r="M3017" s="14"/>
      <c r="N3017" s="16"/>
      <c r="O3017" s="49"/>
      <c r="P3017" s="64"/>
      <c r="Q3017" s="18"/>
      <c r="R3017" s="181">
        <f t="shared" si="420"/>
        <v>0</v>
      </c>
      <c r="S3017" s="181">
        <f t="shared" si="421"/>
        <v>0</v>
      </c>
      <c r="T3017" s="181">
        <f t="shared" si="422"/>
        <v>0</v>
      </c>
      <c r="AQ3017" s="1">
        <f>COUNT(L$11:L3017)</f>
        <v>37</v>
      </c>
      <c r="AR3017" s="43">
        <f t="shared" si="423"/>
        <v>40933</v>
      </c>
      <c r="AS3017" s="44">
        <f t="shared" si="424"/>
        <v>89.120000000000019</v>
      </c>
      <c r="AT3017" s="10" t="str">
        <f t="shared" si="425"/>
        <v/>
      </c>
      <c r="AU3017" s="20" t="str">
        <f t="shared" si="426"/>
        <v/>
      </c>
      <c r="AV3017" s="42">
        <f t="shared" si="427"/>
        <v>1</v>
      </c>
      <c r="AW3017" s="89">
        <f t="shared" si="428"/>
        <v>0</v>
      </c>
      <c r="AX3017" s="168"/>
      <c r="AY3017" s="60"/>
      <c r="AZ3017" s="61"/>
      <c r="BB3017" s="61" t="str">
        <f>IF(Settings!I3013&lt;&gt;"",Settings!I3013,"")</f>
        <v/>
      </c>
    </row>
    <row r="3018" spans="2:54" x14ac:dyDescent="0.2">
      <c r="B3018" s="13"/>
      <c r="C3018" s="12"/>
      <c r="D3018" s="12"/>
      <c r="E3018" s="12"/>
      <c r="F3018" s="12"/>
      <c r="G3018" s="12"/>
      <c r="H3018" s="12"/>
      <c r="I3018" s="15"/>
      <c r="J3018" s="31"/>
      <c r="K3018" s="180"/>
      <c r="L3018" s="40"/>
      <c r="M3018" s="14"/>
      <c r="N3018" s="16"/>
      <c r="O3018" s="49"/>
      <c r="P3018" s="64"/>
      <c r="Q3018" s="18"/>
      <c r="R3018" s="181">
        <f t="shared" si="420"/>
        <v>0</v>
      </c>
      <c r="S3018" s="181">
        <f t="shared" si="421"/>
        <v>0</v>
      </c>
      <c r="T3018" s="181">
        <f t="shared" si="422"/>
        <v>0</v>
      </c>
      <c r="AQ3018" s="1">
        <f>COUNT(L$11:L3018)</f>
        <v>37</v>
      </c>
      <c r="AR3018" s="43">
        <f t="shared" si="423"/>
        <v>40933</v>
      </c>
      <c r="AS3018" s="44">
        <f t="shared" si="424"/>
        <v>89.120000000000019</v>
      </c>
      <c r="AT3018" s="10" t="str">
        <f t="shared" si="425"/>
        <v/>
      </c>
      <c r="AU3018" s="20" t="str">
        <f t="shared" si="426"/>
        <v/>
      </c>
      <c r="AV3018" s="42">
        <f t="shared" si="427"/>
        <v>1</v>
      </c>
      <c r="AW3018" s="89">
        <f t="shared" si="428"/>
        <v>0</v>
      </c>
      <c r="AX3018" s="168"/>
      <c r="AY3018" s="60"/>
      <c r="AZ3018" s="61"/>
      <c r="BB3018" s="61" t="str">
        <f>IF(Settings!I3014&lt;&gt;"",Settings!I3014,"")</f>
        <v/>
      </c>
    </row>
    <row r="3019" spans="2:54" x14ac:dyDescent="0.2">
      <c r="B3019" s="13"/>
      <c r="C3019" s="12"/>
      <c r="D3019" s="12"/>
      <c r="E3019" s="12"/>
      <c r="F3019" s="12"/>
      <c r="G3019" s="12"/>
      <c r="H3019" s="12"/>
      <c r="I3019" s="15"/>
      <c r="J3019" s="31"/>
      <c r="K3019" s="180"/>
      <c r="L3019" s="40"/>
      <c r="M3019" s="14"/>
      <c r="N3019" s="16"/>
      <c r="O3019" s="49"/>
      <c r="P3019" s="64"/>
      <c r="Q3019" s="18"/>
      <c r="R3019" s="181">
        <f t="shared" si="420"/>
        <v>0</v>
      </c>
      <c r="S3019" s="181">
        <f t="shared" si="421"/>
        <v>0</v>
      </c>
      <c r="T3019" s="181">
        <f t="shared" si="422"/>
        <v>0</v>
      </c>
      <c r="AQ3019" s="1">
        <f>COUNT(L$11:L3019)</f>
        <v>37</v>
      </c>
      <c r="AR3019" s="43">
        <f t="shared" si="423"/>
        <v>40933</v>
      </c>
      <c r="AS3019" s="44">
        <f t="shared" si="424"/>
        <v>89.120000000000019</v>
      </c>
      <c r="AT3019" s="10" t="str">
        <f t="shared" si="425"/>
        <v/>
      </c>
      <c r="AU3019" s="20" t="str">
        <f t="shared" si="426"/>
        <v/>
      </c>
      <c r="AV3019" s="42">
        <f t="shared" si="427"/>
        <v>1</v>
      </c>
      <c r="AW3019" s="89">
        <f t="shared" si="428"/>
        <v>0</v>
      </c>
      <c r="AX3019" s="168"/>
      <c r="AY3019" s="60"/>
      <c r="AZ3019" s="61"/>
      <c r="BB3019" s="61" t="str">
        <f>IF(Settings!I3015&lt;&gt;"",Settings!I3015,"")</f>
        <v/>
      </c>
    </row>
    <row r="3020" spans="2:54" x14ac:dyDescent="0.2">
      <c r="B3020" s="13"/>
      <c r="C3020" s="12"/>
      <c r="D3020" s="12"/>
      <c r="E3020" s="12"/>
      <c r="F3020" s="12"/>
      <c r="G3020" s="12"/>
      <c r="H3020" s="12"/>
      <c r="I3020" s="15"/>
      <c r="J3020" s="31"/>
      <c r="K3020" s="180"/>
      <c r="L3020" s="40"/>
      <c r="M3020" s="14"/>
      <c r="N3020" s="16"/>
      <c r="O3020" s="49"/>
      <c r="P3020" s="64"/>
      <c r="Q3020" s="18"/>
      <c r="R3020" s="181">
        <f t="shared" ref="R3020:R3083" si="429">ROUND(IF(M3020&lt;&gt;"Y",IF(P3020&lt;&gt;"Y",K3020,K3020*(AV3020-1)),0),ROUNDING)</f>
        <v>0</v>
      </c>
      <c r="S3020" s="181">
        <f t="shared" ref="S3020:S3083" si="430">ROUND(IF(O3020&gt;0,IF(M3020="Y",AW3020*(1-O3020),IF(AW3020&gt;R3020,R3020 + (AW3020 - R3020)*(1-O3020),AW3020)),AW3020),ROUNDING)</f>
        <v>0</v>
      </c>
      <c r="T3020" s="181">
        <f t="shared" ref="T3020:T3083" si="431">ROUND(IF(N3020="P",0,IF(OR(M3020="N",M3020=""),S3020-R3020,S3020)),ROUNDING)</f>
        <v>0</v>
      </c>
      <c r="AQ3020" s="1">
        <f>COUNT(L$11:L3020)</f>
        <v>37</v>
      </c>
      <c r="AR3020" s="43">
        <f t="shared" si="423"/>
        <v>40933</v>
      </c>
      <c r="AS3020" s="44">
        <f t="shared" si="424"/>
        <v>89.120000000000019</v>
      </c>
      <c r="AT3020" s="10" t="str">
        <f t="shared" si="425"/>
        <v/>
      </c>
      <c r="AU3020" s="20" t="str">
        <f t="shared" si="426"/>
        <v/>
      </c>
      <c r="AV3020" s="42">
        <f t="shared" si="427"/>
        <v>1</v>
      </c>
      <c r="AW3020" s="89">
        <f t="shared" si="428"/>
        <v>0</v>
      </c>
      <c r="AX3020" s="168"/>
      <c r="AY3020" s="60"/>
      <c r="AZ3020" s="61"/>
      <c r="BB3020" s="61" t="str">
        <f>IF(Settings!I3016&lt;&gt;"",Settings!I3016,"")</f>
        <v/>
      </c>
    </row>
    <row r="3021" spans="2:54" x14ac:dyDescent="0.2">
      <c r="B3021" s="13"/>
      <c r="C3021" s="12"/>
      <c r="D3021" s="12"/>
      <c r="E3021" s="12"/>
      <c r="F3021" s="12"/>
      <c r="G3021" s="12"/>
      <c r="H3021" s="12"/>
      <c r="I3021" s="15"/>
      <c r="J3021" s="31"/>
      <c r="K3021" s="180"/>
      <c r="L3021" s="40"/>
      <c r="M3021" s="14"/>
      <c r="N3021" s="16"/>
      <c r="O3021" s="49"/>
      <c r="P3021" s="64"/>
      <c r="Q3021" s="18"/>
      <c r="R3021" s="181">
        <f t="shared" si="429"/>
        <v>0</v>
      </c>
      <c r="S3021" s="181">
        <f t="shared" si="430"/>
        <v>0</v>
      </c>
      <c r="T3021" s="181">
        <f t="shared" si="431"/>
        <v>0</v>
      </c>
      <c r="AQ3021" s="1">
        <f>COUNT(L$11:L3021)</f>
        <v>37</v>
      </c>
      <c r="AR3021" s="43">
        <f t="shared" ref="AR3021:AR3084" si="432">IF(B3021&gt;2,B3021,AR3020)</f>
        <v>40933</v>
      </c>
      <c r="AS3021" s="44">
        <f t="shared" ref="AS3021:AS3084" si="433">AS3020+T3021</f>
        <v>89.120000000000019</v>
      </c>
      <c r="AT3021" s="10" t="str">
        <f t="shared" ref="AT3021:AT3084" si="434">IF(N3021="P",IF(P3021&lt;&gt;"Y",IF(M3021&lt;&gt;"Y",K3021*AV3021,K3021*AV3021-K3021),IF(M3021&lt;&gt;"Y",K3021 + K3021*(AV3021-1),K3021)),"")</f>
        <v/>
      </c>
      <c r="AU3021" s="20" t="str">
        <f t="shared" ref="AU3021:AU3084" si="435">IF(M3021="Y",IF(P3021="Y",K3021*(AV3021-1),K3021),"")</f>
        <v/>
      </c>
      <c r="AV3021" s="42">
        <f t="shared" ref="AV3021:AV3084" si="436">IF(L3021&lt;&gt;"",IF(ODDS_TYPE=1,L3021,IF(ODDS_TYPE=2,IF(L3021&gt;0,1+L3021/100,IF(L3021&lt;0,1-100/L3021,1)),IF(ODDS_TYPE=3,1+L3021,IF(ODDS_TYPE=4,1+L3021,IF(ODDS_TYPE=5,IF(L3021&gt;0,1+L3021,1-1/L3021),IF(ODDS_TYPE=6,IF(L3021&gt;=0,L3021+1,1-1/L3021),1)))))),1)</f>
        <v>1</v>
      </c>
      <c r="AW3021" s="89">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68"/>
      <c r="AY3021" s="60"/>
      <c r="AZ3021" s="61"/>
      <c r="BB3021" s="61" t="str">
        <f>IF(Settings!I3017&lt;&gt;"",Settings!I3017,"")</f>
        <v/>
      </c>
    </row>
    <row r="3022" spans="2:54" x14ac:dyDescent="0.2">
      <c r="B3022" s="13"/>
      <c r="C3022" s="12"/>
      <c r="D3022" s="12"/>
      <c r="E3022" s="12"/>
      <c r="F3022" s="12"/>
      <c r="G3022" s="12"/>
      <c r="H3022" s="12"/>
      <c r="I3022" s="15"/>
      <c r="J3022" s="31"/>
      <c r="K3022" s="180"/>
      <c r="L3022" s="40"/>
      <c r="M3022" s="14"/>
      <c r="N3022" s="16"/>
      <c r="O3022" s="49"/>
      <c r="P3022" s="64"/>
      <c r="Q3022" s="18"/>
      <c r="R3022" s="181">
        <f t="shared" si="429"/>
        <v>0</v>
      </c>
      <c r="S3022" s="181">
        <f t="shared" si="430"/>
        <v>0</v>
      </c>
      <c r="T3022" s="181">
        <f t="shared" si="431"/>
        <v>0</v>
      </c>
      <c r="AQ3022" s="1">
        <f>COUNT(L$11:L3022)</f>
        <v>37</v>
      </c>
      <c r="AR3022" s="43">
        <f t="shared" si="432"/>
        <v>40933</v>
      </c>
      <c r="AS3022" s="44">
        <f t="shared" si="433"/>
        <v>89.120000000000019</v>
      </c>
      <c r="AT3022" s="10" t="str">
        <f t="shared" si="434"/>
        <v/>
      </c>
      <c r="AU3022" s="20" t="str">
        <f t="shared" si="435"/>
        <v/>
      </c>
      <c r="AV3022" s="42">
        <f t="shared" si="436"/>
        <v>1</v>
      </c>
      <c r="AW3022" s="89">
        <f t="shared" si="437"/>
        <v>0</v>
      </c>
      <c r="AX3022" s="168"/>
      <c r="AY3022" s="60"/>
      <c r="AZ3022" s="61"/>
      <c r="BB3022" s="61" t="str">
        <f>IF(Settings!I3018&lt;&gt;"",Settings!I3018,"")</f>
        <v/>
      </c>
    </row>
    <row r="3023" spans="2:54" x14ac:dyDescent="0.2">
      <c r="B3023" s="13"/>
      <c r="C3023" s="12"/>
      <c r="D3023" s="12"/>
      <c r="E3023" s="12"/>
      <c r="F3023" s="12"/>
      <c r="G3023" s="12"/>
      <c r="H3023" s="12"/>
      <c r="I3023" s="15"/>
      <c r="J3023" s="31"/>
      <c r="K3023" s="180"/>
      <c r="L3023" s="40"/>
      <c r="M3023" s="14"/>
      <c r="N3023" s="16"/>
      <c r="O3023" s="49"/>
      <c r="P3023" s="64"/>
      <c r="Q3023" s="18"/>
      <c r="R3023" s="181">
        <f t="shared" si="429"/>
        <v>0</v>
      </c>
      <c r="S3023" s="181">
        <f t="shared" si="430"/>
        <v>0</v>
      </c>
      <c r="T3023" s="181">
        <f t="shared" si="431"/>
        <v>0</v>
      </c>
      <c r="AQ3023" s="1">
        <f>COUNT(L$11:L3023)</f>
        <v>37</v>
      </c>
      <c r="AR3023" s="43">
        <f t="shared" si="432"/>
        <v>40933</v>
      </c>
      <c r="AS3023" s="44">
        <f t="shared" si="433"/>
        <v>89.120000000000019</v>
      </c>
      <c r="AT3023" s="10" t="str">
        <f t="shared" si="434"/>
        <v/>
      </c>
      <c r="AU3023" s="20" t="str">
        <f t="shared" si="435"/>
        <v/>
      </c>
      <c r="AV3023" s="42">
        <f t="shared" si="436"/>
        <v>1</v>
      </c>
      <c r="AW3023" s="89">
        <f t="shared" si="437"/>
        <v>0</v>
      </c>
      <c r="AX3023" s="168"/>
      <c r="AY3023" s="60"/>
      <c r="AZ3023" s="61"/>
      <c r="BB3023" s="61" t="str">
        <f>IF(Settings!I3019&lt;&gt;"",Settings!I3019,"")</f>
        <v/>
      </c>
    </row>
    <row r="3024" spans="2:54" x14ac:dyDescent="0.2">
      <c r="B3024" s="13"/>
      <c r="C3024" s="12"/>
      <c r="D3024" s="12"/>
      <c r="E3024" s="12"/>
      <c r="F3024" s="12"/>
      <c r="G3024" s="12"/>
      <c r="H3024" s="12"/>
      <c r="I3024" s="15"/>
      <c r="J3024" s="31"/>
      <c r="K3024" s="180"/>
      <c r="L3024" s="40"/>
      <c r="M3024" s="14"/>
      <c r="N3024" s="16"/>
      <c r="O3024" s="49"/>
      <c r="P3024" s="64"/>
      <c r="Q3024" s="18"/>
      <c r="R3024" s="181">
        <f t="shared" si="429"/>
        <v>0</v>
      </c>
      <c r="S3024" s="181">
        <f t="shared" si="430"/>
        <v>0</v>
      </c>
      <c r="T3024" s="181">
        <f t="shared" si="431"/>
        <v>0</v>
      </c>
      <c r="AQ3024" s="1">
        <f>COUNT(L$11:L3024)</f>
        <v>37</v>
      </c>
      <c r="AR3024" s="43">
        <f t="shared" si="432"/>
        <v>40933</v>
      </c>
      <c r="AS3024" s="44">
        <f t="shared" si="433"/>
        <v>89.120000000000019</v>
      </c>
      <c r="AT3024" s="10" t="str">
        <f t="shared" si="434"/>
        <v/>
      </c>
      <c r="AU3024" s="20" t="str">
        <f t="shared" si="435"/>
        <v/>
      </c>
      <c r="AV3024" s="42">
        <f t="shared" si="436"/>
        <v>1</v>
      </c>
      <c r="AW3024" s="89">
        <f t="shared" si="437"/>
        <v>0</v>
      </c>
      <c r="AX3024" s="168"/>
      <c r="AY3024" s="60"/>
      <c r="AZ3024" s="61"/>
      <c r="BB3024" s="61" t="str">
        <f>IF(Settings!I3020&lt;&gt;"",Settings!I3020,"")</f>
        <v/>
      </c>
    </row>
    <row r="3025" spans="2:54" x14ac:dyDescent="0.2">
      <c r="B3025" s="13"/>
      <c r="C3025" s="12"/>
      <c r="D3025" s="12"/>
      <c r="E3025" s="12"/>
      <c r="F3025" s="12"/>
      <c r="G3025" s="12"/>
      <c r="H3025" s="12"/>
      <c r="I3025" s="15"/>
      <c r="J3025" s="31"/>
      <c r="K3025" s="180"/>
      <c r="L3025" s="40"/>
      <c r="M3025" s="14"/>
      <c r="N3025" s="16"/>
      <c r="O3025" s="49"/>
      <c r="P3025" s="64"/>
      <c r="Q3025" s="18"/>
      <c r="R3025" s="181">
        <f t="shared" si="429"/>
        <v>0</v>
      </c>
      <c r="S3025" s="181">
        <f t="shared" si="430"/>
        <v>0</v>
      </c>
      <c r="T3025" s="181">
        <f t="shared" si="431"/>
        <v>0</v>
      </c>
      <c r="AQ3025" s="1">
        <f>COUNT(L$11:L3025)</f>
        <v>37</v>
      </c>
      <c r="AR3025" s="43">
        <f t="shared" si="432"/>
        <v>40933</v>
      </c>
      <c r="AS3025" s="44">
        <f t="shared" si="433"/>
        <v>89.120000000000019</v>
      </c>
      <c r="AT3025" s="10" t="str">
        <f t="shared" si="434"/>
        <v/>
      </c>
      <c r="AU3025" s="20" t="str">
        <f t="shared" si="435"/>
        <v/>
      </c>
      <c r="AV3025" s="42">
        <f t="shared" si="436"/>
        <v>1</v>
      </c>
      <c r="AW3025" s="89">
        <f t="shared" si="437"/>
        <v>0</v>
      </c>
      <c r="AX3025" s="168"/>
      <c r="AY3025" s="60"/>
      <c r="AZ3025" s="61"/>
      <c r="BB3025" s="61" t="str">
        <f>IF(Settings!I3021&lt;&gt;"",Settings!I3021,"")</f>
        <v/>
      </c>
    </row>
    <row r="3026" spans="2:54" x14ac:dyDescent="0.2">
      <c r="B3026" s="13"/>
      <c r="C3026" s="12"/>
      <c r="D3026" s="12"/>
      <c r="E3026" s="12"/>
      <c r="F3026" s="12"/>
      <c r="G3026" s="12"/>
      <c r="H3026" s="12"/>
      <c r="I3026" s="15"/>
      <c r="J3026" s="31"/>
      <c r="K3026" s="180"/>
      <c r="L3026" s="40"/>
      <c r="M3026" s="14"/>
      <c r="N3026" s="16"/>
      <c r="O3026" s="49"/>
      <c r="P3026" s="64"/>
      <c r="Q3026" s="18"/>
      <c r="R3026" s="181">
        <f t="shared" si="429"/>
        <v>0</v>
      </c>
      <c r="S3026" s="181">
        <f t="shared" si="430"/>
        <v>0</v>
      </c>
      <c r="T3026" s="181">
        <f t="shared" si="431"/>
        <v>0</v>
      </c>
      <c r="AQ3026" s="1">
        <f>COUNT(L$11:L3026)</f>
        <v>37</v>
      </c>
      <c r="AR3026" s="43">
        <f t="shared" si="432"/>
        <v>40933</v>
      </c>
      <c r="AS3026" s="44">
        <f t="shared" si="433"/>
        <v>89.120000000000019</v>
      </c>
      <c r="AT3026" s="10" t="str">
        <f t="shared" si="434"/>
        <v/>
      </c>
      <c r="AU3026" s="20" t="str">
        <f t="shared" si="435"/>
        <v/>
      </c>
      <c r="AV3026" s="42">
        <f t="shared" si="436"/>
        <v>1</v>
      </c>
      <c r="AW3026" s="89">
        <f t="shared" si="437"/>
        <v>0</v>
      </c>
      <c r="AX3026" s="168"/>
      <c r="AY3026" s="60"/>
      <c r="AZ3026" s="61"/>
      <c r="BB3026" s="61" t="str">
        <f>IF(Settings!I3022&lt;&gt;"",Settings!I3022,"")</f>
        <v/>
      </c>
    </row>
    <row r="3027" spans="2:54" x14ac:dyDescent="0.2">
      <c r="B3027" s="13"/>
      <c r="C3027" s="12"/>
      <c r="D3027" s="12"/>
      <c r="E3027" s="12"/>
      <c r="F3027" s="12"/>
      <c r="G3027" s="12"/>
      <c r="H3027" s="12"/>
      <c r="I3027" s="15"/>
      <c r="J3027" s="31"/>
      <c r="K3027" s="180"/>
      <c r="L3027" s="40"/>
      <c r="M3027" s="14"/>
      <c r="N3027" s="16"/>
      <c r="O3027" s="49"/>
      <c r="P3027" s="64"/>
      <c r="Q3027" s="18"/>
      <c r="R3027" s="181">
        <f t="shared" si="429"/>
        <v>0</v>
      </c>
      <c r="S3027" s="181">
        <f t="shared" si="430"/>
        <v>0</v>
      </c>
      <c r="T3027" s="181">
        <f t="shared" si="431"/>
        <v>0</v>
      </c>
      <c r="AQ3027" s="1">
        <f>COUNT(L$11:L3027)</f>
        <v>37</v>
      </c>
      <c r="AR3027" s="43">
        <f t="shared" si="432"/>
        <v>40933</v>
      </c>
      <c r="AS3027" s="44">
        <f t="shared" si="433"/>
        <v>89.120000000000019</v>
      </c>
      <c r="AT3027" s="10" t="str">
        <f t="shared" si="434"/>
        <v/>
      </c>
      <c r="AU3027" s="20" t="str">
        <f t="shared" si="435"/>
        <v/>
      </c>
      <c r="AV3027" s="42">
        <f t="shared" si="436"/>
        <v>1</v>
      </c>
      <c r="AW3027" s="89">
        <f t="shared" si="437"/>
        <v>0</v>
      </c>
      <c r="AX3027" s="168"/>
      <c r="AY3027" s="60"/>
      <c r="AZ3027" s="61"/>
      <c r="BB3027" s="61" t="str">
        <f>IF(Settings!I3023&lt;&gt;"",Settings!I3023,"")</f>
        <v/>
      </c>
    </row>
    <row r="3028" spans="2:54" x14ac:dyDescent="0.2">
      <c r="B3028" s="13"/>
      <c r="C3028" s="12"/>
      <c r="D3028" s="12"/>
      <c r="E3028" s="12"/>
      <c r="F3028" s="12"/>
      <c r="G3028" s="12"/>
      <c r="H3028" s="12"/>
      <c r="I3028" s="15"/>
      <c r="J3028" s="31"/>
      <c r="K3028" s="180"/>
      <c r="L3028" s="40"/>
      <c r="M3028" s="14"/>
      <c r="N3028" s="16"/>
      <c r="O3028" s="49"/>
      <c r="P3028" s="64"/>
      <c r="Q3028" s="18"/>
      <c r="R3028" s="181">
        <f t="shared" si="429"/>
        <v>0</v>
      </c>
      <c r="S3028" s="181">
        <f t="shared" si="430"/>
        <v>0</v>
      </c>
      <c r="T3028" s="181">
        <f t="shared" si="431"/>
        <v>0</v>
      </c>
      <c r="AQ3028" s="1">
        <f>COUNT(L$11:L3028)</f>
        <v>37</v>
      </c>
      <c r="AR3028" s="43">
        <f t="shared" si="432"/>
        <v>40933</v>
      </c>
      <c r="AS3028" s="44">
        <f t="shared" si="433"/>
        <v>89.120000000000019</v>
      </c>
      <c r="AT3028" s="10" t="str">
        <f t="shared" si="434"/>
        <v/>
      </c>
      <c r="AU3028" s="20" t="str">
        <f t="shared" si="435"/>
        <v/>
      </c>
      <c r="AV3028" s="42">
        <f t="shared" si="436"/>
        <v>1</v>
      </c>
      <c r="AW3028" s="89">
        <f t="shared" si="437"/>
        <v>0</v>
      </c>
      <c r="AX3028" s="168"/>
      <c r="AY3028" s="60"/>
      <c r="AZ3028" s="61"/>
      <c r="BB3028" s="61" t="str">
        <f>IF(Settings!I3024&lt;&gt;"",Settings!I3024,"")</f>
        <v/>
      </c>
    </row>
    <row r="3029" spans="2:54" x14ac:dyDescent="0.2">
      <c r="B3029" s="13"/>
      <c r="C3029" s="12"/>
      <c r="D3029" s="12"/>
      <c r="E3029" s="12"/>
      <c r="F3029" s="12"/>
      <c r="G3029" s="12"/>
      <c r="H3029" s="12"/>
      <c r="I3029" s="15"/>
      <c r="J3029" s="31"/>
      <c r="K3029" s="180"/>
      <c r="L3029" s="40"/>
      <c r="M3029" s="14"/>
      <c r="N3029" s="16"/>
      <c r="O3029" s="49"/>
      <c r="P3029" s="64"/>
      <c r="Q3029" s="18"/>
      <c r="R3029" s="181">
        <f t="shared" si="429"/>
        <v>0</v>
      </c>
      <c r="S3029" s="181">
        <f t="shared" si="430"/>
        <v>0</v>
      </c>
      <c r="T3029" s="181">
        <f t="shared" si="431"/>
        <v>0</v>
      </c>
      <c r="AQ3029" s="1">
        <f>COUNT(L$11:L3029)</f>
        <v>37</v>
      </c>
      <c r="AR3029" s="43">
        <f t="shared" si="432"/>
        <v>40933</v>
      </c>
      <c r="AS3029" s="44">
        <f t="shared" si="433"/>
        <v>89.120000000000019</v>
      </c>
      <c r="AT3029" s="10" t="str">
        <f t="shared" si="434"/>
        <v/>
      </c>
      <c r="AU3029" s="20" t="str">
        <f t="shared" si="435"/>
        <v/>
      </c>
      <c r="AV3029" s="42">
        <f t="shared" si="436"/>
        <v>1</v>
      </c>
      <c r="AW3029" s="89">
        <f t="shared" si="437"/>
        <v>0</v>
      </c>
      <c r="AX3029" s="168"/>
      <c r="AY3029" s="60"/>
      <c r="AZ3029" s="61"/>
      <c r="BB3029" s="61" t="str">
        <f>IF(Settings!I3025&lt;&gt;"",Settings!I3025,"")</f>
        <v/>
      </c>
    </row>
    <row r="3030" spans="2:54" x14ac:dyDescent="0.2">
      <c r="B3030" s="13"/>
      <c r="C3030" s="12"/>
      <c r="D3030" s="12"/>
      <c r="E3030" s="12"/>
      <c r="F3030" s="12"/>
      <c r="G3030" s="12"/>
      <c r="H3030" s="12"/>
      <c r="I3030" s="15"/>
      <c r="J3030" s="31"/>
      <c r="K3030" s="180"/>
      <c r="L3030" s="40"/>
      <c r="M3030" s="14"/>
      <c r="N3030" s="16"/>
      <c r="O3030" s="49"/>
      <c r="P3030" s="64"/>
      <c r="Q3030" s="18"/>
      <c r="R3030" s="181">
        <f t="shared" si="429"/>
        <v>0</v>
      </c>
      <c r="S3030" s="181">
        <f t="shared" si="430"/>
        <v>0</v>
      </c>
      <c r="T3030" s="181">
        <f t="shared" si="431"/>
        <v>0</v>
      </c>
      <c r="AQ3030" s="1">
        <f>COUNT(L$11:L3030)</f>
        <v>37</v>
      </c>
      <c r="AR3030" s="43">
        <f t="shared" si="432"/>
        <v>40933</v>
      </c>
      <c r="AS3030" s="44">
        <f t="shared" si="433"/>
        <v>89.120000000000019</v>
      </c>
      <c r="AT3030" s="10" t="str">
        <f t="shared" si="434"/>
        <v/>
      </c>
      <c r="AU3030" s="20" t="str">
        <f t="shared" si="435"/>
        <v/>
      </c>
      <c r="AV3030" s="42">
        <f t="shared" si="436"/>
        <v>1</v>
      </c>
      <c r="AW3030" s="89">
        <f t="shared" si="437"/>
        <v>0</v>
      </c>
      <c r="AX3030" s="168"/>
      <c r="AY3030" s="60"/>
      <c r="AZ3030" s="61"/>
      <c r="BB3030" s="61" t="str">
        <f>IF(Settings!I3026&lt;&gt;"",Settings!I3026,"")</f>
        <v/>
      </c>
    </row>
    <row r="3031" spans="2:54" x14ac:dyDescent="0.2">
      <c r="B3031" s="13"/>
      <c r="C3031" s="12"/>
      <c r="D3031" s="12"/>
      <c r="E3031" s="12"/>
      <c r="F3031" s="12"/>
      <c r="G3031" s="12"/>
      <c r="H3031" s="12"/>
      <c r="I3031" s="15"/>
      <c r="J3031" s="31"/>
      <c r="K3031" s="180"/>
      <c r="L3031" s="40"/>
      <c r="M3031" s="14"/>
      <c r="N3031" s="16"/>
      <c r="O3031" s="49"/>
      <c r="P3031" s="64"/>
      <c r="Q3031" s="18"/>
      <c r="R3031" s="181">
        <f t="shared" si="429"/>
        <v>0</v>
      </c>
      <c r="S3031" s="181">
        <f t="shared" si="430"/>
        <v>0</v>
      </c>
      <c r="T3031" s="181">
        <f t="shared" si="431"/>
        <v>0</v>
      </c>
      <c r="AQ3031" s="1">
        <f>COUNT(L$11:L3031)</f>
        <v>37</v>
      </c>
      <c r="AR3031" s="43">
        <f t="shared" si="432"/>
        <v>40933</v>
      </c>
      <c r="AS3031" s="44">
        <f t="shared" si="433"/>
        <v>89.120000000000019</v>
      </c>
      <c r="AT3031" s="10" t="str">
        <f t="shared" si="434"/>
        <v/>
      </c>
      <c r="AU3031" s="20" t="str">
        <f t="shared" si="435"/>
        <v/>
      </c>
      <c r="AV3031" s="42">
        <f t="shared" si="436"/>
        <v>1</v>
      </c>
      <c r="AW3031" s="89">
        <f t="shared" si="437"/>
        <v>0</v>
      </c>
      <c r="AX3031" s="168"/>
      <c r="AY3031" s="60"/>
      <c r="AZ3031" s="61"/>
      <c r="BB3031" s="61" t="str">
        <f>IF(Settings!I3027&lt;&gt;"",Settings!I3027,"")</f>
        <v/>
      </c>
    </row>
    <row r="3032" spans="2:54" x14ac:dyDescent="0.2">
      <c r="B3032" s="13"/>
      <c r="C3032" s="12"/>
      <c r="D3032" s="12"/>
      <c r="E3032" s="12"/>
      <c r="F3032" s="12"/>
      <c r="G3032" s="12"/>
      <c r="H3032" s="12"/>
      <c r="I3032" s="15"/>
      <c r="J3032" s="31"/>
      <c r="K3032" s="180"/>
      <c r="L3032" s="40"/>
      <c r="M3032" s="14"/>
      <c r="N3032" s="16"/>
      <c r="O3032" s="49"/>
      <c r="P3032" s="64"/>
      <c r="Q3032" s="18"/>
      <c r="R3032" s="181">
        <f t="shared" si="429"/>
        <v>0</v>
      </c>
      <c r="S3032" s="181">
        <f t="shared" si="430"/>
        <v>0</v>
      </c>
      <c r="T3032" s="181">
        <f t="shared" si="431"/>
        <v>0</v>
      </c>
      <c r="AQ3032" s="1">
        <f>COUNT(L$11:L3032)</f>
        <v>37</v>
      </c>
      <c r="AR3032" s="43">
        <f t="shared" si="432"/>
        <v>40933</v>
      </c>
      <c r="AS3032" s="44">
        <f t="shared" si="433"/>
        <v>89.120000000000019</v>
      </c>
      <c r="AT3032" s="10" t="str">
        <f t="shared" si="434"/>
        <v/>
      </c>
      <c r="AU3032" s="20" t="str">
        <f t="shared" si="435"/>
        <v/>
      </c>
      <c r="AV3032" s="42">
        <f t="shared" si="436"/>
        <v>1</v>
      </c>
      <c r="AW3032" s="89">
        <f t="shared" si="437"/>
        <v>0</v>
      </c>
      <c r="AX3032" s="168"/>
      <c r="AY3032" s="60"/>
      <c r="AZ3032" s="61"/>
      <c r="BB3032" s="61" t="str">
        <f>IF(Settings!I3028&lt;&gt;"",Settings!I3028,"")</f>
        <v/>
      </c>
    </row>
    <row r="3033" spans="2:54" x14ac:dyDescent="0.2">
      <c r="B3033" s="13"/>
      <c r="C3033" s="12"/>
      <c r="D3033" s="12"/>
      <c r="E3033" s="12"/>
      <c r="F3033" s="12"/>
      <c r="G3033" s="12"/>
      <c r="H3033" s="12"/>
      <c r="I3033" s="15"/>
      <c r="J3033" s="31"/>
      <c r="K3033" s="180"/>
      <c r="L3033" s="40"/>
      <c r="M3033" s="14"/>
      <c r="N3033" s="16"/>
      <c r="O3033" s="49"/>
      <c r="P3033" s="64"/>
      <c r="Q3033" s="18"/>
      <c r="R3033" s="181">
        <f t="shared" si="429"/>
        <v>0</v>
      </c>
      <c r="S3033" s="181">
        <f t="shared" si="430"/>
        <v>0</v>
      </c>
      <c r="T3033" s="181">
        <f t="shared" si="431"/>
        <v>0</v>
      </c>
      <c r="AQ3033" s="1">
        <f>COUNT(L$11:L3033)</f>
        <v>37</v>
      </c>
      <c r="AR3033" s="43">
        <f t="shared" si="432"/>
        <v>40933</v>
      </c>
      <c r="AS3033" s="44">
        <f t="shared" si="433"/>
        <v>89.120000000000019</v>
      </c>
      <c r="AT3033" s="10" t="str">
        <f t="shared" si="434"/>
        <v/>
      </c>
      <c r="AU3033" s="20" t="str">
        <f t="shared" si="435"/>
        <v/>
      </c>
      <c r="AV3033" s="42">
        <f t="shared" si="436"/>
        <v>1</v>
      </c>
      <c r="AW3033" s="89">
        <f t="shared" si="437"/>
        <v>0</v>
      </c>
      <c r="AX3033" s="168"/>
      <c r="AY3033" s="60"/>
      <c r="AZ3033" s="61"/>
      <c r="BB3033" s="61" t="str">
        <f>IF(Settings!I3029&lt;&gt;"",Settings!I3029,"")</f>
        <v/>
      </c>
    </row>
    <row r="3034" spans="2:54" x14ac:dyDescent="0.2">
      <c r="B3034" s="13"/>
      <c r="C3034" s="12"/>
      <c r="D3034" s="12"/>
      <c r="E3034" s="12"/>
      <c r="F3034" s="12"/>
      <c r="G3034" s="12"/>
      <c r="H3034" s="12"/>
      <c r="I3034" s="15"/>
      <c r="J3034" s="31"/>
      <c r="K3034" s="180"/>
      <c r="L3034" s="40"/>
      <c r="M3034" s="14"/>
      <c r="N3034" s="16"/>
      <c r="O3034" s="49"/>
      <c r="P3034" s="64"/>
      <c r="Q3034" s="18"/>
      <c r="R3034" s="181">
        <f t="shared" si="429"/>
        <v>0</v>
      </c>
      <c r="S3034" s="181">
        <f t="shared" si="430"/>
        <v>0</v>
      </c>
      <c r="T3034" s="181">
        <f t="shared" si="431"/>
        <v>0</v>
      </c>
      <c r="AQ3034" s="1">
        <f>COUNT(L$11:L3034)</f>
        <v>37</v>
      </c>
      <c r="AR3034" s="43">
        <f t="shared" si="432"/>
        <v>40933</v>
      </c>
      <c r="AS3034" s="44">
        <f t="shared" si="433"/>
        <v>89.120000000000019</v>
      </c>
      <c r="AT3034" s="10" t="str">
        <f t="shared" si="434"/>
        <v/>
      </c>
      <c r="AU3034" s="20" t="str">
        <f t="shared" si="435"/>
        <v/>
      </c>
      <c r="AV3034" s="42">
        <f t="shared" si="436"/>
        <v>1</v>
      </c>
      <c r="AW3034" s="89">
        <f t="shared" si="437"/>
        <v>0</v>
      </c>
      <c r="AX3034" s="168"/>
      <c r="AY3034" s="60"/>
      <c r="AZ3034" s="61"/>
      <c r="BB3034" s="61" t="str">
        <f>IF(Settings!I3030&lt;&gt;"",Settings!I3030,"")</f>
        <v/>
      </c>
    </row>
    <row r="3035" spans="2:54" x14ac:dyDescent="0.2">
      <c r="B3035" s="13"/>
      <c r="C3035" s="12"/>
      <c r="D3035" s="12"/>
      <c r="E3035" s="12"/>
      <c r="F3035" s="12"/>
      <c r="G3035" s="12"/>
      <c r="H3035" s="12"/>
      <c r="I3035" s="15"/>
      <c r="J3035" s="31"/>
      <c r="K3035" s="180"/>
      <c r="L3035" s="40"/>
      <c r="M3035" s="14"/>
      <c r="N3035" s="16"/>
      <c r="O3035" s="49"/>
      <c r="P3035" s="64"/>
      <c r="Q3035" s="18"/>
      <c r="R3035" s="181">
        <f t="shared" si="429"/>
        <v>0</v>
      </c>
      <c r="S3035" s="181">
        <f t="shared" si="430"/>
        <v>0</v>
      </c>
      <c r="T3035" s="181">
        <f t="shared" si="431"/>
        <v>0</v>
      </c>
      <c r="AQ3035" s="1">
        <f>COUNT(L$11:L3035)</f>
        <v>37</v>
      </c>
      <c r="AR3035" s="43">
        <f t="shared" si="432"/>
        <v>40933</v>
      </c>
      <c r="AS3035" s="44">
        <f t="shared" si="433"/>
        <v>89.120000000000019</v>
      </c>
      <c r="AT3035" s="10" t="str">
        <f t="shared" si="434"/>
        <v/>
      </c>
      <c r="AU3035" s="20" t="str">
        <f t="shared" si="435"/>
        <v/>
      </c>
      <c r="AV3035" s="42">
        <f t="shared" si="436"/>
        <v>1</v>
      </c>
      <c r="AW3035" s="89">
        <f t="shared" si="437"/>
        <v>0</v>
      </c>
      <c r="AX3035" s="168"/>
      <c r="AY3035" s="60"/>
      <c r="AZ3035" s="61"/>
      <c r="BB3035" s="61" t="str">
        <f>IF(Settings!I3031&lt;&gt;"",Settings!I3031,"")</f>
        <v/>
      </c>
    </row>
    <row r="3036" spans="2:54" x14ac:dyDescent="0.2">
      <c r="B3036" s="13"/>
      <c r="C3036" s="12"/>
      <c r="D3036" s="12"/>
      <c r="E3036" s="12"/>
      <c r="F3036" s="12"/>
      <c r="G3036" s="12"/>
      <c r="H3036" s="12"/>
      <c r="I3036" s="15"/>
      <c r="J3036" s="31"/>
      <c r="K3036" s="180"/>
      <c r="L3036" s="40"/>
      <c r="M3036" s="14"/>
      <c r="N3036" s="16"/>
      <c r="O3036" s="49"/>
      <c r="P3036" s="64"/>
      <c r="Q3036" s="18"/>
      <c r="R3036" s="181">
        <f t="shared" si="429"/>
        <v>0</v>
      </c>
      <c r="S3036" s="181">
        <f t="shared" si="430"/>
        <v>0</v>
      </c>
      <c r="T3036" s="181">
        <f t="shared" si="431"/>
        <v>0</v>
      </c>
      <c r="AQ3036" s="1">
        <f>COUNT(L$11:L3036)</f>
        <v>37</v>
      </c>
      <c r="AR3036" s="43">
        <f t="shared" si="432"/>
        <v>40933</v>
      </c>
      <c r="AS3036" s="44">
        <f t="shared" si="433"/>
        <v>89.120000000000019</v>
      </c>
      <c r="AT3036" s="10" t="str">
        <f t="shared" si="434"/>
        <v/>
      </c>
      <c r="AU3036" s="20" t="str">
        <f t="shared" si="435"/>
        <v/>
      </c>
      <c r="AV3036" s="42">
        <f t="shared" si="436"/>
        <v>1</v>
      </c>
      <c r="AW3036" s="89">
        <f t="shared" si="437"/>
        <v>0</v>
      </c>
      <c r="AX3036" s="168"/>
      <c r="AY3036" s="60"/>
      <c r="AZ3036" s="61"/>
      <c r="BB3036" s="61" t="str">
        <f>IF(Settings!I3032&lt;&gt;"",Settings!I3032,"")</f>
        <v/>
      </c>
    </row>
    <row r="3037" spans="2:54" x14ac:dyDescent="0.2">
      <c r="B3037" s="13"/>
      <c r="C3037" s="12"/>
      <c r="D3037" s="12"/>
      <c r="E3037" s="12"/>
      <c r="F3037" s="12"/>
      <c r="G3037" s="12"/>
      <c r="H3037" s="12"/>
      <c r="I3037" s="15"/>
      <c r="J3037" s="31"/>
      <c r="K3037" s="180"/>
      <c r="L3037" s="40"/>
      <c r="M3037" s="14"/>
      <c r="N3037" s="16"/>
      <c r="O3037" s="49"/>
      <c r="P3037" s="64"/>
      <c r="Q3037" s="18"/>
      <c r="R3037" s="181">
        <f t="shared" si="429"/>
        <v>0</v>
      </c>
      <c r="S3037" s="181">
        <f t="shared" si="430"/>
        <v>0</v>
      </c>
      <c r="T3037" s="181">
        <f t="shared" si="431"/>
        <v>0</v>
      </c>
      <c r="AQ3037" s="1">
        <f>COUNT(L$11:L3037)</f>
        <v>37</v>
      </c>
      <c r="AR3037" s="43">
        <f t="shared" si="432"/>
        <v>40933</v>
      </c>
      <c r="AS3037" s="44">
        <f t="shared" si="433"/>
        <v>89.120000000000019</v>
      </c>
      <c r="AT3037" s="10" t="str">
        <f t="shared" si="434"/>
        <v/>
      </c>
      <c r="AU3037" s="20" t="str">
        <f t="shared" si="435"/>
        <v/>
      </c>
      <c r="AV3037" s="42">
        <f t="shared" si="436"/>
        <v>1</v>
      </c>
      <c r="AW3037" s="89">
        <f t="shared" si="437"/>
        <v>0</v>
      </c>
      <c r="AX3037" s="168"/>
      <c r="AY3037" s="60"/>
      <c r="AZ3037" s="61"/>
      <c r="BB3037" s="61" t="str">
        <f>IF(Settings!I3033&lt;&gt;"",Settings!I3033,"")</f>
        <v/>
      </c>
    </row>
    <row r="3038" spans="2:54" x14ac:dyDescent="0.2">
      <c r="B3038" s="13"/>
      <c r="C3038" s="12"/>
      <c r="D3038" s="12"/>
      <c r="E3038" s="12"/>
      <c r="F3038" s="12"/>
      <c r="G3038" s="12"/>
      <c r="H3038" s="12"/>
      <c r="I3038" s="15"/>
      <c r="J3038" s="31"/>
      <c r="K3038" s="180"/>
      <c r="L3038" s="40"/>
      <c r="M3038" s="14"/>
      <c r="N3038" s="16"/>
      <c r="O3038" s="49"/>
      <c r="P3038" s="64"/>
      <c r="Q3038" s="18"/>
      <c r="R3038" s="181">
        <f t="shared" si="429"/>
        <v>0</v>
      </c>
      <c r="S3038" s="181">
        <f t="shared" si="430"/>
        <v>0</v>
      </c>
      <c r="T3038" s="181">
        <f t="shared" si="431"/>
        <v>0</v>
      </c>
      <c r="AQ3038" s="1">
        <f>COUNT(L$11:L3038)</f>
        <v>37</v>
      </c>
      <c r="AR3038" s="43">
        <f t="shared" si="432"/>
        <v>40933</v>
      </c>
      <c r="AS3038" s="44">
        <f t="shared" si="433"/>
        <v>89.120000000000019</v>
      </c>
      <c r="AT3038" s="10" t="str">
        <f t="shared" si="434"/>
        <v/>
      </c>
      <c r="AU3038" s="20" t="str">
        <f t="shared" si="435"/>
        <v/>
      </c>
      <c r="AV3038" s="42">
        <f t="shared" si="436"/>
        <v>1</v>
      </c>
      <c r="AW3038" s="89">
        <f t="shared" si="437"/>
        <v>0</v>
      </c>
      <c r="AX3038" s="168"/>
      <c r="AY3038" s="60"/>
      <c r="AZ3038" s="61"/>
      <c r="BB3038" s="61" t="str">
        <f>IF(Settings!I3034&lt;&gt;"",Settings!I3034,"")</f>
        <v/>
      </c>
    </row>
    <row r="3039" spans="2:54" x14ac:dyDescent="0.2">
      <c r="B3039" s="13"/>
      <c r="C3039" s="12"/>
      <c r="D3039" s="12"/>
      <c r="E3039" s="12"/>
      <c r="F3039" s="12"/>
      <c r="G3039" s="12"/>
      <c r="H3039" s="12"/>
      <c r="I3039" s="15"/>
      <c r="J3039" s="31"/>
      <c r="K3039" s="180"/>
      <c r="L3039" s="40"/>
      <c r="M3039" s="14"/>
      <c r="N3039" s="16"/>
      <c r="O3039" s="49"/>
      <c r="P3039" s="64"/>
      <c r="Q3039" s="18"/>
      <c r="R3039" s="181">
        <f t="shared" si="429"/>
        <v>0</v>
      </c>
      <c r="S3039" s="181">
        <f t="shared" si="430"/>
        <v>0</v>
      </c>
      <c r="T3039" s="181">
        <f t="shared" si="431"/>
        <v>0</v>
      </c>
      <c r="AQ3039" s="1">
        <f>COUNT(L$11:L3039)</f>
        <v>37</v>
      </c>
      <c r="AR3039" s="43">
        <f t="shared" si="432"/>
        <v>40933</v>
      </c>
      <c r="AS3039" s="44">
        <f t="shared" si="433"/>
        <v>89.120000000000019</v>
      </c>
      <c r="AT3039" s="10" t="str">
        <f t="shared" si="434"/>
        <v/>
      </c>
      <c r="AU3039" s="20" t="str">
        <f t="shared" si="435"/>
        <v/>
      </c>
      <c r="AV3039" s="42">
        <f t="shared" si="436"/>
        <v>1</v>
      </c>
      <c r="AW3039" s="89">
        <f t="shared" si="437"/>
        <v>0</v>
      </c>
      <c r="AX3039" s="168"/>
      <c r="AY3039" s="60"/>
      <c r="AZ3039" s="61"/>
      <c r="BB3039" s="61" t="str">
        <f>IF(Settings!I3035&lt;&gt;"",Settings!I3035,"")</f>
        <v/>
      </c>
    </row>
    <row r="3040" spans="2:54" x14ac:dyDescent="0.2">
      <c r="B3040" s="13"/>
      <c r="C3040" s="12"/>
      <c r="D3040" s="12"/>
      <c r="E3040" s="12"/>
      <c r="F3040" s="12"/>
      <c r="G3040" s="12"/>
      <c r="H3040" s="12"/>
      <c r="I3040" s="15"/>
      <c r="J3040" s="31"/>
      <c r="K3040" s="180"/>
      <c r="L3040" s="40"/>
      <c r="M3040" s="14"/>
      <c r="N3040" s="16"/>
      <c r="O3040" s="49"/>
      <c r="P3040" s="64"/>
      <c r="Q3040" s="18"/>
      <c r="R3040" s="181">
        <f t="shared" si="429"/>
        <v>0</v>
      </c>
      <c r="S3040" s="181">
        <f t="shared" si="430"/>
        <v>0</v>
      </c>
      <c r="T3040" s="181">
        <f t="shared" si="431"/>
        <v>0</v>
      </c>
      <c r="AQ3040" s="1">
        <f>COUNT(L$11:L3040)</f>
        <v>37</v>
      </c>
      <c r="AR3040" s="43">
        <f t="shared" si="432"/>
        <v>40933</v>
      </c>
      <c r="AS3040" s="44">
        <f t="shared" si="433"/>
        <v>89.120000000000019</v>
      </c>
      <c r="AT3040" s="10" t="str">
        <f t="shared" si="434"/>
        <v/>
      </c>
      <c r="AU3040" s="20" t="str">
        <f t="shared" si="435"/>
        <v/>
      </c>
      <c r="AV3040" s="42">
        <f t="shared" si="436"/>
        <v>1</v>
      </c>
      <c r="AW3040" s="89">
        <f t="shared" si="437"/>
        <v>0</v>
      </c>
      <c r="AX3040" s="168"/>
      <c r="AY3040" s="60"/>
      <c r="AZ3040" s="61"/>
      <c r="BB3040" s="61" t="str">
        <f>IF(Settings!I3036&lt;&gt;"",Settings!I3036,"")</f>
        <v/>
      </c>
    </row>
    <row r="3041" spans="2:54" x14ac:dyDescent="0.2">
      <c r="B3041" s="13"/>
      <c r="C3041" s="12"/>
      <c r="D3041" s="12"/>
      <c r="E3041" s="12"/>
      <c r="F3041" s="12"/>
      <c r="G3041" s="12"/>
      <c r="H3041" s="12"/>
      <c r="I3041" s="15"/>
      <c r="J3041" s="31"/>
      <c r="K3041" s="180"/>
      <c r="L3041" s="40"/>
      <c r="M3041" s="14"/>
      <c r="N3041" s="16"/>
      <c r="O3041" s="49"/>
      <c r="P3041" s="64"/>
      <c r="Q3041" s="18"/>
      <c r="R3041" s="181">
        <f t="shared" si="429"/>
        <v>0</v>
      </c>
      <c r="S3041" s="181">
        <f t="shared" si="430"/>
        <v>0</v>
      </c>
      <c r="T3041" s="181">
        <f t="shared" si="431"/>
        <v>0</v>
      </c>
      <c r="AQ3041" s="1">
        <f>COUNT(L$11:L3041)</f>
        <v>37</v>
      </c>
      <c r="AR3041" s="43">
        <f t="shared" si="432"/>
        <v>40933</v>
      </c>
      <c r="AS3041" s="44">
        <f t="shared" si="433"/>
        <v>89.120000000000019</v>
      </c>
      <c r="AT3041" s="10" t="str">
        <f t="shared" si="434"/>
        <v/>
      </c>
      <c r="AU3041" s="20" t="str">
        <f t="shared" si="435"/>
        <v/>
      </c>
      <c r="AV3041" s="42">
        <f t="shared" si="436"/>
        <v>1</v>
      </c>
      <c r="AW3041" s="89">
        <f t="shared" si="437"/>
        <v>0</v>
      </c>
      <c r="AX3041" s="168"/>
      <c r="AY3041" s="60"/>
      <c r="AZ3041" s="61"/>
      <c r="BB3041" s="61" t="str">
        <f>IF(Settings!I3037&lt;&gt;"",Settings!I3037,"")</f>
        <v/>
      </c>
    </row>
    <row r="3042" spans="2:54" x14ac:dyDescent="0.2">
      <c r="B3042" s="13"/>
      <c r="C3042" s="12"/>
      <c r="D3042" s="12"/>
      <c r="E3042" s="12"/>
      <c r="F3042" s="12"/>
      <c r="G3042" s="12"/>
      <c r="H3042" s="12"/>
      <c r="I3042" s="15"/>
      <c r="J3042" s="31"/>
      <c r="K3042" s="180"/>
      <c r="L3042" s="40"/>
      <c r="M3042" s="14"/>
      <c r="N3042" s="16"/>
      <c r="O3042" s="49"/>
      <c r="P3042" s="64"/>
      <c r="Q3042" s="18"/>
      <c r="R3042" s="181">
        <f t="shared" si="429"/>
        <v>0</v>
      </c>
      <c r="S3042" s="181">
        <f t="shared" si="430"/>
        <v>0</v>
      </c>
      <c r="T3042" s="181">
        <f t="shared" si="431"/>
        <v>0</v>
      </c>
      <c r="AQ3042" s="1">
        <f>COUNT(L$11:L3042)</f>
        <v>37</v>
      </c>
      <c r="AR3042" s="43">
        <f t="shared" si="432"/>
        <v>40933</v>
      </c>
      <c r="AS3042" s="44">
        <f t="shared" si="433"/>
        <v>89.120000000000019</v>
      </c>
      <c r="AT3042" s="10" t="str">
        <f t="shared" si="434"/>
        <v/>
      </c>
      <c r="AU3042" s="20" t="str">
        <f t="shared" si="435"/>
        <v/>
      </c>
      <c r="AV3042" s="42">
        <f t="shared" si="436"/>
        <v>1</v>
      </c>
      <c r="AW3042" s="89">
        <f t="shared" si="437"/>
        <v>0</v>
      </c>
      <c r="AX3042" s="168"/>
      <c r="AY3042" s="60"/>
      <c r="AZ3042" s="61"/>
      <c r="BB3042" s="61" t="str">
        <f>IF(Settings!I3038&lt;&gt;"",Settings!I3038,"")</f>
        <v/>
      </c>
    </row>
    <row r="3043" spans="2:54" x14ac:dyDescent="0.2">
      <c r="B3043" s="13"/>
      <c r="C3043" s="12"/>
      <c r="D3043" s="12"/>
      <c r="E3043" s="12"/>
      <c r="F3043" s="12"/>
      <c r="G3043" s="12"/>
      <c r="H3043" s="12"/>
      <c r="I3043" s="15"/>
      <c r="J3043" s="31"/>
      <c r="K3043" s="180"/>
      <c r="L3043" s="40"/>
      <c r="M3043" s="14"/>
      <c r="N3043" s="16"/>
      <c r="O3043" s="49"/>
      <c r="P3043" s="64"/>
      <c r="Q3043" s="18"/>
      <c r="R3043" s="181">
        <f t="shared" si="429"/>
        <v>0</v>
      </c>
      <c r="S3043" s="181">
        <f t="shared" si="430"/>
        <v>0</v>
      </c>
      <c r="T3043" s="181">
        <f t="shared" si="431"/>
        <v>0</v>
      </c>
      <c r="AQ3043" s="1">
        <f>COUNT(L$11:L3043)</f>
        <v>37</v>
      </c>
      <c r="AR3043" s="43">
        <f t="shared" si="432"/>
        <v>40933</v>
      </c>
      <c r="AS3043" s="44">
        <f t="shared" si="433"/>
        <v>89.120000000000019</v>
      </c>
      <c r="AT3043" s="10" t="str">
        <f t="shared" si="434"/>
        <v/>
      </c>
      <c r="AU3043" s="20" t="str">
        <f t="shared" si="435"/>
        <v/>
      </c>
      <c r="AV3043" s="42">
        <f t="shared" si="436"/>
        <v>1</v>
      </c>
      <c r="AW3043" s="89">
        <f t="shared" si="437"/>
        <v>0</v>
      </c>
      <c r="AX3043" s="168"/>
      <c r="AY3043" s="60"/>
      <c r="AZ3043" s="61"/>
      <c r="BB3043" s="61" t="str">
        <f>IF(Settings!I3039&lt;&gt;"",Settings!I3039,"")</f>
        <v/>
      </c>
    </row>
    <row r="3044" spans="2:54" x14ac:dyDescent="0.2">
      <c r="B3044" s="13"/>
      <c r="C3044" s="12"/>
      <c r="D3044" s="12"/>
      <c r="E3044" s="12"/>
      <c r="F3044" s="12"/>
      <c r="G3044" s="12"/>
      <c r="H3044" s="12"/>
      <c r="I3044" s="15"/>
      <c r="J3044" s="31"/>
      <c r="K3044" s="180"/>
      <c r="L3044" s="40"/>
      <c r="M3044" s="14"/>
      <c r="N3044" s="16"/>
      <c r="O3044" s="49"/>
      <c r="P3044" s="64"/>
      <c r="Q3044" s="18"/>
      <c r="R3044" s="181">
        <f t="shared" si="429"/>
        <v>0</v>
      </c>
      <c r="S3044" s="181">
        <f t="shared" si="430"/>
        <v>0</v>
      </c>
      <c r="T3044" s="181">
        <f t="shared" si="431"/>
        <v>0</v>
      </c>
      <c r="AQ3044" s="1">
        <f>COUNT(L$11:L3044)</f>
        <v>37</v>
      </c>
      <c r="AR3044" s="43">
        <f t="shared" si="432"/>
        <v>40933</v>
      </c>
      <c r="AS3044" s="44">
        <f t="shared" si="433"/>
        <v>89.120000000000019</v>
      </c>
      <c r="AT3044" s="10" t="str">
        <f t="shared" si="434"/>
        <v/>
      </c>
      <c r="AU3044" s="20" t="str">
        <f t="shared" si="435"/>
        <v/>
      </c>
      <c r="AV3044" s="42">
        <f t="shared" si="436"/>
        <v>1</v>
      </c>
      <c r="AW3044" s="89">
        <f t="shared" si="437"/>
        <v>0</v>
      </c>
      <c r="AX3044" s="168"/>
      <c r="AY3044" s="60"/>
      <c r="AZ3044" s="61"/>
      <c r="BB3044" s="61" t="str">
        <f>IF(Settings!I3040&lt;&gt;"",Settings!I3040,"")</f>
        <v/>
      </c>
    </row>
    <row r="3045" spans="2:54" x14ac:dyDescent="0.2">
      <c r="B3045" s="13"/>
      <c r="C3045" s="12"/>
      <c r="D3045" s="12"/>
      <c r="E3045" s="12"/>
      <c r="F3045" s="12"/>
      <c r="G3045" s="12"/>
      <c r="H3045" s="12"/>
      <c r="I3045" s="15"/>
      <c r="J3045" s="31"/>
      <c r="K3045" s="180"/>
      <c r="L3045" s="40"/>
      <c r="M3045" s="14"/>
      <c r="N3045" s="16"/>
      <c r="O3045" s="49"/>
      <c r="P3045" s="64"/>
      <c r="Q3045" s="18"/>
      <c r="R3045" s="181">
        <f t="shared" si="429"/>
        <v>0</v>
      </c>
      <c r="S3045" s="181">
        <f t="shared" si="430"/>
        <v>0</v>
      </c>
      <c r="T3045" s="181">
        <f t="shared" si="431"/>
        <v>0</v>
      </c>
      <c r="AQ3045" s="1">
        <f>COUNT(L$11:L3045)</f>
        <v>37</v>
      </c>
      <c r="AR3045" s="43">
        <f t="shared" si="432"/>
        <v>40933</v>
      </c>
      <c r="AS3045" s="44">
        <f t="shared" si="433"/>
        <v>89.120000000000019</v>
      </c>
      <c r="AT3045" s="10" t="str">
        <f t="shared" si="434"/>
        <v/>
      </c>
      <c r="AU3045" s="20" t="str">
        <f t="shared" si="435"/>
        <v/>
      </c>
      <c r="AV3045" s="42">
        <f t="shared" si="436"/>
        <v>1</v>
      </c>
      <c r="AW3045" s="89">
        <f t="shared" si="437"/>
        <v>0</v>
      </c>
      <c r="AX3045" s="168"/>
      <c r="AY3045" s="60"/>
      <c r="AZ3045" s="61"/>
      <c r="BB3045" s="61" t="str">
        <f>IF(Settings!I3041&lt;&gt;"",Settings!I3041,"")</f>
        <v/>
      </c>
    </row>
    <row r="3046" spans="2:54" x14ac:dyDescent="0.2">
      <c r="B3046" s="13"/>
      <c r="C3046" s="12"/>
      <c r="D3046" s="12"/>
      <c r="E3046" s="12"/>
      <c r="F3046" s="12"/>
      <c r="G3046" s="12"/>
      <c r="H3046" s="12"/>
      <c r="I3046" s="15"/>
      <c r="J3046" s="31"/>
      <c r="K3046" s="180"/>
      <c r="L3046" s="40"/>
      <c r="M3046" s="14"/>
      <c r="N3046" s="16"/>
      <c r="O3046" s="49"/>
      <c r="P3046" s="64"/>
      <c r="Q3046" s="18"/>
      <c r="R3046" s="181">
        <f t="shared" si="429"/>
        <v>0</v>
      </c>
      <c r="S3046" s="181">
        <f t="shared" si="430"/>
        <v>0</v>
      </c>
      <c r="T3046" s="181">
        <f t="shared" si="431"/>
        <v>0</v>
      </c>
      <c r="AQ3046" s="1">
        <f>COUNT(L$11:L3046)</f>
        <v>37</v>
      </c>
      <c r="AR3046" s="43">
        <f t="shared" si="432"/>
        <v>40933</v>
      </c>
      <c r="AS3046" s="44">
        <f t="shared" si="433"/>
        <v>89.120000000000019</v>
      </c>
      <c r="AT3046" s="10" t="str">
        <f t="shared" si="434"/>
        <v/>
      </c>
      <c r="AU3046" s="20" t="str">
        <f t="shared" si="435"/>
        <v/>
      </c>
      <c r="AV3046" s="42">
        <f t="shared" si="436"/>
        <v>1</v>
      </c>
      <c r="AW3046" s="89">
        <f t="shared" si="437"/>
        <v>0</v>
      </c>
      <c r="AX3046" s="168"/>
      <c r="AY3046" s="60"/>
      <c r="AZ3046" s="61"/>
      <c r="BB3046" s="61" t="str">
        <f>IF(Settings!I3042&lt;&gt;"",Settings!I3042,"")</f>
        <v/>
      </c>
    </row>
    <row r="3047" spans="2:54" x14ac:dyDescent="0.2">
      <c r="B3047" s="13"/>
      <c r="C3047" s="12"/>
      <c r="D3047" s="12"/>
      <c r="E3047" s="12"/>
      <c r="F3047" s="12"/>
      <c r="G3047" s="12"/>
      <c r="H3047" s="12"/>
      <c r="I3047" s="15"/>
      <c r="J3047" s="31"/>
      <c r="K3047" s="180"/>
      <c r="L3047" s="40"/>
      <c r="M3047" s="14"/>
      <c r="N3047" s="16"/>
      <c r="O3047" s="49"/>
      <c r="P3047" s="64"/>
      <c r="Q3047" s="18"/>
      <c r="R3047" s="181">
        <f t="shared" si="429"/>
        <v>0</v>
      </c>
      <c r="S3047" s="181">
        <f t="shared" si="430"/>
        <v>0</v>
      </c>
      <c r="T3047" s="181">
        <f t="shared" si="431"/>
        <v>0</v>
      </c>
      <c r="AQ3047" s="1">
        <f>COUNT(L$11:L3047)</f>
        <v>37</v>
      </c>
      <c r="AR3047" s="43">
        <f t="shared" si="432"/>
        <v>40933</v>
      </c>
      <c r="AS3047" s="44">
        <f t="shared" si="433"/>
        <v>89.120000000000019</v>
      </c>
      <c r="AT3047" s="10" t="str">
        <f t="shared" si="434"/>
        <v/>
      </c>
      <c r="AU3047" s="20" t="str">
        <f t="shared" si="435"/>
        <v/>
      </c>
      <c r="AV3047" s="42">
        <f t="shared" si="436"/>
        <v>1</v>
      </c>
      <c r="AW3047" s="89">
        <f t="shared" si="437"/>
        <v>0</v>
      </c>
      <c r="AX3047" s="168"/>
      <c r="AY3047" s="60"/>
      <c r="AZ3047" s="61"/>
      <c r="BB3047" s="61" t="str">
        <f>IF(Settings!I3043&lt;&gt;"",Settings!I3043,"")</f>
        <v/>
      </c>
    </row>
    <row r="3048" spans="2:54" x14ac:dyDescent="0.2">
      <c r="B3048" s="13"/>
      <c r="C3048" s="12"/>
      <c r="D3048" s="12"/>
      <c r="E3048" s="12"/>
      <c r="F3048" s="12"/>
      <c r="G3048" s="12"/>
      <c r="H3048" s="12"/>
      <c r="I3048" s="15"/>
      <c r="J3048" s="31"/>
      <c r="K3048" s="180"/>
      <c r="L3048" s="40"/>
      <c r="M3048" s="14"/>
      <c r="N3048" s="16"/>
      <c r="O3048" s="49"/>
      <c r="P3048" s="64"/>
      <c r="Q3048" s="18"/>
      <c r="R3048" s="181">
        <f t="shared" si="429"/>
        <v>0</v>
      </c>
      <c r="S3048" s="181">
        <f t="shared" si="430"/>
        <v>0</v>
      </c>
      <c r="T3048" s="181">
        <f t="shared" si="431"/>
        <v>0</v>
      </c>
      <c r="AQ3048" s="1">
        <f>COUNT(L$11:L3048)</f>
        <v>37</v>
      </c>
      <c r="AR3048" s="43">
        <f t="shared" si="432"/>
        <v>40933</v>
      </c>
      <c r="AS3048" s="44">
        <f t="shared" si="433"/>
        <v>89.120000000000019</v>
      </c>
      <c r="AT3048" s="10" t="str">
        <f t="shared" si="434"/>
        <v/>
      </c>
      <c r="AU3048" s="20" t="str">
        <f t="shared" si="435"/>
        <v/>
      </c>
      <c r="AV3048" s="42">
        <f t="shared" si="436"/>
        <v>1</v>
      </c>
      <c r="AW3048" s="89">
        <f t="shared" si="437"/>
        <v>0</v>
      </c>
      <c r="AX3048" s="168"/>
      <c r="AY3048" s="60"/>
      <c r="AZ3048" s="61"/>
      <c r="BB3048" s="61" t="str">
        <f>IF(Settings!I3044&lt;&gt;"",Settings!I3044,"")</f>
        <v/>
      </c>
    </row>
    <row r="3049" spans="2:54" x14ac:dyDescent="0.2">
      <c r="B3049" s="13"/>
      <c r="C3049" s="12"/>
      <c r="D3049" s="12"/>
      <c r="E3049" s="12"/>
      <c r="F3049" s="12"/>
      <c r="G3049" s="12"/>
      <c r="H3049" s="12"/>
      <c r="I3049" s="15"/>
      <c r="J3049" s="31"/>
      <c r="K3049" s="180"/>
      <c r="L3049" s="40"/>
      <c r="M3049" s="14"/>
      <c r="N3049" s="16"/>
      <c r="O3049" s="49"/>
      <c r="P3049" s="64"/>
      <c r="Q3049" s="18"/>
      <c r="R3049" s="181">
        <f t="shared" si="429"/>
        <v>0</v>
      </c>
      <c r="S3049" s="181">
        <f t="shared" si="430"/>
        <v>0</v>
      </c>
      <c r="T3049" s="181">
        <f t="shared" si="431"/>
        <v>0</v>
      </c>
      <c r="AQ3049" s="1">
        <f>COUNT(L$11:L3049)</f>
        <v>37</v>
      </c>
      <c r="AR3049" s="43">
        <f t="shared" si="432"/>
        <v>40933</v>
      </c>
      <c r="AS3049" s="44">
        <f t="shared" si="433"/>
        <v>89.120000000000019</v>
      </c>
      <c r="AT3049" s="10" t="str">
        <f t="shared" si="434"/>
        <v/>
      </c>
      <c r="AU3049" s="20" t="str">
        <f t="shared" si="435"/>
        <v/>
      </c>
      <c r="AV3049" s="42">
        <f t="shared" si="436"/>
        <v>1</v>
      </c>
      <c r="AW3049" s="89">
        <f t="shared" si="437"/>
        <v>0</v>
      </c>
      <c r="AX3049" s="168"/>
      <c r="AY3049" s="60"/>
      <c r="AZ3049" s="61"/>
      <c r="BB3049" s="61" t="str">
        <f>IF(Settings!I3045&lt;&gt;"",Settings!I3045,"")</f>
        <v/>
      </c>
    </row>
    <row r="3050" spans="2:54" x14ac:dyDescent="0.2">
      <c r="B3050" s="13"/>
      <c r="C3050" s="12"/>
      <c r="D3050" s="12"/>
      <c r="E3050" s="12"/>
      <c r="F3050" s="12"/>
      <c r="G3050" s="12"/>
      <c r="H3050" s="12"/>
      <c r="I3050" s="15"/>
      <c r="J3050" s="31"/>
      <c r="K3050" s="180"/>
      <c r="L3050" s="40"/>
      <c r="M3050" s="14"/>
      <c r="N3050" s="16"/>
      <c r="O3050" s="49"/>
      <c r="P3050" s="64"/>
      <c r="Q3050" s="18"/>
      <c r="R3050" s="181">
        <f t="shared" si="429"/>
        <v>0</v>
      </c>
      <c r="S3050" s="181">
        <f t="shared" si="430"/>
        <v>0</v>
      </c>
      <c r="T3050" s="181">
        <f t="shared" si="431"/>
        <v>0</v>
      </c>
      <c r="AQ3050" s="1">
        <f>COUNT(L$11:L3050)</f>
        <v>37</v>
      </c>
      <c r="AR3050" s="43">
        <f t="shared" si="432"/>
        <v>40933</v>
      </c>
      <c r="AS3050" s="44">
        <f t="shared" si="433"/>
        <v>89.120000000000019</v>
      </c>
      <c r="AT3050" s="10" t="str">
        <f t="shared" si="434"/>
        <v/>
      </c>
      <c r="AU3050" s="20" t="str">
        <f t="shared" si="435"/>
        <v/>
      </c>
      <c r="AV3050" s="42">
        <f t="shared" si="436"/>
        <v>1</v>
      </c>
      <c r="AW3050" s="89">
        <f t="shared" si="437"/>
        <v>0</v>
      </c>
      <c r="AX3050" s="168"/>
      <c r="AY3050" s="60"/>
      <c r="AZ3050" s="61"/>
      <c r="BB3050" s="61" t="str">
        <f>IF(Settings!I3046&lt;&gt;"",Settings!I3046,"")</f>
        <v/>
      </c>
    </row>
    <row r="3051" spans="2:54" x14ac:dyDescent="0.2">
      <c r="B3051" s="13"/>
      <c r="C3051" s="12"/>
      <c r="D3051" s="12"/>
      <c r="E3051" s="12"/>
      <c r="F3051" s="12"/>
      <c r="G3051" s="12"/>
      <c r="H3051" s="12"/>
      <c r="I3051" s="15"/>
      <c r="J3051" s="31"/>
      <c r="K3051" s="180"/>
      <c r="L3051" s="40"/>
      <c r="M3051" s="14"/>
      <c r="N3051" s="16"/>
      <c r="O3051" s="49"/>
      <c r="P3051" s="64"/>
      <c r="Q3051" s="18"/>
      <c r="R3051" s="181">
        <f t="shared" si="429"/>
        <v>0</v>
      </c>
      <c r="S3051" s="181">
        <f t="shared" si="430"/>
        <v>0</v>
      </c>
      <c r="T3051" s="181">
        <f t="shared" si="431"/>
        <v>0</v>
      </c>
      <c r="AQ3051" s="1">
        <f>COUNT(L$11:L3051)</f>
        <v>37</v>
      </c>
      <c r="AR3051" s="43">
        <f t="shared" si="432"/>
        <v>40933</v>
      </c>
      <c r="AS3051" s="44">
        <f t="shared" si="433"/>
        <v>89.120000000000019</v>
      </c>
      <c r="AT3051" s="10" t="str">
        <f t="shared" si="434"/>
        <v/>
      </c>
      <c r="AU3051" s="20" t="str">
        <f t="shared" si="435"/>
        <v/>
      </c>
      <c r="AV3051" s="42">
        <f t="shared" si="436"/>
        <v>1</v>
      </c>
      <c r="AW3051" s="89">
        <f t="shared" si="437"/>
        <v>0</v>
      </c>
      <c r="AX3051" s="168"/>
      <c r="AY3051" s="60"/>
      <c r="AZ3051" s="61"/>
      <c r="BB3051" s="61" t="str">
        <f>IF(Settings!I3047&lt;&gt;"",Settings!I3047,"")</f>
        <v/>
      </c>
    </row>
    <row r="3052" spans="2:54" x14ac:dyDescent="0.2">
      <c r="B3052" s="13"/>
      <c r="C3052" s="12"/>
      <c r="D3052" s="12"/>
      <c r="E3052" s="12"/>
      <c r="F3052" s="12"/>
      <c r="G3052" s="12"/>
      <c r="H3052" s="12"/>
      <c r="I3052" s="15"/>
      <c r="J3052" s="31"/>
      <c r="K3052" s="180"/>
      <c r="L3052" s="40"/>
      <c r="M3052" s="14"/>
      <c r="N3052" s="16"/>
      <c r="O3052" s="49"/>
      <c r="P3052" s="64"/>
      <c r="Q3052" s="18"/>
      <c r="R3052" s="181">
        <f t="shared" si="429"/>
        <v>0</v>
      </c>
      <c r="S3052" s="181">
        <f t="shared" si="430"/>
        <v>0</v>
      </c>
      <c r="T3052" s="181">
        <f t="shared" si="431"/>
        <v>0</v>
      </c>
      <c r="AQ3052" s="1">
        <f>COUNT(L$11:L3052)</f>
        <v>37</v>
      </c>
      <c r="AR3052" s="43">
        <f t="shared" si="432"/>
        <v>40933</v>
      </c>
      <c r="AS3052" s="44">
        <f t="shared" si="433"/>
        <v>89.120000000000019</v>
      </c>
      <c r="AT3052" s="10" t="str">
        <f t="shared" si="434"/>
        <v/>
      </c>
      <c r="AU3052" s="20" t="str">
        <f t="shared" si="435"/>
        <v/>
      </c>
      <c r="AV3052" s="42">
        <f t="shared" si="436"/>
        <v>1</v>
      </c>
      <c r="AW3052" s="89">
        <f t="shared" si="437"/>
        <v>0</v>
      </c>
      <c r="AX3052" s="168"/>
      <c r="AY3052" s="60"/>
      <c r="AZ3052" s="61"/>
      <c r="BB3052" s="61" t="str">
        <f>IF(Settings!I3048&lt;&gt;"",Settings!I3048,"")</f>
        <v/>
      </c>
    </row>
    <row r="3053" spans="2:54" x14ac:dyDescent="0.2">
      <c r="B3053" s="13"/>
      <c r="C3053" s="12"/>
      <c r="D3053" s="12"/>
      <c r="E3053" s="12"/>
      <c r="F3053" s="12"/>
      <c r="G3053" s="12"/>
      <c r="H3053" s="12"/>
      <c r="I3053" s="15"/>
      <c r="J3053" s="31"/>
      <c r="K3053" s="180"/>
      <c r="L3053" s="40"/>
      <c r="M3053" s="14"/>
      <c r="N3053" s="16"/>
      <c r="O3053" s="49"/>
      <c r="P3053" s="64"/>
      <c r="Q3053" s="18"/>
      <c r="R3053" s="181">
        <f t="shared" si="429"/>
        <v>0</v>
      </c>
      <c r="S3053" s="181">
        <f t="shared" si="430"/>
        <v>0</v>
      </c>
      <c r="T3053" s="181">
        <f t="shared" si="431"/>
        <v>0</v>
      </c>
      <c r="AQ3053" s="1">
        <f>COUNT(L$11:L3053)</f>
        <v>37</v>
      </c>
      <c r="AR3053" s="43">
        <f t="shared" si="432"/>
        <v>40933</v>
      </c>
      <c r="AS3053" s="44">
        <f t="shared" si="433"/>
        <v>89.120000000000019</v>
      </c>
      <c r="AT3053" s="10" t="str">
        <f t="shared" si="434"/>
        <v/>
      </c>
      <c r="AU3053" s="20" t="str">
        <f t="shared" si="435"/>
        <v/>
      </c>
      <c r="AV3053" s="42">
        <f t="shared" si="436"/>
        <v>1</v>
      </c>
      <c r="AW3053" s="89">
        <f t="shared" si="437"/>
        <v>0</v>
      </c>
      <c r="AX3053" s="168"/>
      <c r="AY3053" s="60"/>
      <c r="AZ3053" s="61"/>
      <c r="BB3053" s="61" t="str">
        <f>IF(Settings!I3049&lt;&gt;"",Settings!I3049,"")</f>
        <v/>
      </c>
    </row>
    <row r="3054" spans="2:54" x14ac:dyDescent="0.2">
      <c r="B3054" s="13"/>
      <c r="C3054" s="12"/>
      <c r="D3054" s="12"/>
      <c r="E3054" s="12"/>
      <c r="F3054" s="12"/>
      <c r="G3054" s="12"/>
      <c r="H3054" s="12"/>
      <c r="I3054" s="15"/>
      <c r="J3054" s="31"/>
      <c r="K3054" s="180"/>
      <c r="L3054" s="40"/>
      <c r="M3054" s="14"/>
      <c r="N3054" s="16"/>
      <c r="O3054" s="49"/>
      <c r="P3054" s="64"/>
      <c r="Q3054" s="18"/>
      <c r="R3054" s="181">
        <f t="shared" si="429"/>
        <v>0</v>
      </c>
      <c r="S3054" s="181">
        <f t="shared" si="430"/>
        <v>0</v>
      </c>
      <c r="T3054" s="181">
        <f t="shared" si="431"/>
        <v>0</v>
      </c>
      <c r="AQ3054" s="1">
        <f>COUNT(L$11:L3054)</f>
        <v>37</v>
      </c>
      <c r="AR3054" s="43">
        <f t="shared" si="432"/>
        <v>40933</v>
      </c>
      <c r="AS3054" s="44">
        <f t="shared" si="433"/>
        <v>89.120000000000019</v>
      </c>
      <c r="AT3054" s="10" t="str">
        <f t="shared" si="434"/>
        <v/>
      </c>
      <c r="AU3054" s="20" t="str">
        <f t="shared" si="435"/>
        <v/>
      </c>
      <c r="AV3054" s="42">
        <f t="shared" si="436"/>
        <v>1</v>
      </c>
      <c r="AW3054" s="89">
        <f t="shared" si="437"/>
        <v>0</v>
      </c>
      <c r="AX3054" s="168"/>
      <c r="AY3054" s="60"/>
      <c r="AZ3054" s="61"/>
      <c r="BB3054" s="61" t="str">
        <f>IF(Settings!I3050&lt;&gt;"",Settings!I3050,"")</f>
        <v/>
      </c>
    </row>
    <row r="3055" spans="2:54" x14ac:dyDescent="0.2">
      <c r="B3055" s="13"/>
      <c r="C3055" s="12"/>
      <c r="D3055" s="12"/>
      <c r="E3055" s="12"/>
      <c r="F3055" s="12"/>
      <c r="G3055" s="12"/>
      <c r="H3055" s="12"/>
      <c r="I3055" s="15"/>
      <c r="J3055" s="31"/>
      <c r="K3055" s="180"/>
      <c r="L3055" s="40"/>
      <c r="M3055" s="14"/>
      <c r="N3055" s="16"/>
      <c r="O3055" s="49"/>
      <c r="P3055" s="64"/>
      <c r="Q3055" s="18"/>
      <c r="R3055" s="181">
        <f t="shared" si="429"/>
        <v>0</v>
      </c>
      <c r="S3055" s="181">
        <f t="shared" si="430"/>
        <v>0</v>
      </c>
      <c r="T3055" s="181">
        <f t="shared" si="431"/>
        <v>0</v>
      </c>
      <c r="AQ3055" s="1">
        <f>COUNT(L$11:L3055)</f>
        <v>37</v>
      </c>
      <c r="AR3055" s="43">
        <f t="shared" si="432"/>
        <v>40933</v>
      </c>
      <c r="AS3055" s="44">
        <f t="shared" si="433"/>
        <v>89.120000000000019</v>
      </c>
      <c r="AT3055" s="10" t="str">
        <f t="shared" si="434"/>
        <v/>
      </c>
      <c r="AU3055" s="20" t="str">
        <f t="shared" si="435"/>
        <v/>
      </c>
      <c r="AV3055" s="42">
        <f t="shared" si="436"/>
        <v>1</v>
      </c>
      <c r="AW3055" s="89">
        <f t="shared" si="437"/>
        <v>0</v>
      </c>
      <c r="AX3055" s="168"/>
      <c r="AY3055" s="60"/>
      <c r="AZ3055" s="61"/>
      <c r="BB3055" s="61" t="str">
        <f>IF(Settings!I3051&lt;&gt;"",Settings!I3051,"")</f>
        <v/>
      </c>
    </row>
    <row r="3056" spans="2:54" x14ac:dyDescent="0.2">
      <c r="B3056" s="13"/>
      <c r="C3056" s="12"/>
      <c r="D3056" s="12"/>
      <c r="E3056" s="12"/>
      <c r="F3056" s="12"/>
      <c r="G3056" s="12"/>
      <c r="H3056" s="12"/>
      <c r="I3056" s="15"/>
      <c r="J3056" s="31"/>
      <c r="K3056" s="180"/>
      <c r="L3056" s="40"/>
      <c r="M3056" s="14"/>
      <c r="N3056" s="16"/>
      <c r="O3056" s="49"/>
      <c r="P3056" s="64"/>
      <c r="Q3056" s="18"/>
      <c r="R3056" s="181">
        <f t="shared" si="429"/>
        <v>0</v>
      </c>
      <c r="S3056" s="181">
        <f t="shared" si="430"/>
        <v>0</v>
      </c>
      <c r="T3056" s="181">
        <f t="shared" si="431"/>
        <v>0</v>
      </c>
      <c r="AQ3056" s="1">
        <f>COUNT(L$11:L3056)</f>
        <v>37</v>
      </c>
      <c r="AR3056" s="43">
        <f t="shared" si="432"/>
        <v>40933</v>
      </c>
      <c r="AS3056" s="44">
        <f t="shared" si="433"/>
        <v>89.120000000000019</v>
      </c>
      <c r="AT3056" s="10" t="str">
        <f t="shared" si="434"/>
        <v/>
      </c>
      <c r="AU3056" s="20" t="str">
        <f t="shared" si="435"/>
        <v/>
      </c>
      <c r="AV3056" s="42">
        <f t="shared" si="436"/>
        <v>1</v>
      </c>
      <c r="AW3056" s="89">
        <f t="shared" si="437"/>
        <v>0</v>
      </c>
      <c r="AX3056" s="168"/>
      <c r="AY3056" s="60"/>
      <c r="AZ3056" s="61"/>
      <c r="BB3056" s="61" t="str">
        <f>IF(Settings!I3052&lt;&gt;"",Settings!I3052,"")</f>
        <v/>
      </c>
    </row>
    <row r="3057" spans="2:54" x14ac:dyDescent="0.2">
      <c r="B3057" s="13"/>
      <c r="C3057" s="12"/>
      <c r="D3057" s="12"/>
      <c r="E3057" s="12"/>
      <c r="F3057" s="12"/>
      <c r="G3057" s="12"/>
      <c r="H3057" s="12"/>
      <c r="I3057" s="15"/>
      <c r="J3057" s="31"/>
      <c r="K3057" s="180"/>
      <c r="L3057" s="40"/>
      <c r="M3057" s="14"/>
      <c r="N3057" s="16"/>
      <c r="O3057" s="49"/>
      <c r="P3057" s="64"/>
      <c r="Q3057" s="18"/>
      <c r="R3057" s="181">
        <f t="shared" si="429"/>
        <v>0</v>
      </c>
      <c r="S3057" s="181">
        <f t="shared" si="430"/>
        <v>0</v>
      </c>
      <c r="T3057" s="181">
        <f t="shared" si="431"/>
        <v>0</v>
      </c>
      <c r="AQ3057" s="1">
        <f>COUNT(L$11:L3057)</f>
        <v>37</v>
      </c>
      <c r="AR3057" s="43">
        <f t="shared" si="432"/>
        <v>40933</v>
      </c>
      <c r="AS3057" s="44">
        <f t="shared" si="433"/>
        <v>89.120000000000019</v>
      </c>
      <c r="AT3057" s="10" t="str">
        <f t="shared" si="434"/>
        <v/>
      </c>
      <c r="AU3057" s="20" t="str">
        <f t="shared" si="435"/>
        <v/>
      </c>
      <c r="AV3057" s="42">
        <f t="shared" si="436"/>
        <v>1</v>
      </c>
      <c r="AW3057" s="89">
        <f t="shared" si="437"/>
        <v>0</v>
      </c>
      <c r="AX3057" s="168"/>
      <c r="AY3057" s="60"/>
      <c r="AZ3057" s="61"/>
      <c r="BB3057" s="61" t="str">
        <f>IF(Settings!I3053&lt;&gt;"",Settings!I3053,"")</f>
        <v/>
      </c>
    </row>
    <row r="3058" spans="2:54" x14ac:dyDescent="0.2">
      <c r="B3058" s="13"/>
      <c r="C3058" s="12"/>
      <c r="D3058" s="12"/>
      <c r="E3058" s="12"/>
      <c r="F3058" s="12"/>
      <c r="G3058" s="12"/>
      <c r="H3058" s="12"/>
      <c r="I3058" s="15"/>
      <c r="J3058" s="31"/>
      <c r="K3058" s="180"/>
      <c r="L3058" s="40"/>
      <c r="M3058" s="14"/>
      <c r="N3058" s="16"/>
      <c r="O3058" s="49"/>
      <c r="P3058" s="64"/>
      <c r="Q3058" s="18"/>
      <c r="R3058" s="181">
        <f t="shared" si="429"/>
        <v>0</v>
      </c>
      <c r="S3058" s="181">
        <f t="shared" si="430"/>
        <v>0</v>
      </c>
      <c r="T3058" s="181">
        <f t="shared" si="431"/>
        <v>0</v>
      </c>
      <c r="AQ3058" s="1">
        <f>COUNT(L$11:L3058)</f>
        <v>37</v>
      </c>
      <c r="AR3058" s="43">
        <f t="shared" si="432"/>
        <v>40933</v>
      </c>
      <c r="AS3058" s="44">
        <f t="shared" si="433"/>
        <v>89.120000000000019</v>
      </c>
      <c r="AT3058" s="10" t="str">
        <f t="shared" si="434"/>
        <v/>
      </c>
      <c r="AU3058" s="20" t="str">
        <f t="shared" si="435"/>
        <v/>
      </c>
      <c r="AV3058" s="42">
        <f t="shared" si="436"/>
        <v>1</v>
      </c>
      <c r="AW3058" s="89">
        <f t="shared" si="437"/>
        <v>0</v>
      </c>
      <c r="AX3058" s="168"/>
      <c r="AY3058" s="60"/>
      <c r="AZ3058" s="61"/>
      <c r="BB3058" s="61" t="str">
        <f>IF(Settings!I3054&lt;&gt;"",Settings!I3054,"")</f>
        <v/>
      </c>
    </row>
    <row r="3059" spans="2:54" x14ac:dyDescent="0.2">
      <c r="B3059" s="13"/>
      <c r="C3059" s="12"/>
      <c r="D3059" s="12"/>
      <c r="E3059" s="12"/>
      <c r="F3059" s="12"/>
      <c r="G3059" s="12"/>
      <c r="H3059" s="12"/>
      <c r="I3059" s="15"/>
      <c r="J3059" s="31"/>
      <c r="K3059" s="180"/>
      <c r="L3059" s="40"/>
      <c r="M3059" s="14"/>
      <c r="N3059" s="16"/>
      <c r="O3059" s="49"/>
      <c r="P3059" s="64"/>
      <c r="Q3059" s="18"/>
      <c r="R3059" s="181">
        <f t="shared" si="429"/>
        <v>0</v>
      </c>
      <c r="S3059" s="181">
        <f t="shared" si="430"/>
        <v>0</v>
      </c>
      <c r="T3059" s="181">
        <f t="shared" si="431"/>
        <v>0</v>
      </c>
      <c r="AQ3059" s="1">
        <f>COUNT(L$11:L3059)</f>
        <v>37</v>
      </c>
      <c r="AR3059" s="43">
        <f t="shared" si="432"/>
        <v>40933</v>
      </c>
      <c r="AS3059" s="44">
        <f t="shared" si="433"/>
        <v>89.120000000000019</v>
      </c>
      <c r="AT3059" s="10" t="str">
        <f t="shared" si="434"/>
        <v/>
      </c>
      <c r="AU3059" s="20" t="str">
        <f t="shared" si="435"/>
        <v/>
      </c>
      <c r="AV3059" s="42">
        <f t="shared" si="436"/>
        <v>1</v>
      </c>
      <c r="AW3059" s="89">
        <f t="shared" si="437"/>
        <v>0</v>
      </c>
      <c r="AX3059" s="168"/>
      <c r="AY3059" s="60"/>
      <c r="AZ3059" s="61"/>
      <c r="BB3059" s="61" t="str">
        <f>IF(Settings!I3055&lt;&gt;"",Settings!I3055,"")</f>
        <v/>
      </c>
    </row>
    <row r="3060" spans="2:54" x14ac:dyDescent="0.2">
      <c r="B3060" s="13"/>
      <c r="C3060" s="12"/>
      <c r="D3060" s="12"/>
      <c r="E3060" s="12"/>
      <c r="F3060" s="12"/>
      <c r="G3060" s="12"/>
      <c r="H3060" s="12"/>
      <c r="I3060" s="15"/>
      <c r="J3060" s="31"/>
      <c r="K3060" s="180"/>
      <c r="L3060" s="40"/>
      <c r="M3060" s="14"/>
      <c r="N3060" s="16"/>
      <c r="O3060" s="49"/>
      <c r="P3060" s="64"/>
      <c r="Q3060" s="18"/>
      <c r="R3060" s="181">
        <f t="shared" si="429"/>
        <v>0</v>
      </c>
      <c r="S3060" s="181">
        <f t="shared" si="430"/>
        <v>0</v>
      </c>
      <c r="T3060" s="181">
        <f t="shared" si="431"/>
        <v>0</v>
      </c>
      <c r="AQ3060" s="1">
        <f>COUNT(L$11:L3060)</f>
        <v>37</v>
      </c>
      <c r="AR3060" s="43">
        <f t="shared" si="432"/>
        <v>40933</v>
      </c>
      <c r="AS3060" s="44">
        <f t="shared" si="433"/>
        <v>89.120000000000019</v>
      </c>
      <c r="AT3060" s="10" t="str">
        <f t="shared" si="434"/>
        <v/>
      </c>
      <c r="AU3060" s="20" t="str">
        <f t="shared" si="435"/>
        <v/>
      </c>
      <c r="AV3060" s="42">
        <f t="shared" si="436"/>
        <v>1</v>
      </c>
      <c r="AW3060" s="89">
        <f t="shared" si="437"/>
        <v>0</v>
      </c>
      <c r="AX3060" s="168"/>
      <c r="AY3060" s="60"/>
      <c r="AZ3060" s="61"/>
      <c r="BB3060" s="61" t="str">
        <f>IF(Settings!I3056&lt;&gt;"",Settings!I3056,"")</f>
        <v/>
      </c>
    </row>
    <row r="3061" spans="2:54" x14ac:dyDescent="0.2">
      <c r="B3061" s="13"/>
      <c r="C3061" s="12"/>
      <c r="D3061" s="12"/>
      <c r="E3061" s="12"/>
      <c r="F3061" s="12"/>
      <c r="G3061" s="12"/>
      <c r="H3061" s="12"/>
      <c r="I3061" s="15"/>
      <c r="J3061" s="31"/>
      <c r="K3061" s="180"/>
      <c r="L3061" s="40"/>
      <c r="M3061" s="14"/>
      <c r="N3061" s="16"/>
      <c r="O3061" s="49"/>
      <c r="P3061" s="64"/>
      <c r="Q3061" s="18"/>
      <c r="R3061" s="181">
        <f t="shared" si="429"/>
        <v>0</v>
      </c>
      <c r="S3061" s="181">
        <f t="shared" si="430"/>
        <v>0</v>
      </c>
      <c r="T3061" s="181">
        <f t="shared" si="431"/>
        <v>0</v>
      </c>
      <c r="AQ3061" s="1">
        <f>COUNT(L$11:L3061)</f>
        <v>37</v>
      </c>
      <c r="AR3061" s="43">
        <f t="shared" si="432"/>
        <v>40933</v>
      </c>
      <c r="AS3061" s="44">
        <f t="shared" si="433"/>
        <v>89.120000000000019</v>
      </c>
      <c r="AT3061" s="10" t="str">
        <f t="shared" si="434"/>
        <v/>
      </c>
      <c r="AU3061" s="20" t="str">
        <f t="shared" si="435"/>
        <v/>
      </c>
      <c r="AV3061" s="42">
        <f t="shared" si="436"/>
        <v>1</v>
      </c>
      <c r="AW3061" s="89">
        <f t="shared" si="437"/>
        <v>0</v>
      </c>
      <c r="AX3061" s="168"/>
      <c r="AY3061" s="60"/>
      <c r="AZ3061" s="61"/>
      <c r="BB3061" s="61" t="str">
        <f>IF(Settings!I3057&lt;&gt;"",Settings!I3057,"")</f>
        <v/>
      </c>
    </row>
    <row r="3062" spans="2:54" x14ac:dyDescent="0.2">
      <c r="B3062" s="13"/>
      <c r="C3062" s="12"/>
      <c r="D3062" s="12"/>
      <c r="E3062" s="12"/>
      <c r="F3062" s="12"/>
      <c r="G3062" s="12"/>
      <c r="H3062" s="12"/>
      <c r="I3062" s="15"/>
      <c r="J3062" s="31"/>
      <c r="K3062" s="180"/>
      <c r="L3062" s="40"/>
      <c r="M3062" s="14"/>
      <c r="N3062" s="16"/>
      <c r="O3062" s="49"/>
      <c r="P3062" s="64"/>
      <c r="Q3062" s="18"/>
      <c r="R3062" s="181">
        <f t="shared" si="429"/>
        <v>0</v>
      </c>
      <c r="S3062" s="181">
        <f t="shared" si="430"/>
        <v>0</v>
      </c>
      <c r="T3062" s="181">
        <f t="shared" si="431"/>
        <v>0</v>
      </c>
      <c r="AQ3062" s="1">
        <f>COUNT(L$11:L3062)</f>
        <v>37</v>
      </c>
      <c r="AR3062" s="43">
        <f t="shared" si="432"/>
        <v>40933</v>
      </c>
      <c r="AS3062" s="44">
        <f t="shared" si="433"/>
        <v>89.120000000000019</v>
      </c>
      <c r="AT3062" s="10" t="str">
        <f t="shared" si="434"/>
        <v/>
      </c>
      <c r="AU3062" s="20" t="str">
        <f t="shared" si="435"/>
        <v/>
      </c>
      <c r="AV3062" s="42">
        <f t="shared" si="436"/>
        <v>1</v>
      </c>
      <c r="AW3062" s="89">
        <f t="shared" si="437"/>
        <v>0</v>
      </c>
      <c r="AX3062" s="168"/>
      <c r="AY3062" s="60"/>
      <c r="AZ3062" s="61"/>
      <c r="BB3062" s="61" t="str">
        <f>IF(Settings!I3058&lt;&gt;"",Settings!I3058,"")</f>
        <v/>
      </c>
    </row>
    <row r="3063" spans="2:54" x14ac:dyDescent="0.2">
      <c r="B3063" s="13"/>
      <c r="C3063" s="12"/>
      <c r="D3063" s="12"/>
      <c r="E3063" s="12"/>
      <c r="F3063" s="12"/>
      <c r="G3063" s="12"/>
      <c r="H3063" s="12"/>
      <c r="I3063" s="15"/>
      <c r="J3063" s="31"/>
      <c r="K3063" s="180"/>
      <c r="L3063" s="40"/>
      <c r="M3063" s="14"/>
      <c r="N3063" s="16"/>
      <c r="O3063" s="49"/>
      <c r="P3063" s="64"/>
      <c r="Q3063" s="18"/>
      <c r="R3063" s="181">
        <f t="shared" si="429"/>
        <v>0</v>
      </c>
      <c r="S3063" s="181">
        <f t="shared" si="430"/>
        <v>0</v>
      </c>
      <c r="T3063" s="181">
        <f t="shared" si="431"/>
        <v>0</v>
      </c>
      <c r="AQ3063" s="1">
        <f>COUNT(L$11:L3063)</f>
        <v>37</v>
      </c>
      <c r="AR3063" s="43">
        <f t="shared" si="432"/>
        <v>40933</v>
      </c>
      <c r="AS3063" s="44">
        <f t="shared" si="433"/>
        <v>89.120000000000019</v>
      </c>
      <c r="AT3063" s="10" t="str">
        <f t="shared" si="434"/>
        <v/>
      </c>
      <c r="AU3063" s="20" t="str">
        <f t="shared" si="435"/>
        <v/>
      </c>
      <c r="AV3063" s="42">
        <f t="shared" si="436"/>
        <v>1</v>
      </c>
      <c r="AW3063" s="89">
        <f t="shared" si="437"/>
        <v>0</v>
      </c>
      <c r="AX3063" s="168"/>
      <c r="AY3063" s="60"/>
      <c r="AZ3063" s="61"/>
      <c r="BB3063" s="61" t="str">
        <f>IF(Settings!I3059&lt;&gt;"",Settings!I3059,"")</f>
        <v/>
      </c>
    </row>
    <row r="3064" spans="2:54" x14ac:dyDescent="0.2">
      <c r="B3064" s="13"/>
      <c r="C3064" s="12"/>
      <c r="D3064" s="12"/>
      <c r="E3064" s="12"/>
      <c r="F3064" s="12"/>
      <c r="G3064" s="12"/>
      <c r="H3064" s="12"/>
      <c r="I3064" s="15"/>
      <c r="J3064" s="31"/>
      <c r="K3064" s="180"/>
      <c r="L3064" s="40"/>
      <c r="M3064" s="14"/>
      <c r="N3064" s="16"/>
      <c r="O3064" s="49"/>
      <c r="P3064" s="64"/>
      <c r="Q3064" s="18"/>
      <c r="R3064" s="181">
        <f t="shared" si="429"/>
        <v>0</v>
      </c>
      <c r="S3064" s="181">
        <f t="shared" si="430"/>
        <v>0</v>
      </c>
      <c r="T3064" s="181">
        <f t="shared" si="431"/>
        <v>0</v>
      </c>
      <c r="AQ3064" s="1">
        <f>COUNT(L$11:L3064)</f>
        <v>37</v>
      </c>
      <c r="AR3064" s="43">
        <f t="shared" si="432"/>
        <v>40933</v>
      </c>
      <c r="AS3064" s="44">
        <f t="shared" si="433"/>
        <v>89.120000000000019</v>
      </c>
      <c r="AT3064" s="10" t="str">
        <f t="shared" si="434"/>
        <v/>
      </c>
      <c r="AU3064" s="20" t="str">
        <f t="shared" si="435"/>
        <v/>
      </c>
      <c r="AV3064" s="42">
        <f t="shared" si="436"/>
        <v>1</v>
      </c>
      <c r="AW3064" s="89">
        <f t="shared" si="437"/>
        <v>0</v>
      </c>
      <c r="AX3064" s="168"/>
      <c r="AY3064" s="60"/>
      <c r="AZ3064" s="61"/>
      <c r="BB3064" s="61" t="str">
        <f>IF(Settings!I3060&lt;&gt;"",Settings!I3060,"")</f>
        <v/>
      </c>
    </row>
    <row r="3065" spans="2:54" x14ac:dyDescent="0.2">
      <c r="B3065" s="13"/>
      <c r="C3065" s="12"/>
      <c r="D3065" s="12"/>
      <c r="E3065" s="12"/>
      <c r="F3065" s="12"/>
      <c r="G3065" s="12"/>
      <c r="H3065" s="12"/>
      <c r="I3065" s="15"/>
      <c r="J3065" s="31"/>
      <c r="K3065" s="180"/>
      <c r="L3065" s="40"/>
      <c r="M3065" s="14"/>
      <c r="N3065" s="16"/>
      <c r="O3065" s="49"/>
      <c r="P3065" s="64"/>
      <c r="Q3065" s="18"/>
      <c r="R3065" s="181">
        <f t="shared" si="429"/>
        <v>0</v>
      </c>
      <c r="S3065" s="181">
        <f t="shared" si="430"/>
        <v>0</v>
      </c>
      <c r="T3065" s="181">
        <f t="shared" si="431"/>
        <v>0</v>
      </c>
      <c r="AQ3065" s="1">
        <f>COUNT(L$11:L3065)</f>
        <v>37</v>
      </c>
      <c r="AR3065" s="43">
        <f t="shared" si="432"/>
        <v>40933</v>
      </c>
      <c r="AS3065" s="44">
        <f t="shared" si="433"/>
        <v>89.120000000000019</v>
      </c>
      <c r="AT3065" s="10" t="str">
        <f t="shared" si="434"/>
        <v/>
      </c>
      <c r="AU3065" s="20" t="str">
        <f t="shared" si="435"/>
        <v/>
      </c>
      <c r="AV3065" s="42">
        <f t="shared" si="436"/>
        <v>1</v>
      </c>
      <c r="AW3065" s="89">
        <f t="shared" si="437"/>
        <v>0</v>
      </c>
      <c r="AX3065" s="168"/>
      <c r="AY3065" s="60"/>
      <c r="AZ3065" s="61"/>
      <c r="BB3065" s="61" t="str">
        <f>IF(Settings!I3061&lt;&gt;"",Settings!I3061,"")</f>
        <v/>
      </c>
    </row>
    <row r="3066" spans="2:54" x14ac:dyDescent="0.2">
      <c r="B3066" s="13"/>
      <c r="C3066" s="12"/>
      <c r="D3066" s="12"/>
      <c r="E3066" s="12"/>
      <c r="F3066" s="12"/>
      <c r="G3066" s="12"/>
      <c r="H3066" s="12"/>
      <c r="I3066" s="15"/>
      <c r="J3066" s="31"/>
      <c r="K3066" s="180"/>
      <c r="L3066" s="40"/>
      <c r="M3066" s="14"/>
      <c r="N3066" s="16"/>
      <c r="O3066" s="49"/>
      <c r="P3066" s="64"/>
      <c r="Q3066" s="18"/>
      <c r="R3066" s="181">
        <f t="shared" si="429"/>
        <v>0</v>
      </c>
      <c r="S3066" s="181">
        <f t="shared" si="430"/>
        <v>0</v>
      </c>
      <c r="T3066" s="181">
        <f t="shared" si="431"/>
        <v>0</v>
      </c>
      <c r="AQ3066" s="1">
        <f>COUNT(L$11:L3066)</f>
        <v>37</v>
      </c>
      <c r="AR3066" s="43">
        <f t="shared" si="432"/>
        <v>40933</v>
      </c>
      <c r="AS3066" s="44">
        <f t="shared" si="433"/>
        <v>89.120000000000019</v>
      </c>
      <c r="AT3066" s="10" t="str">
        <f t="shared" si="434"/>
        <v/>
      </c>
      <c r="AU3066" s="20" t="str">
        <f t="shared" si="435"/>
        <v/>
      </c>
      <c r="AV3066" s="42">
        <f t="shared" si="436"/>
        <v>1</v>
      </c>
      <c r="AW3066" s="89">
        <f t="shared" si="437"/>
        <v>0</v>
      </c>
      <c r="AX3066" s="168"/>
      <c r="AY3066" s="60"/>
      <c r="AZ3066" s="61"/>
      <c r="BB3066" s="61" t="str">
        <f>IF(Settings!I3062&lt;&gt;"",Settings!I3062,"")</f>
        <v/>
      </c>
    </row>
    <row r="3067" spans="2:54" x14ac:dyDescent="0.2">
      <c r="B3067" s="13"/>
      <c r="C3067" s="12"/>
      <c r="D3067" s="12"/>
      <c r="E3067" s="12"/>
      <c r="F3067" s="12"/>
      <c r="G3067" s="12"/>
      <c r="H3067" s="12"/>
      <c r="I3067" s="15"/>
      <c r="J3067" s="31"/>
      <c r="K3067" s="180"/>
      <c r="L3067" s="40"/>
      <c r="M3067" s="14"/>
      <c r="N3067" s="16"/>
      <c r="O3067" s="49"/>
      <c r="P3067" s="64"/>
      <c r="Q3067" s="18"/>
      <c r="R3067" s="181">
        <f t="shared" si="429"/>
        <v>0</v>
      </c>
      <c r="S3067" s="181">
        <f t="shared" si="430"/>
        <v>0</v>
      </c>
      <c r="T3067" s="181">
        <f t="shared" si="431"/>
        <v>0</v>
      </c>
      <c r="AQ3067" s="1">
        <f>COUNT(L$11:L3067)</f>
        <v>37</v>
      </c>
      <c r="AR3067" s="43">
        <f t="shared" si="432"/>
        <v>40933</v>
      </c>
      <c r="AS3067" s="44">
        <f t="shared" si="433"/>
        <v>89.120000000000019</v>
      </c>
      <c r="AT3067" s="10" t="str">
        <f t="shared" si="434"/>
        <v/>
      </c>
      <c r="AU3067" s="20" t="str">
        <f t="shared" si="435"/>
        <v/>
      </c>
      <c r="AV3067" s="42">
        <f t="shared" si="436"/>
        <v>1</v>
      </c>
      <c r="AW3067" s="89">
        <f t="shared" si="437"/>
        <v>0</v>
      </c>
      <c r="AX3067" s="168"/>
      <c r="AY3067" s="60"/>
      <c r="AZ3067" s="61"/>
      <c r="BB3067" s="61" t="str">
        <f>IF(Settings!I3063&lt;&gt;"",Settings!I3063,"")</f>
        <v/>
      </c>
    </row>
    <row r="3068" spans="2:54" x14ac:dyDescent="0.2">
      <c r="B3068" s="13"/>
      <c r="C3068" s="12"/>
      <c r="D3068" s="12"/>
      <c r="E3068" s="12"/>
      <c r="F3068" s="12"/>
      <c r="G3068" s="12"/>
      <c r="H3068" s="12"/>
      <c r="I3068" s="15"/>
      <c r="J3068" s="31"/>
      <c r="K3068" s="180"/>
      <c r="L3068" s="40"/>
      <c r="M3068" s="14"/>
      <c r="N3068" s="16"/>
      <c r="O3068" s="49"/>
      <c r="P3068" s="64"/>
      <c r="Q3068" s="18"/>
      <c r="R3068" s="181">
        <f t="shared" si="429"/>
        <v>0</v>
      </c>
      <c r="S3068" s="181">
        <f t="shared" si="430"/>
        <v>0</v>
      </c>
      <c r="T3068" s="181">
        <f t="shared" si="431"/>
        <v>0</v>
      </c>
      <c r="AQ3068" s="1">
        <f>COUNT(L$11:L3068)</f>
        <v>37</v>
      </c>
      <c r="AR3068" s="43">
        <f t="shared" si="432"/>
        <v>40933</v>
      </c>
      <c r="AS3068" s="44">
        <f t="shared" si="433"/>
        <v>89.120000000000019</v>
      </c>
      <c r="AT3068" s="10" t="str">
        <f t="shared" si="434"/>
        <v/>
      </c>
      <c r="AU3068" s="20" t="str">
        <f t="shared" si="435"/>
        <v/>
      </c>
      <c r="AV3068" s="42">
        <f t="shared" si="436"/>
        <v>1</v>
      </c>
      <c r="AW3068" s="89">
        <f t="shared" si="437"/>
        <v>0</v>
      </c>
      <c r="AX3068" s="168"/>
      <c r="AY3068" s="60"/>
      <c r="AZ3068" s="61"/>
      <c r="BB3068" s="61" t="str">
        <f>IF(Settings!I3064&lt;&gt;"",Settings!I3064,"")</f>
        <v/>
      </c>
    </row>
    <row r="3069" spans="2:54" x14ac:dyDescent="0.2">
      <c r="B3069" s="13"/>
      <c r="C3069" s="12"/>
      <c r="D3069" s="12"/>
      <c r="E3069" s="12"/>
      <c r="F3069" s="12"/>
      <c r="G3069" s="12"/>
      <c r="H3069" s="12"/>
      <c r="I3069" s="15"/>
      <c r="J3069" s="31"/>
      <c r="K3069" s="180"/>
      <c r="L3069" s="40"/>
      <c r="M3069" s="14"/>
      <c r="N3069" s="16"/>
      <c r="O3069" s="49"/>
      <c r="P3069" s="64"/>
      <c r="Q3069" s="18"/>
      <c r="R3069" s="181">
        <f t="shared" si="429"/>
        <v>0</v>
      </c>
      <c r="S3069" s="181">
        <f t="shared" si="430"/>
        <v>0</v>
      </c>
      <c r="T3069" s="181">
        <f t="shared" si="431"/>
        <v>0</v>
      </c>
      <c r="AQ3069" s="1">
        <f>COUNT(L$11:L3069)</f>
        <v>37</v>
      </c>
      <c r="AR3069" s="43">
        <f t="shared" si="432"/>
        <v>40933</v>
      </c>
      <c r="AS3069" s="44">
        <f t="shared" si="433"/>
        <v>89.120000000000019</v>
      </c>
      <c r="AT3069" s="10" t="str">
        <f t="shared" si="434"/>
        <v/>
      </c>
      <c r="AU3069" s="20" t="str">
        <f t="shared" si="435"/>
        <v/>
      </c>
      <c r="AV3069" s="42">
        <f t="shared" si="436"/>
        <v>1</v>
      </c>
      <c r="AW3069" s="89">
        <f t="shared" si="437"/>
        <v>0</v>
      </c>
      <c r="AX3069" s="168"/>
      <c r="AY3069" s="60"/>
      <c r="AZ3069" s="61"/>
      <c r="BB3069" s="61" t="str">
        <f>IF(Settings!I3065&lt;&gt;"",Settings!I3065,"")</f>
        <v/>
      </c>
    </row>
    <row r="3070" spans="2:54" x14ac:dyDescent="0.2">
      <c r="B3070" s="13"/>
      <c r="C3070" s="12"/>
      <c r="D3070" s="12"/>
      <c r="E3070" s="12"/>
      <c r="F3070" s="12"/>
      <c r="G3070" s="12"/>
      <c r="H3070" s="12"/>
      <c r="I3070" s="15"/>
      <c r="J3070" s="31"/>
      <c r="K3070" s="180"/>
      <c r="L3070" s="40"/>
      <c r="M3070" s="14"/>
      <c r="N3070" s="16"/>
      <c r="O3070" s="49"/>
      <c r="P3070" s="64"/>
      <c r="Q3070" s="18"/>
      <c r="R3070" s="181">
        <f t="shared" si="429"/>
        <v>0</v>
      </c>
      <c r="S3070" s="181">
        <f t="shared" si="430"/>
        <v>0</v>
      </c>
      <c r="T3070" s="181">
        <f t="shared" si="431"/>
        <v>0</v>
      </c>
      <c r="AQ3070" s="1">
        <f>COUNT(L$11:L3070)</f>
        <v>37</v>
      </c>
      <c r="AR3070" s="43">
        <f t="shared" si="432"/>
        <v>40933</v>
      </c>
      <c r="AS3070" s="44">
        <f t="shared" si="433"/>
        <v>89.120000000000019</v>
      </c>
      <c r="AT3070" s="10" t="str">
        <f t="shared" si="434"/>
        <v/>
      </c>
      <c r="AU3070" s="20" t="str">
        <f t="shared" si="435"/>
        <v/>
      </c>
      <c r="AV3070" s="42">
        <f t="shared" si="436"/>
        <v>1</v>
      </c>
      <c r="AW3070" s="89">
        <f t="shared" si="437"/>
        <v>0</v>
      </c>
      <c r="AX3070" s="168"/>
      <c r="AY3070" s="60"/>
      <c r="AZ3070" s="61"/>
      <c r="BB3070" s="61" t="str">
        <f>IF(Settings!I3066&lt;&gt;"",Settings!I3066,"")</f>
        <v/>
      </c>
    </row>
    <row r="3071" spans="2:54" x14ac:dyDescent="0.2">
      <c r="B3071" s="13"/>
      <c r="C3071" s="12"/>
      <c r="D3071" s="12"/>
      <c r="E3071" s="12"/>
      <c r="F3071" s="12"/>
      <c r="G3071" s="12"/>
      <c r="H3071" s="12"/>
      <c r="I3071" s="15"/>
      <c r="J3071" s="31"/>
      <c r="K3071" s="180"/>
      <c r="L3071" s="40"/>
      <c r="M3071" s="14"/>
      <c r="N3071" s="16"/>
      <c r="O3071" s="49"/>
      <c r="P3071" s="64"/>
      <c r="Q3071" s="18"/>
      <c r="R3071" s="181">
        <f t="shared" si="429"/>
        <v>0</v>
      </c>
      <c r="S3071" s="181">
        <f t="shared" si="430"/>
        <v>0</v>
      </c>
      <c r="T3071" s="181">
        <f t="shared" si="431"/>
        <v>0</v>
      </c>
      <c r="AQ3071" s="1">
        <f>COUNT(L$11:L3071)</f>
        <v>37</v>
      </c>
      <c r="AR3071" s="43">
        <f t="shared" si="432"/>
        <v>40933</v>
      </c>
      <c r="AS3071" s="44">
        <f t="shared" si="433"/>
        <v>89.120000000000019</v>
      </c>
      <c r="AT3071" s="10" t="str">
        <f t="shared" si="434"/>
        <v/>
      </c>
      <c r="AU3071" s="20" t="str">
        <f t="shared" si="435"/>
        <v/>
      </c>
      <c r="AV3071" s="42">
        <f t="shared" si="436"/>
        <v>1</v>
      </c>
      <c r="AW3071" s="89">
        <f t="shared" si="437"/>
        <v>0</v>
      </c>
      <c r="AX3071" s="168"/>
      <c r="AY3071" s="60"/>
      <c r="AZ3071" s="61"/>
      <c r="BB3071" s="61" t="str">
        <f>IF(Settings!I3067&lt;&gt;"",Settings!I3067,"")</f>
        <v/>
      </c>
    </row>
    <row r="3072" spans="2:54" x14ac:dyDescent="0.2">
      <c r="B3072" s="13"/>
      <c r="C3072" s="12"/>
      <c r="D3072" s="12"/>
      <c r="E3072" s="12"/>
      <c r="F3072" s="12"/>
      <c r="G3072" s="12"/>
      <c r="H3072" s="12"/>
      <c r="I3072" s="15"/>
      <c r="J3072" s="31"/>
      <c r="K3072" s="180"/>
      <c r="L3072" s="40"/>
      <c r="M3072" s="14"/>
      <c r="N3072" s="16"/>
      <c r="O3072" s="49"/>
      <c r="P3072" s="64"/>
      <c r="Q3072" s="18"/>
      <c r="R3072" s="181">
        <f t="shared" si="429"/>
        <v>0</v>
      </c>
      <c r="S3072" s="181">
        <f t="shared" si="430"/>
        <v>0</v>
      </c>
      <c r="T3072" s="181">
        <f t="shared" si="431"/>
        <v>0</v>
      </c>
      <c r="AQ3072" s="1">
        <f>COUNT(L$11:L3072)</f>
        <v>37</v>
      </c>
      <c r="AR3072" s="43">
        <f t="shared" si="432"/>
        <v>40933</v>
      </c>
      <c r="AS3072" s="44">
        <f t="shared" si="433"/>
        <v>89.120000000000019</v>
      </c>
      <c r="AT3072" s="10" t="str">
        <f t="shared" si="434"/>
        <v/>
      </c>
      <c r="AU3072" s="20" t="str">
        <f t="shared" si="435"/>
        <v/>
      </c>
      <c r="AV3072" s="42">
        <f t="shared" si="436"/>
        <v>1</v>
      </c>
      <c r="AW3072" s="89">
        <f t="shared" si="437"/>
        <v>0</v>
      </c>
      <c r="AX3072" s="168"/>
      <c r="AY3072" s="60"/>
      <c r="AZ3072" s="61"/>
      <c r="BB3072" s="61" t="str">
        <f>IF(Settings!I3068&lt;&gt;"",Settings!I3068,"")</f>
        <v/>
      </c>
    </row>
    <row r="3073" spans="2:54" x14ac:dyDescent="0.2">
      <c r="B3073" s="13"/>
      <c r="C3073" s="12"/>
      <c r="D3073" s="12"/>
      <c r="E3073" s="12"/>
      <c r="F3073" s="12"/>
      <c r="G3073" s="12"/>
      <c r="H3073" s="12"/>
      <c r="I3073" s="15"/>
      <c r="J3073" s="31"/>
      <c r="K3073" s="180"/>
      <c r="L3073" s="40"/>
      <c r="M3073" s="14"/>
      <c r="N3073" s="16"/>
      <c r="O3073" s="49"/>
      <c r="P3073" s="64"/>
      <c r="Q3073" s="18"/>
      <c r="R3073" s="181">
        <f t="shared" si="429"/>
        <v>0</v>
      </c>
      <c r="S3073" s="181">
        <f t="shared" si="430"/>
        <v>0</v>
      </c>
      <c r="T3073" s="181">
        <f t="shared" si="431"/>
        <v>0</v>
      </c>
      <c r="AQ3073" s="1">
        <f>COUNT(L$11:L3073)</f>
        <v>37</v>
      </c>
      <c r="AR3073" s="43">
        <f t="shared" si="432"/>
        <v>40933</v>
      </c>
      <c r="AS3073" s="44">
        <f t="shared" si="433"/>
        <v>89.120000000000019</v>
      </c>
      <c r="AT3073" s="10" t="str">
        <f t="shared" si="434"/>
        <v/>
      </c>
      <c r="AU3073" s="20" t="str">
        <f t="shared" si="435"/>
        <v/>
      </c>
      <c r="AV3073" s="42">
        <f t="shared" si="436"/>
        <v>1</v>
      </c>
      <c r="AW3073" s="89">
        <f t="shared" si="437"/>
        <v>0</v>
      </c>
      <c r="AX3073" s="168"/>
      <c r="AY3073" s="60"/>
      <c r="AZ3073" s="61"/>
      <c r="BB3073" s="61" t="str">
        <f>IF(Settings!I3069&lt;&gt;"",Settings!I3069,"")</f>
        <v/>
      </c>
    </row>
    <row r="3074" spans="2:54" x14ac:dyDescent="0.2">
      <c r="B3074" s="13"/>
      <c r="C3074" s="12"/>
      <c r="D3074" s="12"/>
      <c r="E3074" s="12"/>
      <c r="F3074" s="12"/>
      <c r="G3074" s="12"/>
      <c r="H3074" s="12"/>
      <c r="I3074" s="15"/>
      <c r="J3074" s="31"/>
      <c r="K3074" s="180"/>
      <c r="L3074" s="40"/>
      <c r="M3074" s="14"/>
      <c r="N3074" s="16"/>
      <c r="O3074" s="49"/>
      <c r="P3074" s="64"/>
      <c r="Q3074" s="18"/>
      <c r="R3074" s="181">
        <f t="shared" si="429"/>
        <v>0</v>
      </c>
      <c r="S3074" s="181">
        <f t="shared" si="430"/>
        <v>0</v>
      </c>
      <c r="T3074" s="181">
        <f t="shared" si="431"/>
        <v>0</v>
      </c>
      <c r="AQ3074" s="1">
        <f>COUNT(L$11:L3074)</f>
        <v>37</v>
      </c>
      <c r="AR3074" s="43">
        <f t="shared" si="432"/>
        <v>40933</v>
      </c>
      <c r="AS3074" s="44">
        <f t="shared" si="433"/>
        <v>89.120000000000019</v>
      </c>
      <c r="AT3074" s="10" t="str">
        <f t="shared" si="434"/>
        <v/>
      </c>
      <c r="AU3074" s="20" t="str">
        <f t="shared" si="435"/>
        <v/>
      </c>
      <c r="AV3074" s="42">
        <f t="shared" si="436"/>
        <v>1</v>
      </c>
      <c r="AW3074" s="89">
        <f t="shared" si="437"/>
        <v>0</v>
      </c>
      <c r="AX3074" s="168"/>
      <c r="AY3074" s="60"/>
      <c r="AZ3074" s="61"/>
      <c r="BB3074" s="61" t="str">
        <f>IF(Settings!I3070&lt;&gt;"",Settings!I3070,"")</f>
        <v/>
      </c>
    </row>
    <row r="3075" spans="2:54" x14ac:dyDescent="0.2">
      <c r="B3075" s="13"/>
      <c r="C3075" s="12"/>
      <c r="D3075" s="12"/>
      <c r="E3075" s="12"/>
      <c r="F3075" s="12"/>
      <c r="G3075" s="12"/>
      <c r="H3075" s="12"/>
      <c r="I3075" s="15"/>
      <c r="J3075" s="31"/>
      <c r="K3075" s="180"/>
      <c r="L3075" s="40"/>
      <c r="M3075" s="14"/>
      <c r="N3075" s="16"/>
      <c r="O3075" s="49"/>
      <c r="P3075" s="64"/>
      <c r="Q3075" s="18"/>
      <c r="R3075" s="181">
        <f t="shared" si="429"/>
        <v>0</v>
      </c>
      <c r="S3075" s="181">
        <f t="shared" si="430"/>
        <v>0</v>
      </c>
      <c r="T3075" s="181">
        <f t="shared" si="431"/>
        <v>0</v>
      </c>
      <c r="AQ3075" s="1">
        <f>COUNT(L$11:L3075)</f>
        <v>37</v>
      </c>
      <c r="AR3075" s="43">
        <f t="shared" si="432"/>
        <v>40933</v>
      </c>
      <c r="AS3075" s="44">
        <f t="shared" si="433"/>
        <v>89.120000000000019</v>
      </c>
      <c r="AT3075" s="10" t="str">
        <f t="shared" si="434"/>
        <v/>
      </c>
      <c r="AU3075" s="20" t="str">
        <f t="shared" si="435"/>
        <v/>
      </c>
      <c r="AV3075" s="42">
        <f t="shared" si="436"/>
        <v>1</v>
      </c>
      <c r="AW3075" s="89">
        <f t="shared" si="437"/>
        <v>0</v>
      </c>
      <c r="AX3075" s="168"/>
      <c r="AY3075" s="60"/>
      <c r="AZ3075" s="61"/>
      <c r="BB3075" s="61" t="str">
        <f>IF(Settings!I3071&lt;&gt;"",Settings!I3071,"")</f>
        <v/>
      </c>
    </row>
    <row r="3076" spans="2:54" x14ac:dyDescent="0.2">
      <c r="B3076" s="13"/>
      <c r="C3076" s="12"/>
      <c r="D3076" s="12"/>
      <c r="E3076" s="12"/>
      <c r="F3076" s="12"/>
      <c r="G3076" s="12"/>
      <c r="H3076" s="12"/>
      <c r="I3076" s="15"/>
      <c r="J3076" s="31"/>
      <c r="K3076" s="180"/>
      <c r="L3076" s="40"/>
      <c r="M3076" s="14"/>
      <c r="N3076" s="16"/>
      <c r="O3076" s="49"/>
      <c r="P3076" s="64"/>
      <c r="Q3076" s="18"/>
      <c r="R3076" s="181">
        <f t="shared" si="429"/>
        <v>0</v>
      </c>
      <c r="S3076" s="181">
        <f t="shared" si="430"/>
        <v>0</v>
      </c>
      <c r="T3076" s="181">
        <f t="shared" si="431"/>
        <v>0</v>
      </c>
      <c r="AQ3076" s="1">
        <f>COUNT(L$11:L3076)</f>
        <v>37</v>
      </c>
      <c r="AR3076" s="43">
        <f t="shared" si="432"/>
        <v>40933</v>
      </c>
      <c r="AS3076" s="44">
        <f t="shared" si="433"/>
        <v>89.120000000000019</v>
      </c>
      <c r="AT3076" s="10" t="str">
        <f t="shared" si="434"/>
        <v/>
      </c>
      <c r="AU3076" s="20" t="str">
        <f t="shared" si="435"/>
        <v/>
      </c>
      <c r="AV3076" s="42">
        <f t="shared" si="436"/>
        <v>1</v>
      </c>
      <c r="AW3076" s="89">
        <f t="shared" si="437"/>
        <v>0</v>
      </c>
      <c r="AX3076" s="168"/>
      <c r="AY3076" s="60"/>
      <c r="AZ3076" s="61"/>
      <c r="BB3076" s="61" t="str">
        <f>IF(Settings!I3072&lt;&gt;"",Settings!I3072,"")</f>
        <v/>
      </c>
    </row>
    <row r="3077" spans="2:54" x14ac:dyDescent="0.2">
      <c r="B3077" s="13"/>
      <c r="C3077" s="12"/>
      <c r="D3077" s="12"/>
      <c r="E3077" s="12"/>
      <c r="F3077" s="12"/>
      <c r="G3077" s="12"/>
      <c r="H3077" s="12"/>
      <c r="I3077" s="15"/>
      <c r="J3077" s="31"/>
      <c r="K3077" s="180"/>
      <c r="L3077" s="40"/>
      <c r="M3077" s="14"/>
      <c r="N3077" s="16"/>
      <c r="O3077" s="49"/>
      <c r="P3077" s="64"/>
      <c r="Q3077" s="18"/>
      <c r="R3077" s="181">
        <f t="shared" si="429"/>
        <v>0</v>
      </c>
      <c r="S3077" s="181">
        <f t="shared" si="430"/>
        <v>0</v>
      </c>
      <c r="T3077" s="181">
        <f t="shared" si="431"/>
        <v>0</v>
      </c>
      <c r="AQ3077" s="1">
        <f>COUNT(L$11:L3077)</f>
        <v>37</v>
      </c>
      <c r="AR3077" s="43">
        <f t="shared" si="432"/>
        <v>40933</v>
      </c>
      <c r="AS3077" s="44">
        <f t="shared" si="433"/>
        <v>89.120000000000019</v>
      </c>
      <c r="AT3077" s="10" t="str">
        <f t="shared" si="434"/>
        <v/>
      </c>
      <c r="AU3077" s="20" t="str">
        <f t="shared" si="435"/>
        <v/>
      </c>
      <c r="AV3077" s="42">
        <f t="shared" si="436"/>
        <v>1</v>
      </c>
      <c r="AW3077" s="89">
        <f t="shared" si="437"/>
        <v>0</v>
      </c>
      <c r="AX3077" s="168"/>
      <c r="AY3077" s="60"/>
      <c r="AZ3077" s="61"/>
      <c r="BB3077" s="61" t="str">
        <f>IF(Settings!I3073&lt;&gt;"",Settings!I3073,"")</f>
        <v/>
      </c>
    </row>
    <row r="3078" spans="2:54" x14ac:dyDescent="0.2">
      <c r="B3078" s="13"/>
      <c r="C3078" s="12"/>
      <c r="D3078" s="12"/>
      <c r="E3078" s="12"/>
      <c r="F3078" s="12"/>
      <c r="G3078" s="12"/>
      <c r="H3078" s="12"/>
      <c r="I3078" s="15"/>
      <c r="J3078" s="31"/>
      <c r="K3078" s="180"/>
      <c r="L3078" s="40"/>
      <c r="M3078" s="14"/>
      <c r="N3078" s="16"/>
      <c r="O3078" s="49"/>
      <c r="P3078" s="64"/>
      <c r="Q3078" s="18"/>
      <c r="R3078" s="181">
        <f t="shared" si="429"/>
        <v>0</v>
      </c>
      <c r="S3078" s="181">
        <f t="shared" si="430"/>
        <v>0</v>
      </c>
      <c r="T3078" s="181">
        <f t="shared" si="431"/>
        <v>0</v>
      </c>
      <c r="AQ3078" s="1">
        <f>COUNT(L$11:L3078)</f>
        <v>37</v>
      </c>
      <c r="AR3078" s="43">
        <f t="shared" si="432"/>
        <v>40933</v>
      </c>
      <c r="AS3078" s="44">
        <f t="shared" si="433"/>
        <v>89.120000000000019</v>
      </c>
      <c r="AT3078" s="10" t="str">
        <f t="shared" si="434"/>
        <v/>
      </c>
      <c r="AU3078" s="20" t="str">
        <f t="shared" si="435"/>
        <v/>
      </c>
      <c r="AV3078" s="42">
        <f t="shared" si="436"/>
        <v>1</v>
      </c>
      <c r="AW3078" s="89">
        <f t="shared" si="437"/>
        <v>0</v>
      </c>
      <c r="AX3078" s="168"/>
      <c r="AY3078" s="60"/>
      <c r="AZ3078" s="61"/>
      <c r="BB3078" s="61" t="str">
        <f>IF(Settings!I3074&lt;&gt;"",Settings!I3074,"")</f>
        <v/>
      </c>
    </row>
    <row r="3079" spans="2:54" x14ac:dyDescent="0.2">
      <c r="B3079" s="13"/>
      <c r="C3079" s="12"/>
      <c r="D3079" s="12"/>
      <c r="E3079" s="12"/>
      <c r="F3079" s="12"/>
      <c r="G3079" s="12"/>
      <c r="H3079" s="12"/>
      <c r="I3079" s="15"/>
      <c r="J3079" s="31"/>
      <c r="K3079" s="180"/>
      <c r="L3079" s="40"/>
      <c r="M3079" s="14"/>
      <c r="N3079" s="16"/>
      <c r="O3079" s="49"/>
      <c r="P3079" s="64"/>
      <c r="Q3079" s="18"/>
      <c r="R3079" s="181">
        <f t="shared" si="429"/>
        <v>0</v>
      </c>
      <c r="S3079" s="181">
        <f t="shared" si="430"/>
        <v>0</v>
      </c>
      <c r="T3079" s="181">
        <f t="shared" si="431"/>
        <v>0</v>
      </c>
      <c r="AQ3079" s="1">
        <f>COUNT(L$11:L3079)</f>
        <v>37</v>
      </c>
      <c r="AR3079" s="43">
        <f t="shared" si="432"/>
        <v>40933</v>
      </c>
      <c r="AS3079" s="44">
        <f t="shared" si="433"/>
        <v>89.120000000000019</v>
      </c>
      <c r="AT3079" s="10" t="str">
        <f t="shared" si="434"/>
        <v/>
      </c>
      <c r="AU3079" s="20" t="str">
        <f t="shared" si="435"/>
        <v/>
      </c>
      <c r="AV3079" s="42">
        <f t="shared" si="436"/>
        <v>1</v>
      </c>
      <c r="AW3079" s="89">
        <f t="shared" si="437"/>
        <v>0</v>
      </c>
      <c r="AX3079" s="168"/>
      <c r="AY3079" s="60"/>
      <c r="AZ3079" s="61"/>
      <c r="BB3079" s="61" t="str">
        <f>IF(Settings!I3075&lt;&gt;"",Settings!I3075,"")</f>
        <v/>
      </c>
    </row>
    <row r="3080" spans="2:54" x14ac:dyDescent="0.2">
      <c r="B3080" s="13"/>
      <c r="C3080" s="12"/>
      <c r="D3080" s="12"/>
      <c r="E3080" s="12"/>
      <c r="F3080" s="12"/>
      <c r="G3080" s="12"/>
      <c r="H3080" s="12"/>
      <c r="I3080" s="15"/>
      <c r="J3080" s="31"/>
      <c r="K3080" s="180"/>
      <c r="L3080" s="40"/>
      <c r="M3080" s="14"/>
      <c r="N3080" s="16"/>
      <c r="O3080" s="49"/>
      <c r="P3080" s="64"/>
      <c r="Q3080" s="18"/>
      <c r="R3080" s="181">
        <f t="shared" si="429"/>
        <v>0</v>
      </c>
      <c r="S3080" s="181">
        <f t="shared" si="430"/>
        <v>0</v>
      </c>
      <c r="T3080" s="181">
        <f t="shared" si="431"/>
        <v>0</v>
      </c>
      <c r="AQ3080" s="1">
        <f>COUNT(L$11:L3080)</f>
        <v>37</v>
      </c>
      <c r="AR3080" s="43">
        <f t="shared" si="432"/>
        <v>40933</v>
      </c>
      <c r="AS3080" s="44">
        <f t="shared" si="433"/>
        <v>89.120000000000019</v>
      </c>
      <c r="AT3080" s="10" t="str">
        <f t="shared" si="434"/>
        <v/>
      </c>
      <c r="AU3080" s="20" t="str">
        <f t="shared" si="435"/>
        <v/>
      </c>
      <c r="AV3080" s="42">
        <f t="shared" si="436"/>
        <v>1</v>
      </c>
      <c r="AW3080" s="89">
        <f t="shared" si="437"/>
        <v>0</v>
      </c>
      <c r="AX3080" s="168"/>
      <c r="AY3080" s="60"/>
      <c r="AZ3080" s="61"/>
      <c r="BB3080" s="61" t="str">
        <f>IF(Settings!I3076&lt;&gt;"",Settings!I3076,"")</f>
        <v/>
      </c>
    </row>
    <row r="3081" spans="2:54" x14ac:dyDescent="0.2">
      <c r="B3081" s="13"/>
      <c r="C3081" s="12"/>
      <c r="D3081" s="12"/>
      <c r="E3081" s="12"/>
      <c r="F3081" s="12"/>
      <c r="G3081" s="12"/>
      <c r="H3081" s="12"/>
      <c r="I3081" s="15"/>
      <c r="J3081" s="31"/>
      <c r="K3081" s="180"/>
      <c r="L3081" s="40"/>
      <c r="M3081" s="14"/>
      <c r="N3081" s="16"/>
      <c r="O3081" s="49"/>
      <c r="P3081" s="64"/>
      <c r="Q3081" s="18"/>
      <c r="R3081" s="181">
        <f t="shared" si="429"/>
        <v>0</v>
      </c>
      <c r="S3081" s="181">
        <f t="shared" si="430"/>
        <v>0</v>
      </c>
      <c r="T3081" s="181">
        <f t="shared" si="431"/>
        <v>0</v>
      </c>
      <c r="AQ3081" s="1">
        <f>COUNT(L$11:L3081)</f>
        <v>37</v>
      </c>
      <c r="AR3081" s="43">
        <f t="shared" si="432"/>
        <v>40933</v>
      </c>
      <c r="AS3081" s="44">
        <f t="shared" si="433"/>
        <v>89.120000000000019</v>
      </c>
      <c r="AT3081" s="10" t="str">
        <f t="shared" si="434"/>
        <v/>
      </c>
      <c r="AU3081" s="20" t="str">
        <f t="shared" si="435"/>
        <v/>
      </c>
      <c r="AV3081" s="42">
        <f t="shared" si="436"/>
        <v>1</v>
      </c>
      <c r="AW3081" s="89">
        <f t="shared" si="437"/>
        <v>0</v>
      </c>
      <c r="AX3081" s="168"/>
      <c r="AY3081" s="60"/>
      <c r="AZ3081" s="61"/>
      <c r="BB3081" s="61" t="str">
        <f>IF(Settings!I3077&lt;&gt;"",Settings!I3077,"")</f>
        <v/>
      </c>
    </row>
    <row r="3082" spans="2:54" x14ac:dyDescent="0.2">
      <c r="B3082" s="13"/>
      <c r="C3082" s="12"/>
      <c r="D3082" s="12"/>
      <c r="E3082" s="12"/>
      <c r="F3082" s="12"/>
      <c r="G3082" s="12"/>
      <c r="H3082" s="12"/>
      <c r="I3082" s="15"/>
      <c r="J3082" s="31"/>
      <c r="K3082" s="180"/>
      <c r="L3082" s="40"/>
      <c r="M3082" s="14"/>
      <c r="N3082" s="16"/>
      <c r="O3082" s="49"/>
      <c r="P3082" s="64"/>
      <c r="Q3082" s="18"/>
      <c r="R3082" s="181">
        <f t="shared" si="429"/>
        <v>0</v>
      </c>
      <c r="S3082" s="181">
        <f t="shared" si="430"/>
        <v>0</v>
      </c>
      <c r="T3082" s="181">
        <f t="shared" si="431"/>
        <v>0</v>
      </c>
      <c r="AQ3082" s="1">
        <f>COUNT(L$11:L3082)</f>
        <v>37</v>
      </c>
      <c r="AR3082" s="43">
        <f t="shared" si="432"/>
        <v>40933</v>
      </c>
      <c r="AS3082" s="44">
        <f t="shared" si="433"/>
        <v>89.120000000000019</v>
      </c>
      <c r="AT3082" s="10" t="str">
        <f t="shared" si="434"/>
        <v/>
      </c>
      <c r="AU3082" s="20" t="str">
        <f t="shared" si="435"/>
        <v/>
      </c>
      <c r="AV3082" s="42">
        <f t="shared" si="436"/>
        <v>1</v>
      </c>
      <c r="AW3082" s="89">
        <f t="shared" si="437"/>
        <v>0</v>
      </c>
      <c r="AX3082" s="168"/>
      <c r="AY3082" s="60"/>
      <c r="AZ3082" s="61"/>
      <c r="BB3082" s="61" t="str">
        <f>IF(Settings!I3078&lt;&gt;"",Settings!I3078,"")</f>
        <v/>
      </c>
    </row>
    <row r="3083" spans="2:54" x14ac:dyDescent="0.2">
      <c r="B3083" s="13"/>
      <c r="C3083" s="12"/>
      <c r="D3083" s="12"/>
      <c r="E3083" s="12"/>
      <c r="F3083" s="12"/>
      <c r="G3083" s="12"/>
      <c r="H3083" s="12"/>
      <c r="I3083" s="15"/>
      <c r="J3083" s="31"/>
      <c r="K3083" s="180"/>
      <c r="L3083" s="40"/>
      <c r="M3083" s="14"/>
      <c r="N3083" s="16"/>
      <c r="O3083" s="49"/>
      <c r="P3083" s="64"/>
      <c r="Q3083" s="18"/>
      <c r="R3083" s="181">
        <f t="shared" si="429"/>
        <v>0</v>
      </c>
      <c r="S3083" s="181">
        <f t="shared" si="430"/>
        <v>0</v>
      </c>
      <c r="T3083" s="181">
        <f t="shared" si="431"/>
        <v>0</v>
      </c>
      <c r="AQ3083" s="1">
        <f>COUNT(L$11:L3083)</f>
        <v>37</v>
      </c>
      <c r="AR3083" s="43">
        <f t="shared" si="432"/>
        <v>40933</v>
      </c>
      <c r="AS3083" s="44">
        <f t="shared" si="433"/>
        <v>89.120000000000019</v>
      </c>
      <c r="AT3083" s="10" t="str">
        <f t="shared" si="434"/>
        <v/>
      </c>
      <c r="AU3083" s="20" t="str">
        <f t="shared" si="435"/>
        <v/>
      </c>
      <c r="AV3083" s="42">
        <f t="shared" si="436"/>
        <v>1</v>
      </c>
      <c r="AW3083" s="89">
        <f t="shared" si="437"/>
        <v>0</v>
      </c>
      <c r="AX3083" s="168"/>
      <c r="AY3083" s="60"/>
      <c r="AZ3083" s="61"/>
      <c r="BB3083" s="61" t="str">
        <f>IF(Settings!I3079&lt;&gt;"",Settings!I3079,"")</f>
        <v/>
      </c>
    </row>
    <row r="3084" spans="2:54" x14ac:dyDescent="0.2">
      <c r="B3084" s="13"/>
      <c r="C3084" s="12"/>
      <c r="D3084" s="12"/>
      <c r="E3084" s="12"/>
      <c r="F3084" s="12"/>
      <c r="G3084" s="12"/>
      <c r="H3084" s="12"/>
      <c r="I3084" s="15"/>
      <c r="J3084" s="31"/>
      <c r="K3084" s="180"/>
      <c r="L3084" s="40"/>
      <c r="M3084" s="14"/>
      <c r="N3084" s="16"/>
      <c r="O3084" s="49"/>
      <c r="P3084" s="64"/>
      <c r="Q3084" s="18"/>
      <c r="R3084" s="181">
        <f t="shared" ref="R3084:R3147" si="438">ROUND(IF(M3084&lt;&gt;"Y",IF(P3084&lt;&gt;"Y",K3084,K3084*(AV3084-1)),0),ROUNDING)</f>
        <v>0</v>
      </c>
      <c r="S3084" s="181">
        <f t="shared" ref="S3084:S3147" si="439">ROUND(IF(O3084&gt;0,IF(M3084="Y",AW3084*(1-O3084),IF(AW3084&gt;R3084,R3084 + (AW3084 - R3084)*(1-O3084),AW3084)),AW3084),ROUNDING)</f>
        <v>0</v>
      </c>
      <c r="T3084" s="181">
        <f t="shared" ref="T3084:T3147" si="440">ROUND(IF(N3084="P",0,IF(OR(M3084="N",M3084=""),S3084-R3084,S3084)),ROUNDING)</f>
        <v>0</v>
      </c>
      <c r="AQ3084" s="1">
        <f>COUNT(L$11:L3084)</f>
        <v>37</v>
      </c>
      <c r="AR3084" s="43">
        <f t="shared" si="432"/>
        <v>40933</v>
      </c>
      <c r="AS3084" s="44">
        <f t="shared" si="433"/>
        <v>89.120000000000019</v>
      </c>
      <c r="AT3084" s="10" t="str">
        <f t="shared" si="434"/>
        <v/>
      </c>
      <c r="AU3084" s="20" t="str">
        <f t="shared" si="435"/>
        <v/>
      </c>
      <c r="AV3084" s="42">
        <f t="shared" si="436"/>
        <v>1</v>
      </c>
      <c r="AW3084" s="89">
        <f t="shared" si="437"/>
        <v>0</v>
      </c>
      <c r="AX3084" s="168"/>
      <c r="AY3084" s="60"/>
      <c r="AZ3084" s="61"/>
      <c r="BB3084" s="61" t="str">
        <f>IF(Settings!I3080&lt;&gt;"",Settings!I3080,"")</f>
        <v/>
      </c>
    </row>
    <row r="3085" spans="2:54" x14ac:dyDescent="0.2">
      <c r="B3085" s="13"/>
      <c r="C3085" s="12"/>
      <c r="D3085" s="12"/>
      <c r="E3085" s="12"/>
      <c r="F3085" s="12"/>
      <c r="G3085" s="12"/>
      <c r="H3085" s="12"/>
      <c r="I3085" s="15"/>
      <c r="J3085" s="31"/>
      <c r="K3085" s="180"/>
      <c r="L3085" s="40"/>
      <c r="M3085" s="14"/>
      <c r="N3085" s="16"/>
      <c r="O3085" s="49"/>
      <c r="P3085" s="64"/>
      <c r="Q3085" s="18"/>
      <c r="R3085" s="181">
        <f t="shared" si="438"/>
        <v>0</v>
      </c>
      <c r="S3085" s="181">
        <f t="shared" si="439"/>
        <v>0</v>
      </c>
      <c r="T3085" s="181">
        <f t="shared" si="440"/>
        <v>0</v>
      </c>
      <c r="AQ3085" s="1">
        <f>COUNT(L$11:L3085)</f>
        <v>37</v>
      </c>
      <c r="AR3085" s="43">
        <f t="shared" ref="AR3085:AR3148" si="441">IF(B3085&gt;2,B3085,AR3084)</f>
        <v>40933</v>
      </c>
      <c r="AS3085" s="44">
        <f t="shared" ref="AS3085:AS3148" si="442">AS3084+T3085</f>
        <v>89.120000000000019</v>
      </c>
      <c r="AT3085" s="10" t="str">
        <f t="shared" ref="AT3085:AT3148" si="443">IF(N3085="P",IF(P3085&lt;&gt;"Y",IF(M3085&lt;&gt;"Y",K3085*AV3085,K3085*AV3085-K3085),IF(M3085&lt;&gt;"Y",K3085 + K3085*(AV3085-1),K3085)),"")</f>
        <v/>
      </c>
      <c r="AU3085" s="20" t="str">
        <f t="shared" ref="AU3085:AU3148" si="444">IF(M3085="Y",IF(P3085="Y",K3085*(AV3085-1),K3085),"")</f>
        <v/>
      </c>
      <c r="AV3085" s="42">
        <f t="shared" ref="AV3085:AV3148" si="445">IF(L3085&lt;&gt;"",IF(ODDS_TYPE=1,L3085,IF(ODDS_TYPE=2,IF(L3085&gt;0,1+L3085/100,IF(L3085&lt;0,1-100/L3085,1)),IF(ODDS_TYPE=3,1+L3085,IF(ODDS_TYPE=4,1+L3085,IF(ODDS_TYPE=5,IF(L3085&gt;0,1+L3085,1-1/L3085),IF(ODDS_TYPE=6,IF(L3085&gt;=0,L3085+1,1-1/L3085),1)))))),1)</f>
        <v>1</v>
      </c>
      <c r="AW3085" s="89">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68"/>
      <c r="AY3085" s="60"/>
      <c r="AZ3085" s="61"/>
      <c r="BB3085" s="61" t="str">
        <f>IF(Settings!I3081&lt;&gt;"",Settings!I3081,"")</f>
        <v/>
      </c>
    </row>
    <row r="3086" spans="2:54" x14ac:dyDescent="0.2">
      <c r="B3086" s="13"/>
      <c r="C3086" s="12"/>
      <c r="D3086" s="12"/>
      <c r="E3086" s="12"/>
      <c r="F3086" s="12"/>
      <c r="G3086" s="12"/>
      <c r="H3086" s="12"/>
      <c r="I3086" s="15"/>
      <c r="J3086" s="31"/>
      <c r="K3086" s="180"/>
      <c r="L3086" s="40"/>
      <c r="M3086" s="14"/>
      <c r="N3086" s="16"/>
      <c r="O3086" s="49"/>
      <c r="P3086" s="64"/>
      <c r="Q3086" s="18"/>
      <c r="R3086" s="181">
        <f t="shared" si="438"/>
        <v>0</v>
      </c>
      <c r="S3086" s="181">
        <f t="shared" si="439"/>
        <v>0</v>
      </c>
      <c r="T3086" s="181">
        <f t="shared" si="440"/>
        <v>0</v>
      </c>
      <c r="AQ3086" s="1">
        <f>COUNT(L$11:L3086)</f>
        <v>37</v>
      </c>
      <c r="AR3086" s="43">
        <f t="shared" si="441"/>
        <v>40933</v>
      </c>
      <c r="AS3086" s="44">
        <f t="shared" si="442"/>
        <v>89.120000000000019</v>
      </c>
      <c r="AT3086" s="10" t="str">
        <f t="shared" si="443"/>
        <v/>
      </c>
      <c r="AU3086" s="20" t="str">
        <f t="shared" si="444"/>
        <v/>
      </c>
      <c r="AV3086" s="42">
        <f t="shared" si="445"/>
        <v>1</v>
      </c>
      <c r="AW3086" s="89">
        <f t="shared" si="446"/>
        <v>0</v>
      </c>
      <c r="AX3086" s="168"/>
      <c r="AY3086" s="60"/>
      <c r="AZ3086" s="61"/>
      <c r="BB3086" s="61" t="str">
        <f>IF(Settings!I3082&lt;&gt;"",Settings!I3082,"")</f>
        <v/>
      </c>
    </row>
    <row r="3087" spans="2:54" x14ac:dyDescent="0.2">
      <c r="B3087" s="13"/>
      <c r="C3087" s="12"/>
      <c r="D3087" s="12"/>
      <c r="E3087" s="12"/>
      <c r="F3087" s="12"/>
      <c r="G3087" s="12"/>
      <c r="H3087" s="12"/>
      <c r="I3087" s="15"/>
      <c r="J3087" s="31"/>
      <c r="K3087" s="180"/>
      <c r="L3087" s="40"/>
      <c r="M3087" s="14"/>
      <c r="N3087" s="16"/>
      <c r="O3087" s="49"/>
      <c r="P3087" s="64"/>
      <c r="Q3087" s="18"/>
      <c r="R3087" s="181">
        <f t="shared" si="438"/>
        <v>0</v>
      </c>
      <c r="S3087" s="181">
        <f t="shared" si="439"/>
        <v>0</v>
      </c>
      <c r="T3087" s="181">
        <f t="shared" si="440"/>
        <v>0</v>
      </c>
      <c r="AQ3087" s="1">
        <f>COUNT(L$11:L3087)</f>
        <v>37</v>
      </c>
      <c r="AR3087" s="43">
        <f t="shared" si="441"/>
        <v>40933</v>
      </c>
      <c r="AS3087" s="44">
        <f t="shared" si="442"/>
        <v>89.120000000000019</v>
      </c>
      <c r="AT3087" s="10" t="str">
        <f t="shared" si="443"/>
        <v/>
      </c>
      <c r="AU3087" s="20" t="str">
        <f t="shared" si="444"/>
        <v/>
      </c>
      <c r="AV3087" s="42">
        <f t="shared" si="445"/>
        <v>1</v>
      </c>
      <c r="AW3087" s="89">
        <f t="shared" si="446"/>
        <v>0</v>
      </c>
      <c r="AX3087" s="168"/>
      <c r="AY3087" s="60"/>
      <c r="AZ3087" s="61"/>
      <c r="BB3087" s="61" t="str">
        <f>IF(Settings!I3083&lt;&gt;"",Settings!I3083,"")</f>
        <v/>
      </c>
    </row>
    <row r="3088" spans="2:54" x14ac:dyDescent="0.2">
      <c r="B3088" s="13"/>
      <c r="C3088" s="12"/>
      <c r="D3088" s="12"/>
      <c r="E3088" s="12"/>
      <c r="F3088" s="12"/>
      <c r="G3088" s="12"/>
      <c r="H3088" s="12"/>
      <c r="I3088" s="15"/>
      <c r="J3088" s="31"/>
      <c r="K3088" s="180"/>
      <c r="L3088" s="40"/>
      <c r="M3088" s="14"/>
      <c r="N3088" s="16"/>
      <c r="O3088" s="49"/>
      <c r="P3088" s="64"/>
      <c r="Q3088" s="18"/>
      <c r="R3088" s="181">
        <f t="shared" si="438"/>
        <v>0</v>
      </c>
      <c r="S3088" s="181">
        <f t="shared" si="439"/>
        <v>0</v>
      </c>
      <c r="T3088" s="181">
        <f t="shared" si="440"/>
        <v>0</v>
      </c>
      <c r="AQ3088" s="1">
        <f>COUNT(L$11:L3088)</f>
        <v>37</v>
      </c>
      <c r="AR3088" s="43">
        <f t="shared" si="441"/>
        <v>40933</v>
      </c>
      <c r="AS3088" s="44">
        <f t="shared" si="442"/>
        <v>89.120000000000019</v>
      </c>
      <c r="AT3088" s="10" t="str">
        <f t="shared" si="443"/>
        <v/>
      </c>
      <c r="AU3088" s="20" t="str">
        <f t="shared" si="444"/>
        <v/>
      </c>
      <c r="AV3088" s="42">
        <f t="shared" si="445"/>
        <v>1</v>
      </c>
      <c r="AW3088" s="89">
        <f t="shared" si="446"/>
        <v>0</v>
      </c>
      <c r="AX3088" s="168"/>
      <c r="AY3088" s="60"/>
      <c r="AZ3088" s="61"/>
      <c r="BB3088" s="61" t="str">
        <f>IF(Settings!I3084&lt;&gt;"",Settings!I3084,"")</f>
        <v/>
      </c>
    </row>
    <row r="3089" spans="2:54" x14ac:dyDescent="0.2">
      <c r="B3089" s="13"/>
      <c r="C3089" s="12"/>
      <c r="D3089" s="12"/>
      <c r="E3089" s="12"/>
      <c r="F3089" s="12"/>
      <c r="G3089" s="12"/>
      <c r="H3089" s="12"/>
      <c r="I3089" s="15"/>
      <c r="J3089" s="31"/>
      <c r="K3089" s="180"/>
      <c r="L3089" s="40"/>
      <c r="M3089" s="14"/>
      <c r="N3089" s="16"/>
      <c r="O3089" s="49"/>
      <c r="P3089" s="64"/>
      <c r="Q3089" s="18"/>
      <c r="R3089" s="181">
        <f t="shared" si="438"/>
        <v>0</v>
      </c>
      <c r="S3089" s="181">
        <f t="shared" si="439"/>
        <v>0</v>
      </c>
      <c r="T3089" s="181">
        <f t="shared" si="440"/>
        <v>0</v>
      </c>
      <c r="AQ3089" s="1">
        <f>COUNT(L$11:L3089)</f>
        <v>37</v>
      </c>
      <c r="AR3089" s="43">
        <f t="shared" si="441"/>
        <v>40933</v>
      </c>
      <c r="AS3089" s="44">
        <f t="shared" si="442"/>
        <v>89.120000000000019</v>
      </c>
      <c r="AT3089" s="10" t="str">
        <f t="shared" si="443"/>
        <v/>
      </c>
      <c r="AU3089" s="20" t="str">
        <f t="shared" si="444"/>
        <v/>
      </c>
      <c r="AV3089" s="42">
        <f t="shared" si="445"/>
        <v>1</v>
      </c>
      <c r="AW3089" s="89">
        <f t="shared" si="446"/>
        <v>0</v>
      </c>
      <c r="AX3089" s="168"/>
      <c r="AY3089" s="60"/>
      <c r="AZ3089" s="61"/>
      <c r="BB3089" s="61" t="str">
        <f>IF(Settings!I3085&lt;&gt;"",Settings!I3085,"")</f>
        <v/>
      </c>
    </row>
    <row r="3090" spans="2:54" x14ac:dyDescent="0.2">
      <c r="B3090" s="13"/>
      <c r="C3090" s="12"/>
      <c r="D3090" s="12"/>
      <c r="E3090" s="12"/>
      <c r="F3090" s="12"/>
      <c r="G3090" s="12"/>
      <c r="H3090" s="12"/>
      <c r="I3090" s="15"/>
      <c r="J3090" s="31"/>
      <c r="K3090" s="180"/>
      <c r="L3090" s="40"/>
      <c r="M3090" s="14"/>
      <c r="N3090" s="16"/>
      <c r="O3090" s="49"/>
      <c r="P3090" s="64"/>
      <c r="Q3090" s="18"/>
      <c r="R3090" s="181">
        <f t="shared" si="438"/>
        <v>0</v>
      </c>
      <c r="S3090" s="181">
        <f t="shared" si="439"/>
        <v>0</v>
      </c>
      <c r="T3090" s="181">
        <f t="shared" si="440"/>
        <v>0</v>
      </c>
      <c r="AQ3090" s="1">
        <f>COUNT(L$11:L3090)</f>
        <v>37</v>
      </c>
      <c r="AR3090" s="43">
        <f t="shared" si="441"/>
        <v>40933</v>
      </c>
      <c r="AS3090" s="44">
        <f t="shared" si="442"/>
        <v>89.120000000000019</v>
      </c>
      <c r="AT3090" s="10" t="str">
        <f t="shared" si="443"/>
        <v/>
      </c>
      <c r="AU3090" s="20" t="str">
        <f t="shared" si="444"/>
        <v/>
      </c>
      <c r="AV3090" s="42">
        <f t="shared" si="445"/>
        <v>1</v>
      </c>
      <c r="AW3090" s="89">
        <f t="shared" si="446"/>
        <v>0</v>
      </c>
      <c r="AX3090" s="168"/>
      <c r="AY3090" s="60"/>
      <c r="AZ3090" s="61"/>
      <c r="BB3090" s="61" t="str">
        <f>IF(Settings!I3086&lt;&gt;"",Settings!I3086,"")</f>
        <v/>
      </c>
    </row>
    <row r="3091" spans="2:54" x14ac:dyDescent="0.2">
      <c r="B3091" s="13"/>
      <c r="C3091" s="12"/>
      <c r="D3091" s="12"/>
      <c r="E3091" s="12"/>
      <c r="F3091" s="12"/>
      <c r="G3091" s="12"/>
      <c r="H3091" s="12"/>
      <c r="I3091" s="15"/>
      <c r="J3091" s="31"/>
      <c r="K3091" s="180"/>
      <c r="L3091" s="40"/>
      <c r="M3091" s="14"/>
      <c r="N3091" s="16"/>
      <c r="O3091" s="49"/>
      <c r="P3091" s="64"/>
      <c r="Q3091" s="18"/>
      <c r="R3091" s="181">
        <f t="shared" si="438"/>
        <v>0</v>
      </c>
      <c r="S3091" s="181">
        <f t="shared" si="439"/>
        <v>0</v>
      </c>
      <c r="T3091" s="181">
        <f t="shared" si="440"/>
        <v>0</v>
      </c>
      <c r="AQ3091" s="1">
        <f>COUNT(L$11:L3091)</f>
        <v>37</v>
      </c>
      <c r="AR3091" s="43">
        <f t="shared" si="441"/>
        <v>40933</v>
      </c>
      <c r="AS3091" s="44">
        <f t="shared" si="442"/>
        <v>89.120000000000019</v>
      </c>
      <c r="AT3091" s="10" t="str">
        <f t="shared" si="443"/>
        <v/>
      </c>
      <c r="AU3091" s="20" t="str">
        <f t="shared" si="444"/>
        <v/>
      </c>
      <c r="AV3091" s="42">
        <f t="shared" si="445"/>
        <v>1</v>
      </c>
      <c r="AW3091" s="89">
        <f t="shared" si="446"/>
        <v>0</v>
      </c>
      <c r="AX3091" s="168"/>
      <c r="AY3091" s="60"/>
      <c r="AZ3091" s="61"/>
      <c r="BB3091" s="61" t="str">
        <f>IF(Settings!I3087&lt;&gt;"",Settings!I3087,"")</f>
        <v/>
      </c>
    </row>
    <row r="3092" spans="2:54" x14ac:dyDescent="0.2">
      <c r="B3092" s="13"/>
      <c r="C3092" s="12"/>
      <c r="D3092" s="12"/>
      <c r="E3092" s="12"/>
      <c r="F3092" s="12"/>
      <c r="G3092" s="12"/>
      <c r="H3092" s="12"/>
      <c r="I3092" s="15"/>
      <c r="J3092" s="31"/>
      <c r="K3092" s="180"/>
      <c r="L3092" s="40"/>
      <c r="M3092" s="14"/>
      <c r="N3092" s="16"/>
      <c r="O3092" s="49"/>
      <c r="P3092" s="64"/>
      <c r="Q3092" s="18"/>
      <c r="R3092" s="181">
        <f t="shared" si="438"/>
        <v>0</v>
      </c>
      <c r="S3092" s="181">
        <f t="shared" si="439"/>
        <v>0</v>
      </c>
      <c r="T3092" s="181">
        <f t="shared" si="440"/>
        <v>0</v>
      </c>
      <c r="AQ3092" s="1">
        <f>COUNT(L$11:L3092)</f>
        <v>37</v>
      </c>
      <c r="AR3092" s="43">
        <f t="shared" si="441"/>
        <v>40933</v>
      </c>
      <c r="AS3092" s="44">
        <f t="shared" si="442"/>
        <v>89.120000000000019</v>
      </c>
      <c r="AT3092" s="10" t="str">
        <f t="shared" si="443"/>
        <v/>
      </c>
      <c r="AU3092" s="20" t="str">
        <f t="shared" si="444"/>
        <v/>
      </c>
      <c r="AV3092" s="42">
        <f t="shared" si="445"/>
        <v>1</v>
      </c>
      <c r="AW3092" s="89">
        <f t="shared" si="446"/>
        <v>0</v>
      </c>
      <c r="AX3092" s="168"/>
      <c r="AY3092" s="60"/>
      <c r="AZ3092" s="61"/>
      <c r="BB3092" s="61" t="str">
        <f>IF(Settings!I3088&lt;&gt;"",Settings!I3088,"")</f>
        <v/>
      </c>
    </row>
    <row r="3093" spans="2:54" x14ac:dyDescent="0.2">
      <c r="B3093" s="13"/>
      <c r="C3093" s="12"/>
      <c r="D3093" s="12"/>
      <c r="E3093" s="12"/>
      <c r="F3093" s="12"/>
      <c r="G3093" s="12"/>
      <c r="H3093" s="12"/>
      <c r="I3093" s="15"/>
      <c r="J3093" s="31"/>
      <c r="K3093" s="180"/>
      <c r="L3093" s="40"/>
      <c r="M3093" s="14"/>
      <c r="N3093" s="16"/>
      <c r="O3093" s="49"/>
      <c r="P3093" s="64"/>
      <c r="Q3093" s="18"/>
      <c r="R3093" s="181">
        <f t="shared" si="438"/>
        <v>0</v>
      </c>
      <c r="S3093" s="181">
        <f t="shared" si="439"/>
        <v>0</v>
      </c>
      <c r="T3093" s="181">
        <f t="shared" si="440"/>
        <v>0</v>
      </c>
      <c r="AQ3093" s="1">
        <f>COUNT(L$11:L3093)</f>
        <v>37</v>
      </c>
      <c r="AR3093" s="43">
        <f t="shared" si="441"/>
        <v>40933</v>
      </c>
      <c r="AS3093" s="44">
        <f t="shared" si="442"/>
        <v>89.120000000000019</v>
      </c>
      <c r="AT3093" s="10" t="str">
        <f t="shared" si="443"/>
        <v/>
      </c>
      <c r="AU3093" s="20" t="str">
        <f t="shared" si="444"/>
        <v/>
      </c>
      <c r="AV3093" s="42">
        <f t="shared" si="445"/>
        <v>1</v>
      </c>
      <c r="AW3093" s="89">
        <f t="shared" si="446"/>
        <v>0</v>
      </c>
      <c r="AX3093" s="168"/>
      <c r="AY3093" s="60"/>
      <c r="AZ3093" s="61"/>
      <c r="BB3093" s="61" t="str">
        <f>IF(Settings!I3089&lt;&gt;"",Settings!I3089,"")</f>
        <v/>
      </c>
    </row>
    <row r="3094" spans="2:54" x14ac:dyDescent="0.2">
      <c r="B3094" s="13"/>
      <c r="C3094" s="12"/>
      <c r="D3094" s="12"/>
      <c r="E3094" s="12"/>
      <c r="F3094" s="12"/>
      <c r="G3094" s="12"/>
      <c r="H3094" s="12"/>
      <c r="I3094" s="15"/>
      <c r="J3094" s="31"/>
      <c r="K3094" s="180"/>
      <c r="L3094" s="40"/>
      <c r="M3094" s="14"/>
      <c r="N3094" s="16"/>
      <c r="O3094" s="49"/>
      <c r="P3094" s="64"/>
      <c r="Q3094" s="18"/>
      <c r="R3094" s="181">
        <f t="shared" si="438"/>
        <v>0</v>
      </c>
      <c r="S3094" s="181">
        <f t="shared" si="439"/>
        <v>0</v>
      </c>
      <c r="T3094" s="181">
        <f t="shared" si="440"/>
        <v>0</v>
      </c>
      <c r="AQ3094" s="1">
        <f>COUNT(L$11:L3094)</f>
        <v>37</v>
      </c>
      <c r="AR3094" s="43">
        <f t="shared" si="441"/>
        <v>40933</v>
      </c>
      <c r="AS3094" s="44">
        <f t="shared" si="442"/>
        <v>89.120000000000019</v>
      </c>
      <c r="AT3094" s="10" t="str">
        <f t="shared" si="443"/>
        <v/>
      </c>
      <c r="AU3094" s="20" t="str">
        <f t="shared" si="444"/>
        <v/>
      </c>
      <c r="AV3094" s="42">
        <f t="shared" si="445"/>
        <v>1</v>
      </c>
      <c r="AW3094" s="89">
        <f t="shared" si="446"/>
        <v>0</v>
      </c>
      <c r="AX3094" s="168"/>
      <c r="AY3094" s="60"/>
      <c r="AZ3094" s="61"/>
      <c r="BB3094" s="61" t="str">
        <f>IF(Settings!I3090&lt;&gt;"",Settings!I3090,"")</f>
        <v/>
      </c>
    </row>
    <row r="3095" spans="2:54" x14ac:dyDescent="0.2">
      <c r="B3095" s="13"/>
      <c r="C3095" s="12"/>
      <c r="D3095" s="12"/>
      <c r="E3095" s="12"/>
      <c r="F3095" s="12"/>
      <c r="G3095" s="12"/>
      <c r="H3095" s="12"/>
      <c r="I3095" s="15"/>
      <c r="J3095" s="31"/>
      <c r="K3095" s="180"/>
      <c r="L3095" s="40"/>
      <c r="M3095" s="14"/>
      <c r="N3095" s="16"/>
      <c r="O3095" s="49"/>
      <c r="P3095" s="64"/>
      <c r="Q3095" s="18"/>
      <c r="R3095" s="181">
        <f t="shared" si="438"/>
        <v>0</v>
      </c>
      <c r="S3095" s="181">
        <f t="shared" si="439"/>
        <v>0</v>
      </c>
      <c r="T3095" s="181">
        <f t="shared" si="440"/>
        <v>0</v>
      </c>
      <c r="AQ3095" s="1">
        <f>COUNT(L$11:L3095)</f>
        <v>37</v>
      </c>
      <c r="AR3095" s="43">
        <f t="shared" si="441"/>
        <v>40933</v>
      </c>
      <c r="AS3095" s="44">
        <f t="shared" si="442"/>
        <v>89.120000000000019</v>
      </c>
      <c r="AT3095" s="10" t="str">
        <f t="shared" si="443"/>
        <v/>
      </c>
      <c r="AU3095" s="20" t="str">
        <f t="shared" si="444"/>
        <v/>
      </c>
      <c r="AV3095" s="42">
        <f t="shared" si="445"/>
        <v>1</v>
      </c>
      <c r="AW3095" s="89">
        <f t="shared" si="446"/>
        <v>0</v>
      </c>
      <c r="AX3095" s="168"/>
      <c r="AY3095" s="60"/>
      <c r="AZ3095" s="61"/>
      <c r="BB3095" s="61" t="str">
        <f>IF(Settings!I3091&lt;&gt;"",Settings!I3091,"")</f>
        <v/>
      </c>
    </row>
    <row r="3096" spans="2:54" x14ac:dyDescent="0.2">
      <c r="B3096" s="13"/>
      <c r="C3096" s="12"/>
      <c r="D3096" s="12"/>
      <c r="E3096" s="12"/>
      <c r="F3096" s="12"/>
      <c r="G3096" s="12"/>
      <c r="H3096" s="12"/>
      <c r="I3096" s="15"/>
      <c r="J3096" s="31"/>
      <c r="K3096" s="180"/>
      <c r="L3096" s="40"/>
      <c r="M3096" s="14"/>
      <c r="N3096" s="16"/>
      <c r="O3096" s="49"/>
      <c r="P3096" s="64"/>
      <c r="Q3096" s="18"/>
      <c r="R3096" s="181">
        <f t="shared" si="438"/>
        <v>0</v>
      </c>
      <c r="S3096" s="181">
        <f t="shared" si="439"/>
        <v>0</v>
      </c>
      <c r="T3096" s="181">
        <f t="shared" si="440"/>
        <v>0</v>
      </c>
      <c r="AQ3096" s="1">
        <f>COUNT(L$11:L3096)</f>
        <v>37</v>
      </c>
      <c r="AR3096" s="43">
        <f t="shared" si="441"/>
        <v>40933</v>
      </c>
      <c r="AS3096" s="44">
        <f t="shared" si="442"/>
        <v>89.120000000000019</v>
      </c>
      <c r="AT3096" s="10" t="str">
        <f t="shared" si="443"/>
        <v/>
      </c>
      <c r="AU3096" s="20" t="str">
        <f t="shared" si="444"/>
        <v/>
      </c>
      <c r="AV3096" s="42">
        <f t="shared" si="445"/>
        <v>1</v>
      </c>
      <c r="AW3096" s="89">
        <f t="shared" si="446"/>
        <v>0</v>
      </c>
      <c r="AX3096" s="168"/>
      <c r="AY3096" s="60"/>
      <c r="AZ3096" s="61"/>
      <c r="BB3096" s="61" t="str">
        <f>IF(Settings!I3092&lt;&gt;"",Settings!I3092,"")</f>
        <v/>
      </c>
    </row>
    <row r="3097" spans="2:54" x14ac:dyDescent="0.2">
      <c r="B3097" s="13"/>
      <c r="C3097" s="12"/>
      <c r="D3097" s="12"/>
      <c r="E3097" s="12"/>
      <c r="F3097" s="12"/>
      <c r="G3097" s="12"/>
      <c r="H3097" s="12"/>
      <c r="I3097" s="15"/>
      <c r="J3097" s="31"/>
      <c r="K3097" s="180"/>
      <c r="L3097" s="40"/>
      <c r="M3097" s="14"/>
      <c r="N3097" s="16"/>
      <c r="O3097" s="49"/>
      <c r="P3097" s="64"/>
      <c r="Q3097" s="18"/>
      <c r="R3097" s="181">
        <f t="shared" si="438"/>
        <v>0</v>
      </c>
      <c r="S3097" s="181">
        <f t="shared" si="439"/>
        <v>0</v>
      </c>
      <c r="T3097" s="181">
        <f t="shared" si="440"/>
        <v>0</v>
      </c>
      <c r="AQ3097" s="1">
        <f>COUNT(L$11:L3097)</f>
        <v>37</v>
      </c>
      <c r="AR3097" s="43">
        <f t="shared" si="441"/>
        <v>40933</v>
      </c>
      <c r="AS3097" s="44">
        <f t="shared" si="442"/>
        <v>89.120000000000019</v>
      </c>
      <c r="AT3097" s="10" t="str">
        <f t="shared" si="443"/>
        <v/>
      </c>
      <c r="AU3097" s="20" t="str">
        <f t="shared" si="444"/>
        <v/>
      </c>
      <c r="AV3097" s="42">
        <f t="shared" si="445"/>
        <v>1</v>
      </c>
      <c r="AW3097" s="89">
        <f t="shared" si="446"/>
        <v>0</v>
      </c>
      <c r="AX3097" s="168"/>
      <c r="AY3097" s="60"/>
      <c r="AZ3097" s="61"/>
      <c r="BB3097" s="61" t="str">
        <f>IF(Settings!I3093&lt;&gt;"",Settings!I3093,"")</f>
        <v/>
      </c>
    </row>
    <row r="3098" spans="2:54" x14ac:dyDescent="0.2">
      <c r="B3098" s="13"/>
      <c r="C3098" s="12"/>
      <c r="D3098" s="12"/>
      <c r="E3098" s="12"/>
      <c r="F3098" s="12"/>
      <c r="G3098" s="12"/>
      <c r="H3098" s="12"/>
      <c r="I3098" s="15"/>
      <c r="J3098" s="31"/>
      <c r="K3098" s="180"/>
      <c r="L3098" s="40"/>
      <c r="M3098" s="14"/>
      <c r="N3098" s="16"/>
      <c r="O3098" s="49"/>
      <c r="P3098" s="64"/>
      <c r="Q3098" s="18"/>
      <c r="R3098" s="181">
        <f t="shared" si="438"/>
        <v>0</v>
      </c>
      <c r="S3098" s="181">
        <f t="shared" si="439"/>
        <v>0</v>
      </c>
      <c r="T3098" s="181">
        <f t="shared" si="440"/>
        <v>0</v>
      </c>
      <c r="AQ3098" s="1">
        <f>COUNT(L$11:L3098)</f>
        <v>37</v>
      </c>
      <c r="AR3098" s="43">
        <f t="shared" si="441"/>
        <v>40933</v>
      </c>
      <c r="AS3098" s="44">
        <f t="shared" si="442"/>
        <v>89.120000000000019</v>
      </c>
      <c r="AT3098" s="10" t="str">
        <f t="shared" si="443"/>
        <v/>
      </c>
      <c r="AU3098" s="20" t="str">
        <f t="shared" si="444"/>
        <v/>
      </c>
      <c r="AV3098" s="42">
        <f t="shared" si="445"/>
        <v>1</v>
      </c>
      <c r="AW3098" s="89">
        <f t="shared" si="446"/>
        <v>0</v>
      </c>
      <c r="AX3098" s="168"/>
      <c r="AY3098" s="60"/>
      <c r="AZ3098" s="61"/>
      <c r="BB3098" s="61" t="str">
        <f>IF(Settings!I3094&lt;&gt;"",Settings!I3094,"")</f>
        <v/>
      </c>
    </row>
    <row r="3099" spans="2:54" x14ac:dyDescent="0.2">
      <c r="B3099" s="13"/>
      <c r="C3099" s="12"/>
      <c r="D3099" s="12"/>
      <c r="E3099" s="12"/>
      <c r="F3099" s="12"/>
      <c r="G3099" s="12"/>
      <c r="H3099" s="12"/>
      <c r="I3099" s="15"/>
      <c r="J3099" s="31"/>
      <c r="K3099" s="180"/>
      <c r="L3099" s="40"/>
      <c r="M3099" s="14"/>
      <c r="N3099" s="16"/>
      <c r="O3099" s="49"/>
      <c r="P3099" s="64"/>
      <c r="Q3099" s="18"/>
      <c r="R3099" s="181">
        <f t="shared" si="438"/>
        <v>0</v>
      </c>
      <c r="S3099" s="181">
        <f t="shared" si="439"/>
        <v>0</v>
      </c>
      <c r="T3099" s="181">
        <f t="shared" si="440"/>
        <v>0</v>
      </c>
      <c r="AQ3099" s="1">
        <f>COUNT(L$11:L3099)</f>
        <v>37</v>
      </c>
      <c r="AR3099" s="43">
        <f t="shared" si="441"/>
        <v>40933</v>
      </c>
      <c r="AS3099" s="44">
        <f t="shared" si="442"/>
        <v>89.120000000000019</v>
      </c>
      <c r="AT3099" s="10" t="str">
        <f t="shared" si="443"/>
        <v/>
      </c>
      <c r="AU3099" s="20" t="str">
        <f t="shared" si="444"/>
        <v/>
      </c>
      <c r="AV3099" s="42">
        <f t="shared" si="445"/>
        <v>1</v>
      </c>
      <c r="AW3099" s="89">
        <f t="shared" si="446"/>
        <v>0</v>
      </c>
      <c r="AX3099" s="168"/>
      <c r="AY3099" s="60"/>
      <c r="AZ3099" s="61"/>
      <c r="BB3099" s="61" t="str">
        <f>IF(Settings!I3095&lt;&gt;"",Settings!I3095,"")</f>
        <v/>
      </c>
    </row>
    <row r="3100" spans="2:54" x14ac:dyDescent="0.2">
      <c r="B3100" s="13"/>
      <c r="C3100" s="12"/>
      <c r="D3100" s="12"/>
      <c r="E3100" s="12"/>
      <c r="F3100" s="12"/>
      <c r="G3100" s="12"/>
      <c r="H3100" s="12"/>
      <c r="I3100" s="15"/>
      <c r="J3100" s="31"/>
      <c r="K3100" s="180"/>
      <c r="L3100" s="40"/>
      <c r="M3100" s="14"/>
      <c r="N3100" s="16"/>
      <c r="O3100" s="49"/>
      <c r="P3100" s="64"/>
      <c r="Q3100" s="18"/>
      <c r="R3100" s="181">
        <f t="shared" si="438"/>
        <v>0</v>
      </c>
      <c r="S3100" s="181">
        <f t="shared" si="439"/>
        <v>0</v>
      </c>
      <c r="T3100" s="181">
        <f t="shared" si="440"/>
        <v>0</v>
      </c>
      <c r="AQ3100" s="1">
        <f>COUNT(L$11:L3100)</f>
        <v>37</v>
      </c>
      <c r="AR3100" s="43">
        <f t="shared" si="441"/>
        <v>40933</v>
      </c>
      <c r="AS3100" s="44">
        <f t="shared" si="442"/>
        <v>89.120000000000019</v>
      </c>
      <c r="AT3100" s="10" t="str">
        <f t="shared" si="443"/>
        <v/>
      </c>
      <c r="AU3100" s="20" t="str">
        <f t="shared" si="444"/>
        <v/>
      </c>
      <c r="AV3100" s="42">
        <f t="shared" si="445"/>
        <v>1</v>
      </c>
      <c r="AW3100" s="89">
        <f t="shared" si="446"/>
        <v>0</v>
      </c>
      <c r="AX3100" s="168"/>
      <c r="AY3100" s="60"/>
      <c r="AZ3100" s="61"/>
      <c r="BB3100" s="61" t="str">
        <f>IF(Settings!I3096&lt;&gt;"",Settings!I3096,"")</f>
        <v/>
      </c>
    </row>
    <row r="3101" spans="2:54" x14ac:dyDescent="0.2">
      <c r="B3101" s="13"/>
      <c r="C3101" s="12"/>
      <c r="D3101" s="12"/>
      <c r="E3101" s="12"/>
      <c r="F3101" s="12"/>
      <c r="G3101" s="12"/>
      <c r="H3101" s="12"/>
      <c r="I3101" s="15"/>
      <c r="J3101" s="31"/>
      <c r="K3101" s="180"/>
      <c r="L3101" s="40"/>
      <c r="M3101" s="14"/>
      <c r="N3101" s="16"/>
      <c r="O3101" s="49"/>
      <c r="P3101" s="64"/>
      <c r="Q3101" s="18"/>
      <c r="R3101" s="181">
        <f t="shared" si="438"/>
        <v>0</v>
      </c>
      <c r="S3101" s="181">
        <f t="shared" si="439"/>
        <v>0</v>
      </c>
      <c r="T3101" s="181">
        <f t="shared" si="440"/>
        <v>0</v>
      </c>
      <c r="AQ3101" s="1">
        <f>COUNT(L$11:L3101)</f>
        <v>37</v>
      </c>
      <c r="AR3101" s="43">
        <f t="shared" si="441"/>
        <v>40933</v>
      </c>
      <c r="AS3101" s="44">
        <f t="shared" si="442"/>
        <v>89.120000000000019</v>
      </c>
      <c r="AT3101" s="10" t="str">
        <f t="shared" si="443"/>
        <v/>
      </c>
      <c r="AU3101" s="20" t="str">
        <f t="shared" si="444"/>
        <v/>
      </c>
      <c r="AV3101" s="42">
        <f t="shared" si="445"/>
        <v>1</v>
      </c>
      <c r="AW3101" s="89">
        <f t="shared" si="446"/>
        <v>0</v>
      </c>
      <c r="AX3101" s="168"/>
      <c r="AY3101" s="60"/>
      <c r="AZ3101" s="61"/>
      <c r="BB3101" s="61" t="str">
        <f>IF(Settings!I3097&lt;&gt;"",Settings!I3097,"")</f>
        <v/>
      </c>
    </row>
    <row r="3102" spans="2:54" x14ac:dyDescent="0.2">
      <c r="B3102" s="13"/>
      <c r="C3102" s="12"/>
      <c r="D3102" s="12"/>
      <c r="E3102" s="12"/>
      <c r="F3102" s="12"/>
      <c r="G3102" s="12"/>
      <c r="H3102" s="12"/>
      <c r="I3102" s="15"/>
      <c r="J3102" s="31"/>
      <c r="K3102" s="180"/>
      <c r="L3102" s="40"/>
      <c r="M3102" s="14"/>
      <c r="N3102" s="16"/>
      <c r="O3102" s="49"/>
      <c r="P3102" s="64"/>
      <c r="Q3102" s="18"/>
      <c r="R3102" s="181">
        <f t="shared" si="438"/>
        <v>0</v>
      </c>
      <c r="S3102" s="181">
        <f t="shared" si="439"/>
        <v>0</v>
      </c>
      <c r="T3102" s="181">
        <f t="shared" si="440"/>
        <v>0</v>
      </c>
      <c r="AQ3102" s="1">
        <f>COUNT(L$11:L3102)</f>
        <v>37</v>
      </c>
      <c r="AR3102" s="43">
        <f t="shared" si="441"/>
        <v>40933</v>
      </c>
      <c r="AS3102" s="44">
        <f t="shared" si="442"/>
        <v>89.120000000000019</v>
      </c>
      <c r="AT3102" s="10" t="str">
        <f t="shared" si="443"/>
        <v/>
      </c>
      <c r="AU3102" s="20" t="str">
        <f t="shared" si="444"/>
        <v/>
      </c>
      <c r="AV3102" s="42">
        <f t="shared" si="445"/>
        <v>1</v>
      </c>
      <c r="AW3102" s="89">
        <f t="shared" si="446"/>
        <v>0</v>
      </c>
      <c r="AX3102" s="168"/>
      <c r="AY3102" s="60"/>
      <c r="AZ3102" s="61"/>
      <c r="BB3102" s="61" t="str">
        <f>IF(Settings!I3098&lt;&gt;"",Settings!I3098,"")</f>
        <v/>
      </c>
    </row>
    <row r="3103" spans="2:54" x14ac:dyDescent="0.2">
      <c r="B3103" s="13"/>
      <c r="C3103" s="12"/>
      <c r="D3103" s="12"/>
      <c r="E3103" s="12"/>
      <c r="F3103" s="12"/>
      <c r="G3103" s="12"/>
      <c r="H3103" s="12"/>
      <c r="I3103" s="15"/>
      <c r="J3103" s="31"/>
      <c r="K3103" s="180"/>
      <c r="L3103" s="40"/>
      <c r="M3103" s="14"/>
      <c r="N3103" s="16"/>
      <c r="O3103" s="49"/>
      <c r="P3103" s="64"/>
      <c r="Q3103" s="18"/>
      <c r="R3103" s="181">
        <f t="shared" si="438"/>
        <v>0</v>
      </c>
      <c r="S3103" s="181">
        <f t="shared" si="439"/>
        <v>0</v>
      </c>
      <c r="T3103" s="181">
        <f t="shared" si="440"/>
        <v>0</v>
      </c>
      <c r="AQ3103" s="1">
        <f>COUNT(L$11:L3103)</f>
        <v>37</v>
      </c>
      <c r="AR3103" s="43">
        <f t="shared" si="441"/>
        <v>40933</v>
      </c>
      <c r="AS3103" s="44">
        <f t="shared" si="442"/>
        <v>89.120000000000019</v>
      </c>
      <c r="AT3103" s="10" t="str">
        <f t="shared" si="443"/>
        <v/>
      </c>
      <c r="AU3103" s="20" t="str">
        <f t="shared" si="444"/>
        <v/>
      </c>
      <c r="AV3103" s="42">
        <f t="shared" si="445"/>
        <v>1</v>
      </c>
      <c r="AW3103" s="89">
        <f t="shared" si="446"/>
        <v>0</v>
      </c>
      <c r="AX3103" s="168"/>
      <c r="AY3103" s="60"/>
      <c r="AZ3103" s="61"/>
      <c r="BB3103" s="61" t="str">
        <f>IF(Settings!I3099&lt;&gt;"",Settings!I3099,"")</f>
        <v/>
      </c>
    </row>
    <row r="3104" spans="2:54" x14ac:dyDescent="0.2">
      <c r="B3104" s="13"/>
      <c r="C3104" s="12"/>
      <c r="D3104" s="12"/>
      <c r="E3104" s="12"/>
      <c r="F3104" s="12"/>
      <c r="G3104" s="12"/>
      <c r="H3104" s="12"/>
      <c r="I3104" s="15"/>
      <c r="J3104" s="31"/>
      <c r="K3104" s="180"/>
      <c r="L3104" s="40"/>
      <c r="M3104" s="14"/>
      <c r="N3104" s="16"/>
      <c r="O3104" s="49"/>
      <c r="P3104" s="64"/>
      <c r="Q3104" s="18"/>
      <c r="R3104" s="181">
        <f t="shared" si="438"/>
        <v>0</v>
      </c>
      <c r="S3104" s="181">
        <f t="shared" si="439"/>
        <v>0</v>
      </c>
      <c r="T3104" s="181">
        <f t="shared" si="440"/>
        <v>0</v>
      </c>
      <c r="AQ3104" s="1">
        <f>COUNT(L$11:L3104)</f>
        <v>37</v>
      </c>
      <c r="AR3104" s="43">
        <f t="shared" si="441"/>
        <v>40933</v>
      </c>
      <c r="AS3104" s="44">
        <f t="shared" si="442"/>
        <v>89.120000000000019</v>
      </c>
      <c r="AT3104" s="10" t="str">
        <f t="shared" si="443"/>
        <v/>
      </c>
      <c r="AU3104" s="20" t="str">
        <f t="shared" si="444"/>
        <v/>
      </c>
      <c r="AV3104" s="42">
        <f t="shared" si="445"/>
        <v>1</v>
      </c>
      <c r="AW3104" s="89">
        <f t="shared" si="446"/>
        <v>0</v>
      </c>
      <c r="AX3104" s="168"/>
      <c r="AY3104" s="60"/>
      <c r="AZ3104" s="61"/>
      <c r="BB3104" s="61" t="str">
        <f>IF(Settings!I3100&lt;&gt;"",Settings!I3100,"")</f>
        <v/>
      </c>
    </row>
    <row r="3105" spans="2:54" x14ac:dyDescent="0.2">
      <c r="B3105" s="13"/>
      <c r="C3105" s="12"/>
      <c r="D3105" s="12"/>
      <c r="E3105" s="12"/>
      <c r="F3105" s="12"/>
      <c r="G3105" s="12"/>
      <c r="H3105" s="12"/>
      <c r="I3105" s="15"/>
      <c r="J3105" s="31"/>
      <c r="K3105" s="180"/>
      <c r="L3105" s="40"/>
      <c r="M3105" s="14"/>
      <c r="N3105" s="16"/>
      <c r="O3105" s="49"/>
      <c r="P3105" s="64"/>
      <c r="Q3105" s="18"/>
      <c r="R3105" s="181">
        <f t="shared" si="438"/>
        <v>0</v>
      </c>
      <c r="S3105" s="181">
        <f t="shared" si="439"/>
        <v>0</v>
      </c>
      <c r="T3105" s="181">
        <f t="shared" si="440"/>
        <v>0</v>
      </c>
      <c r="AQ3105" s="1">
        <f>COUNT(L$11:L3105)</f>
        <v>37</v>
      </c>
      <c r="AR3105" s="43">
        <f t="shared" si="441"/>
        <v>40933</v>
      </c>
      <c r="AS3105" s="44">
        <f t="shared" si="442"/>
        <v>89.120000000000019</v>
      </c>
      <c r="AT3105" s="10" t="str">
        <f t="shared" si="443"/>
        <v/>
      </c>
      <c r="AU3105" s="20" t="str">
        <f t="shared" si="444"/>
        <v/>
      </c>
      <c r="AV3105" s="42">
        <f t="shared" si="445"/>
        <v>1</v>
      </c>
      <c r="AW3105" s="89">
        <f t="shared" si="446"/>
        <v>0</v>
      </c>
      <c r="AX3105" s="168"/>
      <c r="AY3105" s="60"/>
      <c r="AZ3105" s="61"/>
      <c r="BB3105" s="61" t="str">
        <f>IF(Settings!I3101&lt;&gt;"",Settings!I3101,"")</f>
        <v/>
      </c>
    </row>
    <row r="3106" spans="2:54" x14ac:dyDescent="0.2">
      <c r="B3106" s="13"/>
      <c r="C3106" s="12"/>
      <c r="D3106" s="12"/>
      <c r="E3106" s="12"/>
      <c r="F3106" s="12"/>
      <c r="G3106" s="12"/>
      <c r="H3106" s="12"/>
      <c r="I3106" s="15"/>
      <c r="J3106" s="31"/>
      <c r="K3106" s="180"/>
      <c r="L3106" s="40"/>
      <c r="M3106" s="14"/>
      <c r="N3106" s="16"/>
      <c r="O3106" s="49"/>
      <c r="P3106" s="64"/>
      <c r="Q3106" s="18"/>
      <c r="R3106" s="181">
        <f t="shared" si="438"/>
        <v>0</v>
      </c>
      <c r="S3106" s="181">
        <f t="shared" si="439"/>
        <v>0</v>
      </c>
      <c r="T3106" s="181">
        <f t="shared" si="440"/>
        <v>0</v>
      </c>
      <c r="AQ3106" s="1">
        <f>COUNT(L$11:L3106)</f>
        <v>37</v>
      </c>
      <c r="AR3106" s="43">
        <f t="shared" si="441"/>
        <v>40933</v>
      </c>
      <c r="AS3106" s="44">
        <f t="shared" si="442"/>
        <v>89.120000000000019</v>
      </c>
      <c r="AT3106" s="10" t="str">
        <f t="shared" si="443"/>
        <v/>
      </c>
      <c r="AU3106" s="20" t="str">
        <f t="shared" si="444"/>
        <v/>
      </c>
      <c r="AV3106" s="42">
        <f t="shared" si="445"/>
        <v>1</v>
      </c>
      <c r="AW3106" s="89">
        <f t="shared" si="446"/>
        <v>0</v>
      </c>
      <c r="AX3106" s="168"/>
      <c r="AY3106" s="60"/>
      <c r="AZ3106" s="61"/>
      <c r="BB3106" s="61" t="str">
        <f>IF(Settings!I3102&lt;&gt;"",Settings!I3102,"")</f>
        <v/>
      </c>
    </row>
    <row r="3107" spans="2:54" x14ac:dyDescent="0.2">
      <c r="B3107" s="13"/>
      <c r="C3107" s="12"/>
      <c r="D3107" s="12"/>
      <c r="E3107" s="12"/>
      <c r="F3107" s="12"/>
      <c r="G3107" s="12"/>
      <c r="H3107" s="12"/>
      <c r="I3107" s="15"/>
      <c r="J3107" s="31"/>
      <c r="K3107" s="180"/>
      <c r="L3107" s="40"/>
      <c r="M3107" s="14"/>
      <c r="N3107" s="16"/>
      <c r="O3107" s="49"/>
      <c r="P3107" s="64"/>
      <c r="Q3107" s="18"/>
      <c r="R3107" s="181">
        <f t="shared" si="438"/>
        <v>0</v>
      </c>
      <c r="S3107" s="181">
        <f t="shared" si="439"/>
        <v>0</v>
      </c>
      <c r="T3107" s="181">
        <f t="shared" si="440"/>
        <v>0</v>
      </c>
      <c r="AQ3107" s="1">
        <f>COUNT(L$11:L3107)</f>
        <v>37</v>
      </c>
      <c r="AR3107" s="43">
        <f t="shared" si="441"/>
        <v>40933</v>
      </c>
      <c r="AS3107" s="44">
        <f t="shared" si="442"/>
        <v>89.120000000000019</v>
      </c>
      <c r="AT3107" s="10" t="str">
        <f t="shared" si="443"/>
        <v/>
      </c>
      <c r="AU3107" s="20" t="str">
        <f t="shared" si="444"/>
        <v/>
      </c>
      <c r="AV3107" s="42">
        <f t="shared" si="445"/>
        <v>1</v>
      </c>
      <c r="AW3107" s="89">
        <f t="shared" si="446"/>
        <v>0</v>
      </c>
      <c r="AX3107" s="168"/>
      <c r="AY3107" s="60"/>
      <c r="AZ3107" s="61"/>
      <c r="BB3107" s="61" t="str">
        <f>IF(Settings!I3103&lt;&gt;"",Settings!I3103,"")</f>
        <v/>
      </c>
    </row>
    <row r="3108" spans="2:54" x14ac:dyDescent="0.2">
      <c r="B3108" s="13"/>
      <c r="C3108" s="12"/>
      <c r="D3108" s="12"/>
      <c r="E3108" s="12"/>
      <c r="F3108" s="12"/>
      <c r="G3108" s="12"/>
      <c r="H3108" s="12"/>
      <c r="I3108" s="15"/>
      <c r="J3108" s="31"/>
      <c r="K3108" s="180"/>
      <c r="L3108" s="40"/>
      <c r="M3108" s="14"/>
      <c r="N3108" s="16"/>
      <c r="O3108" s="49"/>
      <c r="P3108" s="64"/>
      <c r="Q3108" s="18"/>
      <c r="R3108" s="181">
        <f t="shared" si="438"/>
        <v>0</v>
      </c>
      <c r="S3108" s="181">
        <f t="shared" si="439"/>
        <v>0</v>
      </c>
      <c r="T3108" s="181">
        <f t="shared" si="440"/>
        <v>0</v>
      </c>
      <c r="AQ3108" s="1">
        <f>COUNT(L$11:L3108)</f>
        <v>37</v>
      </c>
      <c r="AR3108" s="43">
        <f t="shared" si="441"/>
        <v>40933</v>
      </c>
      <c r="AS3108" s="44">
        <f t="shared" si="442"/>
        <v>89.120000000000019</v>
      </c>
      <c r="AT3108" s="10" t="str">
        <f t="shared" si="443"/>
        <v/>
      </c>
      <c r="AU3108" s="20" t="str">
        <f t="shared" si="444"/>
        <v/>
      </c>
      <c r="AV3108" s="42">
        <f t="shared" si="445"/>
        <v>1</v>
      </c>
      <c r="AW3108" s="89">
        <f t="shared" si="446"/>
        <v>0</v>
      </c>
      <c r="AX3108" s="168"/>
      <c r="AY3108" s="60"/>
      <c r="AZ3108" s="61"/>
      <c r="BB3108" s="61" t="str">
        <f>IF(Settings!I3104&lt;&gt;"",Settings!I3104,"")</f>
        <v/>
      </c>
    </row>
    <row r="3109" spans="2:54" x14ac:dyDescent="0.2">
      <c r="B3109" s="13"/>
      <c r="C3109" s="12"/>
      <c r="D3109" s="12"/>
      <c r="E3109" s="12"/>
      <c r="F3109" s="12"/>
      <c r="G3109" s="12"/>
      <c r="H3109" s="12"/>
      <c r="I3109" s="15"/>
      <c r="J3109" s="31"/>
      <c r="K3109" s="180"/>
      <c r="L3109" s="40"/>
      <c r="M3109" s="14"/>
      <c r="N3109" s="16"/>
      <c r="O3109" s="49"/>
      <c r="P3109" s="64"/>
      <c r="Q3109" s="18"/>
      <c r="R3109" s="181">
        <f t="shared" si="438"/>
        <v>0</v>
      </c>
      <c r="S3109" s="181">
        <f t="shared" si="439"/>
        <v>0</v>
      </c>
      <c r="T3109" s="181">
        <f t="shared" si="440"/>
        <v>0</v>
      </c>
      <c r="AQ3109" s="1">
        <f>COUNT(L$11:L3109)</f>
        <v>37</v>
      </c>
      <c r="AR3109" s="43">
        <f t="shared" si="441"/>
        <v>40933</v>
      </c>
      <c r="AS3109" s="44">
        <f t="shared" si="442"/>
        <v>89.120000000000019</v>
      </c>
      <c r="AT3109" s="10" t="str">
        <f t="shared" si="443"/>
        <v/>
      </c>
      <c r="AU3109" s="20" t="str">
        <f t="shared" si="444"/>
        <v/>
      </c>
      <c r="AV3109" s="42">
        <f t="shared" si="445"/>
        <v>1</v>
      </c>
      <c r="AW3109" s="89">
        <f t="shared" si="446"/>
        <v>0</v>
      </c>
      <c r="AX3109" s="168"/>
      <c r="AY3109" s="60"/>
      <c r="AZ3109" s="61"/>
      <c r="BB3109" s="61" t="str">
        <f>IF(Settings!I3105&lt;&gt;"",Settings!I3105,"")</f>
        <v/>
      </c>
    </row>
    <row r="3110" spans="2:54" x14ac:dyDescent="0.2">
      <c r="B3110" s="13"/>
      <c r="C3110" s="12"/>
      <c r="D3110" s="12"/>
      <c r="E3110" s="12"/>
      <c r="F3110" s="12"/>
      <c r="G3110" s="12"/>
      <c r="H3110" s="12"/>
      <c r="I3110" s="15"/>
      <c r="J3110" s="31"/>
      <c r="K3110" s="180"/>
      <c r="L3110" s="40"/>
      <c r="M3110" s="14"/>
      <c r="N3110" s="16"/>
      <c r="O3110" s="49"/>
      <c r="P3110" s="64"/>
      <c r="Q3110" s="18"/>
      <c r="R3110" s="181">
        <f t="shared" si="438"/>
        <v>0</v>
      </c>
      <c r="S3110" s="181">
        <f t="shared" si="439"/>
        <v>0</v>
      </c>
      <c r="T3110" s="181">
        <f t="shared" si="440"/>
        <v>0</v>
      </c>
      <c r="AQ3110" s="1">
        <f>COUNT(L$11:L3110)</f>
        <v>37</v>
      </c>
      <c r="AR3110" s="43">
        <f t="shared" si="441"/>
        <v>40933</v>
      </c>
      <c r="AS3110" s="44">
        <f t="shared" si="442"/>
        <v>89.120000000000019</v>
      </c>
      <c r="AT3110" s="10" t="str">
        <f t="shared" si="443"/>
        <v/>
      </c>
      <c r="AU3110" s="20" t="str">
        <f t="shared" si="444"/>
        <v/>
      </c>
      <c r="AV3110" s="42">
        <f t="shared" si="445"/>
        <v>1</v>
      </c>
      <c r="AW3110" s="89">
        <f t="shared" si="446"/>
        <v>0</v>
      </c>
      <c r="AX3110" s="168"/>
      <c r="AY3110" s="60"/>
      <c r="AZ3110" s="61"/>
      <c r="BB3110" s="61" t="str">
        <f>IF(Settings!I3106&lt;&gt;"",Settings!I3106,"")</f>
        <v/>
      </c>
    </row>
    <row r="3111" spans="2:54" x14ac:dyDescent="0.2">
      <c r="B3111" s="13"/>
      <c r="C3111" s="12"/>
      <c r="D3111" s="12"/>
      <c r="E3111" s="12"/>
      <c r="F3111" s="12"/>
      <c r="G3111" s="12"/>
      <c r="H3111" s="12"/>
      <c r="I3111" s="15"/>
      <c r="J3111" s="31"/>
      <c r="K3111" s="180"/>
      <c r="L3111" s="40"/>
      <c r="M3111" s="14"/>
      <c r="N3111" s="16"/>
      <c r="O3111" s="49"/>
      <c r="P3111" s="64"/>
      <c r="Q3111" s="18"/>
      <c r="R3111" s="181">
        <f t="shared" si="438"/>
        <v>0</v>
      </c>
      <c r="S3111" s="181">
        <f t="shared" si="439"/>
        <v>0</v>
      </c>
      <c r="T3111" s="181">
        <f t="shared" si="440"/>
        <v>0</v>
      </c>
      <c r="AQ3111" s="1">
        <f>COUNT(L$11:L3111)</f>
        <v>37</v>
      </c>
      <c r="AR3111" s="43">
        <f t="shared" si="441"/>
        <v>40933</v>
      </c>
      <c r="AS3111" s="44">
        <f t="shared" si="442"/>
        <v>89.120000000000019</v>
      </c>
      <c r="AT3111" s="10" t="str">
        <f t="shared" si="443"/>
        <v/>
      </c>
      <c r="AU3111" s="20" t="str">
        <f t="shared" si="444"/>
        <v/>
      </c>
      <c r="AV3111" s="42">
        <f t="shared" si="445"/>
        <v>1</v>
      </c>
      <c r="AW3111" s="89">
        <f t="shared" si="446"/>
        <v>0</v>
      </c>
      <c r="AX3111" s="168"/>
      <c r="AY3111" s="60"/>
      <c r="AZ3111" s="61"/>
      <c r="BB3111" s="61" t="str">
        <f>IF(Settings!I3107&lt;&gt;"",Settings!I3107,"")</f>
        <v/>
      </c>
    </row>
    <row r="3112" spans="2:54" x14ac:dyDescent="0.2">
      <c r="B3112" s="13"/>
      <c r="C3112" s="12"/>
      <c r="D3112" s="12"/>
      <c r="E3112" s="12"/>
      <c r="F3112" s="12"/>
      <c r="G3112" s="12"/>
      <c r="H3112" s="12"/>
      <c r="I3112" s="15"/>
      <c r="J3112" s="31"/>
      <c r="K3112" s="180"/>
      <c r="L3112" s="40"/>
      <c r="M3112" s="14"/>
      <c r="N3112" s="16"/>
      <c r="O3112" s="49"/>
      <c r="P3112" s="64"/>
      <c r="Q3112" s="18"/>
      <c r="R3112" s="181">
        <f t="shared" si="438"/>
        <v>0</v>
      </c>
      <c r="S3112" s="181">
        <f t="shared" si="439"/>
        <v>0</v>
      </c>
      <c r="T3112" s="181">
        <f t="shared" si="440"/>
        <v>0</v>
      </c>
      <c r="AQ3112" s="1">
        <f>COUNT(L$11:L3112)</f>
        <v>37</v>
      </c>
      <c r="AR3112" s="43">
        <f t="shared" si="441"/>
        <v>40933</v>
      </c>
      <c r="AS3112" s="44">
        <f t="shared" si="442"/>
        <v>89.120000000000019</v>
      </c>
      <c r="AT3112" s="10" t="str">
        <f t="shared" si="443"/>
        <v/>
      </c>
      <c r="AU3112" s="20" t="str">
        <f t="shared" si="444"/>
        <v/>
      </c>
      <c r="AV3112" s="42">
        <f t="shared" si="445"/>
        <v>1</v>
      </c>
      <c r="AW3112" s="89">
        <f t="shared" si="446"/>
        <v>0</v>
      </c>
      <c r="AX3112" s="168"/>
      <c r="AY3112" s="60"/>
      <c r="AZ3112" s="61"/>
      <c r="BB3112" s="61" t="str">
        <f>IF(Settings!I3108&lt;&gt;"",Settings!I3108,"")</f>
        <v/>
      </c>
    </row>
    <row r="3113" spans="2:54" x14ac:dyDescent="0.2">
      <c r="B3113" s="13"/>
      <c r="C3113" s="12"/>
      <c r="D3113" s="12"/>
      <c r="E3113" s="12"/>
      <c r="F3113" s="12"/>
      <c r="G3113" s="12"/>
      <c r="H3113" s="12"/>
      <c r="I3113" s="15"/>
      <c r="J3113" s="31"/>
      <c r="K3113" s="180"/>
      <c r="L3113" s="40"/>
      <c r="M3113" s="14"/>
      <c r="N3113" s="16"/>
      <c r="O3113" s="49"/>
      <c r="P3113" s="64"/>
      <c r="Q3113" s="18"/>
      <c r="R3113" s="181">
        <f t="shared" si="438"/>
        <v>0</v>
      </c>
      <c r="S3113" s="181">
        <f t="shared" si="439"/>
        <v>0</v>
      </c>
      <c r="T3113" s="181">
        <f t="shared" si="440"/>
        <v>0</v>
      </c>
      <c r="AQ3113" s="1">
        <f>COUNT(L$11:L3113)</f>
        <v>37</v>
      </c>
      <c r="AR3113" s="43">
        <f t="shared" si="441"/>
        <v>40933</v>
      </c>
      <c r="AS3113" s="44">
        <f t="shared" si="442"/>
        <v>89.120000000000019</v>
      </c>
      <c r="AT3113" s="10" t="str">
        <f t="shared" si="443"/>
        <v/>
      </c>
      <c r="AU3113" s="20" t="str">
        <f t="shared" si="444"/>
        <v/>
      </c>
      <c r="AV3113" s="42">
        <f t="shared" si="445"/>
        <v>1</v>
      </c>
      <c r="AW3113" s="89">
        <f t="shared" si="446"/>
        <v>0</v>
      </c>
      <c r="AX3113" s="168"/>
      <c r="AY3113" s="60"/>
      <c r="AZ3113" s="61"/>
      <c r="BB3113" s="61" t="str">
        <f>IF(Settings!I3109&lt;&gt;"",Settings!I3109,"")</f>
        <v/>
      </c>
    </row>
    <row r="3114" spans="2:54" x14ac:dyDescent="0.2">
      <c r="B3114" s="13"/>
      <c r="C3114" s="12"/>
      <c r="D3114" s="12"/>
      <c r="E3114" s="12"/>
      <c r="F3114" s="12"/>
      <c r="G3114" s="12"/>
      <c r="H3114" s="12"/>
      <c r="I3114" s="15"/>
      <c r="J3114" s="31"/>
      <c r="K3114" s="180"/>
      <c r="L3114" s="40"/>
      <c r="M3114" s="14"/>
      <c r="N3114" s="16"/>
      <c r="O3114" s="49"/>
      <c r="P3114" s="64"/>
      <c r="Q3114" s="18"/>
      <c r="R3114" s="181">
        <f t="shared" si="438"/>
        <v>0</v>
      </c>
      <c r="S3114" s="181">
        <f t="shared" si="439"/>
        <v>0</v>
      </c>
      <c r="T3114" s="181">
        <f t="shared" si="440"/>
        <v>0</v>
      </c>
      <c r="AQ3114" s="1">
        <f>COUNT(L$11:L3114)</f>
        <v>37</v>
      </c>
      <c r="AR3114" s="43">
        <f t="shared" si="441"/>
        <v>40933</v>
      </c>
      <c r="AS3114" s="44">
        <f t="shared" si="442"/>
        <v>89.120000000000019</v>
      </c>
      <c r="AT3114" s="10" t="str">
        <f t="shared" si="443"/>
        <v/>
      </c>
      <c r="AU3114" s="20" t="str">
        <f t="shared" si="444"/>
        <v/>
      </c>
      <c r="AV3114" s="42">
        <f t="shared" si="445"/>
        <v>1</v>
      </c>
      <c r="AW3114" s="89">
        <f t="shared" si="446"/>
        <v>0</v>
      </c>
      <c r="AX3114" s="168"/>
      <c r="AY3114" s="60"/>
      <c r="AZ3114" s="61"/>
      <c r="BB3114" s="61" t="str">
        <f>IF(Settings!I3110&lt;&gt;"",Settings!I3110,"")</f>
        <v/>
      </c>
    </row>
    <row r="3115" spans="2:54" x14ac:dyDescent="0.2">
      <c r="B3115" s="13"/>
      <c r="C3115" s="12"/>
      <c r="D3115" s="12"/>
      <c r="E3115" s="12"/>
      <c r="F3115" s="12"/>
      <c r="G3115" s="12"/>
      <c r="H3115" s="12"/>
      <c r="I3115" s="15"/>
      <c r="J3115" s="31"/>
      <c r="K3115" s="180"/>
      <c r="L3115" s="40"/>
      <c r="M3115" s="14"/>
      <c r="N3115" s="16"/>
      <c r="O3115" s="49"/>
      <c r="P3115" s="64"/>
      <c r="Q3115" s="18"/>
      <c r="R3115" s="181">
        <f t="shared" si="438"/>
        <v>0</v>
      </c>
      <c r="S3115" s="181">
        <f t="shared" si="439"/>
        <v>0</v>
      </c>
      <c r="T3115" s="181">
        <f t="shared" si="440"/>
        <v>0</v>
      </c>
      <c r="AQ3115" s="1">
        <f>COUNT(L$11:L3115)</f>
        <v>37</v>
      </c>
      <c r="AR3115" s="43">
        <f t="shared" si="441"/>
        <v>40933</v>
      </c>
      <c r="AS3115" s="44">
        <f t="shared" si="442"/>
        <v>89.120000000000019</v>
      </c>
      <c r="AT3115" s="10" t="str">
        <f t="shared" si="443"/>
        <v/>
      </c>
      <c r="AU3115" s="20" t="str">
        <f t="shared" si="444"/>
        <v/>
      </c>
      <c r="AV3115" s="42">
        <f t="shared" si="445"/>
        <v>1</v>
      </c>
      <c r="AW3115" s="89">
        <f t="shared" si="446"/>
        <v>0</v>
      </c>
      <c r="AX3115" s="168"/>
      <c r="AY3115" s="60"/>
      <c r="AZ3115" s="61"/>
      <c r="BB3115" s="61" t="str">
        <f>IF(Settings!I3111&lt;&gt;"",Settings!I3111,"")</f>
        <v/>
      </c>
    </row>
    <row r="3116" spans="2:54" x14ac:dyDescent="0.2">
      <c r="B3116" s="13"/>
      <c r="C3116" s="12"/>
      <c r="D3116" s="12"/>
      <c r="E3116" s="12"/>
      <c r="F3116" s="12"/>
      <c r="G3116" s="12"/>
      <c r="H3116" s="12"/>
      <c r="I3116" s="15"/>
      <c r="J3116" s="31"/>
      <c r="K3116" s="180"/>
      <c r="L3116" s="40"/>
      <c r="M3116" s="14"/>
      <c r="N3116" s="16"/>
      <c r="O3116" s="49"/>
      <c r="P3116" s="64"/>
      <c r="Q3116" s="18"/>
      <c r="R3116" s="181">
        <f t="shared" si="438"/>
        <v>0</v>
      </c>
      <c r="S3116" s="181">
        <f t="shared" si="439"/>
        <v>0</v>
      </c>
      <c r="T3116" s="181">
        <f t="shared" si="440"/>
        <v>0</v>
      </c>
      <c r="AQ3116" s="1">
        <f>COUNT(L$11:L3116)</f>
        <v>37</v>
      </c>
      <c r="AR3116" s="43">
        <f t="shared" si="441"/>
        <v>40933</v>
      </c>
      <c r="AS3116" s="44">
        <f t="shared" si="442"/>
        <v>89.120000000000019</v>
      </c>
      <c r="AT3116" s="10" t="str">
        <f t="shared" si="443"/>
        <v/>
      </c>
      <c r="AU3116" s="20" t="str">
        <f t="shared" si="444"/>
        <v/>
      </c>
      <c r="AV3116" s="42">
        <f t="shared" si="445"/>
        <v>1</v>
      </c>
      <c r="AW3116" s="89">
        <f t="shared" si="446"/>
        <v>0</v>
      </c>
      <c r="AX3116" s="168"/>
      <c r="AY3116" s="60"/>
      <c r="AZ3116" s="61"/>
      <c r="BB3116" s="61" t="str">
        <f>IF(Settings!I3112&lt;&gt;"",Settings!I3112,"")</f>
        <v/>
      </c>
    </row>
    <row r="3117" spans="2:54" x14ac:dyDescent="0.2">
      <c r="B3117" s="13"/>
      <c r="C3117" s="12"/>
      <c r="D3117" s="12"/>
      <c r="E3117" s="12"/>
      <c r="F3117" s="12"/>
      <c r="G3117" s="12"/>
      <c r="H3117" s="12"/>
      <c r="I3117" s="15"/>
      <c r="J3117" s="31"/>
      <c r="K3117" s="180"/>
      <c r="L3117" s="40"/>
      <c r="M3117" s="14"/>
      <c r="N3117" s="16"/>
      <c r="O3117" s="49"/>
      <c r="P3117" s="64"/>
      <c r="Q3117" s="18"/>
      <c r="R3117" s="181">
        <f t="shared" si="438"/>
        <v>0</v>
      </c>
      <c r="S3117" s="181">
        <f t="shared" si="439"/>
        <v>0</v>
      </c>
      <c r="T3117" s="181">
        <f t="shared" si="440"/>
        <v>0</v>
      </c>
      <c r="AQ3117" s="1">
        <f>COUNT(L$11:L3117)</f>
        <v>37</v>
      </c>
      <c r="AR3117" s="43">
        <f t="shared" si="441"/>
        <v>40933</v>
      </c>
      <c r="AS3117" s="44">
        <f t="shared" si="442"/>
        <v>89.120000000000019</v>
      </c>
      <c r="AT3117" s="10" t="str">
        <f t="shared" si="443"/>
        <v/>
      </c>
      <c r="AU3117" s="20" t="str">
        <f t="shared" si="444"/>
        <v/>
      </c>
      <c r="AV3117" s="42">
        <f t="shared" si="445"/>
        <v>1</v>
      </c>
      <c r="AW3117" s="89">
        <f t="shared" si="446"/>
        <v>0</v>
      </c>
      <c r="AX3117" s="168"/>
      <c r="AY3117" s="60"/>
      <c r="AZ3117" s="61"/>
      <c r="BB3117" s="61" t="str">
        <f>IF(Settings!I3113&lt;&gt;"",Settings!I3113,"")</f>
        <v/>
      </c>
    </row>
    <row r="3118" spans="2:54" x14ac:dyDescent="0.2">
      <c r="B3118" s="13"/>
      <c r="C3118" s="12"/>
      <c r="D3118" s="12"/>
      <c r="E3118" s="12"/>
      <c r="F3118" s="12"/>
      <c r="G3118" s="12"/>
      <c r="H3118" s="12"/>
      <c r="I3118" s="15"/>
      <c r="J3118" s="31"/>
      <c r="K3118" s="180"/>
      <c r="L3118" s="40"/>
      <c r="M3118" s="14"/>
      <c r="N3118" s="16"/>
      <c r="O3118" s="49"/>
      <c r="P3118" s="64"/>
      <c r="Q3118" s="18"/>
      <c r="R3118" s="181">
        <f t="shared" si="438"/>
        <v>0</v>
      </c>
      <c r="S3118" s="181">
        <f t="shared" si="439"/>
        <v>0</v>
      </c>
      <c r="T3118" s="181">
        <f t="shared" si="440"/>
        <v>0</v>
      </c>
      <c r="AQ3118" s="1">
        <f>COUNT(L$11:L3118)</f>
        <v>37</v>
      </c>
      <c r="AR3118" s="43">
        <f t="shared" si="441"/>
        <v>40933</v>
      </c>
      <c r="AS3118" s="44">
        <f t="shared" si="442"/>
        <v>89.120000000000019</v>
      </c>
      <c r="AT3118" s="10" t="str">
        <f t="shared" si="443"/>
        <v/>
      </c>
      <c r="AU3118" s="20" t="str">
        <f t="shared" si="444"/>
        <v/>
      </c>
      <c r="AV3118" s="42">
        <f t="shared" si="445"/>
        <v>1</v>
      </c>
      <c r="AW3118" s="89">
        <f t="shared" si="446"/>
        <v>0</v>
      </c>
      <c r="AX3118" s="168"/>
      <c r="AY3118" s="60"/>
      <c r="AZ3118" s="61"/>
      <c r="BB3118" s="61" t="str">
        <f>IF(Settings!I3114&lt;&gt;"",Settings!I3114,"")</f>
        <v/>
      </c>
    </row>
    <row r="3119" spans="2:54" x14ac:dyDescent="0.2">
      <c r="B3119" s="13"/>
      <c r="C3119" s="12"/>
      <c r="D3119" s="12"/>
      <c r="E3119" s="12"/>
      <c r="F3119" s="12"/>
      <c r="G3119" s="12"/>
      <c r="H3119" s="12"/>
      <c r="I3119" s="15"/>
      <c r="J3119" s="31"/>
      <c r="K3119" s="180"/>
      <c r="L3119" s="40"/>
      <c r="M3119" s="14"/>
      <c r="N3119" s="16"/>
      <c r="O3119" s="49"/>
      <c r="P3119" s="64"/>
      <c r="Q3119" s="18"/>
      <c r="R3119" s="181">
        <f t="shared" si="438"/>
        <v>0</v>
      </c>
      <c r="S3119" s="181">
        <f t="shared" si="439"/>
        <v>0</v>
      </c>
      <c r="T3119" s="181">
        <f t="shared" si="440"/>
        <v>0</v>
      </c>
      <c r="AQ3119" s="1">
        <f>COUNT(L$11:L3119)</f>
        <v>37</v>
      </c>
      <c r="AR3119" s="43">
        <f t="shared" si="441"/>
        <v>40933</v>
      </c>
      <c r="AS3119" s="44">
        <f t="shared" si="442"/>
        <v>89.120000000000019</v>
      </c>
      <c r="AT3119" s="10" t="str">
        <f t="shared" si="443"/>
        <v/>
      </c>
      <c r="AU3119" s="20" t="str">
        <f t="shared" si="444"/>
        <v/>
      </c>
      <c r="AV3119" s="42">
        <f t="shared" si="445"/>
        <v>1</v>
      </c>
      <c r="AW3119" s="89">
        <f t="shared" si="446"/>
        <v>0</v>
      </c>
      <c r="AX3119" s="168"/>
      <c r="AY3119" s="60"/>
      <c r="AZ3119" s="61"/>
      <c r="BB3119" s="61" t="str">
        <f>IF(Settings!I3115&lt;&gt;"",Settings!I3115,"")</f>
        <v/>
      </c>
    </row>
    <row r="3120" spans="2:54" x14ac:dyDescent="0.2">
      <c r="B3120" s="13"/>
      <c r="C3120" s="12"/>
      <c r="D3120" s="12"/>
      <c r="E3120" s="12"/>
      <c r="F3120" s="12"/>
      <c r="G3120" s="12"/>
      <c r="H3120" s="12"/>
      <c r="I3120" s="15"/>
      <c r="J3120" s="31"/>
      <c r="K3120" s="180"/>
      <c r="L3120" s="40"/>
      <c r="M3120" s="14"/>
      <c r="N3120" s="16"/>
      <c r="O3120" s="49"/>
      <c r="P3120" s="64"/>
      <c r="Q3120" s="18"/>
      <c r="R3120" s="181">
        <f t="shared" si="438"/>
        <v>0</v>
      </c>
      <c r="S3120" s="181">
        <f t="shared" si="439"/>
        <v>0</v>
      </c>
      <c r="T3120" s="181">
        <f t="shared" si="440"/>
        <v>0</v>
      </c>
      <c r="AQ3120" s="1">
        <f>COUNT(L$11:L3120)</f>
        <v>37</v>
      </c>
      <c r="AR3120" s="43">
        <f t="shared" si="441"/>
        <v>40933</v>
      </c>
      <c r="AS3120" s="44">
        <f t="shared" si="442"/>
        <v>89.120000000000019</v>
      </c>
      <c r="AT3120" s="10" t="str">
        <f t="shared" si="443"/>
        <v/>
      </c>
      <c r="AU3120" s="20" t="str">
        <f t="shared" si="444"/>
        <v/>
      </c>
      <c r="AV3120" s="42">
        <f t="shared" si="445"/>
        <v>1</v>
      </c>
      <c r="AW3120" s="89">
        <f t="shared" si="446"/>
        <v>0</v>
      </c>
      <c r="AX3120" s="168"/>
      <c r="AY3120" s="60"/>
      <c r="AZ3120" s="61"/>
      <c r="BB3120" s="61" t="str">
        <f>IF(Settings!I3116&lt;&gt;"",Settings!I3116,"")</f>
        <v/>
      </c>
    </row>
    <row r="3121" spans="2:54" x14ac:dyDescent="0.2">
      <c r="B3121" s="13"/>
      <c r="C3121" s="12"/>
      <c r="D3121" s="12"/>
      <c r="E3121" s="12"/>
      <c r="F3121" s="12"/>
      <c r="G3121" s="12"/>
      <c r="H3121" s="12"/>
      <c r="I3121" s="15"/>
      <c r="J3121" s="31"/>
      <c r="K3121" s="180"/>
      <c r="L3121" s="40"/>
      <c r="M3121" s="14"/>
      <c r="N3121" s="16"/>
      <c r="O3121" s="49"/>
      <c r="P3121" s="64"/>
      <c r="Q3121" s="18"/>
      <c r="R3121" s="181">
        <f t="shared" si="438"/>
        <v>0</v>
      </c>
      <c r="S3121" s="181">
        <f t="shared" si="439"/>
        <v>0</v>
      </c>
      <c r="T3121" s="181">
        <f t="shared" si="440"/>
        <v>0</v>
      </c>
      <c r="AQ3121" s="1">
        <f>COUNT(L$11:L3121)</f>
        <v>37</v>
      </c>
      <c r="AR3121" s="43">
        <f t="shared" si="441"/>
        <v>40933</v>
      </c>
      <c r="AS3121" s="44">
        <f t="shared" si="442"/>
        <v>89.120000000000019</v>
      </c>
      <c r="AT3121" s="10" t="str">
        <f t="shared" si="443"/>
        <v/>
      </c>
      <c r="AU3121" s="20" t="str">
        <f t="shared" si="444"/>
        <v/>
      </c>
      <c r="AV3121" s="42">
        <f t="shared" si="445"/>
        <v>1</v>
      </c>
      <c r="AW3121" s="89">
        <f t="shared" si="446"/>
        <v>0</v>
      </c>
      <c r="AX3121" s="168"/>
      <c r="AY3121" s="60"/>
      <c r="AZ3121" s="61"/>
      <c r="BB3121" s="61" t="str">
        <f>IF(Settings!I3117&lt;&gt;"",Settings!I3117,"")</f>
        <v/>
      </c>
    </row>
    <row r="3122" spans="2:54" x14ac:dyDescent="0.2">
      <c r="B3122" s="13"/>
      <c r="C3122" s="12"/>
      <c r="D3122" s="12"/>
      <c r="E3122" s="12"/>
      <c r="F3122" s="12"/>
      <c r="G3122" s="12"/>
      <c r="H3122" s="12"/>
      <c r="I3122" s="15"/>
      <c r="J3122" s="31"/>
      <c r="K3122" s="180"/>
      <c r="L3122" s="40"/>
      <c r="M3122" s="14"/>
      <c r="N3122" s="16"/>
      <c r="O3122" s="49"/>
      <c r="P3122" s="64"/>
      <c r="Q3122" s="18"/>
      <c r="R3122" s="181">
        <f t="shared" si="438"/>
        <v>0</v>
      </c>
      <c r="S3122" s="181">
        <f t="shared" si="439"/>
        <v>0</v>
      </c>
      <c r="T3122" s="181">
        <f t="shared" si="440"/>
        <v>0</v>
      </c>
      <c r="AQ3122" s="1">
        <f>COUNT(L$11:L3122)</f>
        <v>37</v>
      </c>
      <c r="AR3122" s="43">
        <f t="shared" si="441"/>
        <v>40933</v>
      </c>
      <c r="AS3122" s="44">
        <f t="shared" si="442"/>
        <v>89.120000000000019</v>
      </c>
      <c r="AT3122" s="10" t="str">
        <f t="shared" si="443"/>
        <v/>
      </c>
      <c r="AU3122" s="20" t="str">
        <f t="shared" si="444"/>
        <v/>
      </c>
      <c r="AV3122" s="42">
        <f t="shared" si="445"/>
        <v>1</v>
      </c>
      <c r="AW3122" s="89">
        <f t="shared" si="446"/>
        <v>0</v>
      </c>
      <c r="AX3122" s="168"/>
      <c r="AY3122" s="60"/>
      <c r="AZ3122" s="61"/>
      <c r="BB3122" s="61" t="str">
        <f>IF(Settings!I3118&lt;&gt;"",Settings!I3118,"")</f>
        <v/>
      </c>
    </row>
    <row r="3123" spans="2:54" x14ac:dyDescent="0.2">
      <c r="B3123" s="13"/>
      <c r="C3123" s="12"/>
      <c r="D3123" s="12"/>
      <c r="E3123" s="12"/>
      <c r="F3123" s="12"/>
      <c r="G3123" s="12"/>
      <c r="H3123" s="12"/>
      <c r="I3123" s="15"/>
      <c r="J3123" s="31"/>
      <c r="K3123" s="180"/>
      <c r="L3123" s="40"/>
      <c r="M3123" s="14"/>
      <c r="N3123" s="16"/>
      <c r="O3123" s="49"/>
      <c r="P3123" s="64"/>
      <c r="Q3123" s="18"/>
      <c r="R3123" s="181">
        <f t="shared" si="438"/>
        <v>0</v>
      </c>
      <c r="S3123" s="181">
        <f t="shared" si="439"/>
        <v>0</v>
      </c>
      <c r="T3123" s="181">
        <f t="shared" si="440"/>
        <v>0</v>
      </c>
      <c r="AQ3123" s="1">
        <f>COUNT(L$11:L3123)</f>
        <v>37</v>
      </c>
      <c r="AR3123" s="43">
        <f t="shared" si="441"/>
        <v>40933</v>
      </c>
      <c r="AS3123" s="44">
        <f t="shared" si="442"/>
        <v>89.120000000000019</v>
      </c>
      <c r="AT3123" s="10" t="str">
        <f t="shared" si="443"/>
        <v/>
      </c>
      <c r="AU3123" s="20" t="str">
        <f t="shared" si="444"/>
        <v/>
      </c>
      <c r="AV3123" s="42">
        <f t="shared" si="445"/>
        <v>1</v>
      </c>
      <c r="AW3123" s="89">
        <f t="shared" si="446"/>
        <v>0</v>
      </c>
      <c r="AX3123" s="168"/>
      <c r="AY3123" s="60"/>
      <c r="AZ3123" s="61"/>
      <c r="BB3123" s="61" t="str">
        <f>IF(Settings!I3119&lt;&gt;"",Settings!I3119,"")</f>
        <v/>
      </c>
    </row>
    <row r="3124" spans="2:54" x14ac:dyDescent="0.2">
      <c r="B3124" s="13"/>
      <c r="C3124" s="12"/>
      <c r="D3124" s="12"/>
      <c r="E3124" s="12"/>
      <c r="F3124" s="12"/>
      <c r="G3124" s="12"/>
      <c r="H3124" s="12"/>
      <c r="I3124" s="15"/>
      <c r="J3124" s="31"/>
      <c r="K3124" s="180"/>
      <c r="L3124" s="40"/>
      <c r="M3124" s="14"/>
      <c r="N3124" s="16"/>
      <c r="O3124" s="49"/>
      <c r="P3124" s="64"/>
      <c r="Q3124" s="18"/>
      <c r="R3124" s="181">
        <f t="shared" si="438"/>
        <v>0</v>
      </c>
      <c r="S3124" s="181">
        <f t="shared" si="439"/>
        <v>0</v>
      </c>
      <c r="T3124" s="181">
        <f t="shared" si="440"/>
        <v>0</v>
      </c>
      <c r="AQ3124" s="1">
        <f>COUNT(L$11:L3124)</f>
        <v>37</v>
      </c>
      <c r="AR3124" s="43">
        <f t="shared" si="441"/>
        <v>40933</v>
      </c>
      <c r="AS3124" s="44">
        <f t="shared" si="442"/>
        <v>89.120000000000019</v>
      </c>
      <c r="AT3124" s="10" t="str">
        <f t="shared" si="443"/>
        <v/>
      </c>
      <c r="AU3124" s="20" t="str">
        <f t="shared" si="444"/>
        <v/>
      </c>
      <c r="AV3124" s="42">
        <f t="shared" si="445"/>
        <v>1</v>
      </c>
      <c r="AW3124" s="89">
        <f t="shared" si="446"/>
        <v>0</v>
      </c>
      <c r="AX3124" s="168"/>
      <c r="AY3124" s="60"/>
      <c r="AZ3124" s="61"/>
      <c r="BB3124" s="61" t="str">
        <f>IF(Settings!I3120&lt;&gt;"",Settings!I3120,"")</f>
        <v/>
      </c>
    </row>
    <row r="3125" spans="2:54" x14ac:dyDescent="0.2">
      <c r="B3125" s="13"/>
      <c r="C3125" s="12"/>
      <c r="D3125" s="12"/>
      <c r="E3125" s="12"/>
      <c r="F3125" s="12"/>
      <c r="G3125" s="12"/>
      <c r="H3125" s="12"/>
      <c r="I3125" s="15"/>
      <c r="J3125" s="31"/>
      <c r="K3125" s="180"/>
      <c r="L3125" s="40"/>
      <c r="M3125" s="14"/>
      <c r="N3125" s="16"/>
      <c r="O3125" s="49"/>
      <c r="P3125" s="64"/>
      <c r="Q3125" s="18"/>
      <c r="R3125" s="181">
        <f t="shared" si="438"/>
        <v>0</v>
      </c>
      <c r="S3125" s="181">
        <f t="shared" si="439"/>
        <v>0</v>
      </c>
      <c r="T3125" s="181">
        <f t="shared" si="440"/>
        <v>0</v>
      </c>
      <c r="AQ3125" s="1">
        <f>COUNT(L$11:L3125)</f>
        <v>37</v>
      </c>
      <c r="AR3125" s="43">
        <f t="shared" si="441"/>
        <v>40933</v>
      </c>
      <c r="AS3125" s="44">
        <f t="shared" si="442"/>
        <v>89.120000000000019</v>
      </c>
      <c r="AT3125" s="10" t="str">
        <f t="shared" si="443"/>
        <v/>
      </c>
      <c r="AU3125" s="20" t="str">
        <f t="shared" si="444"/>
        <v/>
      </c>
      <c r="AV3125" s="42">
        <f t="shared" si="445"/>
        <v>1</v>
      </c>
      <c r="AW3125" s="89">
        <f t="shared" si="446"/>
        <v>0</v>
      </c>
      <c r="AX3125" s="168"/>
      <c r="AY3125" s="60"/>
      <c r="AZ3125" s="61"/>
      <c r="BB3125" s="61" t="str">
        <f>IF(Settings!I3121&lt;&gt;"",Settings!I3121,"")</f>
        <v/>
      </c>
    </row>
    <row r="3126" spans="2:54" x14ac:dyDescent="0.2">
      <c r="B3126" s="13"/>
      <c r="C3126" s="12"/>
      <c r="D3126" s="12"/>
      <c r="E3126" s="12"/>
      <c r="F3126" s="12"/>
      <c r="G3126" s="12"/>
      <c r="H3126" s="12"/>
      <c r="I3126" s="15"/>
      <c r="J3126" s="31"/>
      <c r="K3126" s="180"/>
      <c r="L3126" s="40"/>
      <c r="M3126" s="14"/>
      <c r="N3126" s="16"/>
      <c r="O3126" s="49"/>
      <c r="P3126" s="64"/>
      <c r="Q3126" s="18"/>
      <c r="R3126" s="181">
        <f t="shared" si="438"/>
        <v>0</v>
      </c>
      <c r="S3126" s="181">
        <f t="shared" si="439"/>
        <v>0</v>
      </c>
      <c r="T3126" s="181">
        <f t="shared" si="440"/>
        <v>0</v>
      </c>
      <c r="AQ3126" s="1">
        <f>COUNT(L$11:L3126)</f>
        <v>37</v>
      </c>
      <c r="AR3126" s="43">
        <f t="shared" si="441"/>
        <v>40933</v>
      </c>
      <c r="AS3126" s="44">
        <f t="shared" si="442"/>
        <v>89.120000000000019</v>
      </c>
      <c r="AT3126" s="10" t="str">
        <f t="shared" si="443"/>
        <v/>
      </c>
      <c r="AU3126" s="20" t="str">
        <f t="shared" si="444"/>
        <v/>
      </c>
      <c r="AV3126" s="42">
        <f t="shared" si="445"/>
        <v>1</v>
      </c>
      <c r="AW3126" s="89">
        <f t="shared" si="446"/>
        <v>0</v>
      </c>
      <c r="AX3126" s="168"/>
      <c r="AY3126" s="60"/>
      <c r="AZ3126" s="61"/>
      <c r="BB3126" s="61" t="str">
        <f>IF(Settings!I3122&lt;&gt;"",Settings!I3122,"")</f>
        <v/>
      </c>
    </row>
    <row r="3127" spans="2:54" x14ac:dyDescent="0.2">
      <c r="B3127" s="13"/>
      <c r="C3127" s="12"/>
      <c r="D3127" s="12"/>
      <c r="E3127" s="12"/>
      <c r="F3127" s="12"/>
      <c r="G3127" s="12"/>
      <c r="H3127" s="12"/>
      <c r="I3127" s="15"/>
      <c r="J3127" s="31"/>
      <c r="K3127" s="180"/>
      <c r="L3127" s="40"/>
      <c r="M3127" s="14"/>
      <c r="N3127" s="16"/>
      <c r="O3127" s="49"/>
      <c r="P3127" s="64"/>
      <c r="Q3127" s="18"/>
      <c r="R3127" s="181">
        <f t="shared" si="438"/>
        <v>0</v>
      </c>
      <c r="S3127" s="181">
        <f t="shared" si="439"/>
        <v>0</v>
      </c>
      <c r="T3127" s="181">
        <f t="shared" si="440"/>
        <v>0</v>
      </c>
      <c r="AQ3127" s="1">
        <f>COUNT(L$11:L3127)</f>
        <v>37</v>
      </c>
      <c r="AR3127" s="43">
        <f t="shared" si="441"/>
        <v>40933</v>
      </c>
      <c r="AS3127" s="44">
        <f t="shared" si="442"/>
        <v>89.120000000000019</v>
      </c>
      <c r="AT3127" s="10" t="str">
        <f t="shared" si="443"/>
        <v/>
      </c>
      <c r="AU3127" s="20" t="str">
        <f t="shared" si="444"/>
        <v/>
      </c>
      <c r="AV3127" s="42">
        <f t="shared" si="445"/>
        <v>1</v>
      </c>
      <c r="AW3127" s="89">
        <f t="shared" si="446"/>
        <v>0</v>
      </c>
      <c r="AX3127" s="168"/>
      <c r="AY3127" s="60"/>
      <c r="AZ3127" s="61"/>
      <c r="BB3127" s="61" t="str">
        <f>IF(Settings!I3123&lt;&gt;"",Settings!I3123,"")</f>
        <v/>
      </c>
    </row>
    <row r="3128" spans="2:54" x14ac:dyDescent="0.2">
      <c r="B3128" s="13"/>
      <c r="C3128" s="12"/>
      <c r="D3128" s="12"/>
      <c r="E3128" s="12"/>
      <c r="F3128" s="12"/>
      <c r="G3128" s="12"/>
      <c r="H3128" s="12"/>
      <c r="I3128" s="15"/>
      <c r="J3128" s="31"/>
      <c r="K3128" s="180"/>
      <c r="L3128" s="40"/>
      <c r="M3128" s="14"/>
      <c r="N3128" s="16"/>
      <c r="O3128" s="49"/>
      <c r="P3128" s="64"/>
      <c r="Q3128" s="18"/>
      <c r="R3128" s="181">
        <f t="shared" si="438"/>
        <v>0</v>
      </c>
      <c r="S3128" s="181">
        <f t="shared" si="439"/>
        <v>0</v>
      </c>
      <c r="T3128" s="181">
        <f t="shared" si="440"/>
        <v>0</v>
      </c>
      <c r="AQ3128" s="1">
        <f>COUNT(L$11:L3128)</f>
        <v>37</v>
      </c>
      <c r="AR3128" s="43">
        <f t="shared" si="441"/>
        <v>40933</v>
      </c>
      <c r="AS3128" s="44">
        <f t="shared" si="442"/>
        <v>89.120000000000019</v>
      </c>
      <c r="AT3128" s="10" t="str">
        <f t="shared" si="443"/>
        <v/>
      </c>
      <c r="AU3128" s="20" t="str">
        <f t="shared" si="444"/>
        <v/>
      </c>
      <c r="AV3128" s="42">
        <f t="shared" si="445"/>
        <v>1</v>
      </c>
      <c r="AW3128" s="89">
        <f t="shared" si="446"/>
        <v>0</v>
      </c>
      <c r="AX3128" s="168"/>
      <c r="AY3128" s="60"/>
      <c r="AZ3128" s="61"/>
      <c r="BB3128" s="61" t="str">
        <f>IF(Settings!I3124&lt;&gt;"",Settings!I3124,"")</f>
        <v/>
      </c>
    </row>
    <row r="3129" spans="2:54" x14ac:dyDescent="0.2">
      <c r="B3129" s="13"/>
      <c r="C3129" s="12"/>
      <c r="D3129" s="12"/>
      <c r="E3129" s="12"/>
      <c r="F3129" s="12"/>
      <c r="G3129" s="12"/>
      <c r="H3129" s="12"/>
      <c r="I3129" s="15"/>
      <c r="J3129" s="31"/>
      <c r="K3129" s="180"/>
      <c r="L3129" s="40"/>
      <c r="M3129" s="14"/>
      <c r="N3129" s="16"/>
      <c r="O3129" s="49"/>
      <c r="P3129" s="64"/>
      <c r="Q3129" s="18"/>
      <c r="R3129" s="181">
        <f t="shared" si="438"/>
        <v>0</v>
      </c>
      <c r="S3129" s="181">
        <f t="shared" si="439"/>
        <v>0</v>
      </c>
      <c r="T3129" s="181">
        <f t="shared" si="440"/>
        <v>0</v>
      </c>
      <c r="AQ3129" s="1">
        <f>COUNT(L$11:L3129)</f>
        <v>37</v>
      </c>
      <c r="AR3129" s="43">
        <f t="shared" si="441"/>
        <v>40933</v>
      </c>
      <c r="AS3129" s="44">
        <f t="shared" si="442"/>
        <v>89.120000000000019</v>
      </c>
      <c r="AT3129" s="10" t="str">
        <f t="shared" si="443"/>
        <v/>
      </c>
      <c r="AU3129" s="20" t="str">
        <f t="shared" si="444"/>
        <v/>
      </c>
      <c r="AV3129" s="42">
        <f t="shared" si="445"/>
        <v>1</v>
      </c>
      <c r="AW3129" s="89">
        <f t="shared" si="446"/>
        <v>0</v>
      </c>
      <c r="AX3129" s="168"/>
      <c r="AY3129" s="60"/>
      <c r="AZ3129" s="61"/>
      <c r="BB3129" s="61" t="str">
        <f>IF(Settings!I3125&lt;&gt;"",Settings!I3125,"")</f>
        <v/>
      </c>
    </row>
    <row r="3130" spans="2:54" x14ac:dyDescent="0.2">
      <c r="B3130" s="13"/>
      <c r="C3130" s="12"/>
      <c r="D3130" s="12"/>
      <c r="E3130" s="12"/>
      <c r="F3130" s="12"/>
      <c r="G3130" s="12"/>
      <c r="H3130" s="12"/>
      <c r="I3130" s="15"/>
      <c r="J3130" s="31"/>
      <c r="K3130" s="180"/>
      <c r="L3130" s="40"/>
      <c r="M3130" s="14"/>
      <c r="N3130" s="16"/>
      <c r="O3130" s="49"/>
      <c r="P3130" s="64"/>
      <c r="Q3130" s="18"/>
      <c r="R3130" s="181">
        <f t="shared" si="438"/>
        <v>0</v>
      </c>
      <c r="S3130" s="181">
        <f t="shared" si="439"/>
        <v>0</v>
      </c>
      <c r="T3130" s="181">
        <f t="shared" si="440"/>
        <v>0</v>
      </c>
      <c r="AQ3130" s="1">
        <f>COUNT(L$11:L3130)</f>
        <v>37</v>
      </c>
      <c r="AR3130" s="43">
        <f t="shared" si="441"/>
        <v>40933</v>
      </c>
      <c r="AS3130" s="44">
        <f t="shared" si="442"/>
        <v>89.120000000000019</v>
      </c>
      <c r="AT3130" s="10" t="str">
        <f t="shared" si="443"/>
        <v/>
      </c>
      <c r="AU3130" s="20" t="str">
        <f t="shared" si="444"/>
        <v/>
      </c>
      <c r="AV3130" s="42">
        <f t="shared" si="445"/>
        <v>1</v>
      </c>
      <c r="AW3130" s="89">
        <f t="shared" si="446"/>
        <v>0</v>
      </c>
      <c r="AX3130" s="168"/>
      <c r="AY3130" s="60"/>
      <c r="AZ3130" s="61"/>
      <c r="BB3130" s="61" t="str">
        <f>IF(Settings!I3126&lt;&gt;"",Settings!I3126,"")</f>
        <v/>
      </c>
    </row>
    <row r="3131" spans="2:54" x14ac:dyDescent="0.2">
      <c r="B3131" s="13"/>
      <c r="C3131" s="12"/>
      <c r="D3131" s="12"/>
      <c r="E3131" s="12"/>
      <c r="F3131" s="12"/>
      <c r="G3131" s="12"/>
      <c r="H3131" s="12"/>
      <c r="I3131" s="15"/>
      <c r="J3131" s="31"/>
      <c r="K3131" s="180"/>
      <c r="L3131" s="40"/>
      <c r="M3131" s="14"/>
      <c r="N3131" s="16"/>
      <c r="O3131" s="49"/>
      <c r="P3131" s="64"/>
      <c r="Q3131" s="18"/>
      <c r="R3131" s="181">
        <f t="shared" si="438"/>
        <v>0</v>
      </c>
      <c r="S3131" s="181">
        <f t="shared" si="439"/>
        <v>0</v>
      </c>
      <c r="T3131" s="181">
        <f t="shared" si="440"/>
        <v>0</v>
      </c>
      <c r="AQ3131" s="1">
        <f>COUNT(L$11:L3131)</f>
        <v>37</v>
      </c>
      <c r="AR3131" s="43">
        <f t="shared" si="441"/>
        <v>40933</v>
      </c>
      <c r="AS3131" s="44">
        <f t="shared" si="442"/>
        <v>89.120000000000019</v>
      </c>
      <c r="AT3131" s="10" t="str">
        <f t="shared" si="443"/>
        <v/>
      </c>
      <c r="AU3131" s="20" t="str">
        <f t="shared" si="444"/>
        <v/>
      </c>
      <c r="AV3131" s="42">
        <f t="shared" si="445"/>
        <v>1</v>
      </c>
      <c r="AW3131" s="89">
        <f t="shared" si="446"/>
        <v>0</v>
      </c>
      <c r="AX3131" s="168"/>
      <c r="AY3131" s="60"/>
      <c r="AZ3131" s="61"/>
      <c r="BB3131" s="61" t="str">
        <f>IF(Settings!I3127&lt;&gt;"",Settings!I3127,"")</f>
        <v/>
      </c>
    </row>
    <row r="3132" spans="2:54" x14ac:dyDescent="0.2">
      <c r="B3132" s="13"/>
      <c r="C3132" s="12"/>
      <c r="D3132" s="12"/>
      <c r="E3132" s="12"/>
      <c r="F3132" s="12"/>
      <c r="G3132" s="12"/>
      <c r="H3132" s="12"/>
      <c r="I3132" s="15"/>
      <c r="J3132" s="31"/>
      <c r="K3132" s="180"/>
      <c r="L3132" s="40"/>
      <c r="M3132" s="14"/>
      <c r="N3132" s="16"/>
      <c r="O3132" s="49"/>
      <c r="P3132" s="64"/>
      <c r="Q3132" s="18"/>
      <c r="R3132" s="181">
        <f t="shared" si="438"/>
        <v>0</v>
      </c>
      <c r="S3132" s="181">
        <f t="shared" si="439"/>
        <v>0</v>
      </c>
      <c r="T3132" s="181">
        <f t="shared" si="440"/>
        <v>0</v>
      </c>
      <c r="AQ3132" s="1">
        <f>COUNT(L$11:L3132)</f>
        <v>37</v>
      </c>
      <c r="AR3132" s="43">
        <f t="shared" si="441"/>
        <v>40933</v>
      </c>
      <c r="AS3132" s="44">
        <f t="shared" si="442"/>
        <v>89.120000000000019</v>
      </c>
      <c r="AT3132" s="10" t="str">
        <f t="shared" si="443"/>
        <v/>
      </c>
      <c r="AU3132" s="20" t="str">
        <f t="shared" si="444"/>
        <v/>
      </c>
      <c r="AV3132" s="42">
        <f t="shared" si="445"/>
        <v>1</v>
      </c>
      <c r="AW3132" s="89">
        <f t="shared" si="446"/>
        <v>0</v>
      </c>
      <c r="AX3132" s="168"/>
      <c r="AY3132" s="60"/>
      <c r="AZ3132" s="61"/>
      <c r="BB3132" s="61" t="str">
        <f>IF(Settings!I3128&lt;&gt;"",Settings!I3128,"")</f>
        <v/>
      </c>
    </row>
    <row r="3133" spans="2:54" x14ac:dyDescent="0.2">
      <c r="B3133" s="13"/>
      <c r="C3133" s="12"/>
      <c r="D3133" s="12"/>
      <c r="E3133" s="12"/>
      <c r="F3133" s="12"/>
      <c r="G3133" s="12"/>
      <c r="H3133" s="12"/>
      <c r="I3133" s="15"/>
      <c r="J3133" s="31"/>
      <c r="K3133" s="180"/>
      <c r="L3133" s="40"/>
      <c r="M3133" s="14"/>
      <c r="N3133" s="16"/>
      <c r="O3133" s="49"/>
      <c r="P3133" s="64"/>
      <c r="Q3133" s="18"/>
      <c r="R3133" s="181">
        <f t="shared" si="438"/>
        <v>0</v>
      </c>
      <c r="S3133" s="181">
        <f t="shared" si="439"/>
        <v>0</v>
      </c>
      <c r="T3133" s="181">
        <f t="shared" si="440"/>
        <v>0</v>
      </c>
      <c r="AQ3133" s="1">
        <f>COUNT(L$11:L3133)</f>
        <v>37</v>
      </c>
      <c r="AR3133" s="43">
        <f t="shared" si="441"/>
        <v>40933</v>
      </c>
      <c r="AS3133" s="44">
        <f t="shared" si="442"/>
        <v>89.120000000000019</v>
      </c>
      <c r="AT3133" s="10" t="str">
        <f t="shared" si="443"/>
        <v/>
      </c>
      <c r="AU3133" s="20" t="str">
        <f t="shared" si="444"/>
        <v/>
      </c>
      <c r="AV3133" s="42">
        <f t="shared" si="445"/>
        <v>1</v>
      </c>
      <c r="AW3133" s="89">
        <f t="shared" si="446"/>
        <v>0</v>
      </c>
      <c r="AX3133" s="168"/>
      <c r="AY3133" s="60"/>
      <c r="AZ3133" s="61"/>
      <c r="BB3133" s="61" t="str">
        <f>IF(Settings!I3129&lt;&gt;"",Settings!I3129,"")</f>
        <v/>
      </c>
    </row>
    <row r="3134" spans="2:54" x14ac:dyDescent="0.2">
      <c r="B3134" s="13"/>
      <c r="C3134" s="12"/>
      <c r="D3134" s="12"/>
      <c r="E3134" s="12"/>
      <c r="F3134" s="12"/>
      <c r="G3134" s="12"/>
      <c r="H3134" s="12"/>
      <c r="I3134" s="15"/>
      <c r="J3134" s="31"/>
      <c r="K3134" s="180"/>
      <c r="L3134" s="40"/>
      <c r="M3134" s="14"/>
      <c r="N3134" s="16"/>
      <c r="O3134" s="49"/>
      <c r="P3134" s="64"/>
      <c r="Q3134" s="18"/>
      <c r="R3134" s="181">
        <f t="shared" si="438"/>
        <v>0</v>
      </c>
      <c r="S3134" s="181">
        <f t="shared" si="439"/>
        <v>0</v>
      </c>
      <c r="T3134" s="181">
        <f t="shared" si="440"/>
        <v>0</v>
      </c>
      <c r="AQ3134" s="1">
        <f>COUNT(L$11:L3134)</f>
        <v>37</v>
      </c>
      <c r="AR3134" s="43">
        <f t="shared" si="441"/>
        <v>40933</v>
      </c>
      <c r="AS3134" s="44">
        <f t="shared" si="442"/>
        <v>89.120000000000019</v>
      </c>
      <c r="AT3134" s="10" t="str">
        <f t="shared" si="443"/>
        <v/>
      </c>
      <c r="AU3134" s="20" t="str">
        <f t="shared" si="444"/>
        <v/>
      </c>
      <c r="AV3134" s="42">
        <f t="shared" si="445"/>
        <v>1</v>
      </c>
      <c r="AW3134" s="89">
        <f t="shared" si="446"/>
        <v>0</v>
      </c>
      <c r="AX3134" s="168"/>
      <c r="AY3134" s="60"/>
      <c r="AZ3134" s="61"/>
      <c r="BB3134" s="61" t="str">
        <f>IF(Settings!I3130&lt;&gt;"",Settings!I3130,"")</f>
        <v/>
      </c>
    </row>
    <row r="3135" spans="2:54" x14ac:dyDescent="0.2">
      <c r="B3135" s="13"/>
      <c r="C3135" s="12"/>
      <c r="D3135" s="12"/>
      <c r="E3135" s="12"/>
      <c r="F3135" s="12"/>
      <c r="G3135" s="12"/>
      <c r="H3135" s="12"/>
      <c r="I3135" s="15"/>
      <c r="J3135" s="31"/>
      <c r="K3135" s="180"/>
      <c r="L3135" s="40"/>
      <c r="M3135" s="14"/>
      <c r="N3135" s="16"/>
      <c r="O3135" s="49"/>
      <c r="P3135" s="64"/>
      <c r="Q3135" s="18"/>
      <c r="R3135" s="181">
        <f t="shared" si="438"/>
        <v>0</v>
      </c>
      <c r="S3135" s="181">
        <f t="shared" si="439"/>
        <v>0</v>
      </c>
      <c r="T3135" s="181">
        <f t="shared" si="440"/>
        <v>0</v>
      </c>
      <c r="AQ3135" s="1">
        <f>COUNT(L$11:L3135)</f>
        <v>37</v>
      </c>
      <c r="AR3135" s="43">
        <f t="shared" si="441"/>
        <v>40933</v>
      </c>
      <c r="AS3135" s="44">
        <f t="shared" si="442"/>
        <v>89.120000000000019</v>
      </c>
      <c r="AT3135" s="10" t="str">
        <f t="shared" si="443"/>
        <v/>
      </c>
      <c r="AU3135" s="20" t="str">
        <f t="shared" si="444"/>
        <v/>
      </c>
      <c r="AV3135" s="42">
        <f t="shared" si="445"/>
        <v>1</v>
      </c>
      <c r="AW3135" s="89">
        <f t="shared" si="446"/>
        <v>0</v>
      </c>
      <c r="AX3135" s="168"/>
      <c r="AY3135" s="60"/>
      <c r="AZ3135" s="61"/>
      <c r="BB3135" s="61" t="str">
        <f>IF(Settings!I3131&lt;&gt;"",Settings!I3131,"")</f>
        <v/>
      </c>
    </row>
    <row r="3136" spans="2:54" x14ac:dyDescent="0.2">
      <c r="B3136" s="13"/>
      <c r="C3136" s="12"/>
      <c r="D3136" s="12"/>
      <c r="E3136" s="12"/>
      <c r="F3136" s="12"/>
      <c r="G3136" s="12"/>
      <c r="H3136" s="12"/>
      <c r="I3136" s="15"/>
      <c r="J3136" s="31"/>
      <c r="K3136" s="180"/>
      <c r="L3136" s="40"/>
      <c r="M3136" s="14"/>
      <c r="N3136" s="16"/>
      <c r="O3136" s="49"/>
      <c r="P3136" s="64"/>
      <c r="Q3136" s="18"/>
      <c r="R3136" s="181">
        <f t="shared" si="438"/>
        <v>0</v>
      </c>
      <c r="S3136" s="181">
        <f t="shared" si="439"/>
        <v>0</v>
      </c>
      <c r="T3136" s="181">
        <f t="shared" si="440"/>
        <v>0</v>
      </c>
      <c r="AQ3136" s="1">
        <f>COUNT(L$11:L3136)</f>
        <v>37</v>
      </c>
      <c r="AR3136" s="43">
        <f t="shared" si="441"/>
        <v>40933</v>
      </c>
      <c r="AS3136" s="44">
        <f t="shared" si="442"/>
        <v>89.120000000000019</v>
      </c>
      <c r="AT3136" s="10" t="str">
        <f t="shared" si="443"/>
        <v/>
      </c>
      <c r="AU3136" s="20" t="str">
        <f t="shared" si="444"/>
        <v/>
      </c>
      <c r="AV3136" s="42">
        <f t="shared" si="445"/>
        <v>1</v>
      </c>
      <c r="AW3136" s="89">
        <f t="shared" si="446"/>
        <v>0</v>
      </c>
      <c r="AX3136" s="168"/>
      <c r="AY3136" s="60"/>
      <c r="AZ3136" s="61"/>
      <c r="BB3136" s="61" t="str">
        <f>IF(Settings!I3132&lt;&gt;"",Settings!I3132,"")</f>
        <v/>
      </c>
    </row>
    <row r="3137" spans="2:54" x14ac:dyDescent="0.2">
      <c r="B3137" s="13"/>
      <c r="C3137" s="12"/>
      <c r="D3137" s="12"/>
      <c r="E3137" s="12"/>
      <c r="F3137" s="12"/>
      <c r="G3137" s="12"/>
      <c r="H3137" s="12"/>
      <c r="I3137" s="15"/>
      <c r="J3137" s="31"/>
      <c r="K3137" s="180"/>
      <c r="L3137" s="40"/>
      <c r="M3137" s="14"/>
      <c r="N3137" s="16"/>
      <c r="O3137" s="49"/>
      <c r="P3137" s="64"/>
      <c r="Q3137" s="18"/>
      <c r="R3137" s="181">
        <f t="shared" si="438"/>
        <v>0</v>
      </c>
      <c r="S3137" s="181">
        <f t="shared" si="439"/>
        <v>0</v>
      </c>
      <c r="T3137" s="181">
        <f t="shared" si="440"/>
        <v>0</v>
      </c>
      <c r="AQ3137" s="1">
        <f>COUNT(L$11:L3137)</f>
        <v>37</v>
      </c>
      <c r="AR3137" s="43">
        <f t="shared" si="441"/>
        <v>40933</v>
      </c>
      <c r="AS3137" s="44">
        <f t="shared" si="442"/>
        <v>89.120000000000019</v>
      </c>
      <c r="AT3137" s="10" t="str">
        <f t="shared" si="443"/>
        <v/>
      </c>
      <c r="AU3137" s="20" t="str">
        <f t="shared" si="444"/>
        <v/>
      </c>
      <c r="AV3137" s="42">
        <f t="shared" si="445"/>
        <v>1</v>
      </c>
      <c r="AW3137" s="89">
        <f t="shared" si="446"/>
        <v>0</v>
      </c>
      <c r="AX3137" s="168"/>
      <c r="AY3137" s="60"/>
      <c r="AZ3137" s="61"/>
      <c r="BB3137" s="61" t="str">
        <f>IF(Settings!I3133&lt;&gt;"",Settings!I3133,"")</f>
        <v/>
      </c>
    </row>
    <row r="3138" spans="2:54" x14ac:dyDescent="0.2">
      <c r="B3138" s="13"/>
      <c r="C3138" s="12"/>
      <c r="D3138" s="12"/>
      <c r="E3138" s="12"/>
      <c r="F3138" s="12"/>
      <c r="G3138" s="12"/>
      <c r="H3138" s="12"/>
      <c r="I3138" s="15"/>
      <c r="J3138" s="31"/>
      <c r="K3138" s="180"/>
      <c r="L3138" s="40"/>
      <c r="M3138" s="14"/>
      <c r="N3138" s="16"/>
      <c r="O3138" s="49"/>
      <c r="P3138" s="64"/>
      <c r="Q3138" s="18"/>
      <c r="R3138" s="181">
        <f t="shared" si="438"/>
        <v>0</v>
      </c>
      <c r="S3138" s="181">
        <f t="shared" si="439"/>
        <v>0</v>
      </c>
      <c r="T3138" s="181">
        <f t="shared" si="440"/>
        <v>0</v>
      </c>
      <c r="AQ3138" s="1">
        <f>COUNT(L$11:L3138)</f>
        <v>37</v>
      </c>
      <c r="AR3138" s="43">
        <f t="shared" si="441"/>
        <v>40933</v>
      </c>
      <c r="AS3138" s="44">
        <f t="shared" si="442"/>
        <v>89.120000000000019</v>
      </c>
      <c r="AT3138" s="10" t="str">
        <f t="shared" si="443"/>
        <v/>
      </c>
      <c r="AU3138" s="20" t="str">
        <f t="shared" si="444"/>
        <v/>
      </c>
      <c r="AV3138" s="42">
        <f t="shared" si="445"/>
        <v>1</v>
      </c>
      <c r="AW3138" s="89">
        <f t="shared" si="446"/>
        <v>0</v>
      </c>
      <c r="AX3138" s="168"/>
      <c r="AY3138" s="60"/>
      <c r="AZ3138" s="61"/>
      <c r="BB3138" s="61" t="str">
        <f>IF(Settings!I3134&lt;&gt;"",Settings!I3134,"")</f>
        <v/>
      </c>
    </row>
    <row r="3139" spans="2:54" x14ac:dyDescent="0.2">
      <c r="B3139" s="13"/>
      <c r="C3139" s="12"/>
      <c r="D3139" s="12"/>
      <c r="E3139" s="12"/>
      <c r="F3139" s="12"/>
      <c r="G3139" s="12"/>
      <c r="H3139" s="12"/>
      <c r="I3139" s="15"/>
      <c r="J3139" s="31"/>
      <c r="K3139" s="180"/>
      <c r="L3139" s="40"/>
      <c r="M3139" s="14"/>
      <c r="N3139" s="16"/>
      <c r="O3139" s="49"/>
      <c r="P3139" s="64"/>
      <c r="Q3139" s="18"/>
      <c r="R3139" s="181">
        <f t="shared" si="438"/>
        <v>0</v>
      </c>
      <c r="S3139" s="181">
        <f t="shared" si="439"/>
        <v>0</v>
      </c>
      <c r="T3139" s="181">
        <f t="shared" si="440"/>
        <v>0</v>
      </c>
      <c r="AQ3139" s="1">
        <f>COUNT(L$11:L3139)</f>
        <v>37</v>
      </c>
      <c r="AR3139" s="43">
        <f t="shared" si="441"/>
        <v>40933</v>
      </c>
      <c r="AS3139" s="44">
        <f t="shared" si="442"/>
        <v>89.120000000000019</v>
      </c>
      <c r="AT3139" s="10" t="str">
        <f t="shared" si="443"/>
        <v/>
      </c>
      <c r="AU3139" s="20" t="str">
        <f t="shared" si="444"/>
        <v/>
      </c>
      <c r="AV3139" s="42">
        <f t="shared" si="445"/>
        <v>1</v>
      </c>
      <c r="AW3139" s="89">
        <f t="shared" si="446"/>
        <v>0</v>
      </c>
      <c r="AX3139" s="168"/>
      <c r="AY3139" s="60"/>
      <c r="AZ3139" s="61"/>
      <c r="BB3139" s="61" t="str">
        <f>IF(Settings!I3135&lt;&gt;"",Settings!I3135,"")</f>
        <v/>
      </c>
    </row>
    <row r="3140" spans="2:54" x14ac:dyDescent="0.2">
      <c r="B3140" s="13"/>
      <c r="C3140" s="12"/>
      <c r="D3140" s="12"/>
      <c r="E3140" s="12"/>
      <c r="F3140" s="12"/>
      <c r="G3140" s="12"/>
      <c r="H3140" s="12"/>
      <c r="I3140" s="15"/>
      <c r="J3140" s="31"/>
      <c r="K3140" s="180"/>
      <c r="L3140" s="40"/>
      <c r="M3140" s="14"/>
      <c r="N3140" s="16"/>
      <c r="O3140" s="49"/>
      <c r="P3140" s="64"/>
      <c r="Q3140" s="18"/>
      <c r="R3140" s="181">
        <f t="shared" si="438"/>
        <v>0</v>
      </c>
      <c r="S3140" s="181">
        <f t="shared" si="439"/>
        <v>0</v>
      </c>
      <c r="T3140" s="181">
        <f t="shared" si="440"/>
        <v>0</v>
      </c>
      <c r="AQ3140" s="1">
        <f>COUNT(L$11:L3140)</f>
        <v>37</v>
      </c>
      <c r="AR3140" s="43">
        <f t="shared" si="441"/>
        <v>40933</v>
      </c>
      <c r="AS3140" s="44">
        <f t="shared" si="442"/>
        <v>89.120000000000019</v>
      </c>
      <c r="AT3140" s="10" t="str">
        <f t="shared" si="443"/>
        <v/>
      </c>
      <c r="AU3140" s="20" t="str">
        <f t="shared" si="444"/>
        <v/>
      </c>
      <c r="AV3140" s="42">
        <f t="shared" si="445"/>
        <v>1</v>
      </c>
      <c r="AW3140" s="89">
        <f t="shared" si="446"/>
        <v>0</v>
      </c>
      <c r="AX3140" s="168"/>
      <c r="AY3140" s="60"/>
      <c r="AZ3140" s="61"/>
      <c r="BB3140" s="61" t="str">
        <f>IF(Settings!I3136&lt;&gt;"",Settings!I3136,"")</f>
        <v/>
      </c>
    </row>
    <row r="3141" spans="2:54" x14ac:dyDescent="0.2">
      <c r="B3141" s="13"/>
      <c r="C3141" s="12"/>
      <c r="D3141" s="12"/>
      <c r="E3141" s="12"/>
      <c r="F3141" s="12"/>
      <c r="G3141" s="12"/>
      <c r="H3141" s="12"/>
      <c r="I3141" s="15"/>
      <c r="J3141" s="31"/>
      <c r="K3141" s="180"/>
      <c r="L3141" s="40"/>
      <c r="M3141" s="14"/>
      <c r="N3141" s="16"/>
      <c r="O3141" s="49"/>
      <c r="P3141" s="64"/>
      <c r="Q3141" s="18"/>
      <c r="R3141" s="181">
        <f t="shared" si="438"/>
        <v>0</v>
      </c>
      <c r="S3141" s="181">
        <f t="shared" si="439"/>
        <v>0</v>
      </c>
      <c r="T3141" s="181">
        <f t="shared" si="440"/>
        <v>0</v>
      </c>
      <c r="AQ3141" s="1">
        <f>COUNT(L$11:L3141)</f>
        <v>37</v>
      </c>
      <c r="AR3141" s="43">
        <f t="shared" si="441"/>
        <v>40933</v>
      </c>
      <c r="AS3141" s="44">
        <f t="shared" si="442"/>
        <v>89.120000000000019</v>
      </c>
      <c r="AT3141" s="10" t="str">
        <f t="shared" si="443"/>
        <v/>
      </c>
      <c r="AU3141" s="20" t="str">
        <f t="shared" si="444"/>
        <v/>
      </c>
      <c r="AV3141" s="42">
        <f t="shared" si="445"/>
        <v>1</v>
      </c>
      <c r="AW3141" s="89">
        <f t="shared" si="446"/>
        <v>0</v>
      </c>
      <c r="AX3141" s="168"/>
      <c r="AY3141" s="60"/>
      <c r="AZ3141" s="61"/>
      <c r="BB3141" s="61" t="str">
        <f>IF(Settings!I3137&lt;&gt;"",Settings!I3137,"")</f>
        <v/>
      </c>
    </row>
    <row r="3142" spans="2:54" x14ac:dyDescent="0.2">
      <c r="B3142" s="13"/>
      <c r="C3142" s="12"/>
      <c r="D3142" s="12"/>
      <c r="E3142" s="12"/>
      <c r="F3142" s="12"/>
      <c r="G3142" s="12"/>
      <c r="H3142" s="12"/>
      <c r="I3142" s="15"/>
      <c r="J3142" s="31"/>
      <c r="K3142" s="180"/>
      <c r="L3142" s="40"/>
      <c r="M3142" s="14"/>
      <c r="N3142" s="16"/>
      <c r="O3142" s="49"/>
      <c r="P3142" s="64"/>
      <c r="Q3142" s="18"/>
      <c r="R3142" s="181">
        <f t="shared" si="438"/>
        <v>0</v>
      </c>
      <c r="S3142" s="181">
        <f t="shared" si="439"/>
        <v>0</v>
      </c>
      <c r="T3142" s="181">
        <f t="shared" si="440"/>
        <v>0</v>
      </c>
      <c r="AQ3142" s="1">
        <f>COUNT(L$11:L3142)</f>
        <v>37</v>
      </c>
      <c r="AR3142" s="43">
        <f t="shared" si="441"/>
        <v>40933</v>
      </c>
      <c r="AS3142" s="44">
        <f t="shared" si="442"/>
        <v>89.120000000000019</v>
      </c>
      <c r="AT3142" s="10" t="str">
        <f t="shared" si="443"/>
        <v/>
      </c>
      <c r="AU3142" s="20" t="str">
        <f t="shared" si="444"/>
        <v/>
      </c>
      <c r="AV3142" s="42">
        <f t="shared" si="445"/>
        <v>1</v>
      </c>
      <c r="AW3142" s="89">
        <f t="shared" si="446"/>
        <v>0</v>
      </c>
      <c r="AX3142" s="168"/>
      <c r="AY3142" s="60"/>
      <c r="AZ3142" s="61"/>
      <c r="BB3142" s="61" t="str">
        <f>IF(Settings!I3138&lt;&gt;"",Settings!I3138,"")</f>
        <v/>
      </c>
    </row>
    <row r="3143" spans="2:54" x14ac:dyDescent="0.2">
      <c r="B3143" s="13"/>
      <c r="C3143" s="12"/>
      <c r="D3143" s="12"/>
      <c r="E3143" s="12"/>
      <c r="F3143" s="12"/>
      <c r="G3143" s="12"/>
      <c r="H3143" s="12"/>
      <c r="I3143" s="15"/>
      <c r="J3143" s="31"/>
      <c r="K3143" s="180"/>
      <c r="L3143" s="40"/>
      <c r="M3143" s="14"/>
      <c r="N3143" s="16"/>
      <c r="O3143" s="49"/>
      <c r="P3143" s="64"/>
      <c r="Q3143" s="18"/>
      <c r="R3143" s="181">
        <f t="shared" si="438"/>
        <v>0</v>
      </c>
      <c r="S3143" s="181">
        <f t="shared" si="439"/>
        <v>0</v>
      </c>
      <c r="T3143" s="181">
        <f t="shared" si="440"/>
        <v>0</v>
      </c>
      <c r="AQ3143" s="1">
        <f>COUNT(L$11:L3143)</f>
        <v>37</v>
      </c>
      <c r="AR3143" s="43">
        <f t="shared" si="441"/>
        <v>40933</v>
      </c>
      <c r="AS3143" s="44">
        <f t="shared" si="442"/>
        <v>89.120000000000019</v>
      </c>
      <c r="AT3143" s="10" t="str">
        <f t="shared" si="443"/>
        <v/>
      </c>
      <c r="AU3143" s="20" t="str">
        <f t="shared" si="444"/>
        <v/>
      </c>
      <c r="AV3143" s="42">
        <f t="shared" si="445"/>
        <v>1</v>
      </c>
      <c r="AW3143" s="89">
        <f t="shared" si="446"/>
        <v>0</v>
      </c>
      <c r="AX3143" s="168"/>
      <c r="AY3143" s="60"/>
      <c r="AZ3143" s="61"/>
      <c r="BB3143" s="61" t="str">
        <f>IF(Settings!I3139&lt;&gt;"",Settings!I3139,"")</f>
        <v/>
      </c>
    </row>
    <row r="3144" spans="2:54" x14ac:dyDescent="0.2">
      <c r="B3144" s="13"/>
      <c r="C3144" s="12"/>
      <c r="D3144" s="12"/>
      <c r="E3144" s="12"/>
      <c r="F3144" s="12"/>
      <c r="G3144" s="12"/>
      <c r="H3144" s="12"/>
      <c r="I3144" s="15"/>
      <c r="J3144" s="31"/>
      <c r="K3144" s="180"/>
      <c r="L3144" s="40"/>
      <c r="M3144" s="14"/>
      <c r="N3144" s="16"/>
      <c r="O3144" s="49"/>
      <c r="P3144" s="64"/>
      <c r="Q3144" s="18"/>
      <c r="R3144" s="181">
        <f t="shared" si="438"/>
        <v>0</v>
      </c>
      <c r="S3144" s="181">
        <f t="shared" si="439"/>
        <v>0</v>
      </c>
      <c r="T3144" s="181">
        <f t="shared" si="440"/>
        <v>0</v>
      </c>
      <c r="AQ3144" s="1">
        <f>COUNT(L$11:L3144)</f>
        <v>37</v>
      </c>
      <c r="AR3144" s="43">
        <f t="shared" si="441"/>
        <v>40933</v>
      </c>
      <c r="AS3144" s="44">
        <f t="shared" si="442"/>
        <v>89.120000000000019</v>
      </c>
      <c r="AT3144" s="10" t="str">
        <f t="shared" si="443"/>
        <v/>
      </c>
      <c r="AU3144" s="20" t="str">
        <f t="shared" si="444"/>
        <v/>
      </c>
      <c r="AV3144" s="42">
        <f t="shared" si="445"/>
        <v>1</v>
      </c>
      <c r="AW3144" s="89">
        <f t="shared" si="446"/>
        <v>0</v>
      </c>
      <c r="AX3144" s="168"/>
      <c r="AY3144" s="60"/>
      <c r="AZ3144" s="61"/>
      <c r="BB3144" s="61" t="str">
        <f>IF(Settings!I3140&lt;&gt;"",Settings!I3140,"")</f>
        <v/>
      </c>
    </row>
    <row r="3145" spans="2:54" x14ac:dyDescent="0.2">
      <c r="B3145" s="13"/>
      <c r="C3145" s="12"/>
      <c r="D3145" s="12"/>
      <c r="E3145" s="12"/>
      <c r="F3145" s="12"/>
      <c r="G3145" s="12"/>
      <c r="H3145" s="12"/>
      <c r="I3145" s="15"/>
      <c r="J3145" s="31"/>
      <c r="K3145" s="180"/>
      <c r="L3145" s="40"/>
      <c r="M3145" s="14"/>
      <c r="N3145" s="16"/>
      <c r="O3145" s="49"/>
      <c r="P3145" s="64"/>
      <c r="Q3145" s="18"/>
      <c r="R3145" s="181">
        <f t="shared" si="438"/>
        <v>0</v>
      </c>
      <c r="S3145" s="181">
        <f t="shared" si="439"/>
        <v>0</v>
      </c>
      <c r="T3145" s="181">
        <f t="shared" si="440"/>
        <v>0</v>
      </c>
      <c r="AQ3145" s="1">
        <f>COUNT(L$11:L3145)</f>
        <v>37</v>
      </c>
      <c r="AR3145" s="43">
        <f t="shared" si="441"/>
        <v>40933</v>
      </c>
      <c r="AS3145" s="44">
        <f t="shared" si="442"/>
        <v>89.120000000000019</v>
      </c>
      <c r="AT3145" s="10" t="str">
        <f t="shared" si="443"/>
        <v/>
      </c>
      <c r="AU3145" s="20" t="str">
        <f t="shared" si="444"/>
        <v/>
      </c>
      <c r="AV3145" s="42">
        <f t="shared" si="445"/>
        <v>1</v>
      </c>
      <c r="AW3145" s="89">
        <f t="shared" si="446"/>
        <v>0</v>
      </c>
      <c r="AX3145" s="168"/>
      <c r="AY3145" s="60"/>
      <c r="AZ3145" s="61"/>
      <c r="BB3145" s="61" t="str">
        <f>IF(Settings!I3141&lt;&gt;"",Settings!I3141,"")</f>
        <v/>
      </c>
    </row>
    <row r="3146" spans="2:54" x14ac:dyDescent="0.2">
      <c r="B3146" s="13"/>
      <c r="C3146" s="12"/>
      <c r="D3146" s="12"/>
      <c r="E3146" s="12"/>
      <c r="F3146" s="12"/>
      <c r="G3146" s="12"/>
      <c r="H3146" s="12"/>
      <c r="I3146" s="15"/>
      <c r="J3146" s="31"/>
      <c r="K3146" s="180"/>
      <c r="L3146" s="40"/>
      <c r="M3146" s="14"/>
      <c r="N3146" s="16"/>
      <c r="O3146" s="49"/>
      <c r="P3146" s="64"/>
      <c r="Q3146" s="18"/>
      <c r="R3146" s="181">
        <f t="shared" si="438"/>
        <v>0</v>
      </c>
      <c r="S3146" s="181">
        <f t="shared" si="439"/>
        <v>0</v>
      </c>
      <c r="T3146" s="181">
        <f t="shared" si="440"/>
        <v>0</v>
      </c>
      <c r="AQ3146" s="1">
        <f>COUNT(L$11:L3146)</f>
        <v>37</v>
      </c>
      <c r="AR3146" s="43">
        <f t="shared" si="441"/>
        <v>40933</v>
      </c>
      <c r="AS3146" s="44">
        <f t="shared" si="442"/>
        <v>89.120000000000019</v>
      </c>
      <c r="AT3146" s="10" t="str">
        <f t="shared" si="443"/>
        <v/>
      </c>
      <c r="AU3146" s="20" t="str">
        <f t="shared" si="444"/>
        <v/>
      </c>
      <c r="AV3146" s="42">
        <f t="shared" si="445"/>
        <v>1</v>
      </c>
      <c r="AW3146" s="89">
        <f t="shared" si="446"/>
        <v>0</v>
      </c>
      <c r="AX3146" s="168"/>
      <c r="AY3146" s="60"/>
      <c r="AZ3146" s="61"/>
      <c r="BB3146" s="61" t="str">
        <f>IF(Settings!I3142&lt;&gt;"",Settings!I3142,"")</f>
        <v/>
      </c>
    </row>
    <row r="3147" spans="2:54" x14ac:dyDescent="0.2">
      <c r="B3147" s="13"/>
      <c r="C3147" s="12"/>
      <c r="D3147" s="12"/>
      <c r="E3147" s="12"/>
      <c r="F3147" s="12"/>
      <c r="G3147" s="12"/>
      <c r="H3147" s="12"/>
      <c r="I3147" s="15"/>
      <c r="J3147" s="31"/>
      <c r="K3147" s="180"/>
      <c r="L3147" s="40"/>
      <c r="M3147" s="14"/>
      <c r="N3147" s="16"/>
      <c r="O3147" s="49"/>
      <c r="P3147" s="64"/>
      <c r="Q3147" s="18"/>
      <c r="R3147" s="181">
        <f t="shared" si="438"/>
        <v>0</v>
      </c>
      <c r="S3147" s="181">
        <f t="shared" si="439"/>
        <v>0</v>
      </c>
      <c r="T3147" s="181">
        <f t="shared" si="440"/>
        <v>0</v>
      </c>
      <c r="AQ3147" s="1">
        <f>COUNT(L$11:L3147)</f>
        <v>37</v>
      </c>
      <c r="AR3147" s="43">
        <f t="shared" si="441"/>
        <v>40933</v>
      </c>
      <c r="AS3147" s="44">
        <f t="shared" si="442"/>
        <v>89.120000000000019</v>
      </c>
      <c r="AT3147" s="10" t="str">
        <f t="shared" si="443"/>
        <v/>
      </c>
      <c r="AU3147" s="20" t="str">
        <f t="shared" si="444"/>
        <v/>
      </c>
      <c r="AV3147" s="42">
        <f t="shared" si="445"/>
        <v>1</v>
      </c>
      <c r="AW3147" s="89">
        <f t="shared" si="446"/>
        <v>0</v>
      </c>
      <c r="AX3147" s="168"/>
      <c r="AY3147" s="60"/>
      <c r="AZ3147" s="61"/>
      <c r="BB3147" s="61" t="str">
        <f>IF(Settings!I3143&lt;&gt;"",Settings!I3143,"")</f>
        <v/>
      </c>
    </row>
    <row r="3148" spans="2:54" x14ac:dyDescent="0.2">
      <c r="B3148" s="13"/>
      <c r="C3148" s="12"/>
      <c r="D3148" s="12"/>
      <c r="E3148" s="12"/>
      <c r="F3148" s="12"/>
      <c r="G3148" s="12"/>
      <c r="H3148" s="12"/>
      <c r="I3148" s="15"/>
      <c r="J3148" s="31"/>
      <c r="K3148" s="180"/>
      <c r="L3148" s="40"/>
      <c r="M3148" s="14"/>
      <c r="N3148" s="16"/>
      <c r="O3148" s="49"/>
      <c r="P3148" s="64"/>
      <c r="Q3148" s="18"/>
      <c r="R3148" s="181">
        <f t="shared" ref="R3148:R3211" si="447">ROUND(IF(M3148&lt;&gt;"Y",IF(P3148&lt;&gt;"Y",K3148,K3148*(AV3148-1)),0),ROUNDING)</f>
        <v>0</v>
      </c>
      <c r="S3148" s="181">
        <f t="shared" ref="S3148:S3211" si="448">ROUND(IF(O3148&gt;0,IF(M3148="Y",AW3148*(1-O3148),IF(AW3148&gt;R3148,R3148 + (AW3148 - R3148)*(1-O3148),AW3148)),AW3148),ROUNDING)</f>
        <v>0</v>
      </c>
      <c r="T3148" s="181">
        <f t="shared" ref="T3148:T3211" si="449">ROUND(IF(N3148="P",0,IF(OR(M3148="N",M3148=""),S3148-R3148,S3148)),ROUNDING)</f>
        <v>0</v>
      </c>
      <c r="AQ3148" s="1">
        <f>COUNT(L$11:L3148)</f>
        <v>37</v>
      </c>
      <c r="AR3148" s="43">
        <f t="shared" si="441"/>
        <v>40933</v>
      </c>
      <c r="AS3148" s="44">
        <f t="shared" si="442"/>
        <v>89.120000000000019</v>
      </c>
      <c r="AT3148" s="10" t="str">
        <f t="shared" si="443"/>
        <v/>
      </c>
      <c r="AU3148" s="20" t="str">
        <f t="shared" si="444"/>
        <v/>
      </c>
      <c r="AV3148" s="42">
        <f t="shared" si="445"/>
        <v>1</v>
      </c>
      <c r="AW3148" s="89">
        <f t="shared" si="446"/>
        <v>0</v>
      </c>
      <c r="AX3148" s="168"/>
      <c r="AY3148" s="60"/>
      <c r="AZ3148" s="61"/>
      <c r="BB3148" s="61" t="str">
        <f>IF(Settings!I3144&lt;&gt;"",Settings!I3144,"")</f>
        <v/>
      </c>
    </row>
    <row r="3149" spans="2:54" x14ac:dyDescent="0.2">
      <c r="B3149" s="13"/>
      <c r="C3149" s="12"/>
      <c r="D3149" s="12"/>
      <c r="E3149" s="12"/>
      <c r="F3149" s="12"/>
      <c r="G3149" s="12"/>
      <c r="H3149" s="12"/>
      <c r="I3149" s="15"/>
      <c r="J3149" s="31"/>
      <c r="K3149" s="180"/>
      <c r="L3149" s="40"/>
      <c r="M3149" s="14"/>
      <c r="N3149" s="16"/>
      <c r="O3149" s="49"/>
      <c r="P3149" s="64"/>
      <c r="Q3149" s="18"/>
      <c r="R3149" s="181">
        <f t="shared" si="447"/>
        <v>0</v>
      </c>
      <c r="S3149" s="181">
        <f t="shared" si="448"/>
        <v>0</v>
      </c>
      <c r="T3149" s="181">
        <f t="shared" si="449"/>
        <v>0</v>
      </c>
      <c r="AQ3149" s="1">
        <f>COUNT(L$11:L3149)</f>
        <v>37</v>
      </c>
      <c r="AR3149" s="43">
        <f t="shared" ref="AR3149:AR3212" si="450">IF(B3149&gt;2,B3149,AR3148)</f>
        <v>40933</v>
      </c>
      <c r="AS3149" s="44">
        <f t="shared" ref="AS3149:AS3212" si="451">AS3148+T3149</f>
        <v>89.120000000000019</v>
      </c>
      <c r="AT3149" s="10" t="str">
        <f t="shared" ref="AT3149:AT3212" si="452">IF(N3149="P",IF(P3149&lt;&gt;"Y",IF(M3149&lt;&gt;"Y",K3149*AV3149,K3149*AV3149-K3149),IF(M3149&lt;&gt;"Y",K3149 + K3149*(AV3149-1),K3149)),"")</f>
        <v/>
      </c>
      <c r="AU3149" s="20" t="str">
        <f t="shared" ref="AU3149:AU3212" si="453">IF(M3149="Y",IF(P3149="Y",K3149*(AV3149-1),K3149),"")</f>
        <v/>
      </c>
      <c r="AV3149" s="42">
        <f t="shared" ref="AV3149:AV3212" si="454">IF(L3149&lt;&gt;"",IF(ODDS_TYPE=1,L3149,IF(ODDS_TYPE=2,IF(L3149&gt;0,1+L3149/100,IF(L3149&lt;0,1-100/L3149,1)),IF(ODDS_TYPE=3,1+L3149,IF(ODDS_TYPE=4,1+L3149,IF(ODDS_TYPE=5,IF(L3149&gt;0,1+L3149,1-1/L3149),IF(ODDS_TYPE=6,IF(L3149&gt;=0,L3149+1,1-1/L3149),1)))))),1)</f>
        <v>1</v>
      </c>
      <c r="AW3149" s="89">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68"/>
      <c r="AY3149" s="60"/>
      <c r="AZ3149" s="61"/>
      <c r="BB3149" s="61" t="str">
        <f>IF(Settings!I3145&lt;&gt;"",Settings!I3145,"")</f>
        <v/>
      </c>
    </row>
    <row r="3150" spans="2:54" x14ac:dyDescent="0.2">
      <c r="B3150" s="13"/>
      <c r="C3150" s="12"/>
      <c r="D3150" s="12"/>
      <c r="E3150" s="12"/>
      <c r="F3150" s="12"/>
      <c r="G3150" s="12"/>
      <c r="H3150" s="12"/>
      <c r="I3150" s="15"/>
      <c r="J3150" s="31"/>
      <c r="K3150" s="180"/>
      <c r="L3150" s="40"/>
      <c r="M3150" s="14"/>
      <c r="N3150" s="16"/>
      <c r="O3150" s="49"/>
      <c r="P3150" s="64"/>
      <c r="Q3150" s="18"/>
      <c r="R3150" s="181">
        <f t="shared" si="447"/>
        <v>0</v>
      </c>
      <c r="S3150" s="181">
        <f t="shared" si="448"/>
        <v>0</v>
      </c>
      <c r="T3150" s="181">
        <f t="shared" si="449"/>
        <v>0</v>
      </c>
      <c r="AQ3150" s="1">
        <f>COUNT(L$11:L3150)</f>
        <v>37</v>
      </c>
      <c r="AR3150" s="43">
        <f t="shared" si="450"/>
        <v>40933</v>
      </c>
      <c r="AS3150" s="44">
        <f t="shared" si="451"/>
        <v>89.120000000000019</v>
      </c>
      <c r="AT3150" s="10" t="str">
        <f t="shared" si="452"/>
        <v/>
      </c>
      <c r="AU3150" s="20" t="str">
        <f t="shared" si="453"/>
        <v/>
      </c>
      <c r="AV3150" s="42">
        <f t="shared" si="454"/>
        <v>1</v>
      </c>
      <c r="AW3150" s="89">
        <f t="shared" si="455"/>
        <v>0</v>
      </c>
      <c r="AX3150" s="168"/>
      <c r="AY3150" s="60"/>
      <c r="AZ3150" s="61"/>
      <c r="BB3150" s="61" t="str">
        <f>IF(Settings!I3146&lt;&gt;"",Settings!I3146,"")</f>
        <v/>
      </c>
    </row>
    <row r="3151" spans="2:54" x14ac:dyDescent="0.2">
      <c r="B3151" s="13"/>
      <c r="C3151" s="12"/>
      <c r="D3151" s="12"/>
      <c r="E3151" s="12"/>
      <c r="F3151" s="12"/>
      <c r="G3151" s="12"/>
      <c r="H3151" s="12"/>
      <c r="I3151" s="15"/>
      <c r="J3151" s="31"/>
      <c r="K3151" s="180"/>
      <c r="L3151" s="40"/>
      <c r="M3151" s="14"/>
      <c r="N3151" s="16"/>
      <c r="O3151" s="49"/>
      <c r="P3151" s="64"/>
      <c r="Q3151" s="18"/>
      <c r="R3151" s="181">
        <f t="shared" si="447"/>
        <v>0</v>
      </c>
      <c r="S3151" s="181">
        <f t="shared" si="448"/>
        <v>0</v>
      </c>
      <c r="T3151" s="181">
        <f t="shared" si="449"/>
        <v>0</v>
      </c>
      <c r="AQ3151" s="1">
        <f>COUNT(L$11:L3151)</f>
        <v>37</v>
      </c>
      <c r="AR3151" s="43">
        <f t="shared" si="450"/>
        <v>40933</v>
      </c>
      <c r="AS3151" s="44">
        <f t="shared" si="451"/>
        <v>89.120000000000019</v>
      </c>
      <c r="AT3151" s="10" t="str">
        <f t="shared" si="452"/>
        <v/>
      </c>
      <c r="AU3151" s="20" t="str">
        <f t="shared" si="453"/>
        <v/>
      </c>
      <c r="AV3151" s="42">
        <f t="shared" si="454"/>
        <v>1</v>
      </c>
      <c r="AW3151" s="89">
        <f t="shared" si="455"/>
        <v>0</v>
      </c>
      <c r="AX3151" s="168"/>
      <c r="AY3151" s="60"/>
      <c r="AZ3151" s="61"/>
      <c r="BB3151" s="61" t="str">
        <f>IF(Settings!I3147&lt;&gt;"",Settings!I3147,"")</f>
        <v/>
      </c>
    </row>
    <row r="3152" spans="2:54" x14ac:dyDescent="0.2">
      <c r="B3152" s="13"/>
      <c r="C3152" s="12"/>
      <c r="D3152" s="12"/>
      <c r="E3152" s="12"/>
      <c r="F3152" s="12"/>
      <c r="G3152" s="12"/>
      <c r="H3152" s="12"/>
      <c r="I3152" s="15"/>
      <c r="J3152" s="31"/>
      <c r="K3152" s="180"/>
      <c r="L3152" s="40"/>
      <c r="M3152" s="14"/>
      <c r="N3152" s="16"/>
      <c r="O3152" s="49"/>
      <c r="P3152" s="64"/>
      <c r="Q3152" s="18"/>
      <c r="R3152" s="181">
        <f t="shared" si="447"/>
        <v>0</v>
      </c>
      <c r="S3152" s="181">
        <f t="shared" si="448"/>
        <v>0</v>
      </c>
      <c r="T3152" s="181">
        <f t="shared" si="449"/>
        <v>0</v>
      </c>
      <c r="AQ3152" s="1">
        <f>COUNT(L$11:L3152)</f>
        <v>37</v>
      </c>
      <c r="AR3152" s="43">
        <f t="shared" si="450"/>
        <v>40933</v>
      </c>
      <c r="AS3152" s="44">
        <f t="shared" si="451"/>
        <v>89.120000000000019</v>
      </c>
      <c r="AT3152" s="10" t="str">
        <f t="shared" si="452"/>
        <v/>
      </c>
      <c r="AU3152" s="20" t="str">
        <f t="shared" si="453"/>
        <v/>
      </c>
      <c r="AV3152" s="42">
        <f t="shared" si="454"/>
        <v>1</v>
      </c>
      <c r="AW3152" s="89">
        <f t="shared" si="455"/>
        <v>0</v>
      </c>
      <c r="AX3152" s="168"/>
      <c r="AY3152" s="60"/>
      <c r="AZ3152" s="61"/>
      <c r="BB3152" s="61" t="str">
        <f>IF(Settings!I3148&lt;&gt;"",Settings!I3148,"")</f>
        <v/>
      </c>
    </row>
    <row r="3153" spans="2:54" x14ac:dyDescent="0.2">
      <c r="B3153" s="13"/>
      <c r="C3153" s="12"/>
      <c r="D3153" s="12"/>
      <c r="E3153" s="12"/>
      <c r="F3153" s="12"/>
      <c r="G3153" s="12"/>
      <c r="H3153" s="12"/>
      <c r="I3153" s="15"/>
      <c r="J3153" s="31"/>
      <c r="K3153" s="180"/>
      <c r="L3153" s="40"/>
      <c r="M3153" s="14"/>
      <c r="N3153" s="16"/>
      <c r="O3153" s="49"/>
      <c r="P3153" s="64"/>
      <c r="Q3153" s="18"/>
      <c r="R3153" s="181">
        <f t="shared" si="447"/>
        <v>0</v>
      </c>
      <c r="S3153" s="181">
        <f t="shared" si="448"/>
        <v>0</v>
      </c>
      <c r="T3153" s="181">
        <f t="shared" si="449"/>
        <v>0</v>
      </c>
      <c r="AQ3153" s="1">
        <f>COUNT(L$11:L3153)</f>
        <v>37</v>
      </c>
      <c r="AR3153" s="43">
        <f t="shared" si="450"/>
        <v>40933</v>
      </c>
      <c r="AS3153" s="44">
        <f t="shared" si="451"/>
        <v>89.120000000000019</v>
      </c>
      <c r="AT3153" s="10" t="str">
        <f t="shared" si="452"/>
        <v/>
      </c>
      <c r="AU3153" s="20" t="str">
        <f t="shared" si="453"/>
        <v/>
      </c>
      <c r="AV3153" s="42">
        <f t="shared" si="454"/>
        <v>1</v>
      </c>
      <c r="AW3153" s="89">
        <f t="shared" si="455"/>
        <v>0</v>
      </c>
      <c r="AX3153" s="168"/>
      <c r="AY3153" s="60"/>
      <c r="AZ3153" s="61"/>
      <c r="BB3153" s="61" t="str">
        <f>IF(Settings!I3149&lt;&gt;"",Settings!I3149,"")</f>
        <v/>
      </c>
    </row>
    <row r="3154" spans="2:54" x14ac:dyDescent="0.2">
      <c r="B3154" s="13"/>
      <c r="C3154" s="12"/>
      <c r="D3154" s="12"/>
      <c r="E3154" s="12"/>
      <c r="F3154" s="12"/>
      <c r="G3154" s="12"/>
      <c r="H3154" s="12"/>
      <c r="I3154" s="15"/>
      <c r="J3154" s="31"/>
      <c r="K3154" s="180"/>
      <c r="L3154" s="40"/>
      <c r="M3154" s="14"/>
      <c r="N3154" s="16"/>
      <c r="O3154" s="49"/>
      <c r="P3154" s="64"/>
      <c r="Q3154" s="18"/>
      <c r="R3154" s="181">
        <f t="shared" si="447"/>
        <v>0</v>
      </c>
      <c r="S3154" s="181">
        <f t="shared" si="448"/>
        <v>0</v>
      </c>
      <c r="T3154" s="181">
        <f t="shared" si="449"/>
        <v>0</v>
      </c>
      <c r="AQ3154" s="1">
        <f>COUNT(L$11:L3154)</f>
        <v>37</v>
      </c>
      <c r="AR3154" s="43">
        <f t="shared" si="450"/>
        <v>40933</v>
      </c>
      <c r="AS3154" s="44">
        <f t="shared" si="451"/>
        <v>89.120000000000019</v>
      </c>
      <c r="AT3154" s="10" t="str">
        <f t="shared" si="452"/>
        <v/>
      </c>
      <c r="AU3154" s="20" t="str">
        <f t="shared" si="453"/>
        <v/>
      </c>
      <c r="AV3154" s="42">
        <f t="shared" si="454"/>
        <v>1</v>
      </c>
      <c r="AW3154" s="89">
        <f t="shared" si="455"/>
        <v>0</v>
      </c>
      <c r="AX3154" s="168"/>
      <c r="AY3154" s="60"/>
      <c r="AZ3154" s="61"/>
      <c r="BB3154" s="61" t="str">
        <f>IF(Settings!I3150&lt;&gt;"",Settings!I3150,"")</f>
        <v/>
      </c>
    </row>
    <row r="3155" spans="2:54" x14ac:dyDescent="0.2">
      <c r="B3155" s="13"/>
      <c r="C3155" s="12"/>
      <c r="D3155" s="12"/>
      <c r="E3155" s="12"/>
      <c r="F3155" s="12"/>
      <c r="G3155" s="12"/>
      <c r="H3155" s="12"/>
      <c r="I3155" s="15"/>
      <c r="J3155" s="31"/>
      <c r="K3155" s="180"/>
      <c r="L3155" s="40"/>
      <c r="M3155" s="14"/>
      <c r="N3155" s="16"/>
      <c r="O3155" s="49"/>
      <c r="P3155" s="64"/>
      <c r="Q3155" s="18"/>
      <c r="R3155" s="181">
        <f t="shared" si="447"/>
        <v>0</v>
      </c>
      <c r="S3155" s="181">
        <f t="shared" si="448"/>
        <v>0</v>
      </c>
      <c r="T3155" s="181">
        <f t="shared" si="449"/>
        <v>0</v>
      </c>
      <c r="AQ3155" s="1">
        <f>COUNT(L$11:L3155)</f>
        <v>37</v>
      </c>
      <c r="AR3155" s="43">
        <f t="shared" si="450"/>
        <v>40933</v>
      </c>
      <c r="AS3155" s="44">
        <f t="shared" si="451"/>
        <v>89.120000000000019</v>
      </c>
      <c r="AT3155" s="10" t="str">
        <f t="shared" si="452"/>
        <v/>
      </c>
      <c r="AU3155" s="20" t="str">
        <f t="shared" si="453"/>
        <v/>
      </c>
      <c r="AV3155" s="42">
        <f t="shared" si="454"/>
        <v>1</v>
      </c>
      <c r="AW3155" s="89">
        <f t="shared" si="455"/>
        <v>0</v>
      </c>
      <c r="AX3155" s="168"/>
      <c r="AY3155" s="60"/>
      <c r="AZ3155" s="61"/>
      <c r="BB3155" s="61" t="str">
        <f>IF(Settings!I3151&lt;&gt;"",Settings!I3151,"")</f>
        <v/>
      </c>
    </row>
    <row r="3156" spans="2:54" x14ac:dyDescent="0.2">
      <c r="B3156" s="13"/>
      <c r="C3156" s="12"/>
      <c r="D3156" s="12"/>
      <c r="E3156" s="12"/>
      <c r="F3156" s="12"/>
      <c r="G3156" s="12"/>
      <c r="H3156" s="12"/>
      <c r="I3156" s="15"/>
      <c r="J3156" s="31"/>
      <c r="K3156" s="180"/>
      <c r="L3156" s="40"/>
      <c r="M3156" s="14"/>
      <c r="N3156" s="16"/>
      <c r="O3156" s="49"/>
      <c r="P3156" s="64"/>
      <c r="Q3156" s="18"/>
      <c r="R3156" s="181">
        <f t="shared" si="447"/>
        <v>0</v>
      </c>
      <c r="S3156" s="181">
        <f t="shared" si="448"/>
        <v>0</v>
      </c>
      <c r="T3156" s="181">
        <f t="shared" si="449"/>
        <v>0</v>
      </c>
      <c r="AQ3156" s="1">
        <f>COUNT(L$11:L3156)</f>
        <v>37</v>
      </c>
      <c r="AR3156" s="43">
        <f t="shared" si="450"/>
        <v>40933</v>
      </c>
      <c r="AS3156" s="44">
        <f t="shared" si="451"/>
        <v>89.120000000000019</v>
      </c>
      <c r="AT3156" s="10" t="str">
        <f t="shared" si="452"/>
        <v/>
      </c>
      <c r="AU3156" s="20" t="str">
        <f t="shared" si="453"/>
        <v/>
      </c>
      <c r="AV3156" s="42">
        <f t="shared" si="454"/>
        <v>1</v>
      </c>
      <c r="AW3156" s="89">
        <f t="shared" si="455"/>
        <v>0</v>
      </c>
      <c r="AX3156" s="168"/>
      <c r="AY3156" s="60"/>
      <c r="AZ3156" s="61"/>
      <c r="BB3156" s="61" t="str">
        <f>IF(Settings!I3152&lt;&gt;"",Settings!I3152,"")</f>
        <v/>
      </c>
    </row>
    <row r="3157" spans="2:54" x14ac:dyDescent="0.2">
      <c r="B3157" s="13"/>
      <c r="C3157" s="12"/>
      <c r="D3157" s="12"/>
      <c r="E3157" s="12"/>
      <c r="F3157" s="12"/>
      <c r="G3157" s="12"/>
      <c r="H3157" s="12"/>
      <c r="I3157" s="15"/>
      <c r="J3157" s="31"/>
      <c r="K3157" s="180"/>
      <c r="L3157" s="40"/>
      <c r="M3157" s="14"/>
      <c r="N3157" s="16"/>
      <c r="O3157" s="49"/>
      <c r="P3157" s="64"/>
      <c r="Q3157" s="18"/>
      <c r="R3157" s="181">
        <f t="shared" si="447"/>
        <v>0</v>
      </c>
      <c r="S3157" s="181">
        <f t="shared" si="448"/>
        <v>0</v>
      </c>
      <c r="T3157" s="181">
        <f t="shared" si="449"/>
        <v>0</v>
      </c>
      <c r="AQ3157" s="1">
        <f>COUNT(L$11:L3157)</f>
        <v>37</v>
      </c>
      <c r="AR3157" s="43">
        <f t="shared" si="450"/>
        <v>40933</v>
      </c>
      <c r="AS3157" s="44">
        <f t="shared" si="451"/>
        <v>89.120000000000019</v>
      </c>
      <c r="AT3157" s="10" t="str">
        <f t="shared" si="452"/>
        <v/>
      </c>
      <c r="AU3157" s="20" t="str">
        <f t="shared" si="453"/>
        <v/>
      </c>
      <c r="AV3157" s="42">
        <f t="shared" si="454"/>
        <v>1</v>
      </c>
      <c r="AW3157" s="89">
        <f t="shared" si="455"/>
        <v>0</v>
      </c>
      <c r="AX3157" s="168"/>
      <c r="AY3157" s="60"/>
      <c r="AZ3157" s="61"/>
      <c r="BB3157" s="61" t="str">
        <f>IF(Settings!I3153&lt;&gt;"",Settings!I3153,"")</f>
        <v/>
      </c>
    </row>
    <row r="3158" spans="2:54" x14ac:dyDescent="0.2">
      <c r="B3158" s="13"/>
      <c r="C3158" s="12"/>
      <c r="D3158" s="12"/>
      <c r="E3158" s="12"/>
      <c r="F3158" s="12"/>
      <c r="G3158" s="12"/>
      <c r="H3158" s="12"/>
      <c r="I3158" s="15"/>
      <c r="J3158" s="31"/>
      <c r="K3158" s="180"/>
      <c r="L3158" s="40"/>
      <c r="M3158" s="14"/>
      <c r="N3158" s="16"/>
      <c r="O3158" s="49"/>
      <c r="P3158" s="64"/>
      <c r="Q3158" s="18"/>
      <c r="R3158" s="181">
        <f t="shared" si="447"/>
        <v>0</v>
      </c>
      <c r="S3158" s="181">
        <f t="shared" si="448"/>
        <v>0</v>
      </c>
      <c r="T3158" s="181">
        <f t="shared" si="449"/>
        <v>0</v>
      </c>
      <c r="AQ3158" s="1">
        <f>COUNT(L$11:L3158)</f>
        <v>37</v>
      </c>
      <c r="AR3158" s="43">
        <f t="shared" si="450"/>
        <v>40933</v>
      </c>
      <c r="AS3158" s="44">
        <f t="shared" si="451"/>
        <v>89.120000000000019</v>
      </c>
      <c r="AT3158" s="10" t="str">
        <f t="shared" si="452"/>
        <v/>
      </c>
      <c r="AU3158" s="20" t="str">
        <f t="shared" si="453"/>
        <v/>
      </c>
      <c r="AV3158" s="42">
        <f t="shared" si="454"/>
        <v>1</v>
      </c>
      <c r="AW3158" s="89">
        <f t="shared" si="455"/>
        <v>0</v>
      </c>
      <c r="AX3158" s="168"/>
      <c r="AY3158" s="60"/>
      <c r="AZ3158" s="61"/>
      <c r="BB3158" s="61" t="str">
        <f>IF(Settings!I3154&lt;&gt;"",Settings!I3154,"")</f>
        <v/>
      </c>
    </row>
    <row r="3159" spans="2:54" x14ac:dyDescent="0.2">
      <c r="B3159" s="13"/>
      <c r="C3159" s="12"/>
      <c r="D3159" s="12"/>
      <c r="E3159" s="12"/>
      <c r="F3159" s="12"/>
      <c r="G3159" s="12"/>
      <c r="H3159" s="12"/>
      <c r="I3159" s="15"/>
      <c r="J3159" s="31"/>
      <c r="K3159" s="180"/>
      <c r="L3159" s="40"/>
      <c r="M3159" s="14"/>
      <c r="N3159" s="16"/>
      <c r="O3159" s="49"/>
      <c r="P3159" s="64"/>
      <c r="Q3159" s="18"/>
      <c r="R3159" s="181">
        <f t="shared" si="447"/>
        <v>0</v>
      </c>
      <c r="S3159" s="181">
        <f t="shared" si="448"/>
        <v>0</v>
      </c>
      <c r="T3159" s="181">
        <f t="shared" si="449"/>
        <v>0</v>
      </c>
      <c r="AQ3159" s="1">
        <f>COUNT(L$11:L3159)</f>
        <v>37</v>
      </c>
      <c r="AR3159" s="43">
        <f t="shared" si="450"/>
        <v>40933</v>
      </c>
      <c r="AS3159" s="44">
        <f t="shared" si="451"/>
        <v>89.120000000000019</v>
      </c>
      <c r="AT3159" s="10" t="str">
        <f t="shared" si="452"/>
        <v/>
      </c>
      <c r="AU3159" s="20" t="str">
        <f t="shared" si="453"/>
        <v/>
      </c>
      <c r="AV3159" s="42">
        <f t="shared" si="454"/>
        <v>1</v>
      </c>
      <c r="AW3159" s="89">
        <f t="shared" si="455"/>
        <v>0</v>
      </c>
      <c r="AX3159" s="168"/>
      <c r="AY3159" s="60"/>
      <c r="AZ3159" s="61"/>
      <c r="BB3159" s="61" t="str">
        <f>IF(Settings!I3155&lt;&gt;"",Settings!I3155,"")</f>
        <v/>
      </c>
    </row>
    <row r="3160" spans="2:54" x14ac:dyDescent="0.2">
      <c r="B3160" s="13"/>
      <c r="C3160" s="12"/>
      <c r="D3160" s="12"/>
      <c r="E3160" s="12"/>
      <c r="F3160" s="12"/>
      <c r="G3160" s="12"/>
      <c r="H3160" s="12"/>
      <c r="I3160" s="15"/>
      <c r="J3160" s="31"/>
      <c r="K3160" s="180"/>
      <c r="L3160" s="40"/>
      <c r="M3160" s="14"/>
      <c r="N3160" s="16"/>
      <c r="O3160" s="49"/>
      <c r="P3160" s="64"/>
      <c r="Q3160" s="18"/>
      <c r="R3160" s="181">
        <f t="shared" si="447"/>
        <v>0</v>
      </c>
      <c r="S3160" s="181">
        <f t="shared" si="448"/>
        <v>0</v>
      </c>
      <c r="T3160" s="181">
        <f t="shared" si="449"/>
        <v>0</v>
      </c>
      <c r="AQ3160" s="1">
        <f>COUNT(L$11:L3160)</f>
        <v>37</v>
      </c>
      <c r="AR3160" s="43">
        <f t="shared" si="450"/>
        <v>40933</v>
      </c>
      <c r="AS3160" s="44">
        <f t="shared" si="451"/>
        <v>89.120000000000019</v>
      </c>
      <c r="AT3160" s="10" t="str">
        <f t="shared" si="452"/>
        <v/>
      </c>
      <c r="AU3160" s="20" t="str">
        <f t="shared" si="453"/>
        <v/>
      </c>
      <c r="AV3160" s="42">
        <f t="shared" si="454"/>
        <v>1</v>
      </c>
      <c r="AW3160" s="89">
        <f t="shared" si="455"/>
        <v>0</v>
      </c>
      <c r="AX3160" s="168"/>
      <c r="AY3160" s="60"/>
      <c r="AZ3160" s="61"/>
      <c r="BB3160" s="61" t="str">
        <f>IF(Settings!I3156&lt;&gt;"",Settings!I3156,"")</f>
        <v/>
      </c>
    </row>
    <row r="3161" spans="2:54" x14ac:dyDescent="0.2">
      <c r="B3161" s="13"/>
      <c r="C3161" s="12"/>
      <c r="D3161" s="12"/>
      <c r="E3161" s="12"/>
      <c r="F3161" s="12"/>
      <c r="G3161" s="12"/>
      <c r="H3161" s="12"/>
      <c r="I3161" s="15"/>
      <c r="J3161" s="31"/>
      <c r="K3161" s="180"/>
      <c r="L3161" s="40"/>
      <c r="M3161" s="14"/>
      <c r="N3161" s="16"/>
      <c r="O3161" s="49"/>
      <c r="P3161" s="64"/>
      <c r="Q3161" s="18"/>
      <c r="R3161" s="181">
        <f t="shared" si="447"/>
        <v>0</v>
      </c>
      <c r="S3161" s="181">
        <f t="shared" si="448"/>
        <v>0</v>
      </c>
      <c r="T3161" s="181">
        <f t="shared" si="449"/>
        <v>0</v>
      </c>
      <c r="AQ3161" s="1">
        <f>COUNT(L$11:L3161)</f>
        <v>37</v>
      </c>
      <c r="AR3161" s="43">
        <f t="shared" si="450"/>
        <v>40933</v>
      </c>
      <c r="AS3161" s="44">
        <f t="shared" si="451"/>
        <v>89.120000000000019</v>
      </c>
      <c r="AT3161" s="10" t="str">
        <f t="shared" si="452"/>
        <v/>
      </c>
      <c r="AU3161" s="20" t="str">
        <f t="shared" si="453"/>
        <v/>
      </c>
      <c r="AV3161" s="42">
        <f t="shared" si="454"/>
        <v>1</v>
      </c>
      <c r="AW3161" s="89">
        <f t="shared" si="455"/>
        <v>0</v>
      </c>
      <c r="AX3161" s="168"/>
      <c r="AY3161" s="60"/>
      <c r="AZ3161" s="61"/>
      <c r="BB3161" s="61" t="str">
        <f>IF(Settings!I3157&lt;&gt;"",Settings!I3157,"")</f>
        <v/>
      </c>
    </row>
    <row r="3162" spans="2:54" x14ac:dyDescent="0.2">
      <c r="B3162" s="13"/>
      <c r="C3162" s="12"/>
      <c r="D3162" s="12"/>
      <c r="E3162" s="12"/>
      <c r="F3162" s="12"/>
      <c r="G3162" s="12"/>
      <c r="H3162" s="12"/>
      <c r="I3162" s="15"/>
      <c r="J3162" s="31"/>
      <c r="K3162" s="180"/>
      <c r="L3162" s="40"/>
      <c r="M3162" s="14"/>
      <c r="N3162" s="16"/>
      <c r="O3162" s="49"/>
      <c r="P3162" s="64"/>
      <c r="Q3162" s="18"/>
      <c r="R3162" s="181">
        <f t="shared" si="447"/>
        <v>0</v>
      </c>
      <c r="S3162" s="181">
        <f t="shared" si="448"/>
        <v>0</v>
      </c>
      <c r="T3162" s="181">
        <f t="shared" si="449"/>
        <v>0</v>
      </c>
      <c r="AQ3162" s="1">
        <f>COUNT(L$11:L3162)</f>
        <v>37</v>
      </c>
      <c r="AR3162" s="43">
        <f t="shared" si="450"/>
        <v>40933</v>
      </c>
      <c r="AS3162" s="44">
        <f t="shared" si="451"/>
        <v>89.120000000000019</v>
      </c>
      <c r="AT3162" s="10" t="str">
        <f t="shared" si="452"/>
        <v/>
      </c>
      <c r="AU3162" s="20" t="str">
        <f t="shared" si="453"/>
        <v/>
      </c>
      <c r="AV3162" s="42">
        <f t="shared" si="454"/>
        <v>1</v>
      </c>
      <c r="AW3162" s="89">
        <f t="shared" si="455"/>
        <v>0</v>
      </c>
      <c r="AX3162" s="168"/>
      <c r="AY3162" s="60"/>
      <c r="AZ3162" s="61"/>
      <c r="BB3162" s="61" t="str">
        <f>IF(Settings!I3158&lt;&gt;"",Settings!I3158,"")</f>
        <v/>
      </c>
    </row>
    <row r="3163" spans="2:54" x14ac:dyDescent="0.2">
      <c r="B3163" s="13"/>
      <c r="C3163" s="12"/>
      <c r="D3163" s="12"/>
      <c r="E3163" s="12"/>
      <c r="F3163" s="12"/>
      <c r="G3163" s="12"/>
      <c r="H3163" s="12"/>
      <c r="I3163" s="15"/>
      <c r="J3163" s="31"/>
      <c r="K3163" s="180"/>
      <c r="L3163" s="40"/>
      <c r="M3163" s="14"/>
      <c r="N3163" s="16"/>
      <c r="O3163" s="49"/>
      <c r="P3163" s="64"/>
      <c r="Q3163" s="18"/>
      <c r="R3163" s="181">
        <f t="shared" si="447"/>
        <v>0</v>
      </c>
      <c r="S3163" s="181">
        <f t="shared" si="448"/>
        <v>0</v>
      </c>
      <c r="T3163" s="181">
        <f t="shared" si="449"/>
        <v>0</v>
      </c>
      <c r="AQ3163" s="1">
        <f>COUNT(L$11:L3163)</f>
        <v>37</v>
      </c>
      <c r="AR3163" s="43">
        <f t="shared" si="450"/>
        <v>40933</v>
      </c>
      <c r="AS3163" s="44">
        <f t="shared" si="451"/>
        <v>89.120000000000019</v>
      </c>
      <c r="AT3163" s="10" t="str">
        <f t="shared" si="452"/>
        <v/>
      </c>
      <c r="AU3163" s="20" t="str">
        <f t="shared" si="453"/>
        <v/>
      </c>
      <c r="AV3163" s="42">
        <f t="shared" si="454"/>
        <v>1</v>
      </c>
      <c r="AW3163" s="89">
        <f t="shared" si="455"/>
        <v>0</v>
      </c>
      <c r="AX3163" s="168"/>
      <c r="AY3163" s="60"/>
      <c r="AZ3163" s="61"/>
      <c r="BB3163" s="61" t="str">
        <f>IF(Settings!I3159&lt;&gt;"",Settings!I3159,"")</f>
        <v/>
      </c>
    </row>
    <row r="3164" spans="2:54" x14ac:dyDescent="0.2">
      <c r="B3164" s="13"/>
      <c r="C3164" s="12"/>
      <c r="D3164" s="12"/>
      <c r="E3164" s="12"/>
      <c r="F3164" s="12"/>
      <c r="G3164" s="12"/>
      <c r="H3164" s="12"/>
      <c r="I3164" s="15"/>
      <c r="J3164" s="31"/>
      <c r="K3164" s="180"/>
      <c r="L3164" s="40"/>
      <c r="M3164" s="14"/>
      <c r="N3164" s="16"/>
      <c r="O3164" s="49"/>
      <c r="P3164" s="64"/>
      <c r="Q3164" s="18"/>
      <c r="R3164" s="181">
        <f t="shared" si="447"/>
        <v>0</v>
      </c>
      <c r="S3164" s="181">
        <f t="shared" si="448"/>
        <v>0</v>
      </c>
      <c r="T3164" s="181">
        <f t="shared" si="449"/>
        <v>0</v>
      </c>
      <c r="AQ3164" s="1">
        <f>COUNT(L$11:L3164)</f>
        <v>37</v>
      </c>
      <c r="AR3164" s="43">
        <f t="shared" si="450"/>
        <v>40933</v>
      </c>
      <c r="AS3164" s="44">
        <f t="shared" si="451"/>
        <v>89.120000000000019</v>
      </c>
      <c r="AT3164" s="10" t="str">
        <f t="shared" si="452"/>
        <v/>
      </c>
      <c r="AU3164" s="20" t="str">
        <f t="shared" si="453"/>
        <v/>
      </c>
      <c r="AV3164" s="42">
        <f t="shared" si="454"/>
        <v>1</v>
      </c>
      <c r="AW3164" s="89">
        <f t="shared" si="455"/>
        <v>0</v>
      </c>
      <c r="AX3164" s="168"/>
      <c r="AY3164" s="60"/>
      <c r="AZ3164" s="61"/>
      <c r="BB3164" s="61" t="str">
        <f>IF(Settings!I3160&lt;&gt;"",Settings!I3160,"")</f>
        <v/>
      </c>
    </row>
    <row r="3165" spans="2:54" x14ac:dyDescent="0.2">
      <c r="B3165" s="13"/>
      <c r="C3165" s="12"/>
      <c r="D3165" s="12"/>
      <c r="E3165" s="12"/>
      <c r="F3165" s="12"/>
      <c r="G3165" s="12"/>
      <c r="H3165" s="12"/>
      <c r="I3165" s="15"/>
      <c r="J3165" s="31"/>
      <c r="K3165" s="180"/>
      <c r="L3165" s="40"/>
      <c r="M3165" s="14"/>
      <c r="N3165" s="16"/>
      <c r="O3165" s="49"/>
      <c r="P3165" s="64"/>
      <c r="Q3165" s="18"/>
      <c r="R3165" s="181">
        <f t="shared" si="447"/>
        <v>0</v>
      </c>
      <c r="S3165" s="181">
        <f t="shared" si="448"/>
        <v>0</v>
      </c>
      <c r="T3165" s="181">
        <f t="shared" si="449"/>
        <v>0</v>
      </c>
      <c r="AQ3165" s="1">
        <f>COUNT(L$11:L3165)</f>
        <v>37</v>
      </c>
      <c r="AR3165" s="43">
        <f t="shared" si="450"/>
        <v>40933</v>
      </c>
      <c r="AS3165" s="44">
        <f t="shared" si="451"/>
        <v>89.120000000000019</v>
      </c>
      <c r="AT3165" s="10" t="str">
        <f t="shared" si="452"/>
        <v/>
      </c>
      <c r="AU3165" s="20" t="str">
        <f t="shared" si="453"/>
        <v/>
      </c>
      <c r="AV3165" s="42">
        <f t="shared" si="454"/>
        <v>1</v>
      </c>
      <c r="AW3165" s="89">
        <f t="shared" si="455"/>
        <v>0</v>
      </c>
      <c r="AX3165" s="168"/>
      <c r="AY3165" s="60"/>
      <c r="AZ3165" s="61"/>
      <c r="BB3165" s="61" t="str">
        <f>IF(Settings!I3161&lt;&gt;"",Settings!I3161,"")</f>
        <v/>
      </c>
    </row>
    <row r="3166" spans="2:54" x14ac:dyDescent="0.2">
      <c r="B3166" s="13"/>
      <c r="C3166" s="12"/>
      <c r="D3166" s="12"/>
      <c r="E3166" s="12"/>
      <c r="F3166" s="12"/>
      <c r="G3166" s="12"/>
      <c r="H3166" s="12"/>
      <c r="I3166" s="15"/>
      <c r="J3166" s="31"/>
      <c r="K3166" s="180"/>
      <c r="L3166" s="40"/>
      <c r="M3166" s="14"/>
      <c r="N3166" s="16"/>
      <c r="O3166" s="49"/>
      <c r="P3166" s="64"/>
      <c r="Q3166" s="18"/>
      <c r="R3166" s="181">
        <f t="shared" si="447"/>
        <v>0</v>
      </c>
      <c r="S3166" s="181">
        <f t="shared" si="448"/>
        <v>0</v>
      </c>
      <c r="T3166" s="181">
        <f t="shared" si="449"/>
        <v>0</v>
      </c>
      <c r="AQ3166" s="1">
        <f>COUNT(L$11:L3166)</f>
        <v>37</v>
      </c>
      <c r="AR3166" s="43">
        <f t="shared" si="450"/>
        <v>40933</v>
      </c>
      <c r="AS3166" s="44">
        <f t="shared" si="451"/>
        <v>89.120000000000019</v>
      </c>
      <c r="AT3166" s="10" t="str">
        <f t="shared" si="452"/>
        <v/>
      </c>
      <c r="AU3166" s="20" t="str">
        <f t="shared" si="453"/>
        <v/>
      </c>
      <c r="AV3166" s="42">
        <f t="shared" si="454"/>
        <v>1</v>
      </c>
      <c r="AW3166" s="89">
        <f t="shared" si="455"/>
        <v>0</v>
      </c>
      <c r="AX3166" s="168"/>
      <c r="AY3166" s="60"/>
      <c r="AZ3166" s="61"/>
      <c r="BB3166" s="61" t="str">
        <f>IF(Settings!I3162&lt;&gt;"",Settings!I3162,"")</f>
        <v/>
      </c>
    </row>
    <row r="3167" spans="2:54" x14ac:dyDescent="0.2">
      <c r="B3167" s="13"/>
      <c r="C3167" s="12"/>
      <c r="D3167" s="12"/>
      <c r="E3167" s="12"/>
      <c r="F3167" s="12"/>
      <c r="G3167" s="12"/>
      <c r="H3167" s="12"/>
      <c r="I3167" s="15"/>
      <c r="J3167" s="31"/>
      <c r="K3167" s="180"/>
      <c r="L3167" s="40"/>
      <c r="M3167" s="14"/>
      <c r="N3167" s="16"/>
      <c r="O3167" s="49"/>
      <c r="P3167" s="64"/>
      <c r="Q3167" s="18"/>
      <c r="R3167" s="181">
        <f t="shared" si="447"/>
        <v>0</v>
      </c>
      <c r="S3167" s="181">
        <f t="shared" si="448"/>
        <v>0</v>
      </c>
      <c r="T3167" s="181">
        <f t="shared" si="449"/>
        <v>0</v>
      </c>
      <c r="AQ3167" s="1">
        <f>COUNT(L$11:L3167)</f>
        <v>37</v>
      </c>
      <c r="AR3167" s="43">
        <f t="shared" si="450"/>
        <v>40933</v>
      </c>
      <c r="AS3167" s="44">
        <f t="shared" si="451"/>
        <v>89.120000000000019</v>
      </c>
      <c r="AT3167" s="10" t="str">
        <f t="shared" si="452"/>
        <v/>
      </c>
      <c r="AU3167" s="20" t="str">
        <f t="shared" si="453"/>
        <v/>
      </c>
      <c r="AV3167" s="42">
        <f t="shared" si="454"/>
        <v>1</v>
      </c>
      <c r="AW3167" s="89">
        <f t="shared" si="455"/>
        <v>0</v>
      </c>
      <c r="AX3167" s="168"/>
      <c r="AY3167" s="60"/>
      <c r="AZ3167" s="61"/>
      <c r="BB3167" s="61" t="str">
        <f>IF(Settings!I3163&lt;&gt;"",Settings!I3163,"")</f>
        <v/>
      </c>
    </row>
    <row r="3168" spans="2:54" x14ac:dyDescent="0.2">
      <c r="B3168" s="13"/>
      <c r="C3168" s="12"/>
      <c r="D3168" s="12"/>
      <c r="E3168" s="12"/>
      <c r="F3168" s="12"/>
      <c r="G3168" s="12"/>
      <c r="H3168" s="12"/>
      <c r="I3168" s="15"/>
      <c r="J3168" s="31"/>
      <c r="K3168" s="180"/>
      <c r="L3168" s="40"/>
      <c r="M3168" s="14"/>
      <c r="N3168" s="16"/>
      <c r="O3168" s="49"/>
      <c r="P3168" s="64"/>
      <c r="Q3168" s="18"/>
      <c r="R3168" s="181">
        <f t="shared" si="447"/>
        <v>0</v>
      </c>
      <c r="S3168" s="181">
        <f t="shared" si="448"/>
        <v>0</v>
      </c>
      <c r="T3168" s="181">
        <f t="shared" si="449"/>
        <v>0</v>
      </c>
      <c r="AQ3168" s="1">
        <f>COUNT(L$11:L3168)</f>
        <v>37</v>
      </c>
      <c r="AR3168" s="43">
        <f t="shared" si="450"/>
        <v>40933</v>
      </c>
      <c r="AS3168" s="44">
        <f t="shared" si="451"/>
        <v>89.120000000000019</v>
      </c>
      <c r="AT3168" s="10" t="str">
        <f t="shared" si="452"/>
        <v/>
      </c>
      <c r="AU3168" s="20" t="str">
        <f t="shared" si="453"/>
        <v/>
      </c>
      <c r="AV3168" s="42">
        <f t="shared" si="454"/>
        <v>1</v>
      </c>
      <c r="AW3168" s="89">
        <f t="shared" si="455"/>
        <v>0</v>
      </c>
      <c r="AX3168" s="168"/>
      <c r="AY3168" s="60"/>
      <c r="AZ3168" s="61"/>
      <c r="BB3168" s="61" t="str">
        <f>IF(Settings!I3164&lt;&gt;"",Settings!I3164,"")</f>
        <v/>
      </c>
    </row>
    <row r="3169" spans="2:54" x14ac:dyDescent="0.2">
      <c r="B3169" s="13"/>
      <c r="C3169" s="12"/>
      <c r="D3169" s="12"/>
      <c r="E3169" s="12"/>
      <c r="F3169" s="12"/>
      <c r="G3169" s="12"/>
      <c r="H3169" s="12"/>
      <c r="I3169" s="15"/>
      <c r="J3169" s="31"/>
      <c r="K3169" s="180"/>
      <c r="L3169" s="40"/>
      <c r="M3169" s="14"/>
      <c r="N3169" s="16"/>
      <c r="O3169" s="49"/>
      <c r="P3169" s="64"/>
      <c r="Q3169" s="18"/>
      <c r="R3169" s="181">
        <f t="shared" si="447"/>
        <v>0</v>
      </c>
      <c r="S3169" s="181">
        <f t="shared" si="448"/>
        <v>0</v>
      </c>
      <c r="T3169" s="181">
        <f t="shared" si="449"/>
        <v>0</v>
      </c>
      <c r="AQ3169" s="1">
        <f>COUNT(L$11:L3169)</f>
        <v>37</v>
      </c>
      <c r="AR3169" s="43">
        <f t="shared" si="450"/>
        <v>40933</v>
      </c>
      <c r="AS3169" s="44">
        <f t="shared" si="451"/>
        <v>89.120000000000019</v>
      </c>
      <c r="AT3169" s="10" t="str">
        <f t="shared" si="452"/>
        <v/>
      </c>
      <c r="AU3169" s="20" t="str">
        <f t="shared" si="453"/>
        <v/>
      </c>
      <c r="AV3169" s="42">
        <f t="shared" si="454"/>
        <v>1</v>
      </c>
      <c r="AW3169" s="89">
        <f t="shared" si="455"/>
        <v>0</v>
      </c>
      <c r="AX3169" s="168"/>
      <c r="AY3169" s="60"/>
      <c r="AZ3169" s="61"/>
      <c r="BB3169" s="61" t="str">
        <f>IF(Settings!I3165&lt;&gt;"",Settings!I3165,"")</f>
        <v/>
      </c>
    </row>
    <row r="3170" spans="2:54" x14ac:dyDescent="0.2">
      <c r="B3170" s="13"/>
      <c r="C3170" s="12"/>
      <c r="D3170" s="12"/>
      <c r="E3170" s="12"/>
      <c r="F3170" s="12"/>
      <c r="G3170" s="12"/>
      <c r="H3170" s="12"/>
      <c r="I3170" s="15"/>
      <c r="J3170" s="31"/>
      <c r="K3170" s="180"/>
      <c r="L3170" s="40"/>
      <c r="M3170" s="14"/>
      <c r="N3170" s="16"/>
      <c r="O3170" s="49"/>
      <c r="P3170" s="64"/>
      <c r="Q3170" s="18"/>
      <c r="R3170" s="181">
        <f t="shared" si="447"/>
        <v>0</v>
      </c>
      <c r="S3170" s="181">
        <f t="shared" si="448"/>
        <v>0</v>
      </c>
      <c r="T3170" s="181">
        <f t="shared" si="449"/>
        <v>0</v>
      </c>
      <c r="AQ3170" s="1">
        <f>COUNT(L$11:L3170)</f>
        <v>37</v>
      </c>
      <c r="AR3170" s="43">
        <f t="shared" si="450"/>
        <v>40933</v>
      </c>
      <c r="AS3170" s="44">
        <f t="shared" si="451"/>
        <v>89.120000000000019</v>
      </c>
      <c r="AT3170" s="10" t="str">
        <f t="shared" si="452"/>
        <v/>
      </c>
      <c r="AU3170" s="20" t="str">
        <f t="shared" si="453"/>
        <v/>
      </c>
      <c r="AV3170" s="42">
        <f t="shared" si="454"/>
        <v>1</v>
      </c>
      <c r="AW3170" s="89">
        <f t="shared" si="455"/>
        <v>0</v>
      </c>
      <c r="AX3170" s="168"/>
      <c r="AY3170" s="60"/>
      <c r="AZ3170" s="61"/>
      <c r="BB3170" s="61" t="str">
        <f>IF(Settings!I3166&lt;&gt;"",Settings!I3166,"")</f>
        <v/>
      </c>
    </row>
    <row r="3171" spans="2:54" x14ac:dyDescent="0.2">
      <c r="B3171" s="13"/>
      <c r="C3171" s="12"/>
      <c r="D3171" s="12"/>
      <c r="E3171" s="12"/>
      <c r="F3171" s="12"/>
      <c r="G3171" s="12"/>
      <c r="H3171" s="12"/>
      <c r="I3171" s="15"/>
      <c r="J3171" s="31"/>
      <c r="K3171" s="180"/>
      <c r="L3171" s="40"/>
      <c r="M3171" s="14"/>
      <c r="N3171" s="16"/>
      <c r="O3171" s="49"/>
      <c r="P3171" s="64"/>
      <c r="Q3171" s="18"/>
      <c r="R3171" s="181">
        <f t="shared" si="447"/>
        <v>0</v>
      </c>
      <c r="S3171" s="181">
        <f t="shared" si="448"/>
        <v>0</v>
      </c>
      <c r="T3171" s="181">
        <f t="shared" si="449"/>
        <v>0</v>
      </c>
      <c r="AQ3171" s="1">
        <f>COUNT(L$11:L3171)</f>
        <v>37</v>
      </c>
      <c r="AR3171" s="43">
        <f t="shared" si="450"/>
        <v>40933</v>
      </c>
      <c r="AS3171" s="44">
        <f t="shared" si="451"/>
        <v>89.120000000000019</v>
      </c>
      <c r="AT3171" s="10" t="str">
        <f t="shared" si="452"/>
        <v/>
      </c>
      <c r="AU3171" s="20" t="str">
        <f t="shared" si="453"/>
        <v/>
      </c>
      <c r="AV3171" s="42">
        <f t="shared" si="454"/>
        <v>1</v>
      </c>
      <c r="AW3171" s="89">
        <f t="shared" si="455"/>
        <v>0</v>
      </c>
      <c r="AX3171" s="168"/>
      <c r="AY3171" s="60"/>
      <c r="AZ3171" s="61"/>
      <c r="BB3171" s="61" t="str">
        <f>IF(Settings!I3167&lt;&gt;"",Settings!I3167,"")</f>
        <v/>
      </c>
    </row>
    <row r="3172" spans="2:54" x14ac:dyDescent="0.2">
      <c r="B3172" s="13"/>
      <c r="C3172" s="12"/>
      <c r="D3172" s="12"/>
      <c r="E3172" s="12"/>
      <c r="F3172" s="12"/>
      <c r="G3172" s="12"/>
      <c r="H3172" s="12"/>
      <c r="I3172" s="15"/>
      <c r="J3172" s="31"/>
      <c r="K3172" s="180"/>
      <c r="L3172" s="40"/>
      <c r="M3172" s="14"/>
      <c r="N3172" s="16"/>
      <c r="O3172" s="49"/>
      <c r="P3172" s="64"/>
      <c r="Q3172" s="18"/>
      <c r="R3172" s="181">
        <f t="shared" si="447"/>
        <v>0</v>
      </c>
      <c r="S3172" s="181">
        <f t="shared" si="448"/>
        <v>0</v>
      </c>
      <c r="T3172" s="181">
        <f t="shared" si="449"/>
        <v>0</v>
      </c>
      <c r="AQ3172" s="1">
        <f>COUNT(L$11:L3172)</f>
        <v>37</v>
      </c>
      <c r="AR3172" s="43">
        <f t="shared" si="450"/>
        <v>40933</v>
      </c>
      <c r="AS3172" s="44">
        <f t="shared" si="451"/>
        <v>89.120000000000019</v>
      </c>
      <c r="AT3172" s="10" t="str">
        <f t="shared" si="452"/>
        <v/>
      </c>
      <c r="AU3172" s="20" t="str">
        <f t="shared" si="453"/>
        <v/>
      </c>
      <c r="AV3172" s="42">
        <f t="shared" si="454"/>
        <v>1</v>
      </c>
      <c r="AW3172" s="89">
        <f t="shared" si="455"/>
        <v>0</v>
      </c>
      <c r="AX3172" s="168"/>
      <c r="AY3172" s="60"/>
      <c r="AZ3172" s="61"/>
      <c r="BB3172" s="61" t="str">
        <f>IF(Settings!I3168&lt;&gt;"",Settings!I3168,"")</f>
        <v/>
      </c>
    </row>
    <row r="3173" spans="2:54" x14ac:dyDescent="0.2">
      <c r="B3173" s="13"/>
      <c r="C3173" s="12"/>
      <c r="D3173" s="12"/>
      <c r="E3173" s="12"/>
      <c r="F3173" s="12"/>
      <c r="G3173" s="12"/>
      <c r="H3173" s="12"/>
      <c r="I3173" s="15"/>
      <c r="J3173" s="31"/>
      <c r="K3173" s="180"/>
      <c r="L3173" s="40"/>
      <c r="M3173" s="14"/>
      <c r="N3173" s="16"/>
      <c r="O3173" s="49"/>
      <c r="P3173" s="64"/>
      <c r="Q3173" s="18"/>
      <c r="R3173" s="181">
        <f t="shared" si="447"/>
        <v>0</v>
      </c>
      <c r="S3173" s="181">
        <f t="shared" si="448"/>
        <v>0</v>
      </c>
      <c r="T3173" s="181">
        <f t="shared" si="449"/>
        <v>0</v>
      </c>
      <c r="AQ3173" s="1">
        <f>COUNT(L$11:L3173)</f>
        <v>37</v>
      </c>
      <c r="AR3173" s="43">
        <f t="shared" si="450"/>
        <v>40933</v>
      </c>
      <c r="AS3173" s="44">
        <f t="shared" si="451"/>
        <v>89.120000000000019</v>
      </c>
      <c r="AT3173" s="10" t="str">
        <f t="shared" si="452"/>
        <v/>
      </c>
      <c r="AU3173" s="20" t="str">
        <f t="shared" si="453"/>
        <v/>
      </c>
      <c r="AV3173" s="42">
        <f t="shared" si="454"/>
        <v>1</v>
      </c>
      <c r="AW3173" s="89">
        <f t="shared" si="455"/>
        <v>0</v>
      </c>
      <c r="AX3173" s="168"/>
      <c r="AY3173" s="60"/>
      <c r="AZ3173" s="61"/>
      <c r="BB3173" s="61" t="str">
        <f>IF(Settings!I3169&lt;&gt;"",Settings!I3169,"")</f>
        <v/>
      </c>
    </row>
    <row r="3174" spans="2:54" x14ac:dyDescent="0.2">
      <c r="B3174" s="13"/>
      <c r="C3174" s="12"/>
      <c r="D3174" s="12"/>
      <c r="E3174" s="12"/>
      <c r="F3174" s="12"/>
      <c r="G3174" s="12"/>
      <c r="H3174" s="12"/>
      <c r="I3174" s="15"/>
      <c r="J3174" s="31"/>
      <c r="K3174" s="180"/>
      <c r="L3174" s="40"/>
      <c r="M3174" s="14"/>
      <c r="N3174" s="16"/>
      <c r="O3174" s="49"/>
      <c r="P3174" s="64"/>
      <c r="Q3174" s="18"/>
      <c r="R3174" s="181">
        <f t="shared" si="447"/>
        <v>0</v>
      </c>
      <c r="S3174" s="181">
        <f t="shared" si="448"/>
        <v>0</v>
      </c>
      <c r="T3174" s="181">
        <f t="shared" si="449"/>
        <v>0</v>
      </c>
      <c r="AQ3174" s="1">
        <f>COUNT(L$11:L3174)</f>
        <v>37</v>
      </c>
      <c r="AR3174" s="43">
        <f t="shared" si="450"/>
        <v>40933</v>
      </c>
      <c r="AS3174" s="44">
        <f t="shared" si="451"/>
        <v>89.120000000000019</v>
      </c>
      <c r="AT3174" s="10" t="str">
        <f t="shared" si="452"/>
        <v/>
      </c>
      <c r="AU3174" s="20" t="str">
        <f t="shared" si="453"/>
        <v/>
      </c>
      <c r="AV3174" s="42">
        <f t="shared" si="454"/>
        <v>1</v>
      </c>
      <c r="AW3174" s="89">
        <f t="shared" si="455"/>
        <v>0</v>
      </c>
      <c r="AX3174" s="168"/>
      <c r="AY3174" s="60"/>
      <c r="AZ3174" s="61"/>
      <c r="BB3174" s="61" t="str">
        <f>IF(Settings!I3170&lt;&gt;"",Settings!I3170,"")</f>
        <v/>
      </c>
    </row>
    <row r="3175" spans="2:54" x14ac:dyDescent="0.2">
      <c r="B3175" s="13"/>
      <c r="C3175" s="12"/>
      <c r="D3175" s="12"/>
      <c r="E3175" s="12"/>
      <c r="F3175" s="12"/>
      <c r="G3175" s="12"/>
      <c r="H3175" s="12"/>
      <c r="I3175" s="15"/>
      <c r="J3175" s="31"/>
      <c r="K3175" s="180"/>
      <c r="L3175" s="40"/>
      <c r="M3175" s="14"/>
      <c r="N3175" s="16"/>
      <c r="O3175" s="49"/>
      <c r="P3175" s="64"/>
      <c r="Q3175" s="18"/>
      <c r="R3175" s="181">
        <f t="shared" si="447"/>
        <v>0</v>
      </c>
      <c r="S3175" s="181">
        <f t="shared" si="448"/>
        <v>0</v>
      </c>
      <c r="T3175" s="181">
        <f t="shared" si="449"/>
        <v>0</v>
      </c>
      <c r="AQ3175" s="1">
        <f>COUNT(L$11:L3175)</f>
        <v>37</v>
      </c>
      <c r="AR3175" s="43">
        <f t="shared" si="450"/>
        <v>40933</v>
      </c>
      <c r="AS3175" s="44">
        <f t="shared" si="451"/>
        <v>89.120000000000019</v>
      </c>
      <c r="AT3175" s="10" t="str">
        <f t="shared" si="452"/>
        <v/>
      </c>
      <c r="AU3175" s="20" t="str">
        <f t="shared" si="453"/>
        <v/>
      </c>
      <c r="AV3175" s="42">
        <f t="shared" si="454"/>
        <v>1</v>
      </c>
      <c r="AW3175" s="89">
        <f t="shared" si="455"/>
        <v>0</v>
      </c>
      <c r="AX3175" s="168"/>
      <c r="AY3175" s="60"/>
      <c r="AZ3175" s="61"/>
      <c r="BB3175" s="61" t="str">
        <f>IF(Settings!I3171&lt;&gt;"",Settings!I3171,"")</f>
        <v/>
      </c>
    </row>
    <row r="3176" spans="2:54" x14ac:dyDescent="0.2">
      <c r="B3176" s="13"/>
      <c r="C3176" s="12"/>
      <c r="D3176" s="12"/>
      <c r="E3176" s="12"/>
      <c r="F3176" s="12"/>
      <c r="G3176" s="12"/>
      <c r="H3176" s="12"/>
      <c r="I3176" s="15"/>
      <c r="J3176" s="31"/>
      <c r="K3176" s="180"/>
      <c r="L3176" s="40"/>
      <c r="M3176" s="14"/>
      <c r="N3176" s="16"/>
      <c r="O3176" s="49"/>
      <c r="P3176" s="64"/>
      <c r="Q3176" s="18"/>
      <c r="R3176" s="181">
        <f t="shared" si="447"/>
        <v>0</v>
      </c>
      <c r="S3176" s="181">
        <f t="shared" si="448"/>
        <v>0</v>
      </c>
      <c r="T3176" s="181">
        <f t="shared" si="449"/>
        <v>0</v>
      </c>
      <c r="AQ3176" s="1">
        <f>COUNT(L$11:L3176)</f>
        <v>37</v>
      </c>
      <c r="AR3176" s="43">
        <f t="shared" si="450"/>
        <v>40933</v>
      </c>
      <c r="AS3176" s="44">
        <f t="shared" si="451"/>
        <v>89.120000000000019</v>
      </c>
      <c r="AT3176" s="10" t="str">
        <f t="shared" si="452"/>
        <v/>
      </c>
      <c r="AU3176" s="20" t="str">
        <f t="shared" si="453"/>
        <v/>
      </c>
      <c r="AV3176" s="42">
        <f t="shared" si="454"/>
        <v>1</v>
      </c>
      <c r="AW3176" s="89">
        <f t="shared" si="455"/>
        <v>0</v>
      </c>
      <c r="AX3176" s="168"/>
      <c r="AY3176" s="60"/>
      <c r="AZ3176" s="61"/>
      <c r="BB3176" s="61" t="str">
        <f>IF(Settings!I3172&lt;&gt;"",Settings!I3172,"")</f>
        <v/>
      </c>
    </row>
    <row r="3177" spans="2:54" x14ac:dyDescent="0.2">
      <c r="B3177" s="13"/>
      <c r="C3177" s="12"/>
      <c r="D3177" s="12"/>
      <c r="E3177" s="12"/>
      <c r="F3177" s="12"/>
      <c r="G3177" s="12"/>
      <c r="H3177" s="12"/>
      <c r="I3177" s="15"/>
      <c r="J3177" s="31"/>
      <c r="K3177" s="180"/>
      <c r="L3177" s="40"/>
      <c r="M3177" s="14"/>
      <c r="N3177" s="16"/>
      <c r="O3177" s="49"/>
      <c r="P3177" s="64"/>
      <c r="Q3177" s="18"/>
      <c r="R3177" s="181">
        <f t="shared" si="447"/>
        <v>0</v>
      </c>
      <c r="S3177" s="181">
        <f t="shared" si="448"/>
        <v>0</v>
      </c>
      <c r="T3177" s="181">
        <f t="shared" si="449"/>
        <v>0</v>
      </c>
      <c r="AQ3177" s="1">
        <f>COUNT(L$11:L3177)</f>
        <v>37</v>
      </c>
      <c r="AR3177" s="43">
        <f t="shared" si="450"/>
        <v>40933</v>
      </c>
      <c r="AS3177" s="44">
        <f t="shared" si="451"/>
        <v>89.120000000000019</v>
      </c>
      <c r="AT3177" s="10" t="str">
        <f t="shared" si="452"/>
        <v/>
      </c>
      <c r="AU3177" s="20" t="str">
        <f t="shared" si="453"/>
        <v/>
      </c>
      <c r="AV3177" s="42">
        <f t="shared" si="454"/>
        <v>1</v>
      </c>
      <c r="AW3177" s="89">
        <f t="shared" si="455"/>
        <v>0</v>
      </c>
      <c r="AX3177" s="168"/>
      <c r="AY3177" s="60"/>
      <c r="AZ3177" s="61"/>
      <c r="BB3177" s="61" t="str">
        <f>IF(Settings!I3173&lt;&gt;"",Settings!I3173,"")</f>
        <v/>
      </c>
    </row>
    <row r="3178" spans="2:54" x14ac:dyDescent="0.2">
      <c r="B3178" s="13"/>
      <c r="C3178" s="12"/>
      <c r="D3178" s="12"/>
      <c r="E3178" s="12"/>
      <c r="F3178" s="12"/>
      <c r="G3178" s="12"/>
      <c r="H3178" s="12"/>
      <c r="I3178" s="15"/>
      <c r="J3178" s="31"/>
      <c r="K3178" s="180"/>
      <c r="L3178" s="40"/>
      <c r="M3178" s="14"/>
      <c r="N3178" s="16"/>
      <c r="O3178" s="49"/>
      <c r="P3178" s="64"/>
      <c r="Q3178" s="18"/>
      <c r="R3178" s="181">
        <f t="shared" si="447"/>
        <v>0</v>
      </c>
      <c r="S3178" s="181">
        <f t="shared" si="448"/>
        <v>0</v>
      </c>
      <c r="T3178" s="181">
        <f t="shared" si="449"/>
        <v>0</v>
      </c>
      <c r="AQ3178" s="1">
        <f>COUNT(L$11:L3178)</f>
        <v>37</v>
      </c>
      <c r="AR3178" s="43">
        <f t="shared" si="450"/>
        <v>40933</v>
      </c>
      <c r="AS3178" s="44">
        <f t="shared" si="451"/>
        <v>89.120000000000019</v>
      </c>
      <c r="AT3178" s="10" t="str">
        <f t="shared" si="452"/>
        <v/>
      </c>
      <c r="AU3178" s="20" t="str">
        <f t="shared" si="453"/>
        <v/>
      </c>
      <c r="AV3178" s="42">
        <f t="shared" si="454"/>
        <v>1</v>
      </c>
      <c r="AW3178" s="89">
        <f t="shared" si="455"/>
        <v>0</v>
      </c>
      <c r="AX3178" s="168"/>
      <c r="AY3178" s="60"/>
      <c r="AZ3178" s="61"/>
      <c r="BB3178" s="61" t="str">
        <f>IF(Settings!I3174&lt;&gt;"",Settings!I3174,"")</f>
        <v/>
      </c>
    </row>
    <row r="3179" spans="2:54" x14ac:dyDescent="0.2">
      <c r="B3179" s="13"/>
      <c r="C3179" s="12"/>
      <c r="D3179" s="12"/>
      <c r="E3179" s="12"/>
      <c r="F3179" s="12"/>
      <c r="G3179" s="12"/>
      <c r="H3179" s="12"/>
      <c r="I3179" s="15"/>
      <c r="J3179" s="31"/>
      <c r="K3179" s="180"/>
      <c r="L3179" s="40"/>
      <c r="M3179" s="14"/>
      <c r="N3179" s="16"/>
      <c r="O3179" s="49"/>
      <c r="P3179" s="64"/>
      <c r="Q3179" s="18"/>
      <c r="R3179" s="181">
        <f t="shared" si="447"/>
        <v>0</v>
      </c>
      <c r="S3179" s="181">
        <f t="shared" si="448"/>
        <v>0</v>
      </c>
      <c r="T3179" s="181">
        <f t="shared" si="449"/>
        <v>0</v>
      </c>
      <c r="AQ3179" s="1">
        <f>COUNT(L$11:L3179)</f>
        <v>37</v>
      </c>
      <c r="AR3179" s="43">
        <f t="shared" si="450"/>
        <v>40933</v>
      </c>
      <c r="AS3179" s="44">
        <f t="shared" si="451"/>
        <v>89.120000000000019</v>
      </c>
      <c r="AT3179" s="10" t="str">
        <f t="shared" si="452"/>
        <v/>
      </c>
      <c r="AU3179" s="20" t="str">
        <f t="shared" si="453"/>
        <v/>
      </c>
      <c r="AV3179" s="42">
        <f t="shared" si="454"/>
        <v>1</v>
      </c>
      <c r="AW3179" s="89">
        <f t="shared" si="455"/>
        <v>0</v>
      </c>
      <c r="AX3179" s="168"/>
      <c r="AY3179" s="60"/>
      <c r="AZ3179" s="61"/>
      <c r="BB3179" s="61" t="str">
        <f>IF(Settings!I3175&lt;&gt;"",Settings!I3175,"")</f>
        <v/>
      </c>
    </row>
    <row r="3180" spans="2:54" x14ac:dyDescent="0.2">
      <c r="B3180" s="13"/>
      <c r="C3180" s="12"/>
      <c r="D3180" s="12"/>
      <c r="E3180" s="12"/>
      <c r="F3180" s="12"/>
      <c r="G3180" s="12"/>
      <c r="H3180" s="12"/>
      <c r="I3180" s="15"/>
      <c r="J3180" s="31"/>
      <c r="K3180" s="180"/>
      <c r="L3180" s="40"/>
      <c r="M3180" s="14"/>
      <c r="N3180" s="16"/>
      <c r="O3180" s="49"/>
      <c r="P3180" s="64"/>
      <c r="Q3180" s="18"/>
      <c r="R3180" s="181">
        <f t="shared" si="447"/>
        <v>0</v>
      </c>
      <c r="S3180" s="181">
        <f t="shared" si="448"/>
        <v>0</v>
      </c>
      <c r="T3180" s="181">
        <f t="shared" si="449"/>
        <v>0</v>
      </c>
      <c r="AQ3180" s="1">
        <f>COUNT(L$11:L3180)</f>
        <v>37</v>
      </c>
      <c r="AR3180" s="43">
        <f t="shared" si="450"/>
        <v>40933</v>
      </c>
      <c r="AS3180" s="44">
        <f t="shared" si="451"/>
        <v>89.120000000000019</v>
      </c>
      <c r="AT3180" s="10" t="str">
        <f t="shared" si="452"/>
        <v/>
      </c>
      <c r="AU3180" s="20" t="str">
        <f t="shared" si="453"/>
        <v/>
      </c>
      <c r="AV3180" s="42">
        <f t="shared" si="454"/>
        <v>1</v>
      </c>
      <c r="AW3180" s="89">
        <f t="shared" si="455"/>
        <v>0</v>
      </c>
      <c r="AX3180" s="168"/>
      <c r="AY3180" s="60"/>
      <c r="AZ3180" s="61"/>
      <c r="BB3180" s="61" t="str">
        <f>IF(Settings!I3176&lt;&gt;"",Settings!I3176,"")</f>
        <v/>
      </c>
    </row>
    <row r="3181" spans="2:54" x14ac:dyDescent="0.2">
      <c r="B3181" s="13"/>
      <c r="C3181" s="12"/>
      <c r="D3181" s="12"/>
      <c r="E3181" s="12"/>
      <c r="F3181" s="12"/>
      <c r="G3181" s="12"/>
      <c r="H3181" s="12"/>
      <c r="I3181" s="15"/>
      <c r="J3181" s="31"/>
      <c r="K3181" s="180"/>
      <c r="L3181" s="40"/>
      <c r="M3181" s="14"/>
      <c r="N3181" s="16"/>
      <c r="O3181" s="49"/>
      <c r="P3181" s="64"/>
      <c r="Q3181" s="18"/>
      <c r="R3181" s="181">
        <f t="shared" si="447"/>
        <v>0</v>
      </c>
      <c r="S3181" s="181">
        <f t="shared" si="448"/>
        <v>0</v>
      </c>
      <c r="T3181" s="181">
        <f t="shared" si="449"/>
        <v>0</v>
      </c>
      <c r="AQ3181" s="1">
        <f>COUNT(L$11:L3181)</f>
        <v>37</v>
      </c>
      <c r="AR3181" s="43">
        <f t="shared" si="450"/>
        <v>40933</v>
      </c>
      <c r="AS3181" s="44">
        <f t="shared" si="451"/>
        <v>89.120000000000019</v>
      </c>
      <c r="AT3181" s="10" t="str">
        <f t="shared" si="452"/>
        <v/>
      </c>
      <c r="AU3181" s="20" t="str">
        <f t="shared" si="453"/>
        <v/>
      </c>
      <c r="AV3181" s="42">
        <f t="shared" si="454"/>
        <v>1</v>
      </c>
      <c r="AW3181" s="89">
        <f t="shared" si="455"/>
        <v>0</v>
      </c>
      <c r="AX3181" s="168"/>
      <c r="AY3181" s="60"/>
      <c r="AZ3181" s="61"/>
      <c r="BB3181" s="61" t="str">
        <f>IF(Settings!I3177&lt;&gt;"",Settings!I3177,"")</f>
        <v/>
      </c>
    </row>
    <row r="3182" spans="2:54" x14ac:dyDescent="0.2">
      <c r="B3182" s="13"/>
      <c r="C3182" s="12"/>
      <c r="D3182" s="12"/>
      <c r="E3182" s="12"/>
      <c r="F3182" s="12"/>
      <c r="G3182" s="12"/>
      <c r="H3182" s="12"/>
      <c r="I3182" s="15"/>
      <c r="J3182" s="31"/>
      <c r="K3182" s="180"/>
      <c r="L3182" s="40"/>
      <c r="M3182" s="14"/>
      <c r="N3182" s="16"/>
      <c r="O3182" s="49"/>
      <c r="P3182" s="64"/>
      <c r="Q3182" s="18"/>
      <c r="R3182" s="181">
        <f t="shared" si="447"/>
        <v>0</v>
      </c>
      <c r="S3182" s="181">
        <f t="shared" si="448"/>
        <v>0</v>
      </c>
      <c r="T3182" s="181">
        <f t="shared" si="449"/>
        <v>0</v>
      </c>
      <c r="AQ3182" s="1">
        <f>COUNT(L$11:L3182)</f>
        <v>37</v>
      </c>
      <c r="AR3182" s="43">
        <f t="shared" si="450"/>
        <v>40933</v>
      </c>
      <c r="AS3182" s="44">
        <f t="shared" si="451"/>
        <v>89.120000000000019</v>
      </c>
      <c r="AT3182" s="10" t="str">
        <f t="shared" si="452"/>
        <v/>
      </c>
      <c r="AU3182" s="20" t="str">
        <f t="shared" si="453"/>
        <v/>
      </c>
      <c r="AV3182" s="42">
        <f t="shared" si="454"/>
        <v>1</v>
      </c>
      <c r="AW3182" s="89">
        <f t="shared" si="455"/>
        <v>0</v>
      </c>
      <c r="AX3182" s="168"/>
      <c r="AY3182" s="60"/>
      <c r="AZ3182" s="61"/>
      <c r="BB3182" s="61" t="str">
        <f>IF(Settings!I3178&lt;&gt;"",Settings!I3178,"")</f>
        <v/>
      </c>
    </row>
    <row r="3183" spans="2:54" x14ac:dyDescent="0.2">
      <c r="B3183" s="13"/>
      <c r="C3183" s="12"/>
      <c r="D3183" s="12"/>
      <c r="E3183" s="12"/>
      <c r="F3183" s="12"/>
      <c r="G3183" s="12"/>
      <c r="H3183" s="12"/>
      <c r="I3183" s="15"/>
      <c r="J3183" s="31"/>
      <c r="K3183" s="180"/>
      <c r="L3183" s="40"/>
      <c r="M3183" s="14"/>
      <c r="N3183" s="16"/>
      <c r="O3183" s="49"/>
      <c r="P3183" s="64"/>
      <c r="Q3183" s="18"/>
      <c r="R3183" s="181">
        <f t="shared" si="447"/>
        <v>0</v>
      </c>
      <c r="S3183" s="181">
        <f t="shared" si="448"/>
        <v>0</v>
      </c>
      <c r="T3183" s="181">
        <f t="shared" si="449"/>
        <v>0</v>
      </c>
      <c r="AQ3183" s="1">
        <f>COUNT(L$11:L3183)</f>
        <v>37</v>
      </c>
      <c r="AR3183" s="43">
        <f t="shared" si="450"/>
        <v>40933</v>
      </c>
      <c r="AS3183" s="44">
        <f t="shared" si="451"/>
        <v>89.120000000000019</v>
      </c>
      <c r="AT3183" s="10" t="str">
        <f t="shared" si="452"/>
        <v/>
      </c>
      <c r="AU3183" s="20" t="str">
        <f t="shared" si="453"/>
        <v/>
      </c>
      <c r="AV3183" s="42">
        <f t="shared" si="454"/>
        <v>1</v>
      </c>
      <c r="AW3183" s="89">
        <f t="shared" si="455"/>
        <v>0</v>
      </c>
      <c r="AX3183" s="168"/>
      <c r="AY3183" s="60"/>
      <c r="AZ3183" s="61"/>
      <c r="BB3183" s="61" t="str">
        <f>IF(Settings!I3179&lt;&gt;"",Settings!I3179,"")</f>
        <v/>
      </c>
    </row>
    <row r="3184" spans="2:54" x14ac:dyDescent="0.2">
      <c r="B3184" s="13"/>
      <c r="C3184" s="12"/>
      <c r="D3184" s="12"/>
      <c r="E3184" s="12"/>
      <c r="F3184" s="12"/>
      <c r="G3184" s="12"/>
      <c r="H3184" s="12"/>
      <c r="I3184" s="15"/>
      <c r="J3184" s="31"/>
      <c r="K3184" s="180"/>
      <c r="L3184" s="40"/>
      <c r="M3184" s="14"/>
      <c r="N3184" s="16"/>
      <c r="O3184" s="49"/>
      <c r="P3184" s="64"/>
      <c r="Q3184" s="18"/>
      <c r="R3184" s="181">
        <f t="shared" si="447"/>
        <v>0</v>
      </c>
      <c r="S3184" s="181">
        <f t="shared" si="448"/>
        <v>0</v>
      </c>
      <c r="T3184" s="181">
        <f t="shared" si="449"/>
        <v>0</v>
      </c>
      <c r="AQ3184" s="1">
        <f>COUNT(L$11:L3184)</f>
        <v>37</v>
      </c>
      <c r="AR3184" s="43">
        <f t="shared" si="450"/>
        <v>40933</v>
      </c>
      <c r="AS3184" s="44">
        <f t="shared" si="451"/>
        <v>89.120000000000019</v>
      </c>
      <c r="AT3184" s="10" t="str">
        <f t="shared" si="452"/>
        <v/>
      </c>
      <c r="AU3184" s="20" t="str">
        <f t="shared" si="453"/>
        <v/>
      </c>
      <c r="AV3184" s="42">
        <f t="shared" si="454"/>
        <v>1</v>
      </c>
      <c r="AW3184" s="89">
        <f t="shared" si="455"/>
        <v>0</v>
      </c>
      <c r="AX3184" s="168"/>
      <c r="AY3184" s="60"/>
      <c r="AZ3184" s="61"/>
      <c r="BB3184" s="61" t="str">
        <f>IF(Settings!I3180&lt;&gt;"",Settings!I3180,"")</f>
        <v/>
      </c>
    </row>
    <row r="3185" spans="2:54" x14ac:dyDescent="0.2">
      <c r="B3185" s="13"/>
      <c r="C3185" s="12"/>
      <c r="D3185" s="12"/>
      <c r="E3185" s="12"/>
      <c r="F3185" s="12"/>
      <c r="G3185" s="12"/>
      <c r="H3185" s="12"/>
      <c r="I3185" s="15"/>
      <c r="J3185" s="31"/>
      <c r="K3185" s="180"/>
      <c r="L3185" s="40"/>
      <c r="M3185" s="14"/>
      <c r="N3185" s="16"/>
      <c r="O3185" s="49"/>
      <c r="P3185" s="64"/>
      <c r="Q3185" s="18"/>
      <c r="R3185" s="181">
        <f t="shared" si="447"/>
        <v>0</v>
      </c>
      <c r="S3185" s="181">
        <f t="shared" si="448"/>
        <v>0</v>
      </c>
      <c r="T3185" s="181">
        <f t="shared" si="449"/>
        <v>0</v>
      </c>
      <c r="AQ3185" s="1">
        <f>COUNT(L$11:L3185)</f>
        <v>37</v>
      </c>
      <c r="AR3185" s="43">
        <f t="shared" si="450"/>
        <v>40933</v>
      </c>
      <c r="AS3185" s="44">
        <f t="shared" si="451"/>
        <v>89.120000000000019</v>
      </c>
      <c r="AT3185" s="10" t="str">
        <f t="shared" si="452"/>
        <v/>
      </c>
      <c r="AU3185" s="20" t="str">
        <f t="shared" si="453"/>
        <v/>
      </c>
      <c r="AV3185" s="42">
        <f t="shared" si="454"/>
        <v>1</v>
      </c>
      <c r="AW3185" s="89">
        <f t="shared" si="455"/>
        <v>0</v>
      </c>
      <c r="AX3185" s="168"/>
      <c r="AY3185" s="60"/>
      <c r="AZ3185" s="61"/>
      <c r="BB3185" s="61" t="str">
        <f>IF(Settings!I3181&lt;&gt;"",Settings!I3181,"")</f>
        <v/>
      </c>
    </row>
    <row r="3186" spans="2:54" x14ac:dyDescent="0.2">
      <c r="B3186" s="13"/>
      <c r="C3186" s="12"/>
      <c r="D3186" s="12"/>
      <c r="E3186" s="12"/>
      <c r="F3186" s="12"/>
      <c r="G3186" s="12"/>
      <c r="H3186" s="12"/>
      <c r="I3186" s="15"/>
      <c r="J3186" s="31"/>
      <c r="K3186" s="180"/>
      <c r="L3186" s="40"/>
      <c r="M3186" s="14"/>
      <c r="N3186" s="16"/>
      <c r="O3186" s="49"/>
      <c r="P3186" s="64"/>
      <c r="Q3186" s="18"/>
      <c r="R3186" s="181">
        <f t="shared" si="447"/>
        <v>0</v>
      </c>
      <c r="S3186" s="181">
        <f t="shared" si="448"/>
        <v>0</v>
      </c>
      <c r="T3186" s="181">
        <f t="shared" si="449"/>
        <v>0</v>
      </c>
      <c r="AQ3186" s="1">
        <f>COUNT(L$11:L3186)</f>
        <v>37</v>
      </c>
      <c r="AR3186" s="43">
        <f t="shared" si="450"/>
        <v>40933</v>
      </c>
      <c r="AS3186" s="44">
        <f t="shared" si="451"/>
        <v>89.120000000000019</v>
      </c>
      <c r="AT3186" s="10" t="str">
        <f t="shared" si="452"/>
        <v/>
      </c>
      <c r="AU3186" s="20" t="str">
        <f t="shared" si="453"/>
        <v/>
      </c>
      <c r="AV3186" s="42">
        <f t="shared" si="454"/>
        <v>1</v>
      </c>
      <c r="AW3186" s="89">
        <f t="shared" si="455"/>
        <v>0</v>
      </c>
      <c r="AX3186" s="168"/>
      <c r="AY3186" s="60"/>
      <c r="AZ3186" s="61"/>
      <c r="BB3186" s="61" t="str">
        <f>IF(Settings!I3182&lt;&gt;"",Settings!I3182,"")</f>
        <v/>
      </c>
    </row>
    <row r="3187" spans="2:54" x14ac:dyDescent="0.2">
      <c r="B3187" s="13"/>
      <c r="C3187" s="12"/>
      <c r="D3187" s="12"/>
      <c r="E3187" s="12"/>
      <c r="F3187" s="12"/>
      <c r="G3187" s="12"/>
      <c r="H3187" s="12"/>
      <c r="I3187" s="15"/>
      <c r="J3187" s="31"/>
      <c r="K3187" s="180"/>
      <c r="L3187" s="40"/>
      <c r="M3187" s="14"/>
      <c r="N3187" s="16"/>
      <c r="O3187" s="49"/>
      <c r="P3187" s="64"/>
      <c r="Q3187" s="18"/>
      <c r="R3187" s="181">
        <f t="shared" si="447"/>
        <v>0</v>
      </c>
      <c r="S3187" s="181">
        <f t="shared" si="448"/>
        <v>0</v>
      </c>
      <c r="T3187" s="181">
        <f t="shared" si="449"/>
        <v>0</v>
      </c>
      <c r="AQ3187" s="1">
        <f>COUNT(L$11:L3187)</f>
        <v>37</v>
      </c>
      <c r="AR3187" s="43">
        <f t="shared" si="450"/>
        <v>40933</v>
      </c>
      <c r="AS3187" s="44">
        <f t="shared" si="451"/>
        <v>89.120000000000019</v>
      </c>
      <c r="AT3187" s="10" t="str">
        <f t="shared" si="452"/>
        <v/>
      </c>
      <c r="AU3187" s="20" t="str">
        <f t="shared" si="453"/>
        <v/>
      </c>
      <c r="AV3187" s="42">
        <f t="shared" si="454"/>
        <v>1</v>
      </c>
      <c r="AW3187" s="89">
        <f t="shared" si="455"/>
        <v>0</v>
      </c>
      <c r="AX3187" s="168"/>
      <c r="AY3187" s="60"/>
      <c r="AZ3187" s="61"/>
      <c r="BB3187" s="61" t="str">
        <f>IF(Settings!I3183&lt;&gt;"",Settings!I3183,"")</f>
        <v/>
      </c>
    </row>
    <row r="3188" spans="2:54" x14ac:dyDescent="0.2">
      <c r="B3188" s="13"/>
      <c r="C3188" s="12"/>
      <c r="D3188" s="12"/>
      <c r="E3188" s="12"/>
      <c r="F3188" s="12"/>
      <c r="G3188" s="12"/>
      <c r="H3188" s="12"/>
      <c r="I3188" s="15"/>
      <c r="J3188" s="31"/>
      <c r="K3188" s="180"/>
      <c r="L3188" s="40"/>
      <c r="M3188" s="14"/>
      <c r="N3188" s="16"/>
      <c r="O3188" s="49"/>
      <c r="P3188" s="64"/>
      <c r="Q3188" s="18"/>
      <c r="R3188" s="181">
        <f t="shared" si="447"/>
        <v>0</v>
      </c>
      <c r="S3188" s="181">
        <f t="shared" si="448"/>
        <v>0</v>
      </c>
      <c r="T3188" s="181">
        <f t="shared" si="449"/>
        <v>0</v>
      </c>
      <c r="AQ3188" s="1">
        <f>COUNT(L$11:L3188)</f>
        <v>37</v>
      </c>
      <c r="AR3188" s="43">
        <f t="shared" si="450"/>
        <v>40933</v>
      </c>
      <c r="AS3188" s="44">
        <f t="shared" si="451"/>
        <v>89.120000000000019</v>
      </c>
      <c r="AT3188" s="10" t="str">
        <f t="shared" si="452"/>
        <v/>
      </c>
      <c r="AU3188" s="20" t="str">
        <f t="shared" si="453"/>
        <v/>
      </c>
      <c r="AV3188" s="42">
        <f t="shared" si="454"/>
        <v>1</v>
      </c>
      <c r="AW3188" s="89">
        <f t="shared" si="455"/>
        <v>0</v>
      </c>
      <c r="AX3188" s="168"/>
      <c r="AY3188" s="60"/>
      <c r="AZ3188" s="61"/>
      <c r="BB3188" s="61" t="str">
        <f>IF(Settings!I3184&lt;&gt;"",Settings!I3184,"")</f>
        <v/>
      </c>
    </row>
    <row r="3189" spans="2:54" x14ac:dyDescent="0.2">
      <c r="B3189" s="13"/>
      <c r="C3189" s="12"/>
      <c r="D3189" s="12"/>
      <c r="E3189" s="12"/>
      <c r="F3189" s="12"/>
      <c r="G3189" s="12"/>
      <c r="H3189" s="12"/>
      <c r="I3189" s="15"/>
      <c r="J3189" s="31"/>
      <c r="K3189" s="180"/>
      <c r="L3189" s="40"/>
      <c r="M3189" s="14"/>
      <c r="N3189" s="16"/>
      <c r="O3189" s="49"/>
      <c r="P3189" s="64"/>
      <c r="Q3189" s="18"/>
      <c r="R3189" s="181">
        <f t="shared" si="447"/>
        <v>0</v>
      </c>
      <c r="S3189" s="181">
        <f t="shared" si="448"/>
        <v>0</v>
      </c>
      <c r="T3189" s="181">
        <f t="shared" si="449"/>
        <v>0</v>
      </c>
      <c r="AQ3189" s="1">
        <f>COUNT(L$11:L3189)</f>
        <v>37</v>
      </c>
      <c r="AR3189" s="43">
        <f t="shared" si="450"/>
        <v>40933</v>
      </c>
      <c r="AS3189" s="44">
        <f t="shared" si="451"/>
        <v>89.120000000000019</v>
      </c>
      <c r="AT3189" s="10" t="str">
        <f t="shared" si="452"/>
        <v/>
      </c>
      <c r="AU3189" s="20" t="str">
        <f t="shared" si="453"/>
        <v/>
      </c>
      <c r="AV3189" s="42">
        <f t="shared" si="454"/>
        <v>1</v>
      </c>
      <c r="AW3189" s="89">
        <f t="shared" si="455"/>
        <v>0</v>
      </c>
      <c r="AX3189" s="168"/>
      <c r="AY3189" s="60"/>
      <c r="AZ3189" s="61"/>
      <c r="BB3189" s="61" t="str">
        <f>IF(Settings!I3185&lt;&gt;"",Settings!I3185,"")</f>
        <v/>
      </c>
    </row>
    <row r="3190" spans="2:54" x14ac:dyDescent="0.2">
      <c r="B3190" s="13"/>
      <c r="C3190" s="12"/>
      <c r="D3190" s="12"/>
      <c r="E3190" s="12"/>
      <c r="F3190" s="12"/>
      <c r="G3190" s="12"/>
      <c r="H3190" s="12"/>
      <c r="I3190" s="15"/>
      <c r="J3190" s="31"/>
      <c r="K3190" s="180"/>
      <c r="L3190" s="40"/>
      <c r="M3190" s="14"/>
      <c r="N3190" s="16"/>
      <c r="O3190" s="49"/>
      <c r="P3190" s="64"/>
      <c r="Q3190" s="18"/>
      <c r="R3190" s="181">
        <f t="shared" si="447"/>
        <v>0</v>
      </c>
      <c r="S3190" s="181">
        <f t="shared" si="448"/>
        <v>0</v>
      </c>
      <c r="T3190" s="181">
        <f t="shared" si="449"/>
        <v>0</v>
      </c>
      <c r="AQ3190" s="1">
        <f>COUNT(L$11:L3190)</f>
        <v>37</v>
      </c>
      <c r="AR3190" s="43">
        <f t="shared" si="450"/>
        <v>40933</v>
      </c>
      <c r="AS3190" s="44">
        <f t="shared" si="451"/>
        <v>89.120000000000019</v>
      </c>
      <c r="AT3190" s="10" t="str">
        <f t="shared" si="452"/>
        <v/>
      </c>
      <c r="AU3190" s="20" t="str">
        <f t="shared" si="453"/>
        <v/>
      </c>
      <c r="AV3190" s="42">
        <f t="shared" si="454"/>
        <v>1</v>
      </c>
      <c r="AW3190" s="89">
        <f t="shared" si="455"/>
        <v>0</v>
      </c>
      <c r="AX3190" s="168"/>
      <c r="AY3190" s="60"/>
      <c r="AZ3190" s="61"/>
      <c r="BB3190" s="61" t="str">
        <f>IF(Settings!I3186&lt;&gt;"",Settings!I3186,"")</f>
        <v/>
      </c>
    </row>
    <row r="3191" spans="2:54" x14ac:dyDescent="0.2">
      <c r="B3191" s="13"/>
      <c r="C3191" s="12"/>
      <c r="D3191" s="12"/>
      <c r="E3191" s="12"/>
      <c r="F3191" s="12"/>
      <c r="G3191" s="12"/>
      <c r="H3191" s="12"/>
      <c r="I3191" s="15"/>
      <c r="J3191" s="31"/>
      <c r="K3191" s="180"/>
      <c r="L3191" s="40"/>
      <c r="M3191" s="14"/>
      <c r="N3191" s="16"/>
      <c r="O3191" s="49"/>
      <c r="P3191" s="64"/>
      <c r="Q3191" s="18"/>
      <c r="R3191" s="181">
        <f t="shared" si="447"/>
        <v>0</v>
      </c>
      <c r="S3191" s="181">
        <f t="shared" si="448"/>
        <v>0</v>
      </c>
      <c r="T3191" s="181">
        <f t="shared" si="449"/>
        <v>0</v>
      </c>
      <c r="AQ3191" s="1">
        <f>COUNT(L$11:L3191)</f>
        <v>37</v>
      </c>
      <c r="AR3191" s="43">
        <f t="shared" si="450"/>
        <v>40933</v>
      </c>
      <c r="AS3191" s="44">
        <f t="shared" si="451"/>
        <v>89.120000000000019</v>
      </c>
      <c r="AT3191" s="10" t="str">
        <f t="shared" si="452"/>
        <v/>
      </c>
      <c r="AU3191" s="20" t="str">
        <f t="shared" si="453"/>
        <v/>
      </c>
      <c r="AV3191" s="42">
        <f t="shared" si="454"/>
        <v>1</v>
      </c>
      <c r="AW3191" s="89">
        <f t="shared" si="455"/>
        <v>0</v>
      </c>
      <c r="AX3191" s="168"/>
      <c r="AY3191" s="60"/>
      <c r="AZ3191" s="61"/>
      <c r="BB3191" s="61" t="str">
        <f>IF(Settings!I3187&lt;&gt;"",Settings!I3187,"")</f>
        <v/>
      </c>
    </row>
    <row r="3192" spans="2:54" x14ac:dyDescent="0.2">
      <c r="B3192" s="13"/>
      <c r="C3192" s="12"/>
      <c r="D3192" s="12"/>
      <c r="E3192" s="12"/>
      <c r="F3192" s="12"/>
      <c r="G3192" s="12"/>
      <c r="H3192" s="12"/>
      <c r="I3192" s="15"/>
      <c r="J3192" s="31"/>
      <c r="K3192" s="180"/>
      <c r="L3192" s="40"/>
      <c r="M3192" s="14"/>
      <c r="N3192" s="16"/>
      <c r="O3192" s="49"/>
      <c r="P3192" s="64"/>
      <c r="Q3192" s="18"/>
      <c r="R3192" s="181">
        <f t="shared" si="447"/>
        <v>0</v>
      </c>
      <c r="S3192" s="181">
        <f t="shared" si="448"/>
        <v>0</v>
      </c>
      <c r="T3192" s="181">
        <f t="shared" si="449"/>
        <v>0</v>
      </c>
      <c r="AQ3192" s="1">
        <f>COUNT(L$11:L3192)</f>
        <v>37</v>
      </c>
      <c r="AR3192" s="43">
        <f t="shared" si="450"/>
        <v>40933</v>
      </c>
      <c r="AS3192" s="44">
        <f t="shared" si="451"/>
        <v>89.120000000000019</v>
      </c>
      <c r="AT3192" s="10" t="str">
        <f t="shared" si="452"/>
        <v/>
      </c>
      <c r="AU3192" s="20" t="str">
        <f t="shared" si="453"/>
        <v/>
      </c>
      <c r="AV3192" s="42">
        <f t="shared" si="454"/>
        <v>1</v>
      </c>
      <c r="AW3192" s="89">
        <f t="shared" si="455"/>
        <v>0</v>
      </c>
      <c r="AX3192" s="168"/>
      <c r="AY3192" s="60"/>
      <c r="AZ3192" s="61"/>
      <c r="BB3192" s="61" t="str">
        <f>IF(Settings!I3188&lt;&gt;"",Settings!I3188,"")</f>
        <v/>
      </c>
    </row>
    <row r="3193" spans="2:54" x14ac:dyDescent="0.2">
      <c r="B3193" s="13"/>
      <c r="C3193" s="12"/>
      <c r="D3193" s="12"/>
      <c r="E3193" s="12"/>
      <c r="F3193" s="12"/>
      <c r="G3193" s="12"/>
      <c r="H3193" s="12"/>
      <c r="I3193" s="15"/>
      <c r="J3193" s="31"/>
      <c r="K3193" s="180"/>
      <c r="L3193" s="40"/>
      <c r="M3193" s="14"/>
      <c r="N3193" s="16"/>
      <c r="O3193" s="49"/>
      <c r="P3193" s="64"/>
      <c r="Q3193" s="18"/>
      <c r="R3193" s="181">
        <f t="shared" si="447"/>
        <v>0</v>
      </c>
      <c r="S3193" s="181">
        <f t="shared" si="448"/>
        <v>0</v>
      </c>
      <c r="T3193" s="181">
        <f t="shared" si="449"/>
        <v>0</v>
      </c>
      <c r="AQ3193" s="1">
        <f>COUNT(L$11:L3193)</f>
        <v>37</v>
      </c>
      <c r="AR3193" s="43">
        <f t="shared" si="450"/>
        <v>40933</v>
      </c>
      <c r="AS3193" s="44">
        <f t="shared" si="451"/>
        <v>89.120000000000019</v>
      </c>
      <c r="AT3193" s="10" t="str">
        <f t="shared" si="452"/>
        <v/>
      </c>
      <c r="AU3193" s="20" t="str">
        <f t="shared" si="453"/>
        <v/>
      </c>
      <c r="AV3193" s="42">
        <f t="shared" si="454"/>
        <v>1</v>
      </c>
      <c r="AW3193" s="89">
        <f t="shared" si="455"/>
        <v>0</v>
      </c>
      <c r="AX3193" s="168"/>
      <c r="AY3193" s="60"/>
      <c r="AZ3193" s="61"/>
      <c r="BB3193" s="61" t="str">
        <f>IF(Settings!I3189&lt;&gt;"",Settings!I3189,"")</f>
        <v/>
      </c>
    </row>
    <row r="3194" spans="2:54" x14ac:dyDescent="0.2">
      <c r="B3194" s="13"/>
      <c r="C3194" s="12"/>
      <c r="D3194" s="12"/>
      <c r="E3194" s="12"/>
      <c r="F3194" s="12"/>
      <c r="G3194" s="12"/>
      <c r="H3194" s="12"/>
      <c r="I3194" s="15"/>
      <c r="J3194" s="31"/>
      <c r="K3194" s="180"/>
      <c r="L3194" s="40"/>
      <c r="M3194" s="14"/>
      <c r="N3194" s="16"/>
      <c r="O3194" s="49"/>
      <c r="P3194" s="64"/>
      <c r="Q3194" s="18"/>
      <c r="R3194" s="181">
        <f t="shared" si="447"/>
        <v>0</v>
      </c>
      <c r="S3194" s="181">
        <f t="shared" si="448"/>
        <v>0</v>
      </c>
      <c r="T3194" s="181">
        <f t="shared" si="449"/>
        <v>0</v>
      </c>
      <c r="AQ3194" s="1">
        <f>COUNT(L$11:L3194)</f>
        <v>37</v>
      </c>
      <c r="AR3194" s="43">
        <f t="shared" si="450"/>
        <v>40933</v>
      </c>
      <c r="AS3194" s="44">
        <f t="shared" si="451"/>
        <v>89.120000000000019</v>
      </c>
      <c r="AT3194" s="10" t="str">
        <f t="shared" si="452"/>
        <v/>
      </c>
      <c r="AU3194" s="20" t="str">
        <f t="shared" si="453"/>
        <v/>
      </c>
      <c r="AV3194" s="42">
        <f t="shared" si="454"/>
        <v>1</v>
      </c>
      <c r="AW3194" s="89">
        <f t="shared" si="455"/>
        <v>0</v>
      </c>
      <c r="AX3194" s="168"/>
      <c r="AY3194" s="60"/>
      <c r="AZ3194" s="61"/>
      <c r="BB3194" s="61" t="str">
        <f>IF(Settings!I3190&lt;&gt;"",Settings!I3190,"")</f>
        <v/>
      </c>
    </row>
    <row r="3195" spans="2:54" x14ac:dyDescent="0.2">
      <c r="B3195" s="13"/>
      <c r="C3195" s="12"/>
      <c r="D3195" s="12"/>
      <c r="E3195" s="12"/>
      <c r="F3195" s="12"/>
      <c r="G3195" s="12"/>
      <c r="H3195" s="12"/>
      <c r="I3195" s="15"/>
      <c r="J3195" s="31"/>
      <c r="K3195" s="180"/>
      <c r="L3195" s="40"/>
      <c r="M3195" s="14"/>
      <c r="N3195" s="16"/>
      <c r="O3195" s="49"/>
      <c r="P3195" s="64"/>
      <c r="Q3195" s="18"/>
      <c r="R3195" s="181">
        <f t="shared" si="447"/>
        <v>0</v>
      </c>
      <c r="S3195" s="181">
        <f t="shared" si="448"/>
        <v>0</v>
      </c>
      <c r="T3195" s="181">
        <f t="shared" si="449"/>
        <v>0</v>
      </c>
      <c r="AQ3195" s="1">
        <f>COUNT(L$11:L3195)</f>
        <v>37</v>
      </c>
      <c r="AR3195" s="43">
        <f t="shared" si="450"/>
        <v>40933</v>
      </c>
      <c r="AS3195" s="44">
        <f t="shared" si="451"/>
        <v>89.120000000000019</v>
      </c>
      <c r="AT3195" s="10" t="str">
        <f t="shared" si="452"/>
        <v/>
      </c>
      <c r="AU3195" s="20" t="str">
        <f t="shared" si="453"/>
        <v/>
      </c>
      <c r="AV3195" s="42">
        <f t="shared" si="454"/>
        <v>1</v>
      </c>
      <c r="AW3195" s="89">
        <f t="shared" si="455"/>
        <v>0</v>
      </c>
      <c r="AX3195" s="168"/>
      <c r="AY3195" s="60"/>
      <c r="AZ3195" s="61"/>
      <c r="BB3195" s="61" t="str">
        <f>IF(Settings!I3191&lt;&gt;"",Settings!I3191,"")</f>
        <v/>
      </c>
    </row>
    <row r="3196" spans="2:54" x14ac:dyDescent="0.2">
      <c r="B3196" s="13"/>
      <c r="C3196" s="12"/>
      <c r="D3196" s="12"/>
      <c r="E3196" s="12"/>
      <c r="F3196" s="12"/>
      <c r="G3196" s="12"/>
      <c r="H3196" s="12"/>
      <c r="I3196" s="15"/>
      <c r="J3196" s="31"/>
      <c r="K3196" s="180"/>
      <c r="L3196" s="40"/>
      <c r="M3196" s="14"/>
      <c r="N3196" s="16"/>
      <c r="O3196" s="49"/>
      <c r="P3196" s="64"/>
      <c r="Q3196" s="18"/>
      <c r="R3196" s="181">
        <f t="shared" si="447"/>
        <v>0</v>
      </c>
      <c r="S3196" s="181">
        <f t="shared" si="448"/>
        <v>0</v>
      </c>
      <c r="T3196" s="181">
        <f t="shared" si="449"/>
        <v>0</v>
      </c>
      <c r="AQ3196" s="1">
        <f>COUNT(L$11:L3196)</f>
        <v>37</v>
      </c>
      <c r="AR3196" s="43">
        <f t="shared" si="450"/>
        <v>40933</v>
      </c>
      <c r="AS3196" s="44">
        <f t="shared" si="451"/>
        <v>89.120000000000019</v>
      </c>
      <c r="AT3196" s="10" t="str">
        <f t="shared" si="452"/>
        <v/>
      </c>
      <c r="AU3196" s="20" t="str">
        <f t="shared" si="453"/>
        <v/>
      </c>
      <c r="AV3196" s="42">
        <f t="shared" si="454"/>
        <v>1</v>
      </c>
      <c r="AW3196" s="89">
        <f t="shared" si="455"/>
        <v>0</v>
      </c>
      <c r="AX3196" s="168"/>
      <c r="AY3196" s="60"/>
      <c r="AZ3196" s="61"/>
      <c r="BB3196" s="61" t="str">
        <f>IF(Settings!I3192&lt;&gt;"",Settings!I3192,"")</f>
        <v/>
      </c>
    </row>
    <row r="3197" spans="2:54" x14ac:dyDescent="0.2">
      <c r="B3197" s="13"/>
      <c r="C3197" s="12"/>
      <c r="D3197" s="12"/>
      <c r="E3197" s="12"/>
      <c r="F3197" s="12"/>
      <c r="G3197" s="12"/>
      <c r="H3197" s="12"/>
      <c r="I3197" s="15"/>
      <c r="J3197" s="31"/>
      <c r="K3197" s="180"/>
      <c r="L3197" s="40"/>
      <c r="M3197" s="14"/>
      <c r="N3197" s="16"/>
      <c r="O3197" s="49"/>
      <c r="P3197" s="64"/>
      <c r="Q3197" s="18"/>
      <c r="R3197" s="181">
        <f t="shared" si="447"/>
        <v>0</v>
      </c>
      <c r="S3197" s="181">
        <f t="shared" si="448"/>
        <v>0</v>
      </c>
      <c r="T3197" s="181">
        <f t="shared" si="449"/>
        <v>0</v>
      </c>
      <c r="AQ3197" s="1">
        <f>COUNT(L$11:L3197)</f>
        <v>37</v>
      </c>
      <c r="AR3197" s="43">
        <f t="shared" si="450"/>
        <v>40933</v>
      </c>
      <c r="AS3197" s="44">
        <f t="shared" si="451"/>
        <v>89.120000000000019</v>
      </c>
      <c r="AT3197" s="10" t="str">
        <f t="shared" si="452"/>
        <v/>
      </c>
      <c r="AU3197" s="20" t="str">
        <f t="shared" si="453"/>
        <v/>
      </c>
      <c r="AV3197" s="42">
        <f t="shared" si="454"/>
        <v>1</v>
      </c>
      <c r="AW3197" s="89">
        <f t="shared" si="455"/>
        <v>0</v>
      </c>
      <c r="AX3197" s="168"/>
      <c r="AY3197" s="60"/>
      <c r="AZ3197" s="61"/>
      <c r="BB3197" s="61" t="str">
        <f>IF(Settings!I3193&lt;&gt;"",Settings!I3193,"")</f>
        <v/>
      </c>
    </row>
    <row r="3198" spans="2:54" x14ac:dyDescent="0.2">
      <c r="B3198" s="13"/>
      <c r="C3198" s="12"/>
      <c r="D3198" s="12"/>
      <c r="E3198" s="12"/>
      <c r="F3198" s="12"/>
      <c r="G3198" s="12"/>
      <c r="H3198" s="12"/>
      <c r="I3198" s="15"/>
      <c r="J3198" s="31"/>
      <c r="K3198" s="180"/>
      <c r="L3198" s="40"/>
      <c r="M3198" s="14"/>
      <c r="N3198" s="16"/>
      <c r="O3198" s="49"/>
      <c r="P3198" s="64"/>
      <c r="Q3198" s="18"/>
      <c r="R3198" s="181">
        <f t="shared" si="447"/>
        <v>0</v>
      </c>
      <c r="S3198" s="181">
        <f t="shared" si="448"/>
        <v>0</v>
      </c>
      <c r="T3198" s="181">
        <f t="shared" si="449"/>
        <v>0</v>
      </c>
      <c r="AQ3198" s="1">
        <f>COUNT(L$11:L3198)</f>
        <v>37</v>
      </c>
      <c r="AR3198" s="43">
        <f t="shared" si="450"/>
        <v>40933</v>
      </c>
      <c r="AS3198" s="44">
        <f t="shared" si="451"/>
        <v>89.120000000000019</v>
      </c>
      <c r="AT3198" s="10" t="str">
        <f t="shared" si="452"/>
        <v/>
      </c>
      <c r="AU3198" s="20" t="str">
        <f t="shared" si="453"/>
        <v/>
      </c>
      <c r="AV3198" s="42">
        <f t="shared" si="454"/>
        <v>1</v>
      </c>
      <c r="AW3198" s="89">
        <f t="shared" si="455"/>
        <v>0</v>
      </c>
      <c r="AX3198" s="168"/>
      <c r="AY3198" s="60"/>
      <c r="AZ3198" s="61"/>
      <c r="BB3198" s="61" t="str">
        <f>IF(Settings!I3194&lt;&gt;"",Settings!I3194,"")</f>
        <v/>
      </c>
    </row>
    <row r="3199" spans="2:54" x14ac:dyDescent="0.2">
      <c r="B3199" s="13"/>
      <c r="C3199" s="12"/>
      <c r="D3199" s="12"/>
      <c r="E3199" s="12"/>
      <c r="F3199" s="12"/>
      <c r="G3199" s="12"/>
      <c r="H3199" s="12"/>
      <c r="I3199" s="15"/>
      <c r="J3199" s="31"/>
      <c r="K3199" s="180"/>
      <c r="L3199" s="40"/>
      <c r="M3199" s="14"/>
      <c r="N3199" s="16"/>
      <c r="O3199" s="49"/>
      <c r="P3199" s="64"/>
      <c r="Q3199" s="18"/>
      <c r="R3199" s="181">
        <f t="shared" si="447"/>
        <v>0</v>
      </c>
      <c r="S3199" s="181">
        <f t="shared" si="448"/>
        <v>0</v>
      </c>
      <c r="T3199" s="181">
        <f t="shared" si="449"/>
        <v>0</v>
      </c>
      <c r="AQ3199" s="1">
        <f>COUNT(L$11:L3199)</f>
        <v>37</v>
      </c>
      <c r="AR3199" s="43">
        <f t="shared" si="450"/>
        <v>40933</v>
      </c>
      <c r="AS3199" s="44">
        <f t="shared" si="451"/>
        <v>89.120000000000019</v>
      </c>
      <c r="AT3199" s="10" t="str">
        <f t="shared" si="452"/>
        <v/>
      </c>
      <c r="AU3199" s="20" t="str">
        <f t="shared" si="453"/>
        <v/>
      </c>
      <c r="AV3199" s="42">
        <f t="shared" si="454"/>
        <v>1</v>
      </c>
      <c r="AW3199" s="89">
        <f t="shared" si="455"/>
        <v>0</v>
      </c>
      <c r="AX3199" s="168"/>
      <c r="AY3199" s="60"/>
      <c r="AZ3199" s="61"/>
      <c r="BB3199" s="61" t="str">
        <f>IF(Settings!I3195&lt;&gt;"",Settings!I3195,"")</f>
        <v/>
      </c>
    </row>
    <row r="3200" spans="2:54" x14ac:dyDescent="0.2">
      <c r="B3200" s="13"/>
      <c r="C3200" s="12"/>
      <c r="D3200" s="12"/>
      <c r="E3200" s="12"/>
      <c r="F3200" s="12"/>
      <c r="G3200" s="12"/>
      <c r="H3200" s="12"/>
      <c r="I3200" s="15"/>
      <c r="J3200" s="31"/>
      <c r="K3200" s="180"/>
      <c r="L3200" s="40"/>
      <c r="M3200" s="14"/>
      <c r="N3200" s="16"/>
      <c r="O3200" s="49"/>
      <c r="P3200" s="64"/>
      <c r="Q3200" s="18"/>
      <c r="R3200" s="181">
        <f t="shared" si="447"/>
        <v>0</v>
      </c>
      <c r="S3200" s="181">
        <f t="shared" si="448"/>
        <v>0</v>
      </c>
      <c r="T3200" s="181">
        <f t="shared" si="449"/>
        <v>0</v>
      </c>
      <c r="AQ3200" s="1">
        <f>COUNT(L$11:L3200)</f>
        <v>37</v>
      </c>
      <c r="AR3200" s="43">
        <f t="shared" si="450"/>
        <v>40933</v>
      </c>
      <c r="AS3200" s="44">
        <f t="shared" si="451"/>
        <v>89.120000000000019</v>
      </c>
      <c r="AT3200" s="10" t="str">
        <f t="shared" si="452"/>
        <v/>
      </c>
      <c r="AU3200" s="20" t="str">
        <f t="shared" si="453"/>
        <v/>
      </c>
      <c r="AV3200" s="42">
        <f t="shared" si="454"/>
        <v>1</v>
      </c>
      <c r="AW3200" s="89">
        <f t="shared" si="455"/>
        <v>0</v>
      </c>
      <c r="AX3200" s="168"/>
      <c r="AY3200" s="60"/>
      <c r="AZ3200" s="61"/>
      <c r="BB3200" s="61" t="str">
        <f>IF(Settings!I3196&lt;&gt;"",Settings!I3196,"")</f>
        <v/>
      </c>
    </row>
    <row r="3201" spans="2:54" x14ac:dyDescent="0.2">
      <c r="B3201" s="13"/>
      <c r="C3201" s="12"/>
      <c r="D3201" s="12"/>
      <c r="E3201" s="12"/>
      <c r="F3201" s="12"/>
      <c r="G3201" s="12"/>
      <c r="H3201" s="12"/>
      <c r="I3201" s="15"/>
      <c r="J3201" s="31"/>
      <c r="K3201" s="180"/>
      <c r="L3201" s="40"/>
      <c r="M3201" s="14"/>
      <c r="N3201" s="16"/>
      <c r="O3201" s="49"/>
      <c r="P3201" s="64"/>
      <c r="Q3201" s="18"/>
      <c r="R3201" s="181">
        <f t="shared" si="447"/>
        <v>0</v>
      </c>
      <c r="S3201" s="181">
        <f t="shared" si="448"/>
        <v>0</v>
      </c>
      <c r="T3201" s="181">
        <f t="shared" si="449"/>
        <v>0</v>
      </c>
      <c r="AQ3201" s="1">
        <f>COUNT(L$11:L3201)</f>
        <v>37</v>
      </c>
      <c r="AR3201" s="43">
        <f t="shared" si="450"/>
        <v>40933</v>
      </c>
      <c r="AS3201" s="44">
        <f t="shared" si="451"/>
        <v>89.120000000000019</v>
      </c>
      <c r="AT3201" s="10" t="str">
        <f t="shared" si="452"/>
        <v/>
      </c>
      <c r="AU3201" s="20" t="str">
        <f t="shared" si="453"/>
        <v/>
      </c>
      <c r="AV3201" s="42">
        <f t="shared" si="454"/>
        <v>1</v>
      </c>
      <c r="AW3201" s="89">
        <f t="shared" si="455"/>
        <v>0</v>
      </c>
      <c r="AX3201" s="168"/>
      <c r="AY3201" s="60"/>
      <c r="AZ3201" s="61"/>
      <c r="BB3201" s="61" t="str">
        <f>IF(Settings!I3197&lt;&gt;"",Settings!I3197,"")</f>
        <v/>
      </c>
    </row>
    <row r="3202" spans="2:54" x14ac:dyDescent="0.2">
      <c r="B3202" s="13"/>
      <c r="C3202" s="12"/>
      <c r="D3202" s="12"/>
      <c r="E3202" s="12"/>
      <c r="F3202" s="12"/>
      <c r="G3202" s="12"/>
      <c r="H3202" s="12"/>
      <c r="I3202" s="15"/>
      <c r="J3202" s="31"/>
      <c r="K3202" s="180"/>
      <c r="L3202" s="40"/>
      <c r="M3202" s="14"/>
      <c r="N3202" s="16"/>
      <c r="O3202" s="49"/>
      <c r="P3202" s="64"/>
      <c r="Q3202" s="18"/>
      <c r="R3202" s="181">
        <f t="shared" si="447"/>
        <v>0</v>
      </c>
      <c r="S3202" s="181">
        <f t="shared" si="448"/>
        <v>0</v>
      </c>
      <c r="T3202" s="181">
        <f t="shared" si="449"/>
        <v>0</v>
      </c>
      <c r="AQ3202" s="1">
        <f>COUNT(L$11:L3202)</f>
        <v>37</v>
      </c>
      <c r="AR3202" s="43">
        <f t="shared" si="450"/>
        <v>40933</v>
      </c>
      <c r="AS3202" s="44">
        <f t="shared" si="451"/>
        <v>89.120000000000019</v>
      </c>
      <c r="AT3202" s="10" t="str">
        <f t="shared" si="452"/>
        <v/>
      </c>
      <c r="AU3202" s="20" t="str">
        <f t="shared" si="453"/>
        <v/>
      </c>
      <c r="AV3202" s="42">
        <f t="shared" si="454"/>
        <v>1</v>
      </c>
      <c r="AW3202" s="89">
        <f t="shared" si="455"/>
        <v>0</v>
      </c>
      <c r="AX3202" s="168"/>
      <c r="AY3202" s="60"/>
      <c r="AZ3202" s="61"/>
      <c r="BB3202" s="61" t="str">
        <f>IF(Settings!I3198&lt;&gt;"",Settings!I3198,"")</f>
        <v/>
      </c>
    </row>
    <row r="3203" spans="2:54" x14ac:dyDescent="0.2">
      <c r="B3203" s="13"/>
      <c r="C3203" s="12"/>
      <c r="D3203" s="12"/>
      <c r="E3203" s="12"/>
      <c r="F3203" s="12"/>
      <c r="G3203" s="12"/>
      <c r="H3203" s="12"/>
      <c r="I3203" s="15"/>
      <c r="J3203" s="31"/>
      <c r="K3203" s="180"/>
      <c r="L3203" s="40"/>
      <c r="M3203" s="14"/>
      <c r="N3203" s="16"/>
      <c r="O3203" s="49"/>
      <c r="P3203" s="64"/>
      <c r="Q3203" s="18"/>
      <c r="R3203" s="181">
        <f t="shared" si="447"/>
        <v>0</v>
      </c>
      <c r="S3203" s="181">
        <f t="shared" si="448"/>
        <v>0</v>
      </c>
      <c r="T3203" s="181">
        <f t="shared" si="449"/>
        <v>0</v>
      </c>
      <c r="AQ3203" s="1">
        <f>COUNT(L$11:L3203)</f>
        <v>37</v>
      </c>
      <c r="AR3203" s="43">
        <f t="shared" si="450"/>
        <v>40933</v>
      </c>
      <c r="AS3203" s="44">
        <f t="shared" si="451"/>
        <v>89.120000000000019</v>
      </c>
      <c r="AT3203" s="10" t="str">
        <f t="shared" si="452"/>
        <v/>
      </c>
      <c r="AU3203" s="20" t="str">
        <f t="shared" si="453"/>
        <v/>
      </c>
      <c r="AV3203" s="42">
        <f t="shared" si="454"/>
        <v>1</v>
      </c>
      <c r="AW3203" s="89">
        <f t="shared" si="455"/>
        <v>0</v>
      </c>
      <c r="AX3203" s="168"/>
      <c r="AY3203" s="60"/>
      <c r="AZ3203" s="61"/>
      <c r="BB3203" s="61" t="str">
        <f>IF(Settings!I3199&lt;&gt;"",Settings!I3199,"")</f>
        <v/>
      </c>
    </row>
    <row r="3204" spans="2:54" x14ac:dyDescent="0.2">
      <c r="B3204" s="13"/>
      <c r="C3204" s="12"/>
      <c r="D3204" s="12"/>
      <c r="E3204" s="12"/>
      <c r="F3204" s="12"/>
      <c r="G3204" s="12"/>
      <c r="H3204" s="12"/>
      <c r="I3204" s="15"/>
      <c r="J3204" s="31"/>
      <c r="K3204" s="180"/>
      <c r="L3204" s="40"/>
      <c r="M3204" s="14"/>
      <c r="N3204" s="16"/>
      <c r="O3204" s="49"/>
      <c r="P3204" s="64"/>
      <c r="Q3204" s="18"/>
      <c r="R3204" s="181">
        <f t="shared" si="447"/>
        <v>0</v>
      </c>
      <c r="S3204" s="181">
        <f t="shared" si="448"/>
        <v>0</v>
      </c>
      <c r="T3204" s="181">
        <f t="shared" si="449"/>
        <v>0</v>
      </c>
      <c r="AQ3204" s="1">
        <f>COUNT(L$11:L3204)</f>
        <v>37</v>
      </c>
      <c r="AR3204" s="43">
        <f t="shared" si="450"/>
        <v>40933</v>
      </c>
      <c r="AS3204" s="44">
        <f t="shared" si="451"/>
        <v>89.120000000000019</v>
      </c>
      <c r="AT3204" s="10" t="str">
        <f t="shared" si="452"/>
        <v/>
      </c>
      <c r="AU3204" s="20" t="str">
        <f t="shared" si="453"/>
        <v/>
      </c>
      <c r="AV3204" s="42">
        <f t="shared" si="454"/>
        <v>1</v>
      </c>
      <c r="AW3204" s="89">
        <f t="shared" si="455"/>
        <v>0</v>
      </c>
      <c r="AX3204" s="168"/>
      <c r="AY3204" s="60"/>
      <c r="AZ3204" s="61"/>
      <c r="BB3204" s="61" t="str">
        <f>IF(Settings!I3200&lt;&gt;"",Settings!I3200,"")</f>
        <v/>
      </c>
    </row>
    <row r="3205" spans="2:54" x14ac:dyDescent="0.2">
      <c r="B3205" s="13"/>
      <c r="C3205" s="12"/>
      <c r="D3205" s="12"/>
      <c r="E3205" s="12"/>
      <c r="F3205" s="12"/>
      <c r="G3205" s="12"/>
      <c r="H3205" s="12"/>
      <c r="I3205" s="15"/>
      <c r="J3205" s="31"/>
      <c r="K3205" s="180"/>
      <c r="L3205" s="40"/>
      <c r="M3205" s="14"/>
      <c r="N3205" s="16"/>
      <c r="O3205" s="49"/>
      <c r="P3205" s="64"/>
      <c r="Q3205" s="18"/>
      <c r="R3205" s="181">
        <f t="shared" si="447"/>
        <v>0</v>
      </c>
      <c r="S3205" s="181">
        <f t="shared" si="448"/>
        <v>0</v>
      </c>
      <c r="T3205" s="181">
        <f t="shared" si="449"/>
        <v>0</v>
      </c>
      <c r="AQ3205" s="1">
        <f>COUNT(L$11:L3205)</f>
        <v>37</v>
      </c>
      <c r="AR3205" s="43">
        <f t="shared" si="450"/>
        <v>40933</v>
      </c>
      <c r="AS3205" s="44">
        <f t="shared" si="451"/>
        <v>89.120000000000019</v>
      </c>
      <c r="AT3205" s="10" t="str">
        <f t="shared" si="452"/>
        <v/>
      </c>
      <c r="AU3205" s="20" t="str">
        <f t="shared" si="453"/>
        <v/>
      </c>
      <c r="AV3205" s="42">
        <f t="shared" si="454"/>
        <v>1</v>
      </c>
      <c r="AW3205" s="89">
        <f t="shared" si="455"/>
        <v>0</v>
      </c>
      <c r="AX3205" s="168"/>
      <c r="AY3205" s="60"/>
      <c r="AZ3205" s="61"/>
      <c r="BB3205" s="61" t="str">
        <f>IF(Settings!I3201&lt;&gt;"",Settings!I3201,"")</f>
        <v/>
      </c>
    </row>
    <row r="3206" spans="2:54" x14ac:dyDescent="0.2">
      <c r="B3206" s="13"/>
      <c r="C3206" s="12"/>
      <c r="D3206" s="12"/>
      <c r="E3206" s="12"/>
      <c r="F3206" s="12"/>
      <c r="G3206" s="12"/>
      <c r="H3206" s="12"/>
      <c r="I3206" s="15"/>
      <c r="J3206" s="31"/>
      <c r="K3206" s="180"/>
      <c r="L3206" s="40"/>
      <c r="M3206" s="14"/>
      <c r="N3206" s="16"/>
      <c r="O3206" s="49"/>
      <c r="P3206" s="64"/>
      <c r="Q3206" s="18"/>
      <c r="R3206" s="181">
        <f t="shared" si="447"/>
        <v>0</v>
      </c>
      <c r="S3206" s="181">
        <f t="shared" si="448"/>
        <v>0</v>
      </c>
      <c r="T3206" s="181">
        <f t="shared" si="449"/>
        <v>0</v>
      </c>
      <c r="AQ3206" s="1">
        <f>COUNT(L$11:L3206)</f>
        <v>37</v>
      </c>
      <c r="AR3206" s="43">
        <f t="shared" si="450"/>
        <v>40933</v>
      </c>
      <c r="AS3206" s="44">
        <f t="shared" si="451"/>
        <v>89.120000000000019</v>
      </c>
      <c r="AT3206" s="10" t="str">
        <f t="shared" si="452"/>
        <v/>
      </c>
      <c r="AU3206" s="20" t="str">
        <f t="shared" si="453"/>
        <v/>
      </c>
      <c r="AV3206" s="42">
        <f t="shared" si="454"/>
        <v>1</v>
      </c>
      <c r="AW3206" s="89">
        <f t="shared" si="455"/>
        <v>0</v>
      </c>
      <c r="AX3206" s="168"/>
      <c r="AY3206" s="60"/>
      <c r="AZ3206" s="61"/>
      <c r="BB3206" s="61" t="str">
        <f>IF(Settings!I3202&lt;&gt;"",Settings!I3202,"")</f>
        <v/>
      </c>
    </row>
    <row r="3207" spans="2:54" x14ac:dyDescent="0.2">
      <c r="B3207" s="13"/>
      <c r="C3207" s="12"/>
      <c r="D3207" s="12"/>
      <c r="E3207" s="12"/>
      <c r="F3207" s="12"/>
      <c r="G3207" s="12"/>
      <c r="H3207" s="12"/>
      <c r="I3207" s="15"/>
      <c r="J3207" s="31"/>
      <c r="K3207" s="180"/>
      <c r="L3207" s="40"/>
      <c r="M3207" s="14"/>
      <c r="N3207" s="16"/>
      <c r="O3207" s="49"/>
      <c r="P3207" s="64"/>
      <c r="Q3207" s="18"/>
      <c r="R3207" s="181">
        <f t="shared" si="447"/>
        <v>0</v>
      </c>
      <c r="S3207" s="181">
        <f t="shared" si="448"/>
        <v>0</v>
      </c>
      <c r="T3207" s="181">
        <f t="shared" si="449"/>
        <v>0</v>
      </c>
      <c r="AQ3207" s="1">
        <f>COUNT(L$11:L3207)</f>
        <v>37</v>
      </c>
      <c r="AR3207" s="43">
        <f t="shared" si="450"/>
        <v>40933</v>
      </c>
      <c r="AS3207" s="44">
        <f t="shared" si="451"/>
        <v>89.120000000000019</v>
      </c>
      <c r="AT3207" s="10" t="str">
        <f t="shared" si="452"/>
        <v/>
      </c>
      <c r="AU3207" s="20" t="str">
        <f t="shared" si="453"/>
        <v/>
      </c>
      <c r="AV3207" s="42">
        <f t="shared" si="454"/>
        <v>1</v>
      </c>
      <c r="AW3207" s="89">
        <f t="shared" si="455"/>
        <v>0</v>
      </c>
      <c r="AX3207" s="168"/>
      <c r="AY3207" s="60"/>
      <c r="AZ3207" s="61"/>
      <c r="BB3207" s="61" t="str">
        <f>IF(Settings!I3203&lt;&gt;"",Settings!I3203,"")</f>
        <v/>
      </c>
    </row>
    <row r="3208" spans="2:54" x14ac:dyDescent="0.2">
      <c r="B3208" s="13"/>
      <c r="C3208" s="12"/>
      <c r="D3208" s="12"/>
      <c r="E3208" s="12"/>
      <c r="F3208" s="12"/>
      <c r="G3208" s="12"/>
      <c r="H3208" s="12"/>
      <c r="I3208" s="15"/>
      <c r="J3208" s="31"/>
      <c r="K3208" s="180"/>
      <c r="L3208" s="40"/>
      <c r="M3208" s="14"/>
      <c r="N3208" s="16"/>
      <c r="O3208" s="49"/>
      <c r="P3208" s="64"/>
      <c r="Q3208" s="18"/>
      <c r="R3208" s="181">
        <f t="shared" si="447"/>
        <v>0</v>
      </c>
      <c r="S3208" s="181">
        <f t="shared" si="448"/>
        <v>0</v>
      </c>
      <c r="T3208" s="181">
        <f t="shared" si="449"/>
        <v>0</v>
      </c>
      <c r="AQ3208" s="1">
        <f>COUNT(L$11:L3208)</f>
        <v>37</v>
      </c>
      <c r="AR3208" s="43">
        <f t="shared" si="450"/>
        <v>40933</v>
      </c>
      <c r="AS3208" s="44">
        <f t="shared" si="451"/>
        <v>89.120000000000019</v>
      </c>
      <c r="AT3208" s="10" t="str">
        <f t="shared" si="452"/>
        <v/>
      </c>
      <c r="AU3208" s="20" t="str">
        <f t="shared" si="453"/>
        <v/>
      </c>
      <c r="AV3208" s="42">
        <f t="shared" si="454"/>
        <v>1</v>
      </c>
      <c r="AW3208" s="89">
        <f t="shared" si="455"/>
        <v>0</v>
      </c>
      <c r="AX3208" s="168"/>
      <c r="AY3208" s="60"/>
      <c r="AZ3208" s="61"/>
      <c r="BB3208" s="61" t="str">
        <f>IF(Settings!I3204&lt;&gt;"",Settings!I3204,"")</f>
        <v/>
      </c>
    </row>
    <row r="3209" spans="2:54" x14ac:dyDescent="0.2">
      <c r="B3209" s="13"/>
      <c r="C3209" s="12"/>
      <c r="D3209" s="12"/>
      <c r="E3209" s="12"/>
      <c r="F3209" s="12"/>
      <c r="G3209" s="12"/>
      <c r="H3209" s="12"/>
      <c r="I3209" s="15"/>
      <c r="J3209" s="31"/>
      <c r="K3209" s="180"/>
      <c r="L3209" s="40"/>
      <c r="M3209" s="14"/>
      <c r="N3209" s="16"/>
      <c r="O3209" s="49"/>
      <c r="P3209" s="64"/>
      <c r="Q3209" s="18"/>
      <c r="R3209" s="181">
        <f t="shared" si="447"/>
        <v>0</v>
      </c>
      <c r="S3209" s="181">
        <f t="shared" si="448"/>
        <v>0</v>
      </c>
      <c r="T3209" s="181">
        <f t="shared" si="449"/>
        <v>0</v>
      </c>
      <c r="AQ3209" s="1">
        <f>COUNT(L$11:L3209)</f>
        <v>37</v>
      </c>
      <c r="AR3209" s="43">
        <f t="shared" si="450"/>
        <v>40933</v>
      </c>
      <c r="AS3209" s="44">
        <f t="shared" si="451"/>
        <v>89.120000000000019</v>
      </c>
      <c r="AT3209" s="10" t="str">
        <f t="shared" si="452"/>
        <v/>
      </c>
      <c r="AU3209" s="20" t="str">
        <f t="shared" si="453"/>
        <v/>
      </c>
      <c r="AV3209" s="42">
        <f t="shared" si="454"/>
        <v>1</v>
      </c>
      <c r="AW3209" s="89">
        <f t="shared" si="455"/>
        <v>0</v>
      </c>
      <c r="AX3209" s="168"/>
      <c r="AY3209" s="60"/>
      <c r="AZ3209" s="61"/>
      <c r="BB3209" s="61" t="str">
        <f>IF(Settings!I3205&lt;&gt;"",Settings!I3205,"")</f>
        <v/>
      </c>
    </row>
    <row r="3210" spans="2:54" x14ac:dyDescent="0.2">
      <c r="B3210" s="13"/>
      <c r="C3210" s="12"/>
      <c r="D3210" s="12"/>
      <c r="E3210" s="12"/>
      <c r="F3210" s="12"/>
      <c r="G3210" s="12"/>
      <c r="H3210" s="12"/>
      <c r="I3210" s="15"/>
      <c r="J3210" s="31"/>
      <c r="K3210" s="180"/>
      <c r="L3210" s="40"/>
      <c r="M3210" s="14"/>
      <c r="N3210" s="16"/>
      <c r="O3210" s="49"/>
      <c r="P3210" s="64"/>
      <c r="Q3210" s="18"/>
      <c r="R3210" s="181">
        <f t="shared" si="447"/>
        <v>0</v>
      </c>
      <c r="S3210" s="181">
        <f t="shared" si="448"/>
        <v>0</v>
      </c>
      <c r="T3210" s="181">
        <f t="shared" si="449"/>
        <v>0</v>
      </c>
      <c r="AQ3210" s="1">
        <f>COUNT(L$11:L3210)</f>
        <v>37</v>
      </c>
      <c r="AR3210" s="43">
        <f t="shared" si="450"/>
        <v>40933</v>
      </c>
      <c r="AS3210" s="44">
        <f t="shared" si="451"/>
        <v>89.120000000000019</v>
      </c>
      <c r="AT3210" s="10" t="str">
        <f t="shared" si="452"/>
        <v/>
      </c>
      <c r="AU3210" s="20" t="str">
        <f t="shared" si="453"/>
        <v/>
      </c>
      <c r="AV3210" s="42">
        <f t="shared" si="454"/>
        <v>1</v>
      </c>
      <c r="AW3210" s="89">
        <f t="shared" si="455"/>
        <v>0</v>
      </c>
      <c r="AX3210" s="168"/>
      <c r="AY3210" s="60"/>
      <c r="AZ3210" s="61"/>
      <c r="BB3210" s="61" t="str">
        <f>IF(Settings!I3206&lt;&gt;"",Settings!I3206,"")</f>
        <v/>
      </c>
    </row>
    <row r="3211" spans="2:54" x14ac:dyDescent="0.2">
      <c r="B3211" s="13"/>
      <c r="C3211" s="12"/>
      <c r="D3211" s="12"/>
      <c r="E3211" s="12"/>
      <c r="F3211" s="12"/>
      <c r="G3211" s="12"/>
      <c r="H3211" s="12"/>
      <c r="I3211" s="15"/>
      <c r="J3211" s="31"/>
      <c r="K3211" s="180"/>
      <c r="L3211" s="40"/>
      <c r="M3211" s="14"/>
      <c r="N3211" s="16"/>
      <c r="O3211" s="49"/>
      <c r="P3211" s="64"/>
      <c r="Q3211" s="18"/>
      <c r="R3211" s="181">
        <f t="shared" si="447"/>
        <v>0</v>
      </c>
      <c r="S3211" s="181">
        <f t="shared" si="448"/>
        <v>0</v>
      </c>
      <c r="T3211" s="181">
        <f t="shared" si="449"/>
        <v>0</v>
      </c>
      <c r="AQ3211" s="1">
        <f>COUNT(L$11:L3211)</f>
        <v>37</v>
      </c>
      <c r="AR3211" s="43">
        <f t="shared" si="450"/>
        <v>40933</v>
      </c>
      <c r="AS3211" s="44">
        <f t="shared" si="451"/>
        <v>89.120000000000019</v>
      </c>
      <c r="AT3211" s="10" t="str">
        <f t="shared" si="452"/>
        <v/>
      </c>
      <c r="AU3211" s="20" t="str">
        <f t="shared" si="453"/>
        <v/>
      </c>
      <c r="AV3211" s="42">
        <f t="shared" si="454"/>
        <v>1</v>
      </c>
      <c r="AW3211" s="89">
        <f t="shared" si="455"/>
        <v>0</v>
      </c>
      <c r="AX3211" s="168"/>
      <c r="AY3211" s="60"/>
      <c r="AZ3211" s="61"/>
      <c r="BB3211" s="61" t="str">
        <f>IF(Settings!I3207&lt;&gt;"",Settings!I3207,"")</f>
        <v/>
      </c>
    </row>
    <row r="3212" spans="2:54" x14ac:dyDescent="0.2">
      <c r="B3212" s="13"/>
      <c r="C3212" s="12"/>
      <c r="D3212" s="12"/>
      <c r="E3212" s="12"/>
      <c r="F3212" s="12"/>
      <c r="G3212" s="12"/>
      <c r="H3212" s="12"/>
      <c r="I3212" s="15"/>
      <c r="J3212" s="31"/>
      <c r="K3212" s="180"/>
      <c r="L3212" s="40"/>
      <c r="M3212" s="14"/>
      <c r="N3212" s="16"/>
      <c r="O3212" s="49"/>
      <c r="P3212" s="64"/>
      <c r="Q3212" s="18"/>
      <c r="R3212" s="181">
        <f t="shared" ref="R3212:R3275" si="456">ROUND(IF(M3212&lt;&gt;"Y",IF(P3212&lt;&gt;"Y",K3212,K3212*(AV3212-1)),0),ROUNDING)</f>
        <v>0</v>
      </c>
      <c r="S3212" s="181">
        <f t="shared" ref="S3212:S3275" si="457">ROUND(IF(O3212&gt;0,IF(M3212="Y",AW3212*(1-O3212),IF(AW3212&gt;R3212,R3212 + (AW3212 - R3212)*(1-O3212),AW3212)),AW3212),ROUNDING)</f>
        <v>0</v>
      </c>
      <c r="T3212" s="181">
        <f t="shared" ref="T3212:T3275" si="458">ROUND(IF(N3212="P",0,IF(OR(M3212="N",M3212=""),S3212-R3212,S3212)),ROUNDING)</f>
        <v>0</v>
      </c>
      <c r="AQ3212" s="1">
        <f>COUNT(L$11:L3212)</f>
        <v>37</v>
      </c>
      <c r="AR3212" s="43">
        <f t="shared" si="450"/>
        <v>40933</v>
      </c>
      <c r="AS3212" s="44">
        <f t="shared" si="451"/>
        <v>89.120000000000019</v>
      </c>
      <c r="AT3212" s="10" t="str">
        <f t="shared" si="452"/>
        <v/>
      </c>
      <c r="AU3212" s="20" t="str">
        <f t="shared" si="453"/>
        <v/>
      </c>
      <c r="AV3212" s="42">
        <f t="shared" si="454"/>
        <v>1</v>
      </c>
      <c r="AW3212" s="89">
        <f t="shared" si="455"/>
        <v>0</v>
      </c>
      <c r="AX3212" s="168"/>
      <c r="AY3212" s="60"/>
      <c r="AZ3212" s="61"/>
      <c r="BB3212" s="61" t="str">
        <f>IF(Settings!I3208&lt;&gt;"",Settings!I3208,"")</f>
        <v/>
      </c>
    </row>
    <row r="3213" spans="2:54" x14ac:dyDescent="0.2">
      <c r="B3213" s="13"/>
      <c r="C3213" s="12"/>
      <c r="D3213" s="12"/>
      <c r="E3213" s="12"/>
      <c r="F3213" s="12"/>
      <c r="G3213" s="12"/>
      <c r="H3213" s="12"/>
      <c r="I3213" s="15"/>
      <c r="J3213" s="31"/>
      <c r="K3213" s="180"/>
      <c r="L3213" s="40"/>
      <c r="M3213" s="14"/>
      <c r="N3213" s="16"/>
      <c r="O3213" s="49"/>
      <c r="P3213" s="64"/>
      <c r="Q3213" s="18"/>
      <c r="R3213" s="181">
        <f t="shared" si="456"/>
        <v>0</v>
      </c>
      <c r="S3213" s="181">
        <f t="shared" si="457"/>
        <v>0</v>
      </c>
      <c r="T3213" s="181">
        <f t="shared" si="458"/>
        <v>0</v>
      </c>
      <c r="AQ3213" s="1">
        <f>COUNT(L$11:L3213)</f>
        <v>37</v>
      </c>
      <c r="AR3213" s="43">
        <f t="shared" ref="AR3213:AR3276" si="459">IF(B3213&gt;2,B3213,AR3212)</f>
        <v>40933</v>
      </c>
      <c r="AS3213" s="44">
        <f t="shared" ref="AS3213:AS3276" si="460">AS3212+T3213</f>
        <v>89.120000000000019</v>
      </c>
      <c r="AT3213" s="10" t="str">
        <f t="shared" ref="AT3213:AT3276" si="461">IF(N3213="P",IF(P3213&lt;&gt;"Y",IF(M3213&lt;&gt;"Y",K3213*AV3213,K3213*AV3213-K3213),IF(M3213&lt;&gt;"Y",K3213 + K3213*(AV3213-1),K3213)),"")</f>
        <v/>
      </c>
      <c r="AU3213" s="20" t="str">
        <f t="shared" ref="AU3213:AU3276" si="462">IF(M3213="Y",IF(P3213="Y",K3213*(AV3213-1),K3213),"")</f>
        <v/>
      </c>
      <c r="AV3213" s="42">
        <f t="shared" ref="AV3213:AV3276" si="463">IF(L3213&lt;&gt;"",IF(ODDS_TYPE=1,L3213,IF(ODDS_TYPE=2,IF(L3213&gt;0,1+L3213/100,IF(L3213&lt;0,1-100/L3213,1)),IF(ODDS_TYPE=3,1+L3213,IF(ODDS_TYPE=4,1+L3213,IF(ODDS_TYPE=5,IF(L3213&gt;0,1+L3213,1-1/L3213),IF(ODDS_TYPE=6,IF(L3213&gt;=0,L3213+1,1-1/L3213),1)))))),1)</f>
        <v>1</v>
      </c>
      <c r="AW3213" s="89">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68"/>
      <c r="AY3213" s="60"/>
      <c r="AZ3213" s="61"/>
      <c r="BB3213" s="61" t="str">
        <f>IF(Settings!I3209&lt;&gt;"",Settings!I3209,"")</f>
        <v/>
      </c>
    </row>
    <row r="3214" spans="2:54" x14ac:dyDescent="0.2">
      <c r="B3214" s="13"/>
      <c r="C3214" s="12"/>
      <c r="D3214" s="12"/>
      <c r="E3214" s="12"/>
      <c r="F3214" s="12"/>
      <c r="G3214" s="12"/>
      <c r="H3214" s="12"/>
      <c r="I3214" s="15"/>
      <c r="J3214" s="31"/>
      <c r="K3214" s="180"/>
      <c r="L3214" s="40"/>
      <c r="M3214" s="14"/>
      <c r="N3214" s="16"/>
      <c r="O3214" s="49"/>
      <c r="P3214" s="64"/>
      <c r="Q3214" s="18"/>
      <c r="R3214" s="181">
        <f t="shared" si="456"/>
        <v>0</v>
      </c>
      <c r="S3214" s="181">
        <f t="shared" si="457"/>
        <v>0</v>
      </c>
      <c r="T3214" s="181">
        <f t="shared" si="458"/>
        <v>0</v>
      </c>
      <c r="AQ3214" s="1">
        <f>COUNT(L$11:L3214)</f>
        <v>37</v>
      </c>
      <c r="AR3214" s="43">
        <f t="shared" si="459"/>
        <v>40933</v>
      </c>
      <c r="AS3214" s="44">
        <f t="shared" si="460"/>
        <v>89.120000000000019</v>
      </c>
      <c r="AT3214" s="10" t="str">
        <f t="shared" si="461"/>
        <v/>
      </c>
      <c r="AU3214" s="20" t="str">
        <f t="shared" si="462"/>
        <v/>
      </c>
      <c r="AV3214" s="42">
        <f t="shared" si="463"/>
        <v>1</v>
      </c>
      <c r="AW3214" s="89">
        <f t="shared" si="464"/>
        <v>0</v>
      </c>
      <c r="AX3214" s="168"/>
      <c r="AY3214" s="60"/>
      <c r="AZ3214" s="61"/>
      <c r="BB3214" s="61" t="str">
        <f>IF(Settings!I3210&lt;&gt;"",Settings!I3210,"")</f>
        <v/>
      </c>
    </row>
    <row r="3215" spans="2:54" x14ac:dyDescent="0.2">
      <c r="B3215" s="13"/>
      <c r="C3215" s="12"/>
      <c r="D3215" s="12"/>
      <c r="E3215" s="12"/>
      <c r="F3215" s="12"/>
      <c r="G3215" s="12"/>
      <c r="H3215" s="12"/>
      <c r="I3215" s="15"/>
      <c r="J3215" s="31"/>
      <c r="K3215" s="180"/>
      <c r="L3215" s="40"/>
      <c r="M3215" s="14"/>
      <c r="N3215" s="16"/>
      <c r="O3215" s="49"/>
      <c r="P3215" s="64"/>
      <c r="Q3215" s="18"/>
      <c r="R3215" s="181">
        <f t="shared" si="456"/>
        <v>0</v>
      </c>
      <c r="S3215" s="181">
        <f t="shared" si="457"/>
        <v>0</v>
      </c>
      <c r="T3215" s="181">
        <f t="shared" si="458"/>
        <v>0</v>
      </c>
      <c r="AQ3215" s="1">
        <f>COUNT(L$11:L3215)</f>
        <v>37</v>
      </c>
      <c r="AR3215" s="43">
        <f t="shared" si="459"/>
        <v>40933</v>
      </c>
      <c r="AS3215" s="44">
        <f t="shared" si="460"/>
        <v>89.120000000000019</v>
      </c>
      <c r="AT3215" s="10" t="str">
        <f t="shared" si="461"/>
        <v/>
      </c>
      <c r="AU3215" s="20" t="str">
        <f t="shared" si="462"/>
        <v/>
      </c>
      <c r="AV3215" s="42">
        <f t="shared" si="463"/>
        <v>1</v>
      </c>
      <c r="AW3215" s="89">
        <f t="shared" si="464"/>
        <v>0</v>
      </c>
      <c r="AX3215" s="168"/>
      <c r="AY3215" s="60"/>
      <c r="AZ3215" s="61"/>
      <c r="BB3215" s="61" t="str">
        <f>IF(Settings!I3211&lt;&gt;"",Settings!I3211,"")</f>
        <v/>
      </c>
    </row>
    <row r="3216" spans="2:54" x14ac:dyDescent="0.2">
      <c r="B3216" s="13"/>
      <c r="C3216" s="12"/>
      <c r="D3216" s="12"/>
      <c r="E3216" s="12"/>
      <c r="F3216" s="12"/>
      <c r="G3216" s="12"/>
      <c r="H3216" s="12"/>
      <c r="I3216" s="15"/>
      <c r="J3216" s="31"/>
      <c r="K3216" s="180"/>
      <c r="L3216" s="40"/>
      <c r="M3216" s="14"/>
      <c r="N3216" s="16"/>
      <c r="O3216" s="49"/>
      <c r="P3216" s="64"/>
      <c r="Q3216" s="18"/>
      <c r="R3216" s="181">
        <f t="shared" si="456"/>
        <v>0</v>
      </c>
      <c r="S3216" s="181">
        <f t="shared" si="457"/>
        <v>0</v>
      </c>
      <c r="T3216" s="181">
        <f t="shared" si="458"/>
        <v>0</v>
      </c>
      <c r="AQ3216" s="1">
        <f>COUNT(L$11:L3216)</f>
        <v>37</v>
      </c>
      <c r="AR3216" s="43">
        <f t="shared" si="459"/>
        <v>40933</v>
      </c>
      <c r="AS3216" s="44">
        <f t="shared" si="460"/>
        <v>89.120000000000019</v>
      </c>
      <c r="AT3216" s="10" t="str">
        <f t="shared" si="461"/>
        <v/>
      </c>
      <c r="AU3216" s="20" t="str">
        <f t="shared" si="462"/>
        <v/>
      </c>
      <c r="AV3216" s="42">
        <f t="shared" si="463"/>
        <v>1</v>
      </c>
      <c r="AW3216" s="89">
        <f t="shared" si="464"/>
        <v>0</v>
      </c>
      <c r="AX3216" s="168"/>
      <c r="AY3216" s="60"/>
      <c r="AZ3216" s="61"/>
      <c r="BB3216" s="61" t="str">
        <f>IF(Settings!I3212&lt;&gt;"",Settings!I3212,"")</f>
        <v/>
      </c>
    </row>
    <row r="3217" spans="2:54" x14ac:dyDescent="0.2">
      <c r="B3217" s="13"/>
      <c r="C3217" s="12"/>
      <c r="D3217" s="12"/>
      <c r="E3217" s="12"/>
      <c r="F3217" s="12"/>
      <c r="G3217" s="12"/>
      <c r="H3217" s="12"/>
      <c r="I3217" s="15"/>
      <c r="J3217" s="31"/>
      <c r="K3217" s="180"/>
      <c r="L3217" s="40"/>
      <c r="M3217" s="14"/>
      <c r="N3217" s="16"/>
      <c r="O3217" s="49"/>
      <c r="P3217" s="64"/>
      <c r="Q3217" s="18"/>
      <c r="R3217" s="181">
        <f t="shared" si="456"/>
        <v>0</v>
      </c>
      <c r="S3217" s="181">
        <f t="shared" si="457"/>
        <v>0</v>
      </c>
      <c r="T3217" s="181">
        <f t="shared" si="458"/>
        <v>0</v>
      </c>
      <c r="AQ3217" s="1">
        <f>COUNT(L$11:L3217)</f>
        <v>37</v>
      </c>
      <c r="AR3217" s="43">
        <f t="shared" si="459"/>
        <v>40933</v>
      </c>
      <c r="AS3217" s="44">
        <f t="shared" si="460"/>
        <v>89.120000000000019</v>
      </c>
      <c r="AT3217" s="10" t="str">
        <f t="shared" si="461"/>
        <v/>
      </c>
      <c r="AU3217" s="20" t="str">
        <f t="shared" si="462"/>
        <v/>
      </c>
      <c r="AV3217" s="42">
        <f t="shared" si="463"/>
        <v>1</v>
      </c>
      <c r="AW3217" s="89">
        <f t="shared" si="464"/>
        <v>0</v>
      </c>
      <c r="AX3217" s="168"/>
      <c r="AY3217" s="60"/>
      <c r="AZ3217" s="61"/>
      <c r="BB3217" s="61" t="str">
        <f>IF(Settings!I3213&lt;&gt;"",Settings!I3213,"")</f>
        <v/>
      </c>
    </row>
    <row r="3218" spans="2:54" x14ac:dyDescent="0.2">
      <c r="B3218" s="13"/>
      <c r="C3218" s="12"/>
      <c r="D3218" s="12"/>
      <c r="E3218" s="12"/>
      <c r="F3218" s="12"/>
      <c r="G3218" s="12"/>
      <c r="H3218" s="12"/>
      <c r="I3218" s="15"/>
      <c r="J3218" s="31"/>
      <c r="K3218" s="180"/>
      <c r="L3218" s="40"/>
      <c r="M3218" s="14"/>
      <c r="N3218" s="16"/>
      <c r="O3218" s="49"/>
      <c r="P3218" s="64"/>
      <c r="Q3218" s="18"/>
      <c r="R3218" s="181">
        <f t="shared" si="456"/>
        <v>0</v>
      </c>
      <c r="S3218" s="181">
        <f t="shared" si="457"/>
        <v>0</v>
      </c>
      <c r="T3218" s="181">
        <f t="shared" si="458"/>
        <v>0</v>
      </c>
      <c r="AQ3218" s="1">
        <f>COUNT(L$11:L3218)</f>
        <v>37</v>
      </c>
      <c r="AR3218" s="43">
        <f t="shared" si="459"/>
        <v>40933</v>
      </c>
      <c r="AS3218" s="44">
        <f t="shared" si="460"/>
        <v>89.120000000000019</v>
      </c>
      <c r="AT3218" s="10" t="str">
        <f t="shared" si="461"/>
        <v/>
      </c>
      <c r="AU3218" s="20" t="str">
        <f t="shared" si="462"/>
        <v/>
      </c>
      <c r="AV3218" s="42">
        <f t="shared" si="463"/>
        <v>1</v>
      </c>
      <c r="AW3218" s="89">
        <f t="shared" si="464"/>
        <v>0</v>
      </c>
      <c r="AX3218" s="168"/>
      <c r="AY3218" s="60"/>
      <c r="AZ3218" s="61"/>
      <c r="BB3218" s="61" t="str">
        <f>IF(Settings!I3214&lt;&gt;"",Settings!I3214,"")</f>
        <v/>
      </c>
    </row>
    <row r="3219" spans="2:54" x14ac:dyDescent="0.2">
      <c r="B3219" s="13"/>
      <c r="C3219" s="12"/>
      <c r="D3219" s="12"/>
      <c r="E3219" s="12"/>
      <c r="F3219" s="12"/>
      <c r="G3219" s="12"/>
      <c r="H3219" s="12"/>
      <c r="I3219" s="15"/>
      <c r="J3219" s="31"/>
      <c r="K3219" s="180"/>
      <c r="L3219" s="40"/>
      <c r="M3219" s="14"/>
      <c r="N3219" s="16"/>
      <c r="O3219" s="49"/>
      <c r="P3219" s="64"/>
      <c r="Q3219" s="18"/>
      <c r="R3219" s="181">
        <f t="shared" si="456"/>
        <v>0</v>
      </c>
      <c r="S3219" s="181">
        <f t="shared" si="457"/>
        <v>0</v>
      </c>
      <c r="T3219" s="181">
        <f t="shared" si="458"/>
        <v>0</v>
      </c>
      <c r="AQ3219" s="1">
        <f>COUNT(L$11:L3219)</f>
        <v>37</v>
      </c>
      <c r="AR3219" s="43">
        <f t="shared" si="459"/>
        <v>40933</v>
      </c>
      <c r="AS3219" s="44">
        <f t="shared" si="460"/>
        <v>89.120000000000019</v>
      </c>
      <c r="AT3219" s="10" t="str">
        <f t="shared" si="461"/>
        <v/>
      </c>
      <c r="AU3219" s="20" t="str">
        <f t="shared" si="462"/>
        <v/>
      </c>
      <c r="AV3219" s="42">
        <f t="shared" si="463"/>
        <v>1</v>
      </c>
      <c r="AW3219" s="89">
        <f t="shared" si="464"/>
        <v>0</v>
      </c>
      <c r="AX3219" s="168"/>
      <c r="AY3219" s="60"/>
      <c r="AZ3219" s="61"/>
      <c r="BB3219" s="61" t="str">
        <f>IF(Settings!I3215&lt;&gt;"",Settings!I3215,"")</f>
        <v/>
      </c>
    </row>
    <row r="3220" spans="2:54" x14ac:dyDescent="0.2">
      <c r="B3220" s="13"/>
      <c r="C3220" s="12"/>
      <c r="D3220" s="12"/>
      <c r="E3220" s="12"/>
      <c r="F3220" s="12"/>
      <c r="G3220" s="12"/>
      <c r="H3220" s="12"/>
      <c r="I3220" s="15"/>
      <c r="J3220" s="31"/>
      <c r="K3220" s="180"/>
      <c r="L3220" s="40"/>
      <c r="M3220" s="14"/>
      <c r="N3220" s="16"/>
      <c r="O3220" s="49"/>
      <c r="P3220" s="64"/>
      <c r="Q3220" s="18"/>
      <c r="R3220" s="181">
        <f t="shared" si="456"/>
        <v>0</v>
      </c>
      <c r="S3220" s="181">
        <f t="shared" si="457"/>
        <v>0</v>
      </c>
      <c r="T3220" s="181">
        <f t="shared" si="458"/>
        <v>0</v>
      </c>
      <c r="AQ3220" s="1">
        <f>COUNT(L$11:L3220)</f>
        <v>37</v>
      </c>
      <c r="AR3220" s="43">
        <f t="shared" si="459"/>
        <v>40933</v>
      </c>
      <c r="AS3220" s="44">
        <f t="shared" si="460"/>
        <v>89.120000000000019</v>
      </c>
      <c r="AT3220" s="10" t="str">
        <f t="shared" si="461"/>
        <v/>
      </c>
      <c r="AU3220" s="20" t="str">
        <f t="shared" si="462"/>
        <v/>
      </c>
      <c r="AV3220" s="42">
        <f t="shared" si="463"/>
        <v>1</v>
      </c>
      <c r="AW3220" s="89">
        <f t="shared" si="464"/>
        <v>0</v>
      </c>
      <c r="AX3220" s="168"/>
      <c r="AY3220" s="60"/>
      <c r="AZ3220" s="61"/>
      <c r="BB3220" s="61" t="str">
        <f>IF(Settings!I3216&lt;&gt;"",Settings!I3216,"")</f>
        <v/>
      </c>
    </row>
    <row r="3221" spans="2:54" x14ac:dyDescent="0.2">
      <c r="B3221" s="13"/>
      <c r="C3221" s="12"/>
      <c r="D3221" s="12"/>
      <c r="E3221" s="12"/>
      <c r="F3221" s="12"/>
      <c r="G3221" s="12"/>
      <c r="H3221" s="12"/>
      <c r="I3221" s="15"/>
      <c r="J3221" s="31"/>
      <c r="K3221" s="180"/>
      <c r="L3221" s="40"/>
      <c r="M3221" s="14"/>
      <c r="N3221" s="16"/>
      <c r="O3221" s="49"/>
      <c r="P3221" s="64"/>
      <c r="Q3221" s="18"/>
      <c r="R3221" s="181">
        <f t="shared" si="456"/>
        <v>0</v>
      </c>
      <c r="S3221" s="181">
        <f t="shared" si="457"/>
        <v>0</v>
      </c>
      <c r="T3221" s="181">
        <f t="shared" si="458"/>
        <v>0</v>
      </c>
      <c r="AQ3221" s="1">
        <f>COUNT(L$11:L3221)</f>
        <v>37</v>
      </c>
      <c r="AR3221" s="43">
        <f t="shared" si="459"/>
        <v>40933</v>
      </c>
      <c r="AS3221" s="44">
        <f t="shared" si="460"/>
        <v>89.120000000000019</v>
      </c>
      <c r="AT3221" s="10" t="str">
        <f t="shared" si="461"/>
        <v/>
      </c>
      <c r="AU3221" s="20" t="str">
        <f t="shared" si="462"/>
        <v/>
      </c>
      <c r="AV3221" s="42">
        <f t="shared" si="463"/>
        <v>1</v>
      </c>
      <c r="AW3221" s="89">
        <f t="shared" si="464"/>
        <v>0</v>
      </c>
      <c r="AX3221" s="168"/>
      <c r="AY3221" s="60"/>
      <c r="AZ3221" s="61"/>
      <c r="BB3221" s="61" t="str">
        <f>IF(Settings!I3217&lt;&gt;"",Settings!I3217,"")</f>
        <v/>
      </c>
    </row>
    <row r="3222" spans="2:54" x14ac:dyDescent="0.2">
      <c r="B3222" s="13"/>
      <c r="C3222" s="12"/>
      <c r="D3222" s="12"/>
      <c r="E3222" s="12"/>
      <c r="F3222" s="12"/>
      <c r="G3222" s="12"/>
      <c r="H3222" s="12"/>
      <c r="I3222" s="15"/>
      <c r="J3222" s="31"/>
      <c r="K3222" s="180"/>
      <c r="L3222" s="40"/>
      <c r="M3222" s="14"/>
      <c r="N3222" s="16"/>
      <c r="O3222" s="49"/>
      <c r="P3222" s="64"/>
      <c r="Q3222" s="18"/>
      <c r="R3222" s="181">
        <f t="shared" si="456"/>
        <v>0</v>
      </c>
      <c r="S3222" s="181">
        <f t="shared" si="457"/>
        <v>0</v>
      </c>
      <c r="T3222" s="181">
        <f t="shared" si="458"/>
        <v>0</v>
      </c>
      <c r="AQ3222" s="1">
        <f>COUNT(L$11:L3222)</f>
        <v>37</v>
      </c>
      <c r="AR3222" s="43">
        <f t="shared" si="459"/>
        <v>40933</v>
      </c>
      <c r="AS3222" s="44">
        <f t="shared" si="460"/>
        <v>89.120000000000019</v>
      </c>
      <c r="AT3222" s="10" t="str">
        <f t="shared" si="461"/>
        <v/>
      </c>
      <c r="AU3222" s="20" t="str">
        <f t="shared" si="462"/>
        <v/>
      </c>
      <c r="AV3222" s="42">
        <f t="shared" si="463"/>
        <v>1</v>
      </c>
      <c r="AW3222" s="89">
        <f t="shared" si="464"/>
        <v>0</v>
      </c>
      <c r="AX3222" s="168"/>
      <c r="AY3222" s="60"/>
      <c r="AZ3222" s="61"/>
      <c r="BB3222" s="61" t="str">
        <f>IF(Settings!I3218&lt;&gt;"",Settings!I3218,"")</f>
        <v/>
      </c>
    </row>
    <row r="3223" spans="2:54" x14ac:dyDescent="0.2">
      <c r="B3223" s="13"/>
      <c r="C3223" s="12"/>
      <c r="D3223" s="12"/>
      <c r="E3223" s="12"/>
      <c r="F3223" s="12"/>
      <c r="G3223" s="12"/>
      <c r="H3223" s="12"/>
      <c r="I3223" s="15"/>
      <c r="J3223" s="31"/>
      <c r="K3223" s="180"/>
      <c r="L3223" s="40"/>
      <c r="M3223" s="14"/>
      <c r="N3223" s="16"/>
      <c r="O3223" s="49"/>
      <c r="P3223" s="64"/>
      <c r="Q3223" s="18"/>
      <c r="R3223" s="181">
        <f t="shared" si="456"/>
        <v>0</v>
      </c>
      <c r="S3223" s="181">
        <f t="shared" si="457"/>
        <v>0</v>
      </c>
      <c r="T3223" s="181">
        <f t="shared" si="458"/>
        <v>0</v>
      </c>
      <c r="AQ3223" s="1">
        <f>COUNT(L$11:L3223)</f>
        <v>37</v>
      </c>
      <c r="AR3223" s="43">
        <f t="shared" si="459"/>
        <v>40933</v>
      </c>
      <c r="AS3223" s="44">
        <f t="shared" si="460"/>
        <v>89.120000000000019</v>
      </c>
      <c r="AT3223" s="10" t="str">
        <f t="shared" si="461"/>
        <v/>
      </c>
      <c r="AU3223" s="20" t="str">
        <f t="shared" si="462"/>
        <v/>
      </c>
      <c r="AV3223" s="42">
        <f t="shared" si="463"/>
        <v>1</v>
      </c>
      <c r="AW3223" s="89">
        <f t="shared" si="464"/>
        <v>0</v>
      </c>
      <c r="AX3223" s="168"/>
      <c r="AY3223" s="60"/>
      <c r="AZ3223" s="61"/>
      <c r="BB3223" s="61" t="str">
        <f>IF(Settings!I3219&lt;&gt;"",Settings!I3219,"")</f>
        <v/>
      </c>
    </row>
    <row r="3224" spans="2:54" x14ac:dyDescent="0.2">
      <c r="B3224" s="13"/>
      <c r="C3224" s="12"/>
      <c r="D3224" s="12"/>
      <c r="E3224" s="12"/>
      <c r="F3224" s="12"/>
      <c r="G3224" s="12"/>
      <c r="H3224" s="12"/>
      <c r="I3224" s="15"/>
      <c r="J3224" s="31"/>
      <c r="K3224" s="180"/>
      <c r="L3224" s="40"/>
      <c r="M3224" s="14"/>
      <c r="N3224" s="16"/>
      <c r="O3224" s="49"/>
      <c r="P3224" s="64"/>
      <c r="Q3224" s="18"/>
      <c r="R3224" s="181">
        <f t="shared" si="456"/>
        <v>0</v>
      </c>
      <c r="S3224" s="181">
        <f t="shared" si="457"/>
        <v>0</v>
      </c>
      <c r="T3224" s="181">
        <f t="shared" si="458"/>
        <v>0</v>
      </c>
      <c r="AQ3224" s="1">
        <f>COUNT(L$11:L3224)</f>
        <v>37</v>
      </c>
      <c r="AR3224" s="43">
        <f t="shared" si="459"/>
        <v>40933</v>
      </c>
      <c r="AS3224" s="44">
        <f t="shared" si="460"/>
        <v>89.120000000000019</v>
      </c>
      <c r="AT3224" s="10" t="str">
        <f t="shared" si="461"/>
        <v/>
      </c>
      <c r="AU3224" s="20" t="str">
        <f t="shared" si="462"/>
        <v/>
      </c>
      <c r="AV3224" s="42">
        <f t="shared" si="463"/>
        <v>1</v>
      </c>
      <c r="AW3224" s="89">
        <f t="shared" si="464"/>
        <v>0</v>
      </c>
      <c r="AX3224" s="168"/>
      <c r="AY3224" s="60"/>
      <c r="AZ3224" s="61"/>
      <c r="BB3224" s="61" t="str">
        <f>IF(Settings!I3220&lt;&gt;"",Settings!I3220,"")</f>
        <v/>
      </c>
    </row>
    <row r="3225" spans="2:54" x14ac:dyDescent="0.2">
      <c r="B3225" s="13"/>
      <c r="C3225" s="12"/>
      <c r="D3225" s="12"/>
      <c r="E3225" s="12"/>
      <c r="F3225" s="12"/>
      <c r="G3225" s="12"/>
      <c r="H3225" s="12"/>
      <c r="I3225" s="15"/>
      <c r="J3225" s="31"/>
      <c r="K3225" s="180"/>
      <c r="L3225" s="40"/>
      <c r="M3225" s="14"/>
      <c r="N3225" s="16"/>
      <c r="O3225" s="49"/>
      <c r="P3225" s="64"/>
      <c r="Q3225" s="18"/>
      <c r="R3225" s="181">
        <f t="shared" si="456"/>
        <v>0</v>
      </c>
      <c r="S3225" s="181">
        <f t="shared" si="457"/>
        <v>0</v>
      </c>
      <c r="T3225" s="181">
        <f t="shared" si="458"/>
        <v>0</v>
      </c>
      <c r="AQ3225" s="1">
        <f>COUNT(L$11:L3225)</f>
        <v>37</v>
      </c>
      <c r="AR3225" s="43">
        <f t="shared" si="459"/>
        <v>40933</v>
      </c>
      <c r="AS3225" s="44">
        <f t="shared" si="460"/>
        <v>89.120000000000019</v>
      </c>
      <c r="AT3225" s="10" t="str">
        <f t="shared" si="461"/>
        <v/>
      </c>
      <c r="AU3225" s="20" t="str">
        <f t="shared" si="462"/>
        <v/>
      </c>
      <c r="AV3225" s="42">
        <f t="shared" si="463"/>
        <v>1</v>
      </c>
      <c r="AW3225" s="89">
        <f t="shared" si="464"/>
        <v>0</v>
      </c>
      <c r="AX3225" s="168"/>
      <c r="AY3225" s="60"/>
      <c r="AZ3225" s="61"/>
      <c r="BB3225" s="61" t="str">
        <f>IF(Settings!I3221&lt;&gt;"",Settings!I3221,"")</f>
        <v/>
      </c>
    </row>
    <row r="3226" spans="2:54" x14ac:dyDescent="0.2">
      <c r="B3226" s="13"/>
      <c r="C3226" s="12"/>
      <c r="D3226" s="12"/>
      <c r="E3226" s="12"/>
      <c r="F3226" s="12"/>
      <c r="G3226" s="12"/>
      <c r="H3226" s="12"/>
      <c r="I3226" s="15"/>
      <c r="J3226" s="31"/>
      <c r="K3226" s="180"/>
      <c r="L3226" s="40"/>
      <c r="M3226" s="14"/>
      <c r="N3226" s="16"/>
      <c r="O3226" s="49"/>
      <c r="P3226" s="64"/>
      <c r="Q3226" s="18"/>
      <c r="R3226" s="181">
        <f t="shared" si="456"/>
        <v>0</v>
      </c>
      <c r="S3226" s="181">
        <f t="shared" si="457"/>
        <v>0</v>
      </c>
      <c r="T3226" s="181">
        <f t="shared" si="458"/>
        <v>0</v>
      </c>
      <c r="AQ3226" s="1">
        <f>COUNT(L$11:L3226)</f>
        <v>37</v>
      </c>
      <c r="AR3226" s="43">
        <f t="shared" si="459"/>
        <v>40933</v>
      </c>
      <c r="AS3226" s="44">
        <f t="shared" si="460"/>
        <v>89.120000000000019</v>
      </c>
      <c r="AT3226" s="10" t="str">
        <f t="shared" si="461"/>
        <v/>
      </c>
      <c r="AU3226" s="20" t="str">
        <f t="shared" si="462"/>
        <v/>
      </c>
      <c r="AV3226" s="42">
        <f t="shared" si="463"/>
        <v>1</v>
      </c>
      <c r="AW3226" s="89">
        <f t="shared" si="464"/>
        <v>0</v>
      </c>
      <c r="AX3226" s="168"/>
      <c r="AY3226" s="60"/>
      <c r="AZ3226" s="61"/>
      <c r="BB3226" s="61" t="str">
        <f>IF(Settings!I3222&lt;&gt;"",Settings!I3222,"")</f>
        <v/>
      </c>
    </row>
    <row r="3227" spans="2:54" x14ac:dyDescent="0.2">
      <c r="B3227" s="13"/>
      <c r="C3227" s="12"/>
      <c r="D3227" s="12"/>
      <c r="E3227" s="12"/>
      <c r="F3227" s="12"/>
      <c r="G3227" s="12"/>
      <c r="H3227" s="12"/>
      <c r="I3227" s="15"/>
      <c r="J3227" s="31"/>
      <c r="K3227" s="180"/>
      <c r="L3227" s="40"/>
      <c r="M3227" s="14"/>
      <c r="N3227" s="16"/>
      <c r="O3227" s="49"/>
      <c r="P3227" s="64"/>
      <c r="Q3227" s="18"/>
      <c r="R3227" s="181">
        <f t="shared" si="456"/>
        <v>0</v>
      </c>
      <c r="S3227" s="181">
        <f t="shared" si="457"/>
        <v>0</v>
      </c>
      <c r="T3227" s="181">
        <f t="shared" si="458"/>
        <v>0</v>
      </c>
      <c r="AQ3227" s="1">
        <f>COUNT(L$11:L3227)</f>
        <v>37</v>
      </c>
      <c r="AR3227" s="43">
        <f t="shared" si="459"/>
        <v>40933</v>
      </c>
      <c r="AS3227" s="44">
        <f t="shared" si="460"/>
        <v>89.120000000000019</v>
      </c>
      <c r="AT3227" s="10" t="str">
        <f t="shared" si="461"/>
        <v/>
      </c>
      <c r="AU3227" s="20" t="str">
        <f t="shared" si="462"/>
        <v/>
      </c>
      <c r="AV3227" s="42">
        <f t="shared" si="463"/>
        <v>1</v>
      </c>
      <c r="AW3227" s="89">
        <f t="shared" si="464"/>
        <v>0</v>
      </c>
      <c r="AX3227" s="168"/>
      <c r="AY3227" s="60"/>
      <c r="AZ3227" s="61"/>
      <c r="BB3227" s="61" t="str">
        <f>IF(Settings!I3223&lt;&gt;"",Settings!I3223,"")</f>
        <v/>
      </c>
    </row>
    <row r="3228" spans="2:54" x14ac:dyDescent="0.2">
      <c r="B3228" s="13"/>
      <c r="C3228" s="12"/>
      <c r="D3228" s="12"/>
      <c r="E3228" s="12"/>
      <c r="F3228" s="12"/>
      <c r="G3228" s="12"/>
      <c r="H3228" s="12"/>
      <c r="I3228" s="15"/>
      <c r="J3228" s="31"/>
      <c r="K3228" s="180"/>
      <c r="L3228" s="40"/>
      <c r="M3228" s="14"/>
      <c r="N3228" s="16"/>
      <c r="O3228" s="49"/>
      <c r="P3228" s="64"/>
      <c r="Q3228" s="18"/>
      <c r="R3228" s="181">
        <f t="shared" si="456"/>
        <v>0</v>
      </c>
      <c r="S3228" s="181">
        <f t="shared" si="457"/>
        <v>0</v>
      </c>
      <c r="T3228" s="181">
        <f t="shared" si="458"/>
        <v>0</v>
      </c>
      <c r="AQ3228" s="1">
        <f>COUNT(L$11:L3228)</f>
        <v>37</v>
      </c>
      <c r="AR3228" s="43">
        <f t="shared" si="459"/>
        <v>40933</v>
      </c>
      <c r="AS3228" s="44">
        <f t="shared" si="460"/>
        <v>89.120000000000019</v>
      </c>
      <c r="AT3228" s="10" t="str">
        <f t="shared" si="461"/>
        <v/>
      </c>
      <c r="AU3228" s="20" t="str">
        <f t="shared" si="462"/>
        <v/>
      </c>
      <c r="AV3228" s="42">
        <f t="shared" si="463"/>
        <v>1</v>
      </c>
      <c r="AW3228" s="89">
        <f t="shared" si="464"/>
        <v>0</v>
      </c>
      <c r="AX3228" s="168"/>
      <c r="AY3228" s="60"/>
      <c r="AZ3228" s="61"/>
      <c r="BB3228" s="61" t="str">
        <f>IF(Settings!I3224&lt;&gt;"",Settings!I3224,"")</f>
        <v/>
      </c>
    </row>
    <row r="3229" spans="2:54" x14ac:dyDescent="0.2">
      <c r="B3229" s="13"/>
      <c r="C3229" s="12"/>
      <c r="D3229" s="12"/>
      <c r="E3229" s="12"/>
      <c r="F3229" s="12"/>
      <c r="G3229" s="12"/>
      <c r="H3229" s="12"/>
      <c r="I3229" s="15"/>
      <c r="J3229" s="31"/>
      <c r="K3229" s="180"/>
      <c r="L3229" s="40"/>
      <c r="M3229" s="14"/>
      <c r="N3229" s="16"/>
      <c r="O3229" s="49"/>
      <c r="P3229" s="64"/>
      <c r="Q3229" s="18"/>
      <c r="R3229" s="181">
        <f t="shared" si="456"/>
        <v>0</v>
      </c>
      <c r="S3229" s="181">
        <f t="shared" si="457"/>
        <v>0</v>
      </c>
      <c r="T3229" s="181">
        <f t="shared" si="458"/>
        <v>0</v>
      </c>
      <c r="AQ3229" s="1">
        <f>COUNT(L$11:L3229)</f>
        <v>37</v>
      </c>
      <c r="AR3229" s="43">
        <f t="shared" si="459"/>
        <v>40933</v>
      </c>
      <c r="AS3229" s="44">
        <f t="shared" si="460"/>
        <v>89.120000000000019</v>
      </c>
      <c r="AT3229" s="10" t="str">
        <f t="shared" si="461"/>
        <v/>
      </c>
      <c r="AU3229" s="20" t="str">
        <f t="shared" si="462"/>
        <v/>
      </c>
      <c r="AV3229" s="42">
        <f t="shared" si="463"/>
        <v>1</v>
      </c>
      <c r="AW3229" s="89">
        <f t="shared" si="464"/>
        <v>0</v>
      </c>
      <c r="AX3229" s="168"/>
      <c r="AY3229" s="60"/>
      <c r="AZ3229" s="61"/>
      <c r="BB3229" s="61" t="str">
        <f>IF(Settings!I3225&lt;&gt;"",Settings!I3225,"")</f>
        <v/>
      </c>
    </row>
    <row r="3230" spans="2:54" x14ac:dyDescent="0.2">
      <c r="B3230" s="13"/>
      <c r="C3230" s="12"/>
      <c r="D3230" s="12"/>
      <c r="E3230" s="12"/>
      <c r="F3230" s="12"/>
      <c r="G3230" s="12"/>
      <c r="H3230" s="12"/>
      <c r="I3230" s="15"/>
      <c r="J3230" s="31"/>
      <c r="K3230" s="180"/>
      <c r="L3230" s="40"/>
      <c r="M3230" s="14"/>
      <c r="N3230" s="16"/>
      <c r="O3230" s="49"/>
      <c r="P3230" s="64"/>
      <c r="Q3230" s="18"/>
      <c r="R3230" s="181">
        <f t="shared" si="456"/>
        <v>0</v>
      </c>
      <c r="S3230" s="181">
        <f t="shared" si="457"/>
        <v>0</v>
      </c>
      <c r="T3230" s="181">
        <f t="shared" si="458"/>
        <v>0</v>
      </c>
      <c r="AQ3230" s="1">
        <f>COUNT(L$11:L3230)</f>
        <v>37</v>
      </c>
      <c r="AR3230" s="43">
        <f t="shared" si="459"/>
        <v>40933</v>
      </c>
      <c r="AS3230" s="44">
        <f t="shared" si="460"/>
        <v>89.120000000000019</v>
      </c>
      <c r="AT3230" s="10" t="str">
        <f t="shared" si="461"/>
        <v/>
      </c>
      <c r="AU3230" s="20" t="str">
        <f t="shared" si="462"/>
        <v/>
      </c>
      <c r="AV3230" s="42">
        <f t="shared" si="463"/>
        <v>1</v>
      </c>
      <c r="AW3230" s="89">
        <f t="shared" si="464"/>
        <v>0</v>
      </c>
      <c r="AX3230" s="168"/>
      <c r="AY3230" s="60"/>
      <c r="AZ3230" s="61"/>
      <c r="BB3230" s="61" t="str">
        <f>IF(Settings!I3226&lt;&gt;"",Settings!I3226,"")</f>
        <v/>
      </c>
    </row>
    <row r="3231" spans="2:54" x14ac:dyDescent="0.2">
      <c r="B3231" s="13"/>
      <c r="C3231" s="12"/>
      <c r="D3231" s="12"/>
      <c r="E3231" s="12"/>
      <c r="F3231" s="12"/>
      <c r="G3231" s="12"/>
      <c r="H3231" s="12"/>
      <c r="I3231" s="15"/>
      <c r="J3231" s="31"/>
      <c r="K3231" s="180"/>
      <c r="L3231" s="40"/>
      <c r="M3231" s="14"/>
      <c r="N3231" s="16"/>
      <c r="O3231" s="49"/>
      <c r="P3231" s="64"/>
      <c r="Q3231" s="18"/>
      <c r="R3231" s="181">
        <f t="shared" si="456"/>
        <v>0</v>
      </c>
      <c r="S3231" s="181">
        <f t="shared" si="457"/>
        <v>0</v>
      </c>
      <c r="T3231" s="181">
        <f t="shared" si="458"/>
        <v>0</v>
      </c>
      <c r="AQ3231" s="1">
        <f>COUNT(L$11:L3231)</f>
        <v>37</v>
      </c>
      <c r="AR3231" s="43">
        <f t="shared" si="459"/>
        <v>40933</v>
      </c>
      <c r="AS3231" s="44">
        <f t="shared" si="460"/>
        <v>89.120000000000019</v>
      </c>
      <c r="AT3231" s="10" t="str">
        <f t="shared" si="461"/>
        <v/>
      </c>
      <c r="AU3231" s="20" t="str">
        <f t="shared" si="462"/>
        <v/>
      </c>
      <c r="AV3231" s="42">
        <f t="shared" si="463"/>
        <v>1</v>
      </c>
      <c r="AW3231" s="89">
        <f t="shared" si="464"/>
        <v>0</v>
      </c>
      <c r="AX3231" s="168"/>
      <c r="AY3231" s="60"/>
      <c r="AZ3231" s="61"/>
      <c r="BB3231" s="61" t="str">
        <f>IF(Settings!I3227&lt;&gt;"",Settings!I3227,"")</f>
        <v/>
      </c>
    </row>
    <row r="3232" spans="2:54" x14ac:dyDescent="0.2">
      <c r="B3232" s="13"/>
      <c r="C3232" s="12"/>
      <c r="D3232" s="12"/>
      <c r="E3232" s="12"/>
      <c r="F3232" s="12"/>
      <c r="G3232" s="12"/>
      <c r="H3232" s="12"/>
      <c r="I3232" s="15"/>
      <c r="J3232" s="31"/>
      <c r="K3232" s="180"/>
      <c r="L3232" s="40"/>
      <c r="M3232" s="14"/>
      <c r="N3232" s="16"/>
      <c r="O3232" s="49"/>
      <c r="P3232" s="64"/>
      <c r="Q3232" s="18"/>
      <c r="R3232" s="181">
        <f t="shared" si="456"/>
        <v>0</v>
      </c>
      <c r="S3232" s="181">
        <f t="shared" si="457"/>
        <v>0</v>
      </c>
      <c r="T3232" s="181">
        <f t="shared" si="458"/>
        <v>0</v>
      </c>
      <c r="AQ3232" s="1">
        <f>COUNT(L$11:L3232)</f>
        <v>37</v>
      </c>
      <c r="AR3232" s="43">
        <f t="shared" si="459"/>
        <v>40933</v>
      </c>
      <c r="AS3232" s="44">
        <f t="shared" si="460"/>
        <v>89.120000000000019</v>
      </c>
      <c r="AT3232" s="10" t="str">
        <f t="shared" si="461"/>
        <v/>
      </c>
      <c r="AU3232" s="20" t="str">
        <f t="shared" si="462"/>
        <v/>
      </c>
      <c r="AV3232" s="42">
        <f t="shared" si="463"/>
        <v>1</v>
      </c>
      <c r="AW3232" s="89">
        <f t="shared" si="464"/>
        <v>0</v>
      </c>
      <c r="AX3232" s="168"/>
      <c r="AY3232" s="60"/>
      <c r="AZ3232" s="61"/>
      <c r="BB3232" s="61" t="str">
        <f>IF(Settings!I3228&lt;&gt;"",Settings!I3228,"")</f>
        <v/>
      </c>
    </row>
    <row r="3233" spans="2:54" x14ac:dyDescent="0.2">
      <c r="B3233" s="13"/>
      <c r="C3233" s="12"/>
      <c r="D3233" s="12"/>
      <c r="E3233" s="12"/>
      <c r="F3233" s="12"/>
      <c r="G3233" s="12"/>
      <c r="H3233" s="12"/>
      <c r="I3233" s="15"/>
      <c r="J3233" s="31"/>
      <c r="K3233" s="180"/>
      <c r="L3233" s="40"/>
      <c r="M3233" s="14"/>
      <c r="N3233" s="16"/>
      <c r="O3233" s="49"/>
      <c r="P3233" s="64"/>
      <c r="Q3233" s="18"/>
      <c r="R3233" s="181">
        <f t="shared" si="456"/>
        <v>0</v>
      </c>
      <c r="S3233" s="181">
        <f t="shared" si="457"/>
        <v>0</v>
      </c>
      <c r="T3233" s="181">
        <f t="shared" si="458"/>
        <v>0</v>
      </c>
      <c r="AQ3233" s="1">
        <f>COUNT(L$11:L3233)</f>
        <v>37</v>
      </c>
      <c r="AR3233" s="43">
        <f t="shared" si="459"/>
        <v>40933</v>
      </c>
      <c r="AS3233" s="44">
        <f t="shared" si="460"/>
        <v>89.120000000000019</v>
      </c>
      <c r="AT3233" s="10" t="str">
        <f t="shared" si="461"/>
        <v/>
      </c>
      <c r="AU3233" s="20" t="str">
        <f t="shared" si="462"/>
        <v/>
      </c>
      <c r="AV3233" s="42">
        <f t="shared" si="463"/>
        <v>1</v>
      </c>
      <c r="AW3233" s="89">
        <f t="shared" si="464"/>
        <v>0</v>
      </c>
      <c r="AX3233" s="168"/>
      <c r="AY3233" s="60"/>
      <c r="AZ3233" s="61"/>
      <c r="BB3233" s="61" t="str">
        <f>IF(Settings!I3229&lt;&gt;"",Settings!I3229,"")</f>
        <v/>
      </c>
    </row>
    <row r="3234" spans="2:54" x14ac:dyDescent="0.2">
      <c r="B3234" s="13"/>
      <c r="C3234" s="12"/>
      <c r="D3234" s="12"/>
      <c r="E3234" s="12"/>
      <c r="F3234" s="12"/>
      <c r="G3234" s="12"/>
      <c r="H3234" s="12"/>
      <c r="I3234" s="15"/>
      <c r="J3234" s="31"/>
      <c r="K3234" s="180"/>
      <c r="L3234" s="40"/>
      <c r="M3234" s="14"/>
      <c r="N3234" s="16"/>
      <c r="O3234" s="49"/>
      <c r="P3234" s="64"/>
      <c r="Q3234" s="18"/>
      <c r="R3234" s="181">
        <f t="shared" si="456"/>
        <v>0</v>
      </c>
      <c r="S3234" s="181">
        <f t="shared" si="457"/>
        <v>0</v>
      </c>
      <c r="T3234" s="181">
        <f t="shared" si="458"/>
        <v>0</v>
      </c>
      <c r="AQ3234" s="1">
        <f>COUNT(L$11:L3234)</f>
        <v>37</v>
      </c>
      <c r="AR3234" s="43">
        <f t="shared" si="459"/>
        <v>40933</v>
      </c>
      <c r="AS3234" s="44">
        <f t="shared" si="460"/>
        <v>89.120000000000019</v>
      </c>
      <c r="AT3234" s="10" t="str">
        <f t="shared" si="461"/>
        <v/>
      </c>
      <c r="AU3234" s="20" t="str">
        <f t="shared" si="462"/>
        <v/>
      </c>
      <c r="AV3234" s="42">
        <f t="shared" si="463"/>
        <v>1</v>
      </c>
      <c r="AW3234" s="89">
        <f t="shared" si="464"/>
        <v>0</v>
      </c>
      <c r="AX3234" s="168"/>
      <c r="AY3234" s="60"/>
      <c r="AZ3234" s="61"/>
      <c r="BB3234" s="61" t="str">
        <f>IF(Settings!I3230&lt;&gt;"",Settings!I3230,"")</f>
        <v/>
      </c>
    </row>
    <row r="3235" spans="2:54" x14ac:dyDescent="0.2">
      <c r="B3235" s="13"/>
      <c r="C3235" s="12"/>
      <c r="D3235" s="12"/>
      <c r="E3235" s="12"/>
      <c r="F3235" s="12"/>
      <c r="G3235" s="12"/>
      <c r="H3235" s="12"/>
      <c r="I3235" s="15"/>
      <c r="J3235" s="31"/>
      <c r="K3235" s="180"/>
      <c r="L3235" s="40"/>
      <c r="M3235" s="14"/>
      <c r="N3235" s="16"/>
      <c r="O3235" s="49"/>
      <c r="P3235" s="64"/>
      <c r="Q3235" s="18"/>
      <c r="R3235" s="181">
        <f t="shared" si="456"/>
        <v>0</v>
      </c>
      <c r="S3235" s="181">
        <f t="shared" si="457"/>
        <v>0</v>
      </c>
      <c r="T3235" s="181">
        <f t="shared" si="458"/>
        <v>0</v>
      </c>
      <c r="AQ3235" s="1">
        <f>COUNT(L$11:L3235)</f>
        <v>37</v>
      </c>
      <c r="AR3235" s="43">
        <f t="shared" si="459"/>
        <v>40933</v>
      </c>
      <c r="AS3235" s="44">
        <f t="shared" si="460"/>
        <v>89.120000000000019</v>
      </c>
      <c r="AT3235" s="10" t="str">
        <f t="shared" si="461"/>
        <v/>
      </c>
      <c r="AU3235" s="20" t="str">
        <f t="shared" si="462"/>
        <v/>
      </c>
      <c r="AV3235" s="42">
        <f t="shared" si="463"/>
        <v>1</v>
      </c>
      <c r="AW3235" s="89">
        <f t="shared" si="464"/>
        <v>0</v>
      </c>
      <c r="AX3235" s="168"/>
      <c r="AY3235" s="60"/>
      <c r="AZ3235" s="61"/>
      <c r="BB3235" s="61" t="str">
        <f>IF(Settings!I3231&lt;&gt;"",Settings!I3231,"")</f>
        <v/>
      </c>
    </row>
    <row r="3236" spans="2:54" x14ac:dyDescent="0.2">
      <c r="B3236" s="13"/>
      <c r="C3236" s="12"/>
      <c r="D3236" s="12"/>
      <c r="E3236" s="12"/>
      <c r="F3236" s="12"/>
      <c r="G3236" s="12"/>
      <c r="H3236" s="12"/>
      <c r="I3236" s="15"/>
      <c r="J3236" s="31"/>
      <c r="K3236" s="180"/>
      <c r="L3236" s="40"/>
      <c r="M3236" s="14"/>
      <c r="N3236" s="16"/>
      <c r="O3236" s="49"/>
      <c r="P3236" s="64"/>
      <c r="Q3236" s="18"/>
      <c r="R3236" s="181">
        <f t="shared" si="456"/>
        <v>0</v>
      </c>
      <c r="S3236" s="181">
        <f t="shared" si="457"/>
        <v>0</v>
      </c>
      <c r="T3236" s="181">
        <f t="shared" si="458"/>
        <v>0</v>
      </c>
      <c r="AQ3236" s="1">
        <f>COUNT(L$11:L3236)</f>
        <v>37</v>
      </c>
      <c r="AR3236" s="43">
        <f t="shared" si="459"/>
        <v>40933</v>
      </c>
      <c r="AS3236" s="44">
        <f t="shared" si="460"/>
        <v>89.120000000000019</v>
      </c>
      <c r="AT3236" s="10" t="str">
        <f t="shared" si="461"/>
        <v/>
      </c>
      <c r="AU3236" s="20" t="str">
        <f t="shared" si="462"/>
        <v/>
      </c>
      <c r="AV3236" s="42">
        <f t="shared" si="463"/>
        <v>1</v>
      </c>
      <c r="AW3236" s="89">
        <f t="shared" si="464"/>
        <v>0</v>
      </c>
      <c r="AX3236" s="168"/>
      <c r="AY3236" s="60"/>
      <c r="AZ3236" s="61"/>
      <c r="BB3236" s="61" t="str">
        <f>IF(Settings!I3232&lt;&gt;"",Settings!I3232,"")</f>
        <v/>
      </c>
    </row>
    <row r="3237" spans="2:54" x14ac:dyDescent="0.2">
      <c r="B3237" s="13"/>
      <c r="C3237" s="12"/>
      <c r="D3237" s="12"/>
      <c r="E3237" s="12"/>
      <c r="F3237" s="12"/>
      <c r="G3237" s="12"/>
      <c r="H3237" s="12"/>
      <c r="I3237" s="15"/>
      <c r="J3237" s="31"/>
      <c r="K3237" s="180"/>
      <c r="L3237" s="40"/>
      <c r="M3237" s="14"/>
      <c r="N3237" s="16"/>
      <c r="O3237" s="49"/>
      <c r="P3237" s="64"/>
      <c r="Q3237" s="18"/>
      <c r="R3237" s="181">
        <f t="shared" si="456"/>
        <v>0</v>
      </c>
      <c r="S3237" s="181">
        <f t="shared" si="457"/>
        <v>0</v>
      </c>
      <c r="T3237" s="181">
        <f t="shared" si="458"/>
        <v>0</v>
      </c>
      <c r="AQ3237" s="1">
        <f>COUNT(L$11:L3237)</f>
        <v>37</v>
      </c>
      <c r="AR3237" s="43">
        <f t="shared" si="459"/>
        <v>40933</v>
      </c>
      <c r="AS3237" s="44">
        <f t="shared" si="460"/>
        <v>89.120000000000019</v>
      </c>
      <c r="AT3237" s="10" t="str">
        <f t="shared" si="461"/>
        <v/>
      </c>
      <c r="AU3237" s="20" t="str">
        <f t="shared" si="462"/>
        <v/>
      </c>
      <c r="AV3237" s="42">
        <f t="shared" si="463"/>
        <v>1</v>
      </c>
      <c r="AW3237" s="89">
        <f t="shared" si="464"/>
        <v>0</v>
      </c>
      <c r="AX3237" s="168"/>
      <c r="AY3237" s="60"/>
      <c r="AZ3237" s="61"/>
      <c r="BB3237" s="61" t="str">
        <f>IF(Settings!I3233&lt;&gt;"",Settings!I3233,"")</f>
        <v/>
      </c>
    </row>
    <row r="3238" spans="2:54" x14ac:dyDescent="0.2">
      <c r="B3238" s="13"/>
      <c r="C3238" s="12"/>
      <c r="D3238" s="12"/>
      <c r="E3238" s="12"/>
      <c r="F3238" s="12"/>
      <c r="G3238" s="12"/>
      <c r="H3238" s="12"/>
      <c r="I3238" s="15"/>
      <c r="J3238" s="31"/>
      <c r="K3238" s="180"/>
      <c r="L3238" s="40"/>
      <c r="M3238" s="14"/>
      <c r="N3238" s="16"/>
      <c r="O3238" s="49"/>
      <c r="P3238" s="64"/>
      <c r="Q3238" s="18"/>
      <c r="R3238" s="181">
        <f t="shared" si="456"/>
        <v>0</v>
      </c>
      <c r="S3238" s="181">
        <f t="shared" si="457"/>
        <v>0</v>
      </c>
      <c r="T3238" s="181">
        <f t="shared" si="458"/>
        <v>0</v>
      </c>
      <c r="AQ3238" s="1">
        <f>COUNT(L$11:L3238)</f>
        <v>37</v>
      </c>
      <c r="AR3238" s="43">
        <f t="shared" si="459"/>
        <v>40933</v>
      </c>
      <c r="AS3238" s="44">
        <f t="shared" si="460"/>
        <v>89.120000000000019</v>
      </c>
      <c r="AT3238" s="10" t="str">
        <f t="shared" si="461"/>
        <v/>
      </c>
      <c r="AU3238" s="20" t="str">
        <f t="shared" si="462"/>
        <v/>
      </c>
      <c r="AV3238" s="42">
        <f t="shared" si="463"/>
        <v>1</v>
      </c>
      <c r="AW3238" s="89">
        <f t="shared" si="464"/>
        <v>0</v>
      </c>
      <c r="AX3238" s="168"/>
      <c r="AY3238" s="60"/>
      <c r="AZ3238" s="61"/>
      <c r="BB3238" s="61" t="str">
        <f>IF(Settings!I3234&lt;&gt;"",Settings!I3234,"")</f>
        <v/>
      </c>
    </row>
    <row r="3239" spans="2:54" x14ac:dyDescent="0.2">
      <c r="B3239" s="13"/>
      <c r="C3239" s="12"/>
      <c r="D3239" s="12"/>
      <c r="E3239" s="12"/>
      <c r="F3239" s="12"/>
      <c r="G3239" s="12"/>
      <c r="H3239" s="12"/>
      <c r="I3239" s="15"/>
      <c r="J3239" s="31"/>
      <c r="K3239" s="180"/>
      <c r="L3239" s="40"/>
      <c r="M3239" s="14"/>
      <c r="N3239" s="16"/>
      <c r="O3239" s="49"/>
      <c r="P3239" s="64"/>
      <c r="Q3239" s="18"/>
      <c r="R3239" s="181">
        <f t="shared" si="456"/>
        <v>0</v>
      </c>
      <c r="S3239" s="181">
        <f t="shared" si="457"/>
        <v>0</v>
      </c>
      <c r="T3239" s="181">
        <f t="shared" si="458"/>
        <v>0</v>
      </c>
      <c r="AQ3239" s="1">
        <f>COUNT(L$11:L3239)</f>
        <v>37</v>
      </c>
      <c r="AR3239" s="43">
        <f t="shared" si="459"/>
        <v>40933</v>
      </c>
      <c r="AS3239" s="44">
        <f t="shared" si="460"/>
        <v>89.120000000000019</v>
      </c>
      <c r="AT3239" s="10" t="str">
        <f t="shared" si="461"/>
        <v/>
      </c>
      <c r="AU3239" s="20" t="str">
        <f t="shared" si="462"/>
        <v/>
      </c>
      <c r="AV3239" s="42">
        <f t="shared" si="463"/>
        <v>1</v>
      </c>
      <c r="AW3239" s="89">
        <f t="shared" si="464"/>
        <v>0</v>
      </c>
      <c r="AX3239" s="168"/>
      <c r="AY3239" s="60"/>
      <c r="AZ3239" s="61"/>
      <c r="BB3239" s="61" t="str">
        <f>IF(Settings!I3235&lt;&gt;"",Settings!I3235,"")</f>
        <v/>
      </c>
    </row>
    <row r="3240" spans="2:54" x14ac:dyDescent="0.2">
      <c r="B3240" s="13"/>
      <c r="C3240" s="12"/>
      <c r="D3240" s="12"/>
      <c r="E3240" s="12"/>
      <c r="F3240" s="12"/>
      <c r="G3240" s="12"/>
      <c r="H3240" s="12"/>
      <c r="I3240" s="15"/>
      <c r="J3240" s="31"/>
      <c r="K3240" s="180"/>
      <c r="L3240" s="40"/>
      <c r="M3240" s="14"/>
      <c r="N3240" s="16"/>
      <c r="O3240" s="49"/>
      <c r="P3240" s="64"/>
      <c r="Q3240" s="18"/>
      <c r="R3240" s="181">
        <f t="shared" si="456"/>
        <v>0</v>
      </c>
      <c r="S3240" s="181">
        <f t="shared" si="457"/>
        <v>0</v>
      </c>
      <c r="T3240" s="181">
        <f t="shared" si="458"/>
        <v>0</v>
      </c>
      <c r="AQ3240" s="1">
        <f>COUNT(L$11:L3240)</f>
        <v>37</v>
      </c>
      <c r="AR3240" s="43">
        <f t="shared" si="459"/>
        <v>40933</v>
      </c>
      <c r="AS3240" s="44">
        <f t="shared" si="460"/>
        <v>89.120000000000019</v>
      </c>
      <c r="AT3240" s="10" t="str">
        <f t="shared" si="461"/>
        <v/>
      </c>
      <c r="AU3240" s="20" t="str">
        <f t="shared" si="462"/>
        <v/>
      </c>
      <c r="AV3240" s="42">
        <f t="shared" si="463"/>
        <v>1</v>
      </c>
      <c r="AW3240" s="89">
        <f t="shared" si="464"/>
        <v>0</v>
      </c>
      <c r="AX3240" s="168"/>
      <c r="AY3240" s="60"/>
      <c r="AZ3240" s="61"/>
      <c r="BB3240" s="61" t="str">
        <f>IF(Settings!I3236&lt;&gt;"",Settings!I3236,"")</f>
        <v/>
      </c>
    </row>
    <row r="3241" spans="2:54" x14ac:dyDescent="0.2">
      <c r="B3241" s="13"/>
      <c r="C3241" s="12"/>
      <c r="D3241" s="12"/>
      <c r="E3241" s="12"/>
      <c r="F3241" s="12"/>
      <c r="G3241" s="12"/>
      <c r="H3241" s="12"/>
      <c r="I3241" s="15"/>
      <c r="J3241" s="31"/>
      <c r="K3241" s="180"/>
      <c r="L3241" s="40"/>
      <c r="M3241" s="14"/>
      <c r="N3241" s="16"/>
      <c r="O3241" s="49"/>
      <c r="P3241" s="64"/>
      <c r="Q3241" s="18"/>
      <c r="R3241" s="181">
        <f t="shared" si="456"/>
        <v>0</v>
      </c>
      <c r="S3241" s="181">
        <f t="shared" si="457"/>
        <v>0</v>
      </c>
      <c r="T3241" s="181">
        <f t="shared" si="458"/>
        <v>0</v>
      </c>
      <c r="AQ3241" s="1">
        <f>COUNT(L$11:L3241)</f>
        <v>37</v>
      </c>
      <c r="AR3241" s="43">
        <f t="shared" si="459"/>
        <v>40933</v>
      </c>
      <c r="AS3241" s="44">
        <f t="shared" si="460"/>
        <v>89.120000000000019</v>
      </c>
      <c r="AT3241" s="10" t="str">
        <f t="shared" si="461"/>
        <v/>
      </c>
      <c r="AU3241" s="20" t="str">
        <f t="shared" si="462"/>
        <v/>
      </c>
      <c r="AV3241" s="42">
        <f t="shared" si="463"/>
        <v>1</v>
      </c>
      <c r="AW3241" s="89">
        <f t="shared" si="464"/>
        <v>0</v>
      </c>
      <c r="AX3241" s="168"/>
      <c r="AY3241" s="60"/>
      <c r="AZ3241" s="61"/>
      <c r="BB3241" s="61" t="str">
        <f>IF(Settings!I3237&lt;&gt;"",Settings!I3237,"")</f>
        <v/>
      </c>
    </row>
    <row r="3242" spans="2:54" x14ac:dyDescent="0.2">
      <c r="B3242" s="13"/>
      <c r="C3242" s="12"/>
      <c r="D3242" s="12"/>
      <c r="E3242" s="12"/>
      <c r="F3242" s="12"/>
      <c r="G3242" s="12"/>
      <c r="H3242" s="12"/>
      <c r="I3242" s="15"/>
      <c r="J3242" s="31"/>
      <c r="K3242" s="180"/>
      <c r="L3242" s="40"/>
      <c r="M3242" s="14"/>
      <c r="N3242" s="16"/>
      <c r="O3242" s="49"/>
      <c r="P3242" s="64"/>
      <c r="Q3242" s="18"/>
      <c r="R3242" s="181">
        <f t="shared" si="456"/>
        <v>0</v>
      </c>
      <c r="S3242" s="181">
        <f t="shared" si="457"/>
        <v>0</v>
      </c>
      <c r="T3242" s="181">
        <f t="shared" si="458"/>
        <v>0</v>
      </c>
      <c r="AQ3242" s="1">
        <f>COUNT(L$11:L3242)</f>
        <v>37</v>
      </c>
      <c r="AR3242" s="43">
        <f t="shared" si="459"/>
        <v>40933</v>
      </c>
      <c r="AS3242" s="44">
        <f t="shared" si="460"/>
        <v>89.120000000000019</v>
      </c>
      <c r="AT3242" s="10" t="str">
        <f t="shared" si="461"/>
        <v/>
      </c>
      <c r="AU3242" s="20" t="str">
        <f t="shared" si="462"/>
        <v/>
      </c>
      <c r="AV3242" s="42">
        <f t="shared" si="463"/>
        <v>1</v>
      </c>
      <c r="AW3242" s="89">
        <f t="shared" si="464"/>
        <v>0</v>
      </c>
      <c r="AX3242" s="168"/>
      <c r="AY3242" s="60"/>
      <c r="AZ3242" s="61"/>
      <c r="BB3242" s="61" t="str">
        <f>IF(Settings!I3238&lt;&gt;"",Settings!I3238,"")</f>
        <v/>
      </c>
    </row>
    <row r="3243" spans="2:54" x14ac:dyDescent="0.2">
      <c r="B3243" s="13"/>
      <c r="C3243" s="12"/>
      <c r="D3243" s="12"/>
      <c r="E3243" s="12"/>
      <c r="F3243" s="12"/>
      <c r="G3243" s="12"/>
      <c r="H3243" s="12"/>
      <c r="I3243" s="15"/>
      <c r="J3243" s="31"/>
      <c r="K3243" s="180"/>
      <c r="L3243" s="40"/>
      <c r="M3243" s="14"/>
      <c r="N3243" s="16"/>
      <c r="O3243" s="49"/>
      <c r="P3243" s="64"/>
      <c r="Q3243" s="18"/>
      <c r="R3243" s="181">
        <f t="shared" si="456"/>
        <v>0</v>
      </c>
      <c r="S3243" s="181">
        <f t="shared" si="457"/>
        <v>0</v>
      </c>
      <c r="T3243" s="181">
        <f t="shared" si="458"/>
        <v>0</v>
      </c>
      <c r="AQ3243" s="1">
        <f>COUNT(L$11:L3243)</f>
        <v>37</v>
      </c>
      <c r="AR3243" s="43">
        <f t="shared" si="459"/>
        <v>40933</v>
      </c>
      <c r="AS3243" s="44">
        <f t="shared" si="460"/>
        <v>89.120000000000019</v>
      </c>
      <c r="AT3243" s="10" t="str">
        <f t="shared" si="461"/>
        <v/>
      </c>
      <c r="AU3243" s="20" t="str">
        <f t="shared" si="462"/>
        <v/>
      </c>
      <c r="AV3243" s="42">
        <f t="shared" si="463"/>
        <v>1</v>
      </c>
      <c r="AW3243" s="89">
        <f t="shared" si="464"/>
        <v>0</v>
      </c>
      <c r="AX3243" s="168"/>
      <c r="AY3243" s="60"/>
      <c r="AZ3243" s="61"/>
      <c r="BB3243" s="61" t="str">
        <f>IF(Settings!I3239&lt;&gt;"",Settings!I3239,"")</f>
        <v/>
      </c>
    </row>
    <row r="3244" spans="2:54" x14ac:dyDescent="0.2">
      <c r="B3244" s="13"/>
      <c r="C3244" s="12"/>
      <c r="D3244" s="12"/>
      <c r="E3244" s="12"/>
      <c r="F3244" s="12"/>
      <c r="G3244" s="12"/>
      <c r="H3244" s="12"/>
      <c r="I3244" s="15"/>
      <c r="J3244" s="31"/>
      <c r="K3244" s="180"/>
      <c r="L3244" s="40"/>
      <c r="M3244" s="14"/>
      <c r="N3244" s="16"/>
      <c r="O3244" s="49"/>
      <c r="P3244" s="64"/>
      <c r="Q3244" s="18"/>
      <c r="R3244" s="181">
        <f t="shared" si="456"/>
        <v>0</v>
      </c>
      <c r="S3244" s="181">
        <f t="shared" si="457"/>
        <v>0</v>
      </c>
      <c r="T3244" s="181">
        <f t="shared" si="458"/>
        <v>0</v>
      </c>
      <c r="AQ3244" s="1">
        <f>COUNT(L$11:L3244)</f>
        <v>37</v>
      </c>
      <c r="AR3244" s="43">
        <f t="shared" si="459"/>
        <v>40933</v>
      </c>
      <c r="AS3244" s="44">
        <f t="shared" si="460"/>
        <v>89.120000000000019</v>
      </c>
      <c r="AT3244" s="10" t="str">
        <f t="shared" si="461"/>
        <v/>
      </c>
      <c r="AU3244" s="20" t="str">
        <f t="shared" si="462"/>
        <v/>
      </c>
      <c r="AV3244" s="42">
        <f t="shared" si="463"/>
        <v>1</v>
      </c>
      <c r="AW3244" s="89">
        <f t="shared" si="464"/>
        <v>0</v>
      </c>
      <c r="AX3244" s="168"/>
      <c r="AY3244" s="60"/>
      <c r="AZ3244" s="61"/>
      <c r="BB3244" s="61" t="str">
        <f>IF(Settings!I3240&lt;&gt;"",Settings!I3240,"")</f>
        <v/>
      </c>
    </row>
    <row r="3245" spans="2:54" x14ac:dyDescent="0.2">
      <c r="B3245" s="13"/>
      <c r="C3245" s="12"/>
      <c r="D3245" s="12"/>
      <c r="E3245" s="12"/>
      <c r="F3245" s="12"/>
      <c r="G3245" s="12"/>
      <c r="H3245" s="12"/>
      <c r="I3245" s="15"/>
      <c r="J3245" s="31"/>
      <c r="K3245" s="180"/>
      <c r="L3245" s="40"/>
      <c r="M3245" s="14"/>
      <c r="N3245" s="16"/>
      <c r="O3245" s="49"/>
      <c r="P3245" s="64"/>
      <c r="Q3245" s="18"/>
      <c r="R3245" s="181">
        <f t="shared" si="456"/>
        <v>0</v>
      </c>
      <c r="S3245" s="181">
        <f t="shared" si="457"/>
        <v>0</v>
      </c>
      <c r="T3245" s="181">
        <f t="shared" si="458"/>
        <v>0</v>
      </c>
      <c r="AQ3245" s="1">
        <f>COUNT(L$11:L3245)</f>
        <v>37</v>
      </c>
      <c r="AR3245" s="43">
        <f t="shared" si="459"/>
        <v>40933</v>
      </c>
      <c r="AS3245" s="44">
        <f t="shared" si="460"/>
        <v>89.120000000000019</v>
      </c>
      <c r="AT3245" s="10" t="str">
        <f t="shared" si="461"/>
        <v/>
      </c>
      <c r="AU3245" s="20" t="str">
        <f t="shared" si="462"/>
        <v/>
      </c>
      <c r="AV3245" s="42">
        <f t="shared" si="463"/>
        <v>1</v>
      </c>
      <c r="AW3245" s="89">
        <f t="shared" si="464"/>
        <v>0</v>
      </c>
      <c r="AX3245" s="168"/>
      <c r="AY3245" s="60"/>
      <c r="AZ3245" s="61"/>
      <c r="BB3245" s="61" t="str">
        <f>IF(Settings!I3241&lt;&gt;"",Settings!I3241,"")</f>
        <v/>
      </c>
    </row>
    <row r="3246" spans="2:54" x14ac:dyDescent="0.2">
      <c r="B3246" s="13"/>
      <c r="C3246" s="12"/>
      <c r="D3246" s="12"/>
      <c r="E3246" s="12"/>
      <c r="F3246" s="12"/>
      <c r="G3246" s="12"/>
      <c r="H3246" s="12"/>
      <c r="I3246" s="15"/>
      <c r="J3246" s="31"/>
      <c r="K3246" s="180"/>
      <c r="L3246" s="40"/>
      <c r="M3246" s="14"/>
      <c r="N3246" s="16"/>
      <c r="O3246" s="49"/>
      <c r="P3246" s="64"/>
      <c r="Q3246" s="18"/>
      <c r="R3246" s="181">
        <f t="shared" si="456"/>
        <v>0</v>
      </c>
      <c r="S3246" s="181">
        <f t="shared" si="457"/>
        <v>0</v>
      </c>
      <c r="T3246" s="181">
        <f t="shared" si="458"/>
        <v>0</v>
      </c>
      <c r="AQ3246" s="1">
        <f>COUNT(L$11:L3246)</f>
        <v>37</v>
      </c>
      <c r="AR3246" s="43">
        <f t="shared" si="459"/>
        <v>40933</v>
      </c>
      <c r="AS3246" s="44">
        <f t="shared" si="460"/>
        <v>89.120000000000019</v>
      </c>
      <c r="AT3246" s="10" t="str">
        <f t="shared" si="461"/>
        <v/>
      </c>
      <c r="AU3246" s="20" t="str">
        <f t="shared" si="462"/>
        <v/>
      </c>
      <c r="AV3246" s="42">
        <f t="shared" si="463"/>
        <v>1</v>
      </c>
      <c r="AW3246" s="89">
        <f t="shared" si="464"/>
        <v>0</v>
      </c>
      <c r="AX3246" s="168"/>
      <c r="AY3246" s="60"/>
      <c r="AZ3246" s="61"/>
      <c r="BB3246" s="61" t="str">
        <f>IF(Settings!I3242&lt;&gt;"",Settings!I3242,"")</f>
        <v/>
      </c>
    </row>
    <row r="3247" spans="2:54" x14ac:dyDescent="0.2">
      <c r="B3247" s="13"/>
      <c r="C3247" s="12"/>
      <c r="D3247" s="12"/>
      <c r="E3247" s="12"/>
      <c r="F3247" s="12"/>
      <c r="G3247" s="12"/>
      <c r="H3247" s="12"/>
      <c r="I3247" s="15"/>
      <c r="J3247" s="31"/>
      <c r="K3247" s="180"/>
      <c r="L3247" s="40"/>
      <c r="M3247" s="14"/>
      <c r="N3247" s="16"/>
      <c r="O3247" s="49"/>
      <c r="P3247" s="64"/>
      <c r="Q3247" s="18"/>
      <c r="R3247" s="181">
        <f t="shared" si="456"/>
        <v>0</v>
      </c>
      <c r="S3247" s="181">
        <f t="shared" si="457"/>
        <v>0</v>
      </c>
      <c r="T3247" s="181">
        <f t="shared" si="458"/>
        <v>0</v>
      </c>
      <c r="AQ3247" s="1">
        <f>COUNT(L$11:L3247)</f>
        <v>37</v>
      </c>
      <c r="AR3247" s="43">
        <f t="shared" si="459"/>
        <v>40933</v>
      </c>
      <c r="AS3247" s="44">
        <f t="shared" si="460"/>
        <v>89.120000000000019</v>
      </c>
      <c r="AT3247" s="10" t="str">
        <f t="shared" si="461"/>
        <v/>
      </c>
      <c r="AU3247" s="20" t="str">
        <f t="shared" si="462"/>
        <v/>
      </c>
      <c r="AV3247" s="42">
        <f t="shared" si="463"/>
        <v>1</v>
      </c>
      <c r="AW3247" s="89">
        <f t="shared" si="464"/>
        <v>0</v>
      </c>
      <c r="AX3247" s="168"/>
      <c r="AY3247" s="60"/>
      <c r="AZ3247" s="61"/>
      <c r="BB3247" s="61" t="str">
        <f>IF(Settings!I3243&lt;&gt;"",Settings!I3243,"")</f>
        <v/>
      </c>
    </row>
    <row r="3248" spans="2:54" x14ac:dyDescent="0.2">
      <c r="B3248" s="13"/>
      <c r="C3248" s="12"/>
      <c r="D3248" s="12"/>
      <c r="E3248" s="12"/>
      <c r="F3248" s="12"/>
      <c r="G3248" s="12"/>
      <c r="H3248" s="12"/>
      <c r="I3248" s="15"/>
      <c r="J3248" s="31"/>
      <c r="K3248" s="180"/>
      <c r="L3248" s="40"/>
      <c r="M3248" s="14"/>
      <c r="N3248" s="16"/>
      <c r="O3248" s="49"/>
      <c r="P3248" s="64"/>
      <c r="Q3248" s="18"/>
      <c r="R3248" s="181">
        <f t="shared" si="456"/>
        <v>0</v>
      </c>
      <c r="S3248" s="181">
        <f t="shared" si="457"/>
        <v>0</v>
      </c>
      <c r="T3248" s="181">
        <f t="shared" si="458"/>
        <v>0</v>
      </c>
      <c r="AQ3248" s="1">
        <f>COUNT(L$11:L3248)</f>
        <v>37</v>
      </c>
      <c r="AR3248" s="43">
        <f t="shared" si="459"/>
        <v>40933</v>
      </c>
      <c r="AS3248" s="44">
        <f t="shared" si="460"/>
        <v>89.120000000000019</v>
      </c>
      <c r="AT3248" s="10" t="str">
        <f t="shared" si="461"/>
        <v/>
      </c>
      <c r="AU3248" s="20" t="str">
        <f t="shared" si="462"/>
        <v/>
      </c>
      <c r="AV3248" s="42">
        <f t="shared" si="463"/>
        <v>1</v>
      </c>
      <c r="AW3248" s="89">
        <f t="shared" si="464"/>
        <v>0</v>
      </c>
      <c r="AX3248" s="168"/>
      <c r="AY3248" s="60"/>
      <c r="AZ3248" s="61"/>
      <c r="BB3248" s="61" t="str">
        <f>IF(Settings!I3244&lt;&gt;"",Settings!I3244,"")</f>
        <v/>
      </c>
    </row>
    <row r="3249" spans="2:54" x14ac:dyDescent="0.2">
      <c r="B3249" s="13"/>
      <c r="C3249" s="12"/>
      <c r="D3249" s="12"/>
      <c r="E3249" s="12"/>
      <c r="F3249" s="12"/>
      <c r="G3249" s="12"/>
      <c r="H3249" s="12"/>
      <c r="I3249" s="15"/>
      <c r="J3249" s="31"/>
      <c r="K3249" s="180"/>
      <c r="L3249" s="40"/>
      <c r="M3249" s="14"/>
      <c r="N3249" s="16"/>
      <c r="O3249" s="49"/>
      <c r="P3249" s="64"/>
      <c r="Q3249" s="18"/>
      <c r="R3249" s="181">
        <f t="shared" si="456"/>
        <v>0</v>
      </c>
      <c r="S3249" s="181">
        <f t="shared" si="457"/>
        <v>0</v>
      </c>
      <c r="T3249" s="181">
        <f t="shared" si="458"/>
        <v>0</v>
      </c>
      <c r="AQ3249" s="1">
        <f>COUNT(L$11:L3249)</f>
        <v>37</v>
      </c>
      <c r="AR3249" s="43">
        <f t="shared" si="459"/>
        <v>40933</v>
      </c>
      <c r="AS3249" s="44">
        <f t="shared" si="460"/>
        <v>89.120000000000019</v>
      </c>
      <c r="AT3249" s="10" t="str">
        <f t="shared" si="461"/>
        <v/>
      </c>
      <c r="AU3249" s="20" t="str">
        <f t="shared" si="462"/>
        <v/>
      </c>
      <c r="AV3249" s="42">
        <f t="shared" si="463"/>
        <v>1</v>
      </c>
      <c r="AW3249" s="89">
        <f t="shared" si="464"/>
        <v>0</v>
      </c>
      <c r="AX3249" s="168"/>
      <c r="AY3249" s="60"/>
      <c r="AZ3249" s="61"/>
      <c r="BB3249" s="61" t="str">
        <f>IF(Settings!I3245&lt;&gt;"",Settings!I3245,"")</f>
        <v/>
      </c>
    </row>
    <row r="3250" spans="2:54" x14ac:dyDescent="0.2">
      <c r="B3250" s="13"/>
      <c r="C3250" s="12"/>
      <c r="D3250" s="12"/>
      <c r="E3250" s="12"/>
      <c r="F3250" s="12"/>
      <c r="G3250" s="12"/>
      <c r="H3250" s="12"/>
      <c r="I3250" s="15"/>
      <c r="J3250" s="31"/>
      <c r="K3250" s="180"/>
      <c r="L3250" s="40"/>
      <c r="M3250" s="14"/>
      <c r="N3250" s="16"/>
      <c r="O3250" s="49"/>
      <c r="P3250" s="64"/>
      <c r="Q3250" s="18"/>
      <c r="R3250" s="181">
        <f t="shared" si="456"/>
        <v>0</v>
      </c>
      <c r="S3250" s="181">
        <f t="shared" si="457"/>
        <v>0</v>
      </c>
      <c r="T3250" s="181">
        <f t="shared" si="458"/>
        <v>0</v>
      </c>
      <c r="AQ3250" s="1">
        <f>COUNT(L$11:L3250)</f>
        <v>37</v>
      </c>
      <c r="AR3250" s="43">
        <f t="shared" si="459"/>
        <v>40933</v>
      </c>
      <c r="AS3250" s="44">
        <f t="shared" si="460"/>
        <v>89.120000000000019</v>
      </c>
      <c r="AT3250" s="10" t="str">
        <f t="shared" si="461"/>
        <v/>
      </c>
      <c r="AU3250" s="20" t="str">
        <f t="shared" si="462"/>
        <v/>
      </c>
      <c r="AV3250" s="42">
        <f t="shared" si="463"/>
        <v>1</v>
      </c>
      <c r="AW3250" s="89">
        <f t="shared" si="464"/>
        <v>0</v>
      </c>
      <c r="AX3250" s="168"/>
      <c r="AY3250" s="60"/>
      <c r="AZ3250" s="61"/>
      <c r="BB3250" s="61" t="str">
        <f>IF(Settings!I3246&lt;&gt;"",Settings!I3246,"")</f>
        <v/>
      </c>
    </row>
    <row r="3251" spans="2:54" x14ac:dyDescent="0.2">
      <c r="B3251" s="13"/>
      <c r="C3251" s="12"/>
      <c r="D3251" s="12"/>
      <c r="E3251" s="12"/>
      <c r="F3251" s="12"/>
      <c r="G3251" s="12"/>
      <c r="H3251" s="12"/>
      <c r="I3251" s="15"/>
      <c r="J3251" s="31"/>
      <c r="K3251" s="180"/>
      <c r="L3251" s="40"/>
      <c r="M3251" s="14"/>
      <c r="N3251" s="16"/>
      <c r="O3251" s="49"/>
      <c r="P3251" s="64"/>
      <c r="Q3251" s="18"/>
      <c r="R3251" s="181">
        <f t="shared" si="456"/>
        <v>0</v>
      </c>
      <c r="S3251" s="181">
        <f t="shared" si="457"/>
        <v>0</v>
      </c>
      <c r="T3251" s="181">
        <f t="shared" si="458"/>
        <v>0</v>
      </c>
      <c r="AQ3251" s="1">
        <f>COUNT(L$11:L3251)</f>
        <v>37</v>
      </c>
      <c r="AR3251" s="43">
        <f t="shared" si="459"/>
        <v>40933</v>
      </c>
      <c r="AS3251" s="44">
        <f t="shared" si="460"/>
        <v>89.120000000000019</v>
      </c>
      <c r="AT3251" s="10" t="str">
        <f t="shared" si="461"/>
        <v/>
      </c>
      <c r="AU3251" s="20" t="str">
        <f t="shared" si="462"/>
        <v/>
      </c>
      <c r="AV3251" s="42">
        <f t="shared" si="463"/>
        <v>1</v>
      </c>
      <c r="AW3251" s="89">
        <f t="shared" si="464"/>
        <v>0</v>
      </c>
      <c r="AX3251" s="168"/>
      <c r="AY3251" s="60"/>
      <c r="AZ3251" s="61"/>
      <c r="BB3251" s="61" t="str">
        <f>IF(Settings!I3247&lt;&gt;"",Settings!I3247,"")</f>
        <v/>
      </c>
    </row>
    <row r="3252" spans="2:54" x14ac:dyDescent="0.2">
      <c r="B3252" s="13"/>
      <c r="C3252" s="12"/>
      <c r="D3252" s="12"/>
      <c r="E3252" s="12"/>
      <c r="F3252" s="12"/>
      <c r="G3252" s="12"/>
      <c r="H3252" s="12"/>
      <c r="I3252" s="15"/>
      <c r="J3252" s="31"/>
      <c r="K3252" s="180"/>
      <c r="L3252" s="40"/>
      <c r="M3252" s="14"/>
      <c r="N3252" s="16"/>
      <c r="O3252" s="49"/>
      <c r="P3252" s="64"/>
      <c r="Q3252" s="18"/>
      <c r="R3252" s="181">
        <f t="shared" si="456"/>
        <v>0</v>
      </c>
      <c r="S3252" s="181">
        <f t="shared" si="457"/>
        <v>0</v>
      </c>
      <c r="T3252" s="181">
        <f t="shared" si="458"/>
        <v>0</v>
      </c>
      <c r="AQ3252" s="1">
        <f>COUNT(L$11:L3252)</f>
        <v>37</v>
      </c>
      <c r="AR3252" s="43">
        <f t="shared" si="459"/>
        <v>40933</v>
      </c>
      <c r="AS3252" s="44">
        <f t="shared" si="460"/>
        <v>89.120000000000019</v>
      </c>
      <c r="AT3252" s="10" t="str">
        <f t="shared" si="461"/>
        <v/>
      </c>
      <c r="AU3252" s="20" t="str">
        <f t="shared" si="462"/>
        <v/>
      </c>
      <c r="AV3252" s="42">
        <f t="shared" si="463"/>
        <v>1</v>
      </c>
      <c r="AW3252" s="89">
        <f t="shared" si="464"/>
        <v>0</v>
      </c>
      <c r="AX3252" s="168"/>
      <c r="AY3252" s="60"/>
      <c r="AZ3252" s="61"/>
      <c r="BB3252" s="61" t="str">
        <f>IF(Settings!I3248&lt;&gt;"",Settings!I3248,"")</f>
        <v/>
      </c>
    </row>
    <row r="3253" spans="2:54" x14ac:dyDescent="0.2">
      <c r="B3253" s="13"/>
      <c r="C3253" s="12"/>
      <c r="D3253" s="12"/>
      <c r="E3253" s="12"/>
      <c r="F3253" s="12"/>
      <c r="G3253" s="12"/>
      <c r="H3253" s="12"/>
      <c r="I3253" s="15"/>
      <c r="J3253" s="31"/>
      <c r="K3253" s="180"/>
      <c r="L3253" s="40"/>
      <c r="M3253" s="14"/>
      <c r="N3253" s="16"/>
      <c r="O3253" s="49"/>
      <c r="P3253" s="64"/>
      <c r="Q3253" s="18"/>
      <c r="R3253" s="181">
        <f t="shared" si="456"/>
        <v>0</v>
      </c>
      <c r="S3253" s="181">
        <f t="shared" si="457"/>
        <v>0</v>
      </c>
      <c r="T3253" s="181">
        <f t="shared" si="458"/>
        <v>0</v>
      </c>
      <c r="AQ3253" s="1">
        <f>COUNT(L$11:L3253)</f>
        <v>37</v>
      </c>
      <c r="AR3253" s="43">
        <f t="shared" si="459"/>
        <v>40933</v>
      </c>
      <c r="AS3253" s="44">
        <f t="shared" si="460"/>
        <v>89.120000000000019</v>
      </c>
      <c r="AT3253" s="10" t="str">
        <f t="shared" si="461"/>
        <v/>
      </c>
      <c r="AU3253" s="20" t="str">
        <f t="shared" si="462"/>
        <v/>
      </c>
      <c r="AV3253" s="42">
        <f t="shared" si="463"/>
        <v>1</v>
      </c>
      <c r="AW3253" s="89">
        <f t="shared" si="464"/>
        <v>0</v>
      </c>
      <c r="AX3253" s="168"/>
      <c r="AY3253" s="60"/>
      <c r="AZ3253" s="61"/>
      <c r="BB3253" s="61" t="str">
        <f>IF(Settings!I3249&lt;&gt;"",Settings!I3249,"")</f>
        <v/>
      </c>
    </row>
    <row r="3254" spans="2:54" x14ac:dyDescent="0.2">
      <c r="B3254" s="13"/>
      <c r="C3254" s="12"/>
      <c r="D3254" s="12"/>
      <c r="E3254" s="12"/>
      <c r="F3254" s="12"/>
      <c r="G3254" s="12"/>
      <c r="H3254" s="12"/>
      <c r="I3254" s="15"/>
      <c r="J3254" s="31"/>
      <c r="K3254" s="180"/>
      <c r="L3254" s="40"/>
      <c r="M3254" s="14"/>
      <c r="N3254" s="16"/>
      <c r="O3254" s="49"/>
      <c r="P3254" s="64"/>
      <c r="Q3254" s="18"/>
      <c r="R3254" s="181">
        <f t="shared" si="456"/>
        <v>0</v>
      </c>
      <c r="S3254" s="181">
        <f t="shared" si="457"/>
        <v>0</v>
      </c>
      <c r="T3254" s="181">
        <f t="shared" si="458"/>
        <v>0</v>
      </c>
      <c r="AQ3254" s="1">
        <f>COUNT(L$11:L3254)</f>
        <v>37</v>
      </c>
      <c r="AR3254" s="43">
        <f t="shared" si="459"/>
        <v>40933</v>
      </c>
      <c r="AS3254" s="44">
        <f t="shared" si="460"/>
        <v>89.120000000000019</v>
      </c>
      <c r="AT3254" s="10" t="str">
        <f t="shared" si="461"/>
        <v/>
      </c>
      <c r="AU3254" s="20" t="str">
        <f t="shared" si="462"/>
        <v/>
      </c>
      <c r="AV3254" s="42">
        <f t="shared" si="463"/>
        <v>1</v>
      </c>
      <c r="AW3254" s="89">
        <f t="shared" si="464"/>
        <v>0</v>
      </c>
      <c r="AX3254" s="168"/>
      <c r="AY3254" s="60"/>
      <c r="AZ3254" s="61"/>
      <c r="BB3254" s="61" t="str">
        <f>IF(Settings!I3250&lt;&gt;"",Settings!I3250,"")</f>
        <v/>
      </c>
    </row>
    <row r="3255" spans="2:54" x14ac:dyDescent="0.2">
      <c r="B3255" s="13"/>
      <c r="C3255" s="12"/>
      <c r="D3255" s="12"/>
      <c r="E3255" s="12"/>
      <c r="F3255" s="12"/>
      <c r="G3255" s="12"/>
      <c r="H3255" s="12"/>
      <c r="I3255" s="15"/>
      <c r="J3255" s="31"/>
      <c r="K3255" s="180"/>
      <c r="L3255" s="40"/>
      <c r="M3255" s="14"/>
      <c r="N3255" s="16"/>
      <c r="O3255" s="49"/>
      <c r="P3255" s="64"/>
      <c r="Q3255" s="18"/>
      <c r="R3255" s="181">
        <f t="shared" si="456"/>
        <v>0</v>
      </c>
      <c r="S3255" s="181">
        <f t="shared" si="457"/>
        <v>0</v>
      </c>
      <c r="T3255" s="181">
        <f t="shared" si="458"/>
        <v>0</v>
      </c>
      <c r="AQ3255" s="1">
        <f>COUNT(L$11:L3255)</f>
        <v>37</v>
      </c>
      <c r="AR3255" s="43">
        <f t="shared" si="459"/>
        <v>40933</v>
      </c>
      <c r="AS3255" s="44">
        <f t="shared" si="460"/>
        <v>89.120000000000019</v>
      </c>
      <c r="AT3255" s="10" t="str">
        <f t="shared" si="461"/>
        <v/>
      </c>
      <c r="AU3255" s="20" t="str">
        <f t="shared" si="462"/>
        <v/>
      </c>
      <c r="AV3255" s="42">
        <f t="shared" si="463"/>
        <v>1</v>
      </c>
      <c r="AW3255" s="89">
        <f t="shared" si="464"/>
        <v>0</v>
      </c>
      <c r="AX3255" s="168"/>
      <c r="AY3255" s="60"/>
      <c r="AZ3255" s="61"/>
      <c r="BB3255" s="61" t="str">
        <f>IF(Settings!I3251&lt;&gt;"",Settings!I3251,"")</f>
        <v/>
      </c>
    </row>
    <row r="3256" spans="2:54" x14ac:dyDescent="0.2">
      <c r="B3256" s="13"/>
      <c r="C3256" s="12"/>
      <c r="D3256" s="12"/>
      <c r="E3256" s="12"/>
      <c r="F3256" s="12"/>
      <c r="G3256" s="12"/>
      <c r="H3256" s="12"/>
      <c r="I3256" s="15"/>
      <c r="J3256" s="31"/>
      <c r="K3256" s="180"/>
      <c r="L3256" s="40"/>
      <c r="M3256" s="14"/>
      <c r="N3256" s="16"/>
      <c r="O3256" s="49"/>
      <c r="P3256" s="64"/>
      <c r="Q3256" s="18"/>
      <c r="R3256" s="181">
        <f t="shared" si="456"/>
        <v>0</v>
      </c>
      <c r="S3256" s="181">
        <f t="shared" si="457"/>
        <v>0</v>
      </c>
      <c r="T3256" s="181">
        <f t="shared" si="458"/>
        <v>0</v>
      </c>
      <c r="AQ3256" s="1">
        <f>COUNT(L$11:L3256)</f>
        <v>37</v>
      </c>
      <c r="AR3256" s="43">
        <f t="shared" si="459"/>
        <v>40933</v>
      </c>
      <c r="AS3256" s="44">
        <f t="shared" si="460"/>
        <v>89.120000000000019</v>
      </c>
      <c r="AT3256" s="10" t="str">
        <f t="shared" si="461"/>
        <v/>
      </c>
      <c r="AU3256" s="20" t="str">
        <f t="shared" si="462"/>
        <v/>
      </c>
      <c r="AV3256" s="42">
        <f t="shared" si="463"/>
        <v>1</v>
      </c>
      <c r="AW3256" s="89">
        <f t="shared" si="464"/>
        <v>0</v>
      </c>
      <c r="AX3256" s="168"/>
      <c r="AY3256" s="60"/>
      <c r="AZ3256" s="61"/>
      <c r="BB3256" s="61" t="str">
        <f>IF(Settings!I3252&lt;&gt;"",Settings!I3252,"")</f>
        <v/>
      </c>
    </row>
    <row r="3257" spans="2:54" x14ac:dyDescent="0.2">
      <c r="B3257" s="13"/>
      <c r="C3257" s="12"/>
      <c r="D3257" s="12"/>
      <c r="E3257" s="12"/>
      <c r="F3257" s="12"/>
      <c r="G3257" s="12"/>
      <c r="H3257" s="12"/>
      <c r="I3257" s="15"/>
      <c r="J3257" s="31"/>
      <c r="K3257" s="180"/>
      <c r="L3257" s="40"/>
      <c r="M3257" s="14"/>
      <c r="N3257" s="16"/>
      <c r="O3257" s="49"/>
      <c r="P3257" s="64"/>
      <c r="Q3257" s="18"/>
      <c r="R3257" s="181">
        <f t="shared" si="456"/>
        <v>0</v>
      </c>
      <c r="S3257" s="181">
        <f t="shared" si="457"/>
        <v>0</v>
      </c>
      <c r="T3257" s="181">
        <f t="shared" si="458"/>
        <v>0</v>
      </c>
      <c r="AQ3257" s="1">
        <f>COUNT(L$11:L3257)</f>
        <v>37</v>
      </c>
      <c r="AR3257" s="43">
        <f t="shared" si="459"/>
        <v>40933</v>
      </c>
      <c r="AS3257" s="44">
        <f t="shared" si="460"/>
        <v>89.120000000000019</v>
      </c>
      <c r="AT3257" s="10" t="str">
        <f t="shared" si="461"/>
        <v/>
      </c>
      <c r="AU3257" s="20" t="str">
        <f t="shared" si="462"/>
        <v/>
      </c>
      <c r="AV3257" s="42">
        <f t="shared" si="463"/>
        <v>1</v>
      </c>
      <c r="AW3257" s="89">
        <f t="shared" si="464"/>
        <v>0</v>
      </c>
      <c r="AX3257" s="168"/>
      <c r="AY3257" s="60"/>
      <c r="AZ3257" s="61"/>
      <c r="BB3257" s="61" t="str">
        <f>IF(Settings!I3253&lt;&gt;"",Settings!I3253,"")</f>
        <v/>
      </c>
    </row>
    <row r="3258" spans="2:54" x14ac:dyDescent="0.2">
      <c r="B3258" s="13"/>
      <c r="C3258" s="12"/>
      <c r="D3258" s="12"/>
      <c r="E3258" s="12"/>
      <c r="F3258" s="12"/>
      <c r="G3258" s="12"/>
      <c r="H3258" s="12"/>
      <c r="I3258" s="15"/>
      <c r="J3258" s="31"/>
      <c r="K3258" s="180"/>
      <c r="L3258" s="40"/>
      <c r="M3258" s="14"/>
      <c r="N3258" s="16"/>
      <c r="O3258" s="49"/>
      <c r="P3258" s="64"/>
      <c r="Q3258" s="18"/>
      <c r="R3258" s="181">
        <f t="shared" si="456"/>
        <v>0</v>
      </c>
      <c r="S3258" s="181">
        <f t="shared" si="457"/>
        <v>0</v>
      </c>
      <c r="T3258" s="181">
        <f t="shared" si="458"/>
        <v>0</v>
      </c>
      <c r="AQ3258" s="1">
        <f>COUNT(L$11:L3258)</f>
        <v>37</v>
      </c>
      <c r="AR3258" s="43">
        <f t="shared" si="459"/>
        <v>40933</v>
      </c>
      <c r="AS3258" s="44">
        <f t="shared" si="460"/>
        <v>89.120000000000019</v>
      </c>
      <c r="AT3258" s="10" t="str">
        <f t="shared" si="461"/>
        <v/>
      </c>
      <c r="AU3258" s="20" t="str">
        <f t="shared" si="462"/>
        <v/>
      </c>
      <c r="AV3258" s="42">
        <f t="shared" si="463"/>
        <v>1</v>
      </c>
      <c r="AW3258" s="89">
        <f t="shared" si="464"/>
        <v>0</v>
      </c>
      <c r="AX3258" s="168"/>
      <c r="AY3258" s="60"/>
      <c r="AZ3258" s="61"/>
      <c r="BB3258" s="61" t="str">
        <f>IF(Settings!I3254&lt;&gt;"",Settings!I3254,"")</f>
        <v/>
      </c>
    </row>
    <row r="3259" spans="2:54" x14ac:dyDescent="0.2">
      <c r="B3259" s="13"/>
      <c r="C3259" s="12"/>
      <c r="D3259" s="12"/>
      <c r="E3259" s="12"/>
      <c r="F3259" s="12"/>
      <c r="G3259" s="12"/>
      <c r="H3259" s="12"/>
      <c r="I3259" s="15"/>
      <c r="J3259" s="31"/>
      <c r="K3259" s="180"/>
      <c r="L3259" s="40"/>
      <c r="M3259" s="14"/>
      <c r="N3259" s="16"/>
      <c r="O3259" s="49"/>
      <c r="P3259" s="64"/>
      <c r="Q3259" s="18"/>
      <c r="R3259" s="181">
        <f t="shared" si="456"/>
        <v>0</v>
      </c>
      <c r="S3259" s="181">
        <f t="shared" si="457"/>
        <v>0</v>
      </c>
      <c r="T3259" s="181">
        <f t="shared" si="458"/>
        <v>0</v>
      </c>
      <c r="AQ3259" s="1">
        <f>COUNT(L$11:L3259)</f>
        <v>37</v>
      </c>
      <c r="AR3259" s="43">
        <f t="shared" si="459"/>
        <v>40933</v>
      </c>
      <c r="AS3259" s="44">
        <f t="shared" si="460"/>
        <v>89.120000000000019</v>
      </c>
      <c r="AT3259" s="10" t="str">
        <f t="shared" si="461"/>
        <v/>
      </c>
      <c r="AU3259" s="20" t="str">
        <f t="shared" si="462"/>
        <v/>
      </c>
      <c r="AV3259" s="42">
        <f t="shared" si="463"/>
        <v>1</v>
      </c>
      <c r="AW3259" s="89">
        <f t="shared" si="464"/>
        <v>0</v>
      </c>
      <c r="AX3259" s="168"/>
      <c r="AY3259" s="60"/>
      <c r="AZ3259" s="61"/>
      <c r="BB3259" s="61" t="str">
        <f>IF(Settings!I3255&lt;&gt;"",Settings!I3255,"")</f>
        <v/>
      </c>
    </row>
    <row r="3260" spans="2:54" x14ac:dyDescent="0.2">
      <c r="B3260" s="13"/>
      <c r="C3260" s="12"/>
      <c r="D3260" s="12"/>
      <c r="E3260" s="12"/>
      <c r="F3260" s="12"/>
      <c r="G3260" s="12"/>
      <c r="H3260" s="12"/>
      <c r="I3260" s="15"/>
      <c r="J3260" s="31"/>
      <c r="K3260" s="180"/>
      <c r="L3260" s="40"/>
      <c r="M3260" s="14"/>
      <c r="N3260" s="16"/>
      <c r="O3260" s="49"/>
      <c r="P3260" s="64"/>
      <c r="Q3260" s="18"/>
      <c r="R3260" s="181">
        <f t="shared" si="456"/>
        <v>0</v>
      </c>
      <c r="S3260" s="181">
        <f t="shared" si="457"/>
        <v>0</v>
      </c>
      <c r="T3260" s="181">
        <f t="shared" si="458"/>
        <v>0</v>
      </c>
      <c r="AQ3260" s="1">
        <f>COUNT(L$11:L3260)</f>
        <v>37</v>
      </c>
      <c r="AR3260" s="43">
        <f t="shared" si="459"/>
        <v>40933</v>
      </c>
      <c r="AS3260" s="44">
        <f t="shared" si="460"/>
        <v>89.120000000000019</v>
      </c>
      <c r="AT3260" s="10" t="str">
        <f t="shared" si="461"/>
        <v/>
      </c>
      <c r="AU3260" s="20" t="str">
        <f t="shared" si="462"/>
        <v/>
      </c>
      <c r="AV3260" s="42">
        <f t="shared" si="463"/>
        <v>1</v>
      </c>
      <c r="AW3260" s="89">
        <f t="shared" si="464"/>
        <v>0</v>
      </c>
      <c r="AX3260" s="168"/>
      <c r="AY3260" s="60"/>
      <c r="AZ3260" s="61"/>
      <c r="BB3260" s="61" t="str">
        <f>IF(Settings!I3256&lt;&gt;"",Settings!I3256,"")</f>
        <v/>
      </c>
    </row>
    <row r="3261" spans="2:54" x14ac:dyDescent="0.2">
      <c r="B3261" s="13"/>
      <c r="C3261" s="12"/>
      <c r="D3261" s="12"/>
      <c r="E3261" s="12"/>
      <c r="F3261" s="12"/>
      <c r="G3261" s="12"/>
      <c r="H3261" s="12"/>
      <c r="I3261" s="15"/>
      <c r="J3261" s="31"/>
      <c r="K3261" s="180"/>
      <c r="L3261" s="40"/>
      <c r="M3261" s="14"/>
      <c r="N3261" s="16"/>
      <c r="O3261" s="49"/>
      <c r="P3261" s="64"/>
      <c r="Q3261" s="18"/>
      <c r="R3261" s="181">
        <f t="shared" si="456"/>
        <v>0</v>
      </c>
      <c r="S3261" s="181">
        <f t="shared" si="457"/>
        <v>0</v>
      </c>
      <c r="T3261" s="181">
        <f t="shared" si="458"/>
        <v>0</v>
      </c>
      <c r="AQ3261" s="1">
        <f>COUNT(L$11:L3261)</f>
        <v>37</v>
      </c>
      <c r="AR3261" s="43">
        <f t="shared" si="459"/>
        <v>40933</v>
      </c>
      <c r="AS3261" s="44">
        <f t="shared" si="460"/>
        <v>89.120000000000019</v>
      </c>
      <c r="AT3261" s="10" t="str">
        <f t="shared" si="461"/>
        <v/>
      </c>
      <c r="AU3261" s="20" t="str">
        <f t="shared" si="462"/>
        <v/>
      </c>
      <c r="AV3261" s="42">
        <f t="shared" si="463"/>
        <v>1</v>
      </c>
      <c r="AW3261" s="89">
        <f t="shared" si="464"/>
        <v>0</v>
      </c>
      <c r="AX3261" s="168"/>
      <c r="AY3261" s="60"/>
      <c r="AZ3261" s="61"/>
      <c r="BB3261" s="61" t="str">
        <f>IF(Settings!I3257&lt;&gt;"",Settings!I3257,"")</f>
        <v/>
      </c>
    </row>
    <row r="3262" spans="2:54" x14ac:dyDescent="0.2">
      <c r="B3262" s="13"/>
      <c r="C3262" s="12"/>
      <c r="D3262" s="12"/>
      <c r="E3262" s="12"/>
      <c r="F3262" s="12"/>
      <c r="G3262" s="12"/>
      <c r="H3262" s="12"/>
      <c r="I3262" s="15"/>
      <c r="J3262" s="31"/>
      <c r="K3262" s="180"/>
      <c r="L3262" s="40"/>
      <c r="M3262" s="14"/>
      <c r="N3262" s="16"/>
      <c r="O3262" s="49"/>
      <c r="P3262" s="64"/>
      <c r="Q3262" s="18"/>
      <c r="R3262" s="181">
        <f t="shared" si="456"/>
        <v>0</v>
      </c>
      <c r="S3262" s="181">
        <f t="shared" si="457"/>
        <v>0</v>
      </c>
      <c r="T3262" s="181">
        <f t="shared" si="458"/>
        <v>0</v>
      </c>
      <c r="AQ3262" s="1">
        <f>COUNT(L$11:L3262)</f>
        <v>37</v>
      </c>
      <c r="AR3262" s="43">
        <f t="shared" si="459"/>
        <v>40933</v>
      </c>
      <c r="AS3262" s="44">
        <f t="shared" si="460"/>
        <v>89.120000000000019</v>
      </c>
      <c r="AT3262" s="10" t="str">
        <f t="shared" si="461"/>
        <v/>
      </c>
      <c r="AU3262" s="20" t="str">
        <f t="shared" si="462"/>
        <v/>
      </c>
      <c r="AV3262" s="42">
        <f t="shared" si="463"/>
        <v>1</v>
      </c>
      <c r="AW3262" s="89">
        <f t="shared" si="464"/>
        <v>0</v>
      </c>
      <c r="AX3262" s="168"/>
      <c r="AY3262" s="60"/>
      <c r="AZ3262" s="61"/>
      <c r="BB3262" s="61" t="str">
        <f>IF(Settings!I3258&lt;&gt;"",Settings!I3258,"")</f>
        <v/>
      </c>
    </row>
    <row r="3263" spans="2:54" x14ac:dyDescent="0.2">
      <c r="B3263" s="13"/>
      <c r="C3263" s="12"/>
      <c r="D3263" s="12"/>
      <c r="E3263" s="12"/>
      <c r="F3263" s="12"/>
      <c r="G3263" s="12"/>
      <c r="H3263" s="12"/>
      <c r="I3263" s="15"/>
      <c r="J3263" s="31"/>
      <c r="K3263" s="180"/>
      <c r="L3263" s="40"/>
      <c r="M3263" s="14"/>
      <c r="N3263" s="16"/>
      <c r="O3263" s="49"/>
      <c r="P3263" s="64"/>
      <c r="Q3263" s="18"/>
      <c r="R3263" s="181">
        <f t="shared" si="456"/>
        <v>0</v>
      </c>
      <c r="S3263" s="181">
        <f t="shared" si="457"/>
        <v>0</v>
      </c>
      <c r="T3263" s="181">
        <f t="shared" si="458"/>
        <v>0</v>
      </c>
      <c r="AQ3263" s="1">
        <f>COUNT(L$11:L3263)</f>
        <v>37</v>
      </c>
      <c r="AR3263" s="43">
        <f t="shared" si="459"/>
        <v>40933</v>
      </c>
      <c r="AS3263" s="44">
        <f t="shared" si="460"/>
        <v>89.120000000000019</v>
      </c>
      <c r="AT3263" s="10" t="str">
        <f t="shared" si="461"/>
        <v/>
      </c>
      <c r="AU3263" s="20" t="str">
        <f t="shared" si="462"/>
        <v/>
      </c>
      <c r="AV3263" s="42">
        <f t="shared" si="463"/>
        <v>1</v>
      </c>
      <c r="AW3263" s="89">
        <f t="shared" si="464"/>
        <v>0</v>
      </c>
      <c r="AX3263" s="168"/>
      <c r="AY3263" s="60"/>
      <c r="AZ3263" s="61"/>
      <c r="BB3263" s="61" t="str">
        <f>IF(Settings!I3259&lt;&gt;"",Settings!I3259,"")</f>
        <v/>
      </c>
    </row>
    <row r="3264" spans="2:54" x14ac:dyDescent="0.2">
      <c r="B3264" s="13"/>
      <c r="C3264" s="12"/>
      <c r="D3264" s="12"/>
      <c r="E3264" s="12"/>
      <c r="F3264" s="12"/>
      <c r="G3264" s="12"/>
      <c r="H3264" s="12"/>
      <c r="I3264" s="15"/>
      <c r="J3264" s="31"/>
      <c r="K3264" s="180"/>
      <c r="L3264" s="40"/>
      <c r="M3264" s="14"/>
      <c r="N3264" s="16"/>
      <c r="O3264" s="49"/>
      <c r="P3264" s="64"/>
      <c r="Q3264" s="18"/>
      <c r="R3264" s="181">
        <f t="shared" si="456"/>
        <v>0</v>
      </c>
      <c r="S3264" s="181">
        <f t="shared" si="457"/>
        <v>0</v>
      </c>
      <c r="T3264" s="181">
        <f t="shared" si="458"/>
        <v>0</v>
      </c>
      <c r="AQ3264" s="1">
        <f>COUNT(L$11:L3264)</f>
        <v>37</v>
      </c>
      <c r="AR3264" s="43">
        <f t="shared" si="459"/>
        <v>40933</v>
      </c>
      <c r="AS3264" s="44">
        <f t="shared" si="460"/>
        <v>89.120000000000019</v>
      </c>
      <c r="AT3264" s="10" t="str">
        <f t="shared" si="461"/>
        <v/>
      </c>
      <c r="AU3264" s="20" t="str">
        <f t="shared" si="462"/>
        <v/>
      </c>
      <c r="AV3264" s="42">
        <f t="shared" si="463"/>
        <v>1</v>
      </c>
      <c r="AW3264" s="89">
        <f t="shared" si="464"/>
        <v>0</v>
      </c>
      <c r="AX3264" s="168"/>
      <c r="AY3264" s="60"/>
      <c r="AZ3264" s="61"/>
      <c r="BB3264" s="61" t="str">
        <f>IF(Settings!I3260&lt;&gt;"",Settings!I3260,"")</f>
        <v/>
      </c>
    </row>
    <row r="3265" spans="2:54" x14ac:dyDescent="0.2">
      <c r="B3265" s="13"/>
      <c r="C3265" s="12"/>
      <c r="D3265" s="12"/>
      <c r="E3265" s="12"/>
      <c r="F3265" s="12"/>
      <c r="G3265" s="12"/>
      <c r="H3265" s="12"/>
      <c r="I3265" s="15"/>
      <c r="J3265" s="31"/>
      <c r="K3265" s="180"/>
      <c r="L3265" s="40"/>
      <c r="M3265" s="14"/>
      <c r="N3265" s="16"/>
      <c r="O3265" s="49"/>
      <c r="P3265" s="64"/>
      <c r="Q3265" s="18"/>
      <c r="R3265" s="181">
        <f t="shared" si="456"/>
        <v>0</v>
      </c>
      <c r="S3265" s="181">
        <f t="shared" si="457"/>
        <v>0</v>
      </c>
      <c r="T3265" s="181">
        <f t="shared" si="458"/>
        <v>0</v>
      </c>
      <c r="AQ3265" s="1">
        <f>COUNT(L$11:L3265)</f>
        <v>37</v>
      </c>
      <c r="AR3265" s="43">
        <f t="shared" si="459"/>
        <v>40933</v>
      </c>
      <c r="AS3265" s="44">
        <f t="shared" si="460"/>
        <v>89.120000000000019</v>
      </c>
      <c r="AT3265" s="10" t="str">
        <f t="shared" si="461"/>
        <v/>
      </c>
      <c r="AU3265" s="20" t="str">
        <f t="shared" si="462"/>
        <v/>
      </c>
      <c r="AV3265" s="42">
        <f t="shared" si="463"/>
        <v>1</v>
      </c>
      <c r="AW3265" s="89">
        <f t="shared" si="464"/>
        <v>0</v>
      </c>
      <c r="AX3265" s="168"/>
      <c r="AY3265" s="60"/>
      <c r="AZ3265" s="61"/>
      <c r="BB3265" s="61" t="str">
        <f>IF(Settings!I3261&lt;&gt;"",Settings!I3261,"")</f>
        <v/>
      </c>
    </row>
    <row r="3266" spans="2:54" x14ac:dyDescent="0.2">
      <c r="B3266" s="13"/>
      <c r="C3266" s="12"/>
      <c r="D3266" s="12"/>
      <c r="E3266" s="12"/>
      <c r="F3266" s="12"/>
      <c r="G3266" s="12"/>
      <c r="H3266" s="12"/>
      <c r="I3266" s="15"/>
      <c r="J3266" s="31"/>
      <c r="K3266" s="180"/>
      <c r="L3266" s="40"/>
      <c r="M3266" s="14"/>
      <c r="N3266" s="16"/>
      <c r="O3266" s="49"/>
      <c r="P3266" s="64"/>
      <c r="Q3266" s="18"/>
      <c r="R3266" s="181">
        <f t="shared" si="456"/>
        <v>0</v>
      </c>
      <c r="S3266" s="181">
        <f t="shared" si="457"/>
        <v>0</v>
      </c>
      <c r="T3266" s="181">
        <f t="shared" si="458"/>
        <v>0</v>
      </c>
      <c r="AQ3266" s="1">
        <f>COUNT(L$11:L3266)</f>
        <v>37</v>
      </c>
      <c r="AR3266" s="43">
        <f t="shared" si="459"/>
        <v>40933</v>
      </c>
      <c r="AS3266" s="44">
        <f t="shared" si="460"/>
        <v>89.120000000000019</v>
      </c>
      <c r="AT3266" s="10" t="str">
        <f t="shared" si="461"/>
        <v/>
      </c>
      <c r="AU3266" s="20" t="str">
        <f t="shared" si="462"/>
        <v/>
      </c>
      <c r="AV3266" s="42">
        <f t="shared" si="463"/>
        <v>1</v>
      </c>
      <c r="AW3266" s="89">
        <f t="shared" si="464"/>
        <v>0</v>
      </c>
      <c r="AX3266" s="168"/>
      <c r="AY3266" s="60"/>
      <c r="AZ3266" s="61"/>
      <c r="BB3266" s="61" t="str">
        <f>IF(Settings!I3262&lt;&gt;"",Settings!I3262,"")</f>
        <v/>
      </c>
    </row>
    <row r="3267" spans="2:54" x14ac:dyDescent="0.2">
      <c r="B3267" s="13"/>
      <c r="C3267" s="12"/>
      <c r="D3267" s="12"/>
      <c r="E3267" s="12"/>
      <c r="F3267" s="12"/>
      <c r="G3267" s="12"/>
      <c r="H3267" s="12"/>
      <c r="I3267" s="15"/>
      <c r="J3267" s="31"/>
      <c r="K3267" s="180"/>
      <c r="L3267" s="40"/>
      <c r="M3267" s="14"/>
      <c r="N3267" s="16"/>
      <c r="O3267" s="49"/>
      <c r="P3267" s="64"/>
      <c r="Q3267" s="18"/>
      <c r="R3267" s="181">
        <f t="shared" si="456"/>
        <v>0</v>
      </c>
      <c r="S3267" s="181">
        <f t="shared" si="457"/>
        <v>0</v>
      </c>
      <c r="T3267" s="181">
        <f t="shared" si="458"/>
        <v>0</v>
      </c>
      <c r="AQ3267" s="1">
        <f>COUNT(L$11:L3267)</f>
        <v>37</v>
      </c>
      <c r="AR3267" s="43">
        <f t="shared" si="459"/>
        <v>40933</v>
      </c>
      <c r="AS3267" s="44">
        <f t="shared" si="460"/>
        <v>89.120000000000019</v>
      </c>
      <c r="AT3267" s="10" t="str">
        <f t="shared" si="461"/>
        <v/>
      </c>
      <c r="AU3267" s="20" t="str">
        <f t="shared" si="462"/>
        <v/>
      </c>
      <c r="AV3267" s="42">
        <f t="shared" si="463"/>
        <v>1</v>
      </c>
      <c r="AW3267" s="89">
        <f t="shared" si="464"/>
        <v>0</v>
      </c>
      <c r="AX3267" s="168"/>
      <c r="AY3267" s="60"/>
      <c r="AZ3267" s="61"/>
      <c r="BB3267" s="61" t="str">
        <f>IF(Settings!I3263&lt;&gt;"",Settings!I3263,"")</f>
        <v/>
      </c>
    </row>
    <row r="3268" spans="2:54" x14ac:dyDescent="0.2">
      <c r="B3268" s="13"/>
      <c r="C3268" s="12"/>
      <c r="D3268" s="12"/>
      <c r="E3268" s="12"/>
      <c r="F3268" s="12"/>
      <c r="G3268" s="12"/>
      <c r="H3268" s="12"/>
      <c r="I3268" s="15"/>
      <c r="J3268" s="31"/>
      <c r="K3268" s="180"/>
      <c r="L3268" s="40"/>
      <c r="M3268" s="14"/>
      <c r="N3268" s="16"/>
      <c r="O3268" s="49"/>
      <c r="P3268" s="64"/>
      <c r="Q3268" s="18"/>
      <c r="R3268" s="181">
        <f t="shared" si="456"/>
        <v>0</v>
      </c>
      <c r="S3268" s="181">
        <f t="shared" si="457"/>
        <v>0</v>
      </c>
      <c r="T3268" s="181">
        <f t="shared" si="458"/>
        <v>0</v>
      </c>
      <c r="AQ3268" s="1">
        <f>COUNT(L$11:L3268)</f>
        <v>37</v>
      </c>
      <c r="AR3268" s="43">
        <f t="shared" si="459"/>
        <v>40933</v>
      </c>
      <c r="AS3268" s="44">
        <f t="shared" si="460"/>
        <v>89.120000000000019</v>
      </c>
      <c r="AT3268" s="10" t="str">
        <f t="shared" si="461"/>
        <v/>
      </c>
      <c r="AU3268" s="20" t="str">
        <f t="shared" si="462"/>
        <v/>
      </c>
      <c r="AV3268" s="42">
        <f t="shared" si="463"/>
        <v>1</v>
      </c>
      <c r="AW3268" s="89">
        <f t="shared" si="464"/>
        <v>0</v>
      </c>
      <c r="AX3268" s="168"/>
      <c r="AY3268" s="60"/>
      <c r="AZ3268" s="61"/>
      <c r="BB3268" s="61" t="str">
        <f>IF(Settings!I3264&lt;&gt;"",Settings!I3264,"")</f>
        <v/>
      </c>
    </row>
    <row r="3269" spans="2:54" x14ac:dyDescent="0.2">
      <c r="B3269" s="13"/>
      <c r="C3269" s="12"/>
      <c r="D3269" s="12"/>
      <c r="E3269" s="12"/>
      <c r="F3269" s="12"/>
      <c r="G3269" s="12"/>
      <c r="H3269" s="12"/>
      <c r="I3269" s="15"/>
      <c r="J3269" s="31"/>
      <c r="K3269" s="180"/>
      <c r="L3269" s="40"/>
      <c r="M3269" s="14"/>
      <c r="N3269" s="16"/>
      <c r="O3269" s="49"/>
      <c r="P3269" s="64"/>
      <c r="Q3269" s="18"/>
      <c r="R3269" s="181">
        <f t="shared" si="456"/>
        <v>0</v>
      </c>
      <c r="S3269" s="181">
        <f t="shared" si="457"/>
        <v>0</v>
      </c>
      <c r="T3269" s="181">
        <f t="shared" si="458"/>
        <v>0</v>
      </c>
      <c r="AQ3269" s="1">
        <f>COUNT(L$11:L3269)</f>
        <v>37</v>
      </c>
      <c r="AR3269" s="43">
        <f t="shared" si="459"/>
        <v>40933</v>
      </c>
      <c r="AS3269" s="44">
        <f t="shared" si="460"/>
        <v>89.120000000000019</v>
      </c>
      <c r="AT3269" s="10" t="str">
        <f t="shared" si="461"/>
        <v/>
      </c>
      <c r="AU3269" s="20" t="str">
        <f t="shared" si="462"/>
        <v/>
      </c>
      <c r="AV3269" s="42">
        <f t="shared" si="463"/>
        <v>1</v>
      </c>
      <c r="AW3269" s="89">
        <f t="shared" si="464"/>
        <v>0</v>
      </c>
      <c r="AX3269" s="168"/>
      <c r="AY3269" s="60"/>
      <c r="AZ3269" s="61"/>
      <c r="BB3269" s="61" t="str">
        <f>IF(Settings!I3265&lt;&gt;"",Settings!I3265,"")</f>
        <v/>
      </c>
    </row>
    <row r="3270" spans="2:54" x14ac:dyDescent="0.2">
      <c r="B3270" s="13"/>
      <c r="C3270" s="12"/>
      <c r="D3270" s="12"/>
      <c r="E3270" s="12"/>
      <c r="F3270" s="12"/>
      <c r="G3270" s="12"/>
      <c r="H3270" s="12"/>
      <c r="I3270" s="15"/>
      <c r="J3270" s="31"/>
      <c r="K3270" s="180"/>
      <c r="L3270" s="40"/>
      <c r="M3270" s="14"/>
      <c r="N3270" s="16"/>
      <c r="O3270" s="49"/>
      <c r="P3270" s="64"/>
      <c r="Q3270" s="18"/>
      <c r="R3270" s="181">
        <f t="shared" si="456"/>
        <v>0</v>
      </c>
      <c r="S3270" s="181">
        <f t="shared" si="457"/>
        <v>0</v>
      </c>
      <c r="T3270" s="181">
        <f t="shared" si="458"/>
        <v>0</v>
      </c>
      <c r="AQ3270" s="1">
        <f>COUNT(L$11:L3270)</f>
        <v>37</v>
      </c>
      <c r="AR3270" s="43">
        <f t="shared" si="459"/>
        <v>40933</v>
      </c>
      <c r="AS3270" s="44">
        <f t="shared" si="460"/>
        <v>89.120000000000019</v>
      </c>
      <c r="AT3270" s="10" t="str">
        <f t="shared" si="461"/>
        <v/>
      </c>
      <c r="AU3270" s="20" t="str">
        <f t="shared" si="462"/>
        <v/>
      </c>
      <c r="AV3270" s="42">
        <f t="shared" si="463"/>
        <v>1</v>
      </c>
      <c r="AW3270" s="89">
        <f t="shared" si="464"/>
        <v>0</v>
      </c>
      <c r="AX3270" s="168"/>
      <c r="AY3270" s="60"/>
      <c r="AZ3270" s="61"/>
      <c r="BB3270" s="61" t="str">
        <f>IF(Settings!I3266&lt;&gt;"",Settings!I3266,"")</f>
        <v/>
      </c>
    </row>
    <row r="3271" spans="2:54" x14ac:dyDescent="0.2">
      <c r="B3271" s="13"/>
      <c r="C3271" s="12"/>
      <c r="D3271" s="12"/>
      <c r="E3271" s="12"/>
      <c r="F3271" s="12"/>
      <c r="G3271" s="12"/>
      <c r="H3271" s="12"/>
      <c r="I3271" s="15"/>
      <c r="J3271" s="31"/>
      <c r="K3271" s="180"/>
      <c r="L3271" s="40"/>
      <c r="M3271" s="14"/>
      <c r="N3271" s="16"/>
      <c r="O3271" s="49"/>
      <c r="P3271" s="64"/>
      <c r="Q3271" s="18"/>
      <c r="R3271" s="181">
        <f t="shared" si="456"/>
        <v>0</v>
      </c>
      <c r="S3271" s="181">
        <f t="shared" si="457"/>
        <v>0</v>
      </c>
      <c r="T3271" s="181">
        <f t="shared" si="458"/>
        <v>0</v>
      </c>
      <c r="AQ3271" s="1">
        <f>COUNT(L$11:L3271)</f>
        <v>37</v>
      </c>
      <c r="AR3271" s="43">
        <f t="shared" si="459"/>
        <v>40933</v>
      </c>
      <c r="AS3271" s="44">
        <f t="shared" si="460"/>
        <v>89.120000000000019</v>
      </c>
      <c r="AT3271" s="10" t="str">
        <f t="shared" si="461"/>
        <v/>
      </c>
      <c r="AU3271" s="20" t="str">
        <f t="shared" si="462"/>
        <v/>
      </c>
      <c r="AV3271" s="42">
        <f t="shared" si="463"/>
        <v>1</v>
      </c>
      <c r="AW3271" s="89">
        <f t="shared" si="464"/>
        <v>0</v>
      </c>
      <c r="AX3271" s="168"/>
      <c r="AY3271" s="60"/>
      <c r="AZ3271" s="61"/>
      <c r="BB3271" s="61" t="str">
        <f>IF(Settings!I3267&lt;&gt;"",Settings!I3267,"")</f>
        <v/>
      </c>
    </row>
    <row r="3272" spans="2:54" x14ac:dyDescent="0.2">
      <c r="B3272" s="13"/>
      <c r="C3272" s="12"/>
      <c r="D3272" s="12"/>
      <c r="E3272" s="12"/>
      <c r="F3272" s="12"/>
      <c r="G3272" s="12"/>
      <c r="H3272" s="12"/>
      <c r="I3272" s="15"/>
      <c r="J3272" s="31"/>
      <c r="K3272" s="180"/>
      <c r="L3272" s="40"/>
      <c r="M3272" s="14"/>
      <c r="N3272" s="16"/>
      <c r="O3272" s="49"/>
      <c r="P3272" s="64"/>
      <c r="Q3272" s="18"/>
      <c r="R3272" s="181">
        <f t="shared" si="456"/>
        <v>0</v>
      </c>
      <c r="S3272" s="181">
        <f t="shared" si="457"/>
        <v>0</v>
      </c>
      <c r="T3272" s="181">
        <f t="shared" si="458"/>
        <v>0</v>
      </c>
      <c r="AQ3272" s="1">
        <f>COUNT(L$11:L3272)</f>
        <v>37</v>
      </c>
      <c r="AR3272" s="43">
        <f t="shared" si="459"/>
        <v>40933</v>
      </c>
      <c r="AS3272" s="44">
        <f t="shared" si="460"/>
        <v>89.120000000000019</v>
      </c>
      <c r="AT3272" s="10" t="str">
        <f t="shared" si="461"/>
        <v/>
      </c>
      <c r="AU3272" s="20" t="str">
        <f t="shared" si="462"/>
        <v/>
      </c>
      <c r="AV3272" s="42">
        <f t="shared" si="463"/>
        <v>1</v>
      </c>
      <c r="AW3272" s="89">
        <f t="shared" si="464"/>
        <v>0</v>
      </c>
      <c r="AX3272" s="168"/>
      <c r="AY3272" s="60"/>
      <c r="AZ3272" s="61"/>
      <c r="BB3272" s="61" t="str">
        <f>IF(Settings!I3268&lt;&gt;"",Settings!I3268,"")</f>
        <v/>
      </c>
    </row>
    <row r="3273" spans="2:54" x14ac:dyDescent="0.2">
      <c r="B3273" s="13"/>
      <c r="C3273" s="12"/>
      <c r="D3273" s="12"/>
      <c r="E3273" s="12"/>
      <c r="F3273" s="12"/>
      <c r="G3273" s="12"/>
      <c r="H3273" s="12"/>
      <c r="I3273" s="15"/>
      <c r="J3273" s="31"/>
      <c r="K3273" s="180"/>
      <c r="L3273" s="40"/>
      <c r="M3273" s="14"/>
      <c r="N3273" s="16"/>
      <c r="O3273" s="49"/>
      <c r="P3273" s="64"/>
      <c r="Q3273" s="18"/>
      <c r="R3273" s="181">
        <f t="shared" si="456"/>
        <v>0</v>
      </c>
      <c r="S3273" s="181">
        <f t="shared" si="457"/>
        <v>0</v>
      </c>
      <c r="T3273" s="181">
        <f t="shared" si="458"/>
        <v>0</v>
      </c>
      <c r="AQ3273" s="1">
        <f>COUNT(L$11:L3273)</f>
        <v>37</v>
      </c>
      <c r="AR3273" s="43">
        <f t="shared" si="459"/>
        <v>40933</v>
      </c>
      <c r="AS3273" s="44">
        <f t="shared" si="460"/>
        <v>89.120000000000019</v>
      </c>
      <c r="AT3273" s="10" t="str">
        <f t="shared" si="461"/>
        <v/>
      </c>
      <c r="AU3273" s="20" t="str">
        <f t="shared" si="462"/>
        <v/>
      </c>
      <c r="AV3273" s="42">
        <f t="shared" si="463"/>
        <v>1</v>
      </c>
      <c r="AW3273" s="89">
        <f t="shared" si="464"/>
        <v>0</v>
      </c>
      <c r="AX3273" s="168"/>
      <c r="AY3273" s="60"/>
      <c r="AZ3273" s="61"/>
      <c r="BB3273" s="61" t="str">
        <f>IF(Settings!I3269&lt;&gt;"",Settings!I3269,"")</f>
        <v/>
      </c>
    </row>
    <row r="3274" spans="2:54" x14ac:dyDescent="0.2">
      <c r="B3274" s="13"/>
      <c r="C3274" s="12"/>
      <c r="D3274" s="12"/>
      <c r="E3274" s="12"/>
      <c r="F3274" s="12"/>
      <c r="G3274" s="12"/>
      <c r="H3274" s="12"/>
      <c r="I3274" s="15"/>
      <c r="J3274" s="31"/>
      <c r="K3274" s="180"/>
      <c r="L3274" s="40"/>
      <c r="M3274" s="14"/>
      <c r="N3274" s="16"/>
      <c r="O3274" s="49"/>
      <c r="P3274" s="64"/>
      <c r="Q3274" s="18"/>
      <c r="R3274" s="181">
        <f t="shared" si="456"/>
        <v>0</v>
      </c>
      <c r="S3274" s="181">
        <f t="shared" si="457"/>
        <v>0</v>
      </c>
      <c r="T3274" s="181">
        <f t="shared" si="458"/>
        <v>0</v>
      </c>
      <c r="AQ3274" s="1">
        <f>COUNT(L$11:L3274)</f>
        <v>37</v>
      </c>
      <c r="AR3274" s="43">
        <f t="shared" si="459"/>
        <v>40933</v>
      </c>
      <c r="AS3274" s="44">
        <f t="shared" si="460"/>
        <v>89.120000000000019</v>
      </c>
      <c r="AT3274" s="10" t="str">
        <f t="shared" si="461"/>
        <v/>
      </c>
      <c r="AU3274" s="20" t="str">
        <f t="shared" si="462"/>
        <v/>
      </c>
      <c r="AV3274" s="42">
        <f t="shared" si="463"/>
        <v>1</v>
      </c>
      <c r="AW3274" s="89">
        <f t="shared" si="464"/>
        <v>0</v>
      </c>
      <c r="AX3274" s="168"/>
      <c r="AY3274" s="60"/>
      <c r="AZ3274" s="61"/>
      <c r="BB3274" s="61" t="str">
        <f>IF(Settings!I3270&lt;&gt;"",Settings!I3270,"")</f>
        <v/>
      </c>
    </row>
    <row r="3275" spans="2:54" x14ac:dyDescent="0.2">
      <c r="B3275" s="13"/>
      <c r="C3275" s="12"/>
      <c r="D3275" s="12"/>
      <c r="E3275" s="12"/>
      <c r="F3275" s="12"/>
      <c r="G3275" s="12"/>
      <c r="H3275" s="12"/>
      <c r="I3275" s="15"/>
      <c r="J3275" s="31"/>
      <c r="K3275" s="180"/>
      <c r="L3275" s="40"/>
      <c r="M3275" s="14"/>
      <c r="N3275" s="16"/>
      <c r="O3275" s="49"/>
      <c r="P3275" s="64"/>
      <c r="Q3275" s="18"/>
      <c r="R3275" s="181">
        <f t="shared" si="456"/>
        <v>0</v>
      </c>
      <c r="S3275" s="181">
        <f t="shared" si="457"/>
        <v>0</v>
      </c>
      <c r="T3275" s="181">
        <f t="shared" si="458"/>
        <v>0</v>
      </c>
      <c r="AQ3275" s="1">
        <f>COUNT(L$11:L3275)</f>
        <v>37</v>
      </c>
      <c r="AR3275" s="43">
        <f t="shared" si="459"/>
        <v>40933</v>
      </c>
      <c r="AS3275" s="44">
        <f t="shared" si="460"/>
        <v>89.120000000000019</v>
      </c>
      <c r="AT3275" s="10" t="str">
        <f t="shared" si="461"/>
        <v/>
      </c>
      <c r="AU3275" s="20" t="str">
        <f t="shared" si="462"/>
        <v/>
      </c>
      <c r="AV3275" s="42">
        <f t="shared" si="463"/>
        <v>1</v>
      </c>
      <c r="AW3275" s="89">
        <f t="shared" si="464"/>
        <v>0</v>
      </c>
      <c r="AX3275" s="168"/>
      <c r="AY3275" s="60"/>
      <c r="AZ3275" s="61"/>
      <c r="BB3275" s="61" t="str">
        <f>IF(Settings!I3271&lt;&gt;"",Settings!I3271,"")</f>
        <v/>
      </c>
    </row>
    <row r="3276" spans="2:54" x14ac:dyDescent="0.2">
      <c r="B3276" s="13"/>
      <c r="C3276" s="12"/>
      <c r="D3276" s="12"/>
      <c r="E3276" s="12"/>
      <c r="F3276" s="12"/>
      <c r="G3276" s="12"/>
      <c r="H3276" s="12"/>
      <c r="I3276" s="15"/>
      <c r="J3276" s="31"/>
      <c r="K3276" s="180"/>
      <c r="L3276" s="40"/>
      <c r="M3276" s="14"/>
      <c r="N3276" s="16"/>
      <c r="O3276" s="49"/>
      <c r="P3276" s="64"/>
      <c r="Q3276" s="18"/>
      <c r="R3276" s="181">
        <f t="shared" ref="R3276:R3339" si="465">ROUND(IF(M3276&lt;&gt;"Y",IF(P3276&lt;&gt;"Y",K3276,K3276*(AV3276-1)),0),ROUNDING)</f>
        <v>0</v>
      </c>
      <c r="S3276" s="181">
        <f t="shared" ref="S3276:S3339" si="466">ROUND(IF(O3276&gt;0,IF(M3276="Y",AW3276*(1-O3276),IF(AW3276&gt;R3276,R3276 + (AW3276 - R3276)*(1-O3276),AW3276)),AW3276),ROUNDING)</f>
        <v>0</v>
      </c>
      <c r="T3276" s="181">
        <f t="shared" ref="T3276:T3339" si="467">ROUND(IF(N3276="P",0,IF(OR(M3276="N",M3276=""),S3276-R3276,S3276)),ROUNDING)</f>
        <v>0</v>
      </c>
      <c r="AQ3276" s="1">
        <f>COUNT(L$11:L3276)</f>
        <v>37</v>
      </c>
      <c r="AR3276" s="43">
        <f t="shared" si="459"/>
        <v>40933</v>
      </c>
      <c r="AS3276" s="44">
        <f t="shared" si="460"/>
        <v>89.120000000000019</v>
      </c>
      <c r="AT3276" s="10" t="str">
        <f t="shared" si="461"/>
        <v/>
      </c>
      <c r="AU3276" s="20" t="str">
        <f t="shared" si="462"/>
        <v/>
      </c>
      <c r="AV3276" s="42">
        <f t="shared" si="463"/>
        <v>1</v>
      </c>
      <c r="AW3276" s="89">
        <f t="shared" si="464"/>
        <v>0</v>
      </c>
      <c r="AX3276" s="168"/>
      <c r="AY3276" s="60"/>
      <c r="AZ3276" s="61"/>
      <c r="BB3276" s="61" t="str">
        <f>IF(Settings!I3272&lt;&gt;"",Settings!I3272,"")</f>
        <v/>
      </c>
    </row>
    <row r="3277" spans="2:54" x14ac:dyDescent="0.2">
      <c r="B3277" s="13"/>
      <c r="C3277" s="12"/>
      <c r="D3277" s="12"/>
      <c r="E3277" s="12"/>
      <c r="F3277" s="12"/>
      <c r="G3277" s="12"/>
      <c r="H3277" s="12"/>
      <c r="I3277" s="15"/>
      <c r="J3277" s="31"/>
      <c r="K3277" s="180"/>
      <c r="L3277" s="40"/>
      <c r="M3277" s="14"/>
      <c r="N3277" s="16"/>
      <c r="O3277" s="49"/>
      <c r="P3277" s="64"/>
      <c r="Q3277" s="18"/>
      <c r="R3277" s="181">
        <f t="shared" si="465"/>
        <v>0</v>
      </c>
      <c r="S3277" s="181">
        <f t="shared" si="466"/>
        <v>0</v>
      </c>
      <c r="T3277" s="181">
        <f t="shared" si="467"/>
        <v>0</v>
      </c>
      <c r="AQ3277" s="1">
        <f>COUNT(L$11:L3277)</f>
        <v>37</v>
      </c>
      <c r="AR3277" s="43">
        <f t="shared" ref="AR3277:AR3340" si="468">IF(B3277&gt;2,B3277,AR3276)</f>
        <v>40933</v>
      </c>
      <c r="AS3277" s="44">
        <f t="shared" ref="AS3277:AS3340" si="469">AS3276+T3277</f>
        <v>89.120000000000019</v>
      </c>
      <c r="AT3277" s="10" t="str">
        <f t="shared" ref="AT3277:AT3340" si="470">IF(N3277="P",IF(P3277&lt;&gt;"Y",IF(M3277&lt;&gt;"Y",K3277*AV3277,K3277*AV3277-K3277),IF(M3277&lt;&gt;"Y",K3277 + K3277*(AV3277-1),K3277)),"")</f>
        <v/>
      </c>
      <c r="AU3277" s="20" t="str">
        <f t="shared" ref="AU3277:AU3340" si="471">IF(M3277="Y",IF(P3277="Y",K3277*(AV3277-1),K3277),"")</f>
        <v/>
      </c>
      <c r="AV3277" s="42">
        <f t="shared" ref="AV3277:AV3340" si="472">IF(L3277&lt;&gt;"",IF(ODDS_TYPE=1,L3277,IF(ODDS_TYPE=2,IF(L3277&gt;0,1+L3277/100,IF(L3277&lt;0,1-100/L3277,1)),IF(ODDS_TYPE=3,1+L3277,IF(ODDS_TYPE=4,1+L3277,IF(ODDS_TYPE=5,IF(L3277&gt;0,1+L3277,1-1/L3277),IF(ODDS_TYPE=6,IF(L3277&gt;=0,L3277+1,1-1/L3277),1)))))),1)</f>
        <v>1</v>
      </c>
      <c r="AW3277" s="89">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68"/>
      <c r="AY3277" s="60"/>
      <c r="AZ3277" s="61"/>
      <c r="BB3277" s="61" t="str">
        <f>IF(Settings!I3273&lt;&gt;"",Settings!I3273,"")</f>
        <v/>
      </c>
    </row>
    <row r="3278" spans="2:54" x14ac:dyDescent="0.2">
      <c r="B3278" s="13"/>
      <c r="C3278" s="12"/>
      <c r="D3278" s="12"/>
      <c r="E3278" s="12"/>
      <c r="F3278" s="12"/>
      <c r="G3278" s="12"/>
      <c r="H3278" s="12"/>
      <c r="I3278" s="15"/>
      <c r="J3278" s="31"/>
      <c r="K3278" s="180"/>
      <c r="L3278" s="40"/>
      <c r="M3278" s="14"/>
      <c r="N3278" s="16"/>
      <c r="O3278" s="49"/>
      <c r="P3278" s="64"/>
      <c r="Q3278" s="18"/>
      <c r="R3278" s="181">
        <f t="shared" si="465"/>
        <v>0</v>
      </c>
      <c r="S3278" s="181">
        <f t="shared" si="466"/>
        <v>0</v>
      </c>
      <c r="T3278" s="181">
        <f t="shared" si="467"/>
        <v>0</v>
      </c>
      <c r="AQ3278" s="1">
        <f>COUNT(L$11:L3278)</f>
        <v>37</v>
      </c>
      <c r="AR3278" s="43">
        <f t="shared" si="468"/>
        <v>40933</v>
      </c>
      <c r="AS3278" s="44">
        <f t="shared" si="469"/>
        <v>89.120000000000019</v>
      </c>
      <c r="AT3278" s="10" t="str">
        <f t="shared" si="470"/>
        <v/>
      </c>
      <c r="AU3278" s="20" t="str">
        <f t="shared" si="471"/>
        <v/>
      </c>
      <c r="AV3278" s="42">
        <f t="shared" si="472"/>
        <v>1</v>
      </c>
      <c r="AW3278" s="89">
        <f t="shared" si="473"/>
        <v>0</v>
      </c>
      <c r="AX3278" s="168"/>
      <c r="AY3278" s="60"/>
      <c r="AZ3278" s="61"/>
      <c r="BB3278" s="61" t="str">
        <f>IF(Settings!I3274&lt;&gt;"",Settings!I3274,"")</f>
        <v/>
      </c>
    </row>
    <row r="3279" spans="2:54" x14ac:dyDescent="0.2">
      <c r="B3279" s="13"/>
      <c r="C3279" s="12"/>
      <c r="D3279" s="12"/>
      <c r="E3279" s="12"/>
      <c r="F3279" s="12"/>
      <c r="G3279" s="12"/>
      <c r="H3279" s="12"/>
      <c r="I3279" s="15"/>
      <c r="J3279" s="31"/>
      <c r="K3279" s="180"/>
      <c r="L3279" s="40"/>
      <c r="M3279" s="14"/>
      <c r="N3279" s="16"/>
      <c r="O3279" s="49"/>
      <c r="P3279" s="64"/>
      <c r="Q3279" s="18"/>
      <c r="R3279" s="181">
        <f t="shared" si="465"/>
        <v>0</v>
      </c>
      <c r="S3279" s="181">
        <f t="shared" si="466"/>
        <v>0</v>
      </c>
      <c r="T3279" s="181">
        <f t="shared" si="467"/>
        <v>0</v>
      </c>
      <c r="AQ3279" s="1">
        <f>COUNT(L$11:L3279)</f>
        <v>37</v>
      </c>
      <c r="AR3279" s="43">
        <f t="shared" si="468"/>
        <v>40933</v>
      </c>
      <c r="AS3279" s="44">
        <f t="shared" si="469"/>
        <v>89.120000000000019</v>
      </c>
      <c r="AT3279" s="10" t="str">
        <f t="shared" si="470"/>
        <v/>
      </c>
      <c r="AU3279" s="20" t="str">
        <f t="shared" si="471"/>
        <v/>
      </c>
      <c r="AV3279" s="42">
        <f t="shared" si="472"/>
        <v>1</v>
      </c>
      <c r="AW3279" s="89">
        <f t="shared" si="473"/>
        <v>0</v>
      </c>
      <c r="AX3279" s="168"/>
      <c r="AY3279" s="60"/>
      <c r="AZ3279" s="61"/>
      <c r="BB3279" s="61" t="str">
        <f>IF(Settings!I3275&lt;&gt;"",Settings!I3275,"")</f>
        <v/>
      </c>
    </row>
    <row r="3280" spans="2:54" x14ac:dyDescent="0.2">
      <c r="B3280" s="13"/>
      <c r="C3280" s="12"/>
      <c r="D3280" s="12"/>
      <c r="E3280" s="12"/>
      <c r="F3280" s="12"/>
      <c r="G3280" s="12"/>
      <c r="H3280" s="12"/>
      <c r="I3280" s="15"/>
      <c r="J3280" s="31"/>
      <c r="K3280" s="180"/>
      <c r="L3280" s="40"/>
      <c r="M3280" s="14"/>
      <c r="N3280" s="16"/>
      <c r="O3280" s="49"/>
      <c r="P3280" s="64"/>
      <c r="Q3280" s="18"/>
      <c r="R3280" s="181">
        <f t="shared" si="465"/>
        <v>0</v>
      </c>
      <c r="S3280" s="181">
        <f t="shared" si="466"/>
        <v>0</v>
      </c>
      <c r="T3280" s="181">
        <f t="shared" si="467"/>
        <v>0</v>
      </c>
      <c r="AQ3280" s="1">
        <f>COUNT(L$11:L3280)</f>
        <v>37</v>
      </c>
      <c r="AR3280" s="43">
        <f t="shared" si="468"/>
        <v>40933</v>
      </c>
      <c r="AS3280" s="44">
        <f t="shared" si="469"/>
        <v>89.120000000000019</v>
      </c>
      <c r="AT3280" s="10" t="str">
        <f t="shared" si="470"/>
        <v/>
      </c>
      <c r="AU3280" s="20" t="str">
        <f t="shared" si="471"/>
        <v/>
      </c>
      <c r="AV3280" s="42">
        <f t="shared" si="472"/>
        <v>1</v>
      </c>
      <c r="AW3280" s="89">
        <f t="shared" si="473"/>
        <v>0</v>
      </c>
      <c r="AX3280" s="168"/>
      <c r="AY3280" s="60"/>
      <c r="AZ3280" s="61"/>
      <c r="BB3280" s="61" t="str">
        <f>IF(Settings!I3276&lt;&gt;"",Settings!I3276,"")</f>
        <v/>
      </c>
    </row>
    <row r="3281" spans="2:54" x14ac:dyDescent="0.2">
      <c r="B3281" s="13"/>
      <c r="C3281" s="12"/>
      <c r="D3281" s="12"/>
      <c r="E3281" s="12"/>
      <c r="F3281" s="12"/>
      <c r="G3281" s="12"/>
      <c r="H3281" s="12"/>
      <c r="I3281" s="15"/>
      <c r="J3281" s="31"/>
      <c r="K3281" s="180"/>
      <c r="L3281" s="40"/>
      <c r="M3281" s="14"/>
      <c r="N3281" s="16"/>
      <c r="O3281" s="49"/>
      <c r="P3281" s="64"/>
      <c r="Q3281" s="18"/>
      <c r="R3281" s="181">
        <f t="shared" si="465"/>
        <v>0</v>
      </c>
      <c r="S3281" s="181">
        <f t="shared" si="466"/>
        <v>0</v>
      </c>
      <c r="T3281" s="181">
        <f t="shared" si="467"/>
        <v>0</v>
      </c>
      <c r="AQ3281" s="1">
        <f>COUNT(L$11:L3281)</f>
        <v>37</v>
      </c>
      <c r="AR3281" s="43">
        <f t="shared" si="468"/>
        <v>40933</v>
      </c>
      <c r="AS3281" s="44">
        <f t="shared" si="469"/>
        <v>89.120000000000019</v>
      </c>
      <c r="AT3281" s="10" t="str">
        <f t="shared" si="470"/>
        <v/>
      </c>
      <c r="AU3281" s="20" t="str">
        <f t="shared" si="471"/>
        <v/>
      </c>
      <c r="AV3281" s="42">
        <f t="shared" si="472"/>
        <v>1</v>
      </c>
      <c r="AW3281" s="89">
        <f t="shared" si="473"/>
        <v>0</v>
      </c>
      <c r="AX3281" s="168"/>
      <c r="AY3281" s="60"/>
      <c r="AZ3281" s="61"/>
      <c r="BB3281" s="61" t="str">
        <f>IF(Settings!I3277&lt;&gt;"",Settings!I3277,"")</f>
        <v/>
      </c>
    </row>
    <row r="3282" spans="2:54" x14ac:dyDescent="0.2">
      <c r="B3282" s="13"/>
      <c r="C3282" s="12"/>
      <c r="D3282" s="12"/>
      <c r="E3282" s="12"/>
      <c r="F3282" s="12"/>
      <c r="G3282" s="12"/>
      <c r="H3282" s="12"/>
      <c r="I3282" s="15"/>
      <c r="J3282" s="31"/>
      <c r="K3282" s="180"/>
      <c r="L3282" s="40"/>
      <c r="M3282" s="14"/>
      <c r="N3282" s="16"/>
      <c r="O3282" s="49"/>
      <c r="P3282" s="64"/>
      <c r="Q3282" s="18"/>
      <c r="R3282" s="181">
        <f t="shared" si="465"/>
        <v>0</v>
      </c>
      <c r="S3282" s="181">
        <f t="shared" si="466"/>
        <v>0</v>
      </c>
      <c r="T3282" s="181">
        <f t="shared" si="467"/>
        <v>0</v>
      </c>
      <c r="AQ3282" s="1">
        <f>COUNT(L$11:L3282)</f>
        <v>37</v>
      </c>
      <c r="AR3282" s="43">
        <f t="shared" si="468"/>
        <v>40933</v>
      </c>
      <c r="AS3282" s="44">
        <f t="shared" si="469"/>
        <v>89.120000000000019</v>
      </c>
      <c r="AT3282" s="10" t="str">
        <f t="shared" si="470"/>
        <v/>
      </c>
      <c r="AU3282" s="20" t="str">
        <f t="shared" si="471"/>
        <v/>
      </c>
      <c r="AV3282" s="42">
        <f t="shared" si="472"/>
        <v>1</v>
      </c>
      <c r="AW3282" s="89">
        <f t="shared" si="473"/>
        <v>0</v>
      </c>
      <c r="AX3282" s="168"/>
      <c r="AY3282" s="60"/>
      <c r="AZ3282" s="61"/>
      <c r="BB3282" s="61" t="str">
        <f>IF(Settings!I3278&lt;&gt;"",Settings!I3278,"")</f>
        <v/>
      </c>
    </row>
    <row r="3283" spans="2:54" x14ac:dyDescent="0.2">
      <c r="B3283" s="13"/>
      <c r="C3283" s="12"/>
      <c r="D3283" s="12"/>
      <c r="E3283" s="12"/>
      <c r="F3283" s="12"/>
      <c r="G3283" s="12"/>
      <c r="H3283" s="12"/>
      <c r="I3283" s="15"/>
      <c r="J3283" s="31"/>
      <c r="K3283" s="180"/>
      <c r="L3283" s="40"/>
      <c r="M3283" s="14"/>
      <c r="N3283" s="16"/>
      <c r="O3283" s="49"/>
      <c r="P3283" s="64"/>
      <c r="Q3283" s="18"/>
      <c r="R3283" s="181">
        <f t="shared" si="465"/>
        <v>0</v>
      </c>
      <c r="S3283" s="181">
        <f t="shared" si="466"/>
        <v>0</v>
      </c>
      <c r="T3283" s="181">
        <f t="shared" si="467"/>
        <v>0</v>
      </c>
      <c r="AQ3283" s="1">
        <f>COUNT(L$11:L3283)</f>
        <v>37</v>
      </c>
      <c r="AR3283" s="43">
        <f t="shared" si="468"/>
        <v>40933</v>
      </c>
      <c r="AS3283" s="44">
        <f t="shared" si="469"/>
        <v>89.120000000000019</v>
      </c>
      <c r="AT3283" s="10" t="str">
        <f t="shared" si="470"/>
        <v/>
      </c>
      <c r="AU3283" s="20" t="str">
        <f t="shared" si="471"/>
        <v/>
      </c>
      <c r="AV3283" s="42">
        <f t="shared" si="472"/>
        <v>1</v>
      </c>
      <c r="AW3283" s="89">
        <f t="shared" si="473"/>
        <v>0</v>
      </c>
      <c r="AX3283" s="168"/>
      <c r="AY3283" s="60"/>
      <c r="AZ3283" s="61"/>
      <c r="BB3283" s="61" t="str">
        <f>IF(Settings!I3279&lt;&gt;"",Settings!I3279,"")</f>
        <v/>
      </c>
    </row>
    <row r="3284" spans="2:54" x14ac:dyDescent="0.2">
      <c r="B3284" s="13"/>
      <c r="C3284" s="12"/>
      <c r="D3284" s="12"/>
      <c r="E3284" s="12"/>
      <c r="F3284" s="12"/>
      <c r="G3284" s="12"/>
      <c r="H3284" s="12"/>
      <c r="I3284" s="15"/>
      <c r="J3284" s="31"/>
      <c r="K3284" s="180"/>
      <c r="L3284" s="40"/>
      <c r="M3284" s="14"/>
      <c r="N3284" s="16"/>
      <c r="O3284" s="49"/>
      <c r="P3284" s="64"/>
      <c r="Q3284" s="18"/>
      <c r="R3284" s="181">
        <f t="shared" si="465"/>
        <v>0</v>
      </c>
      <c r="S3284" s="181">
        <f t="shared" si="466"/>
        <v>0</v>
      </c>
      <c r="T3284" s="181">
        <f t="shared" si="467"/>
        <v>0</v>
      </c>
      <c r="AQ3284" s="1">
        <f>COUNT(L$11:L3284)</f>
        <v>37</v>
      </c>
      <c r="AR3284" s="43">
        <f t="shared" si="468"/>
        <v>40933</v>
      </c>
      <c r="AS3284" s="44">
        <f t="shared" si="469"/>
        <v>89.120000000000019</v>
      </c>
      <c r="AT3284" s="10" t="str">
        <f t="shared" si="470"/>
        <v/>
      </c>
      <c r="AU3284" s="20" t="str">
        <f t="shared" si="471"/>
        <v/>
      </c>
      <c r="AV3284" s="42">
        <f t="shared" si="472"/>
        <v>1</v>
      </c>
      <c r="AW3284" s="89">
        <f t="shared" si="473"/>
        <v>0</v>
      </c>
      <c r="AX3284" s="168"/>
      <c r="AY3284" s="60"/>
      <c r="AZ3284" s="61"/>
      <c r="BB3284" s="61" t="str">
        <f>IF(Settings!I3280&lt;&gt;"",Settings!I3280,"")</f>
        <v/>
      </c>
    </row>
    <row r="3285" spans="2:54" x14ac:dyDescent="0.2">
      <c r="B3285" s="13"/>
      <c r="C3285" s="12"/>
      <c r="D3285" s="12"/>
      <c r="E3285" s="12"/>
      <c r="F3285" s="12"/>
      <c r="G3285" s="12"/>
      <c r="H3285" s="12"/>
      <c r="I3285" s="15"/>
      <c r="J3285" s="31"/>
      <c r="K3285" s="180"/>
      <c r="L3285" s="40"/>
      <c r="M3285" s="14"/>
      <c r="N3285" s="16"/>
      <c r="O3285" s="49"/>
      <c r="P3285" s="64"/>
      <c r="Q3285" s="18"/>
      <c r="R3285" s="181">
        <f t="shared" si="465"/>
        <v>0</v>
      </c>
      <c r="S3285" s="181">
        <f t="shared" si="466"/>
        <v>0</v>
      </c>
      <c r="T3285" s="181">
        <f t="shared" si="467"/>
        <v>0</v>
      </c>
      <c r="AQ3285" s="1">
        <f>COUNT(L$11:L3285)</f>
        <v>37</v>
      </c>
      <c r="AR3285" s="43">
        <f t="shared" si="468"/>
        <v>40933</v>
      </c>
      <c r="AS3285" s="44">
        <f t="shared" si="469"/>
        <v>89.120000000000019</v>
      </c>
      <c r="AT3285" s="10" t="str">
        <f t="shared" si="470"/>
        <v/>
      </c>
      <c r="AU3285" s="20" t="str">
        <f t="shared" si="471"/>
        <v/>
      </c>
      <c r="AV3285" s="42">
        <f t="shared" si="472"/>
        <v>1</v>
      </c>
      <c r="AW3285" s="89">
        <f t="shared" si="473"/>
        <v>0</v>
      </c>
      <c r="AX3285" s="168"/>
      <c r="AY3285" s="60"/>
      <c r="AZ3285" s="61"/>
      <c r="BB3285" s="61" t="str">
        <f>IF(Settings!I3281&lt;&gt;"",Settings!I3281,"")</f>
        <v/>
      </c>
    </row>
    <row r="3286" spans="2:54" x14ac:dyDescent="0.2">
      <c r="B3286" s="13"/>
      <c r="C3286" s="12"/>
      <c r="D3286" s="12"/>
      <c r="E3286" s="12"/>
      <c r="F3286" s="12"/>
      <c r="G3286" s="12"/>
      <c r="H3286" s="12"/>
      <c r="I3286" s="15"/>
      <c r="J3286" s="31"/>
      <c r="K3286" s="180"/>
      <c r="L3286" s="40"/>
      <c r="M3286" s="14"/>
      <c r="N3286" s="16"/>
      <c r="O3286" s="49"/>
      <c r="P3286" s="64"/>
      <c r="Q3286" s="18"/>
      <c r="R3286" s="181">
        <f t="shared" si="465"/>
        <v>0</v>
      </c>
      <c r="S3286" s="181">
        <f t="shared" si="466"/>
        <v>0</v>
      </c>
      <c r="T3286" s="181">
        <f t="shared" si="467"/>
        <v>0</v>
      </c>
      <c r="AQ3286" s="1">
        <f>COUNT(L$11:L3286)</f>
        <v>37</v>
      </c>
      <c r="AR3286" s="43">
        <f t="shared" si="468"/>
        <v>40933</v>
      </c>
      <c r="AS3286" s="44">
        <f t="shared" si="469"/>
        <v>89.120000000000019</v>
      </c>
      <c r="AT3286" s="10" t="str">
        <f t="shared" si="470"/>
        <v/>
      </c>
      <c r="AU3286" s="20" t="str">
        <f t="shared" si="471"/>
        <v/>
      </c>
      <c r="AV3286" s="42">
        <f t="shared" si="472"/>
        <v>1</v>
      </c>
      <c r="AW3286" s="89">
        <f t="shared" si="473"/>
        <v>0</v>
      </c>
      <c r="AX3286" s="168"/>
      <c r="AY3286" s="60"/>
      <c r="AZ3286" s="61"/>
      <c r="BB3286" s="61" t="str">
        <f>IF(Settings!I3282&lt;&gt;"",Settings!I3282,"")</f>
        <v/>
      </c>
    </row>
    <row r="3287" spans="2:54" x14ac:dyDescent="0.2">
      <c r="B3287" s="13"/>
      <c r="C3287" s="12"/>
      <c r="D3287" s="12"/>
      <c r="E3287" s="12"/>
      <c r="F3287" s="12"/>
      <c r="G3287" s="12"/>
      <c r="H3287" s="12"/>
      <c r="I3287" s="15"/>
      <c r="J3287" s="31"/>
      <c r="K3287" s="180"/>
      <c r="L3287" s="40"/>
      <c r="M3287" s="14"/>
      <c r="N3287" s="16"/>
      <c r="O3287" s="49"/>
      <c r="P3287" s="64"/>
      <c r="Q3287" s="18"/>
      <c r="R3287" s="181">
        <f t="shared" si="465"/>
        <v>0</v>
      </c>
      <c r="S3287" s="181">
        <f t="shared" si="466"/>
        <v>0</v>
      </c>
      <c r="T3287" s="181">
        <f t="shared" si="467"/>
        <v>0</v>
      </c>
      <c r="AQ3287" s="1">
        <f>COUNT(L$11:L3287)</f>
        <v>37</v>
      </c>
      <c r="AR3287" s="43">
        <f t="shared" si="468"/>
        <v>40933</v>
      </c>
      <c r="AS3287" s="44">
        <f t="shared" si="469"/>
        <v>89.120000000000019</v>
      </c>
      <c r="AT3287" s="10" t="str">
        <f t="shared" si="470"/>
        <v/>
      </c>
      <c r="AU3287" s="20" t="str">
        <f t="shared" si="471"/>
        <v/>
      </c>
      <c r="AV3287" s="42">
        <f t="shared" si="472"/>
        <v>1</v>
      </c>
      <c r="AW3287" s="89">
        <f t="shared" si="473"/>
        <v>0</v>
      </c>
      <c r="AX3287" s="168"/>
      <c r="AY3287" s="60"/>
      <c r="AZ3287" s="61"/>
      <c r="BB3287" s="61" t="str">
        <f>IF(Settings!I3283&lt;&gt;"",Settings!I3283,"")</f>
        <v/>
      </c>
    </row>
    <row r="3288" spans="2:54" x14ac:dyDescent="0.2">
      <c r="B3288" s="13"/>
      <c r="C3288" s="12"/>
      <c r="D3288" s="12"/>
      <c r="E3288" s="12"/>
      <c r="F3288" s="12"/>
      <c r="G3288" s="12"/>
      <c r="H3288" s="12"/>
      <c r="I3288" s="15"/>
      <c r="J3288" s="31"/>
      <c r="K3288" s="180"/>
      <c r="L3288" s="40"/>
      <c r="M3288" s="14"/>
      <c r="N3288" s="16"/>
      <c r="O3288" s="49"/>
      <c r="P3288" s="64"/>
      <c r="Q3288" s="18"/>
      <c r="R3288" s="181">
        <f t="shared" si="465"/>
        <v>0</v>
      </c>
      <c r="S3288" s="181">
        <f t="shared" si="466"/>
        <v>0</v>
      </c>
      <c r="T3288" s="181">
        <f t="shared" si="467"/>
        <v>0</v>
      </c>
      <c r="AQ3288" s="1">
        <f>COUNT(L$11:L3288)</f>
        <v>37</v>
      </c>
      <c r="AR3288" s="43">
        <f t="shared" si="468"/>
        <v>40933</v>
      </c>
      <c r="AS3288" s="44">
        <f t="shared" si="469"/>
        <v>89.120000000000019</v>
      </c>
      <c r="AT3288" s="10" t="str">
        <f t="shared" si="470"/>
        <v/>
      </c>
      <c r="AU3288" s="20" t="str">
        <f t="shared" si="471"/>
        <v/>
      </c>
      <c r="AV3288" s="42">
        <f t="shared" si="472"/>
        <v>1</v>
      </c>
      <c r="AW3288" s="89">
        <f t="shared" si="473"/>
        <v>0</v>
      </c>
      <c r="AX3288" s="168"/>
      <c r="AY3288" s="60"/>
      <c r="AZ3288" s="61"/>
      <c r="BB3288" s="61" t="str">
        <f>IF(Settings!I3284&lt;&gt;"",Settings!I3284,"")</f>
        <v/>
      </c>
    </row>
    <row r="3289" spans="2:54" x14ac:dyDescent="0.2">
      <c r="B3289" s="13"/>
      <c r="C3289" s="12"/>
      <c r="D3289" s="12"/>
      <c r="E3289" s="12"/>
      <c r="F3289" s="12"/>
      <c r="G3289" s="12"/>
      <c r="H3289" s="12"/>
      <c r="I3289" s="15"/>
      <c r="J3289" s="31"/>
      <c r="K3289" s="180"/>
      <c r="L3289" s="40"/>
      <c r="M3289" s="14"/>
      <c r="N3289" s="16"/>
      <c r="O3289" s="49"/>
      <c r="P3289" s="64"/>
      <c r="Q3289" s="18"/>
      <c r="R3289" s="181">
        <f t="shared" si="465"/>
        <v>0</v>
      </c>
      <c r="S3289" s="181">
        <f t="shared" si="466"/>
        <v>0</v>
      </c>
      <c r="T3289" s="181">
        <f t="shared" si="467"/>
        <v>0</v>
      </c>
      <c r="AQ3289" s="1">
        <f>COUNT(L$11:L3289)</f>
        <v>37</v>
      </c>
      <c r="AR3289" s="43">
        <f t="shared" si="468"/>
        <v>40933</v>
      </c>
      <c r="AS3289" s="44">
        <f t="shared" si="469"/>
        <v>89.120000000000019</v>
      </c>
      <c r="AT3289" s="10" t="str">
        <f t="shared" si="470"/>
        <v/>
      </c>
      <c r="AU3289" s="20" t="str">
        <f t="shared" si="471"/>
        <v/>
      </c>
      <c r="AV3289" s="42">
        <f t="shared" si="472"/>
        <v>1</v>
      </c>
      <c r="AW3289" s="89">
        <f t="shared" si="473"/>
        <v>0</v>
      </c>
      <c r="AX3289" s="168"/>
      <c r="AY3289" s="60"/>
      <c r="AZ3289" s="61"/>
      <c r="BB3289" s="61" t="str">
        <f>IF(Settings!I3285&lt;&gt;"",Settings!I3285,"")</f>
        <v/>
      </c>
    </row>
    <row r="3290" spans="2:54" x14ac:dyDescent="0.2">
      <c r="B3290" s="13"/>
      <c r="C3290" s="12"/>
      <c r="D3290" s="12"/>
      <c r="E3290" s="12"/>
      <c r="F3290" s="12"/>
      <c r="G3290" s="12"/>
      <c r="H3290" s="12"/>
      <c r="I3290" s="15"/>
      <c r="J3290" s="31"/>
      <c r="K3290" s="180"/>
      <c r="L3290" s="40"/>
      <c r="M3290" s="14"/>
      <c r="N3290" s="16"/>
      <c r="O3290" s="49"/>
      <c r="P3290" s="64"/>
      <c r="Q3290" s="18"/>
      <c r="R3290" s="181">
        <f t="shared" si="465"/>
        <v>0</v>
      </c>
      <c r="S3290" s="181">
        <f t="shared" si="466"/>
        <v>0</v>
      </c>
      <c r="T3290" s="181">
        <f t="shared" si="467"/>
        <v>0</v>
      </c>
      <c r="AQ3290" s="1">
        <f>COUNT(L$11:L3290)</f>
        <v>37</v>
      </c>
      <c r="AR3290" s="43">
        <f t="shared" si="468"/>
        <v>40933</v>
      </c>
      <c r="AS3290" s="44">
        <f t="shared" si="469"/>
        <v>89.120000000000019</v>
      </c>
      <c r="AT3290" s="10" t="str">
        <f t="shared" si="470"/>
        <v/>
      </c>
      <c r="AU3290" s="20" t="str">
        <f t="shared" si="471"/>
        <v/>
      </c>
      <c r="AV3290" s="42">
        <f t="shared" si="472"/>
        <v>1</v>
      </c>
      <c r="AW3290" s="89">
        <f t="shared" si="473"/>
        <v>0</v>
      </c>
      <c r="AX3290" s="168"/>
      <c r="AY3290" s="60"/>
      <c r="AZ3290" s="61"/>
      <c r="BB3290" s="61" t="str">
        <f>IF(Settings!I3286&lt;&gt;"",Settings!I3286,"")</f>
        <v/>
      </c>
    </row>
    <row r="3291" spans="2:54" x14ac:dyDescent="0.2">
      <c r="B3291" s="13"/>
      <c r="C3291" s="12"/>
      <c r="D3291" s="12"/>
      <c r="E3291" s="12"/>
      <c r="F3291" s="12"/>
      <c r="G3291" s="12"/>
      <c r="H3291" s="12"/>
      <c r="I3291" s="15"/>
      <c r="J3291" s="31"/>
      <c r="K3291" s="180"/>
      <c r="L3291" s="40"/>
      <c r="M3291" s="14"/>
      <c r="N3291" s="16"/>
      <c r="O3291" s="49"/>
      <c r="P3291" s="64"/>
      <c r="Q3291" s="18"/>
      <c r="R3291" s="181">
        <f t="shared" si="465"/>
        <v>0</v>
      </c>
      <c r="S3291" s="181">
        <f t="shared" si="466"/>
        <v>0</v>
      </c>
      <c r="T3291" s="181">
        <f t="shared" si="467"/>
        <v>0</v>
      </c>
      <c r="AQ3291" s="1">
        <f>COUNT(L$11:L3291)</f>
        <v>37</v>
      </c>
      <c r="AR3291" s="43">
        <f t="shared" si="468"/>
        <v>40933</v>
      </c>
      <c r="AS3291" s="44">
        <f t="shared" si="469"/>
        <v>89.120000000000019</v>
      </c>
      <c r="AT3291" s="10" t="str">
        <f t="shared" si="470"/>
        <v/>
      </c>
      <c r="AU3291" s="20" t="str">
        <f t="shared" si="471"/>
        <v/>
      </c>
      <c r="AV3291" s="42">
        <f t="shared" si="472"/>
        <v>1</v>
      </c>
      <c r="AW3291" s="89">
        <f t="shared" si="473"/>
        <v>0</v>
      </c>
      <c r="AX3291" s="168"/>
      <c r="AY3291" s="60"/>
      <c r="AZ3291" s="61"/>
      <c r="BB3291" s="61" t="str">
        <f>IF(Settings!I3287&lt;&gt;"",Settings!I3287,"")</f>
        <v/>
      </c>
    </row>
    <row r="3292" spans="2:54" x14ac:dyDescent="0.2">
      <c r="B3292" s="13"/>
      <c r="C3292" s="12"/>
      <c r="D3292" s="12"/>
      <c r="E3292" s="12"/>
      <c r="F3292" s="12"/>
      <c r="G3292" s="12"/>
      <c r="H3292" s="12"/>
      <c r="I3292" s="15"/>
      <c r="J3292" s="31"/>
      <c r="K3292" s="180"/>
      <c r="L3292" s="40"/>
      <c r="M3292" s="14"/>
      <c r="N3292" s="16"/>
      <c r="O3292" s="49"/>
      <c r="P3292" s="64"/>
      <c r="Q3292" s="18"/>
      <c r="R3292" s="181">
        <f t="shared" si="465"/>
        <v>0</v>
      </c>
      <c r="S3292" s="181">
        <f t="shared" si="466"/>
        <v>0</v>
      </c>
      <c r="T3292" s="181">
        <f t="shared" si="467"/>
        <v>0</v>
      </c>
      <c r="AQ3292" s="1">
        <f>COUNT(L$11:L3292)</f>
        <v>37</v>
      </c>
      <c r="AR3292" s="43">
        <f t="shared" si="468"/>
        <v>40933</v>
      </c>
      <c r="AS3292" s="44">
        <f t="shared" si="469"/>
        <v>89.120000000000019</v>
      </c>
      <c r="AT3292" s="10" t="str">
        <f t="shared" si="470"/>
        <v/>
      </c>
      <c r="AU3292" s="20" t="str">
        <f t="shared" si="471"/>
        <v/>
      </c>
      <c r="AV3292" s="42">
        <f t="shared" si="472"/>
        <v>1</v>
      </c>
      <c r="AW3292" s="89">
        <f t="shared" si="473"/>
        <v>0</v>
      </c>
      <c r="AX3292" s="168"/>
      <c r="AY3292" s="60"/>
      <c r="AZ3292" s="61"/>
      <c r="BB3292" s="61" t="str">
        <f>IF(Settings!I3288&lt;&gt;"",Settings!I3288,"")</f>
        <v/>
      </c>
    </row>
    <row r="3293" spans="2:54" x14ac:dyDescent="0.2">
      <c r="B3293" s="13"/>
      <c r="C3293" s="12"/>
      <c r="D3293" s="12"/>
      <c r="E3293" s="12"/>
      <c r="F3293" s="12"/>
      <c r="G3293" s="12"/>
      <c r="H3293" s="12"/>
      <c r="I3293" s="15"/>
      <c r="J3293" s="31"/>
      <c r="K3293" s="180"/>
      <c r="L3293" s="40"/>
      <c r="M3293" s="14"/>
      <c r="N3293" s="16"/>
      <c r="O3293" s="49"/>
      <c r="P3293" s="64"/>
      <c r="Q3293" s="18"/>
      <c r="R3293" s="181">
        <f t="shared" si="465"/>
        <v>0</v>
      </c>
      <c r="S3293" s="181">
        <f t="shared" si="466"/>
        <v>0</v>
      </c>
      <c r="T3293" s="181">
        <f t="shared" si="467"/>
        <v>0</v>
      </c>
      <c r="AQ3293" s="1">
        <f>COUNT(L$11:L3293)</f>
        <v>37</v>
      </c>
      <c r="AR3293" s="43">
        <f t="shared" si="468"/>
        <v>40933</v>
      </c>
      <c r="AS3293" s="44">
        <f t="shared" si="469"/>
        <v>89.120000000000019</v>
      </c>
      <c r="AT3293" s="10" t="str">
        <f t="shared" si="470"/>
        <v/>
      </c>
      <c r="AU3293" s="20" t="str">
        <f t="shared" si="471"/>
        <v/>
      </c>
      <c r="AV3293" s="42">
        <f t="shared" si="472"/>
        <v>1</v>
      </c>
      <c r="AW3293" s="89">
        <f t="shared" si="473"/>
        <v>0</v>
      </c>
      <c r="AX3293" s="168"/>
      <c r="AY3293" s="60"/>
      <c r="AZ3293" s="61"/>
      <c r="BB3293" s="61" t="str">
        <f>IF(Settings!I3289&lt;&gt;"",Settings!I3289,"")</f>
        <v/>
      </c>
    </row>
    <row r="3294" spans="2:54" x14ac:dyDescent="0.2">
      <c r="B3294" s="13"/>
      <c r="C3294" s="12"/>
      <c r="D3294" s="12"/>
      <c r="E3294" s="12"/>
      <c r="F3294" s="12"/>
      <c r="G3294" s="12"/>
      <c r="H3294" s="12"/>
      <c r="I3294" s="15"/>
      <c r="J3294" s="31"/>
      <c r="K3294" s="180"/>
      <c r="L3294" s="40"/>
      <c r="M3294" s="14"/>
      <c r="N3294" s="16"/>
      <c r="O3294" s="49"/>
      <c r="P3294" s="64"/>
      <c r="Q3294" s="18"/>
      <c r="R3294" s="181">
        <f t="shared" si="465"/>
        <v>0</v>
      </c>
      <c r="S3294" s="181">
        <f t="shared" si="466"/>
        <v>0</v>
      </c>
      <c r="T3294" s="181">
        <f t="shared" si="467"/>
        <v>0</v>
      </c>
      <c r="AQ3294" s="1">
        <f>COUNT(L$11:L3294)</f>
        <v>37</v>
      </c>
      <c r="AR3294" s="43">
        <f t="shared" si="468"/>
        <v>40933</v>
      </c>
      <c r="AS3294" s="44">
        <f t="shared" si="469"/>
        <v>89.120000000000019</v>
      </c>
      <c r="AT3294" s="10" t="str">
        <f t="shared" si="470"/>
        <v/>
      </c>
      <c r="AU3294" s="20" t="str">
        <f t="shared" si="471"/>
        <v/>
      </c>
      <c r="AV3294" s="42">
        <f t="shared" si="472"/>
        <v>1</v>
      </c>
      <c r="AW3294" s="89">
        <f t="shared" si="473"/>
        <v>0</v>
      </c>
      <c r="AX3294" s="168"/>
      <c r="AY3294" s="60"/>
      <c r="AZ3294" s="61"/>
      <c r="BB3294" s="61" t="str">
        <f>IF(Settings!I3290&lt;&gt;"",Settings!I3290,"")</f>
        <v/>
      </c>
    </row>
    <row r="3295" spans="2:54" x14ac:dyDescent="0.2">
      <c r="B3295" s="13"/>
      <c r="C3295" s="12"/>
      <c r="D3295" s="12"/>
      <c r="E3295" s="12"/>
      <c r="F3295" s="12"/>
      <c r="G3295" s="12"/>
      <c r="H3295" s="12"/>
      <c r="I3295" s="15"/>
      <c r="J3295" s="31"/>
      <c r="K3295" s="180"/>
      <c r="L3295" s="40"/>
      <c r="M3295" s="14"/>
      <c r="N3295" s="16"/>
      <c r="O3295" s="49"/>
      <c r="P3295" s="64"/>
      <c r="Q3295" s="18"/>
      <c r="R3295" s="181">
        <f t="shared" si="465"/>
        <v>0</v>
      </c>
      <c r="S3295" s="181">
        <f t="shared" si="466"/>
        <v>0</v>
      </c>
      <c r="T3295" s="181">
        <f t="shared" si="467"/>
        <v>0</v>
      </c>
      <c r="AQ3295" s="1">
        <f>COUNT(L$11:L3295)</f>
        <v>37</v>
      </c>
      <c r="AR3295" s="43">
        <f t="shared" si="468"/>
        <v>40933</v>
      </c>
      <c r="AS3295" s="44">
        <f t="shared" si="469"/>
        <v>89.120000000000019</v>
      </c>
      <c r="AT3295" s="10" t="str">
        <f t="shared" si="470"/>
        <v/>
      </c>
      <c r="AU3295" s="20" t="str">
        <f t="shared" si="471"/>
        <v/>
      </c>
      <c r="AV3295" s="42">
        <f t="shared" si="472"/>
        <v>1</v>
      </c>
      <c r="AW3295" s="89">
        <f t="shared" si="473"/>
        <v>0</v>
      </c>
      <c r="AX3295" s="168"/>
      <c r="AY3295" s="60"/>
      <c r="AZ3295" s="61"/>
      <c r="BB3295" s="61" t="str">
        <f>IF(Settings!I3291&lt;&gt;"",Settings!I3291,"")</f>
        <v/>
      </c>
    </row>
    <row r="3296" spans="2:54" x14ac:dyDescent="0.2">
      <c r="B3296" s="13"/>
      <c r="C3296" s="12"/>
      <c r="D3296" s="12"/>
      <c r="E3296" s="12"/>
      <c r="F3296" s="12"/>
      <c r="G3296" s="12"/>
      <c r="H3296" s="12"/>
      <c r="I3296" s="15"/>
      <c r="J3296" s="31"/>
      <c r="K3296" s="180"/>
      <c r="L3296" s="40"/>
      <c r="M3296" s="14"/>
      <c r="N3296" s="16"/>
      <c r="O3296" s="49"/>
      <c r="P3296" s="64"/>
      <c r="Q3296" s="18"/>
      <c r="R3296" s="181">
        <f t="shared" si="465"/>
        <v>0</v>
      </c>
      <c r="S3296" s="181">
        <f t="shared" si="466"/>
        <v>0</v>
      </c>
      <c r="T3296" s="181">
        <f t="shared" si="467"/>
        <v>0</v>
      </c>
      <c r="AQ3296" s="1">
        <f>COUNT(L$11:L3296)</f>
        <v>37</v>
      </c>
      <c r="AR3296" s="43">
        <f t="shared" si="468"/>
        <v>40933</v>
      </c>
      <c r="AS3296" s="44">
        <f t="shared" si="469"/>
        <v>89.120000000000019</v>
      </c>
      <c r="AT3296" s="10" t="str">
        <f t="shared" si="470"/>
        <v/>
      </c>
      <c r="AU3296" s="20" t="str">
        <f t="shared" si="471"/>
        <v/>
      </c>
      <c r="AV3296" s="42">
        <f t="shared" si="472"/>
        <v>1</v>
      </c>
      <c r="AW3296" s="89">
        <f t="shared" si="473"/>
        <v>0</v>
      </c>
      <c r="AX3296" s="168"/>
      <c r="AY3296" s="60"/>
      <c r="AZ3296" s="61"/>
      <c r="BB3296" s="61" t="str">
        <f>IF(Settings!I3292&lt;&gt;"",Settings!I3292,"")</f>
        <v/>
      </c>
    </row>
    <row r="3297" spans="2:54" x14ac:dyDescent="0.2">
      <c r="B3297" s="13"/>
      <c r="C3297" s="12"/>
      <c r="D3297" s="12"/>
      <c r="E3297" s="12"/>
      <c r="F3297" s="12"/>
      <c r="G3297" s="12"/>
      <c r="H3297" s="12"/>
      <c r="I3297" s="15"/>
      <c r="J3297" s="31"/>
      <c r="K3297" s="180"/>
      <c r="L3297" s="40"/>
      <c r="M3297" s="14"/>
      <c r="N3297" s="16"/>
      <c r="O3297" s="49"/>
      <c r="P3297" s="64"/>
      <c r="Q3297" s="18"/>
      <c r="R3297" s="181">
        <f t="shared" si="465"/>
        <v>0</v>
      </c>
      <c r="S3297" s="181">
        <f t="shared" si="466"/>
        <v>0</v>
      </c>
      <c r="T3297" s="181">
        <f t="shared" si="467"/>
        <v>0</v>
      </c>
      <c r="AQ3297" s="1">
        <f>COUNT(L$11:L3297)</f>
        <v>37</v>
      </c>
      <c r="AR3297" s="43">
        <f t="shared" si="468"/>
        <v>40933</v>
      </c>
      <c r="AS3297" s="44">
        <f t="shared" si="469"/>
        <v>89.120000000000019</v>
      </c>
      <c r="AT3297" s="10" t="str">
        <f t="shared" si="470"/>
        <v/>
      </c>
      <c r="AU3297" s="20" t="str">
        <f t="shared" si="471"/>
        <v/>
      </c>
      <c r="AV3297" s="42">
        <f t="shared" si="472"/>
        <v>1</v>
      </c>
      <c r="AW3297" s="89">
        <f t="shared" si="473"/>
        <v>0</v>
      </c>
      <c r="AX3297" s="168"/>
      <c r="AY3297" s="60"/>
      <c r="AZ3297" s="61"/>
      <c r="BB3297" s="61" t="str">
        <f>IF(Settings!I3293&lt;&gt;"",Settings!I3293,"")</f>
        <v/>
      </c>
    </row>
    <row r="3298" spans="2:54" x14ac:dyDescent="0.2">
      <c r="B3298" s="13"/>
      <c r="C3298" s="12"/>
      <c r="D3298" s="12"/>
      <c r="E3298" s="12"/>
      <c r="F3298" s="12"/>
      <c r="G3298" s="12"/>
      <c r="H3298" s="12"/>
      <c r="I3298" s="15"/>
      <c r="J3298" s="31"/>
      <c r="K3298" s="180"/>
      <c r="L3298" s="40"/>
      <c r="M3298" s="14"/>
      <c r="N3298" s="16"/>
      <c r="O3298" s="49"/>
      <c r="P3298" s="64"/>
      <c r="Q3298" s="18"/>
      <c r="R3298" s="181">
        <f t="shared" si="465"/>
        <v>0</v>
      </c>
      <c r="S3298" s="181">
        <f t="shared" si="466"/>
        <v>0</v>
      </c>
      <c r="T3298" s="181">
        <f t="shared" si="467"/>
        <v>0</v>
      </c>
      <c r="AQ3298" s="1">
        <f>COUNT(L$11:L3298)</f>
        <v>37</v>
      </c>
      <c r="AR3298" s="43">
        <f t="shared" si="468"/>
        <v>40933</v>
      </c>
      <c r="AS3298" s="44">
        <f t="shared" si="469"/>
        <v>89.120000000000019</v>
      </c>
      <c r="AT3298" s="10" t="str">
        <f t="shared" si="470"/>
        <v/>
      </c>
      <c r="AU3298" s="20" t="str">
        <f t="shared" si="471"/>
        <v/>
      </c>
      <c r="AV3298" s="42">
        <f t="shared" si="472"/>
        <v>1</v>
      </c>
      <c r="AW3298" s="89">
        <f t="shared" si="473"/>
        <v>0</v>
      </c>
      <c r="AX3298" s="168"/>
      <c r="AY3298" s="60"/>
      <c r="AZ3298" s="61"/>
      <c r="BB3298" s="61" t="str">
        <f>IF(Settings!I3294&lt;&gt;"",Settings!I3294,"")</f>
        <v/>
      </c>
    </row>
    <row r="3299" spans="2:54" x14ac:dyDescent="0.2">
      <c r="B3299" s="13"/>
      <c r="C3299" s="12"/>
      <c r="D3299" s="12"/>
      <c r="E3299" s="12"/>
      <c r="F3299" s="12"/>
      <c r="G3299" s="12"/>
      <c r="H3299" s="12"/>
      <c r="I3299" s="15"/>
      <c r="J3299" s="31"/>
      <c r="K3299" s="180"/>
      <c r="L3299" s="40"/>
      <c r="M3299" s="14"/>
      <c r="N3299" s="16"/>
      <c r="O3299" s="49"/>
      <c r="P3299" s="64"/>
      <c r="Q3299" s="18"/>
      <c r="R3299" s="181">
        <f t="shared" si="465"/>
        <v>0</v>
      </c>
      <c r="S3299" s="181">
        <f t="shared" si="466"/>
        <v>0</v>
      </c>
      <c r="T3299" s="181">
        <f t="shared" si="467"/>
        <v>0</v>
      </c>
      <c r="AQ3299" s="1">
        <f>COUNT(L$11:L3299)</f>
        <v>37</v>
      </c>
      <c r="AR3299" s="43">
        <f t="shared" si="468"/>
        <v>40933</v>
      </c>
      <c r="AS3299" s="44">
        <f t="shared" si="469"/>
        <v>89.120000000000019</v>
      </c>
      <c r="AT3299" s="10" t="str">
        <f t="shared" si="470"/>
        <v/>
      </c>
      <c r="AU3299" s="20" t="str">
        <f t="shared" si="471"/>
        <v/>
      </c>
      <c r="AV3299" s="42">
        <f t="shared" si="472"/>
        <v>1</v>
      </c>
      <c r="AW3299" s="89">
        <f t="shared" si="473"/>
        <v>0</v>
      </c>
      <c r="AX3299" s="168"/>
      <c r="AY3299" s="60"/>
      <c r="AZ3299" s="61"/>
      <c r="BB3299" s="61" t="str">
        <f>IF(Settings!I3295&lt;&gt;"",Settings!I3295,"")</f>
        <v/>
      </c>
    </row>
    <row r="3300" spans="2:54" x14ac:dyDescent="0.2">
      <c r="B3300" s="13"/>
      <c r="C3300" s="12"/>
      <c r="D3300" s="12"/>
      <c r="E3300" s="12"/>
      <c r="F3300" s="12"/>
      <c r="G3300" s="12"/>
      <c r="H3300" s="12"/>
      <c r="I3300" s="15"/>
      <c r="J3300" s="31"/>
      <c r="K3300" s="180"/>
      <c r="L3300" s="40"/>
      <c r="M3300" s="14"/>
      <c r="N3300" s="16"/>
      <c r="O3300" s="49"/>
      <c r="P3300" s="64"/>
      <c r="Q3300" s="18"/>
      <c r="R3300" s="181">
        <f t="shared" si="465"/>
        <v>0</v>
      </c>
      <c r="S3300" s="181">
        <f t="shared" si="466"/>
        <v>0</v>
      </c>
      <c r="T3300" s="181">
        <f t="shared" si="467"/>
        <v>0</v>
      </c>
      <c r="AQ3300" s="1">
        <f>COUNT(L$11:L3300)</f>
        <v>37</v>
      </c>
      <c r="AR3300" s="43">
        <f t="shared" si="468"/>
        <v>40933</v>
      </c>
      <c r="AS3300" s="44">
        <f t="shared" si="469"/>
        <v>89.120000000000019</v>
      </c>
      <c r="AT3300" s="10" t="str">
        <f t="shared" si="470"/>
        <v/>
      </c>
      <c r="AU3300" s="20" t="str">
        <f t="shared" si="471"/>
        <v/>
      </c>
      <c r="AV3300" s="42">
        <f t="shared" si="472"/>
        <v>1</v>
      </c>
      <c r="AW3300" s="89">
        <f t="shared" si="473"/>
        <v>0</v>
      </c>
      <c r="AX3300" s="168"/>
      <c r="AY3300" s="60"/>
      <c r="AZ3300" s="61"/>
      <c r="BB3300" s="61" t="str">
        <f>IF(Settings!I3296&lt;&gt;"",Settings!I3296,"")</f>
        <v/>
      </c>
    </row>
    <row r="3301" spans="2:54" x14ac:dyDescent="0.2">
      <c r="B3301" s="13"/>
      <c r="C3301" s="12"/>
      <c r="D3301" s="12"/>
      <c r="E3301" s="12"/>
      <c r="F3301" s="12"/>
      <c r="G3301" s="12"/>
      <c r="H3301" s="12"/>
      <c r="I3301" s="15"/>
      <c r="J3301" s="31"/>
      <c r="K3301" s="180"/>
      <c r="L3301" s="40"/>
      <c r="M3301" s="14"/>
      <c r="N3301" s="16"/>
      <c r="O3301" s="49"/>
      <c r="P3301" s="64"/>
      <c r="Q3301" s="18"/>
      <c r="R3301" s="181">
        <f t="shared" si="465"/>
        <v>0</v>
      </c>
      <c r="S3301" s="181">
        <f t="shared" si="466"/>
        <v>0</v>
      </c>
      <c r="T3301" s="181">
        <f t="shared" si="467"/>
        <v>0</v>
      </c>
      <c r="AQ3301" s="1">
        <f>COUNT(L$11:L3301)</f>
        <v>37</v>
      </c>
      <c r="AR3301" s="43">
        <f t="shared" si="468"/>
        <v>40933</v>
      </c>
      <c r="AS3301" s="44">
        <f t="shared" si="469"/>
        <v>89.120000000000019</v>
      </c>
      <c r="AT3301" s="10" t="str">
        <f t="shared" si="470"/>
        <v/>
      </c>
      <c r="AU3301" s="20" t="str">
        <f t="shared" si="471"/>
        <v/>
      </c>
      <c r="AV3301" s="42">
        <f t="shared" si="472"/>
        <v>1</v>
      </c>
      <c r="AW3301" s="89">
        <f t="shared" si="473"/>
        <v>0</v>
      </c>
      <c r="AX3301" s="168"/>
      <c r="AY3301" s="60"/>
      <c r="AZ3301" s="61"/>
      <c r="BB3301" s="61" t="str">
        <f>IF(Settings!I3297&lt;&gt;"",Settings!I3297,"")</f>
        <v/>
      </c>
    </row>
    <row r="3302" spans="2:54" x14ac:dyDescent="0.2">
      <c r="B3302" s="13"/>
      <c r="C3302" s="12"/>
      <c r="D3302" s="12"/>
      <c r="E3302" s="12"/>
      <c r="F3302" s="12"/>
      <c r="G3302" s="12"/>
      <c r="H3302" s="12"/>
      <c r="I3302" s="15"/>
      <c r="J3302" s="31"/>
      <c r="K3302" s="180"/>
      <c r="L3302" s="40"/>
      <c r="M3302" s="14"/>
      <c r="N3302" s="16"/>
      <c r="O3302" s="49"/>
      <c r="P3302" s="64"/>
      <c r="Q3302" s="18"/>
      <c r="R3302" s="181">
        <f t="shared" si="465"/>
        <v>0</v>
      </c>
      <c r="S3302" s="181">
        <f t="shared" si="466"/>
        <v>0</v>
      </c>
      <c r="T3302" s="181">
        <f t="shared" si="467"/>
        <v>0</v>
      </c>
      <c r="AQ3302" s="1">
        <f>COUNT(L$11:L3302)</f>
        <v>37</v>
      </c>
      <c r="AR3302" s="43">
        <f t="shared" si="468"/>
        <v>40933</v>
      </c>
      <c r="AS3302" s="44">
        <f t="shared" si="469"/>
        <v>89.120000000000019</v>
      </c>
      <c r="AT3302" s="10" t="str">
        <f t="shared" si="470"/>
        <v/>
      </c>
      <c r="AU3302" s="20" t="str">
        <f t="shared" si="471"/>
        <v/>
      </c>
      <c r="AV3302" s="42">
        <f t="shared" si="472"/>
        <v>1</v>
      </c>
      <c r="AW3302" s="89">
        <f t="shared" si="473"/>
        <v>0</v>
      </c>
      <c r="AX3302" s="168"/>
      <c r="AY3302" s="60"/>
      <c r="AZ3302" s="61"/>
      <c r="BB3302" s="61" t="str">
        <f>IF(Settings!I3298&lt;&gt;"",Settings!I3298,"")</f>
        <v/>
      </c>
    </row>
    <row r="3303" spans="2:54" x14ac:dyDescent="0.2">
      <c r="B3303" s="13"/>
      <c r="C3303" s="12"/>
      <c r="D3303" s="12"/>
      <c r="E3303" s="12"/>
      <c r="F3303" s="12"/>
      <c r="G3303" s="12"/>
      <c r="H3303" s="12"/>
      <c r="I3303" s="15"/>
      <c r="J3303" s="31"/>
      <c r="K3303" s="180"/>
      <c r="L3303" s="40"/>
      <c r="M3303" s="14"/>
      <c r="N3303" s="16"/>
      <c r="O3303" s="49"/>
      <c r="P3303" s="64"/>
      <c r="Q3303" s="18"/>
      <c r="R3303" s="181">
        <f t="shared" si="465"/>
        <v>0</v>
      </c>
      <c r="S3303" s="181">
        <f t="shared" si="466"/>
        <v>0</v>
      </c>
      <c r="T3303" s="181">
        <f t="shared" si="467"/>
        <v>0</v>
      </c>
      <c r="AQ3303" s="1">
        <f>COUNT(L$11:L3303)</f>
        <v>37</v>
      </c>
      <c r="AR3303" s="43">
        <f t="shared" si="468"/>
        <v>40933</v>
      </c>
      <c r="AS3303" s="44">
        <f t="shared" si="469"/>
        <v>89.120000000000019</v>
      </c>
      <c r="AT3303" s="10" t="str">
        <f t="shared" si="470"/>
        <v/>
      </c>
      <c r="AU3303" s="20" t="str">
        <f t="shared" si="471"/>
        <v/>
      </c>
      <c r="AV3303" s="42">
        <f t="shared" si="472"/>
        <v>1</v>
      </c>
      <c r="AW3303" s="89">
        <f t="shared" si="473"/>
        <v>0</v>
      </c>
      <c r="AX3303" s="168"/>
      <c r="AY3303" s="60"/>
      <c r="AZ3303" s="61"/>
      <c r="BB3303" s="61" t="str">
        <f>IF(Settings!I3299&lt;&gt;"",Settings!I3299,"")</f>
        <v/>
      </c>
    </row>
    <row r="3304" spans="2:54" x14ac:dyDescent="0.2">
      <c r="B3304" s="13"/>
      <c r="C3304" s="12"/>
      <c r="D3304" s="12"/>
      <c r="E3304" s="12"/>
      <c r="F3304" s="12"/>
      <c r="G3304" s="12"/>
      <c r="H3304" s="12"/>
      <c r="I3304" s="15"/>
      <c r="J3304" s="31"/>
      <c r="K3304" s="180"/>
      <c r="L3304" s="40"/>
      <c r="M3304" s="14"/>
      <c r="N3304" s="16"/>
      <c r="O3304" s="49"/>
      <c r="P3304" s="64"/>
      <c r="Q3304" s="18"/>
      <c r="R3304" s="181">
        <f t="shared" si="465"/>
        <v>0</v>
      </c>
      <c r="S3304" s="181">
        <f t="shared" si="466"/>
        <v>0</v>
      </c>
      <c r="T3304" s="181">
        <f t="shared" si="467"/>
        <v>0</v>
      </c>
      <c r="AQ3304" s="1">
        <f>COUNT(L$11:L3304)</f>
        <v>37</v>
      </c>
      <c r="AR3304" s="43">
        <f t="shared" si="468"/>
        <v>40933</v>
      </c>
      <c r="AS3304" s="44">
        <f t="shared" si="469"/>
        <v>89.120000000000019</v>
      </c>
      <c r="AT3304" s="10" t="str">
        <f t="shared" si="470"/>
        <v/>
      </c>
      <c r="AU3304" s="20" t="str">
        <f t="shared" si="471"/>
        <v/>
      </c>
      <c r="AV3304" s="42">
        <f t="shared" si="472"/>
        <v>1</v>
      </c>
      <c r="AW3304" s="89">
        <f t="shared" si="473"/>
        <v>0</v>
      </c>
      <c r="AX3304" s="168"/>
      <c r="AY3304" s="60"/>
      <c r="AZ3304" s="61"/>
      <c r="BB3304" s="61" t="str">
        <f>IF(Settings!I3300&lt;&gt;"",Settings!I3300,"")</f>
        <v/>
      </c>
    </row>
    <row r="3305" spans="2:54" x14ac:dyDescent="0.2">
      <c r="B3305" s="13"/>
      <c r="C3305" s="12"/>
      <c r="D3305" s="12"/>
      <c r="E3305" s="12"/>
      <c r="F3305" s="12"/>
      <c r="G3305" s="12"/>
      <c r="H3305" s="12"/>
      <c r="I3305" s="15"/>
      <c r="J3305" s="31"/>
      <c r="K3305" s="180"/>
      <c r="L3305" s="40"/>
      <c r="M3305" s="14"/>
      <c r="N3305" s="16"/>
      <c r="O3305" s="49"/>
      <c r="P3305" s="64"/>
      <c r="Q3305" s="18"/>
      <c r="R3305" s="181">
        <f t="shared" si="465"/>
        <v>0</v>
      </c>
      <c r="S3305" s="181">
        <f t="shared" si="466"/>
        <v>0</v>
      </c>
      <c r="T3305" s="181">
        <f t="shared" si="467"/>
        <v>0</v>
      </c>
      <c r="AQ3305" s="1">
        <f>COUNT(L$11:L3305)</f>
        <v>37</v>
      </c>
      <c r="AR3305" s="43">
        <f t="shared" si="468"/>
        <v>40933</v>
      </c>
      <c r="AS3305" s="44">
        <f t="shared" si="469"/>
        <v>89.120000000000019</v>
      </c>
      <c r="AT3305" s="10" t="str">
        <f t="shared" si="470"/>
        <v/>
      </c>
      <c r="AU3305" s="20" t="str">
        <f t="shared" si="471"/>
        <v/>
      </c>
      <c r="AV3305" s="42">
        <f t="shared" si="472"/>
        <v>1</v>
      </c>
      <c r="AW3305" s="89">
        <f t="shared" si="473"/>
        <v>0</v>
      </c>
      <c r="AX3305" s="168"/>
      <c r="AY3305" s="60"/>
      <c r="AZ3305" s="61"/>
      <c r="BB3305" s="61" t="str">
        <f>IF(Settings!I3301&lt;&gt;"",Settings!I3301,"")</f>
        <v/>
      </c>
    </row>
    <row r="3306" spans="2:54" x14ac:dyDescent="0.2">
      <c r="B3306" s="13"/>
      <c r="C3306" s="12"/>
      <c r="D3306" s="12"/>
      <c r="E3306" s="12"/>
      <c r="F3306" s="12"/>
      <c r="G3306" s="12"/>
      <c r="H3306" s="12"/>
      <c r="I3306" s="15"/>
      <c r="J3306" s="31"/>
      <c r="K3306" s="180"/>
      <c r="L3306" s="40"/>
      <c r="M3306" s="14"/>
      <c r="N3306" s="16"/>
      <c r="O3306" s="49"/>
      <c r="P3306" s="64"/>
      <c r="Q3306" s="18"/>
      <c r="R3306" s="181">
        <f t="shared" si="465"/>
        <v>0</v>
      </c>
      <c r="S3306" s="181">
        <f t="shared" si="466"/>
        <v>0</v>
      </c>
      <c r="T3306" s="181">
        <f t="shared" si="467"/>
        <v>0</v>
      </c>
      <c r="AQ3306" s="1">
        <f>COUNT(L$11:L3306)</f>
        <v>37</v>
      </c>
      <c r="AR3306" s="43">
        <f t="shared" si="468"/>
        <v>40933</v>
      </c>
      <c r="AS3306" s="44">
        <f t="shared" si="469"/>
        <v>89.120000000000019</v>
      </c>
      <c r="AT3306" s="10" t="str">
        <f t="shared" si="470"/>
        <v/>
      </c>
      <c r="AU3306" s="20" t="str">
        <f t="shared" si="471"/>
        <v/>
      </c>
      <c r="AV3306" s="42">
        <f t="shared" si="472"/>
        <v>1</v>
      </c>
      <c r="AW3306" s="89">
        <f t="shared" si="473"/>
        <v>0</v>
      </c>
      <c r="AX3306" s="168"/>
      <c r="AY3306" s="60"/>
      <c r="AZ3306" s="61"/>
      <c r="BB3306" s="61" t="str">
        <f>IF(Settings!I3302&lt;&gt;"",Settings!I3302,"")</f>
        <v/>
      </c>
    </row>
    <row r="3307" spans="2:54" x14ac:dyDescent="0.2">
      <c r="B3307" s="13"/>
      <c r="C3307" s="12"/>
      <c r="D3307" s="12"/>
      <c r="E3307" s="12"/>
      <c r="F3307" s="12"/>
      <c r="G3307" s="12"/>
      <c r="H3307" s="12"/>
      <c r="I3307" s="15"/>
      <c r="J3307" s="31"/>
      <c r="K3307" s="180"/>
      <c r="L3307" s="40"/>
      <c r="M3307" s="14"/>
      <c r="N3307" s="16"/>
      <c r="O3307" s="49"/>
      <c r="P3307" s="64"/>
      <c r="Q3307" s="18"/>
      <c r="R3307" s="181">
        <f t="shared" si="465"/>
        <v>0</v>
      </c>
      <c r="S3307" s="181">
        <f t="shared" si="466"/>
        <v>0</v>
      </c>
      <c r="T3307" s="181">
        <f t="shared" si="467"/>
        <v>0</v>
      </c>
      <c r="AQ3307" s="1">
        <f>COUNT(L$11:L3307)</f>
        <v>37</v>
      </c>
      <c r="AR3307" s="43">
        <f t="shared" si="468"/>
        <v>40933</v>
      </c>
      <c r="AS3307" s="44">
        <f t="shared" si="469"/>
        <v>89.120000000000019</v>
      </c>
      <c r="AT3307" s="10" t="str">
        <f t="shared" si="470"/>
        <v/>
      </c>
      <c r="AU3307" s="20" t="str">
        <f t="shared" si="471"/>
        <v/>
      </c>
      <c r="AV3307" s="42">
        <f t="shared" si="472"/>
        <v>1</v>
      </c>
      <c r="AW3307" s="89">
        <f t="shared" si="473"/>
        <v>0</v>
      </c>
      <c r="AX3307" s="168"/>
      <c r="AY3307" s="60"/>
      <c r="AZ3307" s="61"/>
      <c r="BB3307" s="61" t="str">
        <f>IF(Settings!I3303&lt;&gt;"",Settings!I3303,"")</f>
        <v/>
      </c>
    </row>
    <row r="3308" spans="2:54" x14ac:dyDescent="0.2">
      <c r="B3308" s="13"/>
      <c r="C3308" s="12"/>
      <c r="D3308" s="12"/>
      <c r="E3308" s="12"/>
      <c r="F3308" s="12"/>
      <c r="G3308" s="12"/>
      <c r="H3308" s="12"/>
      <c r="I3308" s="15"/>
      <c r="J3308" s="31"/>
      <c r="K3308" s="180"/>
      <c r="L3308" s="40"/>
      <c r="M3308" s="14"/>
      <c r="N3308" s="16"/>
      <c r="O3308" s="49"/>
      <c r="P3308" s="64"/>
      <c r="Q3308" s="18"/>
      <c r="R3308" s="181">
        <f t="shared" si="465"/>
        <v>0</v>
      </c>
      <c r="S3308" s="181">
        <f t="shared" si="466"/>
        <v>0</v>
      </c>
      <c r="T3308" s="181">
        <f t="shared" si="467"/>
        <v>0</v>
      </c>
      <c r="AQ3308" s="1">
        <f>COUNT(L$11:L3308)</f>
        <v>37</v>
      </c>
      <c r="AR3308" s="43">
        <f t="shared" si="468"/>
        <v>40933</v>
      </c>
      <c r="AS3308" s="44">
        <f t="shared" si="469"/>
        <v>89.120000000000019</v>
      </c>
      <c r="AT3308" s="10" t="str">
        <f t="shared" si="470"/>
        <v/>
      </c>
      <c r="AU3308" s="20" t="str">
        <f t="shared" si="471"/>
        <v/>
      </c>
      <c r="AV3308" s="42">
        <f t="shared" si="472"/>
        <v>1</v>
      </c>
      <c r="AW3308" s="89">
        <f t="shared" si="473"/>
        <v>0</v>
      </c>
      <c r="AX3308" s="168"/>
      <c r="AY3308" s="60"/>
      <c r="AZ3308" s="61"/>
      <c r="BB3308" s="61" t="str">
        <f>IF(Settings!I3304&lt;&gt;"",Settings!I3304,"")</f>
        <v/>
      </c>
    </row>
    <row r="3309" spans="2:54" x14ac:dyDescent="0.2">
      <c r="B3309" s="13"/>
      <c r="C3309" s="12"/>
      <c r="D3309" s="12"/>
      <c r="E3309" s="12"/>
      <c r="F3309" s="12"/>
      <c r="G3309" s="12"/>
      <c r="H3309" s="12"/>
      <c r="I3309" s="15"/>
      <c r="J3309" s="31"/>
      <c r="K3309" s="180"/>
      <c r="L3309" s="40"/>
      <c r="M3309" s="14"/>
      <c r="N3309" s="16"/>
      <c r="O3309" s="49"/>
      <c r="P3309" s="64"/>
      <c r="Q3309" s="18"/>
      <c r="R3309" s="181">
        <f t="shared" si="465"/>
        <v>0</v>
      </c>
      <c r="S3309" s="181">
        <f t="shared" si="466"/>
        <v>0</v>
      </c>
      <c r="T3309" s="181">
        <f t="shared" si="467"/>
        <v>0</v>
      </c>
      <c r="AQ3309" s="1">
        <f>COUNT(L$11:L3309)</f>
        <v>37</v>
      </c>
      <c r="AR3309" s="43">
        <f t="shared" si="468"/>
        <v>40933</v>
      </c>
      <c r="AS3309" s="44">
        <f t="shared" si="469"/>
        <v>89.120000000000019</v>
      </c>
      <c r="AT3309" s="10" t="str">
        <f t="shared" si="470"/>
        <v/>
      </c>
      <c r="AU3309" s="20" t="str">
        <f t="shared" si="471"/>
        <v/>
      </c>
      <c r="AV3309" s="42">
        <f t="shared" si="472"/>
        <v>1</v>
      </c>
      <c r="AW3309" s="89">
        <f t="shared" si="473"/>
        <v>0</v>
      </c>
      <c r="AX3309" s="168"/>
      <c r="AY3309" s="60"/>
      <c r="AZ3309" s="61"/>
      <c r="BB3309" s="61" t="str">
        <f>IF(Settings!I3305&lt;&gt;"",Settings!I3305,"")</f>
        <v/>
      </c>
    </row>
    <row r="3310" spans="2:54" x14ac:dyDescent="0.2">
      <c r="B3310" s="13"/>
      <c r="C3310" s="12"/>
      <c r="D3310" s="12"/>
      <c r="E3310" s="12"/>
      <c r="F3310" s="12"/>
      <c r="G3310" s="12"/>
      <c r="H3310" s="12"/>
      <c r="I3310" s="15"/>
      <c r="J3310" s="31"/>
      <c r="K3310" s="180"/>
      <c r="L3310" s="40"/>
      <c r="M3310" s="14"/>
      <c r="N3310" s="16"/>
      <c r="O3310" s="49"/>
      <c r="P3310" s="64"/>
      <c r="Q3310" s="18"/>
      <c r="R3310" s="181">
        <f t="shared" si="465"/>
        <v>0</v>
      </c>
      <c r="S3310" s="181">
        <f t="shared" si="466"/>
        <v>0</v>
      </c>
      <c r="T3310" s="181">
        <f t="shared" si="467"/>
        <v>0</v>
      </c>
      <c r="AQ3310" s="1">
        <f>COUNT(L$11:L3310)</f>
        <v>37</v>
      </c>
      <c r="AR3310" s="43">
        <f t="shared" si="468"/>
        <v>40933</v>
      </c>
      <c r="AS3310" s="44">
        <f t="shared" si="469"/>
        <v>89.120000000000019</v>
      </c>
      <c r="AT3310" s="10" t="str">
        <f t="shared" si="470"/>
        <v/>
      </c>
      <c r="AU3310" s="20" t="str">
        <f t="shared" si="471"/>
        <v/>
      </c>
      <c r="AV3310" s="42">
        <f t="shared" si="472"/>
        <v>1</v>
      </c>
      <c r="AW3310" s="89">
        <f t="shared" si="473"/>
        <v>0</v>
      </c>
      <c r="AX3310" s="168"/>
      <c r="AY3310" s="60"/>
      <c r="AZ3310" s="61"/>
      <c r="BB3310" s="61" t="str">
        <f>IF(Settings!I3306&lt;&gt;"",Settings!I3306,"")</f>
        <v/>
      </c>
    </row>
    <row r="3311" spans="2:54" x14ac:dyDescent="0.2">
      <c r="B3311" s="13"/>
      <c r="C3311" s="12"/>
      <c r="D3311" s="12"/>
      <c r="E3311" s="12"/>
      <c r="F3311" s="12"/>
      <c r="G3311" s="12"/>
      <c r="H3311" s="12"/>
      <c r="I3311" s="15"/>
      <c r="J3311" s="31"/>
      <c r="K3311" s="180"/>
      <c r="L3311" s="40"/>
      <c r="M3311" s="14"/>
      <c r="N3311" s="16"/>
      <c r="O3311" s="49"/>
      <c r="P3311" s="64"/>
      <c r="Q3311" s="18"/>
      <c r="R3311" s="181">
        <f t="shared" si="465"/>
        <v>0</v>
      </c>
      <c r="S3311" s="181">
        <f t="shared" si="466"/>
        <v>0</v>
      </c>
      <c r="T3311" s="181">
        <f t="shared" si="467"/>
        <v>0</v>
      </c>
      <c r="AQ3311" s="1">
        <f>COUNT(L$11:L3311)</f>
        <v>37</v>
      </c>
      <c r="AR3311" s="43">
        <f t="shared" si="468"/>
        <v>40933</v>
      </c>
      <c r="AS3311" s="44">
        <f t="shared" si="469"/>
        <v>89.120000000000019</v>
      </c>
      <c r="AT3311" s="10" t="str">
        <f t="shared" si="470"/>
        <v/>
      </c>
      <c r="AU3311" s="20" t="str">
        <f t="shared" si="471"/>
        <v/>
      </c>
      <c r="AV3311" s="42">
        <f t="shared" si="472"/>
        <v>1</v>
      </c>
      <c r="AW3311" s="89">
        <f t="shared" si="473"/>
        <v>0</v>
      </c>
      <c r="AX3311" s="168"/>
      <c r="AY3311" s="60"/>
      <c r="AZ3311" s="61"/>
      <c r="BB3311" s="61" t="str">
        <f>IF(Settings!I3307&lt;&gt;"",Settings!I3307,"")</f>
        <v/>
      </c>
    </row>
    <row r="3312" spans="2:54" x14ac:dyDescent="0.2">
      <c r="B3312" s="13"/>
      <c r="C3312" s="12"/>
      <c r="D3312" s="12"/>
      <c r="E3312" s="12"/>
      <c r="F3312" s="12"/>
      <c r="G3312" s="12"/>
      <c r="H3312" s="12"/>
      <c r="I3312" s="15"/>
      <c r="J3312" s="31"/>
      <c r="K3312" s="180"/>
      <c r="L3312" s="40"/>
      <c r="M3312" s="14"/>
      <c r="N3312" s="16"/>
      <c r="O3312" s="49"/>
      <c r="P3312" s="64"/>
      <c r="Q3312" s="18"/>
      <c r="R3312" s="181">
        <f t="shared" si="465"/>
        <v>0</v>
      </c>
      <c r="S3312" s="181">
        <f t="shared" si="466"/>
        <v>0</v>
      </c>
      <c r="T3312" s="181">
        <f t="shared" si="467"/>
        <v>0</v>
      </c>
      <c r="AQ3312" s="1">
        <f>COUNT(L$11:L3312)</f>
        <v>37</v>
      </c>
      <c r="AR3312" s="43">
        <f t="shared" si="468"/>
        <v>40933</v>
      </c>
      <c r="AS3312" s="44">
        <f t="shared" si="469"/>
        <v>89.120000000000019</v>
      </c>
      <c r="AT3312" s="10" t="str">
        <f t="shared" si="470"/>
        <v/>
      </c>
      <c r="AU3312" s="20" t="str">
        <f t="shared" si="471"/>
        <v/>
      </c>
      <c r="AV3312" s="42">
        <f t="shared" si="472"/>
        <v>1</v>
      </c>
      <c r="AW3312" s="89">
        <f t="shared" si="473"/>
        <v>0</v>
      </c>
      <c r="AX3312" s="168"/>
      <c r="AY3312" s="60"/>
      <c r="AZ3312" s="61"/>
      <c r="BB3312" s="61" t="str">
        <f>IF(Settings!I3308&lt;&gt;"",Settings!I3308,"")</f>
        <v/>
      </c>
    </row>
    <row r="3313" spans="2:54" x14ac:dyDescent="0.2">
      <c r="B3313" s="13"/>
      <c r="C3313" s="12"/>
      <c r="D3313" s="12"/>
      <c r="E3313" s="12"/>
      <c r="F3313" s="12"/>
      <c r="G3313" s="12"/>
      <c r="H3313" s="12"/>
      <c r="I3313" s="15"/>
      <c r="J3313" s="31"/>
      <c r="K3313" s="180"/>
      <c r="L3313" s="40"/>
      <c r="M3313" s="14"/>
      <c r="N3313" s="16"/>
      <c r="O3313" s="49"/>
      <c r="P3313" s="64"/>
      <c r="Q3313" s="18"/>
      <c r="R3313" s="181">
        <f t="shared" si="465"/>
        <v>0</v>
      </c>
      <c r="S3313" s="181">
        <f t="shared" si="466"/>
        <v>0</v>
      </c>
      <c r="T3313" s="181">
        <f t="shared" si="467"/>
        <v>0</v>
      </c>
      <c r="AQ3313" s="1">
        <f>COUNT(L$11:L3313)</f>
        <v>37</v>
      </c>
      <c r="AR3313" s="43">
        <f t="shared" si="468"/>
        <v>40933</v>
      </c>
      <c r="AS3313" s="44">
        <f t="shared" si="469"/>
        <v>89.120000000000019</v>
      </c>
      <c r="AT3313" s="10" t="str">
        <f t="shared" si="470"/>
        <v/>
      </c>
      <c r="AU3313" s="20" t="str">
        <f t="shared" si="471"/>
        <v/>
      </c>
      <c r="AV3313" s="42">
        <f t="shared" si="472"/>
        <v>1</v>
      </c>
      <c r="AW3313" s="89">
        <f t="shared" si="473"/>
        <v>0</v>
      </c>
      <c r="AX3313" s="168"/>
      <c r="AY3313" s="60"/>
      <c r="AZ3313" s="61"/>
      <c r="BB3313" s="61" t="str">
        <f>IF(Settings!I3309&lt;&gt;"",Settings!I3309,"")</f>
        <v/>
      </c>
    </row>
    <row r="3314" spans="2:54" x14ac:dyDescent="0.2">
      <c r="B3314" s="13"/>
      <c r="C3314" s="12"/>
      <c r="D3314" s="12"/>
      <c r="E3314" s="12"/>
      <c r="F3314" s="12"/>
      <c r="G3314" s="12"/>
      <c r="H3314" s="12"/>
      <c r="I3314" s="15"/>
      <c r="J3314" s="31"/>
      <c r="K3314" s="180"/>
      <c r="L3314" s="40"/>
      <c r="M3314" s="14"/>
      <c r="N3314" s="16"/>
      <c r="O3314" s="49"/>
      <c r="P3314" s="64"/>
      <c r="Q3314" s="18"/>
      <c r="R3314" s="181">
        <f t="shared" si="465"/>
        <v>0</v>
      </c>
      <c r="S3314" s="181">
        <f t="shared" si="466"/>
        <v>0</v>
      </c>
      <c r="T3314" s="181">
        <f t="shared" si="467"/>
        <v>0</v>
      </c>
      <c r="AQ3314" s="1">
        <f>COUNT(L$11:L3314)</f>
        <v>37</v>
      </c>
      <c r="AR3314" s="43">
        <f t="shared" si="468"/>
        <v>40933</v>
      </c>
      <c r="AS3314" s="44">
        <f t="shared" si="469"/>
        <v>89.120000000000019</v>
      </c>
      <c r="AT3314" s="10" t="str">
        <f t="shared" si="470"/>
        <v/>
      </c>
      <c r="AU3314" s="20" t="str">
        <f t="shared" si="471"/>
        <v/>
      </c>
      <c r="AV3314" s="42">
        <f t="shared" si="472"/>
        <v>1</v>
      </c>
      <c r="AW3314" s="89">
        <f t="shared" si="473"/>
        <v>0</v>
      </c>
      <c r="AX3314" s="168"/>
      <c r="AY3314" s="60"/>
      <c r="AZ3314" s="61"/>
      <c r="BB3314" s="61" t="str">
        <f>IF(Settings!I3310&lt;&gt;"",Settings!I3310,"")</f>
        <v/>
      </c>
    </row>
    <row r="3315" spans="2:54" x14ac:dyDescent="0.2">
      <c r="B3315" s="13"/>
      <c r="C3315" s="12"/>
      <c r="D3315" s="12"/>
      <c r="E3315" s="12"/>
      <c r="F3315" s="12"/>
      <c r="G3315" s="12"/>
      <c r="H3315" s="12"/>
      <c r="I3315" s="15"/>
      <c r="J3315" s="31"/>
      <c r="K3315" s="180"/>
      <c r="L3315" s="40"/>
      <c r="M3315" s="14"/>
      <c r="N3315" s="16"/>
      <c r="O3315" s="49"/>
      <c r="P3315" s="64"/>
      <c r="Q3315" s="18"/>
      <c r="R3315" s="181">
        <f t="shared" si="465"/>
        <v>0</v>
      </c>
      <c r="S3315" s="181">
        <f t="shared" si="466"/>
        <v>0</v>
      </c>
      <c r="T3315" s="181">
        <f t="shared" si="467"/>
        <v>0</v>
      </c>
      <c r="AQ3315" s="1">
        <f>COUNT(L$11:L3315)</f>
        <v>37</v>
      </c>
      <c r="AR3315" s="43">
        <f t="shared" si="468"/>
        <v>40933</v>
      </c>
      <c r="AS3315" s="44">
        <f t="shared" si="469"/>
        <v>89.120000000000019</v>
      </c>
      <c r="AT3315" s="10" t="str">
        <f t="shared" si="470"/>
        <v/>
      </c>
      <c r="AU3315" s="20" t="str">
        <f t="shared" si="471"/>
        <v/>
      </c>
      <c r="AV3315" s="42">
        <f t="shared" si="472"/>
        <v>1</v>
      </c>
      <c r="AW3315" s="89">
        <f t="shared" si="473"/>
        <v>0</v>
      </c>
      <c r="AX3315" s="168"/>
      <c r="AY3315" s="60"/>
      <c r="AZ3315" s="61"/>
      <c r="BB3315" s="61" t="str">
        <f>IF(Settings!I3311&lt;&gt;"",Settings!I3311,"")</f>
        <v/>
      </c>
    </row>
    <row r="3316" spans="2:54" x14ac:dyDescent="0.2">
      <c r="B3316" s="13"/>
      <c r="C3316" s="12"/>
      <c r="D3316" s="12"/>
      <c r="E3316" s="12"/>
      <c r="F3316" s="12"/>
      <c r="G3316" s="12"/>
      <c r="H3316" s="12"/>
      <c r="I3316" s="15"/>
      <c r="J3316" s="31"/>
      <c r="K3316" s="180"/>
      <c r="L3316" s="40"/>
      <c r="M3316" s="14"/>
      <c r="N3316" s="16"/>
      <c r="O3316" s="49"/>
      <c r="P3316" s="64"/>
      <c r="Q3316" s="18"/>
      <c r="R3316" s="181">
        <f t="shared" si="465"/>
        <v>0</v>
      </c>
      <c r="S3316" s="181">
        <f t="shared" si="466"/>
        <v>0</v>
      </c>
      <c r="T3316" s="181">
        <f t="shared" si="467"/>
        <v>0</v>
      </c>
      <c r="AQ3316" s="1">
        <f>COUNT(L$11:L3316)</f>
        <v>37</v>
      </c>
      <c r="AR3316" s="43">
        <f t="shared" si="468"/>
        <v>40933</v>
      </c>
      <c r="AS3316" s="44">
        <f t="shared" si="469"/>
        <v>89.120000000000019</v>
      </c>
      <c r="AT3316" s="10" t="str">
        <f t="shared" si="470"/>
        <v/>
      </c>
      <c r="AU3316" s="20" t="str">
        <f t="shared" si="471"/>
        <v/>
      </c>
      <c r="AV3316" s="42">
        <f t="shared" si="472"/>
        <v>1</v>
      </c>
      <c r="AW3316" s="89">
        <f t="shared" si="473"/>
        <v>0</v>
      </c>
      <c r="AX3316" s="168"/>
      <c r="AY3316" s="60"/>
      <c r="AZ3316" s="61"/>
      <c r="BB3316" s="61" t="str">
        <f>IF(Settings!I3312&lt;&gt;"",Settings!I3312,"")</f>
        <v/>
      </c>
    </row>
    <row r="3317" spans="2:54" x14ac:dyDescent="0.2">
      <c r="B3317" s="13"/>
      <c r="C3317" s="12"/>
      <c r="D3317" s="12"/>
      <c r="E3317" s="12"/>
      <c r="F3317" s="12"/>
      <c r="G3317" s="12"/>
      <c r="H3317" s="12"/>
      <c r="I3317" s="15"/>
      <c r="J3317" s="31"/>
      <c r="K3317" s="180"/>
      <c r="L3317" s="40"/>
      <c r="M3317" s="14"/>
      <c r="N3317" s="16"/>
      <c r="O3317" s="49"/>
      <c r="P3317" s="64"/>
      <c r="Q3317" s="18"/>
      <c r="R3317" s="181">
        <f t="shared" si="465"/>
        <v>0</v>
      </c>
      <c r="S3317" s="181">
        <f t="shared" si="466"/>
        <v>0</v>
      </c>
      <c r="T3317" s="181">
        <f t="shared" si="467"/>
        <v>0</v>
      </c>
      <c r="AQ3317" s="1">
        <f>COUNT(L$11:L3317)</f>
        <v>37</v>
      </c>
      <c r="AR3317" s="43">
        <f t="shared" si="468"/>
        <v>40933</v>
      </c>
      <c r="AS3317" s="44">
        <f t="shared" si="469"/>
        <v>89.120000000000019</v>
      </c>
      <c r="AT3317" s="10" t="str">
        <f t="shared" si="470"/>
        <v/>
      </c>
      <c r="AU3317" s="20" t="str">
        <f t="shared" si="471"/>
        <v/>
      </c>
      <c r="AV3317" s="42">
        <f t="shared" si="472"/>
        <v>1</v>
      </c>
      <c r="AW3317" s="89">
        <f t="shared" si="473"/>
        <v>0</v>
      </c>
      <c r="AX3317" s="168"/>
      <c r="AY3317" s="60"/>
      <c r="AZ3317" s="61"/>
      <c r="BB3317" s="61" t="str">
        <f>IF(Settings!I3313&lt;&gt;"",Settings!I3313,"")</f>
        <v/>
      </c>
    </row>
    <row r="3318" spans="2:54" x14ac:dyDescent="0.2">
      <c r="B3318" s="13"/>
      <c r="C3318" s="12"/>
      <c r="D3318" s="12"/>
      <c r="E3318" s="12"/>
      <c r="F3318" s="12"/>
      <c r="G3318" s="12"/>
      <c r="H3318" s="12"/>
      <c r="I3318" s="15"/>
      <c r="J3318" s="31"/>
      <c r="K3318" s="180"/>
      <c r="L3318" s="40"/>
      <c r="M3318" s="14"/>
      <c r="N3318" s="16"/>
      <c r="O3318" s="49"/>
      <c r="P3318" s="64"/>
      <c r="Q3318" s="18"/>
      <c r="R3318" s="181">
        <f t="shared" si="465"/>
        <v>0</v>
      </c>
      <c r="S3318" s="181">
        <f t="shared" si="466"/>
        <v>0</v>
      </c>
      <c r="T3318" s="181">
        <f t="shared" si="467"/>
        <v>0</v>
      </c>
      <c r="AQ3318" s="1">
        <f>COUNT(L$11:L3318)</f>
        <v>37</v>
      </c>
      <c r="AR3318" s="43">
        <f t="shared" si="468"/>
        <v>40933</v>
      </c>
      <c r="AS3318" s="44">
        <f t="shared" si="469"/>
        <v>89.120000000000019</v>
      </c>
      <c r="AT3318" s="10" t="str">
        <f t="shared" si="470"/>
        <v/>
      </c>
      <c r="AU3318" s="20" t="str">
        <f t="shared" si="471"/>
        <v/>
      </c>
      <c r="AV3318" s="42">
        <f t="shared" si="472"/>
        <v>1</v>
      </c>
      <c r="AW3318" s="89">
        <f t="shared" si="473"/>
        <v>0</v>
      </c>
      <c r="AX3318" s="168"/>
      <c r="AY3318" s="60"/>
      <c r="AZ3318" s="61"/>
      <c r="BB3318" s="61" t="str">
        <f>IF(Settings!I3314&lt;&gt;"",Settings!I3314,"")</f>
        <v/>
      </c>
    </row>
    <row r="3319" spans="2:54" x14ac:dyDescent="0.2">
      <c r="B3319" s="13"/>
      <c r="C3319" s="12"/>
      <c r="D3319" s="12"/>
      <c r="E3319" s="12"/>
      <c r="F3319" s="12"/>
      <c r="G3319" s="12"/>
      <c r="H3319" s="12"/>
      <c r="I3319" s="15"/>
      <c r="J3319" s="31"/>
      <c r="K3319" s="180"/>
      <c r="L3319" s="40"/>
      <c r="M3319" s="14"/>
      <c r="N3319" s="16"/>
      <c r="O3319" s="49"/>
      <c r="P3319" s="64"/>
      <c r="Q3319" s="18"/>
      <c r="R3319" s="181">
        <f t="shared" si="465"/>
        <v>0</v>
      </c>
      <c r="S3319" s="181">
        <f t="shared" si="466"/>
        <v>0</v>
      </c>
      <c r="T3319" s="181">
        <f t="shared" si="467"/>
        <v>0</v>
      </c>
      <c r="AQ3319" s="1">
        <f>COUNT(L$11:L3319)</f>
        <v>37</v>
      </c>
      <c r="AR3319" s="43">
        <f t="shared" si="468"/>
        <v>40933</v>
      </c>
      <c r="AS3319" s="44">
        <f t="shared" si="469"/>
        <v>89.120000000000019</v>
      </c>
      <c r="AT3319" s="10" t="str">
        <f t="shared" si="470"/>
        <v/>
      </c>
      <c r="AU3319" s="20" t="str">
        <f t="shared" si="471"/>
        <v/>
      </c>
      <c r="AV3319" s="42">
        <f t="shared" si="472"/>
        <v>1</v>
      </c>
      <c r="AW3319" s="89">
        <f t="shared" si="473"/>
        <v>0</v>
      </c>
      <c r="AX3319" s="168"/>
      <c r="AY3319" s="60"/>
      <c r="AZ3319" s="61"/>
      <c r="BB3319" s="61" t="str">
        <f>IF(Settings!I3315&lt;&gt;"",Settings!I3315,"")</f>
        <v/>
      </c>
    </row>
    <row r="3320" spans="2:54" x14ac:dyDescent="0.2">
      <c r="B3320" s="13"/>
      <c r="C3320" s="12"/>
      <c r="D3320" s="12"/>
      <c r="E3320" s="12"/>
      <c r="F3320" s="12"/>
      <c r="G3320" s="12"/>
      <c r="H3320" s="12"/>
      <c r="I3320" s="15"/>
      <c r="J3320" s="31"/>
      <c r="K3320" s="180"/>
      <c r="L3320" s="40"/>
      <c r="M3320" s="14"/>
      <c r="N3320" s="16"/>
      <c r="O3320" s="49"/>
      <c r="P3320" s="64"/>
      <c r="Q3320" s="18"/>
      <c r="R3320" s="181">
        <f t="shared" si="465"/>
        <v>0</v>
      </c>
      <c r="S3320" s="181">
        <f t="shared" si="466"/>
        <v>0</v>
      </c>
      <c r="T3320" s="181">
        <f t="shared" si="467"/>
        <v>0</v>
      </c>
      <c r="AQ3320" s="1">
        <f>COUNT(L$11:L3320)</f>
        <v>37</v>
      </c>
      <c r="AR3320" s="43">
        <f t="shared" si="468"/>
        <v>40933</v>
      </c>
      <c r="AS3320" s="44">
        <f t="shared" si="469"/>
        <v>89.120000000000019</v>
      </c>
      <c r="AT3320" s="10" t="str">
        <f t="shared" si="470"/>
        <v/>
      </c>
      <c r="AU3320" s="20" t="str">
        <f t="shared" si="471"/>
        <v/>
      </c>
      <c r="AV3320" s="42">
        <f t="shared" si="472"/>
        <v>1</v>
      </c>
      <c r="AW3320" s="89">
        <f t="shared" si="473"/>
        <v>0</v>
      </c>
      <c r="AX3320" s="168"/>
      <c r="AY3320" s="60"/>
      <c r="AZ3320" s="61"/>
      <c r="BB3320" s="61" t="str">
        <f>IF(Settings!I3316&lt;&gt;"",Settings!I3316,"")</f>
        <v/>
      </c>
    </row>
    <row r="3321" spans="2:54" x14ac:dyDescent="0.2">
      <c r="B3321" s="13"/>
      <c r="C3321" s="12"/>
      <c r="D3321" s="12"/>
      <c r="E3321" s="12"/>
      <c r="F3321" s="12"/>
      <c r="G3321" s="12"/>
      <c r="H3321" s="12"/>
      <c r="I3321" s="15"/>
      <c r="J3321" s="31"/>
      <c r="K3321" s="180"/>
      <c r="L3321" s="40"/>
      <c r="M3321" s="14"/>
      <c r="N3321" s="16"/>
      <c r="O3321" s="49"/>
      <c r="P3321" s="64"/>
      <c r="Q3321" s="18"/>
      <c r="R3321" s="181">
        <f t="shared" si="465"/>
        <v>0</v>
      </c>
      <c r="S3321" s="181">
        <f t="shared" si="466"/>
        <v>0</v>
      </c>
      <c r="T3321" s="181">
        <f t="shared" si="467"/>
        <v>0</v>
      </c>
      <c r="AQ3321" s="1">
        <f>COUNT(L$11:L3321)</f>
        <v>37</v>
      </c>
      <c r="AR3321" s="43">
        <f t="shared" si="468"/>
        <v>40933</v>
      </c>
      <c r="AS3321" s="44">
        <f t="shared" si="469"/>
        <v>89.120000000000019</v>
      </c>
      <c r="AT3321" s="10" t="str">
        <f t="shared" si="470"/>
        <v/>
      </c>
      <c r="AU3321" s="20" t="str">
        <f t="shared" si="471"/>
        <v/>
      </c>
      <c r="AV3321" s="42">
        <f t="shared" si="472"/>
        <v>1</v>
      </c>
      <c r="AW3321" s="89">
        <f t="shared" si="473"/>
        <v>0</v>
      </c>
      <c r="AX3321" s="168"/>
      <c r="AY3321" s="60"/>
      <c r="AZ3321" s="61"/>
      <c r="BB3321" s="61" t="str">
        <f>IF(Settings!I3317&lt;&gt;"",Settings!I3317,"")</f>
        <v/>
      </c>
    </row>
    <row r="3322" spans="2:54" x14ac:dyDescent="0.2">
      <c r="B3322" s="13"/>
      <c r="C3322" s="12"/>
      <c r="D3322" s="12"/>
      <c r="E3322" s="12"/>
      <c r="F3322" s="12"/>
      <c r="G3322" s="12"/>
      <c r="H3322" s="12"/>
      <c r="I3322" s="15"/>
      <c r="J3322" s="31"/>
      <c r="K3322" s="180"/>
      <c r="L3322" s="40"/>
      <c r="M3322" s="14"/>
      <c r="N3322" s="16"/>
      <c r="O3322" s="49"/>
      <c r="P3322" s="64"/>
      <c r="Q3322" s="18"/>
      <c r="R3322" s="181">
        <f t="shared" si="465"/>
        <v>0</v>
      </c>
      <c r="S3322" s="181">
        <f t="shared" si="466"/>
        <v>0</v>
      </c>
      <c r="T3322" s="181">
        <f t="shared" si="467"/>
        <v>0</v>
      </c>
      <c r="AQ3322" s="1">
        <f>COUNT(L$11:L3322)</f>
        <v>37</v>
      </c>
      <c r="AR3322" s="43">
        <f t="shared" si="468"/>
        <v>40933</v>
      </c>
      <c r="AS3322" s="44">
        <f t="shared" si="469"/>
        <v>89.120000000000019</v>
      </c>
      <c r="AT3322" s="10" t="str">
        <f t="shared" si="470"/>
        <v/>
      </c>
      <c r="AU3322" s="20" t="str">
        <f t="shared" si="471"/>
        <v/>
      </c>
      <c r="AV3322" s="42">
        <f t="shared" si="472"/>
        <v>1</v>
      </c>
      <c r="AW3322" s="89">
        <f t="shared" si="473"/>
        <v>0</v>
      </c>
      <c r="AX3322" s="168"/>
      <c r="AY3322" s="60"/>
      <c r="AZ3322" s="61"/>
      <c r="BB3322" s="61" t="str">
        <f>IF(Settings!I3318&lt;&gt;"",Settings!I3318,"")</f>
        <v/>
      </c>
    </row>
    <row r="3323" spans="2:54" x14ac:dyDescent="0.2">
      <c r="B3323" s="13"/>
      <c r="C3323" s="12"/>
      <c r="D3323" s="12"/>
      <c r="E3323" s="12"/>
      <c r="F3323" s="12"/>
      <c r="G3323" s="12"/>
      <c r="H3323" s="12"/>
      <c r="I3323" s="15"/>
      <c r="J3323" s="31"/>
      <c r="K3323" s="180"/>
      <c r="L3323" s="40"/>
      <c r="M3323" s="14"/>
      <c r="N3323" s="16"/>
      <c r="O3323" s="49"/>
      <c r="P3323" s="64"/>
      <c r="Q3323" s="18"/>
      <c r="R3323" s="181">
        <f t="shared" si="465"/>
        <v>0</v>
      </c>
      <c r="S3323" s="181">
        <f t="shared" si="466"/>
        <v>0</v>
      </c>
      <c r="T3323" s="181">
        <f t="shared" si="467"/>
        <v>0</v>
      </c>
      <c r="AQ3323" s="1">
        <f>COUNT(L$11:L3323)</f>
        <v>37</v>
      </c>
      <c r="AR3323" s="43">
        <f t="shared" si="468"/>
        <v>40933</v>
      </c>
      <c r="AS3323" s="44">
        <f t="shared" si="469"/>
        <v>89.120000000000019</v>
      </c>
      <c r="AT3323" s="10" t="str">
        <f t="shared" si="470"/>
        <v/>
      </c>
      <c r="AU3323" s="20" t="str">
        <f t="shared" si="471"/>
        <v/>
      </c>
      <c r="AV3323" s="42">
        <f t="shared" si="472"/>
        <v>1</v>
      </c>
      <c r="AW3323" s="89">
        <f t="shared" si="473"/>
        <v>0</v>
      </c>
      <c r="AX3323" s="168"/>
      <c r="AY3323" s="60"/>
      <c r="AZ3323" s="61"/>
      <c r="BB3323" s="61" t="str">
        <f>IF(Settings!I3319&lt;&gt;"",Settings!I3319,"")</f>
        <v/>
      </c>
    </row>
    <row r="3324" spans="2:54" x14ac:dyDescent="0.2">
      <c r="B3324" s="13"/>
      <c r="C3324" s="12"/>
      <c r="D3324" s="12"/>
      <c r="E3324" s="12"/>
      <c r="F3324" s="12"/>
      <c r="G3324" s="12"/>
      <c r="H3324" s="12"/>
      <c r="I3324" s="15"/>
      <c r="J3324" s="31"/>
      <c r="K3324" s="180"/>
      <c r="L3324" s="40"/>
      <c r="M3324" s="14"/>
      <c r="N3324" s="16"/>
      <c r="O3324" s="49"/>
      <c r="P3324" s="64"/>
      <c r="Q3324" s="18"/>
      <c r="R3324" s="181">
        <f t="shared" si="465"/>
        <v>0</v>
      </c>
      <c r="S3324" s="181">
        <f t="shared" si="466"/>
        <v>0</v>
      </c>
      <c r="T3324" s="181">
        <f t="shared" si="467"/>
        <v>0</v>
      </c>
      <c r="AQ3324" s="1">
        <f>COUNT(L$11:L3324)</f>
        <v>37</v>
      </c>
      <c r="AR3324" s="43">
        <f t="shared" si="468"/>
        <v>40933</v>
      </c>
      <c r="AS3324" s="44">
        <f t="shared" si="469"/>
        <v>89.120000000000019</v>
      </c>
      <c r="AT3324" s="10" t="str">
        <f t="shared" si="470"/>
        <v/>
      </c>
      <c r="AU3324" s="20" t="str">
        <f t="shared" si="471"/>
        <v/>
      </c>
      <c r="AV3324" s="42">
        <f t="shared" si="472"/>
        <v>1</v>
      </c>
      <c r="AW3324" s="89">
        <f t="shared" si="473"/>
        <v>0</v>
      </c>
      <c r="AX3324" s="168"/>
      <c r="AY3324" s="60"/>
      <c r="AZ3324" s="61"/>
      <c r="BB3324" s="61" t="str">
        <f>IF(Settings!I3320&lt;&gt;"",Settings!I3320,"")</f>
        <v/>
      </c>
    </row>
    <row r="3325" spans="2:54" x14ac:dyDescent="0.2">
      <c r="B3325" s="13"/>
      <c r="C3325" s="12"/>
      <c r="D3325" s="12"/>
      <c r="E3325" s="12"/>
      <c r="F3325" s="12"/>
      <c r="G3325" s="12"/>
      <c r="H3325" s="12"/>
      <c r="I3325" s="15"/>
      <c r="J3325" s="31"/>
      <c r="K3325" s="180"/>
      <c r="L3325" s="40"/>
      <c r="M3325" s="14"/>
      <c r="N3325" s="16"/>
      <c r="O3325" s="49"/>
      <c r="P3325" s="64"/>
      <c r="Q3325" s="18"/>
      <c r="R3325" s="181">
        <f t="shared" si="465"/>
        <v>0</v>
      </c>
      <c r="S3325" s="181">
        <f t="shared" si="466"/>
        <v>0</v>
      </c>
      <c r="T3325" s="181">
        <f t="shared" si="467"/>
        <v>0</v>
      </c>
      <c r="AQ3325" s="1">
        <f>COUNT(L$11:L3325)</f>
        <v>37</v>
      </c>
      <c r="AR3325" s="43">
        <f t="shared" si="468"/>
        <v>40933</v>
      </c>
      <c r="AS3325" s="44">
        <f t="shared" si="469"/>
        <v>89.120000000000019</v>
      </c>
      <c r="AT3325" s="10" t="str">
        <f t="shared" si="470"/>
        <v/>
      </c>
      <c r="AU3325" s="20" t="str">
        <f t="shared" si="471"/>
        <v/>
      </c>
      <c r="AV3325" s="42">
        <f t="shared" si="472"/>
        <v>1</v>
      </c>
      <c r="AW3325" s="89">
        <f t="shared" si="473"/>
        <v>0</v>
      </c>
      <c r="AX3325" s="168"/>
      <c r="AY3325" s="60"/>
      <c r="AZ3325" s="61"/>
      <c r="BB3325" s="61" t="str">
        <f>IF(Settings!I3321&lt;&gt;"",Settings!I3321,"")</f>
        <v/>
      </c>
    </row>
    <row r="3326" spans="2:54" x14ac:dyDescent="0.2">
      <c r="B3326" s="13"/>
      <c r="C3326" s="12"/>
      <c r="D3326" s="12"/>
      <c r="E3326" s="12"/>
      <c r="F3326" s="12"/>
      <c r="G3326" s="12"/>
      <c r="H3326" s="12"/>
      <c r="I3326" s="15"/>
      <c r="J3326" s="31"/>
      <c r="K3326" s="180"/>
      <c r="L3326" s="40"/>
      <c r="M3326" s="14"/>
      <c r="N3326" s="16"/>
      <c r="O3326" s="49"/>
      <c r="P3326" s="64"/>
      <c r="Q3326" s="18"/>
      <c r="R3326" s="181">
        <f t="shared" si="465"/>
        <v>0</v>
      </c>
      <c r="S3326" s="181">
        <f t="shared" si="466"/>
        <v>0</v>
      </c>
      <c r="T3326" s="181">
        <f t="shared" si="467"/>
        <v>0</v>
      </c>
      <c r="AQ3326" s="1">
        <f>COUNT(L$11:L3326)</f>
        <v>37</v>
      </c>
      <c r="AR3326" s="43">
        <f t="shared" si="468"/>
        <v>40933</v>
      </c>
      <c r="AS3326" s="44">
        <f t="shared" si="469"/>
        <v>89.120000000000019</v>
      </c>
      <c r="AT3326" s="10" t="str">
        <f t="shared" si="470"/>
        <v/>
      </c>
      <c r="AU3326" s="20" t="str">
        <f t="shared" si="471"/>
        <v/>
      </c>
      <c r="AV3326" s="42">
        <f t="shared" si="472"/>
        <v>1</v>
      </c>
      <c r="AW3326" s="89">
        <f t="shared" si="473"/>
        <v>0</v>
      </c>
      <c r="AX3326" s="168"/>
      <c r="AY3326" s="60"/>
      <c r="AZ3326" s="61"/>
      <c r="BB3326" s="61" t="str">
        <f>IF(Settings!I3322&lt;&gt;"",Settings!I3322,"")</f>
        <v/>
      </c>
    </row>
    <row r="3327" spans="2:54" x14ac:dyDescent="0.2">
      <c r="B3327" s="13"/>
      <c r="C3327" s="12"/>
      <c r="D3327" s="12"/>
      <c r="E3327" s="12"/>
      <c r="F3327" s="12"/>
      <c r="G3327" s="12"/>
      <c r="H3327" s="12"/>
      <c r="I3327" s="15"/>
      <c r="J3327" s="31"/>
      <c r="K3327" s="180"/>
      <c r="L3327" s="40"/>
      <c r="M3327" s="14"/>
      <c r="N3327" s="16"/>
      <c r="O3327" s="49"/>
      <c r="P3327" s="64"/>
      <c r="Q3327" s="18"/>
      <c r="R3327" s="181">
        <f t="shared" si="465"/>
        <v>0</v>
      </c>
      <c r="S3327" s="181">
        <f t="shared" si="466"/>
        <v>0</v>
      </c>
      <c r="T3327" s="181">
        <f t="shared" si="467"/>
        <v>0</v>
      </c>
      <c r="AQ3327" s="1">
        <f>COUNT(L$11:L3327)</f>
        <v>37</v>
      </c>
      <c r="AR3327" s="43">
        <f t="shared" si="468"/>
        <v>40933</v>
      </c>
      <c r="AS3327" s="44">
        <f t="shared" si="469"/>
        <v>89.120000000000019</v>
      </c>
      <c r="AT3327" s="10" t="str">
        <f t="shared" si="470"/>
        <v/>
      </c>
      <c r="AU3327" s="20" t="str">
        <f t="shared" si="471"/>
        <v/>
      </c>
      <c r="AV3327" s="42">
        <f t="shared" si="472"/>
        <v>1</v>
      </c>
      <c r="AW3327" s="89">
        <f t="shared" si="473"/>
        <v>0</v>
      </c>
      <c r="AX3327" s="168"/>
      <c r="AY3327" s="60"/>
      <c r="AZ3327" s="61"/>
      <c r="BB3327" s="61" t="str">
        <f>IF(Settings!I3323&lt;&gt;"",Settings!I3323,"")</f>
        <v/>
      </c>
    </row>
    <row r="3328" spans="2:54" x14ac:dyDescent="0.2">
      <c r="B3328" s="13"/>
      <c r="C3328" s="12"/>
      <c r="D3328" s="12"/>
      <c r="E3328" s="12"/>
      <c r="F3328" s="12"/>
      <c r="G3328" s="12"/>
      <c r="H3328" s="12"/>
      <c r="I3328" s="15"/>
      <c r="J3328" s="31"/>
      <c r="K3328" s="180"/>
      <c r="L3328" s="40"/>
      <c r="M3328" s="14"/>
      <c r="N3328" s="16"/>
      <c r="O3328" s="49"/>
      <c r="P3328" s="64"/>
      <c r="Q3328" s="18"/>
      <c r="R3328" s="181">
        <f t="shared" si="465"/>
        <v>0</v>
      </c>
      <c r="S3328" s="181">
        <f t="shared" si="466"/>
        <v>0</v>
      </c>
      <c r="T3328" s="181">
        <f t="shared" si="467"/>
        <v>0</v>
      </c>
      <c r="AQ3328" s="1">
        <f>COUNT(L$11:L3328)</f>
        <v>37</v>
      </c>
      <c r="AR3328" s="43">
        <f t="shared" si="468"/>
        <v>40933</v>
      </c>
      <c r="AS3328" s="44">
        <f t="shared" si="469"/>
        <v>89.120000000000019</v>
      </c>
      <c r="AT3328" s="10" t="str">
        <f t="shared" si="470"/>
        <v/>
      </c>
      <c r="AU3328" s="20" t="str">
        <f t="shared" si="471"/>
        <v/>
      </c>
      <c r="AV3328" s="42">
        <f t="shared" si="472"/>
        <v>1</v>
      </c>
      <c r="AW3328" s="89">
        <f t="shared" si="473"/>
        <v>0</v>
      </c>
      <c r="AX3328" s="168"/>
      <c r="AY3328" s="60"/>
      <c r="AZ3328" s="61"/>
      <c r="BB3328" s="61" t="str">
        <f>IF(Settings!I3324&lt;&gt;"",Settings!I3324,"")</f>
        <v/>
      </c>
    </row>
    <row r="3329" spans="2:54" x14ac:dyDescent="0.2">
      <c r="B3329" s="13"/>
      <c r="C3329" s="12"/>
      <c r="D3329" s="12"/>
      <c r="E3329" s="12"/>
      <c r="F3329" s="12"/>
      <c r="G3329" s="12"/>
      <c r="H3329" s="12"/>
      <c r="I3329" s="15"/>
      <c r="J3329" s="31"/>
      <c r="K3329" s="180"/>
      <c r="L3329" s="40"/>
      <c r="M3329" s="14"/>
      <c r="N3329" s="16"/>
      <c r="O3329" s="49"/>
      <c r="P3329" s="64"/>
      <c r="Q3329" s="18"/>
      <c r="R3329" s="181">
        <f t="shared" si="465"/>
        <v>0</v>
      </c>
      <c r="S3329" s="181">
        <f t="shared" si="466"/>
        <v>0</v>
      </c>
      <c r="T3329" s="181">
        <f t="shared" si="467"/>
        <v>0</v>
      </c>
      <c r="AQ3329" s="1">
        <f>COUNT(L$11:L3329)</f>
        <v>37</v>
      </c>
      <c r="AR3329" s="43">
        <f t="shared" si="468"/>
        <v>40933</v>
      </c>
      <c r="AS3329" s="44">
        <f t="shared" si="469"/>
        <v>89.120000000000019</v>
      </c>
      <c r="AT3329" s="10" t="str">
        <f t="shared" si="470"/>
        <v/>
      </c>
      <c r="AU3329" s="20" t="str">
        <f t="shared" si="471"/>
        <v/>
      </c>
      <c r="AV3329" s="42">
        <f t="shared" si="472"/>
        <v>1</v>
      </c>
      <c r="AW3329" s="89">
        <f t="shared" si="473"/>
        <v>0</v>
      </c>
      <c r="AX3329" s="168"/>
      <c r="AY3329" s="60"/>
      <c r="AZ3329" s="61"/>
      <c r="BB3329" s="61" t="str">
        <f>IF(Settings!I3325&lt;&gt;"",Settings!I3325,"")</f>
        <v/>
      </c>
    </row>
    <row r="3330" spans="2:54" x14ac:dyDescent="0.2">
      <c r="B3330" s="13"/>
      <c r="C3330" s="12"/>
      <c r="D3330" s="12"/>
      <c r="E3330" s="12"/>
      <c r="F3330" s="12"/>
      <c r="G3330" s="12"/>
      <c r="H3330" s="12"/>
      <c r="I3330" s="15"/>
      <c r="J3330" s="31"/>
      <c r="K3330" s="180"/>
      <c r="L3330" s="40"/>
      <c r="M3330" s="14"/>
      <c r="N3330" s="16"/>
      <c r="O3330" s="49"/>
      <c r="P3330" s="64"/>
      <c r="Q3330" s="18"/>
      <c r="R3330" s="181">
        <f t="shared" si="465"/>
        <v>0</v>
      </c>
      <c r="S3330" s="181">
        <f t="shared" si="466"/>
        <v>0</v>
      </c>
      <c r="T3330" s="181">
        <f t="shared" si="467"/>
        <v>0</v>
      </c>
      <c r="AQ3330" s="1">
        <f>COUNT(L$11:L3330)</f>
        <v>37</v>
      </c>
      <c r="AR3330" s="43">
        <f t="shared" si="468"/>
        <v>40933</v>
      </c>
      <c r="AS3330" s="44">
        <f t="shared" si="469"/>
        <v>89.120000000000019</v>
      </c>
      <c r="AT3330" s="10" t="str">
        <f t="shared" si="470"/>
        <v/>
      </c>
      <c r="AU3330" s="20" t="str">
        <f t="shared" si="471"/>
        <v/>
      </c>
      <c r="AV3330" s="42">
        <f t="shared" si="472"/>
        <v>1</v>
      </c>
      <c r="AW3330" s="89">
        <f t="shared" si="473"/>
        <v>0</v>
      </c>
      <c r="AX3330" s="168"/>
      <c r="AY3330" s="60"/>
      <c r="AZ3330" s="61"/>
      <c r="BB3330" s="61" t="str">
        <f>IF(Settings!I3326&lt;&gt;"",Settings!I3326,"")</f>
        <v/>
      </c>
    </row>
    <row r="3331" spans="2:54" x14ac:dyDescent="0.2">
      <c r="B3331" s="13"/>
      <c r="C3331" s="12"/>
      <c r="D3331" s="12"/>
      <c r="E3331" s="12"/>
      <c r="F3331" s="12"/>
      <c r="G3331" s="12"/>
      <c r="H3331" s="12"/>
      <c r="I3331" s="15"/>
      <c r="J3331" s="31"/>
      <c r="K3331" s="180"/>
      <c r="L3331" s="40"/>
      <c r="M3331" s="14"/>
      <c r="N3331" s="16"/>
      <c r="O3331" s="49"/>
      <c r="P3331" s="64"/>
      <c r="Q3331" s="18"/>
      <c r="R3331" s="181">
        <f t="shared" si="465"/>
        <v>0</v>
      </c>
      <c r="S3331" s="181">
        <f t="shared" si="466"/>
        <v>0</v>
      </c>
      <c r="T3331" s="181">
        <f t="shared" si="467"/>
        <v>0</v>
      </c>
      <c r="AQ3331" s="1">
        <f>COUNT(L$11:L3331)</f>
        <v>37</v>
      </c>
      <c r="AR3331" s="43">
        <f t="shared" si="468"/>
        <v>40933</v>
      </c>
      <c r="AS3331" s="44">
        <f t="shared" si="469"/>
        <v>89.120000000000019</v>
      </c>
      <c r="AT3331" s="10" t="str">
        <f t="shared" si="470"/>
        <v/>
      </c>
      <c r="AU3331" s="20" t="str">
        <f t="shared" si="471"/>
        <v/>
      </c>
      <c r="AV3331" s="42">
        <f t="shared" si="472"/>
        <v>1</v>
      </c>
      <c r="AW3331" s="89">
        <f t="shared" si="473"/>
        <v>0</v>
      </c>
      <c r="AX3331" s="168"/>
      <c r="AY3331" s="60"/>
      <c r="AZ3331" s="61"/>
      <c r="BB3331" s="61" t="str">
        <f>IF(Settings!I3327&lt;&gt;"",Settings!I3327,"")</f>
        <v/>
      </c>
    </row>
    <row r="3332" spans="2:54" x14ac:dyDescent="0.2">
      <c r="B3332" s="13"/>
      <c r="C3332" s="12"/>
      <c r="D3332" s="12"/>
      <c r="E3332" s="12"/>
      <c r="F3332" s="12"/>
      <c r="G3332" s="12"/>
      <c r="H3332" s="12"/>
      <c r="I3332" s="15"/>
      <c r="J3332" s="31"/>
      <c r="K3332" s="180"/>
      <c r="L3332" s="40"/>
      <c r="M3332" s="14"/>
      <c r="N3332" s="16"/>
      <c r="O3332" s="49"/>
      <c r="P3332" s="64"/>
      <c r="Q3332" s="18"/>
      <c r="R3332" s="181">
        <f t="shared" si="465"/>
        <v>0</v>
      </c>
      <c r="S3332" s="181">
        <f t="shared" si="466"/>
        <v>0</v>
      </c>
      <c r="T3332" s="181">
        <f t="shared" si="467"/>
        <v>0</v>
      </c>
      <c r="AQ3332" s="1">
        <f>COUNT(L$11:L3332)</f>
        <v>37</v>
      </c>
      <c r="AR3332" s="43">
        <f t="shared" si="468"/>
        <v>40933</v>
      </c>
      <c r="AS3332" s="44">
        <f t="shared" si="469"/>
        <v>89.120000000000019</v>
      </c>
      <c r="AT3332" s="10" t="str">
        <f t="shared" si="470"/>
        <v/>
      </c>
      <c r="AU3332" s="20" t="str">
        <f t="shared" si="471"/>
        <v/>
      </c>
      <c r="AV3332" s="42">
        <f t="shared" si="472"/>
        <v>1</v>
      </c>
      <c r="AW3332" s="89">
        <f t="shared" si="473"/>
        <v>0</v>
      </c>
      <c r="AX3332" s="168"/>
      <c r="AY3332" s="60"/>
      <c r="AZ3332" s="61"/>
      <c r="BB3332" s="61" t="str">
        <f>IF(Settings!I3328&lt;&gt;"",Settings!I3328,"")</f>
        <v/>
      </c>
    </row>
    <row r="3333" spans="2:54" x14ac:dyDescent="0.2">
      <c r="B3333" s="13"/>
      <c r="C3333" s="12"/>
      <c r="D3333" s="12"/>
      <c r="E3333" s="12"/>
      <c r="F3333" s="12"/>
      <c r="G3333" s="12"/>
      <c r="H3333" s="12"/>
      <c r="I3333" s="15"/>
      <c r="J3333" s="31"/>
      <c r="K3333" s="180"/>
      <c r="L3333" s="40"/>
      <c r="M3333" s="14"/>
      <c r="N3333" s="16"/>
      <c r="O3333" s="49"/>
      <c r="P3333" s="64"/>
      <c r="Q3333" s="18"/>
      <c r="R3333" s="181">
        <f t="shared" si="465"/>
        <v>0</v>
      </c>
      <c r="S3333" s="181">
        <f t="shared" si="466"/>
        <v>0</v>
      </c>
      <c r="T3333" s="181">
        <f t="shared" si="467"/>
        <v>0</v>
      </c>
      <c r="AQ3333" s="1">
        <f>COUNT(L$11:L3333)</f>
        <v>37</v>
      </c>
      <c r="AR3333" s="43">
        <f t="shared" si="468"/>
        <v>40933</v>
      </c>
      <c r="AS3333" s="44">
        <f t="shared" si="469"/>
        <v>89.120000000000019</v>
      </c>
      <c r="AT3333" s="10" t="str">
        <f t="shared" si="470"/>
        <v/>
      </c>
      <c r="AU3333" s="20" t="str">
        <f t="shared" si="471"/>
        <v/>
      </c>
      <c r="AV3333" s="42">
        <f t="shared" si="472"/>
        <v>1</v>
      </c>
      <c r="AW3333" s="89">
        <f t="shared" si="473"/>
        <v>0</v>
      </c>
      <c r="AX3333" s="168"/>
      <c r="AY3333" s="60"/>
      <c r="AZ3333" s="61"/>
      <c r="BB3333" s="61" t="str">
        <f>IF(Settings!I3329&lt;&gt;"",Settings!I3329,"")</f>
        <v/>
      </c>
    </row>
    <row r="3334" spans="2:54" x14ac:dyDescent="0.2">
      <c r="B3334" s="13"/>
      <c r="C3334" s="12"/>
      <c r="D3334" s="12"/>
      <c r="E3334" s="12"/>
      <c r="F3334" s="12"/>
      <c r="G3334" s="12"/>
      <c r="H3334" s="12"/>
      <c r="I3334" s="15"/>
      <c r="J3334" s="31"/>
      <c r="K3334" s="180"/>
      <c r="L3334" s="40"/>
      <c r="M3334" s="14"/>
      <c r="N3334" s="16"/>
      <c r="O3334" s="49"/>
      <c r="P3334" s="64"/>
      <c r="Q3334" s="18"/>
      <c r="R3334" s="181">
        <f t="shared" si="465"/>
        <v>0</v>
      </c>
      <c r="S3334" s="181">
        <f t="shared" si="466"/>
        <v>0</v>
      </c>
      <c r="T3334" s="181">
        <f t="shared" si="467"/>
        <v>0</v>
      </c>
      <c r="AQ3334" s="1">
        <f>COUNT(L$11:L3334)</f>
        <v>37</v>
      </c>
      <c r="AR3334" s="43">
        <f t="shared" si="468"/>
        <v>40933</v>
      </c>
      <c r="AS3334" s="44">
        <f t="shared" si="469"/>
        <v>89.120000000000019</v>
      </c>
      <c r="AT3334" s="10" t="str">
        <f t="shared" si="470"/>
        <v/>
      </c>
      <c r="AU3334" s="20" t="str">
        <f t="shared" si="471"/>
        <v/>
      </c>
      <c r="AV3334" s="42">
        <f t="shared" si="472"/>
        <v>1</v>
      </c>
      <c r="AW3334" s="89">
        <f t="shared" si="473"/>
        <v>0</v>
      </c>
      <c r="AX3334" s="168"/>
      <c r="AY3334" s="60"/>
      <c r="AZ3334" s="61"/>
      <c r="BB3334" s="61" t="str">
        <f>IF(Settings!I3330&lt;&gt;"",Settings!I3330,"")</f>
        <v/>
      </c>
    </row>
    <row r="3335" spans="2:54" x14ac:dyDescent="0.2">
      <c r="B3335" s="13"/>
      <c r="C3335" s="12"/>
      <c r="D3335" s="12"/>
      <c r="E3335" s="12"/>
      <c r="F3335" s="12"/>
      <c r="G3335" s="12"/>
      <c r="H3335" s="12"/>
      <c r="I3335" s="15"/>
      <c r="J3335" s="31"/>
      <c r="K3335" s="180"/>
      <c r="L3335" s="40"/>
      <c r="M3335" s="14"/>
      <c r="N3335" s="16"/>
      <c r="O3335" s="49"/>
      <c r="P3335" s="64"/>
      <c r="Q3335" s="18"/>
      <c r="R3335" s="181">
        <f t="shared" si="465"/>
        <v>0</v>
      </c>
      <c r="S3335" s="181">
        <f t="shared" si="466"/>
        <v>0</v>
      </c>
      <c r="T3335" s="181">
        <f t="shared" si="467"/>
        <v>0</v>
      </c>
      <c r="AQ3335" s="1">
        <f>COUNT(L$11:L3335)</f>
        <v>37</v>
      </c>
      <c r="AR3335" s="43">
        <f t="shared" si="468"/>
        <v>40933</v>
      </c>
      <c r="AS3335" s="44">
        <f t="shared" si="469"/>
        <v>89.120000000000019</v>
      </c>
      <c r="AT3335" s="10" t="str">
        <f t="shared" si="470"/>
        <v/>
      </c>
      <c r="AU3335" s="20" t="str">
        <f t="shared" si="471"/>
        <v/>
      </c>
      <c r="AV3335" s="42">
        <f t="shared" si="472"/>
        <v>1</v>
      </c>
      <c r="AW3335" s="89">
        <f t="shared" si="473"/>
        <v>0</v>
      </c>
      <c r="AX3335" s="168"/>
      <c r="AY3335" s="60"/>
      <c r="AZ3335" s="61"/>
      <c r="BB3335" s="61" t="str">
        <f>IF(Settings!I3331&lt;&gt;"",Settings!I3331,"")</f>
        <v/>
      </c>
    </row>
    <row r="3336" spans="2:54" x14ac:dyDescent="0.2">
      <c r="B3336" s="13"/>
      <c r="C3336" s="12"/>
      <c r="D3336" s="12"/>
      <c r="E3336" s="12"/>
      <c r="F3336" s="12"/>
      <c r="G3336" s="12"/>
      <c r="H3336" s="12"/>
      <c r="I3336" s="15"/>
      <c r="J3336" s="31"/>
      <c r="K3336" s="180"/>
      <c r="L3336" s="40"/>
      <c r="M3336" s="14"/>
      <c r="N3336" s="16"/>
      <c r="O3336" s="49"/>
      <c r="P3336" s="64"/>
      <c r="Q3336" s="18"/>
      <c r="R3336" s="181">
        <f t="shared" si="465"/>
        <v>0</v>
      </c>
      <c r="S3336" s="181">
        <f t="shared" si="466"/>
        <v>0</v>
      </c>
      <c r="T3336" s="181">
        <f t="shared" si="467"/>
        <v>0</v>
      </c>
      <c r="AQ3336" s="1">
        <f>COUNT(L$11:L3336)</f>
        <v>37</v>
      </c>
      <c r="AR3336" s="43">
        <f t="shared" si="468"/>
        <v>40933</v>
      </c>
      <c r="AS3336" s="44">
        <f t="shared" si="469"/>
        <v>89.120000000000019</v>
      </c>
      <c r="AT3336" s="10" t="str">
        <f t="shared" si="470"/>
        <v/>
      </c>
      <c r="AU3336" s="20" t="str">
        <f t="shared" si="471"/>
        <v/>
      </c>
      <c r="AV3336" s="42">
        <f t="shared" si="472"/>
        <v>1</v>
      </c>
      <c r="AW3336" s="89">
        <f t="shared" si="473"/>
        <v>0</v>
      </c>
      <c r="AX3336" s="168"/>
      <c r="AY3336" s="60"/>
      <c r="AZ3336" s="61"/>
      <c r="BB3336" s="61" t="str">
        <f>IF(Settings!I3332&lt;&gt;"",Settings!I3332,"")</f>
        <v/>
      </c>
    </row>
    <row r="3337" spans="2:54" x14ac:dyDescent="0.2">
      <c r="B3337" s="13"/>
      <c r="C3337" s="12"/>
      <c r="D3337" s="12"/>
      <c r="E3337" s="12"/>
      <c r="F3337" s="12"/>
      <c r="G3337" s="12"/>
      <c r="H3337" s="12"/>
      <c r="I3337" s="15"/>
      <c r="J3337" s="31"/>
      <c r="K3337" s="180"/>
      <c r="L3337" s="40"/>
      <c r="M3337" s="14"/>
      <c r="N3337" s="16"/>
      <c r="O3337" s="49"/>
      <c r="P3337" s="64"/>
      <c r="Q3337" s="18"/>
      <c r="R3337" s="181">
        <f t="shared" si="465"/>
        <v>0</v>
      </c>
      <c r="S3337" s="181">
        <f t="shared" si="466"/>
        <v>0</v>
      </c>
      <c r="T3337" s="181">
        <f t="shared" si="467"/>
        <v>0</v>
      </c>
      <c r="AQ3337" s="1">
        <f>COUNT(L$11:L3337)</f>
        <v>37</v>
      </c>
      <c r="AR3337" s="43">
        <f t="shared" si="468"/>
        <v>40933</v>
      </c>
      <c r="AS3337" s="44">
        <f t="shared" si="469"/>
        <v>89.120000000000019</v>
      </c>
      <c r="AT3337" s="10" t="str">
        <f t="shared" si="470"/>
        <v/>
      </c>
      <c r="AU3337" s="20" t="str">
        <f t="shared" si="471"/>
        <v/>
      </c>
      <c r="AV3337" s="42">
        <f t="shared" si="472"/>
        <v>1</v>
      </c>
      <c r="AW3337" s="89">
        <f t="shared" si="473"/>
        <v>0</v>
      </c>
      <c r="AX3337" s="168"/>
      <c r="AY3337" s="60"/>
      <c r="AZ3337" s="61"/>
      <c r="BB3337" s="61" t="str">
        <f>IF(Settings!I3333&lt;&gt;"",Settings!I3333,"")</f>
        <v/>
      </c>
    </row>
    <row r="3338" spans="2:54" x14ac:dyDescent="0.2">
      <c r="B3338" s="13"/>
      <c r="C3338" s="12"/>
      <c r="D3338" s="12"/>
      <c r="E3338" s="12"/>
      <c r="F3338" s="12"/>
      <c r="G3338" s="12"/>
      <c r="H3338" s="12"/>
      <c r="I3338" s="15"/>
      <c r="J3338" s="31"/>
      <c r="K3338" s="180"/>
      <c r="L3338" s="40"/>
      <c r="M3338" s="14"/>
      <c r="N3338" s="16"/>
      <c r="O3338" s="49"/>
      <c r="P3338" s="64"/>
      <c r="Q3338" s="18"/>
      <c r="R3338" s="181">
        <f t="shared" si="465"/>
        <v>0</v>
      </c>
      <c r="S3338" s="181">
        <f t="shared" si="466"/>
        <v>0</v>
      </c>
      <c r="T3338" s="181">
        <f t="shared" si="467"/>
        <v>0</v>
      </c>
      <c r="AQ3338" s="1">
        <f>COUNT(L$11:L3338)</f>
        <v>37</v>
      </c>
      <c r="AR3338" s="43">
        <f t="shared" si="468"/>
        <v>40933</v>
      </c>
      <c r="AS3338" s="44">
        <f t="shared" si="469"/>
        <v>89.120000000000019</v>
      </c>
      <c r="AT3338" s="10" t="str">
        <f t="shared" si="470"/>
        <v/>
      </c>
      <c r="AU3338" s="20" t="str">
        <f t="shared" si="471"/>
        <v/>
      </c>
      <c r="AV3338" s="42">
        <f t="shared" si="472"/>
        <v>1</v>
      </c>
      <c r="AW3338" s="89">
        <f t="shared" si="473"/>
        <v>0</v>
      </c>
      <c r="AX3338" s="168"/>
      <c r="AY3338" s="60"/>
      <c r="AZ3338" s="61"/>
      <c r="BB3338" s="61" t="str">
        <f>IF(Settings!I3334&lt;&gt;"",Settings!I3334,"")</f>
        <v/>
      </c>
    </row>
    <row r="3339" spans="2:54" x14ac:dyDescent="0.2">
      <c r="B3339" s="13"/>
      <c r="C3339" s="12"/>
      <c r="D3339" s="12"/>
      <c r="E3339" s="12"/>
      <c r="F3339" s="12"/>
      <c r="G3339" s="12"/>
      <c r="H3339" s="12"/>
      <c r="I3339" s="15"/>
      <c r="J3339" s="31"/>
      <c r="K3339" s="180"/>
      <c r="L3339" s="40"/>
      <c r="M3339" s="14"/>
      <c r="N3339" s="16"/>
      <c r="O3339" s="49"/>
      <c r="P3339" s="64"/>
      <c r="Q3339" s="18"/>
      <c r="R3339" s="181">
        <f t="shared" si="465"/>
        <v>0</v>
      </c>
      <c r="S3339" s="181">
        <f t="shared" si="466"/>
        <v>0</v>
      </c>
      <c r="T3339" s="181">
        <f t="shared" si="467"/>
        <v>0</v>
      </c>
      <c r="AQ3339" s="1">
        <f>COUNT(L$11:L3339)</f>
        <v>37</v>
      </c>
      <c r="AR3339" s="43">
        <f t="shared" si="468"/>
        <v>40933</v>
      </c>
      <c r="AS3339" s="44">
        <f t="shared" si="469"/>
        <v>89.120000000000019</v>
      </c>
      <c r="AT3339" s="10" t="str">
        <f t="shared" si="470"/>
        <v/>
      </c>
      <c r="AU3339" s="20" t="str">
        <f t="shared" si="471"/>
        <v/>
      </c>
      <c r="AV3339" s="42">
        <f t="shared" si="472"/>
        <v>1</v>
      </c>
      <c r="AW3339" s="89">
        <f t="shared" si="473"/>
        <v>0</v>
      </c>
      <c r="AX3339" s="168"/>
      <c r="AY3339" s="60"/>
      <c r="AZ3339" s="61"/>
      <c r="BB3339" s="61" t="str">
        <f>IF(Settings!I3335&lt;&gt;"",Settings!I3335,"")</f>
        <v/>
      </c>
    </row>
    <row r="3340" spans="2:54" x14ac:dyDescent="0.2">
      <c r="B3340" s="13"/>
      <c r="C3340" s="12"/>
      <c r="D3340" s="12"/>
      <c r="E3340" s="12"/>
      <c r="F3340" s="12"/>
      <c r="G3340" s="12"/>
      <c r="H3340" s="12"/>
      <c r="I3340" s="15"/>
      <c r="J3340" s="31"/>
      <c r="K3340" s="180"/>
      <c r="L3340" s="40"/>
      <c r="M3340" s="14"/>
      <c r="N3340" s="16"/>
      <c r="O3340" s="49"/>
      <c r="P3340" s="64"/>
      <c r="Q3340" s="18"/>
      <c r="R3340" s="181">
        <f t="shared" ref="R3340:R3403" si="474">ROUND(IF(M3340&lt;&gt;"Y",IF(P3340&lt;&gt;"Y",K3340,K3340*(AV3340-1)),0),ROUNDING)</f>
        <v>0</v>
      </c>
      <c r="S3340" s="181">
        <f t="shared" ref="S3340:S3403" si="475">ROUND(IF(O3340&gt;0,IF(M3340="Y",AW3340*(1-O3340),IF(AW3340&gt;R3340,R3340 + (AW3340 - R3340)*(1-O3340),AW3340)),AW3340),ROUNDING)</f>
        <v>0</v>
      </c>
      <c r="T3340" s="181">
        <f t="shared" ref="T3340:T3403" si="476">ROUND(IF(N3340="P",0,IF(OR(M3340="N",M3340=""),S3340-R3340,S3340)),ROUNDING)</f>
        <v>0</v>
      </c>
      <c r="AQ3340" s="1">
        <f>COUNT(L$11:L3340)</f>
        <v>37</v>
      </c>
      <c r="AR3340" s="43">
        <f t="shared" si="468"/>
        <v>40933</v>
      </c>
      <c r="AS3340" s="44">
        <f t="shared" si="469"/>
        <v>89.120000000000019</v>
      </c>
      <c r="AT3340" s="10" t="str">
        <f t="shared" si="470"/>
        <v/>
      </c>
      <c r="AU3340" s="20" t="str">
        <f t="shared" si="471"/>
        <v/>
      </c>
      <c r="AV3340" s="42">
        <f t="shared" si="472"/>
        <v>1</v>
      </c>
      <c r="AW3340" s="89">
        <f t="shared" si="473"/>
        <v>0</v>
      </c>
      <c r="AX3340" s="168"/>
      <c r="AY3340" s="60"/>
      <c r="AZ3340" s="61"/>
      <c r="BB3340" s="61" t="str">
        <f>IF(Settings!I3336&lt;&gt;"",Settings!I3336,"")</f>
        <v/>
      </c>
    </row>
    <row r="3341" spans="2:54" x14ac:dyDescent="0.2">
      <c r="B3341" s="13"/>
      <c r="C3341" s="12"/>
      <c r="D3341" s="12"/>
      <c r="E3341" s="12"/>
      <c r="F3341" s="12"/>
      <c r="G3341" s="12"/>
      <c r="H3341" s="12"/>
      <c r="I3341" s="15"/>
      <c r="J3341" s="31"/>
      <c r="K3341" s="180"/>
      <c r="L3341" s="40"/>
      <c r="M3341" s="14"/>
      <c r="N3341" s="16"/>
      <c r="O3341" s="49"/>
      <c r="P3341" s="64"/>
      <c r="Q3341" s="18"/>
      <c r="R3341" s="181">
        <f t="shared" si="474"/>
        <v>0</v>
      </c>
      <c r="S3341" s="181">
        <f t="shared" si="475"/>
        <v>0</v>
      </c>
      <c r="T3341" s="181">
        <f t="shared" si="476"/>
        <v>0</v>
      </c>
      <c r="AQ3341" s="1">
        <f>COUNT(L$11:L3341)</f>
        <v>37</v>
      </c>
      <c r="AR3341" s="43">
        <f t="shared" ref="AR3341:AR3404" si="477">IF(B3341&gt;2,B3341,AR3340)</f>
        <v>40933</v>
      </c>
      <c r="AS3341" s="44">
        <f t="shared" ref="AS3341:AS3404" si="478">AS3340+T3341</f>
        <v>89.120000000000019</v>
      </c>
      <c r="AT3341" s="10" t="str">
        <f t="shared" ref="AT3341:AT3404" si="479">IF(N3341="P",IF(P3341&lt;&gt;"Y",IF(M3341&lt;&gt;"Y",K3341*AV3341,K3341*AV3341-K3341),IF(M3341&lt;&gt;"Y",K3341 + K3341*(AV3341-1),K3341)),"")</f>
        <v/>
      </c>
      <c r="AU3341" s="20" t="str">
        <f t="shared" ref="AU3341:AU3404" si="480">IF(M3341="Y",IF(P3341="Y",K3341*(AV3341-1),K3341),"")</f>
        <v/>
      </c>
      <c r="AV3341" s="42">
        <f t="shared" ref="AV3341:AV3404" si="481">IF(L3341&lt;&gt;"",IF(ODDS_TYPE=1,L3341,IF(ODDS_TYPE=2,IF(L3341&gt;0,1+L3341/100,IF(L3341&lt;0,1-100/L3341,1)),IF(ODDS_TYPE=3,1+L3341,IF(ODDS_TYPE=4,1+L3341,IF(ODDS_TYPE=5,IF(L3341&gt;0,1+L3341,1-1/L3341),IF(ODDS_TYPE=6,IF(L3341&gt;=0,L3341+1,1-1/L3341),1)))))),1)</f>
        <v>1</v>
      </c>
      <c r="AW3341" s="89">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68"/>
      <c r="AY3341" s="60"/>
      <c r="AZ3341" s="61"/>
      <c r="BB3341" s="61" t="str">
        <f>IF(Settings!I3337&lt;&gt;"",Settings!I3337,"")</f>
        <v/>
      </c>
    </row>
    <row r="3342" spans="2:54" x14ac:dyDescent="0.2">
      <c r="B3342" s="13"/>
      <c r="C3342" s="12"/>
      <c r="D3342" s="12"/>
      <c r="E3342" s="12"/>
      <c r="F3342" s="12"/>
      <c r="G3342" s="12"/>
      <c r="H3342" s="12"/>
      <c r="I3342" s="15"/>
      <c r="J3342" s="31"/>
      <c r="K3342" s="180"/>
      <c r="L3342" s="40"/>
      <c r="M3342" s="14"/>
      <c r="N3342" s="16"/>
      <c r="O3342" s="49"/>
      <c r="P3342" s="64"/>
      <c r="Q3342" s="18"/>
      <c r="R3342" s="181">
        <f t="shared" si="474"/>
        <v>0</v>
      </c>
      <c r="S3342" s="181">
        <f t="shared" si="475"/>
        <v>0</v>
      </c>
      <c r="T3342" s="181">
        <f t="shared" si="476"/>
        <v>0</v>
      </c>
      <c r="AQ3342" s="1">
        <f>COUNT(L$11:L3342)</f>
        <v>37</v>
      </c>
      <c r="AR3342" s="43">
        <f t="shared" si="477"/>
        <v>40933</v>
      </c>
      <c r="AS3342" s="44">
        <f t="shared" si="478"/>
        <v>89.120000000000019</v>
      </c>
      <c r="AT3342" s="10" t="str">
        <f t="shared" si="479"/>
        <v/>
      </c>
      <c r="AU3342" s="20" t="str">
        <f t="shared" si="480"/>
        <v/>
      </c>
      <c r="AV3342" s="42">
        <f t="shared" si="481"/>
        <v>1</v>
      </c>
      <c r="AW3342" s="89">
        <f t="shared" si="482"/>
        <v>0</v>
      </c>
      <c r="AX3342" s="168"/>
      <c r="AY3342" s="60"/>
      <c r="AZ3342" s="61"/>
      <c r="BB3342" s="61" t="str">
        <f>IF(Settings!I3338&lt;&gt;"",Settings!I3338,"")</f>
        <v/>
      </c>
    </row>
    <row r="3343" spans="2:54" x14ac:dyDescent="0.2">
      <c r="B3343" s="13"/>
      <c r="C3343" s="12"/>
      <c r="D3343" s="12"/>
      <c r="E3343" s="12"/>
      <c r="F3343" s="12"/>
      <c r="G3343" s="12"/>
      <c r="H3343" s="12"/>
      <c r="I3343" s="15"/>
      <c r="J3343" s="31"/>
      <c r="K3343" s="180"/>
      <c r="L3343" s="40"/>
      <c r="M3343" s="14"/>
      <c r="N3343" s="16"/>
      <c r="O3343" s="49"/>
      <c r="P3343" s="64"/>
      <c r="Q3343" s="18"/>
      <c r="R3343" s="181">
        <f t="shared" si="474"/>
        <v>0</v>
      </c>
      <c r="S3343" s="181">
        <f t="shared" si="475"/>
        <v>0</v>
      </c>
      <c r="T3343" s="181">
        <f t="shared" si="476"/>
        <v>0</v>
      </c>
      <c r="AQ3343" s="1">
        <f>COUNT(L$11:L3343)</f>
        <v>37</v>
      </c>
      <c r="AR3343" s="43">
        <f t="shared" si="477"/>
        <v>40933</v>
      </c>
      <c r="AS3343" s="44">
        <f t="shared" si="478"/>
        <v>89.120000000000019</v>
      </c>
      <c r="AT3343" s="10" t="str">
        <f t="shared" si="479"/>
        <v/>
      </c>
      <c r="AU3343" s="20" t="str">
        <f t="shared" si="480"/>
        <v/>
      </c>
      <c r="AV3343" s="42">
        <f t="shared" si="481"/>
        <v>1</v>
      </c>
      <c r="AW3343" s="89">
        <f t="shared" si="482"/>
        <v>0</v>
      </c>
      <c r="AX3343" s="168"/>
      <c r="AY3343" s="60"/>
      <c r="AZ3343" s="61"/>
      <c r="BB3343" s="61" t="str">
        <f>IF(Settings!I3339&lt;&gt;"",Settings!I3339,"")</f>
        <v/>
      </c>
    </row>
    <row r="3344" spans="2:54" x14ac:dyDescent="0.2">
      <c r="B3344" s="13"/>
      <c r="C3344" s="12"/>
      <c r="D3344" s="12"/>
      <c r="E3344" s="12"/>
      <c r="F3344" s="12"/>
      <c r="G3344" s="12"/>
      <c r="H3344" s="12"/>
      <c r="I3344" s="15"/>
      <c r="J3344" s="31"/>
      <c r="K3344" s="180"/>
      <c r="L3344" s="40"/>
      <c r="M3344" s="14"/>
      <c r="N3344" s="16"/>
      <c r="O3344" s="49"/>
      <c r="P3344" s="64"/>
      <c r="Q3344" s="18"/>
      <c r="R3344" s="181">
        <f t="shared" si="474"/>
        <v>0</v>
      </c>
      <c r="S3344" s="181">
        <f t="shared" si="475"/>
        <v>0</v>
      </c>
      <c r="T3344" s="181">
        <f t="shared" si="476"/>
        <v>0</v>
      </c>
      <c r="AQ3344" s="1">
        <f>COUNT(L$11:L3344)</f>
        <v>37</v>
      </c>
      <c r="AR3344" s="43">
        <f t="shared" si="477"/>
        <v>40933</v>
      </c>
      <c r="AS3344" s="44">
        <f t="shared" si="478"/>
        <v>89.120000000000019</v>
      </c>
      <c r="AT3344" s="10" t="str">
        <f t="shared" si="479"/>
        <v/>
      </c>
      <c r="AU3344" s="20" t="str">
        <f t="shared" si="480"/>
        <v/>
      </c>
      <c r="AV3344" s="42">
        <f t="shared" si="481"/>
        <v>1</v>
      </c>
      <c r="AW3344" s="89">
        <f t="shared" si="482"/>
        <v>0</v>
      </c>
      <c r="AX3344" s="168"/>
      <c r="AY3344" s="60"/>
      <c r="AZ3344" s="61"/>
      <c r="BB3344" s="61" t="str">
        <f>IF(Settings!I3340&lt;&gt;"",Settings!I3340,"")</f>
        <v/>
      </c>
    </row>
    <row r="3345" spans="2:54" x14ac:dyDescent="0.2">
      <c r="B3345" s="13"/>
      <c r="C3345" s="12"/>
      <c r="D3345" s="12"/>
      <c r="E3345" s="12"/>
      <c r="F3345" s="12"/>
      <c r="G3345" s="12"/>
      <c r="H3345" s="12"/>
      <c r="I3345" s="15"/>
      <c r="J3345" s="31"/>
      <c r="K3345" s="180"/>
      <c r="L3345" s="40"/>
      <c r="M3345" s="14"/>
      <c r="N3345" s="16"/>
      <c r="O3345" s="49"/>
      <c r="P3345" s="64"/>
      <c r="Q3345" s="18"/>
      <c r="R3345" s="181">
        <f t="shared" si="474"/>
        <v>0</v>
      </c>
      <c r="S3345" s="181">
        <f t="shared" si="475"/>
        <v>0</v>
      </c>
      <c r="T3345" s="181">
        <f t="shared" si="476"/>
        <v>0</v>
      </c>
      <c r="AQ3345" s="1">
        <f>COUNT(L$11:L3345)</f>
        <v>37</v>
      </c>
      <c r="AR3345" s="43">
        <f t="shared" si="477"/>
        <v>40933</v>
      </c>
      <c r="AS3345" s="44">
        <f t="shared" si="478"/>
        <v>89.120000000000019</v>
      </c>
      <c r="AT3345" s="10" t="str">
        <f t="shared" si="479"/>
        <v/>
      </c>
      <c r="AU3345" s="20" t="str">
        <f t="shared" si="480"/>
        <v/>
      </c>
      <c r="AV3345" s="42">
        <f t="shared" si="481"/>
        <v>1</v>
      </c>
      <c r="AW3345" s="89">
        <f t="shared" si="482"/>
        <v>0</v>
      </c>
      <c r="AX3345" s="168"/>
      <c r="AY3345" s="60"/>
      <c r="AZ3345" s="61"/>
      <c r="BB3345" s="61" t="str">
        <f>IF(Settings!I3341&lt;&gt;"",Settings!I3341,"")</f>
        <v/>
      </c>
    </row>
    <row r="3346" spans="2:54" x14ac:dyDescent="0.2">
      <c r="B3346" s="13"/>
      <c r="C3346" s="12"/>
      <c r="D3346" s="12"/>
      <c r="E3346" s="12"/>
      <c r="F3346" s="12"/>
      <c r="G3346" s="12"/>
      <c r="H3346" s="12"/>
      <c r="I3346" s="15"/>
      <c r="J3346" s="31"/>
      <c r="K3346" s="180"/>
      <c r="L3346" s="40"/>
      <c r="M3346" s="14"/>
      <c r="N3346" s="16"/>
      <c r="O3346" s="49"/>
      <c r="P3346" s="64"/>
      <c r="Q3346" s="18"/>
      <c r="R3346" s="181">
        <f t="shared" si="474"/>
        <v>0</v>
      </c>
      <c r="S3346" s="181">
        <f t="shared" si="475"/>
        <v>0</v>
      </c>
      <c r="T3346" s="181">
        <f t="shared" si="476"/>
        <v>0</v>
      </c>
      <c r="AQ3346" s="1">
        <f>COUNT(L$11:L3346)</f>
        <v>37</v>
      </c>
      <c r="AR3346" s="43">
        <f t="shared" si="477"/>
        <v>40933</v>
      </c>
      <c r="AS3346" s="44">
        <f t="shared" si="478"/>
        <v>89.120000000000019</v>
      </c>
      <c r="AT3346" s="10" t="str">
        <f t="shared" si="479"/>
        <v/>
      </c>
      <c r="AU3346" s="20" t="str">
        <f t="shared" si="480"/>
        <v/>
      </c>
      <c r="AV3346" s="42">
        <f t="shared" si="481"/>
        <v>1</v>
      </c>
      <c r="AW3346" s="89">
        <f t="shared" si="482"/>
        <v>0</v>
      </c>
      <c r="AX3346" s="168"/>
      <c r="AY3346" s="60"/>
      <c r="AZ3346" s="61"/>
      <c r="BB3346" s="61" t="str">
        <f>IF(Settings!I3342&lt;&gt;"",Settings!I3342,"")</f>
        <v/>
      </c>
    </row>
    <row r="3347" spans="2:54" x14ac:dyDescent="0.2">
      <c r="B3347" s="13"/>
      <c r="C3347" s="12"/>
      <c r="D3347" s="12"/>
      <c r="E3347" s="12"/>
      <c r="F3347" s="12"/>
      <c r="G3347" s="12"/>
      <c r="H3347" s="12"/>
      <c r="I3347" s="15"/>
      <c r="J3347" s="31"/>
      <c r="K3347" s="180"/>
      <c r="L3347" s="40"/>
      <c r="M3347" s="14"/>
      <c r="N3347" s="16"/>
      <c r="O3347" s="49"/>
      <c r="P3347" s="64"/>
      <c r="Q3347" s="18"/>
      <c r="R3347" s="181">
        <f t="shared" si="474"/>
        <v>0</v>
      </c>
      <c r="S3347" s="181">
        <f t="shared" si="475"/>
        <v>0</v>
      </c>
      <c r="T3347" s="181">
        <f t="shared" si="476"/>
        <v>0</v>
      </c>
      <c r="AQ3347" s="1">
        <f>COUNT(L$11:L3347)</f>
        <v>37</v>
      </c>
      <c r="AR3347" s="43">
        <f t="shared" si="477"/>
        <v>40933</v>
      </c>
      <c r="AS3347" s="44">
        <f t="shared" si="478"/>
        <v>89.120000000000019</v>
      </c>
      <c r="AT3347" s="10" t="str">
        <f t="shared" si="479"/>
        <v/>
      </c>
      <c r="AU3347" s="20" t="str">
        <f t="shared" si="480"/>
        <v/>
      </c>
      <c r="AV3347" s="42">
        <f t="shared" si="481"/>
        <v>1</v>
      </c>
      <c r="AW3347" s="89">
        <f t="shared" si="482"/>
        <v>0</v>
      </c>
      <c r="AX3347" s="168"/>
      <c r="AY3347" s="60"/>
      <c r="AZ3347" s="61"/>
      <c r="BB3347" s="61" t="str">
        <f>IF(Settings!I3343&lt;&gt;"",Settings!I3343,"")</f>
        <v/>
      </c>
    </row>
    <row r="3348" spans="2:54" x14ac:dyDescent="0.2">
      <c r="B3348" s="13"/>
      <c r="C3348" s="12"/>
      <c r="D3348" s="12"/>
      <c r="E3348" s="12"/>
      <c r="F3348" s="12"/>
      <c r="G3348" s="12"/>
      <c r="H3348" s="12"/>
      <c r="I3348" s="15"/>
      <c r="J3348" s="31"/>
      <c r="K3348" s="180"/>
      <c r="L3348" s="40"/>
      <c r="M3348" s="14"/>
      <c r="N3348" s="16"/>
      <c r="O3348" s="49"/>
      <c r="P3348" s="64"/>
      <c r="Q3348" s="18"/>
      <c r="R3348" s="181">
        <f t="shared" si="474"/>
        <v>0</v>
      </c>
      <c r="S3348" s="181">
        <f t="shared" si="475"/>
        <v>0</v>
      </c>
      <c r="T3348" s="181">
        <f t="shared" si="476"/>
        <v>0</v>
      </c>
      <c r="AQ3348" s="1">
        <f>COUNT(L$11:L3348)</f>
        <v>37</v>
      </c>
      <c r="AR3348" s="43">
        <f t="shared" si="477"/>
        <v>40933</v>
      </c>
      <c r="AS3348" s="44">
        <f t="shared" si="478"/>
        <v>89.120000000000019</v>
      </c>
      <c r="AT3348" s="10" t="str">
        <f t="shared" si="479"/>
        <v/>
      </c>
      <c r="AU3348" s="20" t="str">
        <f t="shared" si="480"/>
        <v/>
      </c>
      <c r="AV3348" s="42">
        <f t="shared" si="481"/>
        <v>1</v>
      </c>
      <c r="AW3348" s="89">
        <f t="shared" si="482"/>
        <v>0</v>
      </c>
      <c r="AX3348" s="168"/>
      <c r="AY3348" s="60"/>
      <c r="AZ3348" s="61"/>
      <c r="BB3348" s="61" t="str">
        <f>IF(Settings!I3344&lt;&gt;"",Settings!I3344,"")</f>
        <v/>
      </c>
    </row>
    <row r="3349" spans="2:54" x14ac:dyDescent="0.2">
      <c r="B3349" s="13"/>
      <c r="C3349" s="12"/>
      <c r="D3349" s="12"/>
      <c r="E3349" s="12"/>
      <c r="F3349" s="12"/>
      <c r="G3349" s="12"/>
      <c r="H3349" s="12"/>
      <c r="I3349" s="15"/>
      <c r="J3349" s="31"/>
      <c r="K3349" s="180"/>
      <c r="L3349" s="40"/>
      <c r="M3349" s="14"/>
      <c r="N3349" s="16"/>
      <c r="O3349" s="49"/>
      <c r="P3349" s="64"/>
      <c r="Q3349" s="18"/>
      <c r="R3349" s="181">
        <f t="shared" si="474"/>
        <v>0</v>
      </c>
      <c r="S3349" s="181">
        <f t="shared" si="475"/>
        <v>0</v>
      </c>
      <c r="T3349" s="181">
        <f t="shared" si="476"/>
        <v>0</v>
      </c>
      <c r="AQ3349" s="1">
        <f>COUNT(L$11:L3349)</f>
        <v>37</v>
      </c>
      <c r="AR3349" s="43">
        <f t="shared" si="477"/>
        <v>40933</v>
      </c>
      <c r="AS3349" s="44">
        <f t="shared" si="478"/>
        <v>89.120000000000019</v>
      </c>
      <c r="AT3349" s="10" t="str">
        <f t="shared" si="479"/>
        <v/>
      </c>
      <c r="AU3349" s="20" t="str">
        <f t="shared" si="480"/>
        <v/>
      </c>
      <c r="AV3349" s="42">
        <f t="shared" si="481"/>
        <v>1</v>
      </c>
      <c r="AW3349" s="89">
        <f t="shared" si="482"/>
        <v>0</v>
      </c>
      <c r="AX3349" s="168"/>
      <c r="AY3349" s="60"/>
      <c r="AZ3349" s="61"/>
      <c r="BB3349" s="61" t="str">
        <f>IF(Settings!I3345&lt;&gt;"",Settings!I3345,"")</f>
        <v/>
      </c>
    </row>
    <row r="3350" spans="2:54" x14ac:dyDescent="0.2">
      <c r="B3350" s="13"/>
      <c r="C3350" s="12"/>
      <c r="D3350" s="12"/>
      <c r="E3350" s="12"/>
      <c r="F3350" s="12"/>
      <c r="G3350" s="12"/>
      <c r="H3350" s="12"/>
      <c r="I3350" s="15"/>
      <c r="J3350" s="31"/>
      <c r="K3350" s="180"/>
      <c r="L3350" s="40"/>
      <c r="M3350" s="14"/>
      <c r="N3350" s="16"/>
      <c r="O3350" s="49"/>
      <c r="P3350" s="64"/>
      <c r="Q3350" s="18"/>
      <c r="R3350" s="181">
        <f t="shared" si="474"/>
        <v>0</v>
      </c>
      <c r="S3350" s="181">
        <f t="shared" si="475"/>
        <v>0</v>
      </c>
      <c r="T3350" s="181">
        <f t="shared" si="476"/>
        <v>0</v>
      </c>
      <c r="AQ3350" s="1">
        <f>COUNT(L$11:L3350)</f>
        <v>37</v>
      </c>
      <c r="AR3350" s="43">
        <f t="shared" si="477"/>
        <v>40933</v>
      </c>
      <c r="AS3350" s="44">
        <f t="shared" si="478"/>
        <v>89.120000000000019</v>
      </c>
      <c r="AT3350" s="10" t="str">
        <f t="shared" si="479"/>
        <v/>
      </c>
      <c r="AU3350" s="20" t="str">
        <f t="shared" si="480"/>
        <v/>
      </c>
      <c r="AV3350" s="42">
        <f t="shared" si="481"/>
        <v>1</v>
      </c>
      <c r="AW3350" s="89">
        <f t="shared" si="482"/>
        <v>0</v>
      </c>
      <c r="AX3350" s="168"/>
      <c r="AY3350" s="60"/>
      <c r="AZ3350" s="61"/>
      <c r="BB3350" s="61" t="str">
        <f>IF(Settings!I3346&lt;&gt;"",Settings!I3346,"")</f>
        <v/>
      </c>
    </row>
    <row r="3351" spans="2:54" x14ac:dyDescent="0.2">
      <c r="B3351" s="13"/>
      <c r="C3351" s="12"/>
      <c r="D3351" s="12"/>
      <c r="E3351" s="12"/>
      <c r="F3351" s="12"/>
      <c r="G3351" s="12"/>
      <c r="H3351" s="12"/>
      <c r="I3351" s="15"/>
      <c r="J3351" s="31"/>
      <c r="K3351" s="180"/>
      <c r="L3351" s="40"/>
      <c r="M3351" s="14"/>
      <c r="N3351" s="16"/>
      <c r="O3351" s="49"/>
      <c r="P3351" s="64"/>
      <c r="Q3351" s="18"/>
      <c r="R3351" s="181">
        <f t="shared" si="474"/>
        <v>0</v>
      </c>
      <c r="S3351" s="181">
        <f t="shared" si="475"/>
        <v>0</v>
      </c>
      <c r="T3351" s="181">
        <f t="shared" si="476"/>
        <v>0</v>
      </c>
      <c r="AQ3351" s="1">
        <f>COUNT(L$11:L3351)</f>
        <v>37</v>
      </c>
      <c r="AR3351" s="43">
        <f t="shared" si="477"/>
        <v>40933</v>
      </c>
      <c r="AS3351" s="44">
        <f t="shared" si="478"/>
        <v>89.120000000000019</v>
      </c>
      <c r="AT3351" s="10" t="str">
        <f t="shared" si="479"/>
        <v/>
      </c>
      <c r="AU3351" s="20" t="str">
        <f t="shared" si="480"/>
        <v/>
      </c>
      <c r="AV3351" s="42">
        <f t="shared" si="481"/>
        <v>1</v>
      </c>
      <c r="AW3351" s="89">
        <f t="shared" si="482"/>
        <v>0</v>
      </c>
      <c r="AX3351" s="168"/>
      <c r="AY3351" s="60"/>
      <c r="AZ3351" s="61"/>
      <c r="BB3351" s="61" t="str">
        <f>IF(Settings!I3347&lt;&gt;"",Settings!I3347,"")</f>
        <v/>
      </c>
    </row>
    <row r="3352" spans="2:54" x14ac:dyDescent="0.2">
      <c r="B3352" s="13"/>
      <c r="C3352" s="12"/>
      <c r="D3352" s="12"/>
      <c r="E3352" s="12"/>
      <c r="F3352" s="12"/>
      <c r="G3352" s="12"/>
      <c r="H3352" s="12"/>
      <c r="I3352" s="15"/>
      <c r="J3352" s="31"/>
      <c r="K3352" s="180"/>
      <c r="L3352" s="40"/>
      <c r="M3352" s="14"/>
      <c r="N3352" s="16"/>
      <c r="O3352" s="49"/>
      <c r="P3352" s="64"/>
      <c r="Q3352" s="18"/>
      <c r="R3352" s="181">
        <f t="shared" si="474"/>
        <v>0</v>
      </c>
      <c r="S3352" s="181">
        <f t="shared" si="475"/>
        <v>0</v>
      </c>
      <c r="T3352" s="181">
        <f t="shared" si="476"/>
        <v>0</v>
      </c>
      <c r="AQ3352" s="1">
        <f>COUNT(L$11:L3352)</f>
        <v>37</v>
      </c>
      <c r="AR3352" s="43">
        <f t="shared" si="477"/>
        <v>40933</v>
      </c>
      <c r="AS3352" s="44">
        <f t="shared" si="478"/>
        <v>89.120000000000019</v>
      </c>
      <c r="AT3352" s="10" t="str">
        <f t="shared" si="479"/>
        <v/>
      </c>
      <c r="AU3352" s="20" t="str">
        <f t="shared" si="480"/>
        <v/>
      </c>
      <c r="AV3352" s="42">
        <f t="shared" si="481"/>
        <v>1</v>
      </c>
      <c r="AW3352" s="89">
        <f t="shared" si="482"/>
        <v>0</v>
      </c>
      <c r="AX3352" s="168"/>
      <c r="AY3352" s="60"/>
      <c r="AZ3352" s="61"/>
      <c r="BB3352" s="61" t="str">
        <f>IF(Settings!I3348&lt;&gt;"",Settings!I3348,"")</f>
        <v/>
      </c>
    </row>
    <row r="3353" spans="2:54" x14ac:dyDescent="0.2">
      <c r="B3353" s="13"/>
      <c r="C3353" s="12"/>
      <c r="D3353" s="12"/>
      <c r="E3353" s="12"/>
      <c r="F3353" s="12"/>
      <c r="G3353" s="12"/>
      <c r="H3353" s="12"/>
      <c r="I3353" s="15"/>
      <c r="J3353" s="31"/>
      <c r="K3353" s="180"/>
      <c r="L3353" s="40"/>
      <c r="M3353" s="14"/>
      <c r="N3353" s="16"/>
      <c r="O3353" s="49"/>
      <c r="P3353" s="64"/>
      <c r="Q3353" s="18"/>
      <c r="R3353" s="181">
        <f t="shared" si="474"/>
        <v>0</v>
      </c>
      <c r="S3353" s="181">
        <f t="shared" si="475"/>
        <v>0</v>
      </c>
      <c r="T3353" s="181">
        <f t="shared" si="476"/>
        <v>0</v>
      </c>
      <c r="AQ3353" s="1">
        <f>COUNT(L$11:L3353)</f>
        <v>37</v>
      </c>
      <c r="AR3353" s="43">
        <f t="shared" si="477"/>
        <v>40933</v>
      </c>
      <c r="AS3353" s="44">
        <f t="shared" si="478"/>
        <v>89.120000000000019</v>
      </c>
      <c r="AT3353" s="10" t="str">
        <f t="shared" si="479"/>
        <v/>
      </c>
      <c r="AU3353" s="20" t="str">
        <f t="shared" si="480"/>
        <v/>
      </c>
      <c r="AV3353" s="42">
        <f t="shared" si="481"/>
        <v>1</v>
      </c>
      <c r="AW3353" s="89">
        <f t="shared" si="482"/>
        <v>0</v>
      </c>
      <c r="AX3353" s="168"/>
      <c r="AY3353" s="60"/>
      <c r="AZ3353" s="61"/>
      <c r="BB3353" s="61" t="str">
        <f>IF(Settings!I3349&lt;&gt;"",Settings!I3349,"")</f>
        <v/>
      </c>
    </row>
    <row r="3354" spans="2:54" x14ac:dyDescent="0.2">
      <c r="B3354" s="13"/>
      <c r="C3354" s="12"/>
      <c r="D3354" s="12"/>
      <c r="E3354" s="12"/>
      <c r="F3354" s="12"/>
      <c r="G3354" s="12"/>
      <c r="H3354" s="12"/>
      <c r="I3354" s="15"/>
      <c r="J3354" s="31"/>
      <c r="K3354" s="180"/>
      <c r="L3354" s="40"/>
      <c r="M3354" s="14"/>
      <c r="N3354" s="16"/>
      <c r="O3354" s="49"/>
      <c r="P3354" s="64"/>
      <c r="Q3354" s="18"/>
      <c r="R3354" s="181">
        <f t="shared" si="474"/>
        <v>0</v>
      </c>
      <c r="S3354" s="181">
        <f t="shared" si="475"/>
        <v>0</v>
      </c>
      <c r="T3354" s="181">
        <f t="shared" si="476"/>
        <v>0</v>
      </c>
      <c r="AQ3354" s="1">
        <f>COUNT(L$11:L3354)</f>
        <v>37</v>
      </c>
      <c r="AR3354" s="43">
        <f t="shared" si="477"/>
        <v>40933</v>
      </c>
      <c r="AS3354" s="44">
        <f t="shared" si="478"/>
        <v>89.120000000000019</v>
      </c>
      <c r="AT3354" s="10" t="str">
        <f t="shared" si="479"/>
        <v/>
      </c>
      <c r="AU3354" s="20" t="str">
        <f t="shared" si="480"/>
        <v/>
      </c>
      <c r="AV3354" s="42">
        <f t="shared" si="481"/>
        <v>1</v>
      </c>
      <c r="AW3354" s="89">
        <f t="shared" si="482"/>
        <v>0</v>
      </c>
      <c r="AX3354" s="168"/>
      <c r="AY3354" s="60"/>
      <c r="AZ3354" s="61"/>
      <c r="BB3354" s="61" t="str">
        <f>IF(Settings!I3350&lt;&gt;"",Settings!I3350,"")</f>
        <v/>
      </c>
    </row>
    <row r="3355" spans="2:54" x14ac:dyDescent="0.2">
      <c r="B3355" s="13"/>
      <c r="C3355" s="12"/>
      <c r="D3355" s="12"/>
      <c r="E3355" s="12"/>
      <c r="F3355" s="12"/>
      <c r="G3355" s="12"/>
      <c r="H3355" s="12"/>
      <c r="I3355" s="15"/>
      <c r="J3355" s="31"/>
      <c r="K3355" s="180"/>
      <c r="L3355" s="40"/>
      <c r="M3355" s="14"/>
      <c r="N3355" s="16"/>
      <c r="O3355" s="49"/>
      <c r="P3355" s="64"/>
      <c r="Q3355" s="18"/>
      <c r="R3355" s="181">
        <f t="shared" si="474"/>
        <v>0</v>
      </c>
      <c r="S3355" s="181">
        <f t="shared" si="475"/>
        <v>0</v>
      </c>
      <c r="T3355" s="181">
        <f t="shared" si="476"/>
        <v>0</v>
      </c>
      <c r="AQ3355" s="1">
        <f>COUNT(L$11:L3355)</f>
        <v>37</v>
      </c>
      <c r="AR3355" s="43">
        <f t="shared" si="477"/>
        <v>40933</v>
      </c>
      <c r="AS3355" s="44">
        <f t="shared" si="478"/>
        <v>89.120000000000019</v>
      </c>
      <c r="AT3355" s="10" t="str">
        <f t="shared" si="479"/>
        <v/>
      </c>
      <c r="AU3355" s="20" t="str">
        <f t="shared" si="480"/>
        <v/>
      </c>
      <c r="AV3355" s="42">
        <f t="shared" si="481"/>
        <v>1</v>
      </c>
      <c r="AW3355" s="89">
        <f t="shared" si="482"/>
        <v>0</v>
      </c>
      <c r="AX3355" s="168"/>
      <c r="AY3355" s="60"/>
      <c r="AZ3355" s="61"/>
      <c r="BB3355" s="61" t="str">
        <f>IF(Settings!I3351&lt;&gt;"",Settings!I3351,"")</f>
        <v/>
      </c>
    </row>
    <row r="3356" spans="2:54" x14ac:dyDescent="0.2">
      <c r="B3356" s="13"/>
      <c r="C3356" s="12"/>
      <c r="D3356" s="12"/>
      <c r="E3356" s="12"/>
      <c r="F3356" s="12"/>
      <c r="G3356" s="12"/>
      <c r="H3356" s="12"/>
      <c r="I3356" s="15"/>
      <c r="J3356" s="31"/>
      <c r="K3356" s="180"/>
      <c r="L3356" s="40"/>
      <c r="M3356" s="14"/>
      <c r="N3356" s="16"/>
      <c r="O3356" s="49"/>
      <c r="P3356" s="64"/>
      <c r="Q3356" s="18"/>
      <c r="R3356" s="181">
        <f t="shared" si="474"/>
        <v>0</v>
      </c>
      <c r="S3356" s="181">
        <f t="shared" si="475"/>
        <v>0</v>
      </c>
      <c r="T3356" s="181">
        <f t="shared" si="476"/>
        <v>0</v>
      </c>
      <c r="AQ3356" s="1">
        <f>COUNT(L$11:L3356)</f>
        <v>37</v>
      </c>
      <c r="AR3356" s="43">
        <f t="shared" si="477"/>
        <v>40933</v>
      </c>
      <c r="AS3356" s="44">
        <f t="shared" si="478"/>
        <v>89.120000000000019</v>
      </c>
      <c r="AT3356" s="10" t="str">
        <f t="shared" si="479"/>
        <v/>
      </c>
      <c r="AU3356" s="20" t="str">
        <f t="shared" si="480"/>
        <v/>
      </c>
      <c r="AV3356" s="42">
        <f t="shared" si="481"/>
        <v>1</v>
      </c>
      <c r="AW3356" s="89">
        <f t="shared" si="482"/>
        <v>0</v>
      </c>
      <c r="AX3356" s="168"/>
      <c r="AY3356" s="60"/>
      <c r="AZ3356" s="61"/>
      <c r="BB3356" s="61" t="str">
        <f>IF(Settings!I3352&lt;&gt;"",Settings!I3352,"")</f>
        <v/>
      </c>
    </row>
    <row r="3357" spans="2:54" x14ac:dyDescent="0.2">
      <c r="B3357" s="13"/>
      <c r="C3357" s="12"/>
      <c r="D3357" s="12"/>
      <c r="E3357" s="12"/>
      <c r="F3357" s="12"/>
      <c r="G3357" s="12"/>
      <c r="H3357" s="12"/>
      <c r="I3357" s="15"/>
      <c r="J3357" s="31"/>
      <c r="K3357" s="180"/>
      <c r="L3357" s="40"/>
      <c r="M3357" s="14"/>
      <c r="N3357" s="16"/>
      <c r="O3357" s="49"/>
      <c r="P3357" s="64"/>
      <c r="Q3357" s="18"/>
      <c r="R3357" s="181">
        <f t="shared" si="474"/>
        <v>0</v>
      </c>
      <c r="S3357" s="181">
        <f t="shared" si="475"/>
        <v>0</v>
      </c>
      <c r="T3357" s="181">
        <f t="shared" si="476"/>
        <v>0</v>
      </c>
      <c r="AQ3357" s="1">
        <f>COUNT(L$11:L3357)</f>
        <v>37</v>
      </c>
      <c r="AR3357" s="43">
        <f t="shared" si="477"/>
        <v>40933</v>
      </c>
      <c r="AS3357" s="44">
        <f t="shared" si="478"/>
        <v>89.120000000000019</v>
      </c>
      <c r="AT3357" s="10" t="str">
        <f t="shared" si="479"/>
        <v/>
      </c>
      <c r="AU3357" s="20" t="str">
        <f t="shared" si="480"/>
        <v/>
      </c>
      <c r="AV3357" s="42">
        <f t="shared" si="481"/>
        <v>1</v>
      </c>
      <c r="AW3357" s="89">
        <f t="shared" si="482"/>
        <v>0</v>
      </c>
      <c r="AX3357" s="168"/>
      <c r="AY3357" s="60"/>
      <c r="AZ3357" s="61"/>
      <c r="BB3357" s="61" t="str">
        <f>IF(Settings!I3353&lt;&gt;"",Settings!I3353,"")</f>
        <v/>
      </c>
    </row>
    <row r="3358" spans="2:54" x14ac:dyDescent="0.2">
      <c r="B3358" s="13"/>
      <c r="C3358" s="12"/>
      <c r="D3358" s="12"/>
      <c r="E3358" s="12"/>
      <c r="F3358" s="12"/>
      <c r="G3358" s="12"/>
      <c r="H3358" s="12"/>
      <c r="I3358" s="15"/>
      <c r="J3358" s="31"/>
      <c r="K3358" s="180"/>
      <c r="L3358" s="40"/>
      <c r="M3358" s="14"/>
      <c r="N3358" s="16"/>
      <c r="O3358" s="49"/>
      <c r="P3358" s="64"/>
      <c r="Q3358" s="18"/>
      <c r="R3358" s="181">
        <f t="shared" si="474"/>
        <v>0</v>
      </c>
      <c r="S3358" s="181">
        <f t="shared" si="475"/>
        <v>0</v>
      </c>
      <c r="T3358" s="181">
        <f t="shared" si="476"/>
        <v>0</v>
      </c>
      <c r="AQ3358" s="1">
        <f>COUNT(L$11:L3358)</f>
        <v>37</v>
      </c>
      <c r="AR3358" s="43">
        <f t="shared" si="477"/>
        <v>40933</v>
      </c>
      <c r="AS3358" s="44">
        <f t="shared" si="478"/>
        <v>89.120000000000019</v>
      </c>
      <c r="AT3358" s="10" t="str">
        <f t="shared" si="479"/>
        <v/>
      </c>
      <c r="AU3358" s="20" t="str">
        <f t="shared" si="480"/>
        <v/>
      </c>
      <c r="AV3358" s="42">
        <f t="shared" si="481"/>
        <v>1</v>
      </c>
      <c r="AW3358" s="89">
        <f t="shared" si="482"/>
        <v>0</v>
      </c>
      <c r="AX3358" s="168"/>
      <c r="AY3358" s="60"/>
      <c r="AZ3358" s="61"/>
      <c r="BB3358" s="61" t="str">
        <f>IF(Settings!I3354&lt;&gt;"",Settings!I3354,"")</f>
        <v/>
      </c>
    </row>
    <row r="3359" spans="2:54" x14ac:dyDescent="0.2">
      <c r="B3359" s="13"/>
      <c r="C3359" s="12"/>
      <c r="D3359" s="12"/>
      <c r="E3359" s="12"/>
      <c r="F3359" s="12"/>
      <c r="G3359" s="12"/>
      <c r="H3359" s="12"/>
      <c r="I3359" s="15"/>
      <c r="J3359" s="31"/>
      <c r="K3359" s="180"/>
      <c r="L3359" s="40"/>
      <c r="M3359" s="14"/>
      <c r="N3359" s="16"/>
      <c r="O3359" s="49"/>
      <c r="P3359" s="64"/>
      <c r="Q3359" s="18"/>
      <c r="R3359" s="181">
        <f t="shared" si="474"/>
        <v>0</v>
      </c>
      <c r="S3359" s="181">
        <f t="shared" si="475"/>
        <v>0</v>
      </c>
      <c r="T3359" s="181">
        <f t="shared" si="476"/>
        <v>0</v>
      </c>
      <c r="AQ3359" s="1">
        <f>COUNT(L$11:L3359)</f>
        <v>37</v>
      </c>
      <c r="AR3359" s="43">
        <f t="shared" si="477"/>
        <v>40933</v>
      </c>
      <c r="AS3359" s="44">
        <f t="shared" si="478"/>
        <v>89.120000000000019</v>
      </c>
      <c r="AT3359" s="10" t="str">
        <f t="shared" si="479"/>
        <v/>
      </c>
      <c r="AU3359" s="20" t="str">
        <f t="shared" si="480"/>
        <v/>
      </c>
      <c r="AV3359" s="42">
        <f t="shared" si="481"/>
        <v>1</v>
      </c>
      <c r="AW3359" s="89">
        <f t="shared" si="482"/>
        <v>0</v>
      </c>
      <c r="AX3359" s="168"/>
      <c r="AY3359" s="60"/>
      <c r="AZ3359" s="61"/>
      <c r="BB3359" s="61" t="str">
        <f>IF(Settings!I3355&lt;&gt;"",Settings!I3355,"")</f>
        <v/>
      </c>
    </row>
    <row r="3360" spans="2:54" x14ac:dyDescent="0.2">
      <c r="B3360" s="13"/>
      <c r="C3360" s="12"/>
      <c r="D3360" s="12"/>
      <c r="E3360" s="12"/>
      <c r="F3360" s="12"/>
      <c r="G3360" s="12"/>
      <c r="H3360" s="12"/>
      <c r="I3360" s="15"/>
      <c r="J3360" s="31"/>
      <c r="K3360" s="180"/>
      <c r="L3360" s="40"/>
      <c r="M3360" s="14"/>
      <c r="N3360" s="16"/>
      <c r="O3360" s="49"/>
      <c r="P3360" s="64"/>
      <c r="Q3360" s="18"/>
      <c r="R3360" s="181">
        <f t="shared" si="474"/>
        <v>0</v>
      </c>
      <c r="S3360" s="181">
        <f t="shared" si="475"/>
        <v>0</v>
      </c>
      <c r="T3360" s="181">
        <f t="shared" si="476"/>
        <v>0</v>
      </c>
      <c r="AQ3360" s="1">
        <f>COUNT(L$11:L3360)</f>
        <v>37</v>
      </c>
      <c r="AR3360" s="43">
        <f t="shared" si="477"/>
        <v>40933</v>
      </c>
      <c r="AS3360" s="44">
        <f t="shared" si="478"/>
        <v>89.120000000000019</v>
      </c>
      <c r="AT3360" s="10" t="str">
        <f t="shared" si="479"/>
        <v/>
      </c>
      <c r="AU3360" s="20" t="str">
        <f t="shared" si="480"/>
        <v/>
      </c>
      <c r="AV3360" s="42">
        <f t="shared" si="481"/>
        <v>1</v>
      </c>
      <c r="AW3360" s="89">
        <f t="shared" si="482"/>
        <v>0</v>
      </c>
      <c r="AX3360" s="168"/>
      <c r="AY3360" s="60"/>
      <c r="AZ3360" s="61"/>
      <c r="BB3360" s="61" t="str">
        <f>IF(Settings!I3356&lt;&gt;"",Settings!I3356,"")</f>
        <v/>
      </c>
    </row>
    <row r="3361" spans="2:54" x14ac:dyDescent="0.2">
      <c r="B3361" s="13"/>
      <c r="C3361" s="12"/>
      <c r="D3361" s="12"/>
      <c r="E3361" s="12"/>
      <c r="F3361" s="12"/>
      <c r="G3361" s="12"/>
      <c r="H3361" s="12"/>
      <c r="I3361" s="15"/>
      <c r="J3361" s="31"/>
      <c r="K3361" s="180"/>
      <c r="L3361" s="40"/>
      <c r="M3361" s="14"/>
      <c r="N3361" s="16"/>
      <c r="O3361" s="49"/>
      <c r="P3361" s="64"/>
      <c r="Q3361" s="18"/>
      <c r="R3361" s="181">
        <f t="shared" si="474"/>
        <v>0</v>
      </c>
      <c r="S3361" s="181">
        <f t="shared" si="475"/>
        <v>0</v>
      </c>
      <c r="T3361" s="181">
        <f t="shared" si="476"/>
        <v>0</v>
      </c>
      <c r="AQ3361" s="1">
        <f>COUNT(L$11:L3361)</f>
        <v>37</v>
      </c>
      <c r="AR3361" s="43">
        <f t="shared" si="477"/>
        <v>40933</v>
      </c>
      <c r="AS3361" s="44">
        <f t="shared" si="478"/>
        <v>89.120000000000019</v>
      </c>
      <c r="AT3361" s="10" t="str">
        <f t="shared" si="479"/>
        <v/>
      </c>
      <c r="AU3361" s="20" t="str">
        <f t="shared" si="480"/>
        <v/>
      </c>
      <c r="AV3361" s="42">
        <f t="shared" si="481"/>
        <v>1</v>
      </c>
      <c r="AW3361" s="89">
        <f t="shared" si="482"/>
        <v>0</v>
      </c>
      <c r="AX3361" s="168"/>
      <c r="AY3361" s="60"/>
      <c r="AZ3361" s="61"/>
      <c r="BB3361" s="61" t="str">
        <f>IF(Settings!I3357&lt;&gt;"",Settings!I3357,"")</f>
        <v/>
      </c>
    </row>
    <row r="3362" spans="2:54" x14ac:dyDescent="0.2">
      <c r="B3362" s="13"/>
      <c r="C3362" s="12"/>
      <c r="D3362" s="12"/>
      <c r="E3362" s="12"/>
      <c r="F3362" s="12"/>
      <c r="G3362" s="12"/>
      <c r="H3362" s="12"/>
      <c r="I3362" s="15"/>
      <c r="J3362" s="31"/>
      <c r="K3362" s="180"/>
      <c r="L3362" s="40"/>
      <c r="M3362" s="14"/>
      <c r="N3362" s="16"/>
      <c r="O3362" s="49"/>
      <c r="P3362" s="64"/>
      <c r="Q3362" s="18"/>
      <c r="R3362" s="181">
        <f t="shared" si="474"/>
        <v>0</v>
      </c>
      <c r="S3362" s="181">
        <f t="shared" si="475"/>
        <v>0</v>
      </c>
      <c r="T3362" s="181">
        <f t="shared" si="476"/>
        <v>0</v>
      </c>
      <c r="AQ3362" s="1">
        <f>COUNT(L$11:L3362)</f>
        <v>37</v>
      </c>
      <c r="AR3362" s="43">
        <f t="shared" si="477"/>
        <v>40933</v>
      </c>
      <c r="AS3362" s="44">
        <f t="shared" si="478"/>
        <v>89.120000000000019</v>
      </c>
      <c r="AT3362" s="10" t="str">
        <f t="shared" si="479"/>
        <v/>
      </c>
      <c r="AU3362" s="20" t="str">
        <f t="shared" si="480"/>
        <v/>
      </c>
      <c r="AV3362" s="42">
        <f t="shared" si="481"/>
        <v>1</v>
      </c>
      <c r="AW3362" s="89">
        <f t="shared" si="482"/>
        <v>0</v>
      </c>
      <c r="AX3362" s="168"/>
      <c r="AY3362" s="60"/>
      <c r="AZ3362" s="61"/>
      <c r="BB3362" s="61" t="str">
        <f>IF(Settings!I3358&lt;&gt;"",Settings!I3358,"")</f>
        <v/>
      </c>
    </row>
    <row r="3363" spans="2:54" x14ac:dyDescent="0.2">
      <c r="B3363" s="13"/>
      <c r="C3363" s="12"/>
      <c r="D3363" s="12"/>
      <c r="E3363" s="12"/>
      <c r="F3363" s="12"/>
      <c r="G3363" s="12"/>
      <c r="H3363" s="12"/>
      <c r="I3363" s="15"/>
      <c r="J3363" s="31"/>
      <c r="K3363" s="180"/>
      <c r="L3363" s="40"/>
      <c r="M3363" s="14"/>
      <c r="N3363" s="16"/>
      <c r="O3363" s="49"/>
      <c r="P3363" s="64"/>
      <c r="Q3363" s="18"/>
      <c r="R3363" s="181">
        <f t="shared" si="474"/>
        <v>0</v>
      </c>
      <c r="S3363" s="181">
        <f t="shared" si="475"/>
        <v>0</v>
      </c>
      <c r="T3363" s="181">
        <f t="shared" si="476"/>
        <v>0</v>
      </c>
      <c r="AQ3363" s="1">
        <f>COUNT(L$11:L3363)</f>
        <v>37</v>
      </c>
      <c r="AR3363" s="43">
        <f t="shared" si="477"/>
        <v>40933</v>
      </c>
      <c r="AS3363" s="44">
        <f t="shared" si="478"/>
        <v>89.120000000000019</v>
      </c>
      <c r="AT3363" s="10" t="str">
        <f t="shared" si="479"/>
        <v/>
      </c>
      <c r="AU3363" s="20" t="str">
        <f t="shared" si="480"/>
        <v/>
      </c>
      <c r="AV3363" s="42">
        <f t="shared" si="481"/>
        <v>1</v>
      </c>
      <c r="AW3363" s="89">
        <f t="shared" si="482"/>
        <v>0</v>
      </c>
      <c r="AX3363" s="168"/>
      <c r="AY3363" s="60"/>
      <c r="AZ3363" s="61"/>
      <c r="BB3363" s="61" t="str">
        <f>IF(Settings!I3359&lt;&gt;"",Settings!I3359,"")</f>
        <v/>
      </c>
    </row>
    <row r="3364" spans="2:54" x14ac:dyDescent="0.2">
      <c r="B3364" s="13"/>
      <c r="C3364" s="12"/>
      <c r="D3364" s="12"/>
      <c r="E3364" s="12"/>
      <c r="F3364" s="12"/>
      <c r="G3364" s="12"/>
      <c r="H3364" s="12"/>
      <c r="I3364" s="15"/>
      <c r="J3364" s="31"/>
      <c r="K3364" s="180"/>
      <c r="L3364" s="40"/>
      <c r="M3364" s="14"/>
      <c r="N3364" s="16"/>
      <c r="O3364" s="49"/>
      <c r="P3364" s="64"/>
      <c r="Q3364" s="18"/>
      <c r="R3364" s="181">
        <f t="shared" si="474"/>
        <v>0</v>
      </c>
      <c r="S3364" s="181">
        <f t="shared" si="475"/>
        <v>0</v>
      </c>
      <c r="T3364" s="181">
        <f t="shared" si="476"/>
        <v>0</v>
      </c>
      <c r="AQ3364" s="1">
        <f>COUNT(L$11:L3364)</f>
        <v>37</v>
      </c>
      <c r="AR3364" s="43">
        <f t="shared" si="477"/>
        <v>40933</v>
      </c>
      <c r="AS3364" s="44">
        <f t="shared" si="478"/>
        <v>89.120000000000019</v>
      </c>
      <c r="AT3364" s="10" t="str">
        <f t="shared" si="479"/>
        <v/>
      </c>
      <c r="AU3364" s="20" t="str">
        <f t="shared" si="480"/>
        <v/>
      </c>
      <c r="AV3364" s="42">
        <f t="shared" si="481"/>
        <v>1</v>
      </c>
      <c r="AW3364" s="89">
        <f t="shared" si="482"/>
        <v>0</v>
      </c>
      <c r="AX3364" s="168"/>
      <c r="AY3364" s="60"/>
      <c r="AZ3364" s="61"/>
      <c r="BB3364" s="61" t="str">
        <f>IF(Settings!I3360&lt;&gt;"",Settings!I3360,"")</f>
        <v/>
      </c>
    </row>
    <row r="3365" spans="2:54" x14ac:dyDescent="0.2">
      <c r="B3365" s="13"/>
      <c r="C3365" s="12"/>
      <c r="D3365" s="12"/>
      <c r="E3365" s="12"/>
      <c r="F3365" s="12"/>
      <c r="G3365" s="12"/>
      <c r="H3365" s="12"/>
      <c r="I3365" s="15"/>
      <c r="J3365" s="31"/>
      <c r="K3365" s="180"/>
      <c r="L3365" s="40"/>
      <c r="M3365" s="14"/>
      <c r="N3365" s="16"/>
      <c r="O3365" s="49"/>
      <c r="P3365" s="64"/>
      <c r="Q3365" s="18"/>
      <c r="R3365" s="181">
        <f t="shared" si="474"/>
        <v>0</v>
      </c>
      <c r="S3365" s="181">
        <f t="shared" si="475"/>
        <v>0</v>
      </c>
      <c r="T3365" s="181">
        <f t="shared" si="476"/>
        <v>0</v>
      </c>
      <c r="AQ3365" s="1">
        <f>COUNT(L$11:L3365)</f>
        <v>37</v>
      </c>
      <c r="AR3365" s="43">
        <f t="shared" si="477"/>
        <v>40933</v>
      </c>
      <c r="AS3365" s="44">
        <f t="shared" si="478"/>
        <v>89.120000000000019</v>
      </c>
      <c r="AT3365" s="10" t="str">
        <f t="shared" si="479"/>
        <v/>
      </c>
      <c r="AU3365" s="20" t="str">
        <f t="shared" si="480"/>
        <v/>
      </c>
      <c r="AV3365" s="42">
        <f t="shared" si="481"/>
        <v>1</v>
      </c>
      <c r="AW3365" s="89">
        <f t="shared" si="482"/>
        <v>0</v>
      </c>
      <c r="AX3365" s="168"/>
      <c r="AY3365" s="60"/>
      <c r="AZ3365" s="61"/>
      <c r="BB3365" s="61" t="str">
        <f>IF(Settings!I3361&lt;&gt;"",Settings!I3361,"")</f>
        <v/>
      </c>
    </row>
    <row r="3366" spans="2:54" x14ac:dyDescent="0.2">
      <c r="B3366" s="13"/>
      <c r="C3366" s="12"/>
      <c r="D3366" s="12"/>
      <c r="E3366" s="12"/>
      <c r="F3366" s="12"/>
      <c r="G3366" s="12"/>
      <c r="H3366" s="12"/>
      <c r="I3366" s="15"/>
      <c r="J3366" s="31"/>
      <c r="K3366" s="180"/>
      <c r="L3366" s="40"/>
      <c r="M3366" s="14"/>
      <c r="N3366" s="16"/>
      <c r="O3366" s="49"/>
      <c r="P3366" s="64"/>
      <c r="Q3366" s="18"/>
      <c r="R3366" s="181">
        <f t="shared" si="474"/>
        <v>0</v>
      </c>
      <c r="S3366" s="181">
        <f t="shared" si="475"/>
        <v>0</v>
      </c>
      <c r="T3366" s="181">
        <f t="shared" si="476"/>
        <v>0</v>
      </c>
      <c r="AQ3366" s="1">
        <f>COUNT(L$11:L3366)</f>
        <v>37</v>
      </c>
      <c r="AR3366" s="43">
        <f t="shared" si="477"/>
        <v>40933</v>
      </c>
      <c r="AS3366" s="44">
        <f t="shared" si="478"/>
        <v>89.120000000000019</v>
      </c>
      <c r="AT3366" s="10" t="str">
        <f t="shared" si="479"/>
        <v/>
      </c>
      <c r="AU3366" s="20" t="str">
        <f t="shared" si="480"/>
        <v/>
      </c>
      <c r="AV3366" s="42">
        <f t="shared" si="481"/>
        <v>1</v>
      </c>
      <c r="AW3366" s="89">
        <f t="shared" si="482"/>
        <v>0</v>
      </c>
      <c r="AX3366" s="168"/>
      <c r="AY3366" s="60"/>
      <c r="AZ3366" s="61"/>
      <c r="BB3366" s="61" t="str">
        <f>IF(Settings!I3362&lt;&gt;"",Settings!I3362,"")</f>
        <v/>
      </c>
    </row>
    <row r="3367" spans="2:54" x14ac:dyDescent="0.2">
      <c r="B3367" s="13"/>
      <c r="C3367" s="12"/>
      <c r="D3367" s="12"/>
      <c r="E3367" s="12"/>
      <c r="F3367" s="12"/>
      <c r="G3367" s="12"/>
      <c r="H3367" s="12"/>
      <c r="I3367" s="15"/>
      <c r="J3367" s="31"/>
      <c r="K3367" s="180"/>
      <c r="L3367" s="40"/>
      <c r="M3367" s="14"/>
      <c r="N3367" s="16"/>
      <c r="O3367" s="49"/>
      <c r="P3367" s="64"/>
      <c r="Q3367" s="18"/>
      <c r="R3367" s="181">
        <f t="shared" si="474"/>
        <v>0</v>
      </c>
      <c r="S3367" s="181">
        <f t="shared" si="475"/>
        <v>0</v>
      </c>
      <c r="T3367" s="181">
        <f t="shared" si="476"/>
        <v>0</v>
      </c>
      <c r="AQ3367" s="1">
        <f>COUNT(L$11:L3367)</f>
        <v>37</v>
      </c>
      <c r="AR3367" s="43">
        <f t="shared" si="477"/>
        <v>40933</v>
      </c>
      <c r="AS3367" s="44">
        <f t="shared" si="478"/>
        <v>89.120000000000019</v>
      </c>
      <c r="AT3367" s="10" t="str">
        <f t="shared" si="479"/>
        <v/>
      </c>
      <c r="AU3367" s="20" t="str">
        <f t="shared" si="480"/>
        <v/>
      </c>
      <c r="AV3367" s="42">
        <f t="shared" si="481"/>
        <v>1</v>
      </c>
      <c r="AW3367" s="89">
        <f t="shared" si="482"/>
        <v>0</v>
      </c>
      <c r="AX3367" s="168"/>
      <c r="AY3367" s="60"/>
      <c r="AZ3367" s="61"/>
      <c r="BB3367" s="61" t="str">
        <f>IF(Settings!I3363&lt;&gt;"",Settings!I3363,"")</f>
        <v/>
      </c>
    </row>
    <row r="3368" spans="2:54" x14ac:dyDescent="0.2">
      <c r="B3368" s="13"/>
      <c r="C3368" s="12"/>
      <c r="D3368" s="12"/>
      <c r="E3368" s="12"/>
      <c r="F3368" s="12"/>
      <c r="G3368" s="12"/>
      <c r="H3368" s="12"/>
      <c r="I3368" s="15"/>
      <c r="J3368" s="31"/>
      <c r="K3368" s="180"/>
      <c r="L3368" s="40"/>
      <c r="M3368" s="14"/>
      <c r="N3368" s="16"/>
      <c r="O3368" s="49"/>
      <c r="P3368" s="64"/>
      <c r="Q3368" s="18"/>
      <c r="R3368" s="181">
        <f t="shared" si="474"/>
        <v>0</v>
      </c>
      <c r="S3368" s="181">
        <f t="shared" si="475"/>
        <v>0</v>
      </c>
      <c r="T3368" s="181">
        <f t="shared" si="476"/>
        <v>0</v>
      </c>
      <c r="AQ3368" s="1">
        <f>COUNT(L$11:L3368)</f>
        <v>37</v>
      </c>
      <c r="AR3368" s="43">
        <f t="shared" si="477"/>
        <v>40933</v>
      </c>
      <c r="AS3368" s="44">
        <f t="shared" si="478"/>
        <v>89.120000000000019</v>
      </c>
      <c r="AT3368" s="10" t="str">
        <f t="shared" si="479"/>
        <v/>
      </c>
      <c r="AU3368" s="20" t="str">
        <f t="shared" si="480"/>
        <v/>
      </c>
      <c r="AV3368" s="42">
        <f t="shared" si="481"/>
        <v>1</v>
      </c>
      <c r="AW3368" s="89">
        <f t="shared" si="482"/>
        <v>0</v>
      </c>
      <c r="AX3368" s="168"/>
      <c r="AY3368" s="60"/>
      <c r="AZ3368" s="61"/>
      <c r="BB3368" s="61" t="str">
        <f>IF(Settings!I3364&lt;&gt;"",Settings!I3364,"")</f>
        <v/>
      </c>
    </row>
    <row r="3369" spans="2:54" x14ac:dyDescent="0.2">
      <c r="B3369" s="13"/>
      <c r="C3369" s="12"/>
      <c r="D3369" s="12"/>
      <c r="E3369" s="12"/>
      <c r="F3369" s="12"/>
      <c r="G3369" s="12"/>
      <c r="H3369" s="12"/>
      <c r="I3369" s="15"/>
      <c r="J3369" s="31"/>
      <c r="K3369" s="180"/>
      <c r="L3369" s="40"/>
      <c r="M3369" s="14"/>
      <c r="N3369" s="16"/>
      <c r="O3369" s="49"/>
      <c r="P3369" s="64"/>
      <c r="Q3369" s="18"/>
      <c r="R3369" s="181">
        <f t="shared" si="474"/>
        <v>0</v>
      </c>
      <c r="S3369" s="181">
        <f t="shared" si="475"/>
        <v>0</v>
      </c>
      <c r="T3369" s="181">
        <f t="shared" si="476"/>
        <v>0</v>
      </c>
      <c r="AQ3369" s="1">
        <f>COUNT(L$11:L3369)</f>
        <v>37</v>
      </c>
      <c r="AR3369" s="43">
        <f t="shared" si="477"/>
        <v>40933</v>
      </c>
      <c r="AS3369" s="44">
        <f t="shared" si="478"/>
        <v>89.120000000000019</v>
      </c>
      <c r="AT3369" s="10" t="str">
        <f t="shared" si="479"/>
        <v/>
      </c>
      <c r="AU3369" s="20" t="str">
        <f t="shared" si="480"/>
        <v/>
      </c>
      <c r="AV3369" s="42">
        <f t="shared" si="481"/>
        <v>1</v>
      </c>
      <c r="AW3369" s="89">
        <f t="shared" si="482"/>
        <v>0</v>
      </c>
      <c r="AX3369" s="168"/>
      <c r="AY3369" s="60"/>
      <c r="AZ3369" s="61"/>
      <c r="BB3369" s="61" t="str">
        <f>IF(Settings!I3365&lt;&gt;"",Settings!I3365,"")</f>
        <v/>
      </c>
    </row>
    <row r="3370" spans="2:54" x14ac:dyDescent="0.2">
      <c r="B3370" s="13"/>
      <c r="C3370" s="12"/>
      <c r="D3370" s="12"/>
      <c r="E3370" s="12"/>
      <c r="F3370" s="12"/>
      <c r="G3370" s="12"/>
      <c r="H3370" s="12"/>
      <c r="I3370" s="15"/>
      <c r="J3370" s="31"/>
      <c r="K3370" s="180"/>
      <c r="L3370" s="40"/>
      <c r="M3370" s="14"/>
      <c r="N3370" s="16"/>
      <c r="O3370" s="49"/>
      <c r="P3370" s="64"/>
      <c r="Q3370" s="18"/>
      <c r="R3370" s="181">
        <f t="shared" si="474"/>
        <v>0</v>
      </c>
      <c r="S3370" s="181">
        <f t="shared" si="475"/>
        <v>0</v>
      </c>
      <c r="T3370" s="181">
        <f t="shared" si="476"/>
        <v>0</v>
      </c>
      <c r="AQ3370" s="1">
        <f>COUNT(L$11:L3370)</f>
        <v>37</v>
      </c>
      <c r="AR3370" s="43">
        <f t="shared" si="477"/>
        <v>40933</v>
      </c>
      <c r="AS3370" s="44">
        <f t="shared" si="478"/>
        <v>89.120000000000019</v>
      </c>
      <c r="AT3370" s="10" t="str">
        <f t="shared" si="479"/>
        <v/>
      </c>
      <c r="AU3370" s="20" t="str">
        <f t="shared" si="480"/>
        <v/>
      </c>
      <c r="AV3370" s="42">
        <f t="shared" si="481"/>
        <v>1</v>
      </c>
      <c r="AW3370" s="89">
        <f t="shared" si="482"/>
        <v>0</v>
      </c>
      <c r="AX3370" s="168"/>
      <c r="AY3370" s="60"/>
      <c r="AZ3370" s="61"/>
      <c r="BB3370" s="61" t="str">
        <f>IF(Settings!I3366&lt;&gt;"",Settings!I3366,"")</f>
        <v/>
      </c>
    </row>
    <row r="3371" spans="2:54" x14ac:dyDescent="0.2">
      <c r="B3371" s="13"/>
      <c r="C3371" s="12"/>
      <c r="D3371" s="12"/>
      <c r="E3371" s="12"/>
      <c r="F3371" s="12"/>
      <c r="G3371" s="12"/>
      <c r="H3371" s="12"/>
      <c r="I3371" s="15"/>
      <c r="J3371" s="31"/>
      <c r="K3371" s="180"/>
      <c r="L3371" s="40"/>
      <c r="M3371" s="14"/>
      <c r="N3371" s="16"/>
      <c r="O3371" s="49"/>
      <c r="P3371" s="64"/>
      <c r="Q3371" s="18"/>
      <c r="R3371" s="181">
        <f t="shared" si="474"/>
        <v>0</v>
      </c>
      <c r="S3371" s="181">
        <f t="shared" si="475"/>
        <v>0</v>
      </c>
      <c r="T3371" s="181">
        <f t="shared" si="476"/>
        <v>0</v>
      </c>
      <c r="AQ3371" s="1">
        <f>COUNT(L$11:L3371)</f>
        <v>37</v>
      </c>
      <c r="AR3371" s="43">
        <f t="shared" si="477"/>
        <v>40933</v>
      </c>
      <c r="AS3371" s="44">
        <f t="shared" si="478"/>
        <v>89.120000000000019</v>
      </c>
      <c r="AT3371" s="10" t="str">
        <f t="shared" si="479"/>
        <v/>
      </c>
      <c r="AU3371" s="20" t="str">
        <f t="shared" si="480"/>
        <v/>
      </c>
      <c r="AV3371" s="42">
        <f t="shared" si="481"/>
        <v>1</v>
      </c>
      <c r="AW3371" s="89">
        <f t="shared" si="482"/>
        <v>0</v>
      </c>
      <c r="AX3371" s="168"/>
      <c r="AY3371" s="60"/>
      <c r="AZ3371" s="61"/>
      <c r="BB3371" s="61" t="str">
        <f>IF(Settings!I3367&lt;&gt;"",Settings!I3367,"")</f>
        <v/>
      </c>
    </row>
    <row r="3372" spans="2:54" x14ac:dyDescent="0.2">
      <c r="B3372" s="13"/>
      <c r="C3372" s="12"/>
      <c r="D3372" s="12"/>
      <c r="E3372" s="12"/>
      <c r="F3372" s="12"/>
      <c r="G3372" s="12"/>
      <c r="H3372" s="12"/>
      <c r="I3372" s="15"/>
      <c r="J3372" s="31"/>
      <c r="K3372" s="180"/>
      <c r="L3372" s="40"/>
      <c r="M3372" s="14"/>
      <c r="N3372" s="16"/>
      <c r="O3372" s="49"/>
      <c r="P3372" s="64"/>
      <c r="Q3372" s="18"/>
      <c r="R3372" s="181">
        <f t="shared" si="474"/>
        <v>0</v>
      </c>
      <c r="S3372" s="181">
        <f t="shared" si="475"/>
        <v>0</v>
      </c>
      <c r="T3372" s="181">
        <f t="shared" si="476"/>
        <v>0</v>
      </c>
      <c r="AQ3372" s="1">
        <f>COUNT(L$11:L3372)</f>
        <v>37</v>
      </c>
      <c r="AR3372" s="43">
        <f t="shared" si="477"/>
        <v>40933</v>
      </c>
      <c r="AS3372" s="44">
        <f t="shared" si="478"/>
        <v>89.120000000000019</v>
      </c>
      <c r="AT3372" s="10" t="str">
        <f t="shared" si="479"/>
        <v/>
      </c>
      <c r="AU3372" s="20" t="str">
        <f t="shared" si="480"/>
        <v/>
      </c>
      <c r="AV3372" s="42">
        <f t="shared" si="481"/>
        <v>1</v>
      </c>
      <c r="AW3372" s="89">
        <f t="shared" si="482"/>
        <v>0</v>
      </c>
      <c r="AX3372" s="168"/>
      <c r="AY3372" s="60"/>
      <c r="AZ3372" s="61"/>
      <c r="BB3372" s="61" t="str">
        <f>IF(Settings!I3368&lt;&gt;"",Settings!I3368,"")</f>
        <v/>
      </c>
    </row>
    <row r="3373" spans="2:54" x14ac:dyDescent="0.2">
      <c r="B3373" s="13"/>
      <c r="C3373" s="12"/>
      <c r="D3373" s="12"/>
      <c r="E3373" s="12"/>
      <c r="F3373" s="12"/>
      <c r="G3373" s="12"/>
      <c r="H3373" s="12"/>
      <c r="I3373" s="15"/>
      <c r="J3373" s="31"/>
      <c r="K3373" s="180"/>
      <c r="L3373" s="40"/>
      <c r="M3373" s="14"/>
      <c r="N3373" s="16"/>
      <c r="O3373" s="49"/>
      <c r="P3373" s="64"/>
      <c r="Q3373" s="18"/>
      <c r="R3373" s="181">
        <f t="shared" si="474"/>
        <v>0</v>
      </c>
      <c r="S3373" s="181">
        <f t="shared" si="475"/>
        <v>0</v>
      </c>
      <c r="T3373" s="181">
        <f t="shared" si="476"/>
        <v>0</v>
      </c>
      <c r="AQ3373" s="1">
        <f>COUNT(L$11:L3373)</f>
        <v>37</v>
      </c>
      <c r="AR3373" s="43">
        <f t="shared" si="477"/>
        <v>40933</v>
      </c>
      <c r="AS3373" s="44">
        <f t="shared" si="478"/>
        <v>89.120000000000019</v>
      </c>
      <c r="AT3373" s="10" t="str">
        <f t="shared" si="479"/>
        <v/>
      </c>
      <c r="AU3373" s="20" t="str">
        <f t="shared" si="480"/>
        <v/>
      </c>
      <c r="AV3373" s="42">
        <f t="shared" si="481"/>
        <v>1</v>
      </c>
      <c r="AW3373" s="89">
        <f t="shared" si="482"/>
        <v>0</v>
      </c>
      <c r="AX3373" s="168"/>
      <c r="AY3373" s="60"/>
      <c r="AZ3373" s="61"/>
      <c r="BB3373" s="61" t="str">
        <f>IF(Settings!I3369&lt;&gt;"",Settings!I3369,"")</f>
        <v/>
      </c>
    </row>
    <row r="3374" spans="2:54" x14ac:dyDescent="0.2">
      <c r="B3374" s="13"/>
      <c r="C3374" s="12"/>
      <c r="D3374" s="12"/>
      <c r="E3374" s="12"/>
      <c r="F3374" s="12"/>
      <c r="G3374" s="12"/>
      <c r="H3374" s="12"/>
      <c r="I3374" s="15"/>
      <c r="J3374" s="31"/>
      <c r="K3374" s="180"/>
      <c r="L3374" s="40"/>
      <c r="M3374" s="14"/>
      <c r="N3374" s="16"/>
      <c r="O3374" s="49"/>
      <c r="P3374" s="64"/>
      <c r="Q3374" s="18"/>
      <c r="R3374" s="181">
        <f t="shared" si="474"/>
        <v>0</v>
      </c>
      <c r="S3374" s="181">
        <f t="shared" si="475"/>
        <v>0</v>
      </c>
      <c r="T3374" s="181">
        <f t="shared" si="476"/>
        <v>0</v>
      </c>
      <c r="AQ3374" s="1">
        <f>COUNT(L$11:L3374)</f>
        <v>37</v>
      </c>
      <c r="AR3374" s="43">
        <f t="shared" si="477"/>
        <v>40933</v>
      </c>
      <c r="AS3374" s="44">
        <f t="shared" si="478"/>
        <v>89.120000000000019</v>
      </c>
      <c r="AT3374" s="10" t="str">
        <f t="shared" si="479"/>
        <v/>
      </c>
      <c r="AU3374" s="20" t="str">
        <f t="shared" si="480"/>
        <v/>
      </c>
      <c r="AV3374" s="42">
        <f t="shared" si="481"/>
        <v>1</v>
      </c>
      <c r="AW3374" s="89">
        <f t="shared" si="482"/>
        <v>0</v>
      </c>
      <c r="AX3374" s="168"/>
      <c r="AY3374" s="60"/>
      <c r="AZ3374" s="61"/>
      <c r="BB3374" s="61" t="str">
        <f>IF(Settings!I3370&lt;&gt;"",Settings!I3370,"")</f>
        <v/>
      </c>
    </row>
    <row r="3375" spans="2:54" x14ac:dyDescent="0.2">
      <c r="B3375" s="13"/>
      <c r="C3375" s="12"/>
      <c r="D3375" s="12"/>
      <c r="E3375" s="12"/>
      <c r="F3375" s="12"/>
      <c r="G3375" s="12"/>
      <c r="H3375" s="12"/>
      <c r="I3375" s="15"/>
      <c r="J3375" s="31"/>
      <c r="K3375" s="180"/>
      <c r="L3375" s="40"/>
      <c r="M3375" s="14"/>
      <c r="N3375" s="16"/>
      <c r="O3375" s="49"/>
      <c r="P3375" s="64"/>
      <c r="Q3375" s="18"/>
      <c r="R3375" s="181">
        <f t="shared" si="474"/>
        <v>0</v>
      </c>
      <c r="S3375" s="181">
        <f t="shared" si="475"/>
        <v>0</v>
      </c>
      <c r="T3375" s="181">
        <f t="shared" si="476"/>
        <v>0</v>
      </c>
      <c r="AQ3375" s="1">
        <f>COUNT(L$11:L3375)</f>
        <v>37</v>
      </c>
      <c r="AR3375" s="43">
        <f t="shared" si="477"/>
        <v>40933</v>
      </c>
      <c r="AS3375" s="44">
        <f t="shared" si="478"/>
        <v>89.120000000000019</v>
      </c>
      <c r="AT3375" s="10" t="str">
        <f t="shared" si="479"/>
        <v/>
      </c>
      <c r="AU3375" s="20" t="str">
        <f t="shared" si="480"/>
        <v/>
      </c>
      <c r="AV3375" s="42">
        <f t="shared" si="481"/>
        <v>1</v>
      </c>
      <c r="AW3375" s="89">
        <f t="shared" si="482"/>
        <v>0</v>
      </c>
      <c r="AX3375" s="168"/>
      <c r="AY3375" s="60"/>
      <c r="AZ3375" s="61"/>
      <c r="BB3375" s="61" t="str">
        <f>IF(Settings!I3371&lt;&gt;"",Settings!I3371,"")</f>
        <v/>
      </c>
    </row>
    <row r="3376" spans="2:54" x14ac:dyDescent="0.2">
      <c r="B3376" s="13"/>
      <c r="C3376" s="12"/>
      <c r="D3376" s="12"/>
      <c r="E3376" s="12"/>
      <c r="F3376" s="12"/>
      <c r="G3376" s="12"/>
      <c r="H3376" s="12"/>
      <c r="I3376" s="15"/>
      <c r="J3376" s="31"/>
      <c r="K3376" s="180"/>
      <c r="L3376" s="40"/>
      <c r="M3376" s="14"/>
      <c r="N3376" s="16"/>
      <c r="O3376" s="49"/>
      <c r="P3376" s="64"/>
      <c r="Q3376" s="18"/>
      <c r="R3376" s="181">
        <f t="shared" si="474"/>
        <v>0</v>
      </c>
      <c r="S3376" s="181">
        <f t="shared" si="475"/>
        <v>0</v>
      </c>
      <c r="T3376" s="181">
        <f t="shared" si="476"/>
        <v>0</v>
      </c>
      <c r="AQ3376" s="1">
        <f>COUNT(L$11:L3376)</f>
        <v>37</v>
      </c>
      <c r="AR3376" s="43">
        <f t="shared" si="477"/>
        <v>40933</v>
      </c>
      <c r="AS3376" s="44">
        <f t="shared" si="478"/>
        <v>89.120000000000019</v>
      </c>
      <c r="AT3376" s="10" t="str">
        <f t="shared" si="479"/>
        <v/>
      </c>
      <c r="AU3376" s="20" t="str">
        <f t="shared" si="480"/>
        <v/>
      </c>
      <c r="AV3376" s="42">
        <f t="shared" si="481"/>
        <v>1</v>
      </c>
      <c r="AW3376" s="89">
        <f t="shared" si="482"/>
        <v>0</v>
      </c>
      <c r="AX3376" s="168"/>
      <c r="AY3376" s="60"/>
      <c r="AZ3376" s="61"/>
      <c r="BB3376" s="61" t="str">
        <f>IF(Settings!I3372&lt;&gt;"",Settings!I3372,"")</f>
        <v/>
      </c>
    </row>
    <row r="3377" spans="2:54" x14ac:dyDescent="0.2">
      <c r="B3377" s="13"/>
      <c r="C3377" s="12"/>
      <c r="D3377" s="12"/>
      <c r="E3377" s="12"/>
      <c r="F3377" s="12"/>
      <c r="G3377" s="12"/>
      <c r="H3377" s="12"/>
      <c r="I3377" s="15"/>
      <c r="J3377" s="31"/>
      <c r="K3377" s="180"/>
      <c r="L3377" s="40"/>
      <c r="M3377" s="14"/>
      <c r="N3377" s="16"/>
      <c r="O3377" s="49"/>
      <c r="P3377" s="64"/>
      <c r="Q3377" s="18"/>
      <c r="R3377" s="181">
        <f t="shared" si="474"/>
        <v>0</v>
      </c>
      <c r="S3377" s="181">
        <f t="shared" si="475"/>
        <v>0</v>
      </c>
      <c r="T3377" s="181">
        <f t="shared" si="476"/>
        <v>0</v>
      </c>
      <c r="AQ3377" s="1">
        <f>COUNT(L$11:L3377)</f>
        <v>37</v>
      </c>
      <c r="AR3377" s="43">
        <f t="shared" si="477"/>
        <v>40933</v>
      </c>
      <c r="AS3377" s="44">
        <f t="shared" si="478"/>
        <v>89.120000000000019</v>
      </c>
      <c r="AT3377" s="10" t="str">
        <f t="shared" si="479"/>
        <v/>
      </c>
      <c r="AU3377" s="20" t="str">
        <f t="shared" si="480"/>
        <v/>
      </c>
      <c r="AV3377" s="42">
        <f t="shared" si="481"/>
        <v>1</v>
      </c>
      <c r="AW3377" s="89">
        <f t="shared" si="482"/>
        <v>0</v>
      </c>
      <c r="AX3377" s="168"/>
      <c r="AY3377" s="60"/>
      <c r="AZ3377" s="61"/>
      <c r="BB3377" s="61" t="str">
        <f>IF(Settings!I3373&lt;&gt;"",Settings!I3373,"")</f>
        <v/>
      </c>
    </row>
    <row r="3378" spans="2:54" x14ac:dyDescent="0.2">
      <c r="B3378" s="13"/>
      <c r="C3378" s="12"/>
      <c r="D3378" s="12"/>
      <c r="E3378" s="12"/>
      <c r="F3378" s="12"/>
      <c r="G3378" s="12"/>
      <c r="H3378" s="12"/>
      <c r="I3378" s="15"/>
      <c r="J3378" s="31"/>
      <c r="K3378" s="180"/>
      <c r="L3378" s="40"/>
      <c r="M3378" s="14"/>
      <c r="N3378" s="16"/>
      <c r="O3378" s="49"/>
      <c r="P3378" s="64"/>
      <c r="Q3378" s="18"/>
      <c r="R3378" s="181">
        <f t="shared" si="474"/>
        <v>0</v>
      </c>
      <c r="S3378" s="181">
        <f t="shared" si="475"/>
        <v>0</v>
      </c>
      <c r="T3378" s="181">
        <f t="shared" si="476"/>
        <v>0</v>
      </c>
      <c r="AQ3378" s="1">
        <f>COUNT(L$11:L3378)</f>
        <v>37</v>
      </c>
      <c r="AR3378" s="43">
        <f t="shared" si="477"/>
        <v>40933</v>
      </c>
      <c r="AS3378" s="44">
        <f t="shared" si="478"/>
        <v>89.120000000000019</v>
      </c>
      <c r="AT3378" s="10" t="str">
        <f t="shared" si="479"/>
        <v/>
      </c>
      <c r="AU3378" s="20" t="str">
        <f t="shared" si="480"/>
        <v/>
      </c>
      <c r="AV3378" s="42">
        <f t="shared" si="481"/>
        <v>1</v>
      </c>
      <c r="AW3378" s="89">
        <f t="shared" si="482"/>
        <v>0</v>
      </c>
      <c r="AX3378" s="168"/>
      <c r="AY3378" s="60"/>
      <c r="AZ3378" s="61"/>
      <c r="BB3378" s="61" t="str">
        <f>IF(Settings!I3374&lt;&gt;"",Settings!I3374,"")</f>
        <v/>
      </c>
    </row>
    <row r="3379" spans="2:54" x14ac:dyDescent="0.2">
      <c r="B3379" s="13"/>
      <c r="C3379" s="12"/>
      <c r="D3379" s="12"/>
      <c r="E3379" s="12"/>
      <c r="F3379" s="12"/>
      <c r="G3379" s="12"/>
      <c r="H3379" s="12"/>
      <c r="I3379" s="15"/>
      <c r="J3379" s="31"/>
      <c r="K3379" s="180"/>
      <c r="L3379" s="40"/>
      <c r="M3379" s="14"/>
      <c r="N3379" s="16"/>
      <c r="O3379" s="49"/>
      <c r="P3379" s="64"/>
      <c r="Q3379" s="18"/>
      <c r="R3379" s="181">
        <f t="shared" si="474"/>
        <v>0</v>
      </c>
      <c r="S3379" s="181">
        <f t="shared" si="475"/>
        <v>0</v>
      </c>
      <c r="T3379" s="181">
        <f t="shared" si="476"/>
        <v>0</v>
      </c>
      <c r="AQ3379" s="1">
        <f>COUNT(L$11:L3379)</f>
        <v>37</v>
      </c>
      <c r="AR3379" s="43">
        <f t="shared" si="477"/>
        <v>40933</v>
      </c>
      <c r="AS3379" s="44">
        <f t="shared" si="478"/>
        <v>89.120000000000019</v>
      </c>
      <c r="AT3379" s="10" t="str">
        <f t="shared" si="479"/>
        <v/>
      </c>
      <c r="AU3379" s="20" t="str">
        <f t="shared" si="480"/>
        <v/>
      </c>
      <c r="AV3379" s="42">
        <f t="shared" si="481"/>
        <v>1</v>
      </c>
      <c r="AW3379" s="89">
        <f t="shared" si="482"/>
        <v>0</v>
      </c>
      <c r="AX3379" s="168"/>
      <c r="AY3379" s="60"/>
      <c r="AZ3379" s="61"/>
      <c r="BB3379" s="61" t="str">
        <f>IF(Settings!I3375&lt;&gt;"",Settings!I3375,"")</f>
        <v/>
      </c>
    </row>
    <row r="3380" spans="2:54" x14ac:dyDescent="0.2">
      <c r="B3380" s="13"/>
      <c r="C3380" s="12"/>
      <c r="D3380" s="12"/>
      <c r="E3380" s="12"/>
      <c r="F3380" s="12"/>
      <c r="G3380" s="12"/>
      <c r="H3380" s="12"/>
      <c r="I3380" s="15"/>
      <c r="J3380" s="31"/>
      <c r="K3380" s="180"/>
      <c r="L3380" s="40"/>
      <c r="M3380" s="14"/>
      <c r="N3380" s="16"/>
      <c r="O3380" s="49"/>
      <c r="P3380" s="64"/>
      <c r="Q3380" s="18"/>
      <c r="R3380" s="181">
        <f t="shared" si="474"/>
        <v>0</v>
      </c>
      <c r="S3380" s="181">
        <f t="shared" si="475"/>
        <v>0</v>
      </c>
      <c r="T3380" s="181">
        <f t="shared" si="476"/>
        <v>0</v>
      </c>
      <c r="AQ3380" s="1">
        <f>COUNT(L$11:L3380)</f>
        <v>37</v>
      </c>
      <c r="AR3380" s="43">
        <f t="shared" si="477"/>
        <v>40933</v>
      </c>
      <c r="AS3380" s="44">
        <f t="shared" si="478"/>
        <v>89.120000000000019</v>
      </c>
      <c r="AT3380" s="10" t="str">
        <f t="shared" si="479"/>
        <v/>
      </c>
      <c r="AU3380" s="20" t="str">
        <f t="shared" si="480"/>
        <v/>
      </c>
      <c r="AV3380" s="42">
        <f t="shared" si="481"/>
        <v>1</v>
      </c>
      <c r="AW3380" s="89">
        <f t="shared" si="482"/>
        <v>0</v>
      </c>
      <c r="AX3380" s="168"/>
      <c r="AY3380" s="60"/>
      <c r="AZ3380" s="61"/>
      <c r="BB3380" s="61" t="str">
        <f>IF(Settings!I3376&lt;&gt;"",Settings!I3376,"")</f>
        <v/>
      </c>
    </row>
    <row r="3381" spans="2:54" x14ac:dyDescent="0.2">
      <c r="B3381" s="13"/>
      <c r="C3381" s="12"/>
      <c r="D3381" s="12"/>
      <c r="E3381" s="12"/>
      <c r="F3381" s="12"/>
      <c r="G3381" s="12"/>
      <c r="H3381" s="12"/>
      <c r="I3381" s="15"/>
      <c r="J3381" s="31"/>
      <c r="K3381" s="180"/>
      <c r="L3381" s="40"/>
      <c r="M3381" s="14"/>
      <c r="N3381" s="16"/>
      <c r="O3381" s="49"/>
      <c r="P3381" s="64"/>
      <c r="Q3381" s="18"/>
      <c r="R3381" s="181">
        <f t="shared" si="474"/>
        <v>0</v>
      </c>
      <c r="S3381" s="181">
        <f t="shared" si="475"/>
        <v>0</v>
      </c>
      <c r="T3381" s="181">
        <f t="shared" si="476"/>
        <v>0</v>
      </c>
      <c r="AQ3381" s="1">
        <f>COUNT(L$11:L3381)</f>
        <v>37</v>
      </c>
      <c r="AR3381" s="43">
        <f t="shared" si="477"/>
        <v>40933</v>
      </c>
      <c r="AS3381" s="44">
        <f t="shared" si="478"/>
        <v>89.120000000000019</v>
      </c>
      <c r="AT3381" s="10" t="str">
        <f t="shared" si="479"/>
        <v/>
      </c>
      <c r="AU3381" s="20" t="str">
        <f t="shared" si="480"/>
        <v/>
      </c>
      <c r="AV3381" s="42">
        <f t="shared" si="481"/>
        <v>1</v>
      </c>
      <c r="AW3381" s="89">
        <f t="shared" si="482"/>
        <v>0</v>
      </c>
      <c r="AX3381" s="168"/>
      <c r="AY3381" s="60"/>
      <c r="AZ3381" s="61"/>
      <c r="BB3381" s="61" t="str">
        <f>IF(Settings!I3377&lt;&gt;"",Settings!I3377,"")</f>
        <v/>
      </c>
    </row>
    <row r="3382" spans="2:54" x14ac:dyDescent="0.2">
      <c r="B3382" s="13"/>
      <c r="C3382" s="12"/>
      <c r="D3382" s="12"/>
      <c r="E3382" s="12"/>
      <c r="F3382" s="12"/>
      <c r="G3382" s="12"/>
      <c r="H3382" s="12"/>
      <c r="I3382" s="15"/>
      <c r="J3382" s="31"/>
      <c r="K3382" s="180"/>
      <c r="L3382" s="40"/>
      <c r="M3382" s="14"/>
      <c r="N3382" s="16"/>
      <c r="O3382" s="49"/>
      <c r="P3382" s="64"/>
      <c r="Q3382" s="18"/>
      <c r="R3382" s="181">
        <f t="shared" si="474"/>
        <v>0</v>
      </c>
      <c r="S3382" s="181">
        <f t="shared" si="475"/>
        <v>0</v>
      </c>
      <c r="T3382" s="181">
        <f t="shared" si="476"/>
        <v>0</v>
      </c>
      <c r="AQ3382" s="1">
        <f>COUNT(L$11:L3382)</f>
        <v>37</v>
      </c>
      <c r="AR3382" s="43">
        <f t="shared" si="477"/>
        <v>40933</v>
      </c>
      <c r="AS3382" s="44">
        <f t="shared" si="478"/>
        <v>89.120000000000019</v>
      </c>
      <c r="AT3382" s="10" t="str">
        <f t="shared" si="479"/>
        <v/>
      </c>
      <c r="AU3382" s="20" t="str">
        <f t="shared" si="480"/>
        <v/>
      </c>
      <c r="AV3382" s="42">
        <f t="shared" si="481"/>
        <v>1</v>
      </c>
      <c r="AW3382" s="89">
        <f t="shared" si="482"/>
        <v>0</v>
      </c>
      <c r="AX3382" s="168"/>
      <c r="AY3382" s="60"/>
      <c r="AZ3382" s="61"/>
      <c r="BB3382" s="61" t="str">
        <f>IF(Settings!I3378&lt;&gt;"",Settings!I3378,"")</f>
        <v/>
      </c>
    </row>
    <row r="3383" spans="2:54" x14ac:dyDescent="0.2">
      <c r="B3383" s="13"/>
      <c r="C3383" s="12"/>
      <c r="D3383" s="12"/>
      <c r="E3383" s="12"/>
      <c r="F3383" s="12"/>
      <c r="G3383" s="12"/>
      <c r="H3383" s="12"/>
      <c r="I3383" s="15"/>
      <c r="J3383" s="31"/>
      <c r="K3383" s="180"/>
      <c r="L3383" s="40"/>
      <c r="M3383" s="14"/>
      <c r="N3383" s="16"/>
      <c r="O3383" s="49"/>
      <c r="P3383" s="64"/>
      <c r="Q3383" s="18"/>
      <c r="R3383" s="181">
        <f t="shared" si="474"/>
        <v>0</v>
      </c>
      <c r="S3383" s="181">
        <f t="shared" si="475"/>
        <v>0</v>
      </c>
      <c r="T3383" s="181">
        <f t="shared" si="476"/>
        <v>0</v>
      </c>
      <c r="AQ3383" s="1">
        <f>COUNT(L$11:L3383)</f>
        <v>37</v>
      </c>
      <c r="AR3383" s="43">
        <f t="shared" si="477"/>
        <v>40933</v>
      </c>
      <c r="AS3383" s="44">
        <f t="shared" si="478"/>
        <v>89.120000000000019</v>
      </c>
      <c r="AT3383" s="10" t="str">
        <f t="shared" si="479"/>
        <v/>
      </c>
      <c r="AU3383" s="20" t="str">
        <f t="shared" si="480"/>
        <v/>
      </c>
      <c r="AV3383" s="42">
        <f t="shared" si="481"/>
        <v>1</v>
      </c>
      <c r="AW3383" s="89">
        <f t="shared" si="482"/>
        <v>0</v>
      </c>
      <c r="AX3383" s="168"/>
      <c r="AY3383" s="60"/>
      <c r="AZ3383" s="61"/>
      <c r="BB3383" s="61" t="str">
        <f>IF(Settings!I3379&lt;&gt;"",Settings!I3379,"")</f>
        <v/>
      </c>
    </row>
    <row r="3384" spans="2:54" x14ac:dyDescent="0.2">
      <c r="B3384" s="13"/>
      <c r="C3384" s="12"/>
      <c r="D3384" s="12"/>
      <c r="E3384" s="12"/>
      <c r="F3384" s="12"/>
      <c r="G3384" s="12"/>
      <c r="H3384" s="12"/>
      <c r="I3384" s="15"/>
      <c r="J3384" s="31"/>
      <c r="K3384" s="180"/>
      <c r="L3384" s="40"/>
      <c r="M3384" s="14"/>
      <c r="N3384" s="16"/>
      <c r="O3384" s="49"/>
      <c r="P3384" s="64"/>
      <c r="Q3384" s="18"/>
      <c r="R3384" s="181">
        <f t="shared" si="474"/>
        <v>0</v>
      </c>
      <c r="S3384" s="181">
        <f t="shared" si="475"/>
        <v>0</v>
      </c>
      <c r="T3384" s="181">
        <f t="shared" si="476"/>
        <v>0</v>
      </c>
      <c r="AQ3384" s="1">
        <f>COUNT(L$11:L3384)</f>
        <v>37</v>
      </c>
      <c r="AR3384" s="43">
        <f t="shared" si="477"/>
        <v>40933</v>
      </c>
      <c r="AS3384" s="44">
        <f t="shared" si="478"/>
        <v>89.120000000000019</v>
      </c>
      <c r="AT3384" s="10" t="str">
        <f t="shared" si="479"/>
        <v/>
      </c>
      <c r="AU3384" s="20" t="str">
        <f t="shared" si="480"/>
        <v/>
      </c>
      <c r="AV3384" s="42">
        <f t="shared" si="481"/>
        <v>1</v>
      </c>
      <c r="AW3384" s="89">
        <f t="shared" si="482"/>
        <v>0</v>
      </c>
      <c r="AX3384" s="168"/>
      <c r="AY3384" s="60"/>
      <c r="AZ3384" s="61"/>
      <c r="BB3384" s="61" t="str">
        <f>IF(Settings!I3380&lt;&gt;"",Settings!I3380,"")</f>
        <v/>
      </c>
    </row>
    <row r="3385" spans="2:54" x14ac:dyDescent="0.2">
      <c r="B3385" s="13"/>
      <c r="C3385" s="12"/>
      <c r="D3385" s="12"/>
      <c r="E3385" s="12"/>
      <c r="F3385" s="12"/>
      <c r="G3385" s="12"/>
      <c r="H3385" s="12"/>
      <c r="I3385" s="15"/>
      <c r="J3385" s="31"/>
      <c r="K3385" s="180"/>
      <c r="L3385" s="40"/>
      <c r="M3385" s="14"/>
      <c r="N3385" s="16"/>
      <c r="O3385" s="49"/>
      <c r="P3385" s="64"/>
      <c r="Q3385" s="18"/>
      <c r="R3385" s="181">
        <f t="shared" si="474"/>
        <v>0</v>
      </c>
      <c r="S3385" s="181">
        <f t="shared" si="475"/>
        <v>0</v>
      </c>
      <c r="T3385" s="181">
        <f t="shared" si="476"/>
        <v>0</v>
      </c>
      <c r="AQ3385" s="1">
        <f>COUNT(L$11:L3385)</f>
        <v>37</v>
      </c>
      <c r="AR3385" s="43">
        <f t="shared" si="477"/>
        <v>40933</v>
      </c>
      <c r="AS3385" s="44">
        <f t="shared" si="478"/>
        <v>89.120000000000019</v>
      </c>
      <c r="AT3385" s="10" t="str">
        <f t="shared" si="479"/>
        <v/>
      </c>
      <c r="AU3385" s="20" t="str">
        <f t="shared" si="480"/>
        <v/>
      </c>
      <c r="AV3385" s="42">
        <f t="shared" si="481"/>
        <v>1</v>
      </c>
      <c r="AW3385" s="89">
        <f t="shared" si="482"/>
        <v>0</v>
      </c>
      <c r="AX3385" s="168"/>
      <c r="AY3385" s="60"/>
      <c r="AZ3385" s="61"/>
      <c r="BB3385" s="61" t="str">
        <f>IF(Settings!I3381&lt;&gt;"",Settings!I3381,"")</f>
        <v/>
      </c>
    </row>
    <row r="3386" spans="2:54" x14ac:dyDescent="0.2">
      <c r="B3386" s="13"/>
      <c r="C3386" s="12"/>
      <c r="D3386" s="12"/>
      <c r="E3386" s="12"/>
      <c r="F3386" s="12"/>
      <c r="G3386" s="12"/>
      <c r="H3386" s="12"/>
      <c r="I3386" s="15"/>
      <c r="J3386" s="31"/>
      <c r="K3386" s="180"/>
      <c r="L3386" s="40"/>
      <c r="M3386" s="14"/>
      <c r="N3386" s="16"/>
      <c r="O3386" s="49"/>
      <c r="P3386" s="64"/>
      <c r="Q3386" s="18"/>
      <c r="R3386" s="181">
        <f t="shared" si="474"/>
        <v>0</v>
      </c>
      <c r="S3386" s="181">
        <f t="shared" si="475"/>
        <v>0</v>
      </c>
      <c r="T3386" s="181">
        <f t="shared" si="476"/>
        <v>0</v>
      </c>
      <c r="AQ3386" s="1">
        <f>COUNT(L$11:L3386)</f>
        <v>37</v>
      </c>
      <c r="AR3386" s="43">
        <f t="shared" si="477"/>
        <v>40933</v>
      </c>
      <c r="AS3386" s="44">
        <f t="shared" si="478"/>
        <v>89.120000000000019</v>
      </c>
      <c r="AT3386" s="10" t="str">
        <f t="shared" si="479"/>
        <v/>
      </c>
      <c r="AU3386" s="20" t="str">
        <f t="shared" si="480"/>
        <v/>
      </c>
      <c r="AV3386" s="42">
        <f t="shared" si="481"/>
        <v>1</v>
      </c>
      <c r="AW3386" s="89">
        <f t="shared" si="482"/>
        <v>0</v>
      </c>
      <c r="AX3386" s="168"/>
      <c r="AY3386" s="60"/>
      <c r="AZ3386" s="61"/>
      <c r="BB3386" s="61" t="str">
        <f>IF(Settings!I3382&lt;&gt;"",Settings!I3382,"")</f>
        <v/>
      </c>
    </row>
    <row r="3387" spans="2:54" x14ac:dyDescent="0.2">
      <c r="B3387" s="13"/>
      <c r="C3387" s="12"/>
      <c r="D3387" s="12"/>
      <c r="E3387" s="12"/>
      <c r="F3387" s="12"/>
      <c r="G3387" s="12"/>
      <c r="H3387" s="12"/>
      <c r="I3387" s="15"/>
      <c r="J3387" s="31"/>
      <c r="K3387" s="180"/>
      <c r="L3387" s="40"/>
      <c r="M3387" s="14"/>
      <c r="N3387" s="16"/>
      <c r="O3387" s="49"/>
      <c r="P3387" s="64"/>
      <c r="Q3387" s="18"/>
      <c r="R3387" s="181">
        <f t="shared" si="474"/>
        <v>0</v>
      </c>
      <c r="S3387" s="181">
        <f t="shared" si="475"/>
        <v>0</v>
      </c>
      <c r="T3387" s="181">
        <f t="shared" si="476"/>
        <v>0</v>
      </c>
      <c r="AQ3387" s="1">
        <f>COUNT(L$11:L3387)</f>
        <v>37</v>
      </c>
      <c r="AR3387" s="43">
        <f t="shared" si="477"/>
        <v>40933</v>
      </c>
      <c r="AS3387" s="44">
        <f t="shared" si="478"/>
        <v>89.120000000000019</v>
      </c>
      <c r="AT3387" s="10" t="str">
        <f t="shared" si="479"/>
        <v/>
      </c>
      <c r="AU3387" s="20" t="str">
        <f t="shared" si="480"/>
        <v/>
      </c>
      <c r="AV3387" s="42">
        <f t="shared" si="481"/>
        <v>1</v>
      </c>
      <c r="AW3387" s="89">
        <f t="shared" si="482"/>
        <v>0</v>
      </c>
      <c r="AX3387" s="168"/>
      <c r="AY3387" s="60"/>
      <c r="AZ3387" s="61"/>
      <c r="BB3387" s="61" t="str">
        <f>IF(Settings!I3383&lt;&gt;"",Settings!I3383,"")</f>
        <v/>
      </c>
    </row>
    <row r="3388" spans="2:54" x14ac:dyDescent="0.2">
      <c r="B3388" s="13"/>
      <c r="C3388" s="12"/>
      <c r="D3388" s="12"/>
      <c r="E3388" s="12"/>
      <c r="F3388" s="12"/>
      <c r="G3388" s="12"/>
      <c r="H3388" s="12"/>
      <c r="I3388" s="15"/>
      <c r="J3388" s="31"/>
      <c r="K3388" s="180"/>
      <c r="L3388" s="40"/>
      <c r="M3388" s="14"/>
      <c r="N3388" s="16"/>
      <c r="O3388" s="49"/>
      <c r="P3388" s="64"/>
      <c r="Q3388" s="18"/>
      <c r="R3388" s="181">
        <f t="shared" si="474"/>
        <v>0</v>
      </c>
      <c r="S3388" s="181">
        <f t="shared" si="475"/>
        <v>0</v>
      </c>
      <c r="T3388" s="181">
        <f t="shared" si="476"/>
        <v>0</v>
      </c>
      <c r="AQ3388" s="1">
        <f>COUNT(L$11:L3388)</f>
        <v>37</v>
      </c>
      <c r="AR3388" s="43">
        <f t="shared" si="477"/>
        <v>40933</v>
      </c>
      <c r="AS3388" s="44">
        <f t="shared" si="478"/>
        <v>89.120000000000019</v>
      </c>
      <c r="AT3388" s="10" t="str">
        <f t="shared" si="479"/>
        <v/>
      </c>
      <c r="AU3388" s="20" t="str">
        <f t="shared" si="480"/>
        <v/>
      </c>
      <c r="AV3388" s="42">
        <f t="shared" si="481"/>
        <v>1</v>
      </c>
      <c r="AW3388" s="89">
        <f t="shared" si="482"/>
        <v>0</v>
      </c>
      <c r="AX3388" s="168"/>
      <c r="AY3388" s="60"/>
      <c r="AZ3388" s="61"/>
      <c r="BB3388" s="61" t="str">
        <f>IF(Settings!I3384&lt;&gt;"",Settings!I3384,"")</f>
        <v/>
      </c>
    </row>
    <row r="3389" spans="2:54" x14ac:dyDescent="0.2">
      <c r="B3389" s="13"/>
      <c r="C3389" s="12"/>
      <c r="D3389" s="12"/>
      <c r="E3389" s="12"/>
      <c r="F3389" s="12"/>
      <c r="G3389" s="12"/>
      <c r="H3389" s="12"/>
      <c r="I3389" s="15"/>
      <c r="J3389" s="31"/>
      <c r="K3389" s="180"/>
      <c r="L3389" s="40"/>
      <c r="M3389" s="14"/>
      <c r="N3389" s="16"/>
      <c r="O3389" s="49"/>
      <c r="P3389" s="64"/>
      <c r="Q3389" s="18"/>
      <c r="R3389" s="181">
        <f t="shared" si="474"/>
        <v>0</v>
      </c>
      <c r="S3389" s="181">
        <f t="shared" si="475"/>
        <v>0</v>
      </c>
      <c r="T3389" s="181">
        <f t="shared" si="476"/>
        <v>0</v>
      </c>
      <c r="AQ3389" s="1">
        <f>COUNT(L$11:L3389)</f>
        <v>37</v>
      </c>
      <c r="AR3389" s="43">
        <f t="shared" si="477"/>
        <v>40933</v>
      </c>
      <c r="AS3389" s="44">
        <f t="shared" si="478"/>
        <v>89.120000000000019</v>
      </c>
      <c r="AT3389" s="10" t="str">
        <f t="shared" si="479"/>
        <v/>
      </c>
      <c r="AU3389" s="20" t="str">
        <f t="shared" si="480"/>
        <v/>
      </c>
      <c r="AV3389" s="42">
        <f t="shared" si="481"/>
        <v>1</v>
      </c>
      <c r="AW3389" s="89">
        <f t="shared" si="482"/>
        <v>0</v>
      </c>
      <c r="AX3389" s="168"/>
      <c r="AY3389" s="60"/>
      <c r="AZ3389" s="61"/>
      <c r="BB3389" s="61" t="str">
        <f>IF(Settings!I3385&lt;&gt;"",Settings!I3385,"")</f>
        <v/>
      </c>
    </row>
    <row r="3390" spans="2:54" x14ac:dyDescent="0.2">
      <c r="B3390" s="13"/>
      <c r="C3390" s="12"/>
      <c r="D3390" s="12"/>
      <c r="E3390" s="12"/>
      <c r="F3390" s="12"/>
      <c r="G3390" s="12"/>
      <c r="H3390" s="12"/>
      <c r="I3390" s="15"/>
      <c r="J3390" s="31"/>
      <c r="K3390" s="180"/>
      <c r="L3390" s="40"/>
      <c r="M3390" s="14"/>
      <c r="N3390" s="16"/>
      <c r="O3390" s="49"/>
      <c r="P3390" s="64"/>
      <c r="Q3390" s="18"/>
      <c r="R3390" s="181">
        <f t="shared" si="474"/>
        <v>0</v>
      </c>
      <c r="S3390" s="181">
        <f t="shared" si="475"/>
        <v>0</v>
      </c>
      <c r="T3390" s="181">
        <f t="shared" si="476"/>
        <v>0</v>
      </c>
      <c r="AQ3390" s="1">
        <f>COUNT(L$11:L3390)</f>
        <v>37</v>
      </c>
      <c r="AR3390" s="43">
        <f t="shared" si="477"/>
        <v>40933</v>
      </c>
      <c r="AS3390" s="44">
        <f t="shared" si="478"/>
        <v>89.120000000000019</v>
      </c>
      <c r="AT3390" s="10" t="str">
        <f t="shared" si="479"/>
        <v/>
      </c>
      <c r="AU3390" s="20" t="str">
        <f t="shared" si="480"/>
        <v/>
      </c>
      <c r="AV3390" s="42">
        <f t="shared" si="481"/>
        <v>1</v>
      </c>
      <c r="AW3390" s="89">
        <f t="shared" si="482"/>
        <v>0</v>
      </c>
      <c r="AX3390" s="168"/>
      <c r="AY3390" s="60"/>
      <c r="AZ3390" s="61"/>
      <c r="BB3390" s="61" t="str">
        <f>IF(Settings!I3386&lt;&gt;"",Settings!I3386,"")</f>
        <v/>
      </c>
    </row>
    <row r="3391" spans="2:54" x14ac:dyDescent="0.2">
      <c r="B3391" s="13"/>
      <c r="C3391" s="12"/>
      <c r="D3391" s="12"/>
      <c r="E3391" s="12"/>
      <c r="F3391" s="12"/>
      <c r="G3391" s="12"/>
      <c r="H3391" s="12"/>
      <c r="I3391" s="15"/>
      <c r="J3391" s="31"/>
      <c r="K3391" s="180"/>
      <c r="L3391" s="40"/>
      <c r="M3391" s="14"/>
      <c r="N3391" s="16"/>
      <c r="O3391" s="49"/>
      <c r="P3391" s="64"/>
      <c r="Q3391" s="18"/>
      <c r="R3391" s="181">
        <f t="shared" si="474"/>
        <v>0</v>
      </c>
      <c r="S3391" s="181">
        <f t="shared" si="475"/>
        <v>0</v>
      </c>
      <c r="T3391" s="181">
        <f t="shared" si="476"/>
        <v>0</v>
      </c>
      <c r="AQ3391" s="1">
        <f>COUNT(L$11:L3391)</f>
        <v>37</v>
      </c>
      <c r="AR3391" s="43">
        <f t="shared" si="477"/>
        <v>40933</v>
      </c>
      <c r="AS3391" s="44">
        <f t="shared" si="478"/>
        <v>89.120000000000019</v>
      </c>
      <c r="AT3391" s="10" t="str">
        <f t="shared" si="479"/>
        <v/>
      </c>
      <c r="AU3391" s="20" t="str">
        <f t="shared" si="480"/>
        <v/>
      </c>
      <c r="AV3391" s="42">
        <f t="shared" si="481"/>
        <v>1</v>
      </c>
      <c r="AW3391" s="89">
        <f t="shared" si="482"/>
        <v>0</v>
      </c>
      <c r="AX3391" s="168"/>
      <c r="AY3391" s="60"/>
      <c r="AZ3391" s="61"/>
      <c r="BB3391" s="61" t="str">
        <f>IF(Settings!I3387&lt;&gt;"",Settings!I3387,"")</f>
        <v/>
      </c>
    </row>
    <row r="3392" spans="2:54" x14ac:dyDescent="0.2">
      <c r="B3392" s="13"/>
      <c r="C3392" s="12"/>
      <c r="D3392" s="12"/>
      <c r="E3392" s="12"/>
      <c r="F3392" s="12"/>
      <c r="G3392" s="12"/>
      <c r="H3392" s="12"/>
      <c r="I3392" s="15"/>
      <c r="J3392" s="31"/>
      <c r="K3392" s="180"/>
      <c r="L3392" s="40"/>
      <c r="M3392" s="14"/>
      <c r="N3392" s="16"/>
      <c r="O3392" s="49"/>
      <c r="P3392" s="64"/>
      <c r="Q3392" s="18"/>
      <c r="R3392" s="181">
        <f t="shared" si="474"/>
        <v>0</v>
      </c>
      <c r="S3392" s="181">
        <f t="shared" si="475"/>
        <v>0</v>
      </c>
      <c r="T3392" s="181">
        <f t="shared" si="476"/>
        <v>0</v>
      </c>
      <c r="AQ3392" s="1">
        <f>COUNT(L$11:L3392)</f>
        <v>37</v>
      </c>
      <c r="AR3392" s="43">
        <f t="shared" si="477"/>
        <v>40933</v>
      </c>
      <c r="AS3392" s="44">
        <f t="shared" si="478"/>
        <v>89.120000000000019</v>
      </c>
      <c r="AT3392" s="10" t="str">
        <f t="shared" si="479"/>
        <v/>
      </c>
      <c r="AU3392" s="20" t="str">
        <f t="shared" si="480"/>
        <v/>
      </c>
      <c r="AV3392" s="42">
        <f t="shared" si="481"/>
        <v>1</v>
      </c>
      <c r="AW3392" s="89">
        <f t="shared" si="482"/>
        <v>0</v>
      </c>
      <c r="AX3392" s="168"/>
      <c r="AY3392" s="60"/>
      <c r="AZ3392" s="61"/>
      <c r="BB3392" s="61" t="str">
        <f>IF(Settings!I3388&lt;&gt;"",Settings!I3388,"")</f>
        <v/>
      </c>
    </row>
    <row r="3393" spans="2:54" x14ac:dyDescent="0.2">
      <c r="B3393" s="13"/>
      <c r="C3393" s="12"/>
      <c r="D3393" s="12"/>
      <c r="E3393" s="12"/>
      <c r="F3393" s="12"/>
      <c r="G3393" s="12"/>
      <c r="H3393" s="12"/>
      <c r="I3393" s="15"/>
      <c r="J3393" s="31"/>
      <c r="K3393" s="180"/>
      <c r="L3393" s="40"/>
      <c r="M3393" s="14"/>
      <c r="N3393" s="16"/>
      <c r="O3393" s="49"/>
      <c r="P3393" s="64"/>
      <c r="Q3393" s="18"/>
      <c r="R3393" s="181">
        <f t="shared" si="474"/>
        <v>0</v>
      </c>
      <c r="S3393" s="181">
        <f t="shared" si="475"/>
        <v>0</v>
      </c>
      <c r="T3393" s="181">
        <f t="shared" si="476"/>
        <v>0</v>
      </c>
      <c r="AQ3393" s="1">
        <f>COUNT(L$11:L3393)</f>
        <v>37</v>
      </c>
      <c r="AR3393" s="43">
        <f t="shared" si="477"/>
        <v>40933</v>
      </c>
      <c r="AS3393" s="44">
        <f t="shared" si="478"/>
        <v>89.120000000000019</v>
      </c>
      <c r="AT3393" s="10" t="str">
        <f t="shared" si="479"/>
        <v/>
      </c>
      <c r="AU3393" s="20" t="str">
        <f t="shared" si="480"/>
        <v/>
      </c>
      <c r="AV3393" s="42">
        <f t="shared" si="481"/>
        <v>1</v>
      </c>
      <c r="AW3393" s="89">
        <f t="shared" si="482"/>
        <v>0</v>
      </c>
      <c r="AX3393" s="168"/>
      <c r="AY3393" s="60"/>
      <c r="AZ3393" s="61"/>
      <c r="BB3393" s="61" t="str">
        <f>IF(Settings!I3389&lt;&gt;"",Settings!I3389,"")</f>
        <v/>
      </c>
    </row>
    <row r="3394" spans="2:54" x14ac:dyDescent="0.2">
      <c r="B3394" s="13"/>
      <c r="C3394" s="12"/>
      <c r="D3394" s="12"/>
      <c r="E3394" s="12"/>
      <c r="F3394" s="12"/>
      <c r="G3394" s="12"/>
      <c r="H3394" s="12"/>
      <c r="I3394" s="15"/>
      <c r="J3394" s="31"/>
      <c r="K3394" s="180"/>
      <c r="L3394" s="40"/>
      <c r="M3394" s="14"/>
      <c r="N3394" s="16"/>
      <c r="O3394" s="49"/>
      <c r="P3394" s="64"/>
      <c r="Q3394" s="18"/>
      <c r="R3394" s="181">
        <f t="shared" si="474"/>
        <v>0</v>
      </c>
      <c r="S3394" s="181">
        <f t="shared" si="475"/>
        <v>0</v>
      </c>
      <c r="T3394" s="181">
        <f t="shared" si="476"/>
        <v>0</v>
      </c>
      <c r="AQ3394" s="1">
        <f>COUNT(L$11:L3394)</f>
        <v>37</v>
      </c>
      <c r="AR3394" s="43">
        <f t="shared" si="477"/>
        <v>40933</v>
      </c>
      <c r="AS3394" s="44">
        <f t="shared" si="478"/>
        <v>89.120000000000019</v>
      </c>
      <c r="AT3394" s="10" t="str">
        <f t="shared" si="479"/>
        <v/>
      </c>
      <c r="AU3394" s="20" t="str">
        <f t="shared" si="480"/>
        <v/>
      </c>
      <c r="AV3394" s="42">
        <f t="shared" si="481"/>
        <v>1</v>
      </c>
      <c r="AW3394" s="89">
        <f t="shared" si="482"/>
        <v>0</v>
      </c>
      <c r="AX3394" s="168"/>
      <c r="AY3394" s="60"/>
      <c r="AZ3394" s="61"/>
      <c r="BB3394" s="61" t="str">
        <f>IF(Settings!I3390&lt;&gt;"",Settings!I3390,"")</f>
        <v/>
      </c>
    </row>
    <row r="3395" spans="2:54" x14ac:dyDescent="0.2">
      <c r="B3395" s="13"/>
      <c r="C3395" s="12"/>
      <c r="D3395" s="12"/>
      <c r="E3395" s="12"/>
      <c r="F3395" s="12"/>
      <c r="G3395" s="12"/>
      <c r="H3395" s="12"/>
      <c r="I3395" s="15"/>
      <c r="J3395" s="31"/>
      <c r="K3395" s="180"/>
      <c r="L3395" s="40"/>
      <c r="M3395" s="14"/>
      <c r="N3395" s="16"/>
      <c r="O3395" s="49"/>
      <c r="P3395" s="64"/>
      <c r="Q3395" s="18"/>
      <c r="R3395" s="181">
        <f t="shared" si="474"/>
        <v>0</v>
      </c>
      <c r="S3395" s="181">
        <f t="shared" si="475"/>
        <v>0</v>
      </c>
      <c r="T3395" s="181">
        <f t="shared" si="476"/>
        <v>0</v>
      </c>
      <c r="AQ3395" s="1">
        <f>COUNT(L$11:L3395)</f>
        <v>37</v>
      </c>
      <c r="AR3395" s="43">
        <f t="shared" si="477"/>
        <v>40933</v>
      </c>
      <c r="AS3395" s="44">
        <f t="shared" si="478"/>
        <v>89.120000000000019</v>
      </c>
      <c r="AT3395" s="10" t="str">
        <f t="shared" si="479"/>
        <v/>
      </c>
      <c r="AU3395" s="20" t="str">
        <f t="shared" si="480"/>
        <v/>
      </c>
      <c r="AV3395" s="42">
        <f t="shared" si="481"/>
        <v>1</v>
      </c>
      <c r="AW3395" s="89">
        <f t="shared" si="482"/>
        <v>0</v>
      </c>
      <c r="AX3395" s="168"/>
      <c r="AY3395" s="60"/>
      <c r="AZ3395" s="61"/>
      <c r="BB3395" s="61" t="str">
        <f>IF(Settings!I3391&lt;&gt;"",Settings!I3391,"")</f>
        <v/>
      </c>
    </row>
    <row r="3396" spans="2:54" x14ac:dyDescent="0.2">
      <c r="B3396" s="13"/>
      <c r="C3396" s="12"/>
      <c r="D3396" s="12"/>
      <c r="E3396" s="12"/>
      <c r="F3396" s="12"/>
      <c r="G3396" s="12"/>
      <c r="H3396" s="12"/>
      <c r="I3396" s="15"/>
      <c r="J3396" s="31"/>
      <c r="K3396" s="180"/>
      <c r="L3396" s="40"/>
      <c r="M3396" s="14"/>
      <c r="N3396" s="16"/>
      <c r="O3396" s="49"/>
      <c r="P3396" s="64"/>
      <c r="Q3396" s="18"/>
      <c r="R3396" s="181">
        <f t="shared" si="474"/>
        <v>0</v>
      </c>
      <c r="S3396" s="181">
        <f t="shared" si="475"/>
        <v>0</v>
      </c>
      <c r="T3396" s="181">
        <f t="shared" si="476"/>
        <v>0</v>
      </c>
      <c r="AQ3396" s="1">
        <f>COUNT(L$11:L3396)</f>
        <v>37</v>
      </c>
      <c r="AR3396" s="43">
        <f t="shared" si="477"/>
        <v>40933</v>
      </c>
      <c r="AS3396" s="44">
        <f t="shared" si="478"/>
        <v>89.120000000000019</v>
      </c>
      <c r="AT3396" s="10" t="str">
        <f t="shared" si="479"/>
        <v/>
      </c>
      <c r="AU3396" s="20" t="str">
        <f t="shared" si="480"/>
        <v/>
      </c>
      <c r="AV3396" s="42">
        <f t="shared" si="481"/>
        <v>1</v>
      </c>
      <c r="AW3396" s="89">
        <f t="shared" si="482"/>
        <v>0</v>
      </c>
      <c r="AX3396" s="168"/>
      <c r="AY3396" s="60"/>
      <c r="AZ3396" s="61"/>
      <c r="BB3396" s="61" t="str">
        <f>IF(Settings!I3392&lt;&gt;"",Settings!I3392,"")</f>
        <v/>
      </c>
    </row>
    <row r="3397" spans="2:54" x14ac:dyDescent="0.2">
      <c r="B3397" s="13"/>
      <c r="C3397" s="12"/>
      <c r="D3397" s="12"/>
      <c r="E3397" s="12"/>
      <c r="F3397" s="12"/>
      <c r="G3397" s="12"/>
      <c r="H3397" s="12"/>
      <c r="I3397" s="15"/>
      <c r="J3397" s="31"/>
      <c r="K3397" s="180"/>
      <c r="L3397" s="40"/>
      <c r="M3397" s="14"/>
      <c r="N3397" s="16"/>
      <c r="O3397" s="49"/>
      <c r="P3397" s="64"/>
      <c r="Q3397" s="18"/>
      <c r="R3397" s="181">
        <f t="shared" si="474"/>
        <v>0</v>
      </c>
      <c r="S3397" s="181">
        <f t="shared" si="475"/>
        <v>0</v>
      </c>
      <c r="T3397" s="181">
        <f t="shared" si="476"/>
        <v>0</v>
      </c>
      <c r="AQ3397" s="1">
        <f>COUNT(L$11:L3397)</f>
        <v>37</v>
      </c>
      <c r="AR3397" s="43">
        <f t="shared" si="477"/>
        <v>40933</v>
      </c>
      <c r="AS3397" s="44">
        <f t="shared" si="478"/>
        <v>89.120000000000019</v>
      </c>
      <c r="AT3397" s="10" t="str">
        <f t="shared" si="479"/>
        <v/>
      </c>
      <c r="AU3397" s="20" t="str">
        <f t="shared" si="480"/>
        <v/>
      </c>
      <c r="AV3397" s="42">
        <f t="shared" si="481"/>
        <v>1</v>
      </c>
      <c r="AW3397" s="89">
        <f t="shared" si="482"/>
        <v>0</v>
      </c>
      <c r="AX3397" s="168"/>
      <c r="AY3397" s="60"/>
      <c r="AZ3397" s="61"/>
      <c r="BB3397" s="61" t="str">
        <f>IF(Settings!I3393&lt;&gt;"",Settings!I3393,"")</f>
        <v/>
      </c>
    </row>
    <row r="3398" spans="2:54" x14ac:dyDescent="0.2">
      <c r="B3398" s="13"/>
      <c r="C3398" s="12"/>
      <c r="D3398" s="12"/>
      <c r="E3398" s="12"/>
      <c r="F3398" s="12"/>
      <c r="G3398" s="12"/>
      <c r="H3398" s="12"/>
      <c r="I3398" s="15"/>
      <c r="J3398" s="31"/>
      <c r="K3398" s="180"/>
      <c r="L3398" s="40"/>
      <c r="M3398" s="14"/>
      <c r="N3398" s="16"/>
      <c r="O3398" s="49"/>
      <c r="P3398" s="64"/>
      <c r="Q3398" s="18"/>
      <c r="R3398" s="181">
        <f t="shared" si="474"/>
        <v>0</v>
      </c>
      <c r="S3398" s="181">
        <f t="shared" si="475"/>
        <v>0</v>
      </c>
      <c r="T3398" s="181">
        <f t="shared" si="476"/>
        <v>0</v>
      </c>
      <c r="AQ3398" s="1">
        <f>COUNT(L$11:L3398)</f>
        <v>37</v>
      </c>
      <c r="AR3398" s="43">
        <f t="shared" si="477"/>
        <v>40933</v>
      </c>
      <c r="AS3398" s="44">
        <f t="shared" si="478"/>
        <v>89.120000000000019</v>
      </c>
      <c r="AT3398" s="10" t="str">
        <f t="shared" si="479"/>
        <v/>
      </c>
      <c r="AU3398" s="20" t="str">
        <f t="shared" si="480"/>
        <v/>
      </c>
      <c r="AV3398" s="42">
        <f t="shared" si="481"/>
        <v>1</v>
      </c>
      <c r="AW3398" s="89">
        <f t="shared" si="482"/>
        <v>0</v>
      </c>
      <c r="AX3398" s="168"/>
      <c r="AY3398" s="60"/>
      <c r="AZ3398" s="61"/>
      <c r="BB3398" s="61" t="str">
        <f>IF(Settings!I3394&lt;&gt;"",Settings!I3394,"")</f>
        <v/>
      </c>
    </row>
    <row r="3399" spans="2:54" x14ac:dyDescent="0.2">
      <c r="B3399" s="13"/>
      <c r="C3399" s="12"/>
      <c r="D3399" s="12"/>
      <c r="E3399" s="12"/>
      <c r="F3399" s="12"/>
      <c r="G3399" s="12"/>
      <c r="H3399" s="12"/>
      <c r="I3399" s="15"/>
      <c r="J3399" s="31"/>
      <c r="K3399" s="180"/>
      <c r="L3399" s="40"/>
      <c r="M3399" s="14"/>
      <c r="N3399" s="16"/>
      <c r="O3399" s="49"/>
      <c r="P3399" s="64"/>
      <c r="Q3399" s="18"/>
      <c r="R3399" s="181">
        <f t="shared" si="474"/>
        <v>0</v>
      </c>
      <c r="S3399" s="181">
        <f t="shared" si="475"/>
        <v>0</v>
      </c>
      <c r="T3399" s="181">
        <f t="shared" si="476"/>
        <v>0</v>
      </c>
      <c r="AQ3399" s="1">
        <f>COUNT(L$11:L3399)</f>
        <v>37</v>
      </c>
      <c r="AR3399" s="43">
        <f t="shared" si="477"/>
        <v>40933</v>
      </c>
      <c r="AS3399" s="44">
        <f t="shared" si="478"/>
        <v>89.120000000000019</v>
      </c>
      <c r="AT3399" s="10" t="str">
        <f t="shared" si="479"/>
        <v/>
      </c>
      <c r="AU3399" s="20" t="str">
        <f t="shared" si="480"/>
        <v/>
      </c>
      <c r="AV3399" s="42">
        <f t="shared" si="481"/>
        <v>1</v>
      </c>
      <c r="AW3399" s="89">
        <f t="shared" si="482"/>
        <v>0</v>
      </c>
      <c r="AX3399" s="168"/>
      <c r="AY3399" s="60"/>
      <c r="AZ3399" s="61"/>
      <c r="BB3399" s="61" t="str">
        <f>IF(Settings!I3395&lt;&gt;"",Settings!I3395,"")</f>
        <v/>
      </c>
    </row>
    <row r="3400" spans="2:54" x14ac:dyDescent="0.2">
      <c r="B3400" s="13"/>
      <c r="C3400" s="12"/>
      <c r="D3400" s="12"/>
      <c r="E3400" s="12"/>
      <c r="F3400" s="12"/>
      <c r="G3400" s="12"/>
      <c r="H3400" s="12"/>
      <c r="I3400" s="15"/>
      <c r="J3400" s="31"/>
      <c r="K3400" s="180"/>
      <c r="L3400" s="40"/>
      <c r="M3400" s="14"/>
      <c r="N3400" s="16"/>
      <c r="O3400" s="49"/>
      <c r="P3400" s="64"/>
      <c r="Q3400" s="18"/>
      <c r="R3400" s="181">
        <f t="shared" si="474"/>
        <v>0</v>
      </c>
      <c r="S3400" s="181">
        <f t="shared" si="475"/>
        <v>0</v>
      </c>
      <c r="T3400" s="181">
        <f t="shared" si="476"/>
        <v>0</v>
      </c>
      <c r="AQ3400" s="1">
        <f>COUNT(L$11:L3400)</f>
        <v>37</v>
      </c>
      <c r="AR3400" s="43">
        <f t="shared" si="477"/>
        <v>40933</v>
      </c>
      <c r="AS3400" s="44">
        <f t="shared" si="478"/>
        <v>89.120000000000019</v>
      </c>
      <c r="AT3400" s="10" t="str">
        <f t="shared" si="479"/>
        <v/>
      </c>
      <c r="AU3400" s="20" t="str">
        <f t="shared" si="480"/>
        <v/>
      </c>
      <c r="AV3400" s="42">
        <f t="shared" si="481"/>
        <v>1</v>
      </c>
      <c r="AW3400" s="89">
        <f t="shared" si="482"/>
        <v>0</v>
      </c>
      <c r="AX3400" s="168"/>
      <c r="AY3400" s="60"/>
      <c r="AZ3400" s="61"/>
      <c r="BB3400" s="61" t="str">
        <f>IF(Settings!I3396&lt;&gt;"",Settings!I3396,"")</f>
        <v/>
      </c>
    </row>
    <row r="3401" spans="2:54" x14ac:dyDescent="0.2">
      <c r="B3401" s="13"/>
      <c r="C3401" s="12"/>
      <c r="D3401" s="12"/>
      <c r="E3401" s="12"/>
      <c r="F3401" s="12"/>
      <c r="G3401" s="12"/>
      <c r="H3401" s="12"/>
      <c r="I3401" s="15"/>
      <c r="J3401" s="31"/>
      <c r="K3401" s="180"/>
      <c r="L3401" s="40"/>
      <c r="M3401" s="14"/>
      <c r="N3401" s="16"/>
      <c r="O3401" s="49"/>
      <c r="P3401" s="64"/>
      <c r="Q3401" s="18"/>
      <c r="R3401" s="181">
        <f t="shared" si="474"/>
        <v>0</v>
      </c>
      <c r="S3401" s="181">
        <f t="shared" si="475"/>
        <v>0</v>
      </c>
      <c r="T3401" s="181">
        <f t="shared" si="476"/>
        <v>0</v>
      </c>
      <c r="AQ3401" s="1">
        <f>COUNT(L$11:L3401)</f>
        <v>37</v>
      </c>
      <c r="AR3401" s="43">
        <f t="shared" si="477"/>
        <v>40933</v>
      </c>
      <c r="AS3401" s="44">
        <f t="shared" si="478"/>
        <v>89.120000000000019</v>
      </c>
      <c r="AT3401" s="10" t="str">
        <f t="shared" si="479"/>
        <v/>
      </c>
      <c r="AU3401" s="20" t="str">
        <f t="shared" si="480"/>
        <v/>
      </c>
      <c r="AV3401" s="42">
        <f t="shared" si="481"/>
        <v>1</v>
      </c>
      <c r="AW3401" s="89">
        <f t="shared" si="482"/>
        <v>0</v>
      </c>
      <c r="AX3401" s="168"/>
      <c r="AY3401" s="60"/>
      <c r="AZ3401" s="61"/>
      <c r="BB3401" s="61" t="str">
        <f>IF(Settings!I3397&lt;&gt;"",Settings!I3397,"")</f>
        <v/>
      </c>
    </row>
    <row r="3402" spans="2:54" x14ac:dyDescent="0.2">
      <c r="B3402" s="13"/>
      <c r="C3402" s="12"/>
      <c r="D3402" s="12"/>
      <c r="E3402" s="12"/>
      <c r="F3402" s="12"/>
      <c r="G3402" s="12"/>
      <c r="H3402" s="12"/>
      <c r="I3402" s="15"/>
      <c r="J3402" s="31"/>
      <c r="K3402" s="180"/>
      <c r="L3402" s="40"/>
      <c r="M3402" s="14"/>
      <c r="N3402" s="16"/>
      <c r="O3402" s="49"/>
      <c r="P3402" s="64"/>
      <c r="Q3402" s="18"/>
      <c r="R3402" s="181">
        <f t="shared" si="474"/>
        <v>0</v>
      </c>
      <c r="S3402" s="181">
        <f t="shared" si="475"/>
        <v>0</v>
      </c>
      <c r="T3402" s="181">
        <f t="shared" si="476"/>
        <v>0</v>
      </c>
      <c r="AQ3402" s="1">
        <f>COUNT(L$11:L3402)</f>
        <v>37</v>
      </c>
      <c r="AR3402" s="43">
        <f t="shared" si="477"/>
        <v>40933</v>
      </c>
      <c r="AS3402" s="44">
        <f t="shared" si="478"/>
        <v>89.120000000000019</v>
      </c>
      <c r="AT3402" s="10" t="str">
        <f t="shared" si="479"/>
        <v/>
      </c>
      <c r="AU3402" s="20" t="str">
        <f t="shared" si="480"/>
        <v/>
      </c>
      <c r="AV3402" s="42">
        <f t="shared" si="481"/>
        <v>1</v>
      </c>
      <c r="AW3402" s="89">
        <f t="shared" si="482"/>
        <v>0</v>
      </c>
      <c r="AX3402" s="168"/>
      <c r="AY3402" s="60"/>
      <c r="AZ3402" s="61"/>
      <c r="BB3402" s="61" t="str">
        <f>IF(Settings!I3398&lt;&gt;"",Settings!I3398,"")</f>
        <v/>
      </c>
    </row>
    <row r="3403" spans="2:54" x14ac:dyDescent="0.2">
      <c r="B3403" s="13"/>
      <c r="C3403" s="12"/>
      <c r="D3403" s="12"/>
      <c r="E3403" s="12"/>
      <c r="F3403" s="12"/>
      <c r="G3403" s="12"/>
      <c r="H3403" s="12"/>
      <c r="I3403" s="15"/>
      <c r="J3403" s="31"/>
      <c r="K3403" s="180"/>
      <c r="L3403" s="40"/>
      <c r="M3403" s="14"/>
      <c r="N3403" s="16"/>
      <c r="O3403" s="49"/>
      <c r="P3403" s="64"/>
      <c r="Q3403" s="18"/>
      <c r="R3403" s="181">
        <f t="shared" si="474"/>
        <v>0</v>
      </c>
      <c r="S3403" s="181">
        <f t="shared" si="475"/>
        <v>0</v>
      </c>
      <c r="T3403" s="181">
        <f t="shared" si="476"/>
        <v>0</v>
      </c>
      <c r="AQ3403" s="1">
        <f>COUNT(L$11:L3403)</f>
        <v>37</v>
      </c>
      <c r="AR3403" s="43">
        <f t="shared" si="477"/>
        <v>40933</v>
      </c>
      <c r="AS3403" s="44">
        <f t="shared" si="478"/>
        <v>89.120000000000019</v>
      </c>
      <c r="AT3403" s="10" t="str">
        <f t="shared" si="479"/>
        <v/>
      </c>
      <c r="AU3403" s="20" t="str">
        <f t="shared" si="480"/>
        <v/>
      </c>
      <c r="AV3403" s="42">
        <f t="shared" si="481"/>
        <v>1</v>
      </c>
      <c r="AW3403" s="89">
        <f t="shared" si="482"/>
        <v>0</v>
      </c>
      <c r="AX3403" s="168"/>
      <c r="AY3403" s="60"/>
      <c r="AZ3403" s="61"/>
      <c r="BB3403" s="61" t="str">
        <f>IF(Settings!I3399&lt;&gt;"",Settings!I3399,"")</f>
        <v/>
      </c>
    </row>
    <row r="3404" spans="2:54" x14ac:dyDescent="0.2">
      <c r="B3404" s="13"/>
      <c r="C3404" s="12"/>
      <c r="D3404" s="12"/>
      <c r="E3404" s="12"/>
      <c r="F3404" s="12"/>
      <c r="G3404" s="12"/>
      <c r="H3404" s="12"/>
      <c r="I3404" s="15"/>
      <c r="J3404" s="31"/>
      <c r="K3404" s="180"/>
      <c r="L3404" s="40"/>
      <c r="M3404" s="14"/>
      <c r="N3404" s="16"/>
      <c r="O3404" s="49"/>
      <c r="P3404" s="64"/>
      <c r="Q3404" s="18"/>
      <c r="R3404" s="181">
        <f t="shared" ref="R3404:R3467" si="483">ROUND(IF(M3404&lt;&gt;"Y",IF(P3404&lt;&gt;"Y",K3404,K3404*(AV3404-1)),0),ROUNDING)</f>
        <v>0</v>
      </c>
      <c r="S3404" s="181">
        <f t="shared" ref="S3404:S3467" si="484">ROUND(IF(O3404&gt;0,IF(M3404="Y",AW3404*(1-O3404),IF(AW3404&gt;R3404,R3404 + (AW3404 - R3404)*(1-O3404),AW3404)),AW3404),ROUNDING)</f>
        <v>0</v>
      </c>
      <c r="T3404" s="181">
        <f t="shared" ref="T3404:T3467" si="485">ROUND(IF(N3404="P",0,IF(OR(M3404="N",M3404=""),S3404-R3404,S3404)),ROUNDING)</f>
        <v>0</v>
      </c>
      <c r="AQ3404" s="1">
        <f>COUNT(L$11:L3404)</f>
        <v>37</v>
      </c>
      <c r="AR3404" s="43">
        <f t="shared" si="477"/>
        <v>40933</v>
      </c>
      <c r="AS3404" s="44">
        <f t="shared" si="478"/>
        <v>89.120000000000019</v>
      </c>
      <c r="AT3404" s="10" t="str">
        <f t="shared" si="479"/>
        <v/>
      </c>
      <c r="AU3404" s="20" t="str">
        <f t="shared" si="480"/>
        <v/>
      </c>
      <c r="AV3404" s="42">
        <f t="shared" si="481"/>
        <v>1</v>
      </c>
      <c r="AW3404" s="89">
        <f t="shared" si="482"/>
        <v>0</v>
      </c>
      <c r="AX3404" s="168"/>
      <c r="AY3404" s="60"/>
      <c r="AZ3404" s="61"/>
      <c r="BB3404" s="61" t="str">
        <f>IF(Settings!I3400&lt;&gt;"",Settings!I3400,"")</f>
        <v/>
      </c>
    </row>
    <row r="3405" spans="2:54" x14ac:dyDescent="0.2">
      <c r="B3405" s="13"/>
      <c r="C3405" s="12"/>
      <c r="D3405" s="12"/>
      <c r="E3405" s="12"/>
      <c r="F3405" s="12"/>
      <c r="G3405" s="12"/>
      <c r="H3405" s="12"/>
      <c r="I3405" s="15"/>
      <c r="J3405" s="31"/>
      <c r="K3405" s="180"/>
      <c r="L3405" s="40"/>
      <c r="M3405" s="14"/>
      <c r="N3405" s="16"/>
      <c r="O3405" s="49"/>
      <c r="P3405" s="64"/>
      <c r="Q3405" s="18"/>
      <c r="R3405" s="181">
        <f t="shared" si="483"/>
        <v>0</v>
      </c>
      <c r="S3405" s="181">
        <f t="shared" si="484"/>
        <v>0</v>
      </c>
      <c r="T3405" s="181">
        <f t="shared" si="485"/>
        <v>0</v>
      </c>
      <c r="AQ3405" s="1">
        <f>COUNT(L$11:L3405)</f>
        <v>37</v>
      </c>
      <c r="AR3405" s="43">
        <f t="shared" ref="AR3405:AR3468" si="486">IF(B3405&gt;2,B3405,AR3404)</f>
        <v>40933</v>
      </c>
      <c r="AS3405" s="44">
        <f t="shared" ref="AS3405:AS3468" si="487">AS3404+T3405</f>
        <v>89.120000000000019</v>
      </c>
      <c r="AT3405" s="10" t="str">
        <f t="shared" ref="AT3405:AT3468" si="488">IF(N3405="P",IF(P3405&lt;&gt;"Y",IF(M3405&lt;&gt;"Y",K3405*AV3405,K3405*AV3405-K3405),IF(M3405&lt;&gt;"Y",K3405 + K3405*(AV3405-1),K3405)),"")</f>
        <v/>
      </c>
      <c r="AU3405" s="20" t="str">
        <f t="shared" ref="AU3405:AU3468" si="489">IF(M3405="Y",IF(P3405="Y",K3405*(AV3405-1),K3405),"")</f>
        <v/>
      </c>
      <c r="AV3405" s="42">
        <f t="shared" ref="AV3405:AV3468" si="490">IF(L3405&lt;&gt;"",IF(ODDS_TYPE=1,L3405,IF(ODDS_TYPE=2,IF(L3405&gt;0,1+L3405/100,IF(L3405&lt;0,1-100/L3405,1)),IF(ODDS_TYPE=3,1+L3405,IF(ODDS_TYPE=4,1+L3405,IF(ODDS_TYPE=5,IF(L3405&gt;0,1+L3405,1-1/L3405),IF(ODDS_TYPE=6,IF(L3405&gt;=0,L3405+1,1-1/L3405),1)))))),1)</f>
        <v>1</v>
      </c>
      <c r="AW3405" s="89">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68"/>
      <c r="AY3405" s="60"/>
      <c r="AZ3405" s="61"/>
      <c r="BB3405" s="61" t="str">
        <f>IF(Settings!I3401&lt;&gt;"",Settings!I3401,"")</f>
        <v/>
      </c>
    </row>
    <row r="3406" spans="2:54" x14ac:dyDescent="0.2">
      <c r="B3406" s="13"/>
      <c r="C3406" s="12"/>
      <c r="D3406" s="12"/>
      <c r="E3406" s="12"/>
      <c r="F3406" s="12"/>
      <c r="G3406" s="12"/>
      <c r="H3406" s="12"/>
      <c r="I3406" s="15"/>
      <c r="J3406" s="31"/>
      <c r="K3406" s="180"/>
      <c r="L3406" s="40"/>
      <c r="M3406" s="14"/>
      <c r="N3406" s="16"/>
      <c r="O3406" s="49"/>
      <c r="P3406" s="64"/>
      <c r="Q3406" s="18"/>
      <c r="R3406" s="181">
        <f t="shared" si="483"/>
        <v>0</v>
      </c>
      <c r="S3406" s="181">
        <f t="shared" si="484"/>
        <v>0</v>
      </c>
      <c r="T3406" s="181">
        <f t="shared" si="485"/>
        <v>0</v>
      </c>
      <c r="AQ3406" s="1">
        <f>COUNT(L$11:L3406)</f>
        <v>37</v>
      </c>
      <c r="AR3406" s="43">
        <f t="shared" si="486"/>
        <v>40933</v>
      </c>
      <c r="AS3406" s="44">
        <f t="shared" si="487"/>
        <v>89.120000000000019</v>
      </c>
      <c r="AT3406" s="10" t="str">
        <f t="shared" si="488"/>
        <v/>
      </c>
      <c r="AU3406" s="20" t="str">
        <f t="shared" si="489"/>
        <v/>
      </c>
      <c r="AV3406" s="42">
        <f t="shared" si="490"/>
        <v>1</v>
      </c>
      <c r="AW3406" s="89">
        <f t="shared" si="491"/>
        <v>0</v>
      </c>
      <c r="AX3406" s="168"/>
      <c r="AY3406" s="60"/>
      <c r="AZ3406" s="61"/>
      <c r="BB3406" s="61" t="str">
        <f>IF(Settings!I3402&lt;&gt;"",Settings!I3402,"")</f>
        <v/>
      </c>
    </row>
    <row r="3407" spans="2:54" x14ac:dyDescent="0.2">
      <c r="B3407" s="13"/>
      <c r="C3407" s="12"/>
      <c r="D3407" s="12"/>
      <c r="E3407" s="12"/>
      <c r="F3407" s="12"/>
      <c r="G3407" s="12"/>
      <c r="H3407" s="12"/>
      <c r="I3407" s="15"/>
      <c r="J3407" s="31"/>
      <c r="K3407" s="180"/>
      <c r="L3407" s="40"/>
      <c r="M3407" s="14"/>
      <c r="N3407" s="16"/>
      <c r="O3407" s="49"/>
      <c r="P3407" s="64"/>
      <c r="Q3407" s="18"/>
      <c r="R3407" s="181">
        <f t="shared" si="483"/>
        <v>0</v>
      </c>
      <c r="S3407" s="181">
        <f t="shared" si="484"/>
        <v>0</v>
      </c>
      <c r="T3407" s="181">
        <f t="shared" si="485"/>
        <v>0</v>
      </c>
      <c r="AQ3407" s="1">
        <f>COUNT(L$11:L3407)</f>
        <v>37</v>
      </c>
      <c r="AR3407" s="43">
        <f t="shared" si="486"/>
        <v>40933</v>
      </c>
      <c r="AS3407" s="44">
        <f t="shared" si="487"/>
        <v>89.120000000000019</v>
      </c>
      <c r="AT3407" s="10" t="str">
        <f t="shared" si="488"/>
        <v/>
      </c>
      <c r="AU3407" s="20" t="str">
        <f t="shared" si="489"/>
        <v/>
      </c>
      <c r="AV3407" s="42">
        <f t="shared" si="490"/>
        <v>1</v>
      </c>
      <c r="AW3407" s="89">
        <f t="shared" si="491"/>
        <v>0</v>
      </c>
      <c r="AX3407" s="168"/>
      <c r="AY3407" s="60"/>
      <c r="AZ3407" s="61"/>
      <c r="BB3407" s="61" t="str">
        <f>IF(Settings!I3403&lt;&gt;"",Settings!I3403,"")</f>
        <v/>
      </c>
    </row>
    <row r="3408" spans="2:54" x14ac:dyDescent="0.2">
      <c r="B3408" s="13"/>
      <c r="C3408" s="12"/>
      <c r="D3408" s="12"/>
      <c r="E3408" s="12"/>
      <c r="F3408" s="12"/>
      <c r="G3408" s="12"/>
      <c r="H3408" s="12"/>
      <c r="I3408" s="15"/>
      <c r="J3408" s="31"/>
      <c r="K3408" s="180"/>
      <c r="L3408" s="40"/>
      <c r="M3408" s="14"/>
      <c r="N3408" s="16"/>
      <c r="O3408" s="49"/>
      <c r="P3408" s="64"/>
      <c r="Q3408" s="18"/>
      <c r="R3408" s="181">
        <f t="shared" si="483"/>
        <v>0</v>
      </c>
      <c r="S3408" s="181">
        <f t="shared" si="484"/>
        <v>0</v>
      </c>
      <c r="T3408" s="181">
        <f t="shared" si="485"/>
        <v>0</v>
      </c>
      <c r="AQ3408" s="1">
        <f>COUNT(L$11:L3408)</f>
        <v>37</v>
      </c>
      <c r="AR3408" s="43">
        <f t="shared" si="486"/>
        <v>40933</v>
      </c>
      <c r="AS3408" s="44">
        <f t="shared" si="487"/>
        <v>89.120000000000019</v>
      </c>
      <c r="AT3408" s="10" t="str">
        <f t="shared" si="488"/>
        <v/>
      </c>
      <c r="AU3408" s="20" t="str">
        <f t="shared" si="489"/>
        <v/>
      </c>
      <c r="AV3408" s="42">
        <f t="shared" si="490"/>
        <v>1</v>
      </c>
      <c r="AW3408" s="89">
        <f t="shared" si="491"/>
        <v>0</v>
      </c>
      <c r="AX3408" s="168"/>
      <c r="AY3408" s="60"/>
      <c r="AZ3408" s="61"/>
      <c r="BB3408" s="61" t="str">
        <f>IF(Settings!I3404&lt;&gt;"",Settings!I3404,"")</f>
        <v/>
      </c>
    </row>
    <row r="3409" spans="2:54" x14ac:dyDescent="0.2">
      <c r="B3409" s="13"/>
      <c r="C3409" s="12"/>
      <c r="D3409" s="12"/>
      <c r="E3409" s="12"/>
      <c r="F3409" s="12"/>
      <c r="G3409" s="12"/>
      <c r="H3409" s="12"/>
      <c r="I3409" s="15"/>
      <c r="J3409" s="31"/>
      <c r="K3409" s="180"/>
      <c r="L3409" s="40"/>
      <c r="M3409" s="14"/>
      <c r="N3409" s="16"/>
      <c r="O3409" s="49"/>
      <c r="P3409" s="64"/>
      <c r="Q3409" s="18"/>
      <c r="R3409" s="181">
        <f t="shared" si="483"/>
        <v>0</v>
      </c>
      <c r="S3409" s="181">
        <f t="shared" si="484"/>
        <v>0</v>
      </c>
      <c r="T3409" s="181">
        <f t="shared" si="485"/>
        <v>0</v>
      </c>
      <c r="AQ3409" s="1">
        <f>COUNT(L$11:L3409)</f>
        <v>37</v>
      </c>
      <c r="AR3409" s="43">
        <f t="shared" si="486"/>
        <v>40933</v>
      </c>
      <c r="AS3409" s="44">
        <f t="shared" si="487"/>
        <v>89.120000000000019</v>
      </c>
      <c r="AT3409" s="10" t="str">
        <f t="shared" si="488"/>
        <v/>
      </c>
      <c r="AU3409" s="20" t="str">
        <f t="shared" si="489"/>
        <v/>
      </c>
      <c r="AV3409" s="42">
        <f t="shared" si="490"/>
        <v>1</v>
      </c>
      <c r="AW3409" s="89">
        <f t="shared" si="491"/>
        <v>0</v>
      </c>
      <c r="AX3409" s="168"/>
      <c r="AY3409" s="60"/>
      <c r="AZ3409" s="61"/>
      <c r="BB3409" s="61" t="str">
        <f>IF(Settings!I3405&lt;&gt;"",Settings!I3405,"")</f>
        <v/>
      </c>
    </row>
    <row r="3410" spans="2:54" x14ac:dyDescent="0.2">
      <c r="B3410" s="13"/>
      <c r="C3410" s="12"/>
      <c r="D3410" s="12"/>
      <c r="E3410" s="12"/>
      <c r="F3410" s="12"/>
      <c r="G3410" s="12"/>
      <c r="H3410" s="12"/>
      <c r="I3410" s="15"/>
      <c r="J3410" s="31"/>
      <c r="K3410" s="180"/>
      <c r="L3410" s="40"/>
      <c r="M3410" s="14"/>
      <c r="N3410" s="16"/>
      <c r="O3410" s="49"/>
      <c r="P3410" s="64"/>
      <c r="Q3410" s="18"/>
      <c r="R3410" s="181">
        <f t="shared" si="483"/>
        <v>0</v>
      </c>
      <c r="S3410" s="181">
        <f t="shared" si="484"/>
        <v>0</v>
      </c>
      <c r="T3410" s="181">
        <f t="shared" si="485"/>
        <v>0</v>
      </c>
      <c r="AQ3410" s="1">
        <f>COUNT(L$11:L3410)</f>
        <v>37</v>
      </c>
      <c r="AR3410" s="43">
        <f t="shared" si="486"/>
        <v>40933</v>
      </c>
      <c r="AS3410" s="44">
        <f t="shared" si="487"/>
        <v>89.120000000000019</v>
      </c>
      <c r="AT3410" s="10" t="str">
        <f t="shared" si="488"/>
        <v/>
      </c>
      <c r="AU3410" s="20" t="str">
        <f t="shared" si="489"/>
        <v/>
      </c>
      <c r="AV3410" s="42">
        <f t="shared" si="490"/>
        <v>1</v>
      </c>
      <c r="AW3410" s="89">
        <f t="shared" si="491"/>
        <v>0</v>
      </c>
      <c r="AX3410" s="168"/>
      <c r="AY3410" s="60"/>
      <c r="AZ3410" s="61"/>
      <c r="BB3410" s="61" t="str">
        <f>IF(Settings!I3406&lt;&gt;"",Settings!I3406,"")</f>
        <v/>
      </c>
    </row>
    <row r="3411" spans="2:54" x14ac:dyDescent="0.2">
      <c r="B3411" s="13"/>
      <c r="C3411" s="12"/>
      <c r="D3411" s="12"/>
      <c r="E3411" s="12"/>
      <c r="F3411" s="12"/>
      <c r="G3411" s="12"/>
      <c r="H3411" s="12"/>
      <c r="I3411" s="15"/>
      <c r="J3411" s="31"/>
      <c r="K3411" s="180"/>
      <c r="L3411" s="40"/>
      <c r="M3411" s="14"/>
      <c r="N3411" s="16"/>
      <c r="O3411" s="49"/>
      <c r="P3411" s="64"/>
      <c r="Q3411" s="18"/>
      <c r="R3411" s="181">
        <f t="shared" si="483"/>
        <v>0</v>
      </c>
      <c r="S3411" s="181">
        <f t="shared" si="484"/>
        <v>0</v>
      </c>
      <c r="T3411" s="181">
        <f t="shared" si="485"/>
        <v>0</v>
      </c>
      <c r="AQ3411" s="1">
        <f>COUNT(L$11:L3411)</f>
        <v>37</v>
      </c>
      <c r="AR3411" s="43">
        <f t="shared" si="486"/>
        <v>40933</v>
      </c>
      <c r="AS3411" s="44">
        <f t="shared" si="487"/>
        <v>89.120000000000019</v>
      </c>
      <c r="AT3411" s="10" t="str">
        <f t="shared" si="488"/>
        <v/>
      </c>
      <c r="AU3411" s="20" t="str">
        <f t="shared" si="489"/>
        <v/>
      </c>
      <c r="AV3411" s="42">
        <f t="shared" si="490"/>
        <v>1</v>
      </c>
      <c r="AW3411" s="89">
        <f t="shared" si="491"/>
        <v>0</v>
      </c>
      <c r="AX3411" s="168"/>
      <c r="AY3411" s="60"/>
      <c r="AZ3411" s="61"/>
      <c r="BB3411" s="61" t="str">
        <f>IF(Settings!I3407&lt;&gt;"",Settings!I3407,"")</f>
        <v/>
      </c>
    </row>
    <row r="3412" spans="2:54" x14ac:dyDescent="0.2">
      <c r="B3412" s="13"/>
      <c r="C3412" s="12"/>
      <c r="D3412" s="12"/>
      <c r="E3412" s="12"/>
      <c r="F3412" s="12"/>
      <c r="G3412" s="12"/>
      <c r="H3412" s="12"/>
      <c r="I3412" s="15"/>
      <c r="J3412" s="31"/>
      <c r="K3412" s="180"/>
      <c r="L3412" s="40"/>
      <c r="M3412" s="14"/>
      <c r="N3412" s="16"/>
      <c r="O3412" s="49"/>
      <c r="P3412" s="64"/>
      <c r="Q3412" s="18"/>
      <c r="R3412" s="181">
        <f t="shared" si="483"/>
        <v>0</v>
      </c>
      <c r="S3412" s="181">
        <f t="shared" si="484"/>
        <v>0</v>
      </c>
      <c r="T3412" s="181">
        <f t="shared" si="485"/>
        <v>0</v>
      </c>
      <c r="AQ3412" s="1">
        <f>COUNT(L$11:L3412)</f>
        <v>37</v>
      </c>
      <c r="AR3412" s="43">
        <f t="shared" si="486"/>
        <v>40933</v>
      </c>
      <c r="AS3412" s="44">
        <f t="shared" si="487"/>
        <v>89.120000000000019</v>
      </c>
      <c r="AT3412" s="10" t="str">
        <f t="shared" si="488"/>
        <v/>
      </c>
      <c r="AU3412" s="20" t="str">
        <f t="shared" si="489"/>
        <v/>
      </c>
      <c r="AV3412" s="42">
        <f t="shared" si="490"/>
        <v>1</v>
      </c>
      <c r="AW3412" s="89">
        <f t="shared" si="491"/>
        <v>0</v>
      </c>
      <c r="AX3412" s="168"/>
      <c r="AY3412" s="60"/>
      <c r="AZ3412" s="61"/>
      <c r="BB3412" s="61" t="str">
        <f>IF(Settings!I3408&lt;&gt;"",Settings!I3408,"")</f>
        <v/>
      </c>
    </row>
    <row r="3413" spans="2:54" x14ac:dyDescent="0.2">
      <c r="B3413" s="13"/>
      <c r="C3413" s="12"/>
      <c r="D3413" s="12"/>
      <c r="E3413" s="12"/>
      <c r="F3413" s="12"/>
      <c r="G3413" s="12"/>
      <c r="H3413" s="12"/>
      <c r="I3413" s="15"/>
      <c r="J3413" s="31"/>
      <c r="K3413" s="180"/>
      <c r="L3413" s="40"/>
      <c r="M3413" s="14"/>
      <c r="N3413" s="16"/>
      <c r="O3413" s="49"/>
      <c r="P3413" s="64"/>
      <c r="Q3413" s="18"/>
      <c r="R3413" s="181">
        <f t="shared" si="483"/>
        <v>0</v>
      </c>
      <c r="S3413" s="181">
        <f t="shared" si="484"/>
        <v>0</v>
      </c>
      <c r="T3413" s="181">
        <f t="shared" si="485"/>
        <v>0</v>
      </c>
      <c r="AQ3413" s="1">
        <f>COUNT(L$11:L3413)</f>
        <v>37</v>
      </c>
      <c r="AR3413" s="43">
        <f t="shared" si="486"/>
        <v>40933</v>
      </c>
      <c r="AS3413" s="44">
        <f t="shared" si="487"/>
        <v>89.120000000000019</v>
      </c>
      <c r="AT3413" s="10" t="str">
        <f t="shared" si="488"/>
        <v/>
      </c>
      <c r="AU3413" s="20" t="str">
        <f t="shared" si="489"/>
        <v/>
      </c>
      <c r="AV3413" s="42">
        <f t="shared" si="490"/>
        <v>1</v>
      </c>
      <c r="AW3413" s="89">
        <f t="shared" si="491"/>
        <v>0</v>
      </c>
      <c r="AX3413" s="168"/>
      <c r="AY3413" s="60"/>
      <c r="AZ3413" s="61"/>
      <c r="BB3413" s="61" t="str">
        <f>IF(Settings!I3409&lt;&gt;"",Settings!I3409,"")</f>
        <v/>
      </c>
    </row>
    <row r="3414" spans="2:54" x14ac:dyDescent="0.2">
      <c r="B3414" s="13"/>
      <c r="C3414" s="12"/>
      <c r="D3414" s="12"/>
      <c r="E3414" s="12"/>
      <c r="F3414" s="12"/>
      <c r="G3414" s="12"/>
      <c r="H3414" s="12"/>
      <c r="I3414" s="15"/>
      <c r="J3414" s="31"/>
      <c r="K3414" s="180"/>
      <c r="L3414" s="40"/>
      <c r="M3414" s="14"/>
      <c r="N3414" s="16"/>
      <c r="O3414" s="49"/>
      <c r="P3414" s="64"/>
      <c r="Q3414" s="18"/>
      <c r="R3414" s="181">
        <f t="shared" si="483"/>
        <v>0</v>
      </c>
      <c r="S3414" s="181">
        <f t="shared" si="484"/>
        <v>0</v>
      </c>
      <c r="T3414" s="181">
        <f t="shared" si="485"/>
        <v>0</v>
      </c>
      <c r="AQ3414" s="1">
        <f>COUNT(L$11:L3414)</f>
        <v>37</v>
      </c>
      <c r="AR3414" s="43">
        <f t="shared" si="486"/>
        <v>40933</v>
      </c>
      <c r="AS3414" s="44">
        <f t="shared" si="487"/>
        <v>89.120000000000019</v>
      </c>
      <c r="AT3414" s="10" t="str">
        <f t="shared" si="488"/>
        <v/>
      </c>
      <c r="AU3414" s="20" t="str">
        <f t="shared" si="489"/>
        <v/>
      </c>
      <c r="AV3414" s="42">
        <f t="shared" si="490"/>
        <v>1</v>
      </c>
      <c r="AW3414" s="89">
        <f t="shared" si="491"/>
        <v>0</v>
      </c>
      <c r="AX3414" s="168"/>
      <c r="AY3414" s="60"/>
      <c r="AZ3414" s="61"/>
      <c r="BB3414" s="61" t="str">
        <f>IF(Settings!I3410&lt;&gt;"",Settings!I3410,"")</f>
        <v/>
      </c>
    </row>
    <row r="3415" spans="2:54" x14ac:dyDescent="0.2">
      <c r="B3415" s="13"/>
      <c r="C3415" s="12"/>
      <c r="D3415" s="12"/>
      <c r="E3415" s="12"/>
      <c r="F3415" s="12"/>
      <c r="G3415" s="12"/>
      <c r="H3415" s="12"/>
      <c r="I3415" s="15"/>
      <c r="J3415" s="31"/>
      <c r="K3415" s="180"/>
      <c r="L3415" s="40"/>
      <c r="M3415" s="14"/>
      <c r="N3415" s="16"/>
      <c r="O3415" s="49"/>
      <c r="P3415" s="64"/>
      <c r="Q3415" s="18"/>
      <c r="R3415" s="181">
        <f t="shared" si="483"/>
        <v>0</v>
      </c>
      <c r="S3415" s="181">
        <f t="shared" si="484"/>
        <v>0</v>
      </c>
      <c r="T3415" s="181">
        <f t="shared" si="485"/>
        <v>0</v>
      </c>
      <c r="AQ3415" s="1">
        <f>COUNT(L$11:L3415)</f>
        <v>37</v>
      </c>
      <c r="AR3415" s="43">
        <f t="shared" si="486"/>
        <v>40933</v>
      </c>
      <c r="AS3415" s="44">
        <f t="shared" si="487"/>
        <v>89.120000000000019</v>
      </c>
      <c r="AT3415" s="10" t="str">
        <f t="shared" si="488"/>
        <v/>
      </c>
      <c r="AU3415" s="20" t="str">
        <f t="shared" si="489"/>
        <v/>
      </c>
      <c r="AV3415" s="42">
        <f t="shared" si="490"/>
        <v>1</v>
      </c>
      <c r="AW3415" s="89">
        <f t="shared" si="491"/>
        <v>0</v>
      </c>
      <c r="AX3415" s="168"/>
      <c r="AY3415" s="60"/>
      <c r="AZ3415" s="61"/>
      <c r="BB3415" s="61" t="str">
        <f>IF(Settings!I3411&lt;&gt;"",Settings!I3411,"")</f>
        <v/>
      </c>
    </row>
    <row r="3416" spans="2:54" x14ac:dyDescent="0.2">
      <c r="B3416" s="13"/>
      <c r="C3416" s="12"/>
      <c r="D3416" s="12"/>
      <c r="E3416" s="12"/>
      <c r="F3416" s="12"/>
      <c r="G3416" s="12"/>
      <c r="H3416" s="12"/>
      <c r="I3416" s="15"/>
      <c r="J3416" s="31"/>
      <c r="K3416" s="180"/>
      <c r="L3416" s="40"/>
      <c r="M3416" s="14"/>
      <c r="N3416" s="16"/>
      <c r="O3416" s="49"/>
      <c r="P3416" s="64"/>
      <c r="Q3416" s="18"/>
      <c r="R3416" s="181">
        <f t="shared" si="483"/>
        <v>0</v>
      </c>
      <c r="S3416" s="181">
        <f t="shared" si="484"/>
        <v>0</v>
      </c>
      <c r="T3416" s="181">
        <f t="shared" si="485"/>
        <v>0</v>
      </c>
      <c r="AQ3416" s="1">
        <f>COUNT(L$11:L3416)</f>
        <v>37</v>
      </c>
      <c r="AR3416" s="43">
        <f t="shared" si="486"/>
        <v>40933</v>
      </c>
      <c r="AS3416" s="44">
        <f t="shared" si="487"/>
        <v>89.120000000000019</v>
      </c>
      <c r="AT3416" s="10" t="str">
        <f t="shared" si="488"/>
        <v/>
      </c>
      <c r="AU3416" s="20" t="str">
        <f t="shared" si="489"/>
        <v/>
      </c>
      <c r="AV3416" s="42">
        <f t="shared" si="490"/>
        <v>1</v>
      </c>
      <c r="AW3416" s="89">
        <f t="shared" si="491"/>
        <v>0</v>
      </c>
      <c r="AX3416" s="168"/>
      <c r="AY3416" s="60"/>
      <c r="AZ3416" s="61"/>
      <c r="BB3416" s="61" t="str">
        <f>IF(Settings!I3412&lt;&gt;"",Settings!I3412,"")</f>
        <v/>
      </c>
    </row>
    <row r="3417" spans="2:54" x14ac:dyDescent="0.2">
      <c r="B3417" s="13"/>
      <c r="C3417" s="12"/>
      <c r="D3417" s="12"/>
      <c r="E3417" s="12"/>
      <c r="F3417" s="12"/>
      <c r="G3417" s="12"/>
      <c r="H3417" s="12"/>
      <c r="I3417" s="15"/>
      <c r="J3417" s="31"/>
      <c r="K3417" s="180"/>
      <c r="L3417" s="40"/>
      <c r="M3417" s="14"/>
      <c r="N3417" s="16"/>
      <c r="O3417" s="49"/>
      <c r="P3417" s="64"/>
      <c r="Q3417" s="18"/>
      <c r="R3417" s="181">
        <f t="shared" si="483"/>
        <v>0</v>
      </c>
      <c r="S3417" s="181">
        <f t="shared" si="484"/>
        <v>0</v>
      </c>
      <c r="T3417" s="181">
        <f t="shared" si="485"/>
        <v>0</v>
      </c>
      <c r="AQ3417" s="1">
        <f>COUNT(L$11:L3417)</f>
        <v>37</v>
      </c>
      <c r="AR3417" s="43">
        <f t="shared" si="486"/>
        <v>40933</v>
      </c>
      <c r="AS3417" s="44">
        <f t="shared" si="487"/>
        <v>89.120000000000019</v>
      </c>
      <c r="AT3417" s="10" t="str">
        <f t="shared" si="488"/>
        <v/>
      </c>
      <c r="AU3417" s="20" t="str">
        <f t="shared" si="489"/>
        <v/>
      </c>
      <c r="AV3417" s="42">
        <f t="shared" si="490"/>
        <v>1</v>
      </c>
      <c r="AW3417" s="89">
        <f t="shared" si="491"/>
        <v>0</v>
      </c>
      <c r="AX3417" s="168"/>
      <c r="AY3417" s="60"/>
      <c r="AZ3417" s="61"/>
      <c r="BB3417" s="61" t="str">
        <f>IF(Settings!I3413&lt;&gt;"",Settings!I3413,"")</f>
        <v/>
      </c>
    </row>
    <row r="3418" spans="2:54" x14ac:dyDescent="0.2">
      <c r="B3418" s="13"/>
      <c r="C3418" s="12"/>
      <c r="D3418" s="12"/>
      <c r="E3418" s="12"/>
      <c r="F3418" s="12"/>
      <c r="G3418" s="12"/>
      <c r="H3418" s="12"/>
      <c r="I3418" s="15"/>
      <c r="J3418" s="31"/>
      <c r="K3418" s="180"/>
      <c r="L3418" s="40"/>
      <c r="M3418" s="14"/>
      <c r="N3418" s="16"/>
      <c r="O3418" s="49"/>
      <c r="P3418" s="64"/>
      <c r="Q3418" s="18"/>
      <c r="R3418" s="181">
        <f t="shared" si="483"/>
        <v>0</v>
      </c>
      <c r="S3418" s="181">
        <f t="shared" si="484"/>
        <v>0</v>
      </c>
      <c r="T3418" s="181">
        <f t="shared" si="485"/>
        <v>0</v>
      </c>
      <c r="AQ3418" s="1">
        <f>COUNT(L$11:L3418)</f>
        <v>37</v>
      </c>
      <c r="AR3418" s="43">
        <f t="shared" si="486"/>
        <v>40933</v>
      </c>
      <c r="AS3418" s="44">
        <f t="shared" si="487"/>
        <v>89.120000000000019</v>
      </c>
      <c r="AT3418" s="10" t="str">
        <f t="shared" si="488"/>
        <v/>
      </c>
      <c r="AU3418" s="20" t="str">
        <f t="shared" si="489"/>
        <v/>
      </c>
      <c r="AV3418" s="42">
        <f t="shared" si="490"/>
        <v>1</v>
      </c>
      <c r="AW3418" s="89">
        <f t="shared" si="491"/>
        <v>0</v>
      </c>
      <c r="AX3418" s="168"/>
      <c r="AY3418" s="60"/>
      <c r="AZ3418" s="61"/>
      <c r="BB3418" s="61" t="str">
        <f>IF(Settings!I3414&lt;&gt;"",Settings!I3414,"")</f>
        <v/>
      </c>
    </row>
    <row r="3419" spans="2:54" x14ac:dyDescent="0.2">
      <c r="B3419" s="13"/>
      <c r="C3419" s="12"/>
      <c r="D3419" s="12"/>
      <c r="E3419" s="12"/>
      <c r="F3419" s="12"/>
      <c r="G3419" s="12"/>
      <c r="H3419" s="12"/>
      <c r="I3419" s="15"/>
      <c r="J3419" s="31"/>
      <c r="K3419" s="180"/>
      <c r="L3419" s="40"/>
      <c r="M3419" s="14"/>
      <c r="N3419" s="16"/>
      <c r="O3419" s="49"/>
      <c r="P3419" s="64"/>
      <c r="Q3419" s="18"/>
      <c r="R3419" s="181">
        <f t="shared" si="483"/>
        <v>0</v>
      </c>
      <c r="S3419" s="181">
        <f t="shared" si="484"/>
        <v>0</v>
      </c>
      <c r="T3419" s="181">
        <f t="shared" si="485"/>
        <v>0</v>
      </c>
      <c r="AQ3419" s="1">
        <f>COUNT(L$11:L3419)</f>
        <v>37</v>
      </c>
      <c r="AR3419" s="43">
        <f t="shared" si="486"/>
        <v>40933</v>
      </c>
      <c r="AS3419" s="44">
        <f t="shared" si="487"/>
        <v>89.120000000000019</v>
      </c>
      <c r="AT3419" s="10" t="str">
        <f t="shared" si="488"/>
        <v/>
      </c>
      <c r="AU3419" s="20" t="str">
        <f t="shared" si="489"/>
        <v/>
      </c>
      <c r="AV3419" s="42">
        <f t="shared" si="490"/>
        <v>1</v>
      </c>
      <c r="AW3419" s="89">
        <f t="shared" si="491"/>
        <v>0</v>
      </c>
      <c r="AX3419" s="168"/>
      <c r="AY3419" s="60"/>
      <c r="AZ3419" s="61"/>
      <c r="BB3419" s="61" t="str">
        <f>IF(Settings!I3415&lt;&gt;"",Settings!I3415,"")</f>
        <v/>
      </c>
    </row>
    <row r="3420" spans="2:54" x14ac:dyDescent="0.2">
      <c r="B3420" s="13"/>
      <c r="C3420" s="12"/>
      <c r="D3420" s="12"/>
      <c r="E3420" s="12"/>
      <c r="F3420" s="12"/>
      <c r="G3420" s="12"/>
      <c r="H3420" s="12"/>
      <c r="I3420" s="15"/>
      <c r="J3420" s="31"/>
      <c r="K3420" s="180"/>
      <c r="L3420" s="40"/>
      <c r="M3420" s="14"/>
      <c r="N3420" s="16"/>
      <c r="O3420" s="49"/>
      <c r="P3420" s="64"/>
      <c r="Q3420" s="18"/>
      <c r="R3420" s="181">
        <f t="shared" si="483"/>
        <v>0</v>
      </c>
      <c r="S3420" s="181">
        <f t="shared" si="484"/>
        <v>0</v>
      </c>
      <c r="T3420" s="181">
        <f t="shared" si="485"/>
        <v>0</v>
      </c>
      <c r="AQ3420" s="1">
        <f>COUNT(L$11:L3420)</f>
        <v>37</v>
      </c>
      <c r="AR3420" s="43">
        <f t="shared" si="486"/>
        <v>40933</v>
      </c>
      <c r="AS3420" s="44">
        <f t="shared" si="487"/>
        <v>89.120000000000019</v>
      </c>
      <c r="AT3420" s="10" t="str">
        <f t="shared" si="488"/>
        <v/>
      </c>
      <c r="AU3420" s="20" t="str">
        <f t="shared" si="489"/>
        <v/>
      </c>
      <c r="AV3420" s="42">
        <f t="shared" si="490"/>
        <v>1</v>
      </c>
      <c r="AW3420" s="89">
        <f t="shared" si="491"/>
        <v>0</v>
      </c>
      <c r="AX3420" s="168"/>
      <c r="AY3420" s="60"/>
      <c r="AZ3420" s="61"/>
      <c r="BB3420" s="61" t="str">
        <f>IF(Settings!I3416&lt;&gt;"",Settings!I3416,"")</f>
        <v/>
      </c>
    </row>
    <row r="3421" spans="2:54" x14ac:dyDescent="0.2">
      <c r="B3421" s="13"/>
      <c r="C3421" s="12"/>
      <c r="D3421" s="12"/>
      <c r="E3421" s="12"/>
      <c r="F3421" s="12"/>
      <c r="G3421" s="12"/>
      <c r="H3421" s="12"/>
      <c r="I3421" s="15"/>
      <c r="J3421" s="31"/>
      <c r="K3421" s="180"/>
      <c r="L3421" s="40"/>
      <c r="M3421" s="14"/>
      <c r="N3421" s="16"/>
      <c r="O3421" s="49"/>
      <c r="P3421" s="64"/>
      <c r="Q3421" s="18"/>
      <c r="R3421" s="181">
        <f t="shared" si="483"/>
        <v>0</v>
      </c>
      <c r="S3421" s="181">
        <f t="shared" si="484"/>
        <v>0</v>
      </c>
      <c r="T3421" s="181">
        <f t="shared" si="485"/>
        <v>0</v>
      </c>
      <c r="AQ3421" s="1">
        <f>COUNT(L$11:L3421)</f>
        <v>37</v>
      </c>
      <c r="AR3421" s="43">
        <f t="shared" si="486"/>
        <v>40933</v>
      </c>
      <c r="AS3421" s="44">
        <f t="shared" si="487"/>
        <v>89.120000000000019</v>
      </c>
      <c r="AT3421" s="10" t="str">
        <f t="shared" si="488"/>
        <v/>
      </c>
      <c r="AU3421" s="20" t="str">
        <f t="shared" si="489"/>
        <v/>
      </c>
      <c r="AV3421" s="42">
        <f t="shared" si="490"/>
        <v>1</v>
      </c>
      <c r="AW3421" s="89">
        <f t="shared" si="491"/>
        <v>0</v>
      </c>
      <c r="AX3421" s="168"/>
      <c r="AY3421" s="60"/>
      <c r="AZ3421" s="61"/>
      <c r="BB3421" s="61" t="str">
        <f>IF(Settings!I3417&lt;&gt;"",Settings!I3417,"")</f>
        <v/>
      </c>
    </row>
    <row r="3422" spans="2:54" x14ac:dyDescent="0.2">
      <c r="B3422" s="13"/>
      <c r="C3422" s="12"/>
      <c r="D3422" s="12"/>
      <c r="E3422" s="12"/>
      <c r="F3422" s="12"/>
      <c r="G3422" s="12"/>
      <c r="H3422" s="12"/>
      <c r="I3422" s="15"/>
      <c r="J3422" s="31"/>
      <c r="K3422" s="180"/>
      <c r="L3422" s="40"/>
      <c r="M3422" s="14"/>
      <c r="N3422" s="16"/>
      <c r="O3422" s="49"/>
      <c r="P3422" s="64"/>
      <c r="Q3422" s="18"/>
      <c r="R3422" s="181">
        <f t="shared" si="483"/>
        <v>0</v>
      </c>
      <c r="S3422" s="181">
        <f t="shared" si="484"/>
        <v>0</v>
      </c>
      <c r="T3422" s="181">
        <f t="shared" si="485"/>
        <v>0</v>
      </c>
      <c r="AQ3422" s="1">
        <f>COUNT(L$11:L3422)</f>
        <v>37</v>
      </c>
      <c r="AR3422" s="43">
        <f t="shared" si="486"/>
        <v>40933</v>
      </c>
      <c r="AS3422" s="44">
        <f t="shared" si="487"/>
        <v>89.120000000000019</v>
      </c>
      <c r="AT3422" s="10" t="str">
        <f t="shared" si="488"/>
        <v/>
      </c>
      <c r="AU3422" s="20" t="str">
        <f t="shared" si="489"/>
        <v/>
      </c>
      <c r="AV3422" s="42">
        <f t="shared" si="490"/>
        <v>1</v>
      </c>
      <c r="AW3422" s="89">
        <f t="shared" si="491"/>
        <v>0</v>
      </c>
      <c r="AX3422" s="168"/>
      <c r="AY3422" s="60"/>
      <c r="AZ3422" s="61"/>
      <c r="BB3422" s="61" t="str">
        <f>IF(Settings!I3418&lt;&gt;"",Settings!I3418,"")</f>
        <v/>
      </c>
    </row>
    <row r="3423" spans="2:54" x14ac:dyDescent="0.2">
      <c r="B3423" s="13"/>
      <c r="C3423" s="12"/>
      <c r="D3423" s="12"/>
      <c r="E3423" s="12"/>
      <c r="F3423" s="12"/>
      <c r="G3423" s="12"/>
      <c r="H3423" s="12"/>
      <c r="I3423" s="15"/>
      <c r="J3423" s="31"/>
      <c r="K3423" s="180"/>
      <c r="L3423" s="40"/>
      <c r="M3423" s="14"/>
      <c r="N3423" s="16"/>
      <c r="O3423" s="49"/>
      <c r="P3423" s="64"/>
      <c r="Q3423" s="18"/>
      <c r="R3423" s="181">
        <f t="shared" si="483"/>
        <v>0</v>
      </c>
      <c r="S3423" s="181">
        <f t="shared" si="484"/>
        <v>0</v>
      </c>
      <c r="T3423" s="181">
        <f t="shared" si="485"/>
        <v>0</v>
      </c>
      <c r="AQ3423" s="1">
        <f>COUNT(L$11:L3423)</f>
        <v>37</v>
      </c>
      <c r="AR3423" s="43">
        <f t="shared" si="486"/>
        <v>40933</v>
      </c>
      <c r="AS3423" s="44">
        <f t="shared" si="487"/>
        <v>89.120000000000019</v>
      </c>
      <c r="AT3423" s="10" t="str">
        <f t="shared" si="488"/>
        <v/>
      </c>
      <c r="AU3423" s="20" t="str">
        <f t="shared" si="489"/>
        <v/>
      </c>
      <c r="AV3423" s="42">
        <f t="shared" si="490"/>
        <v>1</v>
      </c>
      <c r="AW3423" s="89">
        <f t="shared" si="491"/>
        <v>0</v>
      </c>
      <c r="AX3423" s="168"/>
      <c r="AY3423" s="60"/>
      <c r="AZ3423" s="61"/>
      <c r="BB3423" s="61" t="str">
        <f>IF(Settings!I3419&lt;&gt;"",Settings!I3419,"")</f>
        <v/>
      </c>
    </row>
    <row r="3424" spans="2:54" x14ac:dyDescent="0.2">
      <c r="B3424" s="13"/>
      <c r="C3424" s="12"/>
      <c r="D3424" s="12"/>
      <c r="E3424" s="12"/>
      <c r="F3424" s="12"/>
      <c r="G3424" s="12"/>
      <c r="H3424" s="12"/>
      <c r="I3424" s="15"/>
      <c r="J3424" s="31"/>
      <c r="K3424" s="180"/>
      <c r="L3424" s="40"/>
      <c r="M3424" s="14"/>
      <c r="N3424" s="16"/>
      <c r="O3424" s="49"/>
      <c r="P3424" s="64"/>
      <c r="Q3424" s="18"/>
      <c r="R3424" s="181">
        <f t="shared" si="483"/>
        <v>0</v>
      </c>
      <c r="S3424" s="181">
        <f t="shared" si="484"/>
        <v>0</v>
      </c>
      <c r="T3424" s="181">
        <f t="shared" si="485"/>
        <v>0</v>
      </c>
      <c r="AQ3424" s="1">
        <f>COUNT(L$11:L3424)</f>
        <v>37</v>
      </c>
      <c r="AR3424" s="43">
        <f t="shared" si="486"/>
        <v>40933</v>
      </c>
      <c r="AS3424" s="44">
        <f t="shared" si="487"/>
        <v>89.120000000000019</v>
      </c>
      <c r="AT3424" s="10" t="str">
        <f t="shared" si="488"/>
        <v/>
      </c>
      <c r="AU3424" s="20" t="str">
        <f t="shared" si="489"/>
        <v/>
      </c>
      <c r="AV3424" s="42">
        <f t="shared" si="490"/>
        <v>1</v>
      </c>
      <c r="AW3424" s="89">
        <f t="shared" si="491"/>
        <v>0</v>
      </c>
      <c r="AX3424" s="168"/>
      <c r="AY3424" s="60"/>
      <c r="AZ3424" s="61"/>
      <c r="BB3424" s="61" t="str">
        <f>IF(Settings!I3420&lt;&gt;"",Settings!I3420,"")</f>
        <v/>
      </c>
    </row>
    <row r="3425" spans="2:54" x14ac:dyDescent="0.2">
      <c r="B3425" s="13"/>
      <c r="C3425" s="12"/>
      <c r="D3425" s="12"/>
      <c r="E3425" s="12"/>
      <c r="F3425" s="12"/>
      <c r="G3425" s="12"/>
      <c r="H3425" s="12"/>
      <c r="I3425" s="15"/>
      <c r="J3425" s="31"/>
      <c r="K3425" s="180"/>
      <c r="L3425" s="40"/>
      <c r="M3425" s="14"/>
      <c r="N3425" s="16"/>
      <c r="O3425" s="49"/>
      <c r="P3425" s="64"/>
      <c r="Q3425" s="18"/>
      <c r="R3425" s="181">
        <f t="shared" si="483"/>
        <v>0</v>
      </c>
      <c r="S3425" s="181">
        <f t="shared" si="484"/>
        <v>0</v>
      </c>
      <c r="T3425" s="181">
        <f t="shared" si="485"/>
        <v>0</v>
      </c>
      <c r="AQ3425" s="1">
        <f>COUNT(L$11:L3425)</f>
        <v>37</v>
      </c>
      <c r="AR3425" s="43">
        <f t="shared" si="486"/>
        <v>40933</v>
      </c>
      <c r="AS3425" s="44">
        <f t="shared" si="487"/>
        <v>89.120000000000019</v>
      </c>
      <c r="AT3425" s="10" t="str">
        <f t="shared" si="488"/>
        <v/>
      </c>
      <c r="AU3425" s="20" t="str">
        <f t="shared" si="489"/>
        <v/>
      </c>
      <c r="AV3425" s="42">
        <f t="shared" si="490"/>
        <v>1</v>
      </c>
      <c r="AW3425" s="89">
        <f t="shared" si="491"/>
        <v>0</v>
      </c>
      <c r="AX3425" s="168"/>
      <c r="AY3425" s="60"/>
      <c r="AZ3425" s="61"/>
      <c r="BB3425" s="61" t="str">
        <f>IF(Settings!I3421&lt;&gt;"",Settings!I3421,"")</f>
        <v/>
      </c>
    </row>
    <row r="3426" spans="2:54" x14ac:dyDescent="0.2">
      <c r="B3426" s="13"/>
      <c r="C3426" s="12"/>
      <c r="D3426" s="12"/>
      <c r="E3426" s="12"/>
      <c r="F3426" s="12"/>
      <c r="G3426" s="12"/>
      <c r="H3426" s="12"/>
      <c r="I3426" s="15"/>
      <c r="J3426" s="31"/>
      <c r="K3426" s="180"/>
      <c r="L3426" s="40"/>
      <c r="M3426" s="14"/>
      <c r="N3426" s="16"/>
      <c r="O3426" s="49"/>
      <c r="P3426" s="64"/>
      <c r="Q3426" s="18"/>
      <c r="R3426" s="181">
        <f t="shared" si="483"/>
        <v>0</v>
      </c>
      <c r="S3426" s="181">
        <f t="shared" si="484"/>
        <v>0</v>
      </c>
      <c r="T3426" s="181">
        <f t="shared" si="485"/>
        <v>0</v>
      </c>
      <c r="AQ3426" s="1">
        <f>COUNT(L$11:L3426)</f>
        <v>37</v>
      </c>
      <c r="AR3426" s="43">
        <f t="shared" si="486"/>
        <v>40933</v>
      </c>
      <c r="AS3426" s="44">
        <f t="shared" si="487"/>
        <v>89.120000000000019</v>
      </c>
      <c r="AT3426" s="10" t="str">
        <f t="shared" si="488"/>
        <v/>
      </c>
      <c r="AU3426" s="20" t="str">
        <f t="shared" si="489"/>
        <v/>
      </c>
      <c r="AV3426" s="42">
        <f t="shared" si="490"/>
        <v>1</v>
      </c>
      <c r="AW3426" s="89">
        <f t="shared" si="491"/>
        <v>0</v>
      </c>
      <c r="AX3426" s="168"/>
      <c r="AY3426" s="60"/>
      <c r="AZ3426" s="61"/>
      <c r="BB3426" s="61" t="str">
        <f>IF(Settings!I3422&lt;&gt;"",Settings!I3422,"")</f>
        <v/>
      </c>
    </row>
    <row r="3427" spans="2:54" x14ac:dyDescent="0.2">
      <c r="B3427" s="13"/>
      <c r="C3427" s="12"/>
      <c r="D3427" s="12"/>
      <c r="E3427" s="12"/>
      <c r="F3427" s="12"/>
      <c r="G3427" s="12"/>
      <c r="H3427" s="12"/>
      <c r="I3427" s="15"/>
      <c r="J3427" s="31"/>
      <c r="K3427" s="180"/>
      <c r="L3427" s="40"/>
      <c r="M3427" s="14"/>
      <c r="N3427" s="16"/>
      <c r="O3427" s="49"/>
      <c r="P3427" s="64"/>
      <c r="Q3427" s="18"/>
      <c r="R3427" s="181">
        <f t="shared" si="483"/>
        <v>0</v>
      </c>
      <c r="S3427" s="181">
        <f t="shared" si="484"/>
        <v>0</v>
      </c>
      <c r="T3427" s="181">
        <f t="shared" si="485"/>
        <v>0</v>
      </c>
      <c r="AQ3427" s="1">
        <f>COUNT(L$11:L3427)</f>
        <v>37</v>
      </c>
      <c r="AR3427" s="43">
        <f t="shared" si="486"/>
        <v>40933</v>
      </c>
      <c r="AS3427" s="44">
        <f t="shared" si="487"/>
        <v>89.120000000000019</v>
      </c>
      <c r="AT3427" s="10" t="str">
        <f t="shared" si="488"/>
        <v/>
      </c>
      <c r="AU3427" s="20" t="str">
        <f t="shared" si="489"/>
        <v/>
      </c>
      <c r="AV3427" s="42">
        <f t="shared" si="490"/>
        <v>1</v>
      </c>
      <c r="AW3427" s="89">
        <f t="shared" si="491"/>
        <v>0</v>
      </c>
      <c r="AX3427" s="168"/>
      <c r="AY3427" s="60"/>
      <c r="AZ3427" s="61"/>
      <c r="BB3427" s="61" t="str">
        <f>IF(Settings!I3423&lt;&gt;"",Settings!I3423,"")</f>
        <v/>
      </c>
    </row>
    <row r="3428" spans="2:54" x14ac:dyDescent="0.2">
      <c r="B3428" s="13"/>
      <c r="C3428" s="12"/>
      <c r="D3428" s="12"/>
      <c r="E3428" s="12"/>
      <c r="F3428" s="12"/>
      <c r="G3428" s="12"/>
      <c r="H3428" s="12"/>
      <c r="I3428" s="15"/>
      <c r="J3428" s="31"/>
      <c r="K3428" s="180"/>
      <c r="L3428" s="40"/>
      <c r="M3428" s="14"/>
      <c r="N3428" s="16"/>
      <c r="O3428" s="49"/>
      <c r="P3428" s="64"/>
      <c r="Q3428" s="18"/>
      <c r="R3428" s="181">
        <f t="shared" si="483"/>
        <v>0</v>
      </c>
      <c r="S3428" s="181">
        <f t="shared" si="484"/>
        <v>0</v>
      </c>
      <c r="T3428" s="181">
        <f t="shared" si="485"/>
        <v>0</v>
      </c>
      <c r="AQ3428" s="1">
        <f>COUNT(L$11:L3428)</f>
        <v>37</v>
      </c>
      <c r="AR3428" s="43">
        <f t="shared" si="486"/>
        <v>40933</v>
      </c>
      <c r="AS3428" s="44">
        <f t="shared" si="487"/>
        <v>89.120000000000019</v>
      </c>
      <c r="AT3428" s="10" t="str">
        <f t="shared" si="488"/>
        <v/>
      </c>
      <c r="AU3428" s="20" t="str">
        <f t="shared" si="489"/>
        <v/>
      </c>
      <c r="AV3428" s="42">
        <f t="shared" si="490"/>
        <v>1</v>
      </c>
      <c r="AW3428" s="89">
        <f t="shared" si="491"/>
        <v>0</v>
      </c>
      <c r="AX3428" s="168"/>
      <c r="AY3428" s="60"/>
      <c r="AZ3428" s="61"/>
      <c r="BB3428" s="61" t="str">
        <f>IF(Settings!I3424&lt;&gt;"",Settings!I3424,"")</f>
        <v/>
      </c>
    </row>
    <row r="3429" spans="2:54" x14ac:dyDescent="0.2">
      <c r="B3429" s="13"/>
      <c r="C3429" s="12"/>
      <c r="D3429" s="12"/>
      <c r="E3429" s="12"/>
      <c r="F3429" s="12"/>
      <c r="G3429" s="12"/>
      <c r="H3429" s="12"/>
      <c r="I3429" s="15"/>
      <c r="J3429" s="31"/>
      <c r="K3429" s="180"/>
      <c r="L3429" s="40"/>
      <c r="M3429" s="14"/>
      <c r="N3429" s="16"/>
      <c r="O3429" s="49"/>
      <c r="P3429" s="64"/>
      <c r="Q3429" s="18"/>
      <c r="R3429" s="181">
        <f t="shared" si="483"/>
        <v>0</v>
      </c>
      <c r="S3429" s="181">
        <f t="shared" si="484"/>
        <v>0</v>
      </c>
      <c r="T3429" s="181">
        <f t="shared" si="485"/>
        <v>0</v>
      </c>
      <c r="AQ3429" s="1">
        <f>COUNT(L$11:L3429)</f>
        <v>37</v>
      </c>
      <c r="AR3429" s="43">
        <f t="shared" si="486"/>
        <v>40933</v>
      </c>
      <c r="AS3429" s="44">
        <f t="shared" si="487"/>
        <v>89.120000000000019</v>
      </c>
      <c r="AT3429" s="10" t="str">
        <f t="shared" si="488"/>
        <v/>
      </c>
      <c r="AU3429" s="20" t="str">
        <f t="shared" si="489"/>
        <v/>
      </c>
      <c r="AV3429" s="42">
        <f t="shared" si="490"/>
        <v>1</v>
      </c>
      <c r="AW3429" s="89">
        <f t="shared" si="491"/>
        <v>0</v>
      </c>
      <c r="AX3429" s="168"/>
      <c r="AY3429" s="60"/>
      <c r="AZ3429" s="61"/>
      <c r="BB3429" s="61" t="str">
        <f>IF(Settings!I3425&lt;&gt;"",Settings!I3425,"")</f>
        <v/>
      </c>
    </row>
    <row r="3430" spans="2:54" x14ac:dyDescent="0.2">
      <c r="B3430" s="13"/>
      <c r="C3430" s="12"/>
      <c r="D3430" s="12"/>
      <c r="E3430" s="12"/>
      <c r="F3430" s="12"/>
      <c r="G3430" s="12"/>
      <c r="H3430" s="12"/>
      <c r="I3430" s="15"/>
      <c r="J3430" s="31"/>
      <c r="K3430" s="180"/>
      <c r="L3430" s="40"/>
      <c r="M3430" s="14"/>
      <c r="N3430" s="16"/>
      <c r="O3430" s="49"/>
      <c r="P3430" s="64"/>
      <c r="Q3430" s="18"/>
      <c r="R3430" s="181">
        <f t="shared" si="483"/>
        <v>0</v>
      </c>
      <c r="S3430" s="181">
        <f t="shared" si="484"/>
        <v>0</v>
      </c>
      <c r="T3430" s="181">
        <f t="shared" si="485"/>
        <v>0</v>
      </c>
      <c r="AQ3430" s="1">
        <f>COUNT(L$11:L3430)</f>
        <v>37</v>
      </c>
      <c r="AR3430" s="43">
        <f t="shared" si="486"/>
        <v>40933</v>
      </c>
      <c r="AS3430" s="44">
        <f t="shared" si="487"/>
        <v>89.120000000000019</v>
      </c>
      <c r="AT3430" s="10" t="str">
        <f t="shared" si="488"/>
        <v/>
      </c>
      <c r="AU3430" s="20" t="str">
        <f t="shared" si="489"/>
        <v/>
      </c>
      <c r="AV3430" s="42">
        <f t="shared" si="490"/>
        <v>1</v>
      </c>
      <c r="AW3430" s="89">
        <f t="shared" si="491"/>
        <v>0</v>
      </c>
      <c r="AX3430" s="168"/>
      <c r="AY3430" s="60"/>
      <c r="AZ3430" s="61"/>
      <c r="BB3430" s="61" t="str">
        <f>IF(Settings!I3426&lt;&gt;"",Settings!I3426,"")</f>
        <v/>
      </c>
    </row>
    <row r="3431" spans="2:54" x14ac:dyDescent="0.2">
      <c r="B3431" s="13"/>
      <c r="C3431" s="12"/>
      <c r="D3431" s="12"/>
      <c r="E3431" s="12"/>
      <c r="F3431" s="12"/>
      <c r="G3431" s="12"/>
      <c r="H3431" s="12"/>
      <c r="I3431" s="15"/>
      <c r="J3431" s="31"/>
      <c r="K3431" s="180"/>
      <c r="L3431" s="40"/>
      <c r="M3431" s="14"/>
      <c r="N3431" s="16"/>
      <c r="O3431" s="49"/>
      <c r="P3431" s="64"/>
      <c r="Q3431" s="18"/>
      <c r="R3431" s="181">
        <f t="shared" si="483"/>
        <v>0</v>
      </c>
      <c r="S3431" s="181">
        <f t="shared" si="484"/>
        <v>0</v>
      </c>
      <c r="T3431" s="181">
        <f t="shared" si="485"/>
        <v>0</v>
      </c>
      <c r="AQ3431" s="1">
        <f>COUNT(L$11:L3431)</f>
        <v>37</v>
      </c>
      <c r="AR3431" s="43">
        <f t="shared" si="486"/>
        <v>40933</v>
      </c>
      <c r="AS3431" s="44">
        <f t="shared" si="487"/>
        <v>89.120000000000019</v>
      </c>
      <c r="AT3431" s="10" t="str">
        <f t="shared" si="488"/>
        <v/>
      </c>
      <c r="AU3431" s="20" t="str">
        <f t="shared" si="489"/>
        <v/>
      </c>
      <c r="AV3431" s="42">
        <f t="shared" si="490"/>
        <v>1</v>
      </c>
      <c r="AW3431" s="89">
        <f t="shared" si="491"/>
        <v>0</v>
      </c>
      <c r="AX3431" s="168"/>
      <c r="AY3431" s="60"/>
      <c r="AZ3431" s="61"/>
      <c r="BB3431" s="61" t="str">
        <f>IF(Settings!I3427&lt;&gt;"",Settings!I3427,"")</f>
        <v/>
      </c>
    </row>
    <row r="3432" spans="2:54" x14ac:dyDescent="0.2">
      <c r="B3432" s="13"/>
      <c r="C3432" s="12"/>
      <c r="D3432" s="12"/>
      <c r="E3432" s="12"/>
      <c r="F3432" s="12"/>
      <c r="G3432" s="12"/>
      <c r="H3432" s="12"/>
      <c r="I3432" s="15"/>
      <c r="J3432" s="31"/>
      <c r="K3432" s="180"/>
      <c r="L3432" s="40"/>
      <c r="M3432" s="14"/>
      <c r="N3432" s="16"/>
      <c r="O3432" s="49"/>
      <c r="P3432" s="64"/>
      <c r="Q3432" s="18"/>
      <c r="R3432" s="181">
        <f t="shared" si="483"/>
        <v>0</v>
      </c>
      <c r="S3432" s="181">
        <f t="shared" si="484"/>
        <v>0</v>
      </c>
      <c r="T3432" s="181">
        <f t="shared" si="485"/>
        <v>0</v>
      </c>
      <c r="AQ3432" s="1">
        <f>COUNT(L$11:L3432)</f>
        <v>37</v>
      </c>
      <c r="AR3432" s="43">
        <f t="shared" si="486"/>
        <v>40933</v>
      </c>
      <c r="AS3432" s="44">
        <f t="shared" si="487"/>
        <v>89.120000000000019</v>
      </c>
      <c r="AT3432" s="10" t="str">
        <f t="shared" si="488"/>
        <v/>
      </c>
      <c r="AU3432" s="20" t="str">
        <f t="shared" si="489"/>
        <v/>
      </c>
      <c r="AV3432" s="42">
        <f t="shared" si="490"/>
        <v>1</v>
      </c>
      <c r="AW3432" s="89">
        <f t="shared" si="491"/>
        <v>0</v>
      </c>
      <c r="AX3432" s="168"/>
      <c r="AY3432" s="60"/>
      <c r="AZ3432" s="61"/>
      <c r="BB3432" s="61" t="str">
        <f>IF(Settings!I3428&lt;&gt;"",Settings!I3428,"")</f>
        <v/>
      </c>
    </row>
    <row r="3433" spans="2:54" x14ac:dyDescent="0.2">
      <c r="B3433" s="13"/>
      <c r="C3433" s="12"/>
      <c r="D3433" s="12"/>
      <c r="E3433" s="12"/>
      <c r="F3433" s="12"/>
      <c r="G3433" s="12"/>
      <c r="H3433" s="12"/>
      <c r="I3433" s="15"/>
      <c r="J3433" s="31"/>
      <c r="K3433" s="180"/>
      <c r="L3433" s="40"/>
      <c r="M3433" s="14"/>
      <c r="N3433" s="16"/>
      <c r="O3433" s="49"/>
      <c r="P3433" s="64"/>
      <c r="Q3433" s="18"/>
      <c r="R3433" s="181">
        <f t="shared" si="483"/>
        <v>0</v>
      </c>
      <c r="S3433" s="181">
        <f t="shared" si="484"/>
        <v>0</v>
      </c>
      <c r="T3433" s="181">
        <f t="shared" si="485"/>
        <v>0</v>
      </c>
      <c r="AQ3433" s="1">
        <f>COUNT(L$11:L3433)</f>
        <v>37</v>
      </c>
      <c r="AR3433" s="43">
        <f t="shared" si="486"/>
        <v>40933</v>
      </c>
      <c r="AS3433" s="44">
        <f t="shared" si="487"/>
        <v>89.120000000000019</v>
      </c>
      <c r="AT3433" s="10" t="str">
        <f t="shared" si="488"/>
        <v/>
      </c>
      <c r="AU3433" s="20" t="str">
        <f t="shared" si="489"/>
        <v/>
      </c>
      <c r="AV3433" s="42">
        <f t="shared" si="490"/>
        <v>1</v>
      </c>
      <c r="AW3433" s="89">
        <f t="shared" si="491"/>
        <v>0</v>
      </c>
      <c r="AX3433" s="168"/>
      <c r="AY3433" s="60"/>
      <c r="AZ3433" s="61"/>
      <c r="BB3433" s="61" t="str">
        <f>IF(Settings!I3429&lt;&gt;"",Settings!I3429,"")</f>
        <v/>
      </c>
    </row>
    <row r="3434" spans="2:54" x14ac:dyDescent="0.2">
      <c r="B3434" s="13"/>
      <c r="C3434" s="12"/>
      <c r="D3434" s="12"/>
      <c r="E3434" s="12"/>
      <c r="F3434" s="12"/>
      <c r="G3434" s="12"/>
      <c r="H3434" s="12"/>
      <c r="I3434" s="15"/>
      <c r="J3434" s="31"/>
      <c r="K3434" s="180"/>
      <c r="L3434" s="40"/>
      <c r="M3434" s="14"/>
      <c r="N3434" s="16"/>
      <c r="O3434" s="49"/>
      <c r="P3434" s="64"/>
      <c r="Q3434" s="18"/>
      <c r="R3434" s="181">
        <f t="shared" si="483"/>
        <v>0</v>
      </c>
      <c r="S3434" s="181">
        <f t="shared" si="484"/>
        <v>0</v>
      </c>
      <c r="T3434" s="181">
        <f t="shared" si="485"/>
        <v>0</v>
      </c>
      <c r="AQ3434" s="1">
        <f>COUNT(L$11:L3434)</f>
        <v>37</v>
      </c>
      <c r="AR3434" s="43">
        <f t="shared" si="486"/>
        <v>40933</v>
      </c>
      <c r="AS3434" s="44">
        <f t="shared" si="487"/>
        <v>89.120000000000019</v>
      </c>
      <c r="AT3434" s="10" t="str">
        <f t="shared" si="488"/>
        <v/>
      </c>
      <c r="AU3434" s="20" t="str">
        <f t="shared" si="489"/>
        <v/>
      </c>
      <c r="AV3434" s="42">
        <f t="shared" si="490"/>
        <v>1</v>
      </c>
      <c r="AW3434" s="89">
        <f t="shared" si="491"/>
        <v>0</v>
      </c>
      <c r="AX3434" s="168"/>
      <c r="AY3434" s="60"/>
      <c r="AZ3434" s="61"/>
      <c r="BB3434" s="61" t="str">
        <f>IF(Settings!I3430&lt;&gt;"",Settings!I3430,"")</f>
        <v/>
      </c>
    </row>
    <row r="3435" spans="2:54" x14ac:dyDescent="0.2">
      <c r="B3435" s="13"/>
      <c r="C3435" s="12"/>
      <c r="D3435" s="12"/>
      <c r="E3435" s="12"/>
      <c r="F3435" s="12"/>
      <c r="G3435" s="12"/>
      <c r="H3435" s="12"/>
      <c r="I3435" s="15"/>
      <c r="J3435" s="31"/>
      <c r="K3435" s="180"/>
      <c r="L3435" s="40"/>
      <c r="M3435" s="14"/>
      <c r="N3435" s="16"/>
      <c r="O3435" s="49"/>
      <c r="P3435" s="64"/>
      <c r="Q3435" s="18"/>
      <c r="R3435" s="181">
        <f t="shared" si="483"/>
        <v>0</v>
      </c>
      <c r="S3435" s="181">
        <f t="shared" si="484"/>
        <v>0</v>
      </c>
      <c r="T3435" s="181">
        <f t="shared" si="485"/>
        <v>0</v>
      </c>
      <c r="AQ3435" s="1">
        <f>COUNT(L$11:L3435)</f>
        <v>37</v>
      </c>
      <c r="AR3435" s="43">
        <f t="shared" si="486"/>
        <v>40933</v>
      </c>
      <c r="AS3435" s="44">
        <f t="shared" si="487"/>
        <v>89.120000000000019</v>
      </c>
      <c r="AT3435" s="10" t="str">
        <f t="shared" si="488"/>
        <v/>
      </c>
      <c r="AU3435" s="20" t="str">
        <f t="shared" si="489"/>
        <v/>
      </c>
      <c r="AV3435" s="42">
        <f t="shared" si="490"/>
        <v>1</v>
      </c>
      <c r="AW3435" s="89">
        <f t="shared" si="491"/>
        <v>0</v>
      </c>
      <c r="AX3435" s="168"/>
      <c r="AY3435" s="60"/>
      <c r="AZ3435" s="61"/>
      <c r="BB3435" s="61" t="str">
        <f>IF(Settings!I3431&lt;&gt;"",Settings!I3431,"")</f>
        <v/>
      </c>
    </row>
    <row r="3436" spans="2:54" x14ac:dyDescent="0.2">
      <c r="B3436" s="13"/>
      <c r="C3436" s="12"/>
      <c r="D3436" s="12"/>
      <c r="E3436" s="12"/>
      <c r="F3436" s="12"/>
      <c r="G3436" s="12"/>
      <c r="H3436" s="12"/>
      <c r="I3436" s="15"/>
      <c r="J3436" s="31"/>
      <c r="K3436" s="180"/>
      <c r="L3436" s="40"/>
      <c r="M3436" s="14"/>
      <c r="N3436" s="16"/>
      <c r="O3436" s="49"/>
      <c r="P3436" s="64"/>
      <c r="Q3436" s="18"/>
      <c r="R3436" s="181">
        <f t="shared" si="483"/>
        <v>0</v>
      </c>
      <c r="S3436" s="181">
        <f t="shared" si="484"/>
        <v>0</v>
      </c>
      <c r="T3436" s="181">
        <f t="shared" si="485"/>
        <v>0</v>
      </c>
      <c r="AQ3436" s="1">
        <f>COUNT(L$11:L3436)</f>
        <v>37</v>
      </c>
      <c r="AR3436" s="43">
        <f t="shared" si="486"/>
        <v>40933</v>
      </c>
      <c r="AS3436" s="44">
        <f t="shared" si="487"/>
        <v>89.120000000000019</v>
      </c>
      <c r="AT3436" s="10" t="str">
        <f t="shared" si="488"/>
        <v/>
      </c>
      <c r="AU3436" s="20" t="str">
        <f t="shared" si="489"/>
        <v/>
      </c>
      <c r="AV3436" s="42">
        <f t="shared" si="490"/>
        <v>1</v>
      </c>
      <c r="AW3436" s="89">
        <f t="shared" si="491"/>
        <v>0</v>
      </c>
      <c r="AX3436" s="168"/>
      <c r="AY3436" s="60"/>
      <c r="AZ3436" s="61"/>
      <c r="BB3436" s="61" t="str">
        <f>IF(Settings!I3432&lt;&gt;"",Settings!I3432,"")</f>
        <v/>
      </c>
    </row>
    <row r="3437" spans="2:54" x14ac:dyDescent="0.2">
      <c r="B3437" s="13"/>
      <c r="C3437" s="12"/>
      <c r="D3437" s="12"/>
      <c r="E3437" s="12"/>
      <c r="F3437" s="12"/>
      <c r="G3437" s="12"/>
      <c r="H3437" s="12"/>
      <c r="I3437" s="15"/>
      <c r="J3437" s="31"/>
      <c r="K3437" s="180"/>
      <c r="L3437" s="40"/>
      <c r="M3437" s="14"/>
      <c r="N3437" s="16"/>
      <c r="O3437" s="49"/>
      <c r="P3437" s="64"/>
      <c r="Q3437" s="18"/>
      <c r="R3437" s="181">
        <f t="shared" si="483"/>
        <v>0</v>
      </c>
      <c r="S3437" s="181">
        <f t="shared" si="484"/>
        <v>0</v>
      </c>
      <c r="T3437" s="181">
        <f t="shared" si="485"/>
        <v>0</v>
      </c>
      <c r="AQ3437" s="1">
        <f>COUNT(L$11:L3437)</f>
        <v>37</v>
      </c>
      <c r="AR3437" s="43">
        <f t="shared" si="486"/>
        <v>40933</v>
      </c>
      <c r="AS3437" s="44">
        <f t="shared" si="487"/>
        <v>89.120000000000019</v>
      </c>
      <c r="AT3437" s="10" t="str">
        <f t="shared" si="488"/>
        <v/>
      </c>
      <c r="AU3437" s="20" t="str">
        <f t="shared" si="489"/>
        <v/>
      </c>
      <c r="AV3437" s="42">
        <f t="shared" si="490"/>
        <v>1</v>
      </c>
      <c r="AW3437" s="89">
        <f t="shared" si="491"/>
        <v>0</v>
      </c>
      <c r="AX3437" s="168"/>
      <c r="AY3437" s="60"/>
      <c r="AZ3437" s="61"/>
      <c r="BB3437" s="61" t="str">
        <f>IF(Settings!I3433&lt;&gt;"",Settings!I3433,"")</f>
        <v/>
      </c>
    </row>
    <row r="3438" spans="2:54" x14ac:dyDescent="0.2">
      <c r="B3438" s="13"/>
      <c r="C3438" s="12"/>
      <c r="D3438" s="12"/>
      <c r="E3438" s="12"/>
      <c r="F3438" s="12"/>
      <c r="G3438" s="12"/>
      <c r="H3438" s="12"/>
      <c r="I3438" s="15"/>
      <c r="J3438" s="31"/>
      <c r="K3438" s="180"/>
      <c r="L3438" s="40"/>
      <c r="M3438" s="14"/>
      <c r="N3438" s="16"/>
      <c r="O3438" s="49"/>
      <c r="P3438" s="64"/>
      <c r="Q3438" s="18"/>
      <c r="R3438" s="181">
        <f t="shared" si="483"/>
        <v>0</v>
      </c>
      <c r="S3438" s="181">
        <f t="shared" si="484"/>
        <v>0</v>
      </c>
      <c r="T3438" s="181">
        <f t="shared" si="485"/>
        <v>0</v>
      </c>
      <c r="AQ3438" s="1">
        <f>COUNT(L$11:L3438)</f>
        <v>37</v>
      </c>
      <c r="AR3438" s="43">
        <f t="shared" si="486"/>
        <v>40933</v>
      </c>
      <c r="AS3438" s="44">
        <f t="shared" si="487"/>
        <v>89.120000000000019</v>
      </c>
      <c r="AT3438" s="10" t="str">
        <f t="shared" si="488"/>
        <v/>
      </c>
      <c r="AU3438" s="20" t="str">
        <f t="shared" si="489"/>
        <v/>
      </c>
      <c r="AV3438" s="42">
        <f t="shared" si="490"/>
        <v>1</v>
      </c>
      <c r="AW3438" s="89">
        <f t="shared" si="491"/>
        <v>0</v>
      </c>
      <c r="AX3438" s="168"/>
      <c r="AY3438" s="60"/>
      <c r="AZ3438" s="61"/>
      <c r="BB3438" s="61" t="str">
        <f>IF(Settings!I3434&lt;&gt;"",Settings!I3434,"")</f>
        <v/>
      </c>
    </row>
    <row r="3439" spans="2:54" x14ac:dyDescent="0.2">
      <c r="B3439" s="13"/>
      <c r="C3439" s="12"/>
      <c r="D3439" s="12"/>
      <c r="E3439" s="12"/>
      <c r="F3439" s="12"/>
      <c r="G3439" s="12"/>
      <c r="H3439" s="12"/>
      <c r="I3439" s="15"/>
      <c r="J3439" s="31"/>
      <c r="K3439" s="180"/>
      <c r="L3439" s="40"/>
      <c r="M3439" s="14"/>
      <c r="N3439" s="16"/>
      <c r="O3439" s="49"/>
      <c r="P3439" s="64"/>
      <c r="Q3439" s="18"/>
      <c r="R3439" s="181">
        <f t="shared" si="483"/>
        <v>0</v>
      </c>
      <c r="S3439" s="181">
        <f t="shared" si="484"/>
        <v>0</v>
      </c>
      <c r="T3439" s="181">
        <f t="shared" si="485"/>
        <v>0</v>
      </c>
      <c r="AQ3439" s="1">
        <f>COUNT(L$11:L3439)</f>
        <v>37</v>
      </c>
      <c r="AR3439" s="43">
        <f t="shared" si="486"/>
        <v>40933</v>
      </c>
      <c r="AS3439" s="44">
        <f t="shared" si="487"/>
        <v>89.120000000000019</v>
      </c>
      <c r="AT3439" s="10" t="str">
        <f t="shared" si="488"/>
        <v/>
      </c>
      <c r="AU3439" s="20" t="str">
        <f t="shared" si="489"/>
        <v/>
      </c>
      <c r="AV3439" s="42">
        <f t="shared" si="490"/>
        <v>1</v>
      </c>
      <c r="AW3439" s="89">
        <f t="shared" si="491"/>
        <v>0</v>
      </c>
      <c r="AX3439" s="168"/>
      <c r="AY3439" s="60"/>
      <c r="AZ3439" s="61"/>
      <c r="BB3439" s="61" t="str">
        <f>IF(Settings!I3435&lt;&gt;"",Settings!I3435,"")</f>
        <v/>
      </c>
    </row>
    <row r="3440" spans="2:54" x14ac:dyDescent="0.2">
      <c r="B3440" s="13"/>
      <c r="C3440" s="12"/>
      <c r="D3440" s="12"/>
      <c r="E3440" s="12"/>
      <c r="F3440" s="12"/>
      <c r="G3440" s="12"/>
      <c r="H3440" s="12"/>
      <c r="I3440" s="15"/>
      <c r="J3440" s="31"/>
      <c r="K3440" s="180"/>
      <c r="L3440" s="40"/>
      <c r="M3440" s="14"/>
      <c r="N3440" s="16"/>
      <c r="O3440" s="49"/>
      <c r="P3440" s="64"/>
      <c r="Q3440" s="18"/>
      <c r="R3440" s="181">
        <f t="shared" si="483"/>
        <v>0</v>
      </c>
      <c r="S3440" s="181">
        <f t="shared" si="484"/>
        <v>0</v>
      </c>
      <c r="T3440" s="181">
        <f t="shared" si="485"/>
        <v>0</v>
      </c>
      <c r="AQ3440" s="1">
        <f>COUNT(L$11:L3440)</f>
        <v>37</v>
      </c>
      <c r="AR3440" s="43">
        <f t="shared" si="486"/>
        <v>40933</v>
      </c>
      <c r="AS3440" s="44">
        <f t="shared" si="487"/>
        <v>89.120000000000019</v>
      </c>
      <c r="AT3440" s="10" t="str">
        <f t="shared" si="488"/>
        <v/>
      </c>
      <c r="AU3440" s="20" t="str">
        <f t="shared" si="489"/>
        <v/>
      </c>
      <c r="AV3440" s="42">
        <f t="shared" si="490"/>
        <v>1</v>
      </c>
      <c r="AW3440" s="89">
        <f t="shared" si="491"/>
        <v>0</v>
      </c>
      <c r="AX3440" s="168"/>
      <c r="AY3440" s="60"/>
      <c r="AZ3440" s="61"/>
      <c r="BB3440" s="61" t="str">
        <f>IF(Settings!I3436&lt;&gt;"",Settings!I3436,"")</f>
        <v/>
      </c>
    </row>
    <row r="3441" spans="2:54" x14ac:dyDescent="0.2">
      <c r="B3441" s="13"/>
      <c r="C3441" s="12"/>
      <c r="D3441" s="12"/>
      <c r="E3441" s="12"/>
      <c r="F3441" s="12"/>
      <c r="G3441" s="12"/>
      <c r="H3441" s="12"/>
      <c r="I3441" s="15"/>
      <c r="J3441" s="31"/>
      <c r="K3441" s="180"/>
      <c r="L3441" s="40"/>
      <c r="M3441" s="14"/>
      <c r="N3441" s="16"/>
      <c r="O3441" s="49"/>
      <c r="P3441" s="64"/>
      <c r="Q3441" s="18"/>
      <c r="R3441" s="181">
        <f t="shared" si="483"/>
        <v>0</v>
      </c>
      <c r="S3441" s="181">
        <f t="shared" si="484"/>
        <v>0</v>
      </c>
      <c r="T3441" s="181">
        <f t="shared" si="485"/>
        <v>0</v>
      </c>
      <c r="AQ3441" s="1">
        <f>COUNT(L$11:L3441)</f>
        <v>37</v>
      </c>
      <c r="AR3441" s="43">
        <f t="shared" si="486"/>
        <v>40933</v>
      </c>
      <c r="AS3441" s="44">
        <f t="shared" si="487"/>
        <v>89.120000000000019</v>
      </c>
      <c r="AT3441" s="10" t="str">
        <f t="shared" si="488"/>
        <v/>
      </c>
      <c r="AU3441" s="20" t="str">
        <f t="shared" si="489"/>
        <v/>
      </c>
      <c r="AV3441" s="42">
        <f t="shared" si="490"/>
        <v>1</v>
      </c>
      <c r="AW3441" s="89">
        <f t="shared" si="491"/>
        <v>0</v>
      </c>
      <c r="AX3441" s="168"/>
      <c r="AY3441" s="60"/>
      <c r="AZ3441" s="61"/>
      <c r="BB3441" s="61" t="str">
        <f>IF(Settings!I3437&lt;&gt;"",Settings!I3437,"")</f>
        <v/>
      </c>
    </row>
    <row r="3442" spans="2:54" x14ac:dyDescent="0.2">
      <c r="B3442" s="13"/>
      <c r="C3442" s="12"/>
      <c r="D3442" s="12"/>
      <c r="E3442" s="12"/>
      <c r="F3442" s="12"/>
      <c r="G3442" s="12"/>
      <c r="H3442" s="12"/>
      <c r="I3442" s="15"/>
      <c r="J3442" s="31"/>
      <c r="K3442" s="180"/>
      <c r="L3442" s="40"/>
      <c r="M3442" s="14"/>
      <c r="N3442" s="16"/>
      <c r="O3442" s="49"/>
      <c r="P3442" s="64"/>
      <c r="Q3442" s="18"/>
      <c r="R3442" s="181">
        <f t="shared" si="483"/>
        <v>0</v>
      </c>
      <c r="S3442" s="181">
        <f t="shared" si="484"/>
        <v>0</v>
      </c>
      <c r="T3442" s="181">
        <f t="shared" si="485"/>
        <v>0</v>
      </c>
      <c r="AQ3442" s="1">
        <f>COUNT(L$11:L3442)</f>
        <v>37</v>
      </c>
      <c r="AR3442" s="43">
        <f t="shared" si="486"/>
        <v>40933</v>
      </c>
      <c r="AS3442" s="44">
        <f t="shared" si="487"/>
        <v>89.120000000000019</v>
      </c>
      <c r="AT3442" s="10" t="str">
        <f t="shared" si="488"/>
        <v/>
      </c>
      <c r="AU3442" s="20" t="str">
        <f t="shared" si="489"/>
        <v/>
      </c>
      <c r="AV3442" s="42">
        <f t="shared" si="490"/>
        <v>1</v>
      </c>
      <c r="AW3442" s="89">
        <f t="shared" si="491"/>
        <v>0</v>
      </c>
      <c r="AX3442" s="168"/>
      <c r="AY3442" s="60"/>
      <c r="AZ3442" s="61"/>
      <c r="BB3442" s="61" t="str">
        <f>IF(Settings!I3438&lt;&gt;"",Settings!I3438,"")</f>
        <v/>
      </c>
    </row>
    <row r="3443" spans="2:54" x14ac:dyDescent="0.2">
      <c r="B3443" s="13"/>
      <c r="C3443" s="12"/>
      <c r="D3443" s="12"/>
      <c r="E3443" s="12"/>
      <c r="F3443" s="12"/>
      <c r="G3443" s="12"/>
      <c r="H3443" s="12"/>
      <c r="I3443" s="15"/>
      <c r="J3443" s="31"/>
      <c r="K3443" s="180"/>
      <c r="L3443" s="40"/>
      <c r="M3443" s="14"/>
      <c r="N3443" s="16"/>
      <c r="O3443" s="49"/>
      <c r="P3443" s="64"/>
      <c r="Q3443" s="18"/>
      <c r="R3443" s="181">
        <f t="shared" si="483"/>
        <v>0</v>
      </c>
      <c r="S3443" s="181">
        <f t="shared" si="484"/>
        <v>0</v>
      </c>
      <c r="T3443" s="181">
        <f t="shared" si="485"/>
        <v>0</v>
      </c>
      <c r="AQ3443" s="1">
        <f>COUNT(L$11:L3443)</f>
        <v>37</v>
      </c>
      <c r="AR3443" s="43">
        <f t="shared" si="486"/>
        <v>40933</v>
      </c>
      <c r="AS3443" s="44">
        <f t="shared" si="487"/>
        <v>89.120000000000019</v>
      </c>
      <c r="AT3443" s="10" t="str">
        <f t="shared" si="488"/>
        <v/>
      </c>
      <c r="AU3443" s="20" t="str">
        <f t="shared" si="489"/>
        <v/>
      </c>
      <c r="AV3443" s="42">
        <f t="shared" si="490"/>
        <v>1</v>
      </c>
      <c r="AW3443" s="89">
        <f t="shared" si="491"/>
        <v>0</v>
      </c>
      <c r="AX3443" s="168"/>
      <c r="AY3443" s="60"/>
      <c r="AZ3443" s="61"/>
      <c r="BB3443" s="61" t="str">
        <f>IF(Settings!I3439&lt;&gt;"",Settings!I3439,"")</f>
        <v/>
      </c>
    </row>
    <row r="3444" spans="2:54" x14ac:dyDescent="0.2">
      <c r="B3444" s="13"/>
      <c r="C3444" s="12"/>
      <c r="D3444" s="12"/>
      <c r="E3444" s="12"/>
      <c r="F3444" s="12"/>
      <c r="G3444" s="12"/>
      <c r="H3444" s="12"/>
      <c r="I3444" s="15"/>
      <c r="J3444" s="31"/>
      <c r="K3444" s="180"/>
      <c r="L3444" s="40"/>
      <c r="M3444" s="14"/>
      <c r="N3444" s="16"/>
      <c r="O3444" s="49"/>
      <c r="P3444" s="64"/>
      <c r="Q3444" s="18"/>
      <c r="R3444" s="181">
        <f t="shared" si="483"/>
        <v>0</v>
      </c>
      <c r="S3444" s="181">
        <f t="shared" si="484"/>
        <v>0</v>
      </c>
      <c r="T3444" s="181">
        <f t="shared" si="485"/>
        <v>0</v>
      </c>
      <c r="AQ3444" s="1">
        <f>COUNT(L$11:L3444)</f>
        <v>37</v>
      </c>
      <c r="AR3444" s="43">
        <f t="shared" si="486"/>
        <v>40933</v>
      </c>
      <c r="AS3444" s="44">
        <f t="shared" si="487"/>
        <v>89.120000000000019</v>
      </c>
      <c r="AT3444" s="10" t="str">
        <f t="shared" si="488"/>
        <v/>
      </c>
      <c r="AU3444" s="20" t="str">
        <f t="shared" si="489"/>
        <v/>
      </c>
      <c r="AV3444" s="42">
        <f t="shared" si="490"/>
        <v>1</v>
      </c>
      <c r="AW3444" s="89">
        <f t="shared" si="491"/>
        <v>0</v>
      </c>
      <c r="AX3444" s="168"/>
      <c r="AY3444" s="60"/>
      <c r="AZ3444" s="61"/>
      <c r="BB3444" s="61" t="str">
        <f>IF(Settings!I3440&lt;&gt;"",Settings!I3440,"")</f>
        <v/>
      </c>
    </row>
    <row r="3445" spans="2:54" x14ac:dyDescent="0.2">
      <c r="B3445" s="13"/>
      <c r="C3445" s="12"/>
      <c r="D3445" s="12"/>
      <c r="E3445" s="12"/>
      <c r="F3445" s="12"/>
      <c r="G3445" s="12"/>
      <c r="H3445" s="12"/>
      <c r="I3445" s="15"/>
      <c r="J3445" s="31"/>
      <c r="K3445" s="180"/>
      <c r="L3445" s="40"/>
      <c r="M3445" s="14"/>
      <c r="N3445" s="16"/>
      <c r="O3445" s="49"/>
      <c r="P3445" s="64"/>
      <c r="Q3445" s="18"/>
      <c r="R3445" s="181">
        <f t="shared" si="483"/>
        <v>0</v>
      </c>
      <c r="S3445" s="181">
        <f t="shared" si="484"/>
        <v>0</v>
      </c>
      <c r="T3445" s="181">
        <f t="shared" si="485"/>
        <v>0</v>
      </c>
      <c r="AQ3445" s="1">
        <f>COUNT(L$11:L3445)</f>
        <v>37</v>
      </c>
      <c r="AR3445" s="43">
        <f t="shared" si="486"/>
        <v>40933</v>
      </c>
      <c r="AS3445" s="44">
        <f t="shared" si="487"/>
        <v>89.120000000000019</v>
      </c>
      <c r="AT3445" s="10" t="str">
        <f t="shared" si="488"/>
        <v/>
      </c>
      <c r="AU3445" s="20" t="str">
        <f t="shared" si="489"/>
        <v/>
      </c>
      <c r="AV3445" s="42">
        <f t="shared" si="490"/>
        <v>1</v>
      </c>
      <c r="AW3445" s="89">
        <f t="shared" si="491"/>
        <v>0</v>
      </c>
      <c r="AX3445" s="168"/>
      <c r="AY3445" s="60"/>
      <c r="AZ3445" s="61"/>
      <c r="BB3445" s="61" t="str">
        <f>IF(Settings!I3441&lt;&gt;"",Settings!I3441,"")</f>
        <v/>
      </c>
    </row>
    <row r="3446" spans="2:54" x14ac:dyDescent="0.2">
      <c r="B3446" s="13"/>
      <c r="C3446" s="12"/>
      <c r="D3446" s="12"/>
      <c r="E3446" s="12"/>
      <c r="F3446" s="12"/>
      <c r="G3446" s="12"/>
      <c r="H3446" s="12"/>
      <c r="I3446" s="15"/>
      <c r="J3446" s="31"/>
      <c r="K3446" s="180"/>
      <c r="L3446" s="40"/>
      <c r="M3446" s="14"/>
      <c r="N3446" s="16"/>
      <c r="O3446" s="49"/>
      <c r="P3446" s="64"/>
      <c r="Q3446" s="18"/>
      <c r="R3446" s="181">
        <f t="shared" si="483"/>
        <v>0</v>
      </c>
      <c r="S3446" s="181">
        <f t="shared" si="484"/>
        <v>0</v>
      </c>
      <c r="T3446" s="181">
        <f t="shared" si="485"/>
        <v>0</v>
      </c>
      <c r="AQ3446" s="1">
        <f>COUNT(L$11:L3446)</f>
        <v>37</v>
      </c>
      <c r="AR3446" s="43">
        <f t="shared" si="486"/>
        <v>40933</v>
      </c>
      <c r="AS3446" s="44">
        <f t="shared" si="487"/>
        <v>89.120000000000019</v>
      </c>
      <c r="AT3446" s="10" t="str">
        <f t="shared" si="488"/>
        <v/>
      </c>
      <c r="AU3446" s="20" t="str">
        <f t="shared" si="489"/>
        <v/>
      </c>
      <c r="AV3446" s="42">
        <f t="shared" si="490"/>
        <v>1</v>
      </c>
      <c r="AW3446" s="89">
        <f t="shared" si="491"/>
        <v>0</v>
      </c>
      <c r="AX3446" s="168"/>
      <c r="AY3446" s="60"/>
      <c r="AZ3446" s="61"/>
      <c r="BB3446" s="61" t="str">
        <f>IF(Settings!I3442&lt;&gt;"",Settings!I3442,"")</f>
        <v/>
      </c>
    </row>
    <row r="3447" spans="2:54" x14ac:dyDescent="0.2">
      <c r="B3447" s="13"/>
      <c r="C3447" s="12"/>
      <c r="D3447" s="12"/>
      <c r="E3447" s="12"/>
      <c r="F3447" s="12"/>
      <c r="G3447" s="12"/>
      <c r="H3447" s="12"/>
      <c r="I3447" s="15"/>
      <c r="J3447" s="31"/>
      <c r="K3447" s="180"/>
      <c r="L3447" s="40"/>
      <c r="M3447" s="14"/>
      <c r="N3447" s="16"/>
      <c r="O3447" s="49"/>
      <c r="P3447" s="64"/>
      <c r="Q3447" s="18"/>
      <c r="R3447" s="181">
        <f t="shared" si="483"/>
        <v>0</v>
      </c>
      <c r="S3447" s="181">
        <f t="shared" si="484"/>
        <v>0</v>
      </c>
      <c r="T3447" s="181">
        <f t="shared" si="485"/>
        <v>0</v>
      </c>
      <c r="AQ3447" s="1">
        <f>COUNT(L$11:L3447)</f>
        <v>37</v>
      </c>
      <c r="AR3447" s="43">
        <f t="shared" si="486"/>
        <v>40933</v>
      </c>
      <c r="AS3447" s="44">
        <f t="shared" si="487"/>
        <v>89.120000000000019</v>
      </c>
      <c r="AT3447" s="10" t="str">
        <f t="shared" si="488"/>
        <v/>
      </c>
      <c r="AU3447" s="20" t="str">
        <f t="shared" si="489"/>
        <v/>
      </c>
      <c r="AV3447" s="42">
        <f t="shared" si="490"/>
        <v>1</v>
      </c>
      <c r="AW3447" s="89">
        <f t="shared" si="491"/>
        <v>0</v>
      </c>
      <c r="AX3447" s="168"/>
      <c r="AY3447" s="60"/>
      <c r="AZ3447" s="61"/>
      <c r="BB3447" s="61" t="str">
        <f>IF(Settings!I3443&lt;&gt;"",Settings!I3443,"")</f>
        <v/>
      </c>
    </row>
    <row r="3448" spans="2:54" x14ac:dyDescent="0.2">
      <c r="B3448" s="13"/>
      <c r="C3448" s="12"/>
      <c r="D3448" s="12"/>
      <c r="E3448" s="12"/>
      <c r="F3448" s="12"/>
      <c r="G3448" s="12"/>
      <c r="H3448" s="12"/>
      <c r="I3448" s="15"/>
      <c r="J3448" s="31"/>
      <c r="K3448" s="180"/>
      <c r="L3448" s="40"/>
      <c r="M3448" s="14"/>
      <c r="N3448" s="16"/>
      <c r="O3448" s="49"/>
      <c r="P3448" s="64"/>
      <c r="Q3448" s="18"/>
      <c r="R3448" s="181">
        <f t="shared" si="483"/>
        <v>0</v>
      </c>
      <c r="S3448" s="181">
        <f t="shared" si="484"/>
        <v>0</v>
      </c>
      <c r="T3448" s="181">
        <f t="shared" si="485"/>
        <v>0</v>
      </c>
      <c r="AQ3448" s="1">
        <f>COUNT(L$11:L3448)</f>
        <v>37</v>
      </c>
      <c r="AR3448" s="43">
        <f t="shared" si="486"/>
        <v>40933</v>
      </c>
      <c r="AS3448" s="44">
        <f t="shared" si="487"/>
        <v>89.120000000000019</v>
      </c>
      <c r="AT3448" s="10" t="str">
        <f t="shared" si="488"/>
        <v/>
      </c>
      <c r="AU3448" s="20" t="str">
        <f t="shared" si="489"/>
        <v/>
      </c>
      <c r="AV3448" s="42">
        <f t="shared" si="490"/>
        <v>1</v>
      </c>
      <c r="AW3448" s="89">
        <f t="shared" si="491"/>
        <v>0</v>
      </c>
      <c r="AX3448" s="168"/>
      <c r="AY3448" s="60"/>
      <c r="AZ3448" s="61"/>
      <c r="BB3448" s="61" t="str">
        <f>IF(Settings!I3444&lt;&gt;"",Settings!I3444,"")</f>
        <v/>
      </c>
    </row>
    <row r="3449" spans="2:54" x14ac:dyDescent="0.2">
      <c r="B3449" s="13"/>
      <c r="C3449" s="12"/>
      <c r="D3449" s="12"/>
      <c r="E3449" s="12"/>
      <c r="F3449" s="12"/>
      <c r="G3449" s="12"/>
      <c r="H3449" s="12"/>
      <c r="I3449" s="15"/>
      <c r="J3449" s="31"/>
      <c r="K3449" s="180"/>
      <c r="L3449" s="40"/>
      <c r="M3449" s="14"/>
      <c r="N3449" s="16"/>
      <c r="O3449" s="49"/>
      <c r="P3449" s="64"/>
      <c r="Q3449" s="18"/>
      <c r="R3449" s="181">
        <f t="shared" si="483"/>
        <v>0</v>
      </c>
      <c r="S3449" s="181">
        <f t="shared" si="484"/>
        <v>0</v>
      </c>
      <c r="T3449" s="181">
        <f t="shared" si="485"/>
        <v>0</v>
      </c>
      <c r="AQ3449" s="1">
        <f>COUNT(L$11:L3449)</f>
        <v>37</v>
      </c>
      <c r="AR3449" s="43">
        <f t="shared" si="486"/>
        <v>40933</v>
      </c>
      <c r="AS3449" s="44">
        <f t="shared" si="487"/>
        <v>89.120000000000019</v>
      </c>
      <c r="AT3449" s="10" t="str">
        <f t="shared" si="488"/>
        <v/>
      </c>
      <c r="AU3449" s="20" t="str">
        <f t="shared" si="489"/>
        <v/>
      </c>
      <c r="AV3449" s="42">
        <f t="shared" si="490"/>
        <v>1</v>
      </c>
      <c r="AW3449" s="89">
        <f t="shared" si="491"/>
        <v>0</v>
      </c>
      <c r="AX3449" s="168"/>
      <c r="AY3449" s="60"/>
      <c r="AZ3449" s="61"/>
      <c r="BB3449" s="61" t="str">
        <f>IF(Settings!I3445&lt;&gt;"",Settings!I3445,"")</f>
        <v/>
      </c>
    </row>
    <row r="3450" spans="2:54" x14ac:dyDescent="0.2">
      <c r="B3450" s="13"/>
      <c r="C3450" s="12"/>
      <c r="D3450" s="12"/>
      <c r="E3450" s="12"/>
      <c r="F3450" s="12"/>
      <c r="G3450" s="12"/>
      <c r="H3450" s="12"/>
      <c r="I3450" s="15"/>
      <c r="J3450" s="31"/>
      <c r="K3450" s="180"/>
      <c r="L3450" s="40"/>
      <c r="M3450" s="14"/>
      <c r="N3450" s="16"/>
      <c r="O3450" s="49"/>
      <c r="P3450" s="64"/>
      <c r="Q3450" s="18"/>
      <c r="R3450" s="181">
        <f t="shared" si="483"/>
        <v>0</v>
      </c>
      <c r="S3450" s="181">
        <f t="shared" si="484"/>
        <v>0</v>
      </c>
      <c r="T3450" s="181">
        <f t="shared" si="485"/>
        <v>0</v>
      </c>
      <c r="AQ3450" s="1">
        <f>COUNT(L$11:L3450)</f>
        <v>37</v>
      </c>
      <c r="AR3450" s="43">
        <f t="shared" si="486"/>
        <v>40933</v>
      </c>
      <c r="AS3450" s="44">
        <f t="shared" si="487"/>
        <v>89.120000000000019</v>
      </c>
      <c r="AT3450" s="10" t="str">
        <f t="shared" si="488"/>
        <v/>
      </c>
      <c r="AU3450" s="20" t="str">
        <f t="shared" si="489"/>
        <v/>
      </c>
      <c r="AV3450" s="42">
        <f t="shared" si="490"/>
        <v>1</v>
      </c>
      <c r="AW3450" s="89">
        <f t="shared" si="491"/>
        <v>0</v>
      </c>
      <c r="AX3450" s="168"/>
      <c r="AY3450" s="60"/>
      <c r="AZ3450" s="61"/>
      <c r="BB3450" s="61" t="str">
        <f>IF(Settings!I3446&lt;&gt;"",Settings!I3446,"")</f>
        <v/>
      </c>
    </row>
    <row r="3451" spans="2:54" x14ac:dyDescent="0.2">
      <c r="B3451" s="13"/>
      <c r="C3451" s="12"/>
      <c r="D3451" s="12"/>
      <c r="E3451" s="12"/>
      <c r="F3451" s="12"/>
      <c r="G3451" s="12"/>
      <c r="H3451" s="12"/>
      <c r="I3451" s="15"/>
      <c r="J3451" s="31"/>
      <c r="K3451" s="180"/>
      <c r="L3451" s="40"/>
      <c r="M3451" s="14"/>
      <c r="N3451" s="16"/>
      <c r="O3451" s="49"/>
      <c r="P3451" s="64"/>
      <c r="Q3451" s="18"/>
      <c r="R3451" s="181">
        <f t="shared" si="483"/>
        <v>0</v>
      </c>
      <c r="S3451" s="181">
        <f t="shared" si="484"/>
        <v>0</v>
      </c>
      <c r="T3451" s="181">
        <f t="shared" si="485"/>
        <v>0</v>
      </c>
      <c r="AQ3451" s="1">
        <f>COUNT(L$11:L3451)</f>
        <v>37</v>
      </c>
      <c r="AR3451" s="43">
        <f t="shared" si="486"/>
        <v>40933</v>
      </c>
      <c r="AS3451" s="44">
        <f t="shared" si="487"/>
        <v>89.120000000000019</v>
      </c>
      <c r="AT3451" s="10" t="str">
        <f t="shared" si="488"/>
        <v/>
      </c>
      <c r="AU3451" s="20" t="str">
        <f t="shared" si="489"/>
        <v/>
      </c>
      <c r="AV3451" s="42">
        <f t="shared" si="490"/>
        <v>1</v>
      </c>
      <c r="AW3451" s="89">
        <f t="shared" si="491"/>
        <v>0</v>
      </c>
      <c r="AX3451" s="168"/>
      <c r="AY3451" s="60"/>
      <c r="AZ3451" s="61"/>
      <c r="BB3451" s="61" t="str">
        <f>IF(Settings!I3447&lt;&gt;"",Settings!I3447,"")</f>
        <v/>
      </c>
    </row>
    <row r="3452" spans="2:54" x14ac:dyDescent="0.2">
      <c r="B3452" s="13"/>
      <c r="C3452" s="12"/>
      <c r="D3452" s="12"/>
      <c r="E3452" s="12"/>
      <c r="F3452" s="12"/>
      <c r="G3452" s="12"/>
      <c r="H3452" s="12"/>
      <c r="I3452" s="15"/>
      <c r="J3452" s="31"/>
      <c r="K3452" s="180"/>
      <c r="L3452" s="40"/>
      <c r="M3452" s="14"/>
      <c r="N3452" s="16"/>
      <c r="O3452" s="49"/>
      <c r="P3452" s="64"/>
      <c r="Q3452" s="18"/>
      <c r="R3452" s="181">
        <f t="shared" si="483"/>
        <v>0</v>
      </c>
      <c r="S3452" s="181">
        <f t="shared" si="484"/>
        <v>0</v>
      </c>
      <c r="T3452" s="181">
        <f t="shared" si="485"/>
        <v>0</v>
      </c>
      <c r="AQ3452" s="1">
        <f>COUNT(L$11:L3452)</f>
        <v>37</v>
      </c>
      <c r="AR3452" s="43">
        <f t="shared" si="486"/>
        <v>40933</v>
      </c>
      <c r="AS3452" s="44">
        <f t="shared" si="487"/>
        <v>89.120000000000019</v>
      </c>
      <c r="AT3452" s="10" t="str">
        <f t="shared" si="488"/>
        <v/>
      </c>
      <c r="AU3452" s="20" t="str">
        <f t="shared" si="489"/>
        <v/>
      </c>
      <c r="AV3452" s="42">
        <f t="shared" si="490"/>
        <v>1</v>
      </c>
      <c r="AW3452" s="89">
        <f t="shared" si="491"/>
        <v>0</v>
      </c>
      <c r="AX3452" s="168"/>
      <c r="AY3452" s="60"/>
      <c r="AZ3452" s="61"/>
      <c r="BB3452" s="61" t="str">
        <f>IF(Settings!I3448&lt;&gt;"",Settings!I3448,"")</f>
        <v/>
      </c>
    </row>
    <row r="3453" spans="2:54" x14ac:dyDescent="0.2">
      <c r="B3453" s="13"/>
      <c r="C3453" s="12"/>
      <c r="D3453" s="12"/>
      <c r="E3453" s="12"/>
      <c r="F3453" s="12"/>
      <c r="G3453" s="12"/>
      <c r="H3453" s="12"/>
      <c r="I3453" s="15"/>
      <c r="J3453" s="31"/>
      <c r="K3453" s="180"/>
      <c r="L3453" s="40"/>
      <c r="M3453" s="14"/>
      <c r="N3453" s="16"/>
      <c r="O3453" s="49"/>
      <c r="P3453" s="64"/>
      <c r="Q3453" s="18"/>
      <c r="R3453" s="181">
        <f t="shared" si="483"/>
        <v>0</v>
      </c>
      <c r="S3453" s="181">
        <f t="shared" si="484"/>
        <v>0</v>
      </c>
      <c r="T3453" s="181">
        <f t="shared" si="485"/>
        <v>0</v>
      </c>
      <c r="AQ3453" s="1">
        <f>COUNT(L$11:L3453)</f>
        <v>37</v>
      </c>
      <c r="AR3453" s="43">
        <f t="shared" si="486"/>
        <v>40933</v>
      </c>
      <c r="AS3453" s="44">
        <f t="shared" si="487"/>
        <v>89.120000000000019</v>
      </c>
      <c r="AT3453" s="10" t="str">
        <f t="shared" si="488"/>
        <v/>
      </c>
      <c r="AU3453" s="20" t="str">
        <f t="shared" si="489"/>
        <v/>
      </c>
      <c r="AV3453" s="42">
        <f t="shared" si="490"/>
        <v>1</v>
      </c>
      <c r="AW3453" s="89">
        <f t="shared" si="491"/>
        <v>0</v>
      </c>
      <c r="AX3453" s="168"/>
      <c r="AY3453" s="60"/>
      <c r="AZ3453" s="61"/>
      <c r="BB3453" s="61" t="str">
        <f>IF(Settings!I3449&lt;&gt;"",Settings!I3449,"")</f>
        <v/>
      </c>
    </row>
    <row r="3454" spans="2:54" x14ac:dyDescent="0.2">
      <c r="B3454" s="13"/>
      <c r="C3454" s="12"/>
      <c r="D3454" s="12"/>
      <c r="E3454" s="12"/>
      <c r="F3454" s="12"/>
      <c r="G3454" s="12"/>
      <c r="H3454" s="12"/>
      <c r="I3454" s="15"/>
      <c r="J3454" s="31"/>
      <c r="K3454" s="180"/>
      <c r="L3454" s="40"/>
      <c r="M3454" s="14"/>
      <c r="N3454" s="16"/>
      <c r="O3454" s="49"/>
      <c r="P3454" s="64"/>
      <c r="Q3454" s="18"/>
      <c r="R3454" s="181">
        <f t="shared" si="483"/>
        <v>0</v>
      </c>
      <c r="S3454" s="181">
        <f t="shared" si="484"/>
        <v>0</v>
      </c>
      <c r="T3454" s="181">
        <f t="shared" si="485"/>
        <v>0</v>
      </c>
      <c r="AQ3454" s="1">
        <f>COUNT(L$11:L3454)</f>
        <v>37</v>
      </c>
      <c r="AR3454" s="43">
        <f t="shared" si="486"/>
        <v>40933</v>
      </c>
      <c r="AS3454" s="44">
        <f t="shared" si="487"/>
        <v>89.120000000000019</v>
      </c>
      <c r="AT3454" s="10" t="str">
        <f t="shared" si="488"/>
        <v/>
      </c>
      <c r="AU3454" s="20" t="str">
        <f t="shared" si="489"/>
        <v/>
      </c>
      <c r="AV3454" s="42">
        <f t="shared" si="490"/>
        <v>1</v>
      </c>
      <c r="AW3454" s="89">
        <f t="shared" si="491"/>
        <v>0</v>
      </c>
      <c r="AX3454" s="168"/>
      <c r="AY3454" s="60"/>
      <c r="AZ3454" s="61"/>
      <c r="BB3454" s="61" t="str">
        <f>IF(Settings!I3450&lt;&gt;"",Settings!I3450,"")</f>
        <v/>
      </c>
    </row>
    <row r="3455" spans="2:54" x14ac:dyDescent="0.2">
      <c r="B3455" s="13"/>
      <c r="C3455" s="12"/>
      <c r="D3455" s="12"/>
      <c r="E3455" s="12"/>
      <c r="F3455" s="12"/>
      <c r="G3455" s="12"/>
      <c r="H3455" s="12"/>
      <c r="I3455" s="15"/>
      <c r="J3455" s="31"/>
      <c r="K3455" s="180"/>
      <c r="L3455" s="40"/>
      <c r="M3455" s="14"/>
      <c r="N3455" s="16"/>
      <c r="O3455" s="49"/>
      <c r="P3455" s="64"/>
      <c r="Q3455" s="18"/>
      <c r="R3455" s="181">
        <f t="shared" si="483"/>
        <v>0</v>
      </c>
      <c r="S3455" s="181">
        <f t="shared" si="484"/>
        <v>0</v>
      </c>
      <c r="T3455" s="181">
        <f t="shared" si="485"/>
        <v>0</v>
      </c>
      <c r="AQ3455" s="1">
        <f>COUNT(L$11:L3455)</f>
        <v>37</v>
      </c>
      <c r="AR3455" s="43">
        <f t="shared" si="486"/>
        <v>40933</v>
      </c>
      <c r="AS3455" s="44">
        <f t="shared" si="487"/>
        <v>89.120000000000019</v>
      </c>
      <c r="AT3455" s="10" t="str">
        <f t="shared" si="488"/>
        <v/>
      </c>
      <c r="AU3455" s="20" t="str">
        <f t="shared" si="489"/>
        <v/>
      </c>
      <c r="AV3455" s="42">
        <f t="shared" si="490"/>
        <v>1</v>
      </c>
      <c r="AW3455" s="89">
        <f t="shared" si="491"/>
        <v>0</v>
      </c>
      <c r="AX3455" s="168"/>
      <c r="AY3455" s="60"/>
      <c r="AZ3455" s="61"/>
      <c r="BB3455" s="61" t="str">
        <f>IF(Settings!I3451&lt;&gt;"",Settings!I3451,"")</f>
        <v/>
      </c>
    </row>
    <row r="3456" spans="2:54" x14ac:dyDescent="0.2">
      <c r="B3456" s="13"/>
      <c r="C3456" s="12"/>
      <c r="D3456" s="12"/>
      <c r="E3456" s="12"/>
      <c r="F3456" s="12"/>
      <c r="G3456" s="12"/>
      <c r="H3456" s="12"/>
      <c r="I3456" s="15"/>
      <c r="J3456" s="31"/>
      <c r="K3456" s="180"/>
      <c r="L3456" s="40"/>
      <c r="M3456" s="14"/>
      <c r="N3456" s="16"/>
      <c r="O3456" s="49"/>
      <c r="P3456" s="64"/>
      <c r="Q3456" s="18"/>
      <c r="R3456" s="181">
        <f t="shared" si="483"/>
        <v>0</v>
      </c>
      <c r="S3456" s="181">
        <f t="shared" si="484"/>
        <v>0</v>
      </c>
      <c r="T3456" s="181">
        <f t="shared" si="485"/>
        <v>0</v>
      </c>
      <c r="AQ3456" s="1">
        <f>COUNT(L$11:L3456)</f>
        <v>37</v>
      </c>
      <c r="AR3456" s="43">
        <f t="shared" si="486"/>
        <v>40933</v>
      </c>
      <c r="AS3456" s="44">
        <f t="shared" si="487"/>
        <v>89.120000000000019</v>
      </c>
      <c r="AT3456" s="10" t="str">
        <f t="shared" si="488"/>
        <v/>
      </c>
      <c r="AU3456" s="20" t="str">
        <f t="shared" si="489"/>
        <v/>
      </c>
      <c r="AV3456" s="42">
        <f t="shared" si="490"/>
        <v>1</v>
      </c>
      <c r="AW3456" s="89">
        <f t="shared" si="491"/>
        <v>0</v>
      </c>
      <c r="AX3456" s="168"/>
      <c r="AY3456" s="60"/>
      <c r="AZ3456" s="61"/>
      <c r="BB3456" s="61" t="str">
        <f>IF(Settings!I3452&lt;&gt;"",Settings!I3452,"")</f>
        <v/>
      </c>
    </row>
    <row r="3457" spans="2:54" x14ac:dyDescent="0.2">
      <c r="B3457" s="13"/>
      <c r="C3457" s="12"/>
      <c r="D3457" s="12"/>
      <c r="E3457" s="12"/>
      <c r="F3457" s="12"/>
      <c r="G3457" s="12"/>
      <c r="H3457" s="12"/>
      <c r="I3457" s="15"/>
      <c r="J3457" s="31"/>
      <c r="K3457" s="180"/>
      <c r="L3457" s="40"/>
      <c r="M3457" s="14"/>
      <c r="N3457" s="16"/>
      <c r="O3457" s="49"/>
      <c r="P3457" s="64"/>
      <c r="Q3457" s="18"/>
      <c r="R3457" s="181">
        <f t="shared" si="483"/>
        <v>0</v>
      </c>
      <c r="S3457" s="181">
        <f t="shared" si="484"/>
        <v>0</v>
      </c>
      <c r="T3457" s="181">
        <f t="shared" si="485"/>
        <v>0</v>
      </c>
      <c r="AQ3457" s="1">
        <f>COUNT(L$11:L3457)</f>
        <v>37</v>
      </c>
      <c r="AR3457" s="43">
        <f t="shared" si="486"/>
        <v>40933</v>
      </c>
      <c r="AS3457" s="44">
        <f t="shared" si="487"/>
        <v>89.120000000000019</v>
      </c>
      <c r="AT3457" s="10" t="str">
        <f t="shared" si="488"/>
        <v/>
      </c>
      <c r="AU3457" s="20" t="str">
        <f t="shared" si="489"/>
        <v/>
      </c>
      <c r="AV3457" s="42">
        <f t="shared" si="490"/>
        <v>1</v>
      </c>
      <c r="AW3457" s="89">
        <f t="shared" si="491"/>
        <v>0</v>
      </c>
      <c r="AX3457" s="168"/>
      <c r="AY3457" s="60"/>
      <c r="AZ3457" s="61"/>
      <c r="BB3457" s="61" t="str">
        <f>IF(Settings!I3453&lt;&gt;"",Settings!I3453,"")</f>
        <v/>
      </c>
    </row>
    <row r="3458" spans="2:54" x14ac:dyDescent="0.2">
      <c r="B3458" s="13"/>
      <c r="C3458" s="12"/>
      <c r="D3458" s="12"/>
      <c r="E3458" s="12"/>
      <c r="F3458" s="12"/>
      <c r="G3458" s="12"/>
      <c r="H3458" s="12"/>
      <c r="I3458" s="15"/>
      <c r="J3458" s="31"/>
      <c r="K3458" s="180"/>
      <c r="L3458" s="40"/>
      <c r="M3458" s="14"/>
      <c r="N3458" s="16"/>
      <c r="O3458" s="49"/>
      <c r="P3458" s="64"/>
      <c r="Q3458" s="18"/>
      <c r="R3458" s="181">
        <f t="shared" si="483"/>
        <v>0</v>
      </c>
      <c r="S3458" s="181">
        <f t="shared" si="484"/>
        <v>0</v>
      </c>
      <c r="T3458" s="181">
        <f t="shared" si="485"/>
        <v>0</v>
      </c>
      <c r="AQ3458" s="1">
        <f>COUNT(L$11:L3458)</f>
        <v>37</v>
      </c>
      <c r="AR3458" s="43">
        <f t="shared" si="486"/>
        <v>40933</v>
      </c>
      <c r="AS3458" s="44">
        <f t="shared" si="487"/>
        <v>89.120000000000019</v>
      </c>
      <c r="AT3458" s="10" t="str">
        <f t="shared" si="488"/>
        <v/>
      </c>
      <c r="AU3458" s="20" t="str">
        <f t="shared" si="489"/>
        <v/>
      </c>
      <c r="AV3458" s="42">
        <f t="shared" si="490"/>
        <v>1</v>
      </c>
      <c r="AW3458" s="89">
        <f t="shared" si="491"/>
        <v>0</v>
      </c>
      <c r="AX3458" s="168"/>
      <c r="AY3458" s="60"/>
      <c r="AZ3458" s="61"/>
      <c r="BB3458" s="61" t="str">
        <f>IF(Settings!I3454&lt;&gt;"",Settings!I3454,"")</f>
        <v/>
      </c>
    </row>
    <row r="3459" spans="2:54" x14ac:dyDescent="0.2">
      <c r="B3459" s="13"/>
      <c r="C3459" s="12"/>
      <c r="D3459" s="12"/>
      <c r="E3459" s="12"/>
      <c r="F3459" s="12"/>
      <c r="G3459" s="12"/>
      <c r="H3459" s="12"/>
      <c r="I3459" s="15"/>
      <c r="J3459" s="31"/>
      <c r="K3459" s="180"/>
      <c r="L3459" s="40"/>
      <c r="M3459" s="14"/>
      <c r="N3459" s="16"/>
      <c r="O3459" s="49"/>
      <c r="P3459" s="64"/>
      <c r="Q3459" s="18"/>
      <c r="R3459" s="181">
        <f t="shared" si="483"/>
        <v>0</v>
      </c>
      <c r="S3459" s="181">
        <f t="shared" si="484"/>
        <v>0</v>
      </c>
      <c r="T3459" s="181">
        <f t="shared" si="485"/>
        <v>0</v>
      </c>
      <c r="AQ3459" s="1">
        <f>COUNT(L$11:L3459)</f>
        <v>37</v>
      </c>
      <c r="AR3459" s="43">
        <f t="shared" si="486"/>
        <v>40933</v>
      </c>
      <c r="AS3459" s="44">
        <f t="shared" si="487"/>
        <v>89.120000000000019</v>
      </c>
      <c r="AT3459" s="10" t="str">
        <f t="shared" si="488"/>
        <v/>
      </c>
      <c r="AU3459" s="20" t="str">
        <f t="shared" si="489"/>
        <v/>
      </c>
      <c r="AV3459" s="42">
        <f t="shared" si="490"/>
        <v>1</v>
      </c>
      <c r="AW3459" s="89">
        <f t="shared" si="491"/>
        <v>0</v>
      </c>
      <c r="AX3459" s="168"/>
      <c r="AY3459" s="60"/>
      <c r="AZ3459" s="61"/>
      <c r="BB3459" s="61" t="str">
        <f>IF(Settings!I3455&lt;&gt;"",Settings!I3455,"")</f>
        <v/>
      </c>
    </row>
    <row r="3460" spans="2:54" x14ac:dyDescent="0.2">
      <c r="B3460" s="13"/>
      <c r="C3460" s="12"/>
      <c r="D3460" s="12"/>
      <c r="E3460" s="12"/>
      <c r="F3460" s="12"/>
      <c r="G3460" s="12"/>
      <c r="H3460" s="12"/>
      <c r="I3460" s="15"/>
      <c r="J3460" s="31"/>
      <c r="K3460" s="180"/>
      <c r="L3460" s="40"/>
      <c r="M3460" s="14"/>
      <c r="N3460" s="16"/>
      <c r="O3460" s="49"/>
      <c r="P3460" s="64"/>
      <c r="Q3460" s="18"/>
      <c r="R3460" s="181">
        <f t="shared" si="483"/>
        <v>0</v>
      </c>
      <c r="S3460" s="181">
        <f t="shared" si="484"/>
        <v>0</v>
      </c>
      <c r="T3460" s="181">
        <f t="shared" si="485"/>
        <v>0</v>
      </c>
      <c r="AQ3460" s="1">
        <f>COUNT(L$11:L3460)</f>
        <v>37</v>
      </c>
      <c r="AR3460" s="43">
        <f t="shared" si="486"/>
        <v>40933</v>
      </c>
      <c r="AS3460" s="44">
        <f t="shared" si="487"/>
        <v>89.120000000000019</v>
      </c>
      <c r="AT3460" s="10" t="str">
        <f t="shared" si="488"/>
        <v/>
      </c>
      <c r="AU3460" s="20" t="str">
        <f t="shared" si="489"/>
        <v/>
      </c>
      <c r="AV3460" s="42">
        <f t="shared" si="490"/>
        <v>1</v>
      </c>
      <c r="AW3460" s="89">
        <f t="shared" si="491"/>
        <v>0</v>
      </c>
      <c r="AX3460" s="168"/>
      <c r="AY3460" s="60"/>
      <c r="AZ3460" s="61"/>
      <c r="BB3460" s="61" t="str">
        <f>IF(Settings!I3456&lt;&gt;"",Settings!I3456,"")</f>
        <v/>
      </c>
    </row>
    <row r="3461" spans="2:54" x14ac:dyDescent="0.2">
      <c r="B3461" s="13"/>
      <c r="C3461" s="12"/>
      <c r="D3461" s="12"/>
      <c r="E3461" s="12"/>
      <c r="F3461" s="12"/>
      <c r="G3461" s="12"/>
      <c r="H3461" s="12"/>
      <c r="I3461" s="15"/>
      <c r="J3461" s="31"/>
      <c r="K3461" s="180"/>
      <c r="L3461" s="40"/>
      <c r="M3461" s="14"/>
      <c r="N3461" s="16"/>
      <c r="O3461" s="49"/>
      <c r="P3461" s="64"/>
      <c r="Q3461" s="18"/>
      <c r="R3461" s="181">
        <f t="shared" si="483"/>
        <v>0</v>
      </c>
      <c r="S3461" s="181">
        <f t="shared" si="484"/>
        <v>0</v>
      </c>
      <c r="T3461" s="181">
        <f t="shared" si="485"/>
        <v>0</v>
      </c>
      <c r="AQ3461" s="1">
        <f>COUNT(L$11:L3461)</f>
        <v>37</v>
      </c>
      <c r="AR3461" s="43">
        <f t="shared" si="486"/>
        <v>40933</v>
      </c>
      <c r="AS3461" s="44">
        <f t="shared" si="487"/>
        <v>89.120000000000019</v>
      </c>
      <c r="AT3461" s="10" t="str">
        <f t="shared" si="488"/>
        <v/>
      </c>
      <c r="AU3461" s="20" t="str">
        <f t="shared" si="489"/>
        <v/>
      </c>
      <c r="AV3461" s="42">
        <f t="shared" si="490"/>
        <v>1</v>
      </c>
      <c r="AW3461" s="89">
        <f t="shared" si="491"/>
        <v>0</v>
      </c>
      <c r="AX3461" s="168"/>
      <c r="AY3461" s="60"/>
      <c r="AZ3461" s="61"/>
      <c r="BB3461" s="61" t="str">
        <f>IF(Settings!I3457&lt;&gt;"",Settings!I3457,"")</f>
        <v/>
      </c>
    </row>
    <row r="3462" spans="2:54" x14ac:dyDescent="0.2">
      <c r="B3462" s="13"/>
      <c r="C3462" s="12"/>
      <c r="D3462" s="12"/>
      <c r="E3462" s="12"/>
      <c r="F3462" s="12"/>
      <c r="G3462" s="12"/>
      <c r="H3462" s="12"/>
      <c r="I3462" s="15"/>
      <c r="J3462" s="31"/>
      <c r="K3462" s="180"/>
      <c r="L3462" s="40"/>
      <c r="M3462" s="14"/>
      <c r="N3462" s="16"/>
      <c r="O3462" s="49"/>
      <c r="P3462" s="64"/>
      <c r="Q3462" s="18"/>
      <c r="R3462" s="181">
        <f t="shared" si="483"/>
        <v>0</v>
      </c>
      <c r="S3462" s="181">
        <f t="shared" si="484"/>
        <v>0</v>
      </c>
      <c r="T3462" s="181">
        <f t="shared" si="485"/>
        <v>0</v>
      </c>
      <c r="AQ3462" s="1">
        <f>COUNT(L$11:L3462)</f>
        <v>37</v>
      </c>
      <c r="AR3462" s="43">
        <f t="shared" si="486"/>
        <v>40933</v>
      </c>
      <c r="AS3462" s="44">
        <f t="shared" si="487"/>
        <v>89.120000000000019</v>
      </c>
      <c r="AT3462" s="10" t="str">
        <f t="shared" si="488"/>
        <v/>
      </c>
      <c r="AU3462" s="20" t="str">
        <f t="shared" si="489"/>
        <v/>
      </c>
      <c r="AV3462" s="42">
        <f t="shared" si="490"/>
        <v>1</v>
      </c>
      <c r="AW3462" s="89">
        <f t="shared" si="491"/>
        <v>0</v>
      </c>
      <c r="AX3462" s="168"/>
      <c r="AY3462" s="60"/>
      <c r="AZ3462" s="61"/>
      <c r="BB3462" s="61" t="str">
        <f>IF(Settings!I3458&lt;&gt;"",Settings!I3458,"")</f>
        <v/>
      </c>
    </row>
    <row r="3463" spans="2:54" x14ac:dyDescent="0.2">
      <c r="B3463" s="13"/>
      <c r="C3463" s="12"/>
      <c r="D3463" s="12"/>
      <c r="E3463" s="12"/>
      <c r="F3463" s="12"/>
      <c r="G3463" s="12"/>
      <c r="H3463" s="12"/>
      <c r="I3463" s="15"/>
      <c r="J3463" s="31"/>
      <c r="K3463" s="180"/>
      <c r="L3463" s="40"/>
      <c r="M3463" s="14"/>
      <c r="N3463" s="16"/>
      <c r="O3463" s="49"/>
      <c r="P3463" s="64"/>
      <c r="Q3463" s="18"/>
      <c r="R3463" s="181">
        <f t="shared" si="483"/>
        <v>0</v>
      </c>
      <c r="S3463" s="181">
        <f t="shared" si="484"/>
        <v>0</v>
      </c>
      <c r="T3463" s="181">
        <f t="shared" si="485"/>
        <v>0</v>
      </c>
      <c r="AQ3463" s="1">
        <f>COUNT(L$11:L3463)</f>
        <v>37</v>
      </c>
      <c r="AR3463" s="43">
        <f t="shared" si="486"/>
        <v>40933</v>
      </c>
      <c r="AS3463" s="44">
        <f t="shared" si="487"/>
        <v>89.120000000000019</v>
      </c>
      <c r="AT3463" s="10" t="str">
        <f t="shared" si="488"/>
        <v/>
      </c>
      <c r="AU3463" s="20" t="str">
        <f t="shared" si="489"/>
        <v/>
      </c>
      <c r="AV3463" s="42">
        <f t="shared" si="490"/>
        <v>1</v>
      </c>
      <c r="AW3463" s="89">
        <f t="shared" si="491"/>
        <v>0</v>
      </c>
      <c r="AX3463" s="168"/>
      <c r="AY3463" s="60"/>
      <c r="AZ3463" s="61"/>
      <c r="BB3463" s="61" t="str">
        <f>IF(Settings!I3459&lt;&gt;"",Settings!I3459,"")</f>
        <v/>
      </c>
    </row>
    <row r="3464" spans="2:54" x14ac:dyDescent="0.2">
      <c r="B3464" s="13"/>
      <c r="C3464" s="12"/>
      <c r="D3464" s="12"/>
      <c r="E3464" s="12"/>
      <c r="F3464" s="12"/>
      <c r="G3464" s="12"/>
      <c r="H3464" s="12"/>
      <c r="I3464" s="15"/>
      <c r="J3464" s="31"/>
      <c r="K3464" s="180"/>
      <c r="L3464" s="40"/>
      <c r="M3464" s="14"/>
      <c r="N3464" s="16"/>
      <c r="O3464" s="49"/>
      <c r="P3464" s="64"/>
      <c r="Q3464" s="18"/>
      <c r="R3464" s="181">
        <f t="shared" si="483"/>
        <v>0</v>
      </c>
      <c r="S3464" s="181">
        <f t="shared" si="484"/>
        <v>0</v>
      </c>
      <c r="T3464" s="181">
        <f t="shared" si="485"/>
        <v>0</v>
      </c>
      <c r="AQ3464" s="1">
        <f>COUNT(L$11:L3464)</f>
        <v>37</v>
      </c>
      <c r="AR3464" s="43">
        <f t="shared" si="486"/>
        <v>40933</v>
      </c>
      <c r="AS3464" s="44">
        <f t="shared" si="487"/>
        <v>89.120000000000019</v>
      </c>
      <c r="AT3464" s="10" t="str">
        <f t="shared" si="488"/>
        <v/>
      </c>
      <c r="AU3464" s="20" t="str">
        <f t="shared" si="489"/>
        <v/>
      </c>
      <c r="AV3464" s="42">
        <f t="shared" si="490"/>
        <v>1</v>
      </c>
      <c r="AW3464" s="89">
        <f t="shared" si="491"/>
        <v>0</v>
      </c>
      <c r="AX3464" s="168"/>
      <c r="AY3464" s="60"/>
      <c r="AZ3464" s="61"/>
      <c r="BB3464" s="61" t="str">
        <f>IF(Settings!I3460&lt;&gt;"",Settings!I3460,"")</f>
        <v/>
      </c>
    </row>
    <row r="3465" spans="2:54" x14ac:dyDescent="0.2">
      <c r="B3465" s="13"/>
      <c r="C3465" s="12"/>
      <c r="D3465" s="12"/>
      <c r="E3465" s="12"/>
      <c r="F3465" s="12"/>
      <c r="G3465" s="12"/>
      <c r="H3465" s="12"/>
      <c r="I3465" s="15"/>
      <c r="J3465" s="31"/>
      <c r="K3465" s="180"/>
      <c r="L3465" s="40"/>
      <c r="M3465" s="14"/>
      <c r="N3465" s="16"/>
      <c r="O3465" s="49"/>
      <c r="P3465" s="64"/>
      <c r="Q3465" s="18"/>
      <c r="R3465" s="181">
        <f t="shared" si="483"/>
        <v>0</v>
      </c>
      <c r="S3465" s="181">
        <f t="shared" si="484"/>
        <v>0</v>
      </c>
      <c r="T3465" s="181">
        <f t="shared" si="485"/>
        <v>0</v>
      </c>
      <c r="AQ3465" s="1">
        <f>COUNT(L$11:L3465)</f>
        <v>37</v>
      </c>
      <c r="AR3465" s="43">
        <f t="shared" si="486"/>
        <v>40933</v>
      </c>
      <c r="AS3465" s="44">
        <f t="shared" si="487"/>
        <v>89.120000000000019</v>
      </c>
      <c r="AT3465" s="10" t="str">
        <f t="shared" si="488"/>
        <v/>
      </c>
      <c r="AU3465" s="20" t="str">
        <f t="shared" si="489"/>
        <v/>
      </c>
      <c r="AV3465" s="42">
        <f t="shared" si="490"/>
        <v>1</v>
      </c>
      <c r="AW3465" s="89">
        <f t="shared" si="491"/>
        <v>0</v>
      </c>
      <c r="AX3465" s="168"/>
      <c r="AY3465" s="60"/>
      <c r="AZ3465" s="61"/>
      <c r="BB3465" s="61" t="str">
        <f>IF(Settings!I3461&lt;&gt;"",Settings!I3461,"")</f>
        <v/>
      </c>
    </row>
    <row r="3466" spans="2:54" x14ac:dyDescent="0.2">
      <c r="B3466" s="13"/>
      <c r="C3466" s="12"/>
      <c r="D3466" s="12"/>
      <c r="E3466" s="12"/>
      <c r="F3466" s="12"/>
      <c r="G3466" s="12"/>
      <c r="H3466" s="12"/>
      <c r="I3466" s="15"/>
      <c r="J3466" s="31"/>
      <c r="K3466" s="180"/>
      <c r="L3466" s="40"/>
      <c r="M3466" s="14"/>
      <c r="N3466" s="16"/>
      <c r="O3466" s="49"/>
      <c r="P3466" s="64"/>
      <c r="Q3466" s="18"/>
      <c r="R3466" s="181">
        <f t="shared" si="483"/>
        <v>0</v>
      </c>
      <c r="S3466" s="181">
        <f t="shared" si="484"/>
        <v>0</v>
      </c>
      <c r="T3466" s="181">
        <f t="shared" si="485"/>
        <v>0</v>
      </c>
      <c r="AQ3466" s="1">
        <f>COUNT(L$11:L3466)</f>
        <v>37</v>
      </c>
      <c r="AR3466" s="43">
        <f t="shared" si="486"/>
        <v>40933</v>
      </c>
      <c r="AS3466" s="44">
        <f t="shared" si="487"/>
        <v>89.120000000000019</v>
      </c>
      <c r="AT3466" s="10" t="str">
        <f t="shared" si="488"/>
        <v/>
      </c>
      <c r="AU3466" s="20" t="str">
        <f t="shared" si="489"/>
        <v/>
      </c>
      <c r="AV3466" s="42">
        <f t="shared" si="490"/>
        <v>1</v>
      </c>
      <c r="AW3466" s="89">
        <f t="shared" si="491"/>
        <v>0</v>
      </c>
      <c r="AX3466" s="168"/>
      <c r="AY3466" s="60"/>
      <c r="AZ3466" s="61"/>
      <c r="BB3466" s="61" t="str">
        <f>IF(Settings!I3462&lt;&gt;"",Settings!I3462,"")</f>
        <v/>
      </c>
    </row>
    <row r="3467" spans="2:54" x14ac:dyDescent="0.2">
      <c r="B3467" s="13"/>
      <c r="C3467" s="12"/>
      <c r="D3467" s="12"/>
      <c r="E3467" s="12"/>
      <c r="F3467" s="12"/>
      <c r="G3467" s="12"/>
      <c r="H3467" s="12"/>
      <c r="I3467" s="15"/>
      <c r="J3467" s="31"/>
      <c r="K3467" s="180"/>
      <c r="L3467" s="40"/>
      <c r="M3467" s="14"/>
      <c r="N3467" s="16"/>
      <c r="O3467" s="49"/>
      <c r="P3467" s="64"/>
      <c r="Q3467" s="18"/>
      <c r="R3467" s="181">
        <f t="shared" si="483"/>
        <v>0</v>
      </c>
      <c r="S3467" s="181">
        <f t="shared" si="484"/>
        <v>0</v>
      </c>
      <c r="T3467" s="181">
        <f t="shared" si="485"/>
        <v>0</v>
      </c>
      <c r="AQ3467" s="1">
        <f>COUNT(L$11:L3467)</f>
        <v>37</v>
      </c>
      <c r="AR3467" s="43">
        <f t="shared" si="486"/>
        <v>40933</v>
      </c>
      <c r="AS3467" s="44">
        <f t="shared" si="487"/>
        <v>89.120000000000019</v>
      </c>
      <c r="AT3467" s="10" t="str">
        <f t="shared" si="488"/>
        <v/>
      </c>
      <c r="AU3467" s="20" t="str">
        <f t="shared" si="489"/>
        <v/>
      </c>
      <c r="AV3467" s="42">
        <f t="shared" si="490"/>
        <v>1</v>
      </c>
      <c r="AW3467" s="89">
        <f t="shared" si="491"/>
        <v>0</v>
      </c>
      <c r="AX3467" s="168"/>
      <c r="AY3467" s="60"/>
      <c r="AZ3467" s="61"/>
      <c r="BB3467" s="61" t="str">
        <f>IF(Settings!I3463&lt;&gt;"",Settings!I3463,"")</f>
        <v/>
      </c>
    </row>
    <row r="3468" spans="2:54" x14ac:dyDescent="0.2">
      <c r="B3468" s="13"/>
      <c r="C3468" s="12"/>
      <c r="D3468" s="12"/>
      <c r="E3468" s="12"/>
      <c r="F3468" s="12"/>
      <c r="G3468" s="12"/>
      <c r="H3468" s="12"/>
      <c r="I3468" s="15"/>
      <c r="J3468" s="31"/>
      <c r="K3468" s="180"/>
      <c r="L3468" s="40"/>
      <c r="M3468" s="14"/>
      <c r="N3468" s="16"/>
      <c r="O3468" s="49"/>
      <c r="P3468" s="64"/>
      <c r="Q3468" s="18"/>
      <c r="R3468" s="181">
        <f t="shared" ref="R3468:R3531" si="492">ROUND(IF(M3468&lt;&gt;"Y",IF(P3468&lt;&gt;"Y",K3468,K3468*(AV3468-1)),0),ROUNDING)</f>
        <v>0</v>
      </c>
      <c r="S3468" s="181">
        <f t="shared" ref="S3468:S3531" si="493">ROUND(IF(O3468&gt;0,IF(M3468="Y",AW3468*(1-O3468),IF(AW3468&gt;R3468,R3468 + (AW3468 - R3468)*(1-O3468),AW3468)),AW3468),ROUNDING)</f>
        <v>0</v>
      </c>
      <c r="T3468" s="181">
        <f t="shared" ref="T3468:T3531" si="494">ROUND(IF(N3468="P",0,IF(OR(M3468="N",M3468=""),S3468-R3468,S3468)),ROUNDING)</f>
        <v>0</v>
      </c>
      <c r="AQ3468" s="1">
        <f>COUNT(L$11:L3468)</f>
        <v>37</v>
      </c>
      <c r="AR3468" s="43">
        <f t="shared" si="486"/>
        <v>40933</v>
      </c>
      <c r="AS3468" s="44">
        <f t="shared" si="487"/>
        <v>89.120000000000019</v>
      </c>
      <c r="AT3468" s="10" t="str">
        <f t="shared" si="488"/>
        <v/>
      </c>
      <c r="AU3468" s="20" t="str">
        <f t="shared" si="489"/>
        <v/>
      </c>
      <c r="AV3468" s="42">
        <f t="shared" si="490"/>
        <v>1</v>
      </c>
      <c r="AW3468" s="89">
        <f t="shared" si="491"/>
        <v>0</v>
      </c>
      <c r="AX3468" s="168"/>
      <c r="AY3468" s="60"/>
      <c r="AZ3468" s="61"/>
      <c r="BB3468" s="61" t="str">
        <f>IF(Settings!I3464&lt;&gt;"",Settings!I3464,"")</f>
        <v/>
      </c>
    </row>
    <row r="3469" spans="2:54" x14ac:dyDescent="0.2">
      <c r="B3469" s="13"/>
      <c r="C3469" s="12"/>
      <c r="D3469" s="12"/>
      <c r="E3469" s="12"/>
      <c r="F3469" s="12"/>
      <c r="G3469" s="12"/>
      <c r="H3469" s="12"/>
      <c r="I3469" s="15"/>
      <c r="J3469" s="31"/>
      <c r="K3469" s="180"/>
      <c r="L3469" s="40"/>
      <c r="M3469" s="14"/>
      <c r="N3469" s="16"/>
      <c r="O3469" s="49"/>
      <c r="P3469" s="64"/>
      <c r="Q3469" s="18"/>
      <c r="R3469" s="181">
        <f t="shared" si="492"/>
        <v>0</v>
      </c>
      <c r="S3469" s="181">
        <f t="shared" si="493"/>
        <v>0</v>
      </c>
      <c r="T3469" s="181">
        <f t="shared" si="494"/>
        <v>0</v>
      </c>
      <c r="AQ3469" s="1">
        <f>COUNT(L$11:L3469)</f>
        <v>37</v>
      </c>
      <c r="AR3469" s="43">
        <f t="shared" ref="AR3469:AR3532" si="495">IF(B3469&gt;2,B3469,AR3468)</f>
        <v>40933</v>
      </c>
      <c r="AS3469" s="44">
        <f t="shared" ref="AS3469:AS3532" si="496">AS3468+T3469</f>
        <v>89.120000000000019</v>
      </c>
      <c r="AT3469" s="10" t="str">
        <f t="shared" ref="AT3469:AT3532" si="497">IF(N3469="P",IF(P3469&lt;&gt;"Y",IF(M3469&lt;&gt;"Y",K3469*AV3469,K3469*AV3469-K3469),IF(M3469&lt;&gt;"Y",K3469 + K3469*(AV3469-1),K3469)),"")</f>
        <v/>
      </c>
      <c r="AU3469" s="20" t="str">
        <f t="shared" ref="AU3469:AU3532" si="498">IF(M3469="Y",IF(P3469="Y",K3469*(AV3469-1),K3469),"")</f>
        <v/>
      </c>
      <c r="AV3469" s="42">
        <f t="shared" ref="AV3469:AV3532" si="499">IF(L3469&lt;&gt;"",IF(ODDS_TYPE=1,L3469,IF(ODDS_TYPE=2,IF(L3469&gt;0,1+L3469/100,IF(L3469&lt;0,1-100/L3469,1)),IF(ODDS_TYPE=3,1+L3469,IF(ODDS_TYPE=4,1+L3469,IF(ODDS_TYPE=5,IF(L3469&gt;0,1+L3469,1-1/L3469),IF(ODDS_TYPE=6,IF(L3469&gt;=0,L3469+1,1-1/L3469),1)))))),1)</f>
        <v>1</v>
      </c>
      <c r="AW3469" s="89">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68"/>
      <c r="AY3469" s="60"/>
      <c r="AZ3469" s="61"/>
      <c r="BB3469" s="61" t="str">
        <f>IF(Settings!I3465&lt;&gt;"",Settings!I3465,"")</f>
        <v/>
      </c>
    </row>
    <row r="3470" spans="2:54" x14ac:dyDescent="0.2">
      <c r="B3470" s="13"/>
      <c r="C3470" s="12"/>
      <c r="D3470" s="12"/>
      <c r="E3470" s="12"/>
      <c r="F3470" s="12"/>
      <c r="G3470" s="12"/>
      <c r="H3470" s="12"/>
      <c r="I3470" s="15"/>
      <c r="J3470" s="31"/>
      <c r="K3470" s="180"/>
      <c r="L3470" s="40"/>
      <c r="M3470" s="14"/>
      <c r="N3470" s="16"/>
      <c r="O3470" s="49"/>
      <c r="P3470" s="64"/>
      <c r="Q3470" s="18"/>
      <c r="R3470" s="181">
        <f t="shared" si="492"/>
        <v>0</v>
      </c>
      <c r="S3470" s="181">
        <f t="shared" si="493"/>
        <v>0</v>
      </c>
      <c r="T3470" s="181">
        <f t="shared" si="494"/>
        <v>0</v>
      </c>
      <c r="AQ3470" s="1">
        <f>COUNT(L$11:L3470)</f>
        <v>37</v>
      </c>
      <c r="AR3470" s="43">
        <f t="shared" si="495"/>
        <v>40933</v>
      </c>
      <c r="AS3470" s="44">
        <f t="shared" si="496"/>
        <v>89.120000000000019</v>
      </c>
      <c r="AT3470" s="10" t="str">
        <f t="shared" si="497"/>
        <v/>
      </c>
      <c r="AU3470" s="20" t="str">
        <f t="shared" si="498"/>
        <v/>
      </c>
      <c r="AV3470" s="42">
        <f t="shared" si="499"/>
        <v>1</v>
      </c>
      <c r="AW3470" s="89">
        <f t="shared" si="500"/>
        <v>0</v>
      </c>
      <c r="AX3470" s="168"/>
      <c r="AY3470" s="60"/>
      <c r="AZ3470" s="61"/>
      <c r="BB3470" s="61" t="str">
        <f>IF(Settings!I3466&lt;&gt;"",Settings!I3466,"")</f>
        <v/>
      </c>
    </row>
    <row r="3471" spans="2:54" x14ac:dyDescent="0.2">
      <c r="B3471" s="13"/>
      <c r="C3471" s="12"/>
      <c r="D3471" s="12"/>
      <c r="E3471" s="12"/>
      <c r="F3471" s="12"/>
      <c r="G3471" s="12"/>
      <c r="H3471" s="12"/>
      <c r="I3471" s="15"/>
      <c r="J3471" s="31"/>
      <c r="K3471" s="180"/>
      <c r="L3471" s="40"/>
      <c r="M3471" s="14"/>
      <c r="N3471" s="16"/>
      <c r="O3471" s="49"/>
      <c r="P3471" s="64"/>
      <c r="Q3471" s="18"/>
      <c r="R3471" s="181">
        <f t="shared" si="492"/>
        <v>0</v>
      </c>
      <c r="S3471" s="181">
        <f t="shared" si="493"/>
        <v>0</v>
      </c>
      <c r="T3471" s="181">
        <f t="shared" si="494"/>
        <v>0</v>
      </c>
      <c r="AQ3471" s="1">
        <f>COUNT(L$11:L3471)</f>
        <v>37</v>
      </c>
      <c r="AR3471" s="43">
        <f t="shared" si="495"/>
        <v>40933</v>
      </c>
      <c r="AS3471" s="44">
        <f t="shared" si="496"/>
        <v>89.120000000000019</v>
      </c>
      <c r="AT3471" s="10" t="str">
        <f t="shared" si="497"/>
        <v/>
      </c>
      <c r="AU3471" s="20" t="str">
        <f t="shared" si="498"/>
        <v/>
      </c>
      <c r="AV3471" s="42">
        <f t="shared" si="499"/>
        <v>1</v>
      </c>
      <c r="AW3471" s="89">
        <f t="shared" si="500"/>
        <v>0</v>
      </c>
      <c r="AX3471" s="168"/>
      <c r="AY3471" s="60"/>
      <c r="AZ3471" s="61"/>
      <c r="BB3471" s="61" t="str">
        <f>IF(Settings!I3467&lt;&gt;"",Settings!I3467,"")</f>
        <v/>
      </c>
    </row>
    <row r="3472" spans="2:54" x14ac:dyDescent="0.2">
      <c r="B3472" s="13"/>
      <c r="C3472" s="12"/>
      <c r="D3472" s="12"/>
      <c r="E3472" s="12"/>
      <c r="F3472" s="12"/>
      <c r="G3472" s="12"/>
      <c r="H3472" s="12"/>
      <c r="I3472" s="15"/>
      <c r="J3472" s="31"/>
      <c r="K3472" s="180"/>
      <c r="L3472" s="40"/>
      <c r="M3472" s="14"/>
      <c r="N3472" s="16"/>
      <c r="O3472" s="49"/>
      <c r="P3472" s="64"/>
      <c r="Q3472" s="18"/>
      <c r="R3472" s="181">
        <f t="shared" si="492"/>
        <v>0</v>
      </c>
      <c r="S3472" s="181">
        <f t="shared" si="493"/>
        <v>0</v>
      </c>
      <c r="T3472" s="181">
        <f t="shared" si="494"/>
        <v>0</v>
      </c>
      <c r="AQ3472" s="1">
        <f>COUNT(L$11:L3472)</f>
        <v>37</v>
      </c>
      <c r="AR3472" s="43">
        <f t="shared" si="495"/>
        <v>40933</v>
      </c>
      <c r="AS3472" s="44">
        <f t="shared" si="496"/>
        <v>89.120000000000019</v>
      </c>
      <c r="AT3472" s="10" t="str">
        <f t="shared" si="497"/>
        <v/>
      </c>
      <c r="AU3472" s="20" t="str">
        <f t="shared" si="498"/>
        <v/>
      </c>
      <c r="AV3472" s="42">
        <f t="shared" si="499"/>
        <v>1</v>
      </c>
      <c r="AW3472" s="89">
        <f t="shared" si="500"/>
        <v>0</v>
      </c>
      <c r="AX3472" s="168"/>
      <c r="AY3472" s="60"/>
      <c r="AZ3472" s="61"/>
      <c r="BB3472" s="61" t="str">
        <f>IF(Settings!I3468&lt;&gt;"",Settings!I3468,"")</f>
        <v/>
      </c>
    </row>
    <row r="3473" spans="2:54" x14ac:dyDescent="0.2">
      <c r="B3473" s="13"/>
      <c r="C3473" s="12"/>
      <c r="D3473" s="12"/>
      <c r="E3473" s="12"/>
      <c r="F3473" s="12"/>
      <c r="G3473" s="12"/>
      <c r="H3473" s="12"/>
      <c r="I3473" s="15"/>
      <c r="J3473" s="31"/>
      <c r="K3473" s="180"/>
      <c r="L3473" s="40"/>
      <c r="M3473" s="14"/>
      <c r="N3473" s="16"/>
      <c r="O3473" s="49"/>
      <c r="P3473" s="64"/>
      <c r="Q3473" s="18"/>
      <c r="R3473" s="181">
        <f t="shared" si="492"/>
        <v>0</v>
      </c>
      <c r="S3473" s="181">
        <f t="shared" si="493"/>
        <v>0</v>
      </c>
      <c r="T3473" s="181">
        <f t="shared" si="494"/>
        <v>0</v>
      </c>
      <c r="AQ3473" s="1">
        <f>COUNT(L$11:L3473)</f>
        <v>37</v>
      </c>
      <c r="AR3473" s="43">
        <f t="shared" si="495"/>
        <v>40933</v>
      </c>
      <c r="AS3473" s="44">
        <f t="shared" si="496"/>
        <v>89.120000000000019</v>
      </c>
      <c r="AT3473" s="10" t="str">
        <f t="shared" si="497"/>
        <v/>
      </c>
      <c r="AU3473" s="20" t="str">
        <f t="shared" si="498"/>
        <v/>
      </c>
      <c r="AV3473" s="42">
        <f t="shared" si="499"/>
        <v>1</v>
      </c>
      <c r="AW3473" s="89">
        <f t="shared" si="500"/>
        <v>0</v>
      </c>
      <c r="AX3473" s="168"/>
      <c r="AY3473" s="60"/>
      <c r="AZ3473" s="61"/>
      <c r="BB3473" s="61" t="str">
        <f>IF(Settings!I3469&lt;&gt;"",Settings!I3469,"")</f>
        <v/>
      </c>
    </row>
    <row r="3474" spans="2:54" x14ac:dyDescent="0.2">
      <c r="B3474" s="13"/>
      <c r="C3474" s="12"/>
      <c r="D3474" s="12"/>
      <c r="E3474" s="12"/>
      <c r="F3474" s="12"/>
      <c r="G3474" s="12"/>
      <c r="H3474" s="12"/>
      <c r="I3474" s="15"/>
      <c r="J3474" s="31"/>
      <c r="K3474" s="180"/>
      <c r="L3474" s="40"/>
      <c r="M3474" s="14"/>
      <c r="N3474" s="16"/>
      <c r="O3474" s="49"/>
      <c r="P3474" s="64"/>
      <c r="Q3474" s="18"/>
      <c r="R3474" s="181">
        <f t="shared" si="492"/>
        <v>0</v>
      </c>
      <c r="S3474" s="181">
        <f t="shared" si="493"/>
        <v>0</v>
      </c>
      <c r="T3474" s="181">
        <f t="shared" si="494"/>
        <v>0</v>
      </c>
      <c r="AQ3474" s="1">
        <f>COUNT(L$11:L3474)</f>
        <v>37</v>
      </c>
      <c r="AR3474" s="43">
        <f t="shared" si="495"/>
        <v>40933</v>
      </c>
      <c r="AS3474" s="44">
        <f t="shared" si="496"/>
        <v>89.120000000000019</v>
      </c>
      <c r="AT3474" s="10" t="str">
        <f t="shared" si="497"/>
        <v/>
      </c>
      <c r="AU3474" s="20" t="str">
        <f t="shared" si="498"/>
        <v/>
      </c>
      <c r="AV3474" s="42">
        <f t="shared" si="499"/>
        <v>1</v>
      </c>
      <c r="AW3474" s="89">
        <f t="shared" si="500"/>
        <v>0</v>
      </c>
      <c r="AX3474" s="168"/>
      <c r="AY3474" s="60"/>
      <c r="AZ3474" s="61"/>
      <c r="BB3474" s="61" t="str">
        <f>IF(Settings!I3470&lt;&gt;"",Settings!I3470,"")</f>
        <v/>
      </c>
    </row>
    <row r="3475" spans="2:54" x14ac:dyDescent="0.2">
      <c r="B3475" s="13"/>
      <c r="C3475" s="12"/>
      <c r="D3475" s="12"/>
      <c r="E3475" s="12"/>
      <c r="F3475" s="12"/>
      <c r="G3475" s="12"/>
      <c r="H3475" s="12"/>
      <c r="I3475" s="15"/>
      <c r="J3475" s="31"/>
      <c r="K3475" s="180"/>
      <c r="L3475" s="40"/>
      <c r="M3475" s="14"/>
      <c r="N3475" s="16"/>
      <c r="O3475" s="49"/>
      <c r="P3475" s="64"/>
      <c r="Q3475" s="18"/>
      <c r="R3475" s="181">
        <f t="shared" si="492"/>
        <v>0</v>
      </c>
      <c r="S3475" s="181">
        <f t="shared" si="493"/>
        <v>0</v>
      </c>
      <c r="T3475" s="181">
        <f t="shared" si="494"/>
        <v>0</v>
      </c>
      <c r="AQ3475" s="1">
        <f>COUNT(L$11:L3475)</f>
        <v>37</v>
      </c>
      <c r="AR3475" s="43">
        <f t="shared" si="495"/>
        <v>40933</v>
      </c>
      <c r="AS3475" s="44">
        <f t="shared" si="496"/>
        <v>89.120000000000019</v>
      </c>
      <c r="AT3475" s="10" t="str">
        <f t="shared" si="497"/>
        <v/>
      </c>
      <c r="AU3475" s="20" t="str">
        <f t="shared" si="498"/>
        <v/>
      </c>
      <c r="AV3475" s="42">
        <f t="shared" si="499"/>
        <v>1</v>
      </c>
      <c r="AW3475" s="89">
        <f t="shared" si="500"/>
        <v>0</v>
      </c>
      <c r="AX3475" s="168"/>
      <c r="AY3475" s="60"/>
      <c r="AZ3475" s="61"/>
      <c r="BB3475" s="61" t="str">
        <f>IF(Settings!I3471&lt;&gt;"",Settings!I3471,"")</f>
        <v/>
      </c>
    </row>
    <row r="3476" spans="2:54" x14ac:dyDescent="0.2">
      <c r="B3476" s="13"/>
      <c r="C3476" s="12"/>
      <c r="D3476" s="12"/>
      <c r="E3476" s="12"/>
      <c r="F3476" s="12"/>
      <c r="G3476" s="12"/>
      <c r="H3476" s="12"/>
      <c r="I3476" s="15"/>
      <c r="J3476" s="31"/>
      <c r="K3476" s="180"/>
      <c r="L3476" s="40"/>
      <c r="M3476" s="14"/>
      <c r="N3476" s="16"/>
      <c r="O3476" s="49"/>
      <c r="P3476" s="64"/>
      <c r="Q3476" s="18"/>
      <c r="R3476" s="181">
        <f t="shared" si="492"/>
        <v>0</v>
      </c>
      <c r="S3476" s="181">
        <f t="shared" si="493"/>
        <v>0</v>
      </c>
      <c r="T3476" s="181">
        <f t="shared" si="494"/>
        <v>0</v>
      </c>
      <c r="AQ3476" s="1">
        <f>COUNT(L$11:L3476)</f>
        <v>37</v>
      </c>
      <c r="AR3476" s="43">
        <f t="shared" si="495"/>
        <v>40933</v>
      </c>
      <c r="AS3476" s="44">
        <f t="shared" si="496"/>
        <v>89.120000000000019</v>
      </c>
      <c r="AT3476" s="10" t="str">
        <f t="shared" si="497"/>
        <v/>
      </c>
      <c r="AU3476" s="20" t="str">
        <f t="shared" si="498"/>
        <v/>
      </c>
      <c r="AV3476" s="42">
        <f t="shared" si="499"/>
        <v>1</v>
      </c>
      <c r="AW3476" s="89">
        <f t="shared" si="500"/>
        <v>0</v>
      </c>
      <c r="AX3476" s="168"/>
      <c r="AY3476" s="60"/>
      <c r="AZ3476" s="61"/>
      <c r="BB3476" s="61" t="str">
        <f>IF(Settings!I3472&lt;&gt;"",Settings!I3472,"")</f>
        <v/>
      </c>
    </row>
    <row r="3477" spans="2:54" x14ac:dyDescent="0.2">
      <c r="B3477" s="13"/>
      <c r="C3477" s="12"/>
      <c r="D3477" s="12"/>
      <c r="E3477" s="12"/>
      <c r="F3477" s="12"/>
      <c r="G3477" s="12"/>
      <c r="H3477" s="12"/>
      <c r="I3477" s="15"/>
      <c r="J3477" s="31"/>
      <c r="K3477" s="180"/>
      <c r="L3477" s="40"/>
      <c r="M3477" s="14"/>
      <c r="N3477" s="16"/>
      <c r="O3477" s="49"/>
      <c r="P3477" s="64"/>
      <c r="Q3477" s="18"/>
      <c r="R3477" s="181">
        <f t="shared" si="492"/>
        <v>0</v>
      </c>
      <c r="S3477" s="181">
        <f t="shared" si="493"/>
        <v>0</v>
      </c>
      <c r="T3477" s="181">
        <f t="shared" si="494"/>
        <v>0</v>
      </c>
      <c r="AQ3477" s="1">
        <f>COUNT(L$11:L3477)</f>
        <v>37</v>
      </c>
      <c r="AR3477" s="43">
        <f t="shared" si="495"/>
        <v>40933</v>
      </c>
      <c r="AS3477" s="44">
        <f t="shared" si="496"/>
        <v>89.120000000000019</v>
      </c>
      <c r="AT3477" s="10" t="str">
        <f t="shared" si="497"/>
        <v/>
      </c>
      <c r="AU3477" s="20" t="str">
        <f t="shared" si="498"/>
        <v/>
      </c>
      <c r="AV3477" s="42">
        <f t="shared" si="499"/>
        <v>1</v>
      </c>
      <c r="AW3477" s="89">
        <f t="shared" si="500"/>
        <v>0</v>
      </c>
      <c r="AX3477" s="168"/>
      <c r="AY3477" s="60"/>
      <c r="AZ3477" s="61"/>
      <c r="BB3477" s="61" t="str">
        <f>IF(Settings!I3473&lt;&gt;"",Settings!I3473,"")</f>
        <v/>
      </c>
    </row>
    <row r="3478" spans="2:54" x14ac:dyDescent="0.2">
      <c r="B3478" s="13"/>
      <c r="C3478" s="12"/>
      <c r="D3478" s="12"/>
      <c r="E3478" s="12"/>
      <c r="F3478" s="12"/>
      <c r="G3478" s="12"/>
      <c r="H3478" s="12"/>
      <c r="I3478" s="15"/>
      <c r="J3478" s="31"/>
      <c r="K3478" s="180"/>
      <c r="L3478" s="40"/>
      <c r="M3478" s="14"/>
      <c r="N3478" s="16"/>
      <c r="O3478" s="49"/>
      <c r="P3478" s="64"/>
      <c r="Q3478" s="18"/>
      <c r="R3478" s="181">
        <f t="shared" si="492"/>
        <v>0</v>
      </c>
      <c r="S3478" s="181">
        <f t="shared" si="493"/>
        <v>0</v>
      </c>
      <c r="T3478" s="181">
        <f t="shared" si="494"/>
        <v>0</v>
      </c>
      <c r="AQ3478" s="1">
        <f>COUNT(L$11:L3478)</f>
        <v>37</v>
      </c>
      <c r="AR3478" s="43">
        <f t="shared" si="495"/>
        <v>40933</v>
      </c>
      <c r="AS3478" s="44">
        <f t="shared" si="496"/>
        <v>89.120000000000019</v>
      </c>
      <c r="AT3478" s="10" t="str">
        <f t="shared" si="497"/>
        <v/>
      </c>
      <c r="AU3478" s="20" t="str">
        <f t="shared" si="498"/>
        <v/>
      </c>
      <c r="AV3478" s="42">
        <f t="shared" si="499"/>
        <v>1</v>
      </c>
      <c r="AW3478" s="89">
        <f t="shared" si="500"/>
        <v>0</v>
      </c>
      <c r="AX3478" s="168"/>
      <c r="AY3478" s="60"/>
      <c r="AZ3478" s="61"/>
      <c r="BB3478" s="61" t="str">
        <f>IF(Settings!I3474&lt;&gt;"",Settings!I3474,"")</f>
        <v/>
      </c>
    </row>
    <row r="3479" spans="2:54" x14ac:dyDescent="0.2">
      <c r="B3479" s="13"/>
      <c r="C3479" s="12"/>
      <c r="D3479" s="12"/>
      <c r="E3479" s="12"/>
      <c r="F3479" s="12"/>
      <c r="G3479" s="12"/>
      <c r="H3479" s="12"/>
      <c r="I3479" s="15"/>
      <c r="J3479" s="31"/>
      <c r="K3479" s="180"/>
      <c r="L3479" s="40"/>
      <c r="M3479" s="14"/>
      <c r="N3479" s="16"/>
      <c r="O3479" s="49"/>
      <c r="P3479" s="64"/>
      <c r="Q3479" s="18"/>
      <c r="R3479" s="181">
        <f t="shared" si="492"/>
        <v>0</v>
      </c>
      <c r="S3479" s="181">
        <f t="shared" si="493"/>
        <v>0</v>
      </c>
      <c r="T3479" s="181">
        <f t="shared" si="494"/>
        <v>0</v>
      </c>
      <c r="AQ3479" s="1">
        <f>COUNT(L$11:L3479)</f>
        <v>37</v>
      </c>
      <c r="AR3479" s="43">
        <f t="shared" si="495"/>
        <v>40933</v>
      </c>
      <c r="AS3479" s="44">
        <f t="shared" si="496"/>
        <v>89.120000000000019</v>
      </c>
      <c r="AT3479" s="10" t="str">
        <f t="shared" si="497"/>
        <v/>
      </c>
      <c r="AU3479" s="20" t="str">
        <f t="shared" si="498"/>
        <v/>
      </c>
      <c r="AV3479" s="42">
        <f t="shared" si="499"/>
        <v>1</v>
      </c>
      <c r="AW3479" s="89">
        <f t="shared" si="500"/>
        <v>0</v>
      </c>
      <c r="AX3479" s="168"/>
      <c r="AY3479" s="60"/>
      <c r="AZ3479" s="61"/>
      <c r="BB3479" s="61" t="str">
        <f>IF(Settings!I3475&lt;&gt;"",Settings!I3475,"")</f>
        <v/>
      </c>
    </row>
    <row r="3480" spans="2:54" x14ac:dyDescent="0.2">
      <c r="B3480" s="13"/>
      <c r="C3480" s="12"/>
      <c r="D3480" s="12"/>
      <c r="E3480" s="12"/>
      <c r="F3480" s="12"/>
      <c r="G3480" s="12"/>
      <c r="H3480" s="12"/>
      <c r="I3480" s="15"/>
      <c r="J3480" s="31"/>
      <c r="K3480" s="180"/>
      <c r="L3480" s="40"/>
      <c r="M3480" s="14"/>
      <c r="N3480" s="16"/>
      <c r="O3480" s="49"/>
      <c r="P3480" s="64"/>
      <c r="Q3480" s="18"/>
      <c r="R3480" s="181">
        <f t="shared" si="492"/>
        <v>0</v>
      </c>
      <c r="S3480" s="181">
        <f t="shared" si="493"/>
        <v>0</v>
      </c>
      <c r="T3480" s="181">
        <f t="shared" si="494"/>
        <v>0</v>
      </c>
      <c r="AQ3480" s="1">
        <f>COUNT(L$11:L3480)</f>
        <v>37</v>
      </c>
      <c r="AR3480" s="43">
        <f t="shared" si="495"/>
        <v>40933</v>
      </c>
      <c r="AS3480" s="44">
        <f t="shared" si="496"/>
        <v>89.120000000000019</v>
      </c>
      <c r="AT3480" s="10" t="str">
        <f t="shared" si="497"/>
        <v/>
      </c>
      <c r="AU3480" s="20" t="str">
        <f t="shared" si="498"/>
        <v/>
      </c>
      <c r="AV3480" s="42">
        <f t="shared" si="499"/>
        <v>1</v>
      </c>
      <c r="AW3480" s="89">
        <f t="shared" si="500"/>
        <v>0</v>
      </c>
      <c r="AX3480" s="168"/>
      <c r="AY3480" s="60"/>
      <c r="AZ3480" s="61"/>
      <c r="BB3480" s="61" t="str">
        <f>IF(Settings!I3476&lt;&gt;"",Settings!I3476,"")</f>
        <v/>
      </c>
    </row>
    <row r="3481" spans="2:54" x14ac:dyDescent="0.2">
      <c r="B3481" s="13"/>
      <c r="C3481" s="12"/>
      <c r="D3481" s="12"/>
      <c r="E3481" s="12"/>
      <c r="F3481" s="12"/>
      <c r="G3481" s="12"/>
      <c r="H3481" s="12"/>
      <c r="I3481" s="15"/>
      <c r="J3481" s="31"/>
      <c r="K3481" s="180"/>
      <c r="L3481" s="40"/>
      <c r="M3481" s="14"/>
      <c r="N3481" s="16"/>
      <c r="O3481" s="49"/>
      <c r="P3481" s="64"/>
      <c r="Q3481" s="18"/>
      <c r="R3481" s="181">
        <f t="shared" si="492"/>
        <v>0</v>
      </c>
      <c r="S3481" s="181">
        <f t="shared" si="493"/>
        <v>0</v>
      </c>
      <c r="T3481" s="181">
        <f t="shared" si="494"/>
        <v>0</v>
      </c>
      <c r="AQ3481" s="1">
        <f>COUNT(L$11:L3481)</f>
        <v>37</v>
      </c>
      <c r="AR3481" s="43">
        <f t="shared" si="495"/>
        <v>40933</v>
      </c>
      <c r="AS3481" s="44">
        <f t="shared" si="496"/>
        <v>89.120000000000019</v>
      </c>
      <c r="AT3481" s="10" t="str">
        <f t="shared" si="497"/>
        <v/>
      </c>
      <c r="AU3481" s="20" t="str">
        <f t="shared" si="498"/>
        <v/>
      </c>
      <c r="AV3481" s="42">
        <f t="shared" si="499"/>
        <v>1</v>
      </c>
      <c r="AW3481" s="89">
        <f t="shared" si="500"/>
        <v>0</v>
      </c>
      <c r="AX3481" s="168"/>
      <c r="AY3481" s="60"/>
      <c r="AZ3481" s="61"/>
      <c r="BB3481" s="61" t="str">
        <f>IF(Settings!I3477&lt;&gt;"",Settings!I3477,"")</f>
        <v/>
      </c>
    </row>
    <row r="3482" spans="2:54" x14ac:dyDescent="0.2">
      <c r="B3482" s="13"/>
      <c r="C3482" s="12"/>
      <c r="D3482" s="12"/>
      <c r="E3482" s="12"/>
      <c r="F3482" s="12"/>
      <c r="G3482" s="12"/>
      <c r="H3482" s="12"/>
      <c r="I3482" s="15"/>
      <c r="J3482" s="31"/>
      <c r="K3482" s="180"/>
      <c r="L3482" s="40"/>
      <c r="M3482" s="14"/>
      <c r="N3482" s="16"/>
      <c r="O3482" s="49"/>
      <c r="P3482" s="64"/>
      <c r="Q3482" s="18"/>
      <c r="R3482" s="181">
        <f t="shared" si="492"/>
        <v>0</v>
      </c>
      <c r="S3482" s="181">
        <f t="shared" si="493"/>
        <v>0</v>
      </c>
      <c r="T3482" s="181">
        <f t="shared" si="494"/>
        <v>0</v>
      </c>
      <c r="AQ3482" s="1">
        <f>COUNT(L$11:L3482)</f>
        <v>37</v>
      </c>
      <c r="AR3482" s="43">
        <f t="shared" si="495"/>
        <v>40933</v>
      </c>
      <c r="AS3482" s="44">
        <f t="shared" si="496"/>
        <v>89.120000000000019</v>
      </c>
      <c r="AT3482" s="10" t="str">
        <f t="shared" si="497"/>
        <v/>
      </c>
      <c r="AU3482" s="20" t="str">
        <f t="shared" si="498"/>
        <v/>
      </c>
      <c r="AV3482" s="42">
        <f t="shared" si="499"/>
        <v>1</v>
      </c>
      <c r="AW3482" s="89">
        <f t="shared" si="500"/>
        <v>0</v>
      </c>
      <c r="AX3482" s="168"/>
      <c r="AY3482" s="60"/>
      <c r="AZ3482" s="61"/>
      <c r="BB3482" s="61" t="str">
        <f>IF(Settings!I3478&lt;&gt;"",Settings!I3478,"")</f>
        <v/>
      </c>
    </row>
    <row r="3483" spans="2:54" x14ac:dyDescent="0.2">
      <c r="B3483" s="13"/>
      <c r="C3483" s="12"/>
      <c r="D3483" s="12"/>
      <c r="E3483" s="12"/>
      <c r="F3483" s="12"/>
      <c r="G3483" s="12"/>
      <c r="H3483" s="12"/>
      <c r="I3483" s="15"/>
      <c r="J3483" s="31"/>
      <c r="K3483" s="180"/>
      <c r="L3483" s="40"/>
      <c r="M3483" s="14"/>
      <c r="N3483" s="16"/>
      <c r="O3483" s="49"/>
      <c r="P3483" s="64"/>
      <c r="Q3483" s="18"/>
      <c r="R3483" s="181">
        <f t="shared" si="492"/>
        <v>0</v>
      </c>
      <c r="S3483" s="181">
        <f t="shared" si="493"/>
        <v>0</v>
      </c>
      <c r="T3483" s="181">
        <f t="shared" si="494"/>
        <v>0</v>
      </c>
      <c r="AQ3483" s="1">
        <f>COUNT(L$11:L3483)</f>
        <v>37</v>
      </c>
      <c r="AR3483" s="43">
        <f t="shared" si="495"/>
        <v>40933</v>
      </c>
      <c r="AS3483" s="44">
        <f t="shared" si="496"/>
        <v>89.120000000000019</v>
      </c>
      <c r="AT3483" s="10" t="str">
        <f t="shared" si="497"/>
        <v/>
      </c>
      <c r="AU3483" s="20" t="str">
        <f t="shared" si="498"/>
        <v/>
      </c>
      <c r="AV3483" s="42">
        <f t="shared" si="499"/>
        <v>1</v>
      </c>
      <c r="AW3483" s="89">
        <f t="shared" si="500"/>
        <v>0</v>
      </c>
      <c r="AX3483" s="168"/>
      <c r="AY3483" s="60"/>
      <c r="AZ3483" s="61"/>
      <c r="BB3483" s="61" t="str">
        <f>IF(Settings!I3479&lt;&gt;"",Settings!I3479,"")</f>
        <v/>
      </c>
    </row>
    <row r="3484" spans="2:54" x14ac:dyDescent="0.2">
      <c r="B3484" s="13"/>
      <c r="C3484" s="12"/>
      <c r="D3484" s="12"/>
      <c r="E3484" s="12"/>
      <c r="F3484" s="12"/>
      <c r="G3484" s="12"/>
      <c r="H3484" s="12"/>
      <c r="I3484" s="15"/>
      <c r="J3484" s="31"/>
      <c r="K3484" s="180"/>
      <c r="L3484" s="40"/>
      <c r="M3484" s="14"/>
      <c r="N3484" s="16"/>
      <c r="O3484" s="49"/>
      <c r="P3484" s="64"/>
      <c r="Q3484" s="18"/>
      <c r="R3484" s="181">
        <f t="shared" si="492"/>
        <v>0</v>
      </c>
      <c r="S3484" s="181">
        <f t="shared" si="493"/>
        <v>0</v>
      </c>
      <c r="T3484" s="181">
        <f t="shared" si="494"/>
        <v>0</v>
      </c>
      <c r="AQ3484" s="1">
        <f>COUNT(L$11:L3484)</f>
        <v>37</v>
      </c>
      <c r="AR3484" s="43">
        <f t="shared" si="495"/>
        <v>40933</v>
      </c>
      <c r="AS3484" s="44">
        <f t="shared" si="496"/>
        <v>89.120000000000019</v>
      </c>
      <c r="AT3484" s="10" t="str">
        <f t="shared" si="497"/>
        <v/>
      </c>
      <c r="AU3484" s="20" t="str">
        <f t="shared" si="498"/>
        <v/>
      </c>
      <c r="AV3484" s="42">
        <f t="shared" si="499"/>
        <v>1</v>
      </c>
      <c r="AW3484" s="89">
        <f t="shared" si="500"/>
        <v>0</v>
      </c>
      <c r="AX3484" s="168"/>
      <c r="AY3484" s="60"/>
      <c r="AZ3484" s="61"/>
      <c r="BB3484" s="61" t="str">
        <f>IF(Settings!I3480&lt;&gt;"",Settings!I3480,"")</f>
        <v/>
      </c>
    </row>
    <row r="3485" spans="2:54" x14ac:dyDescent="0.2">
      <c r="B3485" s="13"/>
      <c r="C3485" s="12"/>
      <c r="D3485" s="12"/>
      <c r="E3485" s="12"/>
      <c r="F3485" s="12"/>
      <c r="G3485" s="12"/>
      <c r="H3485" s="12"/>
      <c r="I3485" s="15"/>
      <c r="J3485" s="31"/>
      <c r="K3485" s="180"/>
      <c r="L3485" s="40"/>
      <c r="M3485" s="14"/>
      <c r="N3485" s="16"/>
      <c r="O3485" s="49"/>
      <c r="P3485" s="64"/>
      <c r="Q3485" s="18"/>
      <c r="R3485" s="181">
        <f t="shared" si="492"/>
        <v>0</v>
      </c>
      <c r="S3485" s="181">
        <f t="shared" si="493"/>
        <v>0</v>
      </c>
      <c r="T3485" s="181">
        <f t="shared" si="494"/>
        <v>0</v>
      </c>
      <c r="AQ3485" s="1">
        <f>COUNT(L$11:L3485)</f>
        <v>37</v>
      </c>
      <c r="AR3485" s="43">
        <f t="shared" si="495"/>
        <v>40933</v>
      </c>
      <c r="AS3485" s="44">
        <f t="shared" si="496"/>
        <v>89.120000000000019</v>
      </c>
      <c r="AT3485" s="10" t="str">
        <f t="shared" si="497"/>
        <v/>
      </c>
      <c r="AU3485" s="20" t="str">
        <f t="shared" si="498"/>
        <v/>
      </c>
      <c r="AV3485" s="42">
        <f t="shared" si="499"/>
        <v>1</v>
      </c>
      <c r="AW3485" s="89">
        <f t="shared" si="500"/>
        <v>0</v>
      </c>
      <c r="AX3485" s="168"/>
      <c r="AY3485" s="60"/>
      <c r="AZ3485" s="61"/>
      <c r="BB3485" s="61" t="str">
        <f>IF(Settings!I3481&lt;&gt;"",Settings!I3481,"")</f>
        <v/>
      </c>
    </row>
    <row r="3486" spans="2:54" x14ac:dyDescent="0.2">
      <c r="B3486" s="13"/>
      <c r="C3486" s="12"/>
      <c r="D3486" s="12"/>
      <c r="E3486" s="12"/>
      <c r="F3486" s="12"/>
      <c r="G3486" s="12"/>
      <c r="H3486" s="12"/>
      <c r="I3486" s="15"/>
      <c r="J3486" s="31"/>
      <c r="K3486" s="180"/>
      <c r="L3486" s="40"/>
      <c r="M3486" s="14"/>
      <c r="N3486" s="16"/>
      <c r="O3486" s="49"/>
      <c r="P3486" s="64"/>
      <c r="Q3486" s="18"/>
      <c r="R3486" s="181">
        <f t="shared" si="492"/>
        <v>0</v>
      </c>
      <c r="S3486" s="181">
        <f t="shared" si="493"/>
        <v>0</v>
      </c>
      <c r="T3486" s="181">
        <f t="shared" si="494"/>
        <v>0</v>
      </c>
      <c r="AQ3486" s="1">
        <f>COUNT(L$11:L3486)</f>
        <v>37</v>
      </c>
      <c r="AR3486" s="43">
        <f t="shared" si="495"/>
        <v>40933</v>
      </c>
      <c r="AS3486" s="44">
        <f t="shared" si="496"/>
        <v>89.120000000000019</v>
      </c>
      <c r="AT3486" s="10" t="str">
        <f t="shared" si="497"/>
        <v/>
      </c>
      <c r="AU3486" s="20" t="str">
        <f t="shared" si="498"/>
        <v/>
      </c>
      <c r="AV3486" s="42">
        <f t="shared" si="499"/>
        <v>1</v>
      </c>
      <c r="AW3486" s="89">
        <f t="shared" si="500"/>
        <v>0</v>
      </c>
      <c r="AX3486" s="168"/>
      <c r="AY3486" s="60"/>
      <c r="AZ3486" s="61"/>
      <c r="BB3486" s="61" t="str">
        <f>IF(Settings!I3482&lt;&gt;"",Settings!I3482,"")</f>
        <v/>
      </c>
    </row>
    <row r="3487" spans="2:54" x14ac:dyDescent="0.2">
      <c r="B3487" s="13"/>
      <c r="C3487" s="12"/>
      <c r="D3487" s="12"/>
      <c r="E3487" s="12"/>
      <c r="F3487" s="12"/>
      <c r="G3487" s="12"/>
      <c r="H3487" s="12"/>
      <c r="I3487" s="15"/>
      <c r="J3487" s="31"/>
      <c r="K3487" s="180"/>
      <c r="L3487" s="40"/>
      <c r="M3487" s="14"/>
      <c r="N3487" s="16"/>
      <c r="O3487" s="49"/>
      <c r="P3487" s="64"/>
      <c r="Q3487" s="18"/>
      <c r="R3487" s="181">
        <f t="shared" si="492"/>
        <v>0</v>
      </c>
      <c r="S3487" s="181">
        <f t="shared" si="493"/>
        <v>0</v>
      </c>
      <c r="T3487" s="181">
        <f t="shared" si="494"/>
        <v>0</v>
      </c>
      <c r="AQ3487" s="1">
        <f>COUNT(L$11:L3487)</f>
        <v>37</v>
      </c>
      <c r="AR3487" s="43">
        <f t="shared" si="495"/>
        <v>40933</v>
      </c>
      <c r="AS3487" s="44">
        <f t="shared" si="496"/>
        <v>89.120000000000019</v>
      </c>
      <c r="AT3487" s="10" t="str">
        <f t="shared" si="497"/>
        <v/>
      </c>
      <c r="AU3487" s="20" t="str">
        <f t="shared" si="498"/>
        <v/>
      </c>
      <c r="AV3487" s="42">
        <f t="shared" si="499"/>
        <v>1</v>
      </c>
      <c r="AW3487" s="89">
        <f t="shared" si="500"/>
        <v>0</v>
      </c>
      <c r="AX3487" s="168"/>
      <c r="AY3487" s="60"/>
      <c r="AZ3487" s="61"/>
      <c r="BB3487" s="61" t="str">
        <f>IF(Settings!I3483&lt;&gt;"",Settings!I3483,"")</f>
        <v/>
      </c>
    </row>
    <row r="3488" spans="2:54" x14ac:dyDescent="0.2">
      <c r="B3488" s="13"/>
      <c r="C3488" s="12"/>
      <c r="D3488" s="12"/>
      <c r="E3488" s="12"/>
      <c r="F3488" s="12"/>
      <c r="G3488" s="12"/>
      <c r="H3488" s="12"/>
      <c r="I3488" s="15"/>
      <c r="J3488" s="31"/>
      <c r="K3488" s="180"/>
      <c r="L3488" s="40"/>
      <c r="M3488" s="14"/>
      <c r="N3488" s="16"/>
      <c r="O3488" s="49"/>
      <c r="P3488" s="64"/>
      <c r="Q3488" s="18"/>
      <c r="R3488" s="181">
        <f t="shared" si="492"/>
        <v>0</v>
      </c>
      <c r="S3488" s="181">
        <f t="shared" si="493"/>
        <v>0</v>
      </c>
      <c r="T3488" s="181">
        <f t="shared" si="494"/>
        <v>0</v>
      </c>
      <c r="AQ3488" s="1">
        <f>COUNT(L$11:L3488)</f>
        <v>37</v>
      </c>
      <c r="AR3488" s="43">
        <f t="shared" si="495"/>
        <v>40933</v>
      </c>
      <c r="AS3488" s="44">
        <f t="shared" si="496"/>
        <v>89.120000000000019</v>
      </c>
      <c r="AT3488" s="10" t="str">
        <f t="shared" si="497"/>
        <v/>
      </c>
      <c r="AU3488" s="20" t="str">
        <f t="shared" si="498"/>
        <v/>
      </c>
      <c r="AV3488" s="42">
        <f t="shared" si="499"/>
        <v>1</v>
      </c>
      <c r="AW3488" s="89">
        <f t="shared" si="500"/>
        <v>0</v>
      </c>
      <c r="AX3488" s="168"/>
      <c r="AY3488" s="60"/>
      <c r="AZ3488" s="61"/>
      <c r="BB3488" s="61" t="str">
        <f>IF(Settings!I3484&lt;&gt;"",Settings!I3484,"")</f>
        <v/>
      </c>
    </row>
    <row r="3489" spans="2:54" x14ac:dyDescent="0.2">
      <c r="B3489" s="13"/>
      <c r="C3489" s="12"/>
      <c r="D3489" s="12"/>
      <c r="E3489" s="12"/>
      <c r="F3489" s="12"/>
      <c r="G3489" s="12"/>
      <c r="H3489" s="12"/>
      <c r="I3489" s="15"/>
      <c r="J3489" s="31"/>
      <c r="K3489" s="180"/>
      <c r="L3489" s="40"/>
      <c r="M3489" s="14"/>
      <c r="N3489" s="16"/>
      <c r="O3489" s="49"/>
      <c r="P3489" s="64"/>
      <c r="Q3489" s="18"/>
      <c r="R3489" s="181">
        <f t="shared" si="492"/>
        <v>0</v>
      </c>
      <c r="S3489" s="181">
        <f t="shared" si="493"/>
        <v>0</v>
      </c>
      <c r="T3489" s="181">
        <f t="shared" si="494"/>
        <v>0</v>
      </c>
      <c r="AQ3489" s="1">
        <f>COUNT(L$11:L3489)</f>
        <v>37</v>
      </c>
      <c r="AR3489" s="43">
        <f t="shared" si="495"/>
        <v>40933</v>
      </c>
      <c r="AS3489" s="44">
        <f t="shared" si="496"/>
        <v>89.120000000000019</v>
      </c>
      <c r="AT3489" s="10" t="str">
        <f t="shared" si="497"/>
        <v/>
      </c>
      <c r="AU3489" s="20" t="str">
        <f t="shared" si="498"/>
        <v/>
      </c>
      <c r="AV3489" s="42">
        <f t="shared" si="499"/>
        <v>1</v>
      </c>
      <c r="AW3489" s="89">
        <f t="shared" si="500"/>
        <v>0</v>
      </c>
      <c r="AX3489" s="168"/>
      <c r="AY3489" s="60"/>
      <c r="AZ3489" s="61"/>
      <c r="BB3489" s="61" t="str">
        <f>IF(Settings!I3485&lt;&gt;"",Settings!I3485,"")</f>
        <v/>
      </c>
    </row>
    <row r="3490" spans="2:54" x14ac:dyDescent="0.2">
      <c r="B3490" s="13"/>
      <c r="C3490" s="12"/>
      <c r="D3490" s="12"/>
      <c r="E3490" s="12"/>
      <c r="F3490" s="12"/>
      <c r="G3490" s="12"/>
      <c r="H3490" s="12"/>
      <c r="I3490" s="15"/>
      <c r="J3490" s="31"/>
      <c r="K3490" s="180"/>
      <c r="L3490" s="40"/>
      <c r="M3490" s="14"/>
      <c r="N3490" s="16"/>
      <c r="O3490" s="49"/>
      <c r="P3490" s="64"/>
      <c r="Q3490" s="18"/>
      <c r="R3490" s="181">
        <f t="shared" si="492"/>
        <v>0</v>
      </c>
      <c r="S3490" s="181">
        <f t="shared" si="493"/>
        <v>0</v>
      </c>
      <c r="T3490" s="181">
        <f t="shared" si="494"/>
        <v>0</v>
      </c>
      <c r="AQ3490" s="1">
        <f>COUNT(L$11:L3490)</f>
        <v>37</v>
      </c>
      <c r="AR3490" s="43">
        <f t="shared" si="495"/>
        <v>40933</v>
      </c>
      <c r="AS3490" s="44">
        <f t="shared" si="496"/>
        <v>89.120000000000019</v>
      </c>
      <c r="AT3490" s="10" t="str">
        <f t="shared" si="497"/>
        <v/>
      </c>
      <c r="AU3490" s="20" t="str">
        <f t="shared" si="498"/>
        <v/>
      </c>
      <c r="AV3490" s="42">
        <f t="shared" si="499"/>
        <v>1</v>
      </c>
      <c r="AW3490" s="89">
        <f t="shared" si="500"/>
        <v>0</v>
      </c>
      <c r="AX3490" s="168"/>
      <c r="AY3490" s="60"/>
      <c r="AZ3490" s="61"/>
      <c r="BB3490" s="61" t="str">
        <f>IF(Settings!I3486&lt;&gt;"",Settings!I3486,"")</f>
        <v/>
      </c>
    </row>
    <row r="3491" spans="2:54" x14ac:dyDescent="0.2">
      <c r="B3491" s="13"/>
      <c r="C3491" s="12"/>
      <c r="D3491" s="12"/>
      <c r="E3491" s="12"/>
      <c r="F3491" s="12"/>
      <c r="G3491" s="12"/>
      <c r="H3491" s="12"/>
      <c r="I3491" s="15"/>
      <c r="J3491" s="31"/>
      <c r="K3491" s="180"/>
      <c r="L3491" s="40"/>
      <c r="M3491" s="14"/>
      <c r="N3491" s="16"/>
      <c r="O3491" s="49"/>
      <c r="P3491" s="64"/>
      <c r="Q3491" s="18"/>
      <c r="R3491" s="181">
        <f t="shared" si="492"/>
        <v>0</v>
      </c>
      <c r="S3491" s="181">
        <f t="shared" si="493"/>
        <v>0</v>
      </c>
      <c r="T3491" s="181">
        <f t="shared" si="494"/>
        <v>0</v>
      </c>
      <c r="AQ3491" s="1">
        <f>COUNT(L$11:L3491)</f>
        <v>37</v>
      </c>
      <c r="AR3491" s="43">
        <f t="shared" si="495"/>
        <v>40933</v>
      </c>
      <c r="AS3491" s="44">
        <f t="shared" si="496"/>
        <v>89.120000000000019</v>
      </c>
      <c r="AT3491" s="10" t="str">
        <f t="shared" si="497"/>
        <v/>
      </c>
      <c r="AU3491" s="20" t="str">
        <f t="shared" si="498"/>
        <v/>
      </c>
      <c r="AV3491" s="42">
        <f t="shared" si="499"/>
        <v>1</v>
      </c>
      <c r="AW3491" s="89">
        <f t="shared" si="500"/>
        <v>0</v>
      </c>
      <c r="AX3491" s="168"/>
      <c r="AY3491" s="60"/>
      <c r="AZ3491" s="61"/>
      <c r="BB3491" s="61" t="str">
        <f>IF(Settings!I3487&lt;&gt;"",Settings!I3487,"")</f>
        <v/>
      </c>
    </row>
    <row r="3492" spans="2:54" x14ac:dyDescent="0.2">
      <c r="B3492" s="13"/>
      <c r="C3492" s="12"/>
      <c r="D3492" s="12"/>
      <c r="E3492" s="12"/>
      <c r="F3492" s="12"/>
      <c r="G3492" s="12"/>
      <c r="H3492" s="12"/>
      <c r="I3492" s="15"/>
      <c r="J3492" s="31"/>
      <c r="K3492" s="180"/>
      <c r="L3492" s="40"/>
      <c r="M3492" s="14"/>
      <c r="N3492" s="16"/>
      <c r="O3492" s="49"/>
      <c r="P3492" s="64"/>
      <c r="Q3492" s="18"/>
      <c r="R3492" s="181">
        <f t="shared" si="492"/>
        <v>0</v>
      </c>
      <c r="S3492" s="181">
        <f t="shared" si="493"/>
        <v>0</v>
      </c>
      <c r="T3492" s="181">
        <f t="shared" si="494"/>
        <v>0</v>
      </c>
      <c r="AQ3492" s="1">
        <f>COUNT(L$11:L3492)</f>
        <v>37</v>
      </c>
      <c r="AR3492" s="43">
        <f t="shared" si="495"/>
        <v>40933</v>
      </c>
      <c r="AS3492" s="44">
        <f t="shared" si="496"/>
        <v>89.120000000000019</v>
      </c>
      <c r="AT3492" s="10" t="str">
        <f t="shared" si="497"/>
        <v/>
      </c>
      <c r="AU3492" s="20" t="str">
        <f t="shared" si="498"/>
        <v/>
      </c>
      <c r="AV3492" s="42">
        <f t="shared" si="499"/>
        <v>1</v>
      </c>
      <c r="AW3492" s="89">
        <f t="shared" si="500"/>
        <v>0</v>
      </c>
      <c r="AX3492" s="168"/>
      <c r="AY3492" s="60"/>
      <c r="AZ3492" s="61"/>
      <c r="BB3492" s="61" t="str">
        <f>IF(Settings!I3488&lt;&gt;"",Settings!I3488,"")</f>
        <v/>
      </c>
    </row>
    <row r="3493" spans="2:54" x14ac:dyDescent="0.2">
      <c r="B3493" s="13"/>
      <c r="C3493" s="12"/>
      <c r="D3493" s="12"/>
      <c r="E3493" s="12"/>
      <c r="F3493" s="12"/>
      <c r="G3493" s="12"/>
      <c r="H3493" s="12"/>
      <c r="I3493" s="15"/>
      <c r="J3493" s="31"/>
      <c r="K3493" s="180"/>
      <c r="L3493" s="40"/>
      <c r="M3493" s="14"/>
      <c r="N3493" s="16"/>
      <c r="O3493" s="49"/>
      <c r="P3493" s="64"/>
      <c r="Q3493" s="18"/>
      <c r="R3493" s="181">
        <f t="shared" si="492"/>
        <v>0</v>
      </c>
      <c r="S3493" s="181">
        <f t="shared" si="493"/>
        <v>0</v>
      </c>
      <c r="T3493" s="181">
        <f t="shared" si="494"/>
        <v>0</v>
      </c>
      <c r="AQ3493" s="1">
        <f>COUNT(L$11:L3493)</f>
        <v>37</v>
      </c>
      <c r="AR3493" s="43">
        <f t="shared" si="495"/>
        <v>40933</v>
      </c>
      <c r="AS3493" s="44">
        <f t="shared" si="496"/>
        <v>89.120000000000019</v>
      </c>
      <c r="AT3493" s="10" t="str">
        <f t="shared" si="497"/>
        <v/>
      </c>
      <c r="AU3493" s="20" t="str">
        <f t="shared" si="498"/>
        <v/>
      </c>
      <c r="AV3493" s="42">
        <f t="shared" si="499"/>
        <v>1</v>
      </c>
      <c r="AW3493" s="89">
        <f t="shared" si="500"/>
        <v>0</v>
      </c>
      <c r="AX3493" s="168"/>
      <c r="AY3493" s="60"/>
      <c r="AZ3493" s="61"/>
      <c r="BB3493" s="61" t="str">
        <f>IF(Settings!I3489&lt;&gt;"",Settings!I3489,"")</f>
        <v/>
      </c>
    </row>
    <row r="3494" spans="2:54" x14ac:dyDescent="0.2">
      <c r="B3494" s="13"/>
      <c r="C3494" s="12"/>
      <c r="D3494" s="12"/>
      <c r="E3494" s="12"/>
      <c r="F3494" s="12"/>
      <c r="G3494" s="12"/>
      <c r="H3494" s="12"/>
      <c r="I3494" s="15"/>
      <c r="J3494" s="31"/>
      <c r="K3494" s="180"/>
      <c r="L3494" s="40"/>
      <c r="M3494" s="14"/>
      <c r="N3494" s="16"/>
      <c r="O3494" s="49"/>
      <c r="P3494" s="64"/>
      <c r="Q3494" s="18"/>
      <c r="R3494" s="181">
        <f t="shared" si="492"/>
        <v>0</v>
      </c>
      <c r="S3494" s="181">
        <f t="shared" si="493"/>
        <v>0</v>
      </c>
      <c r="T3494" s="181">
        <f t="shared" si="494"/>
        <v>0</v>
      </c>
      <c r="AQ3494" s="1">
        <f>COUNT(L$11:L3494)</f>
        <v>37</v>
      </c>
      <c r="AR3494" s="43">
        <f t="shared" si="495"/>
        <v>40933</v>
      </c>
      <c r="AS3494" s="44">
        <f t="shared" si="496"/>
        <v>89.120000000000019</v>
      </c>
      <c r="AT3494" s="10" t="str">
        <f t="shared" si="497"/>
        <v/>
      </c>
      <c r="AU3494" s="20" t="str">
        <f t="shared" si="498"/>
        <v/>
      </c>
      <c r="AV3494" s="42">
        <f t="shared" si="499"/>
        <v>1</v>
      </c>
      <c r="AW3494" s="89">
        <f t="shared" si="500"/>
        <v>0</v>
      </c>
      <c r="AX3494" s="168"/>
      <c r="AY3494" s="60"/>
      <c r="AZ3494" s="61"/>
      <c r="BB3494" s="61" t="str">
        <f>IF(Settings!I3490&lt;&gt;"",Settings!I3490,"")</f>
        <v/>
      </c>
    </row>
    <row r="3495" spans="2:54" x14ac:dyDescent="0.2">
      <c r="B3495" s="13"/>
      <c r="C3495" s="12"/>
      <c r="D3495" s="12"/>
      <c r="E3495" s="12"/>
      <c r="F3495" s="12"/>
      <c r="G3495" s="12"/>
      <c r="H3495" s="12"/>
      <c r="I3495" s="15"/>
      <c r="J3495" s="31"/>
      <c r="K3495" s="180"/>
      <c r="L3495" s="40"/>
      <c r="M3495" s="14"/>
      <c r="N3495" s="16"/>
      <c r="O3495" s="49"/>
      <c r="P3495" s="64"/>
      <c r="Q3495" s="18"/>
      <c r="R3495" s="181">
        <f t="shared" si="492"/>
        <v>0</v>
      </c>
      <c r="S3495" s="181">
        <f t="shared" si="493"/>
        <v>0</v>
      </c>
      <c r="T3495" s="181">
        <f t="shared" si="494"/>
        <v>0</v>
      </c>
      <c r="AQ3495" s="1">
        <f>COUNT(L$11:L3495)</f>
        <v>37</v>
      </c>
      <c r="AR3495" s="43">
        <f t="shared" si="495"/>
        <v>40933</v>
      </c>
      <c r="AS3495" s="44">
        <f t="shared" si="496"/>
        <v>89.120000000000019</v>
      </c>
      <c r="AT3495" s="10" t="str">
        <f t="shared" si="497"/>
        <v/>
      </c>
      <c r="AU3495" s="20" t="str">
        <f t="shared" si="498"/>
        <v/>
      </c>
      <c r="AV3495" s="42">
        <f t="shared" si="499"/>
        <v>1</v>
      </c>
      <c r="AW3495" s="89">
        <f t="shared" si="500"/>
        <v>0</v>
      </c>
      <c r="AX3495" s="168"/>
      <c r="AY3495" s="60"/>
      <c r="AZ3495" s="61"/>
      <c r="BB3495" s="61" t="str">
        <f>IF(Settings!I3491&lt;&gt;"",Settings!I3491,"")</f>
        <v/>
      </c>
    </row>
    <row r="3496" spans="2:54" x14ac:dyDescent="0.2">
      <c r="B3496" s="13"/>
      <c r="C3496" s="12"/>
      <c r="D3496" s="12"/>
      <c r="E3496" s="12"/>
      <c r="F3496" s="12"/>
      <c r="G3496" s="12"/>
      <c r="H3496" s="12"/>
      <c r="I3496" s="15"/>
      <c r="J3496" s="31"/>
      <c r="K3496" s="180"/>
      <c r="L3496" s="40"/>
      <c r="M3496" s="14"/>
      <c r="N3496" s="16"/>
      <c r="O3496" s="49"/>
      <c r="P3496" s="64"/>
      <c r="Q3496" s="18"/>
      <c r="R3496" s="181">
        <f t="shared" si="492"/>
        <v>0</v>
      </c>
      <c r="S3496" s="181">
        <f t="shared" si="493"/>
        <v>0</v>
      </c>
      <c r="T3496" s="181">
        <f t="shared" si="494"/>
        <v>0</v>
      </c>
      <c r="AQ3496" s="1">
        <f>COUNT(L$11:L3496)</f>
        <v>37</v>
      </c>
      <c r="AR3496" s="43">
        <f t="shared" si="495"/>
        <v>40933</v>
      </c>
      <c r="AS3496" s="44">
        <f t="shared" si="496"/>
        <v>89.120000000000019</v>
      </c>
      <c r="AT3496" s="10" t="str">
        <f t="shared" si="497"/>
        <v/>
      </c>
      <c r="AU3496" s="20" t="str">
        <f t="shared" si="498"/>
        <v/>
      </c>
      <c r="AV3496" s="42">
        <f t="shared" si="499"/>
        <v>1</v>
      </c>
      <c r="AW3496" s="89">
        <f t="shared" si="500"/>
        <v>0</v>
      </c>
      <c r="AX3496" s="168"/>
      <c r="AY3496" s="60"/>
      <c r="AZ3496" s="61"/>
      <c r="BB3496" s="61" t="str">
        <f>IF(Settings!I3492&lt;&gt;"",Settings!I3492,"")</f>
        <v/>
      </c>
    </row>
    <row r="3497" spans="2:54" x14ac:dyDescent="0.2">
      <c r="B3497" s="13"/>
      <c r="C3497" s="12"/>
      <c r="D3497" s="12"/>
      <c r="E3497" s="12"/>
      <c r="F3497" s="12"/>
      <c r="G3497" s="12"/>
      <c r="H3497" s="12"/>
      <c r="I3497" s="15"/>
      <c r="J3497" s="31"/>
      <c r="K3497" s="180"/>
      <c r="L3497" s="40"/>
      <c r="M3497" s="14"/>
      <c r="N3497" s="16"/>
      <c r="O3497" s="49"/>
      <c r="P3497" s="64"/>
      <c r="Q3497" s="18"/>
      <c r="R3497" s="181">
        <f t="shared" si="492"/>
        <v>0</v>
      </c>
      <c r="S3497" s="181">
        <f t="shared" si="493"/>
        <v>0</v>
      </c>
      <c r="T3497" s="181">
        <f t="shared" si="494"/>
        <v>0</v>
      </c>
      <c r="AQ3497" s="1">
        <f>COUNT(L$11:L3497)</f>
        <v>37</v>
      </c>
      <c r="AR3497" s="43">
        <f t="shared" si="495"/>
        <v>40933</v>
      </c>
      <c r="AS3497" s="44">
        <f t="shared" si="496"/>
        <v>89.120000000000019</v>
      </c>
      <c r="AT3497" s="10" t="str">
        <f t="shared" si="497"/>
        <v/>
      </c>
      <c r="AU3497" s="20" t="str">
        <f t="shared" si="498"/>
        <v/>
      </c>
      <c r="AV3497" s="42">
        <f t="shared" si="499"/>
        <v>1</v>
      </c>
      <c r="AW3497" s="89">
        <f t="shared" si="500"/>
        <v>0</v>
      </c>
      <c r="AX3497" s="168"/>
      <c r="AY3497" s="60"/>
      <c r="AZ3497" s="61"/>
      <c r="BB3497" s="61" t="str">
        <f>IF(Settings!I3493&lt;&gt;"",Settings!I3493,"")</f>
        <v/>
      </c>
    </row>
    <row r="3498" spans="2:54" x14ac:dyDescent="0.2">
      <c r="B3498" s="13"/>
      <c r="C3498" s="12"/>
      <c r="D3498" s="12"/>
      <c r="E3498" s="12"/>
      <c r="F3498" s="12"/>
      <c r="G3498" s="12"/>
      <c r="H3498" s="12"/>
      <c r="I3498" s="15"/>
      <c r="J3498" s="31"/>
      <c r="K3498" s="180"/>
      <c r="L3498" s="40"/>
      <c r="M3498" s="14"/>
      <c r="N3498" s="16"/>
      <c r="O3498" s="49"/>
      <c r="P3498" s="64"/>
      <c r="Q3498" s="18"/>
      <c r="R3498" s="181">
        <f t="shared" si="492"/>
        <v>0</v>
      </c>
      <c r="S3498" s="181">
        <f t="shared" si="493"/>
        <v>0</v>
      </c>
      <c r="T3498" s="181">
        <f t="shared" si="494"/>
        <v>0</v>
      </c>
      <c r="AQ3498" s="1">
        <f>COUNT(L$11:L3498)</f>
        <v>37</v>
      </c>
      <c r="AR3498" s="43">
        <f t="shared" si="495"/>
        <v>40933</v>
      </c>
      <c r="AS3498" s="44">
        <f t="shared" si="496"/>
        <v>89.120000000000019</v>
      </c>
      <c r="AT3498" s="10" t="str">
        <f t="shared" si="497"/>
        <v/>
      </c>
      <c r="AU3498" s="20" t="str">
        <f t="shared" si="498"/>
        <v/>
      </c>
      <c r="AV3498" s="42">
        <f t="shared" si="499"/>
        <v>1</v>
      </c>
      <c r="AW3498" s="89">
        <f t="shared" si="500"/>
        <v>0</v>
      </c>
      <c r="AX3498" s="168"/>
      <c r="AY3498" s="60"/>
      <c r="AZ3498" s="61"/>
      <c r="BB3498" s="61" t="str">
        <f>IF(Settings!I3494&lt;&gt;"",Settings!I3494,"")</f>
        <v/>
      </c>
    </row>
    <row r="3499" spans="2:54" x14ac:dyDescent="0.2">
      <c r="B3499" s="13"/>
      <c r="C3499" s="12"/>
      <c r="D3499" s="12"/>
      <c r="E3499" s="12"/>
      <c r="F3499" s="12"/>
      <c r="G3499" s="12"/>
      <c r="H3499" s="12"/>
      <c r="I3499" s="15"/>
      <c r="J3499" s="31"/>
      <c r="K3499" s="180"/>
      <c r="L3499" s="40"/>
      <c r="M3499" s="14"/>
      <c r="N3499" s="16"/>
      <c r="O3499" s="49"/>
      <c r="P3499" s="64"/>
      <c r="Q3499" s="18"/>
      <c r="R3499" s="181">
        <f t="shared" si="492"/>
        <v>0</v>
      </c>
      <c r="S3499" s="181">
        <f t="shared" si="493"/>
        <v>0</v>
      </c>
      <c r="T3499" s="181">
        <f t="shared" si="494"/>
        <v>0</v>
      </c>
      <c r="AQ3499" s="1">
        <f>COUNT(L$11:L3499)</f>
        <v>37</v>
      </c>
      <c r="AR3499" s="43">
        <f t="shared" si="495"/>
        <v>40933</v>
      </c>
      <c r="AS3499" s="44">
        <f t="shared" si="496"/>
        <v>89.120000000000019</v>
      </c>
      <c r="AT3499" s="10" t="str">
        <f t="shared" si="497"/>
        <v/>
      </c>
      <c r="AU3499" s="20" t="str">
        <f t="shared" si="498"/>
        <v/>
      </c>
      <c r="AV3499" s="42">
        <f t="shared" si="499"/>
        <v>1</v>
      </c>
      <c r="AW3499" s="89">
        <f t="shared" si="500"/>
        <v>0</v>
      </c>
      <c r="AX3499" s="168"/>
      <c r="AY3499" s="60"/>
      <c r="AZ3499" s="61"/>
      <c r="BB3499" s="61" t="str">
        <f>IF(Settings!I3495&lt;&gt;"",Settings!I3495,"")</f>
        <v/>
      </c>
    </row>
    <row r="3500" spans="2:54" x14ac:dyDescent="0.2">
      <c r="B3500" s="13"/>
      <c r="C3500" s="12"/>
      <c r="D3500" s="12"/>
      <c r="E3500" s="12"/>
      <c r="F3500" s="12"/>
      <c r="G3500" s="12"/>
      <c r="H3500" s="12"/>
      <c r="I3500" s="15"/>
      <c r="J3500" s="31"/>
      <c r="K3500" s="180"/>
      <c r="L3500" s="40"/>
      <c r="M3500" s="14"/>
      <c r="N3500" s="16"/>
      <c r="O3500" s="49"/>
      <c r="P3500" s="64"/>
      <c r="Q3500" s="18"/>
      <c r="R3500" s="181">
        <f t="shared" si="492"/>
        <v>0</v>
      </c>
      <c r="S3500" s="181">
        <f t="shared" si="493"/>
        <v>0</v>
      </c>
      <c r="T3500" s="181">
        <f t="shared" si="494"/>
        <v>0</v>
      </c>
      <c r="AQ3500" s="1">
        <f>COUNT(L$11:L3500)</f>
        <v>37</v>
      </c>
      <c r="AR3500" s="43">
        <f t="shared" si="495"/>
        <v>40933</v>
      </c>
      <c r="AS3500" s="44">
        <f t="shared" si="496"/>
        <v>89.120000000000019</v>
      </c>
      <c r="AT3500" s="10" t="str">
        <f t="shared" si="497"/>
        <v/>
      </c>
      <c r="AU3500" s="20" t="str">
        <f t="shared" si="498"/>
        <v/>
      </c>
      <c r="AV3500" s="42">
        <f t="shared" si="499"/>
        <v>1</v>
      </c>
      <c r="AW3500" s="89">
        <f t="shared" si="500"/>
        <v>0</v>
      </c>
      <c r="AX3500" s="168"/>
      <c r="AY3500" s="60"/>
      <c r="AZ3500" s="61"/>
      <c r="BB3500" s="61" t="str">
        <f>IF(Settings!I3496&lt;&gt;"",Settings!I3496,"")</f>
        <v/>
      </c>
    </row>
    <row r="3501" spans="2:54" x14ac:dyDescent="0.2">
      <c r="B3501" s="13"/>
      <c r="C3501" s="12"/>
      <c r="D3501" s="12"/>
      <c r="E3501" s="12"/>
      <c r="F3501" s="12"/>
      <c r="G3501" s="12"/>
      <c r="H3501" s="12"/>
      <c r="I3501" s="15"/>
      <c r="J3501" s="31"/>
      <c r="K3501" s="180"/>
      <c r="L3501" s="40"/>
      <c r="M3501" s="14"/>
      <c r="N3501" s="16"/>
      <c r="O3501" s="49"/>
      <c r="P3501" s="64"/>
      <c r="Q3501" s="18"/>
      <c r="R3501" s="181">
        <f t="shared" si="492"/>
        <v>0</v>
      </c>
      <c r="S3501" s="181">
        <f t="shared" si="493"/>
        <v>0</v>
      </c>
      <c r="T3501" s="181">
        <f t="shared" si="494"/>
        <v>0</v>
      </c>
      <c r="AQ3501" s="1">
        <f>COUNT(L$11:L3501)</f>
        <v>37</v>
      </c>
      <c r="AR3501" s="43">
        <f t="shared" si="495"/>
        <v>40933</v>
      </c>
      <c r="AS3501" s="44">
        <f t="shared" si="496"/>
        <v>89.120000000000019</v>
      </c>
      <c r="AT3501" s="10" t="str">
        <f t="shared" si="497"/>
        <v/>
      </c>
      <c r="AU3501" s="20" t="str">
        <f t="shared" si="498"/>
        <v/>
      </c>
      <c r="AV3501" s="42">
        <f t="shared" si="499"/>
        <v>1</v>
      </c>
      <c r="AW3501" s="89">
        <f t="shared" si="500"/>
        <v>0</v>
      </c>
      <c r="AX3501" s="168"/>
      <c r="AY3501" s="60"/>
      <c r="AZ3501" s="61"/>
      <c r="BB3501" s="61" t="str">
        <f>IF(Settings!I3497&lt;&gt;"",Settings!I3497,"")</f>
        <v/>
      </c>
    </row>
    <row r="3502" spans="2:54" x14ac:dyDescent="0.2">
      <c r="B3502" s="13"/>
      <c r="C3502" s="12"/>
      <c r="D3502" s="12"/>
      <c r="E3502" s="12"/>
      <c r="F3502" s="12"/>
      <c r="G3502" s="12"/>
      <c r="H3502" s="12"/>
      <c r="I3502" s="15"/>
      <c r="J3502" s="31"/>
      <c r="K3502" s="180"/>
      <c r="L3502" s="40"/>
      <c r="M3502" s="14"/>
      <c r="N3502" s="16"/>
      <c r="O3502" s="49"/>
      <c r="P3502" s="64"/>
      <c r="Q3502" s="18"/>
      <c r="R3502" s="181">
        <f t="shared" si="492"/>
        <v>0</v>
      </c>
      <c r="S3502" s="181">
        <f t="shared" si="493"/>
        <v>0</v>
      </c>
      <c r="T3502" s="181">
        <f t="shared" si="494"/>
        <v>0</v>
      </c>
      <c r="AQ3502" s="1">
        <f>COUNT(L$11:L3502)</f>
        <v>37</v>
      </c>
      <c r="AR3502" s="43">
        <f t="shared" si="495"/>
        <v>40933</v>
      </c>
      <c r="AS3502" s="44">
        <f t="shared" si="496"/>
        <v>89.120000000000019</v>
      </c>
      <c r="AT3502" s="10" t="str">
        <f t="shared" si="497"/>
        <v/>
      </c>
      <c r="AU3502" s="20" t="str">
        <f t="shared" si="498"/>
        <v/>
      </c>
      <c r="AV3502" s="42">
        <f t="shared" si="499"/>
        <v>1</v>
      </c>
      <c r="AW3502" s="89">
        <f t="shared" si="500"/>
        <v>0</v>
      </c>
      <c r="AX3502" s="168"/>
      <c r="AY3502" s="60"/>
      <c r="AZ3502" s="61"/>
      <c r="BB3502" s="61" t="str">
        <f>IF(Settings!I3498&lt;&gt;"",Settings!I3498,"")</f>
        <v/>
      </c>
    </row>
    <row r="3503" spans="2:54" x14ac:dyDescent="0.2">
      <c r="B3503" s="13"/>
      <c r="C3503" s="12"/>
      <c r="D3503" s="12"/>
      <c r="E3503" s="12"/>
      <c r="F3503" s="12"/>
      <c r="G3503" s="12"/>
      <c r="H3503" s="12"/>
      <c r="I3503" s="15"/>
      <c r="J3503" s="31"/>
      <c r="K3503" s="180"/>
      <c r="L3503" s="40"/>
      <c r="M3503" s="14"/>
      <c r="N3503" s="16"/>
      <c r="O3503" s="49"/>
      <c r="P3503" s="64"/>
      <c r="Q3503" s="18"/>
      <c r="R3503" s="181">
        <f t="shared" si="492"/>
        <v>0</v>
      </c>
      <c r="S3503" s="181">
        <f t="shared" si="493"/>
        <v>0</v>
      </c>
      <c r="T3503" s="181">
        <f t="shared" si="494"/>
        <v>0</v>
      </c>
      <c r="AQ3503" s="1">
        <f>COUNT(L$11:L3503)</f>
        <v>37</v>
      </c>
      <c r="AR3503" s="43">
        <f t="shared" si="495"/>
        <v>40933</v>
      </c>
      <c r="AS3503" s="44">
        <f t="shared" si="496"/>
        <v>89.120000000000019</v>
      </c>
      <c r="AT3503" s="10" t="str">
        <f t="shared" si="497"/>
        <v/>
      </c>
      <c r="AU3503" s="20" t="str">
        <f t="shared" si="498"/>
        <v/>
      </c>
      <c r="AV3503" s="42">
        <f t="shared" si="499"/>
        <v>1</v>
      </c>
      <c r="AW3503" s="89">
        <f t="shared" si="500"/>
        <v>0</v>
      </c>
      <c r="AX3503" s="168"/>
      <c r="AY3503" s="60"/>
      <c r="AZ3503" s="61"/>
      <c r="BB3503" s="61" t="str">
        <f>IF(Settings!I3499&lt;&gt;"",Settings!I3499,"")</f>
        <v/>
      </c>
    </row>
    <row r="3504" spans="2:54" x14ac:dyDescent="0.2">
      <c r="B3504" s="13"/>
      <c r="C3504" s="12"/>
      <c r="D3504" s="12"/>
      <c r="E3504" s="12"/>
      <c r="F3504" s="12"/>
      <c r="G3504" s="12"/>
      <c r="H3504" s="12"/>
      <c r="I3504" s="15"/>
      <c r="J3504" s="31"/>
      <c r="K3504" s="180"/>
      <c r="L3504" s="40"/>
      <c r="M3504" s="14"/>
      <c r="N3504" s="16"/>
      <c r="O3504" s="49"/>
      <c r="P3504" s="64"/>
      <c r="Q3504" s="18"/>
      <c r="R3504" s="181">
        <f t="shared" si="492"/>
        <v>0</v>
      </c>
      <c r="S3504" s="181">
        <f t="shared" si="493"/>
        <v>0</v>
      </c>
      <c r="T3504" s="181">
        <f t="shared" si="494"/>
        <v>0</v>
      </c>
      <c r="AQ3504" s="1">
        <f>COUNT(L$11:L3504)</f>
        <v>37</v>
      </c>
      <c r="AR3504" s="43">
        <f t="shared" si="495"/>
        <v>40933</v>
      </c>
      <c r="AS3504" s="44">
        <f t="shared" si="496"/>
        <v>89.120000000000019</v>
      </c>
      <c r="AT3504" s="10" t="str">
        <f t="shared" si="497"/>
        <v/>
      </c>
      <c r="AU3504" s="20" t="str">
        <f t="shared" si="498"/>
        <v/>
      </c>
      <c r="AV3504" s="42">
        <f t="shared" si="499"/>
        <v>1</v>
      </c>
      <c r="AW3504" s="89">
        <f t="shared" si="500"/>
        <v>0</v>
      </c>
      <c r="AX3504" s="168"/>
      <c r="AY3504" s="60"/>
      <c r="AZ3504" s="61"/>
      <c r="BB3504" s="61" t="str">
        <f>IF(Settings!I3500&lt;&gt;"",Settings!I3500,"")</f>
        <v/>
      </c>
    </row>
    <row r="3505" spans="2:54" x14ac:dyDescent="0.2">
      <c r="B3505" s="13"/>
      <c r="C3505" s="12"/>
      <c r="D3505" s="12"/>
      <c r="E3505" s="12"/>
      <c r="F3505" s="12"/>
      <c r="G3505" s="12"/>
      <c r="H3505" s="12"/>
      <c r="I3505" s="15"/>
      <c r="J3505" s="31"/>
      <c r="K3505" s="180"/>
      <c r="L3505" s="40"/>
      <c r="M3505" s="14"/>
      <c r="N3505" s="16"/>
      <c r="O3505" s="49"/>
      <c r="P3505" s="64"/>
      <c r="Q3505" s="18"/>
      <c r="R3505" s="181">
        <f t="shared" si="492"/>
        <v>0</v>
      </c>
      <c r="S3505" s="181">
        <f t="shared" si="493"/>
        <v>0</v>
      </c>
      <c r="T3505" s="181">
        <f t="shared" si="494"/>
        <v>0</v>
      </c>
      <c r="AQ3505" s="1">
        <f>COUNT(L$11:L3505)</f>
        <v>37</v>
      </c>
      <c r="AR3505" s="43">
        <f t="shared" si="495"/>
        <v>40933</v>
      </c>
      <c r="AS3505" s="44">
        <f t="shared" si="496"/>
        <v>89.120000000000019</v>
      </c>
      <c r="AT3505" s="10" t="str">
        <f t="shared" si="497"/>
        <v/>
      </c>
      <c r="AU3505" s="20" t="str">
        <f t="shared" si="498"/>
        <v/>
      </c>
      <c r="AV3505" s="42">
        <f t="shared" si="499"/>
        <v>1</v>
      </c>
      <c r="AW3505" s="89">
        <f t="shared" si="500"/>
        <v>0</v>
      </c>
      <c r="AX3505" s="168"/>
      <c r="AY3505" s="60"/>
      <c r="AZ3505" s="61"/>
      <c r="BB3505" s="61" t="str">
        <f>IF(Settings!I3501&lt;&gt;"",Settings!I3501,"")</f>
        <v/>
      </c>
    </row>
    <row r="3506" spans="2:54" x14ac:dyDescent="0.2">
      <c r="B3506" s="13"/>
      <c r="C3506" s="12"/>
      <c r="D3506" s="12"/>
      <c r="E3506" s="12"/>
      <c r="F3506" s="12"/>
      <c r="G3506" s="12"/>
      <c r="H3506" s="12"/>
      <c r="I3506" s="15"/>
      <c r="J3506" s="31"/>
      <c r="K3506" s="180"/>
      <c r="L3506" s="40"/>
      <c r="M3506" s="14"/>
      <c r="N3506" s="16"/>
      <c r="O3506" s="49"/>
      <c r="P3506" s="64"/>
      <c r="Q3506" s="18"/>
      <c r="R3506" s="181">
        <f t="shared" si="492"/>
        <v>0</v>
      </c>
      <c r="S3506" s="181">
        <f t="shared" si="493"/>
        <v>0</v>
      </c>
      <c r="T3506" s="181">
        <f t="shared" si="494"/>
        <v>0</v>
      </c>
      <c r="AQ3506" s="1">
        <f>COUNT(L$11:L3506)</f>
        <v>37</v>
      </c>
      <c r="AR3506" s="43">
        <f t="shared" si="495"/>
        <v>40933</v>
      </c>
      <c r="AS3506" s="44">
        <f t="shared" si="496"/>
        <v>89.120000000000019</v>
      </c>
      <c r="AT3506" s="10" t="str">
        <f t="shared" si="497"/>
        <v/>
      </c>
      <c r="AU3506" s="20" t="str">
        <f t="shared" si="498"/>
        <v/>
      </c>
      <c r="AV3506" s="42">
        <f t="shared" si="499"/>
        <v>1</v>
      </c>
      <c r="AW3506" s="89">
        <f t="shared" si="500"/>
        <v>0</v>
      </c>
      <c r="AX3506" s="168"/>
      <c r="AY3506" s="60"/>
      <c r="AZ3506" s="61"/>
      <c r="BB3506" s="61" t="str">
        <f>IF(Settings!I3502&lt;&gt;"",Settings!I3502,"")</f>
        <v/>
      </c>
    </row>
    <row r="3507" spans="2:54" x14ac:dyDescent="0.2">
      <c r="B3507" s="13"/>
      <c r="C3507" s="12"/>
      <c r="D3507" s="12"/>
      <c r="E3507" s="12"/>
      <c r="F3507" s="12"/>
      <c r="G3507" s="12"/>
      <c r="H3507" s="12"/>
      <c r="I3507" s="15"/>
      <c r="J3507" s="31"/>
      <c r="K3507" s="180"/>
      <c r="L3507" s="40"/>
      <c r="M3507" s="14"/>
      <c r="N3507" s="16"/>
      <c r="O3507" s="49"/>
      <c r="P3507" s="64"/>
      <c r="Q3507" s="18"/>
      <c r="R3507" s="181">
        <f t="shared" si="492"/>
        <v>0</v>
      </c>
      <c r="S3507" s="181">
        <f t="shared" si="493"/>
        <v>0</v>
      </c>
      <c r="T3507" s="181">
        <f t="shared" si="494"/>
        <v>0</v>
      </c>
      <c r="AQ3507" s="1">
        <f>COUNT(L$11:L3507)</f>
        <v>37</v>
      </c>
      <c r="AR3507" s="43">
        <f t="shared" si="495"/>
        <v>40933</v>
      </c>
      <c r="AS3507" s="44">
        <f t="shared" si="496"/>
        <v>89.120000000000019</v>
      </c>
      <c r="AT3507" s="10" t="str">
        <f t="shared" si="497"/>
        <v/>
      </c>
      <c r="AU3507" s="20" t="str">
        <f t="shared" si="498"/>
        <v/>
      </c>
      <c r="AV3507" s="42">
        <f t="shared" si="499"/>
        <v>1</v>
      </c>
      <c r="AW3507" s="89">
        <f t="shared" si="500"/>
        <v>0</v>
      </c>
      <c r="AX3507" s="168"/>
      <c r="AY3507" s="60"/>
      <c r="AZ3507" s="61"/>
      <c r="BB3507" s="61" t="str">
        <f>IF(Settings!I3503&lt;&gt;"",Settings!I3503,"")</f>
        <v/>
      </c>
    </row>
    <row r="3508" spans="2:54" x14ac:dyDescent="0.2">
      <c r="B3508" s="13"/>
      <c r="C3508" s="12"/>
      <c r="D3508" s="12"/>
      <c r="E3508" s="12"/>
      <c r="F3508" s="12"/>
      <c r="G3508" s="12"/>
      <c r="H3508" s="12"/>
      <c r="I3508" s="15"/>
      <c r="J3508" s="31"/>
      <c r="K3508" s="180"/>
      <c r="L3508" s="40"/>
      <c r="M3508" s="14"/>
      <c r="N3508" s="16"/>
      <c r="O3508" s="49"/>
      <c r="P3508" s="64"/>
      <c r="Q3508" s="18"/>
      <c r="R3508" s="181">
        <f t="shared" si="492"/>
        <v>0</v>
      </c>
      <c r="S3508" s="181">
        <f t="shared" si="493"/>
        <v>0</v>
      </c>
      <c r="T3508" s="181">
        <f t="shared" si="494"/>
        <v>0</v>
      </c>
      <c r="AQ3508" s="1">
        <f>COUNT(L$11:L3508)</f>
        <v>37</v>
      </c>
      <c r="AR3508" s="43">
        <f t="shared" si="495"/>
        <v>40933</v>
      </c>
      <c r="AS3508" s="44">
        <f t="shared" si="496"/>
        <v>89.120000000000019</v>
      </c>
      <c r="AT3508" s="10" t="str">
        <f t="shared" si="497"/>
        <v/>
      </c>
      <c r="AU3508" s="20" t="str">
        <f t="shared" si="498"/>
        <v/>
      </c>
      <c r="AV3508" s="42">
        <f t="shared" si="499"/>
        <v>1</v>
      </c>
      <c r="AW3508" s="89">
        <f t="shared" si="500"/>
        <v>0</v>
      </c>
      <c r="AX3508" s="168"/>
      <c r="AY3508" s="60"/>
      <c r="AZ3508" s="61"/>
      <c r="BB3508" s="61" t="str">
        <f>IF(Settings!I3504&lt;&gt;"",Settings!I3504,"")</f>
        <v/>
      </c>
    </row>
    <row r="3509" spans="2:54" x14ac:dyDescent="0.2">
      <c r="B3509" s="13"/>
      <c r="C3509" s="12"/>
      <c r="D3509" s="12"/>
      <c r="E3509" s="12"/>
      <c r="F3509" s="12"/>
      <c r="G3509" s="12"/>
      <c r="H3509" s="12"/>
      <c r="I3509" s="15"/>
      <c r="J3509" s="31"/>
      <c r="K3509" s="180"/>
      <c r="L3509" s="40"/>
      <c r="M3509" s="14"/>
      <c r="N3509" s="16"/>
      <c r="O3509" s="49"/>
      <c r="P3509" s="64"/>
      <c r="Q3509" s="18"/>
      <c r="R3509" s="181">
        <f t="shared" si="492"/>
        <v>0</v>
      </c>
      <c r="S3509" s="181">
        <f t="shared" si="493"/>
        <v>0</v>
      </c>
      <c r="T3509" s="181">
        <f t="shared" si="494"/>
        <v>0</v>
      </c>
      <c r="AQ3509" s="1">
        <f>COUNT(L$11:L3509)</f>
        <v>37</v>
      </c>
      <c r="AR3509" s="43">
        <f t="shared" si="495"/>
        <v>40933</v>
      </c>
      <c r="AS3509" s="44">
        <f t="shared" si="496"/>
        <v>89.120000000000019</v>
      </c>
      <c r="AT3509" s="10" t="str">
        <f t="shared" si="497"/>
        <v/>
      </c>
      <c r="AU3509" s="20" t="str">
        <f t="shared" si="498"/>
        <v/>
      </c>
      <c r="AV3509" s="42">
        <f t="shared" si="499"/>
        <v>1</v>
      </c>
      <c r="AW3509" s="89">
        <f t="shared" si="500"/>
        <v>0</v>
      </c>
      <c r="AX3509" s="168"/>
      <c r="AY3509" s="60"/>
      <c r="AZ3509" s="61"/>
      <c r="BB3509" s="61" t="str">
        <f>IF(Settings!I3505&lt;&gt;"",Settings!I3505,"")</f>
        <v/>
      </c>
    </row>
    <row r="3510" spans="2:54" x14ac:dyDescent="0.2">
      <c r="B3510" s="13"/>
      <c r="C3510" s="12"/>
      <c r="D3510" s="12"/>
      <c r="E3510" s="12"/>
      <c r="F3510" s="12"/>
      <c r="G3510" s="12"/>
      <c r="H3510" s="12"/>
      <c r="I3510" s="15"/>
      <c r="J3510" s="31"/>
      <c r="K3510" s="180"/>
      <c r="L3510" s="40"/>
      <c r="M3510" s="14"/>
      <c r="N3510" s="16"/>
      <c r="O3510" s="49"/>
      <c r="P3510" s="64"/>
      <c r="Q3510" s="18"/>
      <c r="R3510" s="181">
        <f t="shared" si="492"/>
        <v>0</v>
      </c>
      <c r="S3510" s="181">
        <f t="shared" si="493"/>
        <v>0</v>
      </c>
      <c r="T3510" s="181">
        <f t="shared" si="494"/>
        <v>0</v>
      </c>
      <c r="AQ3510" s="1">
        <f>COUNT(L$11:L3510)</f>
        <v>37</v>
      </c>
      <c r="AR3510" s="43">
        <f t="shared" si="495"/>
        <v>40933</v>
      </c>
      <c r="AS3510" s="44">
        <f t="shared" si="496"/>
        <v>89.120000000000019</v>
      </c>
      <c r="AT3510" s="10" t="str">
        <f t="shared" si="497"/>
        <v/>
      </c>
      <c r="AU3510" s="20" t="str">
        <f t="shared" si="498"/>
        <v/>
      </c>
      <c r="AV3510" s="42">
        <f t="shared" si="499"/>
        <v>1</v>
      </c>
      <c r="AW3510" s="89">
        <f t="shared" si="500"/>
        <v>0</v>
      </c>
      <c r="AX3510" s="168"/>
      <c r="AY3510" s="60"/>
      <c r="AZ3510" s="61"/>
      <c r="BB3510" s="61" t="str">
        <f>IF(Settings!I3506&lt;&gt;"",Settings!I3506,"")</f>
        <v/>
      </c>
    </row>
    <row r="3511" spans="2:54" x14ac:dyDescent="0.2">
      <c r="B3511" s="13"/>
      <c r="C3511" s="12"/>
      <c r="D3511" s="12"/>
      <c r="E3511" s="12"/>
      <c r="F3511" s="12"/>
      <c r="G3511" s="12"/>
      <c r="H3511" s="12"/>
      <c r="I3511" s="15"/>
      <c r="J3511" s="31"/>
      <c r="K3511" s="180"/>
      <c r="L3511" s="40"/>
      <c r="M3511" s="14"/>
      <c r="N3511" s="16"/>
      <c r="O3511" s="49"/>
      <c r="P3511" s="64"/>
      <c r="Q3511" s="18"/>
      <c r="R3511" s="181">
        <f t="shared" si="492"/>
        <v>0</v>
      </c>
      <c r="S3511" s="181">
        <f t="shared" si="493"/>
        <v>0</v>
      </c>
      <c r="T3511" s="181">
        <f t="shared" si="494"/>
        <v>0</v>
      </c>
      <c r="AQ3511" s="1">
        <f>COUNT(L$11:L3511)</f>
        <v>37</v>
      </c>
      <c r="AR3511" s="43">
        <f t="shared" si="495"/>
        <v>40933</v>
      </c>
      <c r="AS3511" s="44">
        <f t="shared" si="496"/>
        <v>89.120000000000019</v>
      </c>
      <c r="AT3511" s="10" t="str">
        <f t="shared" si="497"/>
        <v/>
      </c>
      <c r="AU3511" s="20" t="str">
        <f t="shared" si="498"/>
        <v/>
      </c>
      <c r="AV3511" s="42">
        <f t="shared" si="499"/>
        <v>1</v>
      </c>
      <c r="AW3511" s="89">
        <f t="shared" si="500"/>
        <v>0</v>
      </c>
      <c r="AX3511" s="168"/>
      <c r="AY3511" s="60"/>
      <c r="AZ3511" s="61"/>
      <c r="BB3511" s="61" t="str">
        <f>IF(Settings!I3507&lt;&gt;"",Settings!I3507,"")</f>
        <v/>
      </c>
    </row>
    <row r="3512" spans="2:54" x14ac:dyDescent="0.2">
      <c r="B3512" s="13"/>
      <c r="C3512" s="12"/>
      <c r="D3512" s="12"/>
      <c r="E3512" s="12"/>
      <c r="F3512" s="12"/>
      <c r="G3512" s="12"/>
      <c r="H3512" s="12"/>
      <c r="I3512" s="15"/>
      <c r="J3512" s="31"/>
      <c r="K3512" s="180"/>
      <c r="L3512" s="40"/>
      <c r="M3512" s="14"/>
      <c r="N3512" s="16"/>
      <c r="O3512" s="49"/>
      <c r="P3512" s="64"/>
      <c r="Q3512" s="18"/>
      <c r="R3512" s="181">
        <f t="shared" si="492"/>
        <v>0</v>
      </c>
      <c r="S3512" s="181">
        <f t="shared" si="493"/>
        <v>0</v>
      </c>
      <c r="T3512" s="181">
        <f t="shared" si="494"/>
        <v>0</v>
      </c>
      <c r="AQ3512" s="1">
        <f>COUNT(L$11:L3512)</f>
        <v>37</v>
      </c>
      <c r="AR3512" s="43">
        <f t="shared" si="495"/>
        <v>40933</v>
      </c>
      <c r="AS3512" s="44">
        <f t="shared" si="496"/>
        <v>89.120000000000019</v>
      </c>
      <c r="AT3512" s="10" t="str">
        <f t="shared" si="497"/>
        <v/>
      </c>
      <c r="AU3512" s="20" t="str">
        <f t="shared" si="498"/>
        <v/>
      </c>
      <c r="AV3512" s="42">
        <f t="shared" si="499"/>
        <v>1</v>
      </c>
      <c r="AW3512" s="89">
        <f t="shared" si="500"/>
        <v>0</v>
      </c>
      <c r="AX3512" s="168"/>
      <c r="AY3512" s="60"/>
      <c r="AZ3512" s="61"/>
      <c r="BB3512" s="61" t="str">
        <f>IF(Settings!I3508&lt;&gt;"",Settings!I3508,"")</f>
        <v/>
      </c>
    </row>
    <row r="3513" spans="2:54" x14ac:dyDescent="0.2">
      <c r="B3513" s="13"/>
      <c r="C3513" s="12"/>
      <c r="D3513" s="12"/>
      <c r="E3513" s="12"/>
      <c r="F3513" s="12"/>
      <c r="G3513" s="12"/>
      <c r="H3513" s="12"/>
      <c r="I3513" s="15"/>
      <c r="J3513" s="31"/>
      <c r="K3513" s="180"/>
      <c r="L3513" s="40"/>
      <c r="M3513" s="14"/>
      <c r="N3513" s="16"/>
      <c r="O3513" s="49"/>
      <c r="P3513" s="64"/>
      <c r="Q3513" s="18"/>
      <c r="R3513" s="181">
        <f t="shared" si="492"/>
        <v>0</v>
      </c>
      <c r="S3513" s="181">
        <f t="shared" si="493"/>
        <v>0</v>
      </c>
      <c r="T3513" s="181">
        <f t="shared" si="494"/>
        <v>0</v>
      </c>
      <c r="AQ3513" s="1">
        <f>COUNT(L$11:L3513)</f>
        <v>37</v>
      </c>
      <c r="AR3513" s="43">
        <f t="shared" si="495"/>
        <v>40933</v>
      </c>
      <c r="AS3513" s="44">
        <f t="shared" si="496"/>
        <v>89.120000000000019</v>
      </c>
      <c r="AT3513" s="10" t="str">
        <f t="shared" si="497"/>
        <v/>
      </c>
      <c r="AU3513" s="20" t="str">
        <f t="shared" si="498"/>
        <v/>
      </c>
      <c r="AV3513" s="42">
        <f t="shared" si="499"/>
        <v>1</v>
      </c>
      <c r="AW3513" s="89">
        <f t="shared" si="500"/>
        <v>0</v>
      </c>
      <c r="AX3513" s="168"/>
      <c r="AY3513" s="60"/>
      <c r="AZ3513" s="61"/>
      <c r="BB3513" s="61" t="str">
        <f>IF(Settings!I3509&lt;&gt;"",Settings!I3509,"")</f>
        <v/>
      </c>
    </row>
    <row r="3514" spans="2:54" x14ac:dyDescent="0.2">
      <c r="B3514" s="13"/>
      <c r="C3514" s="12"/>
      <c r="D3514" s="12"/>
      <c r="E3514" s="12"/>
      <c r="F3514" s="12"/>
      <c r="G3514" s="12"/>
      <c r="H3514" s="12"/>
      <c r="I3514" s="15"/>
      <c r="J3514" s="31"/>
      <c r="K3514" s="180"/>
      <c r="L3514" s="40"/>
      <c r="M3514" s="14"/>
      <c r="N3514" s="16"/>
      <c r="O3514" s="49"/>
      <c r="P3514" s="64"/>
      <c r="Q3514" s="18"/>
      <c r="R3514" s="181">
        <f t="shared" si="492"/>
        <v>0</v>
      </c>
      <c r="S3514" s="181">
        <f t="shared" si="493"/>
        <v>0</v>
      </c>
      <c r="T3514" s="181">
        <f t="shared" si="494"/>
        <v>0</v>
      </c>
      <c r="AQ3514" s="1">
        <f>COUNT(L$11:L3514)</f>
        <v>37</v>
      </c>
      <c r="AR3514" s="43">
        <f t="shared" si="495"/>
        <v>40933</v>
      </c>
      <c r="AS3514" s="44">
        <f t="shared" si="496"/>
        <v>89.120000000000019</v>
      </c>
      <c r="AT3514" s="10" t="str">
        <f t="shared" si="497"/>
        <v/>
      </c>
      <c r="AU3514" s="20" t="str">
        <f t="shared" si="498"/>
        <v/>
      </c>
      <c r="AV3514" s="42">
        <f t="shared" si="499"/>
        <v>1</v>
      </c>
      <c r="AW3514" s="89">
        <f t="shared" si="500"/>
        <v>0</v>
      </c>
      <c r="AX3514" s="168"/>
      <c r="AY3514" s="60"/>
      <c r="AZ3514" s="61"/>
      <c r="BB3514" s="61" t="str">
        <f>IF(Settings!I3510&lt;&gt;"",Settings!I3510,"")</f>
        <v/>
      </c>
    </row>
    <row r="3515" spans="2:54" x14ac:dyDescent="0.2">
      <c r="B3515" s="13"/>
      <c r="C3515" s="12"/>
      <c r="D3515" s="12"/>
      <c r="E3515" s="12"/>
      <c r="F3515" s="12"/>
      <c r="G3515" s="12"/>
      <c r="H3515" s="12"/>
      <c r="I3515" s="15"/>
      <c r="J3515" s="31"/>
      <c r="K3515" s="180"/>
      <c r="L3515" s="40"/>
      <c r="M3515" s="14"/>
      <c r="N3515" s="16"/>
      <c r="O3515" s="49"/>
      <c r="P3515" s="64"/>
      <c r="Q3515" s="18"/>
      <c r="R3515" s="181">
        <f t="shared" si="492"/>
        <v>0</v>
      </c>
      <c r="S3515" s="181">
        <f t="shared" si="493"/>
        <v>0</v>
      </c>
      <c r="T3515" s="181">
        <f t="shared" si="494"/>
        <v>0</v>
      </c>
      <c r="AQ3515" s="1">
        <f>COUNT(L$11:L3515)</f>
        <v>37</v>
      </c>
      <c r="AR3515" s="43">
        <f t="shared" si="495"/>
        <v>40933</v>
      </c>
      <c r="AS3515" s="44">
        <f t="shared" si="496"/>
        <v>89.120000000000019</v>
      </c>
      <c r="AT3515" s="10" t="str">
        <f t="shared" si="497"/>
        <v/>
      </c>
      <c r="AU3515" s="20" t="str">
        <f t="shared" si="498"/>
        <v/>
      </c>
      <c r="AV3515" s="42">
        <f t="shared" si="499"/>
        <v>1</v>
      </c>
      <c r="AW3515" s="89">
        <f t="shared" si="500"/>
        <v>0</v>
      </c>
      <c r="AX3515" s="168"/>
      <c r="AY3515" s="60"/>
      <c r="AZ3515" s="61"/>
      <c r="BB3515" s="61" t="str">
        <f>IF(Settings!I3511&lt;&gt;"",Settings!I3511,"")</f>
        <v/>
      </c>
    </row>
    <row r="3516" spans="2:54" x14ac:dyDescent="0.2">
      <c r="B3516" s="13"/>
      <c r="C3516" s="12"/>
      <c r="D3516" s="12"/>
      <c r="E3516" s="12"/>
      <c r="F3516" s="12"/>
      <c r="G3516" s="12"/>
      <c r="H3516" s="12"/>
      <c r="I3516" s="15"/>
      <c r="J3516" s="31"/>
      <c r="K3516" s="180"/>
      <c r="L3516" s="40"/>
      <c r="M3516" s="14"/>
      <c r="N3516" s="16"/>
      <c r="O3516" s="49"/>
      <c r="P3516" s="64"/>
      <c r="Q3516" s="18"/>
      <c r="R3516" s="181">
        <f t="shared" si="492"/>
        <v>0</v>
      </c>
      <c r="S3516" s="181">
        <f t="shared" si="493"/>
        <v>0</v>
      </c>
      <c r="T3516" s="181">
        <f t="shared" si="494"/>
        <v>0</v>
      </c>
      <c r="AQ3516" s="1">
        <f>COUNT(L$11:L3516)</f>
        <v>37</v>
      </c>
      <c r="AR3516" s="43">
        <f t="shared" si="495"/>
        <v>40933</v>
      </c>
      <c r="AS3516" s="44">
        <f t="shared" si="496"/>
        <v>89.120000000000019</v>
      </c>
      <c r="AT3516" s="10" t="str">
        <f t="shared" si="497"/>
        <v/>
      </c>
      <c r="AU3516" s="20" t="str">
        <f t="shared" si="498"/>
        <v/>
      </c>
      <c r="AV3516" s="42">
        <f t="shared" si="499"/>
        <v>1</v>
      </c>
      <c r="AW3516" s="89">
        <f t="shared" si="500"/>
        <v>0</v>
      </c>
      <c r="AX3516" s="168"/>
      <c r="AY3516" s="60"/>
      <c r="AZ3516" s="61"/>
      <c r="BB3516" s="61" t="str">
        <f>IF(Settings!I3512&lt;&gt;"",Settings!I3512,"")</f>
        <v/>
      </c>
    </row>
    <row r="3517" spans="2:54" x14ac:dyDescent="0.2">
      <c r="B3517" s="13"/>
      <c r="C3517" s="12"/>
      <c r="D3517" s="12"/>
      <c r="E3517" s="12"/>
      <c r="F3517" s="12"/>
      <c r="G3517" s="12"/>
      <c r="H3517" s="12"/>
      <c r="I3517" s="15"/>
      <c r="J3517" s="31"/>
      <c r="K3517" s="180"/>
      <c r="L3517" s="40"/>
      <c r="M3517" s="14"/>
      <c r="N3517" s="16"/>
      <c r="O3517" s="49"/>
      <c r="P3517" s="64"/>
      <c r="Q3517" s="18"/>
      <c r="R3517" s="181">
        <f t="shared" si="492"/>
        <v>0</v>
      </c>
      <c r="S3517" s="181">
        <f t="shared" si="493"/>
        <v>0</v>
      </c>
      <c r="T3517" s="181">
        <f t="shared" si="494"/>
        <v>0</v>
      </c>
      <c r="AQ3517" s="1">
        <f>COUNT(L$11:L3517)</f>
        <v>37</v>
      </c>
      <c r="AR3517" s="43">
        <f t="shared" si="495"/>
        <v>40933</v>
      </c>
      <c r="AS3517" s="44">
        <f t="shared" si="496"/>
        <v>89.120000000000019</v>
      </c>
      <c r="AT3517" s="10" t="str">
        <f t="shared" si="497"/>
        <v/>
      </c>
      <c r="AU3517" s="20" t="str">
        <f t="shared" si="498"/>
        <v/>
      </c>
      <c r="AV3517" s="42">
        <f t="shared" si="499"/>
        <v>1</v>
      </c>
      <c r="AW3517" s="89">
        <f t="shared" si="500"/>
        <v>0</v>
      </c>
      <c r="AX3517" s="168"/>
      <c r="AY3517" s="60"/>
      <c r="AZ3517" s="61"/>
      <c r="BB3517" s="61" t="str">
        <f>IF(Settings!I3513&lt;&gt;"",Settings!I3513,"")</f>
        <v/>
      </c>
    </row>
    <row r="3518" spans="2:54" x14ac:dyDescent="0.2">
      <c r="B3518" s="13"/>
      <c r="C3518" s="12"/>
      <c r="D3518" s="12"/>
      <c r="E3518" s="12"/>
      <c r="F3518" s="12"/>
      <c r="G3518" s="12"/>
      <c r="H3518" s="12"/>
      <c r="I3518" s="15"/>
      <c r="J3518" s="31"/>
      <c r="K3518" s="180"/>
      <c r="L3518" s="40"/>
      <c r="M3518" s="14"/>
      <c r="N3518" s="16"/>
      <c r="O3518" s="49"/>
      <c r="P3518" s="64"/>
      <c r="Q3518" s="18"/>
      <c r="R3518" s="181">
        <f t="shared" si="492"/>
        <v>0</v>
      </c>
      <c r="S3518" s="181">
        <f t="shared" si="493"/>
        <v>0</v>
      </c>
      <c r="T3518" s="181">
        <f t="shared" si="494"/>
        <v>0</v>
      </c>
      <c r="AQ3518" s="1">
        <f>COUNT(L$11:L3518)</f>
        <v>37</v>
      </c>
      <c r="AR3518" s="43">
        <f t="shared" si="495"/>
        <v>40933</v>
      </c>
      <c r="AS3518" s="44">
        <f t="shared" si="496"/>
        <v>89.120000000000019</v>
      </c>
      <c r="AT3518" s="10" t="str">
        <f t="shared" si="497"/>
        <v/>
      </c>
      <c r="AU3518" s="20" t="str">
        <f t="shared" si="498"/>
        <v/>
      </c>
      <c r="AV3518" s="42">
        <f t="shared" si="499"/>
        <v>1</v>
      </c>
      <c r="AW3518" s="89">
        <f t="shared" si="500"/>
        <v>0</v>
      </c>
      <c r="AX3518" s="168"/>
      <c r="AY3518" s="60"/>
      <c r="AZ3518" s="61"/>
      <c r="BB3518" s="61" t="str">
        <f>IF(Settings!I3514&lt;&gt;"",Settings!I3514,"")</f>
        <v/>
      </c>
    </row>
    <row r="3519" spans="2:54" x14ac:dyDescent="0.2">
      <c r="B3519" s="13"/>
      <c r="C3519" s="12"/>
      <c r="D3519" s="12"/>
      <c r="E3519" s="12"/>
      <c r="F3519" s="12"/>
      <c r="G3519" s="12"/>
      <c r="H3519" s="12"/>
      <c r="I3519" s="15"/>
      <c r="J3519" s="31"/>
      <c r="K3519" s="180"/>
      <c r="L3519" s="40"/>
      <c r="M3519" s="14"/>
      <c r="N3519" s="16"/>
      <c r="O3519" s="49"/>
      <c r="P3519" s="64"/>
      <c r="Q3519" s="18"/>
      <c r="R3519" s="181">
        <f t="shared" si="492"/>
        <v>0</v>
      </c>
      <c r="S3519" s="181">
        <f t="shared" si="493"/>
        <v>0</v>
      </c>
      <c r="T3519" s="181">
        <f t="shared" si="494"/>
        <v>0</v>
      </c>
      <c r="AQ3519" s="1">
        <f>COUNT(L$11:L3519)</f>
        <v>37</v>
      </c>
      <c r="AR3519" s="43">
        <f t="shared" si="495"/>
        <v>40933</v>
      </c>
      <c r="AS3519" s="44">
        <f t="shared" si="496"/>
        <v>89.120000000000019</v>
      </c>
      <c r="AT3519" s="10" t="str">
        <f t="shared" si="497"/>
        <v/>
      </c>
      <c r="AU3519" s="20" t="str">
        <f t="shared" si="498"/>
        <v/>
      </c>
      <c r="AV3519" s="42">
        <f t="shared" si="499"/>
        <v>1</v>
      </c>
      <c r="AW3519" s="89">
        <f t="shared" si="500"/>
        <v>0</v>
      </c>
      <c r="AX3519" s="168"/>
      <c r="AY3519" s="60"/>
      <c r="AZ3519" s="61"/>
      <c r="BB3519" s="61" t="str">
        <f>IF(Settings!I3515&lt;&gt;"",Settings!I3515,"")</f>
        <v/>
      </c>
    </row>
    <row r="3520" spans="2:54" x14ac:dyDescent="0.2">
      <c r="B3520" s="13"/>
      <c r="C3520" s="12"/>
      <c r="D3520" s="12"/>
      <c r="E3520" s="12"/>
      <c r="F3520" s="12"/>
      <c r="G3520" s="12"/>
      <c r="H3520" s="12"/>
      <c r="I3520" s="15"/>
      <c r="J3520" s="31"/>
      <c r="K3520" s="180"/>
      <c r="L3520" s="40"/>
      <c r="M3520" s="14"/>
      <c r="N3520" s="16"/>
      <c r="O3520" s="49"/>
      <c r="P3520" s="64"/>
      <c r="Q3520" s="18"/>
      <c r="R3520" s="181">
        <f t="shared" si="492"/>
        <v>0</v>
      </c>
      <c r="S3520" s="181">
        <f t="shared" si="493"/>
        <v>0</v>
      </c>
      <c r="T3520" s="181">
        <f t="shared" si="494"/>
        <v>0</v>
      </c>
      <c r="AQ3520" s="1">
        <f>COUNT(L$11:L3520)</f>
        <v>37</v>
      </c>
      <c r="AR3520" s="43">
        <f t="shared" si="495"/>
        <v>40933</v>
      </c>
      <c r="AS3520" s="44">
        <f t="shared" si="496"/>
        <v>89.120000000000019</v>
      </c>
      <c r="AT3520" s="10" t="str">
        <f t="shared" si="497"/>
        <v/>
      </c>
      <c r="AU3520" s="20" t="str">
        <f t="shared" si="498"/>
        <v/>
      </c>
      <c r="AV3520" s="42">
        <f t="shared" si="499"/>
        <v>1</v>
      </c>
      <c r="AW3520" s="89">
        <f t="shared" si="500"/>
        <v>0</v>
      </c>
      <c r="AX3520" s="168"/>
      <c r="AY3520" s="60"/>
      <c r="AZ3520" s="61"/>
      <c r="BB3520" s="61" t="str">
        <f>IF(Settings!I3516&lt;&gt;"",Settings!I3516,"")</f>
        <v/>
      </c>
    </row>
    <row r="3521" spans="2:54" x14ac:dyDescent="0.2">
      <c r="B3521" s="13"/>
      <c r="C3521" s="12"/>
      <c r="D3521" s="12"/>
      <c r="E3521" s="12"/>
      <c r="F3521" s="12"/>
      <c r="G3521" s="12"/>
      <c r="H3521" s="12"/>
      <c r="I3521" s="15"/>
      <c r="J3521" s="31"/>
      <c r="K3521" s="180"/>
      <c r="L3521" s="40"/>
      <c r="M3521" s="14"/>
      <c r="N3521" s="16"/>
      <c r="O3521" s="49"/>
      <c r="P3521" s="64"/>
      <c r="Q3521" s="18"/>
      <c r="R3521" s="181">
        <f t="shared" si="492"/>
        <v>0</v>
      </c>
      <c r="S3521" s="181">
        <f t="shared" si="493"/>
        <v>0</v>
      </c>
      <c r="T3521" s="181">
        <f t="shared" si="494"/>
        <v>0</v>
      </c>
      <c r="AQ3521" s="1">
        <f>COUNT(L$11:L3521)</f>
        <v>37</v>
      </c>
      <c r="AR3521" s="43">
        <f t="shared" si="495"/>
        <v>40933</v>
      </c>
      <c r="AS3521" s="44">
        <f t="shared" si="496"/>
        <v>89.120000000000019</v>
      </c>
      <c r="AT3521" s="10" t="str">
        <f t="shared" si="497"/>
        <v/>
      </c>
      <c r="AU3521" s="20" t="str">
        <f t="shared" si="498"/>
        <v/>
      </c>
      <c r="AV3521" s="42">
        <f t="shared" si="499"/>
        <v>1</v>
      </c>
      <c r="AW3521" s="89">
        <f t="shared" si="500"/>
        <v>0</v>
      </c>
      <c r="AX3521" s="168"/>
      <c r="AY3521" s="60"/>
      <c r="AZ3521" s="61"/>
      <c r="BB3521" s="61" t="str">
        <f>IF(Settings!I3517&lt;&gt;"",Settings!I3517,"")</f>
        <v/>
      </c>
    </row>
    <row r="3522" spans="2:54" x14ac:dyDescent="0.2">
      <c r="B3522" s="13"/>
      <c r="C3522" s="12"/>
      <c r="D3522" s="12"/>
      <c r="E3522" s="12"/>
      <c r="F3522" s="12"/>
      <c r="G3522" s="12"/>
      <c r="H3522" s="12"/>
      <c r="I3522" s="15"/>
      <c r="J3522" s="31"/>
      <c r="K3522" s="180"/>
      <c r="L3522" s="40"/>
      <c r="M3522" s="14"/>
      <c r="N3522" s="16"/>
      <c r="O3522" s="49"/>
      <c r="P3522" s="64"/>
      <c r="Q3522" s="18"/>
      <c r="R3522" s="181">
        <f t="shared" si="492"/>
        <v>0</v>
      </c>
      <c r="S3522" s="181">
        <f t="shared" si="493"/>
        <v>0</v>
      </c>
      <c r="T3522" s="181">
        <f t="shared" si="494"/>
        <v>0</v>
      </c>
      <c r="AQ3522" s="1">
        <f>COUNT(L$11:L3522)</f>
        <v>37</v>
      </c>
      <c r="AR3522" s="43">
        <f t="shared" si="495"/>
        <v>40933</v>
      </c>
      <c r="AS3522" s="44">
        <f t="shared" si="496"/>
        <v>89.120000000000019</v>
      </c>
      <c r="AT3522" s="10" t="str">
        <f t="shared" si="497"/>
        <v/>
      </c>
      <c r="AU3522" s="20" t="str">
        <f t="shared" si="498"/>
        <v/>
      </c>
      <c r="AV3522" s="42">
        <f t="shared" si="499"/>
        <v>1</v>
      </c>
      <c r="AW3522" s="89">
        <f t="shared" si="500"/>
        <v>0</v>
      </c>
      <c r="AX3522" s="168"/>
      <c r="AY3522" s="60"/>
      <c r="AZ3522" s="61"/>
      <c r="BB3522" s="61" t="str">
        <f>IF(Settings!I3518&lt;&gt;"",Settings!I3518,"")</f>
        <v/>
      </c>
    </row>
    <row r="3523" spans="2:54" x14ac:dyDescent="0.2">
      <c r="B3523" s="13"/>
      <c r="C3523" s="12"/>
      <c r="D3523" s="12"/>
      <c r="E3523" s="12"/>
      <c r="F3523" s="12"/>
      <c r="G3523" s="12"/>
      <c r="H3523" s="12"/>
      <c r="I3523" s="15"/>
      <c r="J3523" s="31"/>
      <c r="K3523" s="180"/>
      <c r="L3523" s="40"/>
      <c r="M3523" s="14"/>
      <c r="N3523" s="16"/>
      <c r="O3523" s="49"/>
      <c r="P3523" s="64"/>
      <c r="Q3523" s="18"/>
      <c r="R3523" s="181">
        <f t="shared" si="492"/>
        <v>0</v>
      </c>
      <c r="S3523" s="181">
        <f t="shared" si="493"/>
        <v>0</v>
      </c>
      <c r="T3523" s="181">
        <f t="shared" si="494"/>
        <v>0</v>
      </c>
      <c r="AQ3523" s="1">
        <f>COUNT(L$11:L3523)</f>
        <v>37</v>
      </c>
      <c r="AR3523" s="43">
        <f t="shared" si="495"/>
        <v>40933</v>
      </c>
      <c r="AS3523" s="44">
        <f t="shared" si="496"/>
        <v>89.120000000000019</v>
      </c>
      <c r="AT3523" s="10" t="str">
        <f t="shared" si="497"/>
        <v/>
      </c>
      <c r="AU3523" s="20" t="str">
        <f t="shared" si="498"/>
        <v/>
      </c>
      <c r="AV3523" s="42">
        <f t="shared" si="499"/>
        <v>1</v>
      </c>
      <c r="AW3523" s="89">
        <f t="shared" si="500"/>
        <v>0</v>
      </c>
      <c r="AX3523" s="168"/>
      <c r="AY3523" s="60"/>
      <c r="AZ3523" s="61"/>
      <c r="BB3523" s="61" t="str">
        <f>IF(Settings!I3519&lt;&gt;"",Settings!I3519,"")</f>
        <v/>
      </c>
    </row>
    <row r="3524" spans="2:54" x14ac:dyDescent="0.2">
      <c r="B3524" s="13"/>
      <c r="C3524" s="12"/>
      <c r="D3524" s="12"/>
      <c r="E3524" s="12"/>
      <c r="F3524" s="12"/>
      <c r="G3524" s="12"/>
      <c r="H3524" s="12"/>
      <c r="I3524" s="15"/>
      <c r="J3524" s="31"/>
      <c r="K3524" s="180"/>
      <c r="L3524" s="40"/>
      <c r="M3524" s="14"/>
      <c r="N3524" s="16"/>
      <c r="O3524" s="49"/>
      <c r="P3524" s="64"/>
      <c r="Q3524" s="18"/>
      <c r="R3524" s="181">
        <f t="shared" si="492"/>
        <v>0</v>
      </c>
      <c r="S3524" s="181">
        <f t="shared" si="493"/>
        <v>0</v>
      </c>
      <c r="T3524" s="181">
        <f t="shared" si="494"/>
        <v>0</v>
      </c>
      <c r="AQ3524" s="1">
        <f>COUNT(L$11:L3524)</f>
        <v>37</v>
      </c>
      <c r="AR3524" s="43">
        <f t="shared" si="495"/>
        <v>40933</v>
      </c>
      <c r="AS3524" s="44">
        <f t="shared" si="496"/>
        <v>89.120000000000019</v>
      </c>
      <c r="AT3524" s="10" t="str">
        <f t="shared" si="497"/>
        <v/>
      </c>
      <c r="AU3524" s="20" t="str">
        <f t="shared" si="498"/>
        <v/>
      </c>
      <c r="AV3524" s="42">
        <f t="shared" si="499"/>
        <v>1</v>
      </c>
      <c r="AW3524" s="89">
        <f t="shared" si="500"/>
        <v>0</v>
      </c>
      <c r="AX3524" s="168"/>
      <c r="AY3524" s="60"/>
      <c r="AZ3524" s="61"/>
      <c r="BB3524" s="61" t="str">
        <f>IF(Settings!I3520&lt;&gt;"",Settings!I3520,"")</f>
        <v/>
      </c>
    </row>
    <row r="3525" spans="2:54" x14ac:dyDescent="0.2">
      <c r="B3525" s="13"/>
      <c r="C3525" s="12"/>
      <c r="D3525" s="12"/>
      <c r="E3525" s="12"/>
      <c r="F3525" s="12"/>
      <c r="G3525" s="12"/>
      <c r="H3525" s="12"/>
      <c r="I3525" s="15"/>
      <c r="J3525" s="31"/>
      <c r="K3525" s="180"/>
      <c r="L3525" s="40"/>
      <c r="M3525" s="14"/>
      <c r="N3525" s="16"/>
      <c r="O3525" s="49"/>
      <c r="P3525" s="64"/>
      <c r="Q3525" s="18"/>
      <c r="R3525" s="181">
        <f t="shared" si="492"/>
        <v>0</v>
      </c>
      <c r="S3525" s="181">
        <f t="shared" si="493"/>
        <v>0</v>
      </c>
      <c r="T3525" s="181">
        <f t="shared" si="494"/>
        <v>0</v>
      </c>
      <c r="AQ3525" s="1">
        <f>COUNT(L$11:L3525)</f>
        <v>37</v>
      </c>
      <c r="AR3525" s="43">
        <f t="shared" si="495"/>
        <v>40933</v>
      </c>
      <c r="AS3525" s="44">
        <f t="shared" si="496"/>
        <v>89.120000000000019</v>
      </c>
      <c r="AT3525" s="10" t="str">
        <f t="shared" si="497"/>
        <v/>
      </c>
      <c r="AU3525" s="20" t="str">
        <f t="shared" si="498"/>
        <v/>
      </c>
      <c r="AV3525" s="42">
        <f t="shared" si="499"/>
        <v>1</v>
      </c>
      <c r="AW3525" s="89">
        <f t="shared" si="500"/>
        <v>0</v>
      </c>
      <c r="AX3525" s="168"/>
      <c r="AY3525" s="60"/>
      <c r="AZ3525" s="61"/>
      <c r="BB3525" s="61" t="str">
        <f>IF(Settings!I3521&lt;&gt;"",Settings!I3521,"")</f>
        <v/>
      </c>
    </row>
    <row r="3526" spans="2:54" x14ac:dyDescent="0.2">
      <c r="B3526" s="13"/>
      <c r="C3526" s="12"/>
      <c r="D3526" s="12"/>
      <c r="E3526" s="12"/>
      <c r="F3526" s="12"/>
      <c r="G3526" s="12"/>
      <c r="H3526" s="12"/>
      <c r="I3526" s="15"/>
      <c r="J3526" s="31"/>
      <c r="K3526" s="180"/>
      <c r="L3526" s="40"/>
      <c r="M3526" s="14"/>
      <c r="N3526" s="16"/>
      <c r="O3526" s="49"/>
      <c r="P3526" s="64"/>
      <c r="Q3526" s="18"/>
      <c r="R3526" s="181">
        <f t="shared" si="492"/>
        <v>0</v>
      </c>
      <c r="S3526" s="181">
        <f t="shared" si="493"/>
        <v>0</v>
      </c>
      <c r="T3526" s="181">
        <f t="shared" si="494"/>
        <v>0</v>
      </c>
      <c r="AQ3526" s="1">
        <f>COUNT(L$11:L3526)</f>
        <v>37</v>
      </c>
      <c r="AR3526" s="43">
        <f t="shared" si="495"/>
        <v>40933</v>
      </c>
      <c r="AS3526" s="44">
        <f t="shared" si="496"/>
        <v>89.120000000000019</v>
      </c>
      <c r="AT3526" s="10" t="str">
        <f t="shared" si="497"/>
        <v/>
      </c>
      <c r="AU3526" s="20" t="str">
        <f t="shared" si="498"/>
        <v/>
      </c>
      <c r="AV3526" s="42">
        <f t="shared" si="499"/>
        <v>1</v>
      </c>
      <c r="AW3526" s="89">
        <f t="shared" si="500"/>
        <v>0</v>
      </c>
      <c r="AX3526" s="168"/>
      <c r="AY3526" s="60"/>
      <c r="AZ3526" s="61"/>
      <c r="BB3526" s="61" t="str">
        <f>IF(Settings!I3522&lt;&gt;"",Settings!I3522,"")</f>
        <v/>
      </c>
    </row>
    <row r="3527" spans="2:54" x14ac:dyDescent="0.2">
      <c r="B3527" s="13"/>
      <c r="C3527" s="12"/>
      <c r="D3527" s="12"/>
      <c r="E3527" s="12"/>
      <c r="F3527" s="12"/>
      <c r="G3527" s="12"/>
      <c r="H3527" s="12"/>
      <c r="I3527" s="15"/>
      <c r="J3527" s="31"/>
      <c r="K3527" s="180"/>
      <c r="L3527" s="40"/>
      <c r="M3527" s="14"/>
      <c r="N3527" s="16"/>
      <c r="O3527" s="49"/>
      <c r="P3527" s="64"/>
      <c r="Q3527" s="18"/>
      <c r="R3527" s="181">
        <f t="shared" si="492"/>
        <v>0</v>
      </c>
      <c r="S3527" s="181">
        <f t="shared" si="493"/>
        <v>0</v>
      </c>
      <c r="T3527" s="181">
        <f t="shared" si="494"/>
        <v>0</v>
      </c>
      <c r="AQ3527" s="1">
        <f>COUNT(L$11:L3527)</f>
        <v>37</v>
      </c>
      <c r="AR3527" s="43">
        <f t="shared" si="495"/>
        <v>40933</v>
      </c>
      <c r="AS3527" s="44">
        <f t="shared" si="496"/>
        <v>89.120000000000019</v>
      </c>
      <c r="AT3527" s="10" t="str">
        <f t="shared" si="497"/>
        <v/>
      </c>
      <c r="AU3527" s="20" t="str">
        <f t="shared" si="498"/>
        <v/>
      </c>
      <c r="AV3527" s="42">
        <f t="shared" si="499"/>
        <v>1</v>
      </c>
      <c r="AW3527" s="89">
        <f t="shared" si="500"/>
        <v>0</v>
      </c>
      <c r="AX3527" s="168"/>
      <c r="AY3527" s="60"/>
      <c r="AZ3527" s="61"/>
      <c r="BB3527" s="61" t="str">
        <f>IF(Settings!I3523&lt;&gt;"",Settings!I3523,"")</f>
        <v/>
      </c>
    </row>
    <row r="3528" spans="2:54" x14ac:dyDescent="0.2">
      <c r="B3528" s="13"/>
      <c r="C3528" s="12"/>
      <c r="D3528" s="12"/>
      <c r="E3528" s="12"/>
      <c r="F3528" s="12"/>
      <c r="G3528" s="12"/>
      <c r="H3528" s="12"/>
      <c r="I3528" s="15"/>
      <c r="J3528" s="31"/>
      <c r="K3528" s="180"/>
      <c r="L3528" s="40"/>
      <c r="M3528" s="14"/>
      <c r="N3528" s="16"/>
      <c r="O3528" s="49"/>
      <c r="P3528" s="64"/>
      <c r="Q3528" s="18"/>
      <c r="R3528" s="181">
        <f t="shared" si="492"/>
        <v>0</v>
      </c>
      <c r="S3528" s="181">
        <f t="shared" si="493"/>
        <v>0</v>
      </c>
      <c r="T3528" s="181">
        <f t="shared" si="494"/>
        <v>0</v>
      </c>
      <c r="AQ3528" s="1">
        <f>COUNT(L$11:L3528)</f>
        <v>37</v>
      </c>
      <c r="AR3528" s="43">
        <f t="shared" si="495"/>
        <v>40933</v>
      </c>
      <c r="AS3528" s="44">
        <f t="shared" si="496"/>
        <v>89.120000000000019</v>
      </c>
      <c r="AT3528" s="10" t="str">
        <f t="shared" si="497"/>
        <v/>
      </c>
      <c r="AU3528" s="20" t="str">
        <f t="shared" si="498"/>
        <v/>
      </c>
      <c r="AV3528" s="42">
        <f t="shared" si="499"/>
        <v>1</v>
      </c>
      <c r="AW3528" s="89">
        <f t="shared" si="500"/>
        <v>0</v>
      </c>
      <c r="AX3528" s="168"/>
      <c r="AY3528" s="60"/>
      <c r="AZ3528" s="61"/>
      <c r="BB3528" s="61" t="str">
        <f>IF(Settings!I3524&lt;&gt;"",Settings!I3524,"")</f>
        <v/>
      </c>
    </row>
    <row r="3529" spans="2:54" x14ac:dyDescent="0.2">
      <c r="B3529" s="13"/>
      <c r="C3529" s="12"/>
      <c r="D3529" s="12"/>
      <c r="E3529" s="12"/>
      <c r="F3529" s="12"/>
      <c r="G3529" s="12"/>
      <c r="H3529" s="12"/>
      <c r="I3529" s="15"/>
      <c r="J3529" s="31"/>
      <c r="K3529" s="180"/>
      <c r="L3529" s="40"/>
      <c r="M3529" s="14"/>
      <c r="N3529" s="16"/>
      <c r="O3529" s="49"/>
      <c r="P3529" s="64"/>
      <c r="Q3529" s="18"/>
      <c r="R3529" s="181">
        <f t="shared" si="492"/>
        <v>0</v>
      </c>
      <c r="S3529" s="181">
        <f t="shared" si="493"/>
        <v>0</v>
      </c>
      <c r="T3529" s="181">
        <f t="shared" si="494"/>
        <v>0</v>
      </c>
      <c r="AQ3529" s="1">
        <f>COUNT(L$11:L3529)</f>
        <v>37</v>
      </c>
      <c r="AR3529" s="43">
        <f t="shared" si="495"/>
        <v>40933</v>
      </c>
      <c r="AS3529" s="44">
        <f t="shared" si="496"/>
        <v>89.120000000000019</v>
      </c>
      <c r="AT3529" s="10" t="str">
        <f t="shared" si="497"/>
        <v/>
      </c>
      <c r="AU3529" s="20" t="str">
        <f t="shared" si="498"/>
        <v/>
      </c>
      <c r="AV3529" s="42">
        <f t="shared" si="499"/>
        <v>1</v>
      </c>
      <c r="AW3529" s="89">
        <f t="shared" si="500"/>
        <v>0</v>
      </c>
      <c r="AX3529" s="168"/>
      <c r="AY3529" s="60"/>
      <c r="AZ3529" s="61"/>
      <c r="BB3529" s="61" t="str">
        <f>IF(Settings!I3525&lt;&gt;"",Settings!I3525,"")</f>
        <v/>
      </c>
    </row>
    <row r="3530" spans="2:54" x14ac:dyDescent="0.2">
      <c r="B3530" s="13"/>
      <c r="C3530" s="12"/>
      <c r="D3530" s="12"/>
      <c r="E3530" s="12"/>
      <c r="F3530" s="12"/>
      <c r="G3530" s="12"/>
      <c r="H3530" s="12"/>
      <c r="I3530" s="15"/>
      <c r="J3530" s="31"/>
      <c r="K3530" s="180"/>
      <c r="L3530" s="40"/>
      <c r="M3530" s="14"/>
      <c r="N3530" s="16"/>
      <c r="O3530" s="49"/>
      <c r="P3530" s="64"/>
      <c r="Q3530" s="18"/>
      <c r="R3530" s="181">
        <f t="shared" si="492"/>
        <v>0</v>
      </c>
      <c r="S3530" s="181">
        <f t="shared" si="493"/>
        <v>0</v>
      </c>
      <c r="T3530" s="181">
        <f t="shared" si="494"/>
        <v>0</v>
      </c>
      <c r="AQ3530" s="1">
        <f>COUNT(L$11:L3530)</f>
        <v>37</v>
      </c>
      <c r="AR3530" s="43">
        <f t="shared" si="495"/>
        <v>40933</v>
      </c>
      <c r="AS3530" s="44">
        <f t="shared" si="496"/>
        <v>89.120000000000019</v>
      </c>
      <c r="AT3530" s="10" t="str">
        <f t="shared" si="497"/>
        <v/>
      </c>
      <c r="AU3530" s="20" t="str">
        <f t="shared" si="498"/>
        <v/>
      </c>
      <c r="AV3530" s="42">
        <f t="shared" si="499"/>
        <v>1</v>
      </c>
      <c r="AW3530" s="89">
        <f t="shared" si="500"/>
        <v>0</v>
      </c>
      <c r="AX3530" s="168"/>
      <c r="AY3530" s="60"/>
      <c r="AZ3530" s="61"/>
      <c r="BB3530" s="61" t="str">
        <f>IF(Settings!I3526&lt;&gt;"",Settings!I3526,"")</f>
        <v/>
      </c>
    </row>
    <row r="3531" spans="2:54" x14ac:dyDescent="0.2">
      <c r="B3531" s="13"/>
      <c r="C3531" s="12"/>
      <c r="D3531" s="12"/>
      <c r="E3531" s="12"/>
      <c r="F3531" s="12"/>
      <c r="G3531" s="12"/>
      <c r="H3531" s="12"/>
      <c r="I3531" s="15"/>
      <c r="J3531" s="31"/>
      <c r="K3531" s="180"/>
      <c r="L3531" s="40"/>
      <c r="M3531" s="14"/>
      <c r="N3531" s="16"/>
      <c r="O3531" s="49"/>
      <c r="P3531" s="64"/>
      <c r="Q3531" s="18"/>
      <c r="R3531" s="181">
        <f t="shared" si="492"/>
        <v>0</v>
      </c>
      <c r="S3531" s="181">
        <f t="shared" si="493"/>
        <v>0</v>
      </c>
      <c r="T3531" s="181">
        <f t="shared" si="494"/>
        <v>0</v>
      </c>
      <c r="AQ3531" s="1">
        <f>COUNT(L$11:L3531)</f>
        <v>37</v>
      </c>
      <c r="AR3531" s="43">
        <f t="shared" si="495"/>
        <v>40933</v>
      </c>
      <c r="AS3531" s="44">
        <f t="shared" si="496"/>
        <v>89.120000000000019</v>
      </c>
      <c r="AT3531" s="10" t="str">
        <f t="shared" si="497"/>
        <v/>
      </c>
      <c r="AU3531" s="20" t="str">
        <f t="shared" si="498"/>
        <v/>
      </c>
      <c r="AV3531" s="42">
        <f t="shared" si="499"/>
        <v>1</v>
      </c>
      <c r="AW3531" s="89">
        <f t="shared" si="500"/>
        <v>0</v>
      </c>
      <c r="AX3531" s="168"/>
      <c r="AY3531" s="60"/>
      <c r="AZ3531" s="61"/>
      <c r="BB3531" s="61" t="str">
        <f>IF(Settings!I3527&lt;&gt;"",Settings!I3527,"")</f>
        <v/>
      </c>
    </row>
    <row r="3532" spans="2:54" x14ac:dyDescent="0.2">
      <c r="B3532" s="13"/>
      <c r="C3532" s="12"/>
      <c r="D3532" s="12"/>
      <c r="E3532" s="12"/>
      <c r="F3532" s="12"/>
      <c r="G3532" s="12"/>
      <c r="H3532" s="12"/>
      <c r="I3532" s="15"/>
      <c r="J3532" s="31"/>
      <c r="K3532" s="180"/>
      <c r="L3532" s="40"/>
      <c r="M3532" s="14"/>
      <c r="N3532" s="16"/>
      <c r="O3532" s="49"/>
      <c r="P3532" s="64"/>
      <c r="Q3532" s="18"/>
      <c r="R3532" s="181">
        <f t="shared" ref="R3532:R3595" si="501">ROUND(IF(M3532&lt;&gt;"Y",IF(P3532&lt;&gt;"Y",K3532,K3532*(AV3532-1)),0),ROUNDING)</f>
        <v>0</v>
      </c>
      <c r="S3532" s="181">
        <f t="shared" ref="S3532:S3595" si="502">ROUND(IF(O3532&gt;0,IF(M3532="Y",AW3532*(1-O3532),IF(AW3532&gt;R3532,R3532 + (AW3532 - R3532)*(1-O3532),AW3532)),AW3532),ROUNDING)</f>
        <v>0</v>
      </c>
      <c r="T3532" s="181">
        <f t="shared" ref="T3532:T3595" si="503">ROUND(IF(N3532="P",0,IF(OR(M3532="N",M3532=""),S3532-R3532,S3532)),ROUNDING)</f>
        <v>0</v>
      </c>
      <c r="AQ3532" s="1">
        <f>COUNT(L$11:L3532)</f>
        <v>37</v>
      </c>
      <c r="AR3532" s="43">
        <f t="shared" si="495"/>
        <v>40933</v>
      </c>
      <c r="AS3532" s="44">
        <f t="shared" si="496"/>
        <v>89.120000000000019</v>
      </c>
      <c r="AT3532" s="10" t="str">
        <f t="shared" si="497"/>
        <v/>
      </c>
      <c r="AU3532" s="20" t="str">
        <f t="shared" si="498"/>
        <v/>
      </c>
      <c r="AV3532" s="42">
        <f t="shared" si="499"/>
        <v>1</v>
      </c>
      <c r="AW3532" s="89">
        <f t="shared" si="500"/>
        <v>0</v>
      </c>
      <c r="AX3532" s="168"/>
      <c r="AY3532" s="60"/>
      <c r="AZ3532" s="61"/>
      <c r="BB3532" s="61" t="str">
        <f>IF(Settings!I3528&lt;&gt;"",Settings!I3528,"")</f>
        <v/>
      </c>
    </row>
    <row r="3533" spans="2:54" x14ac:dyDescent="0.2">
      <c r="B3533" s="13"/>
      <c r="C3533" s="12"/>
      <c r="D3533" s="12"/>
      <c r="E3533" s="12"/>
      <c r="F3533" s="12"/>
      <c r="G3533" s="12"/>
      <c r="H3533" s="12"/>
      <c r="I3533" s="15"/>
      <c r="J3533" s="31"/>
      <c r="K3533" s="180"/>
      <c r="L3533" s="40"/>
      <c r="M3533" s="14"/>
      <c r="N3533" s="16"/>
      <c r="O3533" s="49"/>
      <c r="P3533" s="64"/>
      <c r="Q3533" s="18"/>
      <c r="R3533" s="181">
        <f t="shared" si="501"/>
        <v>0</v>
      </c>
      <c r="S3533" s="181">
        <f t="shared" si="502"/>
        <v>0</v>
      </c>
      <c r="T3533" s="181">
        <f t="shared" si="503"/>
        <v>0</v>
      </c>
      <c r="AQ3533" s="1">
        <f>COUNT(L$11:L3533)</f>
        <v>37</v>
      </c>
      <c r="AR3533" s="43">
        <f t="shared" ref="AR3533:AR3596" si="504">IF(B3533&gt;2,B3533,AR3532)</f>
        <v>40933</v>
      </c>
      <c r="AS3533" s="44">
        <f t="shared" ref="AS3533:AS3596" si="505">AS3532+T3533</f>
        <v>89.120000000000019</v>
      </c>
      <c r="AT3533" s="10" t="str">
        <f t="shared" ref="AT3533:AT3596" si="506">IF(N3533="P",IF(P3533&lt;&gt;"Y",IF(M3533&lt;&gt;"Y",K3533*AV3533,K3533*AV3533-K3533),IF(M3533&lt;&gt;"Y",K3533 + K3533*(AV3533-1),K3533)),"")</f>
        <v/>
      </c>
      <c r="AU3533" s="20" t="str">
        <f t="shared" ref="AU3533:AU3596" si="507">IF(M3533="Y",IF(P3533="Y",K3533*(AV3533-1),K3533),"")</f>
        <v/>
      </c>
      <c r="AV3533" s="42">
        <f t="shared" ref="AV3533:AV3596" si="508">IF(L3533&lt;&gt;"",IF(ODDS_TYPE=1,L3533,IF(ODDS_TYPE=2,IF(L3533&gt;0,1+L3533/100,IF(L3533&lt;0,1-100/L3533,1)),IF(ODDS_TYPE=3,1+L3533,IF(ODDS_TYPE=4,1+L3533,IF(ODDS_TYPE=5,IF(L3533&gt;0,1+L3533,1-1/L3533),IF(ODDS_TYPE=6,IF(L3533&gt;=0,L3533+1,1-1/L3533),1)))))),1)</f>
        <v>1</v>
      </c>
      <c r="AW3533" s="89">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68"/>
      <c r="AY3533" s="60"/>
      <c r="AZ3533" s="61"/>
      <c r="BB3533" s="61" t="str">
        <f>IF(Settings!I3529&lt;&gt;"",Settings!I3529,"")</f>
        <v/>
      </c>
    </row>
    <row r="3534" spans="2:54" x14ac:dyDescent="0.2">
      <c r="B3534" s="13"/>
      <c r="C3534" s="12"/>
      <c r="D3534" s="12"/>
      <c r="E3534" s="12"/>
      <c r="F3534" s="12"/>
      <c r="G3534" s="12"/>
      <c r="H3534" s="12"/>
      <c r="I3534" s="15"/>
      <c r="J3534" s="31"/>
      <c r="K3534" s="180"/>
      <c r="L3534" s="40"/>
      <c r="M3534" s="14"/>
      <c r="N3534" s="16"/>
      <c r="O3534" s="49"/>
      <c r="P3534" s="64"/>
      <c r="Q3534" s="18"/>
      <c r="R3534" s="181">
        <f t="shared" si="501"/>
        <v>0</v>
      </c>
      <c r="S3534" s="181">
        <f t="shared" si="502"/>
        <v>0</v>
      </c>
      <c r="T3534" s="181">
        <f t="shared" si="503"/>
        <v>0</v>
      </c>
      <c r="AQ3534" s="1">
        <f>COUNT(L$11:L3534)</f>
        <v>37</v>
      </c>
      <c r="AR3534" s="43">
        <f t="shared" si="504"/>
        <v>40933</v>
      </c>
      <c r="AS3534" s="44">
        <f t="shared" si="505"/>
        <v>89.120000000000019</v>
      </c>
      <c r="AT3534" s="10" t="str">
        <f t="shared" si="506"/>
        <v/>
      </c>
      <c r="AU3534" s="20" t="str">
        <f t="shared" si="507"/>
        <v/>
      </c>
      <c r="AV3534" s="42">
        <f t="shared" si="508"/>
        <v>1</v>
      </c>
      <c r="AW3534" s="89">
        <f t="shared" si="509"/>
        <v>0</v>
      </c>
      <c r="AX3534" s="168"/>
      <c r="AY3534" s="60"/>
      <c r="AZ3534" s="61"/>
      <c r="BB3534" s="61" t="str">
        <f>IF(Settings!I3530&lt;&gt;"",Settings!I3530,"")</f>
        <v/>
      </c>
    </row>
    <row r="3535" spans="2:54" x14ac:dyDescent="0.2">
      <c r="B3535" s="13"/>
      <c r="C3535" s="12"/>
      <c r="D3535" s="12"/>
      <c r="E3535" s="12"/>
      <c r="F3535" s="12"/>
      <c r="G3535" s="12"/>
      <c r="H3535" s="12"/>
      <c r="I3535" s="15"/>
      <c r="J3535" s="31"/>
      <c r="K3535" s="180"/>
      <c r="L3535" s="40"/>
      <c r="M3535" s="14"/>
      <c r="N3535" s="16"/>
      <c r="O3535" s="49"/>
      <c r="P3535" s="64"/>
      <c r="Q3535" s="18"/>
      <c r="R3535" s="181">
        <f t="shared" si="501"/>
        <v>0</v>
      </c>
      <c r="S3535" s="181">
        <f t="shared" si="502"/>
        <v>0</v>
      </c>
      <c r="T3535" s="181">
        <f t="shared" si="503"/>
        <v>0</v>
      </c>
      <c r="AQ3535" s="1">
        <f>COUNT(L$11:L3535)</f>
        <v>37</v>
      </c>
      <c r="AR3535" s="43">
        <f t="shared" si="504"/>
        <v>40933</v>
      </c>
      <c r="AS3535" s="44">
        <f t="shared" si="505"/>
        <v>89.120000000000019</v>
      </c>
      <c r="AT3535" s="10" t="str">
        <f t="shared" si="506"/>
        <v/>
      </c>
      <c r="AU3535" s="20" t="str">
        <f t="shared" si="507"/>
        <v/>
      </c>
      <c r="AV3535" s="42">
        <f t="shared" si="508"/>
        <v>1</v>
      </c>
      <c r="AW3535" s="89">
        <f t="shared" si="509"/>
        <v>0</v>
      </c>
      <c r="AX3535" s="168"/>
      <c r="AY3535" s="60"/>
      <c r="AZ3535" s="61"/>
      <c r="BB3535" s="61" t="str">
        <f>IF(Settings!I3531&lt;&gt;"",Settings!I3531,"")</f>
        <v/>
      </c>
    </row>
    <row r="3536" spans="2:54" x14ac:dyDescent="0.2">
      <c r="B3536" s="13"/>
      <c r="C3536" s="12"/>
      <c r="D3536" s="12"/>
      <c r="E3536" s="12"/>
      <c r="F3536" s="12"/>
      <c r="G3536" s="12"/>
      <c r="H3536" s="12"/>
      <c r="I3536" s="15"/>
      <c r="J3536" s="31"/>
      <c r="K3536" s="180"/>
      <c r="L3536" s="40"/>
      <c r="M3536" s="14"/>
      <c r="N3536" s="16"/>
      <c r="O3536" s="49"/>
      <c r="P3536" s="64"/>
      <c r="Q3536" s="18"/>
      <c r="R3536" s="181">
        <f t="shared" si="501"/>
        <v>0</v>
      </c>
      <c r="S3536" s="181">
        <f t="shared" si="502"/>
        <v>0</v>
      </c>
      <c r="T3536" s="181">
        <f t="shared" si="503"/>
        <v>0</v>
      </c>
      <c r="AQ3536" s="1">
        <f>COUNT(L$11:L3536)</f>
        <v>37</v>
      </c>
      <c r="AR3536" s="43">
        <f t="shared" si="504"/>
        <v>40933</v>
      </c>
      <c r="AS3536" s="44">
        <f t="shared" si="505"/>
        <v>89.120000000000019</v>
      </c>
      <c r="AT3536" s="10" t="str">
        <f t="shared" si="506"/>
        <v/>
      </c>
      <c r="AU3536" s="20" t="str">
        <f t="shared" si="507"/>
        <v/>
      </c>
      <c r="AV3536" s="42">
        <f t="shared" si="508"/>
        <v>1</v>
      </c>
      <c r="AW3536" s="89">
        <f t="shared" si="509"/>
        <v>0</v>
      </c>
      <c r="AX3536" s="168"/>
      <c r="AY3536" s="60"/>
      <c r="AZ3536" s="61"/>
      <c r="BB3536" s="61" t="str">
        <f>IF(Settings!I3532&lt;&gt;"",Settings!I3532,"")</f>
        <v/>
      </c>
    </row>
    <row r="3537" spans="2:54" x14ac:dyDescent="0.2">
      <c r="B3537" s="13"/>
      <c r="C3537" s="12"/>
      <c r="D3537" s="12"/>
      <c r="E3537" s="12"/>
      <c r="F3537" s="12"/>
      <c r="G3537" s="12"/>
      <c r="H3537" s="12"/>
      <c r="I3537" s="15"/>
      <c r="J3537" s="31"/>
      <c r="K3537" s="180"/>
      <c r="L3537" s="40"/>
      <c r="M3537" s="14"/>
      <c r="N3537" s="16"/>
      <c r="O3537" s="49"/>
      <c r="P3537" s="64"/>
      <c r="Q3537" s="18"/>
      <c r="R3537" s="181">
        <f t="shared" si="501"/>
        <v>0</v>
      </c>
      <c r="S3537" s="181">
        <f t="shared" si="502"/>
        <v>0</v>
      </c>
      <c r="T3537" s="181">
        <f t="shared" si="503"/>
        <v>0</v>
      </c>
      <c r="AQ3537" s="1">
        <f>COUNT(L$11:L3537)</f>
        <v>37</v>
      </c>
      <c r="AR3537" s="43">
        <f t="shared" si="504"/>
        <v>40933</v>
      </c>
      <c r="AS3537" s="44">
        <f t="shared" si="505"/>
        <v>89.120000000000019</v>
      </c>
      <c r="AT3537" s="10" t="str">
        <f t="shared" si="506"/>
        <v/>
      </c>
      <c r="AU3537" s="20" t="str">
        <f t="shared" si="507"/>
        <v/>
      </c>
      <c r="AV3537" s="42">
        <f t="shared" si="508"/>
        <v>1</v>
      </c>
      <c r="AW3537" s="89">
        <f t="shared" si="509"/>
        <v>0</v>
      </c>
      <c r="AX3537" s="168"/>
      <c r="AY3537" s="60"/>
      <c r="AZ3537" s="61"/>
      <c r="BB3537" s="61" t="str">
        <f>IF(Settings!I3533&lt;&gt;"",Settings!I3533,"")</f>
        <v/>
      </c>
    </row>
    <row r="3538" spans="2:54" x14ac:dyDescent="0.2">
      <c r="B3538" s="13"/>
      <c r="C3538" s="12"/>
      <c r="D3538" s="12"/>
      <c r="E3538" s="12"/>
      <c r="F3538" s="12"/>
      <c r="G3538" s="12"/>
      <c r="H3538" s="12"/>
      <c r="I3538" s="15"/>
      <c r="J3538" s="31"/>
      <c r="K3538" s="180"/>
      <c r="L3538" s="40"/>
      <c r="M3538" s="14"/>
      <c r="N3538" s="16"/>
      <c r="O3538" s="49"/>
      <c r="P3538" s="64"/>
      <c r="Q3538" s="18"/>
      <c r="R3538" s="181">
        <f t="shared" si="501"/>
        <v>0</v>
      </c>
      <c r="S3538" s="181">
        <f t="shared" si="502"/>
        <v>0</v>
      </c>
      <c r="T3538" s="181">
        <f t="shared" si="503"/>
        <v>0</v>
      </c>
      <c r="AQ3538" s="1">
        <f>COUNT(L$11:L3538)</f>
        <v>37</v>
      </c>
      <c r="AR3538" s="43">
        <f t="shared" si="504"/>
        <v>40933</v>
      </c>
      <c r="AS3538" s="44">
        <f t="shared" si="505"/>
        <v>89.120000000000019</v>
      </c>
      <c r="AT3538" s="10" t="str">
        <f t="shared" si="506"/>
        <v/>
      </c>
      <c r="AU3538" s="20" t="str">
        <f t="shared" si="507"/>
        <v/>
      </c>
      <c r="AV3538" s="42">
        <f t="shared" si="508"/>
        <v>1</v>
      </c>
      <c r="AW3538" s="89">
        <f t="shared" si="509"/>
        <v>0</v>
      </c>
      <c r="AX3538" s="168"/>
      <c r="AY3538" s="60"/>
      <c r="AZ3538" s="61"/>
      <c r="BB3538" s="61" t="str">
        <f>IF(Settings!I3534&lt;&gt;"",Settings!I3534,"")</f>
        <v/>
      </c>
    </row>
    <row r="3539" spans="2:54" x14ac:dyDescent="0.2">
      <c r="B3539" s="13"/>
      <c r="C3539" s="12"/>
      <c r="D3539" s="12"/>
      <c r="E3539" s="12"/>
      <c r="F3539" s="12"/>
      <c r="G3539" s="12"/>
      <c r="H3539" s="12"/>
      <c r="I3539" s="15"/>
      <c r="J3539" s="31"/>
      <c r="K3539" s="180"/>
      <c r="L3539" s="40"/>
      <c r="M3539" s="14"/>
      <c r="N3539" s="16"/>
      <c r="O3539" s="49"/>
      <c r="P3539" s="64"/>
      <c r="Q3539" s="18"/>
      <c r="R3539" s="181">
        <f t="shared" si="501"/>
        <v>0</v>
      </c>
      <c r="S3539" s="181">
        <f t="shared" si="502"/>
        <v>0</v>
      </c>
      <c r="T3539" s="181">
        <f t="shared" si="503"/>
        <v>0</v>
      </c>
      <c r="AQ3539" s="1">
        <f>COUNT(L$11:L3539)</f>
        <v>37</v>
      </c>
      <c r="AR3539" s="43">
        <f t="shared" si="504"/>
        <v>40933</v>
      </c>
      <c r="AS3539" s="44">
        <f t="shared" si="505"/>
        <v>89.120000000000019</v>
      </c>
      <c r="AT3539" s="10" t="str">
        <f t="shared" si="506"/>
        <v/>
      </c>
      <c r="AU3539" s="20" t="str">
        <f t="shared" si="507"/>
        <v/>
      </c>
      <c r="AV3539" s="42">
        <f t="shared" si="508"/>
        <v>1</v>
      </c>
      <c r="AW3539" s="89">
        <f t="shared" si="509"/>
        <v>0</v>
      </c>
      <c r="AX3539" s="168"/>
      <c r="AY3539" s="60"/>
      <c r="AZ3539" s="61"/>
      <c r="BB3539" s="61" t="str">
        <f>IF(Settings!I3535&lt;&gt;"",Settings!I3535,"")</f>
        <v/>
      </c>
    </row>
    <row r="3540" spans="2:54" x14ac:dyDescent="0.2">
      <c r="B3540" s="13"/>
      <c r="C3540" s="12"/>
      <c r="D3540" s="12"/>
      <c r="E3540" s="12"/>
      <c r="F3540" s="12"/>
      <c r="G3540" s="12"/>
      <c r="H3540" s="12"/>
      <c r="I3540" s="15"/>
      <c r="J3540" s="31"/>
      <c r="K3540" s="180"/>
      <c r="L3540" s="40"/>
      <c r="M3540" s="14"/>
      <c r="N3540" s="16"/>
      <c r="O3540" s="49"/>
      <c r="P3540" s="64"/>
      <c r="Q3540" s="18"/>
      <c r="R3540" s="181">
        <f t="shared" si="501"/>
        <v>0</v>
      </c>
      <c r="S3540" s="181">
        <f t="shared" si="502"/>
        <v>0</v>
      </c>
      <c r="T3540" s="181">
        <f t="shared" si="503"/>
        <v>0</v>
      </c>
      <c r="AQ3540" s="1">
        <f>COUNT(L$11:L3540)</f>
        <v>37</v>
      </c>
      <c r="AR3540" s="43">
        <f t="shared" si="504"/>
        <v>40933</v>
      </c>
      <c r="AS3540" s="44">
        <f t="shared" si="505"/>
        <v>89.120000000000019</v>
      </c>
      <c r="AT3540" s="10" t="str">
        <f t="shared" si="506"/>
        <v/>
      </c>
      <c r="AU3540" s="20" t="str">
        <f t="shared" si="507"/>
        <v/>
      </c>
      <c r="AV3540" s="42">
        <f t="shared" si="508"/>
        <v>1</v>
      </c>
      <c r="AW3540" s="89">
        <f t="shared" si="509"/>
        <v>0</v>
      </c>
      <c r="AX3540" s="168"/>
      <c r="AY3540" s="60"/>
      <c r="AZ3540" s="61"/>
      <c r="BB3540" s="61" t="str">
        <f>IF(Settings!I3536&lt;&gt;"",Settings!I3536,"")</f>
        <v/>
      </c>
    </row>
    <row r="3541" spans="2:54" x14ac:dyDescent="0.2">
      <c r="B3541" s="13"/>
      <c r="C3541" s="12"/>
      <c r="D3541" s="12"/>
      <c r="E3541" s="12"/>
      <c r="F3541" s="12"/>
      <c r="G3541" s="12"/>
      <c r="H3541" s="12"/>
      <c r="I3541" s="15"/>
      <c r="J3541" s="31"/>
      <c r="K3541" s="180"/>
      <c r="L3541" s="40"/>
      <c r="M3541" s="14"/>
      <c r="N3541" s="16"/>
      <c r="O3541" s="49"/>
      <c r="P3541" s="64"/>
      <c r="Q3541" s="18"/>
      <c r="R3541" s="181">
        <f t="shared" si="501"/>
        <v>0</v>
      </c>
      <c r="S3541" s="181">
        <f t="shared" si="502"/>
        <v>0</v>
      </c>
      <c r="T3541" s="181">
        <f t="shared" si="503"/>
        <v>0</v>
      </c>
      <c r="AQ3541" s="1">
        <f>COUNT(L$11:L3541)</f>
        <v>37</v>
      </c>
      <c r="AR3541" s="43">
        <f t="shared" si="504"/>
        <v>40933</v>
      </c>
      <c r="AS3541" s="44">
        <f t="shared" si="505"/>
        <v>89.120000000000019</v>
      </c>
      <c r="AT3541" s="10" t="str">
        <f t="shared" si="506"/>
        <v/>
      </c>
      <c r="AU3541" s="20" t="str">
        <f t="shared" si="507"/>
        <v/>
      </c>
      <c r="AV3541" s="42">
        <f t="shared" si="508"/>
        <v>1</v>
      </c>
      <c r="AW3541" s="89">
        <f t="shared" si="509"/>
        <v>0</v>
      </c>
      <c r="AX3541" s="168"/>
      <c r="AY3541" s="60"/>
      <c r="AZ3541" s="61"/>
      <c r="BB3541" s="61" t="str">
        <f>IF(Settings!I3537&lt;&gt;"",Settings!I3537,"")</f>
        <v/>
      </c>
    </row>
    <row r="3542" spans="2:54" x14ac:dyDescent="0.2">
      <c r="B3542" s="13"/>
      <c r="C3542" s="12"/>
      <c r="D3542" s="12"/>
      <c r="E3542" s="12"/>
      <c r="F3542" s="12"/>
      <c r="G3542" s="12"/>
      <c r="H3542" s="12"/>
      <c r="I3542" s="15"/>
      <c r="J3542" s="31"/>
      <c r="K3542" s="180"/>
      <c r="L3542" s="40"/>
      <c r="M3542" s="14"/>
      <c r="N3542" s="16"/>
      <c r="O3542" s="49"/>
      <c r="P3542" s="64"/>
      <c r="Q3542" s="18"/>
      <c r="R3542" s="181">
        <f t="shared" si="501"/>
        <v>0</v>
      </c>
      <c r="S3542" s="181">
        <f t="shared" si="502"/>
        <v>0</v>
      </c>
      <c r="T3542" s="181">
        <f t="shared" si="503"/>
        <v>0</v>
      </c>
      <c r="AQ3542" s="1">
        <f>COUNT(L$11:L3542)</f>
        <v>37</v>
      </c>
      <c r="AR3542" s="43">
        <f t="shared" si="504"/>
        <v>40933</v>
      </c>
      <c r="AS3542" s="44">
        <f t="shared" si="505"/>
        <v>89.120000000000019</v>
      </c>
      <c r="AT3542" s="10" t="str">
        <f t="shared" si="506"/>
        <v/>
      </c>
      <c r="AU3542" s="20" t="str">
        <f t="shared" si="507"/>
        <v/>
      </c>
      <c r="AV3542" s="42">
        <f t="shared" si="508"/>
        <v>1</v>
      </c>
      <c r="AW3542" s="89">
        <f t="shared" si="509"/>
        <v>0</v>
      </c>
      <c r="AX3542" s="168"/>
      <c r="AY3542" s="60"/>
      <c r="AZ3542" s="61"/>
      <c r="BB3542" s="61" t="str">
        <f>IF(Settings!I3538&lt;&gt;"",Settings!I3538,"")</f>
        <v/>
      </c>
    </row>
    <row r="3543" spans="2:54" x14ac:dyDescent="0.2">
      <c r="B3543" s="13"/>
      <c r="C3543" s="12"/>
      <c r="D3543" s="12"/>
      <c r="E3543" s="12"/>
      <c r="F3543" s="12"/>
      <c r="G3543" s="12"/>
      <c r="H3543" s="12"/>
      <c r="I3543" s="15"/>
      <c r="J3543" s="31"/>
      <c r="K3543" s="180"/>
      <c r="L3543" s="40"/>
      <c r="M3543" s="14"/>
      <c r="N3543" s="16"/>
      <c r="O3543" s="49"/>
      <c r="P3543" s="64"/>
      <c r="Q3543" s="18"/>
      <c r="R3543" s="181">
        <f t="shared" si="501"/>
        <v>0</v>
      </c>
      <c r="S3543" s="181">
        <f t="shared" si="502"/>
        <v>0</v>
      </c>
      <c r="T3543" s="181">
        <f t="shared" si="503"/>
        <v>0</v>
      </c>
      <c r="AQ3543" s="1">
        <f>COUNT(L$11:L3543)</f>
        <v>37</v>
      </c>
      <c r="AR3543" s="43">
        <f t="shared" si="504"/>
        <v>40933</v>
      </c>
      <c r="AS3543" s="44">
        <f t="shared" si="505"/>
        <v>89.120000000000019</v>
      </c>
      <c r="AT3543" s="10" t="str">
        <f t="shared" si="506"/>
        <v/>
      </c>
      <c r="AU3543" s="20" t="str">
        <f t="shared" si="507"/>
        <v/>
      </c>
      <c r="AV3543" s="42">
        <f t="shared" si="508"/>
        <v>1</v>
      </c>
      <c r="AW3543" s="89">
        <f t="shared" si="509"/>
        <v>0</v>
      </c>
      <c r="AX3543" s="168"/>
      <c r="AY3543" s="60"/>
      <c r="AZ3543" s="61"/>
      <c r="BB3543" s="61" t="str">
        <f>IF(Settings!I3539&lt;&gt;"",Settings!I3539,"")</f>
        <v/>
      </c>
    </row>
    <row r="3544" spans="2:54" x14ac:dyDescent="0.2">
      <c r="B3544" s="13"/>
      <c r="C3544" s="12"/>
      <c r="D3544" s="12"/>
      <c r="E3544" s="12"/>
      <c r="F3544" s="12"/>
      <c r="G3544" s="12"/>
      <c r="H3544" s="12"/>
      <c r="I3544" s="15"/>
      <c r="J3544" s="31"/>
      <c r="K3544" s="180"/>
      <c r="L3544" s="40"/>
      <c r="M3544" s="14"/>
      <c r="N3544" s="16"/>
      <c r="O3544" s="49"/>
      <c r="P3544" s="64"/>
      <c r="Q3544" s="18"/>
      <c r="R3544" s="181">
        <f t="shared" si="501"/>
        <v>0</v>
      </c>
      <c r="S3544" s="181">
        <f t="shared" si="502"/>
        <v>0</v>
      </c>
      <c r="T3544" s="181">
        <f t="shared" si="503"/>
        <v>0</v>
      </c>
      <c r="AQ3544" s="1">
        <f>COUNT(L$11:L3544)</f>
        <v>37</v>
      </c>
      <c r="AR3544" s="43">
        <f t="shared" si="504"/>
        <v>40933</v>
      </c>
      <c r="AS3544" s="44">
        <f t="shared" si="505"/>
        <v>89.120000000000019</v>
      </c>
      <c r="AT3544" s="10" t="str">
        <f t="shared" si="506"/>
        <v/>
      </c>
      <c r="AU3544" s="20" t="str">
        <f t="shared" si="507"/>
        <v/>
      </c>
      <c r="AV3544" s="42">
        <f t="shared" si="508"/>
        <v>1</v>
      </c>
      <c r="AW3544" s="89">
        <f t="shared" si="509"/>
        <v>0</v>
      </c>
      <c r="AX3544" s="168"/>
      <c r="AY3544" s="60"/>
      <c r="AZ3544" s="61"/>
      <c r="BB3544" s="61" t="str">
        <f>IF(Settings!I3540&lt;&gt;"",Settings!I3540,"")</f>
        <v/>
      </c>
    </row>
    <row r="3545" spans="2:54" x14ac:dyDescent="0.2">
      <c r="B3545" s="13"/>
      <c r="C3545" s="12"/>
      <c r="D3545" s="12"/>
      <c r="E3545" s="12"/>
      <c r="F3545" s="12"/>
      <c r="G3545" s="12"/>
      <c r="H3545" s="12"/>
      <c r="I3545" s="15"/>
      <c r="J3545" s="31"/>
      <c r="K3545" s="180"/>
      <c r="L3545" s="40"/>
      <c r="M3545" s="14"/>
      <c r="N3545" s="16"/>
      <c r="O3545" s="49"/>
      <c r="P3545" s="64"/>
      <c r="Q3545" s="18"/>
      <c r="R3545" s="181">
        <f t="shared" si="501"/>
        <v>0</v>
      </c>
      <c r="S3545" s="181">
        <f t="shared" si="502"/>
        <v>0</v>
      </c>
      <c r="T3545" s="181">
        <f t="shared" si="503"/>
        <v>0</v>
      </c>
      <c r="AQ3545" s="1">
        <f>COUNT(L$11:L3545)</f>
        <v>37</v>
      </c>
      <c r="AR3545" s="43">
        <f t="shared" si="504"/>
        <v>40933</v>
      </c>
      <c r="AS3545" s="44">
        <f t="shared" si="505"/>
        <v>89.120000000000019</v>
      </c>
      <c r="AT3545" s="10" t="str">
        <f t="shared" si="506"/>
        <v/>
      </c>
      <c r="AU3545" s="20" t="str">
        <f t="shared" si="507"/>
        <v/>
      </c>
      <c r="AV3545" s="42">
        <f t="shared" si="508"/>
        <v>1</v>
      </c>
      <c r="AW3545" s="89">
        <f t="shared" si="509"/>
        <v>0</v>
      </c>
      <c r="AX3545" s="168"/>
      <c r="AY3545" s="60"/>
      <c r="AZ3545" s="61"/>
      <c r="BB3545" s="61" t="str">
        <f>IF(Settings!I3541&lt;&gt;"",Settings!I3541,"")</f>
        <v/>
      </c>
    </row>
    <row r="3546" spans="2:54" x14ac:dyDescent="0.2">
      <c r="B3546" s="13"/>
      <c r="C3546" s="12"/>
      <c r="D3546" s="12"/>
      <c r="E3546" s="12"/>
      <c r="F3546" s="12"/>
      <c r="G3546" s="12"/>
      <c r="H3546" s="12"/>
      <c r="I3546" s="15"/>
      <c r="J3546" s="31"/>
      <c r="K3546" s="180"/>
      <c r="L3546" s="40"/>
      <c r="M3546" s="14"/>
      <c r="N3546" s="16"/>
      <c r="O3546" s="49"/>
      <c r="P3546" s="64"/>
      <c r="Q3546" s="18"/>
      <c r="R3546" s="181">
        <f t="shared" si="501"/>
        <v>0</v>
      </c>
      <c r="S3546" s="181">
        <f t="shared" si="502"/>
        <v>0</v>
      </c>
      <c r="T3546" s="181">
        <f t="shared" si="503"/>
        <v>0</v>
      </c>
      <c r="AQ3546" s="1">
        <f>COUNT(L$11:L3546)</f>
        <v>37</v>
      </c>
      <c r="AR3546" s="43">
        <f t="shared" si="504"/>
        <v>40933</v>
      </c>
      <c r="AS3546" s="44">
        <f t="shared" si="505"/>
        <v>89.120000000000019</v>
      </c>
      <c r="AT3546" s="10" t="str">
        <f t="shared" si="506"/>
        <v/>
      </c>
      <c r="AU3546" s="20" t="str">
        <f t="shared" si="507"/>
        <v/>
      </c>
      <c r="AV3546" s="42">
        <f t="shared" si="508"/>
        <v>1</v>
      </c>
      <c r="AW3546" s="89">
        <f t="shared" si="509"/>
        <v>0</v>
      </c>
      <c r="AX3546" s="168"/>
      <c r="AY3546" s="60"/>
      <c r="AZ3546" s="61"/>
      <c r="BB3546" s="61" t="str">
        <f>IF(Settings!I3542&lt;&gt;"",Settings!I3542,"")</f>
        <v/>
      </c>
    </row>
    <row r="3547" spans="2:54" x14ac:dyDescent="0.2">
      <c r="B3547" s="13"/>
      <c r="C3547" s="12"/>
      <c r="D3547" s="12"/>
      <c r="E3547" s="12"/>
      <c r="F3547" s="12"/>
      <c r="G3547" s="12"/>
      <c r="H3547" s="12"/>
      <c r="I3547" s="15"/>
      <c r="J3547" s="31"/>
      <c r="K3547" s="180"/>
      <c r="L3547" s="40"/>
      <c r="M3547" s="14"/>
      <c r="N3547" s="16"/>
      <c r="O3547" s="49"/>
      <c r="P3547" s="64"/>
      <c r="Q3547" s="18"/>
      <c r="R3547" s="181">
        <f t="shared" si="501"/>
        <v>0</v>
      </c>
      <c r="S3547" s="181">
        <f t="shared" si="502"/>
        <v>0</v>
      </c>
      <c r="T3547" s="181">
        <f t="shared" si="503"/>
        <v>0</v>
      </c>
      <c r="AQ3547" s="1">
        <f>COUNT(L$11:L3547)</f>
        <v>37</v>
      </c>
      <c r="AR3547" s="43">
        <f t="shared" si="504"/>
        <v>40933</v>
      </c>
      <c r="AS3547" s="44">
        <f t="shared" si="505"/>
        <v>89.120000000000019</v>
      </c>
      <c r="AT3547" s="10" t="str">
        <f t="shared" si="506"/>
        <v/>
      </c>
      <c r="AU3547" s="20" t="str">
        <f t="shared" si="507"/>
        <v/>
      </c>
      <c r="AV3547" s="42">
        <f t="shared" si="508"/>
        <v>1</v>
      </c>
      <c r="AW3547" s="89">
        <f t="shared" si="509"/>
        <v>0</v>
      </c>
      <c r="AX3547" s="168"/>
      <c r="AY3547" s="60"/>
      <c r="AZ3547" s="61"/>
      <c r="BB3547" s="61" t="str">
        <f>IF(Settings!I3543&lt;&gt;"",Settings!I3543,"")</f>
        <v/>
      </c>
    </row>
    <row r="3548" spans="2:54" x14ac:dyDescent="0.2">
      <c r="B3548" s="13"/>
      <c r="C3548" s="12"/>
      <c r="D3548" s="12"/>
      <c r="E3548" s="12"/>
      <c r="F3548" s="12"/>
      <c r="G3548" s="12"/>
      <c r="H3548" s="12"/>
      <c r="I3548" s="15"/>
      <c r="J3548" s="31"/>
      <c r="K3548" s="180"/>
      <c r="L3548" s="40"/>
      <c r="M3548" s="14"/>
      <c r="N3548" s="16"/>
      <c r="O3548" s="49"/>
      <c r="P3548" s="64"/>
      <c r="Q3548" s="18"/>
      <c r="R3548" s="181">
        <f t="shared" si="501"/>
        <v>0</v>
      </c>
      <c r="S3548" s="181">
        <f t="shared" si="502"/>
        <v>0</v>
      </c>
      <c r="T3548" s="181">
        <f t="shared" si="503"/>
        <v>0</v>
      </c>
      <c r="AQ3548" s="1">
        <f>COUNT(L$11:L3548)</f>
        <v>37</v>
      </c>
      <c r="AR3548" s="43">
        <f t="shared" si="504"/>
        <v>40933</v>
      </c>
      <c r="AS3548" s="44">
        <f t="shared" si="505"/>
        <v>89.120000000000019</v>
      </c>
      <c r="AT3548" s="10" t="str">
        <f t="shared" si="506"/>
        <v/>
      </c>
      <c r="AU3548" s="20" t="str">
        <f t="shared" si="507"/>
        <v/>
      </c>
      <c r="AV3548" s="42">
        <f t="shared" si="508"/>
        <v>1</v>
      </c>
      <c r="AW3548" s="89">
        <f t="shared" si="509"/>
        <v>0</v>
      </c>
      <c r="AX3548" s="168"/>
      <c r="AY3548" s="60"/>
      <c r="AZ3548" s="61"/>
      <c r="BB3548" s="61" t="str">
        <f>IF(Settings!I3544&lt;&gt;"",Settings!I3544,"")</f>
        <v/>
      </c>
    </row>
    <row r="3549" spans="2:54" x14ac:dyDescent="0.2">
      <c r="B3549" s="13"/>
      <c r="C3549" s="12"/>
      <c r="D3549" s="12"/>
      <c r="E3549" s="12"/>
      <c r="F3549" s="12"/>
      <c r="G3549" s="12"/>
      <c r="H3549" s="12"/>
      <c r="I3549" s="15"/>
      <c r="J3549" s="31"/>
      <c r="K3549" s="180"/>
      <c r="L3549" s="40"/>
      <c r="M3549" s="14"/>
      <c r="N3549" s="16"/>
      <c r="O3549" s="49"/>
      <c r="P3549" s="64"/>
      <c r="Q3549" s="18"/>
      <c r="R3549" s="181">
        <f t="shared" si="501"/>
        <v>0</v>
      </c>
      <c r="S3549" s="181">
        <f t="shared" si="502"/>
        <v>0</v>
      </c>
      <c r="T3549" s="181">
        <f t="shared" si="503"/>
        <v>0</v>
      </c>
      <c r="AQ3549" s="1">
        <f>COUNT(L$11:L3549)</f>
        <v>37</v>
      </c>
      <c r="AR3549" s="43">
        <f t="shared" si="504"/>
        <v>40933</v>
      </c>
      <c r="AS3549" s="44">
        <f t="shared" si="505"/>
        <v>89.120000000000019</v>
      </c>
      <c r="AT3549" s="10" t="str">
        <f t="shared" si="506"/>
        <v/>
      </c>
      <c r="AU3549" s="20" t="str">
        <f t="shared" si="507"/>
        <v/>
      </c>
      <c r="AV3549" s="42">
        <f t="shared" si="508"/>
        <v>1</v>
      </c>
      <c r="AW3549" s="89">
        <f t="shared" si="509"/>
        <v>0</v>
      </c>
      <c r="AX3549" s="168"/>
      <c r="AY3549" s="60"/>
      <c r="AZ3549" s="61"/>
      <c r="BB3549" s="61" t="str">
        <f>IF(Settings!I3545&lt;&gt;"",Settings!I3545,"")</f>
        <v/>
      </c>
    </row>
    <row r="3550" spans="2:54" x14ac:dyDescent="0.2">
      <c r="B3550" s="13"/>
      <c r="C3550" s="12"/>
      <c r="D3550" s="12"/>
      <c r="E3550" s="12"/>
      <c r="F3550" s="12"/>
      <c r="G3550" s="12"/>
      <c r="H3550" s="12"/>
      <c r="I3550" s="15"/>
      <c r="J3550" s="31"/>
      <c r="K3550" s="180"/>
      <c r="L3550" s="40"/>
      <c r="M3550" s="14"/>
      <c r="N3550" s="16"/>
      <c r="O3550" s="49"/>
      <c r="P3550" s="64"/>
      <c r="Q3550" s="18"/>
      <c r="R3550" s="181">
        <f t="shared" si="501"/>
        <v>0</v>
      </c>
      <c r="S3550" s="181">
        <f t="shared" si="502"/>
        <v>0</v>
      </c>
      <c r="T3550" s="181">
        <f t="shared" si="503"/>
        <v>0</v>
      </c>
      <c r="AQ3550" s="1">
        <f>COUNT(L$11:L3550)</f>
        <v>37</v>
      </c>
      <c r="AR3550" s="43">
        <f t="shared" si="504"/>
        <v>40933</v>
      </c>
      <c r="AS3550" s="44">
        <f t="shared" si="505"/>
        <v>89.120000000000019</v>
      </c>
      <c r="AT3550" s="10" t="str">
        <f t="shared" si="506"/>
        <v/>
      </c>
      <c r="AU3550" s="20" t="str">
        <f t="shared" si="507"/>
        <v/>
      </c>
      <c r="AV3550" s="42">
        <f t="shared" si="508"/>
        <v>1</v>
      </c>
      <c r="AW3550" s="89">
        <f t="shared" si="509"/>
        <v>0</v>
      </c>
      <c r="AX3550" s="168"/>
      <c r="AY3550" s="60"/>
      <c r="AZ3550" s="61"/>
      <c r="BB3550" s="61" t="str">
        <f>IF(Settings!I3546&lt;&gt;"",Settings!I3546,"")</f>
        <v/>
      </c>
    </row>
    <row r="3551" spans="2:54" x14ac:dyDescent="0.2">
      <c r="B3551" s="13"/>
      <c r="C3551" s="12"/>
      <c r="D3551" s="12"/>
      <c r="E3551" s="12"/>
      <c r="F3551" s="12"/>
      <c r="G3551" s="12"/>
      <c r="H3551" s="12"/>
      <c r="I3551" s="15"/>
      <c r="J3551" s="31"/>
      <c r="K3551" s="180"/>
      <c r="L3551" s="40"/>
      <c r="M3551" s="14"/>
      <c r="N3551" s="16"/>
      <c r="O3551" s="49"/>
      <c r="P3551" s="64"/>
      <c r="Q3551" s="18"/>
      <c r="R3551" s="181">
        <f t="shared" si="501"/>
        <v>0</v>
      </c>
      <c r="S3551" s="181">
        <f t="shared" si="502"/>
        <v>0</v>
      </c>
      <c r="T3551" s="181">
        <f t="shared" si="503"/>
        <v>0</v>
      </c>
      <c r="AQ3551" s="1">
        <f>COUNT(L$11:L3551)</f>
        <v>37</v>
      </c>
      <c r="AR3551" s="43">
        <f t="shared" si="504"/>
        <v>40933</v>
      </c>
      <c r="AS3551" s="44">
        <f t="shared" si="505"/>
        <v>89.120000000000019</v>
      </c>
      <c r="AT3551" s="10" t="str">
        <f t="shared" si="506"/>
        <v/>
      </c>
      <c r="AU3551" s="20" t="str">
        <f t="shared" si="507"/>
        <v/>
      </c>
      <c r="AV3551" s="42">
        <f t="shared" si="508"/>
        <v>1</v>
      </c>
      <c r="AW3551" s="89">
        <f t="shared" si="509"/>
        <v>0</v>
      </c>
      <c r="AX3551" s="168"/>
      <c r="AY3551" s="60"/>
      <c r="AZ3551" s="61"/>
      <c r="BB3551" s="61" t="str">
        <f>IF(Settings!I3547&lt;&gt;"",Settings!I3547,"")</f>
        <v/>
      </c>
    </row>
    <row r="3552" spans="2:54" x14ac:dyDescent="0.2">
      <c r="B3552" s="13"/>
      <c r="C3552" s="12"/>
      <c r="D3552" s="12"/>
      <c r="E3552" s="12"/>
      <c r="F3552" s="12"/>
      <c r="G3552" s="12"/>
      <c r="H3552" s="12"/>
      <c r="I3552" s="15"/>
      <c r="J3552" s="31"/>
      <c r="K3552" s="180"/>
      <c r="L3552" s="40"/>
      <c r="M3552" s="14"/>
      <c r="N3552" s="16"/>
      <c r="O3552" s="49"/>
      <c r="P3552" s="64"/>
      <c r="Q3552" s="18"/>
      <c r="R3552" s="181">
        <f t="shared" si="501"/>
        <v>0</v>
      </c>
      <c r="S3552" s="181">
        <f t="shared" si="502"/>
        <v>0</v>
      </c>
      <c r="T3552" s="181">
        <f t="shared" si="503"/>
        <v>0</v>
      </c>
      <c r="AQ3552" s="1">
        <f>COUNT(L$11:L3552)</f>
        <v>37</v>
      </c>
      <c r="AR3552" s="43">
        <f t="shared" si="504"/>
        <v>40933</v>
      </c>
      <c r="AS3552" s="44">
        <f t="shared" si="505"/>
        <v>89.120000000000019</v>
      </c>
      <c r="AT3552" s="10" t="str">
        <f t="shared" si="506"/>
        <v/>
      </c>
      <c r="AU3552" s="20" t="str">
        <f t="shared" si="507"/>
        <v/>
      </c>
      <c r="AV3552" s="42">
        <f t="shared" si="508"/>
        <v>1</v>
      </c>
      <c r="AW3552" s="89">
        <f t="shared" si="509"/>
        <v>0</v>
      </c>
      <c r="AX3552" s="168"/>
      <c r="AY3552" s="60"/>
      <c r="AZ3552" s="61"/>
      <c r="BB3552" s="61" t="str">
        <f>IF(Settings!I3548&lt;&gt;"",Settings!I3548,"")</f>
        <v/>
      </c>
    </row>
    <row r="3553" spans="2:54" x14ac:dyDescent="0.2">
      <c r="B3553" s="13"/>
      <c r="C3553" s="12"/>
      <c r="D3553" s="12"/>
      <c r="E3553" s="12"/>
      <c r="F3553" s="12"/>
      <c r="G3553" s="12"/>
      <c r="H3553" s="12"/>
      <c r="I3553" s="15"/>
      <c r="J3553" s="31"/>
      <c r="K3553" s="180"/>
      <c r="L3553" s="40"/>
      <c r="M3553" s="14"/>
      <c r="N3553" s="16"/>
      <c r="O3553" s="49"/>
      <c r="P3553" s="64"/>
      <c r="Q3553" s="18"/>
      <c r="R3553" s="181">
        <f t="shared" si="501"/>
        <v>0</v>
      </c>
      <c r="S3553" s="181">
        <f t="shared" si="502"/>
        <v>0</v>
      </c>
      <c r="T3553" s="181">
        <f t="shared" si="503"/>
        <v>0</v>
      </c>
      <c r="AQ3553" s="1">
        <f>COUNT(L$11:L3553)</f>
        <v>37</v>
      </c>
      <c r="AR3553" s="43">
        <f t="shared" si="504"/>
        <v>40933</v>
      </c>
      <c r="AS3553" s="44">
        <f t="shared" si="505"/>
        <v>89.120000000000019</v>
      </c>
      <c r="AT3553" s="10" t="str">
        <f t="shared" si="506"/>
        <v/>
      </c>
      <c r="AU3553" s="20" t="str">
        <f t="shared" si="507"/>
        <v/>
      </c>
      <c r="AV3553" s="42">
        <f t="shared" si="508"/>
        <v>1</v>
      </c>
      <c r="AW3553" s="89">
        <f t="shared" si="509"/>
        <v>0</v>
      </c>
      <c r="AX3553" s="168"/>
      <c r="AY3553" s="60"/>
      <c r="AZ3553" s="61"/>
      <c r="BB3553" s="61" t="str">
        <f>IF(Settings!I3549&lt;&gt;"",Settings!I3549,"")</f>
        <v/>
      </c>
    </row>
    <row r="3554" spans="2:54" x14ac:dyDescent="0.2">
      <c r="B3554" s="13"/>
      <c r="C3554" s="12"/>
      <c r="D3554" s="12"/>
      <c r="E3554" s="12"/>
      <c r="F3554" s="12"/>
      <c r="G3554" s="12"/>
      <c r="H3554" s="12"/>
      <c r="I3554" s="15"/>
      <c r="J3554" s="31"/>
      <c r="K3554" s="180"/>
      <c r="L3554" s="40"/>
      <c r="M3554" s="14"/>
      <c r="N3554" s="16"/>
      <c r="O3554" s="49"/>
      <c r="P3554" s="64"/>
      <c r="Q3554" s="18"/>
      <c r="R3554" s="181">
        <f t="shared" si="501"/>
        <v>0</v>
      </c>
      <c r="S3554" s="181">
        <f t="shared" si="502"/>
        <v>0</v>
      </c>
      <c r="T3554" s="181">
        <f t="shared" si="503"/>
        <v>0</v>
      </c>
      <c r="AQ3554" s="1">
        <f>COUNT(L$11:L3554)</f>
        <v>37</v>
      </c>
      <c r="AR3554" s="43">
        <f t="shared" si="504"/>
        <v>40933</v>
      </c>
      <c r="AS3554" s="44">
        <f t="shared" si="505"/>
        <v>89.120000000000019</v>
      </c>
      <c r="AT3554" s="10" t="str">
        <f t="shared" si="506"/>
        <v/>
      </c>
      <c r="AU3554" s="20" t="str">
        <f t="shared" si="507"/>
        <v/>
      </c>
      <c r="AV3554" s="42">
        <f t="shared" si="508"/>
        <v>1</v>
      </c>
      <c r="AW3554" s="89">
        <f t="shared" si="509"/>
        <v>0</v>
      </c>
      <c r="AX3554" s="168"/>
      <c r="AY3554" s="60"/>
      <c r="AZ3554" s="61"/>
      <c r="BB3554" s="61" t="str">
        <f>IF(Settings!I3550&lt;&gt;"",Settings!I3550,"")</f>
        <v/>
      </c>
    </row>
    <row r="3555" spans="2:54" x14ac:dyDescent="0.2">
      <c r="B3555" s="13"/>
      <c r="C3555" s="12"/>
      <c r="D3555" s="12"/>
      <c r="E3555" s="12"/>
      <c r="F3555" s="12"/>
      <c r="G3555" s="12"/>
      <c r="H3555" s="12"/>
      <c r="I3555" s="15"/>
      <c r="J3555" s="31"/>
      <c r="K3555" s="180"/>
      <c r="L3555" s="40"/>
      <c r="M3555" s="14"/>
      <c r="N3555" s="16"/>
      <c r="O3555" s="49"/>
      <c r="P3555" s="64"/>
      <c r="Q3555" s="18"/>
      <c r="R3555" s="181">
        <f t="shared" si="501"/>
        <v>0</v>
      </c>
      <c r="S3555" s="181">
        <f t="shared" si="502"/>
        <v>0</v>
      </c>
      <c r="T3555" s="181">
        <f t="shared" si="503"/>
        <v>0</v>
      </c>
      <c r="AQ3555" s="1">
        <f>COUNT(L$11:L3555)</f>
        <v>37</v>
      </c>
      <c r="AR3555" s="43">
        <f t="shared" si="504"/>
        <v>40933</v>
      </c>
      <c r="AS3555" s="44">
        <f t="shared" si="505"/>
        <v>89.120000000000019</v>
      </c>
      <c r="AT3555" s="10" t="str">
        <f t="shared" si="506"/>
        <v/>
      </c>
      <c r="AU3555" s="20" t="str">
        <f t="shared" si="507"/>
        <v/>
      </c>
      <c r="AV3555" s="42">
        <f t="shared" si="508"/>
        <v>1</v>
      </c>
      <c r="AW3555" s="89">
        <f t="shared" si="509"/>
        <v>0</v>
      </c>
      <c r="AX3555" s="168"/>
      <c r="AY3555" s="60"/>
      <c r="AZ3555" s="61"/>
      <c r="BB3555" s="61" t="str">
        <f>IF(Settings!I3551&lt;&gt;"",Settings!I3551,"")</f>
        <v/>
      </c>
    </row>
    <row r="3556" spans="2:54" x14ac:dyDescent="0.2">
      <c r="B3556" s="13"/>
      <c r="C3556" s="12"/>
      <c r="D3556" s="12"/>
      <c r="E3556" s="12"/>
      <c r="F3556" s="12"/>
      <c r="G3556" s="12"/>
      <c r="H3556" s="12"/>
      <c r="I3556" s="15"/>
      <c r="J3556" s="31"/>
      <c r="K3556" s="180"/>
      <c r="L3556" s="40"/>
      <c r="M3556" s="14"/>
      <c r="N3556" s="16"/>
      <c r="O3556" s="49"/>
      <c r="P3556" s="64"/>
      <c r="Q3556" s="18"/>
      <c r="R3556" s="181">
        <f t="shared" si="501"/>
        <v>0</v>
      </c>
      <c r="S3556" s="181">
        <f t="shared" si="502"/>
        <v>0</v>
      </c>
      <c r="T3556" s="181">
        <f t="shared" si="503"/>
        <v>0</v>
      </c>
      <c r="AQ3556" s="1">
        <f>COUNT(L$11:L3556)</f>
        <v>37</v>
      </c>
      <c r="AR3556" s="43">
        <f t="shared" si="504"/>
        <v>40933</v>
      </c>
      <c r="AS3556" s="44">
        <f t="shared" si="505"/>
        <v>89.120000000000019</v>
      </c>
      <c r="AT3556" s="10" t="str">
        <f t="shared" si="506"/>
        <v/>
      </c>
      <c r="AU3556" s="20" t="str">
        <f t="shared" si="507"/>
        <v/>
      </c>
      <c r="AV3556" s="42">
        <f t="shared" si="508"/>
        <v>1</v>
      </c>
      <c r="AW3556" s="89">
        <f t="shared" si="509"/>
        <v>0</v>
      </c>
      <c r="AX3556" s="168"/>
      <c r="AY3556" s="60"/>
      <c r="AZ3556" s="61"/>
      <c r="BB3556" s="61" t="str">
        <f>IF(Settings!I3552&lt;&gt;"",Settings!I3552,"")</f>
        <v/>
      </c>
    </row>
    <row r="3557" spans="2:54" x14ac:dyDescent="0.2">
      <c r="B3557" s="13"/>
      <c r="C3557" s="12"/>
      <c r="D3557" s="12"/>
      <c r="E3557" s="12"/>
      <c r="F3557" s="12"/>
      <c r="G3557" s="12"/>
      <c r="H3557" s="12"/>
      <c r="I3557" s="15"/>
      <c r="J3557" s="31"/>
      <c r="K3557" s="180"/>
      <c r="L3557" s="40"/>
      <c r="M3557" s="14"/>
      <c r="N3557" s="16"/>
      <c r="O3557" s="49"/>
      <c r="P3557" s="64"/>
      <c r="Q3557" s="18"/>
      <c r="R3557" s="181">
        <f t="shared" si="501"/>
        <v>0</v>
      </c>
      <c r="S3557" s="181">
        <f t="shared" si="502"/>
        <v>0</v>
      </c>
      <c r="T3557" s="181">
        <f t="shared" si="503"/>
        <v>0</v>
      </c>
      <c r="AQ3557" s="1">
        <f>COUNT(L$11:L3557)</f>
        <v>37</v>
      </c>
      <c r="AR3557" s="43">
        <f t="shared" si="504"/>
        <v>40933</v>
      </c>
      <c r="AS3557" s="44">
        <f t="shared" si="505"/>
        <v>89.120000000000019</v>
      </c>
      <c r="AT3557" s="10" t="str">
        <f t="shared" si="506"/>
        <v/>
      </c>
      <c r="AU3557" s="20" t="str">
        <f t="shared" si="507"/>
        <v/>
      </c>
      <c r="AV3557" s="42">
        <f t="shared" si="508"/>
        <v>1</v>
      </c>
      <c r="AW3557" s="89">
        <f t="shared" si="509"/>
        <v>0</v>
      </c>
      <c r="AX3557" s="168"/>
      <c r="AY3557" s="60"/>
      <c r="AZ3557" s="61"/>
      <c r="BB3557" s="61" t="str">
        <f>IF(Settings!I3553&lt;&gt;"",Settings!I3553,"")</f>
        <v/>
      </c>
    </row>
    <row r="3558" spans="2:54" x14ac:dyDescent="0.2">
      <c r="B3558" s="13"/>
      <c r="C3558" s="12"/>
      <c r="D3558" s="12"/>
      <c r="E3558" s="12"/>
      <c r="F3558" s="12"/>
      <c r="G3558" s="12"/>
      <c r="H3558" s="12"/>
      <c r="I3558" s="15"/>
      <c r="J3558" s="31"/>
      <c r="K3558" s="180"/>
      <c r="L3558" s="40"/>
      <c r="M3558" s="14"/>
      <c r="N3558" s="16"/>
      <c r="O3558" s="49"/>
      <c r="P3558" s="64"/>
      <c r="Q3558" s="18"/>
      <c r="R3558" s="181">
        <f t="shared" si="501"/>
        <v>0</v>
      </c>
      <c r="S3558" s="181">
        <f t="shared" si="502"/>
        <v>0</v>
      </c>
      <c r="T3558" s="181">
        <f t="shared" si="503"/>
        <v>0</v>
      </c>
      <c r="AQ3558" s="1">
        <f>COUNT(L$11:L3558)</f>
        <v>37</v>
      </c>
      <c r="AR3558" s="43">
        <f t="shared" si="504"/>
        <v>40933</v>
      </c>
      <c r="AS3558" s="44">
        <f t="shared" si="505"/>
        <v>89.120000000000019</v>
      </c>
      <c r="AT3558" s="10" t="str">
        <f t="shared" si="506"/>
        <v/>
      </c>
      <c r="AU3558" s="20" t="str">
        <f t="shared" si="507"/>
        <v/>
      </c>
      <c r="AV3558" s="42">
        <f t="shared" si="508"/>
        <v>1</v>
      </c>
      <c r="AW3558" s="89">
        <f t="shared" si="509"/>
        <v>0</v>
      </c>
      <c r="AX3558" s="168"/>
      <c r="AY3558" s="60"/>
      <c r="AZ3558" s="61"/>
      <c r="BB3558" s="61" t="str">
        <f>IF(Settings!I3554&lt;&gt;"",Settings!I3554,"")</f>
        <v/>
      </c>
    </row>
    <row r="3559" spans="2:54" x14ac:dyDescent="0.2">
      <c r="B3559" s="13"/>
      <c r="C3559" s="12"/>
      <c r="D3559" s="12"/>
      <c r="E3559" s="12"/>
      <c r="F3559" s="12"/>
      <c r="G3559" s="12"/>
      <c r="H3559" s="12"/>
      <c r="I3559" s="15"/>
      <c r="J3559" s="31"/>
      <c r="K3559" s="180"/>
      <c r="L3559" s="40"/>
      <c r="M3559" s="14"/>
      <c r="N3559" s="16"/>
      <c r="O3559" s="49"/>
      <c r="P3559" s="64"/>
      <c r="Q3559" s="18"/>
      <c r="R3559" s="181">
        <f t="shared" si="501"/>
        <v>0</v>
      </c>
      <c r="S3559" s="181">
        <f t="shared" si="502"/>
        <v>0</v>
      </c>
      <c r="T3559" s="181">
        <f t="shared" si="503"/>
        <v>0</v>
      </c>
      <c r="AQ3559" s="1">
        <f>COUNT(L$11:L3559)</f>
        <v>37</v>
      </c>
      <c r="AR3559" s="43">
        <f t="shared" si="504"/>
        <v>40933</v>
      </c>
      <c r="AS3559" s="44">
        <f t="shared" si="505"/>
        <v>89.120000000000019</v>
      </c>
      <c r="AT3559" s="10" t="str">
        <f t="shared" si="506"/>
        <v/>
      </c>
      <c r="AU3559" s="20" t="str">
        <f t="shared" si="507"/>
        <v/>
      </c>
      <c r="AV3559" s="42">
        <f t="shared" si="508"/>
        <v>1</v>
      </c>
      <c r="AW3559" s="89">
        <f t="shared" si="509"/>
        <v>0</v>
      </c>
      <c r="AX3559" s="168"/>
      <c r="AY3559" s="60"/>
      <c r="AZ3559" s="61"/>
      <c r="BB3559" s="61" t="str">
        <f>IF(Settings!I3555&lt;&gt;"",Settings!I3555,"")</f>
        <v/>
      </c>
    </row>
    <row r="3560" spans="2:54" x14ac:dyDescent="0.2">
      <c r="B3560" s="13"/>
      <c r="C3560" s="12"/>
      <c r="D3560" s="12"/>
      <c r="E3560" s="12"/>
      <c r="F3560" s="12"/>
      <c r="G3560" s="12"/>
      <c r="H3560" s="12"/>
      <c r="I3560" s="15"/>
      <c r="J3560" s="31"/>
      <c r="K3560" s="180"/>
      <c r="L3560" s="40"/>
      <c r="M3560" s="14"/>
      <c r="N3560" s="16"/>
      <c r="O3560" s="49"/>
      <c r="P3560" s="64"/>
      <c r="Q3560" s="18"/>
      <c r="R3560" s="181">
        <f t="shared" si="501"/>
        <v>0</v>
      </c>
      <c r="S3560" s="181">
        <f t="shared" si="502"/>
        <v>0</v>
      </c>
      <c r="T3560" s="181">
        <f t="shared" si="503"/>
        <v>0</v>
      </c>
      <c r="AQ3560" s="1">
        <f>COUNT(L$11:L3560)</f>
        <v>37</v>
      </c>
      <c r="AR3560" s="43">
        <f t="shared" si="504"/>
        <v>40933</v>
      </c>
      <c r="AS3560" s="44">
        <f t="shared" si="505"/>
        <v>89.120000000000019</v>
      </c>
      <c r="AT3560" s="10" t="str">
        <f t="shared" si="506"/>
        <v/>
      </c>
      <c r="AU3560" s="20" t="str">
        <f t="shared" si="507"/>
        <v/>
      </c>
      <c r="AV3560" s="42">
        <f t="shared" si="508"/>
        <v>1</v>
      </c>
      <c r="AW3560" s="89">
        <f t="shared" si="509"/>
        <v>0</v>
      </c>
      <c r="AX3560" s="168"/>
      <c r="AY3560" s="60"/>
      <c r="AZ3560" s="61"/>
      <c r="BB3560" s="61" t="str">
        <f>IF(Settings!I3556&lt;&gt;"",Settings!I3556,"")</f>
        <v/>
      </c>
    </row>
    <row r="3561" spans="2:54" x14ac:dyDescent="0.2">
      <c r="B3561" s="13"/>
      <c r="C3561" s="12"/>
      <c r="D3561" s="12"/>
      <c r="E3561" s="12"/>
      <c r="F3561" s="12"/>
      <c r="G3561" s="12"/>
      <c r="H3561" s="12"/>
      <c r="I3561" s="15"/>
      <c r="J3561" s="31"/>
      <c r="K3561" s="180"/>
      <c r="L3561" s="40"/>
      <c r="M3561" s="14"/>
      <c r="N3561" s="16"/>
      <c r="O3561" s="49"/>
      <c r="P3561" s="64"/>
      <c r="Q3561" s="18"/>
      <c r="R3561" s="181">
        <f t="shared" si="501"/>
        <v>0</v>
      </c>
      <c r="S3561" s="181">
        <f t="shared" si="502"/>
        <v>0</v>
      </c>
      <c r="T3561" s="181">
        <f t="shared" si="503"/>
        <v>0</v>
      </c>
      <c r="AQ3561" s="1">
        <f>COUNT(L$11:L3561)</f>
        <v>37</v>
      </c>
      <c r="AR3561" s="43">
        <f t="shared" si="504"/>
        <v>40933</v>
      </c>
      <c r="AS3561" s="44">
        <f t="shared" si="505"/>
        <v>89.120000000000019</v>
      </c>
      <c r="AT3561" s="10" t="str">
        <f t="shared" si="506"/>
        <v/>
      </c>
      <c r="AU3561" s="20" t="str">
        <f t="shared" si="507"/>
        <v/>
      </c>
      <c r="AV3561" s="42">
        <f t="shared" si="508"/>
        <v>1</v>
      </c>
      <c r="AW3561" s="89">
        <f t="shared" si="509"/>
        <v>0</v>
      </c>
      <c r="AX3561" s="168"/>
      <c r="AY3561" s="60"/>
      <c r="AZ3561" s="61"/>
      <c r="BB3561" s="61" t="str">
        <f>IF(Settings!I3557&lt;&gt;"",Settings!I3557,"")</f>
        <v/>
      </c>
    </row>
    <row r="3562" spans="2:54" x14ac:dyDescent="0.2">
      <c r="B3562" s="13"/>
      <c r="C3562" s="12"/>
      <c r="D3562" s="12"/>
      <c r="E3562" s="12"/>
      <c r="F3562" s="12"/>
      <c r="G3562" s="12"/>
      <c r="H3562" s="12"/>
      <c r="I3562" s="15"/>
      <c r="J3562" s="31"/>
      <c r="K3562" s="180"/>
      <c r="L3562" s="40"/>
      <c r="M3562" s="14"/>
      <c r="N3562" s="16"/>
      <c r="O3562" s="49"/>
      <c r="P3562" s="64"/>
      <c r="Q3562" s="18"/>
      <c r="R3562" s="181">
        <f t="shared" si="501"/>
        <v>0</v>
      </c>
      <c r="S3562" s="181">
        <f t="shared" si="502"/>
        <v>0</v>
      </c>
      <c r="T3562" s="181">
        <f t="shared" si="503"/>
        <v>0</v>
      </c>
      <c r="AQ3562" s="1">
        <f>COUNT(L$11:L3562)</f>
        <v>37</v>
      </c>
      <c r="AR3562" s="43">
        <f t="shared" si="504"/>
        <v>40933</v>
      </c>
      <c r="AS3562" s="44">
        <f t="shared" si="505"/>
        <v>89.120000000000019</v>
      </c>
      <c r="AT3562" s="10" t="str">
        <f t="shared" si="506"/>
        <v/>
      </c>
      <c r="AU3562" s="20" t="str">
        <f t="shared" si="507"/>
        <v/>
      </c>
      <c r="AV3562" s="42">
        <f t="shared" si="508"/>
        <v>1</v>
      </c>
      <c r="AW3562" s="89">
        <f t="shared" si="509"/>
        <v>0</v>
      </c>
      <c r="AX3562" s="168"/>
      <c r="AY3562" s="60"/>
      <c r="AZ3562" s="61"/>
      <c r="BB3562" s="61" t="str">
        <f>IF(Settings!I3558&lt;&gt;"",Settings!I3558,"")</f>
        <v/>
      </c>
    </row>
    <row r="3563" spans="2:54" x14ac:dyDescent="0.2">
      <c r="B3563" s="13"/>
      <c r="C3563" s="12"/>
      <c r="D3563" s="12"/>
      <c r="E3563" s="12"/>
      <c r="F3563" s="12"/>
      <c r="G3563" s="12"/>
      <c r="H3563" s="12"/>
      <c r="I3563" s="15"/>
      <c r="J3563" s="31"/>
      <c r="K3563" s="180"/>
      <c r="L3563" s="40"/>
      <c r="M3563" s="14"/>
      <c r="N3563" s="16"/>
      <c r="O3563" s="49"/>
      <c r="P3563" s="64"/>
      <c r="Q3563" s="18"/>
      <c r="R3563" s="181">
        <f t="shared" si="501"/>
        <v>0</v>
      </c>
      <c r="S3563" s="181">
        <f t="shared" si="502"/>
        <v>0</v>
      </c>
      <c r="T3563" s="181">
        <f t="shared" si="503"/>
        <v>0</v>
      </c>
      <c r="AQ3563" s="1">
        <f>COUNT(L$11:L3563)</f>
        <v>37</v>
      </c>
      <c r="AR3563" s="43">
        <f t="shared" si="504"/>
        <v>40933</v>
      </c>
      <c r="AS3563" s="44">
        <f t="shared" si="505"/>
        <v>89.120000000000019</v>
      </c>
      <c r="AT3563" s="10" t="str">
        <f t="shared" si="506"/>
        <v/>
      </c>
      <c r="AU3563" s="20" t="str">
        <f t="shared" si="507"/>
        <v/>
      </c>
      <c r="AV3563" s="42">
        <f t="shared" si="508"/>
        <v>1</v>
      </c>
      <c r="AW3563" s="89">
        <f t="shared" si="509"/>
        <v>0</v>
      </c>
      <c r="AX3563" s="168"/>
      <c r="AY3563" s="60"/>
      <c r="AZ3563" s="61"/>
      <c r="BB3563" s="61" t="str">
        <f>IF(Settings!I3559&lt;&gt;"",Settings!I3559,"")</f>
        <v/>
      </c>
    </row>
    <row r="3564" spans="2:54" x14ac:dyDescent="0.2">
      <c r="B3564" s="13"/>
      <c r="C3564" s="12"/>
      <c r="D3564" s="12"/>
      <c r="E3564" s="12"/>
      <c r="F3564" s="12"/>
      <c r="G3564" s="12"/>
      <c r="H3564" s="12"/>
      <c r="I3564" s="15"/>
      <c r="J3564" s="31"/>
      <c r="K3564" s="180"/>
      <c r="L3564" s="40"/>
      <c r="M3564" s="14"/>
      <c r="N3564" s="16"/>
      <c r="O3564" s="49"/>
      <c r="P3564" s="64"/>
      <c r="Q3564" s="18"/>
      <c r="R3564" s="181">
        <f t="shared" si="501"/>
        <v>0</v>
      </c>
      <c r="S3564" s="181">
        <f t="shared" si="502"/>
        <v>0</v>
      </c>
      <c r="T3564" s="181">
        <f t="shared" si="503"/>
        <v>0</v>
      </c>
      <c r="AQ3564" s="1">
        <f>COUNT(L$11:L3564)</f>
        <v>37</v>
      </c>
      <c r="AR3564" s="43">
        <f t="shared" si="504"/>
        <v>40933</v>
      </c>
      <c r="AS3564" s="44">
        <f t="shared" si="505"/>
        <v>89.120000000000019</v>
      </c>
      <c r="AT3564" s="10" t="str">
        <f t="shared" si="506"/>
        <v/>
      </c>
      <c r="AU3564" s="20" t="str">
        <f t="shared" si="507"/>
        <v/>
      </c>
      <c r="AV3564" s="42">
        <f t="shared" si="508"/>
        <v>1</v>
      </c>
      <c r="AW3564" s="89">
        <f t="shared" si="509"/>
        <v>0</v>
      </c>
      <c r="AX3564" s="168"/>
      <c r="AY3564" s="60"/>
      <c r="AZ3564" s="61"/>
      <c r="BB3564" s="61" t="str">
        <f>IF(Settings!I3560&lt;&gt;"",Settings!I3560,"")</f>
        <v/>
      </c>
    </row>
    <row r="3565" spans="2:54" x14ac:dyDescent="0.2">
      <c r="B3565" s="13"/>
      <c r="C3565" s="12"/>
      <c r="D3565" s="12"/>
      <c r="E3565" s="12"/>
      <c r="F3565" s="12"/>
      <c r="G3565" s="12"/>
      <c r="H3565" s="12"/>
      <c r="I3565" s="15"/>
      <c r="J3565" s="31"/>
      <c r="K3565" s="180"/>
      <c r="L3565" s="40"/>
      <c r="M3565" s="14"/>
      <c r="N3565" s="16"/>
      <c r="O3565" s="49"/>
      <c r="P3565" s="64"/>
      <c r="Q3565" s="18"/>
      <c r="R3565" s="181">
        <f t="shared" si="501"/>
        <v>0</v>
      </c>
      <c r="S3565" s="181">
        <f t="shared" si="502"/>
        <v>0</v>
      </c>
      <c r="T3565" s="181">
        <f t="shared" si="503"/>
        <v>0</v>
      </c>
      <c r="AQ3565" s="1">
        <f>COUNT(L$11:L3565)</f>
        <v>37</v>
      </c>
      <c r="AR3565" s="43">
        <f t="shared" si="504"/>
        <v>40933</v>
      </c>
      <c r="AS3565" s="44">
        <f t="shared" si="505"/>
        <v>89.120000000000019</v>
      </c>
      <c r="AT3565" s="10" t="str">
        <f t="shared" si="506"/>
        <v/>
      </c>
      <c r="AU3565" s="20" t="str">
        <f t="shared" si="507"/>
        <v/>
      </c>
      <c r="AV3565" s="42">
        <f t="shared" si="508"/>
        <v>1</v>
      </c>
      <c r="AW3565" s="89">
        <f t="shared" si="509"/>
        <v>0</v>
      </c>
      <c r="AX3565" s="168"/>
      <c r="AY3565" s="60"/>
      <c r="AZ3565" s="61"/>
      <c r="BB3565" s="61" t="str">
        <f>IF(Settings!I3561&lt;&gt;"",Settings!I3561,"")</f>
        <v/>
      </c>
    </row>
    <row r="3566" spans="2:54" x14ac:dyDescent="0.2">
      <c r="B3566" s="13"/>
      <c r="C3566" s="12"/>
      <c r="D3566" s="12"/>
      <c r="E3566" s="12"/>
      <c r="F3566" s="12"/>
      <c r="G3566" s="12"/>
      <c r="H3566" s="12"/>
      <c r="I3566" s="15"/>
      <c r="J3566" s="31"/>
      <c r="K3566" s="180"/>
      <c r="L3566" s="40"/>
      <c r="M3566" s="14"/>
      <c r="N3566" s="16"/>
      <c r="O3566" s="49"/>
      <c r="P3566" s="64"/>
      <c r="Q3566" s="18"/>
      <c r="R3566" s="181">
        <f t="shared" si="501"/>
        <v>0</v>
      </c>
      <c r="S3566" s="181">
        <f t="shared" si="502"/>
        <v>0</v>
      </c>
      <c r="T3566" s="181">
        <f t="shared" si="503"/>
        <v>0</v>
      </c>
      <c r="AQ3566" s="1">
        <f>COUNT(L$11:L3566)</f>
        <v>37</v>
      </c>
      <c r="AR3566" s="43">
        <f t="shared" si="504"/>
        <v>40933</v>
      </c>
      <c r="AS3566" s="44">
        <f t="shared" si="505"/>
        <v>89.120000000000019</v>
      </c>
      <c r="AT3566" s="10" t="str">
        <f t="shared" si="506"/>
        <v/>
      </c>
      <c r="AU3566" s="20" t="str">
        <f t="shared" si="507"/>
        <v/>
      </c>
      <c r="AV3566" s="42">
        <f t="shared" si="508"/>
        <v>1</v>
      </c>
      <c r="AW3566" s="89">
        <f t="shared" si="509"/>
        <v>0</v>
      </c>
      <c r="AX3566" s="168"/>
      <c r="AY3566" s="60"/>
      <c r="AZ3566" s="61"/>
      <c r="BB3566" s="61" t="str">
        <f>IF(Settings!I3562&lt;&gt;"",Settings!I3562,"")</f>
        <v/>
      </c>
    </row>
    <row r="3567" spans="2:54" x14ac:dyDescent="0.2">
      <c r="B3567" s="13"/>
      <c r="C3567" s="12"/>
      <c r="D3567" s="12"/>
      <c r="E3567" s="12"/>
      <c r="F3567" s="12"/>
      <c r="G3567" s="12"/>
      <c r="H3567" s="12"/>
      <c r="I3567" s="15"/>
      <c r="J3567" s="31"/>
      <c r="K3567" s="180"/>
      <c r="L3567" s="40"/>
      <c r="M3567" s="14"/>
      <c r="N3567" s="16"/>
      <c r="O3567" s="49"/>
      <c r="P3567" s="64"/>
      <c r="Q3567" s="18"/>
      <c r="R3567" s="181">
        <f t="shared" si="501"/>
        <v>0</v>
      </c>
      <c r="S3567" s="181">
        <f t="shared" si="502"/>
        <v>0</v>
      </c>
      <c r="T3567" s="181">
        <f t="shared" si="503"/>
        <v>0</v>
      </c>
      <c r="AQ3567" s="1">
        <f>COUNT(L$11:L3567)</f>
        <v>37</v>
      </c>
      <c r="AR3567" s="43">
        <f t="shared" si="504"/>
        <v>40933</v>
      </c>
      <c r="AS3567" s="44">
        <f t="shared" si="505"/>
        <v>89.120000000000019</v>
      </c>
      <c r="AT3567" s="10" t="str">
        <f t="shared" si="506"/>
        <v/>
      </c>
      <c r="AU3567" s="20" t="str">
        <f t="shared" si="507"/>
        <v/>
      </c>
      <c r="AV3567" s="42">
        <f t="shared" si="508"/>
        <v>1</v>
      </c>
      <c r="AW3567" s="89">
        <f t="shared" si="509"/>
        <v>0</v>
      </c>
      <c r="AX3567" s="168"/>
      <c r="AY3567" s="60"/>
      <c r="AZ3567" s="61"/>
      <c r="BB3567" s="61" t="str">
        <f>IF(Settings!I3563&lt;&gt;"",Settings!I3563,"")</f>
        <v/>
      </c>
    </row>
    <row r="3568" spans="2:54" x14ac:dyDescent="0.2">
      <c r="B3568" s="13"/>
      <c r="C3568" s="12"/>
      <c r="D3568" s="12"/>
      <c r="E3568" s="12"/>
      <c r="F3568" s="12"/>
      <c r="G3568" s="12"/>
      <c r="H3568" s="12"/>
      <c r="I3568" s="15"/>
      <c r="J3568" s="31"/>
      <c r="K3568" s="180"/>
      <c r="L3568" s="40"/>
      <c r="M3568" s="14"/>
      <c r="N3568" s="16"/>
      <c r="O3568" s="49"/>
      <c r="P3568" s="64"/>
      <c r="Q3568" s="18"/>
      <c r="R3568" s="181">
        <f t="shared" si="501"/>
        <v>0</v>
      </c>
      <c r="S3568" s="181">
        <f t="shared" si="502"/>
        <v>0</v>
      </c>
      <c r="T3568" s="181">
        <f t="shared" si="503"/>
        <v>0</v>
      </c>
      <c r="AQ3568" s="1">
        <f>COUNT(L$11:L3568)</f>
        <v>37</v>
      </c>
      <c r="AR3568" s="43">
        <f t="shared" si="504"/>
        <v>40933</v>
      </c>
      <c r="AS3568" s="44">
        <f t="shared" si="505"/>
        <v>89.120000000000019</v>
      </c>
      <c r="AT3568" s="10" t="str">
        <f t="shared" si="506"/>
        <v/>
      </c>
      <c r="AU3568" s="20" t="str">
        <f t="shared" si="507"/>
        <v/>
      </c>
      <c r="AV3568" s="42">
        <f t="shared" si="508"/>
        <v>1</v>
      </c>
      <c r="AW3568" s="89">
        <f t="shared" si="509"/>
        <v>0</v>
      </c>
      <c r="AX3568" s="168"/>
      <c r="AY3568" s="60"/>
      <c r="AZ3568" s="61"/>
      <c r="BB3568" s="61" t="str">
        <f>IF(Settings!I3564&lt;&gt;"",Settings!I3564,"")</f>
        <v/>
      </c>
    </row>
    <row r="3569" spans="2:54" x14ac:dyDescent="0.2">
      <c r="B3569" s="13"/>
      <c r="C3569" s="12"/>
      <c r="D3569" s="12"/>
      <c r="E3569" s="12"/>
      <c r="F3569" s="12"/>
      <c r="G3569" s="12"/>
      <c r="H3569" s="12"/>
      <c r="I3569" s="15"/>
      <c r="J3569" s="31"/>
      <c r="K3569" s="180"/>
      <c r="L3569" s="40"/>
      <c r="M3569" s="14"/>
      <c r="N3569" s="16"/>
      <c r="O3569" s="49"/>
      <c r="P3569" s="64"/>
      <c r="Q3569" s="18"/>
      <c r="R3569" s="181">
        <f t="shared" si="501"/>
        <v>0</v>
      </c>
      <c r="S3569" s="181">
        <f t="shared" si="502"/>
        <v>0</v>
      </c>
      <c r="T3569" s="181">
        <f t="shared" si="503"/>
        <v>0</v>
      </c>
      <c r="AQ3569" s="1">
        <f>COUNT(L$11:L3569)</f>
        <v>37</v>
      </c>
      <c r="AR3569" s="43">
        <f t="shared" si="504"/>
        <v>40933</v>
      </c>
      <c r="AS3569" s="44">
        <f t="shared" si="505"/>
        <v>89.120000000000019</v>
      </c>
      <c r="AT3569" s="10" t="str">
        <f t="shared" si="506"/>
        <v/>
      </c>
      <c r="AU3569" s="20" t="str">
        <f t="shared" si="507"/>
        <v/>
      </c>
      <c r="AV3569" s="42">
        <f t="shared" si="508"/>
        <v>1</v>
      </c>
      <c r="AW3569" s="89">
        <f t="shared" si="509"/>
        <v>0</v>
      </c>
      <c r="AX3569" s="168"/>
      <c r="AY3569" s="60"/>
      <c r="AZ3569" s="61"/>
      <c r="BB3569" s="61" t="str">
        <f>IF(Settings!I3565&lt;&gt;"",Settings!I3565,"")</f>
        <v/>
      </c>
    </row>
    <row r="3570" spans="2:54" x14ac:dyDescent="0.2">
      <c r="B3570" s="13"/>
      <c r="C3570" s="12"/>
      <c r="D3570" s="12"/>
      <c r="E3570" s="12"/>
      <c r="F3570" s="12"/>
      <c r="G3570" s="12"/>
      <c r="H3570" s="12"/>
      <c r="I3570" s="15"/>
      <c r="J3570" s="31"/>
      <c r="K3570" s="180"/>
      <c r="L3570" s="40"/>
      <c r="M3570" s="14"/>
      <c r="N3570" s="16"/>
      <c r="O3570" s="49"/>
      <c r="P3570" s="64"/>
      <c r="Q3570" s="18"/>
      <c r="R3570" s="181">
        <f t="shared" si="501"/>
        <v>0</v>
      </c>
      <c r="S3570" s="181">
        <f t="shared" si="502"/>
        <v>0</v>
      </c>
      <c r="T3570" s="181">
        <f t="shared" si="503"/>
        <v>0</v>
      </c>
      <c r="AQ3570" s="1">
        <f>COUNT(L$11:L3570)</f>
        <v>37</v>
      </c>
      <c r="AR3570" s="43">
        <f t="shared" si="504"/>
        <v>40933</v>
      </c>
      <c r="AS3570" s="44">
        <f t="shared" si="505"/>
        <v>89.120000000000019</v>
      </c>
      <c r="AT3570" s="10" t="str">
        <f t="shared" si="506"/>
        <v/>
      </c>
      <c r="AU3570" s="20" t="str">
        <f t="shared" si="507"/>
        <v/>
      </c>
      <c r="AV3570" s="42">
        <f t="shared" si="508"/>
        <v>1</v>
      </c>
      <c r="AW3570" s="89">
        <f t="shared" si="509"/>
        <v>0</v>
      </c>
      <c r="AX3570" s="168"/>
      <c r="AY3570" s="60"/>
      <c r="AZ3570" s="61"/>
      <c r="BB3570" s="61" t="str">
        <f>IF(Settings!I3566&lt;&gt;"",Settings!I3566,"")</f>
        <v/>
      </c>
    </row>
    <row r="3571" spans="2:54" x14ac:dyDescent="0.2">
      <c r="B3571" s="13"/>
      <c r="C3571" s="12"/>
      <c r="D3571" s="12"/>
      <c r="E3571" s="12"/>
      <c r="F3571" s="12"/>
      <c r="G3571" s="12"/>
      <c r="H3571" s="12"/>
      <c r="I3571" s="15"/>
      <c r="J3571" s="31"/>
      <c r="K3571" s="180"/>
      <c r="L3571" s="40"/>
      <c r="M3571" s="14"/>
      <c r="N3571" s="16"/>
      <c r="O3571" s="49"/>
      <c r="P3571" s="64"/>
      <c r="Q3571" s="18"/>
      <c r="R3571" s="181">
        <f t="shared" si="501"/>
        <v>0</v>
      </c>
      <c r="S3571" s="181">
        <f t="shared" si="502"/>
        <v>0</v>
      </c>
      <c r="T3571" s="181">
        <f t="shared" si="503"/>
        <v>0</v>
      </c>
      <c r="AQ3571" s="1">
        <f>COUNT(L$11:L3571)</f>
        <v>37</v>
      </c>
      <c r="AR3571" s="43">
        <f t="shared" si="504"/>
        <v>40933</v>
      </c>
      <c r="AS3571" s="44">
        <f t="shared" si="505"/>
        <v>89.120000000000019</v>
      </c>
      <c r="AT3571" s="10" t="str">
        <f t="shared" si="506"/>
        <v/>
      </c>
      <c r="AU3571" s="20" t="str">
        <f t="shared" si="507"/>
        <v/>
      </c>
      <c r="AV3571" s="42">
        <f t="shared" si="508"/>
        <v>1</v>
      </c>
      <c r="AW3571" s="89">
        <f t="shared" si="509"/>
        <v>0</v>
      </c>
      <c r="AX3571" s="168"/>
      <c r="AY3571" s="60"/>
      <c r="AZ3571" s="61"/>
      <c r="BB3571" s="61" t="str">
        <f>IF(Settings!I3567&lt;&gt;"",Settings!I3567,"")</f>
        <v/>
      </c>
    </row>
    <row r="3572" spans="2:54" x14ac:dyDescent="0.2">
      <c r="B3572" s="13"/>
      <c r="C3572" s="12"/>
      <c r="D3572" s="12"/>
      <c r="E3572" s="12"/>
      <c r="F3572" s="12"/>
      <c r="G3572" s="12"/>
      <c r="H3572" s="12"/>
      <c r="I3572" s="15"/>
      <c r="J3572" s="31"/>
      <c r="K3572" s="180"/>
      <c r="L3572" s="40"/>
      <c r="M3572" s="14"/>
      <c r="N3572" s="16"/>
      <c r="O3572" s="49"/>
      <c r="P3572" s="64"/>
      <c r="Q3572" s="18"/>
      <c r="R3572" s="181">
        <f t="shared" si="501"/>
        <v>0</v>
      </c>
      <c r="S3572" s="181">
        <f t="shared" si="502"/>
        <v>0</v>
      </c>
      <c r="T3572" s="181">
        <f t="shared" si="503"/>
        <v>0</v>
      </c>
      <c r="AQ3572" s="1">
        <f>COUNT(L$11:L3572)</f>
        <v>37</v>
      </c>
      <c r="AR3572" s="43">
        <f t="shared" si="504"/>
        <v>40933</v>
      </c>
      <c r="AS3572" s="44">
        <f t="shared" si="505"/>
        <v>89.120000000000019</v>
      </c>
      <c r="AT3572" s="10" t="str">
        <f t="shared" si="506"/>
        <v/>
      </c>
      <c r="AU3572" s="20" t="str">
        <f t="shared" si="507"/>
        <v/>
      </c>
      <c r="AV3572" s="42">
        <f t="shared" si="508"/>
        <v>1</v>
      </c>
      <c r="AW3572" s="89">
        <f t="shared" si="509"/>
        <v>0</v>
      </c>
      <c r="AX3572" s="168"/>
      <c r="AY3572" s="60"/>
      <c r="AZ3572" s="61"/>
      <c r="BB3572" s="61" t="str">
        <f>IF(Settings!I3568&lt;&gt;"",Settings!I3568,"")</f>
        <v/>
      </c>
    </row>
    <row r="3573" spans="2:54" x14ac:dyDescent="0.2">
      <c r="B3573" s="13"/>
      <c r="C3573" s="12"/>
      <c r="D3573" s="12"/>
      <c r="E3573" s="12"/>
      <c r="F3573" s="12"/>
      <c r="G3573" s="12"/>
      <c r="H3573" s="12"/>
      <c r="I3573" s="15"/>
      <c r="J3573" s="31"/>
      <c r="K3573" s="180"/>
      <c r="L3573" s="40"/>
      <c r="M3573" s="14"/>
      <c r="N3573" s="16"/>
      <c r="O3573" s="49"/>
      <c r="P3573" s="64"/>
      <c r="Q3573" s="18"/>
      <c r="R3573" s="181">
        <f t="shared" si="501"/>
        <v>0</v>
      </c>
      <c r="S3573" s="181">
        <f t="shared" si="502"/>
        <v>0</v>
      </c>
      <c r="T3573" s="181">
        <f t="shared" si="503"/>
        <v>0</v>
      </c>
      <c r="AQ3573" s="1">
        <f>COUNT(L$11:L3573)</f>
        <v>37</v>
      </c>
      <c r="AR3573" s="43">
        <f t="shared" si="504"/>
        <v>40933</v>
      </c>
      <c r="AS3573" s="44">
        <f t="shared" si="505"/>
        <v>89.120000000000019</v>
      </c>
      <c r="AT3573" s="10" t="str">
        <f t="shared" si="506"/>
        <v/>
      </c>
      <c r="AU3573" s="20" t="str">
        <f t="shared" si="507"/>
        <v/>
      </c>
      <c r="AV3573" s="42">
        <f t="shared" si="508"/>
        <v>1</v>
      </c>
      <c r="AW3573" s="89">
        <f t="shared" si="509"/>
        <v>0</v>
      </c>
      <c r="AX3573" s="168"/>
      <c r="AY3573" s="60"/>
      <c r="AZ3573" s="61"/>
      <c r="BB3573" s="61" t="str">
        <f>IF(Settings!I3569&lt;&gt;"",Settings!I3569,"")</f>
        <v/>
      </c>
    </row>
    <row r="3574" spans="2:54" x14ac:dyDescent="0.2">
      <c r="B3574" s="13"/>
      <c r="C3574" s="12"/>
      <c r="D3574" s="12"/>
      <c r="E3574" s="12"/>
      <c r="F3574" s="12"/>
      <c r="G3574" s="12"/>
      <c r="H3574" s="12"/>
      <c r="I3574" s="15"/>
      <c r="J3574" s="31"/>
      <c r="K3574" s="180"/>
      <c r="L3574" s="40"/>
      <c r="M3574" s="14"/>
      <c r="N3574" s="16"/>
      <c r="O3574" s="49"/>
      <c r="P3574" s="64"/>
      <c r="Q3574" s="18"/>
      <c r="R3574" s="181">
        <f t="shared" si="501"/>
        <v>0</v>
      </c>
      <c r="S3574" s="181">
        <f t="shared" si="502"/>
        <v>0</v>
      </c>
      <c r="T3574" s="181">
        <f t="shared" si="503"/>
        <v>0</v>
      </c>
      <c r="AQ3574" s="1">
        <f>COUNT(L$11:L3574)</f>
        <v>37</v>
      </c>
      <c r="AR3574" s="43">
        <f t="shared" si="504"/>
        <v>40933</v>
      </c>
      <c r="AS3574" s="44">
        <f t="shared" si="505"/>
        <v>89.120000000000019</v>
      </c>
      <c r="AT3574" s="10" t="str">
        <f t="shared" si="506"/>
        <v/>
      </c>
      <c r="AU3574" s="20" t="str">
        <f t="shared" si="507"/>
        <v/>
      </c>
      <c r="AV3574" s="42">
        <f t="shared" si="508"/>
        <v>1</v>
      </c>
      <c r="AW3574" s="89">
        <f t="shared" si="509"/>
        <v>0</v>
      </c>
      <c r="AX3574" s="168"/>
      <c r="AY3574" s="60"/>
      <c r="AZ3574" s="61"/>
      <c r="BB3574" s="61" t="str">
        <f>IF(Settings!I3570&lt;&gt;"",Settings!I3570,"")</f>
        <v/>
      </c>
    </row>
    <row r="3575" spans="2:54" x14ac:dyDescent="0.2">
      <c r="B3575" s="13"/>
      <c r="C3575" s="12"/>
      <c r="D3575" s="12"/>
      <c r="E3575" s="12"/>
      <c r="F3575" s="12"/>
      <c r="G3575" s="12"/>
      <c r="H3575" s="12"/>
      <c r="I3575" s="15"/>
      <c r="J3575" s="31"/>
      <c r="K3575" s="180"/>
      <c r="L3575" s="40"/>
      <c r="M3575" s="14"/>
      <c r="N3575" s="16"/>
      <c r="O3575" s="49"/>
      <c r="P3575" s="64"/>
      <c r="Q3575" s="18"/>
      <c r="R3575" s="181">
        <f t="shared" si="501"/>
        <v>0</v>
      </c>
      <c r="S3575" s="181">
        <f t="shared" si="502"/>
        <v>0</v>
      </c>
      <c r="T3575" s="181">
        <f t="shared" si="503"/>
        <v>0</v>
      </c>
      <c r="AQ3575" s="1">
        <f>COUNT(L$11:L3575)</f>
        <v>37</v>
      </c>
      <c r="AR3575" s="43">
        <f t="shared" si="504"/>
        <v>40933</v>
      </c>
      <c r="AS3575" s="44">
        <f t="shared" si="505"/>
        <v>89.120000000000019</v>
      </c>
      <c r="AT3575" s="10" t="str">
        <f t="shared" si="506"/>
        <v/>
      </c>
      <c r="AU3575" s="20" t="str">
        <f t="shared" si="507"/>
        <v/>
      </c>
      <c r="AV3575" s="42">
        <f t="shared" si="508"/>
        <v>1</v>
      </c>
      <c r="AW3575" s="89">
        <f t="shared" si="509"/>
        <v>0</v>
      </c>
      <c r="AX3575" s="168"/>
      <c r="AY3575" s="60"/>
      <c r="AZ3575" s="61"/>
      <c r="BB3575" s="61" t="str">
        <f>IF(Settings!I3571&lt;&gt;"",Settings!I3571,"")</f>
        <v/>
      </c>
    </row>
    <row r="3576" spans="2:54" x14ac:dyDescent="0.2">
      <c r="B3576" s="13"/>
      <c r="C3576" s="12"/>
      <c r="D3576" s="12"/>
      <c r="E3576" s="12"/>
      <c r="F3576" s="12"/>
      <c r="G3576" s="12"/>
      <c r="H3576" s="12"/>
      <c r="I3576" s="15"/>
      <c r="J3576" s="31"/>
      <c r="K3576" s="180"/>
      <c r="L3576" s="40"/>
      <c r="M3576" s="14"/>
      <c r="N3576" s="16"/>
      <c r="O3576" s="49"/>
      <c r="P3576" s="64"/>
      <c r="Q3576" s="18"/>
      <c r="R3576" s="181">
        <f t="shared" si="501"/>
        <v>0</v>
      </c>
      <c r="S3576" s="181">
        <f t="shared" si="502"/>
        <v>0</v>
      </c>
      <c r="T3576" s="181">
        <f t="shared" si="503"/>
        <v>0</v>
      </c>
      <c r="AQ3576" s="1">
        <f>COUNT(L$11:L3576)</f>
        <v>37</v>
      </c>
      <c r="AR3576" s="43">
        <f t="shared" si="504"/>
        <v>40933</v>
      </c>
      <c r="AS3576" s="44">
        <f t="shared" si="505"/>
        <v>89.120000000000019</v>
      </c>
      <c r="AT3576" s="10" t="str">
        <f t="shared" si="506"/>
        <v/>
      </c>
      <c r="AU3576" s="20" t="str">
        <f t="shared" si="507"/>
        <v/>
      </c>
      <c r="AV3576" s="42">
        <f t="shared" si="508"/>
        <v>1</v>
      </c>
      <c r="AW3576" s="89">
        <f t="shared" si="509"/>
        <v>0</v>
      </c>
      <c r="AX3576" s="168"/>
      <c r="AY3576" s="60"/>
      <c r="AZ3576" s="61"/>
      <c r="BB3576" s="61" t="str">
        <f>IF(Settings!I3572&lt;&gt;"",Settings!I3572,"")</f>
        <v/>
      </c>
    </row>
    <row r="3577" spans="2:54" x14ac:dyDescent="0.2">
      <c r="B3577" s="13"/>
      <c r="C3577" s="12"/>
      <c r="D3577" s="12"/>
      <c r="E3577" s="12"/>
      <c r="F3577" s="12"/>
      <c r="G3577" s="12"/>
      <c r="H3577" s="12"/>
      <c r="I3577" s="15"/>
      <c r="J3577" s="31"/>
      <c r="K3577" s="180"/>
      <c r="L3577" s="40"/>
      <c r="M3577" s="14"/>
      <c r="N3577" s="16"/>
      <c r="O3577" s="49"/>
      <c r="P3577" s="64"/>
      <c r="Q3577" s="18"/>
      <c r="R3577" s="181">
        <f t="shared" si="501"/>
        <v>0</v>
      </c>
      <c r="S3577" s="181">
        <f t="shared" si="502"/>
        <v>0</v>
      </c>
      <c r="T3577" s="181">
        <f t="shared" si="503"/>
        <v>0</v>
      </c>
      <c r="AQ3577" s="1">
        <f>COUNT(L$11:L3577)</f>
        <v>37</v>
      </c>
      <c r="AR3577" s="43">
        <f t="shared" si="504"/>
        <v>40933</v>
      </c>
      <c r="AS3577" s="44">
        <f t="shared" si="505"/>
        <v>89.120000000000019</v>
      </c>
      <c r="AT3577" s="10" t="str">
        <f t="shared" si="506"/>
        <v/>
      </c>
      <c r="AU3577" s="20" t="str">
        <f t="shared" si="507"/>
        <v/>
      </c>
      <c r="AV3577" s="42">
        <f t="shared" si="508"/>
        <v>1</v>
      </c>
      <c r="AW3577" s="89">
        <f t="shared" si="509"/>
        <v>0</v>
      </c>
      <c r="AX3577" s="168"/>
      <c r="AY3577" s="60"/>
      <c r="AZ3577" s="61"/>
      <c r="BB3577" s="61" t="str">
        <f>IF(Settings!I3573&lt;&gt;"",Settings!I3573,"")</f>
        <v/>
      </c>
    </row>
    <row r="3578" spans="2:54" x14ac:dyDescent="0.2">
      <c r="B3578" s="13"/>
      <c r="C3578" s="12"/>
      <c r="D3578" s="12"/>
      <c r="E3578" s="12"/>
      <c r="F3578" s="12"/>
      <c r="G3578" s="12"/>
      <c r="H3578" s="12"/>
      <c r="I3578" s="15"/>
      <c r="J3578" s="31"/>
      <c r="K3578" s="180"/>
      <c r="L3578" s="40"/>
      <c r="M3578" s="14"/>
      <c r="N3578" s="16"/>
      <c r="O3578" s="49"/>
      <c r="P3578" s="64"/>
      <c r="Q3578" s="18"/>
      <c r="R3578" s="181">
        <f t="shared" si="501"/>
        <v>0</v>
      </c>
      <c r="S3578" s="181">
        <f t="shared" si="502"/>
        <v>0</v>
      </c>
      <c r="T3578" s="181">
        <f t="shared" si="503"/>
        <v>0</v>
      </c>
      <c r="AQ3578" s="1">
        <f>COUNT(L$11:L3578)</f>
        <v>37</v>
      </c>
      <c r="AR3578" s="43">
        <f t="shared" si="504"/>
        <v>40933</v>
      </c>
      <c r="AS3578" s="44">
        <f t="shared" si="505"/>
        <v>89.120000000000019</v>
      </c>
      <c r="AT3578" s="10" t="str">
        <f t="shared" si="506"/>
        <v/>
      </c>
      <c r="AU3578" s="20" t="str">
        <f t="shared" si="507"/>
        <v/>
      </c>
      <c r="AV3578" s="42">
        <f t="shared" si="508"/>
        <v>1</v>
      </c>
      <c r="AW3578" s="89">
        <f t="shared" si="509"/>
        <v>0</v>
      </c>
      <c r="AX3578" s="168"/>
      <c r="AY3578" s="60"/>
      <c r="AZ3578" s="61"/>
      <c r="BB3578" s="61" t="str">
        <f>IF(Settings!I3574&lt;&gt;"",Settings!I3574,"")</f>
        <v/>
      </c>
    </row>
    <row r="3579" spans="2:54" x14ac:dyDescent="0.2">
      <c r="B3579" s="13"/>
      <c r="C3579" s="12"/>
      <c r="D3579" s="12"/>
      <c r="E3579" s="12"/>
      <c r="F3579" s="12"/>
      <c r="G3579" s="12"/>
      <c r="H3579" s="12"/>
      <c r="I3579" s="15"/>
      <c r="J3579" s="31"/>
      <c r="K3579" s="180"/>
      <c r="L3579" s="40"/>
      <c r="M3579" s="14"/>
      <c r="N3579" s="16"/>
      <c r="O3579" s="49"/>
      <c r="P3579" s="64"/>
      <c r="Q3579" s="18"/>
      <c r="R3579" s="181">
        <f t="shared" si="501"/>
        <v>0</v>
      </c>
      <c r="S3579" s="181">
        <f t="shared" si="502"/>
        <v>0</v>
      </c>
      <c r="T3579" s="181">
        <f t="shared" si="503"/>
        <v>0</v>
      </c>
      <c r="AQ3579" s="1">
        <f>COUNT(L$11:L3579)</f>
        <v>37</v>
      </c>
      <c r="AR3579" s="43">
        <f t="shared" si="504"/>
        <v>40933</v>
      </c>
      <c r="AS3579" s="44">
        <f t="shared" si="505"/>
        <v>89.120000000000019</v>
      </c>
      <c r="AT3579" s="10" t="str">
        <f t="shared" si="506"/>
        <v/>
      </c>
      <c r="AU3579" s="20" t="str">
        <f t="shared" si="507"/>
        <v/>
      </c>
      <c r="AV3579" s="42">
        <f t="shared" si="508"/>
        <v>1</v>
      </c>
      <c r="AW3579" s="89">
        <f t="shared" si="509"/>
        <v>0</v>
      </c>
      <c r="AX3579" s="168"/>
      <c r="AY3579" s="60"/>
      <c r="AZ3579" s="61"/>
      <c r="BB3579" s="61" t="str">
        <f>IF(Settings!I3575&lt;&gt;"",Settings!I3575,"")</f>
        <v/>
      </c>
    </row>
    <row r="3580" spans="2:54" x14ac:dyDescent="0.2">
      <c r="B3580" s="13"/>
      <c r="C3580" s="12"/>
      <c r="D3580" s="12"/>
      <c r="E3580" s="12"/>
      <c r="F3580" s="12"/>
      <c r="G3580" s="12"/>
      <c r="H3580" s="12"/>
      <c r="I3580" s="15"/>
      <c r="J3580" s="31"/>
      <c r="K3580" s="180"/>
      <c r="L3580" s="40"/>
      <c r="M3580" s="14"/>
      <c r="N3580" s="16"/>
      <c r="O3580" s="49"/>
      <c r="P3580" s="64"/>
      <c r="Q3580" s="18"/>
      <c r="R3580" s="181">
        <f t="shared" si="501"/>
        <v>0</v>
      </c>
      <c r="S3580" s="181">
        <f t="shared" si="502"/>
        <v>0</v>
      </c>
      <c r="T3580" s="181">
        <f t="shared" si="503"/>
        <v>0</v>
      </c>
      <c r="AQ3580" s="1">
        <f>COUNT(L$11:L3580)</f>
        <v>37</v>
      </c>
      <c r="AR3580" s="43">
        <f t="shared" si="504"/>
        <v>40933</v>
      </c>
      <c r="AS3580" s="44">
        <f t="shared" si="505"/>
        <v>89.120000000000019</v>
      </c>
      <c r="AT3580" s="10" t="str">
        <f t="shared" si="506"/>
        <v/>
      </c>
      <c r="AU3580" s="20" t="str">
        <f t="shared" si="507"/>
        <v/>
      </c>
      <c r="AV3580" s="42">
        <f t="shared" si="508"/>
        <v>1</v>
      </c>
      <c r="AW3580" s="89">
        <f t="shared" si="509"/>
        <v>0</v>
      </c>
      <c r="AX3580" s="168"/>
      <c r="AY3580" s="60"/>
      <c r="AZ3580" s="61"/>
      <c r="BB3580" s="61" t="str">
        <f>IF(Settings!I3576&lt;&gt;"",Settings!I3576,"")</f>
        <v/>
      </c>
    </row>
    <row r="3581" spans="2:54" x14ac:dyDescent="0.2">
      <c r="B3581" s="13"/>
      <c r="C3581" s="12"/>
      <c r="D3581" s="12"/>
      <c r="E3581" s="12"/>
      <c r="F3581" s="12"/>
      <c r="G3581" s="12"/>
      <c r="H3581" s="12"/>
      <c r="I3581" s="15"/>
      <c r="J3581" s="31"/>
      <c r="K3581" s="180"/>
      <c r="L3581" s="40"/>
      <c r="M3581" s="14"/>
      <c r="N3581" s="16"/>
      <c r="O3581" s="49"/>
      <c r="P3581" s="64"/>
      <c r="Q3581" s="18"/>
      <c r="R3581" s="181">
        <f t="shared" si="501"/>
        <v>0</v>
      </c>
      <c r="S3581" s="181">
        <f t="shared" si="502"/>
        <v>0</v>
      </c>
      <c r="T3581" s="181">
        <f t="shared" si="503"/>
        <v>0</v>
      </c>
      <c r="AQ3581" s="1">
        <f>COUNT(L$11:L3581)</f>
        <v>37</v>
      </c>
      <c r="AR3581" s="43">
        <f t="shared" si="504"/>
        <v>40933</v>
      </c>
      <c r="AS3581" s="44">
        <f t="shared" si="505"/>
        <v>89.120000000000019</v>
      </c>
      <c r="AT3581" s="10" t="str">
        <f t="shared" si="506"/>
        <v/>
      </c>
      <c r="AU3581" s="20" t="str">
        <f t="shared" si="507"/>
        <v/>
      </c>
      <c r="AV3581" s="42">
        <f t="shared" si="508"/>
        <v>1</v>
      </c>
      <c r="AW3581" s="89">
        <f t="shared" si="509"/>
        <v>0</v>
      </c>
      <c r="AX3581" s="168"/>
      <c r="AY3581" s="60"/>
      <c r="AZ3581" s="61"/>
      <c r="BB3581" s="61" t="str">
        <f>IF(Settings!I3577&lt;&gt;"",Settings!I3577,"")</f>
        <v/>
      </c>
    </row>
    <row r="3582" spans="2:54" x14ac:dyDescent="0.2">
      <c r="B3582" s="13"/>
      <c r="C3582" s="12"/>
      <c r="D3582" s="12"/>
      <c r="E3582" s="12"/>
      <c r="F3582" s="12"/>
      <c r="G3582" s="12"/>
      <c r="H3582" s="12"/>
      <c r="I3582" s="15"/>
      <c r="J3582" s="31"/>
      <c r="K3582" s="180"/>
      <c r="L3582" s="40"/>
      <c r="M3582" s="14"/>
      <c r="N3582" s="16"/>
      <c r="O3582" s="49"/>
      <c r="P3582" s="64"/>
      <c r="Q3582" s="18"/>
      <c r="R3582" s="181">
        <f t="shared" si="501"/>
        <v>0</v>
      </c>
      <c r="S3582" s="181">
        <f t="shared" si="502"/>
        <v>0</v>
      </c>
      <c r="T3582" s="181">
        <f t="shared" si="503"/>
        <v>0</v>
      </c>
      <c r="AQ3582" s="1">
        <f>COUNT(L$11:L3582)</f>
        <v>37</v>
      </c>
      <c r="AR3582" s="43">
        <f t="shared" si="504"/>
        <v>40933</v>
      </c>
      <c r="AS3582" s="44">
        <f t="shared" si="505"/>
        <v>89.120000000000019</v>
      </c>
      <c r="AT3582" s="10" t="str">
        <f t="shared" si="506"/>
        <v/>
      </c>
      <c r="AU3582" s="20" t="str">
        <f t="shared" si="507"/>
        <v/>
      </c>
      <c r="AV3582" s="42">
        <f t="shared" si="508"/>
        <v>1</v>
      </c>
      <c r="AW3582" s="89">
        <f t="shared" si="509"/>
        <v>0</v>
      </c>
      <c r="AX3582" s="168"/>
      <c r="AY3582" s="60"/>
      <c r="AZ3582" s="61"/>
      <c r="BB3582" s="61" t="str">
        <f>IF(Settings!I3578&lt;&gt;"",Settings!I3578,"")</f>
        <v/>
      </c>
    </row>
    <row r="3583" spans="2:54" x14ac:dyDescent="0.2">
      <c r="B3583" s="13"/>
      <c r="C3583" s="12"/>
      <c r="D3583" s="12"/>
      <c r="E3583" s="12"/>
      <c r="F3583" s="12"/>
      <c r="G3583" s="12"/>
      <c r="H3583" s="12"/>
      <c r="I3583" s="15"/>
      <c r="J3583" s="31"/>
      <c r="K3583" s="180"/>
      <c r="L3583" s="40"/>
      <c r="M3583" s="14"/>
      <c r="N3583" s="16"/>
      <c r="O3583" s="49"/>
      <c r="P3583" s="64"/>
      <c r="Q3583" s="18"/>
      <c r="R3583" s="181">
        <f t="shared" si="501"/>
        <v>0</v>
      </c>
      <c r="S3583" s="181">
        <f t="shared" si="502"/>
        <v>0</v>
      </c>
      <c r="T3583" s="181">
        <f t="shared" si="503"/>
        <v>0</v>
      </c>
      <c r="AQ3583" s="1">
        <f>COUNT(L$11:L3583)</f>
        <v>37</v>
      </c>
      <c r="AR3583" s="43">
        <f t="shared" si="504"/>
        <v>40933</v>
      </c>
      <c r="AS3583" s="44">
        <f t="shared" si="505"/>
        <v>89.120000000000019</v>
      </c>
      <c r="AT3583" s="10" t="str">
        <f t="shared" si="506"/>
        <v/>
      </c>
      <c r="AU3583" s="20" t="str">
        <f t="shared" si="507"/>
        <v/>
      </c>
      <c r="AV3583" s="42">
        <f t="shared" si="508"/>
        <v>1</v>
      </c>
      <c r="AW3583" s="89">
        <f t="shared" si="509"/>
        <v>0</v>
      </c>
      <c r="AX3583" s="168"/>
      <c r="AY3583" s="60"/>
      <c r="AZ3583" s="61"/>
      <c r="BB3583" s="61" t="str">
        <f>IF(Settings!I3579&lt;&gt;"",Settings!I3579,"")</f>
        <v/>
      </c>
    </row>
    <row r="3584" spans="2:54" x14ac:dyDescent="0.2">
      <c r="B3584" s="13"/>
      <c r="C3584" s="12"/>
      <c r="D3584" s="12"/>
      <c r="E3584" s="12"/>
      <c r="F3584" s="12"/>
      <c r="G3584" s="12"/>
      <c r="H3584" s="12"/>
      <c r="I3584" s="15"/>
      <c r="J3584" s="31"/>
      <c r="K3584" s="180"/>
      <c r="L3584" s="40"/>
      <c r="M3584" s="14"/>
      <c r="N3584" s="16"/>
      <c r="O3584" s="49"/>
      <c r="P3584" s="64"/>
      <c r="Q3584" s="18"/>
      <c r="R3584" s="181">
        <f t="shared" si="501"/>
        <v>0</v>
      </c>
      <c r="S3584" s="181">
        <f t="shared" si="502"/>
        <v>0</v>
      </c>
      <c r="T3584" s="181">
        <f t="shared" si="503"/>
        <v>0</v>
      </c>
      <c r="AQ3584" s="1">
        <f>COUNT(L$11:L3584)</f>
        <v>37</v>
      </c>
      <c r="AR3584" s="43">
        <f t="shared" si="504"/>
        <v>40933</v>
      </c>
      <c r="AS3584" s="44">
        <f t="shared" si="505"/>
        <v>89.120000000000019</v>
      </c>
      <c r="AT3584" s="10" t="str">
        <f t="shared" si="506"/>
        <v/>
      </c>
      <c r="AU3584" s="20" t="str">
        <f t="shared" si="507"/>
        <v/>
      </c>
      <c r="AV3584" s="42">
        <f t="shared" si="508"/>
        <v>1</v>
      </c>
      <c r="AW3584" s="89">
        <f t="shared" si="509"/>
        <v>0</v>
      </c>
      <c r="AX3584" s="168"/>
      <c r="AY3584" s="60"/>
      <c r="AZ3584" s="61"/>
      <c r="BB3584" s="61" t="str">
        <f>IF(Settings!I3580&lt;&gt;"",Settings!I3580,"")</f>
        <v/>
      </c>
    </row>
    <row r="3585" spans="2:54" x14ac:dyDescent="0.2">
      <c r="B3585" s="13"/>
      <c r="C3585" s="12"/>
      <c r="D3585" s="12"/>
      <c r="E3585" s="12"/>
      <c r="F3585" s="12"/>
      <c r="G3585" s="12"/>
      <c r="H3585" s="12"/>
      <c r="I3585" s="15"/>
      <c r="J3585" s="31"/>
      <c r="K3585" s="180"/>
      <c r="L3585" s="40"/>
      <c r="M3585" s="14"/>
      <c r="N3585" s="16"/>
      <c r="O3585" s="49"/>
      <c r="P3585" s="64"/>
      <c r="Q3585" s="18"/>
      <c r="R3585" s="181">
        <f t="shared" si="501"/>
        <v>0</v>
      </c>
      <c r="S3585" s="181">
        <f t="shared" si="502"/>
        <v>0</v>
      </c>
      <c r="T3585" s="181">
        <f t="shared" si="503"/>
        <v>0</v>
      </c>
      <c r="AQ3585" s="1">
        <f>COUNT(L$11:L3585)</f>
        <v>37</v>
      </c>
      <c r="AR3585" s="43">
        <f t="shared" si="504"/>
        <v>40933</v>
      </c>
      <c r="AS3585" s="44">
        <f t="shared" si="505"/>
        <v>89.120000000000019</v>
      </c>
      <c r="AT3585" s="10" t="str">
        <f t="shared" si="506"/>
        <v/>
      </c>
      <c r="AU3585" s="20" t="str">
        <f t="shared" si="507"/>
        <v/>
      </c>
      <c r="AV3585" s="42">
        <f t="shared" si="508"/>
        <v>1</v>
      </c>
      <c r="AW3585" s="89">
        <f t="shared" si="509"/>
        <v>0</v>
      </c>
      <c r="AX3585" s="168"/>
      <c r="AY3585" s="60"/>
      <c r="AZ3585" s="61"/>
      <c r="BB3585" s="61" t="str">
        <f>IF(Settings!I3581&lt;&gt;"",Settings!I3581,"")</f>
        <v/>
      </c>
    </row>
    <row r="3586" spans="2:54" x14ac:dyDescent="0.2">
      <c r="B3586" s="13"/>
      <c r="C3586" s="12"/>
      <c r="D3586" s="12"/>
      <c r="E3586" s="12"/>
      <c r="F3586" s="12"/>
      <c r="G3586" s="12"/>
      <c r="H3586" s="12"/>
      <c r="I3586" s="15"/>
      <c r="J3586" s="31"/>
      <c r="K3586" s="180"/>
      <c r="L3586" s="40"/>
      <c r="M3586" s="14"/>
      <c r="N3586" s="16"/>
      <c r="O3586" s="49"/>
      <c r="P3586" s="64"/>
      <c r="Q3586" s="18"/>
      <c r="R3586" s="181">
        <f t="shared" si="501"/>
        <v>0</v>
      </c>
      <c r="S3586" s="181">
        <f t="shared" si="502"/>
        <v>0</v>
      </c>
      <c r="T3586" s="181">
        <f t="shared" si="503"/>
        <v>0</v>
      </c>
      <c r="AQ3586" s="1">
        <f>COUNT(L$11:L3586)</f>
        <v>37</v>
      </c>
      <c r="AR3586" s="43">
        <f t="shared" si="504"/>
        <v>40933</v>
      </c>
      <c r="AS3586" s="44">
        <f t="shared" si="505"/>
        <v>89.120000000000019</v>
      </c>
      <c r="AT3586" s="10" t="str">
        <f t="shared" si="506"/>
        <v/>
      </c>
      <c r="AU3586" s="20" t="str">
        <f t="shared" si="507"/>
        <v/>
      </c>
      <c r="AV3586" s="42">
        <f t="shared" si="508"/>
        <v>1</v>
      </c>
      <c r="AW3586" s="89">
        <f t="shared" si="509"/>
        <v>0</v>
      </c>
      <c r="AX3586" s="168"/>
      <c r="AY3586" s="60"/>
      <c r="AZ3586" s="61"/>
      <c r="BB3586" s="61" t="str">
        <f>IF(Settings!I3582&lt;&gt;"",Settings!I3582,"")</f>
        <v/>
      </c>
    </row>
    <row r="3587" spans="2:54" x14ac:dyDescent="0.2">
      <c r="B3587" s="13"/>
      <c r="C3587" s="12"/>
      <c r="D3587" s="12"/>
      <c r="E3587" s="12"/>
      <c r="F3587" s="12"/>
      <c r="G3587" s="12"/>
      <c r="H3587" s="12"/>
      <c r="I3587" s="15"/>
      <c r="J3587" s="31"/>
      <c r="K3587" s="180"/>
      <c r="L3587" s="40"/>
      <c r="M3587" s="14"/>
      <c r="N3587" s="16"/>
      <c r="O3587" s="49"/>
      <c r="P3587" s="64"/>
      <c r="Q3587" s="18"/>
      <c r="R3587" s="181">
        <f t="shared" si="501"/>
        <v>0</v>
      </c>
      <c r="S3587" s="181">
        <f t="shared" si="502"/>
        <v>0</v>
      </c>
      <c r="T3587" s="181">
        <f t="shared" si="503"/>
        <v>0</v>
      </c>
      <c r="AQ3587" s="1">
        <f>COUNT(L$11:L3587)</f>
        <v>37</v>
      </c>
      <c r="AR3587" s="43">
        <f t="shared" si="504"/>
        <v>40933</v>
      </c>
      <c r="AS3587" s="44">
        <f t="shared" si="505"/>
        <v>89.120000000000019</v>
      </c>
      <c r="AT3587" s="10" t="str">
        <f t="shared" si="506"/>
        <v/>
      </c>
      <c r="AU3587" s="20" t="str">
        <f t="shared" si="507"/>
        <v/>
      </c>
      <c r="AV3587" s="42">
        <f t="shared" si="508"/>
        <v>1</v>
      </c>
      <c r="AW3587" s="89">
        <f t="shared" si="509"/>
        <v>0</v>
      </c>
      <c r="AX3587" s="168"/>
      <c r="AY3587" s="60"/>
      <c r="AZ3587" s="61"/>
      <c r="BB3587" s="61" t="str">
        <f>IF(Settings!I3583&lt;&gt;"",Settings!I3583,"")</f>
        <v/>
      </c>
    </row>
    <row r="3588" spans="2:54" x14ac:dyDescent="0.2">
      <c r="B3588" s="13"/>
      <c r="C3588" s="12"/>
      <c r="D3588" s="12"/>
      <c r="E3588" s="12"/>
      <c r="F3588" s="12"/>
      <c r="G3588" s="12"/>
      <c r="H3588" s="12"/>
      <c r="I3588" s="15"/>
      <c r="J3588" s="31"/>
      <c r="K3588" s="180"/>
      <c r="L3588" s="40"/>
      <c r="M3588" s="14"/>
      <c r="N3588" s="16"/>
      <c r="O3588" s="49"/>
      <c r="P3588" s="64"/>
      <c r="Q3588" s="18"/>
      <c r="R3588" s="181">
        <f t="shared" si="501"/>
        <v>0</v>
      </c>
      <c r="S3588" s="181">
        <f t="shared" si="502"/>
        <v>0</v>
      </c>
      <c r="T3588" s="181">
        <f t="shared" si="503"/>
        <v>0</v>
      </c>
      <c r="AQ3588" s="1">
        <f>COUNT(L$11:L3588)</f>
        <v>37</v>
      </c>
      <c r="AR3588" s="43">
        <f t="shared" si="504"/>
        <v>40933</v>
      </c>
      <c r="AS3588" s="44">
        <f t="shared" si="505"/>
        <v>89.120000000000019</v>
      </c>
      <c r="AT3588" s="10" t="str">
        <f t="shared" si="506"/>
        <v/>
      </c>
      <c r="AU3588" s="20" t="str">
        <f t="shared" si="507"/>
        <v/>
      </c>
      <c r="AV3588" s="42">
        <f t="shared" si="508"/>
        <v>1</v>
      </c>
      <c r="AW3588" s="89">
        <f t="shared" si="509"/>
        <v>0</v>
      </c>
      <c r="AX3588" s="168"/>
      <c r="AY3588" s="60"/>
      <c r="AZ3588" s="61"/>
      <c r="BB3588" s="61" t="str">
        <f>IF(Settings!I3584&lt;&gt;"",Settings!I3584,"")</f>
        <v/>
      </c>
    </row>
    <row r="3589" spans="2:54" x14ac:dyDescent="0.2">
      <c r="B3589" s="13"/>
      <c r="C3589" s="12"/>
      <c r="D3589" s="12"/>
      <c r="E3589" s="12"/>
      <c r="F3589" s="12"/>
      <c r="G3589" s="12"/>
      <c r="H3589" s="12"/>
      <c r="I3589" s="15"/>
      <c r="J3589" s="31"/>
      <c r="K3589" s="180"/>
      <c r="L3589" s="40"/>
      <c r="M3589" s="14"/>
      <c r="N3589" s="16"/>
      <c r="O3589" s="49"/>
      <c r="P3589" s="64"/>
      <c r="Q3589" s="18"/>
      <c r="R3589" s="181">
        <f t="shared" si="501"/>
        <v>0</v>
      </c>
      <c r="S3589" s="181">
        <f t="shared" si="502"/>
        <v>0</v>
      </c>
      <c r="T3589" s="181">
        <f t="shared" si="503"/>
        <v>0</v>
      </c>
      <c r="AQ3589" s="1">
        <f>COUNT(L$11:L3589)</f>
        <v>37</v>
      </c>
      <c r="AR3589" s="43">
        <f t="shared" si="504"/>
        <v>40933</v>
      </c>
      <c r="AS3589" s="44">
        <f t="shared" si="505"/>
        <v>89.120000000000019</v>
      </c>
      <c r="AT3589" s="10" t="str">
        <f t="shared" si="506"/>
        <v/>
      </c>
      <c r="AU3589" s="20" t="str">
        <f t="shared" si="507"/>
        <v/>
      </c>
      <c r="AV3589" s="42">
        <f t="shared" si="508"/>
        <v>1</v>
      </c>
      <c r="AW3589" s="89">
        <f t="shared" si="509"/>
        <v>0</v>
      </c>
      <c r="AX3589" s="168"/>
      <c r="AY3589" s="60"/>
      <c r="AZ3589" s="61"/>
      <c r="BB3589" s="61" t="str">
        <f>IF(Settings!I3585&lt;&gt;"",Settings!I3585,"")</f>
        <v/>
      </c>
    </row>
    <row r="3590" spans="2:54" x14ac:dyDescent="0.2">
      <c r="B3590" s="13"/>
      <c r="C3590" s="12"/>
      <c r="D3590" s="12"/>
      <c r="E3590" s="12"/>
      <c r="F3590" s="12"/>
      <c r="G3590" s="12"/>
      <c r="H3590" s="12"/>
      <c r="I3590" s="15"/>
      <c r="J3590" s="31"/>
      <c r="K3590" s="180"/>
      <c r="L3590" s="40"/>
      <c r="M3590" s="14"/>
      <c r="N3590" s="16"/>
      <c r="O3590" s="49"/>
      <c r="P3590" s="64"/>
      <c r="Q3590" s="18"/>
      <c r="R3590" s="181">
        <f t="shared" si="501"/>
        <v>0</v>
      </c>
      <c r="S3590" s="181">
        <f t="shared" si="502"/>
        <v>0</v>
      </c>
      <c r="T3590" s="181">
        <f t="shared" si="503"/>
        <v>0</v>
      </c>
      <c r="AQ3590" s="1">
        <f>COUNT(L$11:L3590)</f>
        <v>37</v>
      </c>
      <c r="AR3590" s="43">
        <f t="shared" si="504"/>
        <v>40933</v>
      </c>
      <c r="AS3590" s="44">
        <f t="shared" si="505"/>
        <v>89.120000000000019</v>
      </c>
      <c r="AT3590" s="10" t="str">
        <f t="shared" si="506"/>
        <v/>
      </c>
      <c r="AU3590" s="20" t="str">
        <f t="shared" si="507"/>
        <v/>
      </c>
      <c r="AV3590" s="42">
        <f t="shared" si="508"/>
        <v>1</v>
      </c>
      <c r="AW3590" s="89">
        <f t="shared" si="509"/>
        <v>0</v>
      </c>
      <c r="AX3590" s="168"/>
      <c r="AY3590" s="60"/>
      <c r="AZ3590" s="61"/>
      <c r="BB3590" s="61" t="str">
        <f>IF(Settings!I3586&lt;&gt;"",Settings!I3586,"")</f>
        <v/>
      </c>
    </row>
    <row r="3591" spans="2:54" x14ac:dyDescent="0.2">
      <c r="B3591" s="13"/>
      <c r="C3591" s="12"/>
      <c r="D3591" s="12"/>
      <c r="E3591" s="12"/>
      <c r="F3591" s="12"/>
      <c r="G3591" s="12"/>
      <c r="H3591" s="12"/>
      <c r="I3591" s="15"/>
      <c r="J3591" s="31"/>
      <c r="K3591" s="180"/>
      <c r="L3591" s="40"/>
      <c r="M3591" s="14"/>
      <c r="N3591" s="16"/>
      <c r="O3591" s="49"/>
      <c r="P3591" s="64"/>
      <c r="Q3591" s="18"/>
      <c r="R3591" s="181">
        <f t="shared" si="501"/>
        <v>0</v>
      </c>
      <c r="S3591" s="181">
        <f t="shared" si="502"/>
        <v>0</v>
      </c>
      <c r="T3591" s="181">
        <f t="shared" si="503"/>
        <v>0</v>
      </c>
      <c r="AQ3591" s="1">
        <f>COUNT(L$11:L3591)</f>
        <v>37</v>
      </c>
      <c r="AR3591" s="43">
        <f t="shared" si="504"/>
        <v>40933</v>
      </c>
      <c r="AS3591" s="44">
        <f t="shared" si="505"/>
        <v>89.120000000000019</v>
      </c>
      <c r="AT3591" s="10" t="str">
        <f t="shared" si="506"/>
        <v/>
      </c>
      <c r="AU3591" s="20" t="str">
        <f t="shared" si="507"/>
        <v/>
      </c>
      <c r="AV3591" s="42">
        <f t="shared" si="508"/>
        <v>1</v>
      </c>
      <c r="AW3591" s="89">
        <f t="shared" si="509"/>
        <v>0</v>
      </c>
      <c r="AX3591" s="168"/>
      <c r="AY3591" s="60"/>
      <c r="AZ3591" s="61"/>
      <c r="BB3591" s="61" t="str">
        <f>IF(Settings!I3587&lt;&gt;"",Settings!I3587,"")</f>
        <v/>
      </c>
    </row>
    <row r="3592" spans="2:54" x14ac:dyDescent="0.2">
      <c r="B3592" s="13"/>
      <c r="C3592" s="12"/>
      <c r="D3592" s="12"/>
      <c r="E3592" s="12"/>
      <c r="F3592" s="12"/>
      <c r="G3592" s="12"/>
      <c r="H3592" s="12"/>
      <c r="I3592" s="15"/>
      <c r="J3592" s="31"/>
      <c r="K3592" s="180"/>
      <c r="L3592" s="40"/>
      <c r="M3592" s="14"/>
      <c r="N3592" s="16"/>
      <c r="O3592" s="49"/>
      <c r="P3592" s="64"/>
      <c r="Q3592" s="18"/>
      <c r="R3592" s="181">
        <f t="shared" si="501"/>
        <v>0</v>
      </c>
      <c r="S3592" s="181">
        <f t="shared" si="502"/>
        <v>0</v>
      </c>
      <c r="T3592" s="181">
        <f t="shared" si="503"/>
        <v>0</v>
      </c>
      <c r="AQ3592" s="1">
        <f>COUNT(L$11:L3592)</f>
        <v>37</v>
      </c>
      <c r="AR3592" s="43">
        <f t="shared" si="504"/>
        <v>40933</v>
      </c>
      <c r="AS3592" s="44">
        <f t="shared" si="505"/>
        <v>89.120000000000019</v>
      </c>
      <c r="AT3592" s="10" t="str">
        <f t="shared" si="506"/>
        <v/>
      </c>
      <c r="AU3592" s="20" t="str">
        <f t="shared" si="507"/>
        <v/>
      </c>
      <c r="AV3592" s="42">
        <f t="shared" si="508"/>
        <v>1</v>
      </c>
      <c r="AW3592" s="89">
        <f t="shared" si="509"/>
        <v>0</v>
      </c>
      <c r="AX3592" s="168"/>
      <c r="AY3592" s="60"/>
      <c r="AZ3592" s="61"/>
      <c r="BB3592" s="61" t="str">
        <f>IF(Settings!I3588&lt;&gt;"",Settings!I3588,"")</f>
        <v/>
      </c>
    </row>
    <row r="3593" spans="2:54" x14ac:dyDescent="0.2">
      <c r="B3593" s="13"/>
      <c r="C3593" s="12"/>
      <c r="D3593" s="12"/>
      <c r="E3593" s="12"/>
      <c r="F3593" s="12"/>
      <c r="G3593" s="12"/>
      <c r="H3593" s="12"/>
      <c r="I3593" s="15"/>
      <c r="J3593" s="31"/>
      <c r="K3593" s="180"/>
      <c r="L3593" s="40"/>
      <c r="M3593" s="14"/>
      <c r="N3593" s="16"/>
      <c r="O3593" s="49"/>
      <c r="P3593" s="64"/>
      <c r="Q3593" s="18"/>
      <c r="R3593" s="181">
        <f t="shared" si="501"/>
        <v>0</v>
      </c>
      <c r="S3593" s="181">
        <f t="shared" si="502"/>
        <v>0</v>
      </c>
      <c r="T3593" s="181">
        <f t="shared" si="503"/>
        <v>0</v>
      </c>
      <c r="AQ3593" s="1">
        <f>COUNT(L$11:L3593)</f>
        <v>37</v>
      </c>
      <c r="AR3593" s="43">
        <f t="shared" si="504"/>
        <v>40933</v>
      </c>
      <c r="AS3593" s="44">
        <f t="shared" si="505"/>
        <v>89.120000000000019</v>
      </c>
      <c r="AT3593" s="10" t="str">
        <f t="shared" si="506"/>
        <v/>
      </c>
      <c r="AU3593" s="20" t="str">
        <f t="shared" si="507"/>
        <v/>
      </c>
      <c r="AV3593" s="42">
        <f t="shared" si="508"/>
        <v>1</v>
      </c>
      <c r="AW3593" s="89">
        <f t="shared" si="509"/>
        <v>0</v>
      </c>
      <c r="AX3593" s="168"/>
      <c r="AY3593" s="60"/>
      <c r="AZ3593" s="61"/>
      <c r="BB3593" s="61" t="str">
        <f>IF(Settings!I3589&lt;&gt;"",Settings!I3589,"")</f>
        <v/>
      </c>
    </row>
    <row r="3594" spans="2:54" x14ac:dyDescent="0.2">
      <c r="B3594" s="13"/>
      <c r="C3594" s="12"/>
      <c r="D3594" s="12"/>
      <c r="E3594" s="12"/>
      <c r="F3594" s="12"/>
      <c r="G3594" s="12"/>
      <c r="H3594" s="12"/>
      <c r="I3594" s="15"/>
      <c r="J3594" s="31"/>
      <c r="K3594" s="180"/>
      <c r="L3594" s="40"/>
      <c r="M3594" s="14"/>
      <c r="N3594" s="16"/>
      <c r="O3594" s="49"/>
      <c r="P3594" s="64"/>
      <c r="Q3594" s="18"/>
      <c r="R3594" s="181">
        <f t="shared" si="501"/>
        <v>0</v>
      </c>
      <c r="S3594" s="181">
        <f t="shared" si="502"/>
        <v>0</v>
      </c>
      <c r="T3594" s="181">
        <f t="shared" si="503"/>
        <v>0</v>
      </c>
      <c r="AQ3594" s="1">
        <f>COUNT(L$11:L3594)</f>
        <v>37</v>
      </c>
      <c r="AR3594" s="43">
        <f t="shared" si="504"/>
        <v>40933</v>
      </c>
      <c r="AS3594" s="44">
        <f t="shared" si="505"/>
        <v>89.120000000000019</v>
      </c>
      <c r="AT3594" s="10" t="str">
        <f t="shared" si="506"/>
        <v/>
      </c>
      <c r="AU3594" s="20" t="str">
        <f t="shared" si="507"/>
        <v/>
      </c>
      <c r="AV3594" s="42">
        <f t="shared" si="508"/>
        <v>1</v>
      </c>
      <c r="AW3594" s="89">
        <f t="shared" si="509"/>
        <v>0</v>
      </c>
      <c r="AX3594" s="168"/>
      <c r="AY3594" s="60"/>
      <c r="AZ3594" s="61"/>
      <c r="BB3594" s="61" t="str">
        <f>IF(Settings!I3590&lt;&gt;"",Settings!I3590,"")</f>
        <v/>
      </c>
    </row>
    <row r="3595" spans="2:54" x14ac:dyDescent="0.2">
      <c r="B3595" s="13"/>
      <c r="C3595" s="12"/>
      <c r="D3595" s="12"/>
      <c r="E3595" s="12"/>
      <c r="F3595" s="12"/>
      <c r="G3595" s="12"/>
      <c r="H3595" s="12"/>
      <c r="I3595" s="15"/>
      <c r="J3595" s="31"/>
      <c r="K3595" s="180"/>
      <c r="L3595" s="40"/>
      <c r="M3595" s="14"/>
      <c r="N3595" s="16"/>
      <c r="O3595" s="49"/>
      <c r="P3595" s="64"/>
      <c r="Q3595" s="18"/>
      <c r="R3595" s="181">
        <f t="shared" si="501"/>
        <v>0</v>
      </c>
      <c r="S3595" s="181">
        <f t="shared" si="502"/>
        <v>0</v>
      </c>
      <c r="T3595" s="181">
        <f t="shared" si="503"/>
        <v>0</v>
      </c>
      <c r="AQ3595" s="1">
        <f>COUNT(L$11:L3595)</f>
        <v>37</v>
      </c>
      <c r="AR3595" s="43">
        <f t="shared" si="504"/>
        <v>40933</v>
      </c>
      <c r="AS3595" s="44">
        <f t="shared" si="505"/>
        <v>89.120000000000019</v>
      </c>
      <c r="AT3595" s="10" t="str">
        <f t="shared" si="506"/>
        <v/>
      </c>
      <c r="AU3595" s="20" t="str">
        <f t="shared" si="507"/>
        <v/>
      </c>
      <c r="AV3595" s="42">
        <f t="shared" si="508"/>
        <v>1</v>
      </c>
      <c r="AW3595" s="89">
        <f t="shared" si="509"/>
        <v>0</v>
      </c>
      <c r="AX3595" s="168"/>
      <c r="AY3595" s="60"/>
      <c r="AZ3595" s="61"/>
      <c r="BB3595" s="61" t="str">
        <f>IF(Settings!I3591&lt;&gt;"",Settings!I3591,"")</f>
        <v/>
      </c>
    </row>
    <row r="3596" spans="2:54" x14ac:dyDescent="0.2">
      <c r="B3596" s="13"/>
      <c r="C3596" s="12"/>
      <c r="D3596" s="12"/>
      <c r="E3596" s="12"/>
      <c r="F3596" s="12"/>
      <c r="G3596" s="12"/>
      <c r="H3596" s="12"/>
      <c r="I3596" s="15"/>
      <c r="J3596" s="31"/>
      <c r="K3596" s="180"/>
      <c r="L3596" s="40"/>
      <c r="M3596" s="14"/>
      <c r="N3596" s="16"/>
      <c r="O3596" s="49"/>
      <c r="P3596" s="64"/>
      <c r="Q3596" s="18"/>
      <c r="R3596" s="181">
        <f t="shared" ref="R3596:R3659" si="510">ROUND(IF(M3596&lt;&gt;"Y",IF(P3596&lt;&gt;"Y",K3596,K3596*(AV3596-1)),0),ROUNDING)</f>
        <v>0</v>
      </c>
      <c r="S3596" s="181">
        <f t="shared" ref="S3596:S3659" si="511">ROUND(IF(O3596&gt;0,IF(M3596="Y",AW3596*(1-O3596),IF(AW3596&gt;R3596,R3596 + (AW3596 - R3596)*(1-O3596),AW3596)),AW3596),ROUNDING)</f>
        <v>0</v>
      </c>
      <c r="T3596" s="181">
        <f t="shared" ref="T3596:T3659" si="512">ROUND(IF(N3596="P",0,IF(OR(M3596="N",M3596=""),S3596-R3596,S3596)),ROUNDING)</f>
        <v>0</v>
      </c>
      <c r="AQ3596" s="1">
        <f>COUNT(L$11:L3596)</f>
        <v>37</v>
      </c>
      <c r="AR3596" s="43">
        <f t="shared" si="504"/>
        <v>40933</v>
      </c>
      <c r="AS3596" s="44">
        <f t="shared" si="505"/>
        <v>89.120000000000019</v>
      </c>
      <c r="AT3596" s="10" t="str">
        <f t="shared" si="506"/>
        <v/>
      </c>
      <c r="AU3596" s="20" t="str">
        <f t="shared" si="507"/>
        <v/>
      </c>
      <c r="AV3596" s="42">
        <f t="shared" si="508"/>
        <v>1</v>
      </c>
      <c r="AW3596" s="89">
        <f t="shared" si="509"/>
        <v>0</v>
      </c>
      <c r="AX3596" s="168"/>
      <c r="AY3596" s="60"/>
      <c r="AZ3596" s="61"/>
      <c r="BB3596" s="61" t="str">
        <f>IF(Settings!I3592&lt;&gt;"",Settings!I3592,"")</f>
        <v/>
      </c>
    </row>
    <row r="3597" spans="2:54" x14ac:dyDescent="0.2">
      <c r="B3597" s="13"/>
      <c r="C3597" s="12"/>
      <c r="D3597" s="12"/>
      <c r="E3597" s="12"/>
      <c r="F3597" s="12"/>
      <c r="G3597" s="12"/>
      <c r="H3597" s="12"/>
      <c r="I3597" s="15"/>
      <c r="J3597" s="31"/>
      <c r="K3597" s="180"/>
      <c r="L3597" s="40"/>
      <c r="M3597" s="14"/>
      <c r="N3597" s="16"/>
      <c r="O3597" s="49"/>
      <c r="P3597" s="64"/>
      <c r="Q3597" s="18"/>
      <c r="R3597" s="181">
        <f t="shared" si="510"/>
        <v>0</v>
      </c>
      <c r="S3597" s="181">
        <f t="shared" si="511"/>
        <v>0</v>
      </c>
      <c r="T3597" s="181">
        <f t="shared" si="512"/>
        <v>0</v>
      </c>
      <c r="AQ3597" s="1">
        <f>COUNT(L$11:L3597)</f>
        <v>37</v>
      </c>
      <c r="AR3597" s="43">
        <f t="shared" ref="AR3597:AR3660" si="513">IF(B3597&gt;2,B3597,AR3596)</f>
        <v>40933</v>
      </c>
      <c r="AS3597" s="44">
        <f t="shared" ref="AS3597:AS3660" si="514">AS3596+T3597</f>
        <v>89.120000000000019</v>
      </c>
      <c r="AT3597" s="10" t="str">
        <f t="shared" ref="AT3597:AT3660" si="515">IF(N3597="P",IF(P3597&lt;&gt;"Y",IF(M3597&lt;&gt;"Y",K3597*AV3597,K3597*AV3597-K3597),IF(M3597&lt;&gt;"Y",K3597 + K3597*(AV3597-1),K3597)),"")</f>
        <v/>
      </c>
      <c r="AU3597" s="20" t="str">
        <f t="shared" ref="AU3597:AU3660" si="516">IF(M3597="Y",IF(P3597="Y",K3597*(AV3597-1),K3597),"")</f>
        <v/>
      </c>
      <c r="AV3597" s="42">
        <f t="shared" ref="AV3597:AV3660" si="517">IF(L3597&lt;&gt;"",IF(ODDS_TYPE=1,L3597,IF(ODDS_TYPE=2,IF(L3597&gt;0,1+L3597/100,IF(L3597&lt;0,1-100/L3597,1)),IF(ODDS_TYPE=3,1+L3597,IF(ODDS_TYPE=4,1+L3597,IF(ODDS_TYPE=5,IF(L3597&gt;0,1+L3597,1-1/L3597),IF(ODDS_TYPE=6,IF(L3597&gt;=0,L3597+1,1-1/L3597),1)))))),1)</f>
        <v>1</v>
      </c>
      <c r="AW3597" s="89">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68"/>
      <c r="AY3597" s="60"/>
      <c r="AZ3597" s="61"/>
      <c r="BB3597" s="61" t="str">
        <f>IF(Settings!I3593&lt;&gt;"",Settings!I3593,"")</f>
        <v/>
      </c>
    </row>
    <row r="3598" spans="2:54" x14ac:dyDescent="0.2">
      <c r="B3598" s="13"/>
      <c r="C3598" s="12"/>
      <c r="D3598" s="12"/>
      <c r="E3598" s="12"/>
      <c r="F3598" s="12"/>
      <c r="G3598" s="12"/>
      <c r="H3598" s="12"/>
      <c r="I3598" s="15"/>
      <c r="J3598" s="31"/>
      <c r="K3598" s="180"/>
      <c r="L3598" s="40"/>
      <c r="M3598" s="14"/>
      <c r="N3598" s="16"/>
      <c r="O3598" s="49"/>
      <c r="P3598" s="64"/>
      <c r="Q3598" s="18"/>
      <c r="R3598" s="181">
        <f t="shared" si="510"/>
        <v>0</v>
      </c>
      <c r="S3598" s="181">
        <f t="shared" si="511"/>
        <v>0</v>
      </c>
      <c r="T3598" s="181">
        <f t="shared" si="512"/>
        <v>0</v>
      </c>
      <c r="AQ3598" s="1">
        <f>COUNT(L$11:L3598)</f>
        <v>37</v>
      </c>
      <c r="AR3598" s="43">
        <f t="shared" si="513"/>
        <v>40933</v>
      </c>
      <c r="AS3598" s="44">
        <f t="shared" si="514"/>
        <v>89.120000000000019</v>
      </c>
      <c r="AT3598" s="10" t="str">
        <f t="shared" si="515"/>
        <v/>
      </c>
      <c r="AU3598" s="20" t="str">
        <f t="shared" si="516"/>
        <v/>
      </c>
      <c r="AV3598" s="42">
        <f t="shared" si="517"/>
        <v>1</v>
      </c>
      <c r="AW3598" s="89">
        <f t="shared" si="518"/>
        <v>0</v>
      </c>
      <c r="AX3598" s="168"/>
      <c r="AY3598" s="60"/>
      <c r="AZ3598" s="61"/>
      <c r="BB3598" s="61" t="str">
        <f>IF(Settings!I3594&lt;&gt;"",Settings!I3594,"")</f>
        <v/>
      </c>
    </row>
    <row r="3599" spans="2:54" x14ac:dyDescent="0.2">
      <c r="B3599" s="13"/>
      <c r="C3599" s="12"/>
      <c r="D3599" s="12"/>
      <c r="E3599" s="12"/>
      <c r="F3599" s="12"/>
      <c r="G3599" s="12"/>
      <c r="H3599" s="12"/>
      <c r="I3599" s="15"/>
      <c r="J3599" s="31"/>
      <c r="K3599" s="180"/>
      <c r="L3599" s="40"/>
      <c r="M3599" s="14"/>
      <c r="N3599" s="16"/>
      <c r="O3599" s="49"/>
      <c r="P3599" s="64"/>
      <c r="Q3599" s="18"/>
      <c r="R3599" s="181">
        <f t="shared" si="510"/>
        <v>0</v>
      </c>
      <c r="S3599" s="181">
        <f t="shared" si="511"/>
        <v>0</v>
      </c>
      <c r="T3599" s="181">
        <f t="shared" si="512"/>
        <v>0</v>
      </c>
      <c r="AQ3599" s="1">
        <f>COUNT(L$11:L3599)</f>
        <v>37</v>
      </c>
      <c r="AR3599" s="43">
        <f t="shared" si="513"/>
        <v>40933</v>
      </c>
      <c r="AS3599" s="44">
        <f t="shared" si="514"/>
        <v>89.120000000000019</v>
      </c>
      <c r="AT3599" s="10" t="str">
        <f t="shared" si="515"/>
        <v/>
      </c>
      <c r="AU3599" s="20" t="str">
        <f t="shared" si="516"/>
        <v/>
      </c>
      <c r="AV3599" s="42">
        <f t="shared" si="517"/>
        <v>1</v>
      </c>
      <c r="AW3599" s="89">
        <f t="shared" si="518"/>
        <v>0</v>
      </c>
      <c r="AX3599" s="168"/>
      <c r="AY3599" s="60"/>
      <c r="AZ3599" s="61"/>
      <c r="BB3599" s="61" t="str">
        <f>IF(Settings!I3595&lt;&gt;"",Settings!I3595,"")</f>
        <v/>
      </c>
    </row>
    <row r="3600" spans="2:54" x14ac:dyDescent="0.2">
      <c r="B3600" s="13"/>
      <c r="C3600" s="12"/>
      <c r="D3600" s="12"/>
      <c r="E3600" s="12"/>
      <c r="F3600" s="12"/>
      <c r="G3600" s="12"/>
      <c r="H3600" s="12"/>
      <c r="I3600" s="15"/>
      <c r="J3600" s="31"/>
      <c r="K3600" s="180"/>
      <c r="L3600" s="40"/>
      <c r="M3600" s="14"/>
      <c r="N3600" s="16"/>
      <c r="O3600" s="49"/>
      <c r="P3600" s="64"/>
      <c r="Q3600" s="18"/>
      <c r="R3600" s="181">
        <f t="shared" si="510"/>
        <v>0</v>
      </c>
      <c r="S3600" s="181">
        <f t="shared" si="511"/>
        <v>0</v>
      </c>
      <c r="T3600" s="181">
        <f t="shared" si="512"/>
        <v>0</v>
      </c>
      <c r="AQ3600" s="1">
        <f>COUNT(L$11:L3600)</f>
        <v>37</v>
      </c>
      <c r="AR3600" s="43">
        <f t="shared" si="513"/>
        <v>40933</v>
      </c>
      <c r="AS3600" s="44">
        <f t="shared" si="514"/>
        <v>89.120000000000019</v>
      </c>
      <c r="AT3600" s="10" t="str">
        <f t="shared" si="515"/>
        <v/>
      </c>
      <c r="AU3600" s="20" t="str">
        <f t="shared" si="516"/>
        <v/>
      </c>
      <c r="AV3600" s="42">
        <f t="shared" si="517"/>
        <v>1</v>
      </c>
      <c r="AW3600" s="89">
        <f t="shared" si="518"/>
        <v>0</v>
      </c>
      <c r="AX3600" s="168"/>
      <c r="AY3600" s="60"/>
      <c r="AZ3600" s="61"/>
      <c r="BB3600" s="61" t="str">
        <f>IF(Settings!I3596&lt;&gt;"",Settings!I3596,"")</f>
        <v/>
      </c>
    </row>
    <row r="3601" spans="2:54" x14ac:dyDescent="0.2">
      <c r="B3601" s="13"/>
      <c r="C3601" s="12"/>
      <c r="D3601" s="12"/>
      <c r="E3601" s="12"/>
      <c r="F3601" s="12"/>
      <c r="G3601" s="12"/>
      <c r="H3601" s="12"/>
      <c r="I3601" s="15"/>
      <c r="J3601" s="31"/>
      <c r="K3601" s="180"/>
      <c r="L3601" s="40"/>
      <c r="M3601" s="14"/>
      <c r="N3601" s="16"/>
      <c r="O3601" s="49"/>
      <c r="P3601" s="64"/>
      <c r="Q3601" s="18"/>
      <c r="R3601" s="181">
        <f t="shared" si="510"/>
        <v>0</v>
      </c>
      <c r="S3601" s="181">
        <f t="shared" si="511"/>
        <v>0</v>
      </c>
      <c r="T3601" s="181">
        <f t="shared" si="512"/>
        <v>0</v>
      </c>
      <c r="AQ3601" s="1">
        <f>COUNT(L$11:L3601)</f>
        <v>37</v>
      </c>
      <c r="AR3601" s="43">
        <f t="shared" si="513"/>
        <v>40933</v>
      </c>
      <c r="AS3601" s="44">
        <f t="shared" si="514"/>
        <v>89.120000000000019</v>
      </c>
      <c r="AT3601" s="10" t="str">
        <f t="shared" si="515"/>
        <v/>
      </c>
      <c r="AU3601" s="20" t="str">
        <f t="shared" si="516"/>
        <v/>
      </c>
      <c r="AV3601" s="42">
        <f t="shared" si="517"/>
        <v>1</v>
      </c>
      <c r="AW3601" s="89">
        <f t="shared" si="518"/>
        <v>0</v>
      </c>
      <c r="AX3601" s="168"/>
      <c r="AY3601" s="60"/>
      <c r="AZ3601" s="61"/>
      <c r="BB3601" s="61" t="str">
        <f>IF(Settings!I3597&lt;&gt;"",Settings!I3597,"")</f>
        <v/>
      </c>
    </row>
    <row r="3602" spans="2:54" x14ac:dyDescent="0.2">
      <c r="B3602" s="13"/>
      <c r="C3602" s="12"/>
      <c r="D3602" s="12"/>
      <c r="E3602" s="12"/>
      <c r="F3602" s="12"/>
      <c r="G3602" s="12"/>
      <c r="H3602" s="12"/>
      <c r="I3602" s="15"/>
      <c r="J3602" s="31"/>
      <c r="K3602" s="180"/>
      <c r="L3602" s="40"/>
      <c r="M3602" s="14"/>
      <c r="N3602" s="16"/>
      <c r="O3602" s="49"/>
      <c r="P3602" s="64"/>
      <c r="Q3602" s="18"/>
      <c r="R3602" s="181">
        <f t="shared" si="510"/>
        <v>0</v>
      </c>
      <c r="S3602" s="181">
        <f t="shared" si="511"/>
        <v>0</v>
      </c>
      <c r="T3602" s="181">
        <f t="shared" si="512"/>
        <v>0</v>
      </c>
      <c r="AQ3602" s="1">
        <f>COUNT(L$11:L3602)</f>
        <v>37</v>
      </c>
      <c r="AR3602" s="43">
        <f t="shared" si="513"/>
        <v>40933</v>
      </c>
      <c r="AS3602" s="44">
        <f t="shared" si="514"/>
        <v>89.120000000000019</v>
      </c>
      <c r="AT3602" s="10" t="str">
        <f t="shared" si="515"/>
        <v/>
      </c>
      <c r="AU3602" s="20" t="str">
        <f t="shared" si="516"/>
        <v/>
      </c>
      <c r="AV3602" s="42">
        <f t="shared" si="517"/>
        <v>1</v>
      </c>
      <c r="AW3602" s="89">
        <f t="shared" si="518"/>
        <v>0</v>
      </c>
      <c r="AX3602" s="168"/>
      <c r="AY3602" s="60"/>
      <c r="AZ3602" s="61"/>
      <c r="BB3602" s="61" t="str">
        <f>IF(Settings!I3598&lt;&gt;"",Settings!I3598,"")</f>
        <v/>
      </c>
    </row>
    <row r="3603" spans="2:54" x14ac:dyDescent="0.2">
      <c r="B3603" s="13"/>
      <c r="C3603" s="12"/>
      <c r="D3603" s="12"/>
      <c r="E3603" s="12"/>
      <c r="F3603" s="12"/>
      <c r="G3603" s="12"/>
      <c r="H3603" s="12"/>
      <c r="I3603" s="15"/>
      <c r="J3603" s="31"/>
      <c r="K3603" s="180"/>
      <c r="L3603" s="40"/>
      <c r="M3603" s="14"/>
      <c r="N3603" s="16"/>
      <c r="O3603" s="49"/>
      <c r="P3603" s="64"/>
      <c r="Q3603" s="18"/>
      <c r="R3603" s="181">
        <f t="shared" si="510"/>
        <v>0</v>
      </c>
      <c r="S3603" s="181">
        <f t="shared" si="511"/>
        <v>0</v>
      </c>
      <c r="T3603" s="181">
        <f t="shared" si="512"/>
        <v>0</v>
      </c>
      <c r="AQ3603" s="1">
        <f>COUNT(L$11:L3603)</f>
        <v>37</v>
      </c>
      <c r="AR3603" s="43">
        <f t="shared" si="513"/>
        <v>40933</v>
      </c>
      <c r="AS3603" s="44">
        <f t="shared" si="514"/>
        <v>89.120000000000019</v>
      </c>
      <c r="AT3603" s="10" t="str">
        <f t="shared" si="515"/>
        <v/>
      </c>
      <c r="AU3603" s="20" t="str">
        <f t="shared" si="516"/>
        <v/>
      </c>
      <c r="AV3603" s="42">
        <f t="shared" si="517"/>
        <v>1</v>
      </c>
      <c r="AW3603" s="89">
        <f t="shared" si="518"/>
        <v>0</v>
      </c>
      <c r="AX3603" s="168"/>
      <c r="AY3603" s="60"/>
      <c r="AZ3603" s="61"/>
      <c r="BB3603" s="61" t="str">
        <f>IF(Settings!I3599&lt;&gt;"",Settings!I3599,"")</f>
        <v/>
      </c>
    </row>
    <row r="3604" spans="2:54" x14ac:dyDescent="0.2">
      <c r="B3604" s="13"/>
      <c r="C3604" s="12"/>
      <c r="D3604" s="12"/>
      <c r="E3604" s="12"/>
      <c r="F3604" s="12"/>
      <c r="G3604" s="12"/>
      <c r="H3604" s="12"/>
      <c r="I3604" s="15"/>
      <c r="J3604" s="31"/>
      <c r="K3604" s="180"/>
      <c r="L3604" s="40"/>
      <c r="M3604" s="14"/>
      <c r="N3604" s="16"/>
      <c r="O3604" s="49"/>
      <c r="P3604" s="64"/>
      <c r="Q3604" s="18"/>
      <c r="R3604" s="181">
        <f t="shared" si="510"/>
        <v>0</v>
      </c>
      <c r="S3604" s="181">
        <f t="shared" si="511"/>
        <v>0</v>
      </c>
      <c r="T3604" s="181">
        <f t="shared" si="512"/>
        <v>0</v>
      </c>
      <c r="AQ3604" s="1">
        <f>COUNT(L$11:L3604)</f>
        <v>37</v>
      </c>
      <c r="AR3604" s="43">
        <f t="shared" si="513"/>
        <v>40933</v>
      </c>
      <c r="AS3604" s="44">
        <f t="shared" si="514"/>
        <v>89.120000000000019</v>
      </c>
      <c r="AT3604" s="10" t="str">
        <f t="shared" si="515"/>
        <v/>
      </c>
      <c r="AU3604" s="20" t="str">
        <f t="shared" si="516"/>
        <v/>
      </c>
      <c r="AV3604" s="42">
        <f t="shared" si="517"/>
        <v>1</v>
      </c>
      <c r="AW3604" s="89">
        <f t="shared" si="518"/>
        <v>0</v>
      </c>
      <c r="AX3604" s="168"/>
      <c r="AY3604" s="60"/>
      <c r="AZ3604" s="61"/>
      <c r="BB3604" s="61" t="str">
        <f>IF(Settings!I3600&lt;&gt;"",Settings!I3600,"")</f>
        <v/>
      </c>
    </row>
    <row r="3605" spans="2:54" x14ac:dyDescent="0.2">
      <c r="B3605" s="13"/>
      <c r="C3605" s="12"/>
      <c r="D3605" s="12"/>
      <c r="E3605" s="12"/>
      <c r="F3605" s="12"/>
      <c r="G3605" s="12"/>
      <c r="H3605" s="12"/>
      <c r="I3605" s="15"/>
      <c r="J3605" s="31"/>
      <c r="K3605" s="180"/>
      <c r="L3605" s="40"/>
      <c r="M3605" s="14"/>
      <c r="N3605" s="16"/>
      <c r="O3605" s="49"/>
      <c r="P3605" s="64"/>
      <c r="Q3605" s="18"/>
      <c r="R3605" s="181">
        <f t="shared" si="510"/>
        <v>0</v>
      </c>
      <c r="S3605" s="181">
        <f t="shared" si="511"/>
        <v>0</v>
      </c>
      <c r="T3605" s="181">
        <f t="shared" si="512"/>
        <v>0</v>
      </c>
      <c r="AQ3605" s="1">
        <f>COUNT(L$11:L3605)</f>
        <v>37</v>
      </c>
      <c r="AR3605" s="43">
        <f t="shared" si="513"/>
        <v>40933</v>
      </c>
      <c r="AS3605" s="44">
        <f t="shared" si="514"/>
        <v>89.120000000000019</v>
      </c>
      <c r="AT3605" s="10" t="str">
        <f t="shared" si="515"/>
        <v/>
      </c>
      <c r="AU3605" s="20" t="str">
        <f t="shared" si="516"/>
        <v/>
      </c>
      <c r="AV3605" s="42">
        <f t="shared" si="517"/>
        <v>1</v>
      </c>
      <c r="AW3605" s="89">
        <f t="shared" si="518"/>
        <v>0</v>
      </c>
      <c r="AX3605" s="168"/>
      <c r="AY3605" s="60"/>
      <c r="AZ3605" s="61"/>
      <c r="BB3605" s="61" t="str">
        <f>IF(Settings!I3601&lt;&gt;"",Settings!I3601,"")</f>
        <v/>
      </c>
    </row>
    <row r="3606" spans="2:54" x14ac:dyDescent="0.2">
      <c r="B3606" s="13"/>
      <c r="C3606" s="12"/>
      <c r="D3606" s="12"/>
      <c r="E3606" s="12"/>
      <c r="F3606" s="12"/>
      <c r="G3606" s="12"/>
      <c r="H3606" s="12"/>
      <c r="I3606" s="15"/>
      <c r="J3606" s="31"/>
      <c r="K3606" s="180"/>
      <c r="L3606" s="40"/>
      <c r="M3606" s="14"/>
      <c r="N3606" s="16"/>
      <c r="O3606" s="49"/>
      <c r="P3606" s="64"/>
      <c r="Q3606" s="18"/>
      <c r="R3606" s="181">
        <f t="shared" si="510"/>
        <v>0</v>
      </c>
      <c r="S3606" s="181">
        <f t="shared" si="511"/>
        <v>0</v>
      </c>
      <c r="T3606" s="181">
        <f t="shared" si="512"/>
        <v>0</v>
      </c>
      <c r="AQ3606" s="1">
        <f>COUNT(L$11:L3606)</f>
        <v>37</v>
      </c>
      <c r="AR3606" s="43">
        <f t="shared" si="513"/>
        <v>40933</v>
      </c>
      <c r="AS3606" s="44">
        <f t="shared" si="514"/>
        <v>89.120000000000019</v>
      </c>
      <c r="AT3606" s="10" t="str">
        <f t="shared" si="515"/>
        <v/>
      </c>
      <c r="AU3606" s="20" t="str">
        <f t="shared" si="516"/>
        <v/>
      </c>
      <c r="AV3606" s="42">
        <f t="shared" si="517"/>
        <v>1</v>
      </c>
      <c r="AW3606" s="89">
        <f t="shared" si="518"/>
        <v>0</v>
      </c>
      <c r="AX3606" s="168"/>
      <c r="AY3606" s="60"/>
      <c r="AZ3606" s="61"/>
      <c r="BB3606" s="61" t="str">
        <f>IF(Settings!I3602&lt;&gt;"",Settings!I3602,"")</f>
        <v/>
      </c>
    </row>
    <row r="3607" spans="2:54" x14ac:dyDescent="0.2">
      <c r="B3607" s="13"/>
      <c r="C3607" s="12"/>
      <c r="D3607" s="12"/>
      <c r="E3607" s="12"/>
      <c r="F3607" s="12"/>
      <c r="G3607" s="12"/>
      <c r="H3607" s="12"/>
      <c r="I3607" s="15"/>
      <c r="J3607" s="31"/>
      <c r="K3607" s="180"/>
      <c r="L3607" s="40"/>
      <c r="M3607" s="14"/>
      <c r="N3607" s="16"/>
      <c r="O3607" s="49"/>
      <c r="P3607" s="64"/>
      <c r="Q3607" s="18"/>
      <c r="R3607" s="181">
        <f t="shared" si="510"/>
        <v>0</v>
      </c>
      <c r="S3607" s="181">
        <f t="shared" si="511"/>
        <v>0</v>
      </c>
      <c r="T3607" s="181">
        <f t="shared" si="512"/>
        <v>0</v>
      </c>
      <c r="AQ3607" s="1">
        <f>COUNT(L$11:L3607)</f>
        <v>37</v>
      </c>
      <c r="AR3607" s="43">
        <f t="shared" si="513"/>
        <v>40933</v>
      </c>
      <c r="AS3607" s="44">
        <f t="shared" si="514"/>
        <v>89.120000000000019</v>
      </c>
      <c r="AT3607" s="10" t="str">
        <f t="shared" si="515"/>
        <v/>
      </c>
      <c r="AU3607" s="20" t="str">
        <f t="shared" si="516"/>
        <v/>
      </c>
      <c r="AV3607" s="42">
        <f t="shared" si="517"/>
        <v>1</v>
      </c>
      <c r="AW3607" s="89">
        <f t="shared" si="518"/>
        <v>0</v>
      </c>
      <c r="AX3607" s="168"/>
      <c r="AY3607" s="60"/>
      <c r="AZ3607" s="61"/>
      <c r="BB3607" s="61" t="str">
        <f>IF(Settings!I3603&lt;&gt;"",Settings!I3603,"")</f>
        <v/>
      </c>
    </row>
    <row r="3608" spans="2:54" x14ac:dyDescent="0.2">
      <c r="B3608" s="13"/>
      <c r="C3608" s="12"/>
      <c r="D3608" s="12"/>
      <c r="E3608" s="12"/>
      <c r="F3608" s="12"/>
      <c r="G3608" s="12"/>
      <c r="H3608" s="12"/>
      <c r="I3608" s="15"/>
      <c r="J3608" s="31"/>
      <c r="K3608" s="180"/>
      <c r="L3608" s="40"/>
      <c r="M3608" s="14"/>
      <c r="N3608" s="16"/>
      <c r="O3608" s="49"/>
      <c r="P3608" s="64"/>
      <c r="Q3608" s="18"/>
      <c r="R3608" s="181">
        <f t="shared" si="510"/>
        <v>0</v>
      </c>
      <c r="S3608" s="181">
        <f t="shared" si="511"/>
        <v>0</v>
      </c>
      <c r="T3608" s="181">
        <f t="shared" si="512"/>
        <v>0</v>
      </c>
      <c r="AQ3608" s="1">
        <f>COUNT(L$11:L3608)</f>
        <v>37</v>
      </c>
      <c r="AR3608" s="43">
        <f t="shared" si="513"/>
        <v>40933</v>
      </c>
      <c r="AS3608" s="44">
        <f t="shared" si="514"/>
        <v>89.120000000000019</v>
      </c>
      <c r="AT3608" s="10" t="str">
        <f t="shared" si="515"/>
        <v/>
      </c>
      <c r="AU3608" s="20" t="str">
        <f t="shared" si="516"/>
        <v/>
      </c>
      <c r="AV3608" s="42">
        <f t="shared" si="517"/>
        <v>1</v>
      </c>
      <c r="AW3608" s="89">
        <f t="shared" si="518"/>
        <v>0</v>
      </c>
      <c r="AX3608" s="168"/>
      <c r="AY3608" s="60"/>
      <c r="AZ3608" s="61"/>
      <c r="BB3608" s="61" t="str">
        <f>IF(Settings!I3604&lt;&gt;"",Settings!I3604,"")</f>
        <v/>
      </c>
    </row>
    <row r="3609" spans="2:54" x14ac:dyDescent="0.2">
      <c r="B3609" s="13"/>
      <c r="C3609" s="12"/>
      <c r="D3609" s="12"/>
      <c r="E3609" s="12"/>
      <c r="F3609" s="12"/>
      <c r="G3609" s="12"/>
      <c r="H3609" s="12"/>
      <c r="I3609" s="15"/>
      <c r="J3609" s="31"/>
      <c r="K3609" s="180"/>
      <c r="L3609" s="40"/>
      <c r="M3609" s="14"/>
      <c r="N3609" s="16"/>
      <c r="O3609" s="49"/>
      <c r="P3609" s="64"/>
      <c r="Q3609" s="18"/>
      <c r="R3609" s="181">
        <f t="shared" si="510"/>
        <v>0</v>
      </c>
      <c r="S3609" s="181">
        <f t="shared" si="511"/>
        <v>0</v>
      </c>
      <c r="T3609" s="181">
        <f t="shared" si="512"/>
        <v>0</v>
      </c>
      <c r="AQ3609" s="1">
        <f>COUNT(L$11:L3609)</f>
        <v>37</v>
      </c>
      <c r="AR3609" s="43">
        <f t="shared" si="513"/>
        <v>40933</v>
      </c>
      <c r="AS3609" s="44">
        <f t="shared" si="514"/>
        <v>89.120000000000019</v>
      </c>
      <c r="AT3609" s="10" t="str">
        <f t="shared" si="515"/>
        <v/>
      </c>
      <c r="AU3609" s="20" t="str">
        <f t="shared" si="516"/>
        <v/>
      </c>
      <c r="AV3609" s="42">
        <f t="shared" si="517"/>
        <v>1</v>
      </c>
      <c r="AW3609" s="89">
        <f t="shared" si="518"/>
        <v>0</v>
      </c>
      <c r="AX3609" s="168"/>
      <c r="AY3609" s="60"/>
      <c r="AZ3609" s="61"/>
      <c r="BB3609" s="61" t="str">
        <f>IF(Settings!I3605&lt;&gt;"",Settings!I3605,"")</f>
        <v/>
      </c>
    </row>
    <row r="3610" spans="2:54" x14ac:dyDescent="0.2">
      <c r="B3610" s="13"/>
      <c r="C3610" s="12"/>
      <c r="D3610" s="12"/>
      <c r="E3610" s="12"/>
      <c r="F3610" s="12"/>
      <c r="G3610" s="12"/>
      <c r="H3610" s="12"/>
      <c r="I3610" s="15"/>
      <c r="J3610" s="31"/>
      <c r="K3610" s="180"/>
      <c r="L3610" s="40"/>
      <c r="M3610" s="14"/>
      <c r="N3610" s="16"/>
      <c r="O3610" s="49"/>
      <c r="P3610" s="64"/>
      <c r="Q3610" s="18"/>
      <c r="R3610" s="181">
        <f t="shared" si="510"/>
        <v>0</v>
      </c>
      <c r="S3610" s="181">
        <f t="shared" si="511"/>
        <v>0</v>
      </c>
      <c r="T3610" s="181">
        <f t="shared" si="512"/>
        <v>0</v>
      </c>
      <c r="AQ3610" s="1">
        <f>COUNT(L$11:L3610)</f>
        <v>37</v>
      </c>
      <c r="AR3610" s="43">
        <f t="shared" si="513"/>
        <v>40933</v>
      </c>
      <c r="AS3610" s="44">
        <f t="shared" si="514"/>
        <v>89.120000000000019</v>
      </c>
      <c r="AT3610" s="10" t="str">
        <f t="shared" si="515"/>
        <v/>
      </c>
      <c r="AU3610" s="20" t="str">
        <f t="shared" si="516"/>
        <v/>
      </c>
      <c r="AV3610" s="42">
        <f t="shared" si="517"/>
        <v>1</v>
      </c>
      <c r="AW3610" s="89">
        <f t="shared" si="518"/>
        <v>0</v>
      </c>
      <c r="AX3610" s="168"/>
      <c r="AY3610" s="60"/>
      <c r="AZ3610" s="61"/>
      <c r="BB3610" s="61" t="str">
        <f>IF(Settings!I3606&lt;&gt;"",Settings!I3606,"")</f>
        <v/>
      </c>
    </row>
    <row r="3611" spans="2:54" x14ac:dyDescent="0.2">
      <c r="B3611" s="13"/>
      <c r="C3611" s="12"/>
      <c r="D3611" s="12"/>
      <c r="E3611" s="12"/>
      <c r="F3611" s="12"/>
      <c r="G3611" s="12"/>
      <c r="H3611" s="12"/>
      <c r="I3611" s="15"/>
      <c r="J3611" s="31"/>
      <c r="K3611" s="180"/>
      <c r="L3611" s="40"/>
      <c r="M3611" s="14"/>
      <c r="N3611" s="16"/>
      <c r="O3611" s="49"/>
      <c r="P3611" s="64"/>
      <c r="Q3611" s="18"/>
      <c r="R3611" s="181">
        <f t="shared" si="510"/>
        <v>0</v>
      </c>
      <c r="S3611" s="181">
        <f t="shared" si="511"/>
        <v>0</v>
      </c>
      <c r="T3611" s="181">
        <f t="shared" si="512"/>
        <v>0</v>
      </c>
      <c r="AQ3611" s="1">
        <f>COUNT(L$11:L3611)</f>
        <v>37</v>
      </c>
      <c r="AR3611" s="43">
        <f t="shared" si="513"/>
        <v>40933</v>
      </c>
      <c r="AS3611" s="44">
        <f t="shared" si="514"/>
        <v>89.120000000000019</v>
      </c>
      <c r="AT3611" s="10" t="str">
        <f t="shared" si="515"/>
        <v/>
      </c>
      <c r="AU3611" s="20" t="str">
        <f t="shared" si="516"/>
        <v/>
      </c>
      <c r="AV3611" s="42">
        <f t="shared" si="517"/>
        <v>1</v>
      </c>
      <c r="AW3611" s="89">
        <f t="shared" si="518"/>
        <v>0</v>
      </c>
      <c r="AX3611" s="168"/>
      <c r="AY3611" s="60"/>
      <c r="AZ3611" s="61"/>
      <c r="BB3611" s="61" t="str">
        <f>IF(Settings!I3607&lt;&gt;"",Settings!I3607,"")</f>
        <v/>
      </c>
    </row>
    <row r="3612" spans="2:54" x14ac:dyDescent="0.2">
      <c r="B3612" s="13"/>
      <c r="C3612" s="12"/>
      <c r="D3612" s="12"/>
      <c r="E3612" s="12"/>
      <c r="F3612" s="12"/>
      <c r="G3612" s="12"/>
      <c r="H3612" s="12"/>
      <c r="I3612" s="15"/>
      <c r="J3612" s="31"/>
      <c r="K3612" s="180"/>
      <c r="L3612" s="40"/>
      <c r="M3612" s="14"/>
      <c r="N3612" s="16"/>
      <c r="O3612" s="49"/>
      <c r="P3612" s="64"/>
      <c r="Q3612" s="18"/>
      <c r="R3612" s="181">
        <f t="shared" si="510"/>
        <v>0</v>
      </c>
      <c r="S3612" s="181">
        <f t="shared" si="511"/>
        <v>0</v>
      </c>
      <c r="T3612" s="181">
        <f t="shared" si="512"/>
        <v>0</v>
      </c>
      <c r="AQ3612" s="1">
        <f>COUNT(L$11:L3612)</f>
        <v>37</v>
      </c>
      <c r="AR3612" s="43">
        <f t="shared" si="513"/>
        <v>40933</v>
      </c>
      <c r="AS3612" s="44">
        <f t="shared" si="514"/>
        <v>89.120000000000019</v>
      </c>
      <c r="AT3612" s="10" t="str">
        <f t="shared" si="515"/>
        <v/>
      </c>
      <c r="AU3612" s="20" t="str">
        <f t="shared" si="516"/>
        <v/>
      </c>
      <c r="AV3612" s="42">
        <f t="shared" si="517"/>
        <v>1</v>
      </c>
      <c r="AW3612" s="89">
        <f t="shared" si="518"/>
        <v>0</v>
      </c>
      <c r="AX3612" s="168"/>
      <c r="AY3612" s="60"/>
      <c r="AZ3612" s="61"/>
      <c r="BB3612" s="61" t="str">
        <f>IF(Settings!I3608&lt;&gt;"",Settings!I3608,"")</f>
        <v/>
      </c>
    </row>
    <row r="3613" spans="2:54" x14ac:dyDescent="0.2">
      <c r="B3613" s="13"/>
      <c r="C3613" s="12"/>
      <c r="D3613" s="12"/>
      <c r="E3613" s="12"/>
      <c r="F3613" s="12"/>
      <c r="G3613" s="12"/>
      <c r="H3613" s="12"/>
      <c r="I3613" s="15"/>
      <c r="J3613" s="31"/>
      <c r="K3613" s="180"/>
      <c r="L3613" s="40"/>
      <c r="M3613" s="14"/>
      <c r="N3613" s="16"/>
      <c r="O3613" s="49"/>
      <c r="P3613" s="64"/>
      <c r="Q3613" s="18"/>
      <c r="R3613" s="181">
        <f t="shared" si="510"/>
        <v>0</v>
      </c>
      <c r="S3613" s="181">
        <f t="shared" si="511"/>
        <v>0</v>
      </c>
      <c r="T3613" s="181">
        <f t="shared" si="512"/>
        <v>0</v>
      </c>
      <c r="AQ3613" s="1">
        <f>COUNT(L$11:L3613)</f>
        <v>37</v>
      </c>
      <c r="AR3613" s="43">
        <f t="shared" si="513"/>
        <v>40933</v>
      </c>
      <c r="AS3613" s="44">
        <f t="shared" si="514"/>
        <v>89.120000000000019</v>
      </c>
      <c r="AT3613" s="10" t="str">
        <f t="shared" si="515"/>
        <v/>
      </c>
      <c r="AU3613" s="20" t="str">
        <f t="shared" si="516"/>
        <v/>
      </c>
      <c r="AV3613" s="42">
        <f t="shared" si="517"/>
        <v>1</v>
      </c>
      <c r="AW3613" s="89">
        <f t="shared" si="518"/>
        <v>0</v>
      </c>
      <c r="AX3613" s="168"/>
      <c r="AY3613" s="60"/>
      <c r="AZ3613" s="61"/>
      <c r="BB3613" s="61" t="str">
        <f>IF(Settings!I3609&lt;&gt;"",Settings!I3609,"")</f>
        <v/>
      </c>
    </row>
    <row r="3614" spans="2:54" x14ac:dyDescent="0.2">
      <c r="B3614" s="13"/>
      <c r="C3614" s="12"/>
      <c r="D3614" s="12"/>
      <c r="E3614" s="12"/>
      <c r="F3614" s="12"/>
      <c r="G3614" s="12"/>
      <c r="H3614" s="12"/>
      <c r="I3614" s="15"/>
      <c r="J3614" s="31"/>
      <c r="K3614" s="180"/>
      <c r="L3614" s="40"/>
      <c r="M3614" s="14"/>
      <c r="N3614" s="16"/>
      <c r="O3614" s="49"/>
      <c r="P3614" s="64"/>
      <c r="Q3614" s="18"/>
      <c r="R3614" s="181">
        <f t="shared" si="510"/>
        <v>0</v>
      </c>
      <c r="S3614" s="181">
        <f t="shared" si="511"/>
        <v>0</v>
      </c>
      <c r="T3614" s="181">
        <f t="shared" si="512"/>
        <v>0</v>
      </c>
      <c r="AQ3614" s="1">
        <f>COUNT(L$11:L3614)</f>
        <v>37</v>
      </c>
      <c r="AR3614" s="43">
        <f t="shared" si="513"/>
        <v>40933</v>
      </c>
      <c r="AS3614" s="44">
        <f t="shared" si="514"/>
        <v>89.120000000000019</v>
      </c>
      <c r="AT3614" s="10" t="str">
        <f t="shared" si="515"/>
        <v/>
      </c>
      <c r="AU3614" s="20" t="str">
        <f t="shared" si="516"/>
        <v/>
      </c>
      <c r="AV3614" s="42">
        <f t="shared" si="517"/>
        <v>1</v>
      </c>
      <c r="AW3614" s="89">
        <f t="shared" si="518"/>
        <v>0</v>
      </c>
      <c r="AX3614" s="168"/>
      <c r="AY3614" s="60"/>
      <c r="AZ3614" s="61"/>
      <c r="BB3614" s="61" t="str">
        <f>IF(Settings!I3610&lt;&gt;"",Settings!I3610,"")</f>
        <v/>
      </c>
    </row>
    <row r="3615" spans="2:54" x14ac:dyDescent="0.2">
      <c r="B3615" s="13"/>
      <c r="C3615" s="12"/>
      <c r="D3615" s="12"/>
      <c r="E3615" s="12"/>
      <c r="F3615" s="12"/>
      <c r="G3615" s="12"/>
      <c r="H3615" s="12"/>
      <c r="I3615" s="15"/>
      <c r="J3615" s="31"/>
      <c r="K3615" s="180"/>
      <c r="L3615" s="40"/>
      <c r="M3615" s="14"/>
      <c r="N3615" s="16"/>
      <c r="O3615" s="49"/>
      <c r="P3615" s="64"/>
      <c r="Q3615" s="18"/>
      <c r="R3615" s="181">
        <f t="shared" si="510"/>
        <v>0</v>
      </c>
      <c r="S3615" s="181">
        <f t="shared" si="511"/>
        <v>0</v>
      </c>
      <c r="T3615" s="181">
        <f t="shared" si="512"/>
        <v>0</v>
      </c>
      <c r="AQ3615" s="1">
        <f>COUNT(L$11:L3615)</f>
        <v>37</v>
      </c>
      <c r="AR3615" s="43">
        <f t="shared" si="513"/>
        <v>40933</v>
      </c>
      <c r="AS3615" s="44">
        <f t="shared" si="514"/>
        <v>89.120000000000019</v>
      </c>
      <c r="AT3615" s="10" t="str">
        <f t="shared" si="515"/>
        <v/>
      </c>
      <c r="AU3615" s="20" t="str">
        <f t="shared" si="516"/>
        <v/>
      </c>
      <c r="AV3615" s="42">
        <f t="shared" si="517"/>
        <v>1</v>
      </c>
      <c r="AW3615" s="89">
        <f t="shared" si="518"/>
        <v>0</v>
      </c>
      <c r="AX3615" s="168"/>
      <c r="AY3615" s="60"/>
      <c r="AZ3615" s="61"/>
      <c r="BB3615" s="61" t="str">
        <f>IF(Settings!I3611&lt;&gt;"",Settings!I3611,"")</f>
        <v/>
      </c>
    </row>
    <row r="3616" spans="2:54" x14ac:dyDescent="0.2">
      <c r="B3616" s="13"/>
      <c r="C3616" s="12"/>
      <c r="D3616" s="12"/>
      <c r="E3616" s="12"/>
      <c r="F3616" s="12"/>
      <c r="G3616" s="12"/>
      <c r="H3616" s="12"/>
      <c r="I3616" s="15"/>
      <c r="J3616" s="31"/>
      <c r="K3616" s="180"/>
      <c r="L3616" s="40"/>
      <c r="M3616" s="14"/>
      <c r="N3616" s="16"/>
      <c r="O3616" s="49"/>
      <c r="P3616" s="64"/>
      <c r="Q3616" s="18"/>
      <c r="R3616" s="181">
        <f t="shared" si="510"/>
        <v>0</v>
      </c>
      <c r="S3616" s="181">
        <f t="shared" si="511"/>
        <v>0</v>
      </c>
      <c r="T3616" s="181">
        <f t="shared" si="512"/>
        <v>0</v>
      </c>
      <c r="AQ3616" s="1">
        <f>COUNT(L$11:L3616)</f>
        <v>37</v>
      </c>
      <c r="AR3616" s="43">
        <f t="shared" si="513"/>
        <v>40933</v>
      </c>
      <c r="AS3616" s="44">
        <f t="shared" si="514"/>
        <v>89.120000000000019</v>
      </c>
      <c r="AT3616" s="10" t="str">
        <f t="shared" si="515"/>
        <v/>
      </c>
      <c r="AU3616" s="20" t="str">
        <f t="shared" si="516"/>
        <v/>
      </c>
      <c r="AV3616" s="42">
        <f t="shared" si="517"/>
        <v>1</v>
      </c>
      <c r="AW3616" s="89">
        <f t="shared" si="518"/>
        <v>0</v>
      </c>
      <c r="AX3616" s="168"/>
      <c r="AY3616" s="60"/>
      <c r="AZ3616" s="61"/>
      <c r="BB3616" s="61" t="str">
        <f>IF(Settings!I3612&lt;&gt;"",Settings!I3612,"")</f>
        <v/>
      </c>
    </row>
    <row r="3617" spans="2:54" x14ac:dyDescent="0.2">
      <c r="B3617" s="13"/>
      <c r="C3617" s="12"/>
      <c r="D3617" s="12"/>
      <c r="E3617" s="12"/>
      <c r="F3617" s="12"/>
      <c r="G3617" s="12"/>
      <c r="H3617" s="12"/>
      <c r="I3617" s="15"/>
      <c r="J3617" s="31"/>
      <c r="K3617" s="180"/>
      <c r="L3617" s="40"/>
      <c r="M3617" s="14"/>
      <c r="N3617" s="16"/>
      <c r="O3617" s="49"/>
      <c r="P3617" s="64"/>
      <c r="Q3617" s="18"/>
      <c r="R3617" s="181">
        <f t="shared" si="510"/>
        <v>0</v>
      </c>
      <c r="S3617" s="181">
        <f t="shared" si="511"/>
        <v>0</v>
      </c>
      <c r="T3617" s="181">
        <f t="shared" si="512"/>
        <v>0</v>
      </c>
      <c r="AQ3617" s="1">
        <f>COUNT(L$11:L3617)</f>
        <v>37</v>
      </c>
      <c r="AR3617" s="43">
        <f t="shared" si="513"/>
        <v>40933</v>
      </c>
      <c r="AS3617" s="44">
        <f t="shared" si="514"/>
        <v>89.120000000000019</v>
      </c>
      <c r="AT3617" s="10" t="str">
        <f t="shared" si="515"/>
        <v/>
      </c>
      <c r="AU3617" s="20" t="str">
        <f t="shared" si="516"/>
        <v/>
      </c>
      <c r="AV3617" s="42">
        <f t="shared" si="517"/>
        <v>1</v>
      </c>
      <c r="AW3617" s="89">
        <f t="shared" si="518"/>
        <v>0</v>
      </c>
      <c r="AX3617" s="168"/>
      <c r="AY3617" s="60"/>
      <c r="AZ3617" s="61"/>
      <c r="BB3617" s="61" t="str">
        <f>IF(Settings!I3613&lt;&gt;"",Settings!I3613,"")</f>
        <v/>
      </c>
    </row>
    <row r="3618" spans="2:54" x14ac:dyDescent="0.2">
      <c r="B3618" s="13"/>
      <c r="C3618" s="12"/>
      <c r="D3618" s="12"/>
      <c r="E3618" s="12"/>
      <c r="F3618" s="12"/>
      <c r="G3618" s="12"/>
      <c r="H3618" s="12"/>
      <c r="I3618" s="15"/>
      <c r="J3618" s="31"/>
      <c r="K3618" s="180"/>
      <c r="L3618" s="40"/>
      <c r="M3618" s="14"/>
      <c r="N3618" s="16"/>
      <c r="O3618" s="49"/>
      <c r="P3618" s="64"/>
      <c r="Q3618" s="18"/>
      <c r="R3618" s="181">
        <f t="shared" si="510"/>
        <v>0</v>
      </c>
      <c r="S3618" s="181">
        <f t="shared" si="511"/>
        <v>0</v>
      </c>
      <c r="T3618" s="181">
        <f t="shared" si="512"/>
        <v>0</v>
      </c>
      <c r="AQ3618" s="1">
        <f>COUNT(L$11:L3618)</f>
        <v>37</v>
      </c>
      <c r="AR3618" s="43">
        <f t="shared" si="513"/>
        <v>40933</v>
      </c>
      <c r="AS3618" s="44">
        <f t="shared" si="514"/>
        <v>89.120000000000019</v>
      </c>
      <c r="AT3618" s="10" t="str">
        <f t="shared" si="515"/>
        <v/>
      </c>
      <c r="AU3618" s="20" t="str">
        <f t="shared" si="516"/>
        <v/>
      </c>
      <c r="AV3618" s="42">
        <f t="shared" si="517"/>
        <v>1</v>
      </c>
      <c r="AW3618" s="89">
        <f t="shared" si="518"/>
        <v>0</v>
      </c>
      <c r="AX3618" s="168"/>
      <c r="AY3618" s="60"/>
      <c r="AZ3618" s="61"/>
      <c r="BB3618" s="61" t="str">
        <f>IF(Settings!I3614&lt;&gt;"",Settings!I3614,"")</f>
        <v/>
      </c>
    </row>
    <row r="3619" spans="2:54" x14ac:dyDescent="0.2">
      <c r="B3619" s="13"/>
      <c r="C3619" s="12"/>
      <c r="D3619" s="12"/>
      <c r="E3619" s="12"/>
      <c r="F3619" s="12"/>
      <c r="G3619" s="12"/>
      <c r="H3619" s="12"/>
      <c r="I3619" s="15"/>
      <c r="J3619" s="31"/>
      <c r="K3619" s="180"/>
      <c r="L3619" s="40"/>
      <c r="M3619" s="14"/>
      <c r="N3619" s="16"/>
      <c r="O3619" s="49"/>
      <c r="P3619" s="64"/>
      <c r="Q3619" s="18"/>
      <c r="R3619" s="181">
        <f t="shared" si="510"/>
        <v>0</v>
      </c>
      <c r="S3619" s="181">
        <f t="shared" si="511"/>
        <v>0</v>
      </c>
      <c r="T3619" s="181">
        <f t="shared" si="512"/>
        <v>0</v>
      </c>
      <c r="AQ3619" s="1">
        <f>COUNT(L$11:L3619)</f>
        <v>37</v>
      </c>
      <c r="AR3619" s="43">
        <f t="shared" si="513"/>
        <v>40933</v>
      </c>
      <c r="AS3619" s="44">
        <f t="shared" si="514"/>
        <v>89.120000000000019</v>
      </c>
      <c r="AT3619" s="10" t="str">
        <f t="shared" si="515"/>
        <v/>
      </c>
      <c r="AU3619" s="20" t="str">
        <f t="shared" si="516"/>
        <v/>
      </c>
      <c r="AV3619" s="42">
        <f t="shared" si="517"/>
        <v>1</v>
      </c>
      <c r="AW3619" s="89">
        <f t="shared" si="518"/>
        <v>0</v>
      </c>
      <c r="AX3619" s="168"/>
      <c r="AY3619" s="60"/>
      <c r="AZ3619" s="61"/>
      <c r="BB3619" s="61" t="str">
        <f>IF(Settings!I3615&lt;&gt;"",Settings!I3615,"")</f>
        <v/>
      </c>
    </row>
    <row r="3620" spans="2:54" x14ac:dyDescent="0.2">
      <c r="B3620" s="13"/>
      <c r="C3620" s="12"/>
      <c r="D3620" s="12"/>
      <c r="E3620" s="12"/>
      <c r="F3620" s="12"/>
      <c r="G3620" s="12"/>
      <c r="H3620" s="12"/>
      <c r="I3620" s="15"/>
      <c r="J3620" s="31"/>
      <c r="K3620" s="180"/>
      <c r="L3620" s="40"/>
      <c r="M3620" s="14"/>
      <c r="N3620" s="16"/>
      <c r="O3620" s="49"/>
      <c r="P3620" s="64"/>
      <c r="Q3620" s="18"/>
      <c r="R3620" s="181">
        <f t="shared" si="510"/>
        <v>0</v>
      </c>
      <c r="S3620" s="181">
        <f t="shared" si="511"/>
        <v>0</v>
      </c>
      <c r="T3620" s="181">
        <f t="shared" si="512"/>
        <v>0</v>
      </c>
      <c r="AQ3620" s="1">
        <f>COUNT(L$11:L3620)</f>
        <v>37</v>
      </c>
      <c r="AR3620" s="43">
        <f t="shared" si="513"/>
        <v>40933</v>
      </c>
      <c r="AS3620" s="44">
        <f t="shared" si="514"/>
        <v>89.120000000000019</v>
      </c>
      <c r="AT3620" s="10" t="str">
        <f t="shared" si="515"/>
        <v/>
      </c>
      <c r="AU3620" s="20" t="str">
        <f t="shared" si="516"/>
        <v/>
      </c>
      <c r="AV3620" s="42">
        <f t="shared" si="517"/>
        <v>1</v>
      </c>
      <c r="AW3620" s="89">
        <f t="shared" si="518"/>
        <v>0</v>
      </c>
      <c r="AX3620" s="168"/>
      <c r="AY3620" s="60"/>
      <c r="AZ3620" s="61"/>
      <c r="BB3620" s="61" t="str">
        <f>IF(Settings!I3616&lt;&gt;"",Settings!I3616,"")</f>
        <v/>
      </c>
    </row>
    <row r="3621" spans="2:54" x14ac:dyDescent="0.2">
      <c r="B3621" s="13"/>
      <c r="C3621" s="12"/>
      <c r="D3621" s="12"/>
      <c r="E3621" s="12"/>
      <c r="F3621" s="12"/>
      <c r="G3621" s="12"/>
      <c r="H3621" s="12"/>
      <c r="I3621" s="15"/>
      <c r="J3621" s="31"/>
      <c r="K3621" s="180"/>
      <c r="L3621" s="40"/>
      <c r="M3621" s="14"/>
      <c r="N3621" s="16"/>
      <c r="O3621" s="49"/>
      <c r="P3621" s="64"/>
      <c r="Q3621" s="18"/>
      <c r="R3621" s="181">
        <f t="shared" si="510"/>
        <v>0</v>
      </c>
      <c r="S3621" s="181">
        <f t="shared" si="511"/>
        <v>0</v>
      </c>
      <c r="T3621" s="181">
        <f t="shared" si="512"/>
        <v>0</v>
      </c>
      <c r="AQ3621" s="1">
        <f>COUNT(L$11:L3621)</f>
        <v>37</v>
      </c>
      <c r="AR3621" s="43">
        <f t="shared" si="513"/>
        <v>40933</v>
      </c>
      <c r="AS3621" s="44">
        <f t="shared" si="514"/>
        <v>89.120000000000019</v>
      </c>
      <c r="AT3621" s="10" t="str">
        <f t="shared" si="515"/>
        <v/>
      </c>
      <c r="AU3621" s="20" t="str">
        <f t="shared" si="516"/>
        <v/>
      </c>
      <c r="AV3621" s="42">
        <f t="shared" si="517"/>
        <v>1</v>
      </c>
      <c r="AW3621" s="89">
        <f t="shared" si="518"/>
        <v>0</v>
      </c>
      <c r="AX3621" s="168"/>
      <c r="AY3621" s="60"/>
      <c r="AZ3621" s="61"/>
      <c r="BB3621" s="61" t="str">
        <f>IF(Settings!I3617&lt;&gt;"",Settings!I3617,"")</f>
        <v/>
      </c>
    </row>
    <row r="3622" spans="2:54" x14ac:dyDescent="0.2">
      <c r="B3622" s="13"/>
      <c r="C3622" s="12"/>
      <c r="D3622" s="12"/>
      <c r="E3622" s="12"/>
      <c r="F3622" s="12"/>
      <c r="G3622" s="12"/>
      <c r="H3622" s="12"/>
      <c r="I3622" s="15"/>
      <c r="J3622" s="31"/>
      <c r="K3622" s="180"/>
      <c r="L3622" s="40"/>
      <c r="M3622" s="14"/>
      <c r="N3622" s="16"/>
      <c r="O3622" s="49"/>
      <c r="P3622" s="64"/>
      <c r="Q3622" s="18"/>
      <c r="R3622" s="181">
        <f t="shared" si="510"/>
        <v>0</v>
      </c>
      <c r="S3622" s="181">
        <f t="shared" si="511"/>
        <v>0</v>
      </c>
      <c r="T3622" s="181">
        <f t="shared" si="512"/>
        <v>0</v>
      </c>
      <c r="AQ3622" s="1">
        <f>COUNT(L$11:L3622)</f>
        <v>37</v>
      </c>
      <c r="AR3622" s="43">
        <f t="shared" si="513"/>
        <v>40933</v>
      </c>
      <c r="AS3622" s="44">
        <f t="shared" si="514"/>
        <v>89.120000000000019</v>
      </c>
      <c r="AT3622" s="10" t="str">
        <f t="shared" si="515"/>
        <v/>
      </c>
      <c r="AU3622" s="20" t="str">
        <f t="shared" si="516"/>
        <v/>
      </c>
      <c r="AV3622" s="42">
        <f t="shared" si="517"/>
        <v>1</v>
      </c>
      <c r="AW3622" s="89">
        <f t="shared" si="518"/>
        <v>0</v>
      </c>
      <c r="AX3622" s="168"/>
      <c r="AY3622" s="60"/>
      <c r="AZ3622" s="61"/>
      <c r="BB3622" s="61" t="str">
        <f>IF(Settings!I3618&lt;&gt;"",Settings!I3618,"")</f>
        <v/>
      </c>
    </row>
    <row r="3623" spans="2:54" x14ac:dyDescent="0.2">
      <c r="B3623" s="13"/>
      <c r="C3623" s="12"/>
      <c r="D3623" s="12"/>
      <c r="E3623" s="12"/>
      <c r="F3623" s="12"/>
      <c r="G3623" s="12"/>
      <c r="H3623" s="12"/>
      <c r="I3623" s="15"/>
      <c r="J3623" s="31"/>
      <c r="K3623" s="180"/>
      <c r="L3623" s="40"/>
      <c r="M3623" s="14"/>
      <c r="N3623" s="16"/>
      <c r="O3623" s="49"/>
      <c r="P3623" s="64"/>
      <c r="Q3623" s="18"/>
      <c r="R3623" s="181">
        <f t="shared" si="510"/>
        <v>0</v>
      </c>
      <c r="S3623" s="181">
        <f t="shared" si="511"/>
        <v>0</v>
      </c>
      <c r="T3623" s="181">
        <f t="shared" si="512"/>
        <v>0</v>
      </c>
      <c r="AQ3623" s="1">
        <f>COUNT(L$11:L3623)</f>
        <v>37</v>
      </c>
      <c r="AR3623" s="43">
        <f t="shared" si="513"/>
        <v>40933</v>
      </c>
      <c r="AS3623" s="44">
        <f t="shared" si="514"/>
        <v>89.120000000000019</v>
      </c>
      <c r="AT3623" s="10" t="str">
        <f t="shared" si="515"/>
        <v/>
      </c>
      <c r="AU3623" s="20" t="str">
        <f t="shared" si="516"/>
        <v/>
      </c>
      <c r="AV3623" s="42">
        <f t="shared" si="517"/>
        <v>1</v>
      </c>
      <c r="AW3623" s="89">
        <f t="shared" si="518"/>
        <v>0</v>
      </c>
      <c r="AX3623" s="168"/>
      <c r="AY3623" s="60"/>
      <c r="AZ3623" s="61"/>
      <c r="BB3623" s="61" t="str">
        <f>IF(Settings!I3619&lt;&gt;"",Settings!I3619,"")</f>
        <v/>
      </c>
    </row>
    <row r="3624" spans="2:54" x14ac:dyDescent="0.2">
      <c r="B3624" s="13"/>
      <c r="C3624" s="12"/>
      <c r="D3624" s="12"/>
      <c r="E3624" s="12"/>
      <c r="F3624" s="12"/>
      <c r="G3624" s="12"/>
      <c r="H3624" s="12"/>
      <c r="I3624" s="15"/>
      <c r="J3624" s="31"/>
      <c r="K3624" s="180"/>
      <c r="L3624" s="40"/>
      <c r="M3624" s="14"/>
      <c r="N3624" s="16"/>
      <c r="O3624" s="49"/>
      <c r="P3624" s="64"/>
      <c r="Q3624" s="18"/>
      <c r="R3624" s="181">
        <f t="shared" si="510"/>
        <v>0</v>
      </c>
      <c r="S3624" s="181">
        <f t="shared" si="511"/>
        <v>0</v>
      </c>
      <c r="T3624" s="181">
        <f t="shared" si="512"/>
        <v>0</v>
      </c>
      <c r="AQ3624" s="1">
        <f>COUNT(L$11:L3624)</f>
        <v>37</v>
      </c>
      <c r="AR3624" s="43">
        <f t="shared" si="513"/>
        <v>40933</v>
      </c>
      <c r="AS3624" s="44">
        <f t="shared" si="514"/>
        <v>89.120000000000019</v>
      </c>
      <c r="AT3624" s="10" t="str">
        <f t="shared" si="515"/>
        <v/>
      </c>
      <c r="AU3624" s="20" t="str">
        <f t="shared" si="516"/>
        <v/>
      </c>
      <c r="AV3624" s="42">
        <f t="shared" si="517"/>
        <v>1</v>
      </c>
      <c r="AW3624" s="89">
        <f t="shared" si="518"/>
        <v>0</v>
      </c>
      <c r="AX3624" s="168"/>
      <c r="AY3624" s="60"/>
      <c r="AZ3624" s="61"/>
      <c r="BB3624" s="61" t="str">
        <f>IF(Settings!I3620&lt;&gt;"",Settings!I3620,"")</f>
        <v/>
      </c>
    </row>
    <row r="3625" spans="2:54" x14ac:dyDescent="0.2">
      <c r="B3625" s="13"/>
      <c r="C3625" s="12"/>
      <c r="D3625" s="12"/>
      <c r="E3625" s="12"/>
      <c r="F3625" s="12"/>
      <c r="G3625" s="12"/>
      <c r="H3625" s="12"/>
      <c r="I3625" s="15"/>
      <c r="J3625" s="31"/>
      <c r="K3625" s="180"/>
      <c r="L3625" s="40"/>
      <c r="M3625" s="14"/>
      <c r="N3625" s="16"/>
      <c r="O3625" s="49"/>
      <c r="P3625" s="64"/>
      <c r="Q3625" s="18"/>
      <c r="R3625" s="181">
        <f t="shared" si="510"/>
        <v>0</v>
      </c>
      <c r="S3625" s="181">
        <f t="shared" si="511"/>
        <v>0</v>
      </c>
      <c r="T3625" s="181">
        <f t="shared" si="512"/>
        <v>0</v>
      </c>
      <c r="AQ3625" s="1">
        <f>COUNT(L$11:L3625)</f>
        <v>37</v>
      </c>
      <c r="AR3625" s="43">
        <f t="shared" si="513"/>
        <v>40933</v>
      </c>
      <c r="AS3625" s="44">
        <f t="shared" si="514"/>
        <v>89.120000000000019</v>
      </c>
      <c r="AT3625" s="10" t="str">
        <f t="shared" si="515"/>
        <v/>
      </c>
      <c r="AU3625" s="20" t="str">
        <f t="shared" si="516"/>
        <v/>
      </c>
      <c r="AV3625" s="42">
        <f t="shared" si="517"/>
        <v>1</v>
      </c>
      <c r="AW3625" s="89">
        <f t="shared" si="518"/>
        <v>0</v>
      </c>
      <c r="AX3625" s="168"/>
      <c r="AY3625" s="60"/>
      <c r="AZ3625" s="61"/>
      <c r="BB3625" s="61" t="str">
        <f>IF(Settings!I3621&lt;&gt;"",Settings!I3621,"")</f>
        <v/>
      </c>
    </row>
    <row r="3626" spans="2:54" x14ac:dyDescent="0.2">
      <c r="B3626" s="13"/>
      <c r="C3626" s="12"/>
      <c r="D3626" s="12"/>
      <c r="E3626" s="12"/>
      <c r="F3626" s="12"/>
      <c r="G3626" s="12"/>
      <c r="H3626" s="12"/>
      <c r="I3626" s="15"/>
      <c r="J3626" s="31"/>
      <c r="K3626" s="180"/>
      <c r="L3626" s="40"/>
      <c r="M3626" s="14"/>
      <c r="N3626" s="16"/>
      <c r="O3626" s="49"/>
      <c r="P3626" s="64"/>
      <c r="Q3626" s="18"/>
      <c r="R3626" s="181">
        <f t="shared" si="510"/>
        <v>0</v>
      </c>
      <c r="S3626" s="181">
        <f t="shared" si="511"/>
        <v>0</v>
      </c>
      <c r="T3626" s="181">
        <f t="shared" si="512"/>
        <v>0</v>
      </c>
      <c r="AQ3626" s="1">
        <f>COUNT(L$11:L3626)</f>
        <v>37</v>
      </c>
      <c r="AR3626" s="43">
        <f t="shared" si="513"/>
        <v>40933</v>
      </c>
      <c r="AS3626" s="44">
        <f t="shared" si="514"/>
        <v>89.120000000000019</v>
      </c>
      <c r="AT3626" s="10" t="str">
        <f t="shared" si="515"/>
        <v/>
      </c>
      <c r="AU3626" s="20" t="str">
        <f t="shared" si="516"/>
        <v/>
      </c>
      <c r="AV3626" s="42">
        <f t="shared" si="517"/>
        <v>1</v>
      </c>
      <c r="AW3626" s="89">
        <f t="shared" si="518"/>
        <v>0</v>
      </c>
      <c r="AX3626" s="168"/>
      <c r="AY3626" s="60"/>
      <c r="AZ3626" s="61"/>
      <c r="BB3626" s="61" t="str">
        <f>IF(Settings!I3622&lt;&gt;"",Settings!I3622,"")</f>
        <v/>
      </c>
    </row>
    <row r="3627" spans="2:54" x14ac:dyDescent="0.2">
      <c r="B3627" s="13"/>
      <c r="C3627" s="12"/>
      <c r="D3627" s="12"/>
      <c r="E3627" s="12"/>
      <c r="F3627" s="12"/>
      <c r="G3627" s="12"/>
      <c r="H3627" s="12"/>
      <c r="I3627" s="15"/>
      <c r="J3627" s="31"/>
      <c r="K3627" s="180"/>
      <c r="L3627" s="40"/>
      <c r="M3627" s="14"/>
      <c r="N3627" s="16"/>
      <c r="O3627" s="49"/>
      <c r="P3627" s="64"/>
      <c r="Q3627" s="18"/>
      <c r="R3627" s="181">
        <f t="shared" si="510"/>
        <v>0</v>
      </c>
      <c r="S3627" s="181">
        <f t="shared" si="511"/>
        <v>0</v>
      </c>
      <c r="T3627" s="181">
        <f t="shared" si="512"/>
        <v>0</v>
      </c>
      <c r="AQ3627" s="1">
        <f>COUNT(L$11:L3627)</f>
        <v>37</v>
      </c>
      <c r="AR3627" s="43">
        <f t="shared" si="513"/>
        <v>40933</v>
      </c>
      <c r="AS3627" s="44">
        <f t="shared" si="514"/>
        <v>89.120000000000019</v>
      </c>
      <c r="AT3627" s="10" t="str">
        <f t="shared" si="515"/>
        <v/>
      </c>
      <c r="AU3627" s="20" t="str">
        <f t="shared" si="516"/>
        <v/>
      </c>
      <c r="AV3627" s="42">
        <f t="shared" si="517"/>
        <v>1</v>
      </c>
      <c r="AW3627" s="89">
        <f t="shared" si="518"/>
        <v>0</v>
      </c>
      <c r="AX3627" s="168"/>
      <c r="AY3627" s="60"/>
      <c r="AZ3627" s="61"/>
      <c r="BB3627" s="61" t="str">
        <f>IF(Settings!I3623&lt;&gt;"",Settings!I3623,"")</f>
        <v/>
      </c>
    </row>
    <row r="3628" spans="2:54" x14ac:dyDescent="0.2">
      <c r="B3628" s="13"/>
      <c r="C3628" s="12"/>
      <c r="D3628" s="12"/>
      <c r="E3628" s="12"/>
      <c r="F3628" s="12"/>
      <c r="G3628" s="12"/>
      <c r="H3628" s="12"/>
      <c r="I3628" s="15"/>
      <c r="J3628" s="31"/>
      <c r="K3628" s="180"/>
      <c r="L3628" s="40"/>
      <c r="M3628" s="14"/>
      <c r="N3628" s="16"/>
      <c r="O3628" s="49"/>
      <c r="P3628" s="64"/>
      <c r="Q3628" s="18"/>
      <c r="R3628" s="181">
        <f t="shared" si="510"/>
        <v>0</v>
      </c>
      <c r="S3628" s="181">
        <f t="shared" si="511"/>
        <v>0</v>
      </c>
      <c r="T3628" s="181">
        <f t="shared" si="512"/>
        <v>0</v>
      </c>
      <c r="AQ3628" s="1">
        <f>COUNT(L$11:L3628)</f>
        <v>37</v>
      </c>
      <c r="AR3628" s="43">
        <f t="shared" si="513"/>
        <v>40933</v>
      </c>
      <c r="AS3628" s="44">
        <f t="shared" si="514"/>
        <v>89.120000000000019</v>
      </c>
      <c r="AT3628" s="10" t="str">
        <f t="shared" si="515"/>
        <v/>
      </c>
      <c r="AU3628" s="20" t="str">
        <f t="shared" si="516"/>
        <v/>
      </c>
      <c r="AV3628" s="42">
        <f t="shared" si="517"/>
        <v>1</v>
      </c>
      <c r="AW3628" s="89">
        <f t="shared" si="518"/>
        <v>0</v>
      </c>
      <c r="AX3628" s="168"/>
      <c r="AY3628" s="60"/>
      <c r="AZ3628" s="61"/>
      <c r="BB3628" s="61" t="str">
        <f>IF(Settings!I3624&lt;&gt;"",Settings!I3624,"")</f>
        <v/>
      </c>
    </row>
    <row r="3629" spans="2:54" x14ac:dyDescent="0.2">
      <c r="B3629" s="13"/>
      <c r="C3629" s="12"/>
      <c r="D3629" s="12"/>
      <c r="E3629" s="12"/>
      <c r="F3629" s="12"/>
      <c r="G3629" s="12"/>
      <c r="H3629" s="12"/>
      <c r="I3629" s="15"/>
      <c r="J3629" s="31"/>
      <c r="K3629" s="180"/>
      <c r="L3629" s="40"/>
      <c r="M3629" s="14"/>
      <c r="N3629" s="16"/>
      <c r="O3629" s="49"/>
      <c r="P3629" s="64"/>
      <c r="Q3629" s="18"/>
      <c r="R3629" s="181">
        <f t="shared" si="510"/>
        <v>0</v>
      </c>
      <c r="S3629" s="181">
        <f t="shared" si="511"/>
        <v>0</v>
      </c>
      <c r="T3629" s="181">
        <f t="shared" si="512"/>
        <v>0</v>
      </c>
      <c r="AQ3629" s="1">
        <f>COUNT(L$11:L3629)</f>
        <v>37</v>
      </c>
      <c r="AR3629" s="43">
        <f t="shared" si="513"/>
        <v>40933</v>
      </c>
      <c r="AS3629" s="44">
        <f t="shared" si="514"/>
        <v>89.120000000000019</v>
      </c>
      <c r="AT3629" s="10" t="str">
        <f t="shared" si="515"/>
        <v/>
      </c>
      <c r="AU3629" s="20" t="str">
        <f t="shared" si="516"/>
        <v/>
      </c>
      <c r="AV3629" s="42">
        <f t="shared" si="517"/>
        <v>1</v>
      </c>
      <c r="AW3629" s="89">
        <f t="shared" si="518"/>
        <v>0</v>
      </c>
      <c r="AX3629" s="168"/>
      <c r="AY3629" s="60"/>
      <c r="AZ3629" s="61"/>
      <c r="BB3629" s="61" t="str">
        <f>IF(Settings!I3625&lt;&gt;"",Settings!I3625,"")</f>
        <v/>
      </c>
    </row>
    <row r="3630" spans="2:54" x14ac:dyDescent="0.2">
      <c r="B3630" s="13"/>
      <c r="C3630" s="12"/>
      <c r="D3630" s="12"/>
      <c r="E3630" s="12"/>
      <c r="F3630" s="12"/>
      <c r="G3630" s="12"/>
      <c r="H3630" s="12"/>
      <c r="I3630" s="15"/>
      <c r="J3630" s="31"/>
      <c r="K3630" s="180"/>
      <c r="L3630" s="40"/>
      <c r="M3630" s="14"/>
      <c r="N3630" s="16"/>
      <c r="O3630" s="49"/>
      <c r="P3630" s="64"/>
      <c r="Q3630" s="18"/>
      <c r="R3630" s="181">
        <f t="shared" si="510"/>
        <v>0</v>
      </c>
      <c r="S3630" s="181">
        <f t="shared" si="511"/>
        <v>0</v>
      </c>
      <c r="T3630" s="181">
        <f t="shared" si="512"/>
        <v>0</v>
      </c>
      <c r="AQ3630" s="1">
        <f>COUNT(L$11:L3630)</f>
        <v>37</v>
      </c>
      <c r="AR3630" s="43">
        <f t="shared" si="513"/>
        <v>40933</v>
      </c>
      <c r="AS3630" s="44">
        <f t="shared" si="514"/>
        <v>89.120000000000019</v>
      </c>
      <c r="AT3630" s="10" t="str">
        <f t="shared" si="515"/>
        <v/>
      </c>
      <c r="AU3630" s="20" t="str">
        <f t="shared" si="516"/>
        <v/>
      </c>
      <c r="AV3630" s="42">
        <f t="shared" si="517"/>
        <v>1</v>
      </c>
      <c r="AW3630" s="89">
        <f t="shared" si="518"/>
        <v>0</v>
      </c>
      <c r="AX3630" s="168"/>
      <c r="AY3630" s="60"/>
      <c r="AZ3630" s="61"/>
      <c r="BB3630" s="61" t="str">
        <f>IF(Settings!I3626&lt;&gt;"",Settings!I3626,"")</f>
        <v/>
      </c>
    </row>
    <row r="3631" spans="2:54" x14ac:dyDescent="0.2">
      <c r="B3631" s="13"/>
      <c r="C3631" s="12"/>
      <c r="D3631" s="12"/>
      <c r="E3631" s="12"/>
      <c r="F3631" s="12"/>
      <c r="G3631" s="12"/>
      <c r="H3631" s="12"/>
      <c r="I3631" s="15"/>
      <c r="J3631" s="31"/>
      <c r="K3631" s="180"/>
      <c r="L3631" s="40"/>
      <c r="M3631" s="14"/>
      <c r="N3631" s="16"/>
      <c r="O3631" s="49"/>
      <c r="P3631" s="64"/>
      <c r="Q3631" s="18"/>
      <c r="R3631" s="181">
        <f t="shared" si="510"/>
        <v>0</v>
      </c>
      <c r="S3631" s="181">
        <f t="shared" si="511"/>
        <v>0</v>
      </c>
      <c r="T3631" s="181">
        <f t="shared" si="512"/>
        <v>0</v>
      </c>
      <c r="AQ3631" s="1">
        <f>COUNT(L$11:L3631)</f>
        <v>37</v>
      </c>
      <c r="AR3631" s="43">
        <f t="shared" si="513"/>
        <v>40933</v>
      </c>
      <c r="AS3631" s="44">
        <f t="shared" si="514"/>
        <v>89.120000000000019</v>
      </c>
      <c r="AT3631" s="10" t="str">
        <f t="shared" si="515"/>
        <v/>
      </c>
      <c r="AU3631" s="20" t="str">
        <f t="shared" si="516"/>
        <v/>
      </c>
      <c r="AV3631" s="42">
        <f t="shared" si="517"/>
        <v>1</v>
      </c>
      <c r="AW3631" s="89">
        <f t="shared" si="518"/>
        <v>0</v>
      </c>
      <c r="AX3631" s="168"/>
      <c r="AY3631" s="60"/>
      <c r="AZ3631" s="61"/>
      <c r="BB3631" s="61" t="str">
        <f>IF(Settings!I3627&lt;&gt;"",Settings!I3627,"")</f>
        <v/>
      </c>
    </row>
    <row r="3632" spans="2:54" x14ac:dyDescent="0.2">
      <c r="B3632" s="13"/>
      <c r="C3632" s="12"/>
      <c r="D3632" s="12"/>
      <c r="E3632" s="12"/>
      <c r="F3632" s="12"/>
      <c r="G3632" s="12"/>
      <c r="H3632" s="12"/>
      <c r="I3632" s="15"/>
      <c r="J3632" s="31"/>
      <c r="K3632" s="180"/>
      <c r="L3632" s="40"/>
      <c r="M3632" s="14"/>
      <c r="N3632" s="16"/>
      <c r="O3632" s="49"/>
      <c r="P3632" s="64"/>
      <c r="Q3632" s="18"/>
      <c r="R3632" s="181">
        <f t="shared" si="510"/>
        <v>0</v>
      </c>
      <c r="S3632" s="181">
        <f t="shared" si="511"/>
        <v>0</v>
      </c>
      <c r="T3632" s="181">
        <f t="shared" si="512"/>
        <v>0</v>
      </c>
      <c r="AQ3632" s="1">
        <f>COUNT(L$11:L3632)</f>
        <v>37</v>
      </c>
      <c r="AR3632" s="43">
        <f t="shared" si="513"/>
        <v>40933</v>
      </c>
      <c r="AS3632" s="44">
        <f t="shared" si="514"/>
        <v>89.120000000000019</v>
      </c>
      <c r="AT3632" s="10" t="str">
        <f t="shared" si="515"/>
        <v/>
      </c>
      <c r="AU3632" s="20" t="str">
        <f t="shared" si="516"/>
        <v/>
      </c>
      <c r="AV3632" s="42">
        <f t="shared" si="517"/>
        <v>1</v>
      </c>
      <c r="AW3632" s="89">
        <f t="shared" si="518"/>
        <v>0</v>
      </c>
      <c r="AX3632" s="168"/>
      <c r="AY3632" s="60"/>
      <c r="AZ3632" s="61"/>
      <c r="BB3632" s="61" t="str">
        <f>IF(Settings!I3628&lt;&gt;"",Settings!I3628,"")</f>
        <v/>
      </c>
    </row>
    <row r="3633" spans="2:54" x14ac:dyDescent="0.2">
      <c r="B3633" s="13"/>
      <c r="C3633" s="12"/>
      <c r="D3633" s="12"/>
      <c r="E3633" s="12"/>
      <c r="F3633" s="12"/>
      <c r="G3633" s="12"/>
      <c r="H3633" s="12"/>
      <c r="I3633" s="15"/>
      <c r="J3633" s="31"/>
      <c r="K3633" s="180"/>
      <c r="L3633" s="40"/>
      <c r="M3633" s="14"/>
      <c r="N3633" s="16"/>
      <c r="O3633" s="49"/>
      <c r="P3633" s="64"/>
      <c r="Q3633" s="18"/>
      <c r="R3633" s="181">
        <f t="shared" si="510"/>
        <v>0</v>
      </c>
      <c r="S3633" s="181">
        <f t="shared" si="511"/>
        <v>0</v>
      </c>
      <c r="T3633" s="181">
        <f t="shared" si="512"/>
        <v>0</v>
      </c>
      <c r="AQ3633" s="1">
        <f>COUNT(L$11:L3633)</f>
        <v>37</v>
      </c>
      <c r="AR3633" s="43">
        <f t="shared" si="513"/>
        <v>40933</v>
      </c>
      <c r="AS3633" s="44">
        <f t="shared" si="514"/>
        <v>89.120000000000019</v>
      </c>
      <c r="AT3633" s="10" t="str">
        <f t="shared" si="515"/>
        <v/>
      </c>
      <c r="AU3633" s="20" t="str">
        <f t="shared" si="516"/>
        <v/>
      </c>
      <c r="AV3633" s="42">
        <f t="shared" si="517"/>
        <v>1</v>
      </c>
      <c r="AW3633" s="89">
        <f t="shared" si="518"/>
        <v>0</v>
      </c>
      <c r="AX3633" s="168"/>
      <c r="AY3633" s="60"/>
      <c r="AZ3633" s="61"/>
      <c r="BB3633" s="61" t="str">
        <f>IF(Settings!I3629&lt;&gt;"",Settings!I3629,"")</f>
        <v/>
      </c>
    </row>
    <row r="3634" spans="2:54" x14ac:dyDescent="0.2">
      <c r="B3634" s="13"/>
      <c r="C3634" s="12"/>
      <c r="D3634" s="12"/>
      <c r="E3634" s="12"/>
      <c r="F3634" s="12"/>
      <c r="G3634" s="12"/>
      <c r="H3634" s="12"/>
      <c r="I3634" s="15"/>
      <c r="J3634" s="31"/>
      <c r="K3634" s="180"/>
      <c r="L3634" s="40"/>
      <c r="M3634" s="14"/>
      <c r="N3634" s="16"/>
      <c r="O3634" s="49"/>
      <c r="P3634" s="64"/>
      <c r="Q3634" s="18"/>
      <c r="R3634" s="181">
        <f t="shared" si="510"/>
        <v>0</v>
      </c>
      <c r="S3634" s="181">
        <f t="shared" si="511"/>
        <v>0</v>
      </c>
      <c r="T3634" s="181">
        <f t="shared" si="512"/>
        <v>0</v>
      </c>
      <c r="AQ3634" s="1">
        <f>COUNT(L$11:L3634)</f>
        <v>37</v>
      </c>
      <c r="AR3634" s="43">
        <f t="shared" si="513"/>
        <v>40933</v>
      </c>
      <c r="AS3634" s="44">
        <f t="shared" si="514"/>
        <v>89.120000000000019</v>
      </c>
      <c r="AT3634" s="10" t="str">
        <f t="shared" si="515"/>
        <v/>
      </c>
      <c r="AU3634" s="20" t="str">
        <f t="shared" si="516"/>
        <v/>
      </c>
      <c r="AV3634" s="42">
        <f t="shared" si="517"/>
        <v>1</v>
      </c>
      <c r="AW3634" s="89">
        <f t="shared" si="518"/>
        <v>0</v>
      </c>
      <c r="AX3634" s="168"/>
      <c r="AY3634" s="60"/>
      <c r="AZ3634" s="61"/>
      <c r="BB3634" s="61" t="str">
        <f>IF(Settings!I3630&lt;&gt;"",Settings!I3630,"")</f>
        <v/>
      </c>
    </row>
    <row r="3635" spans="2:54" x14ac:dyDescent="0.2">
      <c r="B3635" s="13"/>
      <c r="C3635" s="12"/>
      <c r="D3635" s="12"/>
      <c r="E3635" s="12"/>
      <c r="F3635" s="12"/>
      <c r="G3635" s="12"/>
      <c r="H3635" s="12"/>
      <c r="I3635" s="15"/>
      <c r="J3635" s="31"/>
      <c r="K3635" s="180"/>
      <c r="L3635" s="40"/>
      <c r="M3635" s="14"/>
      <c r="N3635" s="16"/>
      <c r="O3635" s="49"/>
      <c r="P3635" s="64"/>
      <c r="Q3635" s="18"/>
      <c r="R3635" s="181">
        <f t="shared" si="510"/>
        <v>0</v>
      </c>
      <c r="S3635" s="181">
        <f t="shared" si="511"/>
        <v>0</v>
      </c>
      <c r="T3635" s="181">
        <f t="shared" si="512"/>
        <v>0</v>
      </c>
      <c r="AQ3635" s="1">
        <f>COUNT(L$11:L3635)</f>
        <v>37</v>
      </c>
      <c r="AR3635" s="43">
        <f t="shared" si="513"/>
        <v>40933</v>
      </c>
      <c r="AS3635" s="44">
        <f t="shared" si="514"/>
        <v>89.120000000000019</v>
      </c>
      <c r="AT3635" s="10" t="str">
        <f t="shared" si="515"/>
        <v/>
      </c>
      <c r="AU3635" s="20" t="str">
        <f t="shared" si="516"/>
        <v/>
      </c>
      <c r="AV3635" s="42">
        <f t="shared" si="517"/>
        <v>1</v>
      </c>
      <c r="AW3635" s="89">
        <f t="shared" si="518"/>
        <v>0</v>
      </c>
      <c r="AX3635" s="168"/>
      <c r="AY3635" s="60"/>
      <c r="AZ3635" s="61"/>
      <c r="BB3635" s="61" t="str">
        <f>IF(Settings!I3631&lt;&gt;"",Settings!I3631,"")</f>
        <v/>
      </c>
    </row>
    <row r="3636" spans="2:54" x14ac:dyDescent="0.2">
      <c r="B3636" s="13"/>
      <c r="C3636" s="12"/>
      <c r="D3636" s="12"/>
      <c r="E3636" s="12"/>
      <c r="F3636" s="12"/>
      <c r="G3636" s="12"/>
      <c r="H3636" s="12"/>
      <c r="I3636" s="15"/>
      <c r="J3636" s="31"/>
      <c r="K3636" s="180"/>
      <c r="L3636" s="40"/>
      <c r="M3636" s="14"/>
      <c r="N3636" s="16"/>
      <c r="O3636" s="49"/>
      <c r="P3636" s="64"/>
      <c r="Q3636" s="18"/>
      <c r="R3636" s="181">
        <f t="shared" si="510"/>
        <v>0</v>
      </c>
      <c r="S3636" s="181">
        <f t="shared" si="511"/>
        <v>0</v>
      </c>
      <c r="T3636" s="181">
        <f t="shared" si="512"/>
        <v>0</v>
      </c>
      <c r="AQ3636" s="1">
        <f>COUNT(L$11:L3636)</f>
        <v>37</v>
      </c>
      <c r="AR3636" s="43">
        <f t="shared" si="513"/>
        <v>40933</v>
      </c>
      <c r="AS3636" s="44">
        <f t="shared" si="514"/>
        <v>89.120000000000019</v>
      </c>
      <c r="AT3636" s="10" t="str">
        <f t="shared" si="515"/>
        <v/>
      </c>
      <c r="AU3636" s="20" t="str">
        <f t="shared" si="516"/>
        <v/>
      </c>
      <c r="AV3636" s="42">
        <f t="shared" si="517"/>
        <v>1</v>
      </c>
      <c r="AW3636" s="89">
        <f t="shared" si="518"/>
        <v>0</v>
      </c>
      <c r="AX3636" s="168"/>
      <c r="AY3636" s="60"/>
      <c r="AZ3636" s="61"/>
      <c r="BB3636" s="61" t="str">
        <f>IF(Settings!I3632&lt;&gt;"",Settings!I3632,"")</f>
        <v/>
      </c>
    </row>
    <row r="3637" spans="2:54" x14ac:dyDescent="0.2">
      <c r="B3637" s="13"/>
      <c r="C3637" s="12"/>
      <c r="D3637" s="12"/>
      <c r="E3637" s="12"/>
      <c r="F3637" s="12"/>
      <c r="G3637" s="12"/>
      <c r="H3637" s="12"/>
      <c r="I3637" s="15"/>
      <c r="J3637" s="31"/>
      <c r="K3637" s="180"/>
      <c r="L3637" s="40"/>
      <c r="M3637" s="14"/>
      <c r="N3637" s="16"/>
      <c r="O3637" s="49"/>
      <c r="P3637" s="64"/>
      <c r="Q3637" s="18"/>
      <c r="R3637" s="181">
        <f t="shared" si="510"/>
        <v>0</v>
      </c>
      <c r="S3637" s="181">
        <f t="shared" si="511"/>
        <v>0</v>
      </c>
      <c r="T3637" s="181">
        <f t="shared" si="512"/>
        <v>0</v>
      </c>
      <c r="AQ3637" s="1">
        <f>COUNT(L$11:L3637)</f>
        <v>37</v>
      </c>
      <c r="AR3637" s="43">
        <f t="shared" si="513"/>
        <v>40933</v>
      </c>
      <c r="AS3637" s="44">
        <f t="shared" si="514"/>
        <v>89.120000000000019</v>
      </c>
      <c r="AT3637" s="10" t="str">
        <f t="shared" si="515"/>
        <v/>
      </c>
      <c r="AU3637" s="20" t="str">
        <f t="shared" si="516"/>
        <v/>
      </c>
      <c r="AV3637" s="42">
        <f t="shared" si="517"/>
        <v>1</v>
      </c>
      <c r="AW3637" s="89">
        <f t="shared" si="518"/>
        <v>0</v>
      </c>
      <c r="AX3637" s="168"/>
      <c r="AY3637" s="60"/>
      <c r="AZ3637" s="61"/>
      <c r="BB3637" s="61" t="str">
        <f>IF(Settings!I3633&lt;&gt;"",Settings!I3633,"")</f>
        <v/>
      </c>
    </row>
    <row r="3638" spans="2:54" x14ac:dyDescent="0.2">
      <c r="B3638" s="13"/>
      <c r="C3638" s="12"/>
      <c r="D3638" s="12"/>
      <c r="E3638" s="12"/>
      <c r="F3638" s="12"/>
      <c r="G3638" s="12"/>
      <c r="H3638" s="12"/>
      <c r="I3638" s="15"/>
      <c r="J3638" s="31"/>
      <c r="K3638" s="180"/>
      <c r="L3638" s="40"/>
      <c r="M3638" s="14"/>
      <c r="N3638" s="16"/>
      <c r="O3638" s="49"/>
      <c r="P3638" s="64"/>
      <c r="Q3638" s="18"/>
      <c r="R3638" s="181">
        <f t="shared" si="510"/>
        <v>0</v>
      </c>
      <c r="S3638" s="181">
        <f t="shared" si="511"/>
        <v>0</v>
      </c>
      <c r="T3638" s="181">
        <f t="shared" si="512"/>
        <v>0</v>
      </c>
      <c r="AQ3638" s="1">
        <f>COUNT(L$11:L3638)</f>
        <v>37</v>
      </c>
      <c r="AR3638" s="43">
        <f t="shared" si="513"/>
        <v>40933</v>
      </c>
      <c r="AS3638" s="44">
        <f t="shared" si="514"/>
        <v>89.120000000000019</v>
      </c>
      <c r="AT3638" s="10" t="str">
        <f t="shared" si="515"/>
        <v/>
      </c>
      <c r="AU3638" s="20" t="str">
        <f t="shared" si="516"/>
        <v/>
      </c>
      <c r="AV3638" s="42">
        <f t="shared" si="517"/>
        <v>1</v>
      </c>
      <c r="AW3638" s="89">
        <f t="shared" si="518"/>
        <v>0</v>
      </c>
      <c r="AX3638" s="168"/>
      <c r="AY3638" s="60"/>
      <c r="AZ3638" s="61"/>
      <c r="BB3638" s="61" t="str">
        <f>IF(Settings!I3634&lt;&gt;"",Settings!I3634,"")</f>
        <v/>
      </c>
    </row>
    <row r="3639" spans="2:54" x14ac:dyDescent="0.2">
      <c r="B3639" s="13"/>
      <c r="C3639" s="12"/>
      <c r="D3639" s="12"/>
      <c r="E3639" s="12"/>
      <c r="F3639" s="12"/>
      <c r="G3639" s="12"/>
      <c r="H3639" s="12"/>
      <c r="I3639" s="15"/>
      <c r="J3639" s="31"/>
      <c r="K3639" s="180"/>
      <c r="L3639" s="40"/>
      <c r="M3639" s="14"/>
      <c r="N3639" s="16"/>
      <c r="O3639" s="49"/>
      <c r="P3639" s="64"/>
      <c r="Q3639" s="18"/>
      <c r="R3639" s="181">
        <f t="shared" si="510"/>
        <v>0</v>
      </c>
      <c r="S3639" s="181">
        <f t="shared" si="511"/>
        <v>0</v>
      </c>
      <c r="T3639" s="181">
        <f t="shared" si="512"/>
        <v>0</v>
      </c>
      <c r="AQ3639" s="1">
        <f>COUNT(L$11:L3639)</f>
        <v>37</v>
      </c>
      <c r="AR3639" s="43">
        <f t="shared" si="513"/>
        <v>40933</v>
      </c>
      <c r="AS3639" s="44">
        <f t="shared" si="514"/>
        <v>89.120000000000019</v>
      </c>
      <c r="AT3639" s="10" t="str">
        <f t="shared" si="515"/>
        <v/>
      </c>
      <c r="AU3639" s="20" t="str">
        <f t="shared" si="516"/>
        <v/>
      </c>
      <c r="AV3639" s="42">
        <f t="shared" si="517"/>
        <v>1</v>
      </c>
      <c r="AW3639" s="89">
        <f t="shared" si="518"/>
        <v>0</v>
      </c>
      <c r="AX3639" s="168"/>
      <c r="AY3639" s="60"/>
      <c r="AZ3639" s="61"/>
      <c r="BB3639" s="61" t="str">
        <f>IF(Settings!I3635&lt;&gt;"",Settings!I3635,"")</f>
        <v/>
      </c>
    </row>
    <row r="3640" spans="2:54" x14ac:dyDescent="0.2">
      <c r="B3640" s="13"/>
      <c r="C3640" s="12"/>
      <c r="D3640" s="12"/>
      <c r="E3640" s="12"/>
      <c r="F3640" s="12"/>
      <c r="G3640" s="12"/>
      <c r="H3640" s="12"/>
      <c r="I3640" s="15"/>
      <c r="J3640" s="31"/>
      <c r="K3640" s="180"/>
      <c r="L3640" s="40"/>
      <c r="M3640" s="14"/>
      <c r="N3640" s="16"/>
      <c r="O3640" s="49"/>
      <c r="P3640" s="64"/>
      <c r="Q3640" s="18"/>
      <c r="R3640" s="181">
        <f t="shared" si="510"/>
        <v>0</v>
      </c>
      <c r="S3640" s="181">
        <f t="shared" si="511"/>
        <v>0</v>
      </c>
      <c r="T3640" s="181">
        <f t="shared" si="512"/>
        <v>0</v>
      </c>
      <c r="AQ3640" s="1">
        <f>COUNT(L$11:L3640)</f>
        <v>37</v>
      </c>
      <c r="AR3640" s="43">
        <f t="shared" si="513"/>
        <v>40933</v>
      </c>
      <c r="AS3640" s="44">
        <f t="shared" si="514"/>
        <v>89.120000000000019</v>
      </c>
      <c r="AT3640" s="10" t="str">
        <f t="shared" si="515"/>
        <v/>
      </c>
      <c r="AU3640" s="20" t="str">
        <f t="shared" si="516"/>
        <v/>
      </c>
      <c r="AV3640" s="42">
        <f t="shared" si="517"/>
        <v>1</v>
      </c>
      <c r="AW3640" s="89">
        <f t="shared" si="518"/>
        <v>0</v>
      </c>
      <c r="AX3640" s="168"/>
      <c r="AY3640" s="60"/>
      <c r="AZ3640" s="61"/>
      <c r="BB3640" s="61" t="str">
        <f>IF(Settings!I3636&lt;&gt;"",Settings!I3636,"")</f>
        <v/>
      </c>
    </row>
    <row r="3641" spans="2:54" x14ac:dyDescent="0.2">
      <c r="B3641" s="13"/>
      <c r="C3641" s="12"/>
      <c r="D3641" s="12"/>
      <c r="E3641" s="12"/>
      <c r="F3641" s="12"/>
      <c r="G3641" s="12"/>
      <c r="H3641" s="12"/>
      <c r="I3641" s="15"/>
      <c r="J3641" s="31"/>
      <c r="K3641" s="180"/>
      <c r="L3641" s="40"/>
      <c r="M3641" s="14"/>
      <c r="N3641" s="16"/>
      <c r="O3641" s="49"/>
      <c r="P3641" s="64"/>
      <c r="Q3641" s="18"/>
      <c r="R3641" s="181">
        <f t="shared" si="510"/>
        <v>0</v>
      </c>
      <c r="S3641" s="181">
        <f t="shared" si="511"/>
        <v>0</v>
      </c>
      <c r="T3641" s="181">
        <f t="shared" si="512"/>
        <v>0</v>
      </c>
      <c r="AQ3641" s="1">
        <f>COUNT(L$11:L3641)</f>
        <v>37</v>
      </c>
      <c r="AR3641" s="43">
        <f t="shared" si="513"/>
        <v>40933</v>
      </c>
      <c r="AS3641" s="44">
        <f t="shared" si="514"/>
        <v>89.120000000000019</v>
      </c>
      <c r="AT3641" s="10" t="str">
        <f t="shared" si="515"/>
        <v/>
      </c>
      <c r="AU3641" s="20" t="str">
        <f t="shared" si="516"/>
        <v/>
      </c>
      <c r="AV3641" s="42">
        <f t="shared" si="517"/>
        <v>1</v>
      </c>
      <c r="AW3641" s="89">
        <f t="shared" si="518"/>
        <v>0</v>
      </c>
      <c r="AX3641" s="168"/>
      <c r="AY3641" s="60"/>
      <c r="AZ3641" s="61"/>
      <c r="BB3641" s="61" t="str">
        <f>IF(Settings!I3637&lt;&gt;"",Settings!I3637,"")</f>
        <v/>
      </c>
    </row>
    <row r="3642" spans="2:54" x14ac:dyDescent="0.2">
      <c r="B3642" s="13"/>
      <c r="C3642" s="12"/>
      <c r="D3642" s="12"/>
      <c r="E3642" s="12"/>
      <c r="F3642" s="12"/>
      <c r="G3642" s="12"/>
      <c r="H3642" s="12"/>
      <c r="I3642" s="15"/>
      <c r="J3642" s="31"/>
      <c r="K3642" s="180"/>
      <c r="L3642" s="40"/>
      <c r="M3642" s="14"/>
      <c r="N3642" s="16"/>
      <c r="O3642" s="49"/>
      <c r="P3642" s="64"/>
      <c r="Q3642" s="18"/>
      <c r="R3642" s="181">
        <f t="shared" si="510"/>
        <v>0</v>
      </c>
      <c r="S3642" s="181">
        <f t="shared" si="511"/>
        <v>0</v>
      </c>
      <c r="T3642" s="181">
        <f t="shared" si="512"/>
        <v>0</v>
      </c>
      <c r="AQ3642" s="1">
        <f>COUNT(L$11:L3642)</f>
        <v>37</v>
      </c>
      <c r="AR3642" s="43">
        <f t="shared" si="513"/>
        <v>40933</v>
      </c>
      <c r="AS3642" s="44">
        <f t="shared" si="514"/>
        <v>89.120000000000019</v>
      </c>
      <c r="AT3642" s="10" t="str">
        <f t="shared" si="515"/>
        <v/>
      </c>
      <c r="AU3642" s="20" t="str">
        <f t="shared" si="516"/>
        <v/>
      </c>
      <c r="AV3642" s="42">
        <f t="shared" si="517"/>
        <v>1</v>
      </c>
      <c r="AW3642" s="89">
        <f t="shared" si="518"/>
        <v>0</v>
      </c>
      <c r="AX3642" s="168"/>
      <c r="AY3642" s="60"/>
      <c r="AZ3642" s="61"/>
      <c r="BB3642" s="61" t="str">
        <f>IF(Settings!I3638&lt;&gt;"",Settings!I3638,"")</f>
        <v/>
      </c>
    </row>
    <row r="3643" spans="2:54" x14ac:dyDescent="0.2">
      <c r="B3643" s="13"/>
      <c r="C3643" s="12"/>
      <c r="D3643" s="12"/>
      <c r="E3643" s="12"/>
      <c r="F3643" s="12"/>
      <c r="G3643" s="12"/>
      <c r="H3643" s="12"/>
      <c r="I3643" s="15"/>
      <c r="J3643" s="31"/>
      <c r="K3643" s="180"/>
      <c r="L3643" s="40"/>
      <c r="M3643" s="14"/>
      <c r="N3643" s="16"/>
      <c r="O3643" s="49"/>
      <c r="P3643" s="64"/>
      <c r="Q3643" s="18"/>
      <c r="R3643" s="181">
        <f t="shared" si="510"/>
        <v>0</v>
      </c>
      <c r="S3643" s="181">
        <f t="shared" si="511"/>
        <v>0</v>
      </c>
      <c r="T3643" s="181">
        <f t="shared" si="512"/>
        <v>0</v>
      </c>
      <c r="AQ3643" s="1">
        <f>COUNT(L$11:L3643)</f>
        <v>37</v>
      </c>
      <c r="AR3643" s="43">
        <f t="shared" si="513"/>
        <v>40933</v>
      </c>
      <c r="AS3643" s="44">
        <f t="shared" si="514"/>
        <v>89.120000000000019</v>
      </c>
      <c r="AT3643" s="10" t="str">
        <f t="shared" si="515"/>
        <v/>
      </c>
      <c r="AU3643" s="20" t="str">
        <f t="shared" si="516"/>
        <v/>
      </c>
      <c r="AV3643" s="42">
        <f t="shared" si="517"/>
        <v>1</v>
      </c>
      <c r="AW3643" s="89">
        <f t="shared" si="518"/>
        <v>0</v>
      </c>
      <c r="AX3643" s="168"/>
      <c r="AY3643" s="60"/>
      <c r="AZ3643" s="61"/>
      <c r="BB3643" s="61" t="str">
        <f>IF(Settings!I3639&lt;&gt;"",Settings!I3639,"")</f>
        <v/>
      </c>
    </row>
    <row r="3644" spans="2:54" x14ac:dyDescent="0.2">
      <c r="B3644" s="13"/>
      <c r="C3644" s="12"/>
      <c r="D3644" s="12"/>
      <c r="E3644" s="12"/>
      <c r="F3644" s="12"/>
      <c r="G3644" s="12"/>
      <c r="H3644" s="12"/>
      <c r="I3644" s="15"/>
      <c r="J3644" s="31"/>
      <c r="K3644" s="180"/>
      <c r="L3644" s="40"/>
      <c r="M3644" s="14"/>
      <c r="N3644" s="16"/>
      <c r="O3644" s="49"/>
      <c r="P3644" s="64"/>
      <c r="Q3644" s="18"/>
      <c r="R3644" s="181">
        <f t="shared" si="510"/>
        <v>0</v>
      </c>
      <c r="S3644" s="181">
        <f t="shared" si="511"/>
        <v>0</v>
      </c>
      <c r="T3644" s="181">
        <f t="shared" si="512"/>
        <v>0</v>
      </c>
      <c r="AQ3644" s="1">
        <f>COUNT(L$11:L3644)</f>
        <v>37</v>
      </c>
      <c r="AR3644" s="43">
        <f t="shared" si="513"/>
        <v>40933</v>
      </c>
      <c r="AS3644" s="44">
        <f t="shared" si="514"/>
        <v>89.120000000000019</v>
      </c>
      <c r="AT3644" s="10" t="str">
        <f t="shared" si="515"/>
        <v/>
      </c>
      <c r="AU3644" s="20" t="str">
        <f t="shared" si="516"/>
        <v/>
      </c>
      <c r="AV3644" s="42">
        <f t="shared" si="517"/>
        <v>1</v>
      </c>
      <c r="AW3644" s="89">
        <f t="shared" si="518"/>
        <v>0</v>
      </c>
      <c r="AX3644" s="168"/>
      <c r="AY3644" s="60"/>
      <c r="AZ3644" s="61"/>
      <c r="BB3644" s="61" t="str">
        <f>IF(Settings!I3640&lt;&gt;"",Settings!I3640,"")</f>
        <v/>
      </c>
    </row>
    <row r="3645" spans="2:54" x14ac:dyDescent="0.2">
      <c r="B3645" s="13"/>
      <c r="C3645" s="12"/>
      <c r="D3645" s="12"/>
      <c r="E3645" s="12"/>
      <c r="F3645" s="12"/>
      <c r="G3645" s="12"/>
      <c r="H3645" s="12"/>
      <c r="I3645" s="15"/>
      <c r="J3645" s="31"/>
      <c r="K3645" s="180"/>
      <c r="L3645" s="40"/>
      <c r="M3645" s="14"/>
      <c r="N3645" s="16"/>
      <c r="O3645" s="49"/>
      <c r="P3645" s="64"/>
      <c r="Q3645" s="18"/>
      <c r="R3645" s="181">
        <f t="shared" si="510"/>
        <v>0</v>
      </c>
      <c r="S3645" s="181">
        <f t="shared" si="511"/>
        <v>0</v>
      </c>
      <c r="T3645" s="181">
        <f t="shared" si="512"/>
        <v>0</v>
      </c>
      <c r="AQ3645" s="1">
        <f>COUNT(L$11:L3645)</f>
        <v>37</v>
      </c>
      <c r="AR3645" s="43">
        <f t="shared" si="513"/>
        <v>40933</v>
      </c>
      <c r="AS3645" s="44">
        <f t="shared" si="514"/>
        <v>89.120000000000019</v>
      </c>
      <c r="AT3645" s="10" t="str">
        <f t="shared" si="515"/>
        <v/>
      </c>
      <c r="AU3645" s="20" t="str">
        <f t="shared" si="516"/>
        <v/>
      </c>
      <c r="AV3645" s="42">
        <f t="shared" si="517"/>
        <v>1</v>
      </c>
      <c r="AW3645" s="89">
        <f t="shared" si="518"/>
        <v>0</v>
      </c>
      <c r="AX3645" s="168"/>
      <c r="AY3645" s="60"/>
      <c r="AZ3645" s="61"/>
      <c r="BB3645" s="61" t="str">
        <f>IF(Settings!I3641&lt;&gt;"",Settings!I3641,"")</f>
        <v/>
      </c>
    </row>
    <row r="3646" spans="2:54" x14ac:dyDescent="0.2">
      <c r="B3646" s="13"/>
      <c r="C3646" s="12"/>
      <c r="D3646" s="12"/>
      <c r="E3646" s="12"/>
      <c r="F3646" s="12"/>
      <c r="G3646" s="12"/>
      <c r="H3646" s="12"/>
      <c r="I3646" s="15"/>
      <c r="J3646" s="31"/>
      <c r="K3646" s="180"/>
      <c r="L3646" s="40"/>
      <c r="M3646" s="14"/>
      <c r="N3646" s="16"/>
      <c r="O3646" s="49"/>
      <c r="P3646" s="64"/>
      <c r="Q3646" s="18"/>
      <c r="R3646" s="181">
        <f t="shared" si="510"/>
        <v>0</v>
      </c>
      <c r="S3646" s="181">
        <f t="shared" si="511"/>
        <v>0</v>
      </c>
      <c r="T3646" s="181">
        <f t="shared" si="512"/>
        <v>0</v>
      </c>
      <c r="AQ3646" s="1">
        <f>COUNT(L$11:L3646)</f>
        <v>37</v>
      </c>
      <c r="AR3646" s="43">
        <f t="shared" si="513"/>
        <v>40933</v>
      </c>
      <c r="AS3646" s="44">
        <f t="shared" si="514"/>
        <v>89.120000000000019</v>
      </c>
      <c r="AT3646" s="10" t="str">
        <f t="shared" si="515"/>
        <v/>
      </c>
      <c r="AU3646" s="20" t="str">
        <f t="shared" si="516"/>
        <v/>
      </c>
      <c r="AV3646" s="42">
        <f t="shared" si="517"/>
        <v>1</v>
      </c>
      <c r="AW3646" s="89">
        <f t="shared" si="518"/>
        <v>0</v>
      </c>
      <c r="AX3646" s="168"/>
      <c r="AY3646" s="60"/>
      <c r="AZ3646" s="61"/>
      <c r="BB3646" s="61" t="str">
        <f>IF(Settings!I3642&lt;&gt;"",Settings!I3642,"")</f>
        <v/>
      </c>
    </row>
    <row r="3647" spans="2:54" x14ac:dyDescent="0.2">
      <c r="B3647" s="13"/>
      <c r="C3647" s="12"/>
      <c r="D3647" s="12"/>
      <c r="E3647" s="12"/>
      <c r="F3647" s="12"/>
      <c r="G3647" s="12"/>
      <c r="H3647" s="12"/>
      <c r="I3647" s="15"/>
      <c r="J3647" s="31"/>
      <c r="K3647" s="180"/>
      <c r="L3647" s="40"/>
      <c r="M3647" s="14"/>
      <c r="N3647" s="16"/>
      <c r="O3647" s="49"/>
      <c r="P3647" s="64"/>
      <c r="Q3647" s="18"/>
      <c r="R3647" s="181">
        <f t="shared" si="510"/>
        <v>0</v>
      </c>
      <c r="S3647" s="181">
        <f t="shared" si="511"/>
        <v>0</v>
      </c>
      <c r="T3647" s="181">
        <f t="shared" si="512"/>
        <v>0</v>
      </c>
      <c r="AQ3647" s="1">
        <f>COUNT(L$11:L3647)</f>
        <v>37</v>
      </c>
      <c r="AR3647" s="43">
        <f t="shared" si="513"/>
        <v>40933</v>
      </c>
      <c r="AS3647" s="44">
        <f t="shared" si="514"/>
        <v>89.120000000000019</v>
      </c>
      <c r="AT3647" s="10" t="str">
        <f t="shared" si="515"/>
        <v/>
      </c>
      <c r="AU3647" s="20" t="str">
        <f t="shared" si="516"/>
        <v/>
      </c>
      <c r="AV3647" s="42">
        <f t="shared" si="517"/>
        <v>1</v>
      </c>
      <c r="AW3647" s="89">
        <f t="shared" si="518"/>
        <v>0</v>
      </c>
      <c r="AX3647" s="168"/>
      <c r="AY3647" s="60"/>
      <c r="AZ3647" s="61"/>
      <c r="BB3647" s="61" t="str">
        <f>IF(Settings!I3643&lt;&gt;"",Settings!I3643,"")</f>
        <v/>
      </c>
    </row>
    <row r="3648" spans="2:54" x14ac:dyDescent="0.2">
      <c r="B3648" s="13"/>
      <c r="C3648" s="12"/>
      <c r="D3648" s="12"/>
      <c r="E3648" s="12"/>
      <c r="F3648" s="12"/>
      <c r="G3648" s="12"/>
      <c r="H3648" s="12"/>
      <c r="I3648" s="15"/>
      <c r="J3648" s="31"/>
      <c r="K3648" s="180"/>
      <c r="L3648" s="40"/>
      <c r="M3648" s="14"/>
      <c r="N3648" s="16"/>
      <c r="O3648" s="49"/>
      <c r="P3648" s="64"/>
      <c r="Q3648" s="18"/>
      <c r="R3648" s="181">
        <f t="shared" si="510"/>
        <v>0</v>
      </c>
      <c r="S3648" s="181">
        <f t="shared" si="511"/>
        <v>0</v>
      </c>
      <c r="T3648" s="181">
        <f t="shared" si="512"/>
        <v>0</v>
      </c>
      <c r="AQ3648" s="1">
        <f>COUNT(L$11:L3648)</f>
        <v>37</v>
      </c>
      <c r="AR3648" s="43">
        <f t="shared" si="513"/>
        <v>40933</v>
      </c>
      <c r="AS3648" s="44">
        <f t="shared" si="514"/>
        <v>89.120000000000019</v>
      </c>
      <c r="AT3648" s="10" t="str">
        <f t="shared" si="515"/>
        <v/>
      </c>
      <c r="AU3648" s="20" t="str">
        <f t="shared" si="516"/>
        <v/>
      </c>
      <c r="AV3648" s="42">
        <f t="shared" si="517"/>
        <v>1</v>
      </c>
      <c r="AW3648" s="89">
        <f t="shared" si="518"/>
        <v>0</v>
      </c>
      <c r="AX3648" s="168"/>
      <c r="AY3648" s="60"/>
      <c r="AZ3648" s="61"/>
      <c r="BB3648" s="61" t="str">
        <f>IF(Settings!I3644&lt;&gt;"",Settings!I3644,"")</f>
        <v/>
      </c>
    </row>
    <row r="3649" spans="2:54" x14ac:dyDescent="0.2">
      <c r="B3649" s="13"/>
      <c r="C3649" s="12"/>
      <c r="D3649" s="12"/>
      <c r="E3649" s="12"/>
      <c r="F3649" s="12"/>
      <c r="G3649" s="12"/>
      <c r="H3649" s="12"/>
      <c r="I3649" s="15"/>
      <c r="J3649" s="31"/>
      <c r="K3649" s="180"/>
      <c r="L3649" s="40"/>
      <c r="M3649" s="14"/>
      <c r="N3649" s="16"/>
      <c r="O3649" s="49"/>
      <c r="P3649" s="64"/>
      <c r="Q3649" s="18"/>
      <c r="R3649" s="181">
        <f t="shared" si="510"/>
        <v>0</v>
      </c>
      <c r="S3649" s="181">
        <f t="shared" si="511"/>
        <v>0</v>
      </c>
      <c r="T3649" s="181">
        <f t="shared" si="512"/>
        <v>0</v>
      </c>
      <c r="AQ3649" s="1">
        <f>COUNT(L$11:L3649)</f>
        <v>37</v>
      </c>
      <c r="AR3649" s="43">
        <f t="shared" si="513"/>
        <v>40933</v>
      </c>
      <c r="AS3649" s="44">
        <f t="shared" si="514"/>
        <v>89.120000000000019</v>
      </c>
      <c r="AT3649" s="10" t="str">
        <f t="shared" si="515"/>
        <v/>
      </c>
      <c r="AU3649" s="20" t="str">
        <f t="shared" si="516"/>
        <v/>
      </c>
      <c r="AV3649" s="42">
        <f t="shared" si="517"/>
        <v>1</v>
      </c>
      <c r="AW3649" s="89">
        <f t="shared" si="518"/>
        <v>0</v>
      </c>
      <c r="AX3649" s="168"/>
      <c r="AY3649" s="60"/>
      <c r="AZ3649" s="61"/>
      <c r="BB3649" s="61" t="str">
        <f>IF(Settings!I3645&lt;&gt;"",Settings!I3645,"")</f>
        <v/>
      </c>
    </row>
    <row r="3650" spans="2:54" x14ac:dyDescent="0.2">
      <c r="B3650" s="13"/>
      <c r="C3650" s="12"/>
      <c r="D3650" s="12"/>
      <c r="E3650" s="12"/>
      <c r="F3650" s="12"/>
      <c r="G3650" s="12"/>
      <c r="H3650" s="12"/>
      <c r="I3650" s="15"/>
      <c r="J3650" s="31"/>
      <c r="K3650" s="180"/>
      <c r="L3650" s="40"/>
      <c r="M3650" s="14"/>
      <c r="N3650" s="16"/>
      <c r="O3650" s="49"/>
      <c r="P3650" s="64"/>
      <c r="Q3650" s="18"/>
      <c r="R3650" s="181">
        <f t="shared" si="510"/>
        <v>0</v>
      </c>
      <c r="S3650" s="181">
        <f t="shared" si="511"/>
        <v>0</v>
      </c>
      <c r="T3650" s="181">
        <f t="shared" si="512"/>
        <v>0</v>
      </c>
      <c r="AQ3650" s="1">
        <f>COUNT(L$11:L3650)</f>
        <v>37</v>
      </c>
      <c r="AR3650" s="43">
        <f t="shared" si="513"/>
        <v>40933</v>
      </c>
      <c r="AS3650" s="44">
        <f t="shared" si="514"/>
        <v>89.120000000000019</v>
      </c>
      <c r="AT3650" s="10" t="str">
        <f t="shared" si="515"/>
        <v/>
      </c>
      <c r="AU3650" s="20" t="str">
        <f t="shared" si="516"/>
        <v/>
      </c>
      <c r="AV3650" s="42">
        <f t="shared" si="517"/>
        <v>1</v>
      </c>
      <c r="AW3650" s="89">
        <f t="shared" si="518"/>
        <v>0</v>
      </c>
      <c r="AX3650" s="168"/>
      <c r="AY3650" s="60"/>
      <c r="AZ3650" s="61"/>
      <c r="BB3650" s="61" t="str">
        <f>IF(Settings!I3646&lt;&gt;"",Settings!I3646,"")</f>
        <v/>
      </c>
    </row>
    <row r="3651" spans="2:54" x14ac:dyDescent="0.2">
      <c r="B3651" s="13"/>
      <c r="C3651" s="12"/>
      <c r="D3651" s="12"/>
      <c r="E3651" s="12"/>
      <c r="F3651" s="12"/>
      <c r="G3651" s="12"/>
      <c r="H3651" s="12"/>
      <c r="I3651" s="15"/>
      <c r="J3651" s="31"/>
      <c r="K3651" s="180"/>
      <c r="L3651" s="40"/>
      <c r="M3651" s="14"/>
      <c r="N3651" s="16"/>
      <c r="O3651" s="49"/>
      <c r="P3651" s="64"/>
      <c r="Q3651" s="18"/>
      <c r="R3651" s="181">
        <f t="shared" si="510"/>
        <v>0</v>
      </c>
      <c r="S3651" s="181">
        <f t="shared" si="511"/>
        <v>0</v>
      </c>
      <c r="T3651" s="181">
        <f t="shared" si="512"/>
        <v>0</v>
      </c>
      <c r="AQ3651" s="1">
        <f>COUNT(L$11:L3651)</f>
        <v>37</v>
      </c>
      <c r="AR3651" s="43">
        <f t="shared" si="513"/>
        <v>40933</v>
      </c>
      <c r="AS3651" s="44">
        <f t="shared" si="514"/>
        <v>89.120000000000019</v>
      </c>
      <c r="AT3651" s="10" t="str">
        <f t="shared" si="515"/>
        <v/>
      </c>
      <c r="AU3651" s="20" t="str">
        <f t="shared" si="516"/>
        <v/>
      </c>
      <c r="AV3651" s="42">
        <f t="shared" si="517"/>
        <v>1</v>
      </c>
      <c r="AW3651" s="89">
        <f t="shared" si="518"/>
        <v>0</v>
      </c>
      <c r="AX3651" s="168"/>
      <c r="AY3651" s="60"/>
      <c r="AZ3651" s="61"/>
      <c r="BB3651" s="61" t="str">
        <f>IF(Settings!I3647&lt;&gt;"",Settings!I3647,"")</f>
        <v/>
      </c>
    </row>
    <row r="3652" spans="2:54" x14ac:dyDescent="0.2">
      <c r="B3652" s="13"/>
      <c r="C3652" s="12"/>
      <c r="D3652" s="12"/>
      <c r="E3652" s="12"/>
      <c r="F3652" s="12"/>
      <c r="G3652" s="12"/>
      <c r="H3652" s="12"/>
      <c r="I3652" s="15"/>
      <c r="J3652" s="31"/>
      <c r="K3652" s="180"/>
      <c r="L3652" s="40"/>
      <c r="M3652" s="14"/>
      <c r="N3652" s="16"/>
      <c r="O3652" s="49"/>
      <c r="P3652" s="64"/>
      <c r="Q3652" s="18"/>
      <c r="R3652" s="181">
        <f t="shared" si="510"/>
        <v>0</v>
      </c>
      <c r="S3652" s="181">
        <f t="shared" si="511"/>
        <v>0</v>
      </c>
      <c r="T3652" s="181">
        <f t="shared" si="512"/>
        <v>0</v>
      </c>
      <c r="AQ3652" s="1">
        <f>COUNT(L$11:L3652)</f>
        <v>37</v>
      </c>
      <c r="AR3652" s="43">
        <f t="shared" si="513"/>
        <v>40933</v>
      </c>
      <c r="AS3652" s="44">
        <f t="shared" si="514"/>
        <v>89.120000000000019</v>
      </c>
      <c r="AT3652" s="10" t="str">
        <f t="shared" si="515"/>
        <v/>
      </c>
      <c r="AU3652" s="20" t="str">
        <f t="shared" si="516"/>
        <v/>
      </c>
      <c r="AV3652" s="42">
        <f t="shared" si="517"/>
        <v>1</v>
      </c>
      <c r="AW3652" s="89">
        <f t="shared" si="518"/>
        <v>0</v>
      </c>
      <c r="AX3652" s="168"/>
      <c r="AY3652" s="60"/>
      <c r="AZ3652" s="61"/>
      <c r="BB3652" s="61" t="str">
        <f>IF(Settings!I3648&lt;&gt;"",Settings!I3648,"")</f>
        <v/>
      </c>
    </row>
    <row r="3653" spans="2:54" x14ac:dyDescent="0.2">
      <c r="B3653" s="13"/>
      <c r="C3653" s="12"/>
      <c r="D3653" s="12"/>
      <c r="E3653" s="12"/>
      <c r="F3653" s="12"/>
      <c r="G3653" s="12"/>
      <c r="H3653" s="12"/>
      <c r="I3653" s="15"/>
      <c r="J3653" s="31"/>
      <c r="K3653" s="180"/>
      <c r="L3653" s="40"/>
      <c r="M3653" s="14"/>
      <c r="N3653" s="16"/>
      <c r="O3653" s="49"/>
      <c r="P3653" s="64"/>
      <c r="Q3653" s="18"/>
      <c r="R3653" s="181">
        <f t="shared" si="510"/>
        <v>0</v>
      </c>
      <c r="S3653" s="181">
        <f t="shared" si="511"/>
        <v>0</v>
      </c>
      <c r="T3653" s="181">
        <f t="shared" si="512"/>
        <v>0</v>
      </c>
      <c r="AQ3653" s="1">
        <f>COUNT(L$11:L3653)</f>
        <v>37</v>
      </c>
      <c r="AR3653" s="43">
        <f t="shared" si="513"/>
        <v>40933</v>
      </c>
      <c r="AS3653" s="44">
        <f t="shared" si="514"/>
        <v>89.120000000000019</v>
      </c>
      <c r="AT3653" s="10" t="str">
        <f t="shared" si="515"/>
        <v/>
      </c>
      <c r="AU3653" s="20" t="str">
        <f t="shared" si="516"/>
        <v/>
      </c>
      <c r="AV3653" s="42">
        <f t="shared" si="517"/>
        <v>1</v>
      </c>
      <c r="AW3653" s="89">
        <f t="shared" si="518"/>
        <v>0</v>
      </c>
      <c r="AX3653" s="168"/>
      <c r="AY3653" s="60"/>
      <c r="AZ3653" s="61"/>
      <c r="BB3653" s="61" t="str">
        <f>IF(Settings!I3649&lt;&gt;"",Settings!I3649,"")</f>
        <v/>
      </c>
    </row>
    <row r="3654" spans="2:54" x14ac:dyDescent="0.2">
      <c r="B3654" s="13"/>
      <c r="C3654" s="12"/>
      <c r="D3654" s="12"/>
      <c r="E3654" s="12"/>
      <c r="F3654" s="12"/>
      <c r="G3654" s="12"/>
      <c r="H3654" s="12"/>
      <c r="I3654" s="15"/>
      <c r="J3654" s="31"/>
      <c r="K3654" s="180"/>
      <c r="L3654" s="40"/>
      <c r="M3654" s="14"/>
      <c r="N3654" s="16"/>
      <c r="O3654" s="49"/>
      <c r="P3654" s="64"/>
      <c r="Q3654" s="18"/>
      <c r="R3654" s="181">
        <f t="shared" si="510"/>
        <v>0</v>
      </c>
      <c r="S3654" s="181">
        <f t="shared" si="511"/>
        <v>0</v>
      </c>
      <c r="T3654" s="181">
        <f t="shared" si="512"/>
        <v>0</v>
      </c>
      <c r="AQ3654" s="1">
        <f>COUNT(L$11:L3654)</f>
        <v>37</v>
      </c>
      <c r="AR3654" s="43">
        <f t="shared" si="513"/>
        <v>40933</v>
      </c>
      <c r="AS3654" s="44">
        <f t="shared" si="514"/>
        <v>89.120000000000019</v>
      </c>
      <c r="AT3654" s="10" t="str">
        <f t="shared" si="515"/>
        <v/>
      </c>
      <c r="AU3654" s="20" t="str">
        <f t="shared" si="516"/>
        <v/>
      </c>
      <c r="AV3654" s="42">
        <f t="shared" si="517"/>
        <v>1</v>
      </c>
      <c r="AW3654" s="89">
        <f t="shared" si="518"/>
        <v>0</v>
      </c>
      <c r="AX3654" s="168"/>
      <c r="AY3654" s="60"/>
      <c r="AZ3654" s="61"/>
      <c r="BB3654" s="61" t="str">
        <f>IF(Settings!I3650&lt;&gt;"",Settings!I3650,"")</f>
        <v/>
      </c>
    </row>
    <row r="3655" spans="2:54" x14ac:dyDescent="0.2">
      <c r="B3655" s="13"/>
      <c r="C3655" s="12"/>
      <c r="D3655" s="12"/>
      <c r="E3655" s="12"/>
      <c r="F3655" s="12"/>
      <c r="G3655" s="12"/>
      <c r="H3655" s="12"/>
      <c r="I3655" s="15"/>
      <c r="J3655" s="31"/>
      <c r="K3655" s="180"/>
      <c r="L3655" s="40"/>
      <c r="M3655" s="14"/>
      <c r="N3655" s="16"/>
      <c r="O3655" s="49"/>
      <c r="P3655" s="64"/>
      <c r="Q3655" s="18"/>
      <c r="R3655" s="181">
        <f t="shared" si="510"/>
        <v>0</v>
      </c>
      <c r="S3655" s="181">
        <f t="shared" si="511"/>
        <v>0</v>
      </c>
      <c r="T3655" s="181">
        <f t="shared" si="512"/>
        <v>0</v>
      </c>
      <c r="AQ3655" s="1">
        <f>COUNT(L$11:L3655)</f>
        <v>37</v>
      </c>
      <c r="AR3655" s="43">
        <f t="shared" si="513"/>
        <v>40933</v>
      </c>
      <c r="AS3655" s="44">
        <f t="shared" si="514"/>
        <v>89.120000000000019</v>
      </c>
      <c r="AT3655" s="10" t="str">
        <f t="shared" si="515"/>
        <v/>
      </c>
      <c r="AU3655" s="20" t="str">
        <f t="shared" si="516"/>
        <v/>
      </c>
      <c r="AV3655" s="42">
        <f t="shared" si="517"/>
        <v>1</v>
      </c>
      <c r="AW3655" s="89">
        <f t="shared" si="518"/>
        <v>0</v>
      </c>
      <c r="AX3655" s="168"/>
      <c r="AY3655" s="60"/>
      <c r="AZ3655" s="61"/>
      <c r="BB3655" s="61" t="str">
        <f>IF(Settings!I3651&lt;&gt;"",Settings!I3651,"")</f>
        <v/>
      </c>
    </row>
    <row r="3656" spans="2:54" x14ac:dyDescent="0.2">
      <c r="B3656" s="13"/>
      <c r="C3656" s="12"/>
      <c r="D3656" s="12"/>
      <c r="E3656" s="12"/>
      <c r="F3656" s="12"/>
      <c r="G3656" s="12"/>
      <c r="H3656" s="12"/>
      <c r="I3656" s="15"/>
      <c r="J3656" s="31"/>
      <c r="K3656" s="180"/>
      <c r="L3656" s="40"/>
      <c r="M3656" s="14"/>
      <c r="N3656" s="16"/>
      <c r="O3656" s="49"/>
      <c r="P3656" s="64"/>
      <c r="Q3656" s="18"/>
      <c r="R3656" s="181">
        <f t="shared" si="510"/>
        <v>0</v>
      </c>
      <c r="S3656" s="181">
        <f t="shared" si="511"/>
        <v>0</v>
      </c>
      <c r="T3656" s="181">
        <f t="shared" si="512"/>
        <v>0</v>
      </c>
      <c r="AQ3656" s="1">
        <f>COUNT(L$11:L3656)</f>
        <v>37</v>
      </c>
      <c r="AR3656" s="43">
        <f t="shared" si="513"/>
        <v>40933</v>
      </c>
      <c r="AS3656" s="44">
        <f t="shared" si="514"/>
        <v>89.120000000000019</v>
      </c>
      <c r="AT3656" s="10" t="str">
        <f t="shared" si="515"/>
        <v/>
      </c>
      <c r="AU3656" s="20" t="str">
        <f t="shared" si="516"/>
        <v/>
      </c>
      <c r="AV3656" s="42">
        <f t="shared" si="517"/>
        <v>1</v>
      </c>
      <c r="AW3656" s="89">
        <f t="shared" si="518"/>
        <v>0</v>
      </c>
      <c r="AX3656" s="168"/>
      <c r="AY3656" s="60"/>
      <c r="AZ3656" s="61"/>
      <c r="BB3656" s="61" t="str">
        <f>IF(Settings!I3652&lt;&gt;"",Settings!I3652,"")</f>
        <v/>
      </c>
    </row>
    <row r="3657" spans="2:54" x14ac:dyDescent="0.2">
      <c r="B3657" s="13"/>
      <c r="C3657" s="12"/>
      <c r="D3657" s="12"/>
      <c r="E3657" s="12"/>
      <c r="F3657" s="12"/>
      <c r="G3657" s="12"/>
      <c r="H3657" s="12"/>
      <c r="I3657" s="15"/>
      <c r="J3657" s="31"/>
      <c r="K3657" s="180"/>
      <c r="L3657" s="40"/>
      <c r="M3657" s="14"/>
      <c r="N3657" s="16"/>
      <c r="O3657" s="49"/>
      <c r="P3657" s="64"/>
      <c r="Q3657" s="18"/>
      <c r="R3657" s="181">
        <f t="shared" si="510"/>
        <v>0</v>
      </c>
      <c r="S3657" s="181">
        <f t="shared" si="511"/>
        <v>0</v>
      </c>
      <c r="T3657" s="181">
        <f t="shared" si="512"/>
        <v>0</v>
      </c>
      <c r="AQ3657" s="1">
        <f>COUNT(L$11:L3657)</f>
        <v>37</v>
      </c>
      <c r="AR3657" s="43">
        <f t="shared" si="513"/>
        <v>40933</v>
      </c>
      <c r="AS3657" s="44">
        <f t="shared" si="514"/>
        <v>89.120000000000019</v>
      </c>
      <c r="AT3657" s="10" t="str">
        <f t="shared" si="515"/>
        <v/>
      </c>
      <c r="AU3657" s="20" t="str">
        <f t="shared" si="516"/>
        <v/>
      </c>
      <c r="AV3657" s="42">
        <f t="shared" si="517"/>
        <v>1</v>
      </c>
      <c r="AW3657" s="89">
        <f t="shared" si="518"/>
        <v>0</v>
      </c>
      <c r="AX3657" s="168"/>
      <c r="AY3657" s="60"/>
      <c r="AZ3657" s="61"/>
      <c r="BB3657" s="61" t="str">
        <f>IF(Settings!I3653&lt;&gt;"",Settings!I3653,"")</f>
        <v/>
      </c>
    </row>
    <row r="3658" spans="2:54" x14ac:dyDescent="0.2">
      <c r="B3658" s="13"/>
      <c r="C3658" s="12"/>
      <c r="D3658" s="12"/>
      <c r="E3658" s="12"/>
      <c r="F3658" s="12"/>
      <c r="G3658" s="12"/>
      <c r="H3658" s="12"/>
      <c r="I3658" s="15"/>
      <c r="J3658" s="31"/>
      <c r="K3658" s="180"/>
      <c r="L3658" s="40"/>
      <c r="M3658" s="14"/>
      <c r="N3658" s="16"/>
      <c r="O3658" s="49"/>
      <c r="P3658" s="64"/>
      <c r="Q3658" s="18"/>
      <c r="R3658" s="181">
        <f t="shared" si="510"/>
        <v>0</v>
      </c>
      <c r="S3658" s="181">
        <f t="shared" si="511"/>
        <v>0</v>
      </c>
      <c r="T3658" s="181">
        <f t="shared" si="512"/>
        <v>0</v>
      </c>
      <c r="AQ3658" s="1">
        <f>COUNT(L$11:L3658)</f>
        <v>37</v>
      </c>
      <c r="AR3658" s="43">
        <f t="shared" si="513"/>
        <v>40933</v>
      </c>
      <c r="AS3658" s="44">
        <f t="shared" si="514"/>
        <v>89.120000000000019</v>
      </c>
      <c r="AT3658" s="10" t="str">
        <f t="shared" si="515"/>
        <v/>
      </c>
      <c r="AU3658" s="20" t="str">
        <f t="shared" si="516"/>
        <v/>
      </c>
      <c r="AV3658" s="42">
        <f t="shared" si="517"/>
        <v>1</v>
      </c>
      <c r="AW3658" s="89">
        <f t="shared" si="518"/>
        <v>0</v>
      </c>
      <c r="AX3658" s="168"/>
      <c r="AY3658" s="60"/>
      <c r="AZ3658" s="61"/>
      <c r="BB3658" s="61" t="str">
        <f>IF(Settings!I3654&lt;&gt;"",Settings!I3654,"")</f>
        <v/>
      </c>
    </row>
    <row r="3659" spans="2:54" x14ac:dyDescent="0.2">
      <c r="B3659" s="13"/>
      <c r="C3659" s="12"/>
      <c r="D3659" s="12"/>
      <c r="E3659" s="12"/>
      <c r="F3659" s="12"/>
      <c r="G3659" s="12"/>
      <c r="H3659" s="12"/>
      <c r="I3659" s="15"/>
      <c r="J3659" s="31"/>
      <c r="K3659" s="180"/>
      <c r="L3659" s="40"/>
      <c r="M3659" s="14"/>
      <c r="N3659" s="16"/>
      <c r="O3659" s="49"/>
      <c r="P3659" s="64"/>
      <c r="Q3659" s="18"/>
      <c r="R3659" s="181">
        <f t="shared" si="510"/>
        <v>0</v>
      </c>
      <c r="S3659" s="181">
        <f t="shared" si="511"/>
        <v>0</v>
      </c>
      <c r="T3659" s="181">
        <f t="shared" si="512"/>
        <v>0</v>
      </c>
      <c r="AQ3659" s="1">
        <f>COUNT(L$11:L3659)</f>
        <v>37</v>
      </c>
      <c r="AR3659" s="43">
        <f t="shared" si="513"/>
        <v>40933</v>
      </c>
      <c r="AS3659" s="44">
        <f t="shared" si="514"/>
        <v>89.120000000000019</v>
      </c>
      <c r="AT3659" s="10" t="str">
        <f t="shared" si="515"/>
        <v/>
      </c>
      <c r="AU3659" s="20" t="str">
        <f t="shared" si="516"/>
        <v/>
      </c>
      <c r="AV3659" s="42">
        <f t="shared" si="517"/>
        <v>1</v>
      </c>
      <c r="AW3659" s="89">
        <f t="shared" si="518"/>
        <v>0</v>
      </c>
      <c r="AX3659" s="168"/>
      <c r="AY3659" s="60"/>
      <c r="AZ3659" s="61"/>
      <c r="BB3659" s="61" t="str">
        <f>IF(Settings!I3655&lt;&gt;"",Settings!I3655,"")</f>
        <v/>
      </c>
    </row>
    <row r="3660" spans="2:54" x14ac:dyDescent="0.2">
      <c r="B3660" s="13"/>
      <c r="C3660" s="12"/>
      <c r="D3660" s="12"/>
      <c r="E3660" s="12"/>
      <c r="F3660" s="12"/>
      <c r="G3660" s="12"/>
      <c r="H3660" s="12"/>
      <c r="I3660" s="15"/>
      <c r="J3660" s="31"/>
      <c r="K3660" s="180"/>
      <c r="L3660" s="40"/>
      <c r="M3660" s="14"/>
      <c r="N3660" s="16"/>
      <c r="O3660" s="49"/>
      <c r="P3660" s="64"/>
      <c r="Q3660" s="18"/>
      <c r="R3660" s="181">
        <f t="shared" ref="R3660:R3723" si="519">ROUND(IF(M3660&lt;&gt;"Y",IF(P3660&lt;&gt;"Y",K3660,K3660*(AV3660-1)),0),ROUNDING)</f>
        <v>0</v>
      </c>
      <c r="S3660" s="181">
        <f t="shared" ref="S3660:S3723" si="520">ROUND(IF(O3660&gt;0,IF(M3660="Y",AW3660*(1-O3660),IF(AW3660&gt;R3660,R3660 + (AW3660 - R3660)*(1-O3660),AW3660)),AW3660),ROUNDING)</f>
        <v>0</v>
      </c>
      <c r="T3660" s="181">
        <f t="shared" ref="T3660:T3723" si="521">ROUND(IF(N3660="P",0,IF(OR(M3660="N",M3660=""),S3660-R3660,S3660)),ROUNDING)</f>
        <v>0</v>
      </c>
      <c r="AQ3660" s="1">
        <f>COUNT(L$11:L3660)</f>
        <v>37</v>
      </c>
      <c r="AR3660" s="43">
        <f t="shared" si="513"/>
        <v>40933</v>
      </c>
      <c r="AS3660" s="44">
        <f t="shared" si="514"/>
        <v>89.120000000000019</v>
      </c>
      <c r="AT3660" s="10" t="str">
        <f t="shared" si="515"/>
        <v/>
      </c>
      <c r="AU3660" s="20" t="str">
        <f t="shared" si="516"/>
        <v/>
      </c>
      <c r="AV3660" s="42">
        <f t="shared" si="517"/>
        <v>1</v>
      </c>
      <c r="AW3660" s="89">
        <f t="shared" si="518"/>
        <v>0</v>
      </c>
      <c r="AX3660" s="168"/>
      <c r="AY3660" s="60"/>
      <c r="AZ3660" s="61"/>
      <c r="BB3660" s="61" t="str">
        <f>IF(Settings!I3656&lt;&gt;"",Settings!I3656,"")</f>
        <v/>
      </c>
    </row>
    <row r="3661" spans="2:54" x14ac:dyDescent="0.2">
      <c r="B3661" s="13"/>
      <c r="C3661" s="12"/>
      <c r="D3661" s="12"/>
      <c r="E3661" s="12"/>
      <c r="F3661" s="12"/>
      <c r="G3661" s="12"/>
      <c r="H3661" s="12"/>
      <c r="I3661" s="15"/>
      <c r="J3661" s="31"/>
      <c r="K3661" s="180"/>
      <c r="L3661" s="40"/>
      <c r="M3661" s="14"/>
      <c r="N3661" s="16"/>
      <c r="O3661" s="49"/>
      <c r="P3661" s="64"/>
      <c r="Q3661" s="18"/>
      <c r="R3661" s="181">
        <f t="shared" si="519"/>
        <v>0</v>
      </c>
      <c r="S3661" s="181">
        <f t="shared" si="520"/>
        <v>0</v>
      </c>
      <c r="T3661" s="181">
        <f t="shared" si="521"/>
        <v>0</v>
      </c>
      <c r="AQ3661" s="1">
        <f>COUNT(L$11:L3661)</f>
        <v>37</v>
      </c>
      <c r="AR3661" s="43">
        <f t="shared" ref="AR3661:AR3724" si="522">IF(B3661&gt;2,B3661,AR3660)</f>
        <v>40933</v>
      </c>
      <c r="AS3661" s="44">
        <f t="shared" ref="AS3661:AS3724" si="523">AS3660+T3661</f>
        <v>89.120000000000019</v>
      </c>
      <c r="AT3661" s="10" t="str">
        <f t="shared" ref="AT3661:AT3724" si="524">IF(N3661="P",IF(P3661&lt;&gt;"Y",IF(M3661&lt;&gt;"Y",K3661*AV3661,K3661*AV3661-K3661),IF(M3661&lt;&gt;"Y",K3661 + K3661*(AV3661-1),K3661)),"")</f>
        <v/>
      </c>
      <c r="AU3661" s="20" t="str">
        <f t="shared" ref="AU3661:AU3724" si="525">IF(M3661="Y",IF(P3661="Y",K3661*(AV3661-1),K3661),"")</f>
        <v/>
      </c>
      <c r="AV3661" s="42">
        <f t="shared" ref="AV3661:AV3724" si="526">IF(L3661&lt;&gt;"",IF(ODDS_TYPE=1,L3661,IF(ODDS_TYPE=2,IF(L3661&gt;0,1+L3661/100,IF(L3661&lt;0,1-100/L3661,1)),IF(ODDS_TYPE=3,1+L3661,IF(ODDS_TYPE=4,1+L3661,IF(ODDS_TYPE=5,IF(L3661&gt;0,1+L3661,1-1/L3661),IF(ODDS_TYPE=6,IF(L3661&gt;=0,L3661+1,1-1/L3661),1)))))),1)</f>
        <v>1</v>
      </c>
      <c r="AW3661" s="89">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68"/>
      <c r="AY3661" s="60"/>
      <c r="AZ3661" s="61"/>
      <c r="BB3661" s="61" t="str">
        <f>IF(Settings!I3657&lt;&gt;"",Settings!I3657,"")</f>
        <v/>
      </c>
    </row>
    <row r="3662" spans="2:54" x14ac:dyDescent="0.2">
      <c r="B3662" s="13"/>
      <c r="C3662" s="12"/>
      <c r="D3662" s="12"/>
      <c r="E3662" s="12"/>
      <c r="F3662" s="12"/>
      <c r="G3662" s="12"/>
      <c r="H3662" s="12"/>
      <c r="I3662" s="15"/>
      <c r="J3662" s="31"/>
      <c r="K3662" s="180"/>
      <c r="L3662" s="40"/>
      <c r="M3662" s="14"/>
      <c r="N3662" s="16"/>
      <c r="O3662" s="49"/>
      <c r="P3662" s="64"/>
      <c r="Q3662" s="18"/>
      <c r="R3662" s="181">
        <f t="shared" si="519"/>
        <v>0</v>
      </c>
      <c r="S3662" s="181">
        <f t="shared" si="520"/>
        <v>0</v>
      </c>
      <c r="T3662" s="181">
        <f t="shared" si="521"/>
        <v>0</v>
      </c>
      <c r="AQ3662" s="1">
        <f>COUNT(L$11:L3662)</f>
        <v>37</v>
      </c>
      <c r="AR3662" s="43">
        <f t="shared" si="522"/>
        <v>40933</v>
      </c>
      <c r="AS3662" s="44">
        <f t="shared" si="523"/>
        <v>89.120000000000019</v>
      </c>
      <c r="AT3662" s="10" t="str">
        <f t="shared" si="524"/>
        <v/>
      </c>
      <c r="AU3662" s="20" t="str">
        <f t="shared" si="525"/>
        <v/>
      </c>
      <c r="AV3662" s="42">
        <f t="shared" si="526"/>
        <v>1</v>
      </c>
      <c r="AW3662" s="89">
        <f t="shared" si="527"/>
        <v>0</v>
      </c>
      <c r="AX3662" s="168"/>
      <c r="AY3662" s="60"/>
      <c r="AZ3662" s="61"/>
      <c r="BB3662" s="61" t="str">
        <f>IF(Settings!I3658&lt;&gt;"",Settings!I3658,"")</f>
        <v/>
      </c>
    </row>
    <row r="3663" spans="2:54" x14ac:dyDescent="0.2">
      <c r="B3663" s="13"/>
      <c r="C3663" s="12"/>
      <c r="D3663" s="12"/>
      <c r="E3663" s="12"/>
      <c r="F3663" s="12"/>
      <c r="G3663" s="12"/>
      <c r="H3663" s="12"/>
      <c r="I3663" s="15"/>
      <c r="J3663" s="31"/>
      <c r="K3663" s="180"/>
      <c r="L3663" s="40"/>
      <c r="M3663" s="14"/>
      <c r="N3663" s="16"/>
      <c r="O3663" s="49"/>
      <c r="P3663" s="64"/>
      <c r="Q3663" s="18"/>
      <c r="R3663" s="181">
        <f t="shared" si="519"/>
        <v>0</v>
      </c>
      <c r="S3663" s="181">
        <f t="shared" si="520"/>
        <v>0</v>
      </c>
      <c r="T3663" s="181">
        <f t="shared" si="521"/>
        <v>0</v>
      </c>
      <c r="AQ3663" s="1">
        <f>COUNT(L$11:L3663)</f>
        <v>37</v>
      </c>
      <c r="AR3663" s="43">
        <f t="shared" si="522"/>
        <v>40933</v>
      </c>
      <c r="AS3663" s="44">
        <f t="shared" si="523"/>
        <v>89.120000000000019</v>
      </c>
      <c r="AT3663" s="10" t="str">
        <f t="shared" si="524"/>
        <v/>
      </c>
      <c r="AU3663" s="20" t="str">
        <f t="shared" si="525"/>
        <v/>
      </c>
      <c r="AV3663" s="42">
        <f t="shared" si="526"/>
        <v>1</v>
      </c>
      <c r="AW3663" s="89">
        <f t="shared" si="527"/>
        <v>0</v>
      </c>
      <c r="AX3663" s="168"/>
      <c r="AY3663" s="60"/>
      <c r="AZ3663" s="61"/>
      <c r="BB3663" s="61" t="str">
        <f>IF(Settings!I3659&lt;&gt;"",Settings!I3659,"")</f>
        <v/>
      </c>
    </row>
    <row r="3664" spans="2:54" x14ac:dyDescent="0.2">
      <c r="B3664" s="13"/>
      <c r="C3664" s="12"/>
      <c r="D3664" s="12"/>
      <c r="E3664" s="12"/>
      <c r="F3664" s="12"/>
      <c r="G3664" s="12"/>
      <c r="H3664" s="12"/>
      <c r="I3664" s="15"/>
      <c r="J3664" s="31"/>
      <c r="K3664" s="180"/>
      <c r="L3664" s="40"/>
      <c r="M3664" s="14"/>
      <c r="N3664" s="16"/>
      <c r="O3664" s="49"/>
      <c r="P3664" s="64"/>
      <c r="Q3664" s="18"/>
      <c r="R3664" s="181">
        <f t="shared" si="519"/>
        <v>0</v>
      </c>
      <c r="S3664" s="181">
        <f t="shared" si="520"/>
        <v>0</v>
      </c>
      <c r="T3664" s="181">
        <f t="shared" si="521"/>
        <v>0</v>
      </c>
      <c r="AQ3664" s="1">
        <f>COUNT(L$11:L3664)</f>
        <v>37</v>
      </c>
      <c r="AR3664" s="43">
        <f t="shared" si="522"/>
        <v>40933</v>
      </c>
      <c r="AS3664" s="44">
        <f t="shared" si="523"/>
        <v>89.120000000000019</v>
      </c>
      <c r="AT3664" s="10" t="str">
        <f t="shared" si="524"/>
        <v/>
      </c>
      <c r="AU3664" s="20" t="str">
        <f t="shared" si="525"/>
        <v/>
      </c>
      <c r="AV3664" s="42">
        <f t="shared" si="526"/>
        <v>1</v>
      </c>
      <c r="AW3664" s="89">
        <f t="shared" si="527"/>
        <v>0</v>
      </c>
      <c r="AX3664" s="168"/>
      <c r="AY3664" s="60"/>
      <c r="AZ3664" s="61"/>
      <c r="BB3664" s="61" t="str">
        <f>IF(Settings!I3660&lt;&gt;"",Settings!I3660,"")</f>
        <v/>
      </c>
    </row>
    <row r="3665" spans="2:54" x14ac:dyDescent="0.2">
      <c r="B3665" s="13"/>
      <c r="C3665" s="12"/>
      <c r="D3665" s="12"/>
      <c r="E3665" s="12"/>
      <c r="F3665" s="12"/>
      <c r="G3665" s="12"/>
      <c r="H3665" s="12"/>
      <c r="I3665" s="15"/>
      <c r="J3665" s="31"/>
      <c r="K3665" s="180"/>
      <c r="L3665" s="40"/>
      <c r="M3665" s="14"/>
      <c r="N3665" s="16"/>
      <c r="O3665" s="49"/>
      <c r="P3665" s="64"/>
      <c r="Q3665" s="18"/>
      <c r="R3665" s="181">
        <f t="shared" si="519"/>
        <v>0</v>
      </c>
      <c r="S3665" s="181">
        <f t="shared" si="520"/>
        <v>0</v>
      </c>
      <c r="T3665" s="181">
        <f t="shared" si="521"/>
        <v>0</v>
      </c>
      <c r="AQ3665" s="1">
        <f>COUNT(L$11:L3665)</f>
        <v>37</v>
      </c>
      <c r="AR3665" s="43">
        <f t="shared" si="522"/>
        <v>40933</v>
      </c>
      <c r="AS3665" s="44">
        <f t="shared" si="523"/>
        <v>89.120000000000019</v>
      </c>
      <c r="AT3665" s="10" t="str">
        <f t="shared" si="524"/>
        <v/>
      </c>
      <c r="AU3665" s="20" t="str">
        <f t="shared" si="525"/>
        <v/>
      </c>
      <c r="AV3665" s="42">
        <f t="shared" si="526"/>
        <v>1</v>
      </c>
      <c r="AW3665" s="89">
        <f t="shared" si="527"/>
        <v>0</v>
      </c>
      <c r="AX3665" s="168"/>
      <c r="AY3665" s="60"/>
      <c r="AZ3665" s="61"/>
      <c r="BB3665" s="61" t="str">
        <f>IF(Settings!I3661&lt;&gt;"",Settings!I3661,"")</f>
        <v/>
      </c>
    </row>
    <row r="3666" spans="2:54" x14ac:dyDescent="0.2">
      <c r="B3666" s="13"/>
      <c r="C3666" s="12"/>
      <c r="D3666" s="12"/>
      <c r="E3666" s="12"/>
      <c r="F3666" s="12"/>
      <c r="G3666" s="12"/>
      <c r="H3666" s="12"/>
      <c r="I3666" s="15"/>
      <c r="J3666" s="31"/>
      <c r="K3666" s="180"/>
      <c r="L3666" s="40"/>
      <c r="M3666" s="14"/>
      <c r="N3666" s="16"/>
      <c r="O3666" s="49"/>
      <c r="P3666" s="64"/>
      <c r="Q3666" s="18"/>
      <c r="R3666" s="181">
        <f t="shared" si="519"/>
        <v>0</v>
      </c>
      <c r="S3666" s="181">
        <f t="shared" si="520"/>
        <v>0</v>
      </c>
      <c r="T3666" s="181">
        <f t="shared" si="521"/>
        <v>0</v>
      </c>
      <c r="AQ3666" s="1">
        <f>COUNT(L$11:L3666)</f>
        <v>37</v>
      </c>
      <c r="AR3666" s="43">
        <f t="shared" si="522"/>
        <v>40933</v>
      </c>
      <c r="AS3666" s="44">
        <f t="shared" si="523"/>
        <v>89.120000000000019</v>
      </c>
      <c r="AT3666" s="10" t="str">
        <f t="shared" si="524"/>
        <v/>
      </c>
      <c r="AU3666" s="20" t="str">
        <f t="shared" si="525"/>
        <v/>
      </c>
      <c r="AV3666" s="42">
        <f t="shared" si="526"/>
        <v>1</v>
      </c>
      <c r="AW3666" s="89">
        <f t="shared" si="527"/>
        <v>0</v>
      </c>
      <c r="AX3666" s="168"/>
      <c r="AY3666" s="60"/>
      <c r="AZ3666" s="61"/>
      <c r="BB3666" s="61" t="str">
        <f>IF(Settings!I3662&lt;&gt;"",Settings!I3662,"")</f>
        <v/>
      </c>
    </row>
    <row r="3667" spans="2:54" x14ac:dyDescent="0.2">
      <c r="B3667" s="13"/>
      <c r="C3667" s="12"/>
      <c r="D3667" s="12"/>
      <c r="E3667" s="12"/>
      <c r="F3667" s="12"/>
      <c r="G3667" s="12"/>
      <c r="H3667" s="12"/>
      <c r="I3667" s="15"/>
      <c r="J3667" s="31"/>
      <c r="K3667" s="180"/>
      <c r="L3667" s="40"/>
      <c r="M3667" s="14"/>
      <c r="N3667" s="16"/>
      <c r="O3667" s="49"/>
      <c r="P3667" s="64"/>
      <c r="Q3667" s="18"/>
      <c r="R3667" s="181">
        <f t="shared" si="519"/>
        <v>0</v>
      </c>
      <c r="S3667" s="181">
        <f t="shared" si="520"/>
        <v>0</v>
      </c>
      <c r="T3667" s="181">
        <f t="shared" si="521"/>
        <v>0</v>
      </c>
      <c r="AQ3667" s="1">
        <f>COUNT(L$11:L3667)</f>
        <v>37</v>
      </c>
      <c r="AR3667" s="43">
        <f t="shared" si="522"/>
        <v>40933</v>
      </c>
      <c r="AS3667" s="44">
        <f t="shared" si="523"/>
        <v>89.120000000000019</v>
      </c>
      <c r="AT3667" s="10" t="str">
        <f t="shared" si="524"/>
        <v/>
      </c>
      <c r="AU3667" s="20" t="str">
        <f t="shared" si="525"/>
        <v/>
      </c>
      <c r="AV3667" s="42">
        <f t="shared" si="526"/>
        <v>1</v>
      </c>
      <c r="AW3667" s="89">
        <f t="shared" si="527"/>
        <v>0</v>
      </c>
      <c r="AX3667" s="168"/>
      <c r="AY3667" s="60"/>
      <c r="AZ3667" s="61"/>
      <c r="BB3667" s="61" t="str">
        <f>IF(Settings!I3663&lt;&gt;"",Settings!I3663,"")</f>
        <v/>
      </c>
    </row>
    <row r="3668" spans="2:54" x14ac:dyDescent="0.2">
      <c r="B3668" s="13"/>
      <c r="C3668" s="12"/>
      <c r="D3668" s="12"/>
      <c r="E3668" s="12"/>
      <c r="F3668" s="12"/>
      <c r="G3668" s="12"/>
      <c r="H3668" s="12"/>
      <c r="I3668" s="15"/>
      <c r="J3668" s="31"/>
      <c r="K3668" s="180"/>
      <c r="L3668" s="40"/>
      <c r="M3668" s="14"/>
      <c r="N3668" s="16"/>
      <c r="O3668" s="49"/>
      <c r="P3668" s="64"/>
      <c r="Q3668" s="18"/>
      <c r="R3668" s="181">
        <f t="shared" si="519"/>
        <v>0</v>
      </c>
      <c r="S3668" s="181">
        <f t="shared" si="520"/>
        <v>0</v>
      </c>
      <c r="T3668" s="181">
        <f t="shared" si="521"/>
        <v>0</v>
      </c>
      <c r="AQ3668" s="1">
        <f>COUNT(L$11:L3668)</f>
        <v>37</v>
      </c>
      <c r="AR3668" s="43">
        <f t="shared" si="522"/>
        <v>40933</v>
      </c>
      <c r="AS3668" s="44">
        <f t="shared" si="523"/>
        <v>89.120000000000019</v>
      </c>
      <c r="AT3668" s="10" t="str">
        <f t="shared" si="524"/>
        <v/>
      </c>
      <c r="AU3668" s="20" t="str">
        <f t="shared" si="525"/>
        <v/>
      </c>
      <c r="AV3668" s="42">
        <f t="shared" si="526"/>
        <v>1</v>
      </c>
      <c r="AW3668" s="89">
        <f t="shared" si="527"/>
        <v>0</v>
      </c>
      <c r="AX3668" s="168"/>
      <c r="AY3668" s="60"/>
      <c r="AZ3668" s="61"/>
      <c r="BB3668" s="61" t="str">
        <f>IF(Settings!I3664&lt;&gt;"",Settings!I3664,"")</f>
        <v/>
      </c>
    </row>
    <row r="3669" spans="2:54" x14ac:dyDescent="0.2">
      <c r="B3669" s="13"/>
      <c r="C3669" s="12"/>
      <c r="D3669" s="12"/>
      <c r="E3669" s="12"/>
      <c r="F3669" s="12"/>
      <c r="G3669" s="12"/>
      <c r="H3669" s="12"/>
      <c r="I3669" s="15"/>
      <c r="J3669" s="31"/>
      <c r="K3669" s="180"/>
      <c r="L3669" s="40"/>
      <c r="M3669" s="14"/>
      <c r="N3669" s="16"/>
      <c r="O3669" s="49"/>
      <c r="P3669" s="64"/>
      <c r="Q3669" s="18"/>
      <c r="R3669" s="181">
        <f t="shared" si="519"/>
        <v>0</v>
      </c>
      <c r="S3669" s="181">
        <f t="shared" si="520"/>
        <v>0</v>
      </c>
      <c r="T3669" s="181">
        <f t="shared" si="521"/>
        <v>0</v>
      </c>
      <c r="AQ3669" s="1">
        <f>COUNT(L$11:L3669)</f>
        <v>37</v>
      </c>
      <c r="AR3669" s="43">
        <f t="shared" si="522"/>
        <v>40933</v>
      </c>
      <c r="AS3669" s="44">
        <f t="shared" si="523"/>
        <v>89.120000000000019</v>
      </c>
      <c r="AT3669" s="10" t="str">
        <f t="shared" si="524"/>
        <v/>
      </c>
      <c r="AU3669" s="20" t="str">
        <f t="shared" si="525"/>
        <v/>
      </c>
      <c r="AV3669" s="42">
        <f t="shared" si="526"/>
        <v>1</v>
      </c>
      <c r="AW3669" s="89">
        <f t="shared" si="527"/>
        <v>0</v>
      </c>
      <c r="AX3669" s="168"/>
      <c r="AY3669" s="60"/>
      <c r="AZ3669" s="61"/>
      <c r="BB3669" s="61" t="str">
        <f>IF(Settings!I3665&lt;&gt;"",Settings!I3665,"")</f>
        <v/>
      </c>
    </row>
    <row r="3670" spans="2:54" x14ac:dyDescent="0.2">
      <c r="B3670" s="13"/>
      <c r="C3670" s="12"/>
      <c r="D3670" s="12"/>
      <c r="E3670" s="12"/>
      <c r="F3670" s="12"/>
      <c r="G3670" s="12"/>
      <c r="H3670" s="12"/>
      <c r="I3670" s="15"/>
      <c r="J3670" s="31"/>
      <c r="K3670" s="180"/>
      <c r="L3670" s="40"/>
      <c r="M3670" s="14"/>
      <c r="N3670" s="16"/>
      <c r="O3670" s="49"/>
      <c r="P3670" s="64"/>
      <c r="Q3670" s="18"/>
      <c r="R3670" s="181">
        <f t="shared" si="519"/>
        <v>0</v>
      </c>
      <c r="S3670" s="181">
        <f t="shared" si="520"/>
        <v>0</v>
      </c>
      <c r="T3670" s="181">
        <f t="shared" si="521"/>
        <v>0</v>
      </c>
      <c r="AQ3670" s="1">
        <f>COUNT(L$11:L3670)</f>
        <v>37</v>
      </c>
      <c r="AR3670" s="43">
        <f t="shared" si="522"/>
        <v>40933</v>
      </c>
      <c r="AS3670" s="44">
        <f t="shared" si="523"/>
        <v>89.120000000000019</v>
      </c>
      <c r="AT3670" s="10" t="str">
        <f t="shared" si="524"/>
        <v/>
      </c>
      <c r="AU3670" s="20" t="str">
        <f t="shared" si="525"/>
        <v/>
      </c>
      <c r="AV3670" s="42">
        <f t="shared" si="526"/>
        <v>1</v>
      </c>
      <c r="AW3670" s="89">
        <f t="shared" si="527"/>
        <v>0</v>
      </c>
      <c r="AX3670" s="168"/>
      <c r="AY3670" s="60"/>
      <c r="AZ3670" s="61"/>
      <c r="BB3670" s="61" t="str">
        <f>IF(Settings!I3666&lt;&gt;"",Settings!I3666,"")</f>
        <v/>
      </c>
    </row>
    <row r="3671" spans="2:54" x14ac:dyDescent="0.2">
      <c r="B3671" s="13"/>
      <c r="C3671" s="12"/>
      <c r="D3671" s="12"/>
      <c r="E3671" s="12"/>
      <c r="F3671" s="12"/>
      <c r="G3671" s="12"/>
      <c r="H3671" s="12"/>
      <c r="I3671" s="15"/>
      <c r="J3671" s="31"/>
      <c r="K3671" s="180"/>
      <c r="L3671" s="40"/>
      <c r="M3671" s="14"/>
      <c r="N3671" s="16"/>
      <c r="O3671" s="49"/>
      <c r="P3671" s="64"/>
      <c r="Q3671" s="18"/>
      <c r="R3671" s="181">
        <f t="shared" si="519"/>
        <v>0</v>
      </c>
      <c r="S3671" s="181">
        <f t="shared" si="520"/>
        <v>0</v>
      </c>
      <c r="T3671" s="181">
        <f t="shared" si="521"/>
        <v>0</v>
      </c>
      <c r="AQ3671" s="1">
        <f>COUNT(L$11:L3671)</f>
        <v>37</v>
      </c>
      <c r="AR3671" s="43">
        <f t="shared" si="522"/>
        <v>40933</v>
      </c>
      <c r="AS3671" s="44">
        <f t="shared" si="523"/>
        <v>89.120000000000019</v>
      </c>
      <c r="AT3671" s="10" t="str">
        <f t="shared" si="524"/>
        <v/>
      </c>
      <c r="AU3671" s="20" t="str">
        <f t="shared" si="525"/>
        <v/>
      </c>
      <c r="AV3671" s="42">
        <f t="shared" si="526"/>
        <v>1</v>
      </c>
      <c r="AW3671" s="89">
        <f t="shared" si="527"/>
        <v>0</v>
      </c>
      <c r="AX3671" s="168"/>
      <c r="AY3671" s="60"/>
      <c r="AZ3671" s="61"/>
      <c r="BB3671" s="61" t="str">
        <f>IF(Settings!I3667&lt;&gt;"",Settings!I3667,"")</f>
        <v/>
      </c>
    </row>
    <row r="3672" spans="2:54" x14ac:dyDescent="0.2">
      <c r="B3672" s="13"/>
      <c r="C3672" s="12"/>
      <c r="D3672" s="12"/>
      <c r="E3672" s="12"/>
      <c r="F3672" s="12"/>
      <c r="G3672" s="12"/>
      <c r="H3672" s="12"/>
      <c r="I3672" s="15"/>
      <c r="J3672" s="31"/>
      <c r="K3672" s="180"/>
      <c r="L3672" s="40"/>
      <c r="M3672" s="14"/>
      <c r="N3672" s="16"/>
      <c r="O3672" s="49"/>
      <c r="P3672" s="64"/>
      <c r="Q3672" s="18"/>
      <c r="R3672" s="181">
        <f t="shared" si="519"/>
        <v>0</v>
      </c>
      <c r="S3672" s="181">
        <f t="shared" si="520"/>
        <v>0</v>
      </c>
      <c r="T3672" s="181">
        <f t="shared" si="521"/>
        <v>0</v>
      </c>
      <c r="AQ3672" s="1">
        <f>COUNT(L$11:L3672)</f>
        <v>37</v>
      </c>
      <c r="AR3672" s="43">
        <f t="shared" si="522"/>
        <v>40933</v>
      </c>
      <c r="AS3672" s="44">
        <f t="shared" si="523"/>
        <v>89.120000000000019</v>
      </c>
      <c r="AT3672" s="10" t="str">
        <f t="shared" si="524"/>
        <v/>
      </c>
      <c r="AU3672" s="20" t="str">
        <f t="shared" si="525"/>
        <v/>
      </c>
      <c r="AV3672" s="42">
        <f t="shared" si="526"/>
        <v>1</v>
      </c>
      <c r="AW3672" s="89">
        <f t="shared" si="527"/>
        <v>0</v>
      </c>
      <c r="AX3672" s="168"/>
      <c r="AY3672" s="60"/>
      <c r="AZ3672" s="61"/>
      <c r="BB3672" s="61" t="str">
        <f>IF(Settings!I3668&lt;&gt;"",Settings!I3668,"")</f>
        <v/>
      </c>
    </row>
    <row r="3673" spans="2:54" x14ac:dyDescent="0.2">
      <c r="B3673" s="13"/>
      <c r="C3673" s="12"/>
      <c r="D3673" s="12"/>
      <c r="E3673" s="12"/>
      <c r="F3673" s="12"/>
      <c r="G3673" s="12"/>
      <c r="H3673" s="12"/>
      <c r="I3673" s="15"/>
      <c r="J3673" s="31"/>
      <c r="K3673" s="180"/>
      <c r="L3673" s="40"/>
      <c r="M3673" s="14"/>
      <c r="N3673" s="16"/>
      <c r="O3673" s="49"/>
      <c r="P3673" s="64"/>
      <c r="Q3673" s="18"/>
      <c r="R3673" s="181">
        <f t="shared" si="519"/>
        <v>0</v>
      </c>
      <c r="S3673" s="181">
        <f t="shared" si="520"/>
        <v>0</v>
      </c>
      <c r="T3673" s="181">
        <f t="shared" si="521"/>
        <v>0</v>
      </c>
      <c r="AQ3673" s="1">
        <f>COUNT(L$11:L3673)</f>
        <v>37</v>
      </c>
      <c r="AR3673" s="43">
        <f t="shared" si="522"/>
        <v>40933</v>
      </c>
      <c r="AS3673" s="44">
        <f t="shared" si="523"/>
        <v>89.120000000000019</v>
      </c>
      <c r="AT3673" s="10" t="str">
        <f t="shared" si="524"/>
        <v/>
      </c>
      <c r="AU3673" s="20" t="str">
        <f t="shared" si="525"/>
        <v/>
      </c>
      <c r="AV3673" s="42">
        <f t="shared" si="526"/>
        <v>1</v>
      </c>
      <c r="AW3673" s="89">
        <f t="shared" si="527"/>
        <v>0</v>
      </c>
      <c r="AX3673" s="168"/>
      <c r="AY3673" s="60"/>
      <c r="AZ3673" s="61"/>
      <c r="BB3673" s="61" t="str">
        <f>IF(Settings!I3669&lt;&gt;"",Settings!I3669,"")</f>
        <v/>
      </c>
    </row>
    <row r="3674" spans="2:54" x14ac:dyDescent="0.2">
      <c r="B3674" s="13"/>
      <c r="C3674" s="12"/>
      <c r="D3674" s="12"/>
      <c r="E3674" s="12"/>
      <c r="F3674" s="12"/>
      <c r="G3674" s="12"/>
      <c r="H3674" s="12"/>
      <c r="I3674" s="15"/>
      <c r="J3674" s="31"/>
      <c r="K3674" s="180"/>
      <c r="L3674" s="40"/>
      <c r="M3674" s="14"/>
      <c r="N3674" s="16"/>
      <c r="O3674" s="49"/>
      <c r="P3674" s="64"/>
      <c r="Q3674" s="18"/>
      <c r="R3674" s="181">
        <f t="shared" si="519"/>
        <v>0</v>
      </c>
      <c r="S3674" s="181">
        <f t="shared" si="520"/>
        <v>0</v>
      </c>
      <c r="T3674" s="181">
        <f t="shared" si="521"/>
        <v>0</v>
      </c>
      <c r="AQ3674" s="1">
        <f>COUNT(L$11:L3674)</f>
        <v>37</v>
      </c>
      <c r="AR3674" s="43">
        <f t="shared" si="522"/>
        <v>40933</v>
      </c>
      <c r="AS3674" s="44">
        <f t="shared" si="523"/>
        <v>89.120000000000019</v>
      </c>
      <c r="AT3674" s="10" t="str">
        <f t="shared" si="524"/>
        <v/>
      </c>
      <c r="AU3674" s="20" t="str">
        <f t="shared" si="525"/>
        <v/>
      </c>
      <c r="AV3674" s="42">
        <f t="shared" si="526"/>
        <v>1</v>
      </c>
      <c r="AW3674" s="89">
        <f t="shared" si="527"/>
        <v>0</v>
      </c>
      <c r="AX3674" s="168"/>
      <c r="AY3674" s="60"/>
      <c r="AZ3674" s="61"/>
      <c r="BB3674" s="61" t="str">
        <f>IF(Settings!I3670&lt;&gt;"",Settings!I3670,"")</f>
        <v/>
      </c>
    </row>
    <row r="3675" spans="2:54" x14ac:dyDescent="0.2">
      <c r="B3675" s="13"/>
      <c r="C3675" s="12"/>
      <c r="D3675" s="12"/>
      <c r="E3675" s="12"/>
      <c r="F3675" s="12"/>
      <c r="G3675" s="12"/>
      <c r="H3675" s="12"/>
      <c r="I3675" s="15"/>
      <c r="J3675" s="31"/>
      <c r="K3675" s="180"/>
      <c r="L3675" s="40"/>
      <c r="M3675" s="14"/>
      <c r="N3675" s="16"/>
      <c r="O3675" s="49"/>
      <c r="P3675" s="64"/>
      <c r="Q3675" s="18"/>
      <c r="R3675" s="181">
        <f t="shared" si="519"/>
        <v>0</v>
      </c>
      <c r="S3675" s="181">
        <f t="shared" si="520"/>
        <v>0</v>
      </c>
      <c r="T3675" s="181">
        <f t="shared" si="521"/>
        <v>0</v>
      </c>
      <c r="AQ3675" s="1">
        <f>COUNT(L$11:L3675)</f>
        <v>37</v>
      </c>
      <c r="AR3675" s="43">
        <f t="shared" si="522"/>
        <v>40933</v>
      </c>
      <c r="AS3675" s="44">
        <f t="shared" si="523"/>
        <v>89.120000000000019</v>
      </c>
      <c r="AT3675" s="10" t="str">
        <f t="shared" si="524"/>
        <v/>
      </c>
      <c r="AU3675" s="20" t="str">
        <f t="shared" si="525"/>
        <v/>
      </c>
      <c r="AV3675" s="42">
        <f t="shared" si="526"/>
        <v>1</v>
      </c>
      <c r="AW3675" s="89">
        <f t="shared" si="527"/>
        <v>0</v>
      </c>
      <c r="AX3675" s="168"/>
      <c r="AY3675" s="60"/>
      <c r="AZ3675" s="61"/>
      <c r="BB3675" s="61" t="str">
        <f>IF(Settings!I3671&lt;&gt;"",Settings!I3671,"")</f>
        <v/>
      </c>
    </row>
    <row r="3676" spans="2:54" x14ac:dyDescent="0.2">
      <c r="B3676" s="13"/>
      <c r="C3676" s="12"/>
      <c r="D3676" s="12"/>
      <c r="E3676" s="12"/>
      <c r="F3676" s="12"/>
      <c r="G3676" s="12"/>
      <c r="H3676" s="12"/>
      <c r="I3676" s="15"/>
      <c r="J3676" s="31"/>
      <c r="K3676" s="180"/>
      <c r="L3676" s="40"/>
      <c r="M3676" s="14"/>
      <c r="N3676" s="16"/>
      <c r="O3676" s="49"/>
      <c r="P3676" s="64"/>
      <c r="Q3676" s="18"/>
      <c r="R3676" s="181">
        <f t="shared" si="519"/>
        <v>0</v>
      </c>
      <c r="S3676" s="181">
        <f t="shared" si="520"/>
        <v>0</v>
      </c>
      <c r="T3676" s="181">
        <f t="shared" si="521"/>
        <v>0</v>
      </c>
      <c r="AQ3676" s="1">
        <f>COUNT(L$11:L3676)</f>
        <v>37</v>
      </c>
      <c r="AR3676" s="43">
        <f t="shared" si="522"/>
        <v>40933</v>
      </c>
      <c r="AS3676" s="44">
        <f t="shared" si="523"/>
        <v>89.120000000000019</v>
      </c>
      <c r="AT3676" s="10" t="str">
        <f t="shared" si="524"/>
        <v/>
      </c>
      <c r="AU3676" s="20" t="str">
        <f t="shared" si="525"/>
        <v/>
      </c>
      <c r="AV3676" s="42">
        <f t="shared" si="526"/>
        <v>1</v>
      </c>
      <c r="AW3676" s="89">
        <f t="shared" si="527"/>
        <v>0</v>
      </c>
      <c r="AX3676" s="168"/>
      <c r="AY3676" s="60"/>
      <c r="AZ3676" s="61"/>
      <c r="BB3676" s="61" t="str">
        <f>IF(Settings!I3672&lt;&gt;"",Settings!I3672,"")</f>
        <v/>
      </c>
    </row>
    <row r="3677" spans="2:54" x14ac:dyDescent="0.2">
      <c r="B3677" s="13"/>
      <c r="C3677" s="12"/>
      <c r="D3677" s="12"/>
      <c r="E3677" s="12"/>
      <c r="F3677" s="12"/>
      <c r="G3677" s="12"/>
      <c r="H3677" s="12"/>
      <c r="I3677" s="15"/>
      <c r="J3677" s="31"/>
      <c r="K3677" s="180"/>
      <c r="L3677" s="40"/>
      <c r="M3677" s="14"/>
      <c r="N3677" s="16"/>
      <c r="O3677" s="49"/>
      <c r="P3677" s="64"/>
      <c r="Q3677" s="18"/>
      <c r="R3677" s="181">
        <f t="shared" si="519"/>
        <v>0</v>
      </c>
      <c r="S3677" s="181">
        <f t="shared" si="520"/>
        <v>0</v>
      </c>
      <c r="T3677" s="181">
        <f t="shared" si="521"/>
        <v>0</v>
      </c>
      <c r="AQ3677" s="1">
        <f>COUNT(L$11:L3677)</f>
        <v>37</v>
      </c>
      <c r="AR3677" s="43">
        <f t="shared" si="522"/>
        <v>40933</v>
      </c>
      <c r="AS3677" s="44">
        <f t="shared" si="523"/>
        <v>89.120000000000019</v>
      </c>
      <c r="AT3677" s="10" t="str">
        <f t="shared" si="524"/>
        <v/>
      </c>
      <c r="AU3677" s="20" t="str">
        <f t="shared" si="525"/>
        <v/>
      </c>
      <c r="AV3677" s="42">
        <f t="shared" si="526"/>
        <v>1</v>
      </c>
      <c r="AW3677" s="89">
        <f t="shared" si="527"/>
        <v>0</v>
      </c>
      <c r="AX3677" s="168"/>
      <c r="AY3677" s="60"/>
      <c r="AZ3677" s="61"/>
      <c r="BB3677" s="61" t="str">
        <f>IF(Settings!I3673&lt;&gt;"",Settings!I3673,"")</f>
        <v/>
      </c>
    </row>
    <row r="3678" spans="2:54" x14ac:dyDescent="0.2">
      <c r="B3678" s="13"/>
      <c r="C3678" s="12"/>
      <c r="D3678" s="12"/>
      <c r="E3678" s="12"/>
      <c r="F3678" s="12"/>
      <c r="G3678" s="12"/>
      <c r="H3678" s="12"/>
      <c r="I3678" s="15"/>
      <c r="J3678" s="31"/>
      <c r="K3678" s="180"/>
      <c r="L3678" s="40"/>
      <c r="M3678" s="14"/>
      <c r="N3678" s="16"/>
      <c r="O3678" s="49"/>
      <c r="P3678" s="64"/>
      <c r="Q3678" s="18"/>
      <c r="R3678" s="181">
        <f t="shared" si="519"/>
        <v>0</v>
      </c>
      <c r="S3678" s="181">
        <f t="shared" si="520"/>
        <v>0</v>
      </c>
      <c r="T3678" s="181">
        <f t="shared" si="521"/>
        <v>0</v>
      </c>
      <c r="AQ3678" s="1">
        <f>COUNT(L$11:L3678)</f>
        <v>37</v>
      </c>
      <c r="AR3678" s="43">
        <f t="shared" si="522"/>
        <v>40933</v>
      </c>
      <c r="AS3678" s="44">
        <f t="shared" si="523"/>
        <v>89.120000000000019</v>
      </c>
      <c r="AT3678" s="10" t="str">
        <f t="shared" si="524"/>
        <v/>
      </c>
      <c r="AU3678" s="20" t="str">
        <f t="shared" si="525"/>
        <v/>
      </c>
      <c r="AV3678" s="42">
        <f t="shared" si="526"/>
        <v>1</v>
      </c>
      <c r="AW3678" s="89">
        <f t="shared" si="527"/>
        <v>0</v>
      </c>
      <c r="AX3678" s="168"/>
      <c r="AY3678" s="60"/>
      <c r="AZ3678" s="61"/>
      <c r="BB3678" s="61" t="str">
        <f>IF(Settings!I3674&lt;&gt;"",Settings!I3674,"")</f>
        <v/>
      </c>
    </row>
    <row r="3679" spans="2:54" x14ac:dyDescent="0.2">
      <c r="B3679" s="13"/>
      <c r="C3679" s="12"/>
      <c r="D3679" s="12"/>
      <c r="E3679" s="12"/>
      <c r="F3679" s="12"/>
      <c r="G3679" s="12"/>
      <c r="H3679" s="12"/>
      <c r="I3679" s="15"/>
      <c r="J3679" s="31"/>
      <c r="K3679" s="180"/>
      <c r="L3679" s="40"/>
      <c r="M3679" s="14"/>
      <c r="N3679" s="16"/>
      <c r="O3679" s="49"/>
      <c r="P3679" s="64"/>
      <c r="Q3679" s="18"/>
      <c r="R3679" s="181">
        <f t="shared" si="519"/>
        <v>0</v>
      </c>
      <c r="S3679" s="181">
        <f t="shared" si="520"/>
        <v>0</v>
      </c>
      <c r="T3679" s="181">
        <f t="shared" si="521"/>
        <v>0</v>
      </c>
      <c r="AQ3679" s="1">
        <f>COUNT(L$11:L3679)</f>
        <v>37</v>
      </c>
      <c r="AR3679" s="43">
        <f t="shared" si="522"/>
        <v>40933</v>
      </c>
      <c r="AS3679" s="44">
        <f t="shared" si="523"/>
        <v>89.120000000000019</v>
      </c>
      <c r="AT3679" s="10" t="str">
        <f t="shared" si="524"/>
        <v/>
      </c>
      <c r="AU3679" s="20" t="str">
        <f t="shared" si="525"/>
        <v/>
      </c>
      <c r="AV3679" s="42">
        <f t="shared" si="526"/>
        <v>1</v>
      </c>
      <c r="AW3679" s="89">
        <f t="shared" si="527"/>
        <v>0</v>
      </c>
      <c r="AX3679" s="168"/>
      <c r="AY3679" s="60"/>
      <c r="AZ3679" s="61"/>
      <c r="BB3679" s="61" t="str">
        <f>IF(Settings!I3675&lt;&gt;"",Settings!I3675,"")</f>
        <v/>
      </c>
    </row>
    <row r="3680" spans="2:54" x14ac:dyDescent="0.2">
      <c r="B3680" s="13"/>
      <c r="C3680" s="12"/>
      <c r="D3680" s="12"/>
      <c r="E3680" s="12"/>
      <c r="F3680" s="12"/>
      <c r="G3680" s="12"/>
      <c r="H3680" s="12"/>
      <c r="I3680" s="15"/>
      <c r="J3680" s="31"/>
      <c r="K3680" s="180"/>
      <c r="L3680" s="40"/>
      <c r="M3680" s="14"/>
      <c r="N3680" s="16"/>
      <c r="O3680" s="49"/>
      <c r="P3680" s="64"/>
      <c r="Q3680" s="18"/>
      <c r="R3680" s="181">
        <f t="shared" si="519"/>
        <v>0</v>
      </c>
      <c r="S3680" s="181">
        <f t="shared" si="520"/>
        <v>0</v>
      </c>
      <c r="T3680" s="181">
        <f t="shared" si="521"/>
        <v>0</v>
      </c>
      <c r="AQ3680" s="1">
        <f>COUNT(L$11:L3680)</f>
        <v>37</v>
      </c>
      <c r="AR3680" s="43">
        <f t="shared" si="522"/>
        <v>40933</v>
      </c>
      <c r="AS3680" s="44">
        <f t="shared" si="523"/>
        <v>89.120000000000019</v>
      </c>
      <c r="AT3680" s="10" t="str">
        <f t="shared" si="524"/>
        <v/>
      </c>
      <c r="AU3680" s="20" t="str">
        <f t="shared" si="525"/>
        <v/>
      </c>
      <c r="AV3680" s="42">
        <f t="shared" si="526"/>
        <v>1</v>
      </c>
      <c r="AW3680" s="89">
        <f t="shared" si="527"/>
        <v>0</v>
      </c>
      <c r="AX3680" s="168"/>
      <c r="AY3680" s="60"/>
      <c r="AZ3680" s="61"/>
      <c r="BB3680" s="61" t="str">
        <f>IF(Settings!I3676&lt;&gt;"",Settings!I3676,"")</f>
        <v/>
      </c>
    </row>
    <row r="3681" spans="2:54" x14ac:dyDescent="0.2">
      <c r="B3681" s="13"/>
      <c r="C3681" s="12"/>
      <c r="D3681" s="12"/>
      <c r="E3681" s="12"/>
      <c r="F3681" s="12"/>
      <c r="G3681" s="12"/>
      <c r="H3681" s="12"/>
      <c r="I3681" s="15"/>
      <c r="J3681" s="31"/>
      <c r="K3681" s="180"/>
      <c r="L3681" s="40"/>
      <c r="M3681" s="14"/>
      <c r="N3681" s="16"/>
      <c r="O3681" s="49"/>
      <c r="P3681" s="64"/>
      <c r="Q3681" s="18"/>
      <c r="R3681" s="181">
        <f t="shared" si="519"/>
        <v>0</v>
      </c>
      <c r="S3681" s="181">
        <f t="shared" si="520"/>
        <v>0</v>
      </c>
      <c r="T3681" s="181">
        <f t="shared" si="521"/>
        <v>0</v>
      </c>
      <c r="AQ3681" s="1">
        <f>COUNT(L$11:L3681)</f>
        <v>37</v>
      </c>
      <c r="AR3681" s="43">
        <f t="shared" si="522"/>
        <v>40933</v>
      </c>
      <c r="AS3681" s="44">
        <f t="shared" si="523"/>
        <v>89.120000000000019</v>
      </c>
      <c r="AT3681" s="10" t="str">
        <f t="shared" si="524"/>
        <v/>
      </c>
      <c r="AU3681" s="20" t="str">
        <f t="shared" si="525"/>
        <v/>
      </c>
      <c r="AV3681" s="42">
        <f t="shared" si="526"/>
        <v>1</v>
      </c>
      <c r="AW3681" s="89">
        <f t="shared" si="527"/>
        <v>0</v>
      </c>
      <c r="AX3681" s="168"/>
      <c r="AY3681" s="60"/>
      <c r="AZ3681" s="61"/>
      <c r="BB3681" s="61" t="str">
        <f>IF(Settings!I3677&lt;&gt;"",Settings!I3677,"")</f>
        <v/>
      </c>
    </row>
    <row r="3682" spans="2:54" x14ac:dyDescent="0.2">
      <c r="B3682" s="13"/>
      <c r="C3682" s="12"/>
      <c r="D3682" s="12"/>
      <c r="E3682" s="12"/>
      <c r="F3682" s="12"/>
      <c r="G3682" s="12"/>
      <c r="H3682" s="12"/>
      <c r="I3682" s="15"/>
      <c r="J3682" s="31"/>
      <c r="K3682" s="180"/>
      <c r="L3682" s="40"/>
      <c r="M3682" s="14"/>
      <c r="N3682" s="16"/>
      <c r="O3682" s="49"/>
      <c r="P3682" s="64"/>
      <c r="Q3682" s="18"/>
      <c r="R3682" s="181">
        <f t="shared" si="519"/>
        <v>0</v>
      </c>
      <c r="S3682" s="181">
        <f t="shared" si="520"/>
        <v>0</v>
      </c>
      <c r="T3682" s="181">
        <f t="shared" si="521"/>
        <v>0</v>
      </c>
      <c r="AQ3682" s="1">
        <f>COUNT(L$11:L3682)</f>
        <v>37</v>
      </c>
      <c r="AR3682" s="43">
        <f t="shared" si="522"/>
        <v>40933</v>
      </c>
      <c r="AS3682" s="44">
        <f t="shared" si="523"/>
        <v>89.120000000000019</v>
      </c>
      <c r="AT3682" s="10" t="str">
        <f t="shared" si="524"/>
        <v/>
      </c>
      <c r="AU3682" s="20" t="str">
        <f t="shared" si="525"/>
        <v/>
      </c>
      <c r="AV3682" s="42">
        <f t="shared" si="526"/>
        <v>1</v>
      </c>
      <c r="AW3682" s="89">
        <f t="shared" si="527"/>
        <v>0</v>
      </c>
      <c r="AX3682" s="168"/>
      <c r="AY3682" s="60"/>
      <c r="AZ3682" s="61"/>
      <c r="BB3682" s="61" t="str">
        <f>IF(Settings!I3678&lt;&gt;"",Settings!I3678,"")</f>
        <v/>
      </c>
    </row>
    <row r="3683" spans="2:54" x14ac:dyDescent="0.2">
      <c r="B3683" s="13"/>
      <c r="C3683" s="12"/>
      <c r="D3683" s="12"/>
      <c r="E3683" s="12"/>
      <c r="F3683" s="12"/>
      <c r="G3683" s="12"/>
      <c r="H3683" s="12"/>
      <c r="I3683" s="15"/>
      <c r="J3683" s="31"/>
      <c r="K3683" s="180"/>
      <c r="L3683" s="40"/>
      <c r="M3683" s="14"/>
      <c r="N3683" s="16"/>
      <c r="O3683" s="49"/>
      <c r="P3683" s="64"/>
      <c r="Q3683" s="18"/>
      <c r="R3683" s="181">
        <f t="shared" si="519"/>
        <v>0</v>
      </c>
      <c r="S3683" s="181">
        <f t="shared" si="520"/>
        <v>0</v>
      </c>
      <c r="T3683" s="181">
        <f t="shared" si="521"/>
        <v>0</v>
      </c>
      <c r="AQ3683" s="1">
        <f>COUNT(L$11:L3683)</f>
        <v>37</v>
      </c>
      <c r="AR3683" s="43">
        <f t="shared" si="522"/>
        <v>40933</v>
      </c>
      <c r="AS3683" s="44">
        <f t="shared" si="523"/>
        <v>89.120000000000019</v>
      </c>
      <c r="AT3683" s="10" t="str">
        <f t="shared" si="524"/>
        <v/>
      </c>
      <c r="AU3683" s="20" t="str">
        <f t="shared" si="525"/>
        <v/>
      </c>
      <c r="AV3683" s="42">
        <f t="shared" si="526"/>
        <v>1</v>
      </c>
      <c r="AW3683" s="89">
        <f t="shared" si="527"/>
        <v>0</v>
      </c>
      <c r="AX3683" s="168"/>
      <c r="AY3683" s="60"/>
      <c r="AZ3683" s="61"/>
      <c r="BB3683" s="61" t="str">
        <f>IF(Settings!I3679&lt;&gt;"",Settings!I3679,"")</f>
        <v/>
      </c>
    </row>
    <row r="3684" spans="2:54" x14ac:dyDescent="0.2">
      <c r="B3684" s="13"/>
      <c r="C3684" s="12"/>
      <c r="D3684" s="12"/>
      <c r="E3684" s="12"/>
      <c r="F3684" s="12"/>
      <c r="G3684" s="12"/>
      <c r="H3684" s="12"/>
      <c r="I3684" s="15"/>
      <c r="J3684" s="31"/>
      <c r="K3684" s="180"/>
      <c r="L3684" s="40"/>
      <c r="M3684" s="14"/>
      <c r="N3684" s="16"/>
      <c r="O3684" s="49"/>
      <c r="P3684" s="64"/>
      <c r="Q3684" s="18"/>
      <c r="R3684" s="181">
        <f t="shared" si="519"/>
        <v>0</v>
      </c>
      <c r="S3684" s="181">
        <f t="shared" si="520"/>
        <v>0</v>
      </c>
      <c r="T3684" s="181">
        <f t="shared" si="521"/>
        <v>0</v>
      </c>
      <c r="AQ3684" s="1">
        <f>COUNT(L$11:L3684)</f>
        <v>37</v>
      </c>
      <c r="AR3684" s="43">
        <f t="shared" si="522"/>
        <v>40933</v>
      </c>
      <c r="AS3684" s="44">
        <f t="shared" si="523"/>
        <v>89.120000000000019</v>
      </c>
      <c r="AT3684" s="10" t="str">
        <f t="shared" si="524"/>
        <v/>
      </c>
      <c r="AU3684" s="20" t="str">
        <f t="shared" si="525"/>
        <v/>
      </c>
      <c r="AV3684" s="42">
        <f t="shared" si="526"/>
        <v>1</v>
      </c>
      <c r="AW3684" s="89">
        <f t="shared" si="527"/>
        <v>0</v>
      </c>
      <c r="AX3684" s="168"/>
      <c r="AY3684" s="60"/>
      <c r="AZ3684" s="61"/>
      <c r="BB3684" s="61" t="str">
        <f>IF(Settings!I3680&lt;&gt;"",Settings!I3680,"")</f>
        <v/>
      </c>
    </row>
    <row r="3685" spans="2:54" x14ac:dyDescent="0.2">
      <c r="B3685" s="13"/>
      <c r="C3685" s="12"/>
      <c r="D3685" s="12"/>
      <c r="E3685" s="12"/>
      <c r="F3685" s="12"/>
      <c r="G3685" s="12"/>
      <c r="H3685" s="12"/>
      <c r="I3685" s="15"/>
      <c r="J3685" s="31"/>
      <c r="K3685" s="180"/>
      <c r="L3685" s="40"/>
      <c r="M3685" s="14"/>
      <c r="N3685" s="16"/>
      <c r="O3685" s="49"/>
      <c r="P3685" s="64"/>
      <c r="Q3685" s="18"/>
      <c r="R3685" s="181">
        <f t="shared" si="519"/>
        <v>0</v>
      </c>
      <c r="S3685" s="181">
        <f t="shared" si="520"/>
        <v>0</v>
      </c>
      <c r="T3685" s="181">
        <f t="shared" si="521"/>
        <v>0</v>
      </c>
      <c r="AQ3685" s="1">
        <f>COUNT(L$11:L3685)</f>
        <v>37</v>
      </c>
      <c r="AR3685" s="43">
        <f t="shared" si="522"/>
        <v>40933</v>
      </c>
      <c r="AS3685" s="44">
        <f t="shared" si="523"/>
        <v>89.120000000000019</v>
      </c>
      <c r="AT3685" s="10" t="str">
        <f t="shared" si="524"/>
        <v/>
      </c>
      <c r="AU3685" s="20" t="str">
        <f t="shared" si="525"/>
        <v/>
      </c>
      <c r="AV3685" s="42">
        <f t="shared" si="526"/>
        <v>1</v>
      </c>
      <c r="AW3685" s="89">
        <f t="shared" si="527"/>
        <v>0</v>
      </c>
      <c r="AX3685" s="168"/>
      <c r="AY3685" s="60"/>
      <c r="AZ3685" s="61"/>
      <c r="BB3685" s="61" t="str">
        <f>IF(Settings!I3681&lt;&gt;"",Settings!I3681,"")</f>
        <v/>
      </c>
    </row>
    <row r="3686" spans="2:54" x14ac:dyDescent="0.2">
      <c r="B3686" s="13"/>
      <c r="C3686" s="12"/>
      <c r="D3686" s="12"/>
      <c r="E3686" s="12"/>
      <c r="F3686" s="12"/>
      <c r="G3686" s="12"/>
      <c r="H3686" s="12"/>
      <c r="I3686" s="15"/>
      <c r="J3686" s="31"/>
      <c r="K3686" s="180"/>
      <c r="L3686" s="40"/>
      <c r="M3686" s="14"/>
      <c r="N3686" s="16"/>
      <c r="O3686" s="49"/>
      <c r="P3686" s="64"/>
      <c r="Q3686" s="18"/>
      <c r="R3686" s="181">
        <f t="shared" si="519"/>
        <v>0</v>
      </c>
      <c r="S3686" s="181">
        <f t="shared" si="520"/>
        <v>0</v>
      </c>
      <c r="T3686" s="181">
        <f t="shared" si="521"/>
        <v>0</v>
      </c>
      <c r="AQ3686" s="1">
        <f>COUNT(L$11:L3686)</f>
        <v>37</v>
      </c>
      <c r="AR3686" s="43">
        <f t="shared" si="522"/>
        <v>40933</v>
      </c>
      <c r="AS3686" s="44">
        <f t="shared" si="523"/>
        <v>89.120000000000019</v>
      </c>
      <c r="AT3686" s="10" t="str">
        <f t="shared" si="524"/>
        <v/>
      </c>
      <c r="AU3686" s="20" t="str">
        <f t="shared" si="525"/>
        <v/>
      </c>
      <c r="AV3686" s="42">
        <f t="shared" si="526"/>
        <v>1</v>
      </c>
      <c r="AW3686" s="89">
        <f t="shared" si="527"/>
        <v>0</v>
      </c>
      <c r="AX3686" s="168"/>
      <c r="AY3686" s="60"/>
      <c r="AZ3686" s="61"/>
      <c r="BB3686" s="61" t="str">
        <f>IF(Settings!I3682&lt;&gt;"",Settings!I3682,"")</f>
        <v/>
      </c>
    </row>
    <row r="3687" spans="2:54" x14ac:dyDescent="0.2">
      <c r="B3687" s="13"/>
      <c r="C3687" s="12"/>
      <c r="D3687" s="12"/>
      <c r="E3687" s="12"/>
      <c r="F3687" s="12"/>
      <c r="G3687" s="12"/>
      <c r="H3687" s="12"/>
      <c r="I3687" s="15"/>
      <c r="J3687" s="31"/>
      <c r="K3687" s="180"/>
      <c r="L3687" s="40"/>
      <c r="M3687" s="14"/>
      <c r="N3687" s="16"/>
      <c r="O3687" s="49"/>
      <c r="P3687" s="64"/>
      <c r="Q3687" s="18"/>
      <c r="R3687" s="181">
        <f t="shared" si="519"/>
        <v>0</v>
      </c>
      <c r="S3687" s="181">
        <f t="shared" si="520"/>
        <v>0</v>
      </c>
      <c r="T3687" s="181">
        <f t="shared" si="521"/>
        <v>0</v>
      </c>
      <c r="AQ3687" s="1">
        <f>COUNT(L$11:L3687)</f>
        <v>37</v>
      </c>
      <c r="AR3687" s="43">
        <f t="shared" si="522"/>
        <v>40933</v>
      </c>
      <c r="AS3687" s="44">
        <f t="shared" si="523"/>
        <v>89.120000000000019</v>
      </c>
      <c r="AT3687" s="10" t="str">
        <f t="shared" si="524"/>
        <v/>
      </c>
      <c r="AU3687" s="20" t="str">
        <f t="shared" si="525"/>
        <v/>
      </c>
      <c r="AV3687" s="42">
        <f t="shared" si="526"/>
        <v>1</v>
      </c>
      <c r="AW3687" s="89">
        <f t="shared" si="527"/>
        <v>0</v>
      </c>
      <c r="AX3687" s="168"/>
      <c r="AY3687" s="60"/>
      <c r="AZ3687" s="61"/>
      <c r="BB3687" s="61" t="str">
        <f>IF(Settings!I3683&lt;&gt;"",Settings!I3683,"")</f>
        <v/>
      </c>
    </row>
    <row r="3688" spans="2:54" x14ac:dyDescent="0.2">
      <c r="B3688" s="13"/>
      <c r="C3688" s="12"/>
      <c r="D3688" s="12"/>
      <c r="E3688" s="12"/>
      <c r="F3688" s="12"/>
      <c r="G3688" s="12"/>
      <c r="H3688" s="12"/>
      <c r="I3688" s="15"/>
      <c r="J3688" s="31"/>
      <c r="K3688" s="180"/>
      <c r="L3688" s="40"/>
      <c r="M3688" s="14"/>
      <c r="N3688" s="16"/>
      <c r="O3688" s="49"/>
      <c r="P3688" s="64"/>
      <c r="Q3688" s="18"/>
      <c r="R3688" s="181">
        <f t="shared" si="519"/>
        <v>0</v>
      </c>
      <c r="S3688" s="181">
        <f t="shared" si="520"/>
        <v>0</v>
      </c>
      <c r="T3688" s="181">
        <f t="shared" si="521"/>
        <v>0</v>
      </c>
      <c r="AQ3688" s="1">
        <f>COUNT(L$11:L3688)</f>
        <v>37</v>
      </c>
      <c r="AR3688" s="43">
        <f t="shared" si="522"/>
        <v>40933</v>
      </c>
      <c r="AS3688" s="44">
        <f t="shared" si="523"/>
        <v>89.120000000000019</v>
      </c>
      <c r="AT3688" s="10" t="str">
        <f t="shared" si="524"/>
        <v/>
      </c>
      <c r="AU3688" s="20" t="str">
        <f t="shared" si="525"/>
        <v/>
      </c>
      <c r="AV3688" s="42">
        <f t="shared" si="526"/>
        <v>1</v>
      </c>
      <c r="AW3688" s="89">
        <f t="shared" si="527"/>
        <v>0</v>
      </c>
      <c r="AX3688" s="168"/>
      <c r="AY3688" s="60"/>
      <c r="AZ3688" s="61"/>
      <c r="BB3688" s="61" t="str">
        <f>IF(Settings!I3684&lt;&gt;"",Settings!I3684,"")</f>
        <v/>
      </c>
    </row>
    <row r="3689" spans="2:54" x14ac:dyDescent="0.2">
      <c r="B3689" s="13"/>
      <c r="C3689" s="12"/>
      <c r="D3689" s="12"/>
      <c r="E3689" s="12"/>
      <c r="F3689" s="12"/>
      <c r="G3689" s="12"/>
      <c r="H3689" s="12"/>
      <c r="I3689" s="15"/>
      <c r="J3689" s="31"/>
      <c r="K3689" s="180"/>
      <c r="L3689" s="40"/>
      <c r="M3689" s="14"/>
      <c r="N3689" s="16"/>
      <c r="O3689" s="49"/>
      <c r="P3689" s="64"/>
      <c r="Q3689" s="18"/>
      <c r="R3689" s="181">
        <f t="shared" si="519"/>
        <v>0</v>
      </c>
      <c r="S3689" s="181">
        <f t="shared" si="520"/>
        <v>0</v>
      </c>
      <c r="T3689" s="181">
        <f t="shared" si="521"/>
        <v>0</v>
      </c>
      <c r="AQ3689" s="1">
        <f>COUNT(L$11:L3689)</f>
        <v>37</v>
      </c>
      <c r="AR3689" s="43">
        <f t="shared" si="522"/>
        <v>40933</v>
      </c>
      <c r="AS3689" s="44">
        <f t="shared" si="523"/>
        <v>89.120000000000019</v>
      </c>
      <c r="AT3689" s="10" t="str">
        <f t="shared" si="524"/>
        <v/>
      </c>
      <c r="AU3689" s="20" t="str">
        <f t="shared" si="525"/>
        <v/>
      </c>
      <c r="AV3689" s="42">
        <f t="shared" si="526"/>
        <v>1</v>
      </c>
      <c r="AW3689" s="89">
        <f t="shared" si="527"/>
        <v>0</v>
      </c>
      <c r="AX3689" s="168"/>
      <c r="AY3689" s="60"/>
      <c r="AZ3689" s="61"/>
      <c r="BB3689" s="61" t="str">
        <f>IF(Settings!I3685&lt;&gt;"",Settings!I3685,"")</f>
        <v/>
      </c>
    </row>
    <row r="3690" spans="2:54" x14ac:dyDescent="0.2">
      <c r="B3690" s="13"/>
      <c r="C3690" s="12"/>
      <c r="D3690" s="12"/>
      <c r="E3690" s="12"/>
      <c r="F3690" s="12"/>
      <c r="G3690" s="12"/>
      <c r="H3690" s="12"/>
      <c r="I3690" s="15"/>
      <c r="J3690" s="31"/>
      <c r="K3690" s="180"/>
      <c r="L3690" s="40"/>
      <c r="M3690" s="14"/>
      <c r="N3690" s="16"/>
      <c r="O3690" s="49"/>
      <c r="P3690" s="64"/>
      <c r="Q3690" s="18"/>
      <c r="R3690" s="181">
        <f t="shared" si="519"/>
        <v>0</v>
      </c>
      <c r="S3690" s="181">
        <f t="shared" si="520"/>
        <v>0</v>
      </c>
      <c r="T3690" s="181">
        <f t="shared" si="521"/>
        <v>0</v>
      </c>
      <c r="AQ3690" s="1">
        <f>COUNT(L$11:L3690)</f>
        <v>37</v>
      </c>
      <c r="AR3690" s="43">
        <f t="shared" si="522"/>
        <v>40933</v>
      </c>
      <c r="AS3690" s="44">
        <f t="shared" si="523"/>
        <v>89.120000000000019</v>
      </c>
      <c r="AT3690" s="10" t="str">
        <f t="shared" si="524"/>
        <v/>
      </c>
      <c r="AU3690" s="20" t="str">
        <f t="shared" si="525"/>
        <v/>
      </c>
      <c r="AV3690" s="42">
        <f t="shared" si="526"/>
        <v>1</v>
      </c>
      <c r="AW3690" s="89">
        <f t="shared" si="527"/>
        <v>0</v>
      </c>
      <c r="AX3690" s="168"/>
      <c r="AY3690" s="60"/>
      <c r="AZ3690" s="61"/>
      <c r="BB3690" s="61" t="str">
        <f>IF(Settings!I3686&lt;&gt;"",Settings!I3686,"")</f>
        <v/>
      </c>
    </row>
    <row r="3691" spans="2:54" x14ac:dyDescent="0.2">
      <c r="B3691" s="13"/>
      <c r="C3691" s="12"/>
      <c r="D3691" s="12"/>
      <c r="E3691" s="12"/>
      <c r="F3691" s="12"/>
      <c r="G3691" s="12"/>
      <c r="H3691" s="12"/>
      <c r="I3691" s="15"/>
      <c r="J3691" s="31"/>
      <c r="K3691" s="180"/>
      <c r="L3691" s="40"/>
      <c r="M3691" s="14"/>
      <c r="N3691" s="16"/>
      <c r="O3691" s="49"/>
      <c r="P3691" s="64"/>
      <c r="Q3691" s="18"/>
      <c r="R3691" s="181">
        <f t="shared" si="519"/>
        <v>0</v>
      </c>
      <c r="S3691" s="181">
        <f t="shared" si="520"/>
        <v>0</v>
      </c>
      <c r="T3691" s="181">
        <f t="shared" si="521"/>
        <v>0</v>
      </c>
      <c r="AQ3691" s="1">
        <f>COUNT(L$11:L3691)</f>
        <v>37</v>
      </c>
      <c r="AR3691" s="43">
        <f t="shared" si="522"/>
        <v>40933</v>
      </c>
      <c r="AS3691" s="44">
        <f t="shared" si="523"/>
        <v>89.120000000000019</v>
      </c>
      <c r="AT3691" s="10" t="str">
        <f t="shared" si="524"/>
        <v/>
      </c>
      <c r="AU3691" s="20" t="str">
        <f t="shared" si="525"/>
        <v/>
      </c>
      <c r="AV3691" s="42">
        <f t="shared" si="526"/>
        <v>1</v>
      </c>
      <c r="AW3691" s="89">
        <f t="shared" si="527"/>
        <v>0</v>
      </c>
      <c r="AX3691" s="168"/>
      <c r="AY3691" s="60"/>
      <c r="AZ3691" s="61"/>
      <c r="BB3691" s="61" t="str">
        <f>IF(Settings!I3687&lt;&gt;"",Settings!I3687,"")</f>
        <v/>
      </c>
    </row>
    <row r="3692" spans="2:54" x14ac:dyDescent="0.2">
      <c r="B3692" s="13"/>
      <c r="C3692" s="12"/>
      <c r="D3692" s="12"/>
      <c r="E3692" s="12"/>
      <c r="F3692" s="12"/>
      <c r="G3692" s="12"/>
      <c r="H3692" s="12"/>
      <c r="I3692" s="15"/>
      <c r="J3692" s="31"/>
      <c r="K3692" s="180"/>
      <c r="L3692" s="40"/>
      <c r="M3692" s="14"/>
      <c r="N3692" s="16"/>
      <c r="O3692" s="49"/>
      <c r="P3692" s="64"/>
      <c r="Q3692" s="18"/>
      <c r="R3692" s="181">
        <f t="shared" si="519"/>
        <v>0</v>
      </c>
      <c r="S3692" s="181">
        <f t="shared" si="520"/>
        <v>0</v>
      </c>
      <c r="T3692" s="181">
        <f t="shared" si="521"/>
        <v>0</v>
      </c>
      <c r="AQ3692" s="1">
        <f>COUNT(L$11:L3692)</f>
        <v>37</v>
      </c>
      <c r="AR3692" s="43">
        <f t="shared" si="522"/>
        <v>40933</v>
      </c>
      <c r="AS3692" s="44">
        <f t="shared" si="523"/>
        <v>89.120000000000019</v>
      </c>
      <c r="AT3692" s="10" t="str">
        <f t="shared" si="524"/>
        <v/>
      </c>
      <c r="AU3692" s="20" t="str">
        <f t="shared" si="525"/>
        <v/>
      </c>
      <c r="AV3692" s="42">
        <f t="shared" si="526"/>
        <v>1</v>
      </c>
      <c r="AW3692" s="89">
        <f t="shared" si="527"/>
        <v>0</v>
      </c>
      <c r="AX3692" s="168"/>
      <c r="AY3692" s="60"/>
      <c r="AZ3692" s="61"/>
      <c r="BB3692" s="61" t="str">
        <f>IF(Settings!I3688&lt;&gt;"",Settings!I3688,"")</f>
        <v/>
      </c>
    </row>
    <row r="3693" spans="2:54" x14ac:dyDescent="0.2">
      <c r="B3693" s="13"/>
      <c r="C3693" s="12"/>
      <c r="D3693" s="12"/>
      <c r="E3693" s="12"/>
      <c r="F3693" s="12"/>
      <c r="G3693" s="12"/>
      <c r="H3693" s="12"/>
      <c r="I3693" s="15"/>
      <c r="J3693" s="31"/>
      <c r="K3693" s="180"/>
      <c r="L3693" s="40"/>
      <c r="M3693" s="14"/>
      <c r="N3693" s="16"/>
      <c r="O3693" s="49"/>
      <c r="P3693" s="64"/>
      <c r="Q3693" s="18"/>
      <c r="R3693" s="181">
        <f t="shared" si="519"/>
        <v>0</v>
      </c>
      <c r="S3693" s="181">
        <f t="shared" si="520"/>
        <v>0</v>
      </c>
      <c r="T3693" s="181">
        <f t="shared" si="521"/>
        <v>0</v>
      </c>
      <c r="AQ3693" s="1">
        <f>COUNT(L$11:L3693)</f>
        <v>37</v>
      </c>
      <c r="AR3693" s="43">
        <f t="shared" si="522"/>
        <v>40933</v>
      </c>
      <c r="AS3693" s="44">
        <f t="shared" si="523"/>
        <v>89.120000000000019</v>
      </c>
      <c r="AT3693" s="10" t="str">
        <f t="shared" si="524"/>
        <v/>
      </c>
      <c r="AU3693" s="20" t="str">
        <f t="shared" si="525"/>
        <v/>
      </c>
      <c r="AV3693" s="42">
        <f t="shared" si="526"/>
        <v>1</v>
      </c>
      <c r="AW3693" s="89">
        <f t="shared" si="527"/>
        <v>0</v>
      </c>
      <c r="AX3693" s="168"/>
      <c r="AY3693" s="60"/>
      <c r="AZ3693" s="61"/>
      <c r="BB3693" s="61" t="str">
        <f>IF(Settings!I3689&lt;&gt;"",Settings!I3689,"")</f>
        <v/>
      </c>
    </row>
    <row r="3694" spans="2:54" x14ac:dyDescent="0.2">
      <c r="B3694" s="13"/>
      <c r="C3694" s="12"/>
      <c r="D3694" s="12"/>
      <c r="E3694" s="12"/>
      <c r="F3694" s="12"/>
      <c r="G3694" s="12"/>
      <c r="H3694" s="12"/>
      <c r="I3694" s="15"/>
      <c r="J3694" s="31"/>
      <c r="K3694" s="180"/>
      <c r="L3694" s="40"/>
      <c r="M3694" s="14"/>
      <c r="N3694" s="16"/>
      <c r="O3694" s="49"/>
      <c r="P3694" s="64"/>
      <c r="Q3694" s="18"/>
      <c r="R3694" s="181">
        <f t="shared" si="519"/>
        <v>0</v>
      </c>
      <c r="S3694" s="181">
        <f t="shared" si="520"/>
        <v>0</v>
      </c>
      <c r="T3694" s="181">
        <f t="shared" si="521"/>
        <v>0</v>
      </c>
      <c r="AQ3694" s="1">
        <f>COUNT(L$11:L3694)</f>
        <v>37</v>
      </c>
      <c r="AR3694" s="43">
        <f t="shared" si="522"/>
        <v>40933</v>
      </c>
      <c r="AS3694" s="44">
        <f t="shared" si="523"/>
        <v>89.120000000000019</v>
      </c>
      <c r="AT3694" s="10" t="str">
        <f t="shared" si="524"/>
        <v/>
      </c>
      <c r="AU3694" s="20" t="str">
        <f t="shared" si="525"/>
        <v/>
      </c>
      <c r="AV3694" s="42">
        <f t="shared" si="526"/>
        <v>1</v>
      </c>
      <c r="AW3694" s="89">
        <f t="shared" si="527"/>
        <v>0</v>
      </c>
      <c r="AX3694" s="168"/>
      <c r="AY3694" s="60"/>
      <c r="AZ3694" s="61"/>
      <c r="BB3694" s="61" t="str">
        <f>IF(Settings!I3690&lt;&gt;"",Settings!I3690,"")</f>
        <v/>
      </c>
    </row>
    <row r="3695" spans="2:54" x14ac:dyDescent="0.2">
      <c r="B3695" s="13"/>
      <c r="C3695" s="12"/>
      <c r="D3695" s="12"/>
      <c r="E3695" s="12"/>
      <c r="F3695" s="12"/>
      <c r="G3695" s="12"/>
      <c r="H3695" s="12"/>
      <c r="I3695" s="15"/>
      <c r="J3695" s="31"/>
      <c r="K3695" s="180"/>
      <c r="L3695" s="40"/>
      <c r="M3695" s="14"/>
      <c r="N3695" s="16"/>
      <c r="O3695" s="49"/>
      <c r="P3695" s="64"/>
      <c r="Q3695" s="18"/>
      <c r="R3695" s="181">
        <f t="shared" si="519"/>
        <v>0</v>
      </c>
      <c r="S3695" s="181">
        <f t="shared" si="520"/>
        <v>0</v>
      </c>
      <c r="T3695" s="181">
        <f t="shared" si="521"/>
        <v>0</v>
      </c>
      <c r="AQ3695" s="1">
        <f>COUNT(L$11:L3695)</f>
        <v>37</v>
      </c>
      <c r="AR3695" s="43">
        <f t="shared" si="522"/>
        <v>40933</v>
      </c>
      <c r="AS3695" s="44">
        <f t="shared" si="523"/>
        <v>89.120000000000019</v>
      </c>
      <c r="AT3695" s="10" t="str">
        <f t="shared" si="524"/>
        <v/>
      </c>
      <c r="AU3695" s="20" t="str">
        <f t="shared" si="525"/>
        <v/>
      </c>
      <c r="AV3695" s="42">
        <f t="shared" si="526"/>
        <v>1</v>
      </c>
      <c r="AW3695" s="89">
        <f t="shared" si="527"/>
        <v>0</v>
      </c>
      <c r="AX3695" s="168"/>
      <c r="AY3695" s="60"/>
      <c r="AZ3695" s="61"/>
      <c r="BB3695" s="61" t="str">
        <f>IF(Settings!I3691&lt;&gt;"",Settings!I3691,"")</f>
        <v/>
      </c>
    </row>
    <row r="3696" spans="2:54" x14ac:dyDescent="0.2">
      <c r="B3696" s="13"/>
      <c r="C3696" s="12"/>
      <c r="D3696" s="12"/>
      <c r="E3696" s="12"/>
      <c r="F3696" s="12"/>
      <c r="G3696" s="12"/>
      <c r="H3696" s="12"/>
      <c r="I3696" s="15"/>
      <c r="J3696" s="31"/>
      <c r="K3696" s="180"/>
      <c r="L3696" s="40"/>
      <c r="M3696" s="14"/>
      <c r="N3696" s="16"/>
      <c r="O3696" s="49"/>
      <c r="P3696" s="64"/>
      <c r="Q3696" s="18"/>
      <c r="R3696" s="181">
        <f t="shared" si="519"/>
        <v>0</v>
      </c>
      <c r="S3696" s="181">
        <f t="shared" si="520"/>
        <v>0</v>
      </c>
      <c r="T3696" s="181">
        <f t="shared" si="521"/>
        <v>0</v>
      </c>
      <c r="AQ3696" s="1">
        <f>COUNT(L$11:L3696)</f>
        <v>37</v>
      </c>
      <c r="AR3696" s="43">
        <f t="shared" si="522"/>
        <v>40933</v>
      </c>
      <c r="AS3696" s="44">
        <f t="shared" si="523"/>
        <v>89.120000000000019</v>
      </c>
      <c r="AT3696" s="10" t="str">
        <f t="shared" si="524"/>
        <v/>
      </c>
      <c r="AU3696" s="20" t="str">
        <f t="shared" si="525"/>
        <v/>
      </c>
      <c r="AV3696" s="42">
        <f t="shared" si="526"/>
        <v>1</v>
      </c>
      <c r="AW3696" s="89">
        <f t="shared" si="527"/>
        <v>0</v>
      </c>
      <c r="AX3696" s="168"/>
      <c r="AY3696" s="60"/>
      <c r="AZ3696" s="61"/>
      <c r="BB3696" s="61" t="str">
        <f>IF(Settings!I3692&lt;&gt;"",Settings!I3692,"")</f>
        <v/>
      </c>
    </row>
    <row r="3697" spans="2:54" x14ac:dyDescent="0.2">
      <c r="B3697" s="13"/>
      <c r="C3697" s="12"/>
      <c r="D3697" s="12"/>
      <c r="E3697" s="12"/>
      <c r="F3697" s="12"/>
      <c r="G3697" s="12"/>
      <c r="H3697" s="12"/>
      <c r="I3697" s="15"/>
      <c r="J3697" s="31"/>
      <c r="K3697" s="180"/>
      <c r="L3697" s="40"/>
      <c r="M3697" s="14"/>
      <c r="N3697" s="16"/>
      <c r="O3697" s="49"/>
      <c r="P3697" s="64"/>
      <c r="Q3697" s="18"/>
      <c r="R3697" s="181">
        <f t="shared" si="519"/>
        <v>0</v>
      </c>
      <c r="S3697" s="181">
        <f t="shared" si="520"/>
        <v>0</v>
      </c>
      <c r="T3697" s="181">
        <f t="shared" si="521"/>
        <v>0</v>
      </c>
      <c r="AQ3697" s="1">
        <f>COUNT(L$11:L3697)</f>
        <v>37</v>
      </c>
      <c r="AR3697" s="43">
        <f t="shared" si="522"/>
        <v>40933</v>
      </c>
      <c r="AS3697" s="44">
        <f t="shared" si="523"/>
        <v>89.120000000000019</v>
      </c>
      <c r="AT3697" s="10" t="str">
        <f t="shared" si="524"/>
        <v/>
      </c>
      <c r="AU3697" s="20" t="str">
        <f t="shared" si="525"/>
        <v/>
      </c>
      <c r="AV3697" s="42">
        <f t="shared" si="526"/>
        <v>1</v>
      </c>
      <c r="AW3697" s="89">
        <f t="shared" si="527"/>
        <v>0</v>
      </c>
      <c r="AX3697" s="168"/>
      <c r="AY3697" s="60"/>
      <c r="AZ3697" s="61"/>
      <c r="BB3697" s="61" t="str">
        <f>IF(Settings!I3693&lt;&gt;"",Settings!I3693,"")</f>
        <v/>
      </c>
    </row>
    <row r="3698" spans="2:54" x14ac:dyDescent="0.2">
      <c r="B3698" s="13"/>
      <c r="C3698" s="12"/>
      <c r="D3698" s="12"/>
      <c r="E3698" s="12"/>
      <c r="F3698" s="12"/>
      <c r="G3698" s="12"/>
      <c r="H3698" s="12"/>
      <c r="I3698" s="15"/>
      <c r="J3698" s="31"/>
      <c r="K3698" s="180"/>
      <c r="L3698" s="40"/>
      <c r="M3698" s="14"/>
      <c r="N3698" s="16"/>
      <c r="O3698" s="49"/>
      <c r="P3698" s="64"/>
      <c r="Q3698" s="18"/>
      <c r="R3698" s="181">
        <f t="shared" si="519"/>
        <v>0</v>
      </c>
      <c r="S3698" s="181">
        <f t="shared" si="520"/>
        <v>0</v>
      </c>
      <c r="T3698" s="181">
        <f t="shared" si="521"/>
        <v>0</v>
      </c>
      <c r="AQ3698" s="1">
        <f>COUNT(L$11:L3698)</f>
        <v>37</v>
      </c>
      <c r="AR3698" s="43">
        <f t="shared" si="522"/>
        <v>40933</v>
      </c>
      <c r="AS3698" s="44">
        <f t="shared" si="523"/>
        <v>89.120000000000019</v>
      </c>
      <c r="AT3698" s="10" t="str">
        <f t="shared" si="524"/>
        <v/>
      </c>
      <c r="AU3698" s="20" t="str">
        <f t="shared" si="525"/>
        <v/>
      </c>
      <c r="AV3698" s="42">
        <f t="shared" si="526"/>
        <v>1</v>
      </c>
      <c r="AW3698" s="89">
        <f t="shared" si="527"/>
        <v>0</v>
      </c>
      <c r="AX3698" s="168"/>
      <c r="AY3698" s="60"/>
      <c r="AZ3698" s="61"/>
      <c r="BB3698" s="61" t="str">
        <f>IF(Settings!I3694&lt;&gt;"",Settings!I3694,"")</f>
        <v/>
      </c>
    </row>
    <row r="3699" spans="2:54" x14ac:dyDescent="0.2">
      <c r="B3699" s="13"/>
      <c r="C3699" s="12"/>
      <c r="D3699" s="12"/>
      <c r="E3699" s="12"/>
      <c r="F3699" s="12"/>
      <c r="G3699" s="12"/>
      <c r="H3699" s="12"/>
      <c r="I3699" s="15"/>
      <c r="J3699" s="31"/>
      <c r="K3699" s="180"/>
      <c r="L3699" s="40"/>
      <c r="M3699" s="14"/>
      <c r="N3699" s="16"/>
      <c r="O3699" s="49"/>
      <c r="P3699" s="64"/>
      <c r="Q3699" s="18"/>
      <c r="R3699" s="181">
        <f t="shared" si="519"/>
        <v>0</v>
      </c>
      <c r="S3699" s="181">
        <f t="shared" si="520"/>
        <v>0</v>
      </c>
      <c r="T3699" s="181">
        <f t="shared" si="521"/>
        <v>0</v>
      </c>
      <c r="AQ3699" s="1">
        <f>COUNT(L$11:L3699)</f>
        <v>37</v>
      </c>
      <c r="AR3699" s="43">
        <f t="shared" si="522"/>
        <v>40933</v>
      </c>
      <c r="AS3699" s="44">
        <f t="shared" si="523"/>
        <v>89.120000000000019</v>
      </c>
      <c r="AT3699" s="10" t="str">
        <f t="shared" si="524"/>
        <v/>
      </c>
      <c r="AU3699" s="20" t="str">
        <f t="shared" si="525"/>
        <v/>
      </c>
      <c r="AV3699" s="42">
        <f t="shared" si="526"/>
        <v>1</v>
      </c>
      <c r="AW3699" s="89">
        <f t="shared" si="527"/>
        <v>0</v>
      </c>
      <c r="AX3699" s="168"/>
      <c r="AY3699" s="60"/>
      <c r="AZ3699" s="61"/>
      <c r="BB3699" s="61" t="str">
        <f>IF(Settings!I3695&lt;&gt;"",Settings!I3695,"")</f>
        <v/>
      </c>
    </row>
    <row r="3700" spans="2:54" x14ac:dyDescent="0.2">
      <c r="B3700" s="13"/>
      <c r="C3700" s="12"/>
      <c r="D3700" s="12"/>
      <c r="E3700" s="12"/>
      <c r="F3700" s="12"/>
      <c r="G3700" s="12"/>
      <c r="H3700" s="12"/>
      <c r="I3700" s="15"/>
      <c r="J3700" s="31"/>
      <c r="K3700" s="180"/>
      <c r="L3700" s="40"/>
      <c r="M3700" s="14"/>
      <c r="N3700" s="16"/>
      <c r="O3700" s="49"/>
      <c r="P3700" s="64"/>
      <c r="Q3700" s="18"/>
      <c r="R3700" s="181">
        <f t="shared" si="519"/>
        <v>0</v>
      </c>
      <c r="S3700" s="181">
        <f t="shared" si="520"/>
        <v>0</v>
      </c>
      <c r="T3700" s="181">
        <f t="shared" si="521"/>
        <v>0</v>
      </c>
      <c r="AQ3700" s="1">
        <f>COUNT(L$11:L3700)</f>
        <v>37</v>
      </c>
      <c r="AR3700" s="43">
        <f t="shared" si="522"/>
        <v>40933</v>
      </c>
      <c r="AS3700" s="44">
        <f t="shared" si="523"/>
        <v>89.120000000000019</v>
      </c>
      <c r="AT3700" s="10" t="str">
        <f t="shared" si="524"/>
        <v/>
      </c>
      <c r="AU3700" s="20" t="str">
        <f t="shared" si="525"/>
        <v/>
      </c>
      <c r="AV3700" s="42">
        <f t="shared" si="526"/>
        <v>1</v>
      </c>
      <c r="AW3700" s="89">
        <f t="shared" si="527"/>
        <v>0</v>
      </c>
      <c r="AX3700" s="168"/>
      <c r="AY3700" s="60"/>
      <c r="AZ3700" s="61"/>
      <c r="BB3700" s="61" t="str">
        <f>IF(Settings!I3696&lt;&gt;"",Settings!I3696,"")</f>
        <v/>
      </c>
    </row>
    <row r="3701" spans="2:54" x14ac:dyDescent="0.2">
      <c r="B3701" s="13"/>
      <c r="C3701" s="12"/>
      <c r="D3701" s="12"/>
      <c r="E3701" s="12"/>
      <c r="F3701" s="12"/>
      <c r="G3701" s="12"/>
      <c r="H3701" s="12"/>
      <c r="I3701" s="15"/>
      <c r="J3701" s="31"/>
      <c r="K3701" s="180"/>
      <c r="L3701" s="40"/>
      <c r="M3701" s="14"/>
      <c r="N3701" s="16"/>
      <c r="O3701" s="49"/>
      <c r="P3701" s="64"/>
      <c r="Q3701" s="18"/>
      <c r="R3701" s="181">
        <f t="shared" si="519"/>
        <v>0</v>
      </c>
      <c r="S3701" s="181">
        <f t="shared" si="520"/>
        <v>0</v>
      </c>
      <c r="T3701" s="181">
        <f t="shared" si="521"/>
        <v>0</v>
      </c>
      <c r="AQ3701" s="1">
        <f>COUNT(L$11:L3701)</f>
        <v>37</v>
      </c>
      <c r="AR3701" s="43">
        <f t="shared" si="522"/>
        <v>40933</v>
      </c>
      <c r="AS3701" s="44">
        <f t="shared" si="523"/>
        <v>89.120000000000019</v>
      </c>
      <c r="AT3701" s="10" t="str">
        <f t="shared" si="524"/>
        <v/>
      </c>
      <c r="AU3701" s="20" t="str">
        <f t="shared" si="525"/>
        <v/>
      </c>
      <c r="AV3701" s="42">
        <f t="shared" si="526"/>
        <v>1</v>
      </c>
      <c r="AW3701" s="89">
        <f t="shared" si="527"/>
        <v>0</v>
      </c>
      <c r="AX3701" s="168"/>
      <c r="AY3701" s="60"/>
      <c r="AZ3701" s="61"/>
      <c r="BB3701" s="61" t="str">
        <f>IF(Settings!I3697&lt;&gt;"",Settings!I3697,"")</f>
        <v/>
      </c>
    </row>
    <row r="3702" spans="2:54" x14ac:dyDescent="0.2">
      <c r="B3702" s="13"/>
      <c r="C3702" s="12"/>
      <c r="D3702" s="12"/>
      <c r="E3702" s="12"/>
      <c r="F3702" s="12"/>
      <c r="G3702" s="12"/>
      <c r="H3702" s="12"/>
      <c r="I3702" s="15"/>
      <c r="J3702" s="31"/>
      <c r="K3702" s="180"/>
      <c r="L3702" s="40"/>
      <c r="M3702" s="14"/>
      <c r="N3702" s="16"/>
      <c r="O3702" s="49"/>
      <c r="P3702" s="64"/>
      <c r="Q3702" s="18"/>
      <c r="R3702" s="181">
        <f t="shared" si="519"/>
        <v>0</v>
      </c>
      <c r="S3702" s="181">
        <f t="shared" si="520"/>
        <v>0</v>
      </c>
      <c r="T3702" s="181">
        <f t="shared" si="521"/>
        <v>0</v>
      </c>
      <c r="AQ3702" s="1">
        <f>COUNT(L$11:L3702)</f>
        <v>37</v>
      </c>
      <c r="AR3702" s="43">
        <f t="shared" si="522"/>
        <v>40933</v>
      </c>
      <c r="AS3702" s="44">
        <f t="shared" si="523"/>
        <v>89.120000000000019</v>
      </c>
      <c r="AT3702" s="10" t="str">
        <f t="shared" si="524"/>
        <v/>
      </c>
      <c r="AU3702" s="20" t="str">
        <f t="shared" si="525"/>
        <v/>
      </c>
      <c r="AV3702" s="42">
        <f t="shared" si="526"/>
        <v>1</v>
      </c>
      <c r="AW3702" s="89">
        <f t="shared" si="527"/>
        <v>0</v>
      </c>
      <c r="AX3702" s="168"/>
      <c r="AY3702" s="60"/>
      <c r="AZ3702" s="61"/>
      <c r="BB3702" s="61" t="str">
        <f>IF(Settings!I3698&lt;&gt;"",Settings!I3698,"")</f>
        <v/>
      </c>
    </row>
    <row r="3703" spans="2:54" x14ac:dyDescent="0.2">
      <c r="B3703" s="13"/>
      <c r="C3703" s="12"/>
      <c r="D3703" s="12"/>
      <c r="E3703" s="12"/>
      <c r="F3703" s="12"/>
      <c r="G3703" s="12"/>
      <c r="H3703" s="12"/>
      <c r="I3703" s="15"/>
      <c r="J3703" s="31"/>
      <c r="K3703" s="180"/>
      <c r="L3703" s="40"/>
      <c r="M3703" s="14"/>
      <c r="N3703" s="16"/>
      <c r="O3703" s="49"/>
      <c r="P3703" s="64"/>
      <c r="Q3703" s="18"/>
      <c r="R3703" s="181">
        <f t="shared" si="519"/>
        <v>0</v>
      </c>
      <c r="S3703" s="181">
        <f t="shared" si="520"/>
        <v>0</v>
      </c>
      <c r="T3703" s="181">
        <f t="shared" si="521"/>
        <v>0</v>
      </c>
      <c r="AQ3703" s="1">
        <f>COUNT(L$11:L3703)</f>
        <v>37</v>
      </c>
      <c r="AR3703" s="43">
        <f t="shared" si="522"/>
        <v>40933</v>
      </c>
      <c r="AS3703" s="44">
        <f t="shared" si="523"/>
        <v>89.120000000000019</v>
      </c>
      <c r="AT3703" s="10" t="str">
        <f t="shared" si="524"/>
        <v/>
      </c>
      <c r="AU3703" s="20" t="str">
        <f t="shared" si="525"/>
        <v/>
      </c>
      <c r="AV3703" s="42">
        <f t="shared" si="526"/>
        <v>1</v>
      </c>
      <c r="AW3703" s="89">
        <f t="shared" si="527"/>
        <v>0</v>
      </c>
      <c r="AX3703" s="168"/>
      <c r="AY3703" s="60"/>
      <c r="AZ3703" s="61"/>
      <c r="BB3703" s="61" t="str">
        <f>IF(Settings!I3699&lt;&gt;"",Settings!I3699,"")</f>
        <v/>
      </c>
    </row>
    <row r="3704" spans="2:54" x14ac:dyDescent="0.2">
      <c r="B3704" s="13"/>
      <c r="C3704" s="12"/>
      <c r="D3704" s="12"/>
      <c r="E3704" s="12"/>
      <c r="F3704" s="12"/>
      <c r="G3704" s="12"/>
      <c r="H3704" s="12"/>
      <c r="I3704" s="15"/>
      <c r="J3704" s="31"/>
      <c r="K3704" s="180"/>
      <c r="L3704" s="40"/>
      <c r="M3704" s="14"/>
      <c r="N3704" s="16"/>
      <c r="O3704" s="49"/>
      <c r="P3704" s="64"/>
      <c r="Q3704" s="18"/>
      <c r="R3704" s="181">
        <f t="shared" si="519"/>
        <v>0</v>
      </c>
      <c r="S3704" s="181">
        <f t="shared" si="520"/>
        <v>0</v>
      </c>
      <c r="T3704" s="181">
        <f t="shared" si="521"/>
        <v>0</v>
      </c>
      <c r="AQ3704" s="1">
        <f>COUNT(L$11:L3704)</f>
        <v>37</v>
      </c>
      <c r="AR3704" s="43">
        <f t="shared" si="522"/>
        <v>40933</v>
      </c>
      <c r="AS3704" s="44">
        <f t="shared" si="523"/>
        <v>89.120000000000019</v>
      </c>
      <c r="AT3704" s="10" t="str">
        <f t="shared" si="524"/>
        <v/>
      </c>
      <c r="AU3704" s="20" t="str">
        <f t="shared" si="525"/>
        <v/>
      </c>
      <c r="AV3704" s="42">
        <f t="shared" si="526"/>
        <v>1</v>
      </c>
      <c r="AW3704" s="89">
        <f t="shared" si="527"/>
        <v>0</v>
      </c>
      <c r="AX3704" s="168"/>
      <c r="AY3704" s="60"/>
      <c r="AZ3704" s="61"/>
      <c r="BB3704" s="61" t="str">
        <f>IF(Settings!I3700&lt;&gt;"",Settings!I3700,"")</f>
        <v/>
      </c>
    </row>
    <row r="3705" spans="2:54" x14ac:dyDescent="0.2">
      <c r="B3705" s="13"/>
      <c r="C3705" s="12"/>
      <c r="D3705" s="12"/>
      <c r="E3705" s="12"/>
      <c r="F3705" s="12"/>
      <c r="G3705" s="12"/>
      <c r="H3705" s="12"/>
      <c r="I3705" s="15"/>
      <c r="J3705" s="31"/>
      <c r="K3705" s="180"/>
      <c r="L3705" s="40"/>
      <c r="M3705" s="14"/>
      <c r="N3705" s="16"/>
      <c r="O3705" s="49"/>
      <c r="P3705" s="64"/>
      <c r="Q3705" s="18"/>
      <c r="R3705" s="181">
        <f t="shared" si="519"/>
        <v>0</v>
      </c>
      <c r="S3705" s="181">
        <f t="shared" si="520"/>
        <v>0</v>
      </c>
      <c r="T3705" s="181">
        <f t="shared" si="521"/>
        <v>0</v>
      </c>
      <c r="AQ3705" s="1">
        <f>COUNT(L$11:L3705)</f>
        <v>37</v>
      </c>
      <c r="AR3705" s="43">
        <f t="shared" si="522"/>
        <v>40933</v>
      </c>
      <c r="AS3705" s="44">
        <f t="shared" si="523"/>
        <v>89.120000000000019</v>
      </c>
      <c r="AT3705" s="10" t="str">
        <f t="shared" si="524"/>
        <v/>
      </c>
      <c r="AU3705" s="20" t="str">
        <f t="shared" si="525"/>
        <v/>
      </c>
      <c r="AV3705" s="42">
        <f t="shared" si="526"/>
        <v>1</v>
      </c>
      <c r="AW3705" s="89">
        <f t="shared" si="527"/>
        <v>0</v>
      </c>
      <c r="AX3705" s="168"/>
      <c r="AY3705" s="60"/>
      <c r="AZ3705" s="61"/>
      <c r="BB3705" s="61" t="str">
        <f>IF(Settings!I3701&lt;&gt;"",Settings!I3701,"")</f>
        <v/>
      </c>
    </row>
    <row r="3706" spans="2:54" x14ac:dyDescent="0.2">
      <c r="B3706" s="13"/>
      <c r="C3706" s="12"/>
      <c r="D3706" s="12"/>
      <c r="E3706" s="12"/>
      <c r="F3706" s="12"/>
      <c r="G3706" s="12"/>
      <c r="H3706" s="12"/>
      <c r="I3706" s="15"/>
      <c r="J3706" s="31"/>
      <c r="K3706" s="180"/>
      <c r="L3706" s="40"/>
      <c r="M3706" s="14"/>
      <c r="N3706" s="16"/>
      <c r="O3706" s="49"/>
      <c r="P3706" s="64"/>
      <c r="Q3706" s="18"/>
      <c r="R3706" s="181">
        <f t="shared" si="519"/>
        <v>0</v>
      </c>
      <c r="S3706" s="181">
        <f t="shared" si="520"/>
        <v>0</v>
      </c>
      <c r="T3706" s="181">
        <f t="shared" si="521"/>
        <v>0</v>
      </c>
      <c r="AQ3706" s="1">
        <f>COUNT(L$11:L3706)</f>
        <v>37</v>
      </c>
      <c r="AR3706" s="43">
        <f t="shared" si="522"/>
        <v>40933</v>
      </c>
      <c r="AS3706" s="44">
        <f t="shared" si="523"/>
        <v>89.120000000000019</v>
      </c>
      <c r="AT3706" s="10" t="str">
        <f t="shared" si="524"/>
        <v/>
      </c>
      <c r="AU3706" s="20" t="str">
        <f t="shared" si="525"/>
        <v/>
      </c>
      <c r="AV3706" s="42">
        <f t="shared" si="526"/>
        <v>1</v>
      </c>
      <c r="AW3706" s="89">
        <f t="shared" si="527"/>
        <v>0</v>
      </c>
      <c r="AX3706" s="168"/>
      <c r="AY3706" s="60"/>
      <c r="AZ3706" s="61"/>
      <c r="BB3706" s="61" t="str">
        <f>IF(Settings!I3702&lt;&gt;"",Settings!I3702,"")</f>
        <v/>
      </c>
    </row>
    <row r="3707" spans="2:54" x14ac:dyDescent="0.2">
      <c r="B3707" s="13"/>
      <c r="C3707" s="12"/>
      <c r="D3707" s="12"/>
      <c r="E3707" s="12"/>
      <c r="F3707" s="12"/>
      <c r="G3707" s="12"/>
      <c r="H3707" s="12"/>
      <c r="I3707" s="15"/>
      <c r="J3707" s="31"/>
      <c r="K3707" s="180"/>
      <c r="L3707" s="40"/>
      <c r="M3707" s="14"/>
      <c r="N3707" s="16"/>
      <c r="O3707" s="49"/>
      <c r="P3707" s="64"/>
      <c r="Q3707" s="18"/>
      <c r="R3707" s="181">
        <f t="shared" si="519"/>
        <v>0</v>
      </c>
      <c r="S3707" s="181">
        <f t="shared" si="520"/>
        <v>0</v>
      </c>
      <c r="T3707" s="181">
        <f t="shared" si="521"/>
        <v>0</v>
      </c>
      <c r="AQ3707" s="1">
        <f>COUNT(L$11:L3707)</f>
        <v>37</v>
      </c>
      <c r="AR3707" s="43">
        <f t="shared" si="522"/>
        <v>40933</v>
      </c>
      <c r="AS3707" s="44">
        <f t="shared" si="523"/>
        <v>89.120000000000019</v>
      </c>
      <c r="AT3707" s="10" t="str">
        <f t="shared" si="524"/>
        <v/>
      </c>
      <c r="AU3707" s="20" t="str">
        <f t="shared" si="525"/>
        <v/>
      </c>
      <c r="AV3707" s="42">
        <f t="shared" si="526"/>
        <v>1</v>
      </c>
      <c r="AW3707" s="89">
        <f t="shared" si="527"/>
        <v>0</v>
      </c>
      <c r="AX3707" s="168"/>
      <c r="AY3707" s="60"/>
      <c r="AZ3707" s="61"/>
      <c r="BB3707" s="61" t="str">
        <f>IF(Settings!I3703&lt;&gt;"",Settings!I3703,"")</f>
        <v/>
      </c>
    </row>
    <row r="3708" spans="2:54" x14ac:dyDescent="0.2">
      <c r="B3708" s="13"/>
      <c r="C3708" s="12"/>
      <c r="D3708" s="12"/>
      <c r="E3708" s="12"/>
      <c r="F3708" s="12"/>
      <c r="G3708" s="12"/>
      <c r="H3708" s="12"/>
      <c r="I3708" s="15"/>
      <c r="J3708" s="31"/>
      <c r="K3708" s="180"/>
      <c r="L3708" s="40"/>
      <c r="M3708" s="14"/>
      <c r="N3708" s="16"/>
      <c r="O3708" s="49"/>
      <c r="P3708" s="64"/>
      <c r="Q3708" s="18"/>
      <c r="R3708" s="181">
        <f t="shared" si="519"/>
        <v>0</v>
      </c>
      <c r="S3708" s="181">
        <f t="shared" si="520"/>
        <v>0</v>
      </c>
      <c r="T3708" s="181">
        <f t="shared" si="521"/>
        <v>0</v>
      </c>
      <c r="AQ3708" s="1">
        <f>COUNT(L$11:L3708)</f>
        <v>37</v>
      </c>
      <c r="AR3708" s="43">
        <f t="shared" si="522"/>
        <v>40933</v>
      </c>
      <c r="AS3708" s="44">
        <f t="shared" si="523"/>
        <v>89.120000000000019</v>
      </c>
      <c r="AT3708" s="10" t="str">
        <f t="shared" si="524"/>
        <v/>
      </c>
      <c r="AU3708" s="20" t="str">
        <f t="shared" si="525"/>
        <v/>
      </c>
      <c r="AV3708" s="42">
        <f t="shared" si="526"/>
        <v>1</v>
      </c>
      <c r="AW3708" s="89">
        <f t="shared" si="527"/>
        <v>0</v>
      </c>
      <c r="AX3708" s="168"/>
      <c r="AY3708" s="60"/>
      <c r="AZ3708" s="61"/>
      <c r="BB3708" s="61" t="str">
        <f>IF(Settings!I3704&lt;&gt;"",Settings!I3704,"")</f>
        <v/>
      </c>
    </row>
    <row r="3709" spans="2:54" x14ac:dyDescent="0.2">
      <c r="B3709" s="13"/>
      <c r="C3709" s="12"/>
      <c r="D3709" s="12"/>
      <c r="E3709" s="12"/>
      <c r="F3709" s="12"/>
      <c r="G3709" s="12"/>
      <c r="H3709" s="12"/>
      <c r="I3709" s="15"/>
      <c r="J3709" s="31"/>
      <c r="K3709" s="180"/>
      <c r="L3709" s="40"/>
      <c r="M3709" s="14"/>
      <c r="N3709" s="16"/>
      <c r="O3709" s="49"/>
      <c r="P3709" s="64"/>
      <c r="Q3709" s="18"/>
      <c r="R3709" s="181">
        <f t="shared" si="519"/>
        <v>0</v>
      </c>
      <c r="S3709" s="181">
        <f t="shared" si="520"/>
        <v>0</v>
      </c>
      <c r="T3709" s="181">
        <f t="shared" si="521"/>
        <v>0</v>
      </c>
      <c r="AQ3709" s="1">
        <f>COUNT(L$11:L3709)</f>
        <v>37</v>
      </c>
      <c r="AR3709" s="43">
        <f t="shared" si="522"/>
        <v>40933</v>
      </c>
      <c r="AS3709" s="44">
        <f t="shared" si="523"/>
        <v>89.120000000000019</v>
      </c>
      <c r="AT3709" s="10" t="str">
        <f t="shared" si="524"/>
        <v/>
      </c>
      <c r="AU3709" s="20" t="str">
        <f t="shared" si="525"/>
        <v/>
      </c>
      <c r="AV3709" s="42">
        <f t="shared" si="526"/>
        <v>1</v>
      </c>
      <c r="AW3709" s="89">
        <f t="shared" si="527"/>
        <v>0</v>
      </c>
      <c r="AX3709" s="168"/>
      <c r="AY3709" s="60"/>
      <c r="AZ3709" s="61"/>
      <c r="BB3709" s="61" t="str">
        <f>IF(Settings!I3705&lt;&gt;"",Settings!I3705,"")</f>
        <v/>
      </c>
    </row>
    <row r="3710" spans="2:54" x14ac:dyDescent="0.2">
      <c r="B3710" s="13"/>
      <c r="C3710" s="12"/>
      <c r="D3710" s="12"/>
      <c r="E3710" s="12"/>
      <c r="F3710" s="12"/>
      <c r="G3710" s="12"/>
      <c r="H3710" s="12"/>
      <c r="I3710" s="15"/>
      <c r="J3710" s="31"/>
      <c r="K3710" s="180"/>
      <c r="L3710" s="40"/>
      <c r="M3710" s="14"/>
      <c r="N3710" s="16"/>
      <c r="O3710" s="49"/>
      <c r="P3710" s="64"/>
      <c r="Q3710" s="18"/>
      <c r="R3710" s="181">
        <f t="shared" si="519"/>
        <v>0</v>
      </c>
      <c r="S3710" s="181">
        <f t="shared" si="520"/>
        <v>0</v>
      </c>
      <c r="T3710" s="181">
        <f t="shared" si="521"/>
        <v>0</v>
      </c>
      <c r="AQ3710" s="1">
        <f>COUNT(L$11:L3710)</f>
        <v>37</v>
      </c>
      <c r="AR3710" s="43">
        <f t="shared" si="522"/>
        <v>40933</v>
      </c>
      <c r="AS3710" s="44">
        <f t="shared" si="523"/>
        <v>89.120000000000019</v>
      </c>
      <c r="AT3710" s="10" t="str">
        <f t="shared" si="524"/>
        <v/>
      </c>
      <c r="AU3710" s="20" t="str">
        <f t="shared" si="525"/>
        <v/>
      </c>
      <c r="AV3710" s="42">
        <f t="shared" si="526"/>
        <v>1</v>
      </c>
      <c r="AW3710" s="89">
        <f t="shared" si="527"/>
        <v>0</v>
      </c>
      <c r="AX3710" s="168"/>
      <c r="AY3710" s="60"/>
      <c r="AZ3710" s="61"/>
      <c r="BB3710" s="61" t="str">
        <f>IF(Settings!I3706&lt;&gt;"",Settings!I3706,"")</f>
        <v/>
      </c>
    </row>
    <row r="3711" spans="2:54" x14ac:dyDescent="0.2">
      <c r="B3711" s="13"/>
      <c r="C3711" s="12"/>
      <c r="D3711" s="12"/>
      <c r="E3711" s="12"/>
      <c r="F3711" s="12"/>
      <c r="G3711" s="12"/>
      <c r="H3711" s="12"/>
      <c r="I3711" s="15"/>
      <c r="J3711" s="31"/>
      <c r="K3711" s="180"/>
      <c r="L3711" s="40"/>
      <c r="M3711" s="14"/>
      <c r="N3711" s="16"/>
      <c r="O3711" s="49"/>
      <c r="P3711" s="64"/>
      <c r="Q3711" s="18"/>
      <c r="R3711" s="181">
        <f t="shared" si="519"/>
        <v>0</v>
      </c>
      <c r="S3711" s="181">
        <f t="shared" si="520"/>
        <v>0</v>
      </c>
      <c r="T3711" s="181">
        <f t="shared" si="521"/>
        <v>0</v>
      </c>
      <c r="AQ3711" s="1">
        <f>COUNT(L$11:L3711)</f>
        <v>37</v>
      </c>
      <c r="AR3711" s="43">
        <f t="shared" si="522"/>
        <v>40933</v>
      </c>
      <c r="AS3711" s="44">
        <f t="shared" si="523"/>
        <v>89.120000000000019</v>
      </c>
      <c r="AT3711" s="10" t="str">
        <f t="shared" si="524"/>
        <v/>
      </c>
      <c r="AU3711" s="20" t="str">
        <f t="shared" si="525"/>
        <v/>
      </c>
      <c r="AV3711" s="42">
        <f t="shared" si="526"/>
        <v>1</v>
      </c>
      <c r="AW3711" s="89">
        <f t="shared" si="527"/>
        <v>0</v>
      </c>
      <c r="AX3711" s="168"/>
      <c r="AY3711" s="60"/>
      <c r="AZ3711" s="61"/>
      <c r="BB3711" s="61" t="str">
        <f>IF(Settings!I3707&lt;&gt;"",Settings!I3707,"")</f>
        <v/>
      </c>
    </row>
    <row r="3712" spans="2:54" x14ac:dyDescent="0.2">
      <c r="B3712" s="13"/>
      <c r="C3712" s="12"/>
      <c r="D3712" s="12"/>
      <c r="E3712" s="12"/>
      <c r="F3712" s="12"/>
      <c r="G3712" s="12"/>
      <c r="H3712" s="12"/>
      <c r="I3712" s="15"/>
      <c r="J3712" s="31"/>
      <c r="K3712" s="180"/>
      <c r="L3712" s="40"/>
      <c r="M3712" s="14"/>
      <c r="N3712" s="16"/>
      <c r="O3712" s="49"/>
      <c r="P3712" s="64"/>
      <c r="Q3712" s="18"/>
      <c r="R3712" s="181">
        <f t="shared" si="519"/>
        <v>0</v>
      </c>
      <c r="S3712" s="181">
        <f t="shared" si="520"/>
        <v>0</v>
      </c>
      <c r="T3712" s="181">
        <f t="shared" si="521"/>
        <v>0</v>
      </c>
      <c r="AQ3712" s="1">
        <f>COUNT(L$11:L3712)</f>
        <v>37</v>
      </c>
      <c r="AR3712" s="43">
        <f t="shared" si="522"/>
        <v>40933</v>
      </c>
      <c r="AS3712" s="44">
        <f t="shared" si="523"/>
        <v>89.120000000000019</v>
      </c>
      <c r="AT3712" s="10" t="str">
        <f t="shared" si="524"/>
        <v/>
      </c>
      <c r="AU3712" s="20" t="str">
        <f t="shared" si="525"/>
        <v/>
      </c>
      <c r="AV3712" s="42">
        <f t="shared" si="526"/>
        <v>1</v>
      </c>
      <c r="AW3712" s="89">
        <f t="shared" si="527"/>
        <v>0</v>
      </c>
      <c r="AX3712" s="168"/>
      <c r="AY3712" s="60"/>
      <c r="AZ3712" s="61"/>
      <c r="BB3712" s="61" t="str">
        <f>IF(Settings!I3708&lt;&gt;"",Settings!I3708,"")</f>
        <v/>
      </c>
    </row>
    <row r="3713" spans="2:54" x14ac:dyDescent="0.2">
      <c r="B3713" s="13"/>
      <c r="C3713" s="12"/>
      <c r="D3713" s="12"/>
      <c r="E3713" s="12"/>
      <c r="F3713" s="12"/>
      <c r="G3713" s="12"/>
      <c r="H3713" s="12"/>
      <c r="I3713" s="15"/>
      <c r="J3713" s="31"/>
      <c r="K3713" s="180"/>
      <c r="L3713" s="40"/>
      <c r="M3713" s="14"/>
      <c r="N3713" s="16"/>
      <c r="O3713" s="49"/>
      <c r="P3713" s="64"/>
      <c r="Q3713" s="18"/>
      <c r="R3713" s="181">
        <f t="shared" si="519"/>
        <v>0</v>
      </c>
      <c r="S3713" s="181">
        <f t="shared" si="520"/>
        <v>0</v>
      </c>
      <c r="T3713" s="181">
        <f t="shared" si="521"/>
        <v>0</v>
      </c>
      <c r="AQ3713" s="1">
        <f>COUNT(L$11:L3713)</f>
        <v>37</v>
      </c>
      <c r="AR3713" s="43">
        <f t="shared" si="522"/>
        <v>40933</v>
      </c>
      <c r="AS3713" s="44">
        <f t="shared" si="523"/>
        <v>89.120000000000019</v>
      </c>
      <c r="AT3713" s="10" t="str">
        <f t="shared" si="524"/>
        <v/>
      </c>
      <c r="AU3713" s="20" t="str">
        <f t="shared" si="525"/>
        <v/>
      </c>
      <c r="AV3713" s="42">
        <f t="shared" si="526"/>
        <v>1</v>
      </c>
      <c r="AW3713" s="89">
        <f t="shared" si="527"/>
        <v>0</v>
      </c>
      <c r="AX3713" s="168"/>
      <c r="AY3713" s="60"/>
      <c r="AZ3713" s="61"/>
      <c r="BB3713" s="61" t="str">
        <f>IF(Settings!I3709&lt;&gt;"",Settings!I3709,"")</f>
        <v/>
      </c>
    </row>
    <row r="3714" spans="2:54" x14ac:dyDescent="0.2">
      <c r="B3714" s="13"/>
      <c r="C3714" s="12"/>
      <c r="D3714" s="12"/>
      <c r="E3714" s="12"/>
      <c r="F3714" s="12"/>
      <c r="G3714" s="12"/>
      <c r="H3714" s="12"/>
      <c r="I3714" s="15"/>
      <c r="J3714" s="31"/>
      <c r="K3714" s="180"/>
      <c r="L3714" s="40"/>
      <c r="M3714" s="14"/>
      <c r="N3714" s="16"/>
      <c r="O3714" s="49"/>
      <c r="P3714" s="64"/>
      <c r="Q3714" s="18"/>
      <c r="R3714" s="181">
        <f t="shared" si="519"/>
        <v>0</v>
      </c>
      <c r="S3714" s="181">
        <f t="shared" si="520"/>
        <v>0</v>
      </c>
      <c r="T3714" s="181">
        <f t="shared" si="521"/>
        <v>0</v>
      </c>
      <c r="AQ3714" s="1">
        <f>COUNT(L$11:L3714)</f>
        <v>37</v>
      </c>
      <c r="AR3714" s="43">
        <f t="shared" si="522"/>
        <v>40933</v>
      </c>
      <c r="AS3714" s="44">
        <f t="shared" si="523"/>
        <v>89.120000000000019</v>
      </c>
      <c r="AT3714" s="10" t="str">
        <f t="shared" si="524"/>
        <v/>
      </c>
      <c r="AU3714" s="20" t="str">
        <f t="shared" si="525"/>
        <v/>
      </c>
      <c r="AV3714" s="42">
        <f t="shared" si="526"/>
        <v>1</v>
      </c>
      <c r="AW3714" s="89">
        <f t="shared" si="527"/>
        <v>0</v>
      </c>
      <c r="AX3714" s="168"/>
      <c r="AY3714" s="60"/>
      <c r="AZ3714" s="61"/>
      <c r="BB3714" s="61" t="str">
        <f>IF(Settings!I3710&lt;&gt;"",Settings!I3710,"")</f>
        <v/>
      </c>
    </row>
    <row r="3715" spans="2:54" x14ac:dyDescent="0.2">
      <c r="B3715" s="13"/>
      <c r="C3715" s="12"/>
      <c r="D3715" s="12"/>
      <c r="E3715" s="12"/>
      <c r="F3715" s="12"/>
      <c r="G3715" s="12"/>
      <c r="H3715" s="12"/>
      <c r="I3715" s="15"/>
      <c r="J3715" s="31"/>
      <c r="K3715" s="180"/>
      <c r="L3715" s="40"/>
      <c r="M3715" s="14"/>
      <c r="N3715" s="16"/>
      <c r="O3715" s="49"/>
      <c r="P3715" s="64"/>
      <c r="Q3715" s="18"/>
      <c r="R3715" s="181">
        <f t="shared" si="519"/>
        <v>0</v>
      </c>
      <c r="S3715" s="181">
        <f t="shared" si="520"/>
        <v>0</v>
      </c>
      <c r="T3715" s="181">
        <f t="shared" si="521"/>
        <v>0</v>
      </c>
      <c r="AQ3715" s="1">
        <f>COUNT(L$11:L3715)</f>
        <v>37</v>
      </c>
      <c r="AR3715" s="43">
        <f t="shared" si="522"/>
        <v>40933</v>
      </c>
      <c r="AS3715" s="44">
        <f t="shared" si="523"/>
        <v>89.120000000000019</v>
      </c>
      <c r="AT3715" s="10" t="str">
        <f t="shared" si="524"/>
        <v/>
      </c>
      <c r="AU3715" s="20" t="str">
        <f t="shared" si="525"/>
        <v/>
      </c>
      <c r="AV3715" s="42">
        <f t="shared" si="526"/>
        <v>1</v>
      </c>
      <c r="AW3715" s="89">
        <f t="shared" si="527"/>
        <v>0</v>
      </c>
      <c r="AX3715" s="168"/>
      <c r="AY3715" s="60"/>
      <c r="AZ3715" s="61"/>
      <c r="BB3715" s="61" t="str">
        <f>IF(Settings!I3711&lt;&gt;"",Settings!I3711,"")</f>
        <v/>
      </c>
    </row>
    <row r="3716" spans="2:54" x14ac:dyDescent="0.2">
      <c r="B3716" s="13"/>
      <c r="C3716" s="12"/>
      <c r="D3716" s="12"/>
      <c r="E3716" s="12"/>
      <c r="F3716" s="12"/>
      <c r="G3716" s="12"/>
      <c r="H3716" s="12"/>
      <c r="I3716" s="15"/>
      <c r="J3716" s="31"/>
      <c r="K3716" s="180"/>
      <c r="L3716" s="40"/>
      <c r="M3716" s="14"/>
      <c r="N3716" s="16"/>
      <c r="O3716" s="49"/>
      <c r="P3716" s="64"/>
      <c r="Q3716" s="18"/>
      <c r="R3716" s="181">
        <f t="shared" si="519"/>
        <v>0</v>
      </c>
      <c r="S3716" s="181">
        <f t="shared" si="520"/>
        <v>0</v>
      </c>
      <c r="T3716" s="181">
        <f t="shared" si="521"/>
        <v>0</v>
      </c>
      <c r="AQ3716" s="1">
        <f>COUNT(L$11:L3716)</f>
        <v>37</v>
      </c>
      <c r="AR3716" s="43">
        <f t="shared" si="522"/>
        <v>40933</v>
      </c>
      <c r="AS3716" s="44">
        <f t="shared" si="523"/>
        <v>89.120000000000019</v>
      </c>
      <c r="AT3716" s="10" t="str">
        <f t="shared" si="524"/>
        <v/>
      </c>
      <c r="AU3716" s="20" t="str">
        <f t="shared" si="525"/>
        <v/>
      </c>
      <c r="AV3716" s="42">
        <f t="shared" si="526"/>
        <v>1</v>
      </c>
      <c r="AW3716" s="89">
        <f t="shared" si="527"/>
        <v>0</v>
      </c>
      <c r="AX3716" s="168"/>
      <c r="AY3716" s="60"/>
      <c r="AZ3716" s="61"/>
      <c r="BB3716" s="61" t="str">
        <f>IF(Settings!I3712&lt;&gt;"",Settings!I3712,"")</f>
        <v/>
      </c>
    </row>
    <row r="3717" spans="2:54" x14ac:dyDescent="0.2">
      <c r="B3717" s="13"/>
      <c r="C3717" s="12"/>
      <c r="D3717" s="12"/>
      <c r="E3717" s="12"/>
      <c r="F3717" s="12"/>
      <c r="G3717" s="12"/>
      <c r="H3717" s="12"/>
      <c r="I3717" s="15"/>
      <c r="J3717" s="31"/>
      <c r="K3717" s="180"/>
      <c r="L3717" s="40"/>
      <c r="M3717" s="14"/>
      <c r="N3717" s="16"/>
      <c r="O3717" s="49"/>
      <c r="P3717" s="64"/>
      <c r="Q3717" s="18"/>
      <c r="R3717" s="181">
        <f t="shared" si="519"/>
        <v>0</v>
      </c>
      <c r="S3717" s="181">
        <f t="shared" si="520"/>
        <v>0</v>
      </c>
      <c r="T3717" s="181">
        <f t="shared" si="521"/>
        <v>0</v>
      </c>
      <c r="AQ3717" s="1">
        <f>COUNT(L$11:L3717)</f>
        <v>37</v>
      </c>
      <c r="AR3717" s="43">
        <f t="shared" si="522"/>
        <v>40933</v>
      </c>
      <c r="AS3717" s="44">
        <f t="shared" si="523"/>
        <v>89.120000000000019</v>
      </c>
      <c r="AT3717" s="10" t="str">
        <f t="shared" si="524"/>
        <v/>
      </c>
      <c r="AU3717" s="20" t="str">
        <f t="shared" si="525"/>
        <v/>
      </c>
      <c r="AV3717" s="42">
        <f t="shared" si="526"/>
        <v>1</v>
      </c>
      <c r="AW3717" s="89">
        <f t="shared" si="527"/>
        <v>0</v>
      </c>
      <c r="AX3717" s="168"/>
      <c r="AY3717" s="60"/>
      <c r="AZ3717" s="61"/>
      <c r="BB3717" s="61" t="str">
        <f>IF(Settings!I3713&lt;&gt;"",Settings!I3713,"")</f>
        <v/>
      </c>
    </row>
    <row r="3718" spans="2:54" x14ac:dyDescent="0.2">
      <c r="B3718" s="13"/>
      <c r="C3718" s="12"/>
      <c r="D3718" s="12"/>
      <c r="E3718" s="12"/>
      <c r="F3718" s="12"/>
      <c r="G3718" s="12"/>
      <c r="H3718" s="12"/>
      <c r="I3718" s="15"/>
      <c r="J3718" s="31"/>
      <c r="K3718" s="180"/>
      <c r="L3718" s="40"/>
      <c r="M3718" s="14"/>
      <c r="N3718" s="16"/>
      <c r="O3718" s="49"/>
      <c r="P3718" s="64"/>
      <c r="Q3718" s="18"/>
      <c r="R3718" s="181">
        <f t="shared" si="519"/>
        <v>0</v>
      </c>
      <c r="S3718" s="181">
        <f t="shared" si="520"/>
        <v>0</v>
      </c>
      <c r="T3718" s="181">
        <f t="shared" si="521"/>
        <v>0</v>
      </c>
      <c r="AQ3718" s="1">
        <f>COUNT(L$11:L3718)</f>
        <v>37</v>
      </c>
      <c r="AR3718" s="43">
        <f t="shared" si="522"/>
        <v>40933</v>
      </c>
      <c r="AS3718" s="44">
        <f t="shared" si="523"/>
        <v>89.120000000000019</v>
      </c>
      <c r="AT3718" s="10" t="str">
        <f t="shared" si="524"/>
        <v/>
      </c>
      <c r="AU3718" s="20" t="str">
        <f t="shared" si="525"/>
        <v/>
      </c>
      <c r="AV3718" s="42">
        <f t="shared" si="526"/>
        <v>1</v>
      </c>
      <c r="AW3718" s="89">
        <f t="shared" si="527"/>
        <v>0</v>
      </c>
      <c r="AX3718" s="168"/>
      <c r="AY3718" s="60"/>
      <c r="AZ3718" s="61"/>
      <c r="BB3718" s="61" t="str">
        <f>IF(Settings!I3714&lt;&gt;"",Settings!I3714,"")</f>
        <v/>
      </c>
    </row>
    <row r="3719" spans="2:54" x14ac:dyDescent="0.2">
      <c r="B3719" s="13"/>
      <c r="C3719" s="12"/>
      <c r="D3719" s="12"/>
      <c r="E3719" s="12"/>
      <c r="F3719" s="12"/>
      <c r="G3719" s="12"/>
      <c r="H3719" s="12"/>
      <c r="I3719" s="15"/>
      <c r="J3719" s="31"/>
      <c r="K3719" s="180"/>
      <c r="L3719" s="40"/>
      <c r="M3719" s="14"/>
      <c r="N3719" s="16"/>
      <c r="O3719" s="49"/>
      <c r="P3719" s="64"/>
      <c r="Q3719" s="18"/>
      <c r="R3719" s="181">
        <f t="shared" si="519"/>
        <v>0</v>
      </c>
      <c r="S3719" s="181">
        <f t="shared" si="520"/>
        <v>0</v>
      </c>
      <c r="T3719" s="181">
        <f t="shared" si="521"/>
        <v>0</v>
      </c>
      <c r="AQ3719" s="1">
        <f>COUNT(L$11:L3719)</f>
        <v>37</v>
      </c>
      <c r="AR3719" s="43">
        <f t="shared" si="522"/>
        <v>40933</v>
      </c>
      <c r="AS3719" s="44">
        <f t="shared" si="523"/>
        <v>89.120000000000019</v>
      </c>
      <c r="AT3719" s="10" t="str">
        <f t="shared" si="524"/>
        <v/>
      </c>
      <c r="AU3719" s="20" t="str">
        <f t="shared" si="525"/>
        <v/>
      </c>
      <c r="AV3719" s="42">
        <f t="shared" si="526"/>
        <v>1</v>
      </c>
      <c r="AW3719" s="89">
        <f t="shared" si="527"/>
        <v>0</v>
      </c>
      <c r="AX3719" s="168"/>
      <c r="AY3719" s="60"/>
      <c r="AZ3719" s="61"/>
      <c r="BB3719" s="61" t="str">
        <f>IF(Settings!I3715&lt;&gt;"",Settings!I3715,"")</f>
        <v/>
      </c>
    </row>
    <row r="3720" spans="2:54" x14ac:dyDescent="0.2">
      <c r="B3720" s="13"/>
      <c r="C3720" s="12"/>
      <c r="D3720" s="12"/>
      <c r="E3720" s="12"/>
      <c r="F3720" s="12"/>
      <c r="G3720" s="12"/>
      <c r="H3720" s="12"/>
      <c r="I3720" s="15"/>
      <c r="J3720" s="31"/>
      <c r="K3720" s="180"/>
      <c r="L3720" s="40"/>
      <c r="M3720" s="14"/>
      <c r="N3720" s="16"/>
      <c r="O3720" s="49"/>
      <c r="P3720" s="64"/>
      <c r="Q3720" s="18"/>
      <c r="R3720" s="181">
        <f t="shared" si="519"/>
        <v>0</v>
      </c>
      <c r="S3720" s="181">
        <f t="shared" si="520"/>
        <v>0</v>
      </c>
      <c r="T3720" s="181">
        <f t="shared" si="521"/>
        <v>0</v>
      </c>
      <c r="AQ3720" s="1">
        <f>COUNT(L$11:L3720)</f>
        <v>37</v>
      </c>
      <c r="AR3720" s="43">
        <f t="shared" si="522"/>
        <v>40933</v>
      </c>
      <c r="AS3720" s="44">
        <f t="shared" si="523"/>
        <v>89.120000000000019</v>
      </c>
      <c r="AT3720" s="10" t="str">
        <f t="shared" si="524"/>
        <v/>
      </c>
      <c r="AU3720" s="20" t="str">
        <f t="shared" si="525"/>
        <v/>
      </c>
      <c r="AV3720" s="42">
        <f t="shared" si="526"/>
        <v>1</v>
      </c>
      <c r="AW3720" s="89">
        <f t="shared" si="527"/>
        <v>0</v>
      </c>
      <c r="AX3720" s="168"/>
      <c r="AY3720" s="60"/>
      <c r="AZ3720" s="61"/>
      <c r="BB3720" s="61" t="str">
        <f>IF(Settings!I3716&lt;&gt;"",Settings!I3716,"")</f>
        <v/>
      </c>
    </row>
    <row r="3721" spans="2:54" x14ac:dyDescent="0.2">
      <c r="B3721" s="13"/>
      <c r="C3721" s="12"/>
      <c r="D3721" s="12"/>
      <c r="E3721" s="12"/>
      <c r="F3721" s="12"/>
      <c r="G3721" s="12"/>
      <c r="H3721" s="12"/>
      <c r="I3721" s="15"/>
      <c r="J3721" s="31"/>
      <c r="K3721" s="180"/>
      <c r="L3721" s="40"/>
      <c r="M3721" s="14"/>
      <c r="N3721" s="16"/>
      <c r="O3721" s="49"/>
      <c r="P3721" s="64"/>
      <c r="Q3721" s="18"/>
      <c r="R3721" s="181">
        <f t="shared" si="519"/>
        <v>0</v>
      </c>
      <c r="S3721" s="181">
        <f t="shared" si="520"/>
        <v>0</v>
      </c>
      <c r="T3721" s="181">
        <f t="shared" si="521"/>
        <v>0</v>
      </c>
      <c r="AQ3721" s="1">
        <f>COUNT(L$11:L3721)</f>
        <v>37</v>
      </c>
      <c r="AR3721" s="43">
        <f t="shared" si="522"/>
        <v>40933</v>
      </c>
      <c r="AS3721" s="44">
        <f t="shared" si="523"/>
        <v>89.120000000000019</v>
      </c>
      <c r="AT3721" s="10" t="str">
        <f t="shared" si="524"/>
        <v/>
      </c>
      <c r="AU3721" s="20" t="str">
        <f t="shared" si="525"/>
        <v/>
      </c>
      <c r="AV3721" s="42">
        <f t="shared" si="526"/>
        <v>1</v>
      </c>
      <c r="AW3721" s="89">
        <f t="shared" si="527"/>
        <v>0</v>
      </c>
      <c r="AX3721" s="168"/>
      <c r="AY3721" s="60"/>
      <c r="AZ3721" s="61"/>
      <c r="BB3721" s="61" t="str">
        <f>IF(Settings!I3717&lt;&gt;"",Settings!I3717,"")</f>
        <v/>
      </c>
    </row>
    <row r="3722" spans="2:54" x14ac:dyDescent="0.2">
      <c r="B3722" s="13"/>
      <c r="C3722" s="12"/>
      <c r="D3722" s="12"/>
      <c r="E3722" s="12"/>
      <c r="F3722" s="12"/>
      <c r="G3722" s="12"/>
      <c r="H3722" s="12"/>
      <c r="I3722" s="15"/>
      <c r="J3722" s="31"/>
      <c r="K3722" s="180"/>
      <c r="L3722" s="40"/>
      <c r="M3722" s="14"/>
      <c r="N3722" s="16"/>
      <c r="O3722" s="49"/>
      <c r="P3722" s="64"/>
      <c r="Q3722" s="18"/>
      <c r="R3722" s="181">
        <f t="shared" si="519"/>
        <v>0</v>
      </c>
      <c r="S3722" s="181">
        <f t="shared" si="520"/>
        <v>0</v>
      </c>
      <c r="T3722" s="181">
        <f t="shared" si="521"/>
        <v>0</v>
      </c>
      <c r="AQ3722" s="1">
        <f>COUNT(L$11:L3722)</f>
        <v>37</v>
      </c>
      <c r="AR3722" s="43">
        <f t="shared" si="522"/>
        <v>40933</v>
      </c>
      <c r="AS3722" s="44">
        <f t="shared" si="523"/>
        <v>89.120000000000019</v>
      </c>
      <c r="AT3722" s="10" t="str">
        <f t="shared" si="524"/>
        <v/>
      </c>
      <c r="AU3722" s="20" t="str">
        <f t="shared" si="525"/>
        <v/>
      </c>
      <c r="AV3722" s="42">
        <f t="shared" si="526"/>
        <v>1</v>
      </c>
      <c r="AW3722" s="89">
        <f t="shared" si="527"/>
        <v>0</v>
      </c>
      <c r="AX3722" s="168"/>
      <c r="AY3722" s="60"/>
      <c r="AZ3722" s="61"/>
      <c r="BB3722" s="61" t="str">
        <f>IF(Settings!I3718&lt;&gt;"",Settings!I3718,"")</f>
        <v/>
      </c>
    </row>
    <row r="3723" spans="2:54" x14ac:dyDescent="0.2">
      <c r="B3723" s="13"/>
      <c r="C3723" s="12"/>
      <c r="D3723" s="12"/>
      <c r="E3723" s="12"/>
      <c r="F3723" s="12"/>
      <c r="G3723" s="12"/>
      <c r="H3723" s="12"/>
      <c r="I3723" s="15"/>
      <c r="J3723" s="31"/>
      <c r="K3723" s="180"/>
      <c r="L3723" s="40"/>
      <c r="M3723" s="14"/>
      <c r="N3723" s="16"/>
      <c r="O3723" s="49"/>
      <c r="P3723" s="64"/>
      <c r="Q3723" s="18"/>
      <c r="R3723" s="181">
        <f t="shared" si="519"/>
        <v>0</v>
      </c>
      <c r="S3723" s="181">
        <f t="shared" si="520"/>
        <v>0</v>
      </c>
      <c r="T3723" s="181">
        <f t="shared" si="521"/>
        <v>0</v>
      </c>
      <c r="AQ3723" s="1">
        <f>COUNT(L$11:L3723)</f>
        <v>37</v>
      </c>
      <c r="AR3723" s="43">
        <f t="shared" si="522"/>
        <v>40933</v>
      </c>
      <c r="AS3723" s="44">
        <f t="shared" si="523"/>
        <v>89.120000000000019</v>
      </c>
      <c r="AT3723" s="10" t="str">
        <f t="shared" si="524"/>
        <v/>
      </c>
      <c r="AU3723" s="20" t="str">
        <f t="shared" si="525"/>
        <v/>
      </c>
      <c r="AV3723" s="42">
        <f t="shared" si="526"/>
        <v>1</v>
      </c>
      <c r="AW3723" s="89">
        <f t="shared" si="527"/>
        <v>0</v>
      </c>
      <c r="AX3723" s="168"/>
      <c r="AY3723" s="60"/>
      <c r="AZ3723" s="61"/>
      <c r="BB3723" s="61" t="str">
        <f>IF(Settings!I3719&lt;&gt;"",Settings!I3719,"")</f>
        <v/>
      </c>
    </row>
    <row r="3724" spans="2:54" x14ac:dyDescent="0.2">
      <c r="B3724" s="13"/>
      <c r="C3724" s="12"/>
      <c r="D3724" s="12"/>
      <c r="E3724" s="12"/>
      <c r="F3724" s="12"/>
      <c r="G3724" s="12"/>
      <c r="H3724" s="12"/>
      <c r="I3724" s="15"/>
      <c r="J3724" s="31"/>
      <c r="K3724" s="180"/>
      <c r="L3724" s="40"/>
      <c r="M3724" s="14"/>
      <c r="N3724" s="16"/>
      <c r="O3724" s="49"/>
      <c r="P3724" s="64"/>
      <c r="Q3724" s="18"/>
      <c r="R3724" s="181">
        <f t="shared" ref="R3724:R3787" si="528">ROUND(IF(M3724&lt;&gt;"Y",IF(P3724&lt;&gt;"Y",K3724,K3724*(AV3724-1)),0),ROUNDING)</f>
        <v>0</v>
      </c>
      <c r="S3724" s="181">
        <f t="shared" ref="S3724:S3787" si="529">ROUND(IF(O3724&gt;0,IF(M3724="Y",AW3724*(1-O3724),IF(AW3724&gt;R3724,R3724 + (AW3724 - R3724)*(1-O3724),AW3724)),AW3724),ROUNDING)</f>
        <v>0</v>
      </c>
      <c r="T3724" s="181">
        <f t="shared" ref="T3724:T3787" si="530">ROUND(IF(N3724="P",0,IF(OR(M3724="N",M3724=""),S3724-R3724,S3724)),ROUNDING)</f>
        <v>0</v>
      </c>
      <c r="AQ3724" s="1">
        <f>COUNT(L$11:L3724)</f>
        <v>37</v>
      </c>
      <c r="AR3724" s="43">
        <f t="shared" si="522"/>
        <v>40933</v>
      </c>
      <c r="AS3724" s="44">
        <f t="shared" si="523"/>
        <v>89.120000000000019</v>
      </c>
      <c r="AT3724" s="10" t="str">
        <f t="shared" si="524"/>
        <v/>
      </c>
      <c r="AU3724" s="20" t="str">
        <f t="shared" si="525"/>
        <v/>
      </c>
      <c r="AV3724" s="42">
        <f t="shared" si="526"/>
        <v>1</v>
      </c>
      <c r="AW3724" s="89">
        <f t="shared" si="527"/>
        <v>0</v>
      </c>
      <c r="AX3724" s="168"/>
      <c r="AY3724" s="60"/>
      <c r="AZ3724" s="61"/>
      <c r="BB3724" s="61" t="str">
        <f>IF(Settings!I3720&lt;&gt;"",Settings!I3720,"")</f>
        <v/>
      </c>
    </row>
    <row r="3725" spans="2:54" x14ac:dyDescent="0.2">
      <c r="B3725" s="13"/>
      <c r="C3725" s="12"/>
      <c r="D3725" s="12"/>
      <c r="E3725" s="12"/>
      <c r="F3725" s="12"/>
      <c r="G3725" s="12"/>
      <c r="H3725" s="12"/>
      <c r="I3725" s="15"/>
      <c r="J3725" s="31"/>
      <c r="K3725" s="180"/>
      <c r="L3725" s="40"/>
      <c r="M3725" s="14"/>
      <c r="N3725" s="16"/>
      <c r="O3725" s="49"/>
      <c r="P3725" s="64"/>
      <c r="Q3725" s="18"/>
      <c r="R3725" s="181">
        <f t="shared" si="528"/>
        <v>0</v>
      </c>
      <c r="S3725" s="181">
        <f t="shared" si="529"/>
        <v>0</v>
      </c>
      <c r="T3725" s="181">
        <f t="shared" si="530"/>
        <v>0</v>
      </c>
      <c r="AQ3725" s="1">
        <f>COUNT(L$11:L3725)</f>
        <v>37</v>
      </c>
      <c r="AR3725" s="43">
        <f t="shared" ref="AR3725:AR3788" si="531">IF(B3725&gt;2,B3725,AR3724)</f>
        <v>40933</v>
      </c>
      <c r="AS3725" s="44">
        <f t="shared" ref="AS3725:AS3788" si="532">AS3724+T3725</f>
        <v>89.120000000000019</v>
      </c>
      <c r="AT3725" s="10" t="str">
        <f t="shared" ref="AT3725:AT3788" si="533">IF(N3725="P",IF(P3725&lt;&gt;"Y",IF(M3725&lt;&gt;"Y",K3725*AV3725,K3725*AV3725-K3725),IF(M3725&lt;&gt;"Y",K3725 + K3725*(AV3725-1),K3725)),"")</f>
        <v/>
      </c>
      <c r="AU3725" s="20" t="str">
        <f t="shared" ref="AU3725:AU3788" si="534">IF(M3725="Y",IF(P3725="Y",K3725*(AV3725-1),K3725),"")</f>
        <v/>
      </c>
      <c r="AV3725" s="42">
        <f t="shared" ref="AV3725:AV3788" si="535">IF(L3725&lt;&gt;"",IF(ODDS_TYPE=1,L3725,IF(ODDS_TYPE=2,IF(L3725&gt;0,1+L3725/100,IF(L3725&lt;0,1-100/L3725,1)),IF(ODDS_TYPE=3,1+L3725,IF(ODDS_TYPE=4,1+L3725,IF(ODDS_TYPE=5,IF(L3725&gt;0,1+L3725,1-1/L3725),IF(ODDS_TYPE=6,IF(L3725&gt;=0,L3725+1,1-1/L3725),1)))))),1)</f>
        <v>1</v>
      </c>
      <c r="AW3725" s="89">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68"/>
      <c r="AY3725" s="60"/>
      <c r="AZ3725" s="61"/>
      <c r="BB3725" s="61" t="str">
        <f>IF(Settings!I3721&lt;&gt;"",Settings!I3721,"")</f>
        <v/>
      </c>
    </row>
    <row r="3726" spans="2:54" x14ac:dyDescent="0.2">
      <c r="B3726" s="13"/>
      <c r="C3726" s="12"/>
      <c r="D3726" s="12"/>
      <c r="E3726" s="12"/>
      <c r="F3726" s="12"/>
      <c r="G3726" s="12"/>
      <c r="H3726" s="12"/>
      <c r="I3726" s="15"/>
      <c r="J3726" s="31"/>
      <c r="K3726" s="180"/>
      <c r="L3726" s="40"/>
      <c r="M3726" s="14"/>
      <c r="N3726" s="16"/>
      <c r="O3726" s="49"/>
      <c r="P3726" s="64"/>
      <c r="Q3726" s="18"/>
      <c r="R3726" s="181">
        <f t="shared" si="528"/>
        <v>0</v>
      </c>
      <c r="S3726" s="181">
        <f t="shared" si="529"/>
        <v>0</v>
      </c>
      <c r="T3726" s="181">
        <f t="shared" si="530"/>
        <v>0</v>
      </c>
      <c r="AQ3726" s="1">
        <f>COUNT(L$11:L3726)</f>
        <v>37</v>
      </c>
      <c r="AR3726" s="43">
        <f t="shared" si="531"/>
        <v>40933</v>
      </c>
      <c r="AS3726" s="44">
        <f t="shared" si="532"/>
        <v>89.120000000000019</v>
      </c>
      <c r="AT3726" s="10" t="str">
        <f t="shared" si="533"/>
        <v/>
      </c>
      <c r="AU3726" s="20" t="str">
        <f t="shared" si="534"/>
        <v/>
      </c>
      <c r="AV3726" s="42">
        <f t="shared" si="535"/>
        <v>1</v>
      </c>
      <c r="AW3726" s="89">
        <f t="shared" si="536"/>
        <v>0</v>
      </c>
      <c r="AX3726" s="168"/>
      <c r="AY3726" s="60"/>
      <c r="AZ3726" s="61"/>
      <c r="BB3726" s="61" t="str">
        <f>IF(Settings!I3722&lt;&gt;"",Settings!I3722,"")</f>
        <v/>
      </c>
    </row>
    <row r="3727" spans="2:54" x14ac:dyDescent="0.2">
      <c r="B3727" s="13"/>
      <c r="C3727" s="12"/>
      <c r="D3727" s="12"/>
      <c r="E3727" s="12"/>
      <c r="F3727" s="12"/>
      <c r="G3727" s="12"/>
      <c r="H3727" s="12"/>
      <c r="I3727" s="15"/>
      <c r="J3727" s="31"/>
      <c r="K3727" s="180"/>
      <c r="L3727" s="40"/>
      <c r="M3727" s="14"/>
      <c r="N3727" s="16"/>
      <c r="O3727" s="49"/>
      <c r="P3727" s="64"/>
      <c r="Q3727" s="18"/>
      <c r="R3727" s="181">
        <f t="shared" si="528"/>
        <v>0</v>
      </c>
      <c r="S3727" s="181">
        <f t="shared" si="529"/>
        <v>0</v>
      </c>
      <c r="T3727" s="181">
        <f t="shared" si="530"/>
        <v>0</v>
      </c>
      <c r="AQ3727" s="1">
        <f>COUNT(L$11:L3727)</f>
        <v>37</v>
      </c>
      <c r="AR3727" s="43">
        <f t="shared" si="531"/>
        <v>40933</v>
      </c>
      <c r="AS3727" s="44">
        <f t="shared" si="532"/>
        <v>89.120000000000019</v>
      </c>
      <c r="AT3727" s="10" t="str">
        <f t="shared" si="533"/>
        <v/>
      </c>
      <c r="AU3727" s="20" t="str">
        <f t="shared" si="534"/>
        <v/>
      </c>
      <c r="AV3727" s="42">
        <f t="shared" si="535"/>
        <v>1</v>
      </c>
      <c r="AW3727" s="89">
        <f t="shared" si="536"/>
        <v>0</v>
      </c>
      <c r="AX3727" s="168"/>
      <c r="AY3727" s="60"/>
      <c r="AZ3727" s="61"/>
      <c r="BB3727" s="61" t="str">
        <f>IF(Settings!I3723&lt;&gt;"",Settings!I3723,"")</f>
        <v/>
      </c>
    </row>
    <row r="3728" spans="2:54" x14ac:dyDescent="0.2">
      <c r="B3728" s="13"/>
      <c r="C3728" s="12"/>
      <c r="D3728" s="12"/>
      <c r="E3728" s="12"/>
      <c r="F3728" s="12"/>
      <c r="G3728" s="12"/>
      <c r="H3728" s="12"/>
      <c r="I3728" s="15"/>
      <c r="J3728" s="31"/>
      <c r="K3728" s="180"/>
      <c r="L3728" s="40"/>
      <c r="M3728" s="14"/>
      <c r="N3728" s="16"/>
      <c r="O3728" s="49"/>
      <c r="P3728" s="64"/>
      <c r="Q3728" s="18"/>
      <c r="R3728" s="181">
        <f t="shared" si="528"/>
        <v>0</v>
      </c>
      <c r="S3728" s="181">
        <f t="shared" si="529"/>
        <v>0</v>
      </c>
      <c r="T3728" s="181">
        <f t="shared" si="530"/>
        <v>0</v>
      </c>
      <c r="AQ3728" s="1">
        <f>COUNT(L$11:L3728)</f>
        <v>37</v>
      </c>
      <c r="AR3728" s="43">
        <f t="shared" si="531"/>
        <v>40933</v>
      </c>
      <c r="AS3728" s="44">
        <f t="shared" si="532"/>
        <v>89.120000000000019</v>
      </c>
      <c r="AT3728" s="10" t="str">
        <f t="shared" si="533"/>
        <v/>
      </c>
      <c r="AU3728" s="20" t="str">
        <f t="shared" si="534"/>
        <v/>
      </c>
      <c r="AV3728" s="42">
        <f t="shared" si="535"/>
        <v>1</v>
      </c>
      <c r="AW3728" s="89">
        <f t="shared" si="536"/>
        <v>0</v>
      </c>
      <c r="AX3728" s="168"/>
      <c r="AY3728" s="60"/>
      <c r="AZ3728" s="61"/>
      <c r="BB3728" s="61" t="str">
        <f>IF(Settings!I3724&lt;&gt;"",Settings!I3724,"")</f>
        <v/>
      </c>
    </row>
    <row r="3729" spans="2:54" x14ac:dyDescent="0.2">
      <c r="B3729" s="13"/>
      <c r="C3729" s="12"/>
      <c r="D3729" s="12"/>
      <c r="E3729" s="12"/>
      <c r="F3729" s="12"/>
      <c r="G3729" s="12"/>
      <c r="H3729" s="12"/>
      <c r="I3729" s="15"/>
      <c r="J3729" s="31"/>
      <c r="K3729" s="180"/>
      <c r="L3729" s="40"/>
      <c r="M3729" s="14"/>
      <c r="N3729" s="16"/>
      <c r="O3729" s="49"/>
      <c r="P3729" s="64"/>
      <c r="Q3729" s="18"/>
      <c r="R3729" s="181">
        <f t="shared" si="528"/>
        <v>0</v>
      </c>
      <c r="S3729" s="181">
        <f t="shared" si="529"/>
        <v>0</v>
      </c>
      <c r="T3729" s="181">
        <f t="shared" si="530"/>
        <v>0</v>
      </c>
      <c r="AQ3729" s="1">
        <f>COUNT(L$11:L3729)</f>
        <v>37</v>
      </c>
      <c r="AR3729" s="43">
        <f t="shared" si="531"/>
        <v>40933</v>
      </c>
      <c r="AS3729" s="44">
        <f t="shared" si="532"/>
        <v>89.120000000000019</v>
      </c>
      <c r="AT3729" s="10" t="str">
        <f t="shared" si="533"/>
        <v/>
      </c>
      <c r="AU3729" s="20" t="str">
        <f t="shared" si="534"/>
        <v/>
      </c>
      <c r="AV3729" s="42">
        <f t="shared" si="535"/>
        <v>1</v>
      </c>
      <c r="AW3729" s="89">
        <f t="shared" si="536"/>
        <v>0</v>
      </c>
      <c r="AX3729" s="168"/>
      <c r="AY3729" s="60"/>
      <c r="AZ3729" s="61"/>
      <c r="BB3729" s="61" t="str">
        <f>IF(Settings!I3725&lt;&gt;"",Settings!I3725,"")</f>
        <v/>
      </c>
    </row>
    <row r="3730" spans="2:54" x14ac:dyDescent="0.2">
      <c r="B3730" s="13"/>
      <c r="C3730" s="12"/>
      <c r="D3730" s="12"/>
      <c r="E3730" s="12"/>
      <c r="F3730" s="12"/>
      <c r="G3730" s="12"/>
      <c r="H3730" s="12"/>
      <c r="I3730" s="15"/>
      <c r="J3730" s="31"/>
      <c r="K3730" s="180"/>
      <c r="L3730" s="40"/>
      <c r="M3730" s="14"/>
      <c r="N3730" s="16"/>
      <c r="O3730" s="49"/>
      <c r="P3730" s="64"/>
      <c r="Q3730" s="18"/>
      <c r="R3730" s="181">
        <f t="shared" si="528"/>
        <v>0</v>
      </c>
      <c r="S3730" s="181">
        <f t="shared" si="529"/>
        <v>0</v>
      </c>
      <c r="T3730" s="181">
        <f t="shared" si="530"/>
        <v>0</v>
      </c>
      <c r="AQ3730" s="1">
        <f>COUNT(L$11:L3730)</f>
        <v>37</v>
      </c>
      <c r="AR3730" s="43">
        <f t="shared" si="531"/>
        <v>40933</v>
      </c>
      <c r="AS3730" s="44">
        <f t="shared" si="532"/>
        <v>89.120000000000019</v>
      </c>
      <c r="AT3730" s="10" t="str">
        <f t="shared" si="533"/>
        <v/>
      </c>
      <c r="AU3730" s="20" t="str">
        <f t="shared" si="534"/>
        <v/>
      </c>
      <c r="AV3730" s="42">
        <f t="shared" si="535"/>
        <v>1</v>
      </c>
      <c r="AW3730" s="89">
        <f t="shared" si="536"/>
        <v>0</v>
      </c>
      <c r="AX3730" s="168"/>
      <c r="AY3730" s="60"/>
      <c r="AZ3730" s="61"/>
      <c r="BB3730" s="61" t="str">
        <f>IF(Settings!I3726&lt;&gt;"",Settings!I3726,"")</f>
        <v/>
      </c>
    </row>
    <row r="3731" spans="2:54" x14ac:dyDescent="0.2">
      <c r="B3731" s="13"/>
      <c r="C3731" s="12"/>
      <c r="D3731" s="12"/>
      <c r="E3731" s="12"/>
      <c r="F3731" s="12"/>
      <c r="G3731" s="12"/>
      <c r="H3731" s="12"/>
      <c r="I3731" s="15"/>
      <c r="J3731" s="31"/>
      <c r="K3731" s="180"/>
      <c r="L3731" s="40"/>
      <c r="M3731" s="14"/>
      <c r="N3731" s="16"/>
      <c r="O3731" s="49"/>
      <c r="P3731" s="64"/>
      <c r="Q3731" s="18"/>
      <c r="R3731" s="181">
        <f t="shared" si="528"/>
        <v>0</v>
      </c>
      <c r="S3731" s="181">
        <f t="shared" si="529"/>
        <v>0</v>
      </c>
      <c r="T3731" s="181">
        <f t="shared" si="530"/>
        <v>0</v>
      </c>
      <c r="AQ3731" s="1">
        <f>COUNT(L$11:L3731)</f>
        <v>37</v>
      </c>
      <c r="AR3731" s="43">
        <f t="shared" si="531"/>
        <v>40933</v>
      </c>
      <c r="AS3731" s="44">
        <f t="shared" si="532"/>
        <v>89.120000000000019</v>
      </c>
      <c r="AT3731" s="10" t="str">
        <f t="shared" si="533"/>
        <v/>
      </c>
      <c r="AU3731" s="20" t="str">
        <f t="shared" si="534"/>
        <v/>
      </c>
      <c r="AV3731" s="42">
        <f t="shared" si="535"/>
        <v>1</v>
      </c>
      <c r="AW3731" s="89">
        <f t="shared" si="536"/>
        <v>0</v>
      </c>
      <c r="AX3731" s="168"/>
      <c r="AY3731" s="60"/>
      <c r="AZ3731" s="61"/>
      <c r="BB3731" s="61" t="str">
        <f>IF(Settings!I3727&lt;&gt;"",Settings!I3727,"")</f>
        <v/>
      </c>
    </row>
    <row r="3732" spans="2:54" x14ac:dyDescent="0.2">
      <c r="B3732" s="13"/>
      <c r="C3732" s="12"/>
      <c r="D3732" s="12"/>
      <c r="E3732" s="12"/>
      <c r="F3732" s="12"/>
      <c r="G3732" s="12"/>
      <c r="H3732" s="12"/>
      <c r="I3732" s="15"/>
      <c r="J3732" s="31"/>
      <c r="K3732" s="180"/>
      <c r="L3732" s="40"/>
      <c r="M3732" s="14"/>
      <c r="N3732" s="16"/>
      <c r="O3732" s="49"/>
      <c r="P3732" s="64"/>
      <c r="Q3732" s="18"/>
      <c r="R3732" s="181">
        <f t="shared" si="528"/>
        <v>0</v>
      </c>
      <c r="S3732" s="181">
        <f t="shared" si="529"/>
        <v>0</v>
      </c>
      <c r="T3732" s="181">
        <f t="shared" si="530"/>
        <v>0</v>
      </c>
      <c r="AQ3732" s="1">
        <f>COUNT(L$11:L3732)</f>
        <v>37</v>
      </c>
      <c r="AR3732" s="43">
        <f t="shared" si="531"/>
        <v>40933</v>
      </c>
      <c r="AS3732" s="44">
        <f t="shared" si="532"/>
        <v>89.120000000000019</v>
      </c>
      <c r="AT3732" s="10" t="str">
        <f t="shared" si="533"/>
        <v/>
      </c>
      <c r="AU3732" s="20" t="str">
        <f t="shared" si="534"/>
        <v/>
      </c>
      <c r="AV3732" s="42">
        <f t="shared" si="535"/>
        <v>1</v>
      </c>
      <c r="AW3732" s="89">
        <f t="shared" si="536"/>
        <v>0</v>
      </c>
      <c r="AX3732" s="168"/>
      <c r="AY3732" s="60"/>
      <c r="AZ3732" s="61"/>
      <c r="BB3732" s="61" t="str">
        <f>IF(Settings!I3728&lt;&gt;"",Settings!I3728,"")</f>
        <v/>
      </c>
    </row>
    <row r="3733" spans="2:54" x14ac:dyDescent="0.2">
      <c r="B3733" s="13"/>
      <c r="C3733" s="12"/>
      <c r="D3733" s="12"/>
      <c r="E3733" s="12"/>
      <c r="F3733" s="12"/>
      <c r="G3733" s="12"/>
      <c r="H3733" s="12"/>
      <c r="I3733" s="15"/>
      <c r="J3733" s="31"/>
      <c r="K3733" s="180"/>
      <c r="L3733" s="40"/>
      <c r="M3733" s="14"/>
      <c r="N3733" s="16"/>
      <c r="O3733" s="49"/>
      <c r="P3733" s="64"/>
      <c r="Q3733" s="18"/>
      <c r="R3733" s="181">
        <f t="shared" si="528"/>
        <v>0</v>
      </c>
      <c r="S3733" s="181">
        <f t="shared" si="529"/>
        <v>0</v>
      </c>
      <c r="T3733" s="181">
        <f t="shared" si="530"/>
        <v>0</v>
      </c>
      <c r="AQ3733" s="1">
        <f>COUNT(L$11:L3733)</f>
        <v>37</v>
      </c>
      <c r="AR3733" s="43">
        <f t="shared" si="531"/>
        <v>40933</v>
      </c>
      <c r="AS3733" s="44">
        <f t="shared" si="532"/>
        <v>89.120000000000019</v>
      </c>
      <c r="AT3733" s="10" t="str">
        <f t="shared" si="533"/>
        <v/>
      </c>
      <c r="AU3733" s="20" t="str">
        <f t="shared" si="534"/>
        <v/>
      </c>
      <c r="AV3733" s="42">
        <f t="shared" si="535"/>
        <v>1</v>
      </c>
      <c r="AW3733" s="89">
        <f t="shared" si="536"/>
        <v>0</v>
      </c>
      <c r="AX3733" s="168"/>
      <c r="AY3733" s="60"/>
      <c r="AZ3733" s="61"/>
      <c r="BB3733" s="61" t="str">
        <f>IF(Settings!I3729&lt;&gt;"",Settings!I3729,"")</f>
        <v/>
      </c>
    </row>
    <row r="3734" spans="2:54" x14ac:dyDescent="0.2">
      <c r="B3734" s="13"/>
      <c r="C3734" s="12"/>
      <c r="D3734" s="12"/>
      <c r="E3734" s="12"/>
      <c r="F3734" s="12"/>
      <c r="G3734" s="12"/>
      <c r="H3734" s="12"/>
      <c r="I3734" s="15"/>
      <c r="J3734" s="31"/>
      <c r="K3734" s="180"/>
      <c r="L3734" s="40"/>
      <c r="M3734" s="14"/>
      <c r="N3734" s="16"/>
      <c r="O3734" s="49"/>
      <c r="P3734" s="64"/>
      <c r="Q3734" s="18"/>
      <c r="R3734" s="181">
        <f t="shared" si="528"/>
        <v>0</v>
      </c>
      <c r="S3734" s="181">
        <f t="shared" si="529"/>
        <v>0</v>
      </c>
      <c r="T3734" s="181">
        <f t="shared" si="530"/>
        <v>0</v>
      </c>
      <c r="AQ3734" s="1">
        <f>COUNT(L$11:L3734)</f>
        <v>37</v>
      </c>
      <c r="AR3734" s="43">
        <f t="shared" si="531"/>
        <v>40933</v>
      </c>
      <c r="AS3734" s="44">
        <f t="shared" si="532"/>
        <v>89.120000000000019</v>
      </c>
      <c r="AT3734" s="10" t="str">
        <f t="shared" si="533"/>
        <v/>
      </c>
      <c r="AU3734" s="20" t="str">
        <f t="shared" si="534"/>
        <v/>
      </c>
      <c r="AV3734" s="42">
        <f t="shared" si="535"/>
        <v>1</v>
      </c>
      <c r="AW3734" s="89">
        <f t="shared" si="536"/>
        <v>0</v>
      </c>
      <c r="AX3734" s="168"/>
      <c r="AY3734" s="60"/>
      <c r="AZ3734" s="61"/>
      <c r="BB3734" s="61" t="str">
        <f>IF(Settings!I3730&lt;&gt;"",Settings!I3730,"")</f>
        <v/>
      </c>
    </row>
    <row r="3735" spans="2:54" x14ac:dyDescent="0.2">
      <c r="B3735" s="13"/>
      <c r="C3735" s="12"/>
      <c r="D3735" s="12"/>
      <c r="E3735" s="12"/>
      <c r="F3735" s="12"/>
      <c r="G3735" s="12"/>
      <c r="H3735" s="12"/>
      <c r="I3735" s="15"/>
      <c r="J3735" s="31"/>
      <c r="K3735" s="180"/>
      <c r="L3735" s="40"/>
      <c r="M3735" s="14"/>
      <c r="N3735" s="16"/>
      <c r="O3735" s="49"/>
      <c r="P3735" s="64"/>
      <c r="Q3735" s="18"/>
      <c r="R3735" s="181">
        <f t="shared" si="528"/>
        <v>0</v>
      </c>
      <c r="S3735" s="181">
        <f t="shared" si="529"/>
        <v>0</v>
      </c>
      <c r="T3735" s="181">
        <f t="shared" si="530"/>
        <v>0</v>
      </c>
      <c r="AQ3735" s="1">
        <f>COUNT(L$11:L3735)</f>
        <v>37</v>
      </c>
      <c r="AR3735" s="43">
        <f t="shared" si="531"/>
        <v>40933</v>
      </c>
      <c r="AS3735" s="44">
        <f t="shared" si="532"/>
        <v>89.120000000000019</v>
      </c>
      <c r="AT3735" s="10" t="str">
        <f t="shared" si="533"/>
        <v/>
      </c>
      <c r="AU3735" s="20" t="str">
        <f t="shared" si="534"/>
        <v/>
      </c>
      <c r="AV3735" s="42">
        <f t="shared" si="535"/>
        <v>1</v>
      </c>
      <c r="AW3735" s="89">
        <f t="shared" si="536"/>
        <v>0</v>
      </c>
      <c r="AX3735" s="168"/>
      <c r="AY3735" s="60"/>
      <c r="AZ3735" s="61"/>
      <c r="BB3735" s="61" t="str">
        <f>IF(Settings!I3731&lt;&gt;"",Settings!I3731,"")</f>
        <v/>
      </c>
    </row>
    <row r="3736" spans="2:54" x14ac:dyDescent="0.2">
      <c r="B3736" s="13"/>
      <c r="C3736" s="12"/>
      <c r="D3736" s="12"/>
      <c r="E3736" s="12"/>
      <c r="F3736" s="12"/>
      <c r="G3736" s="12"/>
      <c r="H3736" s="12"/>
      <c r="I3736" s="15"/>
      <c r="J3736" s="31"/>
      <c r="K3736" s="180"/>
      <c r="L3736" s="40"/>
      <c r="M3736" s="14"/>
      <c r="N3736" s="16"/>
      <c r="O3736" s="49"/>
      <c r="P3736" s="64"/>
      <c r="Q3736" s="18"/>
      <c r="R3736" s="181">
        <f t="shared" si="528"/>
        <v>0</v>
      </c>
      <c r="S3736" s="181">
        <f t="shared" si="529"/>
        <v>0</v>
      </c>
      <c r="T3736" s="181">
        <f t="shared" si="530"/>
        <v>0</v>
      </c>
      <c r="AQ3736" s="1">
        <f>COUNT(L$11:L3736)</f>
        <v>37</v>
      </c>
      <c r="AR3736" s="43">
        <f t="shared" si="531"/>
        <v>40933</v>
      </c>
      <c r="AS3736" s="44">
        <f t="shared" si="532"/>
        <v>89.120000000000019</v>
      </c>
      <c r="AT3736" s="10" t="str">
        <f t="shared" si="533"/>
        <v/>
      </c>
      <c r="AU3736" s="20" t="str">
        <f t="shared" si="534"/>
        <v/>
      </c>
      <c r="AV3736" s="42">
        <f t="shared" si="535"/>
        <v>1</v>
      </c>
      <c r="AW3736" s="89">
        <f t="shared" si="536"/>
        <v>0</v>
      </c>
      <c r="AX3736" s="168"/>
      <c r="AY3736" s="60"/>
      <c r="AZ3736" s="61"/>
      <c r="BB3736" s="61" t="str">
        <f>IF(Settings!I3732&lt;&gt;"",Settings!I3732,"")</f>
        <v/>
      </c>
    </row>
    <row r="3737" spans="2:54" x14ac:dyDescent="0.2">
      <c r="B3737" s="13"/>
      <c r="C3737" s="12"/>
      <c r="D3737" s="12"/>
      <c r="E3737" s="12"/>
      <c r="F3737" s="12"/>
      <c r="G3737" s="12"/>
      <c r="H3737" s="12"/>
      <c r="I3737" s="15"/>
      <c r="J3737" s="31"/>
      <c r="K3737" s="180"/>
      <c r="L3737" s="40"/>
      <c r="M3737" s="14"/>
      <c r="N3737" s="16"/>
      <c r="O3737" s="49"/>
      <c r="P3737" s="64"/>
      <c r="Q3737" s="18"/>
      <c r="R3737" s="181">
        <f t="shared" si="528"/>
        <v>0</v>
      </c>
      <c r="S3737" s="181">
        <f t="shared" si="529"/>
        <v>0</v>
      </c>
      <c r="T3737" s="181">
        <f t="shared" si="530"/>
        <v>0</v>
      </c>
      <c r="AQ3737" s="1">
        <f>COUNT(L$11:L3737)</f>
        <v>37</v>
      </c>
      <c r="AR3737" s="43">
        <f t="shared" si="531"/>
        <v>40933</v>
      </c>
      <c r="AS3737" s="44">
        <f t="shared" si="532"/>
        <v>89.120000000000019</v>
      </c>
      <c r="AT3737" s="10" t="str">
        <f t="shared" si="533"/>
        <v/>
      </c>
      <c r="AU3737" s="20" t="str">
        <f t="shared" si="534"/>
        <v/>
      </c>
      <c r="AV3737" s="42">
        <f t="shared" si="535"/>
        <v>1</v>
      </c>
      <c r="AW3737" s="89">
        <f t="shared" si="536"/>
        <v>0</v>
      </c>
      <c r="AX3737" s="168"/>
      <c r="AY3737" s="60"/>
      <c r="AZ3737" s="61"/>
      <c r="BB3737" s="61" t="str">
        <f>IF(Settings!I3733&lt;&gt;"",Settings!I3733,"")</f>
        <v/>
      </c>
    </row>
    <row r="3738" spans="2:54" x14ac:dyDescent="0.2">
      <c r="B3738" s="13"/>
      <c r="C3738" s="12"/>
      <c r="D3738" s="12"/>
      <c r="E3738" s="12"/>
      <c r="F3738" s="12"/>
      <c r="G3738" s="12"/>
      <c r="H3738" s="12"/>
      <c r="I3738" s="15"/>
      <c r="J3738" s="31"/>
      <c r="K3738" s="180"/>
      <c r="L3738" s="40"/>
      <c r="M3738" s="14"/>
      <c r="N3738" s="16"/>
      <c r="O3738" s="49"/>
      <c r="P3738" s="64"/>
      <c r="Q3738" s="18"/>
      <c r="R3738" s="181">
        <f t="shared" si="528"/>
        <v>0</v>
      </c>
      <c r="S3738" s="181">
        <f t="shared" si="529"/>
        <v>0</v>
      </c>
      <c r="T3738" s="181">
        <f t="shared" si="530"/>
        <v>0</v>
      </c>
      <c r="AQ3738" s="1">
        <f>COUNT(L$11:L3738)</f>
        <v>37</v>
      </c>
      <c r="AR3738" s="43">
        <f t="shared" si="531"/>
        <v>40933</v>
      </c>
      <c r="AS3738" s="44">
        <f t="shared" si="532"/>
        <v>89.120000000000019</v>
      </c>
      <c r="AT3738" s="10" t="str">
        <f t="shared" si="533"/>
        <v/>
      </c>
      <c r="AU3738" s="20" t="str">
        <f t="shared" si="534"/>
        <v/>
      </c>
      <c r="AV3738" s="42">
        <f t="shared" si="535"/>
        <v>1</v>
      </c>
      <c r="AW3738" s="89">
        <f t="shared" si="536"/>
        <v>0</v>
      </c>
      <c r="AX3738" s="168"/>
      <c r="AY3738" s="60"/>
      <c r="AZ3738" s="61"/>
      <c r="BB3738" s="61" t="str">
        <f>IF(Settings!I3734&lt;&gt;"",Settings!I3734,"")</f>
        <v/>
      </c>
    </row>
    <row r="3739" spans="2:54" x14ac:dyDescent="0.2">
      <c r="B3739" s="13"/>
      <c r="C3739" s="12"/>
      <c r="D3739" s="12"/>
      <c r="E3739" s="12"/>
      <c r="F3739" s="12"/>
      <c r="G3739" s="12"/>
      <c r="H3739" s="12"/>
      <c r="I3739" s="15"/>
      <c r="J3739" s="31"/>
      <c r="K3739" s="180"/>
      <c r="L3739" s="40"/>
      <c r="M3739" s="14"/>
      <c r="N3739" s="16"/>
      <c r="O3739" s="49"/>
      <c r="P3739" s="64"/>
      <c r="Q3739" s="18"/>
      <c r="R3739" s="181">
        <f t="shared" si="528"/>
        <v>0</v>
      </c>
      <c r="S3739" s="181">
        <f t="shared" si="529"/>
        <v>0</v>
      </c>
      <c r="T3739" s="181">
        <f t="shared" si="530"/>
        <v>0</v>
      </c>
      <c r="AQ3739" s="1">
        <f>COUNT(L$11:L3739)</f>
        <v>37</v>
      </c>
      <c r="AR3739" s="43">
        <f t="shared" si="531"/>
        <v>40933</v>
      </c>
      <c r="AS3739" s="44">
        <f t="shared" si="532"/>
        <v>89.120000000000019</v>
      </c>
      <c r="AT3739" s="10" t="str">
        <f t="shared" si="533"/>
        <v/>
      </c>
      <c r="AU3739" s="20" t="str">
        <f t="shared" si="534"/>
        <v/>
      </c>
      <c r="AV3739" s="42">
        <f t="shared" si="535"/>
        <v>1</v>
      </c>
      <c r="AW3739" s="89">
        <f t="shared" si="536"/>
        <v>0</v>
      </c>
      <c r="AX3739" s="168"/>
      <c r="AY3739" s="60"/>
      <c r="AZ3739" s="61"/>
      <c r="BB3739" s="61" t="str">
        <f>IF(Settings!I3735&lt;&gt;"",Settings!I3735,"")</f>
        <v/>
      </c>
    </row>
    <row r="3740" spans="2:54" x14ac:dyDescent="0.2">
      <c r="B3740" s="13"/>
      <c r="C3740" s="12"/>
      <c r="D3740" s="12"/>
      <c r="E3740" s="12"/>
      <c r="F3740" s="12"/>
      <c r="G3740" s="12"/>
      <c r="H3740" s="12"/>
      <c r="I3740" s="15"/>
      <c r="J3740" s="31"/>
      <c r="K3740" s="180"/>
      <c r="L3740" s="40"/>
      <c r="M3740" s="14"/>
      <c r="N3740" s="16"/>
      <c r="O3740" s="49"/>
      <c r="P3740" s="64"/>
      <c r="Q3740" s="18"/>
      <c r="R3740" s="181">
        <f t="shared" si="528"/>
        <v>0</v>
      </c>
      <c r="S3740" s="181">
        <f t="shared" si="529"/>
        <v>0</v>
      </c>
      <c r="T3740" s="181">
        <f t="shared" si="530"/>
        <v>0</v>
      </c>
      <c r="AQ3740" s="1">
        <f>COUNT(L$11:L3740)</f>
        <v>37</v>
      </c>
      <c r="AR3740" s="43">
        <f t="shared" si="531"/>
        <v>40933</v>
      </c>
      <c r="AS3740" s="44">
        <f t="shared" si="532"/>
        <v>89.120000000000019</v>
      </c>
      <c r="AT3740" s="10" t="str">
        <f t="shared" si="533"/>
        <v/>
      </c>
      <c r="AU3740" s="20" t="str">
        <f t="shared" si="534"/>
        <v/>
      </c>
      <c r="AV3740" s="42">
        <f t="shared" si="535"/>
        <v>1</v>
      </c>
      <c r="AW3740" s="89">
        <f t="shared" si="536"/>
        <v>0</v>
      </c>
      <c r="AX3740" s="168"/>
      <c r="AY3740" s="60"/>
      <c r="AZ3740" s="61"/>
      <c r="BB3740" s="61" t="str">
        <f>IF(Settings!I3736&lt;&gt;"",Settings!I3736,"")</f>
        <v/>
      </c>
    </row>
    <row r="3741" spans="2:54" x14ac:dyDescent="0.2">
      <c r="B3741" s="13"/>
      <c r="C3741" s="12"/>
      <c r="D3741" s="12"/>
      <c r="E3741" s="12"/>
      <c r="F3741" s="12"/>
      <c r="G3741" s="12"/>
      <c r="H3741" s="12"/>
      <c r="I3741" s="15"/>
      <c r="J3741" s="31"/>
      <c r="K3741" s="180"/>
      <c r="L3741" s="40"/>
      <c r="M3741" s="14"/>
      <c r="N3741" s="16"/>
      <c r="O3741" s="49"/>
      <c r="P3741" s="64"/>
      <c r="Q3741" s="18"/>
      <c r="R3741" s="181">
        <f t="shared" si="528"/>
        <v>0</v>
      </c>
      <c r="S3741" s="181">
        <f t="shared" si="529"/>
        <v>0</v>
      </c>
      <c r="T3741" s="181">
        <f t="shared" si="530"/>
        <v>0</v>
      </c>
      <c r="AQ3741" s="1">
        <f>COUNT(L$11:L3741)</f>
        <v>37</v>
      </c>
      <c r="AR3741" s="43">
        <f t="shared" si="531"/>
        <v>40933</v>
      </c>
      <c r="AS3741" s="44">
        <f t="shared" si="532"/>
        <v>89.120000000000019</v>
      </c>
      <c r="AT3741" s="10" t="str">
        <f t="shared" si="533"/>
        <v/>
      </c>
      <c r="AU3741" s="20" t="str">
        <f t="shared" si="534"/>
        <v/>
      </c>
      <c r="AV3741" s="42">
        <f t="shared" si="535"/>
        <v>1</v>
      </c>
      <c r="AW3741" s="89">
        <f t="shared" si="536"/>
        <v>0</v>
      </c>
      <c r="AX3741" s="168"/>
      <c r="AY3741" s="60"/>
      <c r="AZ3741" s="61"/>
      <c r="BB3741" s="61" t="str">
        <f>IF(Settings!I3737&lt;&gt;"",Settings!I3737,"")</f>
        <v/>
      </c>
    </row>
    <row r="3742" spans="2:54" x14ac:dyDescent="0.2">
      <c r="B3742" s="13"/>
      <c r="C3742" s="12"/>
      <c r="D3742" s="12"/>
      <c r="E3742" s="12"/>
      <c r="F3742" s="12"/>
      <c r="G3742" s="12"/>
      <c r="H3742" s="12"/>
      <c r="I3742" s="15"/>
      <c r="J3742" s="31"/>
      <c r="K3742" s="180"/>
      <c r="L3742" s="40"/>
      <c r="M3742" s="14"/>
      <c r="N3742" s="16"/>
      <c r="O3742" s="49"/>
      <c r="P3742" s="64"/>
      <c r="Q3742" s="18"/>
      <c r="R3742" s="181">
        <f t="shared" si="528"/>
        <v>0</v>
      </c>
      <c r="S3742" s="181">
        <f t="shared" si="529"/>
        <v>0</v>
      </c>
      <c r="T3742" s="181">
        <f t="shared" si="530"/>
        <v>0</v>
      </c>
      <c r="AQ3742" s="1">
        <f>COUNT(L$11:L3742)</f>
        <v>37</v>
      </c>
      <c r="AR3742" s="43">
        <f t="shared" si="531"/>
        <v>40933</v>
      </c>
      <c r="AS3742" s="44">
        <f t="shared" si="532"/>
        <v>89.120000000000019</v>
      </c>
      <c r="AT3742" s="10" t="str">
        <f t="shared" si="533"/>
        <v/>
      </c>
      <c r="AU3742" s="20" t="str">
        <f t="shared" si="534"/>
        <v/>
      </c>
      <c r="AV3742" s="42">
        <f t="shared" si="535"/>
        <v>1</v>
      </c>
      <c r="AW3742" s="89">
        <f t="shared" si="536"/>
        <v>0</v>
      </c>
      <c r="AX3742" s="168"/>
      <c r="AY3742" s="60"/>
      <c r="AZ3742" s="61"/>
      <c r="BB3742" s="61" t="str">
        <f>IF(Settings!I3738&lt;&gt;"",Settings!I3738,"")</f>
        <v/>
      </c>
    </row>
    <row r="3743" spans="2:54" x14ac:dyDescent="0.2">
      <c r="B3743" s="13"/>
      <c r="C3743" s="12"/>
      <c r="D3743" s="12"/>
      <c r="E3743" s="12"/>
      <c r="F3743" s="12"/>
      <c r="G3743" s="12"/>
      <c r="H3743" s="12"/>
      <c r="I3743" s="15"/>
      <c r="J3743" s="31"/>
      <c r="K3743" s="180"/>
      <c r="L3743" s="40"/>
      <c r="M3743" s="14"/>
      <c r="N3743" s="16"/>
      <c r="O3743" s="49"/>
      <c r="P3743" s="64"/>
      <c r="Q3743" s="18"/>
      <c r="R3743" s="181">
        <f t="shared" si="528"/>
        <v>0</v>
      </c>
      <c r="S3743" s="181">
        <f t="shared" si="529"/>
        <v>0</v>
      </c>
      <c r="T3743" s="181">
        <f t="shared" si="530"/>
        <v>0</v>
      </c>
      <c r="AQ3743" s="1">
        <f>COUNT(L$11:L3743)</f>
        <v>37</v>
      </c>
      <c r="AR3743" s="43">
        <f t="shared" si="531"/>
        <v>40933</v>
      </c>
      <c r="AS3743" s="44">
        <f t="shared" si="532"/>
        <v>89.120000000000019</v>
      </c>
      <c r="AT3743" s="10" t="str">
        <f t="shared" si="533"/>
        <v/>
      </c>
      <c r="AU3743" s="20" t="str">
        <f t="shared" si="534"/>
        <v/>
      </c>
      <c r="AV3743" s="42">
        <f t="shared" si="535"/>
        <v>1</v>
      </c>
      <c r="AW3743" s="89">
        <f t="shared" si="536"/>
        <v>0</v>
      </c>
      <c r="AX3743" s="168"/>
      <c r="AY3743" s="60"/>
      <c r="AZ3743" s="61"/>
      <c r="BB3743" s="61" t="str">
        <f>IF(Settings!I3739&lt;&gt;"",Settings!I3739,"")</f>
        <v/>
      </c>
    </row>
    <row r="3744" spans="2:54" x14ac:dyDescent="0.2">
      <c r="B3744" s="13"/>
      <c r="C3744" s="12"/>
      <c r="D3744" s="12"/>
      <c r="E3744" s="12"/>
      <c r="F3744" s="12"/>
      <c r="G3744" s="12"/>
      <c r="H3744" s="12"/>
      <c r="I3744" s="15"/>
      <c r="J3744" s="31"/>
      <c r="K3744" s="180"/>
      <c r="L3744" s="40"/>
      <c r="M3744" s="14"/>
      <c r="N3744" s="16"/>
      <c r="O3744" s="49"/>
      <c r="P3744" s="64"/>
      <c r="Q3744" s="18"/>
      <c r="R3744" s="181">
        <f t="shared" si="528"/>
        <v>0</v>
      </c>
      <c r="S3744" s="181">
        <f t="shared" si="529"/>
        <v>0</v>
      </c>
      <c r="T3744" s="181">
        <f t="shared" si="530"/>
        <v>0</v>
      </c>
      <c r="AQ3744" s="1">
        <f>COUNT(L$11:L3744)</f>
        <v>37</v>
      </c>
      <c r="AR3744" s="43">
        <f t="shared" si="531"/>
        <v>40933</v>
      </c>
      <c r="AS3744" s="44">
        <f t="shared" si="532"/>
        <v>89.120000000000019</v>
      </c>
      <c r="AT3744" s="10" t="str">
        <f t="shared" si="533"/>
        <v/>
      </c>
      <c r="AU3744" s="20" t="str">
        <f t="shared" si="534"/>
        <v/>
      </c>
      <c r="AV3744" s="42">
        <f t="shared" si="535"/>
        <v>1</v>
      </c>
      <c r="AW3744" s="89">
        <f t="shared" si="536"/>
        <v>0</v>
      </c>
      <c r="AX3744" s="168"/>
      <c r="AY3744" s="60"/>
      <c r="AZ3744" s="61"/>
      <c r="BB3744" s="61" t="str">
        <f>IF(Settings!I3740&lt;&gt;"",Settings!I3740,"")</f>
        <v/>
      </c>
    </row>
    <row r="3745" spans="2:54" x14ac:dyDescent="0.2">
      <c r="B3745" s="13"/>
      <c r="C3745" s="12"/>
      <c r="D3745" s="12"/>
      <c r="E3745" s="12"/>
      <c r="F3745" s="12"/>
      <c r="G3745" s="12"/>
      <c r="H3745" s="12"/>
      <c r="I3745" s="15"/>
      <c r="J3745" s="31"/>
      <c r="K3745" s="180"/>
      <c r="L3745" s="40"/>
      <c r="M3745" s="14"/>
      <c r="N3745" s="16"/>
      <c r="O3745" s="49"/>
      <c r="P3745" s="64"/>
      <c r="Q3745" s="18"/>
      <c r="R3745" s="181">
        <f t="shared" si="528"/>
        <v>0</v>
      </c>
      <c r="S3745" s="181">
        <f t="shared" si="529"/>
        <v>0</v>
      </c>
      <c r="T3745" s="181">
        <f t="shared" si="530"/>
        <v>0</v>
      </c>
      <c r="AQ3745" s="1">
        <f>COUNT(L$11:L3745)</f>
        <v>37</v>
      </c>
      <c r="AR3745" s="43">
        <f t="shared" si="531"/>
        <v>40933</v>
      </c>
      <c r="AS3745" s="44">
        <f t="shared" si="532"/>
        <v>89.120000000000019</v>
      </c>
      <c r="AT3745" s="10" t="str">
        <f t="shared" si="533"/>
        <v/>
      </c>
      <c r="AU3745" s="20" t="str">
        <f t="shared" si="534"/>
        <v/>
      </c>
      <c r="AV3745" s="42">
        <f t="shared" si="535"/>
        <v>1</v>
      </c>
      <c r="AW3745" s="89">
        <f t="shared" si="536"/>
        <v>0</v>
      </c>
      <c r="AX3745" s="168"/>
      <c r="AY3745" s="60"/>
      <c r="AZ3745" s="61"/>
      <c r="BB3745" s="61" t="str">
        <f>IF(Settings!I3741&lt;&gt;"",Settings!I3741,"")</f>
        <v/>
      </c>
    </row>
    <row r="3746" spans="2:54" x14ac:dyDescent="0.2">
      <c r="B3746" s="13"/>
      <c r="C3746" s="12"/>
      <c r="D3746" s="12"/>
      <c r="E3746" s="12"/>
      <c r="F3746" s="12"/>
      <c r="G3746" s="12"/>
      <c r="H3746" s="12"/>
      <c r="I3746" s="15"/>
      <c r="J3746" s="31"/>
      <c r="K3746" s="180"/>
      <c r="L3746" s="40"/>
      <c r="M3746" s="14"/>
      <c r="N3746" s="16"/>
      <c r="O3746" s="49"/>
      <c r="P3746" s="64"/>
      <c r="Q3746" s="18"/>
      <c r="R3746" s="181">
        <f t="shared" si="528"/>
        <v>0</v>
      </c>
      <c r="S3746" s="181">
        <f t="shared" si="529"/>
        <v>0</v>
      </c>
      <c r="T3746" s="181">
        <f t="shared" si="530"/>
        <v>0</v>
      </c>
      <c r="AQ3746" s="1">
        <f>COUNT(L$11:L3746)</f>
        <v>37</v>
      </c>
      <c r="AR3746" s="43">
        <f t="shared" si="531"/>
        <v>40933</v>
      </c>
      <c r="AS3746" s="44">
        <f t="shared" si="532"/>
        <v>89.120000000000019</v>
      </c>
      <c r="AT3746" s="10" t="str">
        <f t="shared" si="533"/>
        <v/>
      </c>
      <c r="AU3746" s="20" t="str">
        <f t="shared" si="534"/>
        <v/>
      </c>
      <c r="AV3746" s="42">
        <f t="shared" si="535"/>
        <v>1</v>
      </c>
      <c r="AW3746" s="89">
        <f t="shared" si="536"/>
        <v>0</v>
      </c>
      <c r="AX3746" s="168"/>
      <c r="AY3746" s="60"/>
      <c r="AZ3746" s="61"/>
      <c r="BB3746" s="61" t="str">
        <f>IF(Settings!I3742&lt;&gt;"",Settings!I3742,"")</f>
        <v/>
      </c>
    </row>
    <row r="3747" spans="2:54" x14ac:dyDescent="0.2">
      <c r="B3747" s="13"/>
      <c r="C3747" s="12"/>
      <c r="D3747" s="12"/>
      <c r="E3747" s="12"/>
      <c r="F3747" s="12"/>
      <c r="G3747" s="12"/>
      <c r="H3747" s="12"/>
      <c r="I3747" s="15"/>
      <c r="J3747" s="31"/>
      <c r="K3747" s="180"/>
      <c r="L3747" s="40"/>
      <c r="M3747" s="14"/>
      <c r="N3747" s="16"/>
      <c r="O3747" s="49"/>
      <c r="P3747" s="64"/>
      <c r="Q3747" s="18"/>
      <c r="R3747" s="181">
        <f t="shared" si="528"/>
        <v>0</v>
      </c>
      <c r="S3747" s="181">
        <f t="shared" si="529"/>
        <v>0</v>
      </c>
      <c r="T3747" s="181">
        <f t="shared" si="530"/>
        <v>0</v>
      </c>
      <c r="AQ3747" s="1">
        <f>COUNT(L$11:L3747)</f>
        <v>37</v>
      </c>
      <c r="AR3747" s="43">
        <f t="shared" si="531"/>
        <v>40933</v>
      </c>
      <c r="AS3747" s="44">
        <f t="shared" si="532"/>
        <v>89.120000000000019</v>
      </c>
      <c r="AT3747" s="10" t="str">
        <f t="shared" si="533"/>
        <v/>
      </c>
      <c r="AU3747" s="20" t="str">
        <f t="shared" si="534"/>
        <v/>
      </c>
      <c r="AV3747" s="42">
        <f t="shared" si="535"/>
        <v>1</v>
      </c>
      <c r="AW3747" s="89">
        <f t="shared" si="536"/>
        <v>0</v>
      </c>
      <c r="AX3747" s="168"/>
      <c r="AY3747" s="60"/>
      <c r="AZ3747" s="61"/>
      <c r="BB3747" s="61" t="str">
        <f>IF(Settings!I3743&lt;&gt;"",Settings!I3743,"")</f>
        <v/>
      </c>
    </row>
    <row r="3748" spans="2:54" x14ac:dyDescent="0.2">
      <c r="B3748" s="13"/>
      <c r="C3748" s="12"/>
      <c r="D3748" s="12"/>
      <c r="E3748" s="12"/>
      <c r="F3748" s="12"/>
      <c r="G3748" s="12"/>
      <c r="H3748" s="12"/>
      <c r="I3748" s="15"/>
      <c r="J3748" s="31"/>
      <c r="K3748" s="180"/>
      <c r="L3748" s="40"/>
      <c r="M3748" s="14"/>
      <c r="N3748" s="16"/>
      <c r="O3748" s="49"/>
      <c r="P3748" s="64"/>
      <c r="Q3748" s="18"/>
      <c r="R3748" s="181">
        <f t="shared" si="528"/>
        <v>0</v>
      </c>
      <c r="S3748" s="181">
        <f t="shared" si="529"/>
        <v>0</v>
      </c>
      <c r="T3748" s="181">
        <f t="shared" si="530"/>
        <v>0</v>
      </c>
      <c r="AQ3748" s="1">
        <f>COUNT(L$11:L3748)</f>
        <v>37</v>
      </c>
      <c r="AR3748" s="43">
        <f t="shared" si="531"/>
        <v>40933</v>
      </c>
      <c r="AS3748" s="44">
        <f t="shared" si="532"/>
        <v>89.120000000000019</v>
      </c>
      <c r="AT3748" s="10" t="str">
        <f t="shared" si="533"/>
        <v/>
      </c>
      <c r="AU3748" s="20" t="str">
        <f t="shared" si="534"/>
        <v/>
      </c>
      <c r="AV3748" s="42">
        <f t="shared" si="535"/>
        <v>1</v>
      </c>
      <c r="AW3748" s="89">
        <f t="shared" si="536"/>
        <v>0</v>
      </c>
      <c r="AX3748" s="168"/>
      <c r="AY3748" s="60"/>
      <c r="AZ3748" s="61"/>
      <c r="BB3748" s="61" t="str">
        <f>IF(Settings!I3744&lt;&gt;"",Settings!I3744,"")</f>
        <v/>
      </c>
    </row>
    <row r="3749" spans="2:54" x14ac:dyDescent="0.2">
      <c r="B3749" s="13"/>
      <c r="C3749" s="12"/>
      <c r="D3749" s="12"/>
      <c r="E3749" s="12"/>
      <c r="F3749" s="12"/>
      <c r="G3749" s="12"/>
      <c r="H3749" s="12"/>
      <c r="I3749" s="15"/>
      <c r="J3749" s="31"/>
      <c r="K3749" s="180"/>
      <c r="L3749" s="40"/>
      <c r="M3749" s="14"/>
      <c r="N3749" s="16"/>
      <c r="O3749" s="49"/>
      <c r="P3749" s="64"/>
      <c r="Q3749" s="18"/>
      <c r="R3749" s="181">
        <f t="shared" si="528"/>
        <v>0</v>
      </c>
      <c r="S3749" s="181">
        <f t="shared" si="529"/>
        <v>0</v>
      </c>
      <c r="T3749" s="181">
        <f t="shared" si="530"/>
        <v>0</v>
      </c>
      <c r="AQ3749" s="1">
        <f>COUNT(L$11:L3749)</f>
        <v>37</v>
      </c>
      <c r="AR3749" s="43">
        <f t="shared" si="531"/>
        <v>40933</v>
      </c>
      <c r="AS3749" s="44">
        <f t="shared" si="532"/>
        <v>89.120000000000019</v>
      </c>
      <c r="AT3749" s="10" t="str">
        <f t="shared" si="533"/>
        <v/>
      </c>
      <c r="AU3749" s="20" t="str">
        <f t="shared" si="534"/>
        <v/>
      </c>
      <c r="AV3749" s="42">
        <f t="shared" si="535"/>
        <v>1</v>
      </c>
      <c r="AW3749" s="89">
        <f t="shared" si="536"/>
        <v>0</v>
      </c>
      <c r="AX3749" s="168"/>
      <c r="AY3749" s="60"/>
      <c r="AZ3749" s="61"/>
      <c r="BB3749" s="61" t="str">
        <f>IF(Settings!I3745&lt;&gt;"",Settings!I3745,"")</f>
        <v/>
      </c>
    </row>
    <row r="3750" spans="2:54" x14ac:dyDescent="0.2">
      <c r="B3750" s="13"/>
      <c r="C3750" s="12"/>
      <c r="D3750" s="12"/>
      <c r="E3750" s="12"/>
      <c r="F3750" s="12"/>
      <c r="G3750" s="12"/>
      <c r="H3750" s="12"/>
      <c r="I3750" s="15"/>
      <c r="J3750" s="31"/>
      <c r="K3750" s="180"/>
      <c r="L3750" s="40"/>
      <c r="M3750" s="14"/>
      <c r="N3750" s="16"/>
      <c r="O3750" s="49"/>
      <c r="P3750" s="64"/>
      <c r="Q3750" s="18"/>
      <c r="R3750" s="181">
        <f t="shared" si="528"/>
        <v>0</v>
      </c>
      <c r="S3750" s="181">
        <f t="shared" si="529"/>
        <v>0</v>
      </c>
      <c r="T3750" s="181">
        <f t="shared" si="530"/>
        <v>0</v>
      </c>
      <c r="AQ3750" s="1">
        <f>COUNT(L$11:L3750)</f>
        <v>37</v>
      </c>
      <c r="AR3750" s="43">
        <f t="shared" si="531"/>
        <v>40933</v>
      </c>
      <c r="AS3750" s="44">
        <f t="shared" si="532"/>
        <v>89.120000000000019</v>
      </c>
      <c r="AT3750" s="10" t="str">
        <f t="shared" si="533"/>
        <v/>
      </c>
      <c r="AU3750" s="20" t="str">
        <f t="shared" si="534"/>
        <v/>
      </c>
      <c r="AV3750" s="42">
        <f t="shared" si="535"/>
        <v>1</v>
      </c>
      <c r="AW3750" s="89">
        <f t="shared" si="536"/>
        <v>0</v>
      </c>
      <c r="AX3750" s="168"/>
      <c r="AY3750" s="60"/>
      <c r="AZ3750" s="61"/>
      <c r="BB3750" s="61" t="str">
        <f>IF(Settings!I3746&lt;&gt;"",Settings!I3746,"")</f>
        <v/>
      </c>
    </row>
    <row r="3751" spans="2:54" x14ac:dyDescent="0.2">
      <c r="B3751" s="13"/>
      <c r="C3751" s="12"/>
      <c r="D3751" s="12"/>
      <c r="E3751" s="12"/>
      <c r="F3751" s="12"/>
      <c r="G3751" s="12"/>
      <c r="H3751" s="12"/>
      <c r="I3751" s="15"/>
      <c r="J3751" s="31"/>
      <c r="K3751" s="180"/>
      <c r="L3751" s="40"/>
      <c r="M3751" s="14"/>
      <c r="N3751" s="16"/>
      <c r="O3751" s="49"/>
      <c r="P3751" s="64"/>
      <c r="Q3751" s="18"/>
      <c r="R3751" s="181">
        <f t="shared" si="528"/>
        <v>0</v>
      </c>
      <c r="S3751" s="181">
        <f t="shared" si="529"/>
        <v>0</v>
      </c>
      <c r="T3751" s="181">
        <f t="shared" si="530"/>
        <v>0</v>
      </c>
      <c r="AQ3751" s="1">
        <f>COUNT(L$11:L3751)</f>
        <v>37</v>
      </c>
      <c r="AR3751" s="43">
        <f t="shared" si="531"/>
        <v>40933</v>
      </c>
      <c r="AS3751" s="44">
        <f t="shared" si="532"/>
        <v>89.120000000000019</v>
      </c>
      <c r="AT3751" s="10" t="str">
        <f t="shared" si="533"/>
        <v/>
      </c>
      <c r="AU3751" s="20" t="str">
        <f t="shared" si="534"/>
        <v/>
      </c>
      <c r="AV3751" s="42">
        <f t="shared" si="535"/>
        <v>1</v>
      </c>
      <c r="AW3751" s="89">
        <f t="shared" si="536"/>
        <v>0</v>
      </c>
      <c r="AX3751" s="168"/>
      <c r="AY3751" s="60"/>
      <c r="AZ3751" s="61"/>
      <c r="BB3751" s="61" t="str">
        <f>IF(Settings!I3747&lt;&gt;"",Settings!I3747,"")</f>
        <v/>
      </c>
    </row>
    <row r="3752" spans="2:54" x14ac:dyDescent="0.2">
      <c r="B3752" s="13"/>
      <c r="C3752" s="12"/>
      <c r="D3752" s="12"/>
      <c r="E3752" s="12"/>
      <c r="F3752" s="12"/>
      <c r="G3752" s="12"/>
      <c r="H3752" s="12"/>
      <c r="I3752" s="15"/>
      <c r="J3752" s="31"/>
      <c r="K3752" s="180"/>
      <c r="L3752" s="40"/>
      <c r="M3752" s="14"/>
      <c r="N3752" s="16"/>
      <c r="O3752" s="49"/>
      <c r="P3752" s="64"/>
      <c r="Q3752" s="18"/>
      <c r="R3752" s="181">
        <f t="shared" si="528"/>
        <v>0</v>
      </c>
      <c r="S3752" s="181">
        <f t="shared" si="529"/>
        <v>0</v>
      </c>
      <c r="T3752" s="181">
        <f t="shared" si="530"/>
        <v>0</v>
      </c>
      <c r="AQ3752" s="1">
        <f>COUNT(L$11:L3752)</f>
        <v>37</v>
      </c>
      <c r="AR3752" s="43">
        <f t="shared" si="531"/>
        <v>40933</v>
      </c>
      <c r="AS3752" s="44">
        <f t="shared" si="532"/>
        <v>89.120000000000019</v>
      </c>
      <c r="AT3752" s="10" t="str">
        <f t="shared" si="533"/>
        <v/>
      </c>
      <c r="AU3752" s="20" t="str">
        <f t="shared" si="534"/>
        <v/>
      </c>
      <c r="AV3752" s="42">
        <f t="shared" si="535"/>
        <v>1</v>
      </c>
      <c r="AW3752" s="89">
        <f t="shared" si="536"/>
        <v>0</v>
      </c>
      <c r="AX3752" s="168"/>
      <c r="AY3752" s="60"/>
      <c r="AZ3752" s="61"/>
      <c r="BB3752" s="61" t="str">
        <f>IF(Settings!I3748&lt;&gt;"",Settings!I3748,"")</f>
        <v/>
      </c>
    </row>
    <row r="3753" spans="2:54" x14ac:dyDescent="0.2">
      <c r="B3753" s="13"/>
      <c r="C3753" s="12"/>
      <c r="D3753" s="12"/>
      <c r="E3753" s="12"/>
      <c r="F3753" s="12"/>
      <c r="G3753" s="12"/>
      <c r="H3753" s="12"/>
      <c r="I3753" s="15"/>
      <c r="J3753" s="31"/>
      <c r="K3753" s="180"/>
      <c r="L3753" s="40"/>
      <c r="M3753" s="14"/>
      <c r="N3753" s="16"/>
      <c r="O3753" s="49"/>
      <c r="P3753" s="64"/>
      <c r="Q3753" s="18"/>
      <c r="R3753" s="181">
        <f t="shared" si="528"/>
        <v>0</v>
      </c>
      <c r="S3753" s="181">
        <f t="shared" si="529"/>
        <v>0</v>
      </c>
      <c r="T3753" s="181">
        <f t="shared" si="530"/>
        <v>0</v>
      </c>
      <c r="AQ3753" s="1">
        <f>COUNT(L$11:L3753)</f>
        <v>37</v>
      </c>
      <c r="AR3753" s="43">
        <f t="shared" si="531"/>
        <v>40933</v>
      </c>
      <c r="AS3753" s="44">
        <f t="shared" si="532"/>
        <v>89.120000000000019</v>
      </c>
      <c r="AT3753" s="10" t="str">
        <f t="shared" si="533"/>
        <v/>
      </c>
      <c r="AU3753" s="20" t="str">
        <f t="shared" si="534"/>
        <v/>
      </c>
      <c r="AV3753" s="42">
        <f t="shared" si="535"/>
        <v>1</v>
      </c>
      <c r="AW3753" s="89">
        <f t="shared" si="536"/>
        <v>0</v>
      </c>
      <c r="AX3753" s="168"/>
      <c r="AY3753" s="60"/>
      <c r="AZ3753" s="61"/>
      <c r="BB3753" s="61" t="str">
        <f>IF(Settings!I3749&lt;&gt;"",Settings!I3749,"")</f>
        <v/>
      </c>
    </row>
    <row r="3754" spans="2:54" x14ac:dyDescent="0.2">
      <c r="B3754" s="13"/>
      <c r="C3754" s="12"/>
      <c r="D3754" s="12"/>
      <c r="E3754" s="12"/>
      <c r="F3754" s="12"/>
      <c r="G3754" s="12"/>
      <c r="H3754" s="12"/>
      <c r="I3754" s="15"/>
      <c r="J3754" s="31"/>
      <c r="K3754" s="180"/>
      <c r="L3754" s="40"/>
      <c r="M3754" s="14"/>
      <c r="N3754" s="16"/>
      <c r="O3754" s="49"/>
      <c r="P3754" s="64"/>
      <c r="Q3754" s="18"/>
      <c r="R3754" s="181">
        <f t="shared" si="528"/>
        <v>0</v>
      </c>
      <c r="S3754" s="181">
        <f t="shared" si="529"/>
        <v>0</v>
      </c>
      <c r="T3754" s="181">
        <f t="shared" si="530"/>
        <v>0</v>
      </c>
      <c r="AQ3754" s="1">
        <f>COUNT(L$11:L3754)</f>
        <v>37</v>
      </c>
      <c r="AR3754" s="43">
        <f t="shared" si="531"/>
        <v>40933</v>
      </c>
      <c r="AS3754" s="44">
        <f t="shared" si="532"/>
        <v>89.120000000000019</v>
      </c>
      <c r="AT3754" s="10" t="str">
        <f t="shared" si="533"/>
        <v/>
      </c>
      <c r="AU3754" s="20" t="str">
        <f t="shared" si="534"/>
        <v/>
      </c>
      <c r="AV3754" s="42">
        <f t="shared" si="535"/>
        <v>1</v>
      </c>
      <c r="AW3754" s="89">
        <f t="shared" si="536"/>
        <v>0</v>
      </c>
      <c r="AX3754" s="168"/>
      <c r="AY3754" s="60"/>
      <c r="AZ3754" s="61"/>
      <c r="BB3754" s="61" t="str">
        <f>IF(Settings!I3750&lt;&gt;"",Settings!I3750,"")</f>
        <v/>
      </c>
    </row>
    <row r="3755" spans="2:54" x14ac:dyDescent="0.2">
      <c r="B3755" s="13"/>
      <c r="C3755" s="12"/>
      <c r="D3755" s="12"/>
      <c r="E3755" s="12"/>
      <c r="F3755" s="12"/>
      <c r="G3755" s="12"/>
      <c r="H3755" s="12"/>
      <c r="I3755" s="15"/>
      <c r="J3755" s="31"/>
      <c r="K3755" s="180"/>
      <c r="L3755" s="40"/>
      <c r="M3755" s="14"/>
      <c r="N3755" s="16"/>
      <c r="O3755" s="49"/>
      <c r="P3755" s="64"/>
      <c r="Q3755" s="18"/>
      <c r="R3755" s="181">
        <f t="shared" si="528"/>
        <v>0</v>
      </c>
      <c r="S3755" s="181">
        <f t="shared" si="529"/>
        <v>0</v>
      </c>
      <c r="T3755" s="181">
        <f t="shared" si="530"/>
        <v>0</v>
      </c>
      <c r="AQ3755" s="1">
        <f>COUNT(L$11:L3755)</f>
        <v>37</v>
      </c>
      <c r="AR3755" s="43">
        <f t="shared" si="531"/>
        <v>40933</v>
      </c>
      <c r="AS3755" s="44">
        <f t="shared" si="532"/>
        <v>89.120000000000019</v>
      </c>
      <c r="AT3755" s="10" t="str">
        <f t="shared" si="533"/>
        <v/>
      </c>
      <c r="AU3755" s="20" t="str">
        <f t="shared" si="534"/>
        <v/>
      </c>
      <c r="AV3755" s="42">
        <f t="shared" si="535"/>
        <v>1</v>
      </c>
      <c r="AW3755" s="89">
        <f t="shared" si="536"/>
        <v>0</v>
      </c>
      <c r="AX3755" s="168"/>
      <c r="AY3755" s="60"/>
      <c r="AZ3755" s="61"/>
      <c r="BB3755" s="61" t="str">
        <f>IF(Settings!I3751&lt;&gt;"",Settings!I3751,"")</f>
        <v/>
      </c>
    </row>
    <row r="3756" spans="2:54" x14ac:dyDescent="0.2">
      <c r="B3756" s="13"/>
      <c r="C3756" s="12"/>
      <c r="D3756" s="12"/>
      <c r="E3756" s="12"/>
      <c r="F3756" s="12"/>
      <c r="G3756" s="12"/>
      <c r="H3756" s="12"/>
      <c r="I3756" s="15"/>
      <c r="J3756" s="31"/>
      <c r="K3756" s="180"/>
      <c r="L3756" s="40"/>
      <c r="M3756" s="14"/>
      <c r="N3756" s="16"/>
      <c r="O3756" s="49"/>
      <c r="P3756" s="64"/>
      <c r="Q3756" s="18"/>
      <c r="R3756" s="181">
        <f t="shared" si="528"/>
        <v>0</v>
      </c>
      <c r="S3756" s="181">
        <f t="shared" si="529"/>
        <v>0</v>
      </c>
      <c r="T3756" s="181">
        <f t="shared" si="530"/>
        <v>0</v>
      </c>
      <c r="AQ3756" s="1">
        <f>COUNT(L$11:L3756)</f>
        <v>37</v>
      </c>
      <c r="AR3756" s="43">
        <f t="shared" si="531"/>
        <v>40933</v>
      </c>
      <c r="AS3756" s="44">
        <f t="shared" si="532"/>
        <v>89.120000000000019</v>
      </c>
      <c r="AT3756" s="10" t="str">
        <f t="shared" si="533"/>
        <v/>
      </c>
      <c r="AU3756" s="20" t="str">
        <f t="shared" si="534"/>
        <v/>
      </c>
      <c r="AV3756" s="42">
        <f t="shared" si="535"/>
        <v>1</v>
      </c>
      <c r="AW3756" s="89">
        <f t="shared" si="536"/>
        <v>0</v>
      </c>
      <c r="AX3756" s="168"/>
      <c r="AY3756" s="60"/>
      <c r="AZ3756" s="61"/>
      <c r="BB3756" s="61" t="str">
        <f>IF(Settings!I3752&lt;&gt;"",Settings!I3752,"")</f>
        <v/>
      </c>
    </row>
    <row r="3757" spans="2:54" x14ac:dyDescent="0.2">
      <c r="B3757" s="13"/>
      <c r="C3757" s="12"/>
      <c r="D3757" s="12"/>
      <c r="E3757" s="12"/>
      <c r="F3757" s="12"/>
      <c r="G3757" s="12"/>
      <c r="H3757" s="12"/>
      <c r="I3757" s="15"/>
      <c r="J3757" s="31"/>
      <c r="K3757" s="180"/>
      <c r="L3757" s="40"/>
      <c r="M3757" s="14"/>
      <c r="N3757" s="16"/>
      <c r="O3757" s="49"/>
      <c r="P3757" s="64"/>
      <c r="Q3757" s="18"/>
      <c r="R3757" s="181">
        <f t="shared" si="528"/>
        <v>0</v>
      </c>
      <c r="S3757" s="181">
        <f t="shared" si="529"/>
        <v>0</v>
      </c>
      <c r="T3757" s="181">
        <f t="shared" si="530"/>
        <v>0</v>
      </c>
      <c r="AQ3757" s="1">
        <f>COUNT(L$11:L3757)</f>
        <v>37</v>
      </c>
      <c r="AR3757" s="43">
        <f t="shared" si="531"/>
        <v>40933</v>
      </c>
      <c r="AS3757" s="44">
        <f t="shared" si="532"/>
        <v>89.120000000000019</v>
      </c>
      <c r="AT3757" s="10" t="str">
        <f t="shared" si="533"/>
        <v/>
      </c>
      <c r="AU3757" s="20" t="str">
        <f t="shared" si="534"/>
        <v/>
      </c>
      <c r="AV3757" s="42">
        <f t="shared" si="535"/>
        <v>1</v>
      </c>
      <c r="AW3757" s="89">
        <f t="shared" si="536"/>
        <v>0</v>
      </c>
      <c r="AX3757" s="168"/>
      <c r="AY3757" s="60"/>
      <c r="AZ3757" s="61"/>
      <c r="BB3757" s="61" t="str">
        <f>IF(Settings!I3753&lt;&gt;"",Settings!I3753,"")</f>
        <v/>
      </c>
    </row>
    <row r="3758" spans="2:54" x14ac:dyDescent="0.2">
      <c r="B3758" s="13"/>
      <c r="C3758" s="12"/>
      <c r="D3758" s="12"/>
      <c r="E3758" s="12"/>
      <c r="F3758" s="12"/>
      <c r="G3758" s="12"/>
      <c r="H3758" s="12"/>
      <c r="I3758" s="15"/>
      <c r="J3758" s="31"/>
      <c r="K3758" s="180"/>
      <c r="L3758" s="40"/>
      <c r="M3758" s="14"/>
      <c r="N3758" s="16"/>
      <c r="O3758" s="49"/>
      <c r="P3758" s="64"/>
      <c r="Q3758" s="18"/>
      <c r="R3758" s="181">
        <f t="shared" si="528"/>
        <v>0</v>
      </c>
      <c r="S3758" s="181">
        <f t="shared" si="529"/>
        <v>0</v>
      </c>
      <c r="T3758" s="181">
        <f t="shared" si="530"/>
        <v>0</v>
      </c>
      <c r="AQ3758" s="1">
        <f>COUNT(L$11:L3758)</f>
        <v>37</v>
      </c>
      <c r="AR3758" s="43">
        <f t="shared" si="531"/>
        <v>40933</v>
      </c>
      <c r="AS3758" s="44">
        <f t="shared" si="532"/>
        <v>89.120000000000019</v>
      </c>
      <c r="AT3758" s="10" t="str">
        <f t="shared" si="533"/>
        <v/>
      </c>
      <c r="AU3758" s="20" t="str">
        <f t="shared" si="534"/>
        <v/>
      </c>
      <c r="AV3758" s="42">
        <f t="shared" si="535"/>
        <v>1</v>
      </c>
      <c r="AW3758" s="89">
        <f t="shared" si="536"/>
        <v>0</v>
      </c>
      <c r="AX3758" s="168"/>
      <c r="AY3758" s="60"/>
      <c r="AZ3758" s="61"/>
      <c r="BB3758" s="61" t="str">
        <f>IF(Settings!I3754&lt;&gt;"",Settings!I3754,"")</f>
        <v/>
      </c>
    </row>
    <row r="3759" spans="2:54" x14ac:dyDescent="0.2">
      <c r="B3759" s="13"/>
      <c r="C3759" s="12"/>
      <c r="D3759" s="12"/>
      <c r="E3759" s="12"/>
      <c r="F3759" s="12"/>
      <c r="G3759" s="12"/>
      <c r="H3759" s="12"/>
      <c r="I3759" s="15"/>
      <c r="J3759" s="31"/>
      <c r="K3759" s="180"/>
      <c r="L3759" s="40"/>
      <c r="M3759" s="14"/>
      <c r="N3759" s="16"/>
      <c r="O3759" s="49"/>
      <c r="P3759" s="64"/>
      <c r="Q3759" s="18"/>
      <c r="R3759" s="181">
        <f t="shared" si="528"/>
        <v>0</v>
      </c>
      <c r="S3759" s="181">
        <f t="shared" si="529"/>
        <v>0</v>
      </c>
      <c r="T3759" s="181">
        <f t="shared" si="530"/>
        <v>0</v>
      </c>
      <c r="AQ3759" s="1">
        <f>COUNT(L$11:L3759)</f>
        <v>37</v>
      </c>
      <c r="AR3759" s="43">
        <f t="shared" si="531"/>
        <v>40933</v>
      </c>
      <c r="AS3759" s="44">
        <f t="shared" si="532"/>
        <v>89.120000000000019</v>
      </c>
      <c r="AT3759" s="10" t="str">
        <f t="shared" si="533"/>
        <v/>
      </c>
      <c r="AU3759" s="20" t="str">
        <f t="shared" si="534"/>
        <v/>
      </c>
      <c r="AV3759" s="42">
        <f t="shared" si="535"/>
        <v>1</v>
      </c>
      <c r="AW3759" s="89">
        <f t="shared" si="536"/>
        <v>0</v>
      </c>
      <c r="AX3759" s="168"/>
      <c r="AY3759" s="60"/>
      <c r="AZ3759" s="61"/>
      <c r="BB3759" s="61" t="str">
        <f>IF(Settings!I3755&lt;&gt;"",Settings!I3755,"")</f>
        <v/>
      </c>
    </row>
    <row r="3760" spans="2:54" x14ac:dyDescent="0.2">
      <c r="B3760" s="13"/>
      <c r="C3760" s="12"/>
      <c r="D3760" s="12"/>
      <c r="E3760" s="12"/>
      <c r="F3760" s="12"/>
      <c r="G3760" s="12"/>
      <c r="H3760" s="12"/>
      <c r="I3760" s="15"/>
      <c r="J3760" s="31"/>
      <c r="K3760" s="180"/>
      <c r="L3760" s="40"/>
      <c r="M3760" s="14"/>
      <c r="N3760" s="16"/>
      <c r="O3760" s="49"/>
      <c r="P3760" s="64"/>
      <c r="Q3760" s="18"/>
      <c r="R3760" s="181">
        <f t="shared" si="528"/>
        <v>0</v>
      </c>
      <c r="S3760" s="181">
        <f t="shared" si="529"/>
        <v>0</v>
      </c>
      <c r="T3760" s="181">
        <f t="shared" si="530"/>
        <v>0</v>
      </c>
      <c r="AQ3760" s="1">
        <f>COUNT(L$11:L3760)</f>
        <v>37</v>
      </c>
      <c r="AR3760" s="43">
        <f t="shared" si="531"/>
        <v>40933</v>
      </c>
      <c r="AS3760" s="44">
        <f t="shared" si="532"/>
        <v>89.120000000000019</v>
      </c>
      <c r="AT3760" s="10" t="str">
        <f t="shared" si="533"/>
        <v/>
      </c>
      <c r="AU3760" s="20" t="str">
        <f t="shared" si="534"/>
        <v/>
      </c>
      <c r="AV3760" s="42">
        <f t="shared" si="535"/>
        <v>1</v>
      </c>
      <c r="AW3760" s="89">
        <f t="shared" si="536"/>
        <v>0</v>
      </c>
      <c r="AX3760" s="168"/>
      <c r="AY3760" s="60"/>
      <c r="AZ3760" s="61"/>
      <c r="BB3760" s="61" t="str">
        <f>IF(Settings!I3756&lt;&gt;"",Settings!I3756,"")</f>
        <v/>
      </c>
    </row>
    <row r="3761" spans="2:54" x14ac:dyDescent="0.2">
      <c r="B3761" s="13"/>
      <c r="C3761" s="12"/>
      <c r="D3761" s="12"/>
      <c r="E3761" s="12"/>
      <c r="F3761" s="12"/>
      <c r="G3761" s="12"/>
      <c r="H3761" s="12"/>
      <c r="I3761" s="15"/>
      <c r="J3761" s="31"/>
      <c r="K3761" s="180"/>
      <c r="L3761" s="40"/>
      <c r="M3761" s="14"/>
      <c r="N3761" s="16"/>
      <c r="O3761" s="49"/>
      <c r="P3761" s="64"/>
      <c r="Q3761" s="18"/>
      <c r="R3761" s="181">
        <f t="shared" si="528"/>
        <v>0</v>
      </c>
      <c r="S3761" s="181">
        <f t="shared" si="529"/>
        <v>0</v>
      </c>
      <c r="T3761" s="181">
        <f t="shared" si="530"/>
        <v>0</v>
      </c>
      <c r="AQ3761" s="1">
        <f>COUNT(L$11:L3761)</f>
        <v>37</v>
      </c>
      <c r="AR3761" s="43">
        <f t="shared" si="531"/>
        <v>40933</v>
      </c>
      <c r="AS3761" s="44">
        <f t="shared" si="532"/>
        <v>89.120000000000019</v>
      </c>
      <c r="AT3761" s="10" t="str">
        <f t="shared" si="533"/>
        <v/>
      </c>
      <c r="AU3761" s="20" t="str">
        <f t="shared" si="534"/>
        <v/>
      </c>
      <c r="AV3761" s="42">
        <f t="shared" si="535"/>
        <v>1</v>
      </c>
      <c r="AW3761" s="89">
        <f t="shared" si="536"/>
        <v>0</v>
      </c>
      <c r="AX3761" s="168"/>
      <c r="AY3761" s="60"/>
      <c r="AZ3761" s="61"/>
      <c r="BB3761" s="61" t="str">
        <f>IF(Settings!I3757&lt;&gt;"",Settings!I3757,"")</f>
        <v/>
      </c>
    </row>
    <row r="3762" spans="2:54" x14ac:dyDescent="0.2">
      <c r="B3762" s="13"/>
      <c r="C3762" s="12"/>
      <c r="D3762" s="12"/>
      <c r="E3762" s="12"/>
      <c r="F3762" s="12"/>
      <c r="G3762" s="12"/>
      <c r="H3762" s="12"/>
      <c r="I3762" s="15"/>
      <c r="J3762" s="31"/>
      <c r="K3762" s="180"/>
      <c r="L3762" s="40"/>
      <c r="M3762" s="14"/>
      <c r="N3762" s="16"/>
      <c r="O3762" s="49"/>
      <c r="P3762" s="64"/>
      <c r="Q3762" s="18"/>
      <c r="R3762" s="181">
        <f t="shared" si="528"/>
        <v>0</v>
      </c>
      <c r="S3762" s="181">
        <f t="shared" si="529"/>
        <v>0</v>
      </c>
      <c r="T3762" s="181">
        <f t="shared" si="530"/>
        <v>0</v>
      </c>
      <c r="AQ3762" s="1">
        <f>COUNT(L$11:L3762)</f>
        <v>37</v>
      </c>
      <c r="AR3762" s="43">
        <f t="shared" si="531"/>
        <v>40933</v>
      </c>
      <c r="AS3762" s="44">
        <f t="shared" si="532"/>
        <v>89.120000000000019</v>
      </c>
      <c r="AT3762" s="10" t="str">
        <f t="shared" si="533"/>
        <v/>
      </c>
      <c r="AU3762" s="20" t="str">
        <f t="shared" si="534"/>
        <v/>
      </c>
      <c r="AV3762" s="42">
        <f t="shared" si="535"/>
        <v>1</v>
      </c>
      <c r="AW3762" s="89">
        <f t="shared" si="536"/>
        <v>0</v>
      </c>
      <c r="AX3762" s="168"/>
      <c r="AY3762" s="60"/>
      <c r="AZ3762" s="61"/>
      <c r="BB3762" s="61" t="str">
        <f>IF(Settings!I3758&lt;&gt;"",Settings!I3758,"")</f>
        <v/>
      </c>
    </row>
    <row r="3763" spans="2:54" x14ac:dyDescent="0.2">
      <c r="B3763" s="13"/>
      <c r="C3763" s="12"/>
      <c r="D3763" s="12"/>
      <c r="E3763" s="12"/>
      <c r="F3763" s="12"/>
      <c r="G3763" s="12"/>
      <c r="H3763" s="12"/>
      <c r="I3763" s="15"/>
      <c r="J3763" s="31"/>
      <c r="K3763" s="180"/>
      <c r="L3763" s="40"/>
      <c r="M3763" s="14"/>
      <c r="N3763" s="16"/>
      <c r="O3763" s="49"/>
      <c r="P3763" s="64"/>
      <c r="Q3763" s="18"/>
      <c r="R3763" s="181">
        <f t="shared" si="528"/>
        <v>0</v>
      </c>
      <c r="S3763" s="181">
        <f t="shared" si="529"/>
        <v>0</v>
      </c>
      <c r="T3763" s="181">
        <f t="shared" si="530"/>
        <v>0</v>
      </c>
      <c r="AQ3763" s="1">
        <f>COUNT(L$11:L3763)</f>
        <v>37</v>
      </c>
      <c r="AR3763" s="43">
        <f t="shared" si="531"/>
        <v>40933</v>
      </c>
      <c r="AS3763" s="44">
        <f t="shared" si="532"/>
        <v>89.120000000000019</v>
      </c>
      <c r="AT3763" s="10" t="str">
        <f t="shared" si="533"/>
        <v/>
      </c>
      <c r="AU3763" s="20" t="str">
        <f t="shared" si="534"/>
        <v/>
      </c>
      <c r="AV3763" s="42">
        <f t="shared" si="535"/>
        <v>1</v>
      </c>
      <c r="AW3763" s="89">
        <f t="shared" si="536"/>
        <v>0</v>
      </c>
      <c r="AX3763" s="168"/>
      <c r="AY3763" s="60"/>
      <c r="AZ3763" s="61"/>
      <c r="BB3763" s="61" t="str">
        <f>IF(Settings!I3759&lt;&gt;"",Settings!I3759,"")</f>
        <v/>
      </c>
    </row>
    <row r="3764" spans="2:54" x14ac:dyDescent="0.2">
      <c r="B3764" s="13"/>
      <c r="C3764" s="12"/>
      <c r="D3764" s="12"/>
      <c r="E3764" s="12"/>
      <c r="F3764" s="12"/>
      <c r="G3764" s="12"/>
      <c r="H3764" s="12"/>
      <c r="I3764" s="15"/>
      <c r="J3764" s="31"/>
      <c r="K3764" s="180"/>
      <c r="L3764" s="40"/>
      <c r="M3764" s="14"/>
      <c r="N3764" s="16"/>
      <c r="O3764" s="49"/>
      <c r="P3764" s="64"/>
      <c r="Q3764" s="18"/>
      <c r="R3764" s="181">
        <f t="shared" si="528"/>
        <v>0</v>
      </c>
      <c r="S3764" s="181">
        <f t="shared" si="529"/>
        <v>0</v>
      </c>
      <c r="T3764" s="181">
        <f t="shared" si="530"/>
        <v>0</v>
      </c>
      <c r="AQ3764" s="1">
        <f>COUNT(L$11:L3764)</f>
        <v>37</v>
      </c>
      <c r="AR3764" s="43">
        <f t="shared" si="531"/>
        <v>40933</v>
      </c>
      <c r="AS3764" s="44">
        <f t="shared" si="532"/>
        <v>89.120000000000019</v>
      </c>
      <c r="AT3764" s="10" t="str">
        <f t="shared" si="533"/>
        <v/>
      </c>
      <c r="AU3764" s="20" t="str">
        <f t="shared" si="534"/>
        <v/>
      </c>
      <c r="AV3764" s="42">
        <f t="shared" si="535"/>
        <v>1</v>
      </c>
      <c r="AW3764" s="89">
        <f t="shared" si="536"/>
        <v>0</v>
      </c>
      <c r="AX3764" s="168"/>
      <c r="AY3764" s="60"/>
      <c r="AZ3764" s="61"/>
      <c r="BB3764" s="61" t="str">
        <f>IF(Settings!I3760&lt;&gt;"",Settings!I3760,"")</f>
        <v/>
      </c>
    </row>
    <row r="3765" spans="2:54" x14ac:dyDescent="0.2">
      <c r="B3765" s="13"/>
      <c r="C3765" s="12"/>
      <c r="D3765" s="12"/>
      <c r="E3765" s="12"/>
      <c r="F3765" s="12"/>
      <c r="G3765" s="12"/>
      <c r="H3765" s="12"/>
      <c r="I3765" s="15"/>
      <c r="J3765" s="31"/>
      <c r="K3765" s="180"/>
      <c r="L3765" s="40"/>
      <c r="M3765" s="14"/>
      <c r="N3765" s="16"/>
      <c r="O3765" s="49"/>
      <c r="P3765" s="64"/>
      <c r="Q3765" s="18"/>
      <c r="R3765" s="181">
        <f t="shared" si="528"/>
        <v>0</v>
      </c>
      <c r="S3765" s="181">
        <f t="shared" si="529"/>
        <v>0</v>
      </c>
      <c r="T3765" s="181">
        <f t="shared" si="530"/>
        <v>0</v>
      </c>
      <c r="AQ3765" s="1">
        <f>COUNT(L$11:L3765)</f>
        <v>37</v>
      </c>
      <c r="AR3765" s="43">
        <f t="shared" si="531"/>
        <v>40933</v>
      </c>
      <c r="AS3765" s="44">
        <f t="shared" si="532"/>
        <v>89.120000000000019</v>
      </c>
      <c r="AT3765" s="10" t="str">
        <f t="shared" si="533"/>
        <v/>
      </c>
      <c r="AU3765" s="20" t="str">
        <f t="shared" si="534"/>
        <v/>
      </c>
      <c r="AV3765" s="42">
        <f t="shared" si="535"/>
        <v>1</v>
      </c>
      <c r="AW3765" s="89">
        <f t="shared" si="536"/>
        <v>0</v>
      </c>
      <c r="AX3765" s="168"/>
      <c r="AY3765" s="60"/>
      <c r="AZ3765" s="61"/>
      <c r="BB3765" s="61" t="str">
        <f>IF(Settings!I3761&lt;&gt;"",Settings!I3761,"")</f>
        <v/>
      </c>
    </row>
    <row r="3766" spans="2:54" x14ac:dyDescent="0.2">
      <c r="B3766" s="13"/>
      <c r="C3766" s="12"/>
      <c r="D3766" s="12"/>
      <c r="E3766" s="12"/>
      <c r="F3766" s="12"/>
      <c r="G3766" s="12"/>
      <c r="H3766" s="12"/>
      <c r="I3766" s="15"/>
      <c r="J3766" s="31"/>
      <c r="K3766" s="180"/>
      <c r="L3766" s="40"/>
      <c r="M3766" s="14"/>
      <c r="N3766" s="16"/>
      <c r="O3766" s="49"/>
      <c r="P3766" s="64"/>
      <c r="Q3766" s="18"/>
      <c r="R3766" s="181">
        <f t="shared" si="528"/>
        <v>0</v>
      </c>
      <c r="S3766" s="181">
        <f t="shared" si="529"/>
        <v>0</v>
      </c>
      <c r="T3766" s="181">
        <f t="shared" si="530"/>
        <v>0</v>
      </c>
      <c r="AQ3766" s="1">
        <f>COUNT(L$11:L3766)</f>
        <v>37</v>
      </c>
      <c r="AR3766" s="43">
        <f t="shared" si="531"/>
        <v>40933</v>
      </c>
      <c r="AS3766" s="44">
        <f t="shared" si="532"/>
        <v>89.120000000000019</v>
      </c>
      <c r="AT3766" s="10" t="str">
        <f t="shared" si="533"/>
        <v/>
      </c>
      <c r="AU3766" s="20" t="str">
        <f t="shared" si="534"/>
        <v/>
      </c>
      <c r="AV3766" s="42">
        <f t="shared" si="535"/>
        <v>1</v>
      </c>
      <c r="AW3766" s="89">
        <f t="shared" si="536"/>
        <v>0</v>
      </c>
      <c r="AX3766" s="168"/>
      <c r="AY3766" s="60"/>
      <c r="AZ3766" s="61"/>
      <c r="BB3766" s="61" t="str">
        <f>IF(Settings!I3762&lt;&gt;"",Settings!I3762,"")</f>
        <v/>
      </c>
    </row>
    <row r="3767" spans="2:54" x14ac:dyDescent="0.2">
      <c r="B3767" s="13"/>
      <c r="C3767" s="12"/>
      <c r="D3767" s="12"/>
      <c r="E3767" s="12"/>
      <c r="F3767" s="12"/>
      <c r="G3767" s="12"/>
      <c r="H3767" s="12"/>
      <c r="I3767" s="15"/>
      <c r="J3767" s="31"/>
      <c r="K3767" s="180"/>
      <c r="L3767" s="40"/>
      <c r="M3767" s="14"/>
      <c r="N3767" s="16"/>
      <c r="O3767" s="49"/>
      <c r="P3767" s="64"/>
      <c r="Q3767" s="18"/>
      <c r="R3767" s="181">
        <f t="shared" si="528"/>
        <v>0</v>
      </c>
      <c r="S3767" s="181">
        <f t="shared" si="529"/>
        <v>0</v>
      </c>
      <c r="T3767" s="181">
        <f t="shared" si="530"/>
        <v>0</v>
      </c>
      <c r="AQ3767" s="1">
        <f>COUNT(L$11:L3767)</f>
        <v>37</v>
      </c>
      <c r="AR3767" s="43">
        <f t="shared" si="531"/>
        <v>40933</v>
      </c>
      <c r="AS3767" s="44">
        <f t="shared" si="532"/>
        <v>89.120000000000019</v>
      </c>
      <c r="AT3767" s="10" t="str">
        <f t="shared" si="533"/>
        <v/>
      </c>
      <c r="AU3767" s="20" t="str">
        <f t="shared" si="534"/>
        <v/>
      </c>
      <c r="AV3767" s="42">
        <f t="shared" si="535"/>
        <v>1</v>
      </c>
      <c r="AW3767" s="89">
        <f t="shared" si="536"/>
        <v>0</v>
      </c>
      <c r="AX3767" s="168"/>
      <c r="AY3767" s="60"/>
      <c r="AZ3767" s="61"/>
      <c r="BB3767" s="61" t="str">
        <f>IF(Settings!I3763&lt;&gt;"",Settings!I3763,"")</f>
        <v/>
      </c>
    </row>
    <row r="3768" spans="2:54" x14ac:dyDescent="0.2">
      <c r="B3768" s="13"/>
      <c r="C3768" s="12"/>
      <c r="D3768" s="12"/>
      <c r="E3768" s="12"/>
      <c r="F3768" s="12"/>
      <c r="G3768" s="12"/>
      <c r="H3768" s="12"/>
      <c r="I3768" s="15"/>
      <c r="J3768" s="31"/>
      <c r="K3768" s="180"/>
      <c r="L3768" s="40"/>
      <c r="M3768" s="14"/>
      <c r="N3768" s="16"/>
      <c r="O3768" s="49"/>
      <c r="P3768" s="64"/>
      <c r="Q3768" s="18"/>
      <c r="R3768" s="181">
        <f t="shared" si="528"/>
        <v>0</v>
      </c>
      <c r="S3768" s="181">
        <f t="shared" si="529"/>
        <v>0</v>
      </c>
      <c r="T3768" s="181">
        <f t="shared" si="530"/>
        <v>0</v>
      </c>
      <c r="AQ3768" s="1">
        <f>COUNT(L$11:L3768)</f>
        <v>37</v>
      </c>
      <c r="AR3768" s="43">
        <f t="shared" si="531"/>
        <v>40933</v>
      </c>
      <c r="AS3768" s="44">
        <f t="shared" si="532"/>
        <v>89.120000000000019</v>
      </c>
      <c r="AT3768" s="10" t="str">
        <f t="shared" si="533"/>
        <v/>
      </c>
      <c r="AU3768" s="20" t="str">
        <f t="shared" si="534"/>
        <v/>
      </c>
      <c r="AV3768" s="42">
        <f t="shared" si="535"/>
        <v>1</v>
      </c>
      <c r="AW3768" s="89">
        <f t="shared" si="536"/>
        <v>0</v>
      </c>
      <c r="AX3768" s="168"/>
      <c r="AY3768" s="60"/>
      <c r="AZ3768" s="61"/>
      <c r="BB3768" s="61" t="str">
        <f>IF(Settings!I3764&lt;&gt;"",Settings!I3764,"")</f>
        <v/>
      </c>
    </row>
    <row r="3769" spans="2:54" x14ac:dyDescent="0.2">
      <c r="B3769" s="13"/>
      <c r="C3769" s="12"/>
      <c r="D3769" s="12"/>
      <c r="E3769" s="12"/>
      <c r="F3769" s="12"/>
      <c r="G3769" s="12"/>
      <c r="H3769" s="12"/>
      <c r="I3769" s="15"/>
      <c r="J3769" s="31"/>
      <c r="K3769" s="180"/>
      <c r="L3769" s="40"/>
      <c r="M3769" s="14"/>
      <c r="N3769" s="16"/>
      <c r="O3769" s="49"/>
      <c r="P3769" s="64"/>
      <c r="Q3769" s="18"/>
      <c r="R3769" s="181">
        <f t="shared" si="528"/>
        <v>0</v>
      </c>
      <c r="S3769" s="181">
        <f t="shared" si="529"/>
        <v>0</v>
      </c>
      <c r="T3769" s="181">
        <f t="shared" si="530"/>
        <v>0</v>
      </c>
      <c r="AQ3769" s="1">
        <f>COUNT(L$11:L3769)</f>
        <v>37</v>
      </c>
      <c r="AR3769" s="43">
        <f t="shared" si="531"/>
        <v>40933</v>
      </c>
      <c r="AS3769" s="44">
        <f t="shared" si="532"/>
        <v>89.120000000000019</v>
      </c>
      <c r="AT3769" s="10" t="str">
        <f t="shared" si="533"/>
        <v/>
      </c>
      <c r="AU3769" s="20" t="str">
        <f t="shared" si="534"/>
        <v/>
      </c>
      <c r="AV3769" s="42">
        <f t="shared" si="535"/>
        <v>1</v>
      </c>
      <c r="AW3769" s="89">
        <f t="shared" si="536"/>
        <v>0</v>
      </c>
      <c r="AX3769" s="168"/>
      <c r="AY3769" s="60"/>
      <c r="AZ3769" s="61"/>
      <c r="BB3769" s="61" t="str">
        <f>IF(Settings!I3765&lt;&gt;"",Settings!I3765,"")</f>
        <v/>
      </c>
    </row>
    <row r="3770" spans="2:54" x14ac:dyDescent="0.2">
      <c r="B3770" s="13"/>
      <c r="C3770" s="12"/>
      <c r="D3770" s="12"/>
      <c r="E3770" s="12"/>
      <c r="F3770" s="12"/>
      <c r="G3770" s="12"/>
      <c r="H3770" s="12"/>
      <c r="I3770" s="15"/>
      <c r="J3770" s="31"/>
      <c r="K3770" s="180"/>
      <c r="L3770" s="40"/>
      <c r="M3770" s="14"/>
      <c r="N3770" s="16"/>
      <c r="O3770" s="49"/>
      <c r="P3770" s="64"/>
      <c r="Q3770" s="18"/>
      <c r="R3770" s="181">
        <f t="shared" si="528"/>
        <v>0</v>
      </c>
      <c r="S3770" s="181">
        <f t="shared" si="529"/>
        <v>0</v>
      </c>
      <c r="T3770" s="181">
        <f t="shared" si="530"/>
        <v>0</v>
      </c>
      <c r="AQ3770" s="1">
        <f>COUNT(L$11:L3770)</f>
        <v>37</v>
      </c>
      <c r="AR3770" s="43">
        <f t="shared" si="531"/>
        <v>40933</v>
      </c>
      <c r="AS3770" s="44">
        <f t="shared" si="532"/>
        <v>89.120000000000019</v>
      </c>
      <c r="AT3770" s="10" t="str">
        <f t="shared" si="533"/>
        <v/>
      </c>
      <c r="AU3770" s="20" t="str">
        <f t="shared" si="534"/>
        <v/>
      </c>
      <c r="AV3770" s="42">
        <f t="shared" si="535"/>
        <v>1</v>
      </c>
      <c r="AW3770" s="89">
        <f t="shared" si="536"/>
        <v>0</v>
      </c>
      <c r="AX3770" s="168"/>
      <c r="AY3770" s="60"/>
      <c r="AZ3770" s="61"/>
      <c r="BB3770" s="61" t="str">
        <f>IF(Settings!I3766&lt;&gt;"",Settings!I3766,"")</f>
        <v/>
      </c>
    </row>
    <row r="3771" spans="2:54" x14ac:dyDescent="0.2">
      <c r="B3771" s="13"/>
      <c r="C3771" s="12"/>
      <c r="D3771" s="12"/>
      <c r="E3771" s="12"/>
      <c r="F3771" s="12"/>
      <c r="G3771" s="12"/>
      <c r="H3771" s="12"/>
      <c r="I3771" s="15"/>
      <c r="J3771" s="31"/>
      <c r="K3771" s="180"/>
      <c r="L3771" s="40"/>
      <c r="M3771" s="14"/>
      <c r="N3771" s="16"/>
      <c r="O3771" s="49"/>
      <c r="P3771" s="64"/>
      <c r="Q3771" s="18"/>
      <c r="R3771" s="181">
        <f t="shared" si="528"/>
        <v>0</v>
      </c>
      <c r="S3771" s="181">
        <f t="shared" si="529"/>
        <v>0</v>
      </c>
      <c r="T3771" s="181">
        <f t="shared" si="530"/>
        <v>0</v>
      </c>
      <c r="AQ3771" s="1">
        <f>COUNT(L$11:L3771)</f>
        <v>37</v>
      </c>
      <c r="AR3771" s="43">
        <f t="shared" si="531"/>
        <v>40933</v>
      </c>
      <c r="AS3771" s="44">
        <f t="shared" si="532"/>
        <v>89.120000000000019</v>
      </c>
      <c r="AT3771" s="10" t="str">
        <f t="shared" si="533"/>
        <v/>
      </c>
      <c r="AU3771" s="20" t="str">
        <f t="shared" si="534"/>
        <v/>
      </c>
      <c r="AV3771" s="42">
        <f t="shared" si="535"/>
        <v>1</v>
      </c>
      <c r="AW3771" s="89">
        <f t="shared" si="536"/>
        <v>0</v>
      </c>
      <c r="AX3771" s="168"/>
      <c r="AY3771" s="60"/>
      <c r="AZ3771" s="61"/>
      <c r="BB3771" s="61" t="str">
        <f>IF(Settings!I3767&lt;&gt;"",Settings!I3767,"")</f>
        <v/>
      </c>
    </row>
    <row r="3772" spans="2:54" x14ac:dyDescent="0.2">
      <c r="B3772" s="13"/>
      <c r="C3772" s="12"/>
      <c r="D3772" s="12"/>
      <c r="E3772" s="12"/>
      <c r="F3772" s="12"/>
      <c r="G3772" s="12"/>
      <c r="H3772" s="12"/>
      <c r="I3772" s="15"/>
      <c r="J3772" s="31"/>
      <c r="K3772" s="180"/>
      <c r="L3772" s="40"/>
      <c r="M3772" s="14"/>
      <c r="N3772" s="16"/>
      <c r="O3772" s="49"/>
      <c r="P3772" s="64"/>
      <c r="Q3772" s="18"/>
      <c r="R3772" s="181">
        <f t="shared" si="528"/>
        <v>0</v>
      </c>
      <c r="S3772" s="181">
        <f t="shared" si="529"/>
        <v>0</v>
      </c>
      <c r="T3772" s="181">
        <f t="shared" si="530"/>
        <v>0</v>
      </c>
      <c r="AQ3772" s="1">
        <f>COUNT(L$11:L3772)</f>
        <v>37</v>
      </c>
      <c r="AR3772" s="43">
        <f t="shared" si="531"/>
        <v>40933</v>
      </c>
      <c r="AS3772" s="44">
        <f t="shared" si="532"/>
        <v>89.120000000000019</v>
      </c>
      <c r="AT3772" s="10" t="str">
        <f t="shared" si="533"/>
        <v/>
      </c>
      <c r="AU3772" s="20" t="str">
        <f t="shared" si="534"/>
        <v/>
      </c>
      <c r="AV3772" s="42">
        <f t="shared" si="535"/>
        <v>1</v>
      </c>
      <c r="AW3772" s="89">
        <f t="shared" si="536"/>
        <v>0</v>
      </c>
      <c r="AX3772" s="168"/>
      <c r="AY3772" s="60"/>
      <c r="AZ3772" s="61"/>
      <c r="BB3772" s="61" t="str">
        <f>IF(Settings!I3768&lt;&gt;"",Settings!I3768,"")</f>
        <v/>
      </c>
    </row>
    <row r="3773" spans="2:54" x14ac:dyDescent="0.2">
      <c r="B3773" s="13"/>
      <c r="C3773" s="12"/>
      <c r="D3773" s="12"/>
      <c r="E3773" s="12"/>
      <c r="F3773" s="12"/>
      <c r="G3773" s="12"/>
      <c r="H3773" s="12"/>
      <c r="I3773" s="15"/>
      <c r="J3773" s="31"/>
      <c r="K3773" s="180"/>
      <c r="L3773" s="40"/>
      <c r="M3773" s="14"/>
      <c r="N3773" s="16"/>
      <c r="O3773" s="49"/>
      <c r="P3773" s="64"/>
      <c r="Q3773" s="18"/>
      <c r="R3773" s="181">
        <f t="shared" si="528"/>
        <v>0</v>
      </c>
      <c r="S3773" s="181">
        <f t="shared" si="529"/>
        <v>0</v>
      </c>
      <c r="T3773" s="181">
        <f t="shared" si="530"/>
        <v>0</v>
      </c>
      <c r="AQ3773" s="1">
        <f>COUNT(L$11:L3773)</f>
        <v>37</v>
      </c>
      <c r="AR3773" s="43">
        <f t="shared" si="531"/>
        <v>40933</v>
      </c>
      <c r="AS3773" s="44">
        <f t="shared" si="532"/>
        <v>89.120000000000019</v>
      </c>
      <c r="AT3773" s="10" t="str">
        <f t="shared" si="533"/>
        <v/>
      </c>
      <c r="AU3773" s="20" t="str">
        <f t="shared" si="534"/>
        <v/>
      </c>
      <c r="AV3773" s="42">
        <f t="shared" si="535"/>
        <v>1</v>
      </c>
      <c r="AW3773" s="89">
        <f t="shared" si="536"/>
        <v>0</v>
      </c>
      <c r="AX3773" s="168"/>
      <c r="AY3773" s="60"/>
      <c r="AZ3773" s="61"/>
      <c r="BB3773" s="61" t="str">
        <f>IF(Settings!I3769&lt;&gt;"",Settings!I3769,"")</f>
        <v/>
      </c>
    </row>
    <row r="3774" spans="2:54" x14ac:dyDescent="0.2">
      <c r="B3774" s="13"/>
      <c r="C3774" s="12"/>
      <c r="D3774" s="12"/>
      <c r="E3774" s="12"/>
      <c r="F3774" s="12"/>
      <c r="G3774" s="12"/>
      <c r="H3774" s="12"/>
      <c r="I3774" s="15"/>
      <c r="J3774" s="31"/>
      <c r="K3774" s="180"/>
      <c r="L3774" s="40"/>
      <c r="M3774" s="14"/>
      <c r="N3774" s="16"/>
      <c r="O3774" s="49"/>
      <c r="P3774" s="64"/>
      <c r="Q3774" s="18"/>
      <c r="R3774" s="181">
        <f t="shared" si="528"/>
        <v>0</v>
      </c>
      <c r="S3774" s="181">
        <f t="shared" si="529"/>
        <v>0</v>
      </c>
      <c r="T3774" s="181">
        <f t="shared" si="530"/>
        <v>0</v>
      </c>
      <c r="AQ3774" s="1">
        <f>COUNT(L$11:L3774)</f>
        <v>37</v>
      </c>
      <c r="AR3774" s="43">
        <f t="shared" si="531"/>
        <v>40933</v>
      </c>
      <c r="AS3774" s="44">
        <f t="shared" si="532"/>
        <v>89.120000000000019</v>
      </c>
      <c r="AT3774" s="10" t="str">
        <f t="shared" si="533"/>
        <v/>
      </c>
      <c r="AU3774" s="20" t="str">
        <f t="shared" si="534"/>
        <v/>
      </c>
      <c r="AV3774" s="42">
        <f t="shared" si="535"/>
        <v>1</v>
      </c>
      <c r="AW3774" s="89">
        <f t="shared" si="536"/>
        <v>0</v>
      </c>
      <c r="AX3774" s="168"/>
      <c r="AY3774" s="60"/>
      <c r="AZ3774" s="61"/>
      <c r="BB3774" s="61" t="str">
        <f>IF(Settings!I3770&lt;&gt;"",Settings!I3770,"")</f>
        <v/>
      </c>
    </row>
    <row r="3775" spans="2:54" x14ac:dyDescent="0.2">
      <c r="B3775" s="13"/>
      <c r="C3775" s="12"/>
      <c r="D3775" s="12"/>
      <c r="E3775" s="12"/>
      <c r="F3775" s="12"/>
      <c r="G3775" s="12"/>
      <c r="H3775" s="12"/>
      <c r="I3775" s="15"/>
      <c r="J3775" s="31"/>
      <c r="K3775" s="180"/>
      <c r="L3775" s="40"/>
      <c r="M3775" s="14"/>
      <c r="N3775" s="16"/>
      <c r="O3775" s="49"/>
      <c r="P3775" s="64"/>
      <c r="Q3775" s="18"/>
      <c r="R3775" s="181">
        <f t="shared" si="528"/>
        <v>0</v>
      </c>
      <c r="S3775" s="181">
        <f t="shared" si="529"/>
        <v>0</v>
      </c>
      <c r="T3775" s="181">
        <f t="shared" si="530"/>
        <v>0</v>
      </c>
      <c r="AQ3775" s="1">
        <f>COUNT(L$11:L3775)</f>
        <v>37</v>
      </c>
      <c r="AR3775" s="43">
        <f t="shared" si="531"/>
        <v>40933</v>
      </c>
      <c r="AS3775" s="44">
        <f t="shared" si="532"/>
        <v>89.120000000000019</v>
      </c>
      <c r="AT3775" s="10" t="str">
        <f t="shared" si="533"/>
        <v/>
      </c>
      <c r="AU3775" s="20" t="str">
        <f t="shared" si="534"/>
        <v/>
      </c>
      <c r="AV3775" s="42">
        <f t="shared" si="535"/>
        <v>1</v>
      </c>
      <c r="AW3775" s="89">
        <f t="shared" si="536"/>
        <v>0</v>
      </c>
      <c r="AX3775" s="168"/>
      <c r="AY3775" s="60"/>
      <c r="AZ3775" s="61"/>
      <c r="BB3775" s="61" t="str">
        <f>IF(Settings!I3771&lt;&gt;"",Settings!I3771,"")</f>
        <v/>
      </c>
    </row>
    <row r="3776" spans="2:54" x14ac:dyDescent="0.2">
      <c r="B3776" s="13"/>
      <c r="C3776" s="12"/>
      <c r="D3776" s="12"/>
      <c r="E3776" s="12"/>
      <c r="F3776" s="12"/>
      <c r="G3776" s="12"/>
      <c r="H3776" s="12"/>
      <c r="I3776" s="15"/>
      <c r="J3776" s="31"/>
      <c r="K3776" s="180"/>
      <c r="L3776" s="40"/>
      <c r="M3776" s="14"/>
      <c r="N3776" s="16"/>
      <c r="O3776" s="49"/>
      <c r="P3776" s="64"/>
      <c r="Q3776" s="18"/>
      <c r="R3776" s="181">
        <f t="shared" si="528"/>
        <v>0</v>
      </c>
      <c r="S3776" s="181">
        <f t="shared" si="529"/>
        <v>0</v>
      </c>
      <c r="T3776" s="181">
        <f t="shared" si="530"/>
        <v>0</v>
      </c>
      <c r="AQ3776" s="1">
        <f>COUNT(L$11:L3776)</f>
        <v>37</v>
      </c>
      <c r="AR3776" s="43">
        <f t="shared" si="531"/>
        <v>40933</v>
      </c>
      <c r="AS3776" s="44">
        <f t="shared" si="532"/>
        <v>89.120000000000019</v>
      </c>
      <c r="AT3776" s="10" t="str">
        <f t="shared" si="533"/>
        <v/>
      </c>
      <c r="AU3776" s="20" t="str">
        <f t="shared" si="534"/>
        <v/>
      </c>
      <c r="AV3776" s="42">
        <f t="shared" si="535"/>
        <v>1</v>
      </c>
      <c r="AW3776" s="89">
        <f t="shared" si="536"/>
        <v>0</v>
      </c>
      <c r="AX3776" s="168"/>
      <c r="AY3776" s="60"/>
      <c r="AZ3776" s="61"/>
      <c r="BB3776" s="61" t="str">
        <f>IF(Settings!I3772&lt;&gt;"",Settings!I3772,"")</f>
        <v/>
      </c>
    </row>
    <row r="3777" spans="2:54" x14ac:dyDescent="0.2">
      <c r="B3777" s="13"/>
      <c r="C3777" s="12"/>
      <c r="D3777" s="12"/>
      <c r="E3777" s="12"/>
      <c r="F3777" s="12"/>
      <c r="G3777" s="12"/>
      <c r="H3777" s="12"/>
      <c r="I3777" s="15"/>
      <c r="J3777" s="31"/>
      <c r="K3777" s="180"/>
      <c r="L3777" s="40"/>
      <c r="M3777" s="14"/>
      <c r="N3777" s="16"/>
      <c r="O3777" s="49"/>
      <c r="P3777" s="64"/>
      <c r="Q3777" s="18"/>
      <c r="R3777" s="181">
        <f t="shared" si="528"/>
        <v>0</v>
      </c>
      <c r="S3777" s="181">
        <f t="shared" si="529"/>
        <v>0</v>
      </c>
      <c r="T3777" s="181">
        <f t="shared" si="530"/>
        <v>0</v>
      </c>
      <c r="AQ3777" s="1">
        <f>COUNT(L$11:L3777)</f>
        <v>37</v>
      </c>
      <c r="AR3777" s="43">
        <f t="shared" si="531"/>
        <v>40933</v>
      </c>
      <c r="AS3777" s="44">
        <f t="shared" si="532"/>
        <v>89.120000000000019</v>
      </c>
      <c r="AT3777" s="10" t="str">
        <f t="shared" si="533"/>
        <v/>
      </c>
      <c r="AU3777" s="20" t="str">
        <f t="shared" si="534"/>
        <v/>
      </c>
      <c r="AV3777" s="42">
        <f t="shared" si="535"/>
        <v>1</v>
      </c>
      <c r="AW3777" s="89">
        <f t="shared" si="536"/>
        <v>0</v>
      </c>
      <c r="AX3777" s="168"/>
      <c r="AY3777" s="60"/>
      <c r="AZ3777" s="61"/>
      <c r="BB3777" s="61" t="str">
        <f>IF(Settings!I3773&lt;&gt;"",Settings!I3773,"")</f>
        <v/>
      </c>
    </row>
    <row r="3778" spans="2:54" x14ac:dyDescent="0.2">
      <c r="B3778" s="13"/>
      <c r="C3778" s="12"/>
      <c r="D3778" s="12"/>
      <c r="E3778" s="12"/>
      <c r="F3778" s="12"/>
      <c r="G3778" s="12"/>
      <c r="H3778" s="12"/>
      <c r="I3778" s="15"/>
      <c r="J3778" s="31"/>
      <c r="K3778" s="180"/>
      <c r="L3778" s="40"/>
      <c r="M3778" s="14"/>
      <c r="N3778" s="16"/>
      <c r="O3778" s="49"/>
      <c r="P3778" s="64"/>
      <c r="Q3778" s="18"/>
      <c r="R3778" s="181">
        <f t="shared" si="528"/>
        <v>0</v>
      </c>
      <c r="S3778" s="181">
        <f t="shared" si="529"/>
        <v>0</v>
      </c>
      <c r="T3778" s="181">
        <f t="shared" si="530"/>
        <v>0</v>
      </c>
      <c r="AQ3778" s="1">
        <f>COUNT(L$11:L3778)</f>
        <v>37</v>
      </c>
      <c r="AR3778" s="43">
        <f t="shared" si="531"/>
        <v>40933</v>
      </c>
      <c r="AS3778" s="44">
        <f t="shared" si="532"/>
        <v>89.120000000000019</v>
      </c>
      <c r="AT3778" s="10" t="str">
        <f t="shared" si="533"/>
        <v/>
      </c>
      <c r="AU3778" s="20" t="str">
        <f t="shared" si="534"/>
        <v/>
      </c>
      <c r="AV3778" s="42">
        <f t="shared" si="535"/>
        <v>1</v>
      </c>
      <c r="AW3778" s="89">
        <f t="shared" si="536"/>
        <v>0</v>
      </c>
      <c r="AX3778" s="168"/>
      <c r="AY3778" s="60"/>
      <c r="AZ3778" s="61"/>
      <c r="BB3778" s="61" t="str">
        <f>IF(Settings!I3774&lt;&gt;"",Settings!I3774,"")</f>
        <v/>
      </c>
    </row>
    <row r="3779" spans="2:54" x14ac:dyDescent="0.2">
      <c r="B3779" s="13"/>
      <c r="C3779" s="12"/>
      <c r="D3779" s="12"/>
      <c r="E3779" s="12"/>
      <c r="F3779" s="12"/>
      <c r="G3779" s="12"/>
      <c r="H3779" s="12"/>
      <c r="I3779" s="15"/>
      <c r="J3779" s="31"/>
      <c r="K3779" s="180"/>
      <c r="L3779" s="40"/>
      <c r="M3779" s="14"/>
      <c r="N3779" s="16"/>
      <c r="O3779" s="49"/>
      <c r="P3779" s="64"/>
      <c r="Q3779" s="18"/>
      <c r="R3779" s="181">
        <f t="shared" si="528"/>
        <v>0</v>
      </c>
      <c r="S3779" s="181">
        <f t="shared" si="529"/>
        <v>0</v>
      </c>
      <c r="T3779" s="181">
        <f t="shared" si="530"/>
        <v>0</v>
      </c>
      <c r="AQ3779" s="1">
        <f>COUNT(L$11:L3779)</f>
        <v>37</v>
      </c>
      <c r="AR3779" s="43">
        <f t="shared" si="531"/>
        <v>40933</v>
      </c>
      <c r="AS3779" s="44">
        <f t="shared" si="532"/>
        <v>89.120000000000019</v>
      </c>
      <c r="AT3779" s="10" t="str">
        <f t="shared" si="533"/>
        <v/>
      </c>
      <c r="AU3779" s="20" t="str">
        <f t="shared" si="534"/>
        <v/>
      </c>
      <c r="AV3779" s="42">
        <f t="shared" si="535"/>
        <v>1</v>
      </c>
      <c r="AW3779" s="89">
        <f t="shared" si="536"/>
        <v>0</v>
      </c>
      <c r="AX3779" s="168"/>
      <c r="AY3779" s="60"/>
      <c r="AZ3779" s="61"/>
      <c r="BB3779" s="61" t="str">
        <f>IF(Settings!I3775&lt;&gt;"",Settings!I3775,"")</f>
        <v/>
      </c>
    </row>
    <row r="3780" spans="2:54" x14ac:dyDescent="0.2">
      <c r="B3780" s="13"/>
      <c r="C3780" s="12"/>
      <c r="D3780" s="12"/>
      <c r="E3780" s="12"/>
      <c r="F3780" s="12"/>
      <c r="G3780" s="12"/>
      <c r="H3780" s="12"/>
      <c r="I3780" s="15"/>
      <c r="J3780" s="31"/>
      <c r="K3780" s="180"/>
      <c r="L3780" s="40"/>
      <c r="M3780" s="14"/>
      <c r="N3780" s="16"/>
      <c r="O3780" s="49"/>
      <c r="P3780" s="64"/>
      <c r="Q3780" s="18"/>
      <c r="R3780" s="181">
        <f t="shared" si="528"/>
        <v>0</v>
      </c>
      <c r="S3780" s="181">
        <f t="shared" si="529"/>
        <v>0</v>
      </c>
      <c r="T3780" s="181">
        <f t="shared" si="530"/>
        <v>0</v>
      </c>
      <c r="AQ3780" s="1">
        <f>COUNT(L$11:L3780)</f>
        <v>37</v>
      </c>
      <c r="AR3780" s="43">
        <f t="shared" si="531"/>
        <v>40933</v>
      </c>
      <c r="AS3780" s="44">
        <f t="shared" si="532"/>
        <v>89.120000000000019</v>
      </c>
      <c r="AT3780" s="10" t="str">
        <f t="shared" si="533"/>
        <v/>
      </c>
      <c r="AU3780" s="20" t="str">
        <f t="shared" si="534"/>
        <v/>
      </c>
      <c r="AV3780" s="42">
        <f t="shared" si="535"/>
        <v>1</v>
      </c>
      <c r="AW3780" s="89">
        <f t="shared" si="536"/>
        <v>0</v>
      </c>
      <c r="AX3780" s="168"/>
      <c r="AY3780" s="60"/>
      <c r="AZ3780" s="61"/>
      <c r="BB3780" s="61" t="str">
        <f>IF(Settings!I3776&lt;&gt;"",Settings!I3776,"")</f>
        <v/>
      </c>
    </row>
    <row r="3781" spans="2:54" x14ac:dyDescent="0.2">
      <c r="B3781" s="13"/>
      <c r="C3781" s="12"/>
      <c r="D3781" s="12"/>
      <c r="E3781" s="12"/>
      <c r="F3781" s="12"/>
      <c r="G3781" s="12"/>
      <c r="H3781" s="12"/>
      <c r="I3781" s="15"/>
      <c r="J3781" s="31"/>
      <c r="K3781" s="180"/>
      <c r="L3781" s="40"/>
      <c r="M3781" s="14"/>
      <c r="N3781" s="16"/>
      <c r="O3781" s="49"/>
      <c r="P3781" s="64"/>
      <c r="Q3781" s="18"/>
      <c r="R3781" s="181">
        <f t="shared" si="528"/>
        <v>0</v>
      </c>
      <c r="S3781" s="181">
        <f t="shared" si="529"/>
        <v>0</v>
      </c>
      <c r="T3781" s="181">
        <f t="shared" si="530"/>
        <v>0</v>
      </c>
      <c r="AQ3781" s="1">
        <f>COUNT(L$11:L3781)</f>
        <v>37</v>
      </c>
      <c r="AR3781" s="43">
        <f t="shared" si="531"/>
        <v>40933</v>
      </c>
      <c r="AS3781" s="44">
        <f t="shared" si="532"/>
        <v>89.120000000000019</v>
      </c>
      <c r="AT3781" s="10" t="str">
        <f t="shared" si="533"/>
        <v/>
      </c>
      <c r="AU3781" s="20" t="str">
        <f t="shared" si="534"/>
        <v/>
      </c>
      <c r="AV3781" s="42">
        <f t="shared" si="535"/>
        <v>1</v>
      </c>
      <c r="AW3781" s="89">
        <f t="shared" si="536"/>
        <v>0</v>
      </c>
      <c r="AX3781" s="168"/>
      <c r="AY3781" s="60"/>
      <c r="AZ3781" s="61"/>
      <c r="BB3781" s="61" t="str">
        <f>IF(Settings!I3777&lt;&gt;"",Settings!I3777,"")</f>
        <v/>
      </c>
    </row>
    <row r="3782" spans="2:54" x14ac:dyDescent="0.2">
      <c r="B3782" s="13"/>
      <c r="C3782" s="12"/>
      <c r="D3782" s="12"/>
      <c r="E3782" s="12"/>
      <c r="F3782" s="12"/>
      <c r="G3782" s="12"/>
      <c r="H3782" s="12"/>
      <c r="I3782" s="15"/>
      <c r="J3782" s="31"/>
      <c r="K3782" s="180"/>
      <c r="L3782" s="40"/>
      <c r="M3782" s="14"/>
      <c r="N3782" s="16"/>
      <c r="O3782" s="49"/>
      <c r="P3782" s="64"/>
      <c r="Q3782" s="18"/>
      <c r="R3782" s="181">
        <f t="shared" si="528"/>
        <v>0</v>
      </c>
      <c r="S3782" s="181">
        <f t="shared" si="529"/>
        <v>0</v>
      </c>
      <c r="T3782" s="181">
        <f t="shared" si="530"/>
        <v>0</v>
      </c>
      <c r="AQ3782" s="1">
        <f>COUNT(L$11:L3782)</f>
        <v>37</v>
      </c>
      <c r="AR3782" s="43">
        <f t="shared" si="531"/>
        <v>40933</v>
      </c>
      <c r="AS3782" s="44">
        <f t="shared" si="532"/>
        <v>89.120000000000019</v>
      </c>
      <c r="AT3782" s="10" t="str">
        <f t="shared" si="533"/>
        <v/>
      </c>
      <c r="AU3782" s="20" t="str">
        <f t="shared" si="534"/>
        <v/>
      </c>
      <c r="AV3782" s="42">
        <f t="shared" si="535"/>
        <v>1</v>
      </c>
      <c r="AW3782" s="89">
        <f t="shared" si="536"/>
        <v>0</v>
      </c>
      <c r="AX3782" s="168"/>
      <c r="AY3782" s="60"/>
      <c r="AZ3782" s="61"/>
      <c r="BB3782" s="61" t="str">
        <f>IF(Settings!I3778&lt;&gt;"",Settings!I3778,"")</f>
        <v/>
      </c>
    </row>
    <row r="3783" spans="2:54" x14ac:dyDescent="0.2">
      <c r="B3783" s="13"/>
      <c r="C3783" s="12"/>
      <c r="D3783" s="12"/>
      <c r="E3783" s="12"/>
      <c r="F3783" s="12"/>
      <c r="G3783" s="12"/>
      <c r="H3783" s="12"/>
      <c r="I3783" s="15"/>
      <c r="J3783" s="31"/>
      <c r="K3783" s="180"/>
      <c r="L3783" s="40"/>
      <c r="M3783" s="14"/>
      <c r="N3783" s="16"/>
      <c r="O3783" s="49"/>
      <c r="P3783" s="64"/>
      <c r="Q3783" s="18"/>
      <c r="R3783" s="181">
        <f t="shared" si="528"/>
        <v>0</v>
      </c>
      <c r="S3783" s="181">
        <f t="shared" si="529"/>
        <v>0</v>
      </c>
      <c r="T3783" s="181">
        <f t="shared" si="530"/>
        <v>0</v>
      </c>
      <c r="AQ3783" s="1">
        <f>COUNT(L$11:L3783)</f>
        <v>37</v>
      </c>
      <c r="AR3783" s="43">
        <f t="shared" si="531"/>
        <v>40933</v>
      </c>
      <c r="AS3783" s="44">
        <f t="shared" si="532"/>
        <v>89.120000000000019</v>
      </c>
      <c r="AT3783" s="10" t="str">
        <f t="shared" si="533"/>
        <v/>
      </c>
      <c r="AU3783" s="20" t="str">
        <f t="shared" si="534"/>
        <v/>
      </c>
      <c r="AV3783" s="42">
        <f t="shared" si="535"/>
        <v>1</v>
      </c>
      <c r="AW3783" s="89">
        <f t="shared" si="536"/>
        <v>0</v>
      </c>
      <c r="AX3783" s="168"/>
      <c r="AY3783" s="60"/>
      <c r="AZ3783" s="61"/>
      <c r="BB3783" s="61" t="str">
        <f>IF(Settings!I3779&lt;&gt;"",Settings!I3779,"")</f>
        <v/>
      </c>
    </row>
    <row r="3784" spans="2:54" x14ac:dyDescent="0.2">
      <c r="B3784" s="13"/>
      <c r="C3784" s="12"/>
      <c r="D3784" s="12"/>
      <c r="E3784" s="12"/>
      <c r="F3784" s="12"/>
      <c r="G3784" s="12"/>
      <c r="H3784" s="12"/>
      <c r="I3784" s="15"/>
      <c r="J3784" s="31"/>
      <c r="K3784" s="180"/>
      <c r="L3784" s="40"/>
      <c r="M3784" s="14"/>
      <c r="N3784" s="16"/>
      <c r="O3784" s="49"/>
      <c r="P3784" s="64"/>
      <c r="Q3784" s="18"/>
      <c r="R3784" s="181">
        <f t="shared" si="528"/>
        <v>0</v>
      </c>
      <c r="S3784" s="181">
        <f t="shared" si="529"/>
        <v>0</v>
      </c>
      <c r="T3784" s="181">
        <f t="shared" si="530"/>
        <v>0</v>
      </c>
      <c r="AQ3784" s="1">
        <f>COUNT(L$11:L3784)</f>
        <v>37</v>
      </c>
      <c r="AR3784" s="43">
        <f t="shared" si="531"/>
        <v>40933</v>
      </c>
      <c r="AS3784" s="44">
        <f t="shared" si="532"/>
        <v>89.120000000000019</v>
      </c>
      <c r="AT3784" s="10" t="str">
        <f t="shared" si="533"/>
        <v/>
      </c>
      <c r="AU3784" s="20" t="str">
        <f t="shared" si="534"/>
        <v/>
      </c>
      <c r="AV3784" s="42">
        <f t="shared" si="535"/>
        <v>1</v>
      </c>
      <c r="AW3784" s="89">
        <f t="shared" si="536"/>
        <v>0</v>
      </c>
      <c r="AX3784" s="168"/>
      <c r="AY3784" s="60"/>
      <c r="AZ3784" s="61"/>
      <c r="BB3784" s="61" t="str">
        <f>IF(Settings!I3780&lt;&gt;"",Settings!I3780,"")</f>
        <v/>
      </c>
    </row>
    <row r="3785" spans="2:54" x14ac:dyDescent="0.2">
      <c r="B3785" s="13"/>
      <c r="C3785" s="12"/>
      <c r="D3785" s="12"/>
      <c r="E3785" s="12"/>
      <c r="F3785" s="12"/>
      <c r="G3785" s="12"/>
      <c r="H3785" s="12"/>
      <c r="I3785" s="15"/>
      <c r="J3785" s="31"/>
      <c r="K3785" s="180"/>
      <c r="L3785" s="40"/>
      <c r="M3785" s="14"/>
      <c r="N3785" s="16"/>
      <c r="O3785" s="49"/>
      <c r="P3785" s="64"/>
      <c r="Q3785" s="18"/>
      <c r="R3785" s="181">
        <f t="shared" si="528"/>
        <v>0</v>
      </c>
      <c r="S3785" s="181">
        <f t="shared" si="529"/>
        <v>0</v>
      </c>
      <c r="T3785" s="181">
        <f t="shared" si="530"/>
        <v>0</v>
      </c>
      <c r="AQ3785" s="1">
        <f>COUNT(L$11:L3785)</f>
        <v>37</v>
      </c>
      <c r="AR3785" s="43">
        <f t="shared" si="531"/>
        <v>40933</v>
      </c>
      <c r="AS3785" s="44">
        <f t="shared" si="532"/>
        <v>89.120000000000019</v>
      </c>
      <c r="AT3785" s="10" t="str">
        <f t="shared" si="533"/>
        <v/>
      </c>
      <c r="AU3785" s="20" t="str">
        <f t="shared" si="534"/>
        <v/>
      </c>
      <c r="AV3785" s="42">
        <f t="shared" si="535"/>
        <v>1</v>
      </c>
      <c r="AW3785" s="89">
        <f t="shared" si="536"/>
        <v>0</v>
      </c>
      <c r="AX3785" s="168"/>
      <c r="AY3785" s="60"/>
      <c r="AZ3785" s="61"/>
      <c r="BB3785" s="61" t="str">
        <f>IF(Settings!I3781&lt;&gt;"",Settings!I3781,"")</f>
        <v/>
      </c>
    </row>
    <row r="3786" spans="2:54" x14ac:dyDescent="0.2">
      <c r="B3786" s="13"/>
      <c r="C3786" s="12"/>
      <c r="D3786" s="12"/>
      <c r="E3786" s="12"/>
      <c r="F3786" s="12"/>
      <c r="G3786" s="12"/>
      <c r="H3786" s="12"/>
      <c r="I3786" s="15"/>
      <c r="J3786" s="31"/>
      <c r="K3786" s="180"/>
      <c r="L3786" s="40"/>
      <c r="M3786" s="14"/>
      <c r="N3786" s="16"/>
      <c r="O3786" s="49"/>
      <c r="P3786" s="64"/>
      <c r="Q3786" s="18"/>
      <c r="R3786" s="181">
        <f t="shared" si="528"/>
        <v>0</v>
      </c>
      <c r="S3786" s="181">
        <f t="shared" si="529"/>
        <v>0</v>
      </c>
      <c r="T3786" s="181">
        <f t="shared" si="530"/>
        <v>0</v>
      </c>
      <c r="AQ3786" s="1">
        <f>COUNT(L$11:L3786)</f>
        <v>37</v>
      </c>
      <c r="AR3786" s="43">
        <f t="shared" si="531"/>
        <v>40933</v>
      </c>
      <c r="AS3786" s="44">
        <f t="shared" si="532"/>
        <v>89.120000000000019</v>
      </c>
      <c r="AT3786" s="10" t="str">
        <f t="shared" si="533"/>
        <v/>
      </c>
      <c r="AU3786" s="20" t="str">
        <f t="shared" si="534"/>
        <v/>
      </c>
      <c r="AV3786" s="42">
        <f t="shared" si="535"/>
        <v>1</v>
      </c>
      <c r="AW3786" s="89">
        <f t="shared" si="536"/>
        <v>0</v>
      </c>
      <c r="AX3786" s="168"/>
      <c r="AY3786" s="60"/>
      <c r="AZ3786" s="61"/>
      <c r="BB3786" s="61" t="str">
        <f>IF(Settings!I3782&lt;&gt;"",Settings!I3782,"")</f>
        <v/>
      </c>
    </row>
    <row r="3787" spans="2:54" x14ac:dyDescent="0.2">
      <c r="B3787" s="13"/>
      <c r="C3787" s="12"/>
      <c r="D3787" s="12"/>
      <c r="E3787" s="12"/>
      <c r="F3787" s="12"/>
      <c r="G3787" s="12"/>
      <c r="H3787" s="12"/>
      <c r="I3787" s="15"/>
      <c r="J3787" s="31"/>
      <c r="K3787" s="180"/>
      <c r="L3787" s="40"/>
      <c r="M3787" s="14"/>
      <c r="N3787" s="16"/>
      <c r="O3787" s="49"/>
      <c r="P3787" s="64"/>
      <c r="Q3787" s="18"/>
      <c r="R3787" s="181">
        <f t="shared" si="528"/>
        <v>0</v>
      </c>
      <c r="S3787" s="181">
        <f t="shared" si="529"/>
        <v>0</v>
      </c>
      <c r="T3787" s="181">
        <f t="shared" si="530"/>
        <v>0</v>
      </c>
      <c r="AQ3787" s="1">
        <f>COUNT(L$11:L3787)</f>
        <v>37</v>
      </c>
      <c r="AR3787" s="43">
        <f t="shared" si="531"/>
        <v>40933</v>
      </c>
      <c r="AS3787" s="44">
        <f t="shared" si="532"/>
        <v>89.120000000000019</v>
      </c>
      <c r="AT3787" s="10" t="str">
        <f t="shared" si="533"/>
        <v/>
      </c>
      <c r="AU3787" s="20" t="str">
        <f t="shared" si="534"/>
        <v/>
      </c>
      <c r="AV3787" s="42">
        <f t="shared" si="535"/>
        <v>1</v>
      </c>
      <c r="AW3787" s="89">
        <f t="shared" si="536"/>
        <v>0</v>
      </c>
      <c r="AX3787" s="168"/>
      <c r="AY3787" s="60"/>
      <c r="AZ3787" s="61"/>
      <c r="BB3787" s="61" t="str">
        <f>IF(Settings!I3783&lt;&gt;"",Settings!I3783,"")</f>
        <v/>
      </c>
    </row>
    <row r="3788" spans="2:54" x14ac:dyDescent="0.2">
      <c r="B3788" s="13"/>
      <c r="C3788" s="12"/>
      <c r="D3788" s="12"/>
      <c r="E3788" s="12"/>
      <c r="F3788" s="12"/>
      <c r="G3788" s="12"/>
      <c r="H3788" s="12"/>
      <c r="I3788" s="15"/>
      <c r="J3788" s="31"/>
      <c r="K3788" s="180"/>
      <c r="L3788" s="40"/>
      <c r="M3788" s="14"/>
      <c r="N3788" s="16"/>
      <c r="O3788" s="49"/>
      <c r="P3788" s="64"/>
      <c r="Q3788" s="18"/>
      <c r="R3788" s="181">
        <f t="shared" ref="R3788:R3851" si="537">ROUND(IF(M3788&lt;&gt;"Y",IF(P3788&lt;&gt;"Y",K3788,K3788*(AV3788-1)),0),ROUNDING)</f>
        <v>0</v>
      </c>
      <c r="S3788" s="181">
        <f t="shared" ref="S3788:S3851" si="538">ROUND(IF(O3788&gt;0,IF(M3788="Y",AW3788*(1-O3788),IF(AW3788&gt;R3788,R3788 + (AW3788 - R3788)*(1-O3788),AW3788)),AW3788),ROUNDING)</f>
        <v>0</v>
      </c>
      <c r="T3788" s="181">
        <f t="shared" ref="T3788:T3851" si="539">ROUND(IF(N3788="P",0,IF(OR(M3788="N",M3788=""),S3788-R3788,S3788)),ROUNDING)</f>
        <v>0</v>
      </c>
      <c r="AQ3788" s="1">
        <f>COUNT(L$11:L3788)</f>
        <v>37</v>
      </c>
      <c r="AR3788" s="43">
        <f t="shared" si="531"/>
        <v>40933</v>
      </c>
      <c r="AS3788" s="44">
        <f t="shared" si="532"/>
        <v>89.120000000000019</v>
      </c>
      <c r="AT3788" s="10" t="str">
        <f t="shared" si="533"/>
        <v/>
      </c>
      <c r="AU3788" s="20" t="str">
        <f t="shared" si="534"/>
        <v/>
      </c>
      <c r="AV3788" s="42">
        <f t="shared" si="535"/>
        <v>1</v>
      </c>
      <c r="AW3788" s="89">
        <f t="shared" si="536"/>
        <v>0</v>
      </c>
      <c r="AX3788" s="168"/>
      <c r="AY3788" s="60"/>
      <c r="AZ3788" s="61"/>
      <c r="BB3788" s="61" t="str">
        <f>IF(Settings!I3784&lt;&gt;"",Settings!I3784,"")</f>
        <v/>
      </c>
    </row>
    <row r="3789" spans="2:54" x14ac:dyDescent="0.2">
      <c r="B3789" s="13"/>
      <c r="C3789" s="12"/>
      <c r="D3789" s="12"/>
      <c r="E3789" s="12"/>
      <c r="F3789" s="12"/>
      <c r="G3789" s="12"/>
      <c r="H3789" s="12"/>
      <c r="I3789" s="15"/>
      <c r="J3789" s="31"/>
      <c r="K3789" s="180"/>
      <c r="L3789" s="40"/>
      <c r="M3789" s="14"/>
      <c r="N3789" s="16"/>
      <c r="O3789" s="49"/>
      <c r="P3789" s="64"/>
      <c r="Q3789" s="18"/>
      <c r="R3789" s="181">
        <f t="shared" si="537"/>
        <v>0</v>
      </c>
      <c r="S3789" s="181">
        <f t="shared" si="538"/>
        <v>0</v>
      </c>
      <c r="T3789" s="181">
        <f t="shared" si="539"/>
        <v>0</v>
      </c>
      <c r="AQ3789" s="1">
        <f>COUNT(L$11:L3789)</f>
        <v>37</v>
      </c>
      <c r="AR3789" s="43">
        <f t="shared" ref="AR3789:AR3852" si="540">IF(B3789&gt;2,B3789,AR3788)</f>
        <v>40933</v>
      </c>
      <c r="AS3789" s="44">
        <f t="shared" ref="AS3789:AS3852" si="541">AS3788+T3789</f>
        <v>89.120000000000019</v>
      </c>
      <c r="AT3789" s="10" t="str">
        <f t="shared" ref="AT3789:AT3852" si="542">IF(N3789="P",IF(P3789&lt;&gt;"Y",IF(M3789&lt;&gt;"Y",K3789*AV3789,K3789*AV3789-K3789),IF(M3789&lt;&gt;"Y",K3789 + K3789*(AV3789-1),K3789)),"")</f>
        <v/>
      </c>
      <c r="AU3789" s="20" t="str">
        <f t="shared" ref="AU3789:AU3852" si="543">IF(M3789="Y",IF(P3789="Y",K3789*(AV3789-1),K3789),"")</f>
        <v/>
      </c>
      <c r="AV3789" s="42">
        <f t="shared" ref="AV3789:AV3852" si="544">IF(L3789&lt;&gt;"",IF(ODDS_TYPE=1,L3789,IF(ODDS_TYPE=2,IF(L3789&gt;0,1+L3789/100,IF(L3789&lt;0,1-100/L3789,1)),IF(ODDS_TYPE=3,1+L3789,IF(ODDS_TYPE=4,1+L3789,IF(ODDS_TYPE=5,IF(L3789&gt;0,1+L3789,1-1/L3789),IF(ODDS_TYPE=6,IF(L3789&gt;=0,L3789+1,1-1/L3789),1)))))),1)</f>
        <v>1</v>
      </c>
      <c r="AW3789" s="89">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68"/>
      <c r="AY3789" s="60"/>
      <c r="AZ3789" s="61"/>
      <c r="BB3789" s="61" t="str">
        <f>IF(Settings!I3785&lt;&gt;"",Settings!I3785,"")</f>
        <v/>
      </c>
    </row>
    <row r="3790" spans="2:54" x14ac:dyDescent="0.2">
      <c r="B3790" s="13"/>
      <c r="C3790" s="12"/>
      <c r="D3790" s="12"/>
      <c r="E3790" s="12"/>
      <c r="F3790" s="12"/>
      <c r="G3790" s="12"/>
      <c r="H3790" s="12"/>
      <c r="I3790" s="15"/>
      <c r="J3790" s="31"/>
      <c r="K3790" s="180"/>
      <c r="L3790" s="40"/>
      <c r="M3790" s="14"/>
      <c r="N3790" s="16"/>
      <c r="O3790" s="49"/>
      <c r="P3790" s="64"/>
      <c r="Q3790" s="18"/>
      <c r="R3790" s="181">
        <f t="shared" si="537"/>
        <v>0</v>
      </c>
      <c r="S3790" s="181">
        <f t="shared" si="538"/>
        <v>0</v>
      </c>
      <c r="T3790" s="181">
        <f t="shared" si="539"/>
        <v>0</v>
      </c>
      <c r="AQ3790" s="1">
        <f>COUNT(L$11:L3790)</f>
        <v>37</v>
      </c>
      <c r="AR3790" s="43">
        <f t="shared" si="540"/>
        <v>40933</v>
      </c>
      <c r="AS3790" s="44">
        <f t="shared" si="541"/>
        <v>89.120000000000019</v>
      </c>
      <c r="AT3790" s="10" t="str">
        <f t="shared" si="542"/>
        <v/>
      </c>
      <c r="AU3790" s="20" t="str">
        <f t="shared" si="543"/>
        <v/>
      </c>
      <c r="AV3790" s="42">
        <f t="shared" si="544"/>
        <v>1</v>
      </c>
      <c r="AW3790" s="89">
        <f t="shared" si="545"/>
        <v>0</v>
      </c>
      <c r="AX3790" s="168"/>
      <c r="AY3790" s="60"/>
      <c r="AZ3790" s="61"/>
      <c r="BB3790" s="61" t="str">
        <f>IF(Settings!I3786&lt;&gt;"",Settings!I3786,"")</f>
        <v/>
      </c>
    </row>
    <row r="3791" spans="2:54" x14ac:dyDescent="0.2">
      <c r="B3791" s="13"/>
      <c r="C3791" s="12"/>
      <c r="D3791" s="12"/>
      <c r="E3791" s="12"/>
      <c r="F3791" s="12"/>
      <c r="G3791" s="12"/>
      <c r="H3791" s="12"/>
      <c r="I3791" s="15"/>
      <c r="J3791" s="31"/>
      <c r="K3791" s="180"/>
      <c r="L3791" s="40"/>
      <c r="M3791" s="14"/>
      <c r="N3791" s="16"/>
      <c r="O3791" s="49"/>
      <c r="P3791" s="64"/>
      <c r="Q3791" s="18"/>
      <c r="R3791" s="181">
        <f t="shared" si="537"/>
        <v>0</v>
      </c>
      <c r="S3791" s="181">
        <f t="shared" si="538"/>
        <v>0</v>
      </c>
      <c r="T3791" s="181">
        <f t="shared" si="539"/>
        <v>0</v>
      </c>
      <c r="AQ3791" s="1">
        <f>COUNT(L$11:L3791)</f>
        <v>37</v>
      </c>
      <c r="AR3791" s="43">
        <f t="shared" si="540"/>
        <v>40933</v>
      </c>
      <c r="AS3791" s="44">
        <f t="shared" si="541"/>
        <v>89.120000000000019</v>
      </c>
      <c r="AT3791" s="10" t="str">
        <f t="shared" si="542"/>
        <v/>
      </c>
      <c r="AU3791" s="20" t="str">
        <f t="shared" si="543"/>
        <v/>
      </c>
      <c r="AV3791" s="42">
        <f t="shared" si="544"/>
        <v>1</v>
      </c>
      <c r="AW3791" s="89">
        <f t="shared" si="545"/>
        <v>0</v>
      </c>
      <c r="AX3791" s="168"/>
      <c r="AY3791" s="60"/>
      <c r="AZ3791" s="61"/>
      <c r="BB3791" s="61" t="str">
        <f>IF(Settings!I3787&lt;&gt;"",Settings!I3787,"")</f>
        <v/>
      </c>
    </row>
    <row r="3792" spans="2:54" x14ac:dyDescent="0.2">
      <c r="B3792" s="13"/>
      <c r="C3792" s="12"/>
      <c r="D3792" s="12"/>
      <c r="E3792" s="12"/>
      <c r="F3792" s="12"/>
      <c r="G3792" s="12"/>
      <c r="H3792" s="12"/>
      <c r="I3792" s="15"/>
      <c r="J3792" s="31"/>
      <c r="K3792" s="180"/>
      <c r="L3792" s="40"/>
      <c r="M3792" s="14"/>
      <c r="N3792" s="16"/>
      <c r="O3792" s="49"/>
      <c r="P3792" s="64"/>
      <c r="Q3792" s="18"/>
      <c r="R3792" s="181">
        <f t="shared" si="537"/>
        <v>0</v>
      </c>
      <c r="S3792" s="181">
        <f t="shared" si="538"/>
        <v>0</v>
      </c>
      <c r="T3792" s="181">
        <f t="shared" si="539"/>
        <v>0</v>
      </c>
      <c r="AQ3792" s="1">
        <f>COUNT(L$11:L3792)</f>
        <v>37</v>
      </c>
      <c r="AR3792" s="43">
        <f t="shared" si="540"/>
        <v>40933</v>
      </c>
      <c r="AS3792" s="44">
        <f t="shared" si="541"/>
        <v>89.120000000000019</v>
      </c>
      <c r="AT3792" s="10" t="str">
        <f t="shared" si="542"/>
        <v/>
      </c>
      <c r="AU3792" s="20" t="str">
        <f t="shared" si="543"/>
        <v/>
      </c>
      <c r="AV3792" s="42">
        <f t="shared" si="544"/>
        <v>1</v>
      </c>
      <c r="AW3792" s="89">
        <f t="shared" si="545"/>
        <v>0</v>
      </c>
      <c r="AX3792" s="168"/>
      <c r="AY3792" s="60"/>
      <c r="AZ3792" s="61"/>
      <c r="BB3792" s="61" t="str">
        <f>IF(Settings!I3788&lt;&gt;"",Settings!I3788,"")</f>
        <v/>
      </c>
    </row>
    <row r="3793" spans="2:54" x14ac:dyDescent="0.2">
      <c r="B3793" s="13"/>
      <c r="C3793" s="12"/>
      <c r="D3793" s="12"/>
      <c r="E3793" s="12"/>
      <c r="F3793" s="12"/>
      <c r="G3793" s="12"/>
      <c r="H3793" s="12"/>
      <c r="I3793" s="15"/>
      <c r="J3793" s="31"/>
      <c r="K3793" s="180"/>
      <c r="L3793" s="40"/>
      <c r="M3793" s="14"/>
      <c r="N3793" s="16"/>
      <c r="O3793" s="49"/>
      <c r="P3793" s="64"/>
      <c r="Q3793" s="18"/>
      <c r="R3793" s="181">
        <f t="shared" si="537"/>
        <v>0</v>
      </c>
      <c r="S3793" s="181">
        <f t="shared" si="538"/>
        <v>0</v>
      </c>
      <c r="T3793" s="181">
        <f t="shared" si="539"/>
        <v>0</v>
      </c>
      <c r="AQ3793" s="1">
        <f>COUNT(L$11:L3793)</f>
        <v>37</v>
      </c>
      <c r="AR3793" s="43">
        <f t="shared" si="540"/>
        <v>40933</v>
      </c>
      <c r="AS3793" s="44">
        <f t="shared" si="541"/>
        <v>89.120000000000019</v>
      </c>
      <c r="AT3793" s="10" t="str">
        <f t="shared" si="542"/>
        <v/>
      </c>
      <c r="AU3793" s="20" t="str">
        <f t="shared" si="543"/>
        <v/>
      </c>
      <c r="AV3793" s="42">
        <f t="shared" si="544"/>
        <v>1</v>
      </c>
      <c r="AW3793" s="89">
        <f t="shared" si="545"/>
        <v>0</v>
      </c>
      <c r="AX3793" s="168"/>
      <c r="AY3793" s="60"/>
      <c r="AZ3793" s="61"/>
      <c r="BB3793" s="61" t="str">
        <f>IF(Settings!I3789&lt;&gt;"",Settings!I3789,"")</f>
        <v/>
      </c>
    </row>
    <row r="3794" spans="2:54" x14ac:dyDescent="0.2">
      <c r="B3794" s="13"/>
      <c r="C3794" s="12"/>
      <c r="D3794" s="12"/>
      <c r="E3794" s="12"/>
      <c r="F3794" s="12"/>
      <c r="G3794" s="12"/>
      <c r="H3794" s="12"/>
      <c r="I3794" s="15"/>
      <c r="J3794" s="31"/>
      <c r="K3794" s="180"/>
      <c r="L3794" s="40"/>
      <c r="M3794" s="14"/>
      <c r="N3794" s="16"/>
      <c r="O3794" s="49"/>
      <c r="P3794" s="64"/>
      <c r="Q3794" s="18"/>
      <c r="R3794" s="181">
        <f t="shared" si="537"/>
        <v>0</v>
      </c>
      <c r="S3794" s="181">
        <f t="shared" si="538"/>
        <v>0</v>
      </c>
      <c r="T3794" s="181">
        <f t="shared" si="539"/>
        <v>0</v>
      </c>
      <c r="AQ3794" s="1">
        <f>COUNT(L$11:L3794)</f>
        <v>37</v>
      </c>
      <c r="AR3794" s="43">
        <f t="shared" si="540"/>
        <v>40933</v>
      </c>
      <c r="AS3794" s="44">
        <f t="shared" si="541"/>
        <v>89.120000000000019</v>
      </c>
      <c r="AT3794" s="10" t="str">
        <f t="shared" si="542"/>
        <v/>
      </c>
      <c r="AU3794" s="20" t="str">
        <f t="shared" si="543"/>
        <v/>
      </c>
      <c r="AV3794" s="42">
        <f t="shared" si="544"/>
        <v>1</v>
      </c>
      <c r="AW3794" s="89">
        <f t="shared" si="545"/>
        <v>0</v>
      </c>
      <c r="AX3794" s="168"/>
      <c r="AY3794" s="60"/>
      <c r="AZ3794" s="61"/>
      <c r="BB3794" s="61" t="str">
        <f>IF(Settings!I3790&lt;&gt;"",Settings!I3790,"")</f>
        <v/>
      </c>
    </row>
    <row r="3795" spans="2:54" x14ac:dyDescent="0.2">
      <c r="B3795" s="13"/>
      <c r="C3795" s="12"/>
      <c r="D3795" s="12"/>
      <c r="E3795" s="12"/>
      <c r="F3795" s="12"/>
      <c r="G3795" s="12"/>
      <c r="H3795" s="12"/>
      <c r="I3795" s="15"/>
      <c r="J3795" s="31"/>
      <c r="K3795" s="180"/>
      <c r="L3795" s="40"/>
      <c r="M3795" s="14"/>
      <c r="N3795" s="16"/>
      <c r="O3795" s="49"/>
      <c r="P3795" s="64"/>
      <c r="Q3795" s="18"/>
      <c r="R3795" s="181">
        <f t="shared" si="537"/>
        <v>0</v>
      </c>
      <c r="S3795" s="181">
        <f t="shared" si="538"/>
        <v>0</v>
      </c>
      <c r="T3795" s="181">
        <f t="shared" si="539"/>
        <v>0</v>
      </c>
      <c r="AQ3795" s="1">
        <f>COUNT(L$11:L3795)</f>
        <v>37</v>
      </c>
      <c r="AR3795" s="43">
        <f t="shared" si="540"/>
        <v>40933</v>
      </c>
      <c r="AS3795" s="44">
        <f t="shared" si="541"/>
        <v>89.120000000000019</v>
      </c>
      <c r="AT3795" s="10" t="str">
        <f t="shared" si="542"/>
        <v/>
      </c>
      <c r="AU3795" s="20" t="str">
        <f t="shared" si="543"/>
        <v/>
      </c>
      <c r="AV3795" s="42">
        <f t="shared" si="544"/>
        <v>1</v>
      </c>
      <c r="AW3795" s="89">
        <f t="shared" si="545"/>
        <v>0</v>
      </c>
      <c r="AX3795" s="168"/>
      <c r="AY3795" s="60"/>
      <c r="AZ3795" s="61"/>
      <c r="BB3795" s="61" t="str">
        <f>IF(Settings!I3791&lt;&gt;"",Settings!I3791,"")</f>
        <v/>
      </c>
    </row>
    <row r="3796" spans="2:54" x14ac:dyDescent="0.2">
      <c r="B3796" s="13"/>
      <c r="C3796" s="12"/>
      <c r="D3796" s="12"/>
      <c r="E3796" s="12"/>
      <c r="F3796" s="12"/>
      <c r="G3796" s="12"/>
      <c r="H3796" s="12"/>
      <c r="I3796" s="15"/>
      <c r="J3796" s="31"/>
      <c r="K3796" s="180"/>
      <c r="L3796" s="40"/>
      <c r="M3796" s="14"/>
      <c r="N3796" s="16"/>
      <c r="O3796" s="49"/>
      <c r="P3796" s="64"/>
      <c r="Q3796" s="18"/>
      <c r="R3796" s="181">
        <f t="shared" si="537"/>
        <v>0</v>
      </c>
      <c r="S3796" s="181">
        <f t="shared" si="538"/>
        <v>0</v>
      </c>
      <c r="T3796" s="181">
        <f t="shared" si="539"/>
        <v>0</v>
      </c>
      <c r="AQ3796" s="1">
        <f>COUNT(L$11:L3796)</f>
        <v>37</v>
      </c>
      <c r="AR3796" s="43">
        <f t="shared" si="540"/>
        <v>40933</v>
      </c>
      <c r="AS3796" s="44">
        <f t="shared" si="541"/>
        <v>89.120000000000019</v>
      </c>
      <c r="AT3796" s="10" t="str">
        <f t="shared" si="542"/>
        <v/>
      </c>
      <c r="AU3796" s="20" t="str">
        <f t="shared" si="543"/>
        <v/>
      </c>
      <c r="AV3796" s="42">
        <f t="shared" si="544"/>
        <v>1</v>
      </c>
      <c r="AW3796" s="89">
        <f t="shared" si="545"/>
        <v>0</v>
      </c>
      <c r="AX3796" s="168"/>
      <c r="AY3796" s="60"/>
      <c r="AZ3796" s="61"/>
      <c r="BB3796" s="61" t="str">
        <f>IF(Settings!I3792&lt;&gt;"",Settings!I3792,"")</f>
        <v/>
      </c>
    </row>
    <row r="3797" spans="2:54" x14ac:dyDescent="0.2">
      <c r="B3797" s="13"/>
      <c r="C3797" s="12"/>
      <c r="D3797" s="12"/>
      <c r="E3797" s="12"/>
      <c r="F3797" s="12"/>
      <c r="G3797" s="12"/>
      <c r="H3797" s="12"/>
      <c r="I3797" s="15"/>
      <c r="J3797" s="31"/>
      <c r="K3797" s="180"/>
      <c r="L3797" s="40"/>
      <c r="M3797" s="14"/>
      <c r="N3797" s="16"/>
      <c r="O3797" s="49"/>
      <c r="P3797" s="64"/>
      <c r="Q3797" s="18"/>
      <c r="R3797" s="181">
        <f t="shared" si="537"/>
        <v>0</v>
      </c>
      <c r="S3797" s="181">
        <f t="shared" si="538"/>
        <v>0</v>
      </c>
      <c r="T3797" s="181">
        <f t="shared" si="539"/>
        <v>0</v>
      </c>
      <c r="AQ3797" s="1">
        <f>COUNT(L$11:L3797)</f>
        <v>37</v>
      </c>
      <c r="AR3797" s="43">
        <f t="shared" si="540"/>
        <v>40933</v>
      </c>
      <c r="AS3797" s="44">
        <f t="shared" si="541"/>
        <v>89.120000000000019</v>
      </c>
      <c r="AT3797" s="10" t="str">
        <f t="shared" si="542"/>
        <v/>
      </c>
      <c r="AU3797" s="20" t="str">
        <f t="shared" si="543"/>
        <v/>
      </c>
      <c r="AV3797" s="42">
        <f t="shared" si="544"/>
        <v>1</v>
      </c>
      <c r="AW3797" s="89">
        <f t="shared" si="545"/>
        <v>0</v>
      </c>
      <c r="AX3797" s="168"/>
      <c r="AY3797" s="60"/>
      <c r="AZ3797" s="61"/>
      <c r="BB3797" s="61" t="str">
        <f>IF(Settings!I3793&lt;&gt;"",Settings!I3793,"")</f>
        <v/>
      </c>
    </row>
    <row r="3798" spans="2:54" x14ac:dyDescent="0.2">
      <c r="B3798" s="13"/>
      <c r="C3798" s="12"/>
      <c r="D3798" s="12"/>
      <c r="E3798" s="12"/>
      <c r="F3798" s="12"/>
      <c r="G3798" s="12"/>
      <c r="H3798" s="12"/>
      <c r="I3798" s="15"/>
      <c r="J3798" s="31"/>
      <c r="K3798" s="180"/>
      <c r="L3798" s="40"/>
      <c r="M3798" s="14"/>
      <c r="N3798" s="16"/>
      <c r="O3798" s="49"/>
      <c r="P3798" s="64"/>
      <c r="Q3798" s="18"/>
      <c r="R3798" s="181">
        <f t="shared" si="537"/>
        <v>0</v>
      </c>
      <c r="S3798" s="181">
        <f t="shared" si="538"/>
        <v>0</v>
      </c>
      <c r="T3798" s="181">
        <f t="shared" si="539"/>
        <v>0</v>
      </c>
      <c r="AQ3798" s="1">
        <f>COUNT(L$11:L3798)</f>
        <v>37</v>
      </c>
      <c r="AR3798" s="43">
        <f t="shared" si="540"/>
        <v>40933</v>
      </c>
      <c r="AS3798" s="44">
        <f t="shared" si="541"/>
        <v>89.120000000000019</v>
      </c>
      <c r="AT3798" s="10" t="str">
        <f t="shared" si="542"/>
        <v/>
      </c>
      <c r="AU3798" s="20" t="str">
        <f t="shared" si="543"/>
        <v/>
      </c>
      <c r="AV3798" s="42">
        <f t="shared" si="544"/>
        <v>1</v>
      </c>
      <c r="AW3798" s="89">
        <f t="shared" si="545"/>
        <v>0</v>
      </c>
      <c r="AX3798" s="168"/>
      <c r="AY3798" s="60"/>
      <c r="AZ3798" s="61"/>
      <c r="BB3798" s="61" t="str">
        <f>IF(Settings!I3794&lt;&gt;"",Settings!I3794,"")</f>
        <v/>
      </c>
    </row>
    <row r="3799" spans="2:54" x14ac:dyDescent="0.2">
      <c r="B3799" s="13"/>
      <c r="C3799" s="12"/>
      <c r="D3799" s="12"/>
      <c r="E3799" s="12"/>
      <c r="F3799" s="12"/>
      <c r="G3799" s="12"/>
      <c r="H3799" s="12"/>
      <c r="I3799" s="15"/>
      <c r="J3799" s="31"/>
      <c r="K3799" s="180"/>
      <c r="L3799" s="40"/>
      <c r="M3799" s="14"/>
      <c r="N3799" s="16"/>
      <c r="O3799" s="49"/>
      <c r="P3799" s="64"/>
      <c r="Q3799" s="18"/>
      <c r="R3799" s="181">
        <f t="shared" si="537"/>
        <v>0</v>
      </c>
      <c r="S3799" s="181">
        <f t="shared" si="538"/>
        <v>0</v>
      </c>
      <c r="T3799" s="181">
        <f t="shared" si="539"/>
        <v>0</v>
      </c>
      <c r="AQ3799" s="1">
        <f>COUNT(L$11:L3799)</f>
        <v>37</v>
      </c>
      <c r="AR3799" s="43">
        <f t="shared" si="540"/>
        <v>40933</v>
      </c>
      <c r="AS3799" s="44">
        <f t="shared" si="541"/>
        <v>89.120000000000019</v>
      </c>
      <c r="AT3799" s="10" t="str">
        <f t="shared" si="542"/>
        <v/>
      </c>
      <c r="AU3799" s="20" t="str">
        <f t="shared" si="543"/>
        <v/>
      </c>
      <c r="AV3799" s="42">
        <f t="shared" si="544"/>
        <v>1</v>
      </c>
      <c r="AW3799" s="89">
        <f t="shared" si="545"/>
        <v>0</v>
      </c>
      <c r="AX3799" s="168"/>
      <c r="AY3799" s="60"/>
      <c r="AZ3799" s="61"/>
      <c r="BB3799" s="61" t="str">
        <f>IF(Settings!I3795&lt;&gt;"",Settings!I3795,"")</f>
        <v/>
      </c>
    </row>
    <row r="3800" spans="2:54" x14ac:dyDescent="0.2">
      <c r="B3800" s="13"/>
      <c r="C3800" s="12"/>
      <c r="D3800" s="12"/>
      <c r="E3800" s="12"/>
      <c r="F3800" s="12"/>
      <c r="G3800" s="12"/>
      <c r="H3800" s="12"/>
      <c r="I3800" s="15"/>
      <c r="J3800" s="31"/>
      <c r="K3800" s="180"/>
      <c r="L3800" s="40"/>
      <c r="M3800" s="14"/>
      <c r="N3800" s="16"/>
      <c r="O3800" s="49"/>
      <c r="P3800" s="64"/>
      <c r="Q3800" s="18"/>
      <c r="R3800" s="181">
        <f t="shared" si="537"/>
        <v>0</v>
      </c>
      <c r="S3800" s="181">
        <f t="shared" si="538"/>
        <v>0</v>
      </c>
      <c r="T3800" s="181">
        <f t="shared" si="539"/>
        <v>0</v>
      </c>
      <c r="AQ3800" s="1">
        <f>COUNT(L$11:L3800)</f>
        <v>37</v>
      </c>
      <c r="AR3800" s="43">
        <f t="shared" si="540"/>
        <v>40933</v>
      </c>
      <c r="AS3800" s="44">
        <f t="shared" si="541"/>
        <v>89.120000000000019</v>
      </c>
      <c r="AT3800" s="10" t="str">
        <f t="shared" si="542"/>
        <v/>
      </c>
      <c r="AU3800" s="20" t="str">
        <f t="shared" si="543"/>
        <v/>
      </c>
      <c r="AV3800" s="42">
        <f t="shared" si="544"/>
        <v>1</v>
      </c>
      <c r="AW3800" s="89">
        <f t="shared" si="545"/>
        <v>0</v>
      </c>
      <c r="AX3800" s="168"/>
      <c r="AY3800" s="60"/>
      <c r="AZ3800" s="61"/>
      <c r="BB3800" s="61" t="str">
        <f>IF(Settings!I3796&lt;&gt;"",Settings!I3796,"")</f>
        <v/>
      </c>
    </row>
    <row r="3801" spans="2:54" x14ac:dyDescent="0.2">
      <c r="B3801" s="13"/>
      <c r="C3801" s="12"/>
      <c r="D3801" s="12"/>
      <c r="E3801" s="12"/>
      <c r="F3801" s="12"/>
      <c r="G3801" s="12"/>
      <c r="H3801" s="12"/>
      <c r="I3801" s="15"/>
      <c r="J3801" s="31"/>
      <c r="K3801" s="180"/>
      <c r="L3801" s="40"/>
      <c r="M3801" s="14"/>
      <c r="N3801" s="16"/>
      <c r="O3801" s="49"/>
      <c r="P3801" s="64"/>
      <c r="Q3801" s="18"/>
      <c r="R3801" s="181">
        <f t="shared" si="537"/>
        <v>0</v>
      </c>
      <c r="S3801" s="181">
        <f t="shared" si="538"/>
        <v>0</v>
      </c>
      <c r="T3801" s="181">
        <f t="shared" si="539"/>
        <v>0</v>
      </c>
      <c r="AQ3801" s="1">
        <f>COUNT(L$11:L3801)</f>
        <v>37</v>
      </c>
      <c r="AR3801" s="43">
        <f t="shared" si="540"/>
        <v>40933</v>
      </c>
      <c r="AS3801" s="44">
        <f t="shared" si="541"/>
        <v>89.120000000000019</v>
      </c>
      <c r="AT3801" s="10" t="str">
        <f t="shared" si="542"/>
        <v/>
      </c>
      <c r="AU3801" s="20" t="str">
        <f t="shared" si="543"/>
        <v/>
      </c>
      <c r="AV3801" s="42">
        <f t="shared" si="544"/>
        <v>1</v>
      </c>
      <c r="AW3801" s="89">
        <f t="shared" si="545"/>
        <v>0</v>
      </c>
      <c r="AX3801" s="168"/>
      <c r="AY3801" s="60"/>
      <c r="AZ3801" s="61"/>
      <c r="BB3801" s="61" t="str">
        <f>IF(Settings!I3797&lt;&gt;"",Settings!I3797,"")</f>
        <v/>
      </c>
    </row>
    <row r="3802" spans="2:54" x14ac:dyDescent="0.2">
      <c r="B3802" s="13"/>
      <c r="C3802" s="12"/>
      <c r="D3802" s="12"/>
      <c r="E3802" s="12"/>
      <c r="F3802" s="12"/>
      <c r="G3802" s="12"/>
      <c r="H3802" s="12"/>
      <c r="I3802" s="15"/>
      <c r="J3802" s="31"/>
      <c r="K3802" s="180"/>
      <c r="L3802" s="40"/>
      <c r="M3802" s="14"/>
      <c r="N3802" s="16"/>
      <c r="O3802" s="49"/>
      <c r="P3802" s="64"/>
      <c r="Q3802" s="18"/>
      <c r="R3802" s="181">
        <f t="shared" si="537"/>
        <v>0</v>
      </c>
      <c r="S3802" s="181">
        <f t="shared" si="538"/>
        <v>0</v>
      </c>
      <c r="T3802" s="181">
        <f t="shared" si="539"/>
        <v>0</v>
      </c>
      <c r="AQ3802" s="1">
        <f>COUNT(L$11:L3802)</f>
        <v>37</v>
      </c>
      <c r="AR3802" s="43">
        <f t="shared" si="540"/>
        <v>40933</v>
      </c>
      <c r="AS3802" s="44">
        <f t="shared" si="541"/>
        <v>89.120000000000019</v>
      </c>
      <c r="AT3802" s="10" t="str">
        <f t="shared" si="542"/>
        <v/>
      </c>
      <c r="AU3802" s="20" t="str">
        <f t="shared" si="543"/>
        <v/>
      </c>
      <c r="AV3802" s="42">
        <f t="shared" si="544"/>
        <v>1</v>
      </c>
      <c r="AW3802" s="89">
        <f t="shared" si="545"/>
        <v>0</v>
      </c>
      <c r="AX3802" s="168"/>
      <c r="AY3802" s="60"/>
      <c r="AZ3802" s="61"/>
      <c r="BB3802" s="61" t="str">
        <f>IF(Settings!I3798&lt;&gt;"",Settings!I3798,"")</f>
        <v/>
      </c>
    </row>
    <row r="3803" spans="2:54" x14ac:dyDescent="0.2">
      <c r="B3803" s="13"/>
      <c r="C3803" s="12"/>
      <c r="D3803" s="12"/>
      <c r="E3803" s="12"/>
      <c r="F3803" s="12"/>
      <c r="G3803" s="12"/>
      <c r="H3803" s="12"/>
      <c r="I3803" s="15"/>
      <c r="J3803" s="31"/>
      <c r="K3803" s="180"/>
      <c r="L3803" s="40"/>
      <c r="M3803" s="14"/>
      <c r="N3803" s="16"/>
      <c r="O3803" s="49"/>
      <c r="P3803" s="64"/>
      <c r="Q3803" s="18"/>
      <c r="R3803" s="181">
        <f t="shared" si="537"/>
        <v>0</v>
      </c>
      <c r="S3803" s="181">
        <f t="shared" si="538"/>
        <v>0</v>
      </c>
      <c r="T3803" s="181">
        <f t="shared" si="539"/>
        <v>0</v>
      </c>
      <c r="AQ3803" s="1">
        <f>COUNT(L$11:L3803)</f>
        <v>37</v>
      </c>
      <c r="AR3803" s="43">
        <f t="shared" si="540"/>
        <v>40933</v>
      </c>
      <c r="AS3803" s="44">
        <f t="shared" si="541"/>
        <v>89.120000000000019</v>
      </c>
      <c r="AT3803" s="10" t="str">
        <f t="shared" si="542"/>
        <v/>
      </c>
      <c r="AU3803" s="20" t="str">
        <f t="shared" si="543"/>
        <v/>
      </c>
      <c r="AV3803" s="42">
        <f t="shared" si="544"/>
        <v>1</v>
      </c>
      <c r="AW3803" s="89">
        <f t="shared" si="545"/>
        <v>0</v>
      </c>
      <c r="AX3803" s="168"/>
      <c r="AY3803" s="60"/>
      <c r="AZ3803" s="61"/>
      <c r="BB3803" s="61" t="str">
        <f>IF(Settings!I3799&lt;&gt;"",Settings!I3799,"")</f>
        <v/>
      </c>
    </row>
    <row r="3804" spans="2:54" x14ac:dyDescent="0.2">
      <c r="B3804" s="13"/>
      <c r="C3804" s="12"/>
      <c r="D3804" s="12"/>
      <c r="E3804" s="12"/>
      <c r="F3804" s="12"/>
      <c r="G3804" s="12"/>
      <c r="H3804" s="12"/>
      <c r="I3804" s="15"/>
      <c r="J3804" s="31"/>
      <c r="K3804" s="180"/>
      <c r="L3804" s="40"/>
      <c r="M3804" s="14"/>
      <c r="N3804" s="16"/>
      <c r="O3804" s="49"/>
      <c r="P3804" s="64"/>
      <c r="Q3804" s="18"/>
      <c r="R3804" s="181">
        <f t="shared" si="537"/>
        <v>0</v>
      </c>
      <c r="S3804" s="181">
        <f t="shared" si="538"/>
        <v>0</v>
      </c>
      <c r="T3804" s="181">
        <f t="shared" si="539"/>
        <v>0</v>
      </c>
      <c r="AQ3804" s="1">
        <f>COUNT(L$11:L3804)</f>
        <v>37</v>
      </c>
      <c r="AR3804" s="43">
        <f t="shared" si="540"/>
        <v>40933</v>
      </c>
      <c r="AS3804" s="44">
        <f t="shared" si="541"/>
        <v>89.120000000000019</v>
      </c>
      <c r="AT3804" s="10" t="str">
        <f t="shared" si="542"/>
        <v/>
      </c>
      <c r="AU3804" s="20" t="str">
        <f t="shared" si="543"/>
        <v/>
      </c>
      <c r="AV3804" s="42">
        <f t="shared" si="544"/>
        <v>1</v>
      </c>
      <c r="AW3804" s="89">
        <f t="shared" si="545"/>
        <v>0</v>
      </c>
      <c r="AX3804" s="168"/>
      <c r="AY3804" s="60"/>
      <c r="AZ3804" s="61"/>
      <c r="BB3804" s="61" t="str">
        <f>IF(Settings!I3800&lt;&gt;"",Settings!I3800,"")</f>
        <v/>
      </c>
    </row>
    <row r="3805" spans="2:54" x14ac:dyDescent="0.2">
      <c r="B3805" s="13"/>
      <c r="C3805" s="12"/>
      <c r="D3805" s="12"/>
      <c r="E3805" s="12"/>
      <c r="F3805" s="12"/>
      <c r="G3805" s="12"/>
      <c r="H3805" s="12"/>
      <c r="I3805" s="15"/>
      <c r="J3805" s="31"/>
      <c r="K3805" s="180"/>
      <c r="L3805" s="40"/>
      <c r="M3805" s="14"/>
      <c r="N3805" s="16"/>
      <c r="O3805" s="49"/>
      <c r="P3805" s="64"/>
      <c r="Q3805" s="18"/>
      <c r="R3805" s="181">
        <f t="shared" si="537"/>
        <v>0</v>
      </c>
      <c r="S3805" s="181">
        <f t="shared" si="538"/>
        <v>0</v>
      </c>
      <c r="T3805" s="181">
        <f t="shared" si="539"/>
        <v>0</v>
      </c>
      <c r="AQ3805" s="1">
        <f>COUNT(L$11:L3805)</f>
        <v>37</v>
      </c>
      <c r="AR3805" s="43">
        <f t="shared" si="540"/>
        <v>40933</v>
      </c>
      <c r="AS3805" s="44">
        <f t="shared" si="541"/>
        <v>89.120000000000019</v>
      </c>
      <c r="AT3805" s="10" t="str">
        <f t="shared" si="542"/>
        <v/>
      </c>
      <c r="AU3805" s="20" t="str">
        <f t="shared" si="543"/>
        <v/>
      </c>
      <c r="AV3805" s="42">
        <f t="shared" si="544"/>
        <v>1</v>
      </c>
      <c r="AW3805" s="89">
        <f t="shared" si="545"/>
        <v>0</v>
      </c>
      <c r="AX3805" s="168"/>
      <c r="AY3805" s="60"/>
      <c r="AZ3805" s="61"/>
      <c r="BB3805" s="61" t="str">
        <f>IF(Settings!I3801&lt;&gt;"",Settings!I3801,"")</f>
        <v/>
      </c>
    </row>
    <row r="3806" spans="2:54" x14ac:dyDescent="0.2">
      <c r="B3806" s="13"/>
      <c r="C3806" s="12"/>
      <c r="D3806" s="12"/>
      <c r="E3806" s="12"/>
      <c r="F3806" s="12"/>
      <c r="G3806" s="12"/>
      <c r="H3806" s="12"/>
      <c r="I3806" s="15"/>
      <c r="J3806" s="31"/>
      <c r="K3806" s="180"/>
      <c r="L3806" s="40"/>
      <c r="M3806" s="14"/>
      <c r="N3806" s="16"/>
      <c r="O3806" s="49"/>
      <c r="P3806" s="64"/>
      <c r="Q3806" s="18"/>
      <c r="R3806" s="181">
        <f t="shared" si="537"/>
        <v>0</v>
      </c>
      <c r="S3806" s="181">
        <f t="shared" si="538"/>
        <v>0</v>
      </c>
      <c r="T3806" s="181">
        <f t="shared" si="539"/>
        <v>0</v>
      </c>
      <c r="AQ3806" s="1">
        <f>COUNT(L$11:L3806)</f>
        <v>37</v>
      </c>
      <c r="AR3806" s="43">
        <f t="shared" si="540"/>
        <v>40933</v>
      </c>
      <c r="AS3806" s="44">
        <f t="shared" si="541"/>
        <v>89.120000000000019</v>
      </c>
      <c r="AT3806" s="10" t="str">
        <f t="shared" si="542"/>
        <v/>
      </c>
      <c r="AU3806" s="20" t="str">
        <f t="shared" si="543"/>
        <v/>
      </c>
      <c r="AV3806" s="42">
        <f t="shared" si="544"/>
        <v>1</v>
      </c>
      <c r="AW3806" s="89">
        <f t="shared" si="545"/>
        <v>0</v>
      </c>
      <c r="AX3806" s="168"/>
      <c r="AY3806" s="60"/>
      <c r="AZ3806" s="61"/>
      <c r="BB3806" s="61" t="str">
        <f>IF(Settings!I3802&lt;&gt;"",Settings!I3802,"")</f>
        <v/>
      </c>
    </row>
    <row r="3807" spans="2:54" x14ac:dyDescent="0.2">
      <c r="B3807" s="13"/>
      <c r="C3807" s="12"/>
      <c r="D3807" s="12"/>
      <c r="E3807" s="12"/>
      <c r="F3807" s="12"/>
      <c r="G3807" s="12"/>
      <c r="H3807" s="12"/>
      <c r="I3807" s="15"/>
      <c r="J3807" s="31"/>
      <c r="K3807" s="180"/>
      <c r="L3807" s="40"/>
      <c r="M3807" s="14"/>
      <c r="N3807" s="16"/>
      <c r="O3807" s="49"/>
      <c r="P3807" s="64"/>
      <c r="Q3807" s="18"/>
      <c r="R3807" s="181">
        <f t="shared" si="537"/>
        <v>0</v>
      </c>
      <c r="S3807" s="181">
        <f t="shared" si="538"/>
        <v>0</v>
      </c>
      <c r="T3807" s="181">
        <f t="shared" si="539"/>
        <v>0</v>
      </c>
      <c r="AQ3807" s="1">
        <f>COUNT(L$11:L3807)</f>
        <v>37</v>
      </c>
      <c r="AR3807" s="43">
        <f t="shared" si="540"/>
        <v>40933</v>
      </c>
      <c r="AS3807" s="44">
        <f t="shared" si="541"/>
        <v>89.120000000000019</v>
      </c>
      <c r="AT3807" s="10" t="str">
        <f t="shared" si="542"/>
        <v/>
      </c>
      <c r="AU3807" s="20" t="str">
        <f t="shared" si="543"/>
        <v/>
      </c>
      <c r="AV3807" s="42">
        <f t="shared" si="544"/>
        <v>1</v>
      </c>
      <c r="AW3807" s="89">
        <f t="shared" si="545"/>
        <v>0</v>
      </c>
      <c r="AX3807" s="168"/>
      <c r="AY3807" s="60"/>
      <c r="AZ3807" s="61"/>
      <c r="BB3807" s="61" t="str">
        <f>IF(Settings!I3803&lt;&gt;"",Settings!I3803,"")</f>
        <v/>
      </c>
    </row>
    <row r="3808" spans="2:54" x14ac:dyDescent="0.2">
      <c r="B3808" s="13"/>
      <c r="C3808" s="12"/>
      <c r="D3808" s="12"/>
      <c r="E3808" s="12"/>
      <c r="F3808" s="12"/>
      <c r="G3808" s="12"/>
      <c r="H3808" s="12"/>
      <c r="I3808" s="15"/>
      <c r="J3808" s="31"/>
      <c r="K3808" s="180"/>
      <c r="L3808" s="40"/>
      <c r="M3808" s="14"/>
      <c r="N3808" s="16"/>
      <c r="O3808" s="49"/>
      <c r="P3808" s="64"/>
      <c r="Q3808" s="18"/>
      <c r="R3808" s="181">
        <f t="shared" si="537"/>
        <v>0</v>
      </c>
      <c r="S3808" s="181">
        <f t="shared" si="538"/>
        <v>0</v>
      </c>
      <c r="T3808" s="181">
        <f t="shared" si="539"/>
        <v>0</v>
      </c>
      <c r="AQ3808" s="1">
        <f>COUNT(L$11:L3808)</f>
        <v>37</v>
      </c>
      <c r="AR3808" s="43">
        <f t="shared" si="540"/>
        <v>40933</v>
      </c>
      <c r="AS3808" s="44">
        <f t="shared" si="541"/>
        <v>89.120000000000019</v>
      </c>
      <c r="AT3808" s="10" t="str">
        <f t="shared" si="542"/>
        <v/>
      </c>
      <c r="AU3808" s="20" t="str">
        <f t="shared" si="543"/>
        <v/>
      </c>
      <c r="AV3808" s="42">
        <f t="shared" si="544"/>
        <v>1</v>
      </c>
      <c r="AW3808" s="89">
        <f t="shared" si="545"/>
        <v>0</v>
      </c>
      <c r="AX3808" s="168"/>
      <c r="AY3808" s="60"/>
      <c r="AZ3808" s="61"/>
      <c r="BB3808" s="61" t="str">
        <f>IF(Settings!I3804&lt;&gt;"",Settings!I3804,"")</f>
        <v/>
      </c>
    </row>
    <row r="3809" spans="2:54" x14ac:dyDescent="0.2">
      <c r="B3809" s="13"/>
      <c r="C3809" s="12"/>
      <c r="D3809" s="12"/>
      <c r="E3809" s="12"/>
      <c r="F3809" s="12"/>
      <c r="G3809" s="12"/>
      <c r="H3809" s="12"/>
      <c r="I3809" s="15"/>
      <c r="J3809" s="31"/>
      <c r="K3809" s="180"/>
      <c r="L3809" s="40"/>
      <c r="M3809" s="14"/>
      <c r="N3809" s="16"/>
      <c r="O3809" s="49"/>
      <c r="P3809" s="64"/>
      <c r="Q3809" s="18"/>
      <c r="R3809" s="181">
        <f t="shared" si="537"/>
        <v>0</v>
      </c>
      <c r="S3809" s="181">
        <f t="shared" si="538"/>
        <v>0</v>
      </c>
      <c r="T3809" s="181">
        <f t="shared" si="539"/>
        <v>0</v>
      </c>
      <c r="AQ3809" s="1">
        <f>COUNT(L$11:L3809)</f>
        <v>37</v>
      </c>
      <c r="AR3809" s="43">
        <f t="shared" si="540"/>
        <v>40933</v>
      </c>
      <c r="AS3809" s="44">
        <f t="shared" si="541"/>
        <v>89.120000000000019</v>
      </c>
      <c r="AT3809" s="10" t="str">
        <f t="shared" si="542"/>
        <v/>
      </c>
      <c r="AU3809" s="20" t="str">
        <f t="shared" si="543"/>
        <v/>
      </c>
      <c r="AV3809" s="42">
        <f t="shared" si="544"/>
        <v>1</v>
      </c>
      <c r="AW3809" s="89">
        <f t="shared" si="545"/>
        <v>0</v>
      </c>
      <c r="AX3809" s="168"/>
      <c r="AY3809" s="60"/>
      <c r="AZ3809" s="61"/>
      <c r="BB3809" s="61" t="str">
        <f>IF(Settings!I3805&lt;&gt;"",Settings!I3805,"")</f>
        <v/>
      </c>
    </row>
    <row r="3810" spans="2:54" x14ac:dyDescent="0.2">
      <c r="B3810" s="13"/>
      <c r="C3810" s="12"/>
      <c r="D3810" s="12"/>
      <c r="E3810" s="12"/>
      <c r="F3810" s="12"/>
      <c r="G3810" s="12"/>
      <c r="H3810" s="12"/>
      <c r="I3810" s="15"/>
      <c r="J3810" s="31"/>
      <c r="K3810" s="180"/>
      <c r="L3810" s="40"/>
      <c r="M3810" s="14"/>
      <c r="N3810" s="16"/>
      <c r="O3810" s="49"/>
      <c r="P3810" s="64"/>
      <c r="Q3810" s="18"/>
      <c r="R3810" s="181">
        <f t="shared" si="537"/>
        <v>0</v>
      </c>
      <c r="S3810" s="181">
        <f t="shared" si="538"/>
        <v>0</v>
      </c>
      <c r="T3810" s="181">
        <f t="shared" si="539"/>
        <v>0</v>
      </c>
      <c r="AQ3810" s="1">
        <f>COUNT(L$11:L3810)</f>
        <v>37</v>
      </c>
      <c r="AR3810" s="43">
        <f t="shared" si="540"/>
        <v>40933</v>
      </c>
      <c r="AS3810" s="44">
        <f t="shared" si="541"/>
        <v>89.120000000000019</v>
      </c>
      <c r="AT3810" s="10" t="str">
        <f t="shared" si="542"/>
        <v/>
      </c>
      <c r="AU3810" s="20" t="str">
        <f t="shared" si="543"/>
        <v/>
      </c>
      <c r="AV3810" s="42">
        <f t="shared" si="544"/>
        <v>1</v>
      </c>
      <c r="AW3810" s="89">
        <f t="shared" si="545"/>
        <v>0</v>
      </c>
      <c r="AX3810" s="168"/>
      <c r="AY3810" s="60"/>
      <c r="AZ3810" s="61"/>
      <c r="BB3810" s="61" t="str">
        <f>IF(Settings!I3806&lt;&gt;"",Settings!I3806,"")</f>
        <v/>
      </c>
    </row>
    <row r="3811" spans="2:54" x14ac:dyDescent="0.2">
      <c r="B3811" s="13"/>
      <c r="C3811" s="12"/>
      <c r="D3811" s="12"/>
      <c r="E3811" s="12"/>
      <c r="F3811" s="12"/>
      <c r="G3811" s="12"/>
      <c r="H3811" s="12"/>
      <c r="I3811" s="15"/>
      <c r="J3811" s="31"/>
      <c r="K3811" s="180"/>
      <c r="L3811" s="40"/>
      <c r="M3811" s="14"/>
      <c r="N3811" s="16"/>
      <c r="O3811" s="49"/>
      <c r="P3811" s="64"/>
      <c r="Q3811" s="18"/>
      <c r="R3811" s="181">
        <f t="shared" si="537"/>
        <v>0</v>
      </c>
      <c r="S3811" s="181">
        <f t="shared" si="538"/>
        <v>0</v>
      </c>
      <c r="T3811" s="181">
        <f t="shared" si="539"/>
        <v>0</v>
      </c>
      <c r="AQ3811" s="1">
        <f>COUNT(L$11:L3811)</f>
        <v>37</v>
      </c>
      <c r="AR3811" s="43">
        <f t="shared" si="540"/>
        <v>40933</v>
      </c>
      <c r="AS3811" s="44">
        <f t="shared" si="541"/>
        <v>89.120000000000019</v>
      </c>
      <c r="AT3811" s="10" t="str">
        <f t="shared" si="542"/>
        <v/>
      </c>
      <c r="AU3811" s="20" t="str">
        <f t="shared" si="543"/>
        <v/>
      </c>
      <c r="AV3811" s="42">
        <f t="shared" si="544"/>
        <v>1</v>
      </c>
      <c r="AW3811" s="89">
        <f t="shared" si="545"/>
        <v>0</v>
      </c>
      <c r="AX3811" s="168"/>
      <c r="AY3811" s="60"/>
      <c r="AZ3811" s="61"/>
      <c r="BB3811" s="61" t="str">
        <f>IF(Settings!I3807&lt;&gt;"",Settings!I3807,"")</f>
        <v/>
      </c>
    </row>
    <row r="3812" spans="2:54" x14ac:dyDescent="0.2">
      <c r="B3812" s="13"/>
      <c r="C3812" s="12"/>
      <c r="D3812" s="12"/>
      <c r="E3812" s="12"/>
      <c r="F3812" s="12"/>
      <c r="G3812" s="12"/>
      <c r="H3812" s="12"/>
      <c r="I3812" s="15"/>
      <c r="J3812" s="31"/>
      <c r="K3812" s="180"/>
      <c r="L3812" s="40"/>
      <c r="M3812" s="14"/>
      <c r="N3812" s="16"/>
      <c r="O3812" s="49"/>
      <c r="P3812" s="64"/>
      <c r="Q3812" s="18"/>
      <c r="R3812" s="181">
        <f t="shared" si="537"/>
        <v>0</v>
      </c>
      <c r="S3812" s="181">
        <f t="shared" si="538"/>
        <v>0</v>
      </c>
      <c r="T3812" s="181">
        <f t="shared" si="539"/>
        <v>0</v>
      </c>
      <c r="AQ3812" s="1">
        <f>COUNT(L$11:L3812)</f>
        <v>37</v>
      </c>
      <c r="AR3812" s="43">
        <f t="shared" si="540"/>
        <v>40933</v>
      </c>
      <c r="AS3812" s="44">
        <f t="shared" si="541"/>
        <v>89.120000000000019</v>
      </c>
      <c r="AT3812" s="10" t="str">
        <f t="shared" si="542"/>
        <v/>
      </c>
      <c r="AU3812" s="20" t="str">
        <f t="shared" si="543"/>
        <v/>
      </c>
      <c r="AV3812" s="42">
        <f t="shared" si="544"/>
        <v>1</v>
      </c>
      <c r="AW3812" s="89">
        <f t="shared" si="545"/>
        <v>0</v>
      </c>
      <c r="AX3812" s="168"/>
      <c r="AY3812" s="60"/>
      <c r="AZ3812" s="61"/>
      <c r="BB3812" s="61" t="str">
        <f>IF(Settings!I3808&lt;&gt;"",Settings!I3808,"")</f>
        <v/>
      </c>
    </row>
    <row r="3813" spans="2:54" x14ac:dyDescent="0.2">
      <c r="B3813" s="13"/>
      <c r="C3813" s="12"/>
      <c r="D3813" s="12"/>
      <c r="E3813" s="12"/>
      <c r="F3813" s="12"/>
      <c r="G3813" s="12"/>
      <c r="H3813" s="12"/>
      <c r="I3813" s="15"/>
      <c r="J3813" s="31"/>
      <c r="K3813" s="180"/>
      <c r="L3813" s="40"/>
      <c r="M3813" s="14"/>
      <c r="N3813" s="16"/>
      <c r="O3813" s="49"/>
      <c r="P3813" s="64"/>
      <c r="Q3813" s="18"/>
      <c r="R3813" s="181">
        <f t="shared" si="537"/>
        <v>0</v>
      </c>
      <c r="S3813" s="181">
        <f t="shared" si="538"/>
        <v>0</v>
      </c>
      <c r="T3813" s="181">
        <f t="shared" si="539"/>
        <v>0</v>
      </c>
      <c r="AQ3813" s="1">
        <f>COUNT(L$11:L3813)</f>
        <v>37</v>
      </c>
      <c r="AR3813" s="43">
        <f t="shared" si="540"/>
        <v>40933</v>
      </c>
      <c r="AS3813" s="44">
        <f t="shared" si="541"/>
        <v>89.120000000000019</v>
      </c>
      <c r="AT3813" s="10" t="str">
        <f t="shared" si="542"/>
        <v/>
      </c>
      <c r="AU3813" s="20" t="str">
        <f t="shared" si="543"/>
        <v/>
      </c>
      <c r="AV3813" s="42">
        <f t="shared" si="544"/>
        <v>1</v>
      </c>
      <c r="AW3813" s="89">
        <f t="shared" si="545"/>
        <v>0</v>
      </c>
      <c r="AX3813" s="168"/>
      <c r="AY3813" s="60"/>
      <c r="AZ3813" s="61"/>
      <c r="BB3813" s="61" t="str">
        <f>IF(Settings!I3809&lt;&gt;"",Settings!I3809,"")</f>
        <v/>
      </c>
    </row>
    <row r="3814" spans="2:54" x14ac:dyDescent="0.2">
      <c r="B3814" s="13"/>
      <c r="C3814" s="12"/>
      <c r="D3814" s="12"/>
      <c r="E3814" s="12"/>
      <c r="F3814" s="12"/>
      <c r="G3814" s="12"/>
      <c r="H3814" s="12"/>
      <c r="I3814" s="15"/>
      <c r="J3814" s="31"/>
      <c r="K3814" s="180"/>
      <c r="L3814" s="40"/>
      <c r="M3814" s="14"/>
      <c r="N3814" s="16"/>
      <c r="O3814" s="49"/>
      <c r="P3814" s="64"/>
      <c r="Q3814" s="18"/>
      <c r="R3814" s="181">
        <f t="shared" si="537"/>
        <v>0</v>
      </c>
      <c r="S3814" s="181">
        <f t="shared" si="538"/>
        <v>0</v>
      </c>
      <c r="T3814" s="181">
        <f t="shared" si="539"/>
        <v>0</v>
      </c>
      <c r="AQ3814" s="1">
        <f>COUNT(L$11:L3814)</f>
        <v>37</v>
      </c>
      <c r="AR3814" s="43">
        <f t="shared" si="540"/>
        <v>40933</v>
      </c>
      <c r="AS3814" s="44">
        <f t="shared" si="541"/>
        <v>89.120000000000019</v>
      </c>
      <c r="AT3814" s="10" t="str">
        <f t="shared" si="542"/>
        <v/>
      </c>
      <c r="AU3814" s="20" t="str">
        <f t="shared" si="543"/>
        <v/>
      </c>
      <c r="AV3814" s="42">
        <f t="shared" si="544"/>
        <v>1</v>
      </c>
      <c r="AW3814" s="89">
        <f t="shared" si="545"/>
        <v>0</v>
      </c>
      <c r="AX3814" s="168"/>
      <c r="AY3814" s="60"/>
      <c r="AZ3814" s="61"/>
      <c r="BB3814" s="61" t="str">
        <f>IF(Settings!I3810&lt;&gt;"",Settings!I3810,"")</f>
        <v/>
      </c>
    </row>
    <row r="3815" spans="2:54" x14ac:dyDescent="0.2">
      <c r="B3815" s="13"/>
      <c r="C3815" s="12"/>
      <c r="D3815" s="12"/>
      <c r="E3815" s="12"/>
      <c r="F3815" s="12"/>
      <c r="G3815" s="12"/>
      <c r="H3815" s="12"/>
      <c r="I3815" s="15"/>
      <c r="J3815" s="31"/>
      <c r="K3815" s="180"/>
      <c r="L3815" s="40"/>
      <c r="M3815" s="14"/>
      <c r="N3815" s="16"/>
      <c r="O3815" s="49"/>
      <c r="P3815" s="64"/>
      <c r="Q3815" s="18"/>
      <c r="R3815" s="181">
        <f t="shared" si="537"/>
        <v>0</v>
      </c>
      <c r="S3815" s="181">
        <f t="shared" si="538"/>
        <v>0</v>
      </c>
      <c r="T3815" s="181">
        <f t="shared" si="539"/>
        <v>0</v>
      </c>
      <c r="AQ3815" s="1">
        <f>COUNT(L$11:L3815)</f>
        <v>37</v>
      </c>
      <c r="AR3815" s="43">
        <f t="shared" si="540"/>
        <v>40933</v>
      </c>
      <c r="AS3815" s="44">
        <f t="shared" si="541"/>
        <v>89.120000000000019</v>
      </c>
      <c r="AT3815" s="10" t="str">
        <f t="shared" si="542"/>
        <v/>
      </c>
      <c r="AU3815" s="20" t="str">
        <f t="shared" si="543"/>
        <v/>
      </c>
      <c r="AV3815" s="42">
        <f t="shared" si="544"/>
        <v>1</v>
      </c>
      <c r="AW3815" s="89">
        <f t="shared" si="545"/>
        <v>0</v>
      </c>
      <c r="AX3815" s="168"/>
      <c r="AY3815" s="60"/>
      <c r="AZ3815" s="61"/>
      <c r="BB3815" s="61" t="str">
        <f>IF(Settings!I3811&lt;&gt;"",Settings!I3811,"")</f>
        <v/>
      </c>
    </row>
    <row r="3816" spans="2:54" x14ac:dyDescent="0.2">
      <c r="B3816" s="13"/>
      <c r="C3816" s="12"/>
      <c r="D3816" s="12"/>
      <c r="E3816" s="12"/>
      <c r="F3816" s="12"/>
      <c r="G3816" s="12"/>
      <c r="H3816" s="12"/>
      <c r="I3816" s="15"/>
      <c r="J3816" s="31"/>
      <c r="K3816" s="180"/>
      <c r="L3816" s="40"/>
      <c r="M3816" s="14"/>
      <c r="N3816" s="16"/>
      <c r="O3816" s="49"/>
      <c r="P3816" s="64"/>
      <c r="Q3816" s="18"/>
      <c r="R3816" s="181">
        <f t="shared" si="537"/>
        <v>0</v>
      </c>
      <c r="S3816" s="181">
        <f t="shared" si="538"/>
        <v>0</v>
      </c>
      <c r="T3816" s="181">
        <f t="shared" si="539"/>
        <v>0</v>
      </c>
      <c r="AQ3816" s="1">
        <f>COUNT(L$11:L3816)</f>
        <v>37</v>
      </c>
      <c r="AR3816" s="43">
        <f t="shared" si="540"/>
        <v>40933</v>
      </c>
      <c r="AS3816" s="44">
        <f t="shared" si="541"/>
        <v>89.120000000000019</v>
      </c>
      <c r="AT3816" s="10" t="str">
        <f t="shared" si="542"/>
        <v/>
      </c>
      <c r="AU3816" s="20" t="str">
        <f t="shared" si="543"/>
        <v/>
      </c>
      <c r="AV3816" s="42">
        <f t="shared" si="544"/>
        <v>1</v>
      </c>
      <c r="AW3816" s="89">
        <f t="shared" si="545"/>
        <v>0</v>
      </c>
      <c r="AX3816" s="168"/>
      <c r="AY3816" s="60"/>
      <c r="AZ3816" s="61"/>
      <c r="BB3816" s="61" t="str">
        <f>IF(Settings!I3812&lt;&gt;"",Settings!I3812,"")</f>
        <v/>
      </c>
    </row>
    <row r="3817" spans="2:54" x14ac:dyDescent="0.2">
      <c r="B3817" s="13"/>
      <c r="C3817" s="12"/>
      <c r="D3817" s="12"/>
      <c r="E3817" s="12"/>
      <c r="F3817" s="12"/>
      <c r="G3817" s="12"/>
      <c r="H3817" s="12"/>
      <c r="I3817" s="15"/>
      <c r="J3817" s="31"/>
      <c r="K3817" s="180"/>
      <c r="L3817" s="40"/>
      <c r="M3817" s="14"/>
      <c r="N3817" s="16"/>
      <c r="O3817" s="49"/>
      <c r="P3817" s="64"/>
      <c r="Q3817" s="18"/>
      <c r="R3817" s="181">
        <f t="shared" si="537"/>
        <v>0</v>
      </c>
      <c r="S3817" s="181">
        <f t="shared" si="538"/>
        <v>0</v>
      </c>
      <c r="T3817" s="181">
        <f t="shared" si="539"/>
        <v>0</v>
      </c>
      <c r="AQ3817" s="1">
        <f>COUNT(L$11:L3817)</f>
        <v>37</v>
      </c>
      <c r="AR3817" s="43">
        <f t="shared" si="540"/>
        <v>40933</v>
      </c>
      <c r="AS3817" s="44">
        <f t="shared" si="541"/>
        <v>89.120000000000019</v>
      </c>
      <c r="AT3817" s="10" t="str">
        <f t="shared" si="542"/>
        <v/>
      </c>
      <c r="AU3817" s="20" t="str">
        <f t="shared" si="543"/>
        <v/>
      </c>
      <c r="AV3817" s="42">
        <f t="shared" si="544"/>
        <v>1</v>
      </c>
      <c r="AW3817" s="89">
        <f t="shared" si="545"/>
        <v>0</v>
      </c>
      <c r="AX3817" s="168"/>
      <c r="AY3817" s="60"/>
      <c r="AZ3817" s="61"/>
      <c r="BB3817" s="61" t="str">
        <f>IF(Settings!I3813&lt;&gt;"",Settings!I3813,"")</f>
        <v/>
      </c>
    </row>
    <row r="3818" spans="2:54" x14ac:dyDescent="0.2">
      <c r="B3818" s="13"/>
      <c r="C3818" s="12"/>
      <c r="D3818" s="12"/>
      <c r="E3818" s="12"/>
      <c r="F3818" s="12"/>
      <c r="G3818" s="12"/>
      <c r="H3818" s="12"/>
      <c r="I3818" s="15"/>
      <c r="J3818" s="31"/>
      <c r="K3818" s="180"/>
      <c r="L3818" s="40"/>
      <c r="M3818" s="14"/>
      <c r="N3818" s="16"/>
      <c r="O3818" s="49"/>
      <c r="P3818" s="64"/>
      <c r="Q3818" s="18"/>
      <c r="R3818" s="181">
        <f t="shared" si="537"/>
        <v>0</v>
      </c>
      <c r="S3818" s="181">
        <f t="shared" si="538"/>
        <v>0</v>
      </c>
      <c r="T3818" s="181">
        <f t="shared" si="539"/>
        <v>0</v>
      </c>
      <c r="AQ3818" s="1">
        <f>COUNT(L$11:L3818)</f>
        <v>37</v>
      </c>
      <c r="AR3818" s="43">
        <f t="shared" si="540"/>
        <v>40933</v>
      </c>
      <c r="AS3818" s="44">
        <f t="shared" si="541"/>
        <v>89.120000000000019</v>
      </c>
      <c r="AT3818" s="10" t="str">
        <f t="shared" si="542"/>
        <v/>
      </c>
      <c r="AU3818" s="20" t="str">
        <f t="shared" si="543"/>
        <v/>
      </c>
      <c r="AV3818" s="42">
        <f t="shared" si="544"/>
        <v>1</v>
      </c>
      <c r="AW3818" s="89">
        <f t="shared" si="545"/>
        <v>0</v>
      </c>
      <c r="AX3818" s="168"/>
      <c r="AY3818" s="60"/>
      <c r="AZ3818" s="61"/>
      <c r="BB3818" s="61" t="str">
        <f>IF(Settings!I3814&lt;&gt;"",Settings!I3814,"")</f>
        <v/>
      </c>
    </row>
    <row r="3819" spans="2:54" x14ac:dyDescent="0.2">
      <c r="B3819" s="13"/>
      <c r="C3819" s="12"/>
      <c r="D3819" s="12"/>
      <c r="E3819" s="12"/>
      <c r="F3819" s="12"/>
      <c r="G3819" s="12"/>
      <c r="H3819" s="12"/>
      <c r="I3819" s="15"/>
      <c r="J3819" s="31"/>
      <c r="K3819" s="180"/>
      <c r="L3819" s="40"/>
      <c r="M3819" s="14"/>
      <c r="N3819" s="16"/>
      <c r="O3819" s="49"/>
      <c r="P3819" s="64"/>
      <c r="Q3819" s="18"/>
      <c r="R3819" s="181">
        <f t="shared" si="537"/>
        <v>0</v>
      </c>
      <c r="S3819" s="181">
        <f t="shared" si="538"/>
        <v>0</v>
      </c>
      <c r="T3819" s="181">
        <f t="shared" si="539"/>
        <v>0</v>
      </c>
      <c r="AQ3819" s="1">
        <f>COUNT(L$11:L3819)</f>
        <v>37</v>
      </c>
      <c r="AR3819" s="43">
        <f t="shared" si="540"/>
        <v>40933</v>
      </c>
      <c r="AS3819" s="44">
        <f t="shared" si="541"/>
        <v>89.120000000000019</v>
      </c>
      <c r="AT3819" s="10" t="str">
        <f t="shared" si="542"/>
        <v/>
      </c>
      <c r="AU3819" s="20" t="str">
        <f t="shared" si="543"/>
        <v/>
      </c>
      <c r="AV3819" s="42">
        <f t="shared" si="544"/>
        <v>1</v>
      </c>
      <c r="AW3819" s="89">
        <f t="shared" si="545"/>
        <v>0</v>
      </c>
      <c r="AX3819" s="168"/>
      <c r="AY3819" s="60"/>
      <c r="AZ3819" s="61"/>
      <c r="BB3819" s="61" t="str">
        <f>IF(Settings!I3815&lt;&gt;"",Settings!I3815,"")</f>
        <v/>
      </c>
    </row>
    <row r="3820" spans="2:54" x14ac:dyDescent="0.2">
      <c r="B3820" s="13"/>
      <c r="C3820" s="12"/>
      <c r="D3820" s="12"/>
      <c r="E3820" s="12"/>
      <c r="F3820" s="12"/>
      <c r="G3820" s="12"/>
      <c r="H3820" s="12"/>
      <c r="I3820" s="15"/>
      <c r="J3820" s="31"/>
      <c r="K3820" s="180"/>
      <c r="L3820" s="40"/>
      <c r="M3820" s="14"/>
      <c r="N3820" s="16"/>
      <c r="O3820" s="49"/>
      <c r="P3820" s="64"/>
      <c r="Q3820" s="18"/>
      <c r="R3820" s="181">
        <f t="shared" si="537"/>
        <v>0</v>
      </c>
      <c r="S3820" s="181">
        <f t="shared" si="538"/>
        <v>0</v>
      </c>
      <c r="T3820" s="181">
        <f t="shared" si="539"/>
        <v>0</v>
      </c>
      <c r="AQ3820" s="1">
        <f>COUNT(L$11:L3820)</f>
        <v>37</v>
      </c>
      <c r="AR3820" s="43">
        <f t="shared" si="540"/>
        <v>40933</v>
      </c>
      <c r="AS3820" s="44">
        <f t="shared" si="541"/>
        <v>89.120000000000019</v>
      </c>
      <c r="AT3820" s="10" t="str">
        <f t="shared" si="542"/>
        <v/>
      </c>
      <c r="AU3820" s="20" t="str">
        <f t="shared" si="543"/>
        <v/>
      </c>
      <c r="AV3820" s="42">
        <f t="shared" si="544"/>
        <v>1</v>
      </c>
      <c r="AW3820" s="89">
        <f t="shared" si="545"/>
        <v>0</v>
      </c>
      <c r="AX3820" s="168"/>
      <c r="AY3820" s="60"/>
      <c r="AZ3820" s="61"/>
      <c r="BB3820" s="61" t="str">
        <f>IF(Settings!I3816&lt;&gt;"",Settings!I3816,"")</f>
        <v/>
      </c>
    </row>
    <row r="3821" spans="2:54" x14ac:dyDescent="0.2">
      <c r="B3821" s="13"/>
      <c r="C3821" s="12"/>
      <c r="D3821" s="12"/>
      <c r="E3821" s="12"/>
      <c r="F3821" s="12"/>
      <c r="G3821" s="12"/>
      <c r="H3821" s="12"/>
      <c r="I3821" s="15"/>
      <c r="J3821" s="31"/>
      <c r="K3821" s="180"/>
      <c r="L3821" s="40"/>
      <c r="M3821" s="14"/>
      <c r="N3821" s="16"/>
      <c r="O3821" s="49"/>
      <c r="P3821" s="64"/>
      <c r="Q3821" s="18"/>
      <c r="R3821" s="181">
        <f t="shared" si="537"/>
        <v>0</v>
      </c>
      <c r="S3821" s="181">
        <f t="shared" si="538"/>
        <v>0</v>
      </c>
      <c r="T3821" s="181">
        <f t="shared" si="539"/>
        <v>0</v>
      </c>
      <c r="AQ3821" s="1">
        <f>COUNT(L$11:L3821)</f>
        <v>37</v>
      </c>
      <c r="AR3821" s="43">
        <f t="shared" si="540"/>
        <v>40933</v>
      </c>
      <c r="AS3821" s="44">
        <f t="shared" si="541"/>
        <v>89.120000000000019</v>
      </c>
      <c r="AT3821" s="10" t="str">
        <f t="shared" si="542"/>
        <v/>
      </c>
      <c r="AU3821" s="20" t="str">
        <f t="shared" si="543"/>
        <v/>
      </c>
      <c r="AV3821" s="42">
        <f t="shared" si="544"/>
        <v>1</v>
      </c>
      <c r="AW3821" s="89">
        <f t="shared" si="545"/>
        <v>0</v>
      </c>
      <c r="AX3821" s="168"/>
      <c r="AY3821" s="60"/>
      <c r="AZ3821" s="61"/>
      <c r="BB3821" s="61" t="str">
        <f>IF(Settings!I3817&lt;&gt;"",Settings!I3817,"")</f>
        <v/>
      </c>
    </row>
    <row r="3822" spans="2:54" x14ac:dyDescent="0.2">
      <c r="B3822" s="13"/>
      <c r="C3822" s="12"/>
      <c r="D3822" s="12"/>
      <c r="E3822" s="12"/>
      <c r="F3822" s="12"/>
      <c r="G3822" s="12"/>
      <c r="H3822" s="12"/>
      <c r="I3822" s="15"/>
      <c r="J3822" s="31"/>
      <c r="K3822" s="180"/>
      <c r="L3822" s="40"/>
      <c r="M3822" s="14"/>
      <c r="N3822" s="16"/>
      <c r="O3822" s="49"/>
      <c r="P3822" s="64"/>
      <c r="Q3822" s="18"/>
      <c r="R3822" s="181">
        <f t="shared" si="537"/>
        <v>0</v>
      </c>
      <c r="S3822" s="181">
        <f t="shared" si="538"/>
        <v>0</v>
      </c>
      <c r="T3822" s="181">
        <f t="shared" si="539"/>
        <v>0</v>
      </c>
      <c r="AQ3822" s="1">
        <f>COUNT(L$11:L3822)</f>
        <v>37</v>
      </c>
      <c r="AR3822" s="43">
        <f t="shared" si="540"/>
        <v>40933</v>
      </c>
      <c r="AS3822" s="44">
        <f t="shared" si="541"/>
        <v>89.120000000000019</v>
      </c>
      <c r="AT3822" s="10" t="str">
        <f t="shared" si="542"/>
        <v/>
      </c>
      <c r="AU3822" s="20" t="str">
        <f t="shared" si="543"/>
        <v/>
      </c>
      <c r="AV3822" s="42">
        <f t="shared" si="544"/>
        <v>1</v>
      </c>
      <c r="AW3822" s="89">
        <f t="shared" si="545"/>
        <v>0</v>
      </c>
      <c r="AX3822" s="168"/>
      <c r="AY3822" s="60"/>
      <c r="AZ3822" s="61"/>
      <c r="BB3822" s="61" t="str">
        <f>IF(Settings!I3818&lt;&gt;"",Settings!I3818,"")</f>
        <v/>
      </c>
    </row>
    <row r="3823" spans="2:54" x14ac:dyDescent="0.2">
      <c r="B3823" s="13"/>
      <c r="C3823" s="12"/>
      <c r="D3823" s="12"/>
      <c r="E3823" s="12"/>
      <c r="F3823" s="12"/>
      <c r="G3823" s="12"/>
      <c r="H3823" s="12"/>
      <c r="I3823" s="15"/>
      <c r="J3823" s="31"/>
      <c r="K3823" s="180"/>
      <c r="L3823" s="40"/>
      <c r="M3823" s="14"/>
      <c r="N3823" s="16"/>
      <c r="O3823" s="49"/>
      <c r="P3823" s="64"/>
      <c r="Q3823" s="18"/>
      <c r="R3823" s="181">
        <f t="shared" si="537"/>
        <v>0</v>
      </c>
      <c r="S3823" s="181">
        <f t="shared" si="538"/>
        <v>0</v>
      </c>
      <c r="T3823" s="181">
        <f t="shared" si="539"/>
        <v>0</v>
      </c>
      <c r="AQ3823" s="1">
        <f>COUNT(L$11:L3823)</f>
        <v>37</v>
      </c>
      <c r="AR3823" s="43">
        <f t="shared" si="540"/>
        <v>40933</v>
      </c>
      <c r="AS3823" s="44">
        <f t="shared" si="541"/>
        <v>89.120000000000019</v>
      </c>
      <c r="AT3823" s="10" t="str">
        <f t="shared" si="542"/>
        <v/>
      </c>
      <c r="AU3823" s="20" t="str">
        <f t="shared" si="543"/>
        <v/>
      </c>
      <c r="AV3823" s="42">
        <f t="shared" si="544"/>
        <v>1</v>
      </c>
      <c r="AW3823" s="89">
        <f t="shared" si="545"/>
        <v>0</v>
      </c>
      <c r="AX3823" s="168"/>
      <c r="AY3823" s="60"/>
      <c r="AZ3823" s="61"/>
      <c r="BB3823" s="61" t="str">
        <f>IF(Settings!I3819&lt;&gt;"",Settings!I3819,"")</f>
        <v/>
      </c>
    </row>
    <row r="3824" spans="2:54" x14ac:dyDescent="0.2">
      <c r="B3824" s="13"/>
      <c r="C3824" s="12"/>
      <c r="D3824" s="12"/>
      <c r="E3824" s="12"/>
      <c r="F3824" s="12"/>
      <c r="G3824" s="12"/>
      <c r="H3824" s="12"/>
      <c r="I3824" s="15"/>
      <c r="J3824" s="31"/>
      <c r="K3824" s="180"/>
      <c r="L3824" s="40"/>
      <c r="M3824" s="14"/>
      <c r="N3824" s="16"/>
      <c r="O3824" s="49"/>
      <c r="P3824" s="64"/>
      <c r="Q3824" s="18"/>
      <c r="R3824" s="181">
        <f t="shared" si="537"/>
        <v>0</v>
      </c>
      <c r="S3824" s="181">
        <f t="shared" si="538"/>
        <v>0</v>
      </c>
      <c r="T3824" s="181">
        <f t="shared" si="539"/>
        <v>0</v>
      </c>
      <c r="AQ3824" s="1">
        <f>COUNT(L$11:L3824)</f>
        <v>37</v>
      </c>
      <c r="AR3824" s="43">
        <f t="shared" si="540"/>
        <v>40933</v>
      </c>
      <c r="AS3824" s="44">
        <f t="shared" si="541"/>
        <v>89.120000000000019</v>
      </c>
      <c r="AT3824" s="10" t="str">
        <f t="shared" si="542"/>
        <v/>
      </c>
      <c r="AU3824" s="20" t="str">
        <f t="shared" si="543"/>
        <v/>
      </c>
      <c r="AV3824" s="42">
        <f t="shared" si="544"/>
        <v>1</v>
      </c>
      <c r="AW3824" s="89">
        <f t="shared" si="545"/>
        <v>0</v>
      </c>
      <c r="AX3824" s="168"/>
      <c r="AY3824" s="60"/>
      <c r="AZ3824" s="61"/>
      <c r="BB3824" s="61" t="str">
        <f>IF(Settings!I3820&lt;&gt;"",Settings!I3820,"")</f>
        <v/>
      </c>
    </row>
    <row r="3825" spans="2:54" x14ac:dyDescent="0.2">
      <c r="B3825" s="13"/>
      <c r="C3825" s="12"/>
      <c r="D3825" s="12"/>
      <c r="E3825" s="12"/>
      <c r="F3825" s="12"/>
      <c r="G3825" s="12"/>
      <c r="H3825" s="12"/>
      <c r="I3825" s="15"/>
      <c r="J3825" s="31"/>
      <c r="K3825" s="180"/>
      <c r="L3825" s="40"/>
      <c r="M3825" s="14"/>
      <c r="N3825" s="16"/>
      <c r="O3825" s="49"/>
      <c r="P3825" s="64"/>
      <c r="Q3825" s="18"/>
      <c r="R3825" s="181">
        <f t="shared" si="537"/>
        <v>0</v>
      </c>
      <c r="S3825" s="181">
        <f t="shared" si="538"/>
        <v>0</v>
      </c>
      <c r="T3825" s="181">
        <f t="shared" si="539"/>
        <v>0</v>
      </c>
      <c r="AQ3825" s="1">
        <f>COUNT(L$11:L3825)</f>
        <v>37</v>
      </c>
      <c r="AR3825" s="43">
        <f t="shared" si="540"/>
        <v>40933</v>
      </c>
      <c r="AS3825" s="44">
        <f t="shared" si="541"/>
        <v>89.120000000000019</v>
      </c>
      <c r="AT3825" s="10" t="str">
        <f t="shared" si="542"/>
        <v/>
      </c>
      <c r="AU3825" s="20" t="str">
        <f t="shared" si="543"/>
        <v/>
      </c>
      <c r="AV3825" s="42">
        <f t="shared" si="544"/>
        <v>1</v>
      </c>
      <c r="AW3825" s="89">
        <f t="shared" si="545"/>
        <v>0</v>
      </c>
      <c r="AX3825" s="168"/>
      <c r="AY3825" s="60"/>
      <c r="AZ3825" s="61"/>
      <c r="BB3825" s="61" t="str">
        <f>IF(Settings!I3821&lt;&gt;"",Settings!I3821,"")</f>
        <v/>
      </c>
    </row>
    <row r="3826" spans="2:54" x14ac:dyDescent="0.2">
      <c r="B3826" s="13"/>
      <c r="C3826" s="12"/>
      <c r="D3826" s="12"/>
      <c r="E3826" s="12"/>
      <c r="F3826" s="12"/>
      <c r="G3826" s="12"/>
      <c r="H3826" s="12"/>
      <c r="I3826" s="15"/>
      <c r="J3826" s="31"/>
      <c r="K3826" s="180"/>
      <c r="L3826" s="40"/>
      <c r="M3826" s="14"/>
      <c r="N3826" s="16"/>
      <c r="O3826" s="49"/>
      <c r="P3826" s="64"/>
      <c r="Q3826" s="18"/>
      <c r="R3826" s="181">
        <f t="shared" si="537"/>
        <v>0</v>
      </c>
      <c r="S3826" s="181">
        <f t="shared" si="538"/>
        <v>0</v>
      </c>
      <c r="T3826" s="181">
        <f t="shared" si="539"/>
        <v>0</v>
      </c>
      <c r="AQ3826" s="1">
        <f>COUNT(L$11:L3826)</f>
        <v>37</v>
      </c>
      <c r="AR3826" s="43">
        <f t="shared" si="540"/>
        <v>40933</v>
      </c>
      <c r="AS3826" s="44">
        <f t="shared" si="541"/>
        <v>89.120000000000019</v>
      </c>
      <c r="AT3826" s="10" t="str">
        <f t="shared" si="542"/>
        <v/>
      </c>
      <c r="AU3826" s="20" t="str">
        <f t="shared" si="543"/>
        <v/>
      </c>
      <c r="AV3826" s="42">
        <f t="shared" si="544"/>
        <v>1</v>
      </c>
      <c r="AW3826" s="89">
        <f t="shared" si="545"/>
        <v>0</v>
      </c>
      <c r="AX3826" s="168"/>
      <c r="AY3826" s="60"/>
      <c r="AZ3826" s="61"/>
      <c r="BB3826" s="61" t="str">
        <f>IF(Settings!I3822&lt;&gt;"",Settings!I3822,"")</f>
        <v/>
      </c>
    </row>
    <row r="3827" spans="2:54" x14ac:dyDescent="0.2">
      <c r="B3827" s="13"/>
      <c r="C3827" s="12"/>
      <c r="D3827" s="12"/>
      <c r="E3827" s="12"/>
      <c r="F3827" s="12"/>
      <c r="G3827" s="12"/>
      <c r="H3827" s="12"/>
      <c r="I3827" s="15"/>
      <c r="J3827" s="31"/>
      <c r="K3827" s="180"/>
      <c r="L3827" s="40"/>
      <c r="M3827" s="14"/>
      <c r="N3827" s="16"/>
      <c r="O3827" s="49"/>
      <c r="P3827" s="64"/>
      <c r="Q3827" s="18"/>
      <c r="R3827" s="181">
        <f t="shared" si="537"/>
        <v>0</v>
      </c>
      <c r="S3827" s="181">
        <f t="shared" si="538"/>
        <v>0</v>
      </c>
      <c r="T3827" s="181">
        <f t="shared" si="539"/>
        <v>0</v>
      </c>
      <c r="AQ3827" s="1">
        <f>COUNT(L$11:L3827)</f>
        <v>37</v>
      </c>
      <c r="AR3827" s="43">
        <f t="shared" si="540"/>
        <v>40933</v>
      </c>
      <c r="AS3827" s="44">
        <f t="shared" si="541"/>
        <v>89.120000000000019</v>
      </c>
      <c r="AT3827" s="10" t="str">
        <f t="shared" si="542"/>
        <v/>
      </c>
      <c r="AU3827" s="20" t="str">
        <f t="shared" si="543"/>
        <v/>
      </c>
      <c r="AV3827" s="42">
        <f t="shared" si="544"/>
        <v>1</v>
      </c>
      <c r="AW3827" s="89">
        <f t="shared" si="545"/>
        <v>0</v>
      </c>
      <c r="AX3827" s="168"/>
      <c r="AY3827" s="60"/>
      <c r="AZ3827" s="61"/>
      <c r="BB3827" s="61" t="str">
        <f>IF(Settings!I3823&lt;&gt;"",Settings!I3823,"")</f>
        <v/>
      </c>
    </row>
    <row r="3828" spans="2:54" x14ac:dyDescent="0.2">
      <c r="B3828" s="13"/>
      <c r="C3828" s="12"/>
      <c r="D3828" s="12"/>
      <c r="E3828" s="12"/>
      <c r="F3828" s="12"/>
      <c r="G3828" s="12"/>
      <c r="H3828" s="12"/>
      <c r="I3828" s="15"/>
      <c r="J3828" s="31"/>
      <c r="K3828" s="180"/>
      <c r="L3828" s="40"/>
      <c r="M3828" s="14"/>
      <c r="N3828" s="16"/>
      <c r="O3828" s="49"/>
      <c r="P3828" s="64"/>
      <c r="Q3828" s="18"/>
      <c r="R3828" s="181">
        <f t="shared" si="537"/>
        <v>0</v>
      </c>
      <c r="S3828" s="181">
        <f t="shared" si="538"/>
        <v>0</v>
      </c>
      <c r="T3828" s="181">
        <f t="shared" si="539"/>
        <v>0</v>
      </c>
      <c r="AQ3828" s="1">
        <f>COUNT(L$11:L3828)</f>
        <v>37</v>
      </c>
      <c r="AR3828" s="43">
        <f t="shared" si="540"/>
        <v>40933</v>
      </c>
      <c r="AS3828" s="44">
        <f t="shared" si="541"/>
        <v>89.120000000000019</v>
      </c>
      <c r="AT3828" s="10" t="str">
        <f t="shared" si="542"/>
        <v/>
      </c>
      <c r="AU3828" s="20" t="str">
        <f t="shared" si="543"/>
        <v/>
      </c>
      <c r="AV3828" s="42">
        <f t="shared" si="544"/>
        <v>1</v>
      </c>
      <c r="AW3828" s="89">
        <f t="shared" si="545"/>
        <v>0</v>
      </c>
      <c r="AX3828" s="168"/>
      <c r="AY3828" s="60"/>
      <c r="AZ3828" s="61"/>
      <c r="BB3828" s="61" t="str">
        <f>IF(Settings!I3824&lt;&gt;"",Settings!I3824,"")</f>
        <v/>
      </c>
    </row>
    <row r="3829" spans="2:54" x14ac:dyDescent="0.2">
      <c r="B3829" s="13"/>
      <c r="C3829" s="12"/>
      <c r="D3829" s="12"/>
      <c r="E3829" s="12"/>
      <c r="F3829" s="12"/>
      <c r="G3829" s="12"/>
      <c r="H3829" s="12"/>
      <c r="I3829" s="15"/>
      <c r="J3829" s="31"/>
      <c r="K3829" s="180"/>
      <c r="L3829" s="40"/>
      <c r="M3829" s="14"/>
      <c r="N3829" s="16"/>
      <c r="O3829" s="49"/>
      <c r="P3829" s="64"/>
      <c r="Q3829" s="18"/>
      <c r="R3829" s="181">
        <f t="shared" si="537"/>
        <v>0</v>
      </c>
      <c r="S3829" s="181">
        <f t="shared" si="538"/>
        <v>0</v>
      </c>
      <c r="T3829" s="181">
        <f t="shared" si="539"/>
        <v>0</v>
      </c>
      <c r="AQ3829" s="1">
        <f>COUNT(L$11:L3829)</f>
        <v>37</v>
      </c>
      <c r="AR3829" s="43">
        <f t="shared" si="540"/>
        <v>40933</v>
      </c>
      <c r="AS3829" s="44">
        <f t="shared" si="541"/>
        <v>89.120000000000019</v>
      </c>
      <c r="AT3829" s="10" t="str">
        <f t="shared" si="542"/>
        <v/>
      </c>
      <c r="AU3829" s="20" t="str">
        <f t="shared" si="543"/>
        <v/>
      </c>
      <c r="AV3829" s="42">
        <f t="shared" si="544"/>
        <v>1</v>
      </c>
      <c r="AW3829" s="89">
        <f t="shared" si="545"/>
        <v>0</v>
      </c>
      <c r="AX3829" s="168"/>
      <c r="AY3829" s="60"/>
      <c r="AZ3829" s="61"/>
      <c r="BB3829" s="61" t="str">
        <f>IF(Settings!I3825&lt;&gt;"",Settings!I3825,"")</f>
        <v/>
      </c>
    </row>
    <row r="3830" spans="2:54" x14ac:dyDescent="0.2">
      <c r="B3830" s="13"/>
      <c r="C3830" s="12"/>
      <c r="D3830" s="12"/>
      <c r="E3830" s="12"/>
      <c r="F3830" s="12"/>
      <c r="G3830" s="12"/>
      <c r="H3830" s="12"/>
      <c r="I3830" s="15"/>
      <c r="J3830" s="31"/>
      <c r="K3830" s="180"/>
      <c r="L3830" s="40"/>
      <c r="M3830" s="14"/>
      <c r="N3830" s="16"/>
      <c r="O3830" s="49"/>
      <c r="P3830" s="64"/>
      <c r="Q3830" s="18"/>
      <c r="R3830" s="181">
        <f t="shared" si="537"/>
        <v>0</v>
      </c>
      <c r="S3830" s="181">
        <f t="shared" si="538"/>
        <v>0</v>
      </c>
      <c r="T3830" s="181">
        <f t="shared" si="539"/>
        <v>0</v>
      </c>
      <c r="AQ3830" s="1">
        <f>COUNT(L$11:L3830)</f>
        <v>37</v>
      </c>
      <c r="AR3830" s="43">
        <f t="shared" si="540"/>
        <v>40933</v>
      </c>
      <c r="AS3830" s="44">
        <f t="shared" si="541"/>
        <v>89.120000000000019</v>
      </c>
      <c r="AT3830" s="10" t="str">
        <f t="shared" si="542"/>
        <v/>
      </c>
      <c r="AU3830" s="20" t="str">
        <f t="shared" si="543"/>
        <v/>
      </c>
      <c r="AV3830" s="42">
        <f t="shared" si="544"/>
        <v>1</v>
      </c>
      <c r="AW3830" s="89">
        <f t="shared" si="545"/>
        <v>0</v>
      </c>
      <c r="AX3830" s="168"/>
      <c r="AY3830" s="60"/>
      <c r="AZ3830" s="61"/>
      <c r="BB3830" s="61" t="str">
        <f>IF(Settings!I3826&lt;&gt;"",Settings!I3826,"")</f>
        <v/>
      </c>
    </row>
    <row r="3831" spans="2:54" x14ac:dyDescent="0.2">
      <c r="B3831" s="13"/>
      <c r="C3831" s="12"/>
      <c r="D3831" s="12"/>
      <c r="E3831" s="12"/>
      <c r="F3831" s="12"/>
      <c r="G3831" s="12"/>
      <c r="H3831" s="12"/>
      <c r="I3831" s="15"/>
      <c r="J3831" s="31"/>
      <c r="K3831" s="180"/>
      <c r="L3831" s="40"/>
      <c r="M3831" s="14"/>
      <c r="N3831" s="16"/>
      <c r="O3831" s="49"/>
      <c r="P3831" s="64"/>
      <c r="Q3831" s="18"/>
      <c r="R3831" s="181">
        <f t="shared" si="537"/>
        <v>0</v>
      </c>
      <c r="S3831" s="181">
        <f t="shared" si="538"/>
        <v>0</v>
      </c>
      <c r="T3831" s="181">
        <f t="shared" si="539"/>
        <v>0</v>
      </c>
      <c r="AQ3831" s="1">
        <f>COUNT(L$11:L3831)</f>
        <v>37</v>
      </c>
      <c r="AR3831" s="43">
        <f t="shared" si="540"/>
        <v>40933</v>
      </c>
      <c r="AS3831" s="44">
        <f t="shared" si="541"/>
        <v>89.120000000000019</v>
      </c>
      <c r="AT3831" s="10" t="str">
        <f t="shared" si="542"/>
        <v/>
      </c>
      <c r="AU3831" s="20" t="str">
        <f t="shared" si="543"/>
        <v/>
      </c>
      <c r="AV3831" s="42">
        <f t="shared" si="544"/>
        <v>1</v>
      </c>
      <c r="AW3831" s="89">
        <f t="shared" si="545"/>
        <v>0</v>
      </c>
      <c r="AX3831" s="168"/>
      <c r="AY3831" s="60"/>
      <c r="AZ3831" s="61"/>
      <c r="BB3831" s="61" t="str">
        <f>IF(Settings!I3827&lt;&gt;"",Settings!I3827,"")</f>
        <v/>
      </c>
    </row>
    <row r="3832" spans="2:54" x14ac:dyDescent="0.2">
      <c r="B3832" s="13"/>
      <c r="C3832" s="12"/>
      <c r="D3832" s="12"/>
      <c r="E3832" s="12"/>
      <c r="F3832" s="12"/>
      <c r="G3832" s="12"/>
      <c r="H3832" s="12"/>
      <c r="I3832" s="15"/>
      <c r="J3832" s="31"/>
      <c r="K3832" s="180"/>
      <c r="L3832" s="40"/>
      <c r="M3832" s="14"/>
      <c r="N3832" s="16"/>
      <c r="O3832" s="49"/>
      <c r="P3832" s="64"/>
      <c r="Q3832" s="18"/>
      <c r="R3832" s="181">
        <f t="shared" si="537"/>
        <v>0</v>
      </c>
      <c r="S3832" s="181">
        <f t="shared" si="538"/>
        <v>0</v>
      </c>
      <c r="T3832" s="181">
        <f t="shared" si="539"/>
        <v>0</v>
      </c>
      <c r="AQ3832" s="1">
        <f>COUNT(L$11:L3832)</f>
        <v>37</v>
      </c>
      <c r="AR3832" s="43">
        <f t="shared" si="540"/>
        <v>40933</v>
      </c>
      <c r="AS3832" s="44">
        <f t="shared" si="541"/>
        <v>89.120000000000019</v>
      </c>
      <c r="AT3832" s="10" t="str">
        <f t="shared" si="542"/>
        <v/>
      </c>
      <c r="AU3832" s="20" t="str">
        <f t="shared" si="543"/>
        <v/>
      </c>
      <c r="AV3832" s="42">
        <f t="shared" si="544"/>
        <v>1</v>
      </c>
      <c r="AW3832" s="89">
        <f t="shared" si="545"/>
        <v>0</v>
      </c>
      <c r="AX3832" s="168"/>
      <c r="AY3832" s="60"/>
      <c r="AZ3832" s="61"/>
      <c r="BB3832" s="61" t="str">
        <f>IF(Settings!I3828&lt;&gt;"",Settings!I3828,"")</f>
        <v/>
      </c>
    </row>
    <row r="3833" spans="2:54" x14ac:dyDescent="0.2">
      <c r="B3833" s="13"/>
      <c r="C3833" s="12"/>
      <c r="D3833" s="12"/>
      <c r="E3833" s="12"/>
      <c r="F3833" s="12"/>
      <c r="G3833" s="12"/>
      <c r="H3833" s="12"/>
      <c r="I3833" s="15"/>
      <c r="J3833" s="31"/>
      <c r="K3833" s="180"/>
      <c r="L3833" s="40"/>
      <c r="M3833" s="14"/>
      <c r="N3833" s="16"/>
      <c r="O3833" s="49"/>
      <c r="P3833" s="64"/>
      <c r="Q3833" s="18"/>
      <c r="R3833" s="181">
        <f t="shared" si="537"/>
        <v>0</v>
      </c>
      <c r="S3833" s="181">
        <f t="shared" si="538"/>
        <v>0</v>
      </c>
      <c r="T3833" s="181">
        <f t="shared" si="539"/>
        <v>0</v>
      </c>
      <c r="AQ3833" s="1">
        <f>COUNT(L$11:L3833)</f>
        <v>37</v>
      </c>
      <c r="AR3833" s="43">
        <f t="shared" si="540"/>
        <v>40933</v>
      </c>
      <c r="AS3833" s="44">
        <f t="shared" si="541"/>
        <v>89.120000000000019</v>
      </c>
      <c r="AT3833" s="10" t="str">
        <f t="shared" si="542"/>
        <v/>
      </c>
      <c r="AU3833" s="20" t="str">
        <f t="shared" si="543"/>
        <v/>
      </c>
      <c r="AV3833" s="42">
        <f t="shared" si="544"/>
        <v>1</v>
      </c>
      <c r="AW3833" s="89">
        <f t="shared" si="545"/>
        <v>0</v>
      </c>
      <c r="AX3833" s="168"/>
      <c r="AY3833" s="60"/>
      <c r="AZ3833" s="61"/>
      <c r="BB3833" s="61" t="str">
        <f>IF(Settings!I3829&lt;&gt;"",Settings!I3829,"")</f>
        <v/>
      </c>
    </row>
    <row r="3834" spans="2:54" x14ac:dyDescent="0.2">
      <c r="B3834" s="13"/>
      <c r="C3834" s="12"/>
      <c r="D3834" s="12"/>
      <c r="E3834" s="12"/>
      <c r="F3834" s="12"/>
      <c r="G3834" s="12"/>
      <c r="H3834" s="12"/>
      <c r="I3834" s="15"/>
      <c r="J3834" s="31"/>
      <c r="K3834" s="180"/>
      <c r="L3834" s="40"/>
      <c r="M3834" s="14"/>
      <c r="N3834" s="16"/>
      <c r="O3834" s="49"/>
      <c r="P3834" s="64"/>
      <c r="Q3834" s="18"/>
      <c r="R3834" s="181">
        <f t="shared" si="537"/>
        <v>0</v>
      </c>
      <c r="S3834" s="181">
        <f t="shared" si="538"/>
        <v>0</v>
      </c>
      <c r="T3834" s="181">
        <f t="shared" si="539"/>
        <v>0</v>
      </c>
      <c r="AQ3834" s="1">
        <f>COUNT(L$11:L3834)</f>
        <v>37</v>
      </c>
      <c r="AR3834" s="43">
        <f t="shared" si="540"/>
        <v>40933</v>
      </c>
      <c r="AS3834" s="44">
        <f t="shared" si="541"/>
        <v>89.120000000000019</v>
      </c>
      <c r="AT3834" s="10" t="str">
        <f t="shared" si="542"/>
        <v/>
      </c>
      <c r="AU3834" s="20" t="str">
        <f t="shared" si="543"/>
        <v/>
      </c>
      <c r="AV3834" s="42">
        <f t="shared" si="544"/>
        <v>1</v>
      </c>
      <c r="AW3834" s="89">
        <f t="shared" si="545"/>
        <v>0</v>
      </c>
      <c r="AX3834" s="168"/>
      <c r="AY3834" s="60"/>
      <c r="AZ3834" s="61"/>
      <c r="BB3834" s="61" t="str">
        <f>IF(Settings!I3830&lt;&gt;"",Settings!I3830,"")</f>
        <v/>
      </c>
    </row>
    <row r="3835" spans="2:54" x14ac:dyDescent="0.2">
      <c r="B3835" s="13"/>
      <c r="C3835" s="12"/>
      <c r="D3835" s="12"/>
      <c r="E3835" s="12"/>
      <c r="F3835" s="12"/>
      <c r="G3835" s="12"/>
      <c r="H3835" s="12"/>
      <c r="I3835" s="15"/>
      <c r="J3835" s="31"/>
      <c r="K3835" s="180"/>
      <c r="L3835" s="40"/>
      <c r="M3835" s="14"/>
      <c r="N3835" s="16"/>
      <c r="O3835" s="49"/>
      <c r="P3835" s="64"/>
      <c r="Q3835" s="18"/>
      <c r="R3835" s="181">
        <f t="shared" si="537"/>
        <v>0</v>
      </c>
      <c r="S3835" s="181">
        <f t="shared" si="538"/>
        <v>0</v>
      </c>
      <c r="T3835" s="181">
        <f t="shared" si="539"/>
        <v>0</v>
      </c>
      <c r="AQ3835" s="1">
        <f>COUNT(L$11:L3835)</f>
        <v>37</v>
      </c>
      <c r="AR3835" s="43">
        <f t="shared" si="540"/>
        <v>40933</v>
      </c>
      <c r="AS3835" s="44">
        <f t="shared" si="541"/>
        <v>89.120000000000019</v>
      </c>
      <c r="AT3835" s="10" t="str">
        <f t="shared" si="542"/>
        <v/>
      </c>
      <c r="AU3835" s="20" t="str">
        <f t="shared" si="543"/>
        <v/>
      </c>
      <c r="AV3835" s="42">
        <f t="shared" si="544"/>
        <v>1</v>
      </c>
      <c r="AW3835" s="89">
        <f t="shared" si="545"/>
        <v>0</v>
      </c>
      <c r="AX3835" s="168"/>
      <c r="AY3835" s="60"/>
      <c r="AZ3835" s="61"/>
      <c r="BB3835" s="61" t="str">
        <f>IF(Settings!I3831&lt;&gt;"",Settings!I3831,"")</f>
        <v/>
      </c>
    </row>
    <row r="3836" spans="2:54" x14ac:dyDescent="0.2">
      <c r="B3836" s="13"/>
      <c r="C3836" s="12"/>
      <c r="D3836" s="12"/>
      <c r="E3836" s="12"/>
      <c r="F3836" s="12"/>
      <c r="G3836" s="12"/>
      <c r="H3836" s="12"/>
      <c r="I3836" s="15"/>
      <c r="J3836" s="31"/>
      <c r="K3836" s="180"/>
      <c r="L3836" s="40"/>
      <c r="M3836" s="14"/>
      <c r="N3836" s="16"/>
      <c r="O3836" s="49"/>
      <c r="P3836" s="64"/>
      <c r="Q3836" s="18"/>
      <c r="R3836" s="181">
        <f t="shared" si="537"/>
        <v>0</v>
      </c>
      <c r="S3836" s="181">
        <f t="shared" si="538"/>
        <v>0</v>
      </c>
      <c r="T3836" s="181">
        <f t="shared" si="539"/>
        <v>0</v>
      </c>
      <c r="AQ3836" s="1">
        <f>COUNT(L$11:L3836)</f>
        <v>37</v>
      </c>
      <c r="AR3836" s="43">
        <f t="shared" si="540"/>
        <v>40933</v>
      </c>
      <c r="AS3836" s="44">
        <f t="shared" si="541"/>
        <v>89.120000000000019</v>
      </c>
      <c r="AT3836" s="10" t="str">
        <f t="shared" si="542"/>
        <v/>
      </c>
      <c r="AU3836" s="20" t="str">
        <f t="shared" si="543"/>
        <v/>
      </c>
      <c r="AV3836" s="42">
        <f t="shared" si="544"/>
        <v>1</v>
      </c>
      <c r="AW3836" s="89">
        <f t="shared" si="545"/>
        <v>0</v>
      </c>
      <c r="AX3836" s="168"/>
      <c r="AY3836" s="60"/>
      <c r="AZ3836" s="61"/>
      <c r="BB3836" s="61" t="str">
        <f>IF(Settings!I3832&lt;&gt;"",Settings!I3832,"")</f>
        <v/>
      </c>
    </row>
    <row r="3837" spans="2:54" x14ac:dyDescent="0.2">
      <c r="B3837" s="13"/>
      <c r="C3837" s="12"/>
      <c r="D3837" s="12"/>
      <c r="E3837" s="12"/>
      <c r="F3837" s="12"/>
      <c r="G3837" s="12"/>
      <c r="H3837" s="12"/>
      <c r="I3837" s="15"/>
      <c r="J3837" s="31"/>
      <c r="K3837" s="180"/>
      <c r="L3837" s="40"/>
      <c r="M3837" s="14"/>
      <c r="N3837" s="16"/>
      <c r="O3837" s="49"/>
      <c r="P3837" s="64"/>
      <c r="Q3837" s="18"/>
      <c r="R3837" s="181">
        <f t="shared" si="537"/>
        <v>0</v>
      </c>
      <c r="S3837" s="181">
        <f t="shared" si="538"/>
        <v>0</v>
      </c>
      <c r="T3837" s="181">
        <f t="shared" si="539"/>
        <v>0</v>
      </c>
      <c r="AQ3837" s="1">
        <f>COUNT(L$11:L3837)</f>
        <v>37</v>
      </c>
      <c r="AR3837" s="43">
        <f t="shared" si="540"/>
        <v>40933</v>
      </c>
      <c r="AS3837" s="44">
        <f t="shared" si="541"/>
        <v>89.120000000000019</v>
      </c>
      <c r="AT3837" s="10" t="str">
        <f t="shared" si="542"/>
        <v/>
      </c>
      <c r="AU3837" s="20" t="str">
        <f t="shared" si="543"/>
        <v/>
      </c>
      <c r="AV3837" s="42">
        <f t="shared" si="544"/>
        <v>1</v>
      </c>
      <c r="AW3837" s="89">
        <f t="shared" si="545"/>
        <v>0</v>
      </c>
      <c r="AX3837" s="168"/>
      <c r="AY3837" s="60"/>
      <c r="AZ3837" s="61"/>
      <c r="BB3837" s="61" t="str">
        <f>IF(Settings!I3833&lt;&gt;"",Settings!I3833,"")</f>
        <v/>
      </c>
    </row>
    <row r="3838" spans="2:54" x14ac:dyDescent="0.2">
      <c r="B3838" s="13"/>
      <c r="C3838" s="12"/>
      <c r="D3838" s="12"/>
      <c r="E3838" s="12"/>
      <c r="F3838" s="12"/>
      <c r="G3838" s="12"/>
      <c r="H3838" s="12"/>
      <c r="I3838" s="15"/>
      <c r="J3838" s="31"/>
      <c r="K3838" s="180"/>
      <c r="L3838" s="40"/>
      <c r="M3838" s="14"/>
      <c r="N3838" s="16"/>
      <c r="O3838" s="49"/>
      <c r="P3838" s="64"/>
      <c r="Q3838" s="18"/>
      <c r="R3838" s="181">
        <f t="shared" si="537"/>
        <v>0</v>
      </c>
      <c r="S3838" s="181">
        <f t="shared" si="538"/>
        <v>0</v>
      </c>
      <c r="T3838" s="181">
        <f t="shared" si="539"/>
        <v>0</v>
      </c>
      <c r="AQ3838" s="1">
        <f>COUNT(L$11:L3838)</f>
        <v>37</v>
      </c>
      <c r="AR3838" s="43">
        <f t="shared" si="540"/>
        <v>40933</v>
      </c>
      <c r="AS3838" s="44">
        <f t="shared" si="541"/>
        <v>89.120000000000019</v>
      </c>
      <c r="AT3838" s="10" t="str">
        <f t="shared" si="542"/>
        <v/>
      </c>
      <c r="AU3838" s="20" t="str">
        <f t="shared" si="543"/>
        <v/>
      </c>
      <c r="AV3838" s="42">
        <f t="shared" si="544"/>
        <v>1</v>
      </c>
      <c r="AW3838" s="89">
        <f t="shared" si="545"/>
        <v>0</v>
      </c>
      <c r="AX3838" s="168"/>
      <c r="AY3838" s="60"/>
      <c r="AZ3838" s="61"/>
      <c r="BB3838" s="61" t="str">
        <f>IF(Settings!I3834&lt;&gt;"",Settings!I3834,"")</f>
        <v/>
      </c>
    </row>
    <row r="3839" spans="2:54" x14ac:dyDescent="0.2">
      <c r="B3839" s="13"/>
      <c r="C3839" s="12"/>
      <c r="D3839" s="12"/>
      <c r="E3839" s="12"/>
      <c r="F3839" s="12"/>
      <c r="G3839" s="12"/>
      <c r="H3839" s="12"/>
      <c r="I3839" s="15"/>
      <c r="J3839" s="31"/>
      <c r="K3839" s="180"/>
      <c r="L3839" s="40"/>
      <c r="M3839" s="14"/>
      <c r="N3839" s="16"/>
      <c r="O3839" s="49"/>
      <c r="P3839" s="64"/>
      <c r="Q3839" s="18"/>
      <c r="R3839" s="181">
        <f t="shared" si="537"/>
        <v>0</v>
      </c>
      <c r="S3839" s="181">
        <f t="shared" si="538"/>
        <v>0</v>
      </c>
      <c r="T3839" s="181">
        <f t="shared" si="539"/>
        <v>0</v>
      </c>
      <c r="AQ3839" s="1">
        <f>COUNT(L$11:L3839)</f>
        <v>37</v>
      </c>
      <c r="AR3839" s="43">
        <f t="shared" si="540"/>
        <v>40933</v>
      </c>
      <c r="AS3839" s="44">
        <f t="shared" si="541"/>
        <v>89.120000000000019</v>
      </c>
      <c r="AT3839" s="10" t="str">
        <f t="shared" si="542"/>
        <v/>
      </c>
      <c r="AU3839" s="20" t="str">
        <f t="shared" si="543"/>
        <v/>
      </c>
      <c r="AV3839" s="42">
        <f t="shared" si="544"/>
        <v>1</v>
      </c>
      <c r="AW3839" s="89">
        <f t="shared" si="545"/>
        <v>0</v>
      </c>
      <c r="AX3839" s="168"/>
      <c r="AY3839" s="60"/>
      <c r="AZ3839" s="61"/>
      <c r="BB3839" s="61" t="str">
        <f>IF(Settings!I3835&lt;&gt;"",Settings!I3835,"")</f>
        <v/>
      </c>
    </row>
    <row r="3840" spans="2:54" x14ac:dyDescent="0.2">
      <c r="B3840" s="13"/>
      <c r="C3840" s="12"/>
      <c r="D3840" s="12"/>
      <c r="E3840" s="12"/>
      <c r="F3840" s="12"/>
      <c r="G3840" s="12"/>
      <c r="H3840" s="12"/>
      <c r="I3840" s="15"/>
      <c r="J3840" s="31"/>
      <c r="K3840" s="180"/>
      <c r="L3840" s="40"/>
      <c r="M3840" s="14"/>
      <c r="N3840" s="16"/>
      <c r="O3840" s="49"/>
      <c r="P3840" s="64"/>
      <c r="Q3840" s="18"/>
      <c r="R3840" s="181">
        <f t="shared" si="537"/>
        <v>0</v>
      </c>
      <c r="S3840" s="181">
        <f t="shared" si="538"/>
        <v>0</v>
      </c>
      <c r="T3840" s="181">
        <f t="shared" si="539"/>
        <v>0</v>
      </c>
      <c r="AQ3840" s="1">
        <f>COUNT(L$11:L3840)</f>
        <v>37</v>
      </c>
      <c r="AR3840" s="43">
        <f t="shared" si="540"/>
        <v>40933</v>
      </c>
      <c r="AS3840" s="44">
        <f t="shared" si="541"/>
        <v>89.120000000000019</v>
      </c>
      <c r="AT3840" s="10" t="str">
        <f t="shared" si="542"/>
        <v/>
      </c>
      <c r="AU3840" s="20" t="str">
        <f t="shared" si="543"/>
        <v/>
      </c>
      <c r="AV3840" s="42">
        <f t="shared" si="544"/>
        <v>1</v>
      </c>
      <c r="AW3840" s="89">
        <f t="shared" si="545"/>
        <v>0</v>
      </c>
      <c r="AX3840" s="168"/>
      <c r="AY3840" s="60"/>
      <c r="AZ3840" s="61"/>
      <c r="BB3840" s="61" t="str">
        <f>IF(Settings!I3836&lt;&gt;"",Settings!I3836,"")</f>
        <v/>
      </c>
    </row>
    <row r="3841" spans="2:54" x14ac:dyDescent="0.2">
      <c r="B3841" s="13"/>
      <c r="C3841" s="12"/>
      <c r="D3841" s="12"/>
      <c r="E3841" s="12"/>
      <c r="F3841" s="12"/>
      <c r="G3841" s="12"/>
      <c r="H3841" s="12"/>
      <c r="I3841" s="15"/>
      <c r="J3841" s="31"/>
      <c r="K3841" s="180"/>
      <c r="L3841" s="40"/>
      <c r="M3841" s="14"/>
      <c r="N3841" s="16"/>
      <c r="O3841" s="49"/>
      <c r="P3841" s="64"/>
      <c r="Q3841" s="18"/>
      <c r="R3841" s="181">
        <f t="shared" si="537"/>
        <v>0</v>
      </c>
      <c r="S3841" s="181">
        <f t="shared" si="538"/>
        <v>0</v>
      </c>
      <c r="T3841" s="181">
        <f t="shared" si="539"/>
        <v>0</v>
      </c>
      <c r="AQ3841" s="1">
        <f>COUNT(L$11:L3841)</f>
        <v>37</v>
      </c>
      <c r="AR3841" s="43">
        <f t="shared" si="540"/>
        <v>40933</v>
      </c>
      <c r="AS3841" s="44">
        <f t="shared" si="541"/>
        <v>89.120000000000019</v>
      </c>
      <c r="AT3841" s="10" t="str">
        <f t="shared" si="542"/>
        <v/>
      </c>
      <c r="AU3841" s="20" t="str">
        <f t="shared" si="543"/>
        <v/>
      </c>
      <c r="AV3841" s="42">
        <f t="shared" si="544"/>
        <v>1</v>
      </c>
      <c r="AW3841" s="89">
        <f t="shared" si="545"/>
        <v>0</v>
      </c>
      <c r="AX3841" s="168"/>
      <c r="AY3841" s="60"/>
      <c r="AZ3841" s="61"/>
      <c r="BB3841" s="61" t="str">
        <f>IF(Settings!I3837&lt;&gt;"",Settings!I3837,"")</f>
        <v/>
      </c>
    </row>
    <row r="3842" spans="2:54" x14ac:dyDescent="0.2">
      <c r="B3842" s="13"/>
      <c r="C3842" s="12"/>
      <c r="D3842" s="12"/>
      <c r="E3842" s="12"/>
      <c r="F3842" s="12"/>
      <c r="G3842" s="12"/>
      <c r="H3842" s="12"/>
      <c r="I3842" s="15"/>
      <c r="J3842" s="31"/>
      <c r="K3842" s="180"/>
      <c r="L3842" s="40"/>
      <c r="M3842" s="14"/>
      <c r="N3842" s="16"/>
      <c r="O3842" s="49"/>
      <c r="P3842" s="64"/>
      <c r="Q3842" s="18"/>
      <c r="R3842" s="181">
        <f t="shared" si="537"/>
        <v>0</v>
      </c>
      <c r="S3842" s="181">
        <f t="shared" si="538"/>
        <v>0</v>
      </c>
      <c r="T3842" s="181">
        <f t="shared" si="539"/>
        <v>0</v>
      </c>
      <c r="AQ3842" s="1">
        <f>COUNT(L$11:L3842)</f>
        <v>37</v>
      </c>
      <c r="AR3842" s="43">
        <f t="shared" si="540"/>
        <v>40933</v>
      </c>
      <c r="AS3842" s="44">
        <f t="shared" si="541"/>
        <v>89.120000000000019</v>
      </c>
      <c r="AT3842" s="10" t="str">
        <f t="shared" si="542"/>
        <v/>
      </c>
      <c r="AU3842" s="20" t="str">
        <f t="shared" si="543"/>
        <v/>
      </c>
      <c r="AV3842" s="42">
        <f t="shared" si="544"/>
        <v>1</v>
      </c>
      <c r="AW3842" s="89">
        <f t="shared" si="545"/>
        <v>0</v>
      </c>
      <c r="AX3842" s="168"/>
      <c r="AY3842" s="60"/>
      <c r="AZ3842" s="61"/>
      <c r="BB3842" s="61" t="str">
        <f>IF(Settings!I3838&lt;&gt;"",Settings!I3838,"")</f>
        <v/>
      </c>
    </row>
    <row r="3843" spans="2:54" x14ac:dyDescent="0.2">
      <c r="B3843" s="13"/>
      <c r="C3843" s="12"/>
      <c r="D3843" s="12"/>
      <c r="E3843" s="12"/>
      <c r="F3843" s="12"/>
      <c r="G3843" s="12"/>
      <c r="H3843" s="12"/>
      <c r="I3843" s="15"/>
      <c r="J3843" s="31"/>
      <c r="K3843" s="180"/>
      <c r="L3843" s="40"/>
      <c r="M3843" s="14"/>
      <c r="N3843" s="16"/>
      <c r="O3843" s="49"/>
      <c r="P3843" s="64"/>
      <c r="Q3843" s="18"/>
      <c r="R3843" s="181">
        <f t="shared" si="537"/>
        <v>0</v>
      </c>
      <c r="S3843" s="181">
        <f t="shared" si="538"/>
        <v>0</v>
      </c>
      <c r="T3843" s="181">
        <f t="shared" si="539"/>
        <v>0</v>
      </c>
      <c r="AQ3843" s="1">
        <f>COUNT(L$11:L3843)</f>
        <v>37</v>
      </c>
      <c r="AR3843" s="43">
        <f t="shared" si="540"/>
        <v>40933</v>
      </c>
      <c r="AS3843" s="44">
        <f t="shared" si="541"/>
        <v>89.120000000000019</v>
      </c>
      <c r="AT3843" s="10" t="str">
        <f t="shared" si="542"/>
        <v/>
      </c>
      <c r="AU3843" s="20" t="str">
        <f t="shared" si="543"/>
        <v/>
      </c>
      <c r="AV3843" s="42">
        <f t="shared" si="544"/>
        <v>1</v>
      </c>
      <c r="AW3843" s="89">
        <f t="shared" si="545"/>
        <v>0</v>
      </c>
      <c r="AX3843" s="168"/>
      <c r="AY3843" s="60"/>
      <c r="AZ3843" s="61"/>
      <c r="BB3843" s="61" t="str">
        <f>IF(Settings!I3839&lt;&gt;"",Settings!I3839,"")</f>
        <v/>
      </c>
    </row>
    <row r="3844" spans="2:54" x14ac:dyDescent="0.2">
      <c r="B3844" s="13"/>
      <c r="C3844" s="12"/>
      <c r="D3844" s="12"/>
      <c r="E3844" s="12"/>
      <c r="F3844" s="12"/>
      <c r="G3844" s="12"/>
      <c r="H3844" s="12"/>
      <c r="I3844" s="15"/>
      <c r="J3844" s="31"/>
      <c r="K3844" s="180"/>
      <c r="L3844" s="40"/>
      <c r="M3844" s="14"/>
      <c r="N3844" s="16"/>
      <c r="O3844" s="49"/>
      <c r="P3844" s="64"/>
      <c r="Q3844" s="18"/>
      <c r="R3844" s="181">
        <f t="shared" si="537"/>
        <v>0</v>
      </c>
      <c r="S3844" s="181">
        <f t="shared" si="538"/>
        <v>0</v>
      </c>
      <c r="T3844" s="181">
        <f t="shared" si="539"/>
        <v>0</v>
      </c>
      <c r="AQ3844" s="1">
        <f>COUNT(L$11:L3844)</f>
        <v>37</v>
      </c>
      <c r="AR3844" s="43">
        <f t="shared" si="540"/>
        <v>40933</v>
      </c>
      <c r="AS3844" s="44">
        <f t="shared" si="541"/>
        <v>89.120000000000019</v>
      </c>
      <c r="AT3844" s="10" t="str">
        <f t="shared" si="542"/>
        <v/>
      </c>
      <c r="AU3844" s="20" t="str">
        <f t="shared" si="543"/>
        <v/>
      </c>
      <c r="AV3844" s="42">
        <f t="shared" si="544"/>
        <v>1</v>
      </c>
      <c r="AW3844" s="89">
        <f t="shared" si="545"/>
        <v>0</v>
      </c>
      <c r="AX3844" s="168"/>
      <c r="AY3844" s="60"/>
      <c r="AZ3844" s="61"/>
      <c r="BB3844" s="61" t="str">
        <f>IF(Settings!I3840&lt;&gt;"",Settings!I3840,"")</f>
        <v/>
      </c>
    </row>
    <row r="3845" spans="2:54" x14ac:dyDescent="0.2">
      <c r="B3845" s="13"/>
      <c r="C3845" s="12"/>
      <c r="D3845" s="12"/>
      <c r="E3845" s="12"/>
      <c r="F3845" s="12"/>
      <c r="G3845" s="12"/>
      <c r="H3845" s="12"/>
      <c r="I3845" s="15"/>
      <c r="J3845" s="31"/>
      <c r="K3845" s="180"/>
      <c r="L3845" s="40"/>
      <c r="M3845" s="14"/>
      <c r="N3845" s="16"/>
      <c r="O3845" s="49"/>
      <c r="P3845" s="64"/>
      <c r="Q3845" s="18"/>
      <c r="R3845" s="181">
        <f t="shared" si="537"/>
        <v>0</v>
      </c>
      <c r="S3845" s="181">
        <f t="shared" si="538"/>
        <v>0</v>
      </c>
      <c r="T3845" s="181">
        <f t="shared" si="539"/>
        <v>0</v>
      </c>
      <c r="AQ3845" s="1">
        <f>COUNT(L$11:L3845)</f>
        <v>37</v>
      </c>
      <c r="AR3845" s="43">
        <f t="shared" si="540"/>
        <v>40933</v>
      </c>
      <c r="AS3845" s="44">
        <f t="shared" si="541"/>
        <v>89.120000000000019</v>
      </c>
      <c r="AT3845" s="10" t="str">
        <f t="shared" si="542"/>
        <v/>
      </c>
      <c r="AU3845" s="20" t="str">
        <f t="shared" si="543"/>
        <v/>
      </c>
      <c r="AV3845" s="42">
        <f t="shared" si="544"/>
        <v>1</v>
      </c>
      <c r="AW3845" s="89">
        <f t="shared" si="545"/>
        <v>0</v>
      </c>
      <c r="AX3845" s="168"/>
      <c r="AY3845" s="60"/>
      <c r="AZ3845" s="61"/>
      <c r="BB3845" s="61" t="str">
        <f>IF(Settings!I3841&lt;&gt;"",Settings!I3841,"")</f>
        <v/>
      </c>
    </row>
    <row r="3846" spans="2:54" x14ac:dyDescent="0.2">
      <c r="B3846" s="13"/>
      <c r="C3846" s="12"/>
      <c r="D3846" s="12"/>
      <c r="E3846" s="12"/>
      <c r="F3846" s="12"/>
      <c r="G3846" s="12"/>
      <c r="H3846" s="12"/>
      <c r="I3846" s="15"/>
      <c r="J3846" s="31"/>
      <c r="K3846" s="180"/>
      <c r="L3846" s="40"/>
      <c r="M3846" s="14"/>
      <c r="N3846" s="16"/>
      <c r="O3846" s="49"/>
      <c r="P3846" s="64"/>
      <c r="Q3846" s="18"/>
      <c r="R3846" s="181">
        <f t="shared" si="537"/>
        <v>0</v>
      </c>
      <c r="S3846" s="181">
        <f t="shared" si="538"/>
        <v>0</v>
      </c>
      <c r="T3846" s="181">
        <f t="shared" si="539"/>
        <v>0</v>
      </c>
      <c r="AQ3846" s="1">
        <f>COUNT(L$11:L3846)</f>
        <v>37</v>
      </c>
      <c r="AR3846" s="43">
        <f t="shared" si="540"/>
        <v>40933</v>
      </c>
      <c r="AS3846" s="44">
        <f t="shared" si="541"/>
        <v>89.120000000000019</v>
      </c>
      <c r="AT3846" s="10" t="str">
        <f t="shared" si="542"/>
        <v/>
      </c>
      <c r="AU3846" s="20" t="str">
        <f t="shared" si="543"/>
        <v/>
      </c>
      <c r="AV3846" s="42">
        <f t="shared" si="544"/>
        <v>1</v>
      </c>
      <c r="AW3846" s="89">
        <f t="shared" si="545"/>
        <v>0</v>
      </c>
      <c r="AX3846" s="168"/>
      <c r="AY3846" s="60"/>
      <c r="AZ3846" s="61"/>
      <c r="BB3846" s="61" t="str">
        <f>IF(Settings!I3842&lt;&gt;"",Settings!I3842,"")</f>
        <v/>
      </c>
    </row>
    <row r="3847" spans="2:54" x14ac:dyDescent="0.2">
      <c r="B3847" s="13"/>
      <c r="C3847" s="12"/>
      <c r="D3847" s="12"/>
      <c r="E3847" s="12"/>
      <c r="F3847" s="12"/>
      <c r="G3847" s="12"/>
      <c r="H3847" s="12"/>
      <c r="I3847" s="15"/>
      <c r="J3847" s="31"/>
      <c r="K3847" s="180"/>
      <c r="L3847" s="40"/>
      <c r="M3847" s="14"/>
      <c r="N3847" s="16"/>
      <c r="O3847" s="49"/>
      <c r="P3847" s="64"/>
      <c r="Q3847" s="18"/>
      <c r="R3847" s="181">
        <f t="shared" si="537"/>
        <v>0</v>
      </c>
      <c r="S3847" s="181">
        <f t="shared" si="538"/>
        <v>0</v>
      </c>
      <c r="T3847" s="181">
        <f t="shared" si="539"/>
        <v>0</v>
      </c>
      <c r="AQ3847" s="1">
        <f>COUNT(L$11:L3847)</f>
        <v>37</v>
      </c>
      <c r="AR3847" s="43">
        <f t="shared" si="540"/>
        <v>40933</v>
      </c>
      <c r="AS3847" s="44">
        <f t="shared" si="541"/>
        <v>89.120000000000019</v>
      </c>
      <c r="AT3847" s="10" t="str">
        <f t="shared" si="542"/>
        <v/>
      </c>
      <c r="AU3847" s="20" t="str">
        <f t="shared" si="543"/>
        <v/>
      </c>
      <c r="AV3847" s="42">
        <f t="shared" si="544"/>
        <v>1</v>
      </c>
      <c r="AW3847" s="89">
        <f t="shared" si="545"/>
        <v>0</v>
      </c>
      <c r="AX3847" s="168"/>
      <c r="AY3847" s="60"/>
      <c r="AZ3847" s="61"/>
      <c r="BB3847" s="61" t="str">
        <f>IF(Settings!I3843&lt;&gt;"",Settings!I3843,"")</f>
        <v/>
      </c>
    </row>
    <row r="3848" spans="2:54" x14ac:dyDescent="0.2">
      <c r="B3848" s="13"/>
      <c r="C3848" s="12"/>
      <c r="D3848" s="12"/>
      <c r="E3848" s="12"/>
      <c r="F3848" s="12"/>
      <c r="G3848" s="12"/>
      <c r="H3848" s="12"/>
      <c r="I3848" s="15"/>
      <c r="J3848" s="31"/>
      <c r="K3848" s="180"/>
      <c r="L3848" s="40"/>
      <c r="M3848" s="14"/>
      <c r="N3848" s="16"/>
      <c r="O3848" s="49"/>
      <c r="P3848" s="64"/>
      <c r="Q3848" s="18"/>
      <c r="R3848" s="181">
        <f t="shared" si="537"/>
        <v>0</v>
      </c>
      <c r="S3848" s="181">
        <f t="shared" si="538"/>
        <v>0</v>
      </c>
      <c r="T3848" s="181">
        <f t="shared" si="539"/>
        <v>0</v>
      </c>
      <c r="AQ3848" s="1">
        <f>COUNT(L$11:L3848)</f>
        <v>37</v>
      </c>
      <c r="AR3848" s="43">
        <f t="shared" si="540"/>
        <v>40933</v>
      </c>
      <c r="AS3848" s="44">
        <f t="shared" si="541"/>
        <v>89.120000000000019</v>
      </c>
      <c r="AT3848" s="10" t="str">
        <f t="shared" si="542"/>
        <v/>
      </c>
      <c r="AU3848" s="20" t="str">
        <f t="shared" si="543"/>
        <v/>
      </c>
      <c r="AV3848" s="42">
        <f t="shared" si="544"/>
        <v>1</v>
      </c>
      <c r="AW3848" s="89">
        <f t="shared" si="545"/>
        <v>0</v>
      </c>
      <c r="AX3848" s="168"/>
      <c r="AY3848" s="60"/>
      <c r="AZ3848" s="61"/>
      <c r="BB3848" s="61" t="str">
        <f>IF(Settings!I3844&lt;&gt;"",Settings!I3844,"")</f>
        <v/>
      </c>
    </row>
    <row r="3849" spans="2:54" x14ac:dyDescent="0.2">
      <c r="B3849" s="13"/>
      <c r="C3849" s="12"/>
      <c r="D3849" s="12"/>
      <c r="E3849" s="12"/>
      <c r="F3849" s="12"/>
      <c r="G3849" s="12"/>
      <c r="H3849" s="12"/>
      <c r="I3849" s="15"/>
      <c r="J3849" s="31"/>
      <c r="K3849" s="180"/>
      <c r="L3849" s="40"/>
      <c r="M3849" s="14"/>
      <c r="N3849" s="16"/>
      <c r="O3849" s="49"/>
      <c r="P3849" s="64"/>
      <c r="Q3849" s="18"/>
      <c r="R3849" s="181">
        <f t="shared" si="537"/>
        <v>0</v>
      </c>
      <c r="S3849" s="181">
        <f t="shared" si="538"/>
        <v>0</v>
      </c>
      <c r="T3849" s="181">
        <f t="shared" si="539"/>
        <v>0</v>
      </c>
      <c r="AQ3849" s="1">
        <f>COUNT(L$11:L3849)</f>
        <v>37</v>
      </c>
      <c r="AR3849" s="43">
        <f t="shared" si="540"/>
        <v>40933</v>
      </c>
      <c r="AS3849" s="44">
        <f t="shared" si="541"/>
        <v>89.120000000000019</v>
      </c>
      <c r="AT3849" s="10" t="str">
        <f t="shared" si="542"/>
        <v/>
      </c>
      <c r="AU3849" s="20" t="str">
        <f t="shared" si="543"/>
        <v/>
      </c>
      <c r="AV3849" s="42">
        <f t="shared" si="544"/>
        <v>1</v>
      </c>
      <c r="AW3849" s="89">
        <f t="shared" si="545"/>
        <v>0</v>
      </c>
      <c r="AX3849" s="168"/>
      <c r="AY3849" s="60"/>
      <c r="AZ3849" s="61"/>
      <c r="BB3849" s="61" t="str">
        <f>IF(Settings!I3845&lt;&gt;"",Settings!I3845,"")</f>
        <v/>
      </c>
    </row>
    <row r="3850" spans="2:54" x14ac:dyDescent="0.2">
      <c r="B3850" s="13"/>
      <c r="C3850" s="12"/>
      <c r="D3850" s="12"/>
      <c r="E3850" s="12"/>
      <c r="F3850" s="12"/>
      <c r="G3850" s="12"/>
      <c r="H3850" s="12"/>
      <c r="I3850" s="15"/>
      <c r="J3850" s="31"/>
      <c r="K3850" s="180"/>
      <c r="L3850" s="40"/>
      <c r="M3850" s="14"/>
      <c r="N3850" s="16"/>
      <c r="O3850" s="49"/>
      <c r="P3850" s="64"/>
      <c r="Q3850" s="18"/>
      <c r="R3850" s="181">
        <f t="shared" si="537"/>
        <v>0</v>
      </c>
      <c r="S3850" s="181">
        <f t="shared" si="538"/>
        <v>0</v>
      </c>
      <c r="T3850" s="181">
        <f t="shared" si="539"/>
        <v>0</v>
      </c>
      <c r="AQ3850" s="1">
        <f>COUNT(L$11:L3850)</f>
        <v>37</v>
      </c>
      <c r="AR3850" s="43">
        <f t="shared" si="540"/>
        <v>40933</v>
      </c>
      <c r="AS3850" s="44">
        <f t="shared" si="541"/>
        <v>89.120000000000019</v>
      </c>
      <c r="AT3850" s="10" t="str">
        <f t="shared" si="542"/>
        <v/>
      </c>
      <c r="AU3850" s="20" t="str">
        <f t="shared" si="543"/>
        <v/>
      </c>
      <c r="AV3850" s="42">
        <f t="shared" si="544"/>
        <v>1</v>
      </c>
      <c r="AW3850" s="89">
        <f t="shared" si="545"/>
        <v>0</v>
      </c>
      <c r="AX3850" s="168"/>
      <c r="AY3850" s="60"/>
      <c r="AZ3850" s="61"/>
      <c r="BB3850" s="61" t="str">
        <f>IF(Settings!I3846&lt;&gt;"",Settings!I3846,"")</f>
        <v/>
      </c>
    </row>
    <row r="3851" spans="2:54" x14ac:dyDescent="0.2">
      <c r="B3851" s="13"/>
      <c r="C3851" s="12"/>
      <c r="D3851" s="12"/>
      <c r="E3851" s="12"/>
      <c r="F3851" s="12"/>
      <c r="G3851" s="12"/>
      <c r="H3851" s="12"/>
      <c r="I3851" s="15"/>
      <c r="J3851" s="31"/>
      <c r="K3851" s="180"/>
      <c r="L3851" s="40"/>
      <c r="M3851" s="14"/>
      <c r="N3851" s="16"/>
      <c r="O3851" s="49"/>
      <c r="P3851" s="64"/>
      <c r="Q3851" s="18"/>
      <c r="R3851" s="181">
        <f t="shared" si="537"/>
        <v>0</v>
      </c>
      <c r="S3851" s="181">
        <f t="shared" si="538"/>
        <v>0</v>
      </c>
      <c r="T3851" s="181">
        <f t="shared" si="539"/>
        <v>0</v>
      </c>
      <c r="AQ3851" s="1">
        <f>COUNT(L$11:L3851)</f>
        <v>37</v>
      </c>
      <c r="AR3851" s="43">
        <f t="shared" si="540"/>
        <v>40933</v>
      </c>
      <c r="AS3851" s="44">
        <f t="shared" si="541"/>
        <v>89.120000000000019</v>
      </c>
      <c r="AT3851" s="10" t="str">
        <f t="shared" si="542"/>
        <v/>
      </c>
      <c r="AU3851" s="20" t="str">
        <f t="shared" si="543"/>
        <v/>
      </c>
      <c r="AV3851" s="42">
        <f t="shared" si="544"/>
        <v>1</v>
      </c>
      <c r="AW3851" s="89">
        <f t="shared" si="545"/>
        <v>0</v>
      </c>
      <c r="AX3851" s="168"/>
      <c r="AY3851" s="60"/>
      <c r="AZ3851" s="61"/>
      <c r="BB3851" s="61" t="str">
        <f>IF(Settings!I3847&lt;&gt;"",Settings!I3847,"")</f>
        <v/>
      </c>
    </row>
    <row r="3852" spans="2:54" x14ac:dyDescent="0.2">
      <c r="B3852" s="13"/>
      <c r="C3852" s="12"/>
      <c r="D3852" s="12"/>
      <c r="E3852" s="12"/>
      <c r="F3852" s="12"/>
      <c r="G3852" s="12"/>
      <c r="H3852" s="12"/>
      <c r="I3852" s="15"/>
      <c r="J3852" s="31"/>
      <c r="K3852" s="180"/>
      <c r="L3852" s="40"/>
      <c r="M3852" s="14"/>
      <c r="N3852" s="16"/>
      <c r="O3852" s="49"/>
      <c r="P3852" s="64"/>
      <c r="Q3852" s="18"/>
      <c r="R3852" s="181">
        <f t="shared" ref="R3852:R3915" si="546">ROUND(IF(M3852&lt;&gt;"Y",IF(P3852&lt;&gt;"Y",K3852,K3852*(AV3852-1)),0),ROUNDING)</f>
        <v>0</v>
      </c>
      <c r="S3852" s="181">
        <f t="shared" ref="S3852:S3915" si="547">ROUND(IF(O3852&gt;0,IF(M3852="Y",AW3852*(1-O3852),IF(AW3852&gt;R3852,R3852 + (AW3852 - R3852)*(1-O3852),AW3852)),AW3852),ROUNDING)</f>
        <v>0</v>
      </c>
      <c r="T3852" s="181">
        <f t="shared" ref="T3852:T3915" si="548">ROUND(IF(N3852="P",0,IF(OR(M3852="N",M3852=""),S3852-R3852,S3852)),ROUNDING)</f>
        <v>0</v>
      </c>
      <c r="AQ3852" s="1">
        <f>COUNT(L$11:L3852)</f>
        <v>37</v>
      </c>
      <c r="AR3852" s="43">
        <f t="shared" si="540"/>
        <v>40933</v>
      </c>
      <c r="AS3852" s="44">
        <f t="shared" si="541"/>
        <v>89.120000000000019</v>
      </c>
      <c r="AT3852" s="10" t="str">
        <f t="shared" si="542"/>
        <v/>
      </c>
      <c r="AU3852" s="20" t="str">
        <f t="shared" si="543"/>
        <v/>
      </c>
      <c r="AV3852" s="42">
        <f t="shared" si="544"/>
        <v>1</v>
      </c>
      <c r="AW3852" s="89">
        <f t="shared" si="545"/>
        <v>0</v>
      </c>
      <c r="AX3852" s="168"/>
      <c r="AY3852" s="60"/>
      <c r="AZ3852" s="61"/>
      <c r="BB3852" s="61" t="str">
        <f>IF(Settings!I3848&lt;&gt;"",Settings!I3848,"")</f>
        <v/>
      </c>
    </row>
    <row r="3853" spans="2:54" x14ac:dyDescent="0.2">
      <c r="B3853" s="13"/>
      <c r="C3853" s="12"/>
      <c r="D3853" s="12"/>
      <c r="E3853" s="12"/>
      <c r="F3853" s="12"/>
      <c r="G3853" s="12"/>
      <c r="H3853" s="12"/>
      <c r="I3853" s="15"/>
      <c r="J3853" s="31"/>
      <c r="K3853" s="180"/>
      <c r="L3853" s="40"/>
      <c r="M3853" s="14"/>
      <c r="N3853" s="16"/>
      <c r="O3853" s="49"/>
      <c r="P3853" s="64"/>
      <c r="Q3853" s="18"/>
      <c r="R3853" s="181">
        <f t="shared" si="546"/>
        <v>0</v>
      </c>
      <c r="S3853" s="181">
        <f t="shared" si="547"/>
        <v>0</v>
      </c>
      <c r="T3853" s="181">
        <f t="shared" si="548"/>
        <v>0</v>
      </c>
      <c r="AQ3853" s="1">
        <f>COUNT(L$11:L3853)</f>
        <v>37</v>
      </c>
      <c r="AR3853" s="43">
        <f t="shared" ref="AR3853:AR3916" si="549">IF(B3853&gt;2,B3853,AR3852)</f>
        <v>40933</v>
      </c>
      <c r="AS3853" s="44">
        <f t="shared" ref="AS3853:AS3916" si="550">AS3852+T3853</f>
        <v>89.120000000000019</v>
      </c>
      <c r="AT3853" s="10" t="str">
        <f t="shared" ref="AT3853:AT3916" si="551">IF(N3853="P",IF(P3853&lt;&gt;"Y",IF(M3853&lt;&gt;"Y",K3853*AV3853,K3853*AV3853-K3853),IF(M3853&lt;&gt;"Y",K3853 + K3853*(AV3853-1),K3853)),"")</f>
        <v/>
      </c>
      <c r="AU3853" s="20" t="str">
        <f t="shared" ref="AU3853:AU3916" si="552">IF(M3853="Y",IF(P3853="Y",K3853*(AV3853-1),K3853),"")</f>
        <v/>
      </c>
      <c r="AV3853" s="42">
        <f t="shared" ref="AV3853:AV3916" si="553">IF(L3853&lt;&gt;"",IF(ODDS_TYPE=1,L3853,IF(ODDS_TYPE=2,IF(L3853&gt;0,1+L3853/100,IF(L3853&lt;0,1-100/L3853,1)),IF(ODDS_TYPE=3,1+L3853,IF(ODDS_TYPE=4,1+L3853,IF(ODDS_TYPE=5,IF(L3853&gt;0,1+L3853,1-1/L3853),IF(ODDS_TYPE=6,IF(L3853&gt;=0,L3853+1,1-1/L3853),1)))))),1)</f>
        <v>1</v>
      </c>
      <c r="AW3853" s="89">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68"/>
      <c r="AY3853" s="60"/>
      <c r="AZ3853" s="61"/>
      <c r="BB3853" s="61" t="str">
        <f>IF(Settings!I3849&lt;&gt;"",Settings!I3849,"")</f>
        <v/>
      </c>
    </row>
    <row r="3854" spans="2:54" x14ac:dyDescent="0.2">
      <c r="B3854" s="13"/>
      <c r="C3854" s="12"/>
      <c r="D3854" s="12"/>
      <c r="E3854" s="12"/>
      <c r="F3854" s="12"/>
      <c r="G3854" s="12"/>
      <c r="H3854" s="12"/>
      <c r="I3854" s="15"/>
      <c r="J3854" s="31"/>
      <c r="K3854" s="180"/>
      <c r="L3854" s="40"/>
      <c r="M3854" s="14"/>
      <c r="N3854" s="16"/>
      <c r="O3854" s="49"/>
      <c r="P3854" s="64"/>
      <c r="Q3854" s="18"/>
      <c r="R3854" s="181">
        <f t="shared" si="546"/>
        <v>0</v>
      </c>
      <c r="S3854" s="181">
        <f t="shared" si="547"/>
        <v>0</v>
      </c>
      <c r="T3854" s="181">
        <f t="shared" si="548"/>
        <v>0</v>
      </c>
      <c r="AQ3854" s="1">
        <f>COUNT(L$11:L3854)</f>
        <v>37</v>
      </c>
      <c r="AR3854" s="43">
        <f t="shared" si="549"/>
        <v>40933</v>
      </c>
      <c r="AS3854" s="44">
        <f t="shared" si="550"/>
        <v>89.120000000000019</v>
      </c>
      <c r="AT3854" s="10" t="str">
        <f t="shared" si="551"/>
        <v/>
      </c>
      <c r="AU3854" s="20" t="str">
        <f t="shared" si="552"/>
        <v/>
      </c>
      <c r="AV3854" s="42">
        <f t="shared" si="553"/>
        <v>1</v>
      </c>
      <c r="AW3854" s="89">
        <f t="shared" si="554"/>
        <v>0</v>
      </c>
      <c r="AX3854" s="168"/>
      <c r="AY3854" s="60"/>
      <c r="AZ3854" s="61"/>
      <c r="BB3854" s="61" t="str">
        <f>IF(Settings!I3850&lt;&gt;"",Settings!I3850,"")</f>
        <v/>
      </c>
    </row>
    <row r="3855" spans="2:54" x14ac:dyDescent="0.2">
      <c r="B3855" s="13"/>
      <c r="C3855" s="12"/>
      <c r="D3855" s="12"/>
      <c r="E3855" s="12"/>
      <c r="F3855" s="12"/>
      <c r="G3855" s="12"/>
      <c r="H3855" s="12"/>
      <c r="I3855" s="15"/>
      <c r="J3855" s="31"/>
      <c r="K3855" s="180"/>
      <c r="L3855" s="40"/>
      <c r="M3855" s="14"/>
      <c r="N3855" s="16"/>
      <c r="O3855" s="49"/>
      <c r="P3855" s="64"/>
      <c r="Q3855" s="18"/>
      <c r="R3855" s="181">
        <f t="shared" si="546"/>
        <v>0</v>
      </c>
      <c r="S3855" s="181">
        <f t="shared" si="547"/>
        <v>0</v>
      </c>
      <c r="T3855" s="181">
        <f t="shared" si="548"/>
        <v>0</v>
      </c>
      <c r="AQ3855" s="1">
        <f>COUNT(L$11:L3855)</f>
        <v>37</v>
      </c>
      <c r="AR3855" s="43">
        <f t="shared" si="549"/>
        <v>40933</v>
      </c>
      <c r="AS3855" s="44">
        <f t="shared" si="550"/>
        <v>89.120000000000019</v>
      </c>
      <c r="AT3855" s="10" t="str">
        <f t="shared" si="551"/>
        <v/>
      </c>
      <c r="AU3855" s="20" t="str">
        <f t="shared" si="552"/>
        <v/>
      </c>
      <c r="AV3855" s="42">
        <f t="shared" si="553"/>
        <v>1</v>
      </c>
      <c r="AW3855" s="89">
        <f t="shared" si="554"/>
        <v>0</v>
      </c>
      <c r="AX3855" s="168"/>
      <c r="AY3855" s="60"/>
      <c r="AZ3855" s="61"/>
      <c r="BB3855" s="61" t="str">
        <f>IF(Settings!I3851&lt;&gt;"",Settings!I3851,"")</f>
        <v/>
      </c>
    </row>
    <row r="3856" spans="2:54" x14ac:dyDescent="0.2">
      <c r="B3856" s="13"/>
      <c r="C3856" s="12"/>
      <c r="D3856" s="12"/>
      <c r="E3856" s="12"/>
      <c r="F3856" s="12"/>
      <c r="G3856" s="12"/>
      <c r="H3856" s="12"/>
      <c r="I3856" s="15"/>
      <c r="J3856" s="31"/>
      <c r="K3856" s="180"/>
      <c r="L3856" s="40"/>
      <c r="M3856" s="14"/>
      <c r="N3856" s="16"/>
      <c r="O3856" s="49"/>
      <c r="P3856" s="64"/>
      <c r="Q3856" s="18"/>
      <c r="R3856" s="181">
        <f t="shared" si="546"/>
        <v>0</v>
      </c>
      <c r="S3856" s="181">
        <f t="shared" si="547"/>
        <v>0</v>
      </c>
      <c r="T3856" s="181">
        <f t="shared" si="548"/>
        <v>0</v>
      </c>
      <c r="AQ3856" s="1">
        <f>COUNT(L$11:L3856)</f>
        <v>37</v>
      </c>
      <c r="AR3856" s="43">
        <f t="shared" si="549"/>
        <v>40933</v>
      </c>
      <c r="AS3856" s="44">
        <f t="shared" si="550"/>
        <v>89.120000000000019</v>
      </c>
      <c r="AT3856" s="10" t="str">
        <f t="shared" si="551"/>
        <v/>
      </c>
      <c r="AU3856" s="20" t="str">
        <f t="shared" si="552"/>
        <v/>
      </c>
      <c r="AV3856" s="42">
        <f t="shared" si="553"/>
        <v>1</v>
      </c>
      <c r="AW3856" s="89">
        <f t="shared" si="554"/>
        <v>0</v>
      </c>
      <c r="AX3856" s="168"/>
      <c r="AY3856" s="60"/>
      <c r="AZ3856" s="61"/>
      <c r="BB3856" s="61" t="str">
        <f>IF(Settings!I3852&lt;&gt;"",Settings!I3852,"")</f>
        <v/>
      </c>
    </row>
    <row r="3857" spans="2:54" x14ac:dyDescent="0.2">
      <c r="B3857" s="13"/>
      <c r="C3857" s="12"/>
      <c r="D3857" s="12"/>
      <c r="E3857" s="12"/>
      <c r="F3857" s="12"/>
      <c r="G3857" s="12"/>
      <c r="H3857" s="12"/>
      <c r="I3857" s="15"/>
      <c r="J3857" s="31"/>
      <c r="K3857" s="180"/>
      <c r="L3857" s="40"/>
      <c r="M3857" s="14"/>
      <c r="N3857" s="16"/>
      <c r="O3857" s="49"/>
      <c r="P3857" s="64"/>
      <c r="Q3857" s="18"/>
      <c r="R3857" s="181">
        <f t="shared" si="546"/>
        <v>0</v>
      </c>
      <c r="S3857" s="181">
        <f t="shared" si="547"/>
        <v>0</v>
      </c>
      <c r="T3857" s="181">
        <f t="shared" si="548"/>
        <v>0</v>
      </c>
      <c r="AQ3857" s="1">
        <f>COUNT(L$11:L3857)</f>
        <v>37</v>
      </c>
      <c r="AR3857" s="43">
        <f t="shared" si="549"/>
        <v>40933</v>
      </c>
      <c r="AS3857" s="44">
        <f t="shared" si="550"/>
        <v>89.120000000000019</v>
      </c>
      <c r="AT3857" s="10" t="str">
        <f t="shared" si="551"/>
        <v/>
      </c>
      <c r="AU3857" s="20" t="str">
        <f t="shared" si="552"/>
        <v/>
      </c>
      <c r="AV3857" s="42">
        <f t="shared" si="553"/>
        <v>1</v>
      </c>
      <c r="AW3857" s="89">
        <f t="shared" si="554"/>
        <v>0</v>
      </c>
      <c r="AX3857" s="168"/>
      <c r="AY3857" s="60"/>
      <c r="AZ3857" s="61"/>
      <c r="BB3857" s="61" t="str">
        <f>IF(Settings!I3853&lt;&gt;"",Settings!I3853,"")</f>
        <v/>
      </c>
    </row>
    <row r="3858" spans="2:54" x14ac:dyDescent="0.2">
      <c r="B3858" s="13"/>
      <c r="C3858" s="12"/>
      <c r="D3858" s="12"/>
      <c r="E3858" s="12"/>
      <c r="F3858" s="12"/>
      <c r="G3858" s="12"/>
      <c r="H3858" s="12"/>
      <c r="I3858" s="15"/>
      <c r="J3858" s="31"/>
      <c r="K3858" s="180"/>
      <c r="L3858" s="40"/>
      <c r="M3858" s="14"/>
      <c r="N3858" s="16"/>
      <c r="O3858" s="49"/>
      <c r="P3858" s="64"/>
      <c r="Q3858" s="18"/>
      <c r="R3858" s="181">
        <f t="shared" si="546"/>
        <v>0</v>
      </c>
      <c r="S3858" s="181">
        <f t="shared" si="547"/>
        <v>0</v>
      </c>
      <c r="T3858" s="181">
        <f t="shared" si="548"/>
        <v>0</v>
      </c>
      <c r="AQ3858" s="1">
        <f>COUNT(L$11:L3858)</f>
        <v>37</v>
      </c>
      <c r="AR3858" s="43">
        <f t="shared" si="549"/>
        <v>40933</v>
      </c>
      <c r="AS3858" s="44">
        <f t="shared" si="550"/>
        <v>89.120000000000019</v>
      </c>
      <c r="AT3858" s="10" t="str">
        <f t="shared" si="551"/>
        <v/>
      </c>
      <c r="AU3858" s="20" t="str">
        <f t="shared" si="552"/>
        <v/>
      </c>
      <c r="AV3858" s="42">
        <f t="shared" si="553"/>
        <v>1</v>
      </c>
      <c r="AW3858" s="89">
        <f t="shared" si="554"/>
        <v>0</v>
      </c>
      <c r="AX3858" s="168"/>
      <c r="AY3858" s="60"/>
      <c r="AZ3858" s="61"/>
      <c r="BB3858" s="61" t="str">
        <f>IF(Settings!I3854&lt;&gt;"",Settings!I3854,"")</f>
        <v/>
      </c>
    </row>
    <row r="3859" spans="2:54" x14ac:dyDescent="0.2">
      <c r="B3859" s="13"/>
      <c r="C3859" s="12"/>
      <c r="D3859" s="12"/>
      <c r="E3859" s="12"/>
      <c r="F3859" s="12"/>
      <c r="G3859" s="12"/>
      <c r="H3859" s="12"/>
      <c r="I3859" s="15"/>
      <c r="J3859" s="31"/>
      <c r="K3859" s="180"/>
      <c r="L3859" s="40"/>
      <c r="M3859" s="14"/>
      <c r="N3859" s="16"/>
      <c r="O3859" s="49"/>
      <c r="P3859" s="64"/>
      <c r="Q3859" s="18"/>
      <c r="R3859" s="181">
        <f t="shared" si="546"/>
        <v>0</v>
      </c>
      <c r="S3859" s="181">
        <f t="shared" si="547"/>
        <v>0</v>
      </c>
      <c r="T3859" s="181">
        <f t="shared" si="548"/>
        <v>0</v>
      </c>
      <c r="AQ3859" s="1">
        <f>COUNT(L$11:L3859)</f>
        <v>37</v>
      </c>
      <c r="AR3859" s="43">
        <f t="shared" si="549"/>
        <v>40933</v>
      </c>
      <c r="AS3859" s="44">
        <f t="shared" si="550"/>
        <v>89.120000000000019</v>
      </c>
      <c r="AT3859" s="10" t="str">
        <f t="shared" si="551"/>
        <v/>
      </c>
      <c r="AU3859" s="20" t="str">
        <f t="shared" si="552"/>
        <v/>
      </c>
      <c r="AV3859" s="42">
        <f t="shared" si="553"/>
        <v>1</v>
      </c>
      <c r="AW3859" s="89">
        <f t="shared" si="554"/>
        <v>0</v>
      </c>
      <c r="AX3859" s="168"/>
      <c r="AY3859" s="60"/>
      <c r="AZ3859" s="61"/>
      <c r="BB3859" s="61" t="str">
        <f>IF(Settings!I3855&lt;&gt;"",Settings!I3855,"")</f>
        <v/>
      </c>
    </row>
    <row r="3860" spans="2:54" x14ac:dyDescent="0.2">
      <c r="B3860" s="13"/>
      <c r="C3860" s="12"/>
      <c r="D3860" s="12"/>
      <c r="E3860" s="12"/>
      <c r="F3860" s="12"/>
      <c r="G3860" s="12"/>
      <c r="H3860" s="12"/>
      <c r="I3860" s="15"/>
      <c r="J3860" s="31"/>
      <c r="K3860" s="180"/>
      <c r="L3860" s="40"/>
      <c r="M3860" s="14"/>
      <c r="N3860" s="16"/>
      <c r="O3860" s="49"/>
      <c r="P3860" s="64"/>
      <c r="Q3860" s="18"/>
      <c r="R3860" s="181">
        <f t="shared" si="546"/>
        <v>0</v>
      </c>
      <c r="S3860" s="181">
        <f t="shared" si="547"/>
        <v>0</v>
      </c>
      <c r="T3860" s="181">
        <f t="shared" si="548"/>
        <v>0</v>
      </c>
      <c r="AQ3860" s="1">
        <f>COUNT(L$11:L3860)</f>
        <v>37</v>
      </c>
      <c r="AR3860" s="43">
        <f t="shared" si="549"/>
        <v>40933</v>
      </c>
      <c r="AS3860" s="44">
        <f t="shared" si="550"/>
        <v>89.120000000000019</v>
      </c>
      <c r="AT3860" s="10" t="str">
        <f t="shared" si="551"/>
        <v/>
      </c>
      <c r="AU3860" s="20" t="str">
        <f t="shared" si="552"/>
        <v/>
      </c>
      <c r="AV3860" s="42">
        <f t="shared" si="553"/>
        <v>1</v>
      </c>
      <c r="AW3860" s="89">
        <f t="shared" si="554"/>
        <v>0</v>
      </c>
      <c r="AX3860" s="168"/>
      <c r="AY3860" s="60"/>
      <c r="AZ3860" s="61"/>
      <c r="BB3860" s="61" t="str">
        <f>IF(Settings!I3856&lt;&gt;"",Settings!I3856,"")</f>
        <v/>
      </c>
    </row>
    <row r="3861" spans="2:54" x14ac:dyDescent="0.2">
      <c r="B3861" s="13"/>
      <c r="C3861" s="12"/>
      <c r="D3861" s="12"/>
      <c r="E3861" s="12"/>
      <c r="F3861" s="12"/>
      <c r="G3861" s="12"/>
      <c r="H3861" s="12"/>
      <c r="I3861" s="15"/>
      <c r="J3861" s="31"/>
      <c r="K3861" s="180"/>
      <c r="L3861" s="40"/>
      <c r="M3861" s="14"/>
      <c r="N3861" s="16"/>
      <c r="O3861" s="49"/>
      <c r="P3861" s="64"/>
      <c r="Q3861" s="18"/>
      <c r="R3861" s="181">
        <f t="shared" si="546"/>
        <v>0</v>
      </c>
      <c r="S3861" s="181">
        <f t="shared" si="547"/>
        <v>0</v>
      </c>
      <c r="T3861" s="181">
        <f t="shared" si="548"/>
        <v>0</v>
      </c>
      <c r="AQ3861" s="1">
        <f>COUNT(L$11:L3861)</f>
        <v>37</v>
      </c>
      <c r="AR3861" s="43">
        <f t="shared" si="549"/>
        <v>40933</v>
      </c>
      <c r="AS3861" s="44">
        <f t="shared" si="550"/>
        <v>89.120000000000019</v>
      </c>
      <c r="AT3861" s="10" t="str">
        <f t="shared" si="551"/>
        <v/>
      </c>
      <c r="AU3861" s="20" t="str">
        <f t="shared" si="552"/>
        <v/>
      </c>
      <c r="AV3861" s="42">
        <f t="shared" si="553"/>
        <v>1</v>
      </c>
      <c r="AW3861" s="89">
        <f t="shared" si="554"/>
        <v>0</v>
      </c>
      <c r="AX3861" s="168"/>
      <c r="AY3861" s="60"/>
      <c r="AZ3861" s="61"/>
      <c r="BB3861" s="61" t="str">
        <f>IF(Settings!I3857&lt;&gt;"",Settings!I3857,"")</f>
        <v/>
      </c>
    </row>
    <row r="3862" spans="2:54" x14ac:dyDescent="0.2">
      <c r="B3862" s="13"/>
      <c r="C3862" s="12"/>
      <c r="D3862" s="12"/>
      <c r="E3862" s="12"/>
      <c r="F3862" s="12"/>
      <c r="G3862" s="12"/>
      <c r="H3862" s="12"/>
      <c r="I3862" s="15"/>
      <c r="J3862" s="31"/>
      <c r="K3862" s="180"/>
      <c r="L3862" s="40"/>
      <c r="M3862" s="14"/>
      <c r="N3862" s="16"/>
      <c r="O3862" s="49"/>
      <c r="P3862" s="64"/>
      <c r="Q3862" s="18"/>
      <c r="R3862" s="181">
        <f t="shared" si="546"/>
        <v>0</v>
      </c>
      <c r="S3862" s="181">
        <f t="shared" si="547"/>
        <v>0</v>
      </c>
      <c r="T3862" s="181">
        <f t="shared" si="548"/>
        <v>0</v>
      </c>
      <c r="AQ3862" s="1">
        <f>COUNT(L$11:L3862)</f>
        <v>37</v>
      </c>
      <c r="AR3862" s="43">
        <f t="shared" si="549"/>
        <v>40933</v>
      </c>
      <c r="AS3862" s="44">
        <f t="shared" si="550"/>
        <v>89.120000000000019</v>
      </c>
      <c r="AT3862" s="10" t="str">
        <f t="shared" si="551"/>
        <v/>
      </c>
      <c r="AU3862" s="20" t="str">
        <f t="shared" si="552"/>
        <v/>
      </c>
      <c r="AV3862" s="42">
        <f t="shared" si="553"/>
        <v>1</v>
      </c>
      <c r="AW3862" s="89">
        <f t="shared" si="554"/>
        <v>0</v>
      </c>
      <c r="AX3862" s="168"/>
      <c r="AY3862" s="60"/>
      <c r="AZ3862" s="61"/>
      <c r="BB3862" s="61" t="str">
        <f>IF(Settings!I3858&lt;&gt;"",Settings!I3858,"")</f>
        <v/>
      </c>
    </row>
    <row r="3863" spans="2:54" x14ac:dyDescent="0.2">
      <c r="B3863" s="13"/>
      <c r="C3863" s="12"/>
      <c r="D3863" s="12"/>
      <c r="E3863" s="12"/>
      <c r="F3863" s="12"/>
      <c r="G3863" s="12"/>
      <c r="H3863" s="12"/>
      <c r="I3863" s="15"/>
      <c r="J3863" s="31"/>
      <c r="K3863" s="180"/>
      <c r="L3863" s="40"/>
      <c r="M3863" s="14"/>
      <c r="N3863" s="16"/>
      <c r="O3863" s="49"/>
      <c r="P3863" s="64"/>
      <c r="Q3863" s="18"/>
      <c r="R3863" s="181">
        <f t="shared" si="546"/>
        <v>0</v>
      </c>
      <c r="S3863" s="181">
        <f t="shared" si="547"/>
        <v>0</v>
      </c>
      <c r="T3863" s="181">
        <f t="shared" si="548"/>
        <v>0</v>
      </c>
      <c r="AQ3863" s="1">
        <f>COUNT(L$11:L3863)</f>
        <v>37</v>
      </c>
      <c r="AR3863" s="43">
        <f t="shared" si="549"/>
        <v>40933</v>
      </c>
      <c r="AS3863" s="44">
        <f t="shared" si="550"/>
        <v>89.120000000000019</v>
      </c>
      <c r="AT3863" s="10" t="str">
        <f t="shared" si="551"/>
        <v/>
      </c>
      <c r="AU3863" s="20" t="str">
        <f t="shared" si="552"/>
        <v/>
      </c>
      <c r="AV3863" s="42">
        <f t="shared" si="553"/>
        <v>1</v>
      </c>
      <c r="AW3863" s="89">
        <f t="shared" si="554"/>
        <v>0</v>
      </c>
      <c r="AX3863" s="168"/>
      <c r="AY3863" s="60"/>
      <c r="AZ3863" s="61"/>
      <c r="BB3863" s="61" t="str">
        <f>IF(Settings!I3859&lt;&gt;"",Settings!I3859,"")</f>
        <v/>
      </c>
    </row>
    <row r="3864" spans="2:54" x14ac:dyDescent="0.2">
      <c r="B3864" s="13"/>
      <c r="C3864" s="12"/>
      <c r="D3864" s="12"/>
      <c r="E3864" s="12"/>
      <c r="F3864" s="12"/>
      <c r="G3864" s="12"/>
      <c r="H3864" s="12"/>
      <c r="I3864" s="15"/>
      <c r="J3864" s="31"/>
      <c r="K3864" s="180"/>
      <c r="L3864" s="40"/>
      <c r="M3864" s="14"/>
      <c r="N3864" s="16"/>
      <c r="O3864" s="49"/>
      <c r="P3864" s="64"/>
      <c r="Q3864" s="18"/>
      <c r="R3864" s="181">
        <f t="shared" si="546"/>
        <v>0</v>
      </c>
      <c r="S3864" s="181">
        <f t="shared" si="547"/>
        <v>0</v>
      </c>
      <c r="T3864" s="181">
        <f t="shared" si="548"/>
        <v>0</v>
      </c>
      <c r="AQ3864" s="1">
        <f>COUNT(L$11:L3864)</f>
        <v>37</v>
      </c>
      <c r="AR3864" s="43">
        <f t="shared" si="549"/>
        <v>40933</v>
      </c>
      <c r="AS3864" s="44">
        <f t="shared" si="550"/>
        <v>89.120000000000019</v>
      </c>
      <c r="AT3864" s="10" t="str">
        <f t="shared" si="551"/>
        <v/>
      </c>
      <c r="AU3864" s="20" t="str">
        <f t="shared" si="552"/>
        <v/>
      </c>
      <c r="AV3864" s="42">
        <f t="shared" si="553"/>
        <v>1</v>
      </c>
      <c r="AW3864" s="89">
        <f t="shared" si="554"/>
        <v>0</v>
      </c>
      <c r="AX3864" s="168"/>
      <c r="AY3864" s="60"/>
      <c r="AZ3864" s="61"/>
      <c r="BB3864" s="61" t="str">
        <f>IF(Settings!I3860&lt;&gt;"",Settings!I3860,"")</f>
        <v/>
      </c>
    </row>
    <row r="3865" spans="2:54" x14ac:dyDescent="0.2">
      <c r="B3865" s="13"/>
      <c r="C3865" s="12"/>
      <c r="D3865" s="12"/>
      <c r="E3865" s="12"/>
      <c r="F3865" s="12"/>
      <c r="G3865" s="12"/>
      <c r="H3865" s="12"/>
      <c r="I3865" s="15"/>
      <c r="J3865" s="31"/>
      <c r="K3865" s="180"/>
      <c r="L3865" s="40"/>
      <c r="M3865" s="14"/>
      <c r="N3865" s="16"/>
      <c r="O3865" s="49"/>
      <c r="P3865" s="64"/>
      <c r="Q3865" s="18"/>
      <c r="R3865" s="181">
        <f t="shared" si="546"/>
        <v>0</v>
      </c>
      <c r="S3865" s="181">
        <f t="shared" si="547"/>
        <v>0</v>
      </c>
      <c r="T3865" s="181">
        <f t="shared" si="548"/>
        <v>0</v>
      </c>
      <c r="AQ3865" s="1">
        <f>COUNT(L$11:L3865)</f>
        <v>37</v>
      </c>
      <c r="AR3865" s="43">
        <f t="shared" si="549"/>
        <v>40933</v>
      </c>
      <c r="AS3865" s="44">
        <f t="shared" si="550"/>
        <v>89.120000000000019</v>
      </c>
      <c r="AT3865" s="10" t="str">
        <f t="shared" si="551"/>
        <v/>
      </c>
      <c r="AU3865" s="20" t="str">
        <f t="shared" si="552"/>
        <v/>
      </c>
      <c r="AV3865" s="42">
        <f t="shared" si="553"/>
        <v>1</v>
      </c>
      <c r="AW3865" s="89">
        <f t="shared" si="554"/>
        <v>0</v>
      </c>
      <c r="AX3865" s="168"/>
      <c r="AY3865" s="60"/>
      <c r="AZ3865" s="61"/>
      <c r="BB3865" s="61" t="str">
        <f>IF(Settings!I3861&lt;&gt;"",Settings!I3861,"")</f>
        <v/>
      </c>
    </row>
    <row r="3866" spans="2:54" x14ac:dyDescent="0.2">
      <c r="B3866" s="13"/>
      <c r="C3866" s="12"/>
      <c r="D3866" s="12"/>
      <c r="E3866" s="12"/>
      <c r="F3866" s="12"/>
      <c r="G3866" s="12"/>
      <c r="H3866" s="12"/>
      <c r="I3866" s="15"/>
      <c r="J3866" s="31"/>
      <c r="K3866" s="180"/>
      <c r="L3866" s="40"/>
      <c r="M3866" s="14"/>
      <c r="N3866" s="16"/>
      <c r="O3866" s="49"/>
      <c r="P3866" s="64"/>
      <c r="Q3866" s="18"/>
      <c r="R3866" s="181">
        <f t="shared" si="546"/>
        <v>0</v>
      </c>
      <c r="S3866" s="181">
        <f t="shared" si="547"/>
        <v>0</v>
      </c>
      <c r="T3866" s="181">
        <f t="shared" si="548"/>
        <v>0</v>
      </c>
      <c r="AQ3866" s="1">
        <f>COUNT(L$11:L3866)</f>
        <v>37</v>
      </c>
      <c r="AR3866" s="43">
        <f t="shared" si="549"/>
        <v>40933</v>
      </c>
      <c r="AS3866" s="44">
        <f t="shared" si="550"/>
        <v>89.120000000000019</v>
      </c>
      <c r="AT3866" s="10" t="str">
        <f t="shared" si="551"/>
        <v/>
      </c>
      <c r="AU3866" s="20" t="str">
        <f t="shared" si="552"/>
        <v/>
      </c>
      <c r="AV3866" s="42">
        <f t="shared" si="553"/>
        <v>1</v>
      </c>
      <c r="AW3866" s="89">
        <f t="shared" si="554"/>
        <v>0</v>
      </c>
      <c r="AX3866" s="168"/>
      <c r="AY3866" s="60"/>
      <c r="AZ3866" s="61"/>
      <c r="BB3866" s="61" t="str">
        <f>IF(Settings!I3862&lt;&gt;"",Settings!I3862,"")</f>
        <v/>
      </c>
    </row>
    <row r="3867" spans="2:54" x14ac:dyDescent="0.2">
      <c r="B3867" s="13"/>
      <c r="C3867" s="12"/>
      <c r="D3867" s="12"/>
      <c r="E3867" s="12"/>
      <c r="F3867" s="12"/>
      <c r="G3867" s="12"/>
      <c r="H3867" s="12"/>
      <c r="I3867" s="15"/>
      <c r="J3867" s="31"/>
      <c r="K3867" s="180"/>
      <c r="L3867" s="40"/>
      <c r="M3867" s="14"/>
      <c r="N3867" s="16"/>
      <c r="O3867" s="49"/>
      <c r="P3867" s="64"/>
      <c r="Q3867" s="18"/>
      <c r="R3867" s="181">
        <f t="shared" si="546"/>
        <v>0</v>
      </c>
      <c r="S3867" s="181">
        <f t="shared" si="547"/>
        <v>0</v>
      </c>
      <c r="T3867" s="181">
        <f t="shared" si="548"/>
        <v>0</v>
      </c>
      <c r="AQ3867" s="1">
        <f>COUNT(L$11:L3867)</f>
        <v>37</v>
      </c>
      <c r="AR3867" s="43">
        <f t="shared" si="549"/>
        <v>40933</v>
      </c>
      <c r="AS3867" s="44">
        <f t="shared" si="550"/>
        <v>89.120000000000019</v>
      </c>
      <c r="AT3867" s="10" t="str">
        <f t="shared" si="551"/>
        <v/>
      </c>
      <c r="AU3867" s="20" t="str">
        <f t="shared" si="552"/>
        <v/>
      </c>
      <c r="AV3867" s="42">
        <f t="shared" si="553"/>
        <v>1</v>
      </c>
      <c r="AW3867" s="89">
        <f t="shared" si="554"/>
        <v>0</v>
      </c>
      <c r="AX3867" s="168"/>
      <c r="AY3867" s="60"/>
      <c r="AZ3867" s="61"/>
      <c r="BB3867" s="61" t="str">
        <f>IF(Settings!I3863&lt;&gt;"",Settings!I3863,"")</f>
        <v/>
      </c>
    </row>
    <row r="3868" spans="2:54" x14ac:dyDescent="0.2">
      <c r="B3868" s="13"/>
      <c r="C3868" s="12"/>
      <c r="D3868" s="12"/>
      <c r="E3868" s="12"/>
      <c r="F3868" s="12"/>
      <c r="G3868" s="12"/>
      <c r="H3868" s="12"/>
      <c r="I3868" s="15"/>
      <c r="J3868" s="31"/>
      <c r="K3868" s="180"/>
      <c r="L3868" s="40"/>
      <c r="M3868" s="14"/>
      <c r="N3868" s="16"/>
      <c r="O3868" s="49"/>
      <c r="P3868" s="64"/>
      <c r="Q3868" s="18"/>
      <c r="R3868" s="181">
        <f t="shared" si="546"/>
        <v>0</v>
      </c>
      <c r="S3868" s="181">
        <f t="shared" si="547"/>
        <v>0</v>
      </c>
      <c r="T3868" s="181">
        <f t="shared" si="548"/>
        <v>0</v>
      </c>
      <c r="AQ3868" s="1">
        <f>COUNT(L$11:L3868)</f>
        <v>37</v>
      </c>
      <c r="AR3868" s="43">
        <f t="shared" si="549"/>
        <v>40933</v>
      </c>
      <c r="AS3868" s="44">
        <f t="shared" si="550"/>
        <v>89.120000000000019</v>
      </c>
      <c r="AT3868" s="10" t="str">
        <f t="shared" si="551"/>
        <v/>
      </c>
      <c r="AU3868" s="20" t="str">
        <f t="shared" si="552"/>
        <v/>
      </c>
      <c r="AV3868" s="42">
        <f t="shared" si="553"/>
        <v>1</v>
      </c>
      <c r="AW3868" s="89">
        <f t="shared" si="554"/>
        <v>0</v>
      </c>
      <c r="AX3868" s="168"/>
      <c r="AY3868" s="60"/>
      <c r="AZ3868" s="61"/>
      <c r="BB3868" s="61" t="str">
        <f>IF(Settings!I3864&lt;&gt;"",Settings!I3864,"")</f>
        <v/>
      </c>
    </row>
    <row r="3869" spans="2:54" x14ac:dyDescent="0.2">
      <c r="B3869" s="13"/>
      <c r="C3869" s="12"/>
      <c r="D3869" s="12"/>
      <c r="E3869" s="12"/>
      <c r="F3869" s="12"/>
      <c r="G3869" s="12"/>
      <c r="H3869" s="12"/>
      <c r="I3869" s="15"/>
      <c r="J3869" s="31"/>
      <c r="K3869" s="180"/>
      <c r="L3869" s="40"/>
      <c r="M3869" s="14"/>
      <c r="N3869" s="16"/>
      <c r="O3869" s="49"/>
      <c r="P3869" s="64"/>
      <c r="Q3869" s="18"/>
      <c r="R3869" s="181">
        <f t="shared" si="546"/>
        <v>0</v>
      </c>
      <c r="S3869" s="181">
        <f t="shared" si="547"/>
        <v>0</v>
      </c>
      <c r="T3869" s="181">
        <f t="shared" si="548"/>
        <v>0</v>
      </c>
      <c r="AQ3869" s="1">
        <f>COUNT(L$11:L3869)</f>
        <v>37</v>
      </c>
      <c r="AR3869" s="43">
        <f t="shared" si="549"/>
        <v>40933</v>
      </c>
      <c r="AS3869" s="44">
        <f t="shared" si="550"/>
        <v>89.120000000000019</v>
      </c>
      <c r="AT3869" s="10" t="str">
        <f t="shared" si="551"/>
        <v/>
      </c>
      <c r="AU3869" s="20" t="str">
        <f t="shared" si="552"/>
        <v/>
      </c>
      <c r="AV3869" s="42">
        <f t="shared" si="553"/>
        <v>1</v>
      </c>
      <c r="AW3869" s="89">
        <f t="shared" si="554"/>
        <v>0</v>
      </c>
      <c r="AX3869" s="168"/>
      <c r="AY3869" s="60"/>
      <c r="AZ3869" s="61"/>
      <c r="BB3869" s="61" t="str">
        <f>IF(Settings!I3865&lt;&gt;"",Settings!I3865,"")</f>
        <v/>
      </c>
    </row>
    <row r="3870" spans="2:54" x14ac:dyDescent="0.2">
      <c r="B3870" s="13"/>
      <c r="C3870" s="12"/>
      <c r="D3870" s="12"/>
      <c r="E3870" s="12"/>
      <c r="F3870" s="12"/>
      <c r="G3870" s="12"/>
      <c r="H3870" s="12"/>
      <c r="I3870" s="15"/>
      <c r="J3870" s="31"/>
      <c r="K3870" s="180"/>
      <c r="L3870" s="40"/>
      <c r="M3870" s="14"/>
      <c r="N3870" s="16"/>
      <c r="O3870" s="49"/>
      <c r="P3870" s="64"/>
      <c r="Q3870" s="18"/>
      <c r="R3870" s="181">
        <f t="shared" si="546"/>
        <v>0</v>
      </c>
      <c r="S3870" s="181">
        <f t="shared" si="547"/>
        <v>0</v>
      </c>
      <c r="T3870" s="181">
        <f t="shared" si="548"/>
        <v>0</v>
      </c>
      <c r="AQ3870" s="1">
        <f>COUNT(L$11:L3870)</f>
        <v>37</v>
      </c>
      <c r="AR3870" s="43">
        <f t="shared" si="549"/>
        <v>40933</v>
      </c>
      <c r="AS3870" s="44">
        <f t="shared" si="550"/>
        <v>89.120000000000019</v>
      </c>
      <c r="AT3870" s="10" t="str">
        <f t="shared" si="551"/>
        <v/>
      </c>
      <c r="AU3870" s="20" t="str">
        <f t="shared" si="552"/>
        <v/>
      </c>
      <c r="AV3870" s="42">
        <f t="shared" si="553"/>
        <v>1</v>
      </c>
      <c r="AW3870" s="89">
        <f t="shared" si="554"/>
        <v>0</v>
      </c>
      <c r="AX3870" s="168"/>
      <c r="AY3870" s="60"/>
      <c r="AZ3870" s="61"/>
      <c r="BB3870" s="61" t="str">
        <f>IF(Settings!I3866&lt;&gt;"",Settings!I3866,"")</f>
        <v/>
      </c>
    </row>
    <row r="3871" spans="2:54" x14ac:dyDescent="0.2">
      <c r="B3871" s="13"/>
      <c r="C3871" s="12"/>
      <c r="D3871" s="12"/>
      <c r="E3871" s="12"/>
      <c r="F3871" s="12"/>
      <c r="G3871" s="12"/>
      <c r="H3871" s="12"/>
      <c r="I3871" s="15"/>
      <c r="J3871" s="31"/>
      <c r="K3871" s="180"/>
      <c r="L3871" s="40"/>
      <c r="M3871" s="14"/>
      <c r="N3871" s="16"/>
      <c r="O3871" s="49"/>
      <c r="P3871" s="64"/>
      <c r="Q3871" s="18"/>
      <c r="R3871" s="181">
        <f t="shared" si="546"/>
        <v>0</v>
      </c>
      <c r="S3871" s="181">
        <f t="shared" si="547"/>
        <v>0</v>
      </c>
      <c r="T3871" s="181">
        <f t="shared" si="548"/>
        <v>0</v>
      </c>
      <c r="AQ3871" s="1">
        <f>COUNT(L$11:L3871)</f>
        <v>37</v>
      </c>
      <c r="AR3871" s="43">
        <f t="shared" si="549"/>
        <v>40933</v>
      </c>
      <c r="AS3871" s="44">
        <f t="shared" si="550"/>
        <v>89.120000000000019</v>
      </c>
      <c r="AT3871" s="10" t="str">
        <f t="shared" si="551"/>
        <v/>
      </c>
      <c r="AU3871" s="20" t="str">
        <f t="shared" si="552"/>
        <v/>
      </c>
      <c r="AV3871" s="42">
        <f t="shared" si="553"/>
        <v>1</v>
      </c>
      <c r="AW3871" s="89">
        <f t="shared" si="554"/>
        <v>0</v>
      </c>
      <c r="AX3871" s="168"/>
      <c r="AY3871" s="60"/>
      <c r="AZ3871" s="61"/>
      <c r="BB3871" s="61" t="str">
        <f>IF(Settings!I3867&lt;&gt;"",Settings!I3867,"")</f>
        <v/>
      </c>
    </row>
    <row r="3872" spans="2:54" x14ac:dyDescent="0.2">
      <c r="B3872" s="13"/>
      <c r="C3872" s="12"/>
      <c r="D3872" s="12"/>
      <c r="E3872" s="12"/>
      <c r="F3872" s="12"/>
      <c r="G3872" s="12"/>
      <c r="H3872" s="12"/>
      <c r="I3872" s="15"/>
      <c r="J3872" s="31"/>
      <c r="K3872" s="180"/>
      <c r="L3872" s="40"/>
      <c r="M3872" s="14"/>
      <c r="N3872" s="16"/>
      <c r="O3872" s="49"/>
      <c r="P3872" s="64"/>
      <c r="Q3872" s="18"/>
      <c r="R3872" s="181">
        <f t="shared" si="546"/>
        <v>0</v>
      </c>
      <c r="S3872" s="181">
        <f t="shared" si="547"/>
        <v>0</v>
      </c>
      <c r="T3872" s="181">
        <f t="shared" si="548"/>
        <v>0</v>
      </c>
      <c r="AQ3872" s="1">
        <f>COUNT(L$11:L3872)</f>
        <v>37</v>
      </c>
      <c r="AR3872" s="43">
        <f t="shared" si="549"/>
        <v>40933</v>
      </c>
      <c r="AS3872" s="44">
        <f t="shared" si="550"/>
        <v>89.120000000000019</v>
      </c>
      <c r="AT3872" s="10" t="str">
        <f t="shared" si="551"/>
        <v/>
      </c>
      <c r="AU3872" s="20" t="str">
        <f t="shared" si="552"/>
        <v/>
      </c>
      <c r="AV3872" s="42">
        <f t="shared" si="553"/>
        <v>1</v>
      </c>
      <c r="AW3872" s="89">
        <f t="shared" si="554"/>
        <v>0</v>
      </c>
      <c r="AX3872" s="168"/>
      <c r="AY3872" s="60"/>
      <c r="AZ3872" s="61"/>
      <c r="BB3872" s="61" t="str">
        <f>IF(Settings!I3868&lt;&gt;"",Settings!I3868,"")</f>
        <v/>
      </c>
    </row>
    <row r="3873" spans="2:54" x14ac:dyDescent="0.2">
      <c r="B3873" s="13"/>
      <c r="C3873" s="12"/>
      <c r="D3873" s="12"/>
      <c r="E3873" s="12"/>
      <c r="F3873" s="12"/>
      <c r="G3873" s="12"/>
      <c r="H3873" s="12"/>
      <c r="I3873" s="15"/>
      <c r="J3873" s="31"/>
      <c r="K3873" s="180"/>
      <c r="L3873" s="40"/>
      <c r="M3873" s="14"/>
      <c r="N3873" s="16"/>
      <c r="O3873" s="49"/>
      <c r="P3873" s="64"/>
      <c r="Q3873" s="18"/>
      <c r="R3873" s="181">
        <f t="shared" si="546"/>
        <v>0</v>
      </c>
      <c r="S3873" s="181">
        <f t="shared" si="547"/>
        <v>0</v>
      </c>
      <c r="T3873" s="181">
        <f t="shared" si="548"/>
        <v>0</v>
      </c>
      <c r="AQ3873" s="1">
        <f>COUNT(L$11:L3873)</f>
        <v>37</v>
      </c>
      <c r="AR3873" s="43">
        <f t="shared" si="549"/>
        <v>40933</v>
      </c>
      <c r="AS3873" s="44">
        <f t="shared" si="550"/>
        <v>89.120000000000019</v>
      </c>
      <c r="AT3873" s="10" t="str">
        <f t="shared" si="551"/>
        <v/>
      </c>
      <c r="AU3873" s="20" t="str">
        <f t="shared" si="552"/>
        <v/>
      </c>
      <c r="AV3873" s="42">
        <f t="shared" si="553"/>
        <v>1</v>
      </c>
      <c r="AW3873" s="89">
        <f t="shared" si="554"/>
        <v>0</v>
      </c>
      <c r="AX3873" s="168"/>
      <c r="AY3873" s="60"/>
      <c r="AZ3873" s="61"/>
      <c r="BB3873" s="61" t="str">
        <f>IF(Settings!I3869&lt;&gt;"",Settings!I3869,"")</f>
        <v/>
      </c>
    </row>
    <row r="3874" spans="2:54" x14ac:dyDescent="0.2">
      <c r="B3874" s="13"/>
      <c r="C3874" s="12"/>
      <c r="D3874" s="12"/>
      <c r="E3874" s="12"/>
      <c r="F3874" s="12"/>
      <c r="G3874" s="12"/>
      <c r="H3874" s="12"/>
      <c r="I3874" s="15"/>
      <c r="J3874" s="31"/>
      <c r="K3874" s="180"/>
      <c r="L3874" s="40"/>
      <c r="M3874" s="14"/>
      <c r="N3874" s="16"/>
      <c r="O3874" s="49"/>
      <c r="P3874" s="64"/>
      <c r="Q3874" s="18"/>
      <c r="R3874" s="181">
        <f t="shared" si="546"/>
        <v>0</v>
      </c>
      <c r="S3874" s="181">
        <f t="shared" si="547"/>
        <v>0</v>
      </c>
      <c r="T3874" s="181">
        <f t="shared" si="548"/>
        <v>0</v>
      </c>
      <c r="AQ3874" s="1">
        <f>COUNT(L$11:L3874)</f>
        <v>37</v>
      </c>
      <c r="AR3874" s="43">
        <f t="shared" si="549"/>
        <v>40933</v>
      </c>
      <c r="AS3874" s="44">
        <f t="shared" si="550"/>
        <v>89.120000000000019</v>
      </c>
      <c r="AT3874" s="10" t="str">
        <f t="shared" si="551"/>
        <v/>
      </c>
      <c r="AU3874" s="20" t="str">
        <f t="shared" si="552"/>
        <v/>
      </c>
      <c r="AV3874" s="42">
        <f t="shared" si="553"/>
        <v>1</v>
      </c>
      <c r="AW3874" s="89">
        <f t="shared" si="554"/>
        <v>0</v>
      </c>
      <c r="AX3874" s="168"/>
      <c r="AY3874" s="60"/>
      <c r="AZ3874" s="61"/>
      <c r="BB3874" s="61" t="str">
        <f>IF(Settings!I3870&lt;&gt;"",Settings!I3870,"")</f>
        <v/>
      </c>
    </row>
    <row r="3875" spans="2:54" x14ac:dyDescent="0.2">
      <c r="B3875" s="13"/>
      <c r="C3875" s="12"/>
      <c r="D3875" s="12"/>
      <c r="E3875" s="12"/>
      <c r="F3875" s="12"/>
      <c r="G3875" s="12"/>
      <c r="H3875" s="12"/>
      <c r="I3875" s="15"/>
      <c r="J3875" s="31"/>
      <c r="K3875" s="180"/>
      <c r="L3875" s="40"/>
      <c r="M3875" s="14"/>
      <c r="N3875" s="16"/>
      <c r="O3875" s="49"/>
      <c r="P3875" s="64"/>
      <c r="Q3875" s="18"/>
      <c r="R3875" s="181">
        <f t="shared" si="546"/>
        <v>0</v>
      </c>
      <c r="S3875" s="181">
        <f t="shared" si="547"/>
        <v>0</v>
      </c>
      <c r="T3875" s="181">
        <f t="shared" si="548"/>
        <v>0</v>
      </c>
      <c r="AQ3875" s="1">
        <f>COUNT(L$11:L3875)</f>
        <v>37</v>
      </c>
      <c r="AR3875" s="43">
        <f t="shared" si="549"/>
        <v>40933</v>
      </c>
      <c r="AS3875" s="44">
        <f t="shared" si="550"/>
        <v>89.120000000000019</v>
      </c>
      <c r="AT3875" s="10" t="str">
        <f t="shared" si="551"/>
        <v/>
      </c>
      <c r="AU3875" s="20" t="str">
        <f t="shared" si="552"/>
        <v/>
      </c>
      <c r="AV3875" s="42">
        <f t="shared" si="553"/>
        <v>1</v>
      </c>
      <c r="AW3875" s="89">
        <f t="shared" si="554"/>
        <v>0</v>
      </c>
      <c r="AX3875" s="168"/>
      <c r="AY3875" s="60"/>
      <c r="AZ3875" s="61"/>
      <c r="BB3875" s="61" t="str">
        <f>IF(Settings!I3871&lt;&gt;"",Settings!I3871,"")</f>
        <v/>
      </c>
    </row>
    <row r="3876" spans="2:54" x14ac:dyDescent="0.2">
      <c r="B3876" s="13"/>
      <c r="C3876" s="12"/>
      <c r="D3876" s="12"/>
      <c r="E3876" s="12"/>
      <c r="F3876" s="12"/>
      <c r="G3876" s="12"/>
      <c r="H3876" s="12"/>
      <c r="I3876" s="15"/>
      <c r="J3876" s="31"/>
      <c r="K3876" s="180"/>
      <c r="L3876" s="40"/>
      <c r="M3876" s="14"/>
      <c r="N3876" s="16"/>
      <c r="O3876" s="49"/>
      <c r="P3876" s="64"/>
      <c r="Q3876" s="18"/>
      <c r="R3876" s="181">
        <f t="shared" si="546"/>
        <v>0</v>
      </c>
      <c r="S3876" s="181">
        <f t="shared" si="547"/>
        <v>0</v>
      </c>
      <c r="T3876" s="181">
        <f t="shared" si="548"/>
        <v>0</v>
      </c>
      <c r="AQ3876" s="1">
        <f>COUNT(L$11:L3876)</f>
        <v>37</v>
      </c>
      <c r="AR3876" s="43">
        <f t="shared" si="549"/>
        <v>40933</v>
      </c>
      <c r="AS3876" s="44">
        <f t="shared" si="550"/>
        <v>89.120000000000019</v>
      </c>
      <c r="AT3876" s="10" t="str">
        <f t="shared" si="551"/>
        <v/>
      </c>
      <c r="AU3876" s="20" t="str">
        <f t="shared" si="552"/>
        <v/>
      </c>
      <c r="AV3876" s="42">
        <f t="shared" si="553"/>
        <v>1</v>
      </c>
      <c r="AW3876" s="89">
        <f t="shared" si="554"/>
        <v>0</v>
      </c>
      <c r="AX3876" s="168"/>
      <c r="AY3876" s="60"/>
      <c r="AZ3876" s="61"/>
      <c r="BB3876" s="61" t="str">
        <f>IF(Settings!I3872&lt;&gt;"",Settings!I3872,"")</f>
        <v/>
      </c>
    </row>
    <row r="3877" spans="2:54" x14ac:dyDescent="0.2">
      <c r="B3877" s="13"/>
      <c r="C3877" s="12"/>
      <c r="D3877" s="12"/>
      <c r="E3877" s="12"/>
      <c r="F3877" s="12"/>
      <c r="G3877" s="12"/>
      <c r="H3877" s="12"/>
      <c r="I3877" s="15"/>
      <c r="J3877" s="31"/>
      <c r="K3877" s="180"/>
      <c r="L3877" s="40"/>
      <c r="M3877" s="14"/>
      <c r="N3877" s="16"/>
      <c r="O3877" s="49"/>
      <c r="P3877" s="64"/>
      <c r="Q3877" s="18"/>
      <c r="R3877" s="181">
        <f t="shared" si="546"/>
        <v>0</v>
      </c>
      <c r="S3877" s="181">
        <f t="shared" si="547"/>
        <v>0</v>
      </c>
      <c r="T3877" s="181">
        <f t="shared" si="548"/>
        <v>0</v>
      </c>
      <c r="AQ3877" s="1">
        <f>COUNT(L$11:L3877)</f>
        <v>37</v>
      </c>
      <c r="AR3877" s="43">
        <f t="shared" si="549"/>
        <v>40933</v>
      </c>
      <c r="AS3877" s="44">
        <f t="shared" si="550"/>
        <v>89.120000000000019</v>
      </c>
      <c r="AT3877" s="10" t="str">
        <f t="shared" si="551"/>
        <v/>
      </c>
      <c r="AU3877" s="20" t="str">
        <f t="shared" si="552"/>
        <v/>
      </c>
      <c r="AV3877" s="42">
        <f t="shared" si="553"/>
        <v>1</v>
      </c>
      <c r="AW3877" s="89">
        <f t="shared" si="554"/>
        <v>0</v>
      </c>
      <c r="AX3877" s="168"/>
      <c r="AY3877" s="60"/>
      <c r="AZ3877" s="61"/>
      <c r="BB3877" s="61" t="str">
        <f>IF(Settings!I3873&lt;&gt;"",Settings!I3873,"")</f>
        <v/>
      </c>
    </row>
    <row r="3878" spans="2:54" x14ac:dyDescent="0.2">
      <c r="B3878" s="13"/>
      <c r="C3878" s="12"/>
      <c r="D3878" s="12"/>
      <c r="E3878" s="12"/>
      <c r="F3878" s="12"/>
      <c r="G3878" s="12"/>
      <c r="H3878" s="12"/>
      <c r="I3878" s="15"/>
      <c r="J3878" s="31"/>
      <c r="K3878" s="180"/>
      <c r="L3878" s="40"/>
      <c r="M3878" s="14"/>
      <c r="N3878" s="16"/>
      <c r="O3878" s="49"/>
      <c r="P3878" s="64"/>
      <c r="Q3878" s="18"/>
      <c r="R3878" s="181">
        <f t="shared" si="546"/>
        <v>0</v>
      </c>
      <c r="S3878" s="181">
        <f t="shared" si="547"/>
        <v>0</v>
      </c>
      <c r="T3878" s="181">
        <f t="shared" si="548"/>
        <v>0</v>
      </c>
      <c r="AQ3878" s="1">
        <f>COUNT(L$11:L3878)</f>
        <v>37</v>
      </c>
      <c r="AR3878" s="43">
        <f t="shared" si="549"/>
        <v>40933</v>
      </c>
      <c r="AS3878" s="44">
        <f t="shared" si="550"/>
        <v>89.120000000000019</v>
      </c>
      <c r="AT3878" s="10" t="str">
        <f t="shared" si="551"/>
        <v/>
      </c>
      <c r="AU3878" s="20" t="str">
        <f t="shared" si="552"/>
        <v/>
      </c>
      <c r="AV3878" s="42">
        <f t="shared" si="553"/>
        <v>1</v>
      </c>
      <c r="AW3878" s="89">
        <f t="shared" si="554"/>
        <v>0</v>
      </c>
      <c r="AX3878" s="168"/>
      <c r="AY3878" s="60"/>
      <c r="AZ3878" s="61"/>
      <c r="BB3878" s="61" t="str">
        <f>IF(Settings!I3874&lt;&gt;"",Settings!I3874,"")</f>
        <v/>
      </c>
    </row>
    <row r="3879" spans="2:54" x14ac:dyDescent="0.2">
      <c r="B3879" s="13"/>
      <c r="C3879" s="12"/>
      <c r="D3879" s="12"/>
      <c r="E3879" s="12"/>
      <c r="F3879" s="12"/>
      <c r="G3879" s="12"/>
      <c r="H3879" s="12"/>
      <c r="I3879" s="15"/>
      <c r="J3879" s="31"/>
      <c r="K3879" s="180"/>
      <c r="L3879" s="40"/>
      <c r="M3879" s="14"/>
      <c r="N3879" s="16"/>
      <c r="O3879" s="49"/>
      <c r="P3879" s="64"/>
      <c r="Q3879" s="18"/>
      <c r="R3879" s="181">
        <f t="shared" si="546"/>
        <v>0</v>
      </c>
      <c r="S3879" s="181">
        <f t="shared" si="547"/>
        <v>0</v>
      </c>
      <c r="T3879" s="181">
        <f t="shared" si="548"/>
        <v>0</v>
      </c>
      <c r="AQ3879" s="1">
        <f>COUNT(L$11:L3879)</f>
        <v>37</v>
      </c>
      <c r="AR3879" s="43">
        <f t="shared" si="549"/>
        <v>40933</v>
      </c>
      <c r="AS3879" s="44">
        <f t="shared" si="550"/>
        <v>89.120000000000019</v>
      </c>
      <c r="AT3879" s="10" t="str">
        <f t="shared" si="551"/>
        <v/>
      </c>
      <c r="AU3879" s="20" t="str">
        <f t="shared" si="552"/>
        <v/>
      </c>
      <c r="AV3879" s="42">
        <f t="shared" si="553"/>
        <v>1</v>
      </c>
      <c r="AW3879" s="89">
        <f t="shared" si="554"/>
        <v>0</v>
      </c>
      <c r="AX3879" s="168"/>
      <c r="AY3879" s="60"/>
      <c r="AZ3879" s="61"/>
      <c r="BB3879" s="61" t="str">
        <f>IF(Settings!I3875&lt;&gt;"",Settings!I3875,"")</f>
        <v/>
      </c>
    </row>
    <row r="3880" spans="2:54" x14ac:dyDescent="0.2">
      <c r="B3880" s="13"/>
      <c r="C3880" s="12"/>
      <c r="D3880" s="12"/>
      <c r="E3880" s="12"/>
      <c r="F3880" s="12"/>
      <c r="G3880" s="12"/>
      <c r="H3880" s="12"/>
      <c r="I3880" s="15"/>
      <c r="J3880" s="31"/>
      <c r="K3880" s="180"/>
      <c r="L3880" s="40"/>
      <c r="M3880" s="14"/>
      <c r="N3880" s="16"/>
      <c r="O3880" s="49"/>
      <c r="P3880" s="64"/>
      <c r="Q3880" s="18"/>
      <c r="R3880" s="181">
        <f t="shared" si="546"/>
        <v>0</v>
      </c>
      <c r="S3880" s="181">
        <f t="shared" si="547"/>
        <v>0</v>
      </c>
      <c r="T3880" s="181">
        <f t="shared" si="548"/>
        <v>0</v>
      </c>
      <c r="AQ3880" s="1">
        <f>COUNT(L$11:L3880)</f>
        <v>37</v>
      </c>
      <c r="AR3880" s="43">
        <f t="shared" si="549"/>
        <v>40933</v>
      </c>
      <c r="AS3880" s="44">
        <f t="shared" si="550"/>
        <v>89.120000000000019</v>
      </c>
      <c r="AT3880" s="10" t="str">
        <f t="shared" si="551"/>
        <v/>
      </c>
      <c r="AU3880" s="20" t="str">
        <f t="shared" si="552"/>
        <v/>
      </c>
      <c r="AV3880" s="42">
        <f t="shared" si="553"/>
        <v>1</v>
      </c>
      <c r="AW3880" s="89">
        <f t="shared" si="554"/>
        <v>0</v>
      </c>
      <c r="AX3880" s="168"/>
      <c r="AY3880" s="60"/>
      <c r="AZ3880" s="61"/>
      <c r="BB3880" s="61" t="str">
        <f>IF(Settings!I3876&lt;&gt;"",Settings!I3876,"")</f>
        <v/>
      </c>
    </row>
    <row r="3881" spans="2:54" x14ac:dyDescent="0.2">
      <c r="B3881" s="13"/>
      <c r="C3881" s="12"/>
      <c r="D3881" s="12"/>
      <c r="E3881" s="12"/>
      <c r="F3881" s="12"/>
      <c r="G3881" s="12"/>
      <c r="H3881" s="12"/>
      <c r="I3881" s="15"/>
      <c r="J3881" s="31"/>
      <c r="K3881" s="180"/>
      <c r="L3881" s="40"/>
      <c r="M3881" s="14"/>
      <c r="N3881" s="16"/>
      <c r="O3881" s="49"/>
      <c r="P3881" s="64"/>
      <c r="Q3881" s="18"/>
      <c r="R3881" s="181">
        <f t="shared" si="546"/>
        <v>0</v>
      </c>
      <c r="S3881" s="181">
        <f t="shared" si="547"/>
        <v>0</v>
      </c>
      <c r="T3881" s="181">
        <f t="shared" si="548"/>
        <v>0</v>
      </c>
      <c r="AQ3881" s="1">
        <f>COUNT(L$11:L3881)</f>
        <v>37</v>
      </c>
      <c r="AR3881" s="43">
        <f t="shared" si="549"/>
        <v>40933</v>
      </c>
      <c r="AS3881" s="44">
        <f t="shared" si="550"/>
        <v>89.120000000000019</v>
      </c>
      <c r="AT3881" s="10" t="str">
        <f t="shared" si="551"/>
        <v/>
      </c>
      <c r="AU3881" s="20" t="str">
        <f t="shared" si="552"/>
        <v/>
      </c>
      <c r="AV3881" s="42">
        <f t="shared" si="553"/>
        <v>1</v>
      </c>
      <c r="AW3881" s="89">
        <f t="shared" si="554"/>
        <v>0</v>
      </c>
      <c r="AX3881" s="168"/>
      <c r="AY3881" s="60"/>
      <c r="AZ3881" s="61"/>
      <c r="BB3881" s="61" t="str">
        <f>IF(Settings!I3877&lt;&gt;"",Settings!I3877,"")</f>
        <v/>
      </c>
    </row>
    <row r="3882" spans="2:54" x14ac:dyDescent="0.2">
      <c r="B3882" s="13"/>
      <c r="C3882" s="12"/>
      <c r="D3882" s="12"/>
      <c r="E3882" s="12"/>
      <c r="F3882" s="12"/>
      <c r="G3882" s="12"/>
      <c r="H3882" s="12"/>
      <c r="I3882" s="15"/>
      <c r="J3882" s="31"/>
      <c r="K3882" s="180"/>
      <c r="L3882" s="40"/>
      <c r="M3882" s="14"/>
      <c r="N3882" s="16"/>
      <c r="O3882" s="49"/>
      <c r="P3882" s="64"/>
      <c r="Q3882" s="18"/>
      <c r="R3882" s="181">
        <f t="shared" si="546"/>
        <v>0</v>
      </c>
      <c r="S3882" s="181">
        <f t="shared" si="547"/>
        <v>0</v>
      </c>
      <c r="T3882" s="181">
        <f t="shared" si="548"/>
        <v>0</v>
      </c>
      <c r="AQ3882" s="1">
        <f>COUNT(L$11:L3882)</f>
        <v>37</v>
      </c>
      <c r="AR3882" s="43">
        <f t="shared" si="549"/>
        <v>40933</v>
      </c>
      <c r="AS3882" s="44">
        <f t="shared" si="550"/>
        <v>89.120000000000019</v>
      </c>
      <c r="AT3882" s="10" t="str">
        <f t="shared" si="551"/>
        <v/>
      </c>
      <c r="AU3882" s="20" t="str">
        <f t="shared" si="552"/>
        <v/>
      </c>
      <c r="AV3882" s="42">
        <f t="shared" si="553"/>
        <v>1</v>
      </c>
      <c r="AW3882" s="89">
        <f t="shared" si="554"/>
        <v>0</v>
      </c>
      <c r="AX3882" s="168"/>
      <c r="AY3882" s="60"/>
      <c r="AZ3882" s="61"/>
      <c r="BB3882" s="61" t="str">
        <f>IF(Settings!I3878&lt;&gt;"",Settings!I3878,"")</f>
        <v/>
      </c>
    </row>
    <row r="3883" spans="2:54" x14ac:dyDescent="0.2">
      <c r="B3883" s="13"/>
      <c r="C3883" s="12"/>
      <c r="D3883" s="12"/>
      <c r="E3883" s="12"/>
      <c r="F3883" s="12"/>
      <c r="G3883" s="12"/>
      <c r="H3883" s="12"/>
      <c r="I3883" s="15"/>
      <c r="J3883" s="31"/>
      <c r="K3883" s="180"/>
      <c r="L3883" s="40"/>
      <c r="M3883" s="14"/>
      <c r="N3883" s="16"/>
      <c r="O3883" s="49"/>
      <c r="P3883" s="64"/>
      <c r="Q3883" s="18"/>
      <c r="R3883" s="181">
        <f t="shared" si="546"/>
        <v>0</v>
      </c>
      <c r="S3883" s="181">
        <f t="shared" si="547"/>
        <v>0</v>
      </c>
      <c r="T3883" s="181">
        <f t="shared" si="548"/>
        <v>0</v>
      </c>
      <c r="AQ3883" s="1">
        <f>COUNT(L$11:L3883)</f>
        <v>37</v>
      </c>
      <c r="AR3883" s="43">
        <f t="shared" si="549"/>
        <v>40933</v>
      </c>
      <c r="AS3883" s="44">
        <f t="shared" si="550"/>
        <v>89.120000000000019</v>
      </c>
      <c r="AT3883" s="10" t="str">
        <f t="shared" si="551"/>
        <v/>
      </c>
      <c r="AU3883" s="20" t="str">
        <f t="shared" si="552"/>
        <v/>
      </c>
      <c r="AV3883" s="42">
        <f t="shared" si="553"/>
        <v>1</v>
      </c>
      <c r="AW3883" s="89">
        <f t="shared" si="554"/>
        <v>0</v>
      </c>
      <c r="AX3883" s="168"/>
      <c r="AY3883" s="60"/>
      <c r="AZ3883" s="61"/>
      <c r="BB3883" s="61" t="str">
        <f>IF(Settings!I3879&lt;&gt;"",Settings!I3879,"")</f>
        <v/>
      </c>
    </row>
    <row r="3884" spans="2:54" x14ac:dyDescent="0.2">
      <c r="B3884" s="13"/>
      <c r="C3884" s="12"/>
      <c r="D3884" s="12"/>
      <c r="E3884" s="12"/>
      <c r="F3884" s="12"/>
      <c r="G3884" s="12"/>
      <c r="H3884" s="12"/>
      <c r="I3884" s="15"/>
      <c r="J3884" s="31"/>
      <c r="K3884" s="180"/>
      <c r="L3884" s="40"/>
      <c r="M3884" s="14"/>
      <c r="N3884" s="16"/>
      <c r="O3884" s="49"/>
      <c r="P3884" s="64"/>
      <c r="Q3884" s="18"/>
      <c r="R3884" s="181">
        <f t="shared" si="546"/>
        <v>0</v>
      </c>
      <c r="S3884" s="181">
        <f t="shared" si="547"/>
        <v>0</v>
      </c>
      <c r="T3884" s="181">
        <f t="shared" si="548"/>
        <v>0</v>
      </c>
      <c r="AQ3884" s="1">
        <f>COUNT(L$11:L3884)</f>
        <v>37</v>
      </c>
      <c r="AR3884" s="43">
        <f t="shared" si="549"/>
        <v>40933</v>
      </c>
      <c r="AS3884" s="44">
        <f t="shared" si="550"/>
        <v>89.120000000000019</v>
      </c>
      <c r="AT3884" s="10" t="str">
        <f t="shared" si="551"/>
        <v/>
      </c>
      <c r="AU3884" s="20" t="str">
        <f t="shared" si="552"/>
        <v/>
      </c>
      <c r="AV3884" s="42">
        <f t="shared" si="553"/>
        <v>1</v>
      </c>
      <c r="AW3884" s="89">
        <f t="shared" si="554"/>
        <v>0</v>
      </c>
      <c r="AX3884" s="168"/>
      <c r="AY3884" s="60"/>
      <c r="AZ3884" s="61"/>
      <c r="BB3884" s="61" t="str">
        <f>IF(Settings!I3880&lt;&gt;"",Settings!I3880,"")</f>
        <v/>
      </c>
    </row>
    <row r="3885" spans="2:54" x14ac:dyDescent="0.2">
      <c r="B3885" s="13"/>
      <c r="C3885" s="12"/>
      <c r="D3885" s="12"/>
      <c r="E3885" s="12"/>
      <c r="F3885" s="12"/>
      <c r="G3885" s="12"/>
      <c r="H3885" s="12"/>
      <c r="I3885" s="15"/>
      <c r="J3885" s="31"/>
      <c r="K3885" s="180"/>
      <c r="L3885" s="40"/>
      <c r="M3885" s="14"/>
      <c r="N3885" s="16"/>
      <c r="O3885" s="49"/>
      <c r="P3885" s="64"/>
      <c r="Q3885" s="18"/>
      <c r="R3885" s="181">
        <f t="shared" si="546"/>
        <v>0</v>
      </c>
      <c r="S3885" s="181">
        <f t="shared" si="547"/>
        <v>0</v>
      </c>
      <c r="T3885" s="181">
        <f t="shared" si="548"/>
        <v>0</v>
      </c>
      <c r="AQ3885" s="1">
        <f>COUNT(L$11:L3885)</f>
        <v>37</v>
      </c>
      <c r="AR3885" s="43">
        <f t="shared" si="549"/>
        <v>40933</v>
      </c>
      <c r="AS3885" s="44">
        <f t="shared" si="550"/>
        <v>89.120000000000019</v>
      </c>
      <c r="AT3885" s="10" t="str">
        <f t="shared" si="551"/>
        <v/>
      </c>
      <c r="AU3885" s="20" t="str">
        <f t="shared" si="552"/>
        <v/>
      </c>
      <c r="AV3885" s="42">
        <f t="shared" si="553"/>
        <v>1</v>
      </c>
      <c r="AW3885" s="89">
        <f t="shared" si="554"/>
        <v>0</v>
      </c>
      <c r="AX3885" s="168"/>
      <c r="AY3885" s="60"/>
      <c r="AZ3885" s="61"/>
      <c r="BB3885" s="61" t="str">
        <f>IF(Settings!I3881&lt;&gt;"",Settings!I3881,"")</f>
        <v/>
      </c>
    </row>
    <row r="3886" spans="2:54" x14ac:dyDescent="0.2">
      <c r="B3886" s="13"/>
      <c r="C3886" s="12"/>
      <c r="D3886" s="12"/>
      <c r="E3886" s="12"/>
      <c r="F3886" s="12"/>
      <c r="G3886" s="12"/>
      <c r="H3886" s="12"/>
      <c r="I3886" s="15"/>
      <c r="J3886" s="31"/>
      <c r="K3886" s="180"/>
      <c r="L3886" s="40"/>
      <c r="M3886" s="14"/>
      <c r="N3886" s="16"/>
      <c r="O3886" s="49"/>
      <c r="P3886" s="64"/>
      <c r="Q3886" s="18"/>
      <c r="R3886" s="181">
        <f t="shared" si="546"/>
        <v>0</v>
      </c>
      <c r="S3886" s="181">
        <f t="shared" si="547"/>
        <v>0</v>
      </c>
      <c r="T3886" s="181">
        <f t="shared" si="548"/>
        <v>0</v>
      </c>
      <c r="AQ3886" s="1">
        <f>COUNT(L$11:L3886)</f>
        <v>37</v>
      </c>
      <c r="AR3886" s="43">
        <f t="shared" si="549"/>
        <v>40933</v>
      </c>
      <c r="AS3886" s="44">
        <f t="shared" si="550"/>
        <v>89.120000000000019</v>
      </c>
      <c r="AT3886" s="10" t="str">
        <f t="shared" si="551"/>
        <v/>
      </c>
      <c r="AU3886" s="20" t="str">
        <f t="shared" si="552"/>
        <v/>
      </c>
      <c r="AV3886" s="42">
        <f t="shared" si="553"/>
        <v>1</v>
      </c>
      <c r="AW3886" s="89">
        <f t="shared" si="554"/>
        <v>0</v>
      </c>
      <c r="AX3886" s="168"/>
      <c r="AY3886" s="60"/>
      <c r="AZ3886" s="61"/>
      <c r="BB3886" s="61" t="str">
        <f>IF(Settings!I3882&lt;&gt;"",Settings!I3882,"")</f>
        <v/>
      </c>
    </row>
    <row r="3887" spans="2:54" x14ac:dyDescent="0.2">
      <c r="B3887" s="13"/>
      <c r="C3887" s="12"/>
      <c r="D3887" s="12"/>
      <c r="E3887" s="12"/>
      <c r="F3887" s="12"/>
      <c r="G3887" s="12"/>
      <c r="H3887" s="12"/>
      <c r="I3887" s="15"/>
      <c r="J3887" s="31"/>
      <c r="K3887" s="180"/>
      <c r="L3887" s="40"/>
      <c r="M3887" s="14"/>
      <c r="N3887" s="16"/>
      <c r="O3887" s="49"/>
      <c r="P3887" s="64"/>
      <c r="Q3887" s="18"/>
      <c r="R3887" s="181">
        <f t="shared" si="546"/>
        <v>0</v>
      </c>
      <c r="S3887" s="181">
        <f t="shared" si="547"/>
        <v>0</v>
      </c>
      <c r="T3887" s="181">
        <f t="shared" si="548"/>
        <v>0</v>
      </c>
      <c r="AQ3887" s="1">
        <f>COUNT(L$11:L3887)</f>
        <v>37</v>
      </c>
      <c r="AR3887" s="43">
        <f t="shared" si="549"/>
        <v>40933</v>
      </c>
      <c r="AS3887" s="44">
        <f t="shared" si="550"/>
        <v>89.120000000000019</v>
      </c>
      <c r="AT3887" s="10" t="str">
        <f t="shared" si="551"/>
        <v/>
      </c>
      <c r="AU3887" s="20" t="str">
        <f t="shared" si="552"/>
        <v/>
      </c>
      <c r="AV3887" s="42">
        <f t="shared" si="553"/>
        <v>1</v>
      </c>
      <c r="AW3887" s="89">
        <f t="shared" si="554"/>
        <v>0</v>
      </c>
      <c r="AX3887" s="168"/>
      <c r="AY3887" s="60"/>
      <c r="AZ3887" s="61"/>
      <c r="BB3887" s="61" t="str">
        <f>IF(Settings!I3883&lt;&gt;"",Settings!I3883,"")</f>
        <v/>
      </c>
    </row>
    <row r="3888" spans="2:54" x14ac:dyDescent="0.2">
      <c r="B3888" s="13"/>
      <c r="C3888" s="12"/>
      <c r="D3888" s="12"/>
      <c r="E3888" s="12"/>
      <c r="F3888" s="12"/>
      <c r="G3888" s="12"/>
      <c r="H3888" s="12"/>
      <c r="I3888" s="15"/>
      <c r="J3888" s="31"/>
      <c r="K3888" s="180"/>
      <c r="L3888" s="40"/>
      <c r="M3888" s="14"/>
      <c r="N3888" s="16"/>
      <c r="O3888" s="49"/>
      <c r="P3888" s="64"/>
      <c r="Q3888" s="18"/>
      <c r="R3888" s="181">
        <f t="shared" si="546"/>
        <v>0</v>
      </c>
      <c r="S3888" s="181">
        <f t="shared" si="547"/>
        <v>0</v>
      </c>
      <c r="T3888" s="181">
        <f t="shared" si="548"/>
        <v>0</v>
      </c>
      <c r="AQ3888" s="1">
        <f>COUNT(L$11:L3888)</f>
        <v>37</v>
      </c>
      <c r="AR3888" s="43">
        <f t="shared" si="549"/>
        <v>40933</v>
      </c>
      <c r="AS3888" s="44">
        <f t="shared" si="550"/>
        <v>89.120000000000019</v>
      </c>
      <c r="AT3888" s="10" t="str">
        <f t="shared" si="551"/>
        <v/>
      </c>
      <c r="AU3888" s="20" t="str">
        <f t="shared" si="552"/>
        <v/>
      </c>
      <c r="AV3888" s="42">
        <f t="shared" si="553"/>
        <v>1</v>
      </c>
      <c r="AW3888" s="89">
        <f t="shared" si="554"/>
        <v>0</v>
      </c>
      <c r="AX3888" s="168"/>
      <c r="AY3888" s="60"/>
      <c r="AZ3888" s="61"/>
      <c r="BB3888" s="61" t="str">
        <f>IF(Settings!I3884&lt;&gt;"",Settings!I3884,"")</f>
        <v/>
      </c>
    </row>
    <row r="3889" spans="2:54" x14ac:dyDescent="0.2">
      <c r="B3889" s="13"/>
      <c r="C3889" s="12"/>
      <c r="D3889" s="12"/>
      <c r="E3889" s="12"/>
      <c r="F3889" s="12"/>
      <c r="G3889" s="12"/>
      <c r="H3889" s="12"/>
      <c r="I3889" s="15"/>
      <c r="J3889" s="31"/>
      <c r="K3889" s="180"/>
      <c r="L3889" s="40"/>
      <c r="M3889" s="14"/>
      <c r="N3889" s="16"/>
      <c r="O3889" s="49"/>
      <c r="P3889" s="64"/>
      <c r="Q3889" s="18"/>
      <c r="R3889" s="181">
        <f t="shared" si="546"/>
        <v>0</v>
      </c>
      <c r="S3889" s="181">
        <f t="shared" si="547"/>
        <v>0</v>
      </c>
      <c r="T3889" s="181">
        <f t="shared" si="548"/>
        <v>0</v>
      </c>
      <c r="AQ3889" s="1">
        <f>COUNT(L$11:L3889)</f>
        <v>37</v>
      </c>
      <c r="AR3889" s="43">
        <f t="shared" si="549"/>
        <v>40933</v>
      </c>
      <c r="AS3889" s="44">
        <f t="shared" si="550"/>
        <v>89.120000000000019</v>
      </c>
      <c r="AT3889" s="10" t="str">
        <f t="shared" si="551"/>
        <v/>
      </c>
      <c r="AU3889" s="20" t="str">
        <f t="shared" si="552"/>
        <v/>
      </c>
      <c r="AV3889" s="42">
        <f t="shared" si="553"/>
        <v>1</v>
      </c>
      <c r="AW3889" s="89">
        <f t="shared" si="554"/>
        <v>0</v>
      </c>
      <c r="AX3889" s="168"/>
      <c r="AY3889" s="60"/>
      <c r="AZ3889" s="61"/>
      <c r="BB3889" s="61" t="str">
        <f>IF(Settings!I3885&lt;&gt;"",Settings!I3885,"")</f>
        <v/>
      </c>
    </row>
    <row r="3890" spans="2:54" x14ac:dyDescent="0.2">
      <c r="B3890" s="13"/>
      <c r="C3890" s="12"/>
      <c r="D3890" s="12"/>
      <c r="E3890" s="12"/>
      <c r="F3890" s="12"/>
      <c r="G3890" s="12"/>
      <c r="H3890" s="12"/>
      <c r="I3890" s="15"/>
      <c r="J3890" s="31"/>
      <c r="K3890" s="180"/>
      <c r="L3890" s="40"/>
      <c r="M3890" s="14"/>
      <c r="N3890" s="16"/>
      <c r="O3890" s="49"/>
      <c r="P3890" s="64"/>
      <c r="Q3890" s="18"/>
      <c r="R3890" s="181">
        <f t="shared" si="546"/>
        <v>0</v>
      </c>
      <c r="S3890" s="181">
        <f t="shared" si="547"/>
        <v>0</v>
      </c>
      <c r="T3890" s="181">
        <f t="shared" si="548"/>
        <v>0</v>
      </c>
      <c r="AQ3890" s="1">
        <f>COUNT(L$11:L3890)</f>
        <v>37</v>
      </c>
      <c r="AR3890" s="43">
        <f t="shared" si="549"/>
        <v>40933</v>
      </c>
      <c r="AS3890" s="44">
        <f t="shared" si="550"/>
        <v>89.120000000000019</v>
      </c>
      <c r="AT3890" s="10" t="str">
        <f t="shared" si="551"/>
        <v/>
      </c>
      <c r="AU3890" s="20" t="str">
        <f t="shared" si="552"/>
        <v/>
      </c>
      <c r="AV3890" s="42">
        <f t="shared" si="553"/>
        <v>1</v>
      </c>
      <c r="AW3890" s="89">
        <f t="shared" si="554"/>
        <v>0</v>
      </c>
      <c r="AX3890" s="168"/>
      <c r="AY3890" s="60"/>
      <c r="AZ3890" s="61"/>
      <c r="BB3890" s="61" t="str">
        <f>IF(Settings!I3886&lt;&gt;"",Settings!I3886,"")</f>
        <v/>
      </c>
    </row>
    <row r="3891" spans="2:54" x14ac:dyDescent="0.2">
      <c r="B3891" s="13"/>
      <c r="C3891" s="12"/>
      <c r="D3891" s="12"/>
      <c r="E3891" s="12"/>
      <c r="F3891" s="12"/>
      <c r="G3891" s="12"/>
      <c r="H3891" s="12"/>
      <c r="I3891" s="15"/>
      <c r="J3891" s="31"/>
      <c r="K3891" s="180"/>
      <c r="L3891" s="40"/>
      <c r="M3891" s="14"/>
      <c r="N3891" s="16"/>
      <c r="O3891" s="49"/>
      <c r="P3891" s="64"/>
      <c r="Q3891" s="18"/>
      <c r="R3891" s="181">
        <f t="shared" si="546"/>
        <v>0</v>
      </c>
      <c r="S3891" s="181">
        <f t="shared" si="547"/>
        <v>0</v>
      </c>
      <c r="T3891" s="181">
        <f t="shared" si="548"/>
        <v>0</v>
      </c>
      <c r="AQ3891" s="1">
        <f>COUNT(L$11:L3891)</f>
        <v>37</v>
      </c>
      <c r="AR3891" s="43">
        <f t="shared" si="549"/>
        <v>40933</v>
      </c>
      <c r="AS3891" s="44">
        <f t="shared" si="550"/>
        <v>89.120000000000019</v>
      </c>
      <c r="AT3891" s="10" t="str">
        <f t="shared" si="551"/>
        <v/>
      </c>
      <c r="AU3891" s="20" t="str">
        <f t="shared" si="552"/>
        <v/>
      </c>
      <c r="AV3891" s="42">
        <f t="shared" si="553"/>
        <v>1</v>
      </c>
      <c r="AW3891" s="89">
        <f t="shared" si="554"/>
        <v>0</v>
      </c>
      <c r="AX3891" s="168"/>
      <c r="AY3891" s="60"/>
      <c r="AZ3891" s="61"/>
      <c r="BB3891" s="61" t="str">
        <f>IF(Settings!I3887&lt;&gt;"",Settings!I3887,"")</f>
        <v/>
      </c>
    </row>
    <row r="3892" spans="2:54" x14ac:dyDescent="0.2">
      <c r="B3892" s="13"/>
      <c r="C3892" s="12"/>
      <c r="D3892" s="12"/>
      <c r="E3892" s="12"/>
      <c r="F3892" s="12"/>
      <c r="G3892" s="12"/>
      <c r="H3892" s="12"/>
      <c r="I3892" s="15"/>
      <c r="J3892" s="31"/>
      <c r="K3892" s="180"/>
      <c r="L3892" s="40"/>
      <c r="M3892" s="14"/>
      <c r="N3892" s="16"/>
      <c r="O3892" s="49"/>
      <c r="P3892" s="64"/>
      <c r="Q3892" s="18"/>
      <c r="R3892" s="181">
        <f t="shared" si="546"/>
        <v>0</v>
      </c>
      <c r="S3892" s="181">
        <f t="shared" si="547"/>
        <v>0</v>
      </c>
      <c r="T3892" s="181">
        <f t="shared" si="548"/>
        <v>0</v>
      </c>
      <c r="AQ3892" s="1">
        <f>COUNT(L$11:L3892)</f>
        <v>37</v>
      </c>
      <c r="AR3892" s="43">
        <f t="shared" si="549"/>
        <v>40933</v>
      </c>
      <c r="AS3892" s="44">
        <f t="shared" si="550"/>
        <v>89.120000000000019</v>
      </c>
      <c r="AT3892" s="10" t="str">
        <f t="shared" si="551"/>
        <v/>
      </c>
      <c r="AU3892" s="20" t="str">
        <f t="shared" si="552"/>
        <v/>
      </c>
      <c r="AV3892" s="42">
        <f t="shared" si="553"/>
        <v>1</v>
      </c>
      <c r="AW3892" s="89">
        <f t="shared" si="554"/>
        <v>0</v>
      </c>
      <c r="AX3892" s="168"/>
      <c r="AY3892" s="60"/>
      <c r="AZ3892" s="61"/>
      <c r="BB3892" s="61" t="str">
        <f>IF(Settings!I3888&lt;&gt;"",Settings!I3888,"")</f>
        <v/>
      </c>
    </row>
    <row r="3893" spans="2:54" x14ac:dyDescent="0.2">
      <c r="B3893" s="13"/>
      <c r="C3893" s="12"/>
      <c r="D3893" s="12"/>
      <c r="E3893" s="12"/>
      <c r="F3893" s="12"/>
      <c r="G3893" s="12"/>
      <c r="H3893" s="12"/>
      <c r="I3893" s="15"/>
      <c r="J3893" s="31"/>
      <c r="K3893" s="180"/>
      <c r="L3893" s="40"/>
      <c r="M3893" s="14"/>
      <c r="N3893" s="16"/>
      <c r="O3893" s="49"/>
      <c r="P3893" s="64"/>
      <c r="Q3893" s="18"/>
      <c r="R3893" s="181">
        <f t="shared" si="546"/>
        <v>0</v>
      </c>
      <c r="S3893" s="181">
        <f t="shared" si="547"/>
        <v>0</v>
      </c>
      <c r="T3893" s="181">
        <f t="shared" si="548"/>
        <v>0</v>
      </c>
      <c r="AQ3893" s="1">
        <f>COUNT(L$11:L3893)</f>
        <v>37</v>
      </c>
      <c r="AR3893" s="43">
        <f t="shared" si="549"/>
        <v>40933</v>
      </c>
      <c r="AS3893" s="44">
        <f t="shared" si="550"/>
        <v>89.120000000000019</v>
      </c>
      <c r="AT3893" s="10" t="str">
        <f t="shared" si="551"/>
        <v/>
      </c>
      <c r="AU3893" s="20" t="str">
        <f t="shared" si="552"/>
        <v/>
      </c>
      <c r="AV3893" s="42">
        <f t="shared" si="553"/>
        <v>1</v>
      </c>
      <c r="AW3893" s="89">
        <f t="shared" si="554"/>
        <v>0</v>
      </c>
      <c r="AX3893" s="168"/>
      <c r="AY3893" s="60"/>
      <c r="AZ3893" s="61"/>
      <c r="BB3893" s="61" t="str">
        <f>IF(Settings!I3889&lt;&gt;"",Settings!I3889,"")</f>
        <v/>
      </c>
    </row>
    <row r="3894" spans="2:54" x14ac:dyDescent="0.2">
      <c r="B3894" s="13"/>
      <c r="C3894" s="12"/>
      <c r="D3894" s="12"/>
      <c r="E3894" s="12"/>
      <c r="F3894" s="12"/>
      <c r="G3894" s="12"/>
      <c r="H3894" s="12"/>
      <c r="I3894" s="15"/>
      <c r="J3894" s="31"/>
      <c r="K3894" s="180"/>
      <c r="L3894" s="40"/>
      <c r="M3894" s="14"/>
      <c r="N3894" s="16"/>
      <c r="O3894" s="49"/>
      <c r="P3894" s="64"/>
      <c r="Q3894" s="18"/>
      <c r="R3894" s="181">
        <f t="shared" si="546"/>
        <v>0</v>
      </c>
      <c r="S3894" s="181">
        <f t="shared" si="547"/>
        <v>0</v>
      </c>
      <c r="T3894" s="181">
        <f t="shared" si="548"/>
        <v>0</v>
      </c>
      <c r="AQ3894" s="1">
        <f>COUNT(L$11:L3894)</f>
        <v>37</v>
      </c>
      <c r="AR3894" s="43">
        <f t="shared" si="549"/>
        <v>40933</v>
      </c>
      <c r="AS3894" s="44">
        <f t="shared" si="550"/>
        <v>89.120000000000019</v>
      </c>
      <c r="AT3894" s="10" t="str">
        <f t="shared" si="551"/>
        <v/>
      </c>
      <c r="AU3894" s="20" t="str">
        <f t="shared" si="552"/>
        <v/>
      </c>
      <c r="AV3894" s="42">
        <f t="shared" si="553"/>
        <v>1</v>
      </c>
      <c r="AW3894" s="89">
        <f t="shared" si="554"/>
        <v>0</v>
      </c>
      <c r="AX3894" s="168"/>
      <c r="AY3894" s="60"/>
      <c r="AZ3894" s="61"/>
      <c r="BB3894" s="61" t="str">
        <f>IF(Settings!I3890&lt;&gt;"",Settings!I3890,"")</f>
        <v/>
      </c>
    </row>
    <row r="3895" spans="2:54" x14ac:dyDescent="0.2">
      <c r="B3895" s="13"/>
      <c r="C3895" s="12"/>
      <c r="D3895" s="12"/>
      <c r="E3895" s="12"/>
      <c r="F3895" s="12"/>
      <c r="G3895" s="12"/>
      <c r="H3895" s="12"/>
      <c r="I3895" s="15"/>
      <c r="J3895" s="31"/>
      <c r="K3895" s="180"/>
      <c r="L3895" s="40"/>
      <c r="M3895" s="14"/>
      <c r="N3895" s="16"/>
      <c r="O3895" s="49"/>
      <c r="P3895" s="64"/>
      <c r="Q3895" s="18"/>
      <c r="R3895" s="181">
        <f t="shared" si="546"/>
        <v>0</v>
      </c>
      <c r="S3895" s="181">
        <f t="shared" si="547"/>
        <v>0</v>
      </c>
      <c r="T3895" s="181">
        <f t="shared" si="548"/>
        <v>0</v>
      </c>
      <c r="AQ3895" s="1">
        <f>COUNT(L$11:L3895)</f>
        <v>37</v>
      </c>
      <c r="AR3895" s="43">
        <f t="shared" si="549"/>
        <v>40933</v>
      </c>
      <c r="AS3895" s="44">
        <f t="shared" si="550"/>
        <v>89.120000000000019</v>
      </c>
      <c r="AT3895" s="10" t="str">
        <f t="shared" si="551"/>
        <v/>
      </c>
      <c r="AU3895" s="20" t="str">
        <f t="shared" si="552"/>
        <v/>
      </c>
      <c r="AV3895" s="42">
        <f t="shared" si="553"/>
        <v>1</v>
      </c>
      <c r="AW3895" s="89">
        <f t="shared" si="554"/>
        <v>0</v>
      </c>
      <c r="AX3895" s="168"/>
      <c r="AY3895" s="60"/>
      <c r="AZ3895" s="61"/>
      <c r="BB3895" s="61" t="str">
        <f>IF(Settings!I3891&lt;&gt;"",Settings!I3891,"")</f>
        <v/>
      </c>
    </row>
    <row r="3896" spans="2:54" x14ac:dyDescent="0.2">
      <c r="B3896" s="13"/>
      <c r="C3896" s="12"/>
      <c r="D3896" s="12"/>
      <c r="E3896" s="12"/>
      <c r="F3896" s="12"/>
      <c r="G3896" s="12"/>
      <c r="H3896" s="12"/>
      <c r="I3896" s="15"/>
      <c r="J3896" s="31"/>
      <c r="K3896" s="180"/>
      <c r="L3896" s="40"/>
      <c r="M3896" s="14"/>
      <c r="N3896" s="16"/>
      <c r="O3896" s="49"/>
      <c r="P3896" s="64"/>
      <c r="Q3896" s="18"/>
      <c r="R3896" s="181">
        <f t="shared" si="546"/>
        <v>0</v>
      </c>
      <c r="S3896" s="181">
        <f t="shared" si="547"/>
        <v>0</v>
      </c>
      <c r="T3896" s="181">
        <f t="shared" si="548"/>
        <v>0</v>
      </c>
      <c r="AQ3896" s="1">
        <f>COUNT(L$11:L3896)</f>
        <v>37</v>
      </c>
      <c r="AR3896" s="43">
        <f t="shared" si="549"/>
        <v>40933</v>
      </c>
      <c r="AS3896" s="44">
        <f t="shared" si="550"/>
        <v>89.120000000000019</v>
      </c>
      <c r="AT3896" s="10" t="str">
        <f t="shared" si="551"/>
        <v/>
      </c>
      <c r="AU3896" s="20" t="str">
        <f t="shared" si="552"/>
        <v/>
      </c>
      <c r="AV3896" s="42">
        <f t="shared" si="553"/>
        <v>1</v>
      </c>
      <c r="AW3896" s="89">
        <f t="shared" si="554"/>
        <v>0</v>
      </c>
      <c r="AX3896" s="168"/>
      <c r="AY3896" s="60"/>
      <c r="AZ3896" s="61"/>
      <c r="BB3896" s="61" t="str">
        <f>IF(Settings!I3892&lt;&gt;"",Settings!I3892,"")</f>
        <v/>
      </c>
    </row>
    <row r="3897" spans="2:54" x14ac:dyDescent="0.2">
      <c r="B3897" s="13"/>
      <c r="C3897" s="12"/>
      <c r="D3897" s="12"/>
      <c r="E3897" s="12"/>
      <c r="F3897" s="12"/>
      <c r="G3897" s="12"/>
      <c r="H3897" s="12"/>
      <c r="I3897" s="15"/>
      <c r="J3897" s="31"/>
      <c r="K3897" s="180"/>
      <c r="L3897" s="40"/>
      <c r="M3897" s="14"/>
      <c r="N3897" s="16"/>
      <c r="O3897" s="49"/>
      <c r="P3897" s="64"/>
      <c r="Q3897" s="18"/>
      <c r="R3897" s="181">
        <f t="shared" si="546"/>
        <v>0</v>
      </c>
      <c r="S3897" s="181">
        <f t="shared" si="547"/>
        <v>0</v>
      </c>
      <c r="T3897" s="181">
        <f t="shared" si="548"/>
        <v>0</v>
      </c>
      <c r="AQ3897" s="1">
        <f>COUNT(L$11:L3897)</f>
        <v>37</v>
      </c>
      <c r="AR3897" s="43">
        <f t="shared" si="549"/>
        <v>40933</v>
      </c>
      <c r="AS3897" s="44">
        <f t="shared" si="550"/>
        <v>89.120000000000019</v>
      </c>
      <c r="AT3897" s="10" t="str">
        <f t="shared" si="551"/>
        <v/>
      </c>
      <c r="AU3897" s="20" t="str">
        <f t="shared" si="552"/>
        <v/>
      </c>
      <c r="AV3897" s="42">
        <f t="shared" si="553"/>
        <v>1</v>
      </c>
      <c r="AW3897" s="89">
        <f t="shared" si="554"/>
        <v>0</v>
      </c>
      <c r="AX3897" s="168"/>
      <c r="AY3897" s="60"/>
      <c r="AZ3897" s="61"/>
      <c r="BB3897" s="61" t="str">
        <f>IF(Settings!I3893&lt;&gt;"",Settings!I3893,"")</f>
        <v/>
      </c>
    </row>
    <row r="3898" spans="2:54" x14ac:dyDescent="0.2">
      <c r="B3898" s="13"/>
      <c r="C3898" s="12"/>
      <c r="D3898" s="12"/>
      <c r="E3898" s="12"/>
      <c r="F3898" s="12"/>
      <c r="G3898" s="12"/>
      <c r="H3898" s="12"/>
      <c r="I3898" s="15"/>
      <c r="J3898" s="31"/>
      <c r="K3898" s="180"/>
      <c r="L3898" s="40"/>
      <c r="M3898" s="14"/>
      <c r="N3898" s="16"/>
      <c r="O3898" s="49"/>
      <c r="P3898" s="64"/>
      <c r="Q3898" s="18"/>
      <c r="R3898" s="181">
        <f t="shared" si="546"/>
        <v>0</v>
      </c>
      <c r="S3898" s="181">
        <f t="shared" si="547"/>
        <v>0</v>
      </c>
      <c r="T3898" s="181">
        <f t="shared" si="548"/>
        <v>0</v>
      </c>
      <c r="AQ3898" s="1">
        <f>COUNT(L$11:L3898)</f>
        <v>37</v>
      </c>
      <c r="AR3898" s="43">
        <f t="shared" si="549"/>
        <v>40933</v>
      </c>
      <c r="AS3898" s="44">
        <f t="shared" si="550"/>
        <v>89.120000000000019</v>
      </c>
      <c r="AT3898" s="10" t="str">
        <f t="shared" si="551"/>
        <v/>
      </c>
      <c r="AU3898" s="20" t="str">
        <f t="shared" si="552"/>
        <v/>
      </c>
      <c r="AV3898" s="42">
        <f t="shared" si="553"/>
        <v>1</v>
      </c>
      <c r="AW3898" s="89">
        <f t="shared" si="554"/>
        <v>0</v>
      </c>
      <c r="AX3898" s="168"/>
      <c r="AY3898" s="60"/>
      <c r="AZ3898" s="61"/>
      <c r="BB3898" s="61" t="str">
        <f>IF(Settings!I3894&lt;&gt;"",Settings!I3894,"")</f>
        <v/>
      </c>
    </row>
    <row r="3899" spans="2:54" x14ac:dyDescent="0.2">
      <c r="B3899" s="13"/>
      <c r="C3899" s="12"/>
      <c r="D3899" s="12"/>
      <c r="E3899" s="12"/>
      <c r="F3899" s="12"/>
      <c r="G3899" s="12"/>
      <c r="H3899" s="12"/>
      <c r="I3899" s="15"/>
      <c r="J3899" s="31"/>
      <c r="K3899" s="180"/>
      <c r="L3899" s="40"/>
      <c r="M3899" s="14"/>
      <c r="N3899" s="16"/>
      <c r="O3899" s="49"/>
      <c r="P3899" s="64"/>
      <c r="Q3899" s="18"/>
      <c r="R3899" s="181">
        <f t="shared" si="546"/>
        <v>0</v>
      </c>
      <c r="S3899" s="181">
        <f t="shared" si="547"/>
        <v>0</v>
      </c>
      <c r="T3899" s="181">
        <f t="shared" si="548"/>
        <v>0</v>
      </c>
      <c r="AQ3899" s="1">
        <f>COUNT(L$11:L3899)</f>
        <v>37</v>
      </c>
      <c r="AR3899" s="43">
        <f t="shared" si="549"/>
        <v>40933</v>
      </c>
      <c r="AS3899" s="44">
        <f t="shared" si="550"/>
        <v>89.120000000000019</v>
      </c>
      <c r="AT3899" s="10" t="str">
        <f t="shared" si="551"/>
        <v/>
      </c>
      <c r="AU3899" s="20" t="str">
        <f t="shared" si="552"/>
        <v/>
      </c>
      <c r="AV3899" s="42">
        <f t="shared" si="553"/>
        <v>1</v>
      </c>
      <c r="AW3899" s="89">
        <f t="shared" si="554"/>
        <v>0</v>
      </c>
      <c r="AX3899" s="168"/>
      <c r="AY3899" s="60"/>
      <c r="AZ3899" s="61"/>
      <c r="BB3899" s="61" t="str">
        <f>IF(Settings!I3895&lt;&gt;"",Settings!I3895,"")</f>
        <v/>
      </c>
    </row>
    <row r="3900" spans="2:54" x14ac:dyDescent="0.2">
      <c r="B3900" s="13"/>
      <c r="C3900" s="12"/>
      <c r="D3900" s="12"/>
      <c r="E3900" s="12"/>
      <c r="F3900" s="12"/>
      <c r="G3900" s="12"/>
      <c r="H3900" s="12"/>
      <c r="I3900" s="15"/>
      <c r="J3900" s="31"/>
      <c r="K3900" s="180"/>
      <c r="L3900" s="40"/>
      <c r="M3900" s="14"/>
      <c r="N3900" s="16"/>
      <c r="O3900" s="49"/>
      <c r="P3900" s="64"/>
      <c r="Q3900" s="18"/>
      <c r="R3900" s="181">
        <f t="shared" si="546"/>
        <v>0</v>
      </c>
      <c r="S3900" s="181">
        <f t="shared" si="547"/>
        <v>0</v>
      </c>
      <c r="T3900" s="181">
        <f t="shared" si="548"/>
        <v>0</v>
      </c>
      <c r="AQ3900" s="1">
        <f>COUNT(L$11:L3900)</f>
        <v>37</v>
      </c>
      <c r="AR3900" s="43">
        <f t="shared" si="549"/>
        <v>40933</v>
      </c>
      <c r="AS3900" s="44">
        <f t="shared" si="550"/>
        <v>89.120000000000019</v>
      </c>
      <c r="AT3900" s="10" t="str">
        <f t="shared" si="551"/>
        <v/>
      </c>
      <c r="AU3900" s="20" t="str">
        <f t="shared" si="552"/>
        <v/>
      </c>
      <c r="AV3900" s="42">
        <f t="shared" si="553"/>
        <v>1</v>
      </c>
      <c r="AW3900" s="89">
        <f t="shared" si="554"/>
        <v>0</v>
      </c>
      <c r="AX3900" s="168"/>
      <c r="AY3900" s="60"/>
      <c r="AZ3900" s="61"/>
      <c r="BB3900" s="61" t="str">
        <f>IF(Settings!I3896&lt;&gt;"",Settings!I3896,"")</f>
        <v/>
      </c>
    </row>
    <row r="3901" spans="2:54" x14ac:dyDescent="0.2">
      <c r="B3901" s="13"/>
      <c r="C3901" s="12"/>
      <c r="D3901" s="12"/>
      <c r="E3901" s="12"/>
      <c r="F3901" s="12"/>
      <c r="G3901" s="12"/>
      <c r="H3901" s="12"/>
      <c r="I3901" s="15"/>
      <c r="J3901" s="31"/>
      <c r="K3901" s="180"/>
      <c r="L3901" s="40"/>
      <c r="M3901" s="14"/>
      <c r="N3901" s="16"/>
      <c r="O3901" s="49"/>
      <c r="P3901" s="64"/>
      <c r="Q3901" s="18"/>
      <c r="R3901" s="181">
        <f t="shared" si="546"/>
        <v>0</v>
      </c>
      <c r="S3901" s="181">
        <f t="shared" si="547"/>
        <v>0</v>
      </c>
      <c r="T3901" s="181">
        <f t="shared" si="548"/>
        <v>0</v>
      </c>
      <c r="AQ3901" s="1">
        <f>COUNT(L$11:L3901)</f>
        <v>37</v>
      </c>
      <c r="AR3901" s="43">
        <f t="shared" si="549"/>
        <v>40933</v>
      </c>
      <c r="AS3901" s="44">
        <f t="shared" si="550"/>
        <v>89.120000000000019</v>
      </c>
      <c r="AT3901" s="10" t="str">
        <f t="shared" si="551"/>
        <v/>
      </c>
      <c r="AU3901" s="20" t="str">
        <f t="shared" si="552"/>
        <v/>
      </c>
      <c r="AV3901" s="42">
        <f t="shared" si="553"/>
        <v>1</v>
      </c>
      <c r="AW3901" s="89">
        <f t="shared" si="554"/>
        <v>0</v>
      </c>
      <c r="AX3901" s="168"/>
      <c r="AY3901" s="60"/>
      <c r="AZ3901" s="61"/>
      <c r="BB3901" s="61" t="str">
        <f>IF(Settings!I3897&lt;&gt;"",Settings!I3897,"")</f>
        <v/>
      </c>
    </row>
    <row r="3902" spans="2:54" x14ac:dyDescent="0.2">
      <c r="B3902" s="13"/>
      <c r="C3902" s="12"/>
      <c r="D3902" s="12"/>
      <c r="E3902" s="12"/>
      <c r="F3902" s="12"/>
      <c r="G3902" s="12"/>
      <c r="H3902" s="12"/>
      <c r="I3902" s="15"/>
      <c r="J3902" s="31"/>
      <c r="K3902" s="180"/>
      <c r="L3902" s="40"/>
      <c r="M3902" s="14"/>
      <c r="N3902" s="16"/>
      <c r="O3902" s="49"/>
      <c r="P3902" s="64"/>
      <c r="Q3902" s="18"/>
      <c r="R3902" s="181">
        <f t="shared" si="546"/>
        <v>0</v>
      </c>
      <c r="S3902" s="181">
        <f t="shared" si="547"/>
        <v>0</v>
      </c>
      <c r="T3902" s="181">
        <f t="shared" si="548"/>
        <v>0</v>
      </c>
      <c r="AQ3902" s="1">
        <f>COUNT(L$11:L3902)</f>
        <v>37</v>
      </c>
      <c r="AR3902" s="43">
        <f t="shared" si="549"/>
        <v>40933</v>
      </c>
      <c r="AS3902" s="44">
        <f t="shared" si="550"/>
        <v>89.120000000000019</v>
      </c>
      <c r="AT3902" s="10" t="str">
        <f t="shared" si="551"/>
        <v/>
      </c>
      <c r="AU3902" s="20" t="str">
        <f t="shared" si="552"/>
        <v/>
      </c>
      <c r="AV3902" s="42">
        <f t="shared" si="553"/>
        <v>1</v>
      </c>
      <c r="AW3902" s="89">
        <f t="shared" si="554"/>
        <v>0</v>
      </c>
      <c r="AX3902" s="168"/>
      <c r="AY3902" s="60"/>
      <c r="AZ3902" s="61"/>
      <c r="BB3902" s="61" t="str">
        <f>IF(Settings!I3898&lt;&gt;"",Settings!I3898,"")</f>
        <v/>
      </c>
    </row>
    <row r="3903" spans="2:54" x14ac:dyDescent="0.2">
      <c r="B3903" s="13"/>
      <c r="C3903" s="12"/>
      <c r="D3903" s="12"/>
      <c r="E3903" s="12"/>
      <c r="F3903" s="12"/>
      <c r="G3903" s="12"/>
      <c r="H3903" s="12"/>
      <c r="I3903" s="15"/>
      <c r="J3903" s="31"/>
      <c r="K3903" s="180"/>
      <c r="L3903" s="40"/>
      <c r="M3903" s="14"/>
      <c r="N3903" s="16"/>
      <c r="O3903" s="49"/>
      <c r="P3903" s="64"/>
      <c r="Q3903" s="18"/>
      <c r="R3903" s="181">
        <f t="shared" si="546"/>
        <v>0</v>
      </c>
      <c r="S3903" s="181">
        <f t="shared" si="547"/>
        <v>0</v>
      </c>
      <c r="T3903" s="181">
        <f t="shared" si="548"/>
        <v>0</v>
      </c>
      <c r="AQ3903" s="1">
        <f>COUNT(L$11:L3903)</f>
        <v>37</v>
      </c>
      <c r="AR3903" s="43">
        <f t="shared" si="549"/>
        <v>40933</v>
      </c>
      <c r="AS3903" s="44">
        <f t="shared" si="550"/>
        <v>89.120000000000019</v>
      </c>
      <c r="AT3903" s="10" t="str">
        <f t="shared" si="551"/>
        <v/>
      </c>
      <c r="AU3903" s="20" t="str">
        <f t="shared" si="552"/>
        <v/>
      </c>
      <c r="AV3903" s="42">
        <f t="shared" si="553"/>
        <v>1</v>
      </c>
      <c r="AW3903" s="89">
        <f t="shared" si="554"/>
        <v>0</v>
      </c>
      <c r="AX3903" s="168"/>
      <c r="AY3903" s="60"/>
      <c r="AZ3903" s="61"/>
      <c r="BB3903" s="61" t="str">
        <f>IF(Settings!I3899&lt;&gt;"",Settings!I3899,"")</f>
        <v/>
      </c>
    </row>
    <row r="3904" spans="2:54" x14ac:dyDescent="0.2">
      <c r="B3904" s="13"/>
      <c r="C3904" s="12"/>
      <c r="D3904" s="12"/>
      <c r="E3904" s="12"/>
      <c r="F3904" s="12"/>
      <c r="G3904" s="12"/>
      <c r="H3904" s="12"/>
      <c r="I3904" s="15"/>
      <c r="J3904" s="31"/>
      <c r="K3904" s="180"/>
      <c r="L3904" s="40"/>
      <c r="M3904" s="14"/>
      <c r="N3904" s="16"/>
      <c r="O3904" s="49"/>
      <c r="P3904" s="64"/>
      <c r="Q3904" s="18"/>
      <c r="R3904" s="181">
        <f t="shared" si="546"/>
        <v>0</v>
      </c>
      <c r="S3904" s="181">
        <f t="shared" si="547"/>
        <v>0</v>
      </c>
      <c r="T3904" s="181">
        <f t="shared" si="548"/>
        <v>0</v>
      </c>
      <c r="AQ3904" s="1">
        <f>COUNT(L$11:L3904)</f>
        <v>37</v>
      </c>
      <c r="AR3904" s="43">
        <f t="shared" si="549"/>
        <v>40933</v>
      </c>
      <c r="AS3904" s="44">
        <f t="shared" si="550"/>
        <v>89.120000000000019</v>
      </c>
      <c r="AT3904" s="10" t="str">
        <f t="shared" si="551"/>
        <v/>
      </c>
      <c r="AU3904" s="20" t="str">
        <f t="shared" si="552"/>
        <v/>
      </c>
      <c r="AV3904" s="42">
        <f t="shared" si="553"/>
        <v>1</v>
      </c>
      <c r="AW3904" s="89">
        <f t="shared" si="554"/>
        <v>0</v>
      </c>
      <c r="AX3904" s="168"/>
      <c r="AY3904" s="60"/>
      <c r="AZ3904" s="61"/>
      <c r="BB3904" s="61" t="str">
        <f>IF(Settings!I3900&lt;&gt;"",Settings!I3900,"")</f>
        <v/>
      </c>
    </row>
    <row r="3905" spans="2:54" x14ac:dyDescent="0.2">
      <c r="B3905" s="13"/>
      <c r="C3905" s="12"/>
      <c r="D3905" s="12"/>
      <c r="E3905" s="12"/>
      <c r="F3905" s="12"/>
      <c r="G3905" s="12"/>
      <c r="H3905" s="12"/>
      <c r="I3905" s="15"/>
      <c r="J3905" s="31"/>
      <c r="K3905" s="180"/>
      <c r="L3905" s="40"/>
      <c r="M3905" s="14"/>
      <c r="N3905" s="16"/>
      <c r="O3905" s="49"/>
      <c r="P3905" s="64"/>
      <c r="Q3905" s="18"/>
      <c r="R3905" s="181">
        <f t="shared" si="546"/>
        <v>0</v>
      </c>
      <c r="S3905" s="181">
        <f t="shared" si="547"/>
        <v>0</v>
      </c>
      <c r="T3905" s="181">
        <f t="shared" si="548"/>
        <v>0</v>
      </c>
      <c r="AQ3905" s="1">
        <f>COUNT(L$11:L3905)</f>
        <v>37</v>
      </c>
      <c r="AR3905" s="43">
        <f t="shared" si="549"/>
        <v>40933</v>
      </c>
      <c r="AS3905" s="44">
        <f t="shared" si="550"/>
        <v>89.120000000000019</v>
      </c>
      <c r="AT3905" s="10" t="str">
        <f t="shared" si="551"/>
        <v/>
      </c>
      <c r="AU3905" s="20" t="str">
        <f t="shared" si="552"/>
        <v/>
      </c>
      <c r="AV3905" s="42">
        <f t="shared" si="553"/>
        <v>1</v>
      </c>
      <c r="AW3905" s="89">
        <f t="shared" si="554"/>
        <v>0</v>
      </c>
      <c r="AX3905" s="168"/>
      <c r="AY3905" s="60"/>
      <c r="AZ3905" s="61"/>
      <c r="BB3905" s="61" t="str">
        <f>IF(Settings!I3901&lt;&gt;"",Settings!I3901,"")</f>
        <v/>
      </c>
    </row>
    <row r="3906" spans="2:54" x14ac:dyDescent="0.2">
      <c r="B3906" s="13"/>
      <c r="C3906" s="12"/>
      <c r="D3906" s="12"/>
      <c r="E3906" s="12"/>
      <c r="F3906" s="12"/>
      <c r="G3906" s="12"/>
      <c r="H3906" s="12"/>
      <c r="I3906" s="15"/>
      <c r="J3906" s="31"/>
      <c r="K3906" s="180"/>
      <c r="L3906" s="40"/>
      <c r="M3906" s="14"/>
      <c r="N3906" s="16"/>
      <c r="O3906" s="49"/>
      <c r="P3906" s="64"/>
      <c r="Q3906" s="18"/>
      <c r="R3906" s="181">
        <f t="shared" si="546"/>
        <v>0</v>
      </c>
      <c r="S3906" s="181">
        <f t="shared" si="547"/>
        <v>0</v>
      </c>
      <c r="T3906" s="181">
        <f t="shared" si="548"/>
        <v>0</v>
      </c>
      <c r="AQ3906" s="1">
        <f>COUNT(L$11:L3906)</f>
        <v>37</v>
      </c>
      <c r="AR3906" s="43">
        <f t="shared" si="549"/>
        <v>40933</v>
      </c>
      <c r="AS3906" s="44">
        <f t="shared" si="550"/>
        <v>89.120000000000019</v>
      </c>
      <c r="AT3906" s="10" t="str">
        <f t="shared" si="551"/>
        <v/>
      </c>
      <c r="AU3906" s="20" t="str">
        <f t="shared" si="552"/>
        <v/>
      </c>
      <c r="AV3906" s="42">
        <f t="shared" si="553"/>
        <v>1</v>
      </c>
      <c r="AW3906" s="89">
        <f t="shared" si="554"/>
        <v>0</v>
      </c>
      <c r="AX3906" s="168"/>
      <c r="AY3906" s="60"/>
      <c r="AZ3906" s="61"/>
      <c r="BB3906" s="61" t="str">
        <f>IF(Settings!I3902&lt;&gt;"",Settings!I3902,"")</f>
        <v/>
      </c>
    </row>
    <row r="3907" spans="2:54" x14ac:dyDescent="0.2">
      <c r="B3907" s="13"/>
      <c r="C3907" s="12"/>
      <c r="D3907" s="12"/>
      <c r="E3907" s="12"/>
      <c r="F3907" s="12"/>
      <c r="G3907" s="12"/>
      <c r="H3907" s="12"/>
      <c r="I3907" s="15"/>
      <c r="J3907" s="31"/>
      <c r="K3907" s="180"/>
      <c r="L3907" s="40"/>
      <c r="M3907" s="14"/>
      <c r="N3907" s="16"/>
      <c r="O3907" s="49"/>
      <c r="P3907" s="64"/>
      <c r="Q3907" s="18"/>
      <c r="R3907" s="181">
        <f t="shared" si="546"/>
        <v>0</v>
      </c>
      <c r="S3907" s="181">
        <f t="shared" si="547"/>
        <v>0</v>
      </c>
      <c r="T3907" s="181">
        <f t="shared" si="548"/>
        <v>0</v>
      </c>
      <c r="AQ3907" s="1">
        <f>COUNT(L$11:L3907)</f>
        <v>37</v>
      </c>
      <c r="AR3907" s="43">
        <f t="shared" si="549"/>
        <v>40933</v>
      </c>
      <c r="AS3907" s="44">
        <f t="shared" si="550"/>
        <v>89.120000000000019</v>
      </c>
      <c r="AT3907" s="10" t="str">
        <f t="shared" si="551"/>
        <v/>
      </c>
      <c r="AU3907" s="20" t="str">
        <f t="shared" si="552"/>
        <v/>
      </c>
      <c r="AV3907" s="42">
        <f t="shared" si="553"/>
        <v>1</v>
      </c>
      <c r="AW3907" s="89">
        <f t="shared" si="554"/>
        <v>0</v>
      </c>
      <c r="AX3907" s="168"/>
      <c r="AY3907" s="60"/>
      <c r="AZ3907" s="61"/>
      <c r="BB3907" s="61" t="str">
        <f>IF(Settings!I3903&lt;&gt;"",Settings!I3903,"")</f>
        <v/>
      </c>
    </row>
    <row r="3908" spans="2:54" x14ac:dyDescent="0.2">
      <c r="B3908" s="13"/>
      <c r="C3908" s="12"/>
      <c r="D3908" s="12"/>
      <c r="E3908" s="12"/>
      <c r="F3908" s="12"/>
      <c r="G3908" s="12"/>
      <c r="H3908" s="12"/>
      <c r="I3908" s="15"/>
      <c r="J3908" s="31"/>
      <c r="K3908" s="180"/>
      <c r="L3908" s="40"/>
      <c r="M3908" s="14"/>
      <c r="N3908" s="16"/>
      <c r="O3908" s="49"/>
      <c r="P3908" s="64"/>
      <c r="Q3908" s="18"/>
      <c r="R3908" s="181">
        <f t="shared" si="546"/>
        <v>0</v>
      </c>
      <c r="S3908" s="181">
        <f t="shared" si="547"/>
        <v>0</v>
      </c>
      <c r="T3908" s="181">
        <f t="shared" si="548"/>
        <v>0</v>
      </c>
      <c r="AQ3908" s="1">
        <f>COUNT(L$11:L3908)</f>
        <v>37</v>
      </c>
      <c r="AR3908" s="43">
        <f t="shared" si="549"/>
        <v>40933</v>
      </c>
      <c r="AS3908" s="44">
        <f t="shared" si="550"/>
        <v>89.120000000000019</v>
      </c>
      <c r="AT3908" s="10" t="str">
        <f t="shared" si="551"/>
        <v/>
      </c>
      <c r="AU3908" s="20" t="str">
        <f t="shared" si="552"/>
        <v/>
      </c>
      <c r="AV3908" s="42">
        <f t="shared" si="553"/>
        <v>1</v>
      </c>
      <c r="AW3908" s="89">
        <f t="shared" si="554"/>
        <v>0</v>
      </c>
      <c r="AX3908" s="168"/>
      <c r="AY3908" s="60"/>
      <c r="AZ3908" s="61"/>
      <c r="BB3908" s="61" t="str">
        <f>IF(Settings!I3904&lt;&gt;"",Settings!I3904,"")</f>
        <v/>
      </c>
    </row>
    <row r="3909" spans="2:54" x14ac:dyDescent="0.2">
      <c r="B3909" s="13"/>
      <c r="C3909" s="12"/>
      <c r="D3909" s="12"/>
      <c r="E3909" s="12"/>
      <c r="F3909" s="12"/>
      <c r="G3909" s="12"/>
      <c r="H3909" s="12"/>
      <c r="I3909" s="15"/>
      <c r="J3909" s="31"/>
      <c r="K3909" s="180"/>
      <c r="L3909" s="40"/>
      <c r="M3909" s="14"/>
      <c r="N3909" s="16"/>
      <c r="O3909" s="49"/>
      <c r="P3909" s="64"/>
      <c r="Q3909" s="18"/>
      <c r="R3909" s="181">
        <f t="shared" si="546"/>
        <v>0</v>
      </c>
      <c r="S3909" s="181">
        <f t="shared" si="547"/>
        <v>0</v>
      </c>
      <c r="T3909" s="181">
        <f t="shared" si="548"/>
        <v>0</v>
      </c>
      <c r="AQ3909" s="1">
        <f>COUNT(L$11:L3909)</f>
        <v>37</v>
      </c>
      <c r="AR3909" s="43">
        <f t="shared" si="549"/>
        <v>40933</v>
      </c>
      <c r="AS3909" s="44">
        <f t="shared" si="550"/>
        <v>89.120000000000019</v>
      </c>
      <c r="AT3909" s="10" t="str">
        <f t="shared" si="551"/>
        <v/>
      </c>
      <c r="AU3909" s="20" t="str">
        <f t="shared" si="552"/>
        <v/>
      </c>
      <c r="AV3909" s="42">
        <f t="shared" si="553"/>
        <v>1</v>
      </c>
      <c r="AW3909" s="89">
        <f t="shared" si="554"/>
        <v>0</v>
      </c>
      <c r="AX3909" s="168"/>
      <c r="AY3909" s="60"/>
      <c r="AZ3909" s="61"/>
      <c r="BB3909" s="61" t="str">
        <f>IF(Settings!I3905&lt;&gt;"",Settings!I3905,"")</f>
        <v/>
      </c>
    </row>
    <row r="3910" spans="2:54" x14ac:dyDescent="0.2">
      <c r="B3910" s="13"/>
      <c r="C3910" s="12"/>
      <c r="D3910" s="12"/>
      <c r="E3910" s="12"/>
      <c r="F3910" s="12"/>
      <c r="G3910" s="12"/>
      <c r="H3910" s="12"/>
      <c r="I3910" s="15"/>
      <c r="J3910" s="31"/>
      <c r="K3910" s="180"/>
      <c r="L3910" s="40"/>
      <c r="M3910" s="14"/>
      <c r="N3910" s="16"/>
      <c r="O3910" s="49"/>
      <c r="P3910" s="64"/>
      <c r="Q3910" s="18"/>
      <c r="R3910" s="181">
        <f t="shared" si="546"/>
        <v>0</v>
      </c>
      <c r="S3910" s="181">
        <f t="shared" si="547"/>
        <v>0</v>
      </c>
      <c r="T3910" s="181">
        <f t="shared" si="548"/>
        <v>0</v>
      </c>
      <c r="AQ3910" s="1">
        <f>COUNT(L$11:L3910)</f>
        <v>37</v>
      </c>
      <c r="AR3910" s="43">
        <f t="shared" si="549"/>
        <v>40933</v>
      </c>
      <c r="AS3910" s="44">
        <f t="shared" si="550"/>
        <v>89.120000000000019</v>
      </c>
      <c r="AT3910" s="10" t="str">
        <f t="shared" si="551"/>
        <v/>
      </c>
      <c r="AU3910" s="20" t="str">
        <f t="shared" si="552"/>
        <v/>
      </c>
      <c r="AV3910" s="42">
        <f t="shared" si="553"/>
        <v>1</v>
      </c>
      <c r="AW3910" s="89">
        <f t="shared" si="554"/>
        <v>0</v>
      </c>
      <c r="AX3910" s="168"/>
      <c r="AY3910" s="60"/>
      <c r="AZ3910" s="61"/>
      <c r="BB3910" s="61" t="str">
        <f>IF(Settings!I3906&lt;&gt;"",Settings!I3906,"")</f>
        <v/>
      </c>
    </row>
    <row r="3911" spans="2:54" x14ac:dyDescent="0.2">
      <c r="B3911" s="13"/>
      <c r="C3911" s="12"/>
      <c r="D3911" s="12"/>
      <c r="E3911" s="12"/>
      <c r="F3911" s="12"/>
      <c r="G3911" s="12"/>
      <c r="H3911" s="12"/>
      <c r="I3911" s="15"/>
      <c r="J3911" s="31"/>
      <c r="K3911" s="180"/>
      <c r="L3911" s="40"/>
      <c r="M3911" s="14"/>
      <c r="N3911" s="16"/>
      <c r="O3911" s="49"/>
      <c r="P3911" s="64"/>
      <c r="Q3911" s="18"/>
      <c r="R3911" s="181">
        <f t="shared" si="546"/>
        <v>0</v>
      </c>
      <c r="S3911" s="181">
        <f t="shared" si="547"/>
        <v>0</v>
      </c>
      <c r="T3911" s="181">
        <f t="shared" si="548"/>
        <v>0</v>
      </c>
      <c r="AQ3911" s="1">
        <f>COUNT(L$11:L3911)</f>
        <v>37</v>
      </c>
      <c r="AR3911" s="43">
        <f t="shared" si="549"/>
        <v>40933</v>
      </c>
      <c r="AS3911" s="44">
        <f t="shared" si="550"/>
        <v>89.120000000000019</v>
      </c>
      <c r="AT3911" s="10" t="str">
        <f t="shared" si="551"/>
        <v/>
      </c>
      <c r="AU3911" s="20" t="str">
        <f t="shared" si="552"/>
        <v/>
      </c>
      <c r="AV3911" s="42">
        <f t="shared" si="553"/>
        <v>1</v>
      </c>
      <c r="AW3911" s="89">
        <f t="shared" si="554"/>
        <v>0</v>
      </c>
      <c r="AX3911" s="168"/>
      <c r="AY3911" s="60"/>
      <c r="AZ3911" s="61"/>
      <c r="BB3911" s="61" t="str">
        <f>IF(Settings!I3907&lt;&gt;"",Settings!I3907,"")</f>
        <v/>
      </c>
    </row>
    <row r="3912" spans="2:54" x14ac:dyDescent="0.2">
      <c r="B3912" s="13"/>
      <c r="C3912" s="12"/>
      <c r="D3912" s="12"/>
      <c r="E3912" s="12"/>
      <c r="F3912" s="12"/>
      <c r="G3912" s="12"/>
      <c r="H3912" s="12"/>
      <c r="I3912" s="15"/>
      <c r="J3912" s="31"/>
      <c r="K3912" s="180"/>
      <c r="L3912" s="40"/>
      <c r="M3912" s="14"/>
      <c r="N3912" s="16"/>
      <c r="O3912" s="49"/>
      <c r="P3912" s="64"/>
      <c r="Q3912" s="18"/>
      <c r="R3912" s="181">
        <f t="shared" si="546"/>
        <v>0</v>
      </c>
      <c r="S3912" s="181">
        <f t="shared" si="547"/>
        <v>0</v>
      </c>
      <c r="T3912" s="181">
        <f t="shared" si="548"/>
        <v>0</v>
      </c>
      <c r="AQ3912" s="1">
        <f>COUNT(L$11:L3912)</f>
        <v>37</v>
      </c>
      <c r="AR3912" s="43">
        <f t="shared" si="549"/>
        <v>40933</v>
      </c>
      <c r="AS3912" s="44">
        <f t="shared" si="550"/>
        <v>89.120000000000019</v>
      </c>
      <c r="AT3912" s="10" t="str">
        <f t="shared" si="551"/>
        <v/>
      </c>
      <c r="AU3912" s="20" t="str">
        <f t="shared" si="552"/>
        <v/>
      </c>
      <c r="AV3912" s="42">
        <f t="shared" si="553"/>
        <v>1</v>
      </c>
      <c r="AW3912" s="89">
        <f t="shared" si="554"/>
        <v>0</v>
      </c>
      <c r="AX3912" s="168"/>
      <c r="AY3912" s="60"/>
      <c r="AZ3912" s="61"/>
      <c r="BB3912" s="61" t="str">
        <f>IF(Settings!I3908&lt;&gt;"",Settings!I3908,"")</f>
        <v/>
      </c>
    </row>
    <row r="3913" spans="2:54" x14ac:dyDescent="0.2">
      <c r="B3913" s="13"/>
      <c r="C3913" s="12"/>
      <c r="D3913" s="12"/>
      <c r="E3913" s="12"/>
      <c r="F3913" s="12"/>
      <c r="G3913" s="12"/>
      <c r="H3913" s="12"/>
      <c r="I3913" s="15"/>
      <c r="J3913" s="31"/>
      <c r="K3913" s="180"/>
      <c r="L3913" s="40"/>
      <c r="M3913" s="14"/>
      <c r="N3913" s="16"/>
      <c r="O3913" s="49"/>
      <c r="P3913" s="64"/>
      <c r="Q3913" s="18"/>
      <c r="R3913" s="181">
        <f t="shared" si="546"/>
        <v>0</v>
      </c>
      <c r="S3913" s="181">
        <f t="shared" si="547"/>
        <v>0</v>
      </c>
      <c r="T3913" s="181">
        <f t="shared" si="548"/>
        <v>0</v>
      </c>
      <c r="AQ3913" s="1">
        <f>COUNT(L$11:L3913)</f>
        <v>37</v>
      </c>
      <c r="AR3913" s="43">
        <f t="shared" si="549"/>
        <v>40933</v>
      </c>
      <c r="AS3913" s="44">
        <f t="shared" si="550"/>
        <v>89.120000000000019</v>
      </c>
      <c r="AT3913" s="10" t="str">
        <f t="shared" si="551"/>
        <v/>
      </c>
      <c r="AU3913" s="20" t="str">
        <f t="shared" si="552"/>
        <v/>
      </c>
      <c r="AV3913" s="42">
        <f t="shared" si="553"/>
        <v>1</v>
      </c>
      <c r="AW3913" s="89">
        <f t="shared" si="554"/>
        <v>0</v>
      </c>
      <c r="AX3913" s="168"/>
      <c r="AY3913" s="60"/>
      <c r="AZ3913" s="61"/>
      <c r="BB3913" s="61" t="str">
        <f>IF(Settings!I3909&lt;&gt;"",Settings!I3909,"")</f>
        <v/>
      </c>
    </row>
    <row r="3914" spans="2:54" x14ac:dyDescent="0.2">
      <c r="B3914" s="13"/>
      <c r="C3914" s="12"/>
      <c r="D3914" s="12"/>
      <c r="E3914" s="12"/>
      <c r="F3914" s="12"/>
      <c r="G3914" s="12"/>
      <c r="H3914" s="12"/>
      <c r="I3914" s="15"/>
      <c r="J3914" s="31"/>
      <c r="K3914" s="180"/>
      <c r="L3914" s="40"/>
      <c r="M3914" s="14"/>
      <c r="N3914" s="16"/>
      <c r="O3914" s="49"/>
      <c r="P3914" s="64"/>
      <c r="Q3914" s="18"/>
      <c r="R3914" s="181">
        <f t="shared" si="546"/>
        <v>0</v>
      </c>
      <c r="S3914" s="181">
        <f t="shared" si="547"/>
        <v>0</v>
      </c>
      <c r="T3914" s="181">
        <f t="shared" si="548"/>
        <v>0</v>
      </c>
      <c r="AQ3914" s="1">
        <f>COUNT(L$11:L3914)</f>
        <v>37</v>
      </c>
      <c r="AR3914" s="43">
        <f t="shared" si="549"/>
        <v>40933</v>
      </c>
      <c r="AS3914" s="44">
        <f t="shared" si="550"/>
        <v>89.120000000000019</v>
      </c>
      <c r="AT3914" s="10" t="str">
        <f t="shared" si="551"/>
        <v/>
      </c>
      <c r="AU3914" s="20" t="str">
        <f t="shared" si="552"/>
        <v/>
      </c>
      <c r="AV3914" s="42">
        <f t="shared" si="553"/>
        <v>1</v>
      </c>
      <c r="AW3914" s="89">
        <f t="shared" si="554"/>
        <v>0</v>
      </c>
      <c r="AX3914" s="168"/>
      <c r="AY3914" s="60"/>
      <c r="AZ3914" s="61"/>
      <c r="BB3914" s="61" t="str">
        <f>IF(Settings!I3910&lt;&gt;"",Settings!I3910,"")</f>
        <v/>
      </c>
    </row>
    <row r="3915" spans="2:54" x14ac:dyDescent="0.2">
      <c r="B3915" s="13"/>
      <c r="C3915" s="12"/>
      <c r="D3915" s="12"/>
      <c r="E3915" s="12"/>
      <c r="F3915" s="12"/>
      <c r="G3915" s="12"/>
      <c r="H3915" s="12"/>
      <c r="I3915" s="15"/>
      <c r="J3915" s="31"/>
      <c r="K3915" s="180"/>
      <c r="L3915" s="40"/>
      <c r="M3915" s="14"/>
      <c r="N3915" s="16"/>
      <c r="O3915" s="49"/>
      <c r="P3915" s="64"/>
      <c r="Q3915" s="18"/>
      <c r="R3915" s="181">
        <f t="shared" si="546"/>
        <v>0</v>
      </c>
      <c r="S3915" s="181">
        <f t="shared" si="547"/>
        <v>0</v>
      </c>
      <c r="T3915" s="181">
        <f t="shared" si="548"/>
        <v>0</v>
      </c>
      <c r="AQ3915" s="1">
        <f>COUNT(L$11:L3915)</f>
        <v>37</v>
      </c>
      <c r="AR3915" s="43">
        <f t="shared" si="549"/>
        <v>40933</v>
      </c>
      <c r="AS3915" s="44">
        <f t="shared" si="550"/>
        <v>89.120000000000019</v>
      </c>
      <c r="AT3915" s="10" t="str">
        <f t="shared" si="551"/>
        <v/>
      </c>
      <c r="AU3915" s="20" t="str">
        <f t="shared" si="552"/>
        <v/>
      </c>
      <c r="AV3915" s="42">
        <f t="shared" si="553"/>
        <v>1</v>
      </c>
      <c r="AW3915" s="89">
        <f t="shared" si="554"/>
        <v>0</v>
      </c>
      <c r="AX3915" s="168"/>
      <c r="AY3915" s="60"/>
      <c r="AZ3915" s="61"/>
      <c r="BB3915" s="61" t="str">
        <f>IF(Settings!I3911&lt;&gt;"",Settings!I3911,"")</f>
        <v/>
      </c>
    </row>
    <row r="3916" spans="2:54" x14ac:dyDescent="0.2">
      <c r="B3916" s="13"/>
      <c r="C3916" s="12"/>
      <c r="D3916" s="12"/>
      <c r="E3916" s="12"/>
      <c r="F3916" s="12"/>
      <c r="G3916" s="12"/>
      <c r="H3916" s="12"/>
      <c r="I3916" s="15"/>
      <c r="J3916" s="31"/>
      <c r="K3916" s="180"/>
      <c r="L3916" s="40"/>
      <c r="M3916" s="14"/>
      <c r="N3916" s="16"/>
      <c r="O3916" s="49"/>
      <c r="P3916" s="64"/>
      <c r="Q3916" s="18"/>
      <c r="R3916" s="181">
        <f t="shared" ref="R3916:R3979" si="555">ROUND(IF(M3916&lt;&gt;"Y",IF(P3916&lt;&gt;"Y",K3916,K3916*(AV3916-1)),0),ROUNDING)</f>
        <v>0</v>
      </c>
      <c r="S3916" s="181">
        <f t="shared" ref="S3916:S3979" si="556">ROUND(IF(O3916&gt;0,IF(M3916="Y",AW3916*(1-O3916),IF(AW3916&gt;R3916,R3916 + (AW3916 - R3916)*(1-O3916),AW3916)),AW3916),ROUNDING)</f>
        <v>0</v>
      </c>
      <c r="T3916" s="181">
        <f t="shared" ref="T3916:T3979" si="557">ROUND(IF(N3916="P",0,IF(OR(M3916="N",M3916=""),S3916-R3916,S3916)),ROUNDING)</f>
        <v>0</v>
      </c>
      <c r="AQ3916" s="1">
        <f>COUNT(L$11:L3916)</f>
        <v>37</v>
      </c>
      <c r="AR3916" s="43">
        <f t="shared" si="549"/>
        <v>40933</v>
      </c>
      <c r="AS3916" s="44">
        <f t="shared" si="550"/>
        <v>89.120000000000019</v>
      </c>
      <c r="AT3916" s="10" t="str">
        <f t="shared" si="551"/>
        <v/>
      </c>
      <c r="AU3916" s="20" t="str">
        <f t="shared" si="552"/>
        <v/>
      </c>
      <c r="AV3916" s="42">
        <f t="shared" si="553"/>
        <v>1</v>
      </c>
      <c r="AW3916" s="89">
        <f t="shared" si="554"/>
        <v>0</v>
      </c>
      <c r="AX3916" s="168"/>
      <c r="AY3916" s="60"/>
      <c r="AZ3916" s="61"/>
      <c r="BB3916" s="61" t="str">
        <f>IF(Settings!I3912&lt;&gt;"",Settings!I3912,"")</f>
        <v/>
      </c>
    </row>
    <row r="3917" spans="2:54" x14ac:dyDescent="0.2">
      <c r="B3917" s="13"/>
      <c r="C3917" s="12"/>
      <c r="D3917" s="12"/>
      <c r="E3917" s="12"/>
      <c r="F3917" s="12"/>
      <c r="G3917" s="12"/>
      <c r="H3917" s="12"/>
      <c r="I3917" s="15"/>
      <c r="J3917" s="31"/>
      <c r="K3917" s="180"/>
      <c r="L3917" s="40"/>
      <c r="M3917" s="14"/>
      <c r="N3917" s="16"/>
      <c r="O3917" s="49"/>
      <c r="P3917" s="64"/>
      <c r="Q3917" s="18"/>
      <c r="R3917" s="181">
        <f t="shared" si="555"/>
        <v>0</v>
      </c>
      <c r="S3917" s="181">
        <f t="shared" si="556"/>
        <v>0</v>
      </c>
      <c r="T3917" s="181">
        <f t="shared" si="557"/>
        <v>0</v>
      </c>
      <c r="AQ3917" s="1">
        <f>COUNT(L$11:L3917)</f>
        <v>37</v>
      </c>
      <c r="AR3917" s="43">
        <f t="shared" ref="AR3917:AR3980" si="558">IF(B3917&gt;2,B3917,AR3916)</f>
        <v>40933</v>
      </c>
      <c r="AS3917" s="44">
        <f t="shared" ref="AS3917:AS3980" si="559">AS3916+T3917</f>
        <v>89.120000000000019</v>
      </c>
      <c r="AT3917" s="10" t="str">
        <f t="shared" ref="AT3917:AT3980" si="560">IF(N3917="P",IF(P3917&lt;&gt;"Y",IF(M3917&lt;&gt;"Y",K3917*AV3917,K3917*AV3917-K3917),IF(M3917&lt;&gt;"Y",K3917 + K3917*(AV3917-1),K3917)),"")</f>
        <v/>
      </c>
      <c r="AU3917" s="20" t="str">
        <f t="shared" ref="AU3917:AU3980" si="561">IF(M3917="Y",IF(P3917="Y",K3917*(AV3917-1),K3917),"")</f>
        <v/>
      </c>
      <c r="AV3917" s="42">
        <f t="shared" ref="AV3917:AV3980" si="562">IF(L3917&lt;&gt;"",IF(ODDS_TYPE=1,L3917,IF(ODDS_TYPE=2,IF(L3917&gt;0,1+L3917/100,IF(L3917&lt;0,1-100/L3917,1)),IF(ODDS_TYPE=3,1+L3917,IF(ODDS_TYPE=4,1+L3917,IF(ODDS_TYPE=5,IF(L3917&gt;0,1+L3917,1-1/L3917),IF(ODDS_TYPE=6,IF(L3917&gt;=0,L3917+1,1-1/L3917),1)))))),1)</f>
        <v>1</v>
      </c>
      <c r="AW3917" s="89">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68"/>
      <c r="AY3917" s="60"/>
      <c r="AZ3917" s="61"/>
      <c r="BB3917" s="61" t="str">
        <f>IF(Settings!I3913&lt;&gt;"",Settings!I3913,"")</f>
        <v/>
      </c>
    </row>
    <row r="3918" spans="2:54" x14ac:dyDescent="0.2">
      <c r="B3918" s="13"/>
      <c r="C3918" s="12"/>
      <c r="D3918" s="12"/>
      <c r="E3918" s="12"/>
      <c r="F3918" s="12"/>
      <c r="G3918" s="12"/>
      <c r="H3918" s="12"/>
      <c r="I3918" s="15"/>
      <c r="J3918" s="31"/>
      <c r="K3918" s="180"/>
      <c r="L3918" s="40"/>
      <c r="M3918" s="14"/>
      <c r="N3918" s="16"/>
      <c r="O3918" s="49"/>
      <c r="P3918" s="64"/>
      <c r="Q3918" s="18"/>
      <c r="R3918" s="181">
        <f t="shared" si="555"/>
        <v>0</v>
      </c>
      <c r="S3918" s="181">
        <f t="shared" si="556"/>
        <v>0</v>
      </c>
      <c r="T3918" s="181">
        <f t="shared" si="557"/>
        <v>0</v>
      </c>
      <c r="AQ3918" s="1">
        <f>COUNT(L$11:L3918)</f>
        <v>37</v>
      </c>
      <c r="AR3918" s="43">
        <f t="shared" si="558"/>
        <v>40933</v>
      </c>
      <c r="AS3918" s="44">
        <f t="shared" si="559"/>
        <v>89.120000000000019</v>
      </c>
      <c r="AT3918" s="10" t="str">
        <f t="shared" si="560"/>
        <v/>
      </c>
      <c r="AU3918" s="20" t="str">
        <f t="shared" si="561"/>
        <v/>
      </c>
      <c r="AV3918" s="42">
        <f t="shared" si="562"/>
        <v>1</v>
      </c>
      <c r="AW3918" s="89">
        <f t="shared" si="563"/>
        <v>0</v>
      </c>
      <c r="AX3918" s="168"/>
      <c r="AY3918" s="60"/>
      <c r="AZ3918" s="61"/>
      <c r="BB3918" s="61" t="str">
        <f>IF(Settings!I3914&lt;&gt;"",Settings!I3914,"")</f>
        <v/>
      </c>
    </row>
    <row r="3919" spans="2:54" x14ac:dyDescent="0.2">
      <c r="B3919" s="13"/>
      <c r="C3919" s="12"/>
      <c r="D3919" s="12"/>
      <c r="E3919" s="12"/>
      <c r="F3919" s="12"/>
      <c r="G3919" s="12"/>
      <c r="H3919" s="12"/>
      <c r="I3919" s="15"/>
      <c r="J3919" s="31"/>
      <c r="K3919" s="180"/>
      <c r="L3919" s="40"/>
      <c r="M3919" s="14"/>
      <c r="N3919" s="16"/>
      <c r="O3919" s="49"/>
      <c r="P3919" s="64"/>
      <c r="Q3919" s="18"/>
      <c r="R3919" s="181">
        <f t="shared" si="555"/>
        <v>0</v>
      </c>
      <c r="S3919" s="181">
        <f t="shared" si="556"/>
        <v>0</v>
      </c>
      <c r="T3919" s="181">
        <f t="shared" si="557"/>
        <v>0</v>
      </c>
      <c r="AQ3919" s="1">
        <f>COUNT(L$11:L3919)</f>
        <v>37</v>
      </c>
      <c r="AR3919" s="43">
        <f t="shared" si="558"/>
        <v>40933</v>
      </c>
      <c r="AS3919" s="44">
        <f t="shared" si="559"/>
        <v>89.120000000000019</v>
      </c>
      <c r="AT3919" s="10" t="str">
        <f t="shared" si="560"/>
        <v/>
      </c>
      <c r="AU3919" s="20" t="str">
        <f t="shared" si="561"/>
        <v/>
      </c>
      <c r="AV3919" s="42">
        <f t="shared" si="562"/>
        <v>1</v>
      </c>
      <c r="AW3919" s="89">
        <f t="shared" si="563"/>
        <v>0</v>
      </c>
      <c r="AX3919" s="168"/>
      <c r="AY3919" s="60"/>
      <c r="AZ3919" s="61"/>
      <c r="BB3919" s="61" t="str">
        <f>IF(Settings!I3915&lt;&gt;"",Settings!I3915,"")</f>
        <v/>
      </c>
    </row>
    <row r="3920" spans="2:54" x14ac:dyDescent="0.2">
      <c r="B3920" s="13"/>
      <c r="C3920" s="12"/>
      <c r="D3920" s="12"/>
      <c r="E3920" s="12"/>
      <c r="F3920" s="12"/>
      <c r="G3920" s="12"/>
      <c r="H3920" s="12"/>
      <c r="I3920" s="15"/>
      <c r="J3920" s="31"/>
      <c r="K3920" s="180"/>
      <c r="L3920" s="40"/>
      <c r="M3920" s="14"/>
      <c r="N3920" s="16"/>
      <c r="O3920" s="49"/>
      <c r="P3920" s="64"/>
      <c r="Q3920" s="18"/>
      <c r="R3920" s="181">
        <f t="shared" si="555"/>
        <v>0</v>
      </c>
      <c r="S3920" s="181">
        <f t="shared" si="556"/>
        <v>0</v>
      </c>
      <c r="T3920" s="181">
        <f t="shared" si="557"/>
        <v>0</v>
      </c>
      <c r="AQ3920" s="1">
        <f>COUNT(L$11:L3920)</f>
        <v>37</v>
      </c>
      <c r="AR3920" s="43">
        <f t="shared" si="558"/>
        <v>40933</v>
      </c>
      <c r="AS3920" s="44">
        <f t="shared" si="559"/>
        <v>89.120000000000019</v>
      </c>
      <c r="AT3920" s="10" t="str">
        <f t="shared" si="560"/>
        <v/>
      </c>
      <c r="AU3920" s="20" t="str">
        <f t="shared" si="561"/>
        <v/>
      </c>
      <c r="AV3920" s="42">
        <f t="shared" si="562"/>
        <v>1</v>
      </c>
      <c r="AW3920" s="89">
        <f t="shared" si="563"/>
        <v>0</v>
      </c>
      <c r="AX3920" s="168"/>
      <c r="AY3920" s="60"/>
      <c r="AZ3920" s="61"/>
      <c r="BB3920" s="61" t="str">
        <f>IF(Settings!I3916&lt;&gt;"",Settings!I3916,"")</f>
        <v/>
      </c>
    </row>
    <row r="3921" spans="2:54" x14ac:dyDescent="0.2">
      <c r="B3921" s="13"/>
      <c r="C3921" s="12"/>
      <c r="D3921" s="12"/>
      <c r="E3921" s="12"/>
      <c r="F3921" s="12"/>
      <c r="G3921" s="12"/>
      <c r="H3921" s="12"/>
      <c r="I3921" s="15"/>
      <c r="J3921" s="31"/>
      <c r="K3921" s="180"/>
      <c r="L3921" s="40"/>
      <c r="M3921" s="14"/>
      <c r="N3921" s="16"/>
      <c r="O3921" s="49"/>
      <c r="P3921" s="64"/>
      <c r="Q3921" s="18"/>
      <c r="R3921" s="181">
        <f t="shared" si="555"/>
        <v>0</v>
      </c>
      <c r="S3921" s="181">
        <f t="shared" si="556"/>
        <v>0</v>
      </c>
      <c r="T3921" s="181">
        <f t="shared" si="557"/>
        <v>0</v>
      </c>
      <c r="AQ3921" s="1">
        <f>COUNT(L$11:L3921)</f>
        <v>37</v>
      </c>
      <c r="AR3921" s="43">
        <f t="shared" si="558"/>
        <v>40933</v>
      </c>
      <c r="AS3921" s="44">
        <f t="shared" si="559"/>
        <v>89.120000000000019</v>
      </c>
      <c r="AT3921" s="10" t="str">
        <f t="shared" si="560"/>
        <v/>
      </c>
      <c r="AU3921" s="20" t="str">
        <f t="shared" si="561"/>
        <v/>
      </c>
      <c r="AV3921" s="42">
        <f t="shared" si="562"/>
        <v>1</v>
      </c>
      <c r="AW3921" s="89">
        <f t="shared" si="563"/>
        <v>0</v>
      </c>
      <c r="AX3921" s="168"/>
      <c r="AY3921" s="60"/>
      <c r="AZ3921" s="61"/>
      <c r="BB3921" s="61" t="str">
        <f>IF(Settings!I3917&lt;&gt;"",Settings!I3917,"")</f>
        <v/>
      </c>
    </row>
    <row r="3922" spans="2:54" x14ac:dyDescent="0.2">
      <c r="B3922" s="13"/>
      <c r="C3922" s="12"/>
      <c r="D3922" s="12"/>
      <c r="E3922" s="12"/>
      <c r="F3922" s="12"/>
      <c r="G3922" s="12"/>
      <c r="H3922" s="12"/>
      <c r="I3922" s="15"/>
      <c r="J3922" s="31"/>
      <c r="K3922" s="180"/>
      <c r="L3922" s="40"/>
      <c r="M3922" s="14"/>
      <c r="N3922" s="16"/>
      <c r="O3922" s="49"/>
      <c r="P3922" s="64"/>
      <c r="Q3922" s="18"/>
      <c r="R3922" s="181">
        <f t="shared" si="555"/>
        <v>0</v>
      </c>
      <c r="S3922" s="181">
        <f t="shared" si="556"/>
        <v>0</v>
      </c>
      <c r="T3922" s="181">
        <f t="shared" si="557"/>
        <v>0</v>
      </c>
      <c r="AQ3922" s="1">
        <f>COUNT(L$11:L3922)</f>
        <v>37</v>
      </c>
      <c r="AR3922" s="43">
        <f t="shared" si="558"/>
        <v>40933</v>
      </c>
      <c r="AS3922" s="44">
        <f t="shared" si="559"/>
        <v>89.120000000000019</v>
      </c>
      <c r="AT3922" s="10" t="str">
        <f t="shared" si="560"/>
        <v/>
      </c>
      <c r="AU3922" s="20" t="str">
        <f t="shared" si="561"/>
        <v/>
      </c>
      <c r="AV3922" s="42">
        <f t="shared" si="562"/>
        <v>1</v>
      </c>
      <c r="AW3922" s="89">
        <f t="shared" si="563"/>
        <v>0</v>
      </c>
      <c r="AX3922" s="168"/>
      <c r="AY3922" s="60"/>
      <c r="AZ3922" s="61"/>
      <c r="BB3922" s="61" t="str">
        <f>IF(Settings!I3918&lt;&gt;"",Settings!I3918,"")</f>
        <v/>
      </c>
    </row>
    <row r="3923" spans="2:54" x14ac:dyDescent="0.2">
      <c r="B3923" s="13"/>
      <c r="C3923" s="12"/>
      <c r="D3923" s="12"/>
      <c r="E3923" s="12"/>
      <c r="F3923" s="12"/>
      <c r="G3923" s="12"/>
      <c r="H3923" s="12"/>
      <c r="I3923" s="15"/>
      <c r="J3923" s="31"/>
      <c r="K3923" s="180"/>
      <c r="L3923" s="40"/>
      <c r="M3923" s="14"/>
      <c r="N3923" s="16"/>
      <c r="O3923" s="49"/>
      <c r="P3923" s="64"/>
      <c r="Q3923" s="18"/>
      <c r="R3923" s="181">
        <f t="shared" si="555"/>
        <v>0</v>
      </c>
      <c r="S3923" s="181">
        <f t="shared" si="556"/>
        <v>0</v>
      </c>
      <c r="T3923" s="181">
        <f t="shared" si="557"/>
        <v>0</v>
      </c>
      <c r="AQ3923" s="1">
        <f>COUNT(L$11:L3923)</f>
        <v>37</v>
      </c>
      <c r="AR3923" s="43">
        <f t="shared" si="558"/>
        <v>40933</v>
      </c>
      <c r="AS3923" s="44">
        <f t="shared" si="559"/>
        <v>89.120000000000019</v>
      </c>
      <c r="AT3923" s="10" t="str">
        <f t="shared" si="560"/>
        <v/>
      </c>
      <c r="AU3923" s="20" t="str">
        <f t="shared" si="561"/>
        <v/>
      </c>
      <c r="AV3923" s="42">
        <f t="shared" si="562"/>
        <v>1</v>
      </c>
      <c r="AW3923" s="89">
        <f t="shared" si="563"/>
        <v>0</v>
      </c>
      <c r="AX3923" s="168"/>
      <c r="AY3923" s="60"/>
      <c r="AZ3923" s="61"/>
      <c r="BB3923" s="61" t="str">
        <f>IF(Settings!I3919&lt;&gt;"",Settings!I3919,"")</f>
        <v/>
      </c>
    </row>
    <row r="3924" spans="2:54" x14ac:dyDescent="0.2">
      <c r="B3924" s="13"/>
      <c r="C3924" s="12"/>
      <c r="D3924" s="12"/>
      <c r="E3924" s="12"/>
      <c r="F3924" s="12"/>
      <c r="G3924" s="12"/>
      <c r="H3924" s="12"/>
      <c r="I3924" s="15"/>
      <c r="J3924" s="31"/>
      <c r="K3924" s="180"/>
      <c r="L3924" s="40"/>
      <c r="M3924" s="14"/>
      <c r="N3924" s="16"/>
      <c r="O3924" s="49"/>
      <c r="P3924" s="64"/>
      <c r="Q3924" s="18"/>
      <c r="R3924" s="181">
        <f t="shared" si="555"/>
        <v>0</v>
      </c>
      <c r="S3924" s="181">
        <f t="shared" si="556"/>
        <v>0</v>
      </c>
      <c r="T3924" s="181">
        <f t="shared" si="557"/>
        <v>0</v>
      </c>
      <c r="AQ3924" s="1">
        <f>COUNT(L$11:L3924)</f>
        <v>37</v>
      </c>
      <c r="AR3924" s="43">
        <f t="shared" si="558"/>
        <v>40933</v>
      </c>
      <c r="AS3924" s="44">
        <f t="shared" si="559"/>
        <v>89.120000000000019</v>
      </c>
      <c r="AT3924" s="10" t="str">
        <f t="shared" si="560"/>
        <v/>
      </c>
      <c r="AU3924" s="20" t="str">
        <f t="shared" si="561"/>
        <v/>
      </c>
      <c r="AV3924" s="42">
        <f t="shared" si="562"/>
        <v>1</v>
      </c>
      <c r="AW3924" s="89">
        <f t="shared" si="563"/>
        <v>0</v>
      </c>
      <c r="AX3924" s="168"/>
      <c r="AY3924" s="60"/>
      <c r="AZ3924" s="61"/>
      <c r="BB3924" s="61" t="str">
        <f>IF(Settings!I3920&lt;&gt;"",Settings!I3920,"")</f>
        <v/>
      </c>
    </row>
    <row r="3925" spans="2:54" x14ac:dyDescent="0.2">
      <c r="B3925" s="13"/>
      <c r="C3925" s="12"/>
      <c r="D3925" s="12"/>
      <c r="E3925" s="12"/>
      <c r="F3925" s="12"/>
      <c r="G3925" s="12"/>
      <c r="H3925" s="12"/>
      <c r="I3925" s="15"/>
      <c r="J3925" s="31"/>
      <c r="K3925" s="180"/>
      <c r="L3925" s="40"/>
      <c r="M3925" s="14"/>
      <c r="N3925" s="16"/>
      <c r="O3925" s="49"/>
      <c r="P3925" s="64"/>
      <c r="Q3925" s="18"/>
      <c r="R3925" s="181">
        <f t="shared" si="555"/>
        <v>0</v>
      </c>
      <c r="S3925" s="181">
        <f t="shared" si="556"/>
        <v>0</v>
      </c>
      <c r="T3925" s="181">
        <f t="shared" si="557"/>
        <v>0</v>
      </c>
      <c r="AQ3925" s="1">
        <f>COUNT(L$11:L3925)</f>
        <v>37</v>
      </c>
      <c r="AR3925" s="43">
        <f t="shared" si="558"/>
        <v>40933</v>
      </c>
      <c r="AS3925" s="44">
        <f t="shared" si="559"/>
        <v>89.120000000000019</v>
      </c>
      <c r="AT3925" s="10" t="str">
        <f t="shared" si="560"/>
        <v/>
      </c>
      <c r="AU3925" s="20" t="str">
        <f t="shared" si="561"/>
        <v/>
      </c>
      <c r="AV3925" s="42">
        <f t="shared" si="562"/>
        <v>1</v>
      </c>
      <c r="AW3925" s="89">
        <f t="shared" si="563"/>
        <v>0</v>
      </c>
      <c r="AX3925" s="168"/>
      <c r="AY3925" s="60"/>
      <c r="AZ3925" s="61"/>
      <c r="BB3925" s="61" t="str">
        <f>IF(Settings!I3921&lt;&gt;"",Settings!I3921,"")</f>
        <v/>
      </c>
    </row>
    <row r="3926" spans="2:54" x14ac:dyDescent="0.2">
      <c r="B3926" s="13"/>
      <c r="C3926" s="12"/>
      <c r="D3926" s="12"/>
      <c r="E3926" s="12"/>
      <c r="F3926" s="12"/>
      <c r="G3926" s="12"/>
      <c r="H3926" s="12"/>
      <c r="I3926" s="15"/>
      <c r="J3926" s="31"/>
      <c r="K3926" s="180"/>
      <c r="L3926" s="40"/>
      <c r="M3926" s="14"/>
      <c r="N3926" s="16"/>
      <c r="O3926" s="49"/>
      <c r="P3926" s="64"/>
      <c r="Q3926" s="18"/>
      <c r="R3926" s="181">
        <f t="shared" si="555"/>
        <v>0</v>
      </c>
      <c r="S3926" s="181">
        <f t="shared" si="556"/>
        <v>0</v>
      </c>
      <c r="T3926" s="181">
        <f t="shared" si="557"/>
        <v>0</v>
      </c>
      <c r="AQ3926" s="1">
        <f>COUNT(L$11:L3926)</f>
        <v>37</v>
      </c>
      <c r="AR3926" s="43">
        <f t="shared" si="558"/>
        <v>40933</v>
      </c>
      <c r="AS3926" s="44">
        <f t="shared" si="559"/>
        <v>89.120000000000019</v>
      </c>
      <c r="AT3926" s="10" t="str">
        <f t="shared" si="560"/>
        <v/>
      </c>
      <c r="AU3926" s="20" t="str">
        <f t="shared" si="561"/>
        <v/>
      </c>
      <c r="AV3926" s="42">
        <f t="shared" si="562"/>
        <v>1</v>
      </c>
      <c r="AW3926" s="89">
        <f t="shared" si="563"/>
        <v>0</v>
      </c>
      <c r="AX3926" s="168"/>
      <c r="AY3926" s="60"/>
      <c r="AZ3926" s="61"/>
      <c r="BB3926" s="61" t="str">
        <f>IF(Settings!I3922&lt;&gt;"",Settings!I3922,"")</f>
        <v/>
      </c>
    </row>
    <row r="3927" spans="2:54" x14ac:dyDescent="0.2">
      <c r="B3927" s="13"/>
      <c r="C3927" s="12"/>
      <c r="D3927" s="12"/>
      <c r="E3927" s="12"/>
      <c r="F3927" s="12"/>
      <c r="G3927" s="12"/>
      <c r="H3927" s="12"/>
      <c r="I3927" s="15"/>
      <c r="J3927" s="31"/>
      <c r="K3927" s="180"/>
      <c r="L3927" s="40"/>
      <c r="M3927" s="14"/>
      <c r="N3927" s="16"/>
      <c r="O3927" s="49"/>
      <c r="P3927" s="64"/>
      <c r="Q3927" s="18"/>
      <c r="R3927" s="181">
        <f t="shared" si="555"/>
        <v>0</v>
      </c>
      <c r="S3927" s="181">
        <f t="shared" si="556"/>
        <v>0</v>
      </c>
      <c r="T3927" s="181">
        <f t="shared" si="557"/>
        <v>0</v>
      </c>
      <c r="AQ3927" s="1">
        <f>COUNT(L$11:L3927)</f>
        <v>37</v>
      </c>
      <c r="AR3927" s="43">
        <f t="shared" si="558"/>
        <v>40933</v>
      </c>
      <c r="AS3927" s="44">
        <f t="shared" si="559"/>
        <v>89.120000000000019</v>
      </c>
      <c r="AT3927" s="10" t="str">
        <f t="shared" si="560"/>
        <v/>
      </c>
      <c r="AU3927" s="20" t="str">
        <f t="shared" si="561"/>
        <v/>
      </c>
      <c r="AV3927" s="42">
        <f t="shared" si="562"/>
        <v>1</v>
      </c>
      <c r="AW3927" s="89">
        <f t="shared" si="563"/>
        <v>0</v>
      </c>
      <c r="AX3927" s="168"/>
      <c r="AY3927" s="60"/>
      <c r="AZ3927" s="61"/>
      <c r="BB3927" s="61" t="str">
        <f>IF(Settings!I3923&lt;&gt;"",Settings!I3923,"")</f>
        <v/>
      </c>
    </row>
    <row r="3928" spans="2:54" x14ac:dyDescent="0.2">
      <c r="B3928" s="13"/>
      <c r="C3928" s="12"/>
      <c r="D3928" s="12"/>
      <c r="E3928" s="12"/>
      <c r="F3928" s="12"/>
      <c r="G3928" s="12"/>
      <c r="H3928" s="12"/>
      <c r="I3928" s="15"/>
      <c r="J3928" s="31"/>
      <c r="K3928" s="180"/>
      <c r="L3928" s="40"/>
      <c r="M3928" s="14"/>
      <c r="N3928" s="16"/>
      <c r="O3928" s="49"/>
      <c r="P3928" s="64"/>
      <c r="Q3928" s="18"/>
      <c r="R3928" s="181">
        <f t="shared" si="555"/>
        <v>0</v>
      </c>
      <c r="S3928" s="181">
        <f t="shared" si="556"/>
        <v>0</v>
      </c>
      <c r="T3928" s="181">
        <f t="shared" si="557"/>
        <v>0</v>
      </c>
      <c r="AQ3928" s="1">
        <f>COUNT(L$11:L3928)</f>
        <v>37</v>
      </c>
      <c r="AR3928" s="43">
        <f t="shared" si="558"/>
        <v>40933</v>
      </c>
      <c r="AS3928" s="44">
        <f t="shared" si="559"/>
        <v>89.120000000000019</v>
      </c>
      <c r="AT3928" s="10" t="str">
        <f t="shared" si="560"/>
        <v/>
      </c>
      <c r="AU3928" s="20" t="str">
        <f t="shared" si="561"/>
        <v/>
      </c>
      <c r="AV3928" s="42">
        <f t="shared" si="562"/>
        <v>1</v>
      </c>
      <c r="AW3928" s="89">
        <f t="shared" si="563"/>
        <v>0</v>
      </c>
      <c r="AX3928" s="168"/>
      <c r="AY3928" s="60"/>
      <c r="AZ3928" s="61"/>
      <c r="BB3928" s="61" t="str">
        <f>IF(Settings!I3924&lt;&gt;"",Settings!I3924,"")</f>
        <v/>
      </c>
    </row>
    <row r="3929" spans="2:54" x14ac:dyDescent="0.2">
      <c r="B3929" s="13"/>
      <c r="C3929" s="12"/>
      <c r="D3929" s="12"/>
      <c r="E3929" s="12"/>
      <c r="F3929" s="12"/>
      <c r="G3929" s="12"/>
      <c r="H3929" s="12"/>
      <c r="I3929" s="15"/>
      <c r="J3929" s="31"/>
      <c r="K3929" s="180"/>
      <c r="L3929" s="40"/>
      <c r="M3929" s="14"/>
      <c r="N3929" s="16"/>
      <c r="O3929" s="49"/>
      <c r="P3929" s="64"/>
      <c r="Q3929" s="18"/>
      <c r="R3929" s="181">
        <f t="shared" si="555"/>
        <v>0</v>
      </c>
      <c r="S3929" s="181">
        <f t="shared" si="556"/>
        <v>0</v>
      </c>
      <c r="T3929" s="181">
        <f t="shared" si="557"/>
        <v>0</v>
      </c>
      <c r="AQ3929" s="1">
        <f>COUNT(L$11:L3929)</f>
        <v>37</v>
      </c>
      <c r="AR3929" s="43">
        <f t="shared" si="558"/>
        <v>40933</v>
      </c>
      <c r="AS3929" s="44">
        <f t="shared" si="559"/>
        <v>89.120000000000019</v>
      </c>
      <c r="AT3929" s="10" t="str">
        <f t="shared" si="560"/>
        <v/>
      </c>
      <c r="AU3929" s="20" t="str">
        <f t="shared" si="561"/>
        <v/>
      </c>
      <c r="AV3929" s="42">
        <f t="shared" si="562"/>
        <v>1</v>
      </c>
      <c r="AW3929" s="89">
        <f t="shared" si="563"/>
        <v>0</v>
      </c>
      <c r="AX3929" s="168"/>
      <c r="AY3929" s="60"/>
      <c r="AZ3929" s="61"/>
      <c r="BB3929" s="61" t="str">
        <f>IF(Settings!I3925&lt;&gt;"",Settings!I3925,"")</f>
        <v/>
      </c>
    </row>
    <row r="3930" spans="2:54" x14ac:dyDescent="0.2">
      <c r="B3930" s="13"/>
      <c r="C3930" s="12"/>
      <c r="D3930" s="12"/>
      <c r="E3930" s="12"/>
      <c r="F3930" s="12"/>
      <c r="G3930" s="12"/>
      <c r="H3930" s="12"/>
      <c r="I3930" s="15"/>
      <c r="J3930" s="31"/>
      <c r="K3930" s="180"/>
      <c r="L3930" s="40"/>
      <c r="M3930" s="14"/>
      <c r="N3930" s="16"/>
      <c r="O3930" s="49"/>
      <c r="P3930" s="64"/>
      <c r="Q3930" s="18"/>
      <c r="R3930" s="181">
        <f t="shared" si="555"/>
        <v>0</v>
      </c>
      <c r="S3930" s="181">
        <f t="shared" si="556"/>
        <v>0</v>
      </c>
      <c r="T3930" s="181">
        <f t="shared" si="557"/>
        <v>0</v>
      </c>
      <c r="AQ3930" s="1">
        <f>COUNT(L$11:L3930)</f>
        <v>37</v>
      </c>
      <c r="AR3930" s="43">
        <f t="shared" si="558"/>
        <v>40933</v>
      </c>
      <c r="AS3930" s="44">
        <f t="shared" si="559"/>
        <v>89.120000000000019</v>
      </c>
      <c r="AT3930" s="10" t="str">
        <f t="shared" si="560"/>
        <v/>
      </c>
      <c r="AU3930" s="20" t="str">
        <f t="shared" si="561"/>
        <v/>
      </c>
      <c r="AV3930" s="42">
        <f t="shared" si="562"/>
        <v>1</v>
      </c>
      <c r="AW3930" s="89">
        <f t="shared" si="563"/>
        <v>0</v>
      </c>
      <c r="AX3930" s="168"/>
      <c r="AY3930" s="60"/>
      <c r="AZ3930" s="61"/>
      <c r="BB3930" s="61" t="str">
        <f>IF(Settings!I3926&lt;&gt;"",Settings!I3926,"")</f>
        <v/>
      </c>
    </row>
    <row r="3931" spans="2:54" x14ac:dyDescent="0.2">
      <c r="B3931" s="13"/>
      <c r="C3931" s="12"/>
      <c r="D3931" s="12"/>
      <c r="E3931" s="12"/>
      <c r="F3931" s="12"/>
      <c r="G3931" s="12"/>
      <c r="H3931" s="12"/>
      <c r="I3931" s="15"/>
      <c r="J3931" s="31"/>
      <c r="K3931" s="180"/>
      <c r="L3931" s="40"/>
      <c r="M3931" s="14"/>
      <c r="N3931" s="16"/>
      <c r="O3931" s="49"/>
      <c r="P3931" s="64"/>
      <c r="Q3931" s="18"/>
      <c r="R3931" s="181">
        <f t="shared" si="555"/>
        <v>0</v>
      </c>
      <c r="S3931" s="181">
        <f t="shared" si="556"/>
        <v>0</v>
      </c>
      <c r="T3931" s="181">
        <f t="shared" si="557"/>
        <v>0</v>
      </c>
      <c r="AQ3931" s="1">
        <f>COUNT(L$11:L3931)</f>
        <v>37</v>
      </c>
      <c r="AR3931" s="43">
        <f t="shared" si="558"/>
        <v>40933</v>
      </c>
      <c r="AS3931" s="44">
        <f t="shared" si="559"/>
        <v>89.120000000000019</v>
      </c>
      <c r="AT3931" s="10" t="str">
        <f t="shared" si="560"/>
        <v/>
      </c>
      <c r="AU3931" s="20" t="str">
        <f t="shared" si="561"/>
        <v/>
      </c>
      <c r="AV3931" s="42">
        <f t="shared" si="562"/>
        <v>1</v>
      </c>
      <c r="AW3931" s="89">
        <f t="shared" si="563"/>
        <v>0</v>
      </c>
      <c r="AX3931" s="168"/>
      <c r="AY3931" s="60"/>
      <c r="AZ3931" s="61"/>
      <c r="BB3931" s="61" t="str">
        <f>IF(Settings!I3927&lt;&gt;"",Settings!I3927,"")</f>
        <v/>
      </c>
    </row>
    <row r="3932" spans="2:54" x14ac:dyDescent="0.2">
      <c r="B3932" s="13"/>
      <c r="C3932" s="12"/>
      <c r="D3932" s="12"/>
      <c r="E3932" s="12"/>
      <c r="F3932" s="12"/>
      <c r="G3932" s="12"/>
      <c r="H3932" s="12"/>
      <c r="I3932" s="15"/>
      <c r="J3932" s="31"/>
      <c r="K3932" s="180"/>
      <c r="L3932" s="40"/>
      <c r="M3932" s="14"/>
      <c r="N3932" s="16"/>
      <c r="O3932" s="49"/>
      <c r="P3932" s="64"/>
      <c r="Q3932" s="18"/>
      <c r="R3932" s="181">
        <f t="shared" si="555"/>
        <v>0</v>
      </c>
      <c r="S3932" s="181">
        <f t="shared" si="556"/>
        <v>0</v>
      </c>
      <c r="T3932" s="181">
        <f t="shared" si="557"/>
        <v>0</v>
      </c>
      <c r="AQ3932" s="1">
        <f>COUNT(L$11:L3932)</f>
        <v>37</v>
      </c>
      <c r="AR3932" s="43">
        <f t="shared" si="558"/>
        <v>40933</v>
      </c>
      <c r="AS3932" s="44">
        <f t="shared" si="559"/>
        <v>89.120000000000019</v>
      </c>
      <c r="AT3932" s="10" t="str">
        <f t="shared" si="560"/>
        <v/>
      </c>
      <c r="AU3932" s="20" t="str">
        <f t="shared" si="561"/>
        <v/>
      </c>
      <c r="AV3932" s="42">
        <f t="shared" si="562"/>
        <v>1</v>
      </c>
      <c r="AW3932" s="89">
        <f t="shared" si="563"/>
        <v>0</v>
      </c>
      <c r="AX3932" s="168"/>
      <c r="AY3932" s="60"/>
      <c r="AZ3932" s="61"/>
      <c r="BB3932" s="61" t="str">
        <f>IF(Settings!I3928&lt;&gt;"",Settings!I3928,"")</f>
        <v/>
      </c>
    </row>
    <row r="3933" spans="2:54" x14ac:dyDescent="0.2">
      <c r="B3933" s="13"/>
      <c r="C3933" s="12"/>
      <c r="D3933" s="12"/>
      <c r="E3933" s="12"/>
      <c r="F3933" s="12"/>
      <c r="G3933" s="12"/>
      <c r="H3933" s="12"/>
      <c r="I3933" s="15"/>
      <c r="J3933" s="31"/>
      <c r="K3933" s="180"/>
      <c r="L3933" s="40"/>
      <c r="M3933" s="14"/>
      <c r="N3933" s="16"/>
      <c r="O3933" s="49"/>
      <c r="P3933" s="64"/>
      <c r="Q3933" s="18"/>
      <c r="R3933" s="181">
        <f t="shared" si="555"/>
        <v>0</v>
      </c>
      <c r="S3933" s="181">
        <f t="shared" si="556"/>
        <v>0</v>
      </c>
      <c r="T3933" s="181">
        <f t="shared" si="557"/>
        <v>0</v>
      </c>
      <c r="AQ3933" s="1">
        <f>COUNT(L$11:L3933)</f>
        <v>37</v>
      </c>
      <c r="AR3933" s="43">
        <f t="shared" si="558"/>
        <v>40933</v>
      </c>
      <c r="AS3933" s="44">
        <f t="shared" si="559"/>
        <v>89.120000000000019</v>
      </c>
      <c r="AT3933" s="10" t="str">
        <f t="shared" si="560"/>
        <v/>
      </c>
      <c r="AU3933" s="20" t="str">
        <f t="shared" si="561"/>
        <v/>
      </c>
      <c r="AV3933" s="42">
        <f t="shared" si="562"/>
        <v>1</v>
      </c>
      <c r="AW3933" s="89">
        <f t="shared" si="563"/>
        <v>0</v>
      </c>
      <c r="AX3933" s="168"/>
      <c r="AY3933" s="60"/>
      <c r="AZ3933" s="61"/>
      <c r="BB3933" s="61" t="str">
        <f>IF(Settings!I3929&lt;&gt;"",Settings!I3929,"")</f>
        <v/>
      </c>
    </row>
    <row r="3934" spans="2:54" x14ac:dyDescent="0.2">
      <c r="B3934" s="13"/>
      <c r="C3934" s="12"/>
      <c r="D3934" s="12"/>
      <c r="E3934" s="12"/>
      <c r="F3934" s="12"/>
      <c r="G3934" s="12"/>
      <c r="H3934" s="12"/>
      <c r="I3934" s="15"/>
      <c r="J3934" s="31"/>
      <c r="K3934" s="180"/>
      <c r="L3934" s="40"/>
      <c r="M3934" s="14"/>
      <c r="N3934" s="16"/>
      <c r="O3934" s="49"/>
      <c r="P3934" s="64"/>
      <c r="Q3934" s="18"/>
      <c r="R3934" s="181">
        <f t="shared" si="555"/>
        <v>0</v>
      </c>
      <c r="S3934" s="181">
        <f t="shared" si="556"/>
        <v>0</v>
      </c>
      <c r="T3934" s="181">
        <f t="shared" si="557"/>
        <v>0</v>
      </c>
      <c r="AQ3934" s="1">
        <f>COUNT(L$11:L3934)</f>
        <v>37</v>
      </c>
      <c r="AR3934" s="43">
        <f t="shared" si="558"/>
        <v>40933</v>
      </c>
      <c r="AS3934" s="44">
        <f t="shared" si="559"/>
        <v>89.120000000000019</v>
      </c>
      <c r="AT3934" s="10" t="str">
        <f t="shared" si="560"/>
        <v/>
      </c>
      <c r="AU3934" s="20" t="str">
        <f t="shared" si="561"/>
        <v/>
      </c>
      <c r="AV3934" s="42">
        <f t="shared" si="562"/>
        <v>1</v>
      </c>
      <c r="AW3934" s="89">
        <f t="shared" si="563"/>
        <v>0</v>
      </c>
      <c r="AX3934" s="168"/>
      <c r="AY3934" s="60"/>
      <c r="AZ3934" s="61"/>
      <c r="BB3934" s="61" t="str">
        <f>IF(Settings!I3930&lt;&gt;"",Settings!I3930,"")</f>
        <v/>
      </c>
    </row>
    <row r="3935" spans="2:54" x14ac:dyDescent="0.2">
      <c r="B3935" s="13"/>
      <c r="C3935" s="12"/>
      <c r="D3935" s="12"/>
      <c r="E3935" s="12"/>
      <c r="F3935" s="12"/>
      <c r="G3935" s="12"/>
      <c r="H3935" s="12"/>
      <c r="I3935" s="15"/>
      <c r="J3935" s="31"/>
      <c r="K3935" s="180"/>
      <c r="L3935" s="40"/>
      <c r="M3935" s="14"/>
      <c r="N3935" s="16"/>
      <c r="O3935" s="49"/>
      <c r="P3935" s="64"/>
      <c r="Q3935" s="18"/>
      <c r="R3935" s="181">
        <f t="shared" si="555"/>
        <v>0</v>
      </c>
      <c r="S3935" s="181">
        <f t="shared" si="556"/>
        <v>0</v>
      </c>
      <c r="T3935" s="181">
        <f t="shared" si="557"/>
        <v>0</v>
      </c>
      <c r="AQ3935" s="1">
        <f>COUNT(L$11:L3935)</f>
        <v>37</v>
      </c>
      <c r="AR3935" s="43">
        <f t="shared" si="558"/>
        <v>40933</v>
      </c>
      <c r="AS3935" s="44">
        <f t="shared" si="559"/>
        <v>89.120000000000019</v>
      </c>
      <c r="AT3935" s="10" t="str">
        <f t="shared" si="560"/>
        <v/>
      </c>
      <c r="AU3935" s="20" t="str">
        <f t="shared" si="561"/>
        <v/>
      </c>
      <c r="AV3935" s="42">
        <f t="shared" si="562"/>
        <v>1</v>
      </c>
      <c r="AW3935" s="89">
        <f t="shared" si="563"/>
        <v>0</v>
      </c>
      <c r="AX3935" s="168"/>
      <c r="AY3935" s="60"/>
      <c r="AZ3935" s="61"/>
      <c r="BB3935" s="61" t="str">
        <f>IF(Settings!I3931&lt;&gt;"",Settings!I3931,"")</f>
        <v/>
      </c>
    </row>
    <row r="3936" spans="2:54" x14ac:dyDescent="0.2">
      <c r="B3936" s="13"/>
      <c r="C3936" s="12"/>
      <c r="D3936" s="12"/>
      <c r="E3936" s="12"/>
      <c r="F3936" s="12"/>
      <c r="G3936" s="12"/>
      <c r="H3936" s="12"/>
      <c r="I3936" s="15"/>
      <c r="J3936" s="31"/>
      <c r="K3936" s="180"/>
      <c r="L3936" s="40"/>
      <c r="M3936" s="14"/>
      <c r="N3936" s="16"/>
      <c r="O3936" s="49"/>
      <c r="P3936" s="64"/>
      <c r="Q3936" s="18"/>
      <c r="R3936" s="181">
        <f t="shared" si="555"/>
        <v>0</v>
      </c>
      <c r="S3936" s="181">
        <f t="shared" si="556"/>
        <v>0</v>
      </c>
      <c r="T3936" s="181">
        <f t="shared" si="557"/>
        <v>0</v>
      </c>
      <c r="AQ3936" s="1">
        <f>COUNT(L$11:L3936)</f>
        <v>37</v>
      </c>
      <c r="AR3936" s="43">
        <f t="shared" si="558"/>
        <v>40933</v>
      </c>
      <c r="AS3936" s="44">
        <f t="shared" si="559"/>
        <v>89.120000000000019</v>
      </c>
      <c r="AT3936" s="10" t="str">
        <f t="shared" si="560"/>
        <v/>
      </c>
      <c r="AU3936" s="20" t="str">
        <f t="shared" si="561"/>
        <v/>
      </c>
      <c r="AV3936" s="42">
        <f t="shared" si="562"/>
        <v>1</v>
      </c>
      <c r="AW3936" s="89">
        <f t="shared" si="563"/>
        <v>0</v>
      </c>
      <c r="AX3936" s="168"/>
      <c r="AY3936" s="60"/>
      <c r="AZ3936" s="61"/>
      <c r="BB3936" s="61" t="str">
        <f>IF(Settings!I3932&lt;&gt;"",Settings!I3932,"")</f>
        <v/>
      </c>
    </row>
    <row r="3937" spans="2:54" x14ac:dyDescent="0.2">
      <c r="B3937" s="13"/>
      <c r="C3937" s="12"/>
      <c r="D3937" s="12"/>
      <c r="E3937" s="12"/>
      <c r="F3937" s="12"/>
      <c r="G3937" s="12"/>
      <c r="H3937" s="12"/>
      <c r="I3937" s="15"/>
      <c r="J3937" s="31"/>
      <c r="K3937" s="180"/>
      <c r="L3937" s="40"/>
      <c r="M3937" s="14"/>
      <c r="N3937" s="16"/>
      <c r="O3937" s="49"/>
      <c r="P3937" s="64"/>
      <c r="Q3937" s="18"/>
      <c r="R3937" s="181">
        <f t="shared" si="555"/>
        <v>0</v>
      </c>
      <c r="S3937" s="181">
        <f t="shared" si="556"/>
        <v>0</v>
      </c>
      <c r="T3937" s="181">
        <f t="shared" si="557"/>
        <v>0</v>
      </c>
      <c r="AQ3937" s="1">
        <f>COUNT(L$11:L3937)</f>
        <v>37</v>
      </c>
      <c r="AR3937" s="43">
        <f t="shared" si="558"/>
        <v>40933</v>
      </c>
      <c r="AS3937" s="44">
        <f t="shared" si="559"/>
        <v>89.120000000000019</v>
      </c>
      <c r="AT3937" s="10" t="str">
        <f t="shared" si="560"/>
        <v/>
      </c>
      <c r="AU3937" s="20" t="str">
        <f t="shared" si="561"/>
        <v/>
      </c>
      <c r="AV3937" s="42">
        <f t="shared" si="562"/>
        <v>1</v>
      </c>
      <c r="AW3937" s="89">
        <f t="shared" si="563"/>
        <v>0</v>
      </c>
      <c r="AX3937" s="168"/>
      <c r="AY3937" s="60"/>
      <c r="AZ3937" s="61"/>
      <c r="BB3937" s="61" t="str">
        <f>IF(Settings!I3933&lt;&gt;"",Settings!I3933,"")</f>
        <v/>
      </c>
    </row>
    <row r="3938" spans="2:54" x14ac:dyDescent="0.2">
      <c r="B3938" s="13"/>
      <c r="C3938" s="12"/>
      <c r="D3938" s="12"/>
      <c r="E3938" s="12"/>
      <c r="F3938" s="12"/>
      <c r="G3938" s="12"/>
      <c r="H3938" s="12"/>
      <c r="I3938" s="15"/>
      <c r="J3938" s="31"/>
      <c r="K3938" s="180"/>
      <c r="L3938" s="40"/>
      <c r="M3938" s="14"/>
      <c r="N3938" s="16"/>
      <c r="O3938" s="49"/>
      <c r="P3938" s="64"/>
      <c r="Q3938" s="18"/>
      <c r="R3938" s="181">
        <f t="shared" si="555"/>
        <v>0</v>
      </c>
      <c r="S3938" s="181">
        <f t="shared" si="556"/>
        <v>0</v>
      </c>
      <c r="T3938" s="181">
        <f t="shared" si="557"/>
        <v>0</v>
      </c>
      <c r="AQ3938" s="1">
        <f>COUNT(L$11:L3938)</f>
        <v>37</v>
      </c>
      <c r="AR3938" s="43">
        <f t="shared" si="558"/>
        <v>40933</v>
      </c>
      <c r="AS3938" s="44">
        <f t="shared" si="559"/>
        <v>89.120000000000019</v>
      </c>
      <c r="AT3938" s="10" t="str">
        <f t="shared" si="560"/>
        <v/>
      </c>
      <c r="AU3938" s="20" t="str">
        <f t="shared" si="561"/>
        <v/>
      </c>
      <c r="AV3938" s="42">
        <f t="shared" si="562"/>
        <v>1</v>
      </c>
      <c r="AW3938" s="89">
        <f t="shared" si="563"/>
        <v>0</v>
      </c>
      <c r="AX3938" s="168"/>
      <c r="AY3938" s="60"/>
      <c r="AZ3938" s="61"/>
      <c r="BB3938" s="61" t="str">
        <f>IF(Settings!I3934&lt;&gt;"",Settings!I3934,"")</f>
        <v/>
      </c>
    </row>
    <row r="3939" spans="2:54" x14ac:dyDescent="0.2">
      <c r="B3939" s="13"/>
      <c r="C3939" s="12"/>
      <c r="D3939" s="12"/>
      <c r="E3939" s="12"/>
      <c r="F3939" s="12"/>
      <c r="G3939" s="12"/>
      <c r="H3939" s="12"/>
      <c r="I3939" s="15"/>
      <c r="J3939" s="31"/>
      <c r="K3939" s="180"/>
      <c r="L3939" s="40"/>
      <c r="M3939" s="14"/>
      <c r="N3939" s="16"/>
      <c r="O3939" s="49"/>
      <c r="P3939" s="64"/>
      <c r="Q3939" s="18"/>
      <c r="R3939" s="181">
        <f t="shared" si="555"/>
        <v>0</v>
      </c>
      <c r="S3939" s="181">
        <f t="shared" si="556"/>
        <v>0</v>
      </c>
      <c r="T3939" s="181">
        <f t="shared" si="557"/>
        <v>0</v>
      </c>
      <c r="AQ3939" s="1">
        <f>COUNT(L$11:L3939)</f>
        <v>37</v>
      </c>
      <c r="AR3939" s="43">
        <f t="shared" si="558"/>
        <v>40933</v>
      </c>
      <c r="AS3939" s="44">
        <f t="shared" si="559"/>
        <v>89.120000000000019</v>
      </c>
      <c r="AT3939" s="10" t="str">
        <f t="shared" si="560"/>
        <v/>
      </c>
      <c r="AU3939" s="20" t="str">
        <f t="shared" si="561"/>
        <v/>
      </c>
      <c r="AV3939" s="42">
        <f t="shared" si="562"/>
        <v>1</v>
      </c>
      <c r="AW3939" s="89">
        <f t="shared" si="563"/>
        <v>0</v>
      </c>
      <c r="AX3939" s="168"/>
      <c r="AY3939" s="60"/>
      <c r="AZ3939" s="61"/>
      <c r="BB3939" s="61" t="str">
        <f>IF(Settings!I3935&lt;&gt;"",Settings!I3935,"")</f>
        <v/>
      </c>
    </row>
    <row r="3940" spans="2:54" x14ac:dyDescent="0.2">
      <c r="B3940" s="13"/>
      <c r="C3940" s="12"/>
      <c r="D3940" s="12"/>
      <c r="E3940" s="12"/>
      <c r="F3940" s="12"/>
      <c r="G3940" s="12"/>
      <c r="H3940" s="12"/>
      <c r="I3940" s="15"/>
      <c r="J3940" s="31"/>
      <c r="K3940" s="180"/>
      <c r="L3940" s="40"/>
      <c r="M3940" s="14"/>
      <c r="N3940" s="16"/>
      <c r="O3940" s="49"/>
      <c r="P3940" s="64"/>
      <c r="Q3940" s="18"/>
      <c r="R3940" s="181">
        <f t="shared" si="555"/>
        <v>0</v>
      </c>
      <c r="S3940" s="181">
        <f t="shared" si="556"/>
        <v>0</v>
      </c>
      <c r="T3940" s="181">
        <f t="shared" si="557"/>
        <v>0</v>
      </c>
      <c r="AQ3940" s="1">
        <f>COUNT(L$11:L3940)</f>
        <v>37</v>
      </c>
      <c r="AR3940" s="43">
        <f t="shared" si="558"/>
        <v>40933</v>
      </c>
      <c r="AS3940" s="44">
        <f t="shared" si="559"/>
        <v>89.120000000000019</v>
      </c>
      <c r="AT3940" s="10" t="str">
        <f t="shared" si="560"/>
        <v/>
      </c>
      <c r="AU3940" s="20" t="str">
        <f t="shared" si="561"/>
        <v/>
      </c>
      <c r="AV3940" s="42">
        <f t="shared" si="562"/>
        <v>1</v>
      </c>
      <c r="AW3940" s="89">
        <f t="shared" si="563"/>
        <v>0</v>
      </c>
      <c r="AX3940" s="168"/>
      <c r="AY3940" s="60"/>
      <c r="AZ3940" s="61"/>
      <c r="BB3940" s="61" t="str">
        <f>IF(Settings!I3936&lt;&gt;"",Settings!I3936,"")</f>
        <v/>
      </c>
    </row>
    <row r="3941" spans="2:54" x14ac:dyDescent="0.2">
      <c r="B3941" s="13"/>
      <c r="C3941" s="12"/>
      <c r="D3941" s="12"/>
      <c r="E3941" s="12"/>
      <c r="F3941" s="12"/>
      <c r="G3941" s="12"/>
      <c r="H3941" s="12"/>
      <c r="I3941" s="15"/>
      <c r="J3941" s="31"/>
      <c r="K3941" s="180"/>
      <c r="L3941" s="40"/>
      <c r="M3941" s="14"/>
      <c r="N3941" s="16"/>
      <c r="O3941" s="49"/>
      <c r="P3941" s="64"/>
      <c r="Q3941" s="18"/>
      <c r="R3941" s="181">
        <f t="shared" si="555"/>
        <v>0</v>
      </c>
      <c r="S3941" s="181">
        <f t="shared" si="556"/>
        <v>0</v>
      </c>
      <c r="T3941" s="181">
        <f t="shared" si="557"/>
        <v>0</v>
      </c>
      <c r="AQ3941" s="1">
        <f>COUNT(L$11:L3941)</f>
        <v>37</v>
      </c>
      <c r="AR3941" s="43">
        <f t="shared" si="558"/>
        <v>40933</v>
      </c>
      <c r="AS3941" s="44">
        <f t="shared" si="559"/>
        <v>89.120000000000019</v>
      </c>
      <c r="AT3941" s="10" t="str">
        <f t="shared" si="560"/>
        <v/>
      </c>
      <c r="AU3941" s="20" t="str">
        <f t="shared" si="561"/>
        <v/>
      </c>
      <c r="AV3941" s="42">
        <f t="shared" si="562"/>
        <v>1</v>
      </c>
      <c r="AW3941" s="89">
        <f t="shared" si="563"/>
        <v>0</v>
      </c>
      <c r="AX3941" s="168"/>
      <c r="AY3941" s="60"/>
      <c r="AZ3941" s="61"/>
      <c r="BB3941" s="61" t="str">
        <f>IF(Settings!I3937&lt;&gt;"",Settings!I3937,"")</f>
        <v/>
      </c>
    </row>
    <row r="3942" spans="2:54" x14ac:dyDescent="0.2">
      <c r="B3942" s="13"/>
      <c r="C3942" s="12"/>
      <c r="D3942" s="12"/>
      <c r="E3942" s="12"/>
      <c r="F3942" s="12"/>
      <c r="G3942" s="12"/>
      <c r="H3942" s="12"/>
      <c r="I3942" s="15"/>
      <c r="J3942" s="31"/>
      <c r="K3942" s="180"/>
      <c r="L3942" s="40"/>
      <c r="M3942" s="14"/>
      <c r="N3942" s="16"/>
      <c r="O3942" s="49"/>
      <c r="P3942" s="64"/>
      <c r="Q3942" s="18"/>
      <c r="R3942" s="181">
        <f t="shared" si="555"/>
        <v>0</v>
      </c>
      <c r="S3942" s="181">
        <f t="shared" si="556"/>
        <v>0</v>
      </c>
      <c r="T3942" s="181">
        <f t="shared" si="557"/>
        <v>0</v>
      </c>
      <c r="AQ3942" s="1">
        <f>COUNT(L$11:L3942)</f>
        <v>37</v>
      </c>
      <c r="AR3942" s="43">
        <f t="shared" si="558"/>
        <v>40933</v>
      </c>
      <c r="AS3942" s="44">
        <f t="shared" si="559"/>
        <v>89.120000000000019</v>
      </c>
      <c r="AT3942" s="10" t="str">
        <f t="shared" si="560"/>
        <v/>
      </c>
      <c r="AU3942" s="20" t="str">
        <f t="shared" si="561"/>
        <v/>
      </c>
      <c r="AV3942" s="42">
        <f t="shared" si="562"/>
        <v>1</v>
      </c>
      <c r="AW3942" s="89">
        <f t="shared" si="563"/>
        <v>0</v>
      </c>
      <c r="AX3942" s="168"/>
      <c r="AY3942" s="60"/>
      <c r="AZ3942" s="61"/>
      <c r="BB3942" s="61" t="str">
        <f>IF(Settings!I3938&lt;&gt;"",Settings!I3938,"")</f>
        <v/>
      </c>
    </row>
    <row r="3943" spans="2:54" x14ac:dyDescent="0.2">
      <c r="B3943" s="13"/>
      <c r="C3943" s="12"/>
      <c r="D3943" s="12"/>
      <c r="E3943" s="12"/>
      <c r="F3943" s="12"/>
      <c r="G3943" s="12"/>
      <c r="H3943" s="12"/>
      <c r="I3943" s="15"/>
      <c r="J3943" s="31"/>
      <c r="K3943" s="180"/>
      <c r="L3943" s="40"/>
      <c r="M3943" s="14"/>
      <c r="N3943" s="16"/>
      <c r="O3943" s="49"/>
      <c r="P3943" s="64"/>
      <c r="Q3943" s="18"/>
      <c r="R3943" s="181">
        <f t="shared" si="555"/>
        <v>0</v>
      </c>
      <c r="S3943" s="181">
        <f t="shared" si="556"/>
        <v>0</v>
      </c>
      <c r="T3943" s="181">
        <f t="shared" si="557"/>
        <v>0</v>
      </c>
      <c r="AQ3943" s="1">
        <f>COUNT(L$11:L3943)</f>
        <v>37</v>
      </c>
      <c r="AR3943" s="43">
        <f t="shared" si="558"/>
        <v>40933</v>
      </c>
      <c r="AS3943" s="44">
        <f t="shared" si="559"/>
        <v>89.120000000000019</v>
      </c>
      <c r="AT3943" s="10" t="str">
        <f t="shared" si="560"/>
        <v/>
      </c>
      <c r="AU3943" s="20" t="str">
        <f t="shared" si="561"/>
        <v/>
      </c>
      <c r="AV3943" s="42">
        <f t="shared" si="562"/>
        <v>1</v>
      </c>
      <c r="AW3943" s="89">
        <f t="shared" si="563"/>
        <v>0</v>
      </c>
      <c r="AX3943" s="168"/>
      <c r="AY3943" s="60"/>
      <c r="AZ3943" s="61"/>
      <c r="BB3943" s="61" t="str">
        <f>IF(Settings!I3939&lt;&gt;"",Settings!I3939,"")</f>
        <v/>
      </c>
    </row>
    <row r="3944" spans="2:54" x14ac:dyDescent="0.2">
      <c r="B3944" s="13"/>
      <c r="C3944" s="12"/>
      <c r="D3944" s="12"/>
      <c r="E3944" s="12"/>
      <c r="F3944" s="12"/>
      <c r="G3944" s="12"/>
      <c r="H3944" s="12"/>
      <c r="I3944" s="15"/>
      <c r="J3944" s="31"/>
      <c r="K3944" s="180"/>
      <c r="L3944" s="40"/>
      <c r="M3944" s="14"/>
      <c r="N3944" s="16"/>
      <c r="O3944" s="49"/>
      <c r="P3944" s="64"/>
      <c r="Q3944" s="18"/>
      <c r="R3944" s="181">
        <f t="shared" si="555"/>
        <v>0</v>
      </c>
      <c r="S3944" s="181">
        <f t="shared" si="556"/>
        <v>0</v>
      </c>
      <c r="T3944" s="181">
        <f t="shared" si="557"/>
        <v>0</v>
      </c>
      <c r="AQ3944" s="1">
        <f>COUNT(L$11:L3944)</f>
        <v>37</v>
      </c>
      <c r="AR3944" s="43">
        <f t="shared" si="558"/>
        <v>40933</v>
      </c>
      <c r="AS3944" s="44">
        <f t="shared" si="559"/>
        <v>89.120000000000019</v>
      </c>
      <c r="AT3944" s="10" t="str">
        <f t="shared" si="560"/>
        <v/>
      </c>
      <c r="AU3944" s="20" t="str">
        <f t="shared" si="561"/>
        <v/>
      </c>
      <c r="AV3944" s="42">
        <f t="shared" si="562"/>
        <v>1</v>
      </c>
      <c r="AW3944" s="89">
        <f t="shared" si="563"/>
        <v>0</v>
      </c>
      <c r="AX3944" s="168"/>
      <c r="AY3944" s="60"/>
      <c r="AZ3944" s="61"/>
      <c r="BB3944" s="61" t="str">
        <f>IF(Settings!I3940&lt;&gt;"",Settings!I3940,"")</f>
        <v/>
      </c>
    </row>
    <row r="3945" spans="2:54" x14ac:dyDescent="0.2">
      <c r="B3945" s="13"/>
      <c r="C3945" s="12"/>
      <c r="D3945" s="12"/>
      <c r="E3945" s="12"/>
      <c r="F3945" s="12"/>
      <c r="G3945" s="12"/>
      <c r="H3945" s="12"/>
      <c r="I3945" s="15"/>
      <c r="J3945" s="31"/>
      <c r="K3945" s="180"/>
      <c r="L3945" s="40"/>
      <c r="M3945" s="14"/>
      <c r="N3945" s="16"/>
      <c r="O3945" s="49"/>
      <c r="P3945" s="64"/>
      <c r="Q3945" s="18"/>
      <c r="R3945" s="181">
        <f t="shared" si="555"/>
        <v>0</v>
      </c>
      <c r="S3945" s="181">
        <f t="shared" si="556"/>
        <v>0</v>
      </c>
      <c r="T3945" s="181">
        <f t="shared" si="557"/>
        <v>0</v>
      </c>
      <c r="AQ3945" s="1">
        <f>COUNT(L$11:L3945)</f>
        <v>37</v>
      </c>
      <c r="AR3945" s="43">
        <f t="shared" si="558"/>
        <v>40933</v>
      </c>
      <c r="AS3945" s="44">
        <f t="shared" si="559"/>
        <v>89.120000000000019</v>
      </c>
      <c r="AT3945" s="10" t="str">
        <f t="shared" si="560"/>
        <v/>
      </c>
      <c r="AU3945" s="20" t="str">
        <f t="shared" si="561"/>
        <v/>
      </c>
      <c r="AV3945" s="42">
        <f t="shared" si="562"/>
        <v>1</v>
      </c>
      <c r="AW3945" s="89">
        <f t="shared" si="563"/>
        <v>0</v>
      </c>
      <c r="AX3945" s="168"/>
      <c r="AY3945" s="60"/>
      <c r="AZ3945" s="61"/>
      <c r="BB3945" s="61" t="str">
        <f>IF(Settings!I3941&lt;&gt;"",Settings!I3941,"")</f>
        <v/>
      </c>
    </row>
    <row r="3946" spans="2:54" x14ac:dyDescent="0.2">
      <c r="B3946" s="13"/>
      <c r="C3946" s="12"/>
      <c r="D3946" s="12"/>
      <c r="E3946" s="12"/>
      <c r="F3946" s="12"/>
      <c r="G3946" s="12"/>
      <c r="H3946" s="12"/>
      <c r="I3946" s="15"/>
      <c r="J3946" s="31"/>
      <c r="K3946" s="180"/>
      <c r="L3946" s="40"/>
      <c r="M3946" s="14"/>
      <c r="N3946" s="16"/>
      <c r="O3946" s="49"/>
      <c r="P3946" s="64"/>
      <c r="Q3946" s="18"/>
      <c r="R3946" s="181">
        <f t="shared" si="555"/>
        <v>0</v>
      </c>
      <c r="S3946" s="181">
        <f t="shared" si="556"/>
        <v>0</v>
      </c>
      <c r="T3946" s="181">
        <f t="shared" si="557"/>
        <v>0</v>
      </c>
      <c r="AQ3946" s="1">
        <f>COUNT(L$11:L3946)</f>
        <v>37</v>
      </c>
      <c r="AR3946" s="43">
        <f t="shared" si="558"/>
        <v>40933</v>
      </c>
      <c r="AS3946" s="44">
        <f t="shared" si="559"/>
        <v>89.120000000000019</v>
      </c>
      <c r="AT3946" s="10" t="str">
        <f t="shared" si="560"/>
        <v/>
      </c>
      <c r="AU3946" s="20" t="str">
        <f t="shared" si="561"/>
        <v/>
      </c>
      <c r="AV3946" s="42">
        <f t="shared" si="562"/>
        <v>1</v>
      </c>
      <c r="AW3946" s="89">
        <f t="shared" si="563"/>
        <v>0</v>
      </c>
      <c r="AX3946" s="168"/>
      <c r="AY3946" s="60"/>
      <c r="AZ3946" s="61"/>
      <c r="BB3946" s="61" t="str">
        <f>IF(Settings!I3942&lt;&gt;"",Settings!I3942,"")</f>
        <v/>
      </c>
    </row>
    <row r="3947" spans="2:54" x14ac:dyDescent="0.2">
      <c r="B3947" s="13"/>
      <c r="C3947" s="12"/>
      <c r="D3947" s="12"/>
      <c r="E3947" s="12"/>
      <c r="F3947" s="12"/>
      <c r="G3947" s="12"/>
      <c r="H3947" s="12"/>
      <c r="I3947" s="15"/>
      <c r="J3947" s="31"/>
      <c r="K3947" s="180"/>
      <c r="L3947" s="40"/>
      <c r="M3947" s="14"/>
      <c r="N3947" s="16"/>
      <c r="O3947" s="49"/>
      <c r="P3947" s="64"/>
      <c r="Q3947" s="18"/>
      <c r="R3947" s="181">
        <f t="shared" si="555"/>
        <v>0</v>
      </c>
      <c r="S3947" s="181">
        <f t="shared" si="556"/>
        <v>0</v>
      </c>
      <c r="T3947" s="181">
        <f t="shared" si="557"/>
        <v>0</v>
      </c>
      <c r="AQ3947" s="1">
        <f>COUNT(L$11:L3947)</f>
        <v>37</v>
      </c>
      <c r="AR3947" s="43">
        <f t="shared" si="558"/>
        <v>40933</v>
      </c>
      <c r="AS3947" s="44">
        <f t="shared" si="559"/>
        <v>89.120000000000019</v>
      </c>
      <c r="AT3947" s="10" t="str">
        <f t="shared" si="560"/>
        <v/>
      </c>
      <c r="AU3947" s="20" t="str">
        <f t="shared" si="561"/>
        <v/>
      </c>
      <c r="AV3947" s="42">
        <f t="shared" si="562"/>
        <v>1</v>
      </c>
      <c r="AW3947" s="89">
        <f t="shared" si="563"/>
        <v>0</v>
      </c>
      <c r="AX3947" s="168"/>
      <c r="AY3947" s="60"/>
      <c r="AZ3947" s="61"/>
      <c r="BB3947" s="61" t="str">
        <f>IF(Settings!I3943&lt;&gt;"",Settings!I3943,"")</f>
        <v/>
      </c>
    </row>
    <row r="3948" spans="2:54" x14ac:dyDescent="0.2">
      <c r="B3948" s="13"/>
      <c r="C3948" s="12"/>
      <c r="D3948" s="12"/>
      <c r="E3948" s="12"/>
      <c r="F3948" s="12"/>
      <c r="G3948" s="12"/>
      <c r="H3948" s="12"/>
      <c r="I3948" s="15"/>
      <c r="J3948" s="31"/>
      <c r="K3948" s="180"/>
      <c r="L3948" s="40"/>
      <c r="M3948" s="14"/>
      <c r="N3948" s="16"/>
      <c r="O3948" s="49"/>
      <c r="P3948" s="64"/>
      <c r="Q3948" s="18"/>
      <c r="R3948" s="181">
        <f t="shared" si="555"/>
        <v>0</v>
      </c>
      <c r="S3948" s="181">
        <f t="shared" si="556"/>
        <v>0</v>
      </c>
      <c r="T3948" s="181">
        <f t="shared" si="557"/>
        <v>0</v>
      </c>
      <c r="AQ3948" s="1">
        <f>COUNT(L$11:L3948)</f>
        <v>37</v>
      </c>
      <c r="AR3948" s="43">
        <f t="shared" si="558"/>
        <v>40933</v>
      </c>
      <c r="AS3948" s="44">
        <f t="shared" si="559"/>
        <v>89.120000000000019</v>
      </c>
      <c r="AT3948" s="10" t="str">
        <f t="shared" si="560"/>
        <v/>
      </c>
      <c r="AU3948" s="20" t="str">
        <f t="shared" si="561"/>
        <v/>
      </c>
      <c r="AV3948" s="42">
        <f t="shared" si="562"/>
        <v>1</v>
      </c>
      <c r="AW3948" s="89">
        <f t="shared" si="563"/>
        <v>0</v>
      </c>
      <c r="AX3948" s="168"/>
      <c r="AY3948" s="60"/>
      <c r="AZ3948" s="61"/>
      <c r="BB3948" s="61" t="str">
        <f>IF(Settings!I3944&lt;&gt;"",Settings!I3944,"")</f>
        <v/>
      </c>
    </row>
    <row r="3949" spans="2:54" x14ac:dyDescent="0.2">
      <c r="B3949" s="13"/>
      <c r="C3949" s="12"/>
      <c r="D3949" s="12"/>
      <c r="E3949" s="12"/>
      <c r="F3949" s="12"/>
      <c r="G3949" s="12"/>
      <c r="H3949" s="12"/>
      <c r="I3949" s="15"/>
      <c r="J3949" s="31"/>
      <c r="K3949" s="180"/>
      <c r="L3949" s="40"/>
      <c r="M3949" s="14"/>
      <c r="N3949" s="16"/>
      <c r="O3949" s="49"/>
      <c r="P3949" s="64"/>
      <c r="Q3949" s="18"/>
      <c r="R3949" s="181">
        <f t="shared" si="555"/>
        <v>0</v>
      </c>
      <c r="S3949" s="181">
        <f t="shared" si="556"/>
        <v>0</v>
      </c>
      <c r="T3949" s="181">
        <f t="shared" si="557"/>
        <v>0</v>
      </c>
      <c r="AQ3949" s="1">
        <f>COUNT(L$11:L3949)</f>
        <v>37</v>
      </c>
      <c r="AR3949" s="43">
        <f t="shared" si="558"/>
        <v>40933</v>
      </c>
      <c r="AS3949" s="44">
        <f t="shared" si="559"/>
        <v>89.120000000000019</v>
      </c>
      <c r="AT3949" s="10" t="str">
        <f t="shared" si="560"/>
        <v/>
      </c>
      <c r="AU3949" s="20" t="str">
        <f t="shared" si="561"/>
        <v/>
      </c>
      <c r="AV3949" s="42">
        <f t="shared" si="562"/>
        <v>1</v>
      </c>
      <c r="AW3949" s="89">
        <f t="shared" si="563"/>
        <v>0</v>
      </c>
      <c r="AX3949" s="168"/>
      <c r="AY3949" s="60"/>
      <c r="AZ3949" s="61"/>
      <c r="BB3949" s="61" t="str">
        <f>IF(Settings!I3945&lt;&gt;"",Settings!I3945,"")</f>
        <v/>
      </c>
    </row>
    <row r="3950" spans="2:54" x14ac:dyDescent="0.2">
      <c r="B3950" s="13"/>
      <c r="C3950" s="12"/>
      <c r="D3950" s="12"/>
      <c r="E3950" s="12"/>
      <c r="F3950" s="12"/>
      <c r="G3950" s="12"/>
      <c r="H3950" s="12"/>
      <c r="I3950" s="15"/>
      <c r="J3950" s="31"/>
      <c r="K3950" s="180"/>
      <c r="L3950" s="40"/>
      <c r="M3950" s="14"/>
      <c r="N3950" s="16"/>
      <c r="O3950" s="49"/>
      <c r="P3950" s="64"/>
      <c r="Q3950" s="18"/>
      <c r="R3950" s="181">
        <f t="shared" si="555"/>
        <v>0</v>
      </c>
      <c r="S3950" s="181">
        <f t="shared" si="556"/>
        <v>0</v>
      </c>
      <c r="T3950" s="181">
        <f t="shared" si="557"/>
        <v>0</v>
      </c>
      <c r="AQ3950" s="1">
        <f>COUNT(L$11:L3950)</f>
        <v>37</v>
      </c>
      <c r="AR3950" s="43">
        <f t="shared" si="558"/>
        <v>40933</v>
      </c>
      <c r="AS3950" s="44">
        <f t="shared" si="559"/>
        <v>89.120000000000019</v>
      </c>
      <c r="AT3950" s="10" t="str">
        <f t="shared" si="560"/>
        <v/>
      </c>
      <c r="AU3950" s="20" t="str">
        <f t="shared" si="561"/>
        <v/>
      </c>
      <c r="AV3950" s="42">
        <f t="shared" si="562"/>
        <v>1</v>
      </c>
      <c r="AW3950" s="89">
        <f t="shared" si="563"/>
        <v>0</v>
      </c>
      <c r="AX3950" s="168"/>
      <c r="AY3950" s="60"/>
      <c r="AZ3950" s="61"/>
      <c r="BB3950" s="61" t="str">
        <f>IF(Settings!I3946&lt;&gt;"",Settings!I3946,"")</f>
        <v/>
      </c>
    </row>
    <row r="3951" spans="2:54" x14ac:dyDescent="0.2">
      <c r="B3951" s="13"/>
      <c r="C3951" s="12"/>
      <c r="D3951" s="12"/>
      <c r="E3951" s="12"/>
      <c r="F3951" s="12"/>
      <c r="G3951" s="12"/>
      <c r="H3951" s="12"/>
      <c r="I3951" s="15"/>
      <c r="J3951" s="31"/>
      <c r="K3951" s="180"/>
      <c r="L3951" s="40"/>
      <c r="M3951" s="14"/>
      <c r="N3951" s="16"/>
      <c r="O3951" s="49"/>
      <c r="P3951" s="64"/>
      <c r="Q3951" s="18"/>
      <c r="R3951" s="181">
        <f t="shared" si="555"/>
        <v>0</v>
      </c>
      <c r="S3951" s="181">
        <f t="shared" si="556"/>
        <v>0</v>
      </c>
      <c r="T3951" s="181">
        <f t="shared" si="557"/>
        <v>0</v>
      </c>
      <c r="AQ3951" s="1">
        <f>COUNT(L$11:L3951)</f>
        <v>37</v>
      </c>
      <c r="AR3951" s="43">
        <f t="shared" si="558"/>
        <v>40933</v>
      </c>
      <c r="AS3951" s="44">
        <f t="shared" si="559"/>
        <v>89.120000000000019</v>
      </c>
      <c r="AT3951" s="10" t="str">
        <f t="shared" si="560"/>
        <v/>
      </c>
      <c r="AU3951" s="20" t="str">
        <f t="shared" si="561"/>
        <v/>
      </c>
      <c r="AV3951" s="42">
        <f t="shared" si="562"/>
        <v>1</v>
      </c>
      <c r="AW3951" s="89">
        <f t="shared" si="563"/>
        <v>0</v>
      </c>
      <c r="AX3951" s="168"/>
      <c r="AY3951" s="60"/>
      <c r="AZ3951" s="61"/>
      <c r="BB3951" s="61" t="str">
        <f>IF(Settings!I3947&lt;&gt;"",Settings!I3947,"")</f>
        <v/>
      </c>
    </row>
    <row r="3952" spans="2:54" x14ac:dyDescent="0.2">
      <c r="B3952" s="13"/>
      <c r="C3952" s="12"/>
      <c r="D3952" s="12"/>
      <c r="E3952" s="12"/>
      <c r="F3952" s="12"/>
      <c r="G3952" s="12"/>
      <c r="H3952" s="12"/>
      <c r="I3952" s="15"/>
      <c r="J3952" s="31"/>
      <c r="K3952" s="180"/>
      <c r="L3952" s="40"/>
      <c r="M3952" s="14"/>
      <c r="N3952" s="16"/>
      <c r="O3952" s="49"/>
      <c r="P3952" s="64"/>
      <c r="Q3952" s="18"/>
      <c r="R3952" s="181">
        <f t="shared" si="555"/>
        <v>0</v>
      </c>
      <c r="S3952" s="181">
        <f t="shared" si="556"/>
        <v>0</v>
      </c>
      <c r="T3952" s="181">
        <f t="shared" si="557"/>
        <v>0</v>
      </c>
      <c r="AQ3952" s="1">
        <f>COUNT(L$11:L3952)</f>
        <v>37</v>
      </c>
      <c r="AR3952" s="43">
        <f t="shared" si="558"/>
        <v>40933</v>
      </c>
      <c r="AS3952" s="44">
        <f t="shared" si="559"/>
        <v>89.120000000000019</v>
      </c>
      <c r="AT3952" s="10" t="str">
        <f t="shared" si="560"/>
        <v/>
      </c>
      <c r="AU3952" s="20" t="str">
        <f t="shared" si="561"/>
        <v/>
      </c>
      <c r="AV3952" s="42">
        <f t="shared" si="562"/>
        <v>1</v>
      </c>
      <c r="AW3952" s="89">
        <f t="shared" si="563"/>
        <v>0</v>
      </c>
      <c r="AX3952" s="168"/>
      <c r="AY3952" s="60"/>
      <c r="AZ3952" s="61"/>
      <c r="BB3952" s="61" t="str">
        <f>IF(Settings!I3948&lt;&gt;"",Settings!I3948,"")</f>
        <v/>
      </c>
    </row>
    <row r="3953" spans="2:54" x14ac:dyDescent="0.2">
      <c r="B3953" s="13"/>
      <c r="C3953" s="12"/>
      <c r="D3953" s="12"/>
      <c r="E3953" s="12"/>
      <c r="F3953" s="12"/>
      <c r="G3953" s="12"/>
      <c r="H3953" s="12"/>
      <c r="I3953" s="15"/>
      <c r="J3953" s="31"/>
      <c r="K3953" s="180"/>
      <c r="L3953" s="40"/>
      <c r="M3953" s="14"/>
      <c r="N3953" s="16"/>
      <c r="O3953" s="49"/>
      <c r="P3953" s="64"/>
      <c r="Q3953" s="18"/>
      <c r="R3953" s="181">
        <f t="shared" si="555"/>
        <v>0</v>
      </c>
      <c r="S3953" s="181">
        <f t="shared" si="556"/>
        <v>0</v>
      </c>
      <c r="T3953" s="181">
        <f t="shared" si="557"/>
        <v>0</v>
      </c>
      <c r="AQ3953" s="1">
        <f>COUNT(L$11:L3953)</f>
        <v>37</v>
      </c>
      <c r="AR3953" s="43">
        <f t="shared" si="558"/>
        <v>40933</v>
      </c>
      <c r="AS3953" s="44">
        <f t="shared" si="559"/>
        <v>89.120000000000019</v>
      </c>
      <c r="AT3953" s="10" t="str">
        <f t="shared" si="560"/>
        <v/>
      </c>
      <c r="AU3953" s="20" t="str">
        <f t="shared" si="561"/>
        <v/>
      </c>
      <c r="AV3953" s="42">
        <f t="shared" si="562"/>
        <v>1</v>
      </c>
      <c r="AW3953" s="89">
        <f t="shared" si="563"/>
        <v>0</v>
      </c>
      <c r="AX3953" s="168"/>
      <c r="AY3953" s="60"/>
      <c r="AZ3953" s="61"/>
      <c r="BB3953" s="61" t="str">
        <f>IF(Settings!I3949&lt;&gt;"",Settings!I3949,"")</f>
        <v/>
      </c>
    </row>
    <row r="3954" spans="2:54" x14ac:dyDescent="0.2">
      <c r="B3954" s="13"/>
      <c r="C3954" s="12"/>
      <c r="D3954" s="12"/>
      <c r="E3954" s="12"/>
      <c r="F3954" s="12"/>
      <c r="G3954" s="12"/>
      <c r="H3954" s="12"/>
      <c r="I3954" s="15"/>
      <c r="J3954" s="31"/>
      <c r="K3954" s="180"/>
      <c r="L3954" s="40"/>
      <c r="M3954" s="14"/>
      <c r="N3954" s="16"/>
      <c r="O3954" s="49"/>
      <c r="P3954" s="64"/>
      <c r="Q3954" s="18"/>
      <c r="R3954" s="181">
        <f t="shared" si="555"/>
        <v>0</v>
      </c>
      <c r="S3954" s="181">
        <f t="shared" si="556"/>
        <v>0</v>
      </c>
      <c r="T3954" s="181">
        <f t="shared" si="557"/>
        <v>0</v>
      </c>
      <c r="AQ3954" s="1">
        <f>COUNT(L$11:L3954)</f>
        <v>37</v>
      </c>
      <c r="AR3954" s="43">
        <f t="shared" si="558"/>
        <v>40933</v>
      </c>
      <c r="AS3954" s="44">
        <f t="shared" si="559"/>
        <v>89.120000000000019</v>
      </c>
      <c r="AT3954" s="10" t="str">
        <f t="shared" si="560"/>
        <v/>
      </c>
      <c r="AU3954" s="20" t="str">
        <f t="shared" si="561"/>
        <v/>
      </c>
      <c r="AV3954" s="42">
        <f t="shared" si="562"/>
        <v>1</v>
      </c>
      <c r="AW3954" s="89">
        <f t="shared" si="563"/>
        <v>0</v>
      </c>
      <c r="AX3954" s="168"/>
      <c r="AY3954" s="60"/>
      <c r="AZ3954" s="61"/>
      <c r="BB3954" s="61" t="str">
        <f>IF(Settings!I3950&lt;&gt;"",Settings!I3950,"")</f>
        <v/>
      </c>
    </row>
    <row r="3955" spans="2:54" x14ac:dyDescent="0.2">
      <c r="B3955" s="13"/>
      <c r="C3955" s="12"/>
      <c r="D3955" s="12"/>
      <c r="E3955" s="12"/>
      <c r="F3955" s="12"/>
      <c r="G3955" s="12"/>
      <c r="H3955" s="12"/>
      <c r="I3955" s="15"/>
      <c r="J3955" s="31"/>
      <c r="K3955" s="180"/>
      <c r="L3955" s="40"/>
      <c r="M3955" s="14"/>
      <c r="N3955" s="16"/>
      <c r="O3955" s="49"/>
      <c r="P3955" s="64"/>
      <c r="Q3955" s="18"/>
      <c r="R3955" s="181">
        <f t="shared" si="555"/>
        <v>0</v>
      </c>
      <c r="S3955" s="181">
        <f t="shared" si="556"/>
        <v>0</v>
      </c>
      <c r="T3955" s="181">
        <f t="shared" si="557"/>
        <v>0</v>
      </c>
      <c r="AQ3955" s="1">
        <f>COUNT(L$11:L3955)</f>
        <v>37</v>
      </c>
      <c r="AR3955" s="43">
        <f t="shared" si="558"/>
        <v>40933</v>
      </c>
      <c r="AS3955" s="44">
        <f t="shared" si="559"/>
        <v>89.120000000000019</v>
      </c>
      <c r="AT3955" s="10" t="str">
        <f t="shared" si="560"/>
        <v/>
      </c>
      <c r="AU3955" s="20" t="str">
        <f t="shared" si="561"/>
        <v/>
      </c>
      <c r="AV3955" s="42">
        <f t="shared" si="562"/>
        <v>1</v>
      </c>
      <c r="AW3955" s="89">
        <f t="shared" si="563"/>
        <v>0</v>
      </c>
      <c r="AX3955" s="168"/>
      <c r="AY3955" s="60"/>
      <c r="AZ3955" s="61"/>
      <c r="BB3955" s="61" t="str">
        <f>IF(Settings!I3951&lt;&gt;"",Settings!I3951,"")</f>
        <v/>
      </c>
    </row>
    <row r="3956" spans="2:54" x14ac:dyDescent="0.2">
      <c r="B3956" s="13"/>
      <c r="C3956" s="12"/>
      <c r="D3956" s="12"/>
      <c r="E3956" s="12"/>
      <c r="F3956" s="12"/>
      <c r="G3956" s="12"/>
      <c r="H3956" s="12"/>
      <c r="I3956" s="15"/>
      <c r="J3956" s="31"/>
      <c r="K3956" s="180"/>
      <c r="L3956" s="40"/>
      <c r="M3956" s="14"/>
      <c r="N3956" s="16"/>
      <c r="O3956" s="49"/>
      <c r="P3956" s="64"/>
      <c r="Q3956" s="18"/>
      <c r="R3956" s="181">
        <f t="shared" si="555"/>
        <v>0</v>
      </c>
      <c r="S3956" s="181">
        <f t="shared" si="556"/>
        <v>0</v>
      </c>
      <c r="T3956" s="181">
        <f t="shared" si="557"/>
        <v>0</v>
      </c>
      <c r="AQ3956" s="1">
        <f>COUNT(L$11:L3956)</f>
        <v>37</v>
      </c>
      <c r="AR3956" s="43">
        <f t="shared" si="558"/>
        <v>40933</v>
      </c>
      <c r="AS3956" s="44">
        <f t="shared" si="559"/>
        <v>89.120000000000019</v>
      </c>
      <c r="AT3956" s="10" t="str">
        <f t="shared" si="560"/>
        <v/>
      </c>
      <c r="AU3956" s="20" t="str">
        <f t="shared" si="561"/>
        <v/>
      </c>
      <c r="AV3956" s="42">
        <f t="shared" si="562"/>
        <v>1</v>
      </c>
      <c r="AW3956" s="89">
        <f t="shared" si="563"/>
        <v>0</v>
      </c>
      <c r="AX3956" s="168"/>
      <c r="AY3956" s="60"/>
      <c r="AZ3956" s="61"/>
      <c r="BB3956" s="61" t="str">
        <f>IF(Settings!I3952&lt;&gt;"",Settings!I3952,"")</f>
        <v/>
      </c>
    </row>
    <row r="3957" spans="2:54" x14ac:dyDescent="0.2">
      <c r="B3957" s="13"/>
      <c r="C3957" s="12"/>
      <c r="D3957" s="12"/>
      <c r="E3957" s="12"/>
      <c r="F3957" s="12"/>
      <c r="G3957" s="12"/>
      <c r="H3957" s="12"/>
      <c r="I3957" s="15"/>
      <c r="J3957" s="31"/>
      <c r="K3957" s="180"/>
      <c r="L3957" s="40"/>
      <c r="M3957" s="14"/>
      <c r="N3957" s="16"/>
      <c r="O3957" s="49"/>
      <c r="P3957" s="64"/>
      <c r="Q3957" s="18"/>
      <c r="R3957" s="181">
        <f t="shared" si="555"/>
        <v>0</v>
      </c>
      <c r="S3957" s="181">
        <f t="shared" si="556"/>
        <v>0</v>
      </c>
      <c r="T3957" s="181">
        <f t="shared" si="557"/>
        <v>0</v>
      </c>
      <c r="AQ3957" s="1">
        <f>COUNT(L$11:L3957)</f>
        <v>37</v>
      </c>
      <c r="AR3957" s="43">
        <f t="shared" si="558"/>
        <v>40933</v>
      </c>
      <c r="AS3957" s="44">
        <f t="shared" si="559"/>
        <v>89.120000000000019</v>
      </c>
      <c r="AT3957" s="10" t="str">
        <f t="shared" si="560"/>
        <v/>
      </c>
      <c r="AU3957" s="20" t="str">
        <f t="shared" si="561"/>
        <v/>
      </c>
      <c r="AV3957" s="42">
        <f t="shared" si="562"/>
        <v>1</v>
      </c>
      <c r="AW3957" s="89">
        <f t="shared" si="563"/>
        <v>0</v>
      </c>
      <c r="AX3957" s="168"/>
      <c r="AY3957" s="60"/>
      <c r="AZ3957" s="61"/>
      <c r="BB3957" s="61" t="str">
        <f>IF(Settings!I3953&lt;&gt;"",Settings!I3953,"")</f>
        <v/>
      </c>
    </row>
    <row r="3958" spans="2:54" x14ac:dyDescent="0.2">
      <c r="B3958" s="13"/>
      <c r="C3958" s="12"/>
      <c r="D3958" s="12"/>
      <c r="E3958" s="12"/>
      <c r="F3958" s="12"/>
      <c r="G3958" s="12"/>
      <c r="H3958" s="12"/>
      <c r="I3958" s="15"/>
      <c r="J3958" s="31"/>
      <c r="K3958" s="180"/>
      <c r="L3958" s="40"/>
      <c r="M3958" s="14"/>
      <c r="N3958" s="16"/>
      <c r="O3958" s="49"/>
      <c r="P3958" s="64"/>
      <c r="Q3958" s="18"/>
      <c r="R3958" s="181">
        <f t="shared" si="555"/>
        <v>0</v>
      </c>
      <c r="S3958" s="181">
        <f t="shared" si="556"/>
        <v>0</v>
      </c>
      <c r="T3958" s="181">
        <f t="shared" si="557"/>
        <v>0</v>
      </c>
      <c r="AQ3958" s="1">
        <f>COUNT(L$11:L3958)</f>
        <v>37</v>
      </c>
      <c r="AR3958" s="43">
        <f t="shared" si="558"/>
        <v>40933</v>
      </c>
      <c r="AS3958" s="44">
        <f t="shared" si="559"/>
        <v>89.120000000000019</v>
      </c>
      <c r="AT3958" s="10" t="str">
        <f t="shared" si="560"/>
        <v/>
      </c>
      <c r="AU3958" s="20" t="str">
        <f t="shared" si="561"/>
        <v/>
      </c>
      <c r="AV3958" s="42">
        <f t="shared" si="562"/>
        <v>1</v>
      </c>
      <c r="AW3958" s="89">
        <f t="shared" si="563"/>
        <v>0</v>
      </c>
      <c r="AX3958" s="168"/>
      <c r="AY3958" s="60"/>
      <c r="AZ3958" s="61"/>
      <c r="BB3958" s="61" t="str">
        <f>IF(Settings!I3954&lt;&gt;"",Settings!I3954,"")</f>
        <v/>
      </c>
    </row>
    <row r="3959" spans="2:54" x14ac:dyDescent="0.2">
      <c r="B3959" s="13"/>
      <c r="C3959" s="12"/>
      <c r="D3959" s="12"/>
      <c r="E3959" s="12"/>
      <c r="F3959" s="12"/>
      <c r="G3959" s="12"/>
      <c r="H3959" s="12"/>
      <c r="I3959" s="15"/>
      <c r="J3959" s="31"/>
      <c r="K3959" s="180"/>
      <c r="L3959" s="40"/>
      <c r="M3959" s="14"/>
      <c r="N3959" s="16"/>
      <c r="O3959" s="49"/>
      <c r="P3959" s="64"/>
      <c r="Q3959" s="18"/>
      <c r="R3959" s="181">
        <f t="shared" si="555"/>
        <v>0</v>
      </c>
      <c r="S3959" s="181">
        <f t="shared" si="556"/>
        <v>0</v>
      </c>
      <c r="T3959" s="181">
        <f t="shared" si="557"/>
        <v>0</v>
      </c>
      <c r="AQ3959" s="1">
        <f>COUNT(L$11:L3959)</f>
        <v>37</v>
      </c>
      <c r="AR3959" s="43">
        <f t="shared" si="558"/>
        <v>40933</v>
      </c>
      <c r="AS3959" s="44">
        <f t="shared" si="559"/>
        <v>89.120000000000019</v>
      </c>
      <c r="AT3959" s="10" t="str">
        <f t="shared" si="560"/>
        <v/>
      </c>
      <c r="AU3959" s="20" t="str">
        <f t="shared" si="561"/>
        <v/>
      </c>
      <c r="AV3959" s="42">
        <f t="shared" si="562"/>
        <v>1</v>
      </c>
      <c r="AW3959" s="89">
        <f t="shared" si="563"/>
        <v>0</v>
      </c>
      <c r="AX3959" s="168"/>
      <c r="AY3959" s="60"/>
      <c r="AZ3959" s="61"/>
      <c r="BB3959" s="61" t="str">
        <f>IF(Settings!I3955&lt;&gt;"",Settings!I3955,"")</f>
        <v/>
      </c>
    </row>
    <row r="3960" spans="2:54" x14ac:dyDescent="0.2">
      <c r="B3960" s="13"/>
      <c r="C3960" s="12"/>
      <c r="D3960" s="12"/>
      <c r="E3960" s="12"/>
      <c r="F3960" s="12"/>
      <c r="G3960" s="12"/>
      <c r="H3960" s="12"/>
      <c r="I3960" s="15"/>
      <c r="J3960" s="31"/>
      <c r="K3960" s="180"/>
      <c r="L3960" s="40"/>
      <c r="M3960" s="14"/>
      <c r="N3960" s="16"/>
      <c r="O3960" s="49"/>
      <c r="P3960" s="64"/>
      <c r="Q3960" s="18"/>
      <c r="R3960" s="181">
        <f t="shared" si="555"/>
        <v>0</v>
      </c>
      <c r="S3960" s="181">
        <f t="shared" si="556"/>
        <v>0</v>
      </c>
      <c r="T3960" s="181">
        <f t="shared" si="557"/>
        <v>0</v>
      </c>
      <c r="AQ3960" s="1">
        <f>COUNT(L$11:L3960)</f>
        <v>37</v>
      </c>
      <c r="AR3960" s="43">
        <f t="shared" si="558"/>
        <v>40933</v>
      </c>
      <c r="AS3960" s="44">
        <f t="shared" si="559"/>
        <v>89.120000000000019</v>
      </c>
      <c r="AT3960" s="10" t="str">
        <f t="shared" si="560"/>
        <v/>
      </c>
      <c r="AU3960" s="20" t="str">
        <f t="shared" si="561"/>
        <v/>
      </c>
      <c r="AV3960" s="42">
        <f t="shared" si="562"/>
        <v>1</v>
      </c>
      <c r="AW3960" s="89">
        <f t="shared" si="563"/>
        <v>0</v>
      </c>
      <c r="AX3960" s="168"/>
      <c r="AY3960" s="60"/>
      <c r="AZ3960" s="61"/>
      <c r="BB3960" s="61" t="str">
        <f>IF(Settings!I3956&lt;&gt;"",Settings!I3956,"")</f>
        <v/>
      </c>
    </row>
    <row r="3961" spans="2:54" x14ac:dyDescent="0.2">
      <c r="B3961" s="13"/>
      <c r="C3961" s="12"/>
      <c r="D3961" s="12"/>
      <c r="E3961" s="12"/>
      <c r="F3961" s="12"/>
      <c r="G3961" s="12"/>
      <c r="H3961" s="12"/>
      <c r="I3961" s="15"/>
      <c r="J3961" s="31"/>
      <c r="K3961" s="180"/>
      <c r="L3961" s="40"/>
      <c r="M3961" s="14"/>
      <c r="N3961" s="16"/>
      <c r="O3961" s="49"/>
      <c r="P3961" s="64"/>
      <c r="Q3961" s="18"/>
      <c r="R3961" s="181">
        <f t="shared" si="555"/>
        <v>0</v>
      </c>
      <c r="S3961" s="181">
        <f t="shared" si="556"/>
        <v>0</v>
      </c>
      <c r="T3961" s="181">
        <f t="shared" si="557"/>
        <v>0</v>
      </c>
      <c r="AQ3961" s="1">
        <f>COUNT(L$11:L3961)</f>
        <v>37</v>
      </c>
      <c r="AR3961" s="43">
        <f t="shared" si="558"/>
        <v>40933</v>
      </c>
      <c r="AS3961" s="44">
        <f t="shared" si="559"/>
        <v>89.120000000000019</v>
      </c>
      <c r="AT3961" s="10" t="str">
        <f t="shared" si="560"/>
        <v/>
      </c>
      <c r="AU3961" s="20" t="str">
        <f t="shared" si="561"/>
        <v/>
      </c>
      <c r="AV3961" s="42">
        <f t="shared" si="562"/>
        <v>1</v>
      </c>
      <c r="AW3961" s="89">
        <f t="shared" si="563"/>
        <v>0</v>
      </c>
      <c r="AX3961" s="168"/>
      <c r="AY3961" s="60"/>
      <c r="AZ3961" s="61"/>
      <c r="BB3961" s="61" t="str">
        <f>IF(Settings!I3957&lt;&gt;"",Settings!I3957,"")</f>
        <v/>
      </c>
    </row>
    <row r="3962" spans="2:54" x14ac:dyDescent="0.2">
      <c r="B3962" s="13"/>
      <c r="C3962" s="12"/>
      <c r="D3962" s="12"/>
      <c r="E3962" s="12"/>
      <c r="F3962" s="12"/>
      <c r="G3962" s="12"/>
      <c r="H3962" s="12"/>
      <c r="I3962" s="15"/>
      <c r="J3962" s="31"/>
      <c r="K3962" s="180"/>
      <c r="L3962" s="40"/>
      <c r="M3962" s="14"/>
      <c r="N3962" s="16"/>
      <c r="O3962" s="49"/>
      <c r="P3962" s="64"/>
      <c r="Q3962" s="18"/>
      <c r="R3962" s="181">
        <f t="shared" si="555"/>
        <v>0</v>
      </c>
      <c r="S3962" s="181">
        <f t="shared" si="556"/>
        <v>0</v>
      </c>
      <c r="T3962" s="181">
        <f t="shared" si="557"/>
        <v>0</v>
      </c>
      <c r="AQ3962" s="1">
        <f>COUNT(L$11:L3962)</f>
        <v>37</v>
      </c>
      <c r="AR3962" s="43">
        <f t="shared" si="558"/>
        <v>40933</v>
      </c>
      <c r="AS3962" s="44">
        <f t="shared" si="559"/>
        <v>89.120000000000019</v>
      </c>
      <c r="AT3962" s="10" t="str">
        <f t="shared" si="560"/>
        <v/>
      </c>
      <c r="AU3962" s="20" t="str">
        <f t="shared" si="561"/>
        <v/>
      </c>
      <c r="AV3962" s="42">
        <f t="shared" si="562"/>
        <v>1</v>
      </c>
      <c r="AW3962" s="89">
        <f t="shared" si="563"/>
        <v>0</v>
      </c>
      <c r="AX3962" s="168"/>
      <c r="AY3962" s="60"/>
      <c r="AZ3962" s="61"/>
      <c r="BB3962" s="61" t="str">
        <f>IF(Settings!I3958&lt;&gt;"",Settings!I3958,"")</f>
        <v/>
      </c>
    </row>
    <row r="3963" spans="2:54" x14ac:dyDescent="0.2">
      <c r="B3963" s="13"/>
      <c r="C3963" s="12"/>
      <c r="D3963" s="12"/>
      <c r="E3963" s="12"/>
      <c r="F3963" s="12"/>
      <c r="G3963" s="12"/>
      <c r="H3963" s="12"/>
      <c r="I3963" s="15"/>
      <c r="J3963" s="31"/>
      <c r="K3963" s="180"/>
      <c r="L3963" s="40"/>
      <c r="M3963" s="14"/>
      <c r="N3963" s="16"/>
      <c r="O3963" s="49"/>
      <c r="P3963" s="64"/>
      <c r="Q3963" s="18"/>
      <c r="R3963" s="181">
        <f t="shared" si="555"/>
        <v>0</v>
      </c>
      <c r="S3963" s="181">
        <f t="shared" si="556"/>
        <v>0</v>
      </c>
      <c r="T3963" s="181">
        <f t="shared" si="557"/>
        <v>0</v>
      </c>
      <c r="AQ3963" s="1">
        <f>COUNT(L$11:L3963)</f>
        <v>37</v>
      </c>
      <c r="AR3963" s="43">
        <f t="shared" si="558"/>
        <v>40933</v>
      </c>
      <c r="AS3963" s="44">
        <f t="shared" si="559"/>
        <v>89.120000000000019</v>
      </c>
      <c r="AT3963" s="10" t="str">
        <f t="shared" si="560"/>
        <v/>
      </c>
      <c r="AU3963" s="20" t="str">
        <f t="shared" si="561"/>
        <v/>
      </c>
      <c r="AV3963" s="42">
        <f t="shared" si="562"/>
        <v>1</v>
      </c>
      <c r="AW3963" s="89">
        <f t="shared" si="563"/>
        <v>0</v>
      </c>
      <c r="AX3963" s="168"/>
      <c r="AY3963" s="60"/>
      <c r="AZ3963" s="61"/>
      <c r="BB3963" s="61" t="str">
        <f>IF(Settings!I3959&lt;&gt;"",Settings!I3959,"")</f>
        <v/>
      </c>
    </row>
    <row r="3964" spans="2:54" x14ac:dyDescent="0.2">
      <c r="B3964" s="13"/>
      <c r="C3964" s="12"/>
      <c r="D3964" s="12"/>
      <c r="E3964" s="12"/>
      <c r="F3964" s="12"/>
      <c r="G3964" s="12"/>
      <c r="H3964" s="12"/>
      <c r="I3964" s="15"/>
      <c r="J3964" s="31"/>
      <c r="K3964" s="180"/>
      <c r="L3964" s="40"/>
      <c r="M3964" s="14"/>
      <c r="N3964" s="16"/>
      <c r="O3964" s="49"/>
      <c r="P3964" s="64"/>
      <c r="Q3964" s="18"/>
      <c r="R3964" s="181">
        <f t="shared" si="555"/>
        <v>0</v>
      </c>
      <c r="S3964" s="181">
        <f t="shared" si="556"/>
        <v>0</v>
      </c>
      <c r="T3964" s="181">
        <f t="shared" si="557"/>
        <v>0</v>
      </c>
      <c r="AQ3964" s="1">
        <f>COUNT(L$11:L3964)</f>
        <v>37</v>
      </c>
      <c r="AR3964" s="43">
        <f t="shared" si="558"/>
        <v>40933</v>
      </c>
      <c r="AS3964" s="44">
        <f t="shared" si="559"/>
        <v>89.120000000000019</v>
      </c>
      <c r="AT3964" s="10" t="str">
        <f t="shared" si="560"/>
        <v/>
      </c>
      <c r="AU3964" s="20" t="str">
        <f t="shared" si="561"/>
        <v/>
      </c>
      <c r="AV3964" s="42">
        <f t="shared" si="562"/>
        <v>1</v>
      </c>
      <c r="AW3964" s="89">
        <f t="shared" si="563"/>
        <v>0</v>
      </c>
      <c r="AX3964" s="168"/>
      <c r="AY3964" s="60"/>
      <c r="AZ3964" s="61"/>
      <c r="BB3964" s="61" t="str">
        <f>IF(Settings!I3960&lt;&gt;"",Settings!I3960,"")</f>
        <v/>
      </c>
    </row>
    <row r="3965" spans="2:54" x14ac:dyDescent="0.2">
      <c r="B3965" s="13"/>
      <c r="C3965" s="12"/>
      <c r="D3965" s="12"/>
      <c r="E3965" s="12"/>
      <c r="F3965" s="12"/>
      <c r="G3965" s="12"/>
      <c r="H3965" s="12"/>
      <c r="I3965" s="15"/>
      <c r="J3965" s="31"/>
      <c r="K3965" s="180"/>
      <c r="L3965" s="40"/>
      <c r="M3965" s="14"/>
      <c r="N3965" s="16"/>
      <c r="O3965" s="49"/>
      <c r="P3965" s="64"/>
      <c r="Q3965" s="18"/>
      <c r="R3965" s="181">
        <f t="shared" si="555"/>
        <v>0</v>
      </c>
      <c r="S3965" s="181">
        <f t="shared" si="556"/>
        <v>0</v>
      </c>
      <c r="T3965" s="181">
        <f t="shared" si="557"/>
        <v>0</v>
      </c>
      <c r="AQ3965" s="1">
        <f>COUNT(L$11:L3965)</f>
        <v>37</v>
      </c>
      <c r="AR3965" s="43">
        <f t="shared" si="558"/>
        <v>40933</v>
      </c>
      <c r="AS3965" s="44">
        <f t="shared" si="559"/>
        <v>89.120000000000019</v>
      </c>
      <c r="AT3965" s="10" t="str">
        <f t="shared" si="560"/>
        <v/>
      </c>
      <c r="AU3965" s="20" t="str">
        <f t="shared" si="561"/>
        <v/>
      </c>
      <c r="AV3965" s="42">
        <f t="shared" si="562"/>
        <v>1</v>
      </c>
      <c r="AW3965" s="89">
        <f t="shared" si="563"/>
        <v>0</v>
      </c>
      <c r="AX3965" s="168"/>
      <c r="AY3965" s="60"/>
      <c r="AZ3965" s="61"/>
      <c r="BB3965" s="61" t="str">
        <f>IF(Settings!I3961&lt;&gt;"",Settings!I3961,"")</f>
        <v/>
      </c>
    </row>
    <row r="3966" spans="2:54" x14ac:dyDescent="0.2">
      <c r="B3966" s="13"/>
      <c r="C3966" s="12"/>
      <c r="D3966" s="12"/>
      <c r="E3966" s="12"/>
      <c r="F3966" s="12"/>
      <c r="G3966" s="12"/>
      <c r="H3966" s="12"/>
      <c r="I3966" s="15"/>
      <c r="J3966" s="31"/>
      <c r="K3966" s="180"/>
      <c r="L3966" s="40"/>
      <c r="M3966" s="14"/>
      <c r="N3966" s="16"/>
      <c r="O3966" s="49"/>
      <c r="P3966" s="64"/>
      <c r="Q3966" s="18"/>
      <c r="R3966" s="181">
        <f t="shared" si="555"/>
        <v>0</v>
      </c>
      <c r="S3966" s="181">
        <f t="shared" si="556"/>
        <v>0</v>
      </c>
      <c r="T3966" s="181">
        <f t="shared" si="557"/>
        <v>0</v>
      </c>
      <c r="AQ3966" s="1">
        <f>COUNT(L$11:L3966)</f>
        <v>37</v>
      </c>
      <c r="AR3966" s="43">
        <f t="shared" si="558"/>
        <v>40933</v>
      </c>
      <c r="AS3966" s="44">
        <f t="shared" si="559"/>
        <v>89.120000000000019</v>
      </c>
      <c r="AT3966" s="10" t="str">
        <f t="shared" si="560"/>
        <v/>
      </c>
      <c r="AU3966" s="20" t="str">
        <f t="shared" si="561"/>
        <v/>
      </c>
      <c r="AV3966" s="42">
        <f t="shared" si="562"/>
        <v>1</v>
      </c>
      <c r="AW3966" s="89">
        <f t="shared" si="563"/>
        <v>0</v>
      </c>
      <c r="AX3966" s="168"/>
      <c r="AY3966" s="60"/>
      <c r="AZ3966" s="61"/>
      <c r="BB3966" s="61" t="str">
        <f>IF(Settings!I3962&lt;&gt;"",Settings!I3962,"")</f>
        <v/>
      </c>
    </row>
    <row r="3967" spans="2:54" x14ac:dyDescent="0.2">
      <c r="B3967" s="13"/>
      <c r="C3967" s="12"/>
      <c r="D3967" s="12"/>
      <c r="E3967" s="12"/>
      <c r="F3967" s="12"/>
      <c r="G3967" s="12"/>
      <c r="H3967" s="12"/>
      <c r="I3967" s="15"/>
      <c r="J3967" s="31"/>
      <c r="K3967" s="180"/>
      <c r="L3967" s="40"/>
      <c r="M3967" s="14"/>
      <c r="N3967" s="16"/>
      <c r="O3967" s="49"/>
      <c r="P3967" s="64"/>
      <c r="Q3967" s="18"/>
      <c r="R3967" s="181">
        <f t="shared" si="555"/>
        <v>0</v>
      </c>
      <c r="S3967" s="181">
        <f t="shared" si="556"/>
        <v>0</v>
      </c>
      <c r="T3967" s="181">
        <f t="shared" si="557"/>
        <v>0</v>
      </c>
      <c r="AQ3967" s="1">
        <f>COUNT(L$11:L3967)</f>
        <v>37</v>
      </c>
      <c r="AR3967" s="43">
        <f t="shared" si="558"/>
        <v>40933</v>
      </c>
      <c r="AS3967" s="44">
        <f t="shared" si="559"/>
        <v>89.120000000000019</v>
      </c>
      <c r="AT3967" s="10" t="str">
        <f t="shared" si="560"/>
        <v/>
      </c>
      <c r="AU3967" s="20" t="str">
        <f t="shared" si="561"/>
        <v/>
      </c>
      <c r="AV3967" s="42">
        <f t="shared" si="562"/>
        <v>1</v>
      </c>
      <c r="AW3967" s="89">
        <f t="shared" si="563"/>
        <v>0</v>
      </c>
      <c r="AX3967" s="168"/>
      <c r="AY3967" s="60"/>
      <c r="AZ3967" s="61"/>
      <c r="BB3967" s="61" t="str">
        <f>IF(Settings!I3963&lt;&gt;"",Settings!I3963,"")</f>
        <v/>
      </c>
    </row>
    <row r="3968" spans="2:54" x14ac:dyDescent="0.2">
      <c r="B3968" s="13"/>
      <c r="C3968" s="12"/>
      <c r="D3968" s="12"/>
      <c r="E3968" s="12"/>
      <c r="F3968" s="12"/>
      <c r="G3968" s="12"/>
      <c r="H3968" s="12"/>
      <c r="I3968" s="15"/>
      <c r="J3968" s="31"/>
      <c r="K3968" s="180"/>
      <c r="L3968" s="40"/>
      <c r="M3968" s="14"/>
      <c r="N3968" s="16"/>
      <c r="O3968" s="49"/>
      <c r="P3968" s="64"/>
      <c r="Q3968" s="18"/>
      <c r="R3968" s="181">
        <f t="shared" si="555"/>
        <v>0</v>
      </c>
      <c r="S3968" s="181">
        <f t="shared" si="556"/>
        <v>0</v>
      </c>
      <c r="T3968" s="181">
        <f t="shared" si="557"/>
        <v>0</v>
      </c>
      <c r="AQ3968" s="1">
        <f>COUNT(L$11:L3968)</f>
        <v>37</v>
      </c>
      <c r="AR3968" s="43">
        <f t="shared" si="558"/>
        <v>40933</v>
      </c>
      <c r="AS3968" s="44">
        <f t="shared" si="559"/>
        <v>89.120000000000019</v>
      </c>
      <c r="AT3968" s="10" t="str">
        <f t="shared" si="560"/>
        <v/>
      </c>
      <c r="AU3968" s="20" t="str">
        <f t="shared" si="561"/>
        <v/>
      </c>
      <c r="AV3968" s="42">
        <f t="shared" si="562"/>
        <v>1</v>
      </c>
      <c r="AW3968" s="89">
        <f t="shared" si="563"/>
        <v>0</v>
      </c>
      <c r="AX3968" s="168"/>
      <c r="AY3968" s="60"/>
      <c r="AZ3968" s="61"/>
      <c r="BB3968" s="61" t="str">
        <f>IF(Settings!I3964&lt;&gt;"",Settings!I3964,"")</f>
        <v/>
      </c>
    </row>
    <row r="3969" spans="2:54" x14ac:dyDescent="0.2">
      <c r="B3969" s="13"/>
      <c r="C3969" s="12"/>
      <c r="D3969" s="12"/>
      <c r="E3969" s="12"/>
      <c r="F3969" s="12"/>
      <c r="G3969" s="12"/>
      <c r="H3969" s="12"/>
      <c r="I3969" s="15"/>
      <c r="J3969" s="31"/>
      <c r="K3969" s="180"/>
      <c r="L3969" s="40"/>
      <c r="M3969" s="14"/>
      <c r="N3969" s="16"/>
      <c r="O3969" s="49"/>
      <c r="P3969" s="64"/>
      <c r="Q3969" s="18"/>
      <c r="R3969" s="181">
        <f t="shared" si="555"/>
        <v>0</v>
      </c>
      <c r="S3969" s="181">
        <f t="shared" si="556"/>
        <v>0</v>
      </c>
      <c r="T3969" s="181">
        <f t="shared" si="557"/>
        <v>0</v>
      </c>
      <c r="AQ3969" s="1">
        <f>COUNT(L$11:L3969)</f>
        <v>37</v>
      </c>
      <c r="AR3969" s="43">
        <f t="shared" si="558"/>
        <v>40933</v>
      </c>
      <c r="AS3969" s="44">
        <f t="shared" si="559"/>
        <v>89.120000000000019</v>
      </c>
      <c r="AT3969" s="10" t="str">
        <f t="shared" si="560"/>
        <v/>
      </c>
      <c r="AU3969" s="20" t="str">
        <f t="shared" si="561"/>
        <v/>
      </c>
      <c r="AV3969" s="42">
        <f t="shared" si="562"/>
        <v>1</v>
      </c>
      <c r="AW3969" s="89">
        <f t="shared" si="563"/>
        <v>0</v>
      </c>
      <c r="AX3969" s="168"/>
      <c r="AY3969" s="60"/>
      <c r="AZ3969" s="61"/>
      <c r="BB3969" s="61" t="str">
        <f>IF(Settings!I3965&lt;&gt;"",Settings!I3965,"")</f>
        <v/>
      </c>
    </row>
    <row r="3970" spans="2:54" x14ac:dyDescent="0.2">
      <c r="B3970" s="13"/>
      <c r="C3970" s="12"/>
      <c r="D3970" s="12"/>
      <c r="E3970" s="12"/>
      <c r="F3970" s="12"/>
      <c r="G3970" s="12"/>
      <c r="H3970" s="12"/>
      <c r="I3970" s="15"/>
      <c r="J3970" s="31"/>
      <c r="K3970" s="180"/>
      <c r="L3970" s="40"/>
      <c r="M3970" s="14"/>
      <c r="N3970" s="16"/>
      <c r="O3970" s="49"/>
      <c r="P3970" s="64"/>
      <c r="Q3970" s="18"/>
      <c r="R3970" s="181">
        <f t="shared" si="555"/>
        <v>0</v>
      </c>
      <c r="S3970" s="181">
        <f t="shared" si="556"/>
        <v>0</v>
      </c>
      <c r="T3970" s="181">
        <f t="shared" si="557"/>
        <v>0</v>
      </c>
      <c r="AQ3970" s="1">
        <f>COUNT(L$11:L3970)</f>
        <v>37</v>
      </c>
      <c r="AR3970" s="43">
        <f t="shared" si="558"/>
        <v>40933</v>
      </c>
      <c r="AS3970" s="44">
        <f t="shared" si="559"/>
        <v>89.120000000000019</v>
      </c>
      <c r="AT3970" s="10" t="str">
        <f t="shared" si="560"/>
        <v/>
      </c>
      <c r="AU3970" s="20" t="str">
        <f t="shared" si="561"/>
        <v/>
      </c>
      <c r="AV3970" s="42">
        <f t="shared" si="562"/>
        <v>1</v>
      </c>
      <c r="AW3970" s="89">
        <f t="shared" si="563"/>
        <v>0</v>
      </c>
      <c r="AX3970" s="168"/>
      <c r="AY3970" s="60"/>
      <c r="AZ3970" s="61"/>
      <c r="BB3970" s="61" t="str">
        <f>IF(Settings!I3966&lt;&gt;"",Settings!I3966,"")</f>
        <v/>
      </c>
    </row>
    <row r="3971" spans="2:54" x14ac:dyDescent="0.2">
      <c r="B3971" s="13"/>
      <c r="C3971" s="12"/>
      <c r="D3971" s="12"/>
      <c r="E3971" s="12"/>
      <c r="F3971" s="12"/>
      <c r="G3971" s="12"/>
      <c r="H3971" s="12"/>
      <c r="I3971" s="15"/>
      <c r="J3971" s="31"/>
      <c r="K3971" s="180"/>
      <c r="L3971" s="40"/>
      <c r="M3971" s="14"/>
      <c r="N3971" s="16"/>
      <c r="O3971" s="49"/>
      <c r="P3971" s="64"/>
      <c r="Q3971" s="18"/>
      <c r="R3971" s="181">
        <f t="shared" si="555"/>
        <v>0</v>
      </c>
      <c r="S3971" s="181">
        <f t="shared" si="556"/>
        <v>0</v>
      </c>
      <c r="T3971" s="181">
        <f t="shared" si="557"/>
        <v>0</v>
      </c>
      <c r="AQ3971" s="1">
        <f>COUNT(L$11:L3971)</f>
        <v>37</v>
      </c>
      <c r="AR3971" s="43">
        <f t="shared" si="558"/>
        <v>40933</v>
      </c>
      <c r="AS3971" s="44">
        <f t="shared" si="559"/>
        <v>89.120000000000019</v>
      </c>
      <c r="AT3971" s="10" t="str">
        <f t="shared" si="560"/>
        <v/>
      </c>
      <c r="AU3971" s="20" t="str">
        <f t="shared" si="561"/>
        <v/>
      </c>
      <c r="AV3971" s="42">
        <f t="shared" si="562"/>
        <v>1</v>
      </c>
      <c r="AW3971" s="89">
        <f t="shared" si="563"/>
        <v>0</v>
      </c>
      <c r="AX3971" s="168"/>
      <c r="AY3971" s="60"/>
      <c r="AZ3971" s="61"/>
      <c r="BB3971" s="61" t="str">
        <f>IF(Settings!I3967&lt;&gt;"",Settings!I3967,"")</f>
        <v/>
      </c>
    </row>
    <row r="3972" spans="2:54" x14ac:dyDescent="0.2">
      <c r="B3972" s="13"/>
      <c r="C3972" s="12"/>
      <c r="D3972" s="12"/>
      <c r="E3972" s="12"/>
      <c r="F3972" s="12"/>
      <c r="G3972" s="12"/>
      <c r="H3972" s="12"/>
      <c r="I3972" s="15"/>
      <c r="J3972" s="31"/>
      <c r="K3972" s="180"/>
      <c r="L3972" s="40"/>
      <c r="M3972" s="14"/>
      <c r="N3972" s="16"/>
      <c r="O3972" s="49"/>
      <c r="P3972" s="64"/>
      <c r="Q3972" s="18"/>
      <c r="R3972" s="181">
        <f t="shared" si="555"/>
        <v>0</v>
      </c>
      <c r="S3972" s="181">
        <f t="shared" si="556"/>
        <v>0</v>
      </c>
      <c r="T3972" s="181">
        <f t="shared" si="557"/>
        <v>0</v>
      </c>
      <c r="AQ3972" s="1">
        <f>COUNT(L$11:L3972)</f>
        <v>37</v>
      </c>
      <c r="AR3972" s="43">
        <f t="shared" si="558"/>
        <v>40933</v>
      </c>
      <c r="AS3972" s="44">
        <f t="shared" si="559"/>
        <v>89.120000000000019</v>
      </c>
      <c r="AT3972" s="10" t="str">
        <f t="shared" si="560"/>
        <v/>
      </c>
      <c r="AU3972" s="20" t="str">
        <f t="shared" si="561"/>
        <v/>
      </c>
      <c r="AV3972" s="42">
        <f t="shared" si="562"/>
        <v>1</v>
      </c>
      <c r="AW3972" s="89">
        <f t="shared" si="563"/>
        <v>0</v>
      </c>
      <c r="AX3972" s="168"/>
      <c r="AY3972" s="60"/>
      <c r="AZ3972" s="61"/>
      <c r="BB3972" s="61" t="str">
        <f>IF(Settings!I3968&lt;&gt;"",Settings!I3968,"")</f>
        <v/>
      </c>
    </row>
    <row r="3973" spans="2:54" x14ac:dyDescent="0.2">
      <c r="B3973" s="13"/>
      <c r="C3973" s="12"/>
      <c r="D3973" s="12"/>
      <c r="E3973" s="12"/>
      <c r="F3973" s="12"/>
      <c r="G3973" s="12"/>
      <c r="H3973" s="12"/>
      <c r="I3973" s="15"/>
      <c r="J3973" s="31"/>
      <c r="K3973" s="180"/>
      <c r="L3973" s="40"/>
      <c r="M3973" s="14"/>
      <c r="N3973" s="16"/>
      <c r="O3973" s="49"/>
      <c r="P3973" s="64"/>
      <c r="Q3973" s="18"/>
      <c r="R3973" s="181">
        <f t="shared" si="555"/>
        <v>0</v>
      </c>
      <c r="S3973" s="181">
        <f t="shared" si="556"/>
        <v>0</v>
      </c>
      <c r="T3973" s="181">
        <f t="shared" si="557"/>
        <v>0</v>
      </c>
      <c r="AQ3973" s="1">
        <f>COUNT(L$11:L3973)</f>
        <v>37</v>
      </c>
      <c r="AR3973" s="43">
        <f t="shared" si="558"/>
        <v>40933</v>
      </c>
      <c r="AS3973" s="44">
        <f t="shared" si="559"/>
        <v>89.120000000000019</v>
      </c>
      <c r="AT3973" s="10" t="str">
        <f t="shared" si="560"/>
        <v/>
      </c>
      <c r="AU3973" s="20" t="str">
        <f t="shared" si="561"/>
        <v/>
      </c>
      <c r="AV3973" s="42">
        <f t="shared" si="562"/>
        <v>1</v>
      </c>
      <c r="AW3973" s="89">
        <f t="shared" si="563"/>
        <v>0</v>
      </c>
      <c r="AX3973" s="168"/>
      <c r="AY3973" s="60"/>
      <c r="AZ3973" s="61"/>
      <c r="BB3973" s="61" t="str">
        <f>IF(Settings!I3969&lt;&gt;"",Settings!I3969,"")</f>
        <v/>
      </c>
    </row>
    <row r="3974" spans="2:54" x14ac:dyDescent="0.2">
      <c r="B3974" s="13"/>
      <c r="C3974" s="12"/>
      <c r="D3974" s="12"/>
      <c r="E3974" s="12"/>
      <c r="F3974" s="12"/>
      <c r="G3974" s="12"/>
      <c r="H3974" s="12"/>
      <c r="I3974" s="15"/>
      <c r="J3974" s="31"/>
      <c r="K3974" s="180"/>
      <c r="L3974" s="40"/>
      <c r="M3974" s="14"/>
      <c r="N3974" s="16"/>
      <c r="O3974" s="49"/>
      <c r="P3974" s="64"/>
      <c r="Q3974" s="18"/>
      <c r="R3974" s="181">
        <f t="shared" si="555"/>
        <v>0</v>
      </c>
      <c r="S3974" s="181">
        <f t="shared" si="556"/>
        <v>0</v>
      </c>
      <c r="T3974" s="181">
        <f t="shared" si="557"/>
        <v>0</v>
      </c>
      <c r="AQ3974" s="1">
        <f>COUNT(L$11:L3974)</f>
        <v>37</v>
      </c>
      <c r="AR3974" s="43">
        <f t="shared" si="558"/>
        <v>40933</v>
      </c>
      <c r="AS3974" s="44">
        <f t="shared" si="559"/>
        <v>89.120000000000019</v>
      </c>
      <c r="AT3974" s="10" t="str">
        <f t="shared" si="560"/>
        <v/>
      </c>
      <c r="AU3974" s="20" t="str">
        <f t="shared" si="561"/>
        <v/>
      </c>
      <c r="AV3974" s="42">
        <f t="shared" si="562"/>
        <v>1</v>
      </c>
      <c r="AW3974" s="89">
        <f t="shared" si="563"/>
        <v>0</v>
      </c>
      <c r="AX3974" s="168"/>
      <c r="AY3974" s="60"/>
      <c r="AZ3974" s="61"/>
      <c r="BB3974" s="61" t="str">
        <f>IF(Settings!I3970&lt;&gt;"",Settings!I3970,"")</f>
        <v/>
      </c>
    </row>
    <row r="3975" spans="2:54" x14ac:dyDescent="0.2">
      <c r="B3975" s="13"/>
      <c r="C3975" s="12"/>
      <c r="D3975" s="12"/>
      <c r="E3975" s="12"/>
      <c r="F3975" s="12"/>
      <c r="G3975" s="12"/>
      <c r="H3975" s="12"/>
      <c r="I3975" s="15"/>
      <c r="J3975" s="31"/>
      <c r="K3975" s="180"/>
      <c r="L3975" s="40"/>
      <c r="M3975" s="14"/>
      <c r="N3975" s="16"/>
      <c r="O3975" s="49"/>
      <c r="P3975" s="64"/>
      <c r="Q3975" s="18"/>
      <c r="R3975" s="181">
        <f t="shared" si="555"/>
        <v>0</v>
      </c>
      <c r="S3975" s="181">
        <f t="shared" si="556"/>
        <v>0</v>
      </c>
      <c r="T3975" s="181">
        <f t="shared" si="557"/>
        <v>0</v>
      </c>
      <c r="AQ3975" s="1">
        <f>COUNT(L$11:L3975)</f>
        <v>37</v>
      </c>
      <c r="AR3975" s="43">
        <f t="shared" si="558"/>
        <v>40933</v>
      </c>
      <c r="AS3975" s="44">
        <f t="shared" si="559"/>
        <v>89.120000000000019</v>
      </c>
      <c r="AT3975" s="10" t="str">
        <f t="shared" si="560"/>
        <v/>
      </c>
      <c r="AU3975" s="20" t="str">
        <f t="shared" si="561"/>
        <v/>
      </c>
      <c r="AV3975" s="42">
        <f t="shared" si="562"/>
        <v>1</v>
      </c>
      <c r="AW3975" s="89">
        <f t="shared" si="563"/>
        <v>0</v>
      </c>
      <c r="AX3975" s="168"/>
      <c r="AY3975" s="60"/>
      <c r="AZ3975" s="61"/>
      <c r="BB3975" s="61" t="str">
        <f>IF(Settings!I3971&lt;&gt;"",Settings!I3971,"")</f>
        <v/>
      </c>
    </row>
    <row r="3976" spans="2:54" x14ac:dyDescent="0.2">
      <c r="B3976" s="13"/>
      <c r="C3976" s="12"/>
      <c r="D3976" s="12"/>
      <c r="E3976" s="12"/>
      <c r="F3976" s="12"/>
      <c r="G3976" s="12"/>
      <c r="H3976" s="12"/>
      <c r="I3976" s="15"/>
      <c r="J3976" s="31"/>
      <c r="K3976" s="180"/>
      <c r="L3976" s="40"/>
      <c r="M3976" s="14"/>
      <c r="N3976" s="16"/>
      <c r="O3976" s="49"/>
      <c r="P3976" s="64"/>
      <c r="Q3976" s="18"/>
      <c r="R3976" s="181">
        <f t="shared" si="555"/>
        <v>0</v>
      </c>
      <c r="S3976" s="181">
        <f t="shared" si="556"/>
        <v>0</v>
      </c>
      <c r="T3976" s="181">
        <f t="shared" si="557"/>
        <v>0</v>
      </c>
      <c r="AQ3976" s="1">
        <f>COUNT(L$11:L3976)</f>
        <v>37</v>
      </c>
      <c r="AR3976" s="43">
        <f t="shared" si="558"/>
        <v>40933</v>
      </c>
      <c r="AS3976" s="44">
        <f t="shared" si="559"/>
        <v>89.120000000000019</v>
      </c>
      <c r="AT3976" s="10" t="str">
        <f t="shared" si="560"/>
        <v/>
      </c>
      <c r="AU3976" s="20" t="str">
        <f t="shared" si="561"/>
        <v/>
      </c>
      <c r="AV3976" s="42">
        <f t="shared" si="562"/>
        <v>1</v>
      </c>
      <c r="AW3976" s="89">
        <f t="shared" si="563"/>
        <v>0</v>
      </c>
      <c r="AX3976" s="168"/>
      <c r="AY3976" s="60"/>
      <c r="AZ3976" s="61"/>
      <c r="BB3976" s="61" t="str">
        <f>IF(Settings!I3972&lt;&gt;"",Settings!I3972,"")</f>
        <v/>
      </c>
    </row>
    <row r="3977" spans="2:54" x14ac:dyDescent="0.2">
      <c r="B3977" s="13"/>
      <c r="C3977" s="12"/>
      <c r="D3977" s="12"/>
      <c r="E3977" s="12"/>
      <c r="F3977" s="12"/>
      <c r="G3977" s="12"/>
      <c r="H3977" s="12"/>
      <c r="I3977" s="15"/>
      <c r="J3977" s="31"/>
      <c r="K3977" s="180"/>
      <c r="L3977" s="40"/>
      <c r="M3977" s="14"/>
      <c r="N3977" s="16"/>
      <c r="O3977" s="49"/>
      <c r="P3977" s="64"/>
      <c r="Q3977" s="18"/>
      <c r="R3977" s="181">
        <f t="shared" si="555"/>
        <v>0</v>
      </c>
      <c r="S3977" s="181">
        <f t="shared" si="556"/>
        <v>0</v>
      </c>
      <c r="T3977" s="181">
        <f t="shared" si="557"/>
        <v>0</v>
      </c>
      <c r="AQ3977" s="1">
        <f>COUNT(L$11:L3977)</f>
        <v>37</v>
      </c>
      <c r="AR3977" s="43">
        <f t="shared" si="558"/>
        <v>40933</v>
      </c>
      <c r="AS3977" s="44">
        <f t="shared" si="559"/>
        <v>89.120000000000019</v>
      </c>
      <c r="AT3977" s="10" t="str">
        <f t="shared" si="560"/>
        <v/>
      </c>
      <c r="AU3977" s="20" t="str">
        <f t="shared" si="561"/>
        <v/>
      </c>
      <c r="AV3977" s="42">
        <f t="shared" si="562"/>
        <v>1</v>
      </c>
      <c r="AW3977" s="89">
        <f t="shared" si="563"/>
        <v>0</v>
      </c>
      <c r="AX3977" s="168"/>
      <c r="AY3977" s="60"/>
      <c r="AZ3977" s="61"/>
      <c r="BB3977" s="61" t="str">
        <f>IF(Settings!I3973&lt;&gt;"",Settings!I3973,"")</f>
        <v/>
      </c>
    </row>
    <row r="3978" spans="2:54" x14ac:dyDescent="0.2">
      <c r="B3978" s="13"/>
      <c r="C3978" s="12"/>
      <c r="D3978" s="12"/>
      <c r="E3978" s="12"/>
      <c r="F3978" s="12"/>
      <c r="G3978" s="12"/>
      <c r="H3978" s="12"/>
      <c r="I3978" s="15"/>
      <c r="J3978" s="31"/>
      <c r="K3978" s="180"/>
      <c r="L3978" s="40"/>
      <c r="M3978" s="14"/>
      <c r="N3978" s="16"/>
      <c r="O3978" s="49"/>
      <c r="P3978" s="64"/>
      <c r="Q3978" s="18"/>
      <c r="R3978" s="181">
        <f t="shared" si="555"/>
        <v>0</v>
      </c>
      <c r="S3978" s="181">
        <f t="shared" si="556"/>
        <v>0</v>
      </c>
      <c r="T3978" s="181">
        <f t="shared" si="557"/>
        <v>0</v>
      </c>
      <c r="AQ3978" s="1">
        <f>COUNT(L$11:L3978)</f>
        <v>37</v>
      </c>
      <c r="AR3978" s="43">
        <f t="shared" si="558"/>
        <v>40933</v>
      </c>
      <c r="AS3978" s="44">
        <f t="shared" si="559"/>
        <v>89.120000000000019</v>
      </c>
      <c r="AT3978" s="10" t="str">
        <f t="shared" si="560"/>
        <v/>
      </c>
      <c r="AU3978" s="20" t="str">
        <f t="shared" si="561"/>
        <v/>
      </c>
      <c r="AV3978" s="42">
        <f t="shared" si="562"/>
        <v>1</v>
      </c>
      <c r="AW3978" s="89">
        <f t="shared" si="563"/>
        <v>0</v>
      </c>
      <c r="AX3978" s="168"/>
      <c r="AY3978" s="60"/>
      <c r="AZ3978" s="61"/>
      <c r="BB3978" s="61" t="str">
        <f>IF(Settings!I3974&lt;&gt;"",Settings!I3974,"")</f>
        <v/>
      </c>
    </row>
    <row r="3979" spans="2:54" x14ac:dyDescent="0.2">
      <c r="B3979" s="13"/>
      <c r="C3979" s="12"/>
      <c r="D3979" s="12"/>
      <c r="E3979" s="12"/>
      <c r="F3979" s="12"/>
      <c r="G3979" s="12"/>
      <c r="H3979" s="12"/>
      <c r="I3979" s="15"/>
      <c r="J3979" s="31"/>
      <c r="K3979" s="180"/>
      <c r="L3979" s="40"/>
      <c r="M3979" s="14"/>
      <c r="N3979" s="16"/>
      <c r="O3979" s="49"/>
      <c r="P3979" s="64"/>
      <c r="Q3979" s="18"/>
      <c r="R3979" s="181">
        <f t="shared" si="555"/>
        <v>0</v>
      </c>
      <c r="S3979" s="181">
        <f t="shared" si="556"/>
        <v>0</v>
      </c>
      <c r="T3979" s="181">
        <f t="shared" si="557"/>
        <v>0</v>
      </c>
      <c r="AQ3979" s="1">
        <f>COUNT(L$11:L3979)</f>
        <v>37</v>
      </c>
      <c r="AR3979" s="43">
        <f t="shared" si="558"/>
        <v>40933</v>
      </c>
      <c r="AS3979" s="44">
        <f t="shared" si="559"/>
        <v>89.120000000000019</v>
      </c>
      <c r="AT3979" s="10" t="str">
        <f t="shared" si="560"/>
        <v/>
      </c>
      <c r="AU3979" s="20" t="str">
        <f t="shared" si="561"/>
        <v/>
      </c>
      <c r="AV3979" s="42">
        <f t="shared" si="562"/>
        <v>1</v>
      </c>
      <c r="AW3979" s="89">
        <f t="shared" si="563"/>
        <v>0</v>
      </c>
      <c r="AX3979" s="168"/>
      <c r="AY3979" s="60"/>
      <c r="AZ3979" s="61"/>
      <c r="BB3979" s="61" t="str">
        <f>IF(Settings!I3975&lt;&gt;"",Settings!I3975,"")</f>
        <v/>
      </c>
    </row>
    <row r="3980" spans="2:54" x14ac:dyDescent="0.2">
      <c r="B3980" s="13"/>
      <c r="C3980" s="12"/>
      <c r="D3980" s="12"/>
      <c r="E3980" s="12"/>
      <c r="F3980" s="12"/>
      <c r="G3980" s="12"/>
      <c r="H3980" s="12"/>
      <c r="I3980" s="15"/>
      <c r="J3980" s="31"/>
      <c r="K3980" s="180"/>
      <c r="L3980" s="40"/>
      <c r="M3980" s="14"/>
      <c r="N3980" s="16"/>
      <c r="O3980" s="49"/>
      <c r="P3980" s="64"/>
      <c r="Q3980" s="18"/>
      <c r="R3980" s="181">
        <f t="shared" ref="R3980:R4043" si="564">ROUND(IF(M3980&lt;&gt;"Y",IF(P3980&lt;&gt;"Y",K3980,K3980*(AV3980-1)),0),ROUNDING)</f>
        <v>0</v>
      </c>
      <c r="S3980" s="181">
        <f t="shared" ref="S3980:S4043" si="565">ROUND(IF(O3980&gt;0,IF(M3980="Y",AW3980*(1-O3980),IF(AW3980&gt;R3980,R3980 + (AW3980 - R3980)*(1-O3980),AW3980)),AW3980),ROUNDING)</f>
        <v>0</v>
      </c>
      <c r="T3980" s="181">
        <f t="shared" ref="T3980:T4043" si="566">ROUND(IF(N3980="P",0,IF(OR(M3980="N",M3980=""),S3980-R3980,S3980)),ROUNDING)</f>
        <v>0</v>
      </c>
      <c r="AQ3980" s="1">
        <f>COUNT(L$11:L3980)</f>
        <v>37</v>
      </c>
      <c r="AR3980" s="43">
        <f t="shared" si="558"/>
        <v>40933</v>
      </c>
      <c r="AS3980" s="44">
        <f t="shared" si="559"/>
        <v>89.120000000000019</v>
      </c>
      <c r="AT3980" s="10" t="str">
        <f t="shared" si="560"/>
        <v/>
      </c>
      <c r="AU3980" s="20" t="str">
        <f t="shared" si="561"/>
        <v/>
      </c>
      <c r="AV3980" s="42">
        <f t="shared" si="562"/>
        <v>1</v>
      </c>
      <c r="AW3980" s="89">
        <f t="shared" si="563"/>
        <v>0</v>
      </c>
      <c r="AX3980" s="168"/>
      <c r="AY3980" s="60"/>
      <c r="AZ3980" s="61"/>
      <c r="BB3980" s="61" t="str">
        <f>IF(Settings!I3976&lt;&gt;"",Settings!I3976,"")</f>
        <v/>
      </c>
    </row>
    <row r="3981" spans="2:54" x14ac:dyDescent="0.2">
      <c r="B3981" s="13"/>
      <c r="C3981" s="12"/>
      <c r="D3981" s="12"/>
      <c r="E3981" s="12"/>
      <c r="F3981" s="12"/>
      <c r="G3981" s="12"/>
      <c r="H3981" s="12"/>
      <c r="I3981" s="15"/>
      <c r="J3981" s="31"/>
      <c r="K3981" s="180"/>
      <c r="L3981" s="40"/>
      <c r="M3981" s="14"/>
      <c r="N3981" s="16"/>
      <c r="O3981" s="49"/>
      <c r="P3981" s="64"/>
      <c r="Q3981" s="18"/>
      <c r="R3981" s="181">
        <f t="shared" si="564"/>
        <v>0</v>
      </c>
      <c r="S3981" s="181">
        <f t="shared" si="565"/>
        <v>0</v>
      </c>
      <c r="T3981" s="181">
        <f t="shared" si="566"/>
        <v>0</v>
      </c>
      <c r="AQ3981" s="1">
        <f>COUNT(L$11:L3981)</f>
        <v>37</v>
      </c>
      <c r="AR3981" s="43">
        <f t="shared" ref="AR3981:AR4044" si="567">IF(B3981&gt;2,B3981,AR3980)</f>
        <v>40933</v>
      </c>
      <c r="AS3981" s="44">
        <f t="shared" ref="AS3981:AS4044" si="568">AS3980+T3981</f>
        <v>89.120000000000019</v>
      </c>
      <c r="AT3981" s="10" t="str">
        <f t="shared" ref="AT3981:AT4044" si="569">IF(N3981="P",IF(P3981&lt;&gt;"Y",IF(M3981&lt;&gt;"Y",K3981*AV3981,K3981*AV3981-K3981),IF(M3981&lt;&gt;"Y",K3981 + K3981*(AV3981-1),K3981)),"")</f>
        <v/>
      </c>
      <c r="AU3981" s="20" t="str">
        <f t="shared" ref="AU3981:AU4044" si="570">IF(M3981="Y",IF(P3981="Y",K3981*(AV3981-1),K3981),"")</f>
        <v/>
      </c>
      <c r="AV3981" s="42">
        <f t="shared" ref="AV3981:AV4044" si="571">IF(L3981&lt;&gt;"",IF(ODDS_TYPE=1,L3981,IF(ODDS_TYPE=2,IF(L3981&gt;0,1+L3981/100,IF(L3981&lt;0,1-100/L3981,1)),IF(ODDS_TYPE=3,1+L3981,IF(ODDS_TYPE=4,1+L3981,IF(ODDS_TYPE=5,IF(L3981&gt;0,1+L3981,1-1/L3981),IF(ODDS_TYPE=6,IF(L3981&gt;=0,L3981+1,1-1/L3981),1)))))),1)</f>
        <v>1</v>
      </c>
      <c r="AW3981" s="89">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68"/>
      <c r="AY3981" s="60"/>
      <c r="AZ3981" s="61"/>
      <c r="BB3981" s="61" t="str">
        <f>IF(Settings!I3977&lt;&gt;"",Settings!I3977,"")</f>
        <v/>
      </c>
    </row>
    <row r="3982" spans="2:54" x14ac:dyDescent="0.2">
      <c r="B3982" s="13"/>
      <c r="C3982" s="12"/>
      <c r="D3982" s="12"/>
      <c r="E3982" s="12"/>
      <c r="F3982" s="12"/>
      <c r="G3982" s="12"/>
      <c r="H3982" s="12"/>
      <c r="I3982" s="15"/>
      <c r="J3982" s="31"/>
      <c r="K3982" s="180"/>
      <c r="L3982" s="40"/>
      <c r="M3982" s="14"/>
      <c r="N3982" s="16"/>
      <c r="O3982" s="49"/>
      <c r="P3982" s="64"/>
      <c r="Q3982" s="18"/>
      <c r="R3982" s="181">
        <f t="shared" si="564"/>
        <v>0</v>
      </c>
      <c r="S3982" s="181">
        <f t="shared" si="565"/>
        <v>0</v>
      </c>
      <c r="T3982" s="181">
        <f t="shared" si="566"/>
        <v>0</v>
      </c>
      <c r="AQ3982" s="1">
        <f>COUNT(L$11:L3982)</f>
        <v>37</v>
      </c>
      <c r="AR3982" s="43">
        <f t="shared" si="567"/>
        <v>40933</v>
      </c>
      <c r="AS3982" s="44">
        <f t="shared" si="568"/>
        <v>89.120000000000019</v>
      </c>
      <c r="AT3982" s="10" t="str">
        <f t="shared" si="569"/>
        <v/>
      </c>
      <c r="AU3982" s="20" t="str">
        <f t="shared" si="570"/>
        <v/>
      </c>
      <c r="AV3982" s="42">
        <f t="shared" si="571"/>
        <v>1</v>
      </c>
      <c r="AW3982" s="89">
        <f t="shared" si="572"/>
        <v>0</v>
      </c>
      <c r="AX3982" s="168"/>
      <c r="AY3982" s="60"/>
      <c r="AZ3982" s="61"/>
      <c r="BB3982" s="61" t="str">
        <f>IF(Settings!I3978&lt;&gt;"",Settings!I3978,"")</f>
        <v/>
      </c>
    </row>
    <row r="3983" spans="2:54" x14ac:dyDescent="0.2">
      <c r="B3983" s="13"/>
      <c r="C3983" s="12"/>
      <c r="D3983" s="12"/>
      <c r="E3983" s="12"/>
      <c r="F3983" s="12"/>
      <c r="G3983" s="12"/>
      <c r="H3983" s="12"/>
      <c r="I3983" s="15"/>
      <c r="J3983" s="31"/>
      <c r="K3983" s="180"/>
      <c r="L3983" s="40"/>
      <c r="M3983" s="14"/>
      <c r="N3983" s="16"/>
      <c r="O3983" s="49"/>
      <c r="P3983" s="64"/>
      <c r="Q3983" s="18"/>
      <c r="R3983" s="181">
        <f t="shared" si="564"/>
        <v>0</v>
      </c>
      <c r="S3983" s="181">
        <f t="shared" si="565"/>
        <v>0</v>
      </c>
      <c r="T3983" s="181">
        <f t="shared" si="566"/>
        <v>0</v>
      </c>
      <c r="AQ3983" s="1">
        <f>COUNT(L$11:L3983)</f>
        <v>37</v>
      </c>
      <c r="AR3983" s="43">
        <f t="shared" si="567"/>
        <v>40933</v>
      </c>
      <c r="AS3983" s="44">
        <f t="shared" si="568"/>
        <v>89.120000000000019</v>
      </c>
      <c r="AT3983" s="10" t="str">
        <f t="shared" si="569"/>
        <v/>
      </c>
      <c r="AU3983" s="20" t="str">
        <f t="shared" si="570"/>
        <v/>
      </c>
      <c r="AV3983" s="42">
        <f t="shared" si="571"/>
        <v>1</v>
      </c>
      <c r="AW3983" s="89">
        <f t="shared" si="572"/>
        <v>0</v>
      </c>
      <c r="AX3983" s="168"/>
      <c r="AY3983" s="60"/>
      <c r="AZ3983" s="61"/>
      <c r="BB3983" s="61" t="str">
        <f>IF(Settings!I3979&lt;&gt;"",Settings!I3979,"")</f>
        <v/>
      </c>
    </row>
    <row r="3984" spans="2:54" x14ac:dyDescent="0.2">
      <c r="B3984" s="13"/>
      <c r="C3984" s="12"/>
      <c r="D3984" s="12"/>
      <c r="E3984" s="12"/>
      <c r="F3984" s="12"/>
      <c r="G3984" s="12"/>
      <c r="H3984" s="12"/>
      <c r="I3984" s="15"/>
      <c r="J3984" s="31"/>
      <c r="K3984" s="180"/>
      <c r="L3984" s="40"/>
      <c r="M3984" s="14"/>
      <c r="N3984" s="16"/>
      <c r="O3984" s="49"/>
      <c r="P3984" s="64"/>
      <c r="Q3984" s="18"/>
      <c r="R3984" s="181">
        <f t="shared" si="564"/>
        <v>0</v>
      </c>
      <c r="S3984" s="181">
        <f t="shared" si="565"/>
        <v>0</v>
      </c>
      <c r="T3984" s="181">
        <f t="shared" si="566"/>
        <v>0</v>
      </c>
      <c r="AQ3984" s="1">
        <f>COUNT(L$11:L3984)</f>
        <v>37</v>
      </c>
      <c r="AR3984" s="43">
        <f t="shared" si="567"/>
        <v>40933</v>
      </c>
      <c r="AS3984" s="44">
        <f t="shared" si="568"/>
        <v>89.120000000000019</v>
      </c>
      <c r="AT3984" s="10" t="str">
        <f t="shared" si="569"/>
        <v/>
      </c>
      <c r="AU3984" s="20" t="str">
        <f t="shared" si="570"/>
        <v/>
      </c>
      <c r="AV3984" s="42">
        <f t="shared" si="571"/>
        <v>1</v>
      </c>
      <c r="AW3984" s="89">
        <f t="shared" si="572"/>
        <v>0</v>
      </c>
      <c r="AX3984" s="168"/>
      <c r="AY3984" s="60"/>
      <c r="AZ3984" s="61"/>
      <c r="BB3984" s="61" t="str">
        <f>IF(Settings!I3980&lt;&gt;"",Settings!I3980,"")</f>
        <v/>
      </c>
    </row>
    <row r="3985" spans="2:54" x14ac:dyDescent="0.2">
      <c r="B3985" s="13"/>
      <c r="C3985" s="12"/>
      <c r="D3985" s="12"/>
      <c r="E3985" s="12"/>
      <c r="F3985" s="12"/>
      <c r="G3985" s="12"/>
      <c r="H3985" s="12"/>
      <c r="I3985" s="15"/>
      <c r="J3985" s="31"/>
      <c r="K3985" s="180"/>
      <c r="L3985" s="40"/>
      <c r="M3985" s="14"/>
      <c r="N3985" s="16"/>
      <c r="O3985" s="49"/>
      <c r="P3985" s="64"/>
      <c r="Q3985" s="18"/>
      <c r="R3985" s="181">
        <f t="shared" si="564"/>
        <v>0</v>
      </c>
      <c r="S3985" s="181">
        <f t="shared" si="565"/>
        <v>0</v>
      </c>
      <c r="T3985" s="181">
        <f t="shared" si="566"/>
        <v>0</v>
      </c>
      <c r="AQ3985" s="1">
        <f>COUNT(L$11:L3985)</f>
        <v>37</v>
      </c>
      <c r="AR3985" s="43">
        <f t="shared" si="567"/>
        <v>40933</v>
      </c>
      <c r="AS3985" s="44">
        <f t="shared" si="568"/>
        <v>89.120000000000019</v>
      </c>
      <c r="AT3985" s="10" t="str">
        <f t="shared" si="569"/>
        <v/>
      </c>
      <c r="AU3985" s="20" t="str">
        <f t="shared" si="570"/>
        <v/>
      </c>
      <c r="AV3985" s="42">
        <f t="shared" si="571"/>
        <v>1</v>
      </c>
      <c r="AW3985" s="89">
        <f t="shared" si="572"/>
        <v>0</v>
      </c>
      <c r="AX3985" s="168"/>
      <c r="AY3985" s="60"/>
      <c r="AZ3985" s="61"/>
      <c r="BB3985" s="61" t="str">
        <f>IF(Settings!I3981&lt;&gt;"",Settings!I3981,"")</f>
        <v/>
      </c>
    </row>
    <row r="3986" spans="2:54" x14ac:dyDescent="0.2">
      <c r="B3986" s="13"/>
      <c r="C3986" s="12"/>
      <c r="D3986" s="12"/>
      <c r="E3986" s="12"/>
      <c r="F3986" s="12"/>
      <c r="G3986" s="12"/>
      <c r="H3986" s="12"/>
      <c r="I3986" s="15"/>
      <c r="J3986" s="31"/>
      <c r="K3986" s="180"/>
      <c r="L3986" s="40"/>
      <c r="M3986" s="14"/>
      <c r="N3986" s="16"/>
      <c r="O3986" s="49"/>
      <c r="P3986" s="64"/>
      <c r="Q3986" s="18"/>
      <c r="R3986" s="181">
        <f t="shared" si="564"/>
        <v>0</v>
      </c>
      <c r="S3986" s="181">
        <f t="shared" si="565"/>
        <v>0</v>
      </c>
      <c r="T3986" s="181">
        <f t="shared" si="566"/>
        <v>0</v>
      </c>
      <c r="AQ3986" s="1">
        <f>COUNT(L$11:L3986)</f>
        <v>37</v>
      </c>
      <c r="AR3986" s="43">
        <f t="shared" si="567"/>
        <v>40933</v>
      </c>
      <c r="AS3986" s="44">
        <f t="shared" si="568"/>
        <v>89.120000000000019</v>
      </c>
      <c r="AT3986" s="10" t="str">
        <f t="shared" si="569"/>
        <v/>
      </c>
      <c r="AU3986" s="20" t="str">
        <f t="shared" si="570"/>
        <v/>
      </c>
      <c r="AV3986" s="42">
        <f t="shared" si="571"/>
        <v>1</v>
      </c>
      <c r="AW3986" s="89">
        <f t="shared" si="572"/>
        <v>0</v>
      </c>
      <c r="AX3986" s="168"/>
      <c r="AY3986" s="60"/>
      <c r="AZ3986" s="61"/>
      <c r="BB3986" s="61" t="str">
        <f>IF(Settings!I3982&lt;&gt;"",Settings!I3982,"")</f>
        <v/>
      </c>
    </row>
    <row r="3987" spans="2:54" x14ac:dyDescent="0.2">
      <c r="B3987" s="13"/>
      <c r="C3987" s="12"/>
      <c r="D3987" s="12"/>
      <c r="E3987" s="12"/>
      <c r="F3987" s="12"/>
      <c r="G3987" s="12"/>
      <c r="H3987" s="12"/>
      <c r="I3987" s="15"/>
      <c r="J3987" s="31"/>
      <c r="K3987" s="180"/>
      <c r="L3987" s="40"/>
      <c r="M3987" s="14"/>
      <c r="N3987" s="16"/>
      <c r="O3987" s="49"/>
      <c r="P3987" s="64"/>
      <c r="Q3987" s="18"/>
      <c r="R3987" s="181">
        <f t="shared" si="564"/>
        <v>0</v>
      </c>
      <c r="S3987" s="181">
        <f t="shared" si="565"/>
        <v>0</v>
      </c>
      <c r="T3987" s="181">
        <f t="shared" si="566"/>
        <v>0</v>
      </c>
      <c r="AQ3987" s="1">
        <f>COUNT(L$11:L3987)</f>
        <v>37</v>
      </c>
      <c r="AR3987" s="43">
        <f t="shared" si="567"/>
        <v>40933</v>
      </c>
      <c r="AS3987" s="44">
        <f t="shared" si="568"/>
        <v>89.120000000000019</v>
      </c>
      <c r="AT3987" s="10" t="str">
        <f t="shared" si="569"/>
        <v/>
      </c>
      <c r="AU3987" s="20" t="str">
        <f t="shared" si="570"/>
        <v/>
      </c>
      <c r="AV3987" s="42">
        <f t="shared" si="571"/>
        <v>1</v>
      </c>
      <c r="AW3987" s="89">
        <f t="shared" si="572"/>
        <v>0</v>
      </c>
      <c r="AX3987" s="168"/>
      <c r="AY3987" s="60"/>
      <c r="AZ3987" s="61"/>
      <c r="BB3987" s="61" t="str">
        <f>IF(Settings!I3983&lt;&gt;"",Settings!I3983,"")</f>
        <v/>
      </c>
    </row>
    <row r="3988" spans="2:54" x14ac:dyDescent="0.2">
      <c r="B3988" s="13"/>
      <c r="C3988" s="12"/>
      <c r="D3988" s="12"/>
      <c r="E3988" s="12"/>
      <c r="F3988" s="12"/>
      <c r="G3988" s="12"/>
      <c r="H3988" s="12"/>
      <c r="I3988" s="15"/>
      <c r="J3988" s="31"/>
      <c r="K3988" s="180"/>
      <c r="L3988" s="40"/>
      <c r="M3988" s="14"/>
      <c r="N3988" s="16"/>
      <c r="O3988" s="49"/>
      <c r="P3988" s="64"/>
      <c r="Q3988" s="18"/>
      <c r="R3988" s="181">
        <f t="shared" si="564"/>
        <v>0</v>
      </c>
      <c r="S3988" s="181">
        <f t="shared" si="565"/>
        <v>0</v>
      </c>
      <c r="T3988" s="181">
        <f t="shared" si="566"/>
        <v>0</v>
      </c>
      <c r="AQ3988" s="1">
        <f>COUNT(L$11:L3988)</f>
        <v>37</v>
      </c>
      <c r="AR3988" s="43">
        <f t="shared" si="567"/>
        <v>40933</v>
      </c>
      <c r="AS3988" s="44">
        <f t="shared" si="568"/>
        <v>89.120000000000019</v>
      </c>
      <c r="AT3988" s="10" t="str">
        <f t="shared" si="569"/>
        <v/>
      </c>
      <c r="AU3988" s="20" t="str">
        <f t="shared" si="570"/>
        <v/>
      </c>
      <c r="AV3988" s="42">
        <f t="shared" si="571"/>
        <v>1</v>
      </c>
      <c r="AW3988" s="89">
        <f t="shared" si="572"/>
        <v>0</v>
      </c>
      <c r="AX3988" s="168"/>
      <c r="AY3988" s="60"/>
      <c r="AZ3988" s="61"/>
      <c r="BB3988" s="61" t="str">
        <f>IF(Settings!I3984&lt;&gt;"",Settings!I3984,"")</f>
        <v/>
      </c>
    </row>
    <row r="3989" spans="2:54" x14ac:dyDescent="0.2">
      <c r="B3989" s="13"/>
      <c r="C3989" s="12"/>
      <c r="D3989" s="12"/>
      <c r="E3989" s="12"/>
      <c r="F3989" s="12"/>
      <c r="G3989" s="12"/>
      <c r="H3989" s="12"/>
      <c r="I3989" s="15"/>
      <c r="J3989" s="31"/>
      <c r="K3989" s="180"/>
      <c r="L3989" s="40"/>
      <c r="M3989" s="14"/>
      <c r="N3989" s="16"/>
      <c r="O3989" s="49"/>
      <c r="P3989" s="64"/>
      <c r="Q3989" s="18"/>
      <c r="R3989" s="181">
        <f t="shared" si="564"/>
        <v>0</v>
      </c>
      <c r="S3989" s="181">
        <f t="shared" si="565"/>
        <v>0</v>
      </c>
      <c r="T3989" s="181">
        <f t="shared" si="566"/>
        <v>0</v>
      </c>
      <c r="AQ3989" s="1">
        <f>COUNT(L$11:L3989)</f>
        <v>37</v>
      </c>
      <c r="AR3989" s="43">
        <f t="shared" si="567"/>
        <v>40933</v>
      </c>
      <c r="AS3989" s="44">
        <f t="shared" si="568"/>
        <v>89.120000000000019</v>
      </c>
      <c r="AT3989" s="10" t="str">
        <f t="shared" si="569"/>
        <v/>
      </c>
      <c r="AU3989" s="20" t="str">
        <f t="shared" si="570"/>
        <v/>
      </c>
      <c r="AV3989" s="42">
        <f t="shared" si="571"/>
        <v>1</v>
      </c>
      <c r="AW3989" s="89">
        <f t="shared" si="572"/>
        <v>0</v>
      </c>
      <c r="AX3989" s="168"/>
      <c r="AY3989" s="60"/>
      <c r="AZ3989" s="61"/>
      <c r="BB3989" s="61" t="str">
        <f>IF(Settings!I3985&lt;&gt;"",Settings!I3985,"")</f>
        <v/>
      </c>
    </row>
    <row r="3990" spans="2:54" x14ac:dyDescent="0.2">
      <c r="B3990" s="13"/>
      <c r="C3990" s="12"/>
      <c r="D3990" s="12"/>
      <c r="E3990" s="12"/>
      <c r="F3990" s="12"/>
      <c r="G3990" s="12"/>
      <c r="H3990" s="12"/>
      <c r="I3990" s="15"/>
      <c r="J3990" s="31"/>
      <c r="K3990" s="180"/>
      <c r="L3990" s="40"/>
      <c r="M3990" s="14"/>
      <c r="N3990" s="16"/>
      <c r="O3990" s="49"/>
      <c r="P3990" s="64"/>
      <c r="Q3990" s="18"/>
      <c r="R3990" s="181">
        <f t="shared" si="564"/>
        <v>0</v>
      </c>
      <c r="S3990" s="181">
        <f t="shared" si="565"/>
        <v>0</v>
      </c>
      <c r="T3990" s="181">
        <f t="shared" si="566"/>
        <v>0</v>
      </c>
      <c r="AQ3990" s="1">
        <f>COUNT(L$11:L3990)</f>
        <v>37</v>
      </c>
      <c r="AR3990" s="43">
        <f t="shared" si="567"/>
        <v>40933</v>
      </c>
      <c r="AS3990" s="44">
        <f t="shared" si="568"/>
        <v>89.120000000000019</v>
      </c>
      <c r="AT3990" s="10" t="str">
        <f t="shared" si="569"/>
        <v/>
      </c>
      <c r="AU3990" s="20" t="str">
        <f t="shared" si="570"/>
        <v/>
      </c>
      <c r="AV3990" s="42">
        <f t="shared" si="571"/>
        <v>1</v>
      </c>
      <c r="AW3990" s="89">
        <f t="shared" si="572"/>
        <v>0</v>
      </c>
      <c r="AX3990" s="168"/>
      <c r="AY3990" s="60"/>
      <c r="AZ3990" s="61"/>
      <c r="BB3990" s="61" t="str">
        <f>IF(Settings!I3986&lt;&gt;"",Settings!I3986,"")</f>
        <v/>
      </c>
    </row>
    <row r="3991" spans="2:54" x14ac:dyDescent="0.2">
      <c r="B3991" s="13"/>
      <c r="C3991" s="12"/>
      <c r="D3991" s="12"/>
      <c r="E3991" s="12"/>
      <c r="F3991" s="12"/>
      <c r="G3991" s="12"/>
      <c r="H3991" s="12"/>
      <c r="I3991" s="15"/>
      <c r="J3991" s="31"/>
      <c r="K3991" s="180"/>
      <c r="L3991" s="40"/>
      <c r="M3991" s="14"/>
      <c r="N3991" s="16"/>
      <c r="O3991" s="49"/>
      <c r="P3991" s="64"/>
      <c r="Q3991" s="18"/>
      <c r="R3991" s="181">
        <f t="shared" si="564"/>
        <v>0</v>
      </c>
      <c r="S3991" s="181">
        <f t="shared" si="565"/>
        <v>0</v>
      </c>
      <c r="T3991" s="181">
        <f t="shared" si="566"/>
        <v>0</v>
      </c>
      <c r="AQ3991" s="1">
        <f>COUNT(L$11:L3991)</f>
        <v>37</v>
      </c>
      <c r="AR3991" s="43">
        <f t="shared" si="567"/>
        <v>40933</v>
      </c>
      <c r="AS3991" s="44">
        <f t="shared" si="568"/>
        <v>89.120000000000019</v>
      </c>
      <c r="AT3991" s="10" t="str">
        <f t="shared" si="569"/>
        <v/>
      </c>
      <c r="AU3991" s="20" t="str">
        <f t="shared" si="570"/>
        <v/>
      </c>
      <c r="AV3991" s="42">
        <f t="shared" si="571"/>
        <v>1</v>
      </c>
      <c r="AW3991" s="89">
        <f t="shared" si="572"/>
        <v>0</v>
      </c>
      <c r="AX3991" s="168"/>
      <c r="AY3991" s="60"/>
      <c r="AZ3991" s="61"/>
      <c r="BB3991" s="61" t="str">
        <f>IF(Settings!I3987&lt;&gt;"",Settings!I3987,"")</f>
        <v/>
      </c>
    </row>
    <row r="3992" spans="2:54" x14ac:dyDescent="0.2">
      <c r="B3992" s="13"/>
      <c r="C3992" s="12"/>
      <c r="D3992" s="12"/>
      <c r="E3992" s="12"/>
      <c r="F3992" s="12"/>
      <c r="G3992" s="12"/>
      <c r="H3992" s="12"/>
      <c r="I3992" s="15"/>
      <c r="J3992" s="31"/>
      <c r="K3992" s="180"/>
      <c r="L3992" s="40"/>
      <c r="M3992" s="14"/>
      <c r="N3992" s="16"/>
      <c r="O3992" s="49"/>
      <c r="P3992" s="64"/>
      <c r="Q3992" s="18"/>
      <c r="R3992" s="181">
        <f t="shared" si="564"/>
        <v>0</v>
      </c>
      <c r="S3992" s="181">
        <f t="shared" si="565"/>
        <v>0</v>
      </c>
      <c r="T3992" s="181">
        <f t="shared" si="566"/>
        <v>0</v>
      </c>
      <c r="AQ3992" s="1">
        <f>COUNT(L$11:L3992)</f>
        <v>37</v>
      </c>
      <c r="AR3992" s="43">
        <f t="shared" si="567"/>
        <v>40933</v>
      </c>
      <c r="AS3992" s="44">
        <f t="shared" si="568"/>
        <v>89.120000000000019</v>
      </c>
      <c r="AT3992" s="10" t="str">
        <f t="shared" si="569"/>
        <v/>
      </c>
      <c r="AU3992" s="20" t="str">
        <f t="shared" si="570"/>
        <v/>
      </c>
      <c r="AV3992" s="42">
        <f t="shared" si="571"/>
        <v>1</v>
      </c>
      <c r="AW3992" s="89">
        <f t="shared" si="572"/>
        <v>0</v>
      </c>
      <c r="AX3992" s="168"/>
      <c r="AY3992" s="60"/>
      <c r="AZ3992" s="61"/>
      <c r="BB3992" s="61" t="str">
        <f>IF(Settings!I3988&lt;&gt;"",Settings!I3988,"")</f>
        <v/>
      </c>
    </row>
    <row r="3993" spans="2:54" x14ac:dyDescent="0.2">
      <c r="B3993" s="13"/>
      <c r="C3993" s="12"/>
      <c r="D3993" s="12"/>
      <c r="E3993" s="12"/>
      <c r="F3993" s="12"/>
      <c r="G3993" s="12"/>
      <c r="H3993" s="12"/>
      <c r="I3993" s="15"/>
      <c r="J3993" s="31"/>
      <c r="K3993" s="180"/>
      <c r="L3993" s="40"/>
      <c r="M3993" s="14"/>
      <c r="N3993" s="16"/>
      <c r="O3993" s="49"/>
      <c r="P3993" s="64"/>
      <c r="Q3993" s="18"/>
      <c r="R3993" s="181">
        <f t="shared" si="564"/>
        <v>0</v>
      </c>
      <c r="S3993" s="181">
        <f t="shared" si="565"/>
        <v>0</v>
      </c>
      <c r="T3993" s="181">
        <f t="shared" si="566"/>
        <v>0</v>
      </c>
      <c r="AQ3993" s="1">
        <f>COUNT(L$11:L3993)</f>
        <v>37</v>
      </c>
      <c r="AR3993" s="43">
        <f t="shared" si="567"/>
        <v>40933</v>
      </c>
      <c r="AS3993" s="44">
        <f t="shared" si="568"/>
        <v>89.120000000000019</v>
      </c>
      <c r="AT3993" s="10" t="str">
        <f t="shared" si="569"/>
        <v/>
      </c>
      <c r="AU3993" s="20" t="str">
        <f t="shared" si="570"/>
        <v/>
      </c>
      <c r="AV3993" s="42">
        <f t="shared" si="571"/>
        <v>1</v>
      </c>
      <c r="AW3993" s="89">
        <f t="shared" si="572"/>
        <v>0</v>
      </c>
      <c r="AX3993" s="168"/>
      <c r="AY3993" s="60"/>
      <c r="AZ3993" s="61"/>
      <c r="BB3993" s="61" t="str">
        <f>IF(Settings!I3989&lt;&gt;"",Settings!I3989,"")</f>
        <v/>
      </c>
    </row>
    <row r="3994" spans="2:54" x14ac:dyDescent="0.2">
      <c r="B3994" s="13"/>
      <c r="C3994" s="12"/>
      <c r="D3994" s="12"/>
      <c r="E3994" s="12"/>
      <c r="F3994" s="12"/>
      <c r="G3994" s="12"/>
      <c r="H3994" s="12"/>
      <c r="I3994" s="15"/>
      <c r="J3994" s="31"/>
      <c r="K3994" s="180"/>
      <c r="L3994" s="40"/>
      <c r="M3994" s="14"/>
      <c r="N3994" s="16"/>
      <c r="O3994" s="49"/>
      <c r="P3994" s="64"/>
      <c r="Q3994" s="18"/>
      <c r="R3994" s="181">
        <f t="shared" si="564"/>
        <v>0</v>
      </c>
      <c r="S3994" s="181">
        <f t="shared" si="565"/>
        <v>0</v>
      </c>
      <c r="T3994" s="181">
        <f t="shared" si="566"/>
        <v>0</v>
      </c>
      <c r="AQ3994" s="1">
        <f>COUNT(L$11:L3994)</f>
        <v>37</v>
      </c>
      <c r="AR3994" s="43">
        <f t="shared" si="567"/>
        <v>40933</v>
      </c>
      <c r="AS3994" s="44">
        <f t="shared" si="568"/>
        <v>89.120000000000019</v>
      </c>
      <c r="AT3994" s="10" t="str">
        <f t="shared" si="569"/>
        <v/>
      </c>
      <c r="AU3994" s="20" t="str">
        <f t="shared" si="570"/>
        <v/>
      </c>
      <c r="AV3994" s="42">
        <f t="shared" si="571"/>
        <v>1</v>
      </c>
      <c r="AW3994" s="89">
        <f t="shared" si="572"/>
        <v>0</v>
      </c>
      <c r="AX3994" s="168"/>
      <c r="AY3994" s="60"/>
      <c r="AZ3994" s="61"/>
      <c r="BB3994" s="61" t="str">
        <f>IF(Settings!I3990&lt;&gt;"",Settings!I3990,"")</f>
        <v/>
      </c>
    </row>
    <row r="3995" spans="2:54" x14ac:dyDescent="0.2">
      <c r="B3995" s="13"/>
      <c r="C3995" s="12"/>
      <c r="D3995" s="12"/>
      <c r="E3995" s="12"/>
      <c r="F3995" s="12"/>
      <c r="G3995" s="12"/>
      <c r="H3995" s="12"/>
      <c r="I3995" s="15"/>
      <c r="J3995" s="31"/>
      <c r="K3995" s="180"/>
      <c r="L3995" s="40"/>
      <c r="M3995" s="14"/>
      <c r="N3995" s="16"/>
      <c r="O3995" s="49"/>
      <c r="P3995" s="64"/>
      <c r="Q3995" s="18"/>
      <c r="R3995" s="181">
        <f t="shared" si="564"/>
        <v>0</v>
      </c>
      <c r="S3995" s="181">
        <f t="shared" si="565"/>
        <v>0</v>
      </c>
      <c r="T3995" s="181">
        <f t="shared" si="566"/>
        <v>0</v>
      </c>
      <c r="AQ3995" s="1">
        <f>COUNT(L$11:L3995)</f>
        <v>37</v>
      </c>
      <c r="AR3995" s="43">
        <f t="shared" si="567"/>
        <v>40933</v>
      </c>
      <c r="AS3995" s="44">
        <f t="shared" si="568"/>
        <v>89.120000000000019</v>
      </c>
      <c r="AT3995" s="10" t="str">
        <f t="shared" si="569"/>
        <v/>
      </c>
      <c r="AU3995" s="20" t="str">
        <f t="shared" si="570"/>
        <v/>
      </c>
      <c r="AV3995" s="42">
        <f t="shared" si="571"/>
        <v>1</v>
      </c>
      <c r="AW3995" s="89">
        <f t="shared" si="572"/>
        <v>0</v>
      </c>
      <c r="AX3995" s="168"/>
      <c r="AY3995" s="60"/>
      <c r="AZ3995" s="61"/>
      <c r="BB3995" s="61" t="str">
        <f>IF(Settings!I3991&lt;&gt;"",Settings!I3991,"")</f>
        <v/>
      </c>
    </row>
    <row r="3996" spans="2:54" x14ac:dyDescent="0.2">
      <c r="B3996" s="13"/>
      <c r="C3996" s="12"/>
      <c r="D3996" s="12"/>
      <c r="E3996" s="12"/>
      <c r="F3996" s="12"/>
      <c r="G3996" s="12"/>
      <c r="H3996" s="12"/>
      <c r="I3996" s="15"/>
      <c r="J3996" s="31"/>
      <c r="K3996" s="180"/>
      <c r="L3996" s="40"/>
      <c r="M3996" s="14"/>
      <c r="N3996" s="16"/>
      <c r="O3996" s="49"/>
      <c r="P3996" s="64"/>
      <c r="Q3996" s="18"/>
      <c r="R3996" s="181">
        <f t="shared" si="564"/>
        <v>0</v>
      </c>
      <c r="S3996" s="181">
        <f t="shared" si="565"/>
        <v>0</v>
      </c>
      <c r="T3996" s="181">
        <f t="shared" si="566"/>
        <v>0</v>
      </c>
      <c r="AQ3996" s="1">
        <f>COUNT(L$11:L3996)</f>
        <v>37</v>
      </c>
      <c r="AR3996" s="43">
        <f t="shared" si="567"/>
        <v>40933</v>
      </c>
      <c r="AS3996" s="44">
        <f t="shared" si="568"/>
        <v>89.120000000000019</v>
      </c>
      <c r="AT3996" s="10" t="str">
        <f t="shared" si="569"/>
        <v/>
      </c>
      <c r="AU3996" s="20" t="str">
        <f t="shared" si="570"/>
        <v/>
      </c>
      <c r="AV3996" s="42">
        <f t="shared" si="571"/>
        <v>1</v>
      </c>
      <c r="AW3996" s="89">
        <f t="shared" si="572"/>
        <v>0</v>
      </c>
      <c r="AX3996" s="168"/>
      <c r="AY3996" s="60"/>
      <c r="AZ3996" s="61"/>
      <c r="BB3996" s="61" t="str">
        <f>IF(Settings!I3992&lt;&gt;"",Settings!I3992,"")</f>
        <v/>
      </c>
    </row>
    <row r="3997" spans="2:54" x14ac:dyDescent="0.2">
      <c r="B3997" s="13"/>
      <c r="C3997" s="12"/>
      <c r="D3997" s="12"/>
      <c r="E3997" s="12"/>
      <c r="F3997" s="12"/>
      <c r="G3997" s="12"/>
      <c r="H3997" s="12"/>
      <c r="I3997" s="15"/>
      <c r="J3997" s="31"/>
      <c r="K3997" s="180"/>
      <c r="L3997" s="40"/>
      <c r="M3997" s="14"/>
      <c r="N3997" s="16"/>
      <c r="O3997" s="49"/>
      <c r="P3997" s="64"/>
      <c r="Q3997" s="18"/>
      <c r="R3997" s="181">
        <f t="shared" si="564"/>
        <v>0</v>
      </c>
      <c r="S3997" s="181">
        <f t="shared" si="565"/>
        <v>0</v>
      </c>
      <c r="T3997" s="181">
        <f t="shared" si="566"/>
        <v>0</v>
      </c>
      <c r="AQ3997" s="1">
        <f>COUNT(L$11:L3997)</f>
        <v>37</v>
      </c>
      <c r="AR3997" s="43">
        <f t="shared" si="567"/>
        <v>40933</v>
      </c>
      <c r="AS3997" s="44">
        <f t="shared" si="568"/>
        <v>89.120000000000019</v>
      </c>
      <c r="AT3997" s="10" t="str">
        <f t="shared" si="569"/>
        <v/>
      </c>
      <c r="AU3997" s="20" t="str">
        <f t="shared" si="570"/>
        <v/>
      </c>
      <c r="AV3997" s="42">
        <f t="shared" si="571"/>
        <v>1</v>
      </c>
      <c r="AW3997" s="89">
        <f t="shared" si="572"/>
        <v>0</v>
      </c>
      <c r="AX3997" s="168"/>
      <c r="AY3997" s="60"/>
      <c r="AZ3997" s="61"/>
      <c r="BB3997" s="61" t="str">
        <f>IF(Settings!I3993&lt;&gt;"",Settings!I3993,"")</f>
        <v/>
      </c>
    </row>
    <row r="3998" spans="2:54" x14ac:dyDescent="0.2">
      <c r="B3998" s="13"/>
      <c r="C3998" s="12"/>
      <c r="D3998" s="12"/>
      <c r="E3998" s="12"/>
      <c r="F3998" s="12"/>
      <c r="G3998" s="12"/>
      <c r="H3998" s="12"/>
      <c r="I3998" s="15"/>
      <c r="J3998" s="31"/>
      <c r="K3998" s="180"/>
      <c r="L3998" s="40"/>
      <c r="M3998" s="14"/>
      <c r="N3998" s="16"/>
      <c r="O3998" s="49"/>
      <c r="P3998" s="64"/>
      <c r="Q3998" s="18"/>
      <c r="R3998" s="181">
        <f t="shared" si="564"/>
        <v>0</v>
      </c>
      <c r="S3998" s="181">
        <f t="shared" si="565"/>
        <v>0</v>
      </c>
      <c r="T3998" s="181">
        <f t="shared" si="566"/>
        <v>0</v>
      </c>
      <c r="AQ3998" s="1">
        <f>COUNT(L$11:L3998)</f>
        <v>37</v>
      </c>
      <c r="AR3998" s="43">
        <f t="shared" si="567"/>
        <v>40933</v>
      </c>
      <c r="AS3998" s="44">
        <f t="shared" si="568"/>
        <v>89.120000000000019</v>
      </c>
      <c r="AT3998" s="10" t="str">
        <f t="shared" si="569"/>
        <v/>
      </c>
      <c r="AU3998" s="20" t="str">
        <f t="shared" si="570"/>
        <v/>
      </c>
      <c r="AV3998" s="42">
        <f t="shared" si="571"/>
        <v>1</v>
      </c>
      <c r="AW3998" s="89">
        <f t="shared" si="572"/>
        <v>0</v>
      </c>
      <c r="AX3998" s="168"/>
      <c r="AY3998" s="60"/>
      <c r="AZ3998" s="61"/>
      <c r="BB3998" s="61" t="str">
        <f>IF(Settings!I3994&lt;&gt;"",Settings!I3994,"")</f>
        <v/>
      </c>
    </row>
    <row r="3999" spans="2:54" x14ac:dyDescent="0.2">
      <c r="B3999" s="13"/>
      <c r="C3999" s="12"/>
      <c r="D3999" s="12"/>
      <c r="E3999" s="12"/>
      <c r="F3999" s="12"/>
      <c r="G3999" s="12"/>
      <c r="H3999" s="12"/>
      <c r="I3999" s="15"/>
      <c r="J3999" s="31"/>
      <c r="K3999" s="180"/>
      <c r="L3999" s="40"/>
      <c r="M3999" s="14"/>
      <c r="N3999" s="16"/>
      <c r="O3999" s="49"/>
      <c r="P3999" s="64"/>
      <c r="Q3999" s="18"/>
      <c r="R3999" s="181">
        <f t="shared" si="564"/>
        <v>0</v>
      </c>
      <c r="S3999" s="181">
        <f t="shared" si="565"/>
        <v>0</v>
      </c>
      <c r="T3999" s="181">
        <f t="shared" si="566"/>
        <v>0</v>
      </c>
      <c r="AQ3999" s="1">
        <f>COUNT(L$11:L3999)</f>
        <v>37</v>
      </c>
      <c r="AR3999" s="43">
        <f t="shared" si="567"/>
        <v>40933</v>
      </c>
      <c r="AS3999" s="44">
        <f t="shared" si="568"/>
        <v>89.120000000000019</v>
      </c>
      <c r="AT3999" s="10" t="str">
        <f t="shared" si="569"/>
        <v/>
      </c>
      <c r="AU3999" s="20" t="str">
        <f t="shared" si="570"/>
        <v/>
      </c>
      <c r="AV3999" s="42">
        <f t="shared" si="571"/>
        <v>1</v>
      </c>
      <c r="AW3999" s="89">
        <f t="shared" si="572"/>
        <v>0</v>
      </c>
      <c r="AX3999" s="168"/>
      <c r="AY3999" s="60"/>
      <c r="AZ3999" s="61"/>
      <c r="BB3999" s="61" t="str">
        <f>IF(Settings!I3995&lt;&gt;"",Settings!I3995,"")</f>
        <v/>
      </c>
    </row>
    <row r="4000" spans="2:54" x14ac:dyDescent="0.2">
      <c r="B4000" s="13"/>
      <c r="C4000" s="12"/>
      <c r="D4000" s="12"/>
      <c r="E4000" s="12"/>
      <c r="F4000" s="12"/>
      <c r="G4000" s="12"/>
      <c r="H4000" s="12"/>
      <c r="I4000" s="15"/>
      <c r="J4000" s="31"/>
      <c r="K4000" s="180"/>
      <c r="L4000" s="40"/>
      <c r="M4000" s="14"/>
      <c r="N4000" s="16"/>
      <c r="O4000" s="49"/>
      <c r="P4000" s="64"/>
      <c r="Q4000" s="18"/>
      <c r="R4000" s="181">
        <f t="shared" si="564"/>
        <v>0</v>
      </c>
      <c r="S4000" s="181">
        <f t="shared" si="565"/>
        <v>0</v>
      </c>
      <c r="T4000" s="181">
        <f t="shared" si="566"/>
        <v>0</v>
      </c>
      <c r="AQ4000" s="1">
        <f>COUNT(L$11:L4000)</f>
        <v>37</v>
      </c>
      <c r="AR4000" s="43">
        <f t="shared" si="567"/>
        <v>40933</v>
      </c>
      <c r="AS4000" s="44">
        <f t="shared" si="568"/>
        <v>89.120000000000019</v>
      </c>
      <c r="AT4000" s="10" t="str">
        <f t="shared" si="569"/>
        <v/>
      </c>
      <c r="AU4000" s="20" t="str">
        <f t="shared" si="570"/>
        <v/>
      </c>
      <c r="AV4000" s="42">
        <f t="shared" si="571"/>
        <v>1</v>
      </c>
      <c r="AW4000" s="89">
        <f t="shared" si="572"/>
        <v>0</v>
      </c>
      <c r="AX4000" s="168"/>
      <c r="AY4000" s="60"/>
      <c r="AZ4000" s="61"/>
      <c r="BB4000" s="61" t="str">
        <f>IF(Settings!I3996&lt;&gt;"",Settings!I3996,"")</f>
        <v/>
      </c>
    </row>
    <row r="4001" spans="2:54" x14ac:dyDescent="0.2">
      <c r="B4001" s="13"/>
      <c r="C4001" s="12"/>
      <c r="D4001" s="12"/>
      <c r="E4001" s="12"/>
      <c r="F4001" s="12"/>
      <c r="G4001" s="12"/>
      <c r="H4001" s="12"/>
      <c r="I4001" s="15"/>
      <c r="J4001" s="31"/>
      <c r="K4001" s="180"/>
      <c r="L4001" s="40"/>
      <c r="M4001" s="14"/>
      <c r="N4001" s="16"/>
      <c r="O4001" s="49"/>
      <c r="P4001" s="64"/>
      <c r="Q4001" s="18"/>
      <c r="R4001" s="181">
        <f t="shared" si="564"/>
        <v>0</v>
      </c>
      <c r="S4001" s="181">
        <f t="shared" si="565"/>
        <v>0</v>
      </c>
      <c r="T4001" s="181">
        <f t="shared" si="566"/>
        <v>0</v>
      </c>
      <c r="AQ4001" s="1">
        <f>COUNT(L$11:L4001)</f>
        <v>37</v>
      </c>
      <c r="AR4001" s="43">
        <f t="shared" si="567"/>
        <v>40933</v>
      </c>
      <c r="AS4001" s="44">
        <f t="shared" si="568"/>
        <v>89.120000000000019</v>
      </c>
      <c r="AT4001" s="10" t="str">
        <f t="shared" si="569"/>
        <v/>
      </c>
      <c r="AU4001" s="20" t="str">
        <f t="shared" si="570"/>
        <v/>
      </c>
      <c r="AV4001" s="42">
        <f t="shared" si="571"/>
        <v>1</v>
      </c>
      <c r="AW4001" s="89">
        <f t="shared" si="572"/>
        <v>0</v>
      </c>
      <c r="AX4001" s="168"/>
      <c r="AY4001" s="60"/>
      <c r="AZ4001" s="61"/>
      <c r="BB4001" s="61" t="str">
        <f>IF(Settings!I3997&lt;&gt;"",Settings!I3997,"")</f>
        <v/>
      </c>
    </row>
    <row r="4002" spans="2:54" x14ac:dyDescent="0.2">
      <c r="B4002" s="13"/>
      <c r="C4002" s="12"/>
      <c r="D4002" s="12"/>
      <c r="E4002" s="12"/>
      <c r="F4002" s="12"/>
      <c r="G4002" s="12"/>
      <c r="H4002" s="12"/>
      <c r="I4002" s="15"/>
      <c r="J4002" s="31"/>
      <c r="K4002" s="180"/>
      <c r="L4002" s="40"/>
      <c r="M4002" s="14"/>
      <c r="N4002" s="16"/>
      <c r="O4002" s="49"/>
      <c r="P4002" s="64"/>
      <c r="Q4002" s="18"/>
      <c r="R4002" s="181">
        <f t="shared" si="564"/>
        <v>0</v>
      </c>
      <c r="S4002" s="181">
        <f t="shared" si="565"/>
        <v>0</v>
      </c>
      <c r="T4002" s="181">
        <f t="shared" si="566"/>
        <v>0</v>
      </c>
      <c r="AQ4002" s="1">
        <f>COUNT(L$11:L4002)</f>
        <v>37</v>
      </c>
      <c r="AR4002" s="43">
        <f t="shared" si="567"/>
        <v>40933</v>
      </c>
      <c r="AS4002" s="44">
        <f t="shared" si="568"/>
        <v>89.120000000000019</v>
      </c>
      <c r="AT4002" s="10" t="str">
        <f t="shared" si="569"/>
        <v/>
      </c>
      <c r="AU4002" s="20" t="str">
        <f t="shared" si="570"/>
        <v/>
      </c>
      <c r="AV4002" s="42">
        <f t="shared" si="571"/>
        <v>1</v>
      </c>
      <c r="AW4002" s="89">
        <f t="shared" si="572"/>
        <v>0</v>
      </c>
      <c r="AX4002" s="168"/>
      <c r="AY4002" s="60"/>
      <c r="AZ4002" s="61"/>
      <c r="BB4002" s="61" t="str">
        <f>IF(Settings!I3998&lt;&gt;"",Settings!I3998,"")</f>
        <v/>
      </c>
    </row>
    <row r="4003" spans="2:54" x14ac:dyDescent="0.2">
      <c r="B4003" s="13"/>
      <c r="C4003" s="12"/>
      <c r="D4003" s="12"/>
      <c r="E4003" s="12"/>
      <c r="F4003" s="12"/>
      <c r="G4003" s="12"/>
      <c r="H4003" s="12"/>
      <c r="I4003" s="15"/>
      <c r="J4003" s="31"/>
      <c r="K4003" s="180"/>
      <c r="L4003" s="40"/>
      <c r="M4003" s="14"/>
      <c r="N4003" s="16"/>
      <c r="O4003" s="49"/>
      <c r="P4003" s="64"/>
      <c r="Q4003" s="18"/>
      <c r="R4003" s="181">
        <f t="shared" si="564"/>
        <v>0</v>
      </c>
      <c r="S4003" s="181">
        <f t="shared" si="565"/>
        <v>0</v>
      </c>
      <c r="T4003" s="181">
        <f t="shared" si="566"/>
        <v>0</v>
      </c>
      <c r="AQ4003" s="1">
        <f>COUNT(L$11:L4003)</f>
        <v>37</v>
      </c>
      <c r="AR4003" s="43">
        <f t="shared" si="567"/>
        <v>40933</v>
      </c>
      <c r="AS4003" s="44">
        <f t="shared" si="568"/>
        <v>89.120000000000019</v>
      </c>
      <c r="AT4003" s="10" t="str">
        <f t="shared" si="569"/>
        <v/>
      </c>
      <c r="AU4003" s="20" t="str">
        <f t="shared" si="570"/>
        <v/>
      </c>
      <c r="AV4003" s="42">
        <f t="shared" si="571"/>
        <v>1</v>
      </c>
      <c r="AW4003" s="89">
        <f t="shared" si="572"/>
        <v>0</v>
      </c>
      <c r="AX4003" s="168"/>
      <c r="AY4003" s="60"/>
      <c r="AZ4003" s="61"/>
      <c r="BB4003" s="61" t="str">
        <f>IF(Settings!I3999&lt;&gt;"",Settings!I3999,"")</f>
        <v/>
      </c>
    </row>
    <row r="4004" spans="2:54" x14ac:dyDescent="0.2">
      <c r="B4004" s="13"/>
      <c r="C4004" s="12"/>
      <c r="D4004" s="12"/>
      <c r="E4004" s="12"/>
      <c r="F4004" s="12"/>
      <c r="G4004" s="12"/>
      <c r="H4004" s="12"/>
      <c r="I4004" s="15"/>
      <c r="J4004" s="31"/>
      <c r="K4004" s="180"/>
      <c r="L4004" s="40"/>
      <c r="M4004" s="14"/>
      <c r="N4004" s="16"/>
      <c r="O4004" s="49"/>
      <c r="P4004" s="64"/>
      <c r="Q4004" s="18"/>
      <c r="R4004" s="181">
        <f t="shared" si="564"/>
        <v>0</v>
      </c>
      <c r="S4004" s="181">
        <f t="shared" si="565"/>
        <v>0</v>
      </c>
      <c r="T4004" s="181">
        <f t="shared" si="566"/>
        <v>0</v>
      </c>
      <c r="AQ4004" s="1">
        <f>COUNT(L$11:L4004)</f>
        <v>37</v>
      </c>
      <c r="AR4004" s="43">
        <f t="shared" si="567"/>
        <v>40933</v>
      </c>
      <c r="AS4004" s="44">
        <f t="shared" si="568"/>
        <v>89.120000000000019</v>
      </c>
      <c r="AT4004" s="10" t="str">
        <f t="shared" si="569"/>
        <v/>
      </c>
      <c r="AU4004" s="20" t="str">
        <f t="shared" si="570"/>
        <v/>
      </c>
      <c r="AV4004" s="42">
        <f t="shared" si="571"/>
        <v>1</v>
      </c>
      <c r="AW4004" s="89">
        <f t="shared" si="572"/>
        <v>0</v>
      </c>
      <c r="AX4004" s="168"/>
      <c r="AY4004" s="60"/>
      <c r="AZ4004" s="61"/>
      <c r="BB4004" s="61" t="str">
        <f>IF(Settings!I4000&lt;&gt;"",Settings!I4000,"")</f>
        <v/>
      </c>
    </row>
    <row r="4005" spans="2:54" x14ac:dyDescent="0.2">
      <c r="B4005" s="13"/>
      <c r="C4005" s="12"/>
      <c r="D4005" s="12"/>
      <c r="E4005" s="12"/>
      <c r="F4005" s="12"/>
      <c r="G4005" s="12"/>
      <c r="H4005" s="12"/>
      <c r="I4005" s="15"/>
      <c r="J4005" s="31"/>
      <c r="K4005" s="180"/>
      <c r="L4005" s="40"/>
      <c r="M4005" s="14"/>
      <c r="N4005" s="16"/>
      <c r="O4005" s="49"/>
      <c r="P4005" s="64"/>
      <c r="Q4005" s="18"/>
      <c r="R4005" s="181">
        <f t="shared" si="564"/>
        <v>0</v>
      </c>
      <c r="S4005" s="181">
        <f t="shared" si="565"/>
        <v>0</v>
      </c>
      <c r="T4005" s="181">
        <f t="shared" si="566"/>
        <v>0</v>
      </c>
      <c r="AQ4005" s="1">
        <f>COUNT(L$11:L4005)</f>
        <v>37</v>
      </c>
      <c r="AR4005" s="43">
        <f t="shared" si="567"/>
        <v>40933</v>
      </c>
      <c r="AS4005" s="44">
        <f t="shared" si="568"/>
        <v>89.120000000000019</v>
      </c>
      <c r="AT4005" s="10" t="str">
        <f t="shared" si="569"/>
        <v/>
      </c>
      <c r="AU4005" s="20" t="str">
        <f t="shared" si="570"/>
        <v/>
      </c>
      <c r="AV4005" s="42">
        <f t="shared" si="571"/>
        <v>1</v>
      </c>
      <c r="AW4005" s="89">
        <f t="shared" si="572"/>
        <v>0</v>
      </c>
      <c r="AX4005" s="168"/>
      <c r="AY4005" s="60"/>
      <c r="AZ4005" s="61"/>
      <c r="BB4005" s="61" t="str">
        <f>IF(Settings!I4001&lt;&gt;"",Settings!I4001,"")</f>
        <v/>
      </c>
    </row>
    <row r="4006" spans="2:54" x14ac:dyDescent="0.2">
      <c r="B4006" s="13"/>
      <c r="C4006" s="12"/>
      <c r="D4006" s="12"/>
      <c r="E4006" s="12"/>
      <c r="F4006" s="12"/>
      <c r="G4006" s="12"/>
      <c r="H4006" s="12"/>
      <c r="I4006" s="15"/>
      <c r="J4006" s="31"/>
      <c r="K4006" s="180"/>
      <c r="L4006" s="40"/>
      <c r="M4006" s="14"/>
      <c r="N4006" s="16"/>
      <c r="O4006" s="49"/>
      <c r="P4006" s="64"/>
      <c r="Q4006" s="18"/>
      <c r="R4006" s="181">
        <f t="shared" si="564"/>
        <v>0</v>
      </c>
      <c r="S4006" s="181">
        <f t="shared" si="565"/>
        <v>0</v>
      </c>
      <c r="T4006" s="181">
        <f t="shared" si="566"/>
        <v>0</v>
      </c>
      <c r="AQ4006" s="1">
        <f>COUNT(L$11:L4006)</f>
        <v>37</v>
      </c>
      <c r="AR4006" s="43">
        <f t="shared" si="567"/>
        <v>40933</v>
      </c>
      <c r="AS4006" s="44">
        <f t="shared" si="568"/>
        <v>89.120000000000019</v>
      </c>
      <c r="AT4006" s="10" t="str">
        <f t="shared" si="569"/>
        <v/>
      </c>
      <c r="AU4006" s="20" t="str">
        <f t="shared" si="570"/>
        <v/>
      </c>
      <c r="AV4006" s="42">
        <f t="shared" si="571"/>
        <v>1</v>
      </c>
      <c r="AW4006" s="89">
        <f t="shared" si="572"/>
        <v>0</v>
      </c>
      <c r="AX4006" s="168"/>
      <c r="AY4006" s="60"/>
      <c r="AZ4006" s="61"/>
      <c r="BB4006" s="61" t="str">
        <f>IF(Settings!I4002&lt;&gt;"",Settings!I4002,"")</f>
        <v/>
      </c>
    </row>
    <row r="4007" spans="2:54" x14ac:dyDescent="0.2">
      <c r="B4007" s="13"/>
      <c r="C4007" s="12"/>
      <c r="D4007" s="12"/>
      <c r="E4007" s="12"/>
      <c r="F4007" s="12"/>
      <c r="G4007" s="12"/>
      <c r="H4007" s="12"/>
      <c r="I4007" s="15"/>
      <c r="J4007" s="31"/>
      <c r="K4007" s="180"/>
      <c r="L4007" s="40"/>
      <c r="M4007" s="14"/>
      <c r="N4007" s="16"/>
      <c r="O4007" s="49"/>
      <c r="P4007" s="64"/>
      <c r="Q4007" s="18"/>
      <c r="R4007" s="181">
        <f t="shared" si="564"/>
        <v>0</v>
      </c>
      <c r="S4007" s="181">
        <f t="shared" si="565"/>
        <v>0</v>
      </c>
      <c r="T4007" s="181">
        <f t="shared" si="566"/>
        <v>0</v>
      </c>
      <c r="AQ4007" s="1">
        <f>COUNT(L$11:L4007)</f>
        <v>37</v>
      </c>
      <c r="AR4007" s="43">
        <f t="shared" si="567"/>
        <v>40933</v>
      </c>
      <c r="AS4007" s="44">
        <f t="shared" si="568"/>
        <v>89.120000000000019</v>
      </c>
      <c r="AT4007" s="10" t="str">
        <f t="shared" si="569"/>
        <v/>
      </c>
      <c r="AU4007" s="20" t="str">
        <f t="shared" si="570"/>
        <v/>
      </c>
      <c r="AV4007" s="42">
        <f t="shared" si="571"/>
        <v>1</v>
      </c>
      <c r="AW4007" s="89">
        <f t="shared" si="572"/>
        <v>0</v>
      </c>
      <c r="AX4007" s="168"/>
      <c r="AY4007" s="60"/>
      <c r="AZ4007" s="61"/>
      <c r="BB4007" s="61" t="str">
        <f>IF(Settings!I4003&lt;&gt;"",Settings!I4003,"")</f>
        <v/>
      </c>
    </row>
    <row r="4008" spans="2:54" x14ac:dyDescent="0.2">
      <c r="B4008" s="13"/>
      <c r="C4008" s="12"/>
      <c r="D4008" s="12"/>
      <c r="E4008" s="12"/>
      <c r="F4008" s="12"/>
      <c r="G4008" s="12"/>
      <c r="H4008" s="12"/>
      <c r="I4008" s="15"/>
      <c r="J4008" s="31"/>
      <c r="K4008" s="180"/>
      <c r="L4008" s="40"/>
      <c r="M4008" s="14"/>
      <c r="N4008" s="16"/>
      <c r="O4008" s="49"/>
      <c r="P4008" s="64"/>
      <c r="Q4008" s="18"/>
      <c r="R4008" s="181">
        <f t="shared" si="564"/>
        <v>0</v>
      </c>
      <c r="S4008" s="181">
        <f t="shared" si="565"/>
        <v>0</v>
      </c>
      <c r="T4008" s="181">
        <f t="shared" si="566"/>
        <v>0</v>
      </c>
      <c r="AQ4008" s="1">
        <f>COUNT(L$11:L4008)</f>
        <v>37</v>
      </c>
      <c r="AR4008" s="43">
        <f t="shared" si="567"/>
        <v>40933</v>
      </c>
      <c r="AS4008" s="44">
        <f t="shared" si="568"/>
        <v>89.120000000000019</v>
      </c>
      <c r="AT4008" s="10" t="str">
        <f t="shared" si="569"/>
        <v/>
      </c>
      <c r="AU4008" s="20" t="str">
        <f t="shared" si="570"/>
        <v/>
      </c>
      <c r="AV4008" s="42">
        <f t="shared" si="571"/>
        <v>1</v>
      </c>
      <c r="AW4008" s="89">
        <f t="shared" si="572"/>
        <v>0</v>
      </c>
      <c r="AX4008" s="168"/>
      <c r="AY4008" s="60"/>
      <c r="AZ4008" s="61"/>
      <c r="BB4008" s="61" t="str">
        <f>IF(Settings!I4004&lt;&gt;"",Settings!I4004,"")</f>
        <v/>
      </c>
    </row>
    <row r="4009" spans="2:54" x14ac:dyDescent="0.2">
      <c r="B4009" s="13"/>
      <c r="C4009" s="12"/>
      <c r="D4009" s="12"/>
      <c r="E4009" s="12"/>
      <c r="F4009" s="12"/>
      <c r="G4009" s="12"/>
      <c r="H4009" s="12"/>
      <c r="I4009" s="15"/>
      <c r="J4009" s="31"/>
      <c r="K4009" s="180"/>
      <c r="L4009" s="40"/>
      <c r="M4009" s="14"/>
      <c r="N4009" s="16"/>
      <c r="O4009" s="49"/>
      <c r="P4009" s="64"/>
      <c r="Q4009" s="18"/>
      <c r="R4009" s="181">
        <f t="shared" si="564"/>
        <v>0</v>
      </c>
      <c r="S4009" s="181">
        <f t="shared" si="565"/>
        <v>0</v>
      </c>
      <c r="T4009" s="181">
        <f t="shared" si="566"/>
        <v>0</v>
      </c>
      <c r="AQ4009" s="1">
        <f>COUNT(L$11:L4009)</f>
        <v>37</v>
      </c>
      <c r="AR4009" s="43">
        <f t="shared" si="567"/>
        <v>40933</v>
      </c>
      <c r="AS4009" s="44">
        <f t="shared" si="568"/>
        <v>89.120000000000019</v>
      </c>
      <c r="AT4009" s="10" t="str">
        <f t="shared" si="569"/>
        <v/>
      </c>
      <c r="AU4009" s="20" t="str">
        <f t="shared" si="570"/>
        <v/>
      </c>
      <c r="AV4009" s="42">
        <f t="shared" si="571"/>
        <v>1</v>
      </c>
      <c r="AW4009" s="89">
        <f t="shared" si="572"/>
        <v>0</v>
      </c>
      <c r="AX4009" s="168"/>
      <c r="AY4009" s="60"/>
      <c r="AZ4009" s="61"/>
      <c r="BB4009" s="61" t="str">
        <f>IF(Settings!I4005&lt;&gt;"",Settings!I4005,"")</f>
        <v/>
      </c>
    </row>
    <row r="4010" spans="2:54" x14ac:dyDescent="0.2">
      <c r="B4010" s="13"/>
      <c r="C4010" s="12"/>
      <c r="D4010" s="12"/>
      <c r="E4010" s="12"/>
      <c r="F4010" s="12"/>
      <c r="G4010" s="12"/>
      <c r="H4010" s="12"/>
      <c r="I4010" s="15"/>
      <c r="J4010" s="31"/>
      <c r="K4010" s="180"/>
      <c r="L4010" s="40"/>
      <c r="M4010" s="14"/>
      <c r="N4010" s="16"/>
      <c r="O4010" s="49"/>
      <c r="P4010" s="64"/>
      <c r="Q4010" s="18"/>
      <c r="R4010" s="181">
        <f t="shared" si="564"/>
        <v>0</v>
      </c>
      <c r="S4010" s="181">
        <f t="shared" si="565"/>
        <v>0</v>
      </c>
      <c r="T4010" s="181">
        <f t="shared" si="566"/>
        <v>0</v>
      </c>
      <c r="AQ4010" s="1">
        <f>COUNT(L$11:L4010)</f>
        <v>37</v>
      </c>
      <c r="AR4010" s="43">
        <f t="shared" si="567"/>
        <v>40933</v>
      </c>
      <c r="AS4010" s="44">
        <f t="shared" si="568"/>
        <v>89.120000000000019</v>
      </c>
      <c r="AT4010" s="10" t="str">
        <f t="shared" si="569"/>
        <v/>
      </c>
      <c r="AU4010" s="20" t="str">
        <f t="shared" si="570"/>
        <v/>
      </c>
      <c r="AV4010" s="42">
        <f t="shared" si="571"/>
        <v>1</v>
      </c>
      <c r="AW4010" s="89">
        <f t="shared" si="572"/>
        <v>0</v>
      </c>
      <c r="AX4010" s="168"/>
      <c r="AY4010" s="60"/>
      <c r="AZ4010" s="61"/>
      <c r="BB4010" s="61" t="str">
        <f>IF(Settings!I4006&lt;&gt;"",Settings!I4006,"")</f>
        <v/>
      </c>
    </row>
    <row r="4011" spans="2:54" x14ac:dyDescent="0.2">
      <c r="B4011" s="13"/>
      <c r="C4011" s="12"/>
      <c r="D4011" s="12"/>
      <c r="E4011" s="12"/>
      <c r="F4011" s="12"/>
      <c r="G4011" s="12"/>
      <c r="H4011" s="12"/>
      <c r="I4011" s="15"/>
      <c r="J4011" s="31"/>
      <c r="K4011" s="180"/>
      <c r="L4011" s="40"/>
      <c r="M4011" s="14"/>
      <c r="N4011" s="16"/>
      <c r="O4011" s="49"/>
      <c r="P4011" s="64"/>
      <c r="Q4011" s="18"/>
      <c r="R4011" s="181">
        <f t="shared" si="564"/>
        <v>0</v>
      </c>
      <c r="S4011" s="181">
        <f t="shared" si="565"/>
        <v>0</v>
      </c>
      <c r="T4011" s="181">
        <f t="shared" si="566"/>
        <v>0</v>
      </c>
      <c r="AQ4011" s="1">
        <f>COUNT(L$11:L4011)</f>
        <v>37</v>
      </c>
      <c r="AR4011" s="43">
        <f t="shared" si="567"/>
        <v>40933</v>
      </c>
      <c r="AS4011" s="44">
        <f t="shared" si="568"/>
        <v>89.120000000000019</v>
      </c>
      <c r="AT4011" s="10" t="str">
        <f t="shared" si="569"/>
        <v/>
      </c>
      <c r="AU4011" s="20" t="str">
        <f t="shared" si="570"/>
        <v/>
      </c>
      <c r="AV4011" s="42">
        <f t="shared" si="571"/>
        <v>1</v>
      </c>
      <c r="AW4011" s="89">
        <f t="shared" si="572"/>
        <v>0</v>
      </c>
      <c r="AX4011" s="168"/>
      <c r="AY4011" s="60"/>
      <c r="AZ4011" s="61"/>
      <c r="BB4011" s="61" t="str">
        <f>IF(Settings!I4007&lt;&gt;"",Settings!I4007,"")</f>
        <v/>
      </c>
    </row>
    <row r="4012" spans="2:54" x14ac:dyDescent="0.2">
      <c r="B4012" s="13"/>
      <c r="C4012" s="12"/>
      <c r="D4012" s="12"/>
      <c r="E4012" s="12"/>
      <c r="F4012" s="12"/>
      <c r="G4012" s="12"/>
      <c r="H4012" s="12"/>
      <c r="I4012" s="15"/>
      <c r="J4012" s="31"/>
      <c r="K4012" s="180"/>
      <c r="L4012" s="40"/>
      <c r="M4012" s="14"/>
      <c r="N4012" s="16"/>
      <c r="O4012" s="49"/>
      <c r="P4012" s="64"/>
      <c r="Q4012" s="18"/>
      <c r="R4012" s="181">
        <f t="shared" si="564"/>
        <v>0</v>
      </c>
      <c r="S4012" s="181">
        <f t="shared" si="565"/>
        <v>0</v>
      </c>
      <c r="T4012" s="181">
        <f t="shared" si="566"/>
        <v>0</v>
      </c>
      <c r="AQ4012" s="1">
        <f>COUNT(L$11:L4012)</f>
        <v>37</v>
      </c>
      <c r="AR4012" s="43">
        <f t="shared" si="567"/>
        <v>40933</v>
      </c>
      <c r="AS4012" s="44">
        <f t="shared" si="568"/>
        <v>89.120000000000019</v>
      </c>
      <c r="AT4012" s="10" t="str">
        <f t="shared" si="569"/>
        <v/>
      </c>
      <c r="AU4012" s="20" t="str">
        <f t="shared" si="570"/>
        <v/>
      </c>
      <c r="AV4012" s="42">
        <f t="shared" si="571"/>
        <v>1</v>
      </c>
      <c r="AW4012" s="89">
        <f t="shared" si="572"/>
        <v>0</v>
      </c>
      <c r="AX4012" s="168"/>
      <c r="AY4012" s="60"/>
      <c r="AZ4012" s="61"/>
      <c r="BB4012" s="61" t="str">
        <f>IF(Settings!I4008&lt;&gt;"",Settings!I4008,"")</f>
        <v/>
      </c>
    </row>
    <row r="4013" spans="2:54" x14ac:dyDescent="0.2">
      <c r="B4013" s="13"/>
      <c r="C4013" s="12"/>
      <c r="D4013" s="12"/>
      <c r="E4013" s="12"/>
      <c r="F4013" s="12"/>
      <c r="G4013" s="12"/>
      <c r="H4013" s="12"/>
      <c r="I4013" s="15"/>
      <c r="J4013" s="31"/>
      <c r="K4013" s="180"/>
      <c r="L4013" s="40"/>
      <c r="M4013" s="14"/>
      <c r="N4013" s="16"/>
      <c r="O4013" s="49"/>
      <c r="P4013" s="64"/>
      <c r="Q4013" s="18"/>
      <c r="R4013" s="181">
        <f t="shared" si="564"/>
        <v>0</v>
      </c>
      <c r="S4013" s="181">
        <f t="shared" si="565"/>
        <v>0</v>
      </c>
      <c r="T4013" s="181">
        <f t="shared" si="566"/>
        <v>0</v>
      </c>
      <c r="AQ4013" s="1">
        <f>COUNT(L$11:L4013)</f>
        <v>37</v>
      </c>
      <c r="AR4013" s="43">
        <f t="shared" si="567"/>
        <v>40933</v>
      </c>
      <c r="AS4013" s="44">
        <f t="shared" si="568"/>
        <v>89.120000000000019</v>
      </c>
      <c r="AT4013" s="10" t="str">
        <f t="shared" si="569"/>
        <v/>
      </c>
      <c r="AU4013" s="20" t="str">
        <f t="shared" si="570"/>
        <v/>
      </c>
      <c r="AV4013" s="42">
        <f t="shared" si="571"/>
        <v>1</v>
      </c>
      <c r="AW4013" s="89">
        <f t="shared" si="572"/>
        <v>0</v>
      </c>
      <c r="AX4013" s="168"/>
      <c r="AY4013" s="60"/>
      <c r="AZ4013" s="61"/>
      <c r="BB4013" s="61" t="str">
        <f>IF(Settings!I4009&lt;&gt;"",Settings!I4009,"")</f>
        <v/>
      </c>
    </row>
    <row r="4014" spans="2:54" x14ac:dyDescent="0.2">
      <c r="B4014" s="13"/>
      <c r="C4014" s="12"/>
      <c r="D4014" s="12"/>
      <c r="E4014" s="12"/>
      <c r="F4014" s="12"/>
      <c r="G4014" s="12"/>
      <c r="H4014" s="12"/>
      <c r="I4014" s="15"/>
      <c r="J4014" s="31"/>
      <c r="K4014" s="180"/>
      <c r="L4014" s="40"/>
      <c r="M4014" s="14"/>
      <c r="N4014" s="16"/>
      <c r="O4014" s="49"/>
      <c r="P4014" s="64"/>
      <c r="Q4014" s="18"/>
      <c r="R4014" s="181">
        <f t="shared" si="564"/>
        <v>0</v>
      </c>
      <c r="S4014" s="181">
        <f t="shared" si="565"/>
        <v>0</v>
      </c>
      <c r="T4014" s="181">
        <f t="shared" si="566"/>
        <v>0</v>
      </c>
      <c r="AQ4014" s="1">
        <f>COUNT(L$11:L4014)</f>
        <v>37</v>
      </c>
      <c r="AR4014" s="43">
        <f t="shared" si="567"/>
        <v>40933</v>
      </c>
      <c r="AS4014" s="44">
        <f t="shared" si="568"/>
        <v>89.120000000000019</v>
      </c>
      <c r="AT4014" s="10" t="str">
        <f t="shared" si="569"/>
        <v/>
      </c>
      <c r="AU4014" s="20" t="str">
        <f t="shared" si="570"/>
        <v/>
      </c>
      <c r="AV4014" s="42">
        <f t="shared" si="571"/>
        <v>1</v>
      </c>
      <c r="AW4014" s="89">
        <f t="shared" si="572"/>
        <v>0</v>
      </c>
      <c r="AX4014" s="168"/>
      <c r="AY4014" s="60"/>
      <c r="AZ4014" s="61"/>
      <c r="BB4014" s="61" t="str">
        <f>IF(Settings!I4010&lt;&gt;"",Settings!I4010,"")</f>
        <v/>
      </c>
    </row>
    <row r="4015" spans="2:54" x14ac:dyDescent="0.2">
      <c r="B4015" s="13"/>
      <c r="C4015" s="12"/>
      <c r="D4015" s="12"/>
      <c r="E4015" s="12"/>
      <c r="F4015" s="12"/>
      <c r="G4015" s="12"/>
      <c r="H4015" s="12"/>
      <c r="I4015" s="15"/>
      <c r="J4015" s="31"/>
      <c r="K4015" s="180"/>
      <c r="L4015" s="40"/>
      <c r="M4015" s="14"/>
      <c r="N4015" s="16"/>
      <c r="O4015" s="49"/>
      <c r="P4015" s="64"/>
      <c r="Q4015" s="18"/>
      <c r="R4015" s="181">
        <f t="shared" si="564"/>
        <v>0</v>
      </c>
      <c r="S4015" s="181">
        <f t="shared" si="565"/>
        <v>0</v>
      </c>
      <c r="T4015" s="181">
        <f t="shared" si="566"/>
        <v>0</v>
      </c>
      <c r="AQ4015" s="1">
        <f>COUNT(L$11:L4015)</f>
        <v>37</v>
      </c>
      <c r="AR4015" s="43">
        <f t="shared" si="567"/>
        <v>40933</v>
      </c>
      <c r="AS4015" s="44">
        <f t="shared" si="568"/>
        <v>89.120000000000019</v>
      </c>
      <c r="AT4015" s="10" t="str">
        <f t="shared" si="569"/>
        <v/>
      </c>
      <c r="AU4015" s="20" t="str">
        <f t="shared" si="570"/>
        <v/>
      </c>
      <c r="AV4015" s="42">
        <f t="shared" si="571"/>
        <v>1</v>
      </c>
      <c r="AW4015" s="89">
        <f t="shared" si="572"/>
        <v>0</v>
      </c>
      <c r="AX4015" s="168"/>
      <c r="AY4015" s="60"/>
      <c r="AZ4015" s="61"/>
      <c r="BB4015" s="61" t="str">
        <f>IF(Settings!I4011&lt;&gt;"",Settings!I4011,"")</f>
        <v/>
      </c>
    </row>
    <row r="4016" spans="2:54" x14ac:dyDescent="0.2">
      <c r="B4016" s="13"/>
      <c r="C4016" s="12"/>
      <c r="D4016" s="12"/>
      <c r="E4016" s="12"/>
      <c r="F4016" s="12"/>
      <c r="G4016" s="12"/>
      <c r="H4016" s="12"/>
      <c r="I4016" s="15"/>
      <c r="J4016" s="31"/>
      <c r="K4016" s="180"/>
      <c r="L4016" s="40"/>
      <c r="M4016" s="14"/>
      <c r="N4016" s="16"/>
      <c r="O4016" s="49"/>
      <c r="P4016" s="64"/>
      <c r="Q4016" s="18"/>
      <c r="R4016" s="181">
        <f t="shared" si="564"/>
        <v>0</v>
      </c>
      <c r="S4016" s="181">
        <f t="shared" si="565"/>
        <v>0</v>
      </c>
      <c r="T4016" s="181">
        <f t="shared" si="566"/>
        <v>0</v>
      </c>
      <c r="AQ4016" s="1">
        <f>COUNT(L$11:L4016)</f>
        <v>37</v>
      </c>
      <c r="AR4016" s="43">
        <f t="shared" si="567"/>
        <v>40933</v>
      </c>
      <c r="AS4016" s="44">
        <f t="shared" si="568"/>
        <v>89.120000000000019</v>
      </c>
      <c r="AT4016" s="10" t="str">
        <f t="shared" si="569"/>
        <v/>
      </c>
      <c r="AU4016" s="20" t="str">
        <f t="shared" si="570"/>
        <v/>
      </c>
      <c r="AV4016" s="42">
        <f t="shared" si="571"/>
        <v>1</v>
      </c>
      <c r="AW4016" s="89">
        <f t="shared" si="572"/>
        <v>0</v>
      </c>
      <c r="AX4016" s="168"/>
      <c r="AY4016" s="60"/>
      <c r="AZ4016" s="61"/>
      <c r="BB4016" s="61" t="str">
        <f>IF(Settings!I4012&lt;&gt;"",Settings!I4012,"")</f>
        <v/>
      </c>
    </row>
    <row r="4017" spans="2:54" x14ac:dyDescent="0.2">
      <c r="B4017" s="13"/>
      <c r="C4017" s="12"/>
      <c r="D4017" s="12"/>
      <c r="E4017" s="12"/>
      <c r="F4017" s="12"/>
      <c r="G4017" s="12"/>
      <c r="H4017" s="12"/>
      <c r="I4017" s="15"/>
      <c r="J4017" s="31"/>
      <c r="K4017" s="180"/>
      <c r="L4017" s="40"/>
      <c r="M4017" s="14"/>
      <c r="N4017" s="16"/>
      <c r="O4017" s="49"/>
      <c r="P4017" s="64"/>
      <c r="Q4017" s="18"/>
      <c r="R4017" s="181">
        <f t="shared" si="564"/>
        <v>0</v>
      </c>
      <c r="S4017" s="181">
        <f t="shared" si="565"/>
        <v>0</v>
      </c>
      <c r="T4017" s="181">
        <f t="shared" si="566"/>
        <v>0</v>
      </c>
      <c r="AQ4017" s="1">
        <f>COUNT(L$11:L4017)</f>
        <v>37</v>
      </c>
      <c r="AR4017" s="43">
        <f t="shared" si="567"/>
        <v>40933</v>
      </c>
      <c r="AS4017" s="44">
        <f t="shared" si="568"/>
        <v>89.120000000000019</v>
      </c>
      <c r="AT4017" s="10" t="str">
        <f t="shared" si="569"/>
        <v/>
      </c>
      <c r="AU4017" s="20" t="str">
        <f t="shared" si="570"/>
        <v/>
      </c>
      <c r="AV4017" s="42">
        <f t="shared" si="571"/>
        <v>1</v>
      </c>
      <c r="AW4017" s="89">
        <f t="shared" si="572"/>
        <v>0</v>
      </c>
      <c r="AX4017" s="168"/>
      <c r="AY4017" s="60"/>
      <c r="AZ4017" s="61"/>
      <c r="BB4017" s="61" t="str">
        <f>IF(Settings!I4013&lt;&gt;"",Settings!I4013,"")</f>
        <v/>
      </c>
    </row>
    <row r="4018" spans="2:54" x14ac:dyDescent="0.2">
      <c r="B4018" s="13"/>
      <c r="C4018" s="12"/>
      <c r="D4018" s="12"/>
      <c r="E4018" s="12"/>
      <c r="F4018" s="12"/>
      <c r="G4018" s="12"/>
      <c r="H4018" s="12"/>
      <c r="I4018" s="15"/>
      <c r="J4018" s="31"/>
      <c r="K4018" s="180"/>
      <c r="L4018" s="40"/>
      <c r="M4018" s="14"/>
      <c r="N4018" s="16"/>
      <c r="O4018" s="49"/>
      <c r="P4018" s="64"/>
      <c r="Q4018" s="18"/>
      <c r="R4018" s="181">
        <f t="shared" si="564"/>
        <v>0</v>
      </c>
      <c r="S4018" s="181">
        <f t="shared" si="565"/>
        <v>0</v>
      </c>
      <c r="T4018" s="181">
        <f t="shared" si="566"/>
        <v>0</v>
      </c>
      <c r="AQ4018" s="1">
        <f>COUNT(L$11:L4018)</f>
        <v>37</v>
      </c>
      <c r="AR4018" s="43">
        <f t="shared" si="567"/>
        <v>40933</v>
      </c>
      <c r="AS4018" s="44">
        <f t="shared" si="568"/>
        <v>89.120000000000019</v>
      </c>
      <c r="AT4018" s="10" t="str">
        <f t="shared" si="569"/>
        <v/>
      </c>
      <c r="AU4018" s="20" t="str">
        <f t="shared" si="570"/>
        <v/>
      </c>
      <c r="AV4018" s="42">
        <f t="shared" si="571"/>
        <v>1</v>
      </c>
      <c r="AW4018" s="89">
        <f t="shared" si="572"/>
        <v>0</v>
      </c>
      <c r="AX4018" s="168"/>
      <c r="AY4018" s="60"/>
      <c r="AZ4018" s="61"/>
      <c r="BB4018" s="61" t="str">
        <f>IF(Settings!I4014&lt;&gt;"",Settings!I4014,"")</f>
        <v/>
      </c>
    </row>
    <row r="4019" spans="2:54" x14ac:dyDescent="0.2">
      <c r="B4019" s="13"/>
      <c r="C4019" s="12"/>
      <c r="D4019" s="12"/>
      <c r="E4019" s="12"/>
      <c r="F4019" s="12"/>
      <c r="G4019" s="12"/>
      <c r="H4019" s="12"/>
      <c r="I4019" s="15"/>
      <c r="J4019" s="31"/>
      <c r="K4019" s="180"/>
      <c r="L4019" s="40"/>
      <c r="M4019" s="14"/>
      <c r="N4019" s="16"/>
      <c r="O4019" s="49"/>
      <c r="P4019" s="64"/>
      <c r="Q4019" s="18"/>
      <c r="R4019" s="181">
        <f t="shared" si="564"/>
        <v>0</v>
      </c>
      <c r="S4019" s="181">
        <f t="shared" si="565"/>
        <v>0</v>
      </c>
      <c r="T4019" s="181">
        <f t="shared" si="566"/>
        <v>0</v>
      </c>
      <c r="AQ4019" s="1">
        <f>COUNT(L$11:L4019)</f>
        <v>37</v>
      </c>
      <c r="AR4019" s="43">
        <f t="shared" si="567"/>
        <v>40933</v>
      </c>
      <c r="AS4019" s="44">
        <f t="shared" si="568"/>
        <v>89.120000000000019</v>
      </c>
      <c r="AT4019" s="10" t="str">
        <f t="shared" si="569"/>
        <v/>
      </c>
      <c r="AU4019" s="20" t="str">
        <f t="shared" si="570"/>
        <v/>
      </c>
      <c r="AV4019" s="42">
        <f t="shared" si="571"/>
        <v>1</v>
      </c>
      <c r="AW4019" s="89">
        <f t="shared" si="572"/>
        <v>0</v>
      </c>
      <c r="AX4019" s="168"/>
      <c r="AY4019" s="60"/>
      <c r="AZ4019" s="61"/>
      <c r="BB4019" s="61" t="str">
        <f>IF(Settings!I4015&lt;&gt;"",Settings!I4015,"")</f>
        <v/>
      </c>
    </row>
    <row r="4020" spans="2:54" x14ac:dyDescent="0.2">
      <c r="B4020" s="13"/>
      <c r="C4020" s="12"/>
      <c r="D4020" s="12"/>
      <c r="E4020" s="12"/>
      <c r="F4020" s="12"/>
      <c r="G4020" s="12"/>
      <c r="H4020" s="12"/>
      <c r="I4020" s="15"/>
      <c r="J4020" s="31"/>
      <c r="K4020" s="180"/>
      <c r="L4020" s="40"/>
      <c r="M4020" s="14"/>
      <c r="N4020" s="16"/>
      <c r="O4020" s="49"/>
      <c r="P4020" s="64"/>
      <c r="Q4020" s="18"/>
      <c r="R4020" s="181">
        <f t="shared" si="564"/>
        <v>0</v>
      </c>
      <c r="S4020" s="181">
        <f t="shared" si="565"/>
        <v>0</v>
      </c>
      <c r="T4020" s="181">
        <f t="shared" si="566"/>
        <v>0</v>
      </c>
      <c r="AQ4020" s="1">
        <f>COUNT(L$11:L4020)</f>
        <v>37</v>
      </c>
      <c r="AR4020" s="43">
        <f t="shared" si="567"/>
        <v>40933</v>
      </c>
      <c r="AS4020" s="44">
        <f t="shared" si="568"/>
        <v>89.120000000000019</v>
      </c>
      <c r="AT4020" s="10" t="str">
        <f t="shared" si="569"/>
        <v/>
      </c>
      <c r="AU4020" s="20" t="str">
        <f t="shared" si="570"/>
        <v/>
      </c>
      <c r="AV4020" s="42">
        <f t="shared" si="571"/>
        <v>1</v>
      </c>
      <c r="AW4020" s="89">
        <f t="shared" si="572"/>
        <v>0</v>
      </c>
      <c r="AX4020" s="168"/>
      <c r="AY4020" s="60"/>
      <c r="AZ4020" s="61"/>
      <c r="BB4020" s="61" t="str">
        <f>IF(Settings!I4016&lt;&gt;"",Settings!I4016,"")</f>
        <v/>
      </c>
    </row>
    <row r="4021" spans="2:54" x14ac:dyDescent="0.2">
      <c r="B4021" s="13"/>
      <c r="C4021" s="12"/>
      <c r="D4021" s="12"/>
      <c r="E4021" s="12"/>
      <c r="F4021" s="12"/>
      <c r="G4021" s="12"/>
      <c r="H4021" s="12"/>
      <c r="I4021" s="15"/>
      <c r="J4021" s="31"/>
      <c r="K4021" s="180"/>
      <c r="L4021" s="40"/>
      <c r="M4021" s="14"/>
      <c r="N4021" s="16"/>
      <c r="O4021" s="49"/>
      <c r="P4021" s="64"/>
      <c r="Q4021" s="18"/>
      <c r="R4021" s="181">
        <f t="shared" si="564"/>
        <v>0</v>
      </c>
      <c r="S4021" s="181">
        <f t="shared" si="565"/>
        <v>0</v>
      </c>
      <c r="T4021" s="181">
        <f t="shared" si="566"/>
        <v>0</v>
      </c>
      <c r="AQ4021" s="1">
        <f>COUNT(L$11:L4021)</f>
        <v>37</v>
      </c>
      <c r="AR4021" s="43">
        <f t="shared" si="567"/>
        <v>40933</v>
      </c>
      <c r="AS4021" s="44">
        <f t="shared" si="568"/>
        <v>89.120000000000019</v>
      </c>
      <c r="AT4021" s="10" t="str">
        <f t="shared" si="569"/>
        <v/>
      </c>
      <c r="AU4021" s="20" t="str">
        <f t="shared" si="570"/>
        <v/>
      </c>
      <c r="AV4021" s="42">
        <f t="shared" si="571"/>
        <v>1</v>
      </c>
      <c r="AW4021" s="89">
        <f t="shared" si="572"/>
        <v>0</v>
      </c>
      <c r="AX4021" s="168"/>
      <c r="AY4021" s="60"/>
      <c r="AZ4021" s="61"/>
      <c r="BB4021" s="61" t="str">
        <f>IF(Settings!I4017&lt;&gt;"",Settings!I4017,"")</f>
        <v/>
      </c>
    </row>
    <row r="4022" spans="2:54" x14ac:dyDescent="0.2">
      <c r="B4022" s="13"/>
      <c r="C4022" s="12"/>
      <c r="D4022" s="12"/>
      <c r="E4022" s="12"/>
      <c r="F4022" s="12"/>
      <c r="G4022" s="12"/>
      <c r="H4022" s="12"/>
      <c r="I4022" s="15"/>
      <c r="J4022" s="31"/>
      <c r="K4022" s="180"/>
      <c r="L4022" s="40"/>
      <c r="M4022" s="14"/>
      <c r="N4022" s="16"/>
      <c r="O4022" s="49"/>
      <c r="P4022" s="64"/>
      <c r="Q4022" s="18"/>
      <c r="R4022" s="181">
        <f t="shared" si="564"/>
        <v>0</v>
      </c>
      <c r="S4022" s="181">
        <f t="shared" si="565"/>
        <v>0</v>
      </c>
      <c r="T4022" s="181">
        <f t="shared" si="566"/>
        <v>0</v>
      </c>
      <c r="AQ4022" s="1">
        <f>COUNT(L$11:L4022)</f>
        <v>37</v>
      </c>
      <c r="AR4022" s="43">
        <f t="shared" si="567"/>
        <v>40933</v>
      </c>
      <c r="AS4022" s="44">
        <f t="shared" si="568"/>
        <v>89.120000000000019</v>
      </c>
      <c r="AT4022" s="10" t="str">
        <f t="shared" si="569"/>
        <v/>
      </c>
      <c r="AU4022" s="20" t="str">
        <f t="shared" si="570"/>
        <v/>
      </c>
      <c r="AV4022" s="42">
        <f t="shared" si="571"/>
        <v>1</v>
      </c>
      <c r="AW4022" s="89">
        <f t="shared" si="572"/>
        <v>0</v>
      </c>
      <c r="AX4022" s="168"/>
      <c r="AY4022" s="60"/>
      <c r="AZ4022" s="61"/>
      <c r="BB4022" s="61" t="str">
        <f>IF(Settings!I4018&lt;&gt;"",Settings!I4018,"")</f>
        <v/>
      </c>
    </row>
    <row r="4023" spans="2:54" x14ac:dyDescent="0.2">
      <c r="B4023" s="13"/>
      <c r="C4023" s="12"/>
      <c r="D4023" s="12"/>
      <c r="E4023" s="12"/>
      <c r="F4023" s="12"/>
      <c r="G4023" s="12"/>
      <c r="H4023" s="12"/>
      <c r="I4023" s="15"/>
      <c r="J4023" s="31"/>
      <c r="K4023" s="180"/>
      <c r="L4023" s="40"/>
      <c r="M4023" s="14"/>
      <c r="N4023" s="16"/>
      <c r="O4023" s="49"/>
      <c r="P4023" s="64"/>
      <c r="Q4023" s="18"/>
      <c r="R4023" s="181">
        <f t="shared" si="564"/>
        <v>0</v>
      </c>
      <c r="S4023" s="181">
        <f t="shared" si="565"/>
        <v>0</v>
      </c>
      <c r="T4023" s="181">
        <f t="shared" si="566"/>
        <v>0</v>
      </c>
      <c r="AQ4023" s="1">
        <f>COUNT(L$11:L4023)</f>
        <v>37</v>
      </c>
      <c r="AR4023" s="43">
        <f t="shared" si="567"/>
        <v>40933</v>
      </c>
      <c r="AS4023" s="44">
        <f t="shared" si="568"/>
        <v>89.120000000000019</v>
      </c>
      <c r="AT4023" s="10" t="str">
        <f t="shared" si="569"/>
        <v/>
      </c>
      <c r="AU4023" s="20" t="str">
        <f t="shared" si="570"/>
        <v/>
      </c>
      <c r="AV4023" s="42">
        <f t="shared" si="571"/>
        <v>1</v>
      </c>
      <c r="AW4023" s="89">
        <f t="shared" si="572"/>
        <v>0</v>
      </c>
      <c r="AX4023" s="168"/>
      <c r="AY4023" s="60"/>
      <c r="AZ4023" s="61"/>
      <c r="BB4023" s="61" t="str">
        <f>IF(Settings!I4019&lt;&gt;"",Settings!I4019,"")</f>
        <v/>
      </c>
    </row>
    <row r="4024" spans="2:54" x14ac:dyDescent="0.2">
      <c r="B4024" s="13"/>
      <c r="C4024" s="12"/>
      <c r="D4024" s="12"/>
      <c r="E4024" s="12"/>
      <c r="F4024" s="12"/>
      <c r="G4024" s="12"/>
      <c r="H4024" s="12"/>
      <c r="I4024" s="15"/>
      <c r="J4024" s="31"/>
      <c r="K4024" s="180"/>
      <c r="L4024" s="40"/>
      <c r="M4024" s="14"/>
      <c r="N4024" s="16"/>
      <c r="O4024" s="49"/>
      <c r="P4024" s="64"/>
      <c r="Q4024" s="18"/>
      <c r="R4024" s="181">
        <f t="shared" si="564"/>
        <v>0</v>
      </c>
      <c r="S4024" s="181">
        <f t="shared" si="565"/>
        <v>0</v>
      </c>
      <c r="T4024" s="181">
        <f t="shared" si="566"/>
        <v>0</v>
      </c>
      <c r="AQ4024" s="1">
        <f>COUNT(L$11:L4024)</f>
        <v>37</v>
      </c>
      <c r="AR4024" s="43">
        <f t="shared" si="567"/>
        <v>40933</v>
      </c>
      <c r="AS4024" s="44">
        <f t="shared" si="568"/>
        <v>89.120000000000019</v>
      </c>
      <c r="AT4024" s="10" t="str">
        <f t="shared" si="569"/>
        <v/>
      </c>
      <c r="AU4024" s="20" t="str">
        <f t="shared" si="570"/>
        <v/>
      </c>
      <c r="AV4024" s="42">
        <f t="shared" si="571"/>
        <v>1</v>
      </c>
      <c r="AW4024" s="89">
        <f t="shared" si="572"/>
        <v>0</v>
      </c>
      <c r="AX4024" s="168"/>
      <c r="AY4024" s="60"/>
      <c r="AZ4024" s="61"/>
      <c r="BB4024" s="61" t="str">
        <f>IF(Settings!I4020&lt;&gt;"",Settings!I4020,"")</f>
        <v/>
      </c>
    </row>
    <row r="4025" spans="2:54" x14ac:dyDescent="0.2">
      <c r="B4025" s="13"/>
      <c r="C4025" s="12"/>
      <c r="D4025" s="12"/>
      <c r="E4025" s="12"/>
      <c r="F4025" s="12"/>
      <c r="G4025" s="12"/>
      <c r="H4025" s="12"/>
      <c r="I4025" s="15"/>
      <c r="J4025" s="31"/>
      <c r="K4025" s="180"/>
      <c r="L4025" s="40"/>
      <c r="M4025" s="14"/>
      <c r="N4025" s="16"/>
      <c r="O4025" s="49"/>
      <c r="P4025" s="64"/>
      <c r="Q4025" s="18"/>
      <c r="R4025" s="181">
        <f t="shared" si="564"/>
        <v>0</v>
      </c>
      <c r="S4025" s="181">
        <f t="shared" si="565"/>
        <v>0</v>
      </c>
      <c r="T4025" s="181">
        <f t="shared" si="566"/>
        <v>0</v>
      </c>
      <c r="AQ4025" s="1">
        <f>COUNT(L$11:L4025)</f>
        <v>37</v>
      </c>
      <c r="AR4025" s="43">
        <f t="shared" si="567"/>
        <v>40933</v>
      </c>
      <c r="AS4025" s="44">
        <f t="shared" si="568"/>
        <v>89.120000000000019</v>
      </c>
      <c r="AT4025" s="10" t="str">
        <f t="shared" si="569"/>
        <v/>
      </c>
      <c r="AU4025" s="20" t="str">
        <f t="shared" si="570"/>
        <v/>
      </c>
      <c r="AV4025" s="42">
        <f t="shared" si="571"/>
        <v>1</v>
      </c>
      <c r="AW4025" s="89">
        <f t="shared" si="572"/>
        <v>0</v>
      </c>
      <c r="AX4025" s="168"/>
      <c r="AY4025" s="60"/>
      <c r="AZ4025" s="61"/>
      <c r="BB4025" s="61" t="str">
        <f>IF(Settings!I4021&lt;&gt;"",Settings!I4021,"")</f>
        <v/>
      </c>
    </row>
    <row r="4026" spans="2:54" x14ac:dyDescent="0.2">
      <c r="B4026" s="13"/>
      <c r="C4026" s="12"/>
      <c r="D4026" s="12"/>
      <c r="E4026" s="12"/>
      <c r="F4026" s="12"/>
      <c r="G4026" s="12"/>
      <c r="H4026" s="12"/>
      <c r="I4026" s="15"/>
      <c r="J4026" s="31"/>
      <c r="K4026" s="180"/>
      <c r="L4026" s="40"/>
      <c r="M4026" s="14"/>
      <c r="N4026" s="16"/>
      <c r="O4026" s="49"/>
      <c r="P4026" s="64"/>
      <c r="Q4026" s="18"/>
      <c r="R4026" s="181">
        <f t="shared" si="564"/>
        <v>0</v>
      </c>
      <c r="S4026" s="181">
        <f t="shared" si="565"/>
        <v>0</v>
      </c>
      <c r="T4026" s="181">
        <f t="shared" si="566"/>
        <v>0</v>
      </c>
      <c r="AQ4026" s="1">
        <f>COUNT(L$11:L4026)</f>
        <v>37</v>
      </c>
      <c r="AR4026" s="43">
        <f t="shared" si="567"/>
        <v>40933</v>
      </c>
      <c r="AS4026" s="44">
        <f t="shared" si="568"/>
        <v>89.120000000000019</v>
      </c>
      <c r="AT4026" s="10" t="str">
        <f t="shared" si="569"/>
        <v/>
      </c>
      <c r="AU4026" s="20" t="str">
        <f t="shared" si="570"/>
        <v/>
      </c>
      <c r="AV4026" s="42">
        <f t="shared" si="571"/>
        <v>1</v>
      </c>
      <c r="AW4026" s="89">
        <f t="shared" si="572"/>
        <v>0</v>
      </c>
      <c r="AX4026" s="168"/>
      <c r="AY4026" s="60"/>
      <c r="AZ4026" s="61"/>
      <c r="BB4026" s="61" t="str">
        <f>IF(Settings!I4022&lt;&gt;"",Settings!I4022,"")</f>
        <v/>
      </c>
    </row>
    <row r="4027" spans="2:54" x14ac:dyDescent="0.2">
      <c r="B4027" s="13"/>
      <c r="C4027" s="12"/>
      <c r="D4027" s="12"/>
      <c r="E4027" s="12"/>
      <c r="F4027" s="12"/>
      <c r="G4027" s="12"/>
      <c r="H4027" s="12"/>
      <c r="I4027" s="15"/>
      <c r="J4027" s="31"/>
      <c r="K4027" s="180"/>
      <c r="L4027" s="40"/>
      <c r="M4027" s="14"/>
      <c r="N4027" s="16"/>
      <c r="O4027" s="49"/>
      <c r="P4027" s="64"/>
      <c r="Q4027" s="18"/>
      <c r="R4027" s="181">
        <f t="shared" si="564"/>
        <v>0</v>
      </c>
      <c r="S4027" s="181">
        <f t="shared" si="565"/>
        <v>0</v>
      </c>
      <c r="T4027" s="181">
        <f t="shared" si="566"/>
        <v>0</v>
      </c>
      <c r="AQ4027" s="1">
        <f>COUNT(L$11:L4027)</f>
        <v>37</v>
      </c>
      <c r="AR4027" s="43">
        <f t="shared" si="567"/>
        <v>40933</v>
      </c>
      <c r="AS4027" s="44">
        <f t="shared" si="568"/>
        <v>89.120000000000019</v>
      </c>
      <c r="AT4027" s="10" t="str">
        <f t="shared" si="569"/>
        <v/>
      </c>
      <c r="AU4027" s="20" t="str">
        <f t="shared" si="570"/>
        <v/>
      </c>
      <c r="AV4027" s="42">
        <f t="shared" si="571"/>
        <v>1</v>
      </c>
      <c r="AW4027" s="89">
        <f t="shared" si="572"/>
        <v>0</v>
      </c>
      <c r="AX4027" s="168"/>
      <c r="AY4027" s="60"/>
      <c r="AZ4027" s="61"/>
      <c r="BB4027" s="61" t="str">
        <f>IF(Settings!I4023&lt;&gt;"",Settings!I4023,"")</f>
        <v/>
      </c>
    </row>
    <row r="4028" spans="2:54" x14ac:dyDescent="0.2">
      <c r="B4028" s="13"/>
      <c r="C4028" s="12"/>
      <c r="D4028" s="12"/>
      <c r="E4028" s="12"/>
      <c r="F4028" s="12"/>
      <c r="G4028" s="12"/>
      <c r="H4028" s="12"/>
      <c r="I4028" s="15"/>
      <c r="J4028" s="31"/>
      <c r="K4028" s="180"/>
      <c r="L4028" s="40"/>
      <c r="M4028" s="14"/>
      <c r="N4028" s="16"/>
      <c r="O4028" s="49"/>
      <c r="P4028" s="64"/>
      <c r="Q4028" s="18"/>
      <c r="R4028" s="181">
        <f t="shared" si="564"/>
        <v>0</v>
      </c>
      <c r="S4028" s="181">
        <f t="shared" si="565"/>
        <v>0</v>
      </c>
      <c r="T4028" s="181">
        <f t="shared" si="566"/>
        <v>0</v>
      </c>
      <c r="AQ4028" s="1">
        <f>COUNT(L$11:L4028)</f>
        <v>37</v>
      </c>
      <c r="AR4028" s="43">
        <f t="shared" si="567"/>
        <v>40933</v>
      </c>
      <c r="AS4028" s="44">
        <f t="shared" si="568"/>
        <v>89.120000000000019</v>
      </c>
      <c r="AT4028" s="10" t="str">
        <f t="shared" si="569"/>
        <v/>
      </c>
      <c r="AU4028" s="20" t="str">
        <f t="shared" si="570"/>
        <v/>
      </c>
      <c r="AV4028" s="42">
        <f t="shared" si="571"/>
        <v>1</v>
      </c>
      <c r="AW4028" s="89">
        <f t="shared" si="572"/>
        <v>0</v>
      </c>
      <c r="AX4028" s="168"/>
      <c r="AY4028" s="60"/>
      <c r="AZ4028" s="61"/>
      <c r="BB4028" s="61" t="str">
        <f>IF(Settings!I4024&lt;&gt;"",Settings!I4024,"")</f>
        <v/>
      </c>
    </row>
    <row r="4029" spans="2:54" x14ac:dyDescent="0.2">
      <c r="B4029" s="13"/>
      <c r="C4029" s="12"/>
      <c r="D4029" s="12"/>
      <c r="E4029" s="12"/>
      <c r="F4029" s="12"/>
      <c r="G4029" s="12"/>
      <c r="H4029" s="12"/>
      <c r="I4029" s="15"/>
      <c r="J4029" s="31"/>
      <c r="K4029" s="180"/>
      <c r="L4029" s="40"/>
      <c r="M4029" s="14"/>
      <c r="N4029" s="16"/>
      <c r="O4029" s="49"/>
      <c r="P4029" s="64"/>
      <c r="Q4029" s="18"/>
      <c r="R4029" s="181">
        <f t="shared" si="564"/>
        <v>0</v>
      </c>
      <c r="S4029" s="181">
        <f t="shared" si="565"/>
        <v>0</v>
      </c>
      <c r="T4029" s="181">
        <f t="shared" si="566"/>
        <v>0</v>
      </c>
      <c r="AQ4029" s="1">
        <f>COUNT(L$11:L4029)</f>
        <v>37</v>
      </c>
      <c r="AR4029" s="43">
        <f t="shared" si="567"/>
        <v>40933</v>
      </c>
      <c r="AS4029" s="44">
        <f t="shared" si="568"/>
        <v>89.120000000000019</v>
      </c>
      <c r="AT4029" s="10" t="str">
        <f t="shared" si="569"/>
        <v/>
      </c>
      <c r="AU4029" s="20" t="str">
        <f t="shared" si="570"/>
        <v/>
      </c>
      <c r="AV4029" s="42">
        <f t="shared" si="571"/>
        <v>1</v>
      </c>
      <c r="AW4029" s="89">
        <f t="shared" si="572"/>
        <v>0</v>
      </c>
      <c r="AX4029" s="168"/>
      <c r="AY4029" s="60"/>
      <c r="AZ4029" s="61"/>
      <c r="BB4029" s="61" t="str">
        <f>IF(Settings!I4025&lt;&gt;"",Settings!I4025,"")</f>
        <v/>
      </c>
    </row>
    <row r="4030" spans="2:54" x14ac:dyDescent="0.2">
      <c r="B4030" s="13"/>
      <c r="C4030" s="12"/>
      <c r="D4030" s="12"/>
      <c r="E4030" s="12"/>
      <c r="F4030" s="12"/>
      <c r="G4030" s="12"/>
      <c r="H4030" s="12"/>
      <c r="I4030" s="15"/>
      <c r="J4030" s="31"/>
      <c r="K4030" s="180"/>
      <c r="L4030" s="40"/>
      <c r="M4030" s="14"/>
      <c r="N4030" s="16"/>
      <c r="O4030" s="49"/>
      <c r="P4030" s="64"/>
      <c r="Q4030" s="18"/>
      <c r="R4030" s="181">
        <f t="shared" si="564"/>
        <v>0</v>
      </c>
      <c r="S4030" s="181">
        <f t="shared" si="565"/>
        <v>0</v>
      </c>
      <c r="T4030" s="181">
        <f t="shared" si="566"/>
        <v>0</v>
      </c>
      <c r="AQ4030" s="1">
        <f>COUNT(L$11:L4030)</f>
        <v>37</v>
      </c>
      <c r="AR4030" s="43">
        <f t="shared" si="567"/>
        <v>40933</v>
      </c>
      <c r="AS4030" s="44">
        <f t="shared" si="568"/>
        <v>89.120000000000019</v>
      </c>
      <c r="AT4030" s="10" t="str">
        <f t="shared" si="569"/>
        <v/>
      </c>
      <c r="AU4030" s="20" t="str">
        <f t="shared" si="570"/>
        <v/>
      </c>
      <c r="AV4030" s="42">
        <f t="shared" si="571"/>
        <v>1</v>
      </c>
      <c r="AW4030" s="89">
        <f t="shared" si="572"/>
        <v>0</v>
      </c>
      <c r="AX4030" s="168"/>
      <c r="AY4030" s="60"/>
      <c r="AZ4030" s="61"/>
      <c r="BB4030" s="61" t="str">
        <f>IF(Settings!I4026&lt;&gt;"",Settings!I4026,"")</f>
        <v/>
      </c>
    </row>
    <row r="4031" spans="2:54" x14ac:dyDescent="0.2">
      <c r="B4031" s="13"/>
      <c r="C4031" s="12"/>
      <c r="D4031" s="12"/>
      <c r="E4031" s="12"/>
      <c r="F4031" s="12"/>
      <c r="G4031" s="12"/>
      <c r="H4031" s="12"/>
      <c r="I4031" s="15"/>
      <c r="J4031" s="31"/>
      <c r="K4031" s="180"/>
      <c r="L4031" s="40"/>
      <c r="M4031" s="14"/>
      <c r="N4031" s="16"/>
      <c r="O4031" s="49"/>
      <c r="P4031" s="64"/>
      <c r="Q4031" s="18"/>
      <c r="R4031" s="181">
        <f t="shared" si="564"/>
        <v>0</v>
      </c>
      <c r="S4031" s="181">
        <f t="shared" si="565"/>
        <v>0</v>
      </c>
      <c r="T4031" s="181">
        <f t="shared" si="566"/>
        <v>0</v>
      </c>
      <c r="AQ4031" s="1">
        <f>COUNT(L$11:L4031)</f>
        <v>37</v>
      </c>
      <c r="AR4031" s="43">
        <f t="shared" si="567"/>
        <v>40933</v>
      </c>
      <c r="AS4031" s="44">
        <f t="shared" si="568"/>
        <v>89.120000000000019</v>
      </c>
      <c r="AT4031" s="10" t="str">
        <f t="shared" si="569"/>
        <v/>
      </c>
      <c r="AU4031" s="20" t="str">
        <f t="shared" si="570"/>
        <v/>
      </c>
      <c r="AV4031" s="42">
        <f t="shared" si="571"/>
        <v>1</v>
      </c>
      <c r="AW4031" s="89">
        <f t="shared" si="572"/>
        <v>0</v>
      </c>
      <c r="AX4031" s="168"/>
      <c r="AY4031" s="60"/>
      <c r="AZ4031" s="61"/>
      <c r="BB4031" s="61" t="str">
        <f>IF(Settings!I4027&lt;&gt;"",Settings!I4027,"")</f>
        <v/>
      </c>
    </row>
    <row r="4032" spans="2:54" x14ac:dyDescent="0.2">
      <c r="B4032" s="13"/>
      <c r="C4032" s="12"/>
      <c r="D4032" s="12"/>
      <c r="E4032" s="12"/>
      <c r="F4032" s="12"/>
      <c r="G4032" s="12"/>
      <c r="H4032" s="12"/>
      <c r="I4032" s="15"/>
      <c r="J4032" s="31"/>
      <c r="K4032" s="180"/>
      <c r="L4032" s="40"/>
      <c r="M4032" s="14"/>
      <c r="N4032" s="16"/>
      <c r="O4032" s="49"/>
      <c r="P4032" s="64"/>
      <c r="Q4032" s="18"/>
      <c r="R4032" s="181">
        <f t="shared" si="564"/>
        <v>0</v>
      </c>
      <c r="S4032" s="181">
        <f t="shared" si="565"/>
        <v>0</v>
      </c>
      <c r="T4032" s="181">
        <f t="shared" si="566"/>
        <v>0</v>
      </c>
      <c r="AQ4032" s="1">
        <f>COUNT(L$11:L4032)</f>
        <v>37</v>
      </c>
      <c r="AR4032" s="43">
        <f t="shared" si="567"/>
        <v>40933</v>
      </c>
      <c r="AS4032" s="44">
        <f t="shared" si="568"/>
        <v>89.120000000000019</v>
      </c>
      <c r="AT4032" s="10" t="str">
        <f t="shared" si="569"/>
        <v/>
      </c>
      <c r="AU4032" s="20" t="str">
        <f t="shared" si="570"/>
        <v/>
      </c>
      <c r="AV4032" s="42">
        <f t="shared" si="571"/>
        <v>1</v>
      </c>
      <c r="AW4032" s="89">
        <f t="shared" si="572"/>
        <v>0</v>
      </c>
      <c r="AX4032" s="168"/>
      <c r="AY4032" s="60"/>
      <c r="AZ4032" s="61"/>
      <c r="BB4032" s="61" t="str">
        <f>IF(Settings!I4028&lt;&gt;"",Settings!I4028,"")</f>
        <v/>
      </c>
    </row>
    <row r="4033" spans="2:54" x14ac:dyDescent="0.2">
      <c r="B4033" s="13"/>
      <c r="C4033" s="12"/>
      <c r="D4033" s="12"/>
      <c r="E4033" s="12"/>
      <c r="F4033" s="12"/>
      <c r="G4033" s="12"/>
      <c r="H4033" s="12"/>
      <c r="I4033" s="15"/>
      <c r="J4033" s="31"/>
      <c r="K4033" s="180"/>
      <c r="L4033" s="40"/>
      <c r="M4033" s="14"/>
      <c r="N4033" s="16"/>
      <c r="O4033" s="49"/>
      <c r="P4033" s="64"/>
      <c r="Q4033" s="18"/>
      <c r="R4033" s="181">
        <f t="shared" si="564"/>
        <v>0</v>
      </c>
      <c r="S4033" s="181">
        <f t="shared" si="565"/>
        <v>0</v>
      </c>
      <c r="T4033" s="181">
        <f t="shared" si="566"/>
        <v>0</v>
      </c>
      <c r="AQ4033" s="1">
        <f>COUNT(L$11:L4033)</f>
        <v>37</v>
      </c>
      <c r="AR4033" s="43">
        <f t="shared" si="567"/>
        <v>40933</v>
      </c>
      <c r="AS4033" s="44">
        <f t="shared" si="568"/>
        <v>89.120000000000019</v>
      </c>
      <c r="AT4033" s="10" t="str">
        <f t="shared" si="569"/>
        <v/>
      </c>
      <c r="AU4033" s="20" t="str">
        <f t="shared" si="570"/>
        <v/>
      </c>
      <c r="AV4033" s="42">
        <f t="shared" si="571"/>
        <v>1</v>
      </c>
      <c r="AW4033" s="89">
        <f t="shared" si="572"/>
        <v>0</v>
      </c>
      <c r="AX4033" s="168"/>
      <c r="AY4033" s="60"/>
      <c r="AZ4033" s="61"/>
      <c r="BB4033" s="61" t="str">
        <f>IF(Settings!I4029&lt;&gt;"",Settings!I4029,"")</f>
        <v/>
      </c>
    </row>
    <row r="4034" spans="2:54" x14ac:dyDescent="0.2">
      <c r="B4034" s="13"/>
      <c r="C4034" s="12"/>
      <c r="D4034" s="12"/>
      <c r="E4034" s="12"/>
      <c r="F4034" s="12"/>
      <c r="G4034" s="12"/>
      <c r="H4034" s="12"/>
      <c r="I4034" s="15"/>
      <c r="J4034" s="31"/>
      <c r="K4034" s="180"/>
      <c r="L4034" s="40"/>
      <c r="M4034" s="14"/>
      <c r="N4034" s="16"/>
      <c r="O4034" s="49"/>
      <c r="P4034" s="64"/>
      <c r="Q4034" s="18"/>
      <c r="R4034" s="181">
        <f t="shared" si="564"/>
        <v>0</v>
      </c>
      <c r="S4034" s="181">
        <f t="shared" si="565"/>
        <v>0</v>
      </c>
      <c r="T4034" s="181">
        <f t="shared" si="566"/>
        <v>0</v>
      </c>
      <c r="AQ4034" s="1">
        <f>COUNT(L$11:L4034)</f>
        <v>37</v>
      </c>
      <c r="AR4034" s="43">
        <f t="shared" si="567"/>
        <v>40933</v>
      </c>
      <c r="AS4034" s="44">
        <f t="shared" si="568"/>
        <v>89.120000000000019</v>
      </c>
      <c r="AT4034" s="10" t="str">
        <f t="shared" si="569"/>
        <v/>
      </c>
      <c r="AU4034" s="20" t="str">
        <f t="shared" si="570"/>
        <v/>
      </c>
      <c r="AV4034" s="42">
        <f t="shared" si="571"/>
        <v>1</v>
      </c>
      <c r="AW4034" s="89">
        <f t="shared" si="572"/>
        <v>0</v>
      </c>
      <c r="AX4034" s="168"/>
      <c r="AY4034" s="60"/>
      <c r="AZ4034" s="61"/>
      <c r="BB4034" s="61" t="str">
        <f>IF(Settings!I4030&lt;&gt;"",Settings!I4030,"")</f>
        <v/>
      </c>
    </row>
    <row r="4035" spans="2:54" x14ac:dyDescent="0.2">
      <c r="B4035" s="13"/>
      <c r="C4035" s="12"/>
      <c r="D4035" s="12"/>
      <c r="E4035" s="12"/>
      <c r="F4035" s="12"/>
      <c r="G4035" s="12"/>
      <c r="H4035" s="12"/>
      <c r="I4035" s="15"/>
      <c r="J4035" s="31"/>
      <c r="K4035" s="180"/>
      <c r="L4035" s="40"/>
      <c r="M4035" s="14"/>
      <c r="N4035" s="16"/>
      <c r="O4035" s="49"/>
      <c r="P4035" s="64"/>
      <c r="Q4035" s="18"/>
      <c r="R4035" s="181">
        <f t="shared" si="564"/>
        <v>0</v>
      </c>
      <c r="S4035" s="181">
        <f t="shared" si="565"/>
        <v>0</v>
      </c>
      <c r="T4035" s="181">
        <f t="shared" si="566"/>
        <v>0</v>
      </c>
      <c r="AQ4035" s="1">
        <f>COUNT(L$11:L4035)</f>
        <v>37</v>
      </c>
      <c r="AR4035" s="43">
        <f t="shared" si="567"/>
        <v>40933</v>
      </c>
      <c r="AS4035" s="44">
        <f t="shared" si="568"/>
        <v>89.120000000000019</v>
      </c>
      <c r="AT4035" s="10" t="str">
        <f t="shared" si="569"/>
        <v/>
      </c>
      <c r="AU4035" s="20" t="str">
        <f t="shared" si="570"/>
        <v/>
      </c>
      <c r="AV4035" s="42">
        <f t="shared" si="571"/>
        <v>1</v>
      </c>
      <c r="AW4035" s="89">
        <f t="shared" si="572"/>
        <v>0</v>
      </c>
      <c r="AX4035" s="168"/>
      <c r="AY4035" s="60"/>
      <c r="AZ4035" s="61"/>
      <c r="BB4035" s="61" t="str">
        <f>IF(Settings!I4031&lt;&gt;"",Settings!I4031,"")</f>
        <v/>
      </c>
    </row>
    <row r="4036" spans="2:54" x14ac:dyDescent="0.2">
      <c r="B4036" s="13"/>
      <c r="C4036" s="12"/>
      <c r="D4036" s="12"/>
      <c r="E4036" s="12"/>
      <c r="F4036" s="12"/>
      <c r="G4036" s="12"/>
      <c r="H4036" s="12"/>
      <c r="I4036" s="15"/>
      <c r="J4036" s="31"/>
      <c r="K4036" s="180"/>
      <c r="L4036" s="40"/>
      <c r="M4036" s="14"/>
      <c r="N4036" s="16"/>
      <c r="O4036" s="49"/>
      <c r="P4036" s="64"/>
      <c r="Q4036" s="18"/>
      <c r="R4036" s="181">
        <f t="shared" si="564"/>
        <v>0</v>
      </c>
      <c r="S4036" s="181">
        <f t="shared" si="565"/>
        <v>0</v>
      </c>
      <c r="T4036" s="181">
        <f t="shared" si="566"/>
        <v>0</v>
      </c>
      <c r="AQ4036" s="1">
        <f>COUNT(L$11:L4036)</f>
        <v>37</v>
      </c>
      <c r="AR4036" s="43">
        <f t="shared" si="567"/>
        <v>40933</v>
      </c>
      <c r="AS4036" s="44">
        <f t="shared" si="568"/>
        <v>89.120000000000019</v>
      </c>
      <c r="AT4036" s="10" t="str">
        <f t="shared" si="569"/>
        <v/>
      </c>
      <c r="AU4036" s="20" t="str">
        <f t="shared" si="570"/>
        <v/>
      </c>
      <c r="AV4036" s="42">
        <f t="shared" si="571"/>
        <v>1</v>
      </c>
      <c r="AW4036" s="89">
        <f t="shared" si="572"/>
        <v>0</v>
      </c>
      <c r="AX4036" s="168"/>
      <c r="AY4036" s="60"/>
      <c r="AZ4036" s="61"/>
      <c r="BB4036" s="61" t="str">
        <f>IF(Settings!I4032&lt;&gt;"",Settings!I4032,"")</f>
        <v/>
      </c>
    </row>
    <row r="4037" spans="2:54" x14ac:dyDescent="0.2">
      <c r="B4037" s="13"/>
      <c r="C4037" s="12"/>
      <c r="D4037" s="12"/>
      <c r="E4037" s="12"/>
      <c r="F4037" s="12"/>
      <c r="G4037" s="12"/>
      <c r="H4037" s="12"/>
      <c r="I4037" s="15"/>
      <c r="J4037" s="31"/>
      <c r="K4037" s="180"/>
      <c r="L4037" s="40"/>
      <c r="M4037" s="14"/>
      <c r="N4037" s="16"/>
      <c r="O4037" s="49"/>
      <c r="P4037" s="64"/>
      <c r="Q4037" s="18"/>
      <c r="R4037" s="181">
        <f t="shared" si="564"/>
        <v>0</v>
      </c>
      <c r="S4037" s="181">
        <f t="shared" si="565"/>
        <v>0</v>
      </c>
      <c r="T4037" s="181">
        <f t="shared" si="566"/>
        <v>0</v>
      </c>
      <c r="AQ4037" s="1">
        <f>COUNT(L$11:L4037)</f>
        <v>37</v>
      </c>
      <c r="AR4037" s="43">
        <f t="shared" si="567"/>
        <v>40933</v>
      </c>
      <c r="AS4037" s="44">
        <f t="shared" si="568"/>
        <v>89.120000000000019</v>
      </c>
      <c r="AT4037" s="10" t="str">
        <f t="shared" si="569"/>
        <v/>
      </c>
      <c r="AU4037" s="20" t="str">
        <f t="shared" si="570"/>
        <v/>
      </c>
      <c r="AV4037" s="42">
        <f t="shared" si="571"/>
        <v>1</v>
      </c>
      <c r="AW4037" s="89">
        <f t="shared" si="572"/>
        <v>0</v>
      </c>
      <c r="AX4037" s="168"/>
      <c r="AY4037" s="60"/>
      <c r="AZ4037" s="61"/>
      <c r="BB4037" s="61" t="str">
        <f>IF(Settings!I4033&lt;&gt;"",Settings!I4033,"")</f>
        <v/>
      </c>
    </row>
    <row r="4038" spans="2:54" x14ac:dyDescent="0.2">
      <c r="B4038" s="13"/>
      <c r="C4038" s="12"/>
      <c r="D4038" s="12"/>
      <c r="E4038" s="12"/>
      <c r="F4038" s="12"/>
      <c r="G4038" s="12"/>
      <c r="H4038" s="12"/>
      <c r="I4038" s="15"/>
      <c r="J4038" s="31"/>
      <c r="K4038" s="180"/>
      <c r="L4038" s="40"/>
      <c r="M4038" s="14"/>
      <c r="N4038" s="16"/>
      <c r="O4038" s="49"/>
      <c r="P4038" s="64"/>
      <c r="Q4038" s="18"/>
      <c r="R4038" s="181">
        <f t="shared" si="564"/>
        <v>0</v>
      </c>
      <c r="S4038" s="181">
        <f t="shared" si="565"/>
        <v>0</v>
      </c>
      <c r="T4038" s="181">
        <f t="shared" si="566"/>
        <v>0</v>
      </c>
      <c r="AQ4038" s="1">
        <f>COUNT(L$11:L4038)</f>
        <v>37</v>
      </c>
      <c r="AR4038" s="43">
        <f t="shared" si="567"/>
        <v>40933</v>
      </c>
      <c r="AS4038" s="44">
        <f t="shared" si="568"/>
        <v>89.120000000000019</v>
      </c>
      <c r="AT4038" s="10" t="str">
        <f t="shared" si="569"/>
        <v/>
      </c>
      <c r="AU4038" s="20" t="str">
        <f t="shared" si="570"/>
        <v/>
      </c>
      <c r="AV4038" s="42">
        <f t="shared" si="571"/>
        <v>1</v>
      </c>
      <c r="AW4038" s="89">
        <f t="shared" si="572"/>
        <v>0</v>
      </c>
      <c r="AX4038" s="168"/>
      <c r="AY4038" s="60"/>
      <c r="AZ4038" s="61"/>
      <c r="BB4038" s="61" t="str">
        <f>IF(Settings!I4034&lt;&gt;"",Settings!I4034,"")</f>
        <v/>
      </c>
    </row>
    <row r="4039" spans="2:54" x14ac:dyDescent="0.2">
      <c r="B4039" s="13"/>
      <c r="C4039" s="12"/>
      <c r="D4039" s="12"/>
      <c r="E4039" s="12"/>
      <c r="F4039" s="12"/>
      <c r="G4039" s="12"/>
      <c r="H4039" s="12"/>
      <c r="I4039" s="15"/>
      <c r="J4039" s="31"/>
      <c r="K4039" s="180"/>
      <c r="L4039" s="40"/>
      <c r="M4039" s="14"/>
      <c r="N4039" s="16"/>
      <c r="O4039" s="49"/>
      <c r="P4039" s="64"/>
      <c r="Q4039" s="18"/>
      <c r="R4039" s="181">
        <f t="shared" si="564"/>
        <v>0</v>
      </c>
      <c r="S4039" s="181">
        <f t="shared" si="565"/>
        <v>0</v>
      </c>
      <c r="T4039" s="181">
        <f t="shared" si="566"/>
        <v>0</v>
      </c>
      <c r="AQ4039" s="1">
        <f>COUNT(L$11:L4039)</f>
        <v>37</v>
      </c>
      <c r="AR4039" s="43">
        <f t="shared" si="567"/>
        <v>40933</v>
      </c>
      <c r="AS4039" s="44">
        <f t="shared" si="568"/>
        <v>89.120000000000019</v>
      </c>
      <c r="AT4039" s="10" t="str">
        <f t="shared" si="569"/>
        <v/>
      </c>
      <c r="AU4039" s="20" t="str">
        <f t="shared" si="570"/>
        <v/>
      </c>
      <c r="AV4039" s="42">
        <f t="shared" si="571"/>
        <v>1</v>
      </c>
      <c r="AW4039" s="89">
        <f t="shared" si="572"/>
        <v>0</v>
      </c>
      <c r="AX4039" s="168"/>
      <c r="AY4039" s="60"/>
      <c r="AZ4039" s="61"/>
      <c r="BB4039" s="61" t="str">
        <f>IF(Settings!I4035&lt;&gt;"",Settings!I4035,"")</f>
        <v/>
      </c>
    </row>
    <row r="4040" spans="2:54" x14ac:dyDescent="0.2">
      <c r="B4040" s="13"/>
      <c r="C4040" s="12"/>
      <c r="D4040" s="12"/>
      <c r="E4040" s="12"/>
      <c r="F4040" s="12"/>
      <c r="G4040" s="12"/>
      <c r="H4040" s="12"/>
      <c r="I4040" s="15"/>
      <c r="J4040" s="31"/>
      <c r="K4040" s="180"/>
      <c r="L4040" s="40"/>
      <c r="M4040" s="14"/>
      <c r="N4040" s="16"/>
      <c r="O4040" s="49"/>
      <c r="P4040" s="64"/>
      <c r="Q4040" s="18"/>
      <c r="R4040" s="181">
        <f t="shared" si="564"/>
        <v>0</v>
      </c>
      <c r="S4040" s="181">
        <f t="shared" si="565"/>
        <v>0</v>
      </c>
      <c r="T4040" s="181">
        <f t="shared" si="566"/>
        <v>0</v>
      </c>
      <c r="AQ4040" s="1">
        <f>COUNT(L$11:L4040)</f>
        <v>37</v>
      </c>
      <c r="AR4040" s="43">
        <f t="shared" si="567"/>
        <v>40933</v>
      </c>
      <c r="AS4040" s="44">
        <f t="shared" si="568"/>
        <v>89.120000000000019</v>
      </c>
      <c r="AT4040" s="10" t="str">
        <f t="shared" si="569"/>
        <v/>
      </c>
      <c r="AU4040" s="20" t="str">
        <f t="shared" si="570"/>
        <v/>
      </c>
      <c r="AV4040" s="42">
        <f t="shared" si="571"/>
        <v>1</v>
      </c>
      <c r="AW4040" s="89">
        <f t="shared" si="572"/>
        <v>0</v>
      </c>
      <c r="AX4040" s="168"/>
      <c r="AY4040" s="60"/>
      <c r="AZ4040" s="61"/>
      <c r="BB4040" s="61" t="str">
        <f>IF(Settings!I4036&lt;&gt;"",Settings!I4036,"")</f>
        <v/>
      </c>
    </row>
    <row r="4041" spans="2:54" x14ac:dyDescent="0.2">
      <c r="B4041" s="13"/>
      <c r="C4041" s="12"/>
      <c r="D4041" s="12"/>
      <c r="E4041" s="12"/>
      <c r="F4041" s="12"/>
      <c r="G4041" s="12"/>
      <c r="H4041" s="12"/>
      <c r="I4041" s="15"/>
      <c r="J4041" s="31"/>
      <c r="K4041" s="180"/>
      <c r="L4041" s="40"/>
      <c r="M4041" s="14"/>
      <c r="N4041" s="16"/>
      <c r="O4041" s="49"/>
      <c r="P4041" s="64"/>
      <c r="Q4041" s="18"/>
      <c r="R4041" s="181">
        <f t="shared" si="564"/>
        <v>0</v>
      </c>
      <c r="S4041" s="181">
        <f t="shared" si="565"/>
        <v>0</v>
      </c>
      <c r="T4041" s="181">
        <f t="shared" si="566"/>
        <v>0</v>
      </c>
      <c r="AQ4041" s="1">
        <f>COUNT(L$11:L4041)</f>
        <v>37</v>
      </c>
      <c r="AR4041" s="43">
        <f t="shared" si="567"/>
        <v>40933</v>
      </c>
      <c r="AS4041" s="44">
        <f t="shared" si="568"/>
        <v>89.120000000000019</v>
      </c>
      <c r="AT4041" s="10" t="str">
        <f t="shared" si="569"/>
        <v/>
      </c>
      <c r="AU4041" s="20" t="str">
        <f t="shared" si="570"/>
        <v/>
      </c>
      <c r="AV4041" s="42">
        <f t="shared" si="571"/>
        <v>1</v>
      </c>
      <c r="AW4041" s="89">
        <f t="shared" si="572"/>
        <v>0</v>
      </c>
      <c r="AX4041" s="168"/>
      <c r="AY4041" s="60"/>
      <c r="AZ4041" s="61"/>
      <c r="BB4041" s="61" t="str">
        <f>IF(Settings!I4037&lt;&gt;"",Settings!I4037,"")</f>
        <v/>
      </c>
    </row>
    <row r="4042" spans="2:54" x14ac:dyDescent="0.2">
      <c r="B4042" s="13"/>
      <c r="C4042" s="12"/>
      <c r="D4042" s="12"/>
      <c r="E4042" s="12"/>
      <c r="F4042" s="12"/>
      <c r="G4042" s="12"/>
      <c r="H4042" s="12"/>
      <c r="I4042" s="15"/>
      <c r="J4042" s="31"/>
      <c r="K4042" s="180"/>
      <c r="L4042" s="40"/>
      <c r="M4042" s="14"/>
      <c r="N4042" s="16"/>
      <c r="O4042" s="49"/>
      <c r="P4042" s="64"/>
      <c r="Q4042" s="18"/>
      <c r="R4042" s="181">
        <f t="shared" si="564"/>
        <v>0</v>
      </c>
      <c r="S4042" s="181">
        <f t="shared" si="565"/>
        <v>0</v>
      </c>
      <c r="T4042" s="181">
        <f t="shared" si="566"/>
        <v>0</v>
      </c>
      <c r="AQ4042" s="1">
        <f>COUNT(L$11:L4042)</f>
        <v>37</v>
      </c>
      <c r="AR4042" s="43">
        <f t="shared" si="567"/>
        <v>40933</v>
      </c>
      <c r="AS4042" s="44">
        <f t="shared" si="568"/>
        <v>89.120000000000019</v>
      </c>
      <c r="AT4042" s="10" t="str">
        <f t="shared" si="569"/>
        <v/>
      </c>
      <c r="AU4042" s="20" t="str">
        <f t="shared" si="570"/>
        <v/>
      </c>
      <c r="AV4042" s="42">
        <f t="shared" si="571"/>
        <v>1</v>
      </c>
      <c r="AW4042" s="89">
        <f t="shared" si="572"/>
        <v>0</v>
      </c>
      <c r="AX4042" s="168"/>
      <c r="AY4042" s="60"/>
      <c r="AZ4042" s="61"/>
      <c r="BB4042" s="61" t="str">
        <f>IF(Settings!I4038&lt;&gt;"",Settings!I4038,"")</f>
        <v/>
      </c>
    </row>
    <row r="4043" spans="2:54" x14ac:dyDescent="0.2">
      <c r="B4043" s="13"/>
      <c r="C4043" s="12"/>
      <c r="D4043" s="12"/>
      <c r="E4043" s="12"/>
      <c r="F4043" s="12"/>
      <c r="G4043" s="12"/>
      <c r="H4043" s="12"/>
      <c r="I4043" s="15"/>
      <c r="J4043" s="31"/>
      <c r="K4043" s="180"/>
      <c r="L4043" s="40"/>
      <c r="M4043" s="14"/>
      <c r="N4043" s="16"/>
      <c r="O4043" s="49"/>
      <c r="P4043" s="64"/>
      <c r="Q4043" s="18"/>
      <c r="R4043" s="181">
        <f t="shared" si="564"/>
        <v>0</v>
      </c>
      <c r="S4043" s="181">
        <f t="shared" si="565"/>
        <v>0</v>
      </c>
      <c r="T4043" s="181">
        <f t="shared" si="566"/>
        <v>0</v>
      </c>
      <c r="AQ4043" s="1">
        <f>COUNT(L$11:L4043)</f>
        <v>37</v>
      </c>
      <c r="AR4043" s="43">
        <f t="shared" si="567"/>
        <v>40933</v>
      </c>
      <c r="AS4043" s="44">
        <f t="shared" si="568"/>
        <v>89.120000000000019</v>
      </c>
      <c r="AT4043" s="10" t="str">
        <f t="shared" si="569"/>
        <v/>
      </c>
      <c r="AU4043" s="20" t="str">
        <f t="shared" si="570"/>
        <v/>
      </c>
      <c r="AV4043" s="42">
        <f t="shared" si="571"/>
        <v>1</v>
      </c>
      <c r="AW4043" s="89">
        <f t="shared" si="572"/>
        <v>0</v>
      </c>
      <c r="AX4043" s="168"/>
      <c r="AY4043" s="60"/>
      <c r="AZ4043" s="61"/>
      <c r="BB4043" s="61" t="str">
        <f>IF(Settings!I4039&lt;&gt;"",Settings!I4039,"")</f>
        <v/>
      </c>
    </row>
    <row r="4044" spans="2:54" x14ac:dyDescent="0.2">
      <c r="B4044" s="13"/>
      <c r="C4044" s="12"/>
      <c r="D4044" s="12"/>
      <c r="E4044" s="12"/>
      <c r="F4044" s="12"/>
      <c r="G4044" s="12"/>
      <c r="H4044" s="12"/>
      <c r="I4044" s="15"/>
      <c r="J4044" s="31"/>
      <c r="K4044" s="180"/>
      <c r="L4044" s="40"/>
      <c r="M4044" s="14"/>
      <c r="N4044" s="16"/>
      <c r="O4044" s="49"/>
      <c r="P4044" s="64"/>
      <c r="Q4044" s="18"/>
      <c r="R4044" s="181">
        <f t="shared" ref="R4044:R4107" si="573">ROUND(IF(M4044&lt;&gt;"Y",IF(P4044&lt;&gt;"Y",K4044,K4044*(AV4044-1)),0),ROUNDING)</f>
        <v>0</v>
      </c>
      <c r="S4044" s="181">
        <f t="shared" ref="S4044:S4107" si="574">ROUND(IF(O4044&gt;0,IF(M4044="Y",AW4044*(1-O4044),IF(AW4044&gt;R4044,R4044 + (AW4044 - R4044)*(1-O4044),AW4044)),AW4044),ROUNDING)</f>
        <v>0</v>
      </c>
      <c r="T4044" s="181">
        <f t="shared" ref="T4044:T4107" si="575">ROUND(IF(N4044="P",0,IF(OR(M4044="N",M4044=""),S4044-R4044,S4044)),ROUNDING)</f>
        <v>0</v>
      </c>
      <c r="AQ4044" s="1">
        <f>COUNT(L$11:L4044)</f>
        <v>37</v>
      </c>
      <c r="AR4044" s="43">
        <f t="shared" si="567"/>
        <v>40933</v>
      </c>
      <c r="AS4044" s="44">
        <f t="shared" si="568"/>
        <v>89.120000000000019</v>
      </c>
      <c r="AT4044" s="10" t="str">
        <f t="shared" si="569"/>
        <v/>
      </c>
      <c r="AU4044" s="20" t="str">
        <f t="shared" si="570"/>
        <v/>
      </c>
      <c r="AV4044" s="42">
        <f t="shared" si="571"/>
        <v>1</v>
      </c>
      <c r="AW4044" s="89">
        <f t="shared" si="572"/>
        <v>0</v>
      </c>
      <c r="AX4044" s="168"/>
      <c r="AY4044" s="60"/>
      <c r="AZ4044" s="61"/>
      <c r="BB4044" s="61" t="str">
        <f>IF(Settings!I4040&lt;&gt;"",Settings!I4040,"")</f>
        <v/>
      </c>
    </row>
    <row r="4045" spans="2:54" x14ac:dyDescent="0.2">
      <c r="B4045" s="13"/>
      <c r="C4045" s="12"/>
      <c r="D4045" s="12"/>
      <c r="E4045" s="12"/>
      <c r="F4045" s="12"/>
      <c r="G4045" s="12"/>
      <c r="H4045" s="12"/>
      <c r="I4045" s="15"/>
      <c r="J4045" s="31"/>
      <c r="K4045" s="180"/>
      <c r="L4045" s="40"/>
      <c r="M4045" s="14"/>
      <c r="N4045" s="16"/>
      <c r="O4045" s="49"/>
      <c r="P4045" s="64"/>
      <c r="Q4045" s="18"/>
      <c r="R4045" s="181">
        <f t="shared" si="573"/>
        <v>0</v>
      </c>
      <c r="S4045" s="181">
        <f t="shared" si="574"/>
        <v>0</v>
      </c>
      <c r="T4045" s="181">
        <f t="shared" si="575"/>
        <v>0</v>
      </c>
      <c r="AQ4045" s="1">
        <f>COUNT(L$11:L4045)</f>
        <v>37</v>
      </c>
      <c r="AR4045" s="43">
        <f t="shared" ref="AR4045:AR4108" si="576">IF(B4045&gt;2,B4045,AR4044)</f>
        <v>40933</v>
      </c>
      <c r="AS4045" s="44">
        <f t="shared" ref="AS4045:AS4108" si="577">AS4044+T4045</f>
        <v>89.120000000000019</v>
      </c>
      <c r="AT4045" s="10" t="str">
        <f t="shared" ref="AT4045:AT4108" si="578">IF(N4045="P",IF(P4045&lt;&gt;"Y",IF(M4045&lt;&gt;"Y",K4045*AV4045,K4045*AV4045-K4045),IF(M4045&lt;&gt;"Y",K4045 + K4045*(AV4045-1),K4045)),"")</f>
        <v/>
      </c>
      <c r="AU4045" s="20" t="str">
        <f t="shared" ref="AU4045:AU4108" si="579">IF(M4045="Y",IF(P4045="Y",K4045*(AV4045-1),K4045),"")</f>
        <v/>
      </c>
      <c r="AV4045" s="42">
        <f t="shared" ref="AV4045:AV4108" si="580">IF(L4045&lt;&gt;"",IF(ODDS_TYPE=1,L4045,IF(ODDS_TYPE=2,IF(L4045&gt;0,1+L4045/100,IF(L4045&lt;0,1-100/L4045,1)),IF(ODDS_TYPE=3,1+L4045,IF(ODDS_TYPE=4,1+L4045,IF(ODDS_TYPE=5,IF(L4045&gt;0,1+L4045,1-1/L4045),IF(ODDS_TYPE=6,IF(L4045&gt;=0,L4045+1,1-1/L4045),1)))))),1)</f>
        <v>1</v>
      </c>
      <c r="AW4045" s="89">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68"/>
      <c r="AY4045" s="60"/>
      <c r="AZ4045" s="61"/>
      <c r="BB4045" s="61" t="str">
        <f>IF(Settings!I4041&lt;&gt;"",Settings!I4041,"")</f>
        <v/>
      </c>
    </row>
    <row r="4046" spans="2:54" x14ac:dyDescent="0.2">
      <c r="B4046" s="13"/>
      <c r="C4046" s="12"/>
      <c r="D4046" s="12"/>
      <c r="E4046" s="12"/>
      <c r="F4046" s="12"/>
      <c r="G4046" s="12"/>
      <c r="H4046" s="12"/>
      <c r="I4046" s="15"/>
      <c r="J4046" s="31"/>
      <c r="K4046" s="180"/>
      <c r="L4046" s="40"/>
      <c r="M4046" s="14"/>
      <c r="N4046" s="16"/>
      <c r="O4046" s="49"/>
      <c r="P4046" s="64"/>
      <c r="Q4046" s="18"/>
      <c r="R4046" s="181">
        <f t="shared" si="573"/>
        <v>0</v>
      </c>
      <c r="S4046" s="181">
        <f t="shared" si="574"/>
        <v>0</v>
      </c>
      <c r="T4046" s="181">
        <f t="shared" si="575"/>
        <v>0</v>
      </c>
      <c r="AQ4046" s="1">
        <f>COUNT(L$11:L4046)</f>
        <v>37</v>
      </c>
      <c r="AR4046" s="43">
        <f t="shared" si="576"/>
        <v>40933</v>
      </c>
      <c r="AS4046" s="44">
        <f t="shared" si="577"/>
        <v>89.120000000000019</v>
      </c>
      <c r="AT4046" s="10" t="str">
        <f t="shared" si="578"/>
        <v/>
      </c>
      <c r="AU4046" s="20" t="str">
        <f t="shared" si="579"/>
        <v/>
      </c>
      <c r="AV4046" s="42">
        <f t="shared" si="580"/>
        <v>1</v>
      </c>
      <c r="AW4046" s="89">
        <f t="shared" si="581"/>
        <v>0</v>
      </c>
      <c r="AX4046" s="168"/>
      <c r="AY4046" s="60"/>
      <c r="AZ4046" s="61"/>
      <c r="BB4046" s="61" t="str">
        <f>IF(Settings!I4042&lt;&gt;"",Settings!I4042,"")</f>
        <v/>
      </c>
    </row>
    <row r="4047" spans="2:54" x14ac:dyDescent="0.2">
      <c r="B4047" s="13"/>
      <c r="C4047" s="12"/>
      <c r="D4047" s="12"/>
      <c r="E4047" s="12"/>
      <c r="F4047" s="12"/>
      <c r="G4047" s="12"/>
      <c r="H4047" s="12"/>
      <c r="I4047" s="15"/>
      <c r="J4047" s="31"/>
      <c r="K4047" s="180"/>
      <c r="L4047" s="40"/>
      <c r="M4047" s="14"/>
      <c r="N4047" s="16"/>
      <c r="O4047" s="49"/>
      <c r="P4047" s="64"/>
      <c r="Q4047" s="18"/>
      <c r="R4047" s="181">
        <f t="shared" si="573"/>
        <v>0</v>
      </c>
      <c r="S4047" s="181">
        <f t="shared" si="574"/>
        <v>0</v>
      </c>
      <c r="T4047" s="181">
        <f t="shared" si="575"/>
        <v>0</v>
      </c>
      <c r="AQ4047" s="1">
        <f>COUNT(L$11:L4047)</f>
        <v>37</v>
      </c>
      <c r="AR4047" s="43">
        <f t="shared" si="576"/>
        <v>40933</v>
      </c>
      <c r="AS4047" s="44">
        <f t="shared" si="577"/>
        <v>89.120000000000019</v>
      </c>
      <c r="AT4047" s="10" t="str">
        <f t="shared" si="578"/>
        <v/>
      </c>
      <c r="AU4047" s="20" t="str">
        <f t="shared" si="579"/>
        <v/>
      </c>
      <c r="AV4047" s="42">
        <f t="shared" si="580"/>
        <v>1</v>
      </c>
      <c r="AW4047" s="89">
        <f t="shared" si="581"/>
        <v>0</v>
      </c>
      <c r="AX4047" s="168"/>
      <c r="AY4047" s="60"/>
      <c r="AZ4047" s="61"/>
      <c r="BB4047" s="61" t="str">
        <f>IF(Settings!I4043&lt;&gt;"",Settings!I4043,"")</f>
        <v/>
      </c>
    </row>
    <row r="4048" spans="2:54" x14ac:dyDescent="0.2">
      <c r="B4048" s="13"/>
      <c r="C4048" s="12"/>
      <c r="D4048" s="12"/>
      <c r="E4048" s="12"/>
      <c r="F4048" s="12"/>
      <c r="G4048" s="12"/>
      <c r="H4048" s="12"/>
      <c r="I4048" s="15"/>
      <c r="J4048" s="31"/>
      <c r="K4048" s="180"/>
      <c r="L4048" s="40"/>
      <c r="M4048" s="14"/>
      <c r="N4048" s="16"/>
      <c r="O4048" s="49"/>
      <c r="P4048" s="64"/>
      <c r="Q4048" s="18"/>
      <c r="R4048" s="181">
        <f t="shared" si="573"/>
        <v>0</v>
      </c>
      <c r="S4048" s="181">
        <f t="shared" si="574"/>
        <v>0</v>
      </c>
      <c r="T4048" s="181">
        <f t="shared" si="575"/>
        <v>0</v>
      </c>
      <c r="AQ4048" s="1">
        <f>COUNT(L$11:L4048)</f>
        <v>37</v>
      </c>
      <c r="AR4048" s="43">
        <f t="shared" si="576"/>
        <v>40933</v>
      </c>
      <c r="AS4048" s="44">
        <f t="shared" si="577"/>
        <v>89.120000000000019</v>
      </c>
      <c r="AT4048" s="10" t="str">
        <f t="shared" si="578"/>
        <v/>
      </c>
      <c r="AU4048" s="20" t="str">
        <f t="shared" si="579"/>
        <v/>
      </c>
      <c r="AV4048" s="42">
        <f t="shared" si="580"/>
        <v>1</v>
      </c>
      <c r="AW4048" s="89">
        <f t="shared" si="581"/>
        <v>0</v>
      </c>
      <c r="AX4048" s="168"/>
      <c r="AY4048" s="60"/>
      <c r="AZ4048" s="61"/>
      <c r="BB4048" s="61" t="str">
        <f>IF(Settings!I4044&lt;&gt;"",Settings!I4044,"")</f>
        <v/>
      </c>
    </row>
    <row r="4049" spans="2:54" x14ac:dyDescent="0.2">
      <c r="B4049" s="13"/>
      <c r="C4049" s="12"/>
      <c r="D4049" s="12"/>
      <c r="E4049" s="12"/>
      <c r="F4049" s="12"/>
      <c r="G4049" s="12"/>
      <c r="H4049" s="12"/>
      <c r="I4049" s="15"/>
      <c r="J4049" s="31"/>
      <c r="K4049" s="180"/>
      <c r="L4049" s="40"/>
      <c r="M4049" s="14"/>
      <c r="N4049" s="16"/>
      <c r="O4049" s="49"/>
      <c r="P4049" s="64"/>
      <c r="Q4049" s="18"/>
      <c r="R4049" s="181">
        <f t="shared" si="573"/>
        <v>0</v>
      </c>
      <c r="S4049" s="181">
        <f t="shared" si="574"/>
        <v>0</v>
      </c>
      <c r="T4049" s="181">
        <f t="shared" si="575"/>
        <v>0</v>
      </c>
      <c r="AQ4049" s="1">
        <f>COUNT(L$11:L4049)</f>
        <v>37</v>
      </c>
      <c r="AR4049" s="43">
        <f t="shared" si="576"/>
        <v>40933</v>
      </c>
      <c r="AS4049" s="44">
        <f t="shared" si="577"/>
        <v>89.120000000000019</v>
      </c>
      <c r="AT4049" s="10" t="str">
        <f t="shared" si="578"/>
        <v/>
      </c>
      <c r="AU4049" s="20" t="str">
        <f t="shared" si="579"/>
        <v/>
      </c>
      <c r="AV4049" s="42">
        <f t="shared" si="580"/>
        <v>1</v>
      </c>
      <c r="AW4049" s="89">
        <f t="shared" si="581"/>
        <v>0</v>
      </c>
      <c r="AX4049" s="168"/>
      <c r="AY4049" s="60"/>
      <c r="AZ4049" s="61"/>
      <c r="BB4049" s="61" t="str">
        <f>IF(Settings!I4045&lt;&gt;"",Settings!I4045,"")</f>
        <v/>
      </c>
    </row>
    <row r="4050" spans="2:54" x14ac:dyDescent="0.2">
      <c r="B4050" s="13"/>
      <c r="C4050" s="12"/>
      <c r="D4050" s="12"/>
      <c r="E4050" s="12"/>
      <c r="F4050" s="12"/>
      <c r="G4050" s="12"/>
      <c r="H4050" s="12"/>
      <c r="I4050" s="15"/>
      <c r="J4050" s="31"/>
      <c r="K4050" s="180"/>
      <c r="L4050" s="40"/>
      <c r="M4050" s="14"/>
      <c r="N4050" s="16"/>
      <c r="O4050" s="49"/>
      <c r="P4050" s="64"/>
      <c r="Q4050" s="18"/>
      <c r="R4050" s="181">
        <f t="shared" si="573"/>
        <v>0</v>
      </c>
      <c r="S4050" s="181">
        <f t="shared" si="574"/>
        <v>0</v>
      </c>
      <c r="T4050" s="181">
        <f t="shared" si="575"/>
        <v>0</v>
      </c>
      <c r="AQ4050" s="1">
        <f>COUNT(L$11:L4050)</f>
        <v>37</v>
      </c>
      <c r="AR4050" s="43">
        <f t="shared" si="576"/>
        <v>40933</v>
      </c>
      <c r="AS4050" s="44">
        <f t="shared" si="577"/>
        <v>89.120000000000019</v>
      </c>
      <c r="AT4050" s="10" t="str">
        <f t="shared" si="578"/>
        <v/>
      </c>
      <c r="AU4050" s="20" t="str">
        <f t="shared" si="579"/>
        <v/>
      </c>
      <c r="AV4050" s="42">
        <f t="shared" si="580"/>
        <v>1</v>
      </c>
      <c r="AW4050" s="89">
        <f t="shared" si="581"/>
        <v>0</v>
      </c>
      <c r="AX4050" s="168"/>
      <c r="AY4050" s="60"/>
      <c r="AZ4050" s="61"/>
      <c r="BB4050" s="61" t="str">
        <f>IF(Settings!I4046&lt;&gt;"",Settings!I4046,"")</f>
        <v/>
      </c>
    </row>
    <row r="4051" spans="2:54" x14ac:dyDescent="0.2">
      <c r="B4051" s="13"/>
      <c r="C4051" s="12"/>
      <c r="D4051" s="12"/>
      <c r="E4051" s="12"/>
      <c r="F4051" s="12"/>
      <c r="G4051" s="12"/>
      <c r="H4051" s="12"/>
      <c r="I4051" s="15"/>
      <c r="J4051" s="31"/>
      <c r="K4051" s="180"/>
      <c r="L4051" s="40"/>
      <c r="M4051" s="14"/>
      <c r="N4051" s="16"/>
      <c r="O4051" s="49"/>
      <c r="P4051" s="64"/>
      <c r="Q4051" s="18"/>
      <c r="R4051" s="181">
        <f t="shared" si="573"/>
        <v>0</v>
      </c>
      <c r="S4051" s="181">
        <f t="shared" si="574"/>
        <v>0</v>
      </c>
      <c r="T4051" s="181">
        <f t="shared" si="575"/>
        <v>0</v>
      </c>
      <c r="AQ4051" s="1">
        <f>COUNT(L$11:L4051)</f>
        <v>37</v>
      </c>
      <c r="AR4051" s="43">
        <f t="shared" si="576"/>
        <v>40933</v>
      </c>
      <c r="AS4051" s="44">
        <f t="shared" si="577"/>
        <v>89.120000000000019</v>
      </c>
      <c r="AT4051" s="10" t="str">
        <f t="shared" si="578"/>
        <v/>
      </c>
      <c r="AU4051" s="20" t="str">
        <f t="shared" si="579"/>
        <v/>
      </c>
      <c r="AV4051" s="42">
        <f t="shared" si="580"/>
        <v>1</v>
      </c>
      <c r="AW4051" s="89">
        <f t="shared" si="581"/>
        <v>0</v>
      </c>
      <c r="AX4051" s="168"/>
      <c r="AY4051" s="60"/>
      <c r="AZ4051" s="61"/>
      <c r="BB4051" s="61" t="str">
        <f>IF(Settings!I4047&lt;&gt;"",Settings!I4047,"")</f>
        <v/>
      </c>
    </row>
    <row r="4052" spans="2:54" x14ac:dyDescent="0.2">
      <c r="B4052" s="13"/>
      <c r="C4052" s="12"/>
      <c r="D4052" s="12"/>
      <c r="E4052" s="12"/>
      <c r="F4052" s="12"/>
      <c r="G4052" s="12"/>
      <c r="H4052" s="12"/>
      <c r="I4052" s="15"/>
      <c r="J4052" s="31"/>
      <c r="K4052" s="180"/>
      <c r="L4052" s="40"/>
      <c r="M4052" s="14"/>
      <c r="N4052" s="16"/>
      <c r="O4052" s="49"/>
      <c r="P4052" s="64"/>
      <c r="Q4052" s="18"/>
      <c r="R4052" s="181">
        <f t="shared" si="573"/>
        <v>0</v>
      </c>
      <c r="S4052" s="181">
        <f t="shared" si="574"/>
        <v>0</v>
      </c>
      <c r="T4052" s="181">
        <f t="shared" si="575"/>
        <v>0</v>
      </c>
      <c r="AQ4052" s="1">
        <f>COUNT(L$11:L4052)</f>
        <v>37</v>
      </c>
      <c r="AR4052" s="43">
        <f t="shared" si="576"/>
        <v>40933</v>
      </c>
      <c r="AS4052" s="44">
        <f t="shared" si="577"/>
        <v>89.120000000000019</v>
      </c>
      <c r="AT4052" s="10" t="str">
        <f t="shared" si="578"/>
        <v/>
      </c>
      <c r="AU4052" s="20" t="str">
        <f t="shared" si="579"/>
        <v/>
      </c>
      <c r="AV4052" s="42">
        <f t="shared" si="580"/>
        <v>1</v>
      </c>
      <c r="AW4052" s="89">
        <f t="shared" si="581"/>
        <v>0</v>
      </c>
      <c r="AX4052" s="168"/>
      <c r="AY4052" s="60"/>
      <c r="AZ4052" s="61"/>
      <c r="BB4052" s="61" t="str">
        <f>IF(Settings!I4048&lt;&gt;"",Settings!I4048,"")</f>
        <v/>
      </c>
    </row>
    <row r="4053" spans="2:54" x14ac:dyDescent="0.2">
      <c r="B4053" s="13"/>
      <c r="C4053" s="12"/>
      <c r="D4053" s="12"/>
      <c r="E4053" s="12"/>
      <c r="F4053" s="12"/>
      <c r="G4053" s="12"/>
      <c r="H4053" s="12"/>
      <c r="I4053" s="15"/>
      <c r="J4053" s="31"/>
      <c r="K4053" s="180"/>
      <c r="L4053" s="40"/>
      <c r="M4053" s="14"/>
      <c r="N4053" s="16"/>
      <c r="O4053" s="49"/>
      <c r="P4053" s="64"/>
      <c r="Q4053" s="18"/>
      <c r="R4053" s="181">
        <f t="shared" si="573"/>
        <v>0</v>
      </c>
      <c r="S4053" s="181">
        <f t="shared" si="574"/>
        <v>0</v>
      </c>
      <c r="T4053" s="181">
        <f t="shared" si="575"/>
        <v>0</v>
      </c>
      <c r="AQ4053" s="1">
        <f>COUNT(L$11:L4053)</f>
        <v>37</v>
      </c>
      <c r="AR4053" s="43">
        <f t="shared" si="576"/>
        <v>40933</v>
      </c>
      <c r="AS4053" s="44">
        <f t="shared" si="577"/>
        <v>89.120000000000019</v>
      </c>
      <c r="AT4053" s="10" t="str">
        <f t="shared" si="578"/>
        <v/>
      </c>
      <c r="AU4053" s="20" t="str">
        <f t="shared" si="579"/>
        <v/>
      </c>
      <c r="AV4053" s="42">
        <f t="shared" si="580"/>
        <v>1</v>
      </c>
      <c r="AW4053" s="89">
        <f t="shared" si="581"/>
        <v>0</v>
      </c>
      <c r="AX4053" s="168"/>
      <c r="AY4053" s="60"/>
      <c r="AZ4053" s="61"/>
      <c r="BB4053" s="61" t="str">
        <f>IF(Settings!I4049&lt;&gt;"",Settings!I4049,"")</f>
        <v/>
      </c>
    </row>
    <row r="4054" spans="2:54" x14ac:dyDescent="0.2">
      <c r="B4054" s="13"/>
      <c r="C4054" s="12"/>
      <c r="D4054" s="12"/>
      <c r="E4054" s="12"/>
      <c r="F4054" s="12"/>
      <c r="G4054" s="12"/>
      <c r="H4054" s="12"/>
      <c r="I4054" s="15"/>
      <c r="J4054" s="31"/>
      <c r="K4054" s="180"/>
      <c r="L4054" s="40"/>
      <c r="M4054" s="14"/>
      <c r="N4054" s="16"/>
      <c r="O4054" s="49"/>
      <c r="P4054" s="64"/>
      <c r="Q4054" s="18"/>
      <c r="R4054" s="181">
        <f t="shared" si="573"/>
        <v>0</v>
      </c>
      <c r="S4054" s="181">
        <f t="shared" si="574"/>
        <v>0</v>
      </c>
      <c r="T4054" s="181">
        <f t="shared" si="575"/>
        <v>0</v>
      </c>
      <c r="AQ4054" s="1">
        <f>COUNT(L$11:L4054)</f>
        <v>37</v>
      </c>
      <c r="AR4054" s="43">
        <f t="shared" si="576"/>
        <v>40933</v>
      </c>
      <c r="AS4054" s="44">
        <f t="shared" si="577"/>
        <v>89.120000000000019</v>
      </c>
      <c r="AT4054" s="10" t="str">
        <f t="shared" si="578"/>
        <v/>
      </c>
      <c r="AU4054" s="20" t="str">
        <f t="shared" si="579"/>
        <v/>
      </c>
      <c r="AV4054" s="42">
        <f t="shared" si="580"/>
        <v>1</v>
      </c>
      <c r="AW4054" s="89">
        <f t="shared" si="581"/>
        <v>0</v>
      </c>
      <c r="AX4054" s="168"/>
      <c r="AY4054" s="60"/>
      <c r="AZ4054" s="61"/>
      <c r="BB4054" s="61" t="str">
        <f>IF(Settings!I4050&lt;&gt;"",Settings!I4050,"")</f>
        <v/>
      </c>
    </row>
    <row r="4055" spans="2:54" x14ac:dyDescent="0.2">
      <c r="B4055" s="13"/>
      <c r="C4055" s="12"/>
      <c r="D4055" s="12"/>
      <c r="E4055" s="12"/>
      <c r="F4055" s="12"/>
      <c r="G4055" s="12"/>
      <c r="H4055" s="12"/>
      <c r="I4055" s="15"/>
      <c r="J4055" s="31"/>
      <c r="K4055" s="180"/>
      <c r="L4055" s="40"/>
      <c r="M4055" s="14"/>
      <c r="N4055" s="16"/>
      <c r="O4055" s="49"/>
      <c r="P4055" s="64"/>
      <c r="Q4055" s="18"/>
      <c r="R4055" s="181">
        <f t="shared" si="573"/>
        <v>0</v>
      </c>
      <c r="S4055" s="181">
        <f t="shared" si="574"/>
        <v>0</v>
      </c>
      <c r="T4055" s="181">
        <f t="shared" si="575"/>
        <v>0</v>
      </c>
      <c r="AQ4055" s="1">
        <f>COUNT(L$11:L4055)</f>
        <v>37</v>
      </c>
      <c r="AR4055" s="43">
        <f t="shared" si="576"/>
        <v>40933</v>
      </c>
      <c r="AS4055" s="44">
        <f t="shared" si="577"/>
        <v>89.120000000000019</v>
      </c>
      <c r="AT4055" s="10" t="str">
        <f t="shared" si="578"/>
        <v/>
      </c>
      <c r="AU4055" s="20" t="str">
        <f t="shared" si="579"/>
        <v/>
      </c>
      <c r="AV4055" s="42">
        <f t="shared" si="580"/>
        <v>1</v>
      </c>
      <c r="AW4055" s="89">
        <f t="shared" si="581"/>
        <v>0</v>
      </c>
      <c r="AX4055" s="168"/>
      <c r="AY4055" s="60"/>
      <c r="AZ4055" s="61"/>
      <c r="BB4055" s="61" t="str">
        <f>IF(Settings!I4051&lt;&gt;"",Settings!I4051,"")</f>
        <v/>
      </c>
    </row>
    <row r="4056" spans="2:54" x14ac:dyDescent="0.2">
      <c r="B4056" s="13"/>
      <c r="C4056" s="12"/>
      <c r="D4056" s="12"/>
      <c r="E4056" s="12"/>
      <c r="F4056" s="12"/>
      <c r="G4056" s="12"/>
      <c r="H4056" s="12"/>
      <c r="I4056" s="15"/>
      <c r="J4056" s="31"/>
      <c r="K4056" s="180"/>
      <c r="L4056" s="40"/>
      <c r="M4056" s="14"/>
      <c r="N4056" s="16"/>
      <c r="O4056" s="49"/>
      <c r="P4056" s="64"/>
      <c r="Q4056" s="18"/>
      <c r="R4056" s="181">
        <f t="shared" si="573"/>
        <v>0</v>
      </c>
      <c r="S4056" s="181">
        <f t="shared" si="574"/>
        <v>0</v>
      </c>
      <c r="T4056" s="181">
        <f t="shared" si="575"/>
        <v>0</v>
      </c>
      <c r="AQ4056" s="1">
        <f>COUNT(L$11:L4056)</f>
        <v>37</v>
      </c>
      <c r="AR4056" s="43">
        <f t="shared" si="576"/>
        <v>40933</v>
      </c>
      <c r="AS4056" s="44">
        <f t="shared" si="577"/>
        <v>89.120000000000019</v>
      </c>
      <c r="AT4056" s="10" t="str">
        <f t="shared" si="578"/>
        <v/>
      </c>
      <c r="AU4056" s="20" t="str">
        <f t="shared" si="579"/>
        <v/>
      </c>
      <c r="AV4056" s="42">
        <f t="shared" si="580"/>
        <v>1</v>
      </c>
      <c r="AW4056" s="89">
        <f t="shared" si="581"/>
        <v>0</v>
      </c>
      <c r="AX4056" s="168"/>
      <c r="AY4056" s="60"/>
      <c r="AZ4056" s="61"/>
      <c r="BB4056" s="61" t="str">
        <f>IF(Settings!I4052&lt;&gt;"",Settings!I4052,"")</f>
        <v/>
      </c>
    </row>
    <row r="4057" spans="2:54" x14ac:dyDescent="0.2">
      <c r="B4057" s="13"/>
      <c r="C4057" s="12"/>
      <c r="D4057" s="12"/>
      <c r="E4057" s="12"/>
      <c r="F4057" s="12"/>
      <c r="G4057" s="12"/>
      <c r="H4057" s="12"/>
      <c r="I4057" s="15"/>
      <c r="J4057" s="31"/>
      <c r="K4057" s="180"/>
      <c r="L4057" s="40"/>
      <c r="M4057" s="14"/>
      <c r="N4057" s="16"/>
      <c r="O4057" s="49"/>
      <c r="P4057" s="64"/>
      <c r="Q4057" s="18"/>
      <c r="R4057" s="181">
        <f t="shared" si="573"/>
        <v>0</v>
      </c>
      <c r="S4057" s="181">
        <f t="shared" si="574"/>
        <v>0</v>
      </c>
      <c r="T4057" s="181">
        <f t="shared" si="575"/>
        <v>0</v>
      </c>
      <c r="AQ4057" s="1">
        <f>COUNT(L$11:L4057)</f>
        <v>37</v>
      </c>
      <c r="AR4057" s="43">
        <f t="shared" si="576"/>
        <v>40933</v>
      </c>
      <c r="AS4057" s="44">
        <f t="shared" si="577"/>
        <v>89.120000000000019</v>
      </c>
      <c r="AT4057" s="10" t="str">
        <f t="shared" si="578"/>
        <v/>
      </c>
      <c r="AU4057" s="20" t="str">
        <f t="shared" si="579"/>
        <v/>
      </c>
      <c r="AV4057" s="42">
        <f t="shared" si="580"/>
        <v>1</v>
      </c>
      <c r="AW4057" s="89">
        <f t="shared" si="581"/>
        <v>0</v>
      </c>
      <c r="AX4057" s="168"/>
      <c r="AY4057" s="60"/>
      <c r="AZ4057" s="61"/>
      <c r="BB4057" s="61" t="str">
        <f>IF(Settings!I4053&lt;&gt;"",Settings!I4053,"")</f>
        <v/>
      </c>
    </row>
    <row r="4058" spans="2:54" x14ac:dyDescent="0.2">
      <c r="B4058" s="13"/>
      <c r="C4058" s="12"/>
      <c r="D4058" s="12"/>
      <c r="E4058" s="12"/>
      <c r="F4058" s="12"/>
      <c r="G4058" s="12"/>
      <c r="H4058" s="12"/>
      <c r="I4058" s="15"/>
      <c r="J4058" s="31"/>
      <c r="K4058" s="180"/>
      <c r="L4058" s="40"/>
      <c r="M4058" s="14"/>
      <c r="N4058" s="16"/>
      <c r="O4058" s="49"/>
      <c r="P4058" s="64"/>
      <c r="Q4058" s="18"/>
      <c r="R4058" s="181">
        <f t="shared" si="573"/>
        <v>0</v>
      </c>
      <c r="S4058" s="181">
        <f t="shared" si="574"/>
        <v>0</v>
      </c>
      <c r="T4058" s="181">
        <f t="shared" si="575"/>
        <v>0</v>
      </c>
      <c r="AQ4058" s="1">
        <f>COUNT(L$11:L4058)</f>
        <v>37</v>
      </c>
      <c r="AR4058" s="43">
        <f t="shared" si="576"/>
        <v>40933</v>
      </c>
      <c r="AS4058" s="44">
        <f t="shared" si="577"/>
        <v>89.120000000000019</v>
      </c>
      <c r="AT4058" s="10" t="str">
        <f t="shared" si="578"/>
        <v/>
      </c>
      <c r="AU4058" s="20" t="str">
        <f t="shared" si="579"/>
        <v/>
      </c>
      <c r="AV4058" s="42">
        <f t="shared" si="580"/>
        <v>1</v>
      </c>
      <c r="AW4058" s="89">
        <f t="shared" si="581"/>
        <v>0</v>
      </c>
      <c r="AX4058" s="168"/>
      <c r="AY4058" s="60"/>
      <c r="AZ4058" s="61"/>
      <c r="BB4058" s="61" t="str">
        <f>IF(Settings!I4054&lt;&gt;"",Settings!I4054,"")</f>
        <v/>
      </c>
    </row>
    <row r="4059" spans="2:54" x14ac:dyDescent="0.2">
      <c r="B4059" s="13"/>
      <c r="C4059" s="12"/>
      <c r="D4059" s="12"/>
      <c r="E4059" s="12"/>
      <c r="F4059" s="12"/>
      <c r="G4059" s="12"/>
      <c r="H4059" s="12"/>
      <c r="I4059" s="15"/>
      <c r="J4059" s="31"/>
      <c r="K4059" s="180"/>
      <c r="L4059" s="40"/>
      <c r="M4059" s="14"/>
      <c r="N4059" s="16"/>
      <c r="O4059" s="49"/>
      <c r="P4059" s="64"/>
      <c r="Q4059" s="18"/>
      <c r="R4059" s="181">
        <f t="shared" si="573"/>
        <v>0</v>
      </c>
      <c r="S4059" s="181">
        <f t="shared" si="574"/>
        <v>0</v>
      </c>
      <c r="T4059" s="181">
        <f t="shared" si="575"/>
        <v>0</v>
      </c>
      <c r="AQ4059" s="1">
        <f>COUNT(L$11:L4059)</f>
        <v>37</v>
      </c>
      <c r="AR4059" s="43">
        <f t="shared" si="576"/>
        <v>40933</v>
      </c>
      <c r="AS4059" s="44">
        <f t="shared" si="577"/>
        <v>89.120000000000019</v>
      </c>
      <c r="AT4059" s="10" t="str">
        <f t="shared" si="578"/>
        <v/>
      </c>
      <c r="AU4059" s="20" t="str">
        <f t="shared" si="579"/>
        <v/>
      </c>
      <c r="AV4059" s="42">
        <f t="shared" si="580"/>
        <v>1</v>
      </c>
      <c r="AW4059" s="89">
        <f t="shared" si="581"/>
        <v>0</v>
      </c>
      <c r="AX4059" s="168"/>
      <c r="AY4059" s="60"/>
      <c r="AZ4059" s="61"/>
      <c r="BB4059" s="61" t="str">
        <f>IF(Settings!I4055&lt;&gt;"",Settings!I4055,"")</f>
        <v/>
      </c>
    </row>
    <row r="4060" spans="2:54" x14ac:dyDescent="0.2">
      <c r="B4060" s="13"/>
      <c r="C4060" s="12"/>
      <c r="D4060" s="12"/>
      <c r="E4060" s="12"/>
      <c r="F4060" s="12"/>
      <c r="G4060" s="12"/>
      <c r="H4060" s="12"/>
      <c r="I4060" s="15"/>
      <c r="J4060" s="31"/>
      <c r="K4060" s="180"/>
      <c r="L4060" s="40"/>
      <c r="M4060" s="14"/>
      <c r="N4060" s="16"/>
      <c r="O4060" s="49"/>
      <c r="P4060" s="64"/>
      <c r="Q4060" s="18"/>
      <c r="R4060" s="181">
        <f t="shared" si="573"/>
        <v>0</v>
      </c>
      <c r="S4060" s="181">
        <f t="shared" si="574"/>
        <v>0</v>
      </c>
      <c r="T4060" s="181">
        <f t="shared" si="575"/>
        <v>0</v>
      </c>
      <c r="AQ4060" s="1">
        <f>COUNT(L$11:L4060)</f>
        <v>37</v>
      </c>
      <c r="AR4060" s="43">
        <f t="shared" si="576"/>
        <v>40933</v>
      </c>
      <c r="AS4060" s="44">
        <f t="shared" si="577"/>
        <v>89.120000000000019</v>
      </c>
      <c r="AT4060" s="10" t="str">
        <f t="shared" si="578"/>
        <v/>
      </c>
      <c r="AU4060" s="20" t="str">
        <f t="shared" si="579"/>
        <v/>
      </c>
      <c r="AV4060" s="42">
        <f t="shared" si="580"/>
        <v>1</v>
      </c>
      <c r="AW4060" s="89">
        <f t="shared" si="581"/>
        <v>0</v>
      </c>
      <c r="AX4060" s="168"/>
      <c r="AY4060" s="60"/>
      <c r="AZ4060" s="61"/>
      <c r="BB4060" s="61" t="str">
        <f>IF(Settings!I4056&lt;&gt;"",Settings!I4056,"")</f>
        <v/>
      </c>
    </row>
    <row r="4061" spans="2:54" x14ac:dyDescent="0.2">
      <c r="B4061" s="13"/>
      <c r="C4061" s="12"/>
      <c r="D4061" s="12"/>
      <c r="E4061" s="12"/>
      <c r="F4061" s="12"/>
      <c r="G4061" s="12"/>
      <c r="H4061" s="12"/>
      <c r="I4061" s="15"/>
      <c r="J4061" s="31"/>
      <c r="K4061" s="180"/>
      <c r="L4061" s="40"/>
      <c r="M4061" s="14"/>
      <c r="N4061" s="16"/>
      <c r="O4061" s="49"/>
      <c r="P4061" s="64"/>
      <c r="Q4061" s="18"/>
      <c r="R4061" s="181">
        <f t="shared" si="573"/>
        <v>0</v>
      </c>
      <c r="S4061" s="181">
        <f t="shared" si="574"/>
        <v>0</v>
      </c>
      <c r="T4061" s="181">
        <f t="shared" si="575"/>
        <v>0</v>
      </c>
      <c r="AQ4061" s="1">
        <f>COUNT(L$11:L4061)</f>
        <v>37</v>
      </c>
      <c r="AR4061" s="43">
        <f t="shared" si="576"/>
        <v>40933</v>
      </c>
      <c r="AS4061" s="44">
        <f t="shared" si="577"/>
        <v>89.120000000000019</v>
      </c>
      <c r="AT4061" s="10" t="str">
        <f t="shared" si="578"/>
        <v/>
      </c>
      <c r="AU4061" s="20" t="str">
        <f t="shared" si="579"/>
        <v/>
      </c>
      <c r="AV4061" s="42">
        <f t="shared" si="580"/>
        <v>1</v>
      </c>
      <c r="AW4061" s="89">
        <f t="shared" si="581"/>
        <v>0</v>
      </c>
      <c r="AX4061" s="168"/>
      <c r="AY4061" s="60"/>
      <c r="AZ4061" s="61"/>
      <c r="BB4061" s="61" t="str">
        <f>IF(Settings!I4057&lt;&gt;"",Settings!I4057,"")</f>
        <v/>
      </c>
    </row>
    <row r="4062" spans="2:54" x14ac:dyDescent="0.2">
      <c r="B4062" s="13"/>
      <c r="C4062" s="12"/>
      <c r="D4062" s="12"/>
      <c r="E4062" s="12"/>
      <c r="F4062" s="12"/>
      <c r="G4062" s="12"/>
      <c r="H4062" s="12"/>
      <c r="I4062" s="15"/>
      <c r="J4062" s="31"/>
      <c r="K4062" s="180"/>
      <c r="L4062" s="40"/>
      <c r="M4062" s="14"/>
      <c r="N4062" s="16"/>
      <c r="O4062" s="49"/>
      <c r="P4062" s="64"/>
      <c r="Q4062" s="18"/>
      <c r="R4062" s="181">
        <f t="shared" si="573"/>
        <v>0</v>
      </c>
      <c r="S4062" s="181">
        <f t="shared" si="574"/>
        <v>0</v>
      </c>
      <c r="T4062" s="181">
        <f t="shared" si="575"/>
        <v>0</v>
      </c>
      <c r="AQ4062" s="1">
        <f>COUNT(L$11:L4062)</f>
        <v>37</v>
      </c>
      <c r="AR4062" s="43">
        <f t="shared" si="576"/>
        <v>40933</v>
      </c>
      <c r="AS4062" s="44">
        <f t="shared" si="577"/>
        <v>89.120000000000019</v>
      </c>
      <c r="AT4062" s="10" t="str">
        <f t="shared" si="578"/>
        <v/>
      </c>
      <c r="AU4062" s="20" t="str">
        <f t="shared" si="579"/>
        <v/>
      </c>
      <c r="AV4062" s="42">
        <f t="shared" si="580"/>
        <v>1</v>
      </c>
      <c r="AW4062" s="89">
        <f t="shared" si="581"/>
        <v>0</v>
      </c>
      <c r="AX4062" s="168"/>
      <c r="AY4062" s="60"/>
      <c r="AZ4062" s="61"/>
      <c r="BB4062" s="61" t="str">
        <f>IF(Settings!I4058&lt;&gt;"",Settings!I4058,"")</f>
        <v/>
      </c>
    </row>
    <row r="4063" spans="2:54" x14ac:dyDescent="0.2">
      <c r="B4063" s="13"/>
      <c r="C4063" s="12"/>
      <c r="D4063" s="12"/>
      <c r="E4063" s="12"/>
      <c r="F4063" s="12"/>
      <c r="G4063" s="12"/>
      <c r="H4063" s="12"/>
      <c r="I4063" s="15"/>
      <c r="J4063" s="31"/>
      <c r="K4063" s="180"/>
      <c r="L4063" s="40"/>
      <c r="M4063" s="14"/>
      <c r="N4063" s="16"/>
      <c r="O4063" s="49"/>
      <c r="P4063" s="64"/>
      <c r="Q4063" s="18"/>
      <c r="R4063" s="181">
        <f t="shared" si="573"/>
        <v>0</v>
      </c>
      <c r="S4063" s="181">
        <f t="shared" si="574"/>
        <v>0</v>
      </c>
      <c r="T4063" s="181">
        <f t="shared" si="575"/>
        <v>0</v>
      </c>
      <c r="AQ4063" s="1">
        <f>COUNT(L$11:L4063)</f>
        <v>37</v>
      </c>
      <c r="AR4063" s="43">
        <f t="shared" si="576"/>
        <v>40933</v>
      </c>
      <c r="AS4063" s="44">
        <f t="shared" si="577"/>
        <v>89.120000000000019</v>
      </c>
      <c r="AT4063" s="10" t="str">
        <f t="shared" si="578"/>
        <v/>
      </c>
      <c r="AU4063" s="20" t="str">
        <f t="shared" si="579"/>
        <v/>
      </c>
      <c r="AV4063" s="42">
        <f t="shared" si="580"/>
        <v>1</v>
      </c>
      <c r="AW4063" s="89">
        <f t="shared" si="581"/>
        <v>0</v>
      </c>
      <c r="AX4063" s="168"/>
      <c r="AY4063" s="60"/>
      <c r="AZ4063" s="61"/>
      <c r="BB4063" s="61" t="str">
        <f>IF(Settings!I4059&lt;&gt;"",Settings!I4059,"")</f>
        <v/>
      </c>
    </row>
    <row r="4064" spans="2:54" x14ac:dyDescent="0.2">
      <c r="B4064" s="13"/>
      <c r="C4064" s="12"/>
      <c r="D4064" s="12"/>
      <c r="E4064" s="12"/>
      <c r="F4064" s="12"/>
      <c r="G4064" s="12"/>
      <c r="H4064" s="12"/>
      <c r="I4064" s="15"/>
      <c r="J4064" s="31"/>
      <c r="K4064" s="180"/>
      <c r="L4064" s="40"/>
      <c r="M4064" s="14"/>
      <c r="N4064" s="16"/>
      <c r="O4064" s="49"/>
      <c r="P4064" s="64"/>
      <c r="Q4064" s="18"/>
      <c r="R4064" s="181">
        <f t="shared" si="573"/>
        <v>0</v>
      </c>
      <c r="S4064" s="181">
        <f t="shared" si="574"/>
        <v>0</v>
      </c>
      <c r="T4064" s="181">
        <f t="shared" si="575"/>
        <v>0</v>
      </c>
      <c r="AQ4064" s="1">
        <f>COUNT(L$11:L4064)</f>
        <v>37</v>
      </c>
      <c r="AR4064" s="43">
        <f t="shared" si="576"/>
        <v>40933</v>
      </c>
      <c r="AS4064" s="44">
        <f t="shared" si="577"/>
        <v>89.120000000000019</v>
      </c>
      <c r="AT4064" s="10" t="str">
        <f t="shared" si="578"/>
        <v/>
      </c>
      <c r="AU4064" s="20" t="str">
        <f t="shared" si="579"/>
        <v/>
      </c>
      <c r="AV4064" s="42">
        <f t="shared" si="580"/>
        <v>1</v>
      </c>
      <c r="AW4064" s="89">
        <f t="shared" si="581"/>
        <v>0</v>
      </c>
      <c r="AX4064" s="168"/>
      <c r="AY4064" s="60"/>
      <c r="AZ4064" s="61"/>
      <c r="BB4064" s="61" t="str">
        <f>IF(Settings!I4060&lt;&gt;"",Settings!I4060,"")</f>
        <v/>
      </c>
    </row>
    <row r="4065" spans="2:54" x14ac:dyDescent="0.2">
      <c r="B4065" s="13"/>
      <c r="C4065" s="12"/>
      <c r="D4065" s="12"/>
      <c r="E4065" s="12"/>
      <c r="F4065" s="12"/>
      <c r="G4065" s="12"/>
      <c r="H4065" s="12"/>
      <c r="I4065" s="15"/>
      <c r="J4065" s="31"/>
      <c r="K4065" s="180"/>
      <c r="L4065" s="40"/>
      <c r="M4065" s="14"/>
      <c r="N4065" s="16"/>
      <c r="O4065" s="49"/>
      <c r="P4065" s="64"/>
      <c r="Q4065" s="18"/>
      <c r="R4065" s="181">
        <f t="shared" si="573"/>
        <v>0</v>
      </c>
      <c r="S4065" s="181">
        <f t="shared" si="574"/>
        <v>0</v>
      </c>
      <c r="T4065" s="181">
        <f t="shared" si="575"/>
        <v>0</v>
      </c>
      <c r="AQ4065" s="1">
        <f>COUNT(L$11:L4065)</f>
        <v>37</v>
      </c>
      <c r="AR4065" s="43">
        <f t="shared" si="576"/>
        <v>40933</v>
      </c>
      <c r="AS4065" s="44">
        <f t="shared" si="577"/>
        <v>89.120000000000019</v>
      </c>
      <c r="AT4065" s="10" t="str">
        <f t="shared" si="578"/>
        <v/>
      </c>
      <c r="AU4065" s="20" t="str">
        <f t="shared" si="579"/>
        <v/>
      </c>
      <c r="AV4065" s="42">
        <f t="shared" si="580"/>
        <v>1</v>
      </c>
      <c r="AW4065" s="89">
        <f t="shared" si="581"/>
        <v>0</v>
      </c>
      <c r="AX4065" s="168"/>
      <c r="AY4065" s="60"/>
      <c r="AZ4065" s="61"/>
      <c r="BB4065" s="61" t="str">
        <f>IF(Settings!I4061&lt;&gt;"",Settings!I4061,"")</f>
        <v/>
      </c>
    </row>
    <row r="4066" spans="2:54" x14ac:dyDescent="0.2">
      <c r="B4066" s="13"/>
      <c r="C4066" s="12"/>
      <c r="D4066" s="12"/>
      <c r="E4066" s="12"/>
      <c r="F4066" s="12"/>
      <c r="G4066" s="12"/>
      <c r="H4066" s="12"/>
      <c r="I4066" s="15"/>
      <c r="J4066" s="31"/>
      <c r="K4066" s="180"/>
      <c r="L4066" s="40"/>
      <c r="M4066" s="14"/>
      <c r="N4066" s="16"/>
      <c r="O4066" s="49"/>
      <c r="P4066" s="64"/>
      <c r="Q4066" s="18"/>
      <c r="R4066" s="181">
        <f t="shared" si="573"/>
        <v>0</v>
      </c>
      <c r="S4066" s="181">
        <f t="shared" si="574"/>
        <v>0</v>
      </c>
      <c r="T4066" s="181">
        <f t="shared" si="575"/>
        <v>0</v>
      </c>
      <c r="AQ4066" s="1">
        <f>COUNT(L$11:L4066)</f>
        <v>37</v>
      </c>
      <c r="AR4066" s="43">
        <f t="shared" si="576"/>
        <v>40933</v>
      </c>
      <c r="AS4066" s="44">
        <f t="shared" si="577"/>
        <v>89.120000000000019</v>
      </c>
      <c r="AT4066" s="10" t="str">
        <f t="shared" si="578"/>
        <v/>
      </c>
      <c r="AU4066" s="20" t="str">
        <f t="shared" si="579"/>
        <v/>
      </c>
      <c r="AV4066" s="42">
        <f t="shared" si="580"/>
        <v>1</v>
      </c>
      <c r="AW4066" s="89">
        <f t="shared" si="581"/>
        <v>0</v>
      </c>
      <c r="AX4066" s="168"/>
      <c r="AY4066" s="60"/>
      <c r="AZ4066" s="61"/>
      <c r="BB4066" s="61" t="str">
        <f>IF(Settings!I4062&lt;&gt;"",Settings!I4062,"")</f>
        <v/>
      </c>
    </row>
    <row r="4067" spans="2:54" x14ac:dyDescent="0.2">
      <c r="B4067" s="13"/>
      <c r="C4067" s="12"/>
      <c r="D4067" s="12"/>
      <c r="E4067" s="12"/>
      <c r="F4067" s="12"/>
      <c r="G4067" s="12"/>
      <c r="H4067" s="12"/>
      <c r="I4067" s="15"/>
      <c r="J4067" s="31"/>
      <c r="K4067" s="180"/>
      <c r="L4067" s="40"/>
      <c r="M4067" s="14"/>
      <c r="N4067" s="16"/>
      <c r="O4067" s="49"/>
      <c r="P4067" s="64"/>
      <c r="Q4067" s="18"/>
      <c r="R4067" s="181">
        <f t="shared" si="573"/>
        <v>0</v>
      </c>
      <c r="S4067" s="181">
        <f t="shared" si="574"/>
        <v>0</v>
      </c>
      <c r="T4067" s="181">
        <f t="shared" si="575"/>
        <v>0</v>
      </c>
      <c r="AQ4067" s="1">
        <f>COUNT(L$11:L4067)</f>
        <v>37</v>
      </c>
      <c r="AR4067" s="43">
        <f t="shared" si="576"/>
        <v>40933</v>
      </c>
      <c r="AS4067" s="44">
        <f t="shared" si="577"/>
        <v>89.120000000000019</v>
      </c>
      <c r="AT4067" s="10" t="str">
        <f t="shared" si="578"/>
        <v/>
      </c>
      <c r="AU4067" s="20" t="str">
        <f t="shared" si="579"/>
        <v/>
      </c>
      <c r="AV4067" s="42">
        <f t="shared" si="580"/>
        <v>1</v>
      </c>
      <c r="AW4067" s="89">
        <f t="shared" si="581"/>
        <v>0</v>
      </c>
      <c r="AX4067" s="168"/>
      <c r="AY4067" s="60"/>
      <c r="AZ4067" s="61"/>
      <c r="BB4067" s="61" t="str">
        <f>IF(Settings!I4063&lt;&gt;"",Settings!I4063,"")</f>
        <v/>
      </c>
    </row>
    <row r="4068" spans="2:54" x14ac:dyDescent="0.2">
      <c r="B4068" s="13"/>
      <c r="C4068" s="12"/>
      <c r="D4068" s="12"/>
      <c r="E4068" s="12"/>
      <c r="F4068" s="12"/>
      <c r="G4068" s="12"/>
      <c r="H4068" s="12"/>
      <c r="I4068" s="15"/>
      <c r="J4068" s="31"/>
      <c r="K4068" s="180"/>
      <c r="L4068" s="40"/>
      <c r="M4068" s="14"/>
      <c r="N4068" s="16"/>
      <c r="O4068" s="49"/>
      <c r="P4068" s="64"/>
      <c r="Q4068" s="18"/>
      <c r="R4068" s="181">
        <f t="shared" si="573"/>
        <v>0</v>
      </c>
      <c r="S4068" s="181">
        <f t="shared" si="574"/>
        <v>0</v>
      </c>
      <c r="T4068" s="181">
        <f t="shared" si="575"/>
        <v>0</v>
      </c>
      <c r="AQ4068" s="1">
        <f>COUNT(L$11:L4068)</f>
        <v>37</v>
      </c>
      <c r="AR4068" s="43">
        <f t="shared" si="576"/>
        <v>40933</v>
      </c>
      <c r="AS4068" s="44">
        <f t="shared" si="577"/>
        <v>89.120000000000019</v>
      </c>
      <c r="AT4068" s="10" t="str">
        <f t="shared" si="578"/>
        <v/>
      </c>
      <c r="AU4068" s="20" t="str">
        <f t="shared" si="579"/>
        <v/>
      </c>
      <c r="AV4068" s="42">
        <f t="shared" si="580"/>
        <v>1</v>
      </c>
      <c r="AW4068" s="89">
        <f t="shared" si="581"/>
        <v>0</v>
      </c>
      <c r="AX4068" s="168"/>
      <c r="AY4068" s="60"/>
      <c r="AZ4068" s="61"/>
      <c r="BB4068" s="61" t="str">
        <f>IF(Settings!I4064&lt;&gt;"",Settings!I4064,"")</f>
        <v/>
      </c>
    </row>
    <row r="4069" spans="2:54" x14ac:dyDescent="0.2">
      <c r="B4069" s="13"/>
      <c r="C4069" s="12"/>
      <c r="D4069" s="12"/>
      <c r="E4069" s="12"/>
      <c r="F4069" s="12"/>
      <c r="G4069" s="12"/>
      <c r="H4069" s="12"/>
      <c r="I4069" s="15"/>
      <c r="J4069" s="31"/>
      <c r="K4069" s="180"/>
      <c r="L4069" s="40"/>
      <c r="M4069" s="14"/>
      <c r="N4069" s="16"/>
      <c r="O4069" s="49"/>
      <c r="P4069" s="64"/>
      <c r="Q4069" s="18"/>
      <c r="R4069" s="181">
        <f t="shared" si="573"/>
        <v>0</v>
      </c>
      <c r="S4069" s="181">
        <f t="shared" si="574"/>
        <v>0</v>
      </c>
      <c r="T4069" s="181">
        <f t="shared" si="575"/>
        <v>0</v>
      </c>
      <c r="AQ4069" s="1">
        <f>COUNT(L$11:L4069)</f>
        <v>37</v>
      </c>
      <c r="AR4069" s="43">
        <f t="shared" si="576"/>
        <v>40933</v>
      </c>
      <c r="AS4069" s="44">
        <f t="shared" si="577"/>
        <v>89.120000000000019</v>
      </c>
      <c r="AT4069" s="10" t="str">
        <f t="shared" si="578"/>
        <v/>
      </c>
      <c r="AU4069" s="20" t="str">
        <f t="shared" si="579"/>
        <v/>
      </c>
      <c r="AV4069" s="42">
        <f t="shared" si="580"/>
        <v>1</v>
      </c>
      <c r="AW4069" s="89">
        <f t="shared" si="581"/>
        <v>0</v>
      </c>
      <c r="AX4069" s="168"/>
      <c r="AY4069" s="60"/>
      <c r="AZ4069" s="61"/>
      <c r="BB4069" s="61" t="str">
        <f>IF(Settings!I4065&lt;&gt;"",Settings!I4065,"")</f>
        <v/>
      </c>
    </row>
    <row r="4070" spans="2:54" x14ac:dyDescent="0.2">
      <c r="B4070" s="13"/>
      <c r="C4070" s="12"/>
      <c r="D4070" s="12"/>
      <c r="E4070" s="12"/>
      <c r="F4070" s="12"/>
      <c r="G4070" s="12"/>
      <c r="H4070" s="12"/>
      <c r="I4070" s="15"/>
      <c r="J4070" s="31"/>
      <c r="K4070" s="180"/>
      <c r="L4070" s="40"/>
      <c r="M4070" s="14"/>
      <c r="N4070" s="16"/>
      <c r="O4070" s="49"/>
      <c r="P4070" s="64"/>
      <c r="Q4070" s="18"/>
      <c r="R4070" s="181">
        <f t="shared" si="573"/>
        <v>0</v>
      </c>
      <c r="S4070" s="181">
        <f t="shared" si="574"/>
        <v>0</v>
      </c>
      <c r="T4070" s="181">
        <f t="shared" si="575"/>
        <v>0</v>
      </c>
      <c r="AQ4070" s="1">
        <f>COUNT(L$11:L4070)</f>
        <v>37</v>
      </c>
      <c r="AR4070" s="43">
        <f t="shared" si="576"/>
        <v>40933</v>
      </c>
      <c r="AS4070" s="44">
        <f t="shared" si="577"/>
        <v>89.120000000000019</v>
      </c>
      <c r="AT4070" s="10" t="str">
        <f t="shared" si="578"/>
        <v/>
      </c>
      <c r="AU4070" s="20" t="str">
        <f t="shared" si="579"/>
        <v/>
      </c>
      <c r="AV4070" s="42">
        <f t="shared" si="580"/>
        <v>1</v>
      </c>
      <c r="AW4070" s="89">
        <f t="shared" si="581"/>
        <v>0</v>
      </c>
      <c r="AX4070" s="168"/>
      <c r="AY4070" s="60"/>
      <c r="AZ4070" s="61"/>
      <c r="BB4070" s="61" t="str">
        <f>IF(Settings!I4066&lt;&gt;"",Settings!I4066,"")</f>
        <v/>
      </c>
    </row>
    <row r="4071" spans="2:54" x14ac:dyDescent="0.2">
      <c r="B4071" s="13"/>
      <c r="C4071" s="12"/>
      <c r="D4071" s="12"/>
      <c r="E4071" s="12"/>
      <c r="F4071" s="12"/>
      <c r="G4071" s="12"/>
      <c r="H4071" s="12"/>
      <c r="I4071" s="15"/>
      <c r="J4071" s="31"/>
      <c r="K4071" s="180"/>
      <c r="L4071" s="40"/>
      <c r="M4071" s="14"/>
      <c r="N4071" s="16"/>
      <c r="O4071" s="49"/>
      <c r="P4071" s="64"/>
      <c r="Q4071" s="18"/>
      <c r="R4071" s="181">
        <f t="shared" si="573"/>
        <v>0</v>
      </c>
      <c r="S4071" s="181">
        <f t="shared" si="574"/>
        <v>0</v>
      </c>
      <c r="T4071" s="181">
        <f t="shared" si="575"/>
        <v>0</v>
      </c>
      <c r="AQ4071" s="1">
        <f>COUNT(L$11:L4071)</f>
        <v>37</v>
      </c>
      <c r="AR4071" s="43">
        <f t="shared" si="576"/>
        <v>40933</v>
      </c>
      <c r="AS4071" s="44">
        <f t="shared" si="577"/>
        <v>89.120000000000019</v>
      </c>
      <c r="AT4071" s="10" t="str">
        <f t="shared" si="578"/>
        <v/>
      </c>
      <c r="AU4071" s="20" t="str">
        <f t="shared" si="579"/>
        <v/>
      </c>
      <c r="AV4071" s="42">
        <f t="shared" si="580"/>
        <v>1</v>
      </c>
      <c r="AW4071" s="89">
        <f t="shared" si="581"/>
        <v>0</v>
      </c>
      <c r="AX4071" s="168"/>
      <c r="AY4071" s="60"/>
      <c r="AZ4071" s="61"/>
      <c r="BB4071" s="61" t="str">
        <f>IF(Settings!I4067&lt;&gt;"",Settings!I4067,"")</f>
        <v/>
      </c>
    </row>
    <row r="4072" spans="2:54" x14ac:dyDescent="0.2">
      <c r="B4072" s="13"/>
      <c r="C4072" s="12"/>
      <c r="D4072" s="12"/>
      <c r="E4072" s="12"/>
      <c r="F4072" s="12"/>
      <c r="G4072" s="12"/>
      <c r="H4072" s="12"/>
      <c r="I4072" s="15"/>
      <c r="J4072" s="31"/>
      <c r="K4072" s="180"/>
      <c r="L4072" s="40"/>
      <c r="M4072" s="14"/>
      <c r="N4072" s="16"/>
      <c r="O4072" s="49"/>
      <c r="P4072" s="64"/>
      <c r="Q4072" s="18"/>
      <c r="R4072" s="181">
        <f t="shared" si="573"/>
        <v>0</v>
      </c>
      <c r="S4072" s="181">
        <f t="shared" si="574"/>
        <v>0</v>
      </c>
      <c r="T4072" s="181">
        <f t="shared" si="575"/>
        <v>0</v>
      </c>
      <c r="AQ4072" s="1">
        <f>COUNT(L$11:L4072)</f>
        <v>37</v>
      </c>
      <c r="AR4072" s="43">
        <f t="shared" si="576"/>
        <v>40933</v>
      </c>
      <c r="AS4072" s="44">
        <f t="shared" si="577"/>
        <v>89.120000000000019</v>
      </c>
      <c r="AT4072" s="10" t="str">
        <f t="shared" si="578"/>
        <v/>
      </c>
      <c r="AU4072" s="20" t="str">
        <f t="shared" si="579"/>
        <v/>
      </c>
      <c r="AV4072" s="42">
        <f t="shared" si="580"/>
        <v>1</v>
      </c>
      <c r="AW4072" s="89">
        <f t="shared" si="581"/>
        <v>0</v>
      </c>
      <c r="AX4072" s="168"/>
      <c r="AY4072" s="60"/>
      <c r="AZ4072" s="61"/>
      <c r="BB4072" s="61" t="str">
        <f>IF(Settings!I4068&lt;&gt;"",Settings!I4068,"")</f>
        <v/>
      </c>
    </row>
    <row r="4073" spans="2:54" x14ac:dyDescent="0.2">
      <c r="B4073" s="13"/>
      <c r="C4073" s="12"/>
      <c r="D4073" s="12"/>
      <c r="E4073" s="12"/>
      <c r="F4073" s="12"/>
      <c r="G4073" s="12"/>
      <c r="H4073" s="12"/>
      <c r="I4073" s="15"/>
      <c r="J4073" s="31"/>
      <c r="K4073" s="180"/>
      <c r="L4073" s="40"/>
      <c r="M4073" s="14"/>
      <c r="N4073" s="16"/>
      <c r="O4073" s="49"/>
      <c r="P4073" s="64"/>
      <c r="Q4073" s="18"/>
      <c r="R4073" s="181">
        <f t="shared" si="573"/>
        <v>0</v>
      </c>
      <c r="S4073" s="181">
        <f t="shared" si="574"/>
        <v>0</v>
      </c>
      <c r="T4073" s="181">
        <f t="shared" si="575"/>
        <v>0</v>
      </c>
      <c r="AQ4073" s="1">
        <f>COUNT(L$11:L4073)</f>
        <v>37</v>
      </c>
      <c r="AR4073" s="43">
        <f t="shared" si="576"/>
        <v>40933</v>
      </c>
      <c r="AS4073" s="44">
        <f t="shared" si="577"/>
        <v>89.120000000000019</v>
      </c>
      <c r="AT4073" s="10" t="str">
        <f t="shared" si="578"/>
        <v/>
      </c>
      <c r="AU4073" s="20" t="str">
        <f t="shared" si="579"/>
        <v/>
      </c>
      <c r="AV4073" s="42">
        <f t="shared" si="580"/>
        <v>1</v>
      </c>
      <c r="AW4073" s="89">
        <f t="shared" si="581"/>
        <v>0</v>
      </c>
      <c r="AX4073" s="168"/>
      <c r="AY4073" s="60"/>
      <c r="AZ4073" s="61"/>
      <c r="BB4073" s="61" t="str">
        <f>IF(Settings!I4069&lt;&gt;"",Settings!I4069,"")</f>
        <v/>
      </c>
    </row>
    <row r="4074" spans="2:54" x14ac:dyDescent="0.2">
      <c r="B4074" s="13"/>
      <c r="C4074" s="12"/>
      <c r="D4074" s="12"/>
      <c r="E4074" s="12"/>
      <c r="F4074" s="12"/>
      <c r="G4074" s="12"/>
      <c r="H4074" s="12"/>
      <c r="I4074" s="15"/>
      <c r="J4074" s="31"/>
      <c r="K4074" s="180"/>
      <c r="L4074" s="40"/>
      <c r="M4074" s="14"/>
      <c r="N4074" s="16"/>
      <c r="O4074" s="49"/>
      <c r="P4074" s="64"/>
      <c r="Q4074" s="18"/>
      <c r="R4074" s="181">
        <f t="shared" si="573"/>
        <v>0</v>
      </c>
      <c r="S4074" s="181">
        <f t="shared" si="574"/>
        <v>0</v>
      </c>
      <c r="T4074" s="181">
        <f t="shared" si="575"/>
        <v>0</v>
      </c>
      <c r="AQ4074" s="1">
        <f>COUNT(L$11:L4074)</f>
        <v>37</v>
      </c>
      <c r="AR4074" s="43">
        <f t="shared" si="576"/>
        <v>40933</v>
      </c>
      <c r="AS4074" s="44">
        <f t="shared" si="577"/>
        <v>89.120000000000019</v>
      </c>
      <c r="AT4074" s="10" t="str">
        <f t="shared" si="578"/>
        <v/>
      </c>
      <c r="AU4074" s="20" t="str">
        <f t="shared" si="579"/>
        <v/>
      </c>
      <c r="AV4074" s="42">
        <f t="shared" si="580"/>
        <v>1</v>
      </c>
      <c r="AW4074" s="89">
        <f t="shared" si="581"/>
        <v>0</v>
      </c>
      <c r="AX4074" s="168"/>
      <c r="AY4074" s="60"/>
      <c r="AZ4074" s="61"/>
      <c r="BB4074" s="61" t="str">
        <f>IF(Settings!I4070&lt;&gt;"",Settings!I4070,"")</f>
        <v/>
      </c>
    </row>
    <row r="4075" spans="2:54" x14ac:dyDescent="0.2">
      <c r="B4075" s="13"/>
      <c r="C4075" s="12"/>
      <c r="D4075" s="12"/>
      <c r="E4075" s="12"/>
      <c r="F4075" s="12"/>
      <c r="G4075" s="12"/>
      <c r="H4075" s="12"/>
      <c r="I4075" s="15"/>
      <c r="J4075" s="31"/>
      <c r="K4075" s="180"/>
      <c r="L4075" s="40"/>
      <c r="M4075" s="14"/>
      <c r="N4075" s="16"/>
      <c r="O4075" s="49"/>
      <c r="P4075" s="64"/>
      <c r="Q4075" s="18"/>
      <c r="R4075" s="181">
        <f t="shared" si="573"/>
        <v>0</v>
      </c>
      <c r="S4075" s="181">
        <f t="shared" si="574"/>
        <v>0</v>
      </c>
      <c r="T4075" s="181">
        <f t="shared" si="575"/>
        <v>0</v>
      </c>
      <c r="AQ4075" s="1">
        <f>COUNT(L$11:L4075)</f>
        <v>37</v>
      </c>
      <c r="AR4075" s="43">
        <f t="shared" si="576"/>
        <v>40933</v>
      </c>
      <c r="AS4075" s="44">
        <f t="shared" si="577"/>
        <v>89.120000000000019</v>
      </c>
      <c r="AT4075" s="10" t="str">
        <f t="shared" si="578"/>
        <v/>
      </c>
      <c r="AU4075" s="20" t="str">
        <f t="shared" si="579"/>
        <v/>
      </c>
      <c r="AV4075" s="42">
        <f t="shared" si="580"/>
        <v>1</v>
      </c>
      <c r="AW4075" s="89">
        <f t="shared" si="581"/>
        <v>0</v>
      </c>
      <c r="AX4075" s="168"/>
      <c r="AY4075" s="60"/>
      <c r="AZ4075" s="61"/>
      <c r="BB4075" s="61" t="str">
        <f>IF(Settings!I4071&lt;&gt;"",Settings!I4071,"")</f>
        <v/>
      </c>
    </row>
    <row r="4076" spans="2:54" x14ac:dyDescent="0.2">
      <c r="B4076" s="13"/>
      <c r="C4076" s="12"/>
      <c r="D4076" s="12"/>
      <c r="E4076" s="12"/>
      <c r="F4076" s="12"/>
      <c r="G4076" s="12"/>
      <c r="H4076" s="12"/>
      <c r="I4076" s="15"/>
      <c r="J4076" s="31"/>
      <c r="K4076" s="180"/>
      <c r="L4076" s="40"/>
      <c r="M4076" s="14"/>
      <c r="N4076" s="16"/>
      <c r="O4076" s="49"/>
      <c r="P4076" s="64"/>
      <c r="Q4076" s="18"/>
      <c r="R4076" s="181">
        <f t="shared" si="573"/>
        <v>0</v>
      </c>
      <c r="S4076" s="181">
        <f t="shared" si="574"/>
        <v>0</v>
      </c>
      <c r="T4076" s="181">
        <f t="shared" si="575"/>
        <v>0</v>
      </c>
      <c r="AQ4076" s="1">
        <f>COUNT(L$11:L4076)</f>
        <v>37</v>
      </c>
      <c r="AR4076" s="43">
        <f t="shared" si="576"/>
        <v>40933</v>
      </c>
      <c r="AS4076" s="44">
        <f t="shared" si="577"/>
        <v>89.120000000000019</v>
      </c>
      <c r="AT4076" s="10" t="str">
        <f t="shared" si="578"/>
        <v/>
      </c>
      <c r="AU4076" s="20" t="str">
        <f t="shared" si="579"/>
        <v/>
      </c>
      <c r="AV4076" s="42">
        <f t="shared" si="580"/>
        <v>1</v>
      </c>
      <c r="AW4076" s="89">
        <f t="shared" si="581"/>
        <v>0</v>
      </c>
      <c r="AX4076" s="168"/>
      <c r="AY4076" s="60"/>
      <c r="AZ4076" s="61"/>
      <c r="BB4076" s="61" t="str">
        <f>IF(Settings!I4072&lt;&gt;"",Settings!I4072,"")</f>
        <v/>
      </c>
    </row>
    <row r="4077" spans="2:54" x14ac:dyDescent="0.2">
      <c r="B4077" s="13"/>
      <c r="C4077" s="12"/>
      <c r="D4077" s="12"/>
      <c r="E4077" s="12"/>
      <c r="F4077" s="12"/>
      <c r="G4077" s="12"/>
      <c r="H4077" s="12"/>
      <c r="I4077" s="15"/>
      <c r="J4077" s="31"/>
      <c r="K4077" s="180"/>
      <c r="L4077" s="40"/>
      <c r="M4077" s="14"/>
      <c r="N4077" s="16"/>
      <c r="O4077" s="49"/>
      <c r="P4077" s="64"/>
      <c r="Q4077" s="18"/>
      <c r="R4077" s="181">
        <f t="shared" si="573"/>
        <v>0</v>
      </c>
      <c r="S4077" s="181">
        <f t="shared" si="574"/>
        <v>0</v>
      </c>
      <c r="T4077" s="181">
        <f t="shared" si="575"/>
        <v>0</v>
      </c>
      <c r="AQ4077" s="1">
        <f>COUNT(L$11:L4077)</f>
        <v>37</v>
      </c>
      <c r="AR4077" s="43">
        <f t="shared" si="576"/>
        <v>40933</v>
      </c>
      <c r="AS4077" s="44">
        <f t="shared" si="577"/>
        <v>89.120000000000019</v>
      </c>
      <c r="AT4077" s="10" t="str">
        <f t="shared" si="578"/>
        <v/>
      </c>
      <c r="AU4077" s="20" t="str">
        <f t="shared" si="579"/>
        <v/>
      </c>
      <c r="AV4077" s="42">
        <f t="shared" si="580"/>
        <v>1</v>
      </c>
      <c r="AW4077" s="89">
        <f t="shared" si="581"/>
        <v>0</v>
      </c>
      <c r="AX4077" s="168"/>
      <c r="AY4077" s="60"/>
      <c r="AZ4077" s="61"/>
      <c r="BB4077" s="61" t="str">
        <f>IF(Settings!I4073&lt;&gt;"",Settings!I4073,"")</f>
        <v/>
      </c>
    </row>
    <row r="4078" spans="2:54" x14ac:dyDescent="0.2">
      <c r="B4078" s="13"/>
      <c r="C4078" s="12"/>
      <c r="D4078" s="12"/>
      <c r="E4078" s="12"/>
      <c r="F4078" s="12"/>
      <c r="G4078" s="12"/>
      <c r="H4078" s="12"/>
      <c r="I4078" s="15"/>
      <c r="J4078" s="31"/>
      <c r="K4078" s="180"/>
      <c r="L4078" s="40"/>
      <c r="M4078" s="14"/>
      <c r="N4078" s="16"/>
      <c r="O4078" s="49"/>
      <c r="P4078" s="64"/>
      <c r="Q4078" s="18"/>
      <c r="R4078" s="181">
        <f t="shared" si="573"/>
        <v>0</v>
      </c>
      <c r="S4078" s="181">
        <f t="shared" si="574"/>
        <v>0</v>
      </c>
      <c r="T4078" s="181">
        <f t="shared" si="575"/>
        <v>0</v>
      </c>
      <c r="AQ4078" s="1">
        <f>COUNT(L$11:L4078)</f>
        <v>37</v>
      </c>
      <c r="AR4078" s="43">
        <f t="shared" si="576"/>
        <v>40933</v>
      </c>
      <c r="AS4078" s="44">
        <f t="shared" si="577"/>
        <v>89.120000000000019</v>
      </c>
      <c r="AT4078" s="10" t="str">
        <f t="shared" si="578"/>
        <v/>
      </c>
      <c r="AU4078" s="20" t="str">
        <f t="shared" si="579"/>
        <v/>
      </c>
      <c r="AV4078" s="42">
        <f t="shared" si="580"/>
        <v>1</v>
      </c>
      <c r="AW4078" s="89">
        <f t="shared" si="581"/>
        <v>0</v>
      </c>
      <c r="AX4078" s="168"/>
      <c r="AY4078" s="60"/>
      <c r="AZ4078" s="61"/>
      <c r="BB4078" s="61" t="str">
        <f>IF(Settings!I4074&lt;&gt;"",Settings!I4074,"")</f>
        <v/>
      </c>
    </row>
    <row r="4079" spans="2:54" x14ac:dyDescent="0.2">
      <c r="B4079" s="13"/>
      <c r="C4079" s="12"/>
      <c r="D4079" s="12"/>
      <c r="E4079" s="12"/>
      <c r="F4079" s="12"/>
      <c r="G4079" s="12"/>
      <c r="H4079" s="12"/>
      <c r="I4079" s="15"/>
      <c r="J4079" s="31"/>
      <c r="K4079" s="180"/>
      <c r="L4079" s="40"/>
      <c r="M4079" s="14"/>
      <c r="N4079" s="16"/>
      <c r="O4079" s="49"/>
      <c r="P4079" s="64"/>
      <c r="Q4079" s="18"/>
      <c r="R4079" s="181">
        <f t="shared" si="573"/>
        <v>0</v>
      </c>
      <c r="S4079" s="181">
        <f t="shared" si="574"/>
        <v>0</v>
      </c>
      <c r="T4079" s="181">
        <f t="shared" si="575"/>
        <v>0</v>
      </c>
      <c r="AQ4079" s="1">
        <f>COUNT(L$11:L4079)</f>
        <v>37</v>
      </c>
      <c r="AR4079" s="43">
        <f t="shared" si="576"/>
        <v>40933</v>
      </c>
      <c r="AS4079" s="44">
        <f t="shared" si="577"/>
        <v>89.120000000000019</v>
      </c>
      <c r="AT4079" s="10" t="str">
        <f t="shared" si="578"/>
        <v/>
      </c>
      <c r="AU4079" s="20" t="str">
        <f t="shared" si="579"/>
        <v/>
      </c>
      <c r="AV4079" s="42">
        <f t="shared" si="580"/>
        <v>1</v>
      </c>
      <c r="AW4079" s="89">
        <f t="shared" si="581"/>
        <v>0</v>
      </c>
      <c r="AX4079" s="168"/>
      <c r="AY4079" s="60"/>
      <c r="AZ4079" s="61"/>
      <c r="BB4079" s="61" t="str">
        <f>IF(Settings!I4075&lt;&gt;"",Settings!I4075,"")</f>
        <v/>
      </c>
    </row>
    <row r="4080" spans="2:54" x14ac:dyDescent="0.2">
      <c r="B4080" s="13"/>
      <c r="C4080" s="12"/>
      <c r="D4080" s="12"/>
      <c r="E4080" s="12"/>
      <c r="F4080" s="12"/>
      <c r="G4080" s="12"/>
      <c r="H4080" s="12"/>
      <c r="I4080" s="15"/>
      <c r="J4080" s="31"/>
      <c r="K4080" s="180"/>
      <c r="L4080" s="40"/>
      <c r="M4080" s="14"/>
      <c r="N4080" s="16"/>
      <c r="O4080" s="49"/>
      <c r="P4080" s="64"/>
      <c r="Q4080" s="18"/>
      <c r="R4080" s="181">
        <f t="shared" si="573"/>
        <v>0</v>
      </c>
      <c r="S4080" s="181">
        <f t="shared" si="574"/>
        <v>0</v>
      </c>
      <c r="T4080" s="181">
        <f t="shared" si="575"/>
        <v>0</v>
      </c>
      <c r="AQ4080" s="1">
        <f>COUNT(L$11:L4080)</f>
        <v>37</v>
      </c>
      <c r="AR4080" s="43">
        <f t="shared" si="576"/>
        <v>40933</v>
      </c>
      <c r="AS4080" s="44">
        <f t="shared" si="577"/>
        <v>89.120000000000019</v>
      </c>
      <c r="AT4080" s="10" t="str">
        <f t="shared" si="578"/>
        <v/>
      </c>
      <c r="AU4080" s="20" t="str">
        <f t="shared" si="579"/>
        <v/>
      </c>
      <c r="AV4080" s="42">
        <f t="shared" si="580"/>
        <v>1</v>
      </c>
      <c r="AW4080" s="89">
        <f t="shared" si="581"/>
        <v>0</v>
      </c>
      <c r="AX4080" s="168"/>
      <c r="AY4080" s="60"/>
      <c r="AZ4080" s="61"/>
      <c r="BB4080" s="61" t="str">
        <f>IF(Settings!I4076&lt;&gt;"",Settings!I4076,"")</f>
        <v/>
      </c>
    </row>
    <row r="4081" spans="2:54" x14ac:dyDescent="0.2">
      <c r="B4081" s="13"/>
      <c r="C4081" s="12"/>
      <c r="D4081" s="12"/>
      <c r="E4081" s="12"/>
      <c r="F4081" s="12"/>
      <c r="G4081" s="12"/>
      <c r="H4081" s="12"/>
      <c r="I4081" s="15"/>
      <c r="J4081" s="31"/>
      <c r="K4081" s="180"/>
      <c r="L4081" s="40"/>
      <c r="M4081" s="14"/>
      <c r="N4081" s="16"/>
      <c r="O4081" s="49"/>
      <c r="P4081" s="64"/>
      <c r="Q4081" s="18"/>
      <c r="R4081" s="181">
        <f t="shared" si="573"/>
        <v>0</v>
      </c>
      <c r="S4081" s="181">
        <f t="shared" si="574"/>
        <v>0</v>
      </c>
      <c r="T4081" s="181">
        <f t="shared" si="575"/>
        <v>0</v>
      </c>
      <c r="AQ4081" s="1">
        <f>COUNT(L$11:L4081)</f>
        <v>37</v>
      </c>
      <c r="AR4081" s="43">
        <f t="shared" si="576"/>
        <v>40933</v>
      </c>
      <c r="AS4081" s="44">
        <f t="shared" si="577"/>
        <v>89.120000000000019</v>
      </c>
      <c r="AT4081" s="10" t="str">
        <f t="shared" si="578"/>
        <v/>
      </c>
      <c r="AU4081" s="20" t="str">
        <f t="shared" si="579"/>
        <v/>
      </c>
      <c r="AV4081" s="42">
        <f t="shared" si="580"/>
        <v>1</v>
      </c>
      <c r="AW4081" s="89">
        <f t="shared" si="581"/>
        <v>0</v>
      </c>
      <c r="AX4081" s="168"/>
      <c r="AY4081" s="60"/>
      <c r="AZ4081" s="61"/>
      <c r="BB4081" s="61" t="str">
        <f>IF(Settings!I4077&lt;&gt;"",Settings!I4077,"")</f>
        <v/>
      </c>
    </row>
    <row r="4082" spans="2:54" x14ac:dyDescent="0.2">
      <c r="B4082" s="13"/>
      <c r="C4082" s="12"/>
      <c r="D4082" s="12"/>
      <c r="E4082" s="12"/>
      <c r="F4082" s="12"/>
      <c r="G4082" s="12"/>
      <c r="H4082" s="12"/>
      <c r="I4082" s="15"/>
      <c r="J4082" s="31"/>
      <c r="K4082" s="180"/>
      <c r="L4082" s="40"/>
      <c r="M4082" s="14"/>
      <c r="N4082" s="16"/>
      <c r="O4082" s="49"/>
      <c r="P4082" s="64"/>
      <c r="Q4082" s="18"/>
      <c r="R4082" s="181">
        <f t="shared" si="573"/>
        <v>0</v>
      </c>
      <c r="S4082" s="181">
        <f t="shared" si="574"/>
        <v>0</v>
      </c>
      <c r="T4082" s="181">
        <f t="shared" si="575"/>
        <v>0</v>
      </c>
      <c r="AQ4082" s="1">
        <f>COUNT(L$11:L4082)</f>
        <v>37</v>
      </c>
      <c r="AR4082" s="43">
        <f t="shared" si="576"/>
        <v>40933</v>
      </c>
      <c r="AS4082" s="44">
        <f t="shared" si="577"/>
        <v>89.120000000000019</v>
      </c>
      <c r="AT4082" s="10" t="str">
        <f t="shared" si="578"/>
        <v/>
      </c>
      <c r="AU4082" s="20" t="str">
        <f t="shared" si="579"/>
        <v/>
      </c>
      <c r="AV4082" s="42">
        <f t="shared" si="580"/>
        <v>1</v>
      </c>
      <c r="AW4082" s="89">
        <f t="shared" si="581"/>
        <v>0</v>
      </c>
      <c r="AX4082" s="168"/>
      <c r="AY4082" s="60"/>
      <c r="AZ4082" s="61"/>
      <c r="BB4082" s="61" t="str">
        <f>IF(Settings!I4078&lt;&gt;"",Settings!I4078,"")</f>
        <v/>
      </c>
    </row>
    <row r="4083" spans="2:54" x14ac:dyDescent="0.2">
      <c r="B4083" s="13"/>
      <c r="C4083" s="12"/>
      <c r="D4083" s="12"/>
      <c r="E4083" s="12"/>
      <c r="F4083" s="12"/>
      <c r="G4083" s="12"/>
      <c r="H4083" s="12"/>
      <c r="I4083" s="15"/>
      <c r="J4083" s="31"/>
      <c r="K4083" s="180"/>
      <c r="L4083" s="40"/>
      <c r="M4083" s="14"/>
      <c r="N4083" s="16"/>
      <c r="O4083" s="49"/>
      <c r="P4083" s="64"/>
      <c r="Q4083" s="18"/>
      <c r="R4083" s="181">
        <f t="shared" si="573"/>
        <v>0</v>
      </c>
      <c r="S4083" s="181">
        <f t="shared" si="574"/>
        <v>0</v>
      </c>
      <c r="T4083" s="181">
        <f t="shared" si="575"/>
        <v>0</v>
      </c>
      <c r="AQ4083" s="1">
        <f>COUNT(L$11:L4083)</f>
        <v>37</v>
      </c>
      <c r="AR4083" s="43">
        <f t="shared" si="576"/>
        <v>40933</v>
      </c>
      <c r="AS4083" s="44">
        <f t="shared" si="577"/>
        <v>89.120000000000019</v>
      </c>
      <c r="AT4083" s="10" t="str">
        <f t="shared" si="578"/>
        <v/>
      </c>
      <c r="AU4083" s="20" t="str">
        <f t="shared" si="579"/>
        <v/>
      </c>
      <c r="AV4083" s="42">
        <f t="shared" si="580"/>
        <v>1</v>
      </c>
      <c r="AW4083" s="89">
        <f t="shared" si="581"/>
        <v>0</v>
      </c>
      <c r="AX4083" s="168"/>
      <c r="AY4083" s="60"/>
      <c r="AZ4083" s="61"/>
      <c r="BB4083" s="61" t="str">
        <f>IF(Settings!I4079&lt;&gt;"",Settings!I4079,"")</f>
        <v/>
      </c>
    </row>
    <row r="4084" spans="2:54" x14ac:dyDescent="0.2">
      <c r="B4084" s="13"/>
      <c r="C4084" s="12"/>
      <c r="D4084" s="12"/>
      <c r="E4084" s="12"/>
      <c r="F4084" s="12"/>
      <c r="G4084" s="12"/>
      <c r="H4084" s="12"/>
      <c r="I4084" s="15"/>
      <c r="J4084" s="31"/>
      <c r="K4084" s="180"/>
      <c r="L4084" s="40"/>
      <c r="M4084" s="14"/>
      <c r="N4084" s="16"/>
      <c r="O4084" s="49"/>
      <c r="P4084" s="64"/>
      <c r="Q4084" s="18"/>
      <c r="R4084" s="181">
        <f t="shared" si="573"/>
        <v>0</v>
      </c>
      <c r="S4084" s="181">
        <f t="shared" si="574"/>
        <v>0</v>
      </c>
      <c r="T4084" s="181">
        <f t="shared" si="575"/>
        <v>0</v>
      </c>
      <c r="AQ4084" s="1">
        <f>COUNT(L$11:L4084)</f>
        <v>37</v>
      </c>
      <c r="AR4084" s="43">
        <f t="shared" si="576"/>
        <v>40933</v>
      </c>
      <c r="AS4084" s="44">
        <f t="shared" si="577"/>
        <v>89.120000000000019</v>
      </c>
      <c r="AT4084" s="10" t="str">
        <f t="shared" si="578"/>
        <v/>
      </c>
      <c r="AU4084" s="20" t="str">
        <f t="shared" si="579"/>
        <v/>
      </c>
      <c r="AV4084" s="42">
        <f t="shared" si="580"/>
        <v>1</v>
      </c>
      <c r="AW4084" s="89">
        <f t="shared" si="581"/>
        <v>0</v>
      </c>
      <c r="AX4084" s="168"/>
      <c r="AY4084" s="60"/>
      <c r="AZ4084" s="61"/>
      <c r="BB4084" s="61" t="str">
        <f>IF(Settings!I4080&lt;&gt;"",Settings!I4080,"")</f>
        <v/>
      </c>
    </row>
    <row r="4085" spans="2:54" x14ac:dyDescent="0.2">
      <c r="B4085" s="13"/>
      <c r="C4085" s="12"/>
      <c r="D4085" s="12"/>
      <c r="E4085" s="12"/>
      <c r="F4085" s="12"/>
      <c r="G4085" s="12"/>
      <c r="H4085" s="12"/>
      <c r="I4085" s="15"/>
      <c r="J4085" s="31"/>
      <c r="K4085" s="180"/>
      <c r="L4085" s="40"/>
      <c r="M4085" s="14"/>
      <c r="N4085" s="16"/>
      <c r="O4085" s="49"/>
      <c r="P4085" s="64"/>
      <c r="Q4085" s="18"/>
      <c r="R4085" s="181">
        <f t="shared" si="573"/>
        <v>0</v>
      </c>
      <c r="S4085" s="181">
        <f t="shared" si="574"/>
        <v>0</v>
      </c>
      <c r="T4085" s="181">
        <f t="shared" si="575"/>
        <v>0</v>
      </c>
      <c r="AQ4085" s="1">
        <f>COUNT(L$11:L4085)</f>
        <v>37</v>
      </c>
      <c r="AR4085" s="43">
        <f t="shared" si="576"/>
        <v>40933</v>
      </c>
      <c r="AS4085" s="44">
        <f t="shared" si="577"/>
        <v>89.120000000000019</v>
      </c>
      <c r="AT4085" s="10" t="str">
        <f t="shared" si="578"/>
        <v/>
      </c>
      <c r="AU4085" s="20" t="str">
        <f t="shared" si="579"/>
        <v/>
      </c>
      <c r="AV4085" s="42">
        <f t="shared" si="580"/>
        <v>1</v>
      </c>
      <c r="AW4085" s="89">
        <f t="shared" si="581"/>
        <v>0</v>
      </c>
      <c r="AX4085" s="168"/>
      <c r="AY4085" s="60"/>
      <c r="AZ4085" s="61"/>
      <c r="BB4085" s="61" t="str">
        <f>IF(Settings!I4081&lt;&gt;"",Settings!I4081,"")</f>
        <v/>
      </c>
    </row>
    <row r="4086" spans="2:54" x14ac:dyDescent="0.2">
      <c r="B4086" s="13"/>
      <c r="C4086" s="12"/>
      <c r="D4086" s="12"/>
      <c r="E4086" s="12"/>
      <c r="F4086" s="12"/>
      <c r="G4086" s="12"/>
      <c r="H4086" s="12"/>
      <c r="I4086" s="15"/>
      <c r="J4086" s="31"/>
      <c r="K4086" s="180"/>
      <c r="L4086" s="40"/>
      <c r="M4086" s="14"/>
      <c r="N4086" s="16"/>
      <c r="O4086" s="49"/>
      <c r="P4086" s="64"/>
      <c r="Q4086" s="18"/>
      <c r="R4086" s="181">
        <f t="shared" si="573"/>
        <v>0</v>
      </c>
      <c r="S4086" s="181">
        <f t="shared" si="574"/>
        <v>0</v>
      </c>
      <c r="T4086" s="181">
        <f t="shared" si="575"/>
        <v>0</v>
      </c>
      <c r="AQ4086" s="1">
        <f>COUNT(L$11:L4086)</f>
        <v>37</v>
      </c>
      <c r="AR4086" s="43">
        <f t="shared" si="576"/>
        <v>40933</v>
      </c>
      <c r="AS4086" s="44">
        <f t="shared" si="577"/>
        <v>89.120000000000019</v>
      </c>
      <c r="AT4086" s="10" t="str">
        <f t="shared" si="578"/>
        <v/>
      </c>
      <c r="AU4086" s="20" t="str">
        <f t="shared" si="579"/>
        <v/>
      </c>
      <c r="AV4086" s="42">
        <f t="shared" si="580"/>
        <v>1</v>
      </c>
      <c r="AW4086" s="89">
        <f t="shared" si="581"/>
        <v>0</v>
      </c>
      <c r="AX4086" s="168"/>
      <c r="AY4086" s="60"/>
      <c r="AZ4086" s="61"/>
      <c r="BB4086" s="61" t="str">
        <f>IF(Settings!I4082&lt;&gt;"",Settings!I4082,"")</f>
        <v/>
      </c>
    </row>
    <row r="4087" spans="2:54" x14ac:dyDescent="0.2">
      <c r="B4087" s="13"/>
      <c r="C4087" s="12"/>
      <c r="D4087" s="12"/>
      <c r="E4087" s="12"/>
      <c r="F4087" s="12"/>
      <c r="G4087" s="12"/>
      <c r="H4087" s="12"/>
      <c r="I4087" s="15"/>
      <c r="J4087" s="31"/>
      <c r="K4087" s="180"/>
      <c r="L4087" s="40"/>
      <c r="M4087" s="14"/>
      <c r="N4087" s="16"/>
      <c r="O4087" s="49"/>
      <c r="P4087" s="64"/>
      <c r="Q4087" s="18"/>
      <c r="R4087" s="181">
        <f t="shared" si="573"/>
        <v>0</v>
      </c>
      <c r="S4087" s="181">
        <f t="shared" si="574"/>
        <v>0</v>
      </c>
      <c r="T4087" s="181">
        <f t="shared" si="575"/>
        <v>0</v>
      </c>
      <c r="AQ4087" s="1">
        <f>COUNT(L$11:L4087)</f>
        <v>37</v>
      </c>
      <c r="AR4087" s="43">
        <f t="shared" si="576"/>
        <v>40933</v>
      </c>
      <c r="AS4087" s="44">
        <f t="shared" si="577"/>
        <v>89.120000000000019</v>
      </c>
      <c r="AT4087" s="10" t="str">
        <f t="shared" si="578"/>
        <v/>
      </c>
      <c r="AU4087" s="20" t="str">
        <f t="shared" si="579"/>
        <v/>
      </c>
      <c r="AV4087" s="42">
        <f t="shared" si="580"/>
        <v>1</v>
      </c>
      <c r="AW4087" s="89">
        <f t="shared" si="581"/>
        <v>0</v>
      </c>
      <c r="AX4087" s="168"/>
      <c r="AY4087" s="60"/>
      <c r="AZ4087" s="61"/>
      <c r="BB4087" s="61" t="str">
        <f>IF(Settings!I4083&lt;&gt;"",Settings!I4083,"")</f>
        <v/>
      </c>
    </row>
    <row r="4088" spans="2:54" x14ac:dyDescent="0.2">
      <c r="B4088" s="13"/>
      <c r="C4088" s="12"/>
      <c r="D4088" s="12"/>
      <c r="E4088" s="12"/>
      <c r="F4088" s="12"/>
      <c r="G4088" s="12"/>
      <c r="H4088" s="12"/>
      <c r="I4088" s="15"/>
      <c r="J4088" s="31"/>
      <c r="K4088" s="180"/>
      <c r="L4088" s="40"/>
      <c r="M4088" s="14"/>
      <c r="N4088" s="16"/>
      <c r="O4088" s="49"/>
      <c r="P4088" s="64"/>
      <c r="Q4088" s="18"/>
      <c r="R4088" s="181">
        <f t="shared" si="573"/>
        <v>0</v>
      </c>
      <c r="S4088" s="181">
        <f t="shared" si="574"/>
        <v>0</v>
      </c>
      <c r="T4088" s="181">
        <f t="shared" si="575"/>
        <v>0</v>
      </c>
      <c r="AQ4088" s="1">
        <f>COUNT(L$11:L4088)</f>
        <v>37</v>
      </c>
      <c r="AR4088" s="43">
        <f t="shared" si="576"/>
        <v>40933</v>
      </c>
      <c r="AS4088" s="44">
        <f t="shared" si="577"/>
        <v>89.120000000000019</v>
      </c>
      <c r="AT4088" s="10" t="str">
        <f t="shared" si="578"/>
        <v/>
      </c>
      <c r="AU4088" s="20" t="str">
        <f t="shared" si="579"/>
        <v/>
      </c>
      <c r="AV4088" s="42">
        <f t="shared" si="580"/>
        <v>1</v>
      </c>
      <c r="AW4088" s="89">
        <f t="shared" si="581"/>
        <v>0</v>
      </c>
      <c r="AX4088" s="168"/>
      <c r="AY4088" s="60"/>
      <c r="AZ4088" s="61"/>
      <c r="BB4088" s="61" t="str">
        <f>IF(Settings!I4084&lt;&gt;"",Settings!I4084,"")</f>
        <v/>
      </c>
    </row>
    <row r="4089" spans="2:54" x14ac:dyDescent="0.2">
      <c r="B4089" s="13"/>
      <c r="C4089" s="12"/>
      <c r="D4089" s="12"/>
      <c r="E4089" s="12"/>
      <c r="F4089" s="12"/>
      <c r="G4089" s="12"/>
      <c r="H4089" s="12"/>
      <c r="I4089" s="15"/>
      <c r="J4089" s="31"/>
      <c r="K4089" s="180"/>
      <c r="L4089" s="40"/>
      <c r="M4089" s="14"/>
      <c r="N4089" s="16"/>
      <c r="O4089" s="49"/>
      <c r="P4089" s="64"/>
      <c r="Q4089" s="18"/>
      <c r="R4089" s="181">
        <f t="shared" si="573"/>
        <v>0</v>
      </c>
      <c r="S4089" s="181">
        <f t="shared" si="574"/>
        <v>0</v>
      </c>
      <c r="T4089" s="181">
        <f t="shared" si="575"/>
        <v>0</v>
      </c>
      <c r="AQ4089" s="1">
        <f>COUNT(L$11:L4089)</f>
        <v>37</v>
      </c>
      <c r="AR4089" s="43">
        <f t="shared" si="576"/>
        <v>40933</v>
      </c>
      <c r="AS4089" s="44">
        <f t="shared" si="577"/>
        <v>89.120000000000019</v>
      </c>
      <c r="AT4089" s="10" t="str">
        <f t="shared" si="578"/>
        <v/>
      </c>
      <c r="AU4089" s="20" t="str">
        <f t="shared" si="579"/>
        <v/>
      </c>
      <c r="AV4089" s="42">
        <f t="shared" si="580"/>
        <v>1</v>
      </c>
      <c r="AW4089" s="89">
        <f t="shared" si="581"/>
        <v>0</v>
      </c>
      <c r="AX4089" s="168"/>
      <c r="AY4089" s="60"/>
      <c r="AZ4089" s="61"/>
      <c r="BB4089" s="61" t="str">
        <f>IF(Settings!I4085&lt;&gt;"",Settings!I4085,"")</f>
        <v/>
      </c>
    </row>
    <row r="4090" spans="2:54" x14ac:dyDescent="0.2">
      <c r="B4090" s="13"/>
      <c r="C4090" s="12"/>
      <c r="D4090" s="12"/>
      <c r="E4090" s="12"/>
      <c r="F4090" s="12"/>
      <c r="G4090" s="12"/>
      <c r="H4090" s="12"/>
      <c r="I4090" s="15"/>
      <c r="J4090" s="31"/>
      <c r="K4090" s="180"/>
      <c r="L4090" s="40"/>
      <c r="M4090" s="14"/>
      <c r="N4090" s="16"/>
      <c r="O4090" s="49"/>
      <c r="P4090" s="64"/>
      <c r="Q4090" s="18"/>
      <c r="R4090" s="181">
        <f t="shared" si="573"/>
        <v>0</v>
      </c>
      <c r="S4090" s="181">
        <f t="shared" si="574"/>
        <v>0</v>
      </c>
      <c r="T4090" s="181">
        <f t="shared" si="575"/>
        <v>0</v>
      </c>
      <c r="AQ4090" s="1">
        <f>COUNT(L$11:L4090)</f>
        <v>37</v>
      </c>
      <c r="AR4090" s="43">
        <f t="shared" si="576"/>
        <v>40933</v>
      </c>
      <c r="AS4090" s="44">
        <f t="shared" si="577"/>
        <v>89.120000000000019</v>
      </c>
      <c r="AT4090" s="10" t="str">
        <f t="shared" si="578"/>
        <v/>
      </c>
      <c r="AU4090" s="20" t="str">
        <f t="shared" si="579"/>
        <v/>
      </c>
      <c r="AV4090" s="42">
        <f t="shared" si="580"/>
        <v>1</v>
      </c>
      <c r="AW4090" s="89">
        <f t="shared" si="581"/>
        <v>0</v>
      </c>
      <c r="AX4090" s="168"/>
      <c r="AY4090" s="60"/>
      <c r="AZ4090" s="61"/>
      <c r="BB4090" s="61" t="str">
        <f>IF(Settings!I4086&lt;&gt;"",Settings!I4086,"")</f>
        <v/>
      </c>
    </row>
    <row r="4091" spans="2:54" x14ac:dyDescent="0.2">
      <c r="B4091" s="13"/>
      <c r="C4091" s="12"/>
      <c r="D4091" s="12"/>
      <c r="E4091" s="12"/>
      <c r="F4091" s="12"/>
      <c r="G4091" s="12"/>
      <c r="H4091" s="12"/>
      <c r="I4091" s="15"/>
      <c r="J4091" s="31"/>
      <c r="K4091" s="180"/>
      <c r="L4091" s="40"/>
      <c r="M4091" s="14"/>
      <c r="N4091" s="16"/>
      <c r="O4091" s="49"/>
      <c r="P4091" s="64"/>
      <c r="Q4091" s="18"/>
      <c r="R4091" s="181">
        <f t="shared" si="573"/>
        <v>0</v>
      </c>
      <c r="S4091" s="181">
        <f t="shared" si="574"/>
        <v>0</v>
      </c>
      <c r="T4091" s="181">
        <f t="shared" si="575"/>
        <v>0</v>
      </c>
      <c r="AQ4091" s="1">
        <f>COUNT(L$11:L4091)</f>
        <v>37</v>
      </c>
      <c r="AR4091" s="43">
        <f t="shared" si="576"/>
        <v>40933</v>
      </c>
      <c r="AS4091" s="44">
        <f t="shared" si="577"/>
        <v>89.120000000000019</v>
      </c>
      <c r="AT4091" s="10" t="str">
        <f t="shared" si="578"/>
        <v/>
      </c>
      <c r="AU4091" s="20" t="str">
        <f t="shared" si="579"/>
        <v/>
      </c>
      <c r="AV4091" s="42">
        <f t="shared" si="580"/>
        <v>1</v>
      </c>
      <c r="AW4091" s="89">
        <f t="shared" si="581"/>
        <v>0</v>
      </c>
      <c r="AX4091" s="168"/>
      <c r="AY4091" s="60"/>
      <c r="AZ4091" s="61"/>
      <c r="BB4091" s="61" t="str">
        <f>IF(Settings!I4087&lt;&gt;"",Settings!I4087,"")</f>
        <v/>
      </c>
    </row>
    <row r="4092" spans="2:54" x14ac:dyDescent="0.2">
      <c r="B4092" s="13"/>
      <c r="C4092" s="12"/>
      <c r="D4092" s="12"/>
      <c r="E4092" s="12"/>
      <c r="F4092" s="12"/>
      <c r="G4092" s="12"/>
      <c r="H4092" s="12"/>
      <c r="I4092" s="15"/>
      <c r="J4092" s="31"/>
      <c r="K4092" s="180"/>
      <c r="L4092" s="40"/>
      <c r="M4092" s="14"/>
      <c r="N4092" s="16"/>
      <c r="O4092" s="49"/>
      <c r="P4092" s="64"/>
      <c r="Q4092" s="18"/>
      <c r="R4092" s="181">
        <f t="shared" si="573"/>
        <v>0</v>
      </c>
      <c r="S4092" s="181">
        <f t="shared" si="574"/>
        <v>0</v>
      </c>
      <c r="T4092" s="181">
        <f t="shared" si="575"/>
        <v>0</v>
      </c>
      <c r="AQ4092" s="1">
        <f>COUNT(L$11:L4092)</f>
        <v>37</v>
      </c>
      <c r="AR4092" s="43">
        <f t="shared" si="576"/>
        <v>40933</v>
      </c>
      <c r="AS4092" s="44">
        <f t="shared" si="577"/>
        <v>89.120000000000019</v>
      </c>
      <c r="AT4092" s="10" t="str">
        <f t="shared" si="578"/>
        <v/>
      </c>
      <c r="AU4092" s="20" t="str">
        <f t="shared" si="579"/>
        <v/>
      </c>
      <c r="AV4092" s="42">
        <f t="shared" si="580"/>
        <v>1</v>
      </c>
      <c r="AW4092" s="89">
        <f t="shared" si="581"/>
        <v>0</v>
      </c>
      <c r="AX4092" s="168"/>
      <c r="AY4092" s="60"/>
      <c r="AZ4092" s="61"/>
      <c r="BB4092" s="61" t="str">
        <f>IF(Settings!I4088&lt;&gt;"",Settings!I4088,"")</f>
        <v/>
      </c>
    </row>
    <row r="4093" spans="2:54" x14ac:dyDescent="0.2">
      <c r="B4093" s="13"/>
      <c r="C4093" s="12"/>
      <c r="D4093" s="12"/>
      <c r="E4093" s="12"/>
      <c r="F4093" s="12"/>
      <c r="G4093" s="12"/>
      <c r="H4093" s="12"/>
      <c r="I4093" s="15"/>
      <c r="J4093" s="31"/>
      <c r="K4093" s="180"/>
      <c r="L4093" s="40"/>
      <c r="M4093" s="14"/>
      <c r="N4093" s="16"/>
      <c r="O4093" s="49"/>
      <c r="P4093" s="64"/>
      <c r="Q4093" s="18"/>
      <c r="R4093" s="181">
        <f t="shared" si="573"/>
        <v>0</v>
      </c>
      <c r="S4093" s="181">
        <f t="shared" si="574"/>
        <v>0</v>
      </c>
      <c r="T4093" s="181">
        <f t="shared" si="575"/>
        <v>0</v>
      </c>
      <c r="AQ4093" s="1">
        <f>COUNT(L$11:L4093)</f>
        <v>37</v>
      </c>
      <c r="AR4093" s="43">
        <f t="shared" si="576"/>
        <v>40933</v>
      </c>
      <c r="AS4093" s="44">
        <f t="shared" si="577"/>
        <v>89.120000000000019</v>
      </c>
      <c r="AT4093" s="10" t="str">
        <f t="shared" si="578"/>
        <v/>
      </c>
      <c r="AU4093" s="20" t="str">
        <f t="shared" si="579"/>
        <v/>
      </c>
      <c r="AV4093" s="42">
        <f t="shared" si="580"/>
        <v>1</v>
      </c>
      <c r="AW4093" s="89">
        <f t="shared" si="581"/>
        <v>0</v>
      </c>
      <c r="AX4093" s="168"/>
      <c r="AY4093" s="60"/>
      <c r="AZ4093" s="61"/>
      <c r="BB4093" s="61" t="str">
        <f>IF(Settings!I4089&lt;&gt;"",Settings!I4089,"")</f>
        <v/>
      </c>
    </row>
    <row r="4094" spans="2:54" x14ac:dyDescent="0.2">
      <c r="B4094" s="13"/>
      <c r="C4094" s="12"/>
      <c r="D4094" s="12"/>
      <c r="E4094" s="12"/>
      <c r="F4094" s="12"/>
      <c r="G4094" s="12"/>
      <c r="H4094" s="12"/>
      <c r="I4094" s="15"/>
      <c r="J4094" s="31"/>
      <c r="K4094" s="180"/>
      <c r="L4094" s="40"/>
      <c r="M4094" s="14"/>
      <c r="N4094" s="16"/>
      <c r="O4094" s="49"/>
      <c r="P4094" s="64"/>
      <c r="Q4094" s="18"/>
      <c r="R4094" s="181">
        <f t="shared" si="573"/>
        <v>0</v>
      </c>
      <c r="S4094" s="181">
        <f t="shared" si="574"/>
        <v>0</v>
      </c>
      <c r="T4094" s="181">
        <f t="shared" si="575"/>
        <v>0</v>
      </c>
      <c r="AQ4094" s="1">
        <f>COUNT(L$11:L4094)</f>
        <v>37</v>
      </c>
      <c r="AR4094" s="43">
        <f t="shared" si="576"/>
        <v>40933</v>
      </c>
      <c r="AS4094" s="44">
        <f t="shared" si="577"/>
        <v>89.120000000000019</v>
      </c>
      <c r="AT4094" s="10" t="str">
        <f t="shared" si="578"/>
        <v/>
      </c>
      <c r="AU4094" s="20" t="str">
        <f t="shared" si="579"/>
        <v/>
      </c>
      <c r="AV4094" s="42">
        <f t="shared" si="580"/>
        <v>1</v>
      </c>
      <c r="AW4094" s="89">
        <f t="shared" si="581"/>
        <v>0</v>
      </c>
      <c r="AX4094" s="168"/>
      <c r="AY4094" s="60"/>
      <c r="AZ4094" s="61"/>
      <c r="BB4094" s="61" t="str">
        <f>IF(Settings!I4090&lt;&gt;"",Settings!I4090,"")</f>
        <v/>
      </c>
    </row>
    <row r="4095" spans="2:54" x14ac:dyDescent="0.2">
      <c r="B4095" s="13"/>
      <c r="C4095" s="12"/>
      <c r="D4095" s="12"/>
      <c r="E4095" s="12"/>
      <c r="F4095" s="12"/>
      <c r="G4095" s="12"/>
      <c r="H4095" s="12"/>
      <c r="I4095" s="15"/>
      <c r="J4095" s="31"/>
      <c r="K4095" s="180"/>
      <c r="L4095" s="40"/>
      <c r="M4095" s="14"/>
      <c r="N4095" s="16"/>
      <c r="O4095" s="49"/>
      <c r="P4095" s="64"/>
      <c r="Q4095" s="18"/>
      <c r="R4095" s="181">
        <f t="shared" si="573"/>
        <v>0</v>
      </c>
      <c r="S4095" s="181">
        <f t="shared" si="574"/>
        <v>0</v>
      </c>
      <c r="T4095" s="181">
        <f t="shared" si="575"/>
        <v>0</v>
      </c>
      <c r="AQ4095" s="1">
        <f>COUNT(L$11:L4095)</f>
        <v>37</v>
      </c>
      <c r="AR4095" s="43">
        <f t="shared" si="576"/>
        <v>40933</v>
      </c>
      <c r="AS4095" s="44">
        <f t="shared" si="577"/>
        <v>89.120000000000019</v>
      </c>
      <c r="AT4095" s="10" t="str">
        <f t="shared" si="578"/>
        <v/>
      </c>
      <c r="AU4095" s="20" t="str">
        <f t="shared" si="579"/>
        <v/>
      </c>
      <c r="AV4095" s="42">
        <f t="shared" si="580"/>
        <v>1</v>
      </c>
      <c r="AW4095" s="89">
        <f t="shared" si="581"/>
        <v>0</v>
      </c>
      <c r="AX4095" s="168"/>
      <c r="AY4095" s="60"/>
      <c r="AZ4095" s="61"/>
      <c r="BB4095" s="61" t="str">
        <f>IF(Settings!I4091&lt;&gt;"",Settings!I4091,"")</f>
        <v/>
      </c>
    </row>
    <row r="4096" spans="2:54" x14ac:dyDescent="0.2">
      <c r="B4096" s="13"/>
      <c r="C4096" s="12"/>
      <c r="D4096" s="12"/>
      <c r="E4096" s="12"/>
      <c r="F4096" s="12"/>
      <c r="G4096" s="12"/>
      <c r="H4096" s="12"/>
      <c r="I4096" s="15"/>
      <c r="J4096" s="31"/>
      <c r="K4096" s="180"/>
      <c r="L4096" s="40"/>
      <c r="M4096" s="14"/>
      <c r="N4096" s="16"/>
      <c r="O4096" s="49"/>
      <c r="P4096" s="64"/>
      <c r="Q4096" s="18"/>
      <c r="R4096" s="181">
        <f t="shared" si="573"/>
        <v>0</v>
      </c>
      <c r="S4096" s="181">
        <f t="shared" si="574"/>
        <v>0</v>
      </c>
      <c r="T4096" s="181">
        <f t="shared" si="575"/>
        <v>0</v>
      </c>
      <c r="AQ4096" s="1">
        <f>COUNT(L$11:L4096)</f>
        <v>37</v>
      </c>
      <c r="AR4096" s="43">
        <f t="shared" si="576"/>
        <v>40933</v>
      </c>
      <c r="AS4096" s="44">
        <f t="shared" si="577"/>
        <v>89.120000000000019</v>
      </c>
      <c r="AT4096" s="10" t="str">
        <f t="shared" si="578"/>
        <v/>
      </c>
      <c r="AU4096" s="20" t="str">
        <f t="shared" si="579"/>
        <v/>
      </c>
      <c r="AV4096" s="42">
        <f t="shared" si="580"/>
        <v>1</v>
      </c>
      <c r="AW4096" s="89">
        <f t="shared" si="581"/>
        <v>0</v>
      </c>
      <c r="AX4096" s="168"/>
      <c r="AY4096" s="60"/>
      <c r="AZ4096" s="61"/>
      <c r="BB4096" s="61" t="str">
        <f>IF(Settings!I4092&lt;&gt;"",Settings!I4092,"")</f>
        <v/>
      </c>
    </row>
    <row r="4097" spans="2:54" x14ac:dyDescent="0.2">
      <c r="B4097" s="13"/>
      <c r="C4097" s="12"/>
      <c r="D4097" s="12"/>
      <c r="E4097" s="12"/>
      <c r="F4097" s="12"/>
      <c r="G4097" s="12"/>
      <c r="H4097" s="12"/>
      <c r="I4097" s="15"/>
      <c r="J4097" s="31"/>
      <c r="K4097" s="180"/>
      <c r="L4097" s="40"/>
      <c r="M4097" s="14"/>
      <c r="N4097" s="16"/>
      <c r="O4097" s="49"/>
      <c r="P4097" s="64"/>
      <c r="Q4097" s="18"/>
      <c r="R4097" s="181">
        <f t="shared" si="573"/>
        <v>0</v>
      </c>
      <c r="S4097" s="181">
        <f t="shared" si="574"/>
        <v>0</v>
      </c>
      <c r="T4097" s="181">
        <f t="shared" si="575"/>
        <v>0</v>
      </c>
      <c r="AQ4097" s="1">
        <f>COUNT(L$11:L4097)</f>
        <v>37</v>
      </c>
      <c r="AR4097" s="43">
        <f t="shared" si="576"/>
        <v>40933</v>
      </c>
      <c r="AS4097" s="44">
        <f t="shared" si="577"/>
        <v>89.120000000000019</v>
      </c>
      <c r="AT4097" s="10" t="str">
        <f t="shared" si="578"/>
        <v/>
      </c>
      <c r="AU4097" s="20" t="str">
        <f t="shared" si="579"/>
        <v/>
      </c>
      <c r="AV4097" s="42">
        <f t="shared" si="580"/>
        <v>1</v>
      </c>
      <c r="AW4097" s="89">
        <f t="shared" si="581"/>
        <v>0</v>
      </c>
      <c r="AX4097" s="168"/>
      <c r="AY4097" s="60"/>
      <c r="AZ4097" s="61"/>
      <c r="BB4097" s="61" t="str">
        <f>IF(Settings!I4093&lt;&gt;"",Settings!I4093,"")</f>
        <v/>
      </c>
    </row>
    <row r="4098" spans="2:54" x14ac:dyDescent="0.2">
      <c r="B4098" s="13"/>
      <c r="C4098" s="12"/>
      <c r="D4098" s="12"/>
      <c r="E4098" s="12"/>
      <c r="F4098" s="12"/>
      <c r="G4098" s="12"/>
      <c r="H4098" s="12"/>
      <c r="I4098" s="15"/>
      <c r="J4098" s="31"/>
      <c r="K4098" s="180"/>
      <c r="L4098" s="40"/>
      <c r="M4098" s="14"/>
      <c r="N4098" s="16"/>
      <c r="O4098" s="49"/>
      <c r="P4098" s="64"/>
      <c r="Q4098" s="18"/>
      <c r="R4098" s="181">
        <f t="shared" si="573"/>
        <v>0</v>
      </c>
      <c r="S4098" s="181">
        <f t="shared" si="574"/>
        <v>0</v>
      </c>
      <c r="T4098" s="181">
        <f t="shared" si="575"/>
        <v>0</v>
      </c>
      <c r="AQ4098" s="1">
        <f>COUNT(L$11:L4098)</f>
        <v>37</v>
      </c>
      <c r="AR4098" s="43">
        <f t="shared" si="576"/>
        <v>40933</v>
      </c>
      <c r="AS4098" s="44">
        <f t="shared" si="577"/>
        <v>89.120000000000019</v>
      </c>
      <c r="AT4098" s="10" t="str">
        <f t="shared" si="578"/>
        <v/>
      </c>
      <c r="AU4098" s="20" t="str">
        <f t="shared" si="579"/>
        <v/>
      </c>
      <c r="AV4098" s="42">
        <f t="shared" si="580"/>
        <v>1</v>
      </c>
      <c r="AW4098" s="89">
        <f t="shared" si="581"/>
        <v>0</v>
      </c>
      <c r="AX4098" s="168"/>
      <c r="AY4098" s="60"/>
      <c r="AZ4098" s="61"/>
      <c r="BB4098" s="61" t="str">
        <f>IF(Settings!I4094&lt;&gt;"",Settings!I4094,"")</f>
        <v/>
      </c>
    </row>
    <row r="4099" spans="2:54" x14ac:dyDescent="0.2">
      <c r="B4099" s="13"/>
      <c r="C4099" s="12"/>
      <c r="D4099" s="12"/>
      <c r="E4099" s="12"/>
      <c r="F4099" s="12"/>
      <c r="G4099" s="12"/>
      <c r="H4099" s="12"/>
      <c r="I4099" s="15"/>
      <c r="J4099" s="31"/>
      <c r="K4099" s="180"/>
      <c r="L4099" s="40"/>
      <c r="M4099" s="14"/>
      <c r="N4099" s="16"/>
      <c r="O4099" s="49"/>
      <c r="P4099" s="64"/>
      <c r="Q4099" s="18"/>
      <c r="R4099" s="181">
        <f t="shared" si="573"/>
        <v>0</v>
      </c>
      <c r="S4099" s="181">
        <f t="shared" si="574"/>
        <v>0</v>
      </c>
      <c r="T4099" s="181">
        <f t="shared" si="575"/>
        <v>0</v>
      </c>
      <c r="AQ4099" s="1">
        <f>COUNT(L$11:L4099)</f>
        <v>37</v>
      </c>
      <c r="AR4099" s="43">
        <f t="shared" si="576"/>
        <v>40933</v>
      </c>
      <c r="AS4099" s="44">
        <f t="shared" si="577"/>
        <v>89.120000000000019</v>
      </c>
      <c r="AT4099" s="10" t="str">
        <f t="shared" si="578"/>
        <v/>
      </c>
      <c r="AU4099" s="20" t="str">
        <f t="shared" si="579"/>
        <v/>
      </c>
      <c r="AV4099" s="42">
        <f t="shared" si="580"/>
        <v>1</v>
      </c>
      <c r="AW4099" s="89">
        <f t="shared" si="581"/>
        <v>0</v>
      </c>
      <c r="AX4099" s="168"/>
      <c r="AY4099" s="60"/>
      <c r="AZ4099" s="61"/>
      <c r="BB4099" s="61" t="str">
        <f>IF(Settings!I4095&lt;&gt;"",Settings!I4095,"")</f>
        <v/>
      </c>
    </row>
    <row r="4100" spans="2:54" x14ac:dyDescent="0.2">
      <c r="B4100" s="13"/>
      <c r="C4100" s="12"/>
      <c r="D4100" s="12"/>
      <c r="E4100" s="12"/>
      <c r="F4100" s="12"/>
      <c r="G4100" s="12"/>
      <c r="H4100" s="12"/>
      <c r="I4100" s="15"/>
      <c r="J4100" s="31"/>
      <c r="K4100" s="180"/>
      <c r="L4100" s="40"/>
      <c r="M4100" s="14"/>
      <c r="N4100" s="16"/>
      <c r="O4100" s="49"/>
      <c r="P4100" s="64"/>
      <c r="Q4100" s="18"/>
      <c r="R4100" s="181">
        <f t="shared" si="573"/>
        <v>0</v>
      </c>
      <c r="S4100" s="181">
        <f t="shared" si="574"/>
        <v>0</v>
      </c>
      <c r="T4100" s="181">
        <f t="shared" si="575"/>
        <v>0</v>
      </c>
      <c r="AQ4100" s="1">
        <f>COUNT(L$11:L4100)</f>
        <v>37</v>
      </c>
      <c r="AR4100" s="43">
        <f t="shared" si="576"/>
        <v>40933</v>
      </c>
      <c r="AS4100" s="44">
        <f t="shared" si="577"/>
        <v>89.120000000000019</v>
      </c>
      <c r="AT4100" s="10" t="str">
        <f t="shared" si="578"/>
        <v/>
      </c>
      <c r="AU4100" s="20" t="str">
        <f t="shared" si="579"/>
        <v/>
      </c>
      <c r="AV4100" s="42">
        <f t="shared" si="580"/>
        <v>1</v>
      </c>
      <c r="AW4100" s="89">
        <f t="shared" si="581"/>
        <v>0</v>
      </c>
      <c r="AX4100" s="168"/>
      <c r="AY4100" s="60"/>
      <c r="AZ4100" s="61"/>
      <c r="BB4100" s="61" t="str">
        <f>IF(Settings!I4096&lt;&gt;"",Settings!I4096,"")</f>
        <v/>
      </c>
    </row>
    <row r="4101" spans="2:54" x14ac:dyDescent="0.2">
      <c r="B4101" s="13"/>
      <c r="C4101" s="12"/>
      <c r="D4101" s="12"/>
      <c r="E4101" s="12"/>
      <c r="F4101" s="12"/>
      <c r="G4101" s="12"/>
      <c r="H4101" s="12"/>
      <c r="I4101" s="15"/>
      <c r="J4101" s="31"/>
      <c r="K4101" s="180"/>
      <c r="L4101" s="40"/>
      <c r="M4101" s="14"/>
      <c r="N4101" s="16"/>
      <c r="O4101" s="49"/>
      <c r="P4101" s="64"/>
      <c r="Q4101" s="18"/>
      <c r="R4101" s="181">
        <f t="shared" si="573"/>
        <v>0</v>
      </c>
      <c r="S4101" s="181">
        <f t="shared" si="574"/>
        <v>0</v>
      </c>
      <c r="T4101" s="181">
        <f t="shared" si="575"/>
        <v>0</v>
      </c>
      <c r="AQ4101" s="1">
        <f>COUNT(L$11:L4101)</f>
        <v>37</v>
      </c>
      <c r="AR4101" s="43">
        <f t="shared" si="576"/>
        <v>40933</v>
      </c>
      <c r="AS4101" s="44">
        <f t="shared" si="577"/>
        <v>89.120000000000019</v>
      </c>
      <c r="AT4101" s="10" t="str">
        <f t="shared" si="578"/>
        <v/>
      </c>
      <c r="AU4101" s="20" t="str">
        <f t="shared" si="579"/>
        <v/>
      </c>
      <c r="AV4101" s="42">
        <f t="shared" si="580"/>
        <v>1</v>
      </c>
      <c r="AW4101" s="89">
        <f t="shared" si="581"/>
        <v>0</v>
      </c>
      <c r="AX4101" s="168"/>
      <c r="AY4101" s="60"/>
      <c r="AZ4101" s="61"/>
      <c r="BB4101" s="61" t="str">
        <f>IF(Settings!I4097&lt;&gt;"",Settings!I4097,"")</f>
        <v/>
      </c>
    </row>
    <row r="4102" spans="2:54" x14ac:dyDescent="0.2">
      <c r="B4102" s="13"/>
      <c r="C4102" s="12"/>
      <c r="D4102" s="12"/>
      <c r="E4102" s="12"/>
      <c r="F4102" s="12"/>
      <c r="G4102" s="12"/>
      <c r="H4102" s="12"/>
      <c r="I4102" s="15"/>
      <c r="J4102" s="31"/>
      <c r="K4102" s="180"/>
      <c r="L4102" s="40"/>
      <c r="M4102" s="14"/>
      <c r="N4102" s="16"/>
      <c r="O4102" s="49"/>
      <c r="P4102" s="64"/>
      <c r="Q4102" s="18"/>
      <c r="R4102" s="181">
        <f t="shared" si="573"/>
        <v>0</v>
      </c>
      <c r="S4102" s="181">
        <f t="shared" si="574"/>
        <v>0</v>
      </c>
      <c r="T4102" s="181">
        <f t="shared" si="575"/>
        <v>0</v>
      </c>
      <c r="AQ4102" s="1">
        <f>COUNT(L$11:L4102)</f>
        <v>37</v>
      </c>
      <c r="AR4102" s="43">
        <f t="shared" si="576"/>
        <v>40933</v>
      </c>
      <c r="AS4102" s="44">
        <f t="shared" si="577"/>
        <v>89.120000000000019</v>
      </c>
      <c r="AT4102" s="10" t="str">
        <f t="shared" si="578"/>
        <v/>
      </c>
      <c r="AU4102" s="20" t="str">
        <f t="shared" si="579"/>
        <v/>
      </c>
      <c r="AV4102" s="42">
        <f t="shared" si="580"/>
        <v>1</v>
      </c>
      <c r="AW4102" s="89">
        <f t="shared" si="581"/>
        <v>0</v>
      </c>
      <c r="AX4102" s="168"/>
      <c r="AY4102" s="60"/>
      <c r="AZ4102" s="61"/>
      <c r="BB4102" s="61" t="str">
        <f>IF(Settings!I4098&lt;&gt;"",Settings!I4098,"")</f>
        <v/>
      </c>
    </row>
    <row r="4103" spans="2:54" x14ac:dyDescent="0.2">
      <c r="B4103" s="13"/>
      <c r="C4103" s="12"/>
      <c r="D4103" s="12"/>
      <c r="E4103" s="12"/>
      <c r="F4103" s="12"/>
      <c r="G4103" s="12"/>
      <c r="H4103" s="12"/>
      <c r="I4103" s="15"/>
      <c r="J4103" s="31"/>
      <c r="K4103" s="180"/>
      <c r="L4103" s="40"/>
      <c r="M4103" s="14"/>
      <c r="N4103" s="16"/>
      <c r="O4103" s="49"/>
      <c r="P4103" s="64"/>
      <c r="Q4103" s="18"/>
      <c r="R4103" s="181">
        <f t="shared" si="573"/>
        <v>0</v>
      </c>
      <c r="S4103" s="181">
        <f t="shared" si="574"/>
        <v>0</v>
      </c>
      <c r="T4103" s="181">
        <f t="shared" si="575"/>
        <v>0</v>
      </c>
      <c r="AQ4103" s="1">
        <f>COUNT(L$11:L4103)</f>
        <v>37</v>
      </c>
      <c r="AR4103" s="43">
        <f t="shared" si="576"/>
        <v>40933</v>
      </c>
      <c r="AS4103" s="44">
        <f t="shared" si="577"/>
        <v>89.120000000000019</v>
      </c>
      <c r="AT4103" s="10" t="str">
        <f t="shared" si="578"/>
        <v/>
      </c>
      <c r="AU4103" s="20" t="str">
        <f t="shared" si="579"/>
        <v/>
      </c>
      <c r="AV4103" s="42">
        <f t="shared" si="580"/>
        <v>1</v>
      </c>
      <c r="AW4103" s="89">
        <f t="shared" si="581"/>
        <v>0</v>
      </c>
      <c r="AX4103" s="168"/>
      <c r="AY4103" s="60"/>
      <c r="AZ4103" s="61"/>
      <c r="BB4103" s="61" t="str">
        <f>IF(Settings!I4099&lt;&gt;"",Settings!I4099,"")</f>
        <v/>
      </c>
    </row>
    <row r="4104" spans="2:54" x14ac:dyDescent="0.2">
      <c r="B4104" s="13"/>
      <c r="C4104" s="12"/>
      <c r="D4104" s="12"/>
      <c r="E4104" s="12"/>
      <c r="F4104" s="12"/>
      <c r="G4104" s="12"/>
      <c r="H4104" s="12"/>
      <c r="I4104" s="15"/>
      <c r="J4104" s="31"/>
      <c r="K4104" s="180"/>
      <c r="L4104" s="40"/>
      <c r="M4104" s="14"/>
      <c r="N4104" s="16"/>
      <c r="O4104" s="49"/>
      <c r="P4104" s="64"/>
      <c r="Q4104" s="18"/>
      <c r="R4104" s="181">
        <f t="shared" si="573"/>
        <v>0</v>
      </c>
      <c r="S4104" s="181">
        <f t="shared" si="574"/>
        <v>0</v>
      </c>
      <c r="T4104" s="181">
        <f t="shared" si="575"/>
        <v>0</v>
      </c>
      <c r="AQ4104" s="1">
        <f>COUNT(L$11:L4104)</f>
        <v>37</v>
      </c>
      <c r="AR4104" s="43">
        <f t="shared" si="576"/>
        <v>40933</v>
      </c>
      <c r="AS4104" s="44">
        <f t="shared" si="577"/>
        <v>89.120000000000019</v>
      </c>
      <c r="AT4104" s="10" t="str">
        <f t="shared" si="578"/>
        <v/>
      </c>
      <c r="AU4104" s="20" t="str">
        <f t="shared" si="579"/>
        <v/>
      </c>
      <c r="AV4104" s="42">
        <f t="shared" si="580"/>
        <v>1</v>
      </c>
      <c r="AW4104" s="89">
        <f t="shared" si="581"/>
        <v>0</v>
      </c>
      <c r="AX4104" s="168"/>
      <c r="AY4104" s="60"/>
      <c r="AZ4104" s="61"/>
      <c r="BB4104" s="61" t="str">
        <f>IF(Settings!I4100&lt;&gt;"",Settings!I4100,"")</f>
        <v/>
      </c>
    </row>
    <row r="4105" spans="2:54" x14ac:dyDescent="0.2">
      <c r="B4105" s="13"/>
      <c r="C4105" s="12"/>
      <c r="D4105" s="12"/>
      <c r="E4105" s="12"/>
      <c r="F4105" s="12"/>
      <c r="G4105" s="12"/>
      <c r="H4105" s="12"/>
      <c r="I4105" s="15"/>
      <c r="J4105" s="31"/>
      <c r="K4105" s="180"/>
      <c r="L4105" s="40"/>
      <c r="M4105" s="14"/>
      <c r="N4105" s="16"/>
      <c r="O4105" s="49"/>
      <c r="P4105" s="64"/>
      <c r="Q4105" s="18"/>
      <c r="R4105" s="181">
        <f t="shared" si="573"/>
        <v>0</v>
      </c>
      <c r="S4105" s="181">
        <f t="shared" si="574"/>
        <v>0</v>
      </c>
      <c r="T4105" s="181">
        <f t="shared" si="575"/>
        <v>0</v>
      </c>
      <c r="AQ4105" s="1">
        <f>COUNT(L$11:L4105)</f>
        <v>37</v>
      </c>
      <c r="AR4105" s="43">
        <f t="shared" si="576"/>
        <v>40933</v>
      </c>
      <c r="AS4105" s="44">
        <f t="shared" si="577"/>
        <v>89.120000000000019</v>
      </c>
      <c r="AT4105" s="10" t="str">
        <f t="shared" si="578"/>
        <v/>
      </c>
      <c r="AU4105" s="20" t="str">
        <f t="shared" si="579"/>
        <v/>
      </c>
      <c r="AV4105" s="42">
        <f t="shared" si="580"/>
        <v>1</v>
      </c>
      <c r="AW4105" s="89">
        <f t="shared" si="581"/>
        <v>0</v>
      </c>
      <c r="AX4105" s="168"/>
      <c r="AY4105" s="60"/>
      <c r="AZ4105" s="61"/>
      <c r="BB4105" s="61" t="str">
        <f>IF(Settings!I4101&lt;&gt;"",Settings!I4101,"")</f>
        <v/>
      </c>
    </row>
    <row r="4106" spans="2:54" x14ac:dyDescent="0.2">
      <c r="B4106" s="13"/>
      <c r="C4106" s="12"/>
      <c r="D4106" s="12"/>
      <c r="E4106" s="12"/>
      <c r="F4106" s="12"/>
      <c r="G4106" s="12"/>
      <c r="H4106" s="12"/>
      <c r="I4106" s="15"/>
      <c r="J4106" s="31"/>
      <c r="K4106" s="180"/>
      <c r="L4106" s="40"/>
      <c r="M4106" s="14"/>
      <c r="N4106" s="16"/>
      <c r="O4106" s="49"/>
      <c r="P4106" s="64"/>
      <c r="Q4106" s="18"/>
      <c r="R4106" s="181">
        <f t="shared" si="573"/>
        <v>0</v>
      </c>
      <c r="S4106" s="181">
        <f t="shared" si="574"/>
        <v>0</v>
      </c>
      <c r="T4106" s="181">
        <f t="shared" si="575"/>
        <v>0</v>
      </c>
      <c r="AQ4106" s="1">
        <f>COUNT(L$11:L4106)</f>
        <v>37</v>
      </c>
      <c r="AR4106" s="43">
        <f t="shared" si="576"/>
        <v>40933</v>
      </c>
      <c r="AS4106" s="44">
        <f t="shared" si="577"/>
        <v>89.120000000000019</v>
      </c>
      <c r="AT4106" s="10" t="str">
        <f t="shared" si="578"/>
        <v/>
      </c>
      <c r="AU4106" s="20" t="str">
        <f t="shared" si="579"/>
        <v/>
      </c>
      <c r="AV4106" s="42">
        <f t="shared" si="580"/>
        <v>1</v>
      </c>
      <c r="AW4106" s="89">
        <f t="shared" si="581"/>
        <v>0</v>
      </c>
      <c r="AX4106" s="168"/>
      <c r="AY4106" s="60"/>
      <c r="AZ4106" s="61"/>
      <c r="BB4106" s="61" t="str">
        <f>IF(Settings!I4102&lt;&gt;"",Settings!I4102,"")</f>
        <v/>
      </c>
    </row>
    <row r="4107" spans="2:54" x14ac:dyDescent="0.2">
      <c r="B4107" s="13"/>
      <c r="C4107" s="12"/>
      <c r="D4107" s="12"/>
      <c r="E4107" s="12"/>
      <c r="F4107" s="12"/>
      <c r="G4107" s="12"/>
      <c r="H4107" s="12"/>
      <c r="I4107" s="15"/>
      <c r="J4107" s="31"/>
      <c r="K4107" s="180"/>
      <c r="L4107" s="40"/>
      <c r="M4107" s="14"/>
      <c r="N4107" s="16"/>
      <c r="O4107" s="49"/>
      <c r="P4107" s="64"/>
      <c r="Q4107" s="18"/>
      <c r="R4107" s="181">
        <f t="shared" si="573"/>
        <v>0</v>
      </c>
      <c r="S4107" s="181">
        <f t="shared" si="574"/>
        <v>0</v>
      </c>
      <c r="T4107" s="181">
        <f t="shared" si="575"/>
        <v>0</v>
      </c>
      <c r="AQ4107" s="1">
        <f>COUNT(L$11:L4107)</f>
        <v>37</v>
      </c>
      <c r="AR4107" s="43">
        <f t="shared" si="576"/>
        <v>40933</v>
      </c>
      <c r="AS4107" s="44">
        <f t="shared" si="577"/>
        <v>89.120000000000019</v>
      </c>
      <c r="AT4107" s="10" t="str">
        <f t="shared" si="578"/>
        <v/>
      </c>
      <c r="AU4107" s="20" t="str">
        <f t="shared" si="579"/>
        <v/>
      </c>
      <c r="AV4107" s="42">
        <f t="shared" si="580"/>
        <v>1</v>
      </c>
      <c r="AW4107" s="89">
        <f t="shared" si="581"/>
        <v>0</v>
      </c>
      <c r="AX4107" s="168"/>
      <c r="AY4107" s="60"/>
      <c r="AZ4107" s="61"/>
      <c r="BB4107" s="61" t="str">
        <f>IF(Settings!I4103&lt;&gt;"",Settings!I4103,"")</f>
        <v/>
      </c>
    </row>
    <row r="4108" spans="2:54" x14ac:dyDescent="0.2">
      <c r="B4108" s="13"/>
      <c r="C4108" s="12"/>
      <c r="D4108" s="12"/>
      <c r="E4108" s="12"/>
      <c r="F4108" s="12"/>
      <c r="G4108" s="12"/>
      <c r="H4108" s="12"/>
      <c r="I4108" s="15"/>
      <c r="J4108" s="31"/>
      <c r="K4108" s="180"/>
      <c r="L4108" s="40"/>
      <c r="M4108" s="14"/>
      <c r="N4108" s="16"/>
      <c r="O4108" s="49"/>
      <c r="P4108" s="64"/>
      <c r="Q4108" s="18"/>
      <c r="R4108" s="181">
        <f t="shared" ref="R4108:R4171" si="582">ROUND(IF(M4108&lt;&gt;"Y",IF(P4108&lt;&gt;"Y",K4108,K4108*(AV4108-1)),0),ROUNDING)</f>
        <v>0</v>
      </c>
      <c r="S4108" s="181">
        <f t="shared" ref="S4108:S4171" si="583">ROUND(IF(O4108&gt;0,IF(M4108="Y",AW4108*(1-O4108),IF(AW4108&gt;R4108,R4108 + (AW4108 - R4108)*(1-O4108),AW4108)),AW4108),ROUNDING)</f>
        <v>0</v>
      </c>
      <c r="T4108" s="181">
        <f t="shared" ref="T4108:T4171" si="584">ROUND(IF(N4108="P",0,IF(OR(M4108="N",M4108=""),S4108-R4108,S4108)),ROUNDING)</f>
        <v>0</v>
      </c>
      <c r="AQ4108" s="1">
        <f>COUNT(L$11:L4108)</f>
        <v>37</v>
      </c>
      <c r="AR4108" s="43">
        <f t="shared" si="576"/>
        <v>40933</v>
      </c>
      <c r="AS4108" s="44">
        <f t="shared" si="577"/>
        <v>89.120000000000019</v>
      </c>
      <c r="AT4108" s="10" t="str">
        <f t="shared" si="578"/>
        <v/>
      </c>
      <c r="AU4108" s="20" t="str">
        <f t="shared" si="579"/>
        <v/>
      </c>
      <c r="AV4108" s="42">
        <f t="shared" si="580"/>
        <v>1</v>
      </c>
      <c r="AW4108" s="89">
        <f t="shared" si="581"/>
        <v>0</v>
      </c>
      <c r="AX4108" s="168"/>
      <c r="AY4108" s="60"/>
      <c r="AZ4108" s="61"/>
      <c r="BB4108" s="61" t="str">
        <f>IF(Settings!I4104&lt;&gt;"",Settings!I4104,"")</f>
        <v/>
      </c>
    </row>
    <row r="4109" spans="2:54" x14ac:dyDescent="0.2">
      <c r="B4109" s="13"/>
      <c r="C4109" s="12"/>
      <c r="D4109" s="12"/>
      <c r="E4109" s="12"/>
      <c r="F4109" s="12"/>
      <c r="G4109" s="12"/>
      <c r="H4109" s="12"/>
      <c r="I4109" s="15"/>
      <c r="J4109" s="31"/>
      <c r="K4109" s="180"/>
      <c r="L4109" s="40"/>
      <c r="M4109" s="14"/>
      <c r="N4109" s="16"/>
      <c r="O4109" s="49"/>
      <c r="P4109" s="64"/>
      <c r="Q4109" s="18"/>
      <c r="R4109" s="181">
        <f t="shared" si="582"/>
        <v>0</v>
      </c>
      <c r="S4109" s="181">
        <f t="shared" si="583"/>
        <v>0</v>
      </c>
      <c r="T4109" s="181">
        <f t="shared" si="584"/>
        <v>0</v>
      </c>
      <c r="AQ4109" s="1">
        <f>COUNT(L$11:L4109)</f>
        <v>37</v>
      </c>
      <c r="AR4109" s="43">
        <f t="shared" ref="AR4109:AR4172" si="585">IF(B4109&gt;2,B4109,AR4108)</f>
        <v>40933</v>
      </c>
      <c r="AS4109" s="44">
        <f t="shared" ref="AS4109:AS4172" si="586">AS4108+T4109</f>
        <v>89.120000000000019</v>
      </c>
      <c r="AT4109" s="10" t="str">
        <f t="shared" ref="AT4109:AT4172" si="587">IF(N4109="P",IF(P4109&lt;&gt;"Y",IF(M4109&lt;&gt;"Y",K4109*AV4109,K4109*AV4109-K4109),IF(M4109&lt;&gt;"Y",K4109 + K4109*(AV4109-1),K4109)),"")</f>
        <v/>
      </c>
      <c r="AU4109" s="20" t="str">
        <f t="shared" ref="AU4109:AU4172" si="588">IF(M4109="Y",IF(P4109="Y",K4109*(AV4109-1),K4109),"")</f>
        <v/>
      </c>
      <c r="AV4109" s="42">
        <f t="shared" ref="AV4109:AV4172" si="589">IF(L4109&lt;&gt;"",IF(ODDS_TYPE=1,L4109,IF(ODDS_TYPE=2,IF(L4109&gt;0,1+L4109/100,IF(L4109&lt;0,1-100/L4109,1)),IF(ODDS_TYPE=3,1+L4109,IF(ODDS_TYPE=4,1+L4109,IF(ODDS_TYPE=5,IF(L4109&gt;0,1+L4109,1-1/L4109),IF(ODDS_TYPE=6,IF(L4109&gt;=0,L4109+1,1-1/L4109),1)))))),1)</f>
        <v>1</v>
      </c>
      <c r="AW4109" s="89">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68"/>
      <c r="AY4109" s="60"/>
      <c r="AZ4109" s="61"/>
      <c r="BB4109" s="61" t="str">
        <f>IF(Settings!I4105&lt;&gt;"",Settings!I4105,"")</f>
        <v/>
      </c>
    </row>
    <row r="4110" spans="2:54" x14ac:dyDescent="0.2">
      <c r="B4110" s="13"/>
      <c r="C4110" s="12"/>
      <c r="D4110" s="12"/>
      <c r="E4110" s="12"/>
      <c r="F4110" s="12"/>
      <c r="G4110" s="12"/>
      <c r="H4110" s="12"/>
      <c r="I4110" s="15"/>
      <c r="J4110" s="31"/>
      <c r="K4110" s="180"/>
      <c r="L4110" s="40"/>
      <c r="M4110" s="14"/>
      <c r="N4110" s="16"/>
      <c r="O4110" s="49"/>
      <c r="P4110" s="64"/>
      <c r="Q4110" s="18"/>
      <c r="R4110" s="181">
        <f t="shared" si="582"/>
        <v>0</v>
      </c>
      <c r="S4110" s="181">
        <f t="shared" si="583"/>
        <v>0</v>
      </c>
      <c r="T4110" s="181">
        <f t="shared" si="584"/>
        <v>0</v>
      </c>
      <c r="AQ4110" s="1">
        <f>COUNT(L$11:L4110)</f>
        <v>37</v>
      </c>
      <c r="AR4110" s="43">
        <f t="shared" si="585"/>
        <v>40933</v>
      </c>
      <c r="AS4110" s="44">
        <f t="shared" si="586"/>
        <v>89.120000000000019</v>
      </c>
      <c r="AT4110" s="10" t="str">
        <f t="shared" si="587"/>
        <v/>
      </c>
      <c r="AU4110" s="20" t="str">
        <f t="shared" si="588"/>
        <v/>
      </c>
      <c r="AV4110" s="42">
        <f t="shared" si="589"/>
        <v>1</v>
      </c>
      <c r="AW4110" s="89">
        <f t="shared" si="590"/>
        <v>0</v>
      </c>
      <c r="AX4110" s="168"/>
      <c r="AY4110" s="60"/>
      <c r="AZ4110" s="61"/>
      <c r="BB4110" s="61" t="str">
        <f>IF(Settings!I4106&lt;&gt;"",Settings!I4106,"")</f>
        <v/>
      </c>
    </row>
    <row r="4111" spans="2:54" x14ac:dyDescent="0.2">
      <c r="B4111" s="13"/>
      <c r="C4111" s="12"/>
      <c r="D4111" s="12"/>
      <c r="E4111" s="12"/>
      <c r="F4111" s="12"/>
      <c r="G4111" s="12"/>
      <c r="H4111" s="12"/>
      <c r="I4111" s="15"/>
      <c r="J4111" s="31"/>
      <c r="K4111" s="180"/>
      <c r="L4111" s="40"/>
      <c r="M4111" s="14"/>
      <c r="N4111" s="16"/>
      <c r="O4111" s="49"/>
      <c r="P4111" s="64"/>
      <c r="Q4111" s="18"/>
      <c r="R4111" s="181">
        <f t="shared" si="582"/>
        <v>0</v>
      </c>
      <c r="S4111" s="181">
        <f t="shared" si="583"/>
        <v>0</v>
      </c>
      <c r="T4111" s="181">
        <f t="shared" si="584"/>
        <v>0</v>
      </c>
      <c r="AQ4111" s="1">
        <f>COUNT(L$11:L4111)</f>
        <v>37</v>
      </c>
      <c r="AR4111" s="43">
        <f t="shared" si="585"/>
        <v>40933</v>
      </c>
      <c r="AS4111" s="44">
        <f t="shared" si="586"/>
        <v>89.120000000000019</v>
      </c>
      <c r="AT4111" s="10" t="str">
        <f t="shared" si="587"/>
        <v/>
      </c>
      <c r="AU4111" s="20" t="str">
        <f t="shared" si="588"/>
        <v/>
      </c>
      <c r="AV4111" s="42">
        <f t="shared" si="589"/>
        <v>1</v>
      </c>
      <c r="AW4111" s="89">
        <f t="shared" si="590"/>
        <v>0</v>
      </c>
      <c r="AX4111" s="168"/>
      <c r="AY4111" s="60"/>
      <c r="AZ4111" s="61"/>
      <c r="BB4111" s="61" t="str">
        <f>IF(Settings!I4107&lt;&gt;"",Settings!I4107,"")</f>
        <v/>
      </c>
    </row>
    <row r="4112" spans="2:54" x14ac:dyDescent="0.2">
      <c r="B4112" s="13"/>
      <c r="C4112" s="12"/>
      <c r="D4112" s="12"/>
      <c r="E4112" s="12"/>
      <c r="F4112" s="12"/>
      <c r="G4112" s="12"/>
      <c r="H4112" s="12"/>
      <c r="I4112" s="15"/>
      <c r="J4112" s="31"/>
      <c r="K4112" s="180"/>
      <c r="L4112" s="40"/>
      <c r="M4112" s="14"/>
      <c r="N4112" s="16"/>
      <c r="O4112" s="49"/>
      <c r="P4112" s="64"/>
      <c r="Q4112" s="18"/>
      <c r="R4112" s="181">
        <f t="shared" si="582"/>
        <v>0</v>
      </c>
      <c r="S4112" s="181">
        <f t="shared" si="583"/>
        <v>0</v>
      </c>
      <c r="T4112" s="181">
        <f t="shared" si="584"/>
        <v>0</v>
      </c>
      <c r="AQ4112" s="1">
        <f>COUNT(L$11:L4112)</f>
        <v>37</v>
      </c>
      <c r="AR4112" s="43">
        <f t="shared" si="585"/>
        <v>40933</v>
      </c>
      <c r="AS4112" s="44">
        <f t="shared" si="586"/>
        <v>89.120000000000019</v>
      </c>
      <c r="AT4112" s="10" t="str">
        <f t="shared" si="587"/>
        <v/>
      </c>
      <c r="AU4112" s="20" t="str">
        <f t="shared" si="588"/>
        <v/>
      </c>
      <c r="AV4112" s="42">
        <f t="shared" si="589"/>
        <v>1</v>
      </c>
      <c r="AW4112" s="89">
        <f t="shared" si="590"/>
        <v>0</v>
      </c>
      <c r="AX4112" s="168"/>
      <c r="AY4112" s="60"/>
      <c r="AZ4112" s="61"/>
      <c r="BB4112" s="61" t="str">
        <f>IF(Settings!I4108&lt;&gt;"",Settings!I4108,"")</f>
        <v/>
      </c>
    </row>
    <row r="4113" spans="2:54" x14ac:dyDescent="0.2">
      <c r="B4113" s="13"/>
      <c r="C4113" s="12"/>
      <c r="D4113" s="12"/>
      <c r="E4113" s="12"/>
      <c r="F4113" s="12"/>
      <c r="G4113" s="12"/>
      <c r="H4113" s="12"/>
      <c r="I4113" s="15"/>
      <c r="J4113" s="31"/>
      <c r="K4113" s="180"/>
      <c r="L4113" s="40"/>
      <c r="M4113" s="14"/>
      <c r="N4113" s="16"/>
      <c r="O4113" s="49"/>
      <c r="P4113" s="64"/>
      <c r="Q4113" s="18"/>
      <c r="R4113" s="181">
        <f t="shared" si="582"/>
        <v>0</v>
      </c>
      <c r="S4113" s="181">
        <f t="shared" si="583"/>
        <v>0</v>
      </c>
      <c r="T4113" s="181">
        <f t="shared" si="584"/>
        <v>0</v>
      </c>
      <c r="AQ4113" s="1">
        <f>COUNT(L$11:L4113)</f>
        <v>37</v>
      </c>
      <c r="AR4113" s="43">
        <f t="shared" si="585"/>
        <v>40933</v>
      </c>
      <c r="AS4113" s="44">
        <f t="shared" si="586"/>
        <v>89.120000000000019</v>
      </c>
      <c r="AT4113" s="10" t="str">
        <f t="shared" si="587"/>
        <v/>
      </c>
      <c r="AU4113" s="20" t="str">
        <f t="shared" si="588"/>
        <v/>
      </c>
      <c r="AV4113" s="42">
        <f t="shared" si="589"/>
        <v>1</v>
      </c>
      <c r="AW4113" s="89">
        <f t="shared" si="590"/>
        <v>0</v>
      </c>
      <c r="AX4113" s="168"/>
      <c r="AY4113" s="60"/>
      <c r="AZ4113" s="61"/>
      <c r="BB4113" s="61" t="str">
        <f>IF(Settings!I4109&lt;&gt;"",Settings!I4109,"")</f>
        <v/>
      </c>
    </row>
    <row r="4114" spans="2:54" x14ac:dyDescent="0.2">
      <c r="B4114" s="13"/>
      <c r="C4114" s="12"/>
      <c r="D4114" s="12"/>
      <c r="E4114" s="12"/>
      <c r="F4114" s="12"/>
      <c r="G4114" s="12"/>
      <c r="H4114" s="12"/>
      <c r="I4114" s="15"/>
      <c r="J4114" s="31"/>
      <c r="K4114" s="180"/>
      <c r="L4114" s="40"/>
      <c r="M4114" s="14"/>
      <c r="N4114" s="16"/>
      <c r="O4114" s="49"/>
      <c r="P4114" s="64"/>
      <c r="Q4114" s="18"/>
      <c r="R4114" s="181">
        <f t="shared" si="582"/>
        <v>0</v>
      </c>
      <c r="S4114" s="181">
        <f t="shared" si="583"/>
        <v>0</v>
      </c>
      <c r="T4114" s="181">
        <f t="shared" si="584"/>
        <v>0</v>
      </c>
      <c r="AQ4114" s="1">
        <f>COUNT(L$11:L4114)</f>
        <v>37</v>
      </c>
      <c r="AR4114" s="43">
        <f t="shared" si="585"/>
        <v>40933</v>
      </c>
      <c r="AS4114" s="44">
        <f t="shared" si="586"/>
        <v>89.120000000000019</v>
      </c>
      <c r="AT4114" s="10" t="str">
        <f t="shared" si="587"/>
        <v/>
      </c>
      <c r="AU4114" s="20" t="str">
        <f t="shared" si="588"/>
        <v/>
      </c>
      <c r="AV4114" s="42">
        <f t="shared" si="589"/>
        <v>1</v>
      </c>
      <c r="AW4114" s="89">
        <f t="shared" si="590"/>
        <v>0</v>
      </c>
      <c r="AX4114" s="168"/>
      <c r="AY4114" s="60"/>
      <c r="AZ4114" s="61"/>
      <c r="BB4114" s="61" t="str">
        <f>IF(Settings!I4110&lt;&gt;"",Settings!I4110,"")</f>
        <v/>
      </c>
    </row>
    <row r="4115" spans="2:54" x14ac:dyDescent="0.2">
      <c r="B4115" s="13"/>
      <c r="C4115" s="12"/>
      <c r="D4115" s="12"/>
      <c r="E4115" s="12"/>
      <c r="F4115" s="12"/>
      <c r="G4115" s="12"/>
      <c r="H4115" s="12"/>
      <c r="I4115" s="15"/>
      <c r="J4115" s="31"/>
      <c r="K4115" s="180"/>
      <c r="L4115" s="40"/>
      <c r="M4115" s="14"/>
      <c r="N4115" s="16"/>
      <c r="O4115" s="49"/>
      <c r="P4115" s="64"/>
      <c r="Q4115" s="18"/>
      <c r="R4115" s="181">
        <f t="shared" si="582"/>
        <v>0</v>
      </c>
      <c r="S4115" s="181">
        <f t="shared" si="583"/>
        <v>0</v>
      </c>
      <c r="T4115" s="181">
        <f t="shared" si="584"/>
        <v>0</v>
      </c>
      <c r="AQ4115" s="1">
        <f>COUNT(L$11:L4115)</f>
        <v>37</v>
      </c>
      <c r="AR4115" s="43">
        <f t="shared" si="585"/>
        <v>40933</v>
      </c>
      <c r="AS4115" s="44">
        <f t="shared" si="586"/>
        <v>89.120000000000019</v>
      </c>
      <c r="AT4115" s="10" t="str">
        <f t="shared" si="587"/>
        <v/>
      </c>
      <c r="AU4115" s="20" t="str">
        <f t="shared" si="588"/>
        <v/>
      </c>
      <c r="AV4115" s="42">
        <f t="shared" si="589"/>
        <v>1</v>
      </c>
      <c r="AW4115" s="89">
        <f t="shared" si="590"/>
        <v>0</v>
      </c>
      <c r="AX4115" s="168"/>
      <c r="AY4115" s="60"/>
      <c r="AZ4115" s="61"/>
      <c r="BB4115" s="61" t="str">
        <f>IF(Settings!I4111&lt;&gt;"",Settings!I4111,"")</f>
        <v/>
      </c>
    </row>
    <row r="4116" spans="2:54" x14ac:dyDescent="0.2">
      <c r="B4116" s="13"/>
      <c r="C4116" s="12"/>
      <c r="D4116" s="12"/>
      <c r="E4116" s="12"/>
      <c r="F4116" s="12"/>
      <c r="G4116" s="12"/>
      <c r="H4116" s="12"/>
      <c r="I4116" s="15"/>
      <c r="J4116" s="31"/>
      <c r="K4116" s="180"/>
      <c r="L4116" s="40"/>
      <c r="M4116" s="14"/>
      <c r="N4116" s="16"/>
      <c r="O4116" s="49"/>
      <c r="P4116" s="64"/>
      <c r="Q4116" s="18"/>
      <c r="R4116" s="181">
        <f t="shared" si="582"/>
        <v>0</v>
      </c>
      <c r="S4116" s="181">
        <f t="shared" si="583"/>
        <v>0</v>
      </c>
      <c r="T4116" s="181">
        <f t="shared" si="584"/>
        <v>0</v>
      </c>
      <c r="AQ4116" s="1">
        <f>COUNT(L$11:L4116)</f>
        <v>37</v>
      </c>
      <c r="AR4116" s="43">
        <f t="shared" si="585"/>
        <v>40933</v>
      </c>
      <c r="AS4116" s="44">
        <f t="shared" si="586"/>
        <v>89.120000000000019</v>
      </c>
      <c r="AT4116" s="10" t="str">
        <f t="shared" si="587"/>
        <v/>
      </c>
      <c r="AU4116" s="20" t="str">
        <f t="shared" si="588"/>
        <v/>
      </c>
      <c r="AV4116" s="42">
        <f t="shared" si="589"/>
        <v>1</v>
      </c>
      <c r="AW4116" s="89">
        <f t="shared" si="590"/>
        <v>0</v>
      </c>
      <c r="AX4116" s="168"/>
      <c r="AY4116" s="60"/>
      <c r="AZ4116" s="61"/>
      <c r="BB4116" s="61" t="str">
        <f>IF(Settings!I4112&lt;&gt;"",Settings!I4112,"")</f>
        <v/>
      </c>
    </row>
    <row r="4117" spans="2:54" x14ac:dyDescent="0.2">
      <c r="B4117" s="13"/>
      <c r="C4117" s="12"/>
      <c r="D4117" s="12"/>
      <c r="E4117" s="12"/>
      <c r="F4117" s="12"/>
      <c r="G4117" s="12"/>
      <c r="H4117" s="12"/>
      <c r="I4117" s="15"/>
      <c r="J4117" s="31"/>
      <c r="K4117" s="180"/>
      <c r="L4117" s="40"/>
      <c r="M4117" s="14"/>
      <c r="N4117" s="16"/>
      <c r="O4117" s="49"/>
      <c r="P4117" s="64"/>
      <c r="Q4117" s="18"/>
      <c r="R4117" s="181">
        <f t="shared" si="582"/>
        <v>0</v>
      </c>
      <c r="S4117" s="181">
        <f t="shared" si="583"/>
        <v>0</v>
      </c>
      <c r="T4117" s="181">
        <f t="shared" si="584"/>
        <v>0</v>
      </c>
      <c r="AQ4117" s="1">
        <f>COUNT(L$11:L4117)</f>
        <v>37</v>
      </c>
      <c r="AR4117" s="43">
        <f t="shared" si="585"/>
        <v>40933</v>
      </c>
      <c r="AS4117" s="44">
        <f t="shared" si="586"/>
        <v>89.120000000000019</v>
      </c>
      <c r="AT4117" s="10" t="str">
        <f t="shared" si="587"/>
        <v/>
      </c>
      <c r="AU4117" s="20" t="str">
        <f t="shared" si="588"/>
        <v/>
      </c>
      <c r="AV4117" s="42">
        <f t="shared" si="589"/>
        <v>1</v>
      </c>
      <c r="AW4117" s="89">
        <f t="shared" si="590"/>
        <v>0</v>
      </c>
      <c r="AX4117" s="168"/>
      <c r="AY4117" s="60"/>
      <c r="AZ4117" s="61"/>
      <c r="BB4117" s="61" t="str">
        <f>IF(Settings!I4113&lt;&gt;"",Settings!I4113,"")</f>
        <v/>
      </c>
    </row>
    <row r="4118" spans="2:54" x14ac:dyDescent="0.2">
      <c r="B4118" s="13"/>
      <c r="C4118" s="12"/>
      <c r="D4118" s="12"/>
      <c r="E4118" s="12"/>
      <c r="F4118" s="12"/>
      <c r="G4118" s="12"/>
      <c r="H4118" s="12"/>
      <c r="I4118" s="15"/>
      <c r="J4118" s="31"/>
      <c r="K4118" s="180"/>
      <c r="L4118" s="40"/>
      <c r="M4118" s="14"/>
      <c r="N4118" s="16"/>
      <c r="O4118" s="49"/>
      <c r="P4118" s="64"/>
      <c r="Q4118" s="18"/>
      <c r="R4118" s="181">
        <f t="shared" si="582"/>
        <v>0</v>
      </c>
      <c r="S4118" s="181">
        <f t="shared" si="583"/>
        <v>0</v>
      </c>
      <c r="T4118" s="181">
        <f t="shared" si="584"/>
        <v>0</v>
      </c>
      <c r="AQ4118" s="1">
        <f>COUNT(L$11:L4118)</f>
        <v>37</v>
      </c>
      <c r="AR4118" s="43">
        <f t="shared" si="585"/>
        <v>40933</v>
      </c>
      <c r="AS4118" s="44">
        <f t="shared" si="586"/>
        <v>89.120000000000019</v>
      </c>
      <c r="AT4118" s="10" t="str">
        <f t="shared" si="587"/>
        <v/>
      </c>
      <c r="AU4118" s="20" t="str">
        <f t="shared" si="588"/>
        <v/>
      </c>
      <c r="AV4118" s="42">
        <f t="shared" si="589"/>
        <v>1</v>
      </c>
      <c r="AW4118" s="89">
        <f t="shared" si="590"/>
        <v>0</v>
      </c>
      <c r="AX4118" s="168"/>
      <c r="AY4118" s="60"/>
      <c r="AZ4118" s="61"/>
      <c r="BB4118" s="61" t="str">
        <f>IF(Settings!I4114&lt;&gt;"",Settings!I4114,"")</f>
        <v/>
      </c>
    </row>
    <row r="4119" spans="2:54" x14ac:dyDescent="0.2">
      <c r="B4119" s="13"/>
      <c r="C4119" s="12"/>
      <c r="D4119" s="12"/>
      <c r="E4119" s="12"/>
      <c r="F4119" s="12"/>
      <c r="G4119" s="12"/>
      <c r="H4119" s="12"/>
      <c r="I4119" s="15"/>
      <c r="J4119" s="31"/>
      <c r="K4119" s="180"/>
      <c r="L4119" s="40"/>
      <c r="M4119" s="14"/>
      <c r="N4119" s="16"/>
      <c r="O4119" s="49"/>
      <c r="P4119" s="64"/>
      <c r="Q4119" s="18"/>
      <c r="R4119" s="181">
        <f t="shared" si="582"/>
        <v>0</v>
      </c>
      <c r="S4119" s="181">
        <f t="shared" si="583"/>
        <v>0</v>
      </c>
      <c r="T4119" s="181">
        <f t="shared" si="584"/>
        <v>0</v>
      </c>
      <c r="AQ4119" s="1">
        <f>COUNT(L$11:L4119)</f>
        <v>37</v>
      </c>
      <c r="AR4119" s="43">
        <f t="shared" si="585"/>
        <v>40933</v>
      </c>
      <c r="AS4119" s="44">
        <f t="shared" si="586"/>
        <v>89.120000000000019</v>
      </c>
      <c r="AT4119" s="10" t="str">
        <f t="shared" si="587"/>
        <v/>
      </c>
      <c r="AU4119" s="20" t="str">
        <f t="shared" si="588"/>
        <v/>
      </c>
      <c r="AV4119" s="42">
        <f t="shared" si="589"/>
        <v>1</v>
      </c>
      <c r="AW4119" s="89">
        <f t="shared" si="590"/>
        <v>0</v>
      </c>
      <c r="AX4119" s="168"/>
      <c r="AY4119" s="60"/>
      <c r="AZ4119" s="61"/>
      <c r="BB4119" s="61" t="str">
        <f>IF(Settings!I4115&lt;&gt;"",Settings!I4115,"")</f>
        <v/>
      </c>
    </row>
    <row r="4120" spans="2:54" x14ac:dyDescent="0.2">
      <c r="B4120" s="13"/>
      <c r="C4120" s="12"/>
      <c r="D4120" s="12"/>
      <c r="E4120" s="12"/>
      <c r="F4120" s="12"/>
      <c r="G4120" s="12"/>
      <c r="H4120" s="12"/>
      <c r="I4120" s="15"/>
      <c r="J4120" s="31"/>
      <c r="K4120" s="180"/>
      <c r="L4120" s="40"/>
      <c r="M4120" s="14"/>
      <c r="N4120" s="16"/>
      <c r="O4120" s="49"/>
      <c r="P4120" s="64"/>
      <c r="Q4120" s="18"/>
      <c r="R4120" s="181">
        <f t="shared" si="582"/>
        <v>0</v>
      </c>
      <c r="S4120" s="181">
        <f t="shared" si="583"/>
        <v>0</v>
      </c>
      <c r="T4120" s="181">
        <f t="shared" si="584"/>
        <v>0</v>
      </c>
      <c r="AQ4120" s="1">
        <f>COUNT(L$11:L4120)</f>
        <v>37</v>
      </c>
      <c r="AR4120" s="43">
        <f t="shared" si="585"/>
        <v>40933</v>
      </c>
      <c r="AS4120" s="44">
        <f t="shared" si="586"/>
        <v>89.120000000000019</v>
      </c>
      <c r="AT4120" s="10" t="str">
        <f t="shared" si="587"/>
        <v/>
      </c>
      <c r="AU4120" s="20" t="str">
        <f t="shared" si="588"/>
        <v/>
      </c>
      <c r="AV4120" s="42">
        <f t="shared" si="589"/>
        <v>1</v>
      </c>
      <c r="AW4120" s="89">
        <f t="shared" si="590"/>
        <v>0</v>
      </c>
      <c r="AX4120" s="168"/>
      <c r="AY4120" s="60"/>
      <c r="AZ4120" s="61"/>
      <c r="BB4120" s="61" t="str">
        <f>IF(Settings!I4116&lt;&gt;"",Settings!I4116,"")</f>
        <v/>
      </c>
    </row>
    <row r="4121" spans="2:54" x14ac:dyDescent="0.2">
      <c r="B4121" s="13"/>
      <c r="C4121" s="12"/>
      <c r="D4121" s="12"/>
      <c r="E4121" s="12"/>
      <c r="F4121" s="12"/>
      <c r="G4121" s="12"/>
      <c r="H4121" s="12"/>
      <c r="I4121" s="15"/>
      <c r="J4121" s="31"/>
      <c r="K4121" s="180"/>
      <c r="L4121" s="40"/>
      <c r="M4121" s="14"/>
      <c r="N4121" s="16"/>
      <c r="O4121" s="49"/>
      <c r="P4121" s="64"/>
      <c r="Q4121" s="18"/>
      <c r="R4121" s="181">
        <f t="shared" si="582"/>
        <v>0</v>
      </c>
      <c r="S4121" s="181">
        <f t="shared" si="583"/>
        <v>0</v>
      </c>
      <c r="T4121" s="181">
        <f t="shared" si="584"/>
        <v>0</v>
      </c>
      <c r="AQ4121" s="1">
        <f>COUNT(L$11:L4121)</f>
        <v>37</v>
      </c>
      <c r="AR4121" s="43">
        <f t="shared" si="585"/>
        <v>40933</v>
      </c>
      <c r="AS4121" s="44">
        <f t="shared" si="586"/>
        <v>89.120000000000019</v>
      </c>
      <c r="AT4121" s="10" t="str">
        <f t="shared" si="587"/>
        <v/>
      </c>
      <c r="AU4121" s="20" t="str">
        <f t="shared" si="588"/>
        <v/>
      </c>
      <c r="AV4121" s="42">
        <f t="shared" si="589"/>
        <v>1</v>
      </c>
      <c r="AW4121" s="89">
        <f t="shared" si="590"/>
        <v>0</v>
      </c>
      <c r="AX4121" s="168"/>
      <c r="AY4121" s="60"/>
      <c r="AZ4121" s="61"/>
      <c r="BB4121" s="61" t="str">
        <f>IF(Settings!I4117&lt;&gt;"",Settings!I4117,"")</f>
        <v/>
      </c>
    </row>
    <row r="4122" spans="2:54" x14ac:dyDescent="0.2">
      <c r="B4122" s="13"/>
      <c r="C4122" s="12"/>
      <c r="D4122" s="12"/>
      <c r="E4122" s="12"/>
      <c r="F4122" s="12"/>
      <c r="G4122" s="12"/>
      <c r="H4122" s="12"/>
      <c r="I4122" s="15"/>
      <c r="J4122" s="31"/>
      <c r="K4122" s="180"/>
      <c r="L4122" s="40"/>
      <c r="M4122" s="14"/>
      <c r="N4122" s="16"/>
      <c r="O4122" s="49"/>
      <c r="P4122" s="64"/>
      <c r="Q4122" s="18"/>
      <c r="R4122" s="181">
        <f t="shared" si="582"/>
        <v>0</v>
      </c>
      <c r="S4122" s="181">
        <f t="shared" si="583"/>
        <v>0</v>
      </c>
      <c r="T4122" s="181">
        <f t="shared" si="584"/>
        <v>0</v>
      </c>
      <c r="AQ4122" s="1">
        <f>COUNT(L$11:L4122)</f>
        <v>37</v>
      </c>
      <c r="AR4122" s="43">
        <f t="shared" si="585"/>
        <v>40933</v>
      </c>
      <c r="AS4122" s="44">
        <f t="shared" si="586"/>
        <v>89.120000000000019</v>
      </c>
      <c r="AT4122" s="10" t="str">
        <f t="shared" si="587"/>
        <v/>
      </c>
      <c r="AU4122" s="20" t="str">
        <f t="shared" si="588"/>
        <v/>
      </c>
      <c r="AV4122" s="42">
        <f t="shared" si="589"/>
        <v>1</v>
      </c>
      <c r="AW4122" s="89">
        <f t="shared" si="590"/>
        <v>0</v>
      </c>
      <c r="AX4122" s="168"/>
      <c r="AY4122" s="60"/>
      <c r="AZ4122" s="61"/>
      <c r="BB4122" s="61" t="str">
        <f>IF(Settings!I4118&lt;&gt;"",Settings!I4118,"")</f>
        <v/>
      </c>
    </row>
    <row r="4123" spans="2:54" x14ac:dyDescent="0.2">
      <c r="B4123" s="13"/>
      <c r="C4123" s="12"/>
      <c r="D4123" s="12"/>
      <c r="E4123" s="12"/>
      <c r="F4123" s="12"/>
      <c r="G4123" s="12"/>
      <c r="H4123" s="12"/>
      <c r="I4123" s="15"/>
      <c r="J4123" s="31"/>
      <c r="K4123" s="180"/>
      <c r="L4123" s="40"/>
      <c r="M4123" s="14"/>
      <c r="N4123" s="16"/>
      <c r="O4123" s="49"/>
      <c r="P4123" s="64"/>
      <c r="Q4123" s="18"/>
      <c r="R4123" s="181">
        <f t="shared" si="582"/>
        <v>0</v>
      </c>
      <c r="S4123" s="181">
        <f t="shared" si="583"/>
        <v>0</v>
      </c>
      <c r="T4123" s="181">
        <f t="shared" si="584"/>
        <v>0</v>
      </c>
      <c r="AQ4123" s="1">
        <f>COUNT(L$11:L4123)</f>
        <v>37</v>
      </c>
      <c r="AR4123" s="43">
        <f t="shared" si="585"/>
        <v>40933</v>
      </c>
      <c r="AS4123" s="44">
        <f t="shared" si="586"/>
        <v>89.120000000000019</v>
      </c>
      <c r="AT4123" s="10" t="str">
        <f t="shared" si="587"/>
        <v/>
      </c>
      <c r="AU4123" s="20" t="str">
        <f t="shared" si="588"/>
        <v/>
      </c>
      <c r="AV4123" s="42">
        <f t="shared" si="589"/>
        <v>1</v>
      </c>
      <c r="AW4123" s="89">
        <f t="shared" si="590"/>
        <v>0</v>
      </c>
      <c r="AX4123" s="168"/>
      <c r="AY4123" s="60"/>
      <c r="AZ4123" s="61"/>
      <c r="BB4123" s="61" t="str">
        <f>IF(Settings!I4119&lt;&gt;"",Settings!I4119,"")</f>
        <v/>
      </c>
    </row>
    <row r="4124" spans="2:54" x14ac:dyDescent="0.2">
      <c r="B4124" s="13"/>
      <c r="C4124" s="12"/>
      <c r="D4124" s="12"/>
      <c r="E4124" s="12"/>
      <c r="F4124" s="12"/>
      <c r="G4124" s="12"/>
      <c r="H4124" s="12"/>
      <c r="I4124" s="15"/>
      <c r="J4124" s="31"/>
      <c r="K4124" s="180"/>
      <c r="L4124" s="40"/>
      <c r="M4124" s="14"/>
      <c r="N4124" s="16"/>
      <c r="O4124" s="49"/>
      <c r="P4124" s="64"/>
      <c r="Q4124" s="18"/>
      <c r="R4124" s="181">
        <f t="shared" si="582"/>
        <v>0</v>
      </c>
      <c r="S4124" s="181">
        <f t="shared" si="583"/>
        <v>0</v>
      </c>
      <c r="T4124" s="181">
        <f t="shared" si="584"/>
        <v>0</v>
      </c>
      <c r="AQ4124" s="1">
        <f>COUNT(L$11:L4124)</f>
        <v>37</v>
      </c>
      <c r="AR4124" s="43">
        <f t="shared" si="585"/>
        <v>40933</v>
      </c>
      <c r="AS4124" s="44">
        <f t="shared" si="586"/>
        <v>89.120000000000019</v>
      </c>
      <c r="AT4124" s="10" t="str">
        <f t="shared" si="587"/>
        <v/>
      </c>
      <c r="AU4124" s="20" t="str">
        <f t="shared" si="588"/>
        <v/>
      </c>
      <c r="AV4124" s="42">
        <f t="shared" si="589"/>
        <v>1</v>
      </c>
      <c r="AW4124" s="89">
        <f t="shared" si="590"/>
        <v>0</v>
      </c>
      <c r="AX4124" s="168"/>
      <c r="AY4124" s="60"/>
      <c r="AZ4124" s="61"/>
      <c r="BB4124" s="61" t="str">
        <f>IF(Settings!I4120&lt;&gt;"",Settings!I4120,"")</f>
        <v/>
      </c>
    </row>
    <row r="4125" spans="2:54" x14ac:dyDescent="0.2">
      <c r="B4125" s="13"/>
      <c r="C4125" s="12"/>
      <c r="D4125" s="12"/>
      <c r="E4125" s="12"/>
      <c r="F4125" s="12"/>
      <c r="G4125" s="12"/>
      <c r="H4125" s="12"/>
      <c r="I4125" s="15"/>
      <c r="J4125" s="31"/>
      <c r="K4125" s="180"/>
      <c r="L4125" s="40"/>
      <c r="M4125" s="14"/>
      <c r="N4125" s="16"/>
      <c r="O4125" s="49"/>
      <c r="P4125" s="64"/>
      <c r="Q4125" s="18"/>
      <c r="R4125" s="181">
        <f t="shared" si="582"/>
        <v>0</v>
      </c>
      <c r="S4125" s="181">
        <f t="shared" si="583"/>
        <v>0</v>
      </c>
      <c r="T4125" s="181">
        <f t="shared" si="584"/>
        <v>0</v>
      </c>
      <c r="AQ4125" s="1">
        <f>COUNT(L$11:L4125)</f>
        <v>37</v>
      </c>
      <c r="AR4125" s="43">
        <f t="shared" si="585"/>
        <v>40933</v>
      </c>
      <c r="AS4125" s="44">
        <f t="shared" si="586"/>
        <v>89.120000000000019</v>
      </c>
      <c r="AT4125" s="10" t="str">
        <f t="shared" si="587"/>
        <v/>
      </c>
      <c r="AU4125" s="20" t="str">
        <f t="shared" si="588"/>
        <v/>
      </c>
      <c r="AV4125" s="42">
        <f t="shared" si="589"/>
        <v>1</v>
      </c>
      <c r="AW4125" s="89">
        <f t="shared" si="590"/>
        <v>0</v>
      </c>
      <c r="AX4125" s="168"/>
      <c r="AY4125" s="60"/>
      <c r="AZ4125" s="61"/>
      <c r="BB4125" s="61" t="str">
        <f>IF(Settings!I4121&lt;&gt;"",Settings!I4121,"")</f>
        <v/>
      </c>
    </row>
    <row r="4126" spans="2:54" x14ac:dyDescent="0.2">
      <c r="B4126" s="13"/>
      <c r="C4126" s="12"/>
      <c r="D4126" s="12"/>
      <c r="E4126" s="12"/>
      <c r="F4126" s="12"/>
      <c r="G4126" s="12"/>
      <c r="H4126" s="12"/>
      <c r="I4126" s="15"/>
      <c r="J4126" s="31"/>
      <c r="K4126" s="180"/>
      <c r="L4126" s="40"/>
      <c r="M4126" s="14"/>
      <c r="N4126" s="16"/>
      <c r="O4126" s="49"/>
      <c r="P4126" s="64"/>
      <c r="Q4126" s="18"/>
      <c r="R4126" s="181">
        <f t="shared" si="582"/>
        <v>0</v>
      </c>
      <c r="S4126" s="181">
        <f t="shared" si="583"/>
        <v>0</v>
      </c>
      <c r="T4126" s="181">
        <f t="shared" si="584"/>
        <v>0</v>
      </c>
      <c r="AQ4126" s="1">
        <f>COUNT(L$11:L4126)</f>
        <v>37</v>
      </c>
      <c r="AR4126" s="43">
        <f t="shared" si="585"/>
        <v>40933</v>
      </c>
      <c r="AS4126" s="44">
        <f t="shared" si="586"/>
        <v>89.120000000000019</v>
      </c>
      <c r="AT4126" s="10" t="str">
        <f t="shared" si="587"/>
        <v/>
      </c>
      <c r="AU4126" s="20" t="str">
        <f t="shared" si="588"/>
        <v/>
      </c>
      <c r="AV4126" s="42">
        <f t="shared" si="589"/>
        <v>1</v>
      </c>
      <c r="AW4126" s="89">
        <f t="shared" si="590"/>
        <v>0</v>
      </c>
      <c r="AX4126" s="168"/>
      <c r="AY4126" s="60"/>
      <c r="AZ4126" s="61"/>
      <c r="BB4126" s="61" t="str">
        <f>IF(Settings!I4122&lt;&gt;"",Settings!I4122,"")</f>
        <v/>
      </c>
    </row>
    <row r="4127" spans="2:54" x14ac:dyDescent="0.2">
      <c r="B4127" s="13"/>
      <c r="C4127" s="12"/>
      <c r="D4127" s="12"/>
      <c r="E4127" s="12"/>
      <c r="F4127" s="12"/>
      <c r="G4127" s="12"/>
      <c r="H4127" s="12"/>
      <c r="I4127" s="15"/>
      <c r="J4127" s="31"/>
      <c r="K4127" s="180"/>
      <c r="L4127" s="40"/>
      <c r="M4127" s="14"/>
      <c r="N4127" s="16"/>
      <c r="O4127" s="49"/>
      <c r="P4127" s="64"/>
      <c r="Q4127" s="18"/>
      <c r="R4127" s="181">
        <f t="shared" si="582"/>
        <v>0</v>
      </c>
      <c r="S4127" s="181">
        <f t="shared" si="583"/>
        <v>0</v>
      </c>
      <c r="T4127" s="181">
        <f t="shared" si="584"/>
        <v>0</v>
      </c>
      <c r="AQ4127" s="1">
        <f>COUNT(L$11:L4127)</f>
        <v>37</v>
      </c>
      <c r="AR4127" s="43">
        <f t="shared" si="585"/>
        <v>40933</v>
      </c>
      <c r="AS4127" s="44">
        <f t="shared" si="586"/>
        <v>89.120000000000019</v>
      </c>
      <c r="AT4127" s="10" t="str">
        <f t="shared" si="587"/>
        <v/>
      </c>
      <c r="AU4127" s="20" t="str">
        <f t="shared" si="588"/>
        <v/>
      </c>
      <c r="AV4127" s="42">
        <f t="shared" si="589"/>
        <v>1</v>
      </c>
      <c r="AW4127" s="89">
        <f t="shared" si="590"/>
        <v>0</v>
      </c>
      <c r="AX4127" s="168"/>
      <c r="AY4127" s="60"/>
      <c r="AZ4127" s="61"/>
      <c r="BB4127" s="61" t="str">
        <f>IF(Settings!I4123&lt;&gt;"",Settings!I4123,"")</f>
        <v/>
      </c>
    </row>
    <row r="4128" spans="2:54" x14ac:dyDescent="0.2">
      <c r="B4128" s="13"/>
      <c r="C4128" s="12"/>
      <c r="D4128" s="12"/>
      <c r="E4128" s="12"/>
      <c r="F4128" s="12"/>
      <c r="G4128" s="12"/>
      <c r="H4128" s="12"/>
      <c r="I4128" s="15"/>
      <c r="J4128" s="31"/>
      <c r="K4128" s="180"/>
      <c r="L4128" s="40"/>
      <c r="M4128" s="14"/>
      <c r="N4128" s="16"/>
      <c r="O4128" s="49"/>
      <c r="P4128" s="64"/>
      <c r="Q4128" s="18"/>
      <c r="R4128" s="181">
        <f t="shared" si="582"/>
        <v>0</v>
      </c>
      <c r="S4128" s="181">
        <f t="shared" si="583"/>
        <v>0</v>
      </c>
      <c r="T4128" s="181">
        <f t="shared" si="584"/>
        <v>0</v>
      </c>
      <c r="AQ4128" s="1">
        <f>COUNT(L$11:L4128)</f>
        <v>37</v>
      </c>
      <c r="AR4128" s="43">
        <f t="shared" si="585"/>
        <v>40933</v>
      </c>
      <c r="AS4128" s="44">
        <f t="shared" si="586"/>
        <v>89.120000000000019</v>
      </c>
      <c r="AT4128" s="10" t="str">
        <f t="shared" si="587"/>
        <v/>
      </c>
      <c r="AU4128" s="20" t="str">
        <f t="shared" si="588"/>
        <v/>
      </c>
      <c r="AV4128" s="42">
        <f t="shared" si="589"/>
        <v>1</v>
      </c>
      <c r="AW4128" s="89">
        <f t="shared" si="590"/>
        <v>0</v>
      </c>
      <c r="AX4128" s="168"/>
      <c r="AY4128" s="60"/>
      <c r="AZ4128" s="61"/>
      <c r="BB4128" s="61" t="str">
        <f>IF(Settings!I4124&lt;&gt;"",Settings!I4124,"")</f>
        <v/>
      </c>
    </row>
    <row r="4129" spans="2:54" x14ac:dyDescent="0.2">
      <c r="B4129" s="13"/>
      <c r="C4129" s="12"/>
      <c r="D4129" s="12"/>
      <c r="E4129" s="12"/>
      <c r="F4129" s="12"/>
      <c r="G4129" s="12"/>
      <c r="H4129" s="12"/>
      <c r="I4129" s="15"/>
      <c r="J4129" s="31"/>
      <c r="K4129" s="180"/>
      <c r="L4129" s="40"/>
      <c r="M4129" s="14"/>
      <c r="N4129" s="16"/>
      <c r="O4129" s="49"/>
      <c r="P4129" s="64"/>
      <c r="Q4129" s="18"/>
      <c r="R4129" s="181">
        <f t="shared" si="582"/>
        <v>0</v>
      </c>
      <c r="S4129" s="181">
        <f t="shared" si="583"/>
        <v>0</v>
      </c>
      <c r="T4129" s="181">
        <f t="shared" si="584"/>
        <v>0</v>
      </c>
      <c r="AQ4129" s="1">
        <f>COUNT(L$11:L4129)</f>
        <v>37</v>
      </c>
      <c r="AR4129" s="43">
        <f t="shared" si="585"/>
        <v>40933</v>
      </c>
      <c r="AS4129" s="44">
        <f t="shared" si="586"/>
        <v>89.120000000000019</v>
      </c>
      <c r="AT4129" s="10" t="str">
        <f t="shared" si="587"/>
        <v/>
      </c>
      <c r="AU4129" s="20" t="str">
        <f t="shared" si="588"/>
        <v/>
      </c>
      <c r="AV4129" s="42">
        <f t="shared" si="589"/>
        <v>1</v>
      </c>
      <c r="AW4129" s="89">
        <f t="shared" si="590"/>
        <v>0</v>
      </c>
      <c r="AX4129" s="168"/>
      <c r="AY4129" s="60"/>
      <c r="AZ4129" s="61"/>
      <c r="BB4129" s="61" t="str">
        <f>IF(Settings!I4125&lt;&gt;"",Settings!I4125,"")</f>
        <v/>
      </c>
    </row>
    <row r="4130" spans="2:54" x14ac:dyDescent="0.2">
      <c r="B4130" s="13"/>
      <c r="C4130" s="12"/>
      <c r="D4130" s="12"/>
      <c r="E4130" s="12"/>
      <c r="F4130" s="12"/>
      <c r="G4130" s="12"/>
      <c r="H4130" s="12"/>
      <c r="I4130" s="15"/>
      <c r="J4130" s="31"/>
      <c r="K4130" s="180"/>
      <c r="L4130" s="40"/>
      <c r="M4130" s="14"/>
      <c r="N4130" s="16"/>
      <c r="O4130" s="49"/>
      <c r="P4130" s="64"/>
      <c r="Q4130" s="18"/>
      <c r="R4130" s="181">
        <f t="shared" si="582"/>
        <v>0</v>
      </c>
      <c r="S4130" s="181">
        <f t="shared" si="583"/>
        <v>0</v>
      </c>
      <c r="T4130" s="181">
        <f t="shared" si="584"/>
        <v>0</v>
      </c>
      <c r="AQ4130" s="1">
        <f>COUNT(L$11:L4130)</f>
        <v>37</v>
      </c>
      <c r="AR4130" s="43">
        <f t="shared" si="585"/>
        <v>40933</v>
      </c>
      <c r="AS4130" s="44">
        <f t="shared" si="586"/>
        <v>89.120000000000019</v>
      </c>
      <c r="AT4130" s="10" t="str">
        <f t="shared" si="587"/>
        <v/>
      </c>
      <c r="AU4130" s="20" t="str">
        <f t="shared" si="588"/>
        <v/>
      </c>
      <c r="AV4130" s="42">
        <f t="shared" si="589"/>
        <v>1</v>
      </c>
      <c r="AW4130" s="89">
        <f t="shared" si="590"/>
        <v>0</v>
      </c>
      <c r="AX4130" s="168"/>
      <c r="AY4130" s="60"/>
      <c r="AZ4130" s="61"/>
      <c r="BB4130" s="61" t="str">
        <f>IF(Settings!I4126&lt;&gt;"",Settings!I4126,"")</f>
        <v/>
      </c>
    </row>
    <row r="4131" spans="2:54" x14ac:dyDescent="0.2">
      <c r="B4131" s="13"/>
      <c r="C4131" s="12"/>
      <c r="D4131" s="12"/>
      <c r="E4131" s="12"/>
      <c r="F4131" s="12"/>
      <c r="G4131" s="12"/>
      <c r="H4131" s="12"/>
      <c r="I4131" s="15"/>
      <c r="J4131" s="31"/>
      <c r="K4131" s="180"/>
      <c r="L4131" s="40"/>
      <c r="M4131" s="14"/>
      <c r="N4131" s="16"/>
      <c r="O4131" s="49"/>
      <c r="P4131" s="64"/>
      <c r="Q4131" s="18"/>
      <c r="R4131" s="181">
        <f t="shared" si="582"/>
        <v>0</v>
      </c>
      <c r="S4131" s="181">
        <f t="shared" si="583"/>
        <v>0</v>
      </c>
      <c r="T4131" s="181">
        <f t="shared" si="584"/>
        <v>0</v>
      </c>
      <c r="AQ4131" s="1">
        <f>COUNT(L$11:L4131)</f>
        <v>37</v>
      </c>
      <c r="AR4131" s="43">
        <f t="shared" si="585"/>
        <v>40933</v>
      </c>
      <c r="AS4131" s="44">
        <f t="shared" si="586"/>
        <v>89.120000000000019</v>
      </c>
      <c r="AT4131" s="10" t="str">
        <f t="shared" si="587"/>
        <v/>
      </c>
      <c r="AU4131" s="20" t="str">
        <f t="shared" si="588"/>
        <v/>
      </c>
      <c r="AV4131" s="42">
        <f t="shared" si="589"/>
        <v>1</v>
      </c>
      <c r="AW4131" s="89">
        <f t="shared" si="590"/>
        <v>0</v>
      </c>
      <c r="AX4131" s="168"/>
      <c r="AY4131" s="60"/>
      <c r="AZ4131" s="61"/>
      <c r="BB4131" s="61" t="str">
        <f>IF(Settings!I4127&lt;&gt;"",Settings!I4127,"")</f>
        <v/>
      </c>
    </row>
    <row r="4132" spans="2:54" x14ac:dyDescent="0.2">
      <c r="B4132" s="13"/>
      <c r="C4132" s="12"/>
      <c r="D4132" s="12"/>
      <c r="E4132" s="12"/>
      <c r="F4132" s="12"/>
      <c r="G4132" s="12"/>
      <c r="H4132" s="12"/>
      <c r="I4132" s="15"/>
      <c r="J4132" s="31"/>
      <c r="K4132" s="180"/>
      <c r="L4132" s="40"/>
      <c r="M4132" s="14"/>
      <c r="N4132" s="16"/>
      <c r="O4132" s="49"/>
      <c r="P4132" s="64"/>
      <c r="Q4132" s="18"/>
      <c r="R4132" s="181">
        <f t="shared" si="582"/>
        <v>0</v>
      </c>
      <c r="S4132" s="181">
        <f t="shared" si="583"/>
        <v>0</v>
      </c>
      <c r="T4132" s="181">
        <f t="shared" si="584"/>
        <v>0</v>
      </c>
      <c r="AQ4132" s="1">
        <f>COUNT(L$11:L4132)</f>
        <v>37</v>
      </c>
      <c r="AR4132" s="43">
        <f t="shared" si="585"/>
        <v>40933</v>
      </c>
      <c r="AS4132" s="44">
        <f t="shared" si="586"/>
        <v>89.120000000000019</v>
      </c>
      <c r="AT4132" s="10" t="str">
        <f t="shared" si="587"/>
        <v/>
      </c>
      <c r="AU4132" s="20" t="str">
        <f t="shared" si="588"/>
        <v/>
      </c>
      <c r="AV4132" s="42">
        <f t="shared" si="589"/>
        <v>1</v>
      </c>
      <c r="AW4132" s="89">
        <f t="shared" si="590"/>
        <v>0</v>
      </c>
      <c r="AX4132" s="168"/>
      <c r="AY4132" s="60"/>
      <c r="AZ4132" s="61"/>
      <c r="BB4132" s="61" t="str">
        <f>IF(Settings!I4128&lt;&gt;"",Settings!I4128,"")</f>
        <v/>
      </c>
    </row>
    <row r="4133" spans="2:54" x14ac:dyDescent="0.2">
      <c r="B4133" s="13"/>
      <c r="C4133" s="12"/>
      <c r="D4133" s="12"/>
      <c r="E4133" s="12"/>
      <c r="F4133" s="12"/>
      <c r="G4133" s="12"/>
      <c r="H4133" s="12"/>
      <c r="I4133" s="15"/>
      <c r="J4133" s="31"/>
      <c r="K4133" s="180"/>
      <c r="L4133" s="40"/>
      <c r="M4133" s="14"/>
      <c r="N4133" s="16"/>
      <c r="O4133" s="49"/>
      <c r="P4133" s="64"/>
      <c r="Q4133" s="18"/>
      <c r="R4133" s="181">
        <f t="shared" si="582"/>
        <v>0</v>
      </c>
      <c r="S4133" s="181">
        <f t="shared" si="583"/>
        <v>0</v>
      </c>
      <c r="T4133" s="181">
        <f t="shared" si="584"/>
        <v>0</v>
      </c>
      <c r="AQ4133" s="1">
        <f>COUNT(L$11:L4133)</f>
        <v>37</v>
      </c>
      <c r="AR4133" s="43">
        <f t="shared" si="585"/>
        <v>40933</v>
      </c>
      <c r="AS4133" s="44">
        <f t="shared" si="586"/>
        <v>89.120000000000019</v>
      </c>
      <c r="AT4133" s="10" t="str">
        <f t="shared" si="587"/>
        <v/>
      </c>
      <c r="AU4133" s="20" t="str">
        <f t="shared" si="588"/>
        <v/>
      </c>
      <c r="AV4133" s="42">
        <f t="shared" si="589"/>
        <v>1</v>
      </c>
      <c r="AW4133" s="89">
        <f t="shared" si="590"/>
        <v>0</v>
      </c>
      <c r="AX4133" s="168"/>
      <c r="AY4133" s="60"/>
      <c r="AZ4133" s="61"/>
      <c r="BB4133" s="61" t="str">
        <f>IF(Settings!I4129&lt;&gt;"",Settings!I4129,"")</f>
        <v/>
      </c>
    </row>
    <row r="4134" spans="2:54" x14ac:dyDescent="0.2">
      <c r="B4134" s="13"/>
      <c r="C4134" s="12"/>
      <c r="D4134" s="12"/>
      <c r="E4134" s="12"/>
      <c r="F4134" s="12"/>
      <c r="G4134" s="12"/>
      <c r="H4134" s="12"/>
      <c r="I4134" s="15"/>
      <c r="J4134" s="31"/>
      <c r="K4134" s="180"/>
      <c r="L4134" s="40"/>
      <c r="M4134" s="14"/>
      <c r="N4134" s="16"/>
      <c r="O4134" s="49"/>
      <c r="P4134" s="64"/>
      <c r="Q4134" s="18"/>
      <c r="R4134" s="181">
        <f t="shared" si="582"/>
        <v>0</v>
      </c>
      <c r="S4134" s="181">
        <f t="shared" si="583"/>
        <v>0</v>
      </c>
      <c r="T4134" s="181">
        <f t="shared" si="584"/>
        <v>0</v>
      </c>
      <c r="AQ4134" s="1">
        <f>COUNT(L$11:L4134)</f>
        <v>37</v>
      </c>
      <c r="AR4134" s="43">
        <f t="shared" si="585"/>
        <v>40933</v>
      </c>
      <c r="AS4134" s="44">
        <f t="shared" si="586"/>
        <v>89.120000000000019</v>
      </c>
      <c r="AT4134" s="10" t="str">
        <f t="shared" si="587"/>
        <v/>
      </c>
      <c r="AU4134" s="20" t="str">
        <f t="shared" si="588"/>
        <v/>
      </c>
      <c r="AV4134" s="42">
        <f t="shared" si="589"/>
        <v>1</v>
      </c>
      <c r="AW4134" s="89">
        <f t="shared" si="590"/>
        <v>0</v>
      </c>
      <c r="AX4134" s="168"/>
      <c r="AY4134" s="60"/>
      <c r="AZ4134" s="61"/>
      <c r="BB4134" s="61" t="str">
        <f>IF(Settings!I4130&lt;&gt;"",Settings!I4130,"")</f>
        <v/>
      </c>
    </row>
    <row r="4135" spans="2:54" x14ac:dyDescent="0.2">
      <c r="B4135" s="13"/>
      <c r="C4135" s="12"/>
      <c r="D4135" s="12"/>
      <c r="E4135" s="12"/>
      <c r="F4135" s="12"/>
      <c r="G4135" s="12"/>
      <c r="H4135" s="12"/>
      <c r="I4135" s="15"/>
      <c r="J4135" s="31"/>
      <c r="K4135" s="180"/>
      <c r="L4135" s="40"/>
      <c r="M4135" s="14"/>
      <c r="N4135" s="16"/>
      <c r="O4135" s="49"/>
      <c r="P4135" s="64"/>
      <c r="Q4135" s="18"/>
      <c r="R4135" s="181">
        <f t="shared" si="582"/>
        <v>0</v>
      </c>
      <c r="S4135" s="181">
        <f t="shared" si="583"/>
        <v>0</v>
      </c>
      <c r="T4135" s="181">
        <f t="shared" si="584"/>
        <v>0</v>
      </c>
      <c r="AQ4135" s="1">
        <f>COUNT(L$11:L4135)</f>
        <v>37</v>
      </c>
      <c r="AR4135" s="43">
        <f t="shared" si="585"/>
        <v>40933</v>
      </c>
      <c r="AS4135" s="44">
        <f t="shared" si="586"/>
        <v>89.120000000000019</v>
      </c>
      <c r="AT4135" s="10" t="str">
        <f t="shared" si="587"/>
        <v/>
      </c>
      <c r="AU4135" s="20" t="str">
        <f t="shared" si="588"/>
        <v/>
      </c>
      <c r="AV4135" s="42">
        <f t="shared" si="589"/>
        <v>1</v>
      </c>
      <c r="AW4135" s="89">
        <f t="shared" si="590"/>
        <v>0</v>
      </c>
      <c r="AX4135" s="168"/>
      <c r="AY4135" s="60"/>
      <c r="AZ4135" s="61"/>
      <c r="BB4135" s="61" t="str">
        <f>IF(Settings!I4131&lt;&gt;"",Settings!I4131,"")</f>
        <v/>
      </c>
    </row>
    <row r="4136" spans="2:54" x14ac:dyDescent="0.2">
      <c r="B4136" s="13"/>
      <c r="C4136" s="12"/>
      <c r="D4136" s="12"/>
      <c r="E4136" s="12"/>
      <c r="F4136" s="12"/>
      <c r="G4136" s="12"/>
      <c r="H4136" s="12"/>
      <c r="I4136" s="15"/>
      <c r="J4136" s="31"/>
      <c r="K4136" s="180"/>
      <c r="L4136" s="40"/>
      <c r="M4136" s="14"/>
      <c r="N4136" s="16"/>
      <c r="O4136" s="49"/>
      <c r="P4136" s="64"/>
      <c r="Q4136" s="18"/>
      <c r="R4136" s="181">
        <f t="shared" si="582"/>
        <v>0</v>
      </c>
      <c r="S4136" s="181">
        <f t="shared" si="583"/>
        <v>0</v>
      </c>
      <c r="T4136" s="181">
        <f t="shared" si="584"/>
        <v>0</v>
      </c>
      <c r="AQ4136" s="1">
        <f>COUNT(L$11:L4136)</f>
        <v>37</v>
      </c>
      <c r="AR4136" s="43">
        <f t="shared" si="585"/>
        <v>40933</v>
      </c>
      <c r="AS4136" s="44">
        <f t="shared" si="586"/>
        <v>89.120000000000019</v>
      </c>
      <c r="AT4136" s="10" t="str">
        <f t="shared" si="587"/>
        <v/>
      </c>
      <c r="AU4136" s="20" t="str">
        <f t="shared" si="588"/>
        <v/>
      </c>
      <c r="AV4136" s="42">
        <f t="shared" si="589"/>
        <v>1</v>
      </c>
      <c r="AW4136" s="89">
        <f t="shared" si="590"/>
        <v>0</v>
      </c>
      <c r="AX4136" s="168"/>
      <c r="AY4136" s="60"/>
      <c r="AZ4136" s="61"/>
      <c r="BB4136" s="61" t="str">
        <f>IF(Settings!I4132&lt;&gt;"",Settings!I4132,"")</f>
        <v/>
      </c>
    </row>
    <row r="4137" spans="2:54" x14ac:dyDescent="0.2">
      <c r="B4137" s="13"/>
      <c r="C4137" s="12"/>
      <c r="D4137" s="12"/>
      <c r="E4137" s="12"/>
      <c r="F4137" s="12"/>
      <c r="G4137" s="12"/>
      <c r="H4137" s="12"/>
      <c r="I4137" s="15"/>
      <c r="J4137" s="31"/>
      <c r="K4137" s="180"/>
      <c r="L4137" s="40"/>
      <c r="M4137" s="14"/>
      <c r="N4137" s="16"/>
      <c r="O4137" s="49"/>
      <c r="P4137" s="64"/>
      <c r="Q4137" s="18"/>
      <c r="R4137" s="181">
        <f t="shared" si="582"/>
        <v>0</v>
      </c>
      <c r="S4137" s="181">
        <f t="shared" si="583"/>
        <v>0</v>
      </c>
      <c r="T4137" s="181">
        <f t="shared" si="584"/>
        <v>0</v>
      </c>
      <c r="AQ4137" s="1">
        <f>COUNT(L$11:L4137)</f>
        <v>37</v>
      </c>
      <c r="AR4137" s="43">
        <f t="shared" si="585"/>
        <v>40933</v>
      </c>
      <c r="AS4137" s="44">
        <f t="shared" si="586"/>
        <v>89.120000000000019</v>
      </c>
      <c r="AT4137" s="10" t="str">
        <f t="shared" si="587"/>
        <v/>
      </c>
      <c r="AU4137" s="20" t="str">
        <f t="shared" si="588"/>
        <v/>
      </c>
      <c r="AV4137" s="42">
        <f t="shared" si="589"/>
        <v>1</v>
      </c>
      <c r="AW4137" s="89">
        <f t="shared" si="590"/>
        <v>0</v>
      </c>
      <c r="AX4137" s="168"/>
      <c r="AY4137" s="60"/>
      <c r="AZ4137" s="61"/>
      <c r="BB4137" s="61" t="str">
        <f>IF(Settings!I4133&lt;&gt;"",Settings!I4133,"")</f>
        <v/>
      </c>
    </row>
    <row r="4138" spans="2:54" x14ac:dyDescent="0.2">
      <c r="B4138" s="13"/>
      <c r="C4138" s="12"/>
      <c r="D4138" s="12"/>
      <c r="E4138" s="12"/>
      <c r="F4138" s="12"/>
      <c r="G4138" s="12"/>
      <c r="H4138" s="12"/>
      <c r="I4138" s="15"/>
      <c r="J4138" s="31"/>
      <c r="K4138" s="180"/>
      <c r="L4138" s="40"/>
      <c r="M4138" s="14"/>
      <c r="N4138" s="16"/>
      <c r="O4138" s="49"/>
      <c r="P4138" s="64"/>
      <c r="Q4138" s="18"/>
      <c r="R4138" s="181">
        <f t="shared" si="582"/>
        <v>0</v>
      </c>
      <c r="S4138" s="181">
        <f t="shared" si="583"/>
        <v>0</v>
      </c>
      <c r="T4138" s="181">
        <f t="shared" si="584"/>
        <v>0</v>
      </c>
      <c r="AQ4138" s="1">
        <f>COUNT(L$11:L4138)</f>
        <v>37</v>
      </c>
      <c r="AR4138" s="43">
        <f t="shared" si="585"/>
        <v>40933</v>
      </c>
      <c r="AS4138" s="44">
        <f t="shared" si="586"/>
        <v>89.120000000000019</v>
      </c>
      <c r="AT4138" s="10" t="str">
        <f t="shared" si="587"/>
        <v/>
      </c>
      <c r="AU4138" s="20" t="str">
        <f t="shared" si="588"/>
        <v/>
      </c>
      <c r="AV4138" s="42">
        <f t="shared" si="589"/>
        <v>1</v>
      </c>
      <c r="AW4138" s="89">
        <f t="shared" si="590"/>
        <v>0</v>
      </c>
      <c r="AX4138" s="168"/>
      <c r="AY4138" s="60"/>
      <c r="AZ4138" s="61"/>
      <c r="BB4138" s="61" t="str">
        <f>IF(Settings!I4134&lt;&gt;"",Settings!I4134,"")</f>
        <v/>
      </c>
    </row>
    <row r="4139" spans="2:54" x14ac:dyDescent="0.2">
      <c r="B4139" s="13"/>
      <c r="C4139" s="12"/>
      <c r="D4139" s="12"/>
      <c r="E4139" s="12"/>
      <c r="F4139" s="12"/>
      <c r="G4139" s="12"/>
      <c r="H4139" s="12"/>
      <c r="I4139" s="15"/>
      <c r="J4139" s="31"/>
      <c r="K4139" s="180"/>
      <c r="L4139" s="40"/>
      <c r="M4139" s="14"/>
      <c r="N4139" s="16"/>
      <c r="O4139" s="49"/>
      <c r="P4139" s="64"/>
      <c r="Q4139" s="18"/>
      <c r="R4139" s="181">
        <f t="shared" si="582"/>
        <v>0</v>
      </c>
      <c r="S4139" s="181">
        <f t="shared" si="583"/>
        <v>0</v>
      </c>
      <c r="T4139" s="181">
        <f t="shared" si="584"/>
        <v>0</v>
      </c>
      <c r="AQ4139" s="1">
        <f>COUNT(L$11:L4139)</f>
        <v>37</v>
      </c>
      <c r="AR4139" s="43">
        <f t="shared" si="585"/>
        <v>40933</v>
      </c>
      <c r="AS4139" s="44">
        <f t="shared" si="586"/>
        <v>89.120000000000019</v>
      </c>
      <c r="AT4139" s="10" t="str">
        <f t="shared" si="587"/>
        <v/>
      </c>
      <c r="AU4139" s="20" t="str">
        <f t="shared" si="588"/>
        <v/>
      </c>
      <c r="AV4139" s="42">
        <f t="shared" si="589"/>
        <v>1</v>
      </c>
      <c r="AW4139" s="89">
        <f t="shared" si="590"/>
        <v>0</v>
      </c>
      <c r="AX4139" s="168"/>
      <c r="AY4139" s="60"/>
      <c r="AZ4139" s="61"/>
      <c r="BB4139" s="61" t="str">
        <f>IF(Settings!I4135&lt;&gt;"",Settings!I4135,"")</f>
        <v/>
      </c>
    </row>
    <row r="4140" spans="2:54" x14ac:dyDescent="0.2">
      <c r="B4140" s="13"/>
      <c r="C4140" s="12"/>
      <c r="D4140" s="12"/>
      <c r="E4140" s="12"/>
      <c r="F4140" s="12"/>
      <c r="G4140" s="12"/>
      <c r="H4140" s="12"/>
      <c r="I4140" s="15"/>
      <c r="J4140" s="31"/>
      <c r="K4140" s="180"/>
      <c r="L4140" s="40"/>
      <c r="M4140" s="14"/>
      <c r="N4140" s="16"/>
      <c r="O4140" s="49"/>
      <c r="P4140" s="64"/>
      <c r="Q4140" s="18"/>
      <c r="R4140" s="181">
        <f t="shared" si="582"/>
        <v>0</v>
      </c>
      <c r="S4140" s="181">
        <f t="shared" si="583"/>
        <v>0</v>
      </c>
      <c r="T4140" s="181">
        <f t="shared" si="584"/>
        <v>0</v>
      </c>
      <c r="AQ4140" s="1">
        <f>COUNT(L$11:L4140)</f>
        <v>37</v>
      </c>
      <c r="AR4140" s="43">
        <f t="shared" si="585"/>
        <v>40933</v>
      </c>
      <c r="AS4140" s="44">
        <f t="shared" si="586"/>
        <v>89.120000000000019</v>
      </c>
      <c r="AT4140" s="10" t="str">
        <f t="shared" si="587"/>
        <v/>
      </c>
      <c r="AU4140" s="20" t="str">
        <f t="shared" si="588"/>
        <v/>
      </c>
      <c r="AV4140" s="42">
        <f t="shared" si="589"/>
        <v>1</v>
      </c>
      <c r="AW4140" s="89">
        <f t="shared" si="590"/>
        <v>0</v>
      </c>
      <c r="AX4140" s="168"/>
      <c r="AY4140" s="60"/>
      <c r="AZ4140" s="61"/>
      <c r="BB4140" s="61" t="str">
        <f>IF(Settings!I4136&lt;&gt;"",Settings!I4136,"")</f>
        <v/>
      </c>
    </row>
    <row r="4141" spans="2:54" x14ac:dyDescent="0.2">
      <c r="B4141" s="13"/>
      <c r="C4141" s="12"/>
      <c r="D4141" s="12"/>
      <c r="E4141" s="12"/>
      <c r="F4141" s="12"/>
      <c r="G4141" s="12"/>
      <c r="H4141" s="12"/>
      <c r="I4141" s="15"/>
      <c r="J4141" s="31"/>
      <c r="K4141" s="180"/>
      <c r="L4141" s="40"/>
      <c r="M4141" s="14"/>
      <c r="N4141" s="16"/>
      <c r="O4141" s="49"/>
      <c r="P4141" s="64"/>
      <c r="Q4141" s="18"/>
      <c r="R4141" s="181">
        <f t="shared" si="582"/>
        <v>0</v>
      </c>
      <c r="S4141" s="181">
        <f t="shared" si="583"/>
        <v>0</v>
      </c>
      <c r="T4141" s="181">
        <f t="shared" si="584"/>
        <v>0</v>
      </c>
      <c r="AQ4141" s="1">
        <f>COUNT(L$11:L4141)</f>
        <v>37</v>
      </c>
      <c r="AR4141" s="43">
        <f t="shared" si="585"/>
        <v>40933</v>
      </c>
      <c r="AS4141" s="44">
        <f t="shared" si="586"/>
        <v>89.120000000000019</v>
      </c>
      <c r="AT4141" s="10" t="str">
        <f t="shared" si="587"/>
        <v/>
      </c>
      <c r="AU4141" s="20" t="str">
        <f t="shared" si="588"/>
        <v/>
      </c>
      <c r="AV4141" s="42">
        <f t="shared" si="589"/>
        <v>1</v>
      </c>
      <c r="AW4141" s="89">
        <f t="shared" si="590"/>
        <v>0</v>
      </c>
      <c r="AX4141" s="168"/>
      <c r="AY4141" s="60"/>
      <c r="AZ4141" s="61"/>
      <c r="BB4141" s="61" t="str">
        <f>IF(Settings!I4137&lt;&gt;"",Settings!I4137,"")</f>
        <v/>
      </c>
    </row>
    <row r="4142" spans="2:54" x14ac:dyDescent="0.2">
      <c r="B4142" s="13"/>
      <c r="C4142" s="12"/>
      <c r="D4142" s="12"/>
      <c r="E4142" s="12"/>
      <c r="F4142" s="12"/>
      <c r="G4142" s="12"/>
      <c r="H4142" s="12"/>
      <c r="I4142" s="15"/>
      <c r="J4142" s="31"/>
      <c r="K4142" s="180"/>
      <c r="L4142" s="40"/>
      <c r="M4142" s="14"/>
      <c r="N4142" s="16"/>
      <c r="O4142" s="49"/>
      <c r="P4142" s="64"/>
      <c r="Q4142" s="18"/>
      <c r="R4142" s="181">
        <f t="shared" si="582"/>
        <v>0</v>
      </c>
      <c r="S4142" s="181">
        <f t="shared" si="583"/>
        <v>0</v>
      </c>
      <c r="T4142" s="181">
        <f t="shared" si="584"/>
        <v>0</v>
      </c>
      <c r="AQ4142" s="1">
        <f>COUNT(L$11:L4142)</f>
        <v>37</v>
      </c>
      <c r="AR4142" s="43">
        <f t="shared" si="585"/>
        <v>40933</v>
      </c>
      <c r="AS4142" s="44">
        <f t="shared" si="586"/>
        <v>89.120000000000019</v>
      </c>
      <c r="AT4142" s="10" t="str">
        <f t="shared" si="587"/>
        <v/>
      </c>
      <c r="AU4142" s="20" t="str">
        <f t="shared" si="588"/>
        <v/>
      </c>
      <c r="AV4142" s="42">
        <f t="shared" si="589"/>
        <v>1</v>
      </c>
      <c r="AW4142" s="89">
        <f t="shared" si="590"/>
        <v>0</v>
      </c>
      <c r="AX4142" s="168"/>
      <c r="AY4142" s="60"/>
      <c r="AZ4142" s="61"/>
      <c r="BB4142" s="61" t="str">
        <f>IF(Settings!I4138&lt;&gt;"",Settings!I4138,"")</f>
        <v/>
      </c>
    </row>
    <row r="4143" spans="2:54" x14ac:dyDescent="0.2">
      <c r="B4143" s="13"/>
      <c r="C4143" s="12"/>
      <c r="D4143" s="12"/>
      <c r="E4143" s="12"/>
      <c r="F4143" s="12"/>
      <c r="G4143" s="12"/>
      <c r="H4143" s="12"/>
      <c r="I4143" s="15"/>
      <c r="J4143" s="31"/>
      <c r="K4143" s="180"/>
      <c r="L4143" s="40"/>
      <c r="M4143" s="14"/>
      <c r="N4143" s="16"/>
      <c r="O4143" s="49"/>
      <c r="P4143" s="64"/>
      <c r="Q4143" s="18"/>
      <c r="R4143" s="181">
        <f t="shared" si="582"/>
        <v>0</v>
      </c>
      <c r="S4143" s="181">
        <f t="shared" si="583"/>
        <v>0</v>
      </c>
      <c r="T4143" s="181">
        <f t="shared" si="584"/>
        <v>0</v>
      </c>
      <c r="AQ4143" s="1">
        <f>COUNT(L$11:L4143)</f>
        <v>37</v>
      </c>
      <c r="AR4143" s="43">
        <f t="shared" si="585"/>
        <v>40933</v>
      </c>
      <c r="AS4143" s="44">
        <f t="shared" si="586"/>
        <v>89.120000000000019</v>
      </c>
      <c r="AT4143" s="10" t="str">
        <f t="shared" si="587"/>
        <v/>
      </c>
      <c r="AU4143" s="20" t="str">
        <f t="shared" si="588"/>
        <v/>
      </c>
      <c r="AV4143" s="42">
        <f t="shared" si="589"/>
        <v>1</v>
      </c>
      <c r="AW4143" s="89">
        <f t="shared" si="590"/>
        <v>0</v>
      </c>
      <c r="AX4143" s="168"/>
      <c r="AY4143" s="60"/>
      <c r="AZ4143" s="61"/>
      <c r="BB4143" s="61" t="str">
        <f>IF(Settings!I4139&lt;&gt;"",Settings!I4139,"")</f>
        <v/>
      </c>
    </row>
    <row r="4144" spans="2:54" x14ac:dyDescent="0.2">
      <c r="B4144" s="13"/>
      <c r="C4144" s="12"/>
      <c r="D4144" s="12"/>
      <c r="E4144" s="12"/>
      <c r="F4144" s="12"/>
      <c r="G4144" s="12"/>
      <c r="H4144" s="12"/>
      <c r="I4144" s="15"/>
      <c r="J4144" s="31"/>
      <c r="K4144" s="180"/>
      <c r="L4144" s="40"/>
      <c r="M4144" s="14"/>
      <c r="N4144" s="16"/>
      <c r="O4144" s="49"/>
      <c r="P4144" s="64"/>
      <c r="Q4144" s="18"/>
      <c r="R4144" s="181">
        <f t="shared" si="582"/>
        <v>0</v>
      </c>
      <c r="S4144" s="181">
        <f t="shared" si="583"/>
        <v>0</v>
      </c>
      <c r="T4144" s="181">
        <f t="shared" si="584"/>
        <v>0</v>
      </c>
      <c r="AQ4144" s="1">
        <f>COUNT(L$11:L4144)</f>
        <v>37</v>
      </c>
      <c r="AR4144" s="43">
        <f t="shared" si="585"/>
        <v>40933</v>
      </c>
      <c r="AS4144" s="44">
        <f t="shared" si="586"/>
        <v>89.120000000000019</v>
      </c>
      <c r="AT4144" s="10" t="str">
        <f t="shared" si="587"/>
        <v/>
      </c>
      <c r="AU4144" s="20" t="str">
        <f t="shared" si="588"/>
        <v/>
      </c>
      <c r="AV4144" s="42">
        <f t="shared" si="589"/>
        <v>1</v>
      </c>
      <c r="AW4144" s="89">
        <f t="shared" si="590"/>
        <v>0</v>
      </c>
      <c r="AX4144" s="168"/>
      <c r="AY4144" s="60"/>
      <c r="AZ4144" s="61"/>
      <c r="BB4144" s="61" t="str">
        <f>IF(Settings!I4140&lt;&gt;"",Settings!I4140,"")</f>
        <v/>
      </c>
    </row>
    <row r="4145" spans="2:54" x14ac:dyDescent="0.2">
      <c r="B4145" s="13"/>
      <c r="C4145" s="12"/>
      <c r="D4145" s="12"/>
      <c r="E4145" s="12"/>
      <c r="F4145" s="12"/>
      <c r="G4145" s="12"/>
      <c r="H4145" s="12"/>
      <c r="I4145" s="15"/>
      <c r="J4145" s="31"/>
      <c r="K4145" s="180"/>
      <c r="L4145" s="40"/>
      <c r="M4145" s="14"/>
      <c r="N4145" s="16"/>
      <c r="O4145" s="49"/>
      <c r="P4145" s="64"/>
      <c r="Q4145" s="18"/>
      <c r="R4145" s="181">
        <f t="shared" si="582"/>
        <v>0</v>
      </c>
      <c r="S4145" s="181">
        <f t="shared" si="583"/>
        <v>0</v>
      </c>
      <c r="T4145" s="181">
        <f t="shared" si="584"/>
        <v>0</v>
      </c>
      <c r="AQ4145" s="1">
        <f>COUNT(L$11:L4145)</f>
        <v>37</v>
      </c>
      <c r="AR4145" s="43">
        <f t="shared" si="585"/>
        <v>40933</v>
      </c>
      <c r="AS4145" s="44">
        <f t="shared" si="586"/>
        <v>89.120000000000019</v>
      </c>
      <c r="AT4145" s="10" t="str">
        <f t="shared" si="587"/>
        <v/>
      </c>
      <c r="AU4145" s="20" t="str">
        <f t="shared" si="588"/>
        <v/>
      </c>
      <c r="AV4145" s="42">
        <f t="shared" si="589"/>
        <v>1</v>
      </c>
      <c r="AW4145" s="89">
        <f t="shared" si="590"/>
        <v>0</v>
      </c>
      <c r="AX4145" s="168"/>
      <c r="AY4145" s="60"/>
      <c r="AZ4145" s="61"/>
      <c r="BB4145" s="61" t="str">
        <f>IF(Settings!I4141&lt;&gt;"",Settings!I4141,"")</f>
        <v/>
      </c>
    </row>
    <row r="4146" spans="2:54" x14ac:dyDescent="0.2">
      <c r="B4146" s="13"/>
      <c r="C4146" s="12"/>
      <c r="D4146" s="12"/>
      <c r="E4146" s="12"/>
      <c r="F4146" s="12"/>
      <c r="G4146" s="12"/>
      <c r="H4146" s="12"/>
      <c r="I4146" s="15"/>
      <c r="J4146" s="31"/>
      <c r="K4146" s="180"/>
      <c r="L4146" s="40"/>
      <c r="M4146" s="14"/>
      <c r="N4146" s="16"/>
      <c r="O4146" s="49"/>
      <c r="P4146" s="64"/>
      <c r="Q4146" s="18"/>
      <c r="R4146" s="181">
        <f t="shared" si="582"/>
        <v>0</v>
      </c>
      <c r="S4146" s="181">
        <f t="shared" si="583"/>
        <v>0</v>
      </c>
      <c r="T4146" s="181">
        <f t="shared" si="584"/>
        <v>0</v>
      </c>
      <c r="AQ4146" s="1">
        <f>COUNT(L$11:L4146)</f>
        <v>37</v>
      </c>
      <c r="AR4146" s="43">
        <f t="shared" si="585"/>
        <v>40933</v>
      </c>
      <c r="AS4146" s="44">
        <f t="shared" si="586"/>
        <v>89.120000000000019</v>
      </c>
      <c r="AT4146" s="10" t="str">
        <f t="shared" si="587"/>
        <v/>
      </c>
      <c r="AU4146" s="20" t="str">
        <f t="shared" si="588"/>
        <v/>
      </c>
      <c r="AV4146" s="42">
        <f t="shared" si="589"/>
        <v>1</v>
      </c>
      <c r="AW4146" s="89">
        <f t="shared" si="590"/>
        <v>0</v>
      </c>
      <c r="AX4146" s="168"/>
      <c r="AY4146" s="60"/>
      <c r="AZ4146" s="61"/>
      <c r="BB4146" s="61" t="str">
        <f>IF(Settings!I4142&lt;&gt;"",Settings!I4142,"")</f>
        <v/>
      </c>
    </row>
    <row r="4147" spans="2:54" x14ac:dyDescent="0.2">
      <c r="B4147" s="13"/>
      <c r="C4147" s="12"/>
      <c r="D4147" s="12"/>
      <c r="E4147" s="12"/>
      <c r="F4147" s="12"/>
      <c r="G4147" s="12"/>
      <c r="H4147" s="12"/>
      <c r="I4147" s="15"/>
      <c r="J4147" s="31"/>
      <c r="K4147" s="180"/>
      <c r="L4147" s="40"/>
      <c r="M4147" s="14"/>
      <c r="N4147" s="16"/>
      <c r="O4147" s="49"/>
      <c r="P4147" s="64"/>
      <c r="Q4147" s="18"/>
      <c r="R4147" s="181">
        <f t="shared" si="582"/>
        <v>0</v>
      </c>
      <c r="S4147" s="181">
        <f t="shared" si="583"/>
        <v>0</v>
      </c>
      <c r="T4147" s="181">
        <f t="shared" si="584"/>
        <v>0</v>
      </c>
      <c r="AQ4147" s="1">
        <f>COUNT(L$11:L4147)</f>
        <v>37</v>
      </c>
      <c r="AR4147" s="43">
        <f t="shared" si="585"/>
        <v>40933</v>
      </c>
      <c r="AS4147" s="44">
        <f t="shared" si="586"/>
        <v>89.120000000000019</v>
      </c>
      <c r="AT4147" s="10" t="str">
        <f t="shared" si="587"/>
        <v/>
      </c>
      <c r="AU4147" s="20" t="str">
        <f t="shared" si="588"/>
        <v/>
      </c>
      <c r="AV4147" s="42">
        <f t="shared" si="589"/>
        <v>1</v>
      </c>
      <c r="AW4147" s="89">
        <f t="shared" si="590"/>
        <v>0</v>
      </c>
      <c r="AX4147" s="168"/>
      <c r="AY4147" s="60"/>
      <c r="AZ4147" s="61"/>
      <c r="BB4147" s="61" t="str">
        <f>IF(Settings!I4143&lt;&gt;"",Settings!I4143,"")</f>
        <v/>
      </c>
    </row>
    <row r="4148" spans="2:54" x14ac:dyDescent="0.2">
      <c r="B4148" s="13"/>
      <c r="C4148" s="12"/>
      <c r="D4148" s="12"/>
      <c r="E4148" s="12"/>
      <c r="F4148" s="12"/>
      <c r="G4148" s="12"/>
      <c r="H4148" s="12"/>
      <c r="I4148" s="15"/>
      <c r="J4148" s="31"/>
      <c r="K4148" s="180"/>
      <c r="L4148" s="40"/>
      <c r="M4148" s="14"/>
      <c r="N4148" s="16"/>
      <c r="O4148" s="49"/>
      <c r="P4148" s="64"/>
      <c r="Q4148" s="18"/>
      <c r="R4148" s="181">
        <f t="shared" si="582"/>
        <v>0</v>
      </c>
      <c r="S4148" s="181">
        <f t="shared" si="583"/>
        <v>0</v>
      </c>
      <c r="T4148" s="181">
        <f t="shared" si="584"/>
        <v>0</v>
      </c>
      <c r="AQ4148" s="1">
        <f>COUNT(L$11:L4148)</f>
        <v>37</v>
      </c>
      <c r="AR4148" s="43">
        <f t="shared" si="585"/>
        <v>40933</v>
      </c>
      <c r="AS4148" s="44">
        <f t="shared" si="586"/>
        <v>89.120000000000019</v>
      </c>
      <c r="AT4148" s="10" t="str">
        <f t="shared" si="587"/>
        <v/>
      </c>
      <c r="AU4148" s="20" t="str">
        <f t="shared" si="588"/>
        <v/>
      </c>
      <c r="AV4148" s="42">
        <f t="shared" si="589"/>
        <v>1</v>
      </c>
      <c r="AW4148" s="89">
        <f t="shared" si="590"/>
        <v>0</v>
      </c>
      <c r="AX4148" s="168"/>
      <c r="AY4148" s="60"/>
      <c r="AZ4148" s="61"/>
      <c r="BB4148" s="61" t="str">
        <f>IF(Settings!I4144&lt;&gt;"",Settings!I4144,"")</f>
        <v/>
      </c>
    </row>
    <row r="4149" spans="2:54" x14ac:dyDescent="0.2">
      <c r="B4149" s="13"/>
      <c r="C4149" s="12"/>
      <c r="D4149" s="12"/>
      <c r="E4149" s="12"/>
      <c r="F4149" s="12"/>
      <c r="G4149" s="12"/>
      <c r="H4149" s="12"/>
      <c r="I4149" s="15"/>
      <c r="J4149" s="31"/>
      <c r="K4149" s="180"/>
      <c r="L4149" s="40"/>
      <c r="M4149" s="14"/>
      <c r="N4149" s="16"/>
      <c r="O4149" s="49"/>
      <c r="P4149" s="64"/>
      <c r="Q4149" s="18"/>
      <c r="R4149" s="181">
        <f t="shared" si="582"/>
        <v>0</v>
      </c>
      <c r="S4149" s="181">
        <f t="shared" si="583"/>
        <v>0</v>
      </c>
      <c r="T4149" s="181">
        <f t="shared" si="584"/>
        <v>0</v>
      </c>
      <c r="AQ4149" s="1">
        <f>COUNT(L$11:L4149)</f>
        <v>37</v>
      </c>
      <c r="AR4149" s="43">
        <f t="shared" si="585"/>
        <v>40933</v>
      </c>
      <c r="AS4149" s="44">
        <f t="shared" si="586"/>
        <v>89.120000000000019</v>
      </c>
      <c r="AT4149" s="10" t="str">
        <f t="shared" si="587"/>
        <v/>
      </c>
      <c r="AU4149" s="20" t="str">
        <f t="shared" si="588"/>
        <v/>
      </c>
      <c r="AV4149" s="42">
        <f t="shared" si="589"/>
        <v>1</v>
      </c>
      <c r="AW4149" s="89">
        <f t="shared" si="590"/>
        <v>0</v>
      </c>
      <c r="AX4149" s="168"/>
      <c r="AY4149" s="60"/>
      <c r="AZ4149" s="61"/>
      <c r="BB4149" s="61" t="str">
        <f>IF(Settings!I4145&lt;&gt;"",Settings!I4145,"")</f>
        <v/>
      </c>
    </row>
    <row r="4150" spans="2:54" x14ac:dyDescent="0.2">
      <c r="B4150" s="13"/>
      <c r="C4150" s="12"/>
      <c r="D4150" s="12"/>
      <c r="E4150" s="12"/>
      <c r="F4150" s="12"/>
      <c r="G4150" s="12"/>
      <c r="H4150" s="12"/>
      <c r="I4150" s="15"/>
      <c r="J4150" s="31"/>
      <c r="K4150" s="180"/>
      <c r="L4150" s="40"/>
      <c r="M4150" s="14"/>
      <c r="N4150" s="16"/>
      <c r="O4150" s="49"/>
      <c r="P4150" s="64"/>
      <c r="Q4150" s="18"/>
      <c r="R4150" s="181">
        <f t="shared" si="582"/>
        <v>0</v>
      </c>
      <c r="S4150" s="181">
        <f t="shared" si="583"/>
        <v>0</v>
      </c>
      <c r="T4150" s="181">
        <f t="shared" si="584"/>
        <v>0</v>
      </c>
      <c r="AQ4150" s="1">
        <f>COUNT(L$11:L4150)</f>
        <v>37</v>
      </c>
      <c r="AR4150" s="43">
        <f t="shared" si="585"/>
        <v>40933</v>
      </c>
      <c r="AS4150" s="44">
        <f t="shared" si="586"/>
        <v>89.120000000000019</v>
      </c>
      <c r="AT4150" s="10" t="str">
        <f t="shared" si="587"/>
        <v/>
      </c>
      <c r="AU4150" s="20" t="str">
        <f t="shared" si="588"/>
        <v/>
      </c>
      <c r="AV4150" s="42">
        <f t="shared" si="589"/>
        <v>1</v>
      </c>
      <c r="AW4150" s="89">
        <f t="shared" si="590"/>
        <v>0</v>
      </c>
      <c r="AX4150" s="168"/>
      <c r="AY4150" s="60"/>
      <c r="AZ4150" s="61"/>
      <c r="BB4150" s="61" t="str">
        <f>IF(Settings!I4146&lt;&gt;"",Settings!I4146,"")</f>
        <v/>
      </c>
    </row>
    <row r="4151" spans="2:54" x14ac:dyDescent="0.2">
      <c r="B4151" s="13"/>
      <c r="C4151" s="12"/>
      <c r="D4151" s="12"/>
      <c r="E4151" s="12"/>
      <c r="F4151" s="12"/>
      <c r="G4151" s="12"/>
      <c r="H4151" s="12"/>
      <c r="I4151" s="15"/>
      <c r="J4151" s="31"/>
      <c r="K4151" s="180"/>
      <c r="L4151" s="40"/>
      <c r="M4151" s="14"/>
      <c r="N4151" s="16"/>
      <c r="O4151" s="49"/>
      <c r="P4151" s="64"/>
      <c r="Q4151" s="18"/>
      <c r="R4151" s="181">
        <f t="shared" si="582"/>
        <v>0</v>
      </c>
      <c r="S4151" s="181">
        <f t="shared" si="583"/>
        <v>0</v>
      </c>
      <c r="T4151" s="181">
        <f t="shared" si="584"/>
        <v>0</v>
      </c>
      <c r="AQ4151" s="1">
        <f>COUNT(L$11:L4151)</f>
        <v>37</v>
      </c>
      <c r="AR4151" s="43">
        <f t="shared" si="585"/>
        <v>40933</v>
      </c>
      <c r="AS4151" s="44">
        <f t="shared" si="586"/>
        <v>89.120000000000019</v>
      </c>
      <c r="AT4151" s="10" t="str">
        <f t="shared" si="587"/>
        <v/>
      </c>
      <c r="AU4151" s="20" t="str">
        <f t="shared" si="588"/>
        <v/>
      </c>
      <c r="AV4151" s="42">
        <f t="shared" si="589"/>
        <v>1</v>
      </c>
      <c r="AW4151" s="89">
        <f t="shared" si="590"/>
        <v>0</v>
      </c>
      <c r="AX4151" s="168"/>
      <c r="AY4151" s="60"/>
      <c r="AZ4151" s="61"/>
      <c r="BB4151" s="61" t="str">
        <f>IF(Settings!I4147&lt;&gt;"",Settings!I4147,"")</f>
        <v/>
      </c>
    </row>
    <row r="4152" spans="2:54" x14ac:dyDescent="0.2">
      <c r="B4152" s="13"/>
      <c r="C4152" s="12"/>
      <c r="D4152" s="12"/>
      <c r="E4152" s="12"/>
      <c r="F4152" s="12"/>
      <c r="G4152" s="12"/>
      <c r="H4152" s="12"/>
      <c r="I4152" s="15"/>
      <c r="J4152" s="31"/>
      <c r="K4152" s="180"/>
      <c r="L4152" s="40"/>
      <c r="M4152" s="14"/>
      <c r="N4152" s="16"/>
      <c r="O4152" s="49"/>
      <c r="P4152" s="64"/>
      <c r="Q4152" s="18"/>
      <c r="R4152" s="181">
        <f t="shared" si="582"/>
        <v>0</v>
      </c>
      <c r="S4152" s="181">
        <f t="shared" si="583"/>
        <v>0</v>
      </c>
      <c r="T4152" s="181">
        <f t="shared" si="584"/>
        <v>0</v>
      </c>
      <c r="AQ4152" s="1">
        <f>COUNT(L$11:L4152)</f>
        <v>37</v>
      </c>
      <c r="AR4152" s="43">
        <f t="shared" si="585"/>
        <v>40933</v>
      </c>
      <c r="AS4152" s="44">
        <f t="shared" si="586"/>
        <v>89.120000000000019</v>
      </c>
      <c r="AT4152" s="10" t="str">
        <f t="shared" si="587"/>
        <v/>
      </c>
      <c r="AU4152" s="20" t="str">
        <f t="shared" si="588"/>
        <v/>
      </c>
      <c r="AV4152" s="42">
        <f t="shared" si="589"/>
        <v>1</v>
      </c>
      <c r="AW4152" s="89">
        <f t="shared" si="590"/>
        <v>0</v>
      </c>
      <c r="AX4152" s="168"/>
      <c r="AY4152" s="60"/>
      <c r="AZ4152" s="61"/>
      <c r="BB4152" s="61" t="str">
        <f>IF(Settings!I4148&lt;&gt;"",Settings!I4148,"")</f>
        <v/>
      </c>
    </row>
    <row r="4153" spans="2:54" x14ac:dyDescent="0.2">
      <c r="B4153" s="13"/>
      <c r="C4153" s="12"/>
      <c r="D4153" s="12"/>
      <c r="E4153" s="12"/>
      <c r="F4153" s="12"/>
      <c r="G4153" s="12"/>
      <c r="H4153" s="12"/>
      <c r="I4153" s="15"/>
      <c r="J4153" s="31"/>
      <c r="K4153" s="180"/>
      <c r="L4153" s="40"/>
      <c r="M4153" s="14"/>
      <c r="N4153" s="16"/>
      <c r="O4153" s="49"/>
      <c r="P4153" s="64"/>
      <c r="Q4153" s="18"/>
      <c r="R4153" s="181">
        <f t="shared" si="582"/>
        <v>0</v>
      </c>
      <c r="S4153" s="181">
        <f t="shared" si="583"/>
        <v>0</v>
      </c>
      <c r="T4153" s="181">
        <f t="shared" si="584"/>
        <v>0</v>
      </c>
      <c r="AQ4153" s="1">
        <f>COUNT(L$11:L4153)</f>
        <v>37</v>
      </c>
      <c r="AR4153" s="43">
        <f t="shared" si="585"/>
        <v>40933</v>
      </c>
      <c r="AS4153" s="44">
        <f t="shared" si="586"/>
        <v>89.120000000000019</v>
      </c>
      <c r="AT4153" s="10" t="str">
        <f t="shared" si="587"/>
        <v/>
      </c>
      <c r="AU4153" s="20" t="str">
        <f t="shared" si="588"/>
        <v/>
      </c>
      <c r="AV4153" s="42">
        <f t="shared" si="589"/>
        <v>1</v>
      </c>
      <c r="AW4153" s="89">
        <f t="shared" si="590"/>
        <v>0</v>
      </c>
      <c r="AX4153" s="168"/>
      <c r="AY4153" s="60"/>
      <c r="AZ4153" s="61"/>
      <c r="BB4153" s="61" t="str">
        <f>IF(Settings!I4149&lt;&gt;"",Settings!I4149,"")</f>
        <v/>
      </c>
    </row>
    <row r="4154" spans="2:54" x14ac:dyDescent="0.2">
      <c r="B4154" s="13"/>
      <c r="C4154" s="12"/>
      <c r="D4154" s="12"/>
      <c r="E4154" s="12"/>
      <c r="F4154" s="12"/>
      <c r="G4154" s="12"/>
      <c r="H4154" s="12"/>
      <c r="I4154" s="15"/>
      <c r="J4154" s="31"/>
      <c r="K4154" s="180"/>
      <c r="L4154" s="40"/>
      <c r="M4154" s="14"/>
      <c r="N4154" s="16"/>
      <c r="O4154" s="49"/>
      <c r="P4154" s="64"/>
      <c r="Q4154" s="18"/>
      <c r="R4154" s="181">
        <f t="shared" si="582"/>
        <v>0</v>
      </c>
      <c r="S4154" s="181">
        <f t="shared" si="583"/>
        <v>0</v>
      </c>
      <c r="T4154" s="181">
        <f t="shared" si="584"/>
        <v>0</v>
      </c>
      <c r="AQ4154" s="1">
        <f>COUNT(L$11:L4154)</f>
        <v>37</v>
      </c>
      <c r="AR4154" s="43">
        <f t="shared" si="585"/>
        <v>40933</v>
      </c>
      <c r="AS4154" s="44">
        <f t="shared" si="586"/>
        <v>89.120000000000019</v>
      </c>
      <c r="AT4154" s="10" t="str">
        <f t="shared" si="587"/>
        <v/>
      </c>
      <c r="AU4154" s="20" t="str">
        <f t="shared" si="588"/>
        <v/>
      </c>
      <c r="AV4154" s="42">
        <f t="shared" si="589"/>
        <v>1</v>
      </c>
      <c r="AW4154" s="89">
        <f t="shared" si="590"/>
        <v>0</v>
      </c>
      <c r="AX4154" s="168"/>
      <c r="AY4154" s="60"/>
      <c r="AZ4154" s="61"/>
      <c r="BB4154" s="61" t="str">
        <f>IF(Settings!I4150&lt;&gt;"",Settings!I4150,"")</f>
        <v/>
      </c>
    </row>
    <row r="4155" spans="2:54" x14ac:dyDescent="0.2">
      <c r="B4155" s="13"/>
      <c r="C4155" s="12"/>
      <c r="D4155" s="12"/>
      <c r="E4155" s="12"/>
      <c r="F4155" s="12"/>
      <c r="G4155" s="12"/>
      <c r="H4155" s="12"/>
      <c r="I4155" s="15"/>
      <c r="J4155" s="31"/>
      <c r="K4155" s="180"/>
      <c r="L4155" s="40"/>
      <c r="M4155" s="14"/>
      <c r="N4155" s="16"/>
      <c r="O4155" s="49"/>
      <c r="P4155" s="64"/>
      <c r="Q4155" s="18"/>
      <c r="R4155" s="181">
        <f t="shared" si="582"/>
        <v>0</v>
      </c>
      <c r="S4155" s="181">
        <f t="shared" si="583"/>
        <v>0</v>
      </c>
      <c r="T4155" s="181">
        <f t="shared" si="584"/>
        <v>0</v>
      </c>
      <c r="AQ4155" s="1">
        <f>COUNT(L$11:L4155)</f>
        <v>37</v>
      </c>
      <c r="AR4155" s="43">
        <f t="shared" si="585"/>
        <v>40933</v>
      </c>
      <c r="AS4155" s="44">
        <f t="shared" si="586"/>
        <v>89.120000000000019</v>
      </c>
      <c r="AT4155" s="10" t="str">
        <f t="shared" si="587"/>
        <v/>
      </c>
      <c r="AU4155" s="20" t="str">
        <f t="shared" si="588"/>
        <v/>
      </c>
      <c r="AV4155" s="42">
        <f t="shared" si="589"/>
        <v>1</v>
      </c>
      <c r="AW4155" s="89">
        <f t="shared" si="590"/>
        <v>0</v>
      </c>
      <c r="AX4155" s="168"/>
      <c r="AY4155" s="60"/>
      <c r="AZ4155" s="61"/>
      <c r="BB4155" s="61" t="str">
        <f>IF(Settings!I4151&lt;&gt;"",Settings!I4151,"")</f>
        <v/>
      </c>
    </row>
    <row r="4156" spans="2:54" x14ac:dyDescent="0.2">
      <c r="B4156" s="13"/>
      <c r="C4156" s="12"/>
      <c r="D4156" s="12"/>
      <c r="E4156" s="12"/>
      <c r="F4156" s="12"/>
      <c r="G4156" s="12"/>
      <c r="H4156" s="12"/>
      <c r="I4156" s="15"/>
      <c r="J4156" s="31"/>
      <c r="K4156" s="180"/>
      <c r="L4156" s="40"/>
      <c r="M4156" s="14"/>
      <c r="N4156" s="16"/>
      <c r="O4156" s="49"/>
      <c r="P4156" s="64"/>
      <c r="Q4156" s="18"/>
      <c r="R4156" s="181">
        <f t="shared" si="582"/>
        <v>0</v>
      </c>
      <c r="S4156" s="181">
        <f t="shared" si="583"/>
        <v>0</v>
      </c>
      <c r="T4156" s="181">
        <f t="shared" si="584"/>
        <v>0</v>
      </c>
      <c r="AQ4156" s="1">
        <f>COUNT(L$11:L4156)</f>
        <v>37</v>
      </c>
      <c r="AR4156" s="43">
        <f t="shared" si="585"/>
        <v>40933</v>
      </c>
      <c r="AS4156" s="44">
        <f t="shared" si="586"/>
        <v>89.120000000000019</v>
      </c>
      <c r="AT4156" s="10" t="str">
        <f t="shared" si="587"/>
        <v/>
      </c>
      <c r="AU4156" s="20" t="str">
        <f t="shared" si="588"/>
        <v/>
      </c>
      <c r="AV4156" s="42">
        <f t="shared" si="589"/>
        <v>1</v>
      </c>
      <c r="AW4156" s="89">
        <f t="shared" si="590"/>
        <v>0</v>
      </c>
      <c r="AX4156" s="168"/>
      <c r="AY4156" s="60"/>
      <c r="AZ4156" s="61"/>
      <c r="BB4156" s="61" t="str">
        <f>IF(Settings!I4152&lt;&gt;"",Settings!I4152,"")</f>
        <v/>
      </c>
    </row>
    <row r="4157" spans="2:54" x14ac:dyDescent="0.2">
      <c r="B4157" s="13"/>
      <c r="C4157" s="12"/>
      <c r="D4157" s="12"/>
      <c r="E4157" s="12"/>
      <c r="F4157" s="12"/>
      <c r="G4157" s="12"/>
      <c r="H4157" s="12"/>
      <c r="I4157" s="15"/>
      <c r="J4157" s="31"/>
      <c r="K4157" s="180"/>
      <c r="L4157" s="40"/>
      <c r="M4157" s="14"/>
      <c r="N4157" s="16"/>
      <c r="O4157" s="49"/>
      <c r="P4157" s="64"/>
      <c r="Q4157" s="18"/>
      <c r="R4157" s="181">
        <f t="shared" si="582"/>
        <v>0</v>
      </c>
      <c r="S4157" s="181">
        <f t="shared" si="583"/>
        <v>0</v>
      </c>
      <c r="T4157" s="181">
        <f t="shared" si="584"/>
        <v>0</v>
      </c>
      <c r="AQ4157" s="1">
        <f>COUNT(L$11:L4157)</f>
        <v>37</v>
      </c>
      <c r="AR4157" s="43">
        <f t="shared" si="585"/>
        <v>40933</v>
      </c>
      <c r="AS4157" s="44">
        <f t="shared" si="586"/>
        <v>89.120000000000019</v>
      </c>
      <c r="AT4157" s="10" t="str">
        <f t="shared" si="587"/>
        <v/>
      </c>
      <c r="AU4157" s="20" t="str">
        <f t="shared" si="588"/>
        <v/>
      </c>
      <c r="AV4157" s="42">
        <f t="shared" si="589"/>
        <v>1</v>
      </c>
      <c r="AW4157" s="89">
        <f t="shared" si="590"/>
        <v>0</v>
      </c>
      <c r="AX4157" s="168"/>
      <c r="AY4157" s="60"/>
      <c r="AZ4157" s="61"/>
      <c r="BB4157" s="61" t="str">
        <f>IF(Settings!I4153&lt;&gt;"",Settings!I4153,"")</f>
        <v/>
      </c>
    </row>
    <row r="4158" spans="2:54" x14ac:dyDescent="0.2">
      <c r="B4158" s="13"/>
      <c r="C4158" s="12"/>
      <c r="D4158" s="12"/>
      <c r="E4158" s="12"/>
      <c r="F4158" s="12"/>
      <c r="G4158" s="12"/>
      <c r="H4158" s="12"/>
      <c r="I4158" s="15"/>
      <c r="J4158" s="31"/>
      <c r="K4158" s="180"/>
      <c r="L4158" s="40"/>
      <c r="M4158" s="14"/>
      <c r="N4158" s="16"/>
      <c r="O4158" s="49"/>
      <c r="P4158" s="64"/>
      <c r="Q4158" s="18"/>
      <c r="R4158" s="181">
        <f t="shared" si="582"/>
        <v>0</v>
      </c>
      <c r="S4158" s="181">
        <f t="shared" si="583"/>
        <v>0</v>
      </c>
      <c r="T4158" s="181">
        <f t="shared" si="584"/>
        <v>0</v>
      </c>
      <c r="AQ4158" s="1">
        <f>COUNT(L$11:L4158)</f>
        <v>37</v>
      </c>
      <c r="AR4158" s="43">
        <f t="shared" si="585"/>
        <v>40933</v>
      </c>
      <c r="AS4158" s="44">
        <f t="shared" si="586"/>
        <v>89.120000000000019</v>
      </c>
      <c r="AT4158" s="10" t="str">
        <f t="shared" si="587"/>
        <v/>
      </c>
      <c r="AU4158" s="20" t="str">
        <f t="shared" si="588"/>
        <v/>
      </c>
      <c r="AV4158" s="42">
        <f t="shared" si="589"/>
        <v>1</v>
      </c>
      <c r="AW4158" s="89">
        <f t="shared" si="590"/>
        <v>0</v>
      </c>
      <c r="AX4158" s="168"/>
      <c r="AY4158" s="60"/>
      <c r="AZ4158" s="61"/>
      <c r="BB4158" s="61" t="str">
        <f>IF(Settings!I4154&lt;&gt;"",Settings!I4154,"")</f>
        <v/>
      </c>
    </row>
    <row r="4159" spans="2:54" x14ac:dyDescent="0.2">
      <c r="B4159" s="13"/>
      <c r="C4159" s="12"/>
      <c r="D4159" s="12"/>
      <c r="E4159" s="12"/>
      <c r="F4159" s="12"/>
      <c r="G4159" s="12"/>
      <c r="H4159" s="12"/>
      <c r="I4159" s="15"/>
      <c r="J4159" s="31"/>
      <c r="K4159" s="180"/>
      <c r="L4159" s="40"/>
      <c r="M4159" s="14"/>
      <c r="N4159" s="16"/>
      <c r="O4159" s="49"/>
      <c r="P4159" s="64"/>
      <c r="Q4159" s="18"/>
      <c r="R4159" s="181">
        <f t="shared" si="582"/>
        <v>0</v>
      </c>
      <c r="S4159" s="181">
        <f t="shared" si="583"/>
        <v>0</v>
      </c>
      <c r="T4159" s="181">
        <f t="shared" si="584"/>
        <v>0</v>
      </c>
      <c r="AQ4159" s="1">
        <f>COUNT(L$11:L4159)</f>
        <v>37</v>
      </c>
      <c r="AR4159" s="43">
        <f t="shared" si="585"/>
        <v>40933</v>
      </c>
      <c r="AS4159" s="44">
        <f t="shared" si="586"/>
        <v>89.120000000000019</v>
      </c>
      <c r="AT4159" s="10" t="str">
        <f t="shared" si="587"/>
        <v/>
      </c>
      <c r="AU4159" s="20" t="str">
        <f t="shared" si="588"/>
        <v/>
      </c>
      <c r="AV4159" s="42">
        <f t="shared" si="589"/>
        <v>1</v>
      </c>
      <c r="AW4159" s="89">
        <f t="shared" si="590"/>
        <v>0</v>
      </c>
      <c r="AX4159" s="168"/>
      <c r="AY4159" s="60"/>
      <c r="AZ4159" s="61"/>
      <c r="BB4159" s="61" t="str">
        <f>IF(Settings!I4155&lt;&gt;"",Settings!I4155,"")</f>
        <v/>
      </c>
    </row>
    <row r="4160" spans="2:54" x14ac:dyDescent="0.2">
      <c r="B4160" s="13"/>
      <c r="C4160" s="12"/>
      <c r="D4160" s="12"/>
      <c r="E4160" s="12"/>
      <c r="F4160" s="12"/>
      <c r="G4160" s="12"/>
      <c r="H4160" s="12"/>
      <c r="I4160" s="15"/>
      <c r="J4160" s="31"/>
      <c r="K4160" s="180"/>
      <c r="L4160" s="40"/>
      <c r="M4160" s="14"/>
      <c r="N4160" s="16"/>
      <c r="O4160" s="49"/>
      <c r="P4160" s="64"/>
      <c r="Q4160" s="18"/>
      <c r="R4160" s="181">
        <f t="shared" si="582"/>
        <v>0</v>
      </c>
      <c r="S4160" s="181">
        <f t="shared" si="583"/>
        <v>0</v>
      </c>
      <c r="T4160" s="181">
        <f t="shared" si="584"/>
        <v>0</v>
      </c>
      <c r="AQ4160" s="1">
        <f>COUNT(L$11:L4160)</f>
        <v>37</v>
      </c>
      <c r="AR4160" s="43">
        <f t="shared" si="585"/>
        <v>40933</v>
      </c>
      <c r="AS4160" s="44">
        <f t="shared" si="586"/>
        <v>89.120000000000019</v>
      </c>
      <c r="AT4160" s="10" t="str">
        <f t="shared" si="587"/>
        <v/>
      </c>
      <c r="AU4160" s="20" t="str">
        <f t="shared" si="588"/>
        <v/>
      </c>
      <c r="AV4160" s="42">
        <f t="shared" si="589"/>
        <v>1</v>
      </c>
      <c r="AW4160" s="89">
        <f t="shared" si="590"/>
        <v>0</v>
      </c>
      <c r="AX4160" s="168"/>
      <c r="AY4160" s="60"/>
      <c r="AZ4160" s="61"/>
      <c r="BB4160" s="61" t="str">
        <f>IF(Settings!I4156&lt;&gt;"",Settings!I4156,"")</f>
        <v/>
      </c>
    </row>
    <row r="4161" spans="2:54" x14ac:dyDescent="0.2">
      <c r="B4161" s="13"/>
      <c r="C4161" s="12"/>
      <c r="D4161" s="12"/>
      <c r="E4161" s="12"/>
      <c r="F4161" s="12"/>
      <c r="G4161" s="12"/>
      <c r="H4161" s="12"/>
      <c r="I4161" s="15"/>
      <c r="J4161" s="31"/>
      <c r="K4161" s="180"/>
      <c r="L4161" s="40"/>
      <c r="M4161" s="14"/>
      <c r="N4161" s="16"/>
      <c r="O4161" s="49"/>
      <c r="P4161" s="64"/>
      <c r="Q4161" s="18"/>
      <c r="R4161" s="181">
        <f t="shared" si="582"/>
        <v>0</v>
      </c>
      <c r="S4161" s="181">
        <f t="shared" si="583"/>
        <v>0</v>
      </c>
      <c r="T4161" s="181">
        <f t="shared" si="584"/>
        <v>0</v>
      </c>
      <c r="AQ4161" s="1">
        <f>COUNT(L$11:L4161)</f>
        <v>37</v>
      </c>
      <c r="AR4161" s="43">
        <f t="shared" si="585"/>
        <v>40933</v>
      </c>
      <c r="AS4161" s="44">
        <f t="shared" si="586"/>
        <v>89.120000000000019</v>
      </c>
      <c r="AT4161" s="10" t="str">
        <f t="shared" si="587"/>
        <v/>
      </c>
      <c r="AU4161" s="20" t="str">
        <f t="shared" si="588"/>
        <v/>
      </c>
      <c r="AV4161" s="42">
        <f t="shared" si="589"/>
        <v>1</v>
      </c>
      <c r="AW4161" s="89">
        <f t="shared" si="590"/>
        <v>0</v>
      </c>
      <c r="AX4161" s="168"/>
      <c r="AY4161" s="60"/>
      <c r="AZ4161" s="61"/>
      <c r="BB4161" s="61" t="str">
        <f>IF(Settings!I4157&lt;&gt;"",Settings!I4157,"")</f>
        <v/>
      </c>
    </row>
    <row r="4162" spans="2:54" x14ac:dyDescent="0.2">
      <c r="B4162" s="13"/>
      <c r="C4162" s="12"/>
      <c r="D4162" s="12"/>
      <c r="E4162" s="12"/>
      <c r="F4162" s="12"/>
      <c r="G4162" s="12"/>
      <c r="H4162" s="12"/>
      <c r="I4162" s="15"/>
      <c r="J4162" s="31"/>
      <c r="K4162" s="180"/>
      <c r="L4162" s="40"/>
      <c r="M4162" s="14"/>
      <c r="N4162" s="16"/>
      <c r="O4162" s="49"/>
      <c r="P4162" s="64"/>
      <c r="Q4162" s="18"/>
      <c r="R4162" s="181">
        <f t="shared" si="582"/>
        <v>0</v>
      </c>
      <c r="S4162" s="181">
        <f t="shared" si="583"/>
        <v>0</v>
      </c>
      <c r="T4162" s="181">
        <f t="shared" si="584"/>
        <v>0</v>
      </c>
      <c r="AQ4162" s="1">
        <f>COUNT(L$11:L4162)</f>
        <v>37</v>
      </c>
      <c r="AR4162" s="43">
        <f t="shared" si="585"/>
        <v>40933</v>
      </c>
      <c r="AS4162" s="44">
        <f t="shared" si="586"/>
        <v>89.120000000000019</v>
      </c>
      <c r="AT4162" s="10" t="str">
        <f t="shared" si="587"/>
        <v/>
      </c>
      <c r="AU4162" s="20" t="str">
        <f t="shared" si="588"/>
        <v/>
      </c>
      <c r="AV4162" s="42">
        <f t="shared" si="589"/>
        <v>1</v>
      </c>
      <c r="AW4162" s="89">
        <f t="shared" si="590"/>
        <v>0</v>
      </c>
      <c r="AX4162" s="168"/>
      <c r="AY4162" s="60"/>
      <c r="AZ4162" s="61"/>
      <c r="BB4162" s="61" t="str">
        <f>IF(Settings!I4158&lt;&gt;"",Settings!I4158,"")</f>
        <v/>
      </c>
    </row>
    <row r="4163" spans="2:54" x14ac:dyDescent="0.2">
      <c r="B4163" s="13"/>
      <c r="C4163" s="12"/>
      <c r="D4163" s="12"/>
      <c r="E4163" s="12"/>
      <c r="F4163" s="12"/>
      <c r="G4163" s="12"/>
      <c r="H4163" s="12"/>
      <c r="I4163" s="15"/>
      <c r="J4163" s="31"/>
      <c r="K4163" s="180"/>
      <c r="L4163" s="40"/>
      <c r="M4163" s="14"/>
      <c r="N4163" s="16"/>
      <c r="O4163" s="49"/>
      <c r="P4163" s="64"/>
      <c r="Q4163" s="18"/>
      <c r="R4163" s="181">
        <f t="shared" si="582"/>
        <v>0</v>
      </c>
      <c r="S4163" s="181">
        <f t="shared" si="583"/>
        <v>0</v>
      </c>
      <c r="T4163" s="181">
        <f t="shared" si="584"/>
        <v>0</v>
      </c>
      <c r="AQ4163" s="1">
        <f>COUNT(L$11:L4163)</f>
        <v>37</v>
      </c>
      <c r="AR4163" s="43">
        <f t="shared" si="585"/>
        <v>40933</v>
      </c>
      <c r="AS4163" s="44">
        <f t="shared" si="586"/>
        <v>89.120000000000019</v>
      </c>
      <c r="AT4163" s="10" t="str">
        <f t="shared" si="587"/>
        <v/>
      </c>
      <c r="AU4163" s="20" t="str">
        <f t="shared" si="588"/>
        <v/>
      </c>
      <c r="AV4163" s="42">
        <f t="shared" si="589"/>
        <v>1</v>
      </c>
      <c r="AW4163" s="89">
        <f t="shared" si="590"/>
        <v>0</v>
      </c>
      <c r="AX4163" s="168"/>
      <c r="AY4163" s="60"/>
      <c r="AZ4163" s="61"/>
      <c r="BB4163" s="61" t="str">
        <f>IF(Settings!I4159&lt;&gt;"",Settings!I4159,"")</f>
        <v/>
      </c>
    </row>
    <row r="4164" spans="2:54" x14ac:dyDescent="0.2">
      <c r="B4164" s="13"/>
      <c r="C4164" s="12"/>
      <c r="D4164" s="12"/>
      <c r="E4164" s="12"/>
      <c r="F4164" s="12"/>
      <c r="G4164" s="12"/>
      <c r="H4164" s="12"/>
      <c r="I4164" s="15"/>
      <c r="J4164" s="31"/>
      <c r="K4164" s="180"/>
      <c r="L4164" s="40"/>
      <c r="M4164" s="14"/>
      <c r="N4164" s="16"/>
      <c r="O4164" s="49"/>
      <c r="P4164" s="64"/>
      <c r="Q4164" s="18"/>
      <c r="R4164" s="181">
        <f t="shared" si="582"/>
        <v>0</v>
      </c>
      <c r="S4164" s="181">
        <f t="shared" si="583"/>
        <v>0</v>
      </c>
      <c r="T4164" s="181">
        <f t="shared" si="584"/>
        <v>0</v>
      </c>
      <c r="AQ4164" s="1">
        <f>COUNT(L$11:L4164)</f>
        <v>37</v>
      </c>
      <c r="AR4164" s="43">
        <f t="shared" si="585"/>
        <v>40933</v>
      </c>
      <c r="AS4164" s="44">
        <f t="shared" si="586"/>
        <v>89.120000000000019</v>
      </c>
      <c r="AT4164" s="10" t="str">
        <f t="shared" si="587"/>
        <v/>
      </c>
      <c r="AU4164" s="20" t="str">
        <f t="shared" si="588"/>
        <v/>
      </c>
      <c r="AV4164" s="42">
        <f t="shared" si="589"/>
        <v>1</v>
      </c>
      <c r="AW4164" s="89">
        <f t="shared" si="590"/>
        <v>0</v>
      </c>
      <c r="AX4164" s="168"/>
      <c r="AY4164" s="60"/>
      <c r="AZ4164" s="61"/>
      <c r="BB4164" s="61" t="str">
        <f>IF(Settings!I4160&lt;&gt;"",Settings!I4160,"")</f>
        <v/>
      </c>
    </row>
    <row r="4165" spans="2:54" x14ac:dyDescent="0.2">
      <c r="B4165" s="13"/>
      <c r="C4165" s="12"/>
      <c r="D4165" s="12"/>
      <c r="E4165" s="12"/>
      <c r="F4165" s="12"/>
      <c r="G4165" s="12"/>
      <c r="H4165" s="12"/>
      <c r="I4165" s="15"/>
      <c r="J4165" s="31"/>
      <c r="K4165" s="180"/>
      <c r="L4165" s="40"/>
      <c r="M4165" s="14"/>
      <c r="N4165" s="16"/>
      <c r="O4165" s="49"/>
      <c r="P4165" s="64"/>
      <c r="Q4165" s="18"/>
      <c r="R4165" s="181">
        <f t="shared" si="582"/>
        <v>0</v>
      </c>
      <c r="S4165" s="181">
        <f t="shared" si="583"/>
        <v>0</v>
      </c>
      <c r="T4165" s="181">
        <f t="shared" si="584"/>
        <v>0</v>
      </c>
      <c r="AQ4165" s="1">
        <f>COUNT(L$11:L4165)</f>
        <v>37</v>
      </c>
      <c r="AR4165" s="43">
        <f t="shared" si="585"/>
        <v>40933</v>
      </c>
      <c r="AS4165" s="44">
        <f t="shared" si="586"/>
        <v>89.120000000000019</v>
      </c>
      <c r="AT4165" s="10" t="str">
        <f t="shared" si="587"/>
        <v/>
      </c>
      <c r="AU4165" s="20" t="str">
        <f t="shared" si="588"/>
        <v/>
      </c>
      <c r="AV4165" s="42">
        <f t="shared" si="589"/>
        <v>1</v>
      </c>
      <c r="AW4165" s="89">
        <f t="shared" si="590"/>
        <v>0</v>
      </c>
      <c r="AX4165" s="168"/>
      <c r="AY4165" s="60"/>
      <c r="AZ4165" s="61"/>
      <c r="BB4165" s="61" t="str">
        <f>IF(Settings!I4161&lt;&gt;"",Settings!I4161,"")</f>
        <v/>
      </c>
    </row>
    <row r="4166" spans="2:54" x14ac:dyDescent="0.2">
      <c r="B4166" s="13"/>
      <c r="C4166" s="12"/>
      <c r="D4166" s="12"/>
      <c r="E4166" s="12"/>
      <c r="F4166" s="12"/>
      <c r="G4166" s="12"/>
      <c r="H4166" s="12"/>
      <c r="I4166" s="15"/>
      <c r="J4166" s="31"/>
      <c r="K4166" s="180"/>
      <c r="L4166" s="40"/>
      <c r="M4166" s="14"/>
      <c r="N4166" s="16"/>
      <c r="O4166" s="49"/>
      <c r="P4166" s="64"/>
      <c r="Q4166" s="18"/>
      <c r="R4166" s="181">
        <f t="shared" si="582"/>
        <v>0</v>
      </c>
      <c r="S4166" s="181">
        <f t="shared" si="583"/>
        <v>0</v>
      </c>
      <c r="T4166" s="181">
        <f t="shared" si="584"/>
        <v>0</v>
      </c>
      <c r="AQ4166" s="1">
        <f>COUNT(L$11:L4166)</f>
        <v>37</v>
      </c>
      <c r="AR4166" s="43">
        <f t="shared" si="585"/>
        <v>40933</v>
      </c>
      <c r="AS4166" s="44">
        <f t="shared" si="586"/>
        <v>89.120000000000019</v>
      </c>
      <c r="AT4166" s="10" t="str">
        <f t="shared" si="587"/>
        <v/>
      </c>
      <c r="AU4166" s="20" t="str">
        <f t="shared" si="588"/>
        <v/>
      </c>
      <c r="AV4166" s="42">
        <f t="shared" si="589"/>
        <v>1</v>
      </c>
      <c r="AW4166" s="89">
        <f t="shared" si="590"/>
        <v>0</v>
      </c>
      <c r="AX4166" s="168"/>
      <c r="AY4166" s="60"/>
      <c r="AZ4166" s="61"/>
      <c r="BB4166" s="61" t="str">
        <f>IF(Settings!I4162&lt;&gt;"",Settings!I4162,"")</f>
        <v/>
      </c>
    </row>
    <row r="4167" spans="2:54" x14ac:dyDescent="0.2">
      <c r="B4167" s="13"/>
      <c r="C4167" s="12"/>
      <c r="D4167" s="12"/>
      <c r="E4167" s="12"/>
      <c r="F4167" s="12"/>
      <c r="G4167" s="12"/>
      <c r="H4167" s="12"/>
      <c r="I4167" s="15"/>
      <c r="J4167" s="31"/>
      <c r="K4167" s="180"/>
      <c r="L4167" s="40"/>
      <c r="M4167" s="14"/>
      <c r="N4167" s="16"/>
      <c r="O4167" s="49"/>
      <c r="P4167" s="64"/>
      <c r="Q4167" s="18"/>
      <c r="R4167" s="181">
        <f t="shared" si="582"/>
        <v>0</v>
      </c>
      <c r="S4167" s="181">
        <f t="shared" si="583"/>
        <v>0</v>
      </c>
      <c r="T4167" s="181">
        <f t="shared" si="584"/>
        <v>0</v>
      </c>
      <c r="AQ4167" s="1">
        <f>COUNT(L$11:L4167)</f>
        <v>37</v>
      </c>
      <c r="AR4167" s="43">
        <f t="shared" si="585"/>
        <v>40933</v>
      </c>
      <c r="AS4167" s="44">
        <f t="shared" si="586"/>
        <v>89.120000000000019</v>
      </c>
      <c r="AT4167" s="10" t="str">
        <f t="shared" si="587"/>
        <v/>
      </c>
      <c r="AU4167" s="20" t="str">
        <f t="shared" si="588"/>
        <v/>
      </c>
      <c r="AV4167" s="42">
        <f t="shared" si="589"/>
        <v>1</v>
      </c>
      <c r="AW4167" s="89">
        <f t="shared" si="590"/>
        <v>0</v>
      </c>
      <c r="AX4167" s="168"/>
      <c r="AY4167" s="60"/>
      <c r="AZ4167" s="61"/>
      <c r="BB4167" s="61" t="str">
        <f>IF(Settings!I4163&lt;&gt;"",Settings!I4163,"")</f>
        <v/>
      </c>
    </row>
    <row r="4168" spans="2:54" x14ac:dyDescent="0.2">
      <c r="B4168" s="13"/>
      <c r="C4168" s="12"/>
      <c r="D4168" s="12"/>
      <c r="E4168" s="12"/>
      <c r="F4168" s="12"/>
      <c r="G4168" s="12"/>
      <c r="H4168" s="12"/>
      <c r="I4168" s="15"/>
      <c r="J4168" s="31"/>
      <c r="K4168" s="180"/>
      <c r="L4168" s="40"/>
      <c r="M4168" s="14"/>
      <c r="N4168" s="16"/>
      <c r="O4168" s="49"/>
      <c r="P4168" s="64"/>
      <c r="Q4168" s="18"/>
      <c r="R4168" s="181">
        <f t="shared" si="582"/>
        <v>0</v>
      </c>
      <c r="S4168" s="181">
        <f t="shared" si="583"/>
        <v>0</v>
      </c>
      <c r="T4168" s="181">
        <f t="shared" si="584"/>
        <v>0</v>
      </c>
      <c r="AQ4168" s="1">
        <f>COUNT(L$11:L4168)</f>
        <v>37</v>
      </c>
      <c r="AR4168" s="43">
        <f t="shared" si="585"/>
        <v>40933</v>
      </c>
      <c r="AS4168" s="44">
        <f t="shared" si="586"/>
        <v>89.120000000000019</v>
      </c>
      <c r="AT4168" s="10" t="str">
        <f t="shared" si="587"/>
        <v/>
      </c>
      <c r="AU4168" s="20" t="str">
        <f t="shared" si="588"/>
        <v/>
      </c>
      <c r="AV4168" s="42">
        <f t="shared" si="589"/>
        <v>1</v>
      </c>
      <c r="AW4168" s="89">
        <f t="shared" si="590"/>
        <v>0</v>
      </c>
      <c r="AX4168" s="168"/>
      <c r="AY4168" s="60"/>
      <c r="AZ4168" s="61"/>
      <c r="BB4168" s="61" t="str">
        <f>IF(Settings!I4164&lt;&gt;"",Settings!I4164,"")</f>
        <v/>
      </c>
    </row>
    <row r="4169" spans="2:54" x14ac:dyDescent="0.2">
      <c r="B4169" s="13"/>
      <c r="C4169" s="12"/>
      <c r="D4169" s="12"/>
      <c r="E4169" s="12"/>
      <c r="F4169" s="12"/>
      <c r="G4169" s="12"/>
      <c r="H4169" s="12"/>
      <c r="I4169" s="15"/>
      <c r="J4169" s="31"/>
      <c r="K4169" s="180"/>
      <c r="L4169" s="40"/>
      <c r="M4169" s="14"/>
      <c r="N4169" s="16"/>
      <c r="O4169" s="49"/>
      <c r="P4169" s="64"/>
      <c r="Q4169" s="18"/>
      <c r="R4169" s="181">
        <f t="shared" si="582"/>
        <v>0</v>
      </c>
      <c r="S4169" s="181">
        <f t="shared" si="583"/>
        <v>0</v>
      </c>
      <c r="T4169" s="181">
        <f t="shared" si="584"/>
        <v>0</v>
      </c>
      <c r="AQ4169" s="1">
        <f>COUNT(L$11:L4169)</f>
        <v>37</v>
      </c>
      <c r="AR4169" s="43">
        <f t="shared" si="585"/>
        <v>40933</v>
      </c>
      <c r="AS4169" s="44">
        <f t="shared" si="586"/>
        <v>89.120000000000019</v>
      </c>
      <c r="AT4169" s="10" t="str">
        <f t="shared" si="587"/>
        <v/>
      </c>
      <c r="AU4169" s="20" t="str">
        <f t="shared" si="588"/>
        <v/>
      </c>
      <c r="AV4169" s="42">
        <f t="shared" si="589"/>
        <v>1</v>
      </c>
      <c r="AW4169" s="89">
        <f t="shared" si="590"/>
        <v>0</v>
      </c>
      <c r="AX4169" s="168"/>
      <c r="AY4169" s="60"/>
      <c r="AZ4169" s="61"/>
      <c r="BB4169" s="61" t="str">
        <f>IF(Settings!I4165&lt;&gt;"",Settings!I4165,"")</f>
        <v/>
      </c>
    </row>
    <row r="4170" spans="2:54" x14ac:dyDescent="0.2">
      <c r="B4170" s="13"/>
      <c r="C4170" s="12"/>
      <c r="D4170" s="12"/>
      <c r="E4170" s="12"/>
      <c r="F4170" s="12"/>
      <c r="G4170" s="12"/>
      <c r="H4170" s="12"/>
      <c r="I4170" s="15"/>
      <c r="J4170" s="31"/>
      <c r="K4170" s="180"/>
      <c r="L4170" s="40"/>
      <c r="M4170" s="14"/>
      <c r="N4170" s="16"/>
      <c r="O4170" s="49"/>
      <c r="P4170" s="64"/>
      <c r="Q4170" s="18"/>
      <c r="R4170" s="181">
        <f t="shared" si="582"/>
        <v>0</v>
      </c>
      <c r="S4170" s="181">
        <f t="shared" si="583"/>
        <v>0</v>
      </c>
      <c r="T4170" s="181">
        <f t="shared" si="584"/>
        <v>0</v>
      </c>
      <c r="AQ4170" s="1">
        <f>COUNT(L$11:L4170)</f>
        <v>37</v>
      </c>
      <c r="AR4170" s="43">
        <f t="shared" si="585"/>
        <v>40933</v>
      </c>
      <c r="AS4170" s="44">
        <f t="shared" si="586"/>
        <v>89.120000000000019</v>
      </c>
      <c r="AT4170" s="10" t="str">
        <f t="shared" si="587"/>
        <v/>
      </c>
      <c r="AU4170" s="20" t="str">
        <f t="shared" si="588"/>
        <v/>
      </c>
      <c r="AV4170" s="42">
        <f t="shared" si="589"/>
        <v>1</v>
      </c>
      <c r="AW4170" s="89">
        <f t="shared" si="590"/>
        <v>0</v>
      </c>
      <c r="AX4170" s="168"/>
      <c r="AY4170" s="60"/>
      <c r="AZ4170" s="61"/>
      <c r="BB4170" s="61" t="str">
        <f>IF(Settings!I4166&lt;&gt;"",Settings!I4166,"")</f>
        <v/>
      </c>
    </row>
    <row r="4171" spans="2:54" x14ac:dyDescent="0.2">
      <c r="B4171" s="13"/>
      <c r="C4171" s="12"/>
      <c r="D4171" s="12"/>
      <c r="E4171" s="12"/>
      <c r="F4171" s="12"/>
      <c r="G4171" s="12"/>
      <c r="H4171" s="12"/>
      <c r="I4171" s="15"/>
      <c r="J4171" s="31"/>
      <c r="K4171" s="180"/>
      <c r="L4171" s="40"/>
      <c r="M4171" s="14"/>
      <c r="N4171" s="16"/>
      <c r="O4171" s="49"/>
      <c r="P4171" s="64"/>
      <c r="Q4171" s="18"/>
      <c r="R4171" s="181">
        <f t="shared" si="582"/>
        <v>0</v>
      </c>
      <c r="S4171" s="181">
        <f t="shared" si="583"/>
        <v>0</v>
      </c>
      <c r="T4171" s="181">
        <f t="shared" si="584"/>
        <v>0</v>
      </c>
      <c r="AQ4171" s="1">
        <f>COUNT(L$11:L4171)</f>
        <v>37</v>
      </c>
      <c r="AR4171" s="43">
        <f t="shared" si="585"/>
        <v>40933</v>
      </c>
      <c r="AS4171" s="44">
        <f t="shared" si="586"/>
        <v>89.120000000000019</v>
      </c>
      <c r="AT4171" s="10" t="str">
        <f t="shared" si="587"/>
        <v/>
      </c>
      <c r="AU4171" s="20" t="str">
        <f t="shared" si="588"/>
        <v/>
      </c>
      <c r="AV4171" s="42">
        <f t="shared" si="589"/>
        <v>1</v>
      </c>
      <c r="AW4171" s="89">
        <f t="shared" si="590"/>
        <v>0</v>
      </c>
      <c r="AX4171" s="168"/>
      <c r="AY4171" s="60"/>
      <c r="AZ4171" s="61"/>
      <c r="BB4171" s="61" t="str">
        <f>IF(Settings!I4167&lt;&gt;"",Settings!I4167,"")</f>
        <v/>
      </c>
    </row>
    <row r="4172" spans="2:54" x14ac:dyDescent="0.2">
      <c r="B4172" s="13"/>
      <c r="C4172" s="12"/>
      <c r="D4172" s="12"/>
      <c r="E4172" s="12"/>
      <c r="F4172" s="12"/>
      <c r="G4172" s="12"/>
      <c r="H4172" s="12"/>
      <c r="I4172" s="15"/>
      <c r="J4172" s="31"/>
      <c r="K4172" s="180"/>
      <c r="L4172" s="40"/>
      <c r="M4172" s="14"/>
      <c r="N4172" s="16"/>
      <c r="O4172" s="49"/>
      <c r="P4172" s="64"/>
      <c r="Q4172" s="18"/>
      <c r="R4172" s="181">
        <f t="shared" ref="R4172:R4235" si="591">ROUND(IF(M4172&lt;&gt;"Y",IF(P4172&lt;&gt;"Y",K4172,K4172*(AV4172-1)),0),ROUNDING)</f>
        <v>0</v>
      </c>
      <c r="S4172" s="181">
        <f t="shared" ref="S4172:S4235" si="592">ROUND(IF(O4172&gt;0,IF(M4172="Y",AW4172*(1-O4172),IF(AW4172&gt;R4172,R4172 + (AW4172 - R4172)*(1-O4172),AW4172)),AW4172),ROUNDING)</f>
        <v>0</v>
      </c>
      <c r="T4172" s="181">
        <f t="shared" ref="T4172:T4235" si="593">ROUND(IF(N4172="P",0,IF(OR(M4172="N",M4172=""),S4172-R4172,S4172)),ROUNDING)</f>
        <v>0</v>
      </c>
      <c r="AQ4172" s="1">
        <f>COUNT(L$11:L4172)</f>
        <v>37</v>
      </c>
      <c r="AR4172" s="43">
        <f t="shared" si="585"/>
        <v>40933</v>
      </c>
      <c r="AS4172" s="44">
        <f t="shared" si="586"/>
        <v>89.120000000000019</v>
      </c>
      <c r="AT4172" s="10" t="str">
        <f t="shared" si="587"/>
        <v/>
      </c>
      <c r="AU4172" s="20" t="str">
        <f t="shared" si="588"/>
        <v/>
      </c>
      <c r="AV4172" s="42">
        <f t="shared" si="589"/>
        <v>1</v>
      </c>
      <c r="AW4172" s="89">
        <f t="shared" si="590"/>
        <v>0</v>
      </c>
      <c r="AX4172" s="168"/>
      <c r="AY4172" s="60"/>
      <c r="AZ4172" s="61"/>
      <c r="BB4172" s="61" t="str">
        <f>IF(Settings!I4168&lt;&gt;"",Settings!I4168,"")</f>
        <v/>
      </c>
    </row>
    <row r="4173" spans="2:54" x14ac:dyDescent="0.2">
      <c r="B4173" s="13"/>
      <c r="C4173" s="12"/>
      <c r="D4173" s="12"/>
      <c r="E4173" s="12"/>
      <c r="F4173" s="12"/>
      <c r="G4173" s="12"/>
      <c r="H4173" s="12"/>
      <c r="I4173" s="15"/>
      <c r="J4173" s="31"/>
      <c r="K4173" s="180"/>
      <c r="L4173" s="40"/>
      <c r="M4173" s="14"/>
      <c r="N4173" s="16"/>
      <c r="O4173" s="49"/>
      <c r="P4173" s="64"/>
      <c r="Q4173" s="18"/>
      <c r="R4173" s="181">
        <f t="shared" si="591"/>
        <v>0</v>
      </c>
      <c r="S4173" s="181">
        <f t="shared" si="592"/>
        <v>0</v>
      </c>
      <c r="T4173" s="181">
        <f t="shared" si="593"/>
        <v>0</v>
      </c>
      <c r="AQ4173" s="1">
        <f>COUNT(L$11:L4173)</f>
        <v>37</v>
      </c>
      <c r="AR4173" s="43">
        <f t="shared" ref="AR4173:AR4236" si="594">IF(B4173&gt;2,B4173,AR4172)</f>
        <v>40933</v>
      </c>
      <c r="AS4173" s="44">
        <f t="shared" ref="AS4173:AS4236" si="595">AS4172+T4173</f>
        <v>89.120000000000019</v>
      </c>
      <c r="AT4173" s="10" t="str">
        <f t="shared" ref="AT4173:AT4236" si="596">IF(N4173="P",IF(P4173&lt;&gt;"Y",IF(M4173&lt;&gt;"Y",K4173*AV4173,K4173*AV4173-K4173),IF(M4173&lt;&gt;"Y",K4173 + K4173*(AV4173-1),K4173)),"")</f>
        <v/>
      </c>
      <c r="AU4173" s="20" t="str">
        <f t="shared" ref="AU4173:AU4236" si="597">IF(M4173="Y",IF(P4173="Y",K4173*(AV4173-1),K4173),"")</f>
        <v/>
      </c>
      <c r="AV4173" s="42">
        <f t="shared" ref="AV4173:AV4236" si="598">IF(L4173&lt;&gt;"",IF(ODDS_TYPE=1,L4173,IF(ODDS_TYPE=2,IF(L4173&gt;0,1+L4173/100,IF(L4173&lt;0,1-100/L4173,1)),IF(ODDS_TYPE=3,1+L4173,IF(ODDS_TYPE=4,1+L4173,IF(ODDS_TYPE=5,IF(L4173&gt;0,1+L4173,1-1/L4173),IF(ODDS_TYPE=6,IF(L4173&gt;=0,L4173+1,1-1/L4173),1)))))),1)</f>
        <v>1</v>
      </c>
      <c r="AW4173" s="89">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68"/>
      <c r="AY4173" s="60"/>
      <c r="AZ4173" s="61"/>
      <c r="BB4173" s="61" t="str">
        <f>IF(Settings!I4169&lt;&gt;"",Settings!I4169,"")</f>
        <v/>
      </c>
    </row>
    <row r="4174" spans="2:54" x14ac:dyDescent="0.2">
      <c r="B4174" s="13"/>
      <c r="C4174" s="12"/>
      <c r="D4174" s="12"/>
      <c r="E4174" s="12"/>
      <c r="F4174" s="12"/>
      <c r="G4174" s="12"/>
      <c r="H4174" s="12"/>
      <c r="I4174" s="15"/>
      <c r="J4174" s="31"/>
      <c r="K4174" s="180"/>
      <c r="L4174" s="40"/>
      <c r="M4174" s="14"/>
      <c r="N4174" s="16"/>
      <c r="O4174" s="49"/>
      <c r="P4174" s="64"/>
      <c r="Q4174" s="18"/>
      <c r="R4174" s="181">
        <f t="shared" si="591"/>
        <v>0</v>
      </c>
      <c r="S4174" s="181">
        <f t="shared" si="592"/>
        <v>0</v>
      </c>
      <c r="T4174" s="181">
        <f t="shared" si="593"/>
        <v>0</v>
      </c>
      <c r="AQ4174" s="1">
        <f>COUNT(L$11:L4174)</f>
        <v>37</v>
      </c>
      <c r="AR4174" s="43">
        <f t="shared" si="594"/>
        <v>40933</v>
      </c>
      <c r="AS4174" s="44">
        <f t="shared" si="595"/>
        <v>89.120000000000019</v>
      </c>
      <c r="AT4174" s="10" t="str">
        <f t="shared" si="596"/>
        <v/>
      </c>
      <c r="AU4174" s="20" t="str">
        <f t="shared" si="597"/>
        <v/>
      </c>
      <c r="AV4174" s="42">
        <f t="shared" si="598"/>
        <v>1</v>
      </c>
      <c r="AW4174" s="89">
        <f t="shared" si="599"/>
        <v>0</v>
      </c>
      <c r="AX4174" s="168"/>
      <c r="AY4174" s="60"/>
      <c r="AZ4174" s="61"/>
      <c r="BB4174" s="61" t="str">
        <f>IF(Settings!I4170&lt;&gt;"",Settings!I4170,"")</f>
        <v/>
      </c>
    </row>
    <row r="4175" spans="2:54" x14ac:dyDescent="0.2">
      <c r="B4175" s="13"/>
      <c r="C4175" s="12"/>
      <c r="D4175" s="12"/>
      <c r="E4175" s="12"/>
      <c r="F4175" s="12"/>
      <c r="G4175" s="12"/>
      <c r="H4175" s="12"/>
      <c r="I4175" s="15"/>
      <c r="J4175" s="31"/>
      <c r="K4175" s="180"/>
      <c r="L4175" s="40"/>
      <c r="M4175" s="14"/>
      <c r="N4175" s="16"/>
      <c r="O4175" s="49"/>
      <c r="P4175" s="64"/>
      <c r="Q4175" s="18"/>
      <c r="R4175" s="181">
        <f t="shared" si="591"/>
        <v>0</v>
      </c>
      <c r="S4175" s="181">
        <f t="shared" si="592"/>
        <v>0</v>
      </c>
      <c r="T4175" s="181">
        <f t="shared" si="593"/>
        <v>0</v>
      </c>
      <c r="AQ4175" s="1">
        <f>COUNT(L$11:L4175)</f>
        <v>37</v>
      </c>
      <c r="AR4175" s="43">
        <f t="shared" si="594"/>
        <v>40933</v>
      </c>
      <c r="AS4175" s="44">
        <f t="shared" si="595"/>
        <v>89.120000000000019</v>
      </c>
      <c r="AT4175" s="10" t="str">
        <f t="shared" si="596"/>
        <v/>
      </c>
      <c r="AU4175" s="20" t="str">
        <f t="shared" si="597"/>
        <v/>
      </c>
      <c r="AV4175" s="42">
        <f t="shared" si="598"/>
        <v>1</v>
      </c>
      <c r="AW4175" s="89">
        <f t="shared" si="599"/>
        <v>0</v>
      </c>
      <c r="AX4175" s="168"/>
      <c r="AY4175" s="60"/>
      <c r="AZ4175" s="61"/>
      <c r="BB4175" s="61" t="str">
        <f>IF(Settings!I4171&lt;&gt;"",Settings!I4171,"")</f>
        <v/>
      </c>
    </row>
    <row r="4176" spans="2:54" x14ac:dyDescent="0.2">
      <c r="B4176" s="13"/>
      <c r="C4176" s="12"/>
      <c r="D4176" s="12"/>
      <c r="E4176" s="12"/>
      <c r="F4176" s="12"/>
      <c r="G4176" s="12"/>
      <c r="H4176" s="12"/>
      <c r="I4176" s="15"/>
      <c r="J4176" s="31"/>
      <c r="K4176" s="180"/>
      <c r="L4176" s="40"/>
      <c r="M4176" s="14"/>
      <c r="N4176" s="16"/>
      <c r="O4176" s="49"/>
      <c r="P4176" s="64"/>
      <c r="Q4176" s="18"/>
      <c r="R4176" s="181">
        <f t="shared" si="591"/>
        <v>0</v>
      </c>
      <c r="S4176" s="181">
        <f t="shared" si="592"/>
        <v>0</v>
      </c>
      <c r="T4176" s="181">
        <f t="shared" si="593"/>
        <v>0</v>
      </c>
      <c r="AQ4176" s="1">
        <f>COUNT(L$11:L4176)</f>
        <v>37</v>
      </c>
      <c r="AR4176" s="43">
        <f t="shared" si="594"/>
        <v>40933</v>
      </c>
      <c r="AS4176" s="44">
        <f t="shared" si="595"/>
        <v>89.120000000000019</v>
      </c>
      <c r="AT4176" s="10" t="str">
        <f t="shared" si="596"/>
        <v/>
      </c>
      <c r="AU4176" s="20" t="str">
        <f t="shared" si="597"/>
        <v/>
      </c>
      <c r="AV4176" s="42">
        <f t="shared" si="598"/>
        <v>1</v>
      </c>
      <c r="AW4176" s="89">
        <f t="shared" si="599"/>
        <v>0</v>
      </c>
      <c r="AX4176" s="168"/>
      <c r="AY4176" s="60"/>
      <c r="AZ4176" s="61"/>
      <c r="BB4176" s="61" t="str">
        <f>IF(Settings!I4172&lt;&gt;"",Settings!I4172,"")</f>
        <v/>
      </c>
    </row>
    <row r="4177" spans="2:54" x14ac:dyDescent="0.2">
      <c r="B4177" s="13"/>
      <c r="C4177" s="12"/>
      <c r="D4177" s="12"/>
      <c r="E4177" s="12"/>
      <c r="F4177" s="12"/>
      <c r="G4177" s="12"/>
      <c r="H4177" s="12"/>
      <c r="I4177" s="15"/>
      <c r="J4177" s="31"/>
      <c r="K4177" s="180"/>
      <c r="L4177" s="40"/>
      <c r="M4177" s="14"/>
      <c r="N4177" s="16"/>
      <c r="O4177" s="49"/>
      <c r="P4177" s="64"/>
      <c r="Q4177" s="18"/>
      <c r="R4177" s="181">
        <f t="shared" si="591"/>
        <v>0</v>
      </c>
      <c r="S4177" s="181">
        <f t="shared" si="592"/>
        <v>0</v>
      </c>
      <c r="T4177" s="181">
        <f t="shared" si="593"/>
        <v>0</v>
      </c>
      <c r="AQ4177" s="1">
        <f>COUNT(L$11:L4177)</f>
        <v>37</v>
      </c>
      <c r="AR4177" s="43">
        <f t="shared" si="594"/>
        <v>40933</v>
      </c>
      <c r="AS4177" s="44">
        <f t="shared" si="595"/>
        <v>89.120000000000019</v>
      </c>
      <c r="AT4177" s="10" t="str">
        <f t="shared" si="596"/>
        <v/>
      </c>
      <c r="AU4177" s="20" t="str">
        <f t="shared" si="597"/>
        <v/>
      </c>
      <c r="AV4177" s="42">
        <f t="shared" si="598"/>
        <v>1</v>
      </c>
      <c r="AW4177" s="89">
        <f t="shared" si="599"/>
        <v>0</v>
      </c>
      <c r="AX4177" s="168"/>
      <c r="AY4177" s="60"/>
      <c r="AZ4177" s="61"/>
      <c r="BB4177" s="61" t="str">
        <f>IF(Settings!I4173&lt;&gt;"",Settings!I4173,"")</f>
        <v/>
      </c>
    </row>
    <row r="4178" spans="2:54" x14ac:dyDescent="0.2">
      <c r="B4178" s="13"/>
      <c r="C4178" s="12"/>
      <c r="D4178" s="12"/>
      <c r="E4178" s="12"/>
      <c r="F4178" s="12"/>
      <c r="G4178" s="12"/>
      <c r="H4178" s="12"/>
      <c r="I4178" s="15"/>
      <c r="J4178" s="31"/>
      <c r="K4178" s="180"/>
      <c r="L4178" s="40"/>
      <c r="M4178" s="14"/>
      <c r="N4178" s="16"/>
      <c r="O4178" s="49"/>
      <c r="P4178" s="64"/>
      <c r="Q4178" s="18"/>
      <c r="R4178" s="181">
        <f t="shared" si="591"/>
        <v>0</v>
      </c>
      <c r="S4178" s="181">
        <f t="shared" si="592"/>
        <v>0</v>
      </c>
      <c r="T4178" s="181">
        <f t="shared" si="593"/>
        <v>0</v>
      </c>
      <c r="AQ4178" s="1">
        <f>COUNT(L$11:L4178)</f>
        <v>37</v>
      </c>
      <c r="AR4178" s="43">
        <f t="shared" si="594"/>
        <v>40933</v>
      </c>
      <c r="AS4178" s="44">
        <f t="shared" si="595"/>
        <v>89.120000000000019</v>
      </c>
      <c r="AT4178" s="10" t="str">
        <f t="shared" si="596"/>
        <v/>
      </c>
      <c r="AU4178" s="20" t="str">
        <f t="shared" si="597"/>
        <v/>
      </c>
      <c r="AV4178" s="42">
        <f t="shared" si="598"/>
        <v>1</v>
      </c>
      <c r="AW4178" s="89">
        <f t="shared" si="599"/>
        <v>0</v>
      </c>
      <c r="AX4178" s="168"/>
      <c r="AY4178" s="60"/>
      <c r="AZ4178" s="61"/>
      <c r="BB4178" s="61" t="str">
        <f>IF(Settings!I4174&lt;&gt;"",Settings!I4174,"")</f>
        <v/>
      </c>
    </row>
    <row r="4179" spans="2:54" x14ac:dyDescent="0.2">
      <c r="B4179" s="13"/>
      <c r="C4179" s="12"/>
      <c r="D4179" s="12"/>
      <c r="E4179" s="12"/>
      <c r="F4179" s="12"/>
      <c r="G4179" s="12"/>
      <c r="H4179" s="12"/>
      <c r="I4179" s="15"/>
      <c r="J4179" s="31"/>
      <c r="K4179" s="180"/>
      <c r="L4179" s="40"/>
      <c r="M4179" s="14"/>
      <c r="N4179" s="16"/>
      <c r="O4179" s="49"/>
      <c r="P4179" s="64"/>
      <c r="Q4179" s="18"/>
      <c r="R4179" s="181">
        <f t="shared" si="591"/>
        <v>0</v>
      </c>
      <c r="S4179" s="181">
        <f t="shared" si="592"/>
        <v>0</v>
      </c>
      <c r="T4179" s="181">
        <f t="shared" si="593"/>
        <v>0</v>
      </c>
      <c r="AQ4179" s="1">
        <f>COUNT(L$11:L4179)</f>
        <v>37</v>
      </c>
      <c r="AR4179" s="43">
        <f t="shared" si="594"/>
        <v>40933</v>
      </c>
      <c r="AS4179" s="44">
        <f t="shared" si="595"/>
        <v>89.120000000000019</v>
      </c>
      <c r="AT4179" s="10" t="str">
        <f t="shared" si="596"/>
        <v/>
      </c>
      <c r="AU4179" s="20" t="str">
        <f t="shared" si="597"/>
        <v/>
      </c>
      <c r="AV4179" s="42">
        <f t="shared" si="598"/>
        <v>1</v>
      </c>
      <c r="AW4179" s="89">
        <f t="shared" si="599"/>
        <v>0</v>
      </c>
      <c r="AX4179" s="168"/>
      <c r="AY4179" s="60"/>
      <c r="AZ4179" s="61"/>
      <c r="BB4179" s="61" t="str">
        <f>IF(Settings!I4175&lt;&gt;"",Settings!I4175,"")</f>
        <v/>
      </c>
    </row>
    <row r="4180" spans="2:54" x14ac:dyDescent="0.2">
      <c r="B4180" s="13"/>
      <c r="C4180" s="12"/>
      <c r="D4180" s="12"/>
      <c r="E4180" s="12"/>
      <c r="F4180" s="12"/>
      <c r="G4180" s="12"/>
      <c r="H4180" s="12"/>
      <c r="I4180" s="15"/>
      <c r="J4180" s="31"/>
      <c r="K4180" s="180"/>
      <c r="L4180" s="40"/>
      <c r="M4180" s="14"/>
      <c r="N4180" s="16"/>
      <c r="O4180" s="49"/>
      <c r="P4180" s="64"/>
      <c r="Q4180" s="18"/>
      <c r="R4180" s="181">
        <f t="shared" si="591"/>
        <v>0</v>
      </c>
      <c r="S4180" s="181">
        <f t="shared" si="592"/>
        <v>0</v>
      </c>
      <c r="T4180" s="181">
        <f t="shared" si="593"/>
        <v>0</v>
      </c>
      <c r="AQ4180" s="1">
        <f>COUNT(L$11:L4180)</f>
        <v>37</v>
      </c>
      <c r="AR4180" s="43">
        <f t="shared" si="594"/>
        <v>40933</v>
      </c>
      <c r="AS4180" s="44">
        <f t="shared" si="595"/>
        <v>89.120000000000019</v>
      </c>
      <c r="AT4180" s="10" t="str">
        <f t="shared" si="596"/>
        <v/>
      </c>
      <c r="AU4180" s="20" t="str">
        <f t="shared" si="597"/>
        <v/>
      </c>
      <c r="AV4180" s="42">
        <f t="shared" si="598"/>
        <v>1</v>
      </c>
      <c r="AW4180" s="89">
        <f t="shared" si="599"/>
        <v>0</v>
      </c>
      <c r="AX4180" s="168"/>
      <c r="AY4180" s="60"/>
      <c r="AZ4180" s="61"/>
      <c r="BB4180" s="61" t="str">
        <f>IF(Settings!I4176&lt;&gt;"",Settings!I4176,"")</f>
        <v/>
      </c>
    </row>
    <row r="4181" spans="2:54" x14ac:dyDescent="0.2">
      <c r="B4181" s="13"/>
      <c r="C4181" s="12"/>
      <c r="D4181" s="12"/>
      <c r="E4181" s="12"/>
      <c r="F4181" s="12"/>
      <c r="G4181" s="12"/>
      <c r="H4181" s="12"/>
      <c r="I4181" s="15"/>
      <c r="J4181" s="31"/>
      <c r="K4181" s="180"/>
      <c r="L4181" s="40"/>
      <c r="M4181" s="14"/>
      <c r="N4181" s="16"/>
      <c r="O4181" s="49"/>
      <c r="P4181" s="64"/>
      <c r="Q4181" s="18"/>
      <c r="R4181" s="181">
        <f t="shared" si="591"/>
        <v>0</v>
      </c>
      <c r="S4181" s="181">
        <f t="shared" si="592"/>
        <v>0</v>
      </c>
      <c r="T4181" s="181">
        <f t="shared" si="593"/>
        <v>0</v>
      </c>
      <c r="AQ4181" s="1">
        <f>COUNT(L$11:L4181)</f>
        <v>37</v>
      </c>
      <c r="AR4181" s="43">
        <f t="shared" si="594"/>
        <v>40933</v>
      </c>
      <c r="AS4181" s="44">
        <f t="shared" si="595"/>
        <v>89.120000000000019</v>
      </c>
      <c r="AT4181" s="10" t="str">
        <f t="shared" si="596"/>
        <v/>
      </c>
      <c r="AU4181" s="20" t="str">
        <f t="shared" si="597"/>
        <v/>
      </c>
      <c r="AV4181" s="42">
        <f t="shared" si="598"/>
        <v>1</v>
      </c>
      <c r="AW4181" s="89">
        <f t="shared" si="599"/>
        <v>0</v>
      </c>
      <c r="AX4181" s="168"/>
      <c r="AY4181" s="60"/>
      <c r="AZ4181" s="61"/>
      <c r="BB4181" s="61" t="str">
        <f>IF(Settings!I4177&lt;&gt;"",Settings!I4177,"")</f>
        <v/>
      </c>
    </row>
    <row r="4182" spans="2:54" x14ac:dyDescent="0.2">
      <c r="B4182" s="13"/>
      <c r="C4182" s="12"/>
      <c r="D4182" s="12"/>
      <c r="E4182" s="12"/>
      <c r="F4182" s="12"/>
      <c r="G4182" s="12"/>
      <c r="H4182" s="12"/>
      <c r="I4182" s="15"/>
      <c r="J4182" s="31"/>
      <c r="K4182" s="180"/>
      <c r="L4182" s="40"/>
      <c r="M4182" s="14"/>
      <c r="N4182" s="16"/>
      <c r="O4182" s="49"/>
      <c r="P4182" s="64"/>
      <c r="Q4182" s="18"/>
      <c r="R4182" s="181">
        <f t="shared" si="591"/>
        <v>0</v>
      </c>
      <c r="S4182" s="181">
        <f t="shared" si="592"/>
        <v>0</v>
      </c>
      <c r="T4182" s="181">
        <f t="shared" si="593"/>
        <v>0</v>
      </c>
      <c r="AQ4182" s="1">
        <f>COUNT(L$11:L4182)</f>
        <v>37</v>
      </c>
      <c r="AR4182" s="43">
        <f t="shared" si="594"/>
        <v>40933</v>
      </c>
      <c r="AS4182" s="44">
        <f t="shared" si="595"/>
        <v>89.120000000000019</v>
      </c>
      <c r="AT4182" s="10" t="str">
        <f t="shared" si="596"/>
        <v/>
      </c>
      <c r="AU4182" s="20" t="str">
        <f t="shared" si="597"/>
        <v/>
      </c>
      <c r="AV4182" s="42">
        <f t="shared" si="598"/>
        <v>1</v>
      </c>
      <c r="AW4182" s="89">
        <f t="shared" si="599"/>
        <v>0</v>
      </c>
      <c r="AX4182" s="168"/>
      <c r="AY4182" s="60"/>
      <c r="AZ4182" s="61"/>
      <c r="BB4182" s="61" t="str">
        <f>IF(Settings!I4178&lt;&gt;"",Settings!I4178,"")</f>
        <v/>
      </c>
    </row>
    <row r="4183" spans="2:54" x14ac:dyDescent="0.2">
      <c r="B4183" s="13"/>
      <c r="C4183" s="12"/>
      <c r="D4183" s="12"/>
      <c r="E4183" s="12"/>
      <c r="F4183" s="12"/>
      <c r="G4183" s="12"/>
      <c r="H4183" s="12"/>
      <c r="I4183" s="15"/>
      <c r="J4183" s="31"/>
      <c r="K4183" s="180"/>
      <c r="L4183" s="40"/>
      <c r="M4183" s="14"/>
      <c r="N4183" s="16"/>
      <c r="O4183" s="49"/>
      <c r="P4183" s="64"/>
      <c r="Q4183" s="18"/>
      <c r="R4183" s="181">
        <f t="shared" si="591"/>
        <v>0</v>
      </c>
      <c r="S4183" s="181">
        <f t="shared" si="592"/>
        <v>0</v>
      </c>
      <c r="T4183" s="181">
        <f t="shared" si="593"/>
        <v>0</v>
      </c>
      <c r="AQ4183" s="1">
        <f>COUNT(L$11:L4183)</f>
        <v>37</v>
      </c>
      <c r="AR4183" s="43">
        <f t="shared" si="594"/>
        <v>40933</v>
      </c>
      <c r="AS4183" s="44">
        <f t="shared" si="595"/>
        <v>89.120000000000019</v>
      </c>
      <c r="AT4183" s="10" t="str">
        <f t="shared" si="596"/>
        <v/>
      </c>
      <c r="AU4183" s="20" t="str">
        <f t="shared" si="597"/>
        <v/>
      </c>
      <c r="AV4183" s="42">
        <f t="shared" si="598"/>
        <v>1</v>
      </c>
      <c r="AW4183" s="89">
        <f t="shared" si="599"/>
        <v>0</v>
      </c>
      <c r="AX4183" s="168"/>
      <c r="AY4183" s="60"/>
      <c r="AZ4183" s="61"/>
      <c r="BB4183" s="61" t="str">
        <f>IF(Settings!I4179&lt;&gt;"",Settings!I4179,"")</f>
        <v/>
      </c>
    </row>
    <row r="4184" spans="2:54" x14ac:dyDescent="0.2">
      <c r="B4184" s="13"/>
      <c r="C4184" s="12"/>
      <c r="D4184" s="12"/>
      <c r="E4184" s="12"/>
      <c r="F4184" s="12"/>
      <c r="G4184" s="12"/>
      <c r="H4184" s="12"/>
      <c r="I4184" s="15"/>
      <c r="J4184" s="31"/>
      <c r="K4184" s="180"/>
      <c r="L4184" s="40"/>
      <c r="M4184" s="14"/>
      <c r="N4184" s="16"/>
      <c r="O4184" s="49"/>
      <c r="P4184" s="64"/>
      <c r="Q4184" s="18"/>
      <c r="R4184" s="181">
        <f t="shared" si="591"/>
        <v>0</v>
      </c>
      <c r="S4184" s="181">
        <f t="shared" si="592"/>
        <v>0</v>
      </c>
      <c r="T4184" s="181">
        <f t="shared" si="593"/>
        <v>0</v>
      </c>
      <c r="AQ4184" s="1">
        <f>COUNT(L$11:L4184)</f>
        <v>37</v>
      </c>
      <c r="AR4184" s="43">
        <f t="shared" si="594"/>
        <v>40933</v>
      </c>
      <c r="AS4184" s="44">
        <f t="shared" si="595"/>
        <v>89.120000000000019</v>
      </c>
      <c r="AT4184" s="10" t="str">
        <f t="shared" si="596"/>
        <v/>
      </c>
      <c r="AU4184" s="20" t="str">
        <f t="shared" si="597"/>
        <v/>
      </c>
      <c r="AV4184" s="42">
        <f t="shared" si="598"/>
        <v>1</v>
      </c>
      <c r="AW4184" s="89">
        <f t="shared" si="599"/>
        <v>0</v>
      </c>
      <c r="AX4184" s="168"/>
      <c r="AY4184" s="60"/>
      <c r="AZ4184" s="61"/>
      <c r="BB4184" s="61" t="str">
        <f>IF(Settings!I4180&lt;&gt;"",Settings!I4180,"")</f>
        <v/>
      </c>
    </row>
    <row r="4185" spans="2:54" x14ac:dyDescent="0.2">
      <c r="B4185" s="13"/>
      <c r="C4185" s="12"/>
      <c r="D4185" s="12"/>
      <c r="E4185" s="12"/>
      <c r="F4185" s="12"/>
      <c r="G4185" s="12"/>
      <c r="H4185" s="12"/>
      <c r="I4185" s="15"/>
      <c r="J4185" s="31"/>
      <c r="K4185" s="180"/>
      <c r="L4185" s="40"/>
      <c r="M4185" s="14"/>
      <c r="N4185" s="16"/>
      <c r="O4185" s="49"/>
      <c r="P4185" s="64"/>
      <c r="Q4185" s="18"/>
      <c r="R4185" s="181">
        <f t="shared" si="591"/>
        <v>0</v>
      </c>
      <c r="S4185" s="181">
        <f t="shared" si="592"/>
        <v>0</v>
      </c>
      <c r="T4185" s="181">
        <f t="shared" si="593"/>
        <v>0</v>
      </c>
      <c r="AQ4185" s="1">
        <f>COUNT(L$11:L4185)</f>
        <v>37</v>
      </c>
      <c r="AR4185" s="43">
        <f t="shared" si="594"/>
        <v>40933</v>
      </c>
      <c r="AS4185" s="44">
        <f t="shared" si="595"/>
        <v>89.120000000000019</v>
      </c>
      <c r="AT4185" s="10" t="str">
        <f t="shared" si="596"/>
        <v/>
      </c>
      <c r="AU4185" s="20" t="str">
        <f t="shared" si="597"/>
        <v/>
      </c>
      <c r="AV4185" s="42">
        <f t="shared" si="598"/>
        <v>1</v>
      </c>
      <c r="AW4185" s="89">
        <f t="shared" si="599"/>
        <v>0</v>
      </c>
      <c r="AX4185" s="168"/>
      <c r="AY4185" s="60"/>
      <c r="AZ4185" s="61"/>
      <c r="BB4185" s="61" t="str">
        <f>IF(Settings!I4181&lt;&gt;"",Settings!I4181,"")</f>
        <v/>
      </c>
    </row>
    <row r="4186" spans="2:54" x14ac:dyDescent="0.2">
      <c r="B4186" s="13"/>
      <c r="C4186" s="12"/>
      <c r="D4186" s="12"/>
      <c r="E4186" s="12"/>
      <c r="F4186" s="12"/>
      <c r="G4186" s="12"/>
      <c r="H4186" s="12"/>
      <c r="I4186" s="15"/>
      <c r="J4186" s="31"/>
      <c r="K4186" s="180"/>
      <c r="L4186" s="40"/>
      <c r="M4186" s="14"/>
      <c r="N4186" s="16"/>
      <c r="O4186" s="49"/>
      <c r="P4186" s="64"/>
      <c r="Q4186" s="18"/>
      <c r="R4186" s="181">
        <f t="shared" si="591"/>
        <v>0</v>
      </c>
      <c r="S4186" s="181">
        <f t="shared" si="592"/>
        <v>0</v>
      </c>
      <c r="T4186" s="181">
        <f t="shared" si="593"/>
        <v>0</v>
      </c>
      <c r="AQ4186" s="1">
        <f>COUNT(L$11:L4186)</f>
        <v>37</v>
      </c>
      <c r="AR4186" s="43">
        <f t="shared" si="594"/>
        <v>40933</v>
      </c>
      <c r="AS4186" s="44">
        <f t="shared" si="595"/>
        <v>89.120000000000019</v>
      </c>
      <c r="AT4186" s="10" t="str">
        <f t="shared" si="596"/>
        <v/>
      </c>
      <c r="AU4186" s="20" t="str">
        <f t="shared" si="597"/>
        <v/>
      </c>
      <c r="AV4186" s="42">
        <f t="shared" si="598"/>
        <v>1</v>
      </c>
      <c r="AW4186" s="89">
        <f t="shared" si="599"/>
        <v>0</v>
      </c>
      <c r="AX4186" s="168"/>
      <c r="AY4186" s="60"/>
      <c r="AZ4186" s="61"/>
      <c r="BB4186" s="61" t="str">
        <f>IF(Settings!I4182&lt;&gt;"",Settings!I4182,"")</f>
        <v/>
      </c>
    </row>
    <row r="4187" spans="2:54" x14ac:dyDescent="0.2">
      <c r="B4187" s="13"/>
      <c r="C4187" s="12"/>
      <c r="D4187" s="12"/>
      <c r="E4187" s="12"/>
      <c r="F4187" s="12"/>
      <c r="G4187" s="12"/>
      <c r="H4187" s="12"/>
      <c r="I4187" s="15"/>
      <c r="J4187" s="31"/>
      <c r="K4187" s="180"/>
      <c r="L4187" s="40"/>
      <c r="M4187" s="14"/>
      <c r="N4187" s="16"/>
      <c r="O4187" s="49"/>
      <c r="P4187" s="64"/>
      <c r="Q4187" s="18"/>
      <c r="R4187" s="181">
        <f t="shared" si="591"/>
        <v>0</v>
      </c>
      <c r="S4187" s="181">
        <f t="shared" si="592"/>
        <v>0</v>
      </c>
      <c r="T4187" s="181">
        <f t="shared" si="593"/>
        <v>0</v>
      </c>
      <c r="AQ4187" s="1">
        <f>COUNT(L$11:L4187)</f>
        <v>37</v>
      </c>
      <c r="AR4187" s="43">
        <f t="shared" si="594"/>
        <v>40933</v>
      </c>
      <c r="AS4187" s="44">
        <f t="shared" si="595"/>
        <v>89.120000000000019</v>
      </c>
      <c r="AT4187" s="10" t="str">
        <f t="shared" si="596"/>
        <v/>
      </c>
      <c r="AU4187" s="20" t="str">
        <f t="shared" si="597"/>
        <v/>
      </c>
      <c r="AV4187" s="42">
        <f t="shared" si="598"/>
        <v>1</v>
      </c>
      <c r="AW4187" s="89">
        <f t="shared" si="599"/>
        <v>0</v>
      </c>
      <c r="AX4187" s="168"/>
      <c r="AY4187" s="60"/>
      <c r="AZ4187" s="61"/>
      <c r="BB4187" s="61" t="str">
        <f>IF(Settings!I4183&lt;&gt;"",Settings!I4183,"")</f>
        <v/>
      </c>
    </row>
    <row r="4188" spans="2:54" x14ac:dyDescent="0.2">
      <c r="B4188" s="13"/>
      <c r="C4188" s="12"/>
      <c r="D4188" s="12"/>
      <c r="E4188" s="12"/>
      <c r="F4188" s="12"/>
      <c r="G4188" s="12"/>
      <c r="H4188" s="12"/>
      <c r="I4188" s="15"/>
      <c r="J4188" s="31"/>
      <c r="K4188" s="180"/>
      <c r="L4188" s="40"/>
      <c r="M4188" s="14"/>
      <c r="N4188" s="16"/>
      <c r="O4188" s="49"/>
      <c r="P4188" s="64"/>
      <c r="Q4188" s="18"/>
      <c r="R4188" s="181">
        <f t="shared" si="591"/>
        <v>0</v>
      </c>
      <c r="S4188" s="181">
        <f t="shared" si="592"/>
        <v>0</v>
      </c>
      <c r="T4188" s="181">
        <f t="shared" si="593"/>
        <v>0</v>
      </c>
      <c r="AQ4188" s="1">
        <f>COUNT(L$11:L4188)</f>
        <v>37</v>
      </c>
      <c r="AR4188" s="43">
        <f t="shared" si="594"/>
        <v>40933</v>
      </c>
      <c r="AS4188" s="44">
        <f t="shared" si="595"/>
        <v>89.120000000000019</v>
      </c>
      <c r="AT4188" s="10" t="str">
        <f t="shared" si="596"/>
        <v/>
      </c>
      <c r="AU4188" s="20" t="str">
        <f t="shared" si="597"/>
        <v/>
      </c>
      <c r="AV4188" s="42">
        <f t="shared" si="598"/>
        <v>1</v>
      </c>
      <c r="AW4188" s="89">
        <f t="shared" si="599"/>
        <v>0</v>
      </c>
      <c r="AX4188" s="168"/>
      <c r="AY4188" s="60"/>
      <c r="AZ4188" s="61"/>
      <c r="BB4188" s="61" t="str">
        <f>IF(Settings!I4184&lt;&gt;"",Settings!I4184,"")</f>
        <v/>
      </c>
    </row>
    <row r="4189" spans="2:54" x14ac:dyDescent="0.2">
      <c r="B4189" s="13"/>
      <c r="C4189" s="12"/>
      <c r="D4189" s="12"/>
      <c r="E4189" s="12"/>
      <c r="F4189" s="12"/>
      <c r="G4189" s="12"/>
      <c r="H4189" s="12"/>
      <c r="I4189" s="15"/>
      <c r="J4189" s="31"/>
      <c r="K4189" s="180"/>
      <c r="L4189" s="40"/>
      <c r="M4189" s="14"/>
      <c r="N4189" s="16"/>
      <c r="O4189" s="49"/>
      <c r="P4189" s="64"/>
      <c r="Q4189" s="18"/>
      <c r="R4189" s="181">
        <f t="shared" si="591"/>
        <v>0</v>
      </c>
      <c r="S4189" s="181">
        <f t="shared" si="592"/>
        <v>0</v>
      </c>
      <c r="T4189" s="181">
        <f t="shared" si="593"/>
        <v>0</v>
      </c>
      <c r="AQ4189" s="1">
        <f>COUNT(L$11:L4189)</f>
        <v>37</v>
      </c>
      <c r="AR4189" s="43">
        <f t="shared" si="594"/>
        <v>40933</v>
      </c>
      <c r="AS4189" s="44">
        <f t="shared" si="595"/>
        <v>89.120000000000019</v>
      </c>
      <c r="AT4189" s="10" t="str">
        <f t="shared" si="596"/>
        <v/>
      </c>
      <c r="AU4189" s="20" t="str">
        <f t="shared" si="597"/>
        <v/>
      </c>
      <c r="AV4189" s="42">
        <f t="shared" si="598"/>
        <v>1</v>
      </c>
      <c r="AW4189" s="89">
        <f t="shared" si="599"/>
        <v>0</v>
      </c>
      <c r="AX4189" s="168"/>
      <c r="AY4189" s="60"/>
      <c r="AZ4189" s="61"/>
      <c r="BB4189" s="61" t="str">
        <f>IF(Settings!I4185&lt;&gt;"",Settings!I4185,"")</f>
        <v/>
      </c>
    </row>
    <row r="4190" spans="2:54" x14ac:dyDescent="0.2">
      <c r="B4190" s="13"/>
      <c r="C4190" s="12"/>
      <c r="D4190" s="12"/>
      <c r="E4190" s="12"/>
      <c r="F4190" s="12"/>
      <c r="G4190" s="12"/>
      <c r="H4190" s="12"/>
      <c r="I4190" s="15"/>
      <c r="J4190" s="31"/>
      <c r="K4190" s="180"/>
      <c r="L4190" s="40"/>
      <c r="M4190" s="14"/>
      <c r="N4190" s="16"/>
      <c r="O4190" s="49"/>
      <c r="P4190" s="64"/>
      <c r="Q4190" s="18"/>
      <c r="R4190" s="181">
        <f t="shared" si="591"/>
        <v>0</v>
      </c>
      <c r="S4190" s="181">
        <f t="shared" si="592"/>
        <v>0</v>
      </c>
      <c r="T4190" s="181">
        <f t="shared" si="593"/>
        <v>0</v>
      </c>
      <c r="AQ4190" s="1">
        <f>COUNT(L$11:L4190)</f>
        <v>37</v>
      </c>
      <c r="AR4190" s="43">
        <f t="shared" si="594"/>
        <v>40933</v>
      </c>
      <c r="AS4190" s="44">
        <f t="shared" si="595"/>
        <v>89.120000000000019</v>
      </c>
      <c r="AT4190" s="10" t="str">
        <f t="shared" si="596"/>
        <v/>
      </c>
      <c r="AU4190" s="20" t="str">
        <f t="shared" si="597"/>
        <v/>
      </c>
      <c r="AV4190" s="42">
        <f t="shared" si="598"/>
        <v>1</v>
      </c>
      <c r="AW4190" s="89">
        <f t="shared" si="599"/>
        <v>0</v>
      </c>
      <c r="AX4190" s="168"/>
      <c r="AY4190" s="60"/>
      <c r="AZ4190" s="61"/>
      <c r="BB4190" s="61" t="str">
        <f>IF(Settings!I4186&lt;&gt;"",Settings!I4186,"")</f>
        <v/>
      </c>
    </row>
    <row r="4191" spans="2:54" x14ac:dyDescent="0.2">
      <c r="B4191" s="13"/>
      <c r="C4191" s="12"/>
      <c r="D4191" s="12"/>
      <c r="E4191" s="12"/>
      <c r="F4191" s="12"/>
      <c r="G4191" s="12"/>
      <c r="H4191" s="12"/>
      <c r="I4191" s="15"/>
      <c r="J4191" s="31"/>
      <c r="K4191" s="180"/>
      <c r="L4191" s="40"/>
      <c r="M4191" s="14"/>
      <c r="N4191" s="16"/>
      <c r="O4191" s="49"/>
      <c r="P4191" s="64"/>
      <c r="Q4191" s="18"/>
      <c r="R4191" s="181">
        <f t="shared" si="591"/>
        <v>0</v>
      </c>
      <c r="S4191" s="181">
        <f t="shared" si="592"/>
        <v>0</v>
      </c>
      <c r="T4191" s="181">
        <f t="shared" si="593"/>
        <v>0</v>
      </c>
      <c r="AQ4191" s="1">
        <f>COUNT(L$11:L4191)</f>
        <v>37</v>
      </c>
      <c r="AR4191" s="43">
        <f t="shared" si="594"/>
        <v>40933</v>
      </c>
      <c r="AS4191" s="44">
        <f t="shared" si="595"/>
        <v>89.120000000000019</v>
      </c>
      <c r="AT4191" s="10" t="str">
        <f t="shared" si="596"/>
        <v/>
      </c>
      <c r="AU4191" s="20" t="str">
        <f t="shared" si="597"/>
        <v/>
      </c>
      <c r="AV4191" s="42">
        <f t="shared" si="598"/>
        <v>1</v>
      </c>
      <c r="AW4191" s="89">
        <f t="shared" si="599"/>
        <v>0</v>
      </c>
      <c r="AX4191" s="168"/>
      <c r="AY4191" s="60"/>
      <c r="AZ4191" s="61"/>
      <c r="BB4191" s="61" t="str">
        <f>IF(Settings!I4187&lt;&gt;"",Settings!I4187,"")</f>
        <v/>
      </c>
    </row>
    <row r="4192" spans="2:54" x14ac:dyDescent="0.2">
      <c r="B4192" s="13"/>
      <c r="C4192" s="12"/>
      <c r="D4192" s="12"/>
      <c r="E4192" s="12"/>
      <c r="F4192" s="12"/>
      <c r="G4192" s="12"/>
      <c r="H4192" s="12"/>
      <c r="I4192" s="15"/>
      <c r="J4192" s="31"/>
      <c r="K4192" s="180"/>
      <c r="L4192" s="40"/>
      <c r="M4192" s="14"/>
      <c r="N4192" s="16"/>
      <c r="O4192" s="49"/>
      <c r="P4192" s="64"/>
      <c r="Q4192" s="18"/>
      <c r="R4192" s="181">
        <f t="shared" si="591"/>
        <v>0</v>
      </c>
      <c r="S4192" s="181">
        <f t="shared" si="592"/>
        <v>0</v>
      </c>
      <c r="T4192" s="181">
        <f t="shared" si="593"/>
        <v>0</v>
      </c>
      <c r="AQ4192" s="1">
        <f>COUNT(L$11:L4192)</f>
        <v>37</v>
      </c>
      <c r="AR4192" s="43">
        <f t="shared" si="594"/>
        <v>40933</v>
      </c>
      <c r="AS4192" s="44">
        <f t="shared" si="595"/>
        <v>89.120000000000019</v>
      </c>
      <c r="AT4192" s="10" t="str">
        <f t="shared" si="596"/>
        <v/>
      </c>
      <c r="AU4192" s="20" t="str">
        <f t="shared" si="597"/>
        <v/>
      </c>
      <c r="AV4192" s="42">
        <f t="shared" si="598"/>
        <v>1</v>
      </c>
      <c r="AW4192" s="89">
        <f t="shared" si="599"/>
        <v>0</v>
      </c>
      <c r="AX4192" s="168"/>
      <c r="AY4192" s="60"/>
      <c r="AZ4192" s="61"/>
      <c r="BB4192" s="61" t="str">
        <f>IF(Settings!I4188&lt;&gt;"",Settings!I4188,"")</f>
        <v/>
      </c>
    </row>
    <row r="4193" spans="2:54" x14ac:dyDescent="0.2">
      <c r="B4193" s="13"/>
      <c r="C4193" s="12"/>
      <c r="D4193" s="12"/>
      <c r="E4193" s="12"/>
      <c r="F4193" s="12"/>
      <c r="G4193" s="12"/>
      <c r="H4193" s="12"/>
      <c r="I4193" s="15"/>
      <c r="J4193" s="31"/>
      <c r="K4193" s="180"/>
      <c r="L4193" s="40"/>
      <c r="M4193" s="14"/>
      <c r="N4193" s="16"/>
      <c r="O4193" s="49"/>
      <c r="P4193" s="64"/>
      <c r="Q4193" s="18"/>
      <c r="R4193" s="181">
        <f t="shared" si="591"/>
        <v>0</v>
      </c>
      <c r="S4193" s="181">
        <f t="shared" si="592"/>
        <v>0</v>
      </c>
      <c r="T4193" s="181">
        <f t="shared" si="593"/>
        <v>0</v>
      </c>
      <c r="AQ4193" s="1">
        <f>COUNT(L$11:L4193)</f>
        <v>37</v>
      </c>
      <c r="AR4193" s="43">
        <f t="shared" si="594"/>
        <v>40933</v>
      </c>
      <c r="AS4193" s="44">
        <f t="shared" si="595"/>
        <v>89.120000000000019</v>
      </c>
      <c r="AT4193" s="10" t="str">
        <f t="shared" si="596"/>
        <v/>
      </c>
      <c r="AU4193" s="20" t="str">
        <f t="shared" si="597"/>
        <v/>
      </c>
      <c r="AV4193" s="42">
        <f t="shared" si="598"/>
        <v>1</v>
      </c>
      <c r="AW4193" s="89">
        <f t="shared" si="599"/>
        <v>0</v>
      </c>
      <c r="AX4193" s="168"/>
      <c r="AY4193" s="60"/>
      <c r="AZ4193" s="61"/>
      <c r="BB4193" s="61" t="str">
        <f>IF(Settings!I4189&lt;&gt;"",Settings!I4189,"")</f>
        <v/>
      </c>
    </row>
    <row r="4194" spans="2:54" x14ac:dyDescent="0.2">
      <c r="B4194" s="13"/>
      <c r="C4194" s="12"/>
      <c r="D4194" s="12"/>
      <c r="E4194" s="12"/>
      <c r="F4194" s="12"/>
      <c r="G4194" s="12"/>
      <c r="H4194" s="12"/>
      <c r="I4194" s="15"/>
      <c r="J4194" s="31"/>
      <c r="K4194" s="180"/>
      <c r="L4194" s="40"/>
      <c r="M4194" s="14"/>
      <c r="N4194" s="16"/>
      <c r="O4194" s="49"/>
      <c r="P4194" s="64"/>
      <c r="Q4194" s="18"/>
      <c r="R4194" s="181">
        <f t="shared" si="591"/>
        <v>0</v>
      </c>
      <c r="S4194" s="181">
        <f t="shared" si="592"/>
        <v>0</v>
      </c>
      <c r="T4194" s="181">
        <f t="shared" si="593"/>
        <v>0</v>
      </c>
      <c r="AQ4194" s="1">
        <f>COUNT(L$11:L4194)</f>
        <v>37</v>
      </c>
      <c r="AR4194" s="43">
        <f t="shared" si="594"/>
        <v>40933</v>
      </c>
      <c r="AS4194" s="44">
        <f t="shared" si="595"/>
        <v>89.120000000000019</v>
      </c>
      <c r="AT4194" s="10" t="str">
        <f t="shared" si="596"/>
        <v/>
      </c>
      <c r="AU4194" s="20" t="str">
        <f t="shared" si="597"/>
        <v/>
      </c>
      <c r="AV4194" s="42">
        <f t="shared" si="598"/>
        <v>1</v>
      </c>
      <c r="AW4194" s="89">
        <f t="shared" si="599"/>
        <v>0</v>
      </c>
      <c r="AX4194" s="168"/>
      <c r="AY4194" s="60"/>
      <c r="AZ4194" s="61"/>
      <c r="BB4194" s="61" t="str">
        <f>IF(Settings!I4190&lt;&gt;"",Settings!I4190,"")</f>
        <v/>
      </c>
    </row>
    <row r="4195" spans="2:54" x14ac:dyDescent="0.2">
      <c r="B4195" s="13"/>
      <c r="C4195" s="12"/>
      <c r="D4195" s="12"/>
      <c r="E4195" s="12"/>
      <c r="F4195" s="12"/>
      <c r="G4195" s="12"/>
      <c r="H4195" s="12"/>
      <c r="I4195" s="15"/>
      <c r="J4195" s="31"/>
      <c r="K4195" s="180"/>
      <c r="L4195" s="40"/>
      <c r="M4195" s="14"/>
      <c r="N4195" s="16"/>
      <c r="O4195" s="49"/>
      <c r="P4195" s="64"/>
      <c r="Q4195" s="18"/>
      <c r="R4195" s="181">
        <f t="shared" si="591"/>
        <v>0</v>
      </c>
      <c r="S4195" s="181">
        <f t="shared" si="592"/>
        <v>0</v>
      </c>
      <c r="T4195" s="181">
        <f t="shared" si="593"/>
        <v>0</v>
      </c>
      <c r="AQ4195" s="1">
        <f>COUNT(L$11:L4195)</f>
        <v>37</v>
      </c>
      <c r="AR4195" s="43">
        <f t="shared" si="594"/>
        <v>40933</v>
      </c>
      <c r="AS4195" s="44">
        <f t="shared" si="595"/>
        <v>89.120000000000019</v>
      </c>
      <c r="AT4195" s="10" t="str">
        <f t="shared" si="596"/>
        <v/>
      </c>
      <c r="AU4195" s="20" t="str">
        <f t="shared" si="597"/>
        <v/>
      </c>
      <c r="AV4195" s="42">
        <f t="shared" si="598"/>
        <v>1</v>
      </c>
      <c r="AW4195" s="89">
        <f t="shared" si="599"/>
        <v>0</v>
      </c>
      <c r="AX4195" s="168"/>
      <c r="AY4195" s="60"/>
      <c r="AZ4195" s="61"/>
      <c r="BB4195" s="61" t="str">
        <f>IF(Settings!I4191&lt;&gt;"",Settings!I4191,"")</f>
        <v/>
      </c>
    </row>
    <row r="4196" spans="2:54" x14ac:dyDescent="0.2">
      <c r="B4196" s="13"/>
      <c r="C4196" s="12"/>
      <c r="D4196" s="12"/>
      <c r="E4196" s="12"/>
      <c r="F4196" s="12"/>
      <c r="G4196" s="12"/>
      <c r="H4196" s="12"/>
      <c r="I4196" s="15"/>
      <c r="J4196" s="31"/>
      <c r="K4196" s="180"/>
      <c r="L4196" s="40"/>
      <c r="M4196" s="14"/>
      <c r="N4196" s="16"/>
      <c r="O4196" s="49"/>
      <c r="P4196" s="64"/>
      <c r="Q4196" s="18"/>
      <c r="R4196" s="181">
        <f t="shared" si="591"/>
        <v>0</v>
      </c>
      <c r="S4196" s="181">
        <f t="shared" si="592"/>
        <v>0</v>
      </c>
      <c r="T4196" s="181">
        <f t="shared" si="593"/>
        <v>0</v>
      </c>
      <c r="AQ4196" s="1">
        <f>COUNT(L$11:L4196)</f>
        <v>37</v>
      </c>
      <c r="AR4196" s="43">
        <f t="shared" si="594"/>
        <v>40933</v>
      </c>
      <c r="AS4196" s="44">
        <f t="shared" si="595"/>
        <v>89.120000000000019</v>
      </c>
      <c r="AT4196" s="10" t="str">
        <f t="shared" si="596"/>
        <v/>
      </c>
      <c r="AU4196" s="20" t="str">
        <f t="shared" si="597"/>
        <v/>
      </c>
      <c r="AV4196" s="42">
        <f t="shared" si="598"/>
        <v>1</v>
      </c>
      <c r="AW4196" s="89">
        <f t="shared" si="599"/>
        <v>0</v>
      </c>
      <c r="AX4196" s="168"/>
      <c r="AY4196" s="60"/>
      <c r="AZ4196" s="61"/>
      <c r="BB4196" s="61" t="str">
        <f>IF(Settings!I4192&lt;&gt;"",Settings!I4192,"")</f>
        <v/>
      </c>
    </row>
    <row r="4197" spans="2:54" x14ac:dyDescent="0.2">
      <c r="B4197" s="13"/>
      <c r="C4197" s="12"/>
      <c r="D4197" s="12"/>
      <c r="E4197" s="12"/>
      <c r="F4197" s="12"/>
      <c r="G4197" s="12"/>
      <c r="H4197" s="12"/>
      <c r="I4197" s="15"/>
      <c r="J4197" s="31"/>
      <c r="K4197" s="180"/>
      <c r="L4197" s="40"/>
      <c r="M4197" s="14"/>
      <c r="N4197" s="16"/>
      <c r="O4197" s="49"/>
      <c r="P4197" s="64"/>
      <c r="Q4197" s="18"/>
      <c r="R4197" s="181">
        <f t="shared" si="591"/>
        <v>0</v>
      </c>
      <c r="S4197" s="181">
        <f t="shared" si="592"/>
        <v>0</v>
      </c>
      <c r="T4197" s="181">
        <f t="shared" si="593"/>
        <v>0</v>
      </c>
      <c r="AQ4197" s="1">
        <f>COUNT(L$11:L4197)</f>
        <v>37</v>
      </c>
      <c r="AR4197" s="43">
        <f t="shared" si="594"/>
        <v>40933</v>
      </c>
      <c r="AS4197" s="44">
        <f t="shared" si="595"/>
        <v>89.120000000000019</v>
      </c>
      <c r="AT4197" s="10" t="str">
        <f t="shared" si="596"/>
        <v/>
      </c>
      <c r="AU4197" s="20" t="str">
        <f t="shared" si="597"/>
        <v/>
      </c>
      <c r="AV4197" s="42">
        <f t="shared" si="598"/>
        <v>1</v>
      </c>
      <c r="AW4197" s="89">
        <f t="shared" si="599"/>
        <v>0</v>
      </c>
      <c r="AX4197" s="168"/>
      <c r="AY4197" s="60"/>
      <c r="AZ4197" s="61"/>
      <c r="BB4197" s="61" t="str">
        <f>IF(Settings!I4193&lt;&gt;"",Settings!I4193,"")</f>
        <v/>
      </c>
    </row>
    <row r="4198" spans="2:54" x14ac:dyDescent="0.2">
      <c r="B4198" s="13"/>
      <c r="C4198" s="12"/>
      <c r="D4198" s="12"/>
      <c r="E4198" s="12"/>
      <c r="F4198" s="12"/>
      <c r="G4198" s="12"/>
      <c r="H4198" s="12"/>
      <c r="I4198" s="15"/>
      <c r="J4198" s="31"/>
      <c r="K4198" s="180"/>
      <c r="L4198" s="40"/>
      <c r="M4198" s="14"/>
      <c r="N4198" s="16"/>
      <c r="O4198" s="49"/>
      <c r="P4198" s="64"/>
      <c r="Q4198" s="18"/>
      <c r="R4198" s="181">
        <f t="shared" si="591"/>
        <v>0</v>
      </c>
      <c r="S4198" s="181">
        <f t="shared" si="592"/>
        <v>0</v>
      </c>
      <c r="T4198" s="181">
        <f t="shared" si="593"/>
        <v>0</v>
      </c>
      <c r="AQ4198" s="1">
        <f>COUNT(L$11:L4198)</f>
        <v>37</v>
      </c>
      <c r="AR4198" s="43">
        <f t="shared" si="594"/>
        <v>40933</v>
      </c>
      <c r="AS4198" s="44">
        <f t="shared" si="595"/>
        <v>89.120000000000019</v>
      </c>
      <c r="AT4198" s="10" t="str">
        <f t="shared" si="596"/>
        <v/>
      </c>
      <c r="AU4198" s="20" t="str">
        <f t="shared" si="597"/>
        <v/>
      </c>
      <c r="AV4198" s="42">
        <f t="shared" si="598"/>
        <v>1</v>
      </c>
      <c r="AW4198" s="89">
        <f t="shared" si="599"/>
        <v>0</v>
      </c>
      <c r="AX4198" s="168"/>
      <c r="AY4198" s="60"/>
      <c r="AZ4198" s="61"/>
      <c r="BB4198" s="61" t="str">
        <f>IF(Settings!I4194&lt;&gt;"",Settings!I4194,"")</f>
        <v/>
      </c>
    </row>
    <row r="4199" spans="2:54" x14ac:dyDescent="0.2">
      <c r="B4199" s="13"/>
      <c r="C4199" s="12"/>
      <c r="D4199" s="12"/>
      <c r="E4199" s="12"/>
      <c r="F4199" s="12"/>
      <c r="G4199" s="12"/>
      <c r="H4199" s="12"/>
      <c r="I4199" s="15"/>
      <c r="J4199" s="31"/>
      <c r="K4199" s="180"/>
      <c r="L4199" s="40"/>
      <c r="M4199" s="14"/>
      <c r="N4199" s="16"/>
      <c r="O4199" s="49"/>
      <c r="P4199" s="64"/>
      <c r="Q4199" s="18"/>
      <c r="R4199" s="181">
        <f t="shared" si="591"/>
        <v>0</v>
      </c>
      <c r="S4199" s="181">
        <f t="shared" si="592"/>
        <v>0</v>
      </c>
      <c r="T4199" s="181">
        <f t="shared" si="593"/>
        <v>0</v>
      </c>
      <c r="AQ4199" s="1">
        <f>COUNT(L$11:L4199)</f>
        <v>37</v>
      </c>
      <c r="AR4199" s="43">
        <f t="shared" si="594"/>
        <v>40933</v>
      </c>
      <c r="AS4199" s="44">
        <f t="shared" si="595"/>
        <v>89.120000000000019</v>
      </c>
      <c r="AT4199" s="10" t="str">
        <f t="shared" si="596"/>
        <v/>
      </c>
      <c r="AU4199" s="20" t="str">
        <f t="shared" si="597"/>
        <v/>
      </c>
      <c r="AV4199" s="42">
        <f t="shared" si="598"/>
        <v>1</v>
      </c>
      <c r="AW4199" s="89">
        <f t="shared" si="599"/>
        <v>0</v>
      </c>
      <c r="AX4199" s="168"/>
      <c r="AY4199" s="60"/>
      <c r="AZ4199" s="61"/>
      <c r="BB4199" s="61" t="str">
        <f>IF(Settings!I4195&lt;&gt;"",Settings!I4195,"")</f>
        <v/>
      </c>
    </row>
    <row r="4200" spans="2:54" x14ac:dyDescent="0.2">
      <c r="B4200" s="13"/>
      <c r="C4200" s="12"/>
      <c r="D4200" s="12"/>
      <c r="E4200" s="12"/>
      <c r="F4200" s="12"/>
      <c r="G4200" s="12"/>
      <c r="H4200" s="12"/>
      <c r="I4200" s="15"/>
      <c r="J4200" s="31"/>
      <c r="K4200" s="180"/>
      <c r="L4200" s="40"/>
      <c r="M4200" s="14"/>
      <c r="N4200" s="16"/>
      <c r="O4200" s="49"/>
      <c r="P4200" s="64"/>
      <c r="Q4200" s="18"/>
      <c r="R4200" s="181">
        <f t="shared" si="591"/>
        <v>0</v>
      </c>
      <c r="S4200" s="181">
        <f t="shared" si="592"/>
        <v>0</v>
      </c>
      <c r="T4200" s="181">
        <f t="shared" si="593"/>
        <v>0</v>
      </c>
      <c r="AQ4200" s="1">
        <f>COUNT(L$11:L4200)</f>
        <v>37</v>
      </c>
      <c r="AR4200" s="43">
        <f t="shared" si="594"/>
        <v>40933</v>
      </c>
      <c r="AS4200" s="44">
        <f t="shared" si="595"/>
        <v>89.120000000000019</v>
      </c>
      <c r="AT4200" s="10" t="str">
        <f t="shared" si="596"/>
        <v/>
      </c>
      <c r="AU4200" s="20" t="str">
        <f t="shared" si="597"/>
        <v/>
      </c>
      <c r="AV4200" s="42">
        <f t="shared" si="598"/>
        <v>1</v>
      </c>
      <c r="AW4200" s="89">
        <f t="shared" si="599"/>
        <v>0</v>
      </c>
      <c r="AX4200" s="168"/>
      <c r="AY4200" s="60"/>
      <c r="AZ4200" s="61"/>
      <c r="BB4200" s="61" t="str">
        <f>IF(Settings!I4196&lt;&gt;"",Settings!I4196,"")</f>
        <v/>
      </c>
    </row>
    <row r="4201" spans="2:54" x14ac:dyDescent="0.2">
      <c r="B4201" s="13"/>
      <c r="C4201" s="12"/>
      <c r="D4201" s="12"/>
      <c r="E4201" s="12"/>
      <c r="F4201" s="12"/>
      <c r="G4201" s="12"/>
      <c r="H4201" s="12"/>
      <c r="I4201" s="15"/>
      <c r="J4201" s="31"/>
      <c r="K4201" s="180"/>
      <c r="L4201" s="40"/>
      <c r="M4201" s="14"/>
      <c r="N4201" s="16"/>
      <c r="O4201" s="49"/>
      <c r="P4201" s="64"/>
      <c r="Q4201" s="18"/>
      <c r="R4201" s="181">
        <f t="shared" si="591"/>
        <v>0</v>
      </c>
      <c r="S4201" s="181">
        <f t="shared" si="592"/>
        <v>0</v>
      </c>
      <c r="T4201" s="181">
        <f t="shared" si="593"/>
        <v>0</v>
      </c>
      <c r="AQ4201" s="1">
        <f>COUNT(L$11:L4201)</f>
        <v>37</v>
      </c>
      <c r="AR4201" s="43">
        <f t="shared" si="594"/>
        <v>40933</v>
      </c>
      <c r="AS4201" s="44">
        <f t="shared" si="595"/>
        <v>89.120000000000019</v>
      </c>
      <c r="AT4201" s="10" t="str">
        <f t="shared" si="596"/>
        <v/>
      </c>
      <c r="AU4201" s="20" t="str">
        <f t="shared" si="597"/>
        <v/>
      </c>
      <c r="AV4201" s="42">
        <f t="shared" si="598"/>
        <v>1</v>
      </c>
      <c r="AW4201" s="89">
        <f t="shared" si="599"/>
        <v>0</v>
      </c>
      <c r="AX4201" s="168"/>
      <c r="AY4201" s="60"/>
      <c r="AZ4201" s="61"/>
      <c r="BB4201" s="61" t="str">
        <f>IF(Settings!I4197&lt;&gt;"",Settings!I4197,"")</f>
        <v/>
      </c>
    </row>
    <row r="4202" spans="2:54" x14ac:dyDescent="0.2">
      <c r="B4202" s="13"/>
      <c r="C4202" s="12"/>
      <c r="D4202" s="12"/>
      <c r="E4202" s="12"/>
      <c r="F4202" s="12"/>
      <c r="G4202" s="12"/>
      <c r="H4202" s="12"/>
      <c r="I4202" s="15"/>
      <c r="J4202" s="31"/>
      <c r="K4202" s="180"/>
      <c r="L4202" s="40"/>
      <c r="M4202" s="14"/>
      <c r="N4202" s="16"/>
      <c r="O4202" s="49"/>
      <c r="P4202" s="64"/>
      <c r="Q4202" s="18"/>
      <c r="R4202" s="181">
        <f t="shared" si="591"/>
        <v>0</v>
      </c>
      <c r="S4202" s="181">
        <f t="shared" si="592"/>
        <v>0</v>
      </c>
      <c r="T4202" s="181">
        <f t="shared" si="593"/>
        <v>0</v>
      </c>
      <c r="AQ4202" s="1">
        <f>COUNT(L$11:L4202)</f>
        <v>37</v>
      </c>
      <c r="AR4202" s="43">
        <f t="shared" si="594"/>
        <v>40933</v>
      </c>
      <c r="AS4202" s="44">
        <f t="shared" si="595"/>
        <v>89.120000000000019</v>
      </c>
      <c r="AT4202" s="10" t="str">
        <f t="shared" si="596"/>
        <v/>
      </c>
      <c r="AU4202" s="20" t="str">
        <f t="shared" si="597"/>
        <v/>
      </c>
      <c r="AV4202" s="42">
        <f t="shared" si="598"/>
        <v>1</v>
      </c>
      <c r="AW4202" s="89">
        <f t="shared" si="599"/>
        <v>0</v>
      </c>
      <c r="AX4202" s="168"/>
      <c r="AY4202" s="60"/>
      <c r="AZ4202" s="61"/>
      <c r="BB4202" s="61" t="str">
        <f>IF(Settings!I4198&lt;&gt;"",Settings!I4198,"")</f>
        <v/>
      </c>
    </row>
    <row r="4203" spans="2:54" x14ac:dyDescent="0.2">
      <c r="B4203" s="13"/>
      <c r="C4203" s="12"/>
      <c r="D4203" s="12"/>
      <c r="E4203" s="12"/>
      <c r="F4203" s="12"/>
      <c r="G4203" s="12"/>
      <c r="H4203" s="12"/>
      <c r="I4203" s="15"/>
      <c r="J4203" s="31"/>
      <c r="K4203" s="180"/>
      <c r="L4203" s="40"/>
      <c r="M4203" s="14"/>
      <c r="N4203" s="16"/>
      <c r="O4203" s="49"/>
      <c r="P4203" s="64"/>
      <c r="Q4203" s="18"/>
      <c r="R4203" s="181">
        <f t="shared" si="591"/>
        <v>0</v>
      </c>
      <c r="S4203" s="181">
        <f t="shared" si="592"/>
        <v>0</v>
      </c>
      <c r="T4203" s="181">
        <f t="shared" si="593"/>
        <v>0</v>
      </c>
      <c r="AQ4203" s="1">
        <f>COUNT(L$11:L4203)</f>
        <v>37</v>
      </c>
      <c r="AR4203" s="43">
        <f t="shared" si="594"/>
        <v>40933</v>
      </c>
      <c r="AS4203" s="44">
        <f t="shared" si="595"/>
        <v>89.120000000000019</v>
      </c>
      <c r="AT4203" s="10" t="str">
        <f t="shared" si="596"/>
        <v/>
      </c>
      <c r="AU4203" s="20" t="str">
        <f t="shared" si="597"/>
        <v/>
      </c>
      <c r="AV4203" s="42">
        <f t="shared" si="598"/>
        <v>1</v>
      </c>
      <c r="AW4203" s="89">
        <f t="shared" si="599"/>
        <v>0</v>
      </c>
      <c r="AX4203" s="168"/>
      <c r="AY4203" s="60"/>
      <c r="AZ4203" s="61"/>
      <c r="BB4203" s="61" t="str">
        <f>IF(Settings!I4199&lt;&gt;"",Settings!I4199,"")</f>
        <v/>
      </c>
    </row>
    <row r="4204" spans="2:54" x14ac:dyDescent="0.2">
      <c r="B4204" s="13"/>
      <c r="C4204" s="12"/>
      <c r="D4204" s="12"/>
      <c r="E4204" s="12"/>
      <c r="F4204" s="12"/>
      <c r="G4204" s="12"/>
      <c r="H4204" s="12"/>
      <c r="I4204" s="15"/>
      <c r="J4204" s="31"/>
      <c r="K4204" s="180"/>
      <c r="L4204" s="40"/>
      <c r="M4204" s="14"/>
      <c r="N4204" s="16"/>
      <c r="O4204" s="49"/>
      <c r="P4204" s="64"/>
      <c r="Q4204" s="18"/>
      <c r="R4204" s="181">
        <f t="shared" si="591"/>
        <v>0</v>
      </c>
      <c r="S4204" s="181">
        <f t="shared" si="592"/>
        <v>0</v>
      </c>
      <c r="T4204" s="181">
        <f t="shared" si="593"/>
        <v>0</v>
      </c>
      <c r="AQ4204" s="1">
        <f>COUNT(L$11:L4204)</f>
        <v>37</v>
      </c>
      <c r="AR4204" s="43">
        <f t="shared" si="594"/>
        <v>40933</v>
      </c>
      <c r="AS4204" s="44">
        <f t="shared" si="595"/>
        <v>89.120000000000019</v>
      </c>
      <c r="AT4204" s="10" t="str">
        <f t="shared" si="596"/>
        <v/>
      </c>
      <c r="AU4204" s="20" t="str">
        <f t="shared" si="597"/>
        <v/>
      </c>
      <c r="AV4204" s="42">
        <f t="shared" si="598"/>
        <v>1</v>
      </c>
      <c r="AW4204" s="89">
        <f t="shared" si="599"/>
        <v>0</v>
      </c>
      <c r="AX4204" s="168"/>
      <c r="AY4204" s="60"/>
      <c r="AZ4204" s="61"/>
      <c r="BB4204" s="61" t="str">
        <f>IF(Settings!I4200&lt;&gt;"",Settings!I4200,"")</f>
        <v/>
      </c>
    </row>
    <row r="4205" spans="2:54" x14ac:dyDescent="0.2">
      <c r="B4205" s="13"/>
      <c r="C4205" s="12"/>
      <c r="D4205" s="12"/>
      <c r="E4205" s="12"/>
      <c r="F4205" s="12"/>
      <c r="G4205" s="12"/>
      <c r="H4205" s="12"/>
      <c r="I4205" s="15"/>
      <c r="J4205" s="31"/>
      <c r="K4205" s="180"/>
      <c r="L4205" s="40"/>
      <c r="M4205" s="14"/>
      <c r="N4205" s="16"/>
      <c r="O4205" s="49"/>
      <c r="P4205" s="64"/>
      <c r="Q4205" s="18"/>
      <c r="R4205" s="181">
        <f t="shared" si="591"/>
        <v>0</v>
      </c>
      <c r="S4205" s="181">
        <f t="shared" si="592"/>
        <v>0</v>
      </c>
      <c r="T4205" s="181">
        <f t="shared" si="593"/>
        <v>0</v>
      </c>
      <c r="AQ4205" s="1">
        <f>COUNT(L$11:L4205)</f>
        <v>37</v>
      </c>
      <c r="AR4205" s="43">
        <f t="shared" si="594"/>
        <v>40933</v>
      </c>
      <c r="AS4205" s="44">
        <f t="shared" si="595"/>
        <v>89.120000000000019</v>
      </c>
      <c r="AT4205" s="10" t="str">
        <f t="shared" si="596"/>
        <v/>
      </c>
      <c r="AU4205" s="20" t="str">
        <f t="shared" si="597"/>
        <v/>
      </c>
      <c r="AV4205" s="42">
        <f t="shared" si="598"/>
        <v>1</v>
      </c>
      <c r="AW4205" s="89">
        <f t="shared" si="599"/>
        <v>0</v>
      </c>
      <c r="AX4205" s="168"/>
      <c r="AY4205" s="60"/>
      <c r="AZ4205" s="61"/>
      <c r="BB4205" s="61" t="str">
        <f>IF(Settings!I4201&lt;&gt;"",Settings!I4201,"")</f>
        <v/>
      </c>
    </row>
    <row r="4206" spans="2:54" x14ac:dyDescent="0.2">
      <c r="B4206" s="13"/>
      <c r="C4206" s="12"/>
      <c r="D4206" s="12"/>
      <c r="E4206" s="12"/>
      <c r="F4206" s="12"/>
      <c r="G4206" s="12"/>
      <c r="H4206" s="12"/>
      <c r="I4206" s="15"/>
      <c r="J4206" s="31"/>
      <c r="K4206" s="180"/>
      <c r="L4206" s="40"/>
      <c r="M4206" s="14"/>
      <c r="N4206" s="16"/>
      <c r="O4206" s="49"/>
      <c r="P4206" s="64"/>
      <c r="Q4206" s="18"/>
      <c r="R4206" s="181">
        <f t="shared" si="591"/>
        <v>0</v>
      </c>
      <c r="S4206" s="181">
        <f t="shared" si="592"/>
        <v>0</v>
      </c>
      <c r="T4206" s="181">
        <f t="shared" si="593"/>
        <v>0</v>
      </c>
      <c r="AQ4206" s="1">
        <f>COUNT(L$11:L4206)</f>
        <v>37</v>
      </c>
      <c r="AR4206" s="43">
        <f t="shared" si="594"/>
        <v>40933</v>
      </c>
      <c r="AS4206" s="44">
        <f t="shared" si="595"/>
        <v>89.120000000000019</v>
      </c>
      <c r="AT4206" s="10" t="str">
        <f t="shared" si="596"/>
        <v/>
      </c>
      <c r="AU4206" s="20" t="str">
        <f t="shared" si="597"/>
        <v/>
      </c>
      <c r="AV4206" s="42">
        <f t="shared" si="598"/>
        <v>1</v>
      </c>
      <c r="AW4206" s="89">
        <f t="shared" si="599"/>
        <v>0</v>
      </c>
      <c r="AX4206" s="168"/>
      <c r="AY4206" s="60"/>
      <c r="AZ4206" s="61"/>
      <c r="BB4206" s="61" t="str">
        <f>IF(Settings!I4202&lt;&gt;"",Settings!I4202,"")</f>
        <v/>
      </c>
    </row>
    <row r="4207" spans="2:54" x14ac:dyDescent="0.2">
      <c r="B4207" s="13"/>
      <c r="C4207" s="12"/>
      <c r="D4207" s="12"/>
      <c r="E4207" s="12"/>
      <c r="F4207" s="12"/>
      <c r="G4207" s="12"/>
      <c r="H4207" s="12"/>
      <c r="I4207" s="15"/>
      <c r="J4207" s="31"/>
      <c r="K4207" s="180"/>
      <c r="L4207" s="40"/>
      <c r="M4207" s="14"/>
      <c r="N4207" s="16"/>
      <c r="O4207" s="49"/>
      <c r="P4207" s="64"/>
      <c r="Q4207" s="18"/>
      <c r="R4207" s="181">
        <f t="shared" si="591"/>
        <v>0</v>
      </c>
      <c r="S4207" s="181">
        <f t="shared" si="592"/>
        <v>0</v>
      </c>
      <c r="T4207" s="181">
        <f t="shared" si="593"/>
        <v>0</v>
      </c>
      <c r="AQ4207" s="1">
        <f>COUNT(L$11:L4207)</f>
        <v>37</v>
      </c>
      <c r="AR4207" s="43">
        <f t="shared" si="594"/>
        <v>40933</v>
      </c>
      <c r="AS4207" s="44">
        <f t="shared" si="595"/>
        <v>89.120000000000019</v>
      </c>
      <c r="AT4207" s="10" t="str">
        <f t="shared" si="596"/>
        <v/>
      </c>
      <c r="AU4207" s="20" t="str">
        <f t="shared" si="597"/>
        <v/>
      </c>
      <c r="AV4207" s="42">
        <f t="shared" si="598"/>
        <v>1</v>
      </c>
      <c r="AW4207" s="89">
        <f t="shared" si="599"/>
        <v>0</v>
      </c>
      <c r="AX4207" s="168"/>
      <c r="AY4207" s="60"/>
      <c r="AZ4207" s="61"/>
      <c r="BB4207" s="61" t="str">
        <f>IF(Settings!I4203&lt;&gt;"",Settings!I4203,"")</f>
        <v/>
      </c>
    </row>
    <row r="4208" spans="2:54" x14ac:dyDescent="0.2">
      <c r="B4208" s="13"/>
      <c r="C4208" s="12"/>
      <c r="D4208" s="12"/>
      <c r="E4208" s="12"/>
      <c r="F4208" s="12"/>
      <c r="G4208" s="12"/>
      <c r="H4208" s="12"/>
      <c r="I4208" s="15"/>
      <c r="J4208" s="31"/>
      <c r="K4208" s="180"/>
      <c r="L4208" s="40"/>
      <c r="M4208" s="14"/>
      <c r="N4208" s="16"/>
      <c r="O4208" s="49"/>
      <c r="P4208" s="64"/>
      <c r="Q4208" s="18"/>
      <c r="R4208" s="181">
        <f t="shared" si="591"/>
        <v>0</v>
      </c>
      <c r="S4208" s="181">
        <f t="shared" si="592"/>
        <v>0</v>
      </c>
      <c r="T4208" s="181">
        <f t="shared" si="593"/>
        <v>0</v>
      </c>
      <c r="AQ4208" s="1">
        <f>COUNT(L$11:L4208)</f>
        <v>37</v>
      </c>
      <c r="AR4208" s="43">
        <f t="shared" si="594"/>
        <v>40933</v>
      </c>
      <c r="AS4208" s="44">
        <f t="shared" si="595"/>
        <v>89.120000000000019</v>
      </c>
      <c r="AT4208" s="10" t="str">
        <f t="shared" si="596"/>
        <v/>
      </c>
      <c r="AU4208" s="20" t="str">
        <f t="shared" si="597"/>
        <v/>
      </c>
      <c r="AV4208" s="42">
        <f t="shared" si="598"/>
        <v>1</v>
      </c>
      <c r="AW4208" s="89">
        <f t="shared" si="599"/>
        <v>0</v>
      </c>
      <c r="AX4208" s="168"/>
      <c r="AY4208" s="60"/>
      <c r="AZ4208" s="61"/>
      <c r="BB4208" s="61" t="str">
        <f>IF(Settings!I4204&lt;&gt;"",Settings!I4204,"")</f>
        <v/>
      </c>
    </row>
    <row r="4209" spans="2:54" x14ac:dyDescent="0.2">
      <c r="B4209" s="13"/>
      <c r="C4209" s="12"/>
      <c r="D4209" s="12"/>
      <c r="E4209" s="12"/>
      <c r="F4209" s="12"/>
      <c r="G4209" s="12"/>
      <c r="H4209" s="12"/>
      <c r="I4209" s="15"/>
      <c r="J4209" s="31"/>
      <c r="K4209" s="180"/>
      <c r="L4209" s="40"/>
      <c r="M4209" s="14"/>
      <c r="N4209" s="16"/>
      <c r="O4209" s="49"/>
      <c r="P4209" s="64"/>
      <c r="Q4209" s="18"/>
      <c r="R4209" s="181">
        <f t="shared" si="591"/>
        <v>0</v>
      </c>
      <c r="S4209" s="181">
        <f t="shared" si="592"/>
        <v>0</v>
      </c>
      <c r="T4209" s="181">
        <f t="shared" si="593"/>
        <v>0</v>
      </c>
      <c r="AQ4209" s="1">
        <f>COUNT(L$11:L4209)</f>
        <v>37</v>
      </c>
      <c r="AR4209" s="43">
        <f t="shared" si="594"/>
        <v>40933</v>
      </c>
      <c r="AS4209" s="44">
        <f t="shared" si="595"/>
        <v>89.120000000000019</v>
      </c>
      <c r="AT4209" s="10" t="str">
        <f t="shared" si="596"/>
        <v/>
      </c>
      <c r="AU4209" s="20" t="str">
        <f t="shared" si="597"/>
        <v/>
      </c>
      <c r="AV4209" s="42">
        <f t="shared" si="598"/>
        <v>1</v>
      </c>
      <c r="AW4209" s="89">
        <f t="shared" si="599"/>
        <v>0</v>
      </c>
      <c r="AX4209" s="168"/>
      <c r="AY4209" s="60"/>
      <c r="AZ4209" s="61"/>
      <c r="BB4209" s="61" t="str">
        <f>IF(Settings!I4205&lt;&gt;"",Settings!I4205,"")</f>
        <v/>
      </c>
    </row>
    <row r="4210" spans="2:54" x14ac:dyDescent="0.2">
      <c r="B4210" s="13"/>
      <c r="C4210" s="12"/>
      <c r="D4210" s="12"/>
      <c r="E4210" s="12"/>
      <c r="F4210" s="12"/>
      <c r="G4210" s="12"/>
      <c r="H4210" s="12"/>
      <c r="I4210" s="15"/>
      <c r="J4210" s="31"/>
      <c r="K4210" s="180"/>
      <c r="L4210" s="40"/>
      <c r="M4210" s="14"/>
      <c r="N4210" s="16"/>
      <c r="O4210" s="49"/>
      <c r="P4210" s="64"/>
      <c r="Q4210" s="18"/>
      <c r="R4210" s="181">
        <f t="shared" si="591"/>
        <v>0</v>
      </c>
      <c r="S4210" s="181">
        <f t="shared" si="592"/>
        <v>0</v>
      </c>
      <c r="T4210" s="181">
        <f t="shared" si="593"/>
        <v>0</v>
      </c>
      <c r="AQ4210" s="1">
        <f>COUNT(L$11:L4210)</f>
        <v>37</v>
      </c>
      <c r="AR4210" s="43">
        <f t="shared" si="594"/>
        <v>40933</v>
      </c>
      <c r="AS4210" s="44">
        <f t="shared" si="595"/>
        <v>89.120000000000019</v>
      </c>
      <c r="AT4210" s="10" t="str">
        <f t="shared" si="596"/>
        <v/>
      </c>
      <c r="AU4210" s="20" t="str">
        <f t="shared" si="597"/>
        <v/>
      </c>
      <c r="AV4210" s="42">
        <f t="shared" si="598"/>
        <v>1</v>
      </c>
      <c r="AW4210" s="89">
        <f t="shared" si="599"/>
        <v>0</v>
      </c>
      <c r="AX4210" s="168"/>
      <c r="AY4210" s="60"/>
      <c r="AZ4210" s="61"/>
      <c r="BB4210" s="61" t="str">
        <f>IF(Settings!I4206&lt;&gt;"",Settings!I4206,"")</f>
        <v/>
      </c>
    </row>
    <row r="4211" spans="2:54" x14ac:dyDescent="0.2">
      <c r="B4211" s="13"/>
      <c r="C4211" s="12"/>
      <c r="D4211" s="12"/>
      <c r="E4211" s="12"/>
      <c r="F4211" s="12"/>
      <c r="G4211" s="12"/>
      <c r="H4211" s="12"/>
      <c r="I4211" s="15"/>
      <c r="J4211" s="31"/>
      <c r="K4211" s="180"/>
      <c r="L4211" s="40"/>
      <c r="M4211" s="14"/>
      <c r="N4211" s="16"/>
      <c r="O4211" s="49"/>
      <c r="P4211" s="64"/>
      <c r="Q4211" s="18"/>
      <c r="R4211" s="181">
        <f t="shared" si="591"/>
        <v>0</v>
      </c>
      <c r="S4211" s="181">
        <f t="shared" si="592"/>
        <v>0</v>
      </c>
      <c r="T4211" s="181">
        <f t="shared" si="593"/>
        <v>0</v>
      </c>
      <c r="AQ4211" s="1">
        <f>COUNT(L$11:L4211)</f>
        <v>37</v>
      </c>
      <c r="AR4211" s="43">
        <f t="shared" si="594"/>
        <v>40933</v>
      </c>
      <c r="AS4211" s="44">
        <f t="shared" si="595"/>
        <v>89.120000000000019</v>
      </c>
      <c r="AT4211" s="10" t="str">
        <f t="shared" si="596"/>
        <v/>
      </c>
      <c r="AU4211" s="20" t="str">
        <f t="shared" si="597"/>
        <v/>
      </c>
      <c r="AV4211" s="42">
        <f t="shared" si="598"/>
        <v>1</v>
      </c>
      <c r="AW4211" s="89">
        <f t="shared" si="599"/>
        <v>0</v>
      </c>
      <c r="AX4211" s="168"/>
      <c r="AY4211" s="60"/>
      <c r="AZ4211" s="61"/>
      <c r="BB4211" s="61" t="str">
        <f>IF(Settings!I4207&lt;&gt;"",Settings!I4207,"")</f>
        <v/>
      </c>
    </row>
    <row r="4212" spans="2:54" x14ac:dyDescent="0.2">
      <c r="B4212" s="13"/>
      <c r="C4212" s="12"/>
      <c r="D4212" s="12"/>
      <c r="E4212" s="12"/>
      <c r="F4212" s="12"/>
      <c r="G4212" s="12"/>
      <c r="H4212" s="12"/>
      <c r="I4212" s="15"/>
      <c r="J4212" s="31"/>
      <c r="K4212" s="180"/>
      <c r="L4212" s="40"/>
      <c r="M4212" s="14"/>
      <c r="N4212" s="16"/>
      <c r="O4212" s="49"/>
      <c r="P4212" s="64"/>
      <c r="Q4212" s="18"/>
      <c r="R4212" s="181">
        <f t="shared" si="591"/>
        <v>0</v>
      </c>
      <c r="S4212" s="181">
        <f t="shared" si="592"/>
        <v>0</v>
      </c>
      <c r="T4212" s="181">
        <f t="shared" si="593"/>
        <v>0</v>
      </c>
      <c r="AQ4212" s="1">
        <f>COUNT(L$11:L4212)</f>
        <v>37</v>
      </c>
      <c r="AR4212" s="43">
        <f t="shared" si="594"/>
        <v>40933</v>
      </c>
      <c r="AS4212" s="44">
        <f t="shared" si="595"/>
        <v>89.120000000000019</v>
      </c>
      <c r="AT4212" s="10" t="str">
        <f t="shared" si="596"/>
        <v/>
      </c>
      <c r="AU4212" s="20" t="str">
        <f t="shared" si="597"/>
        <v/>
      </c>
      <c r="AV4212" s="42">
        <f t="shared" si="598"/>
        <v>1</v>
      </c>
      <c r="AW4212" s="89">
        <f t="shared" si="599"/>
        <v>0</v>
      </c>
      <c r="AX4212" s="168"/>
      <c r="AY4212" s="60"/>
      <c r="AZ4212" s="61"/>
      <c r="BB4212" s="61" t="str">
        <f>IF(Settings!I4208&lt;&gt;"",Settings!I4208,"")</f>
        <v/>
      </c>
    </row>
    <row r="4213" spans="2:54" x14ac:dyDescent="0.2">
      <c r="B4213" s="13"/>
      <c r="C4213" s="12"/>
      <c r="D4213" s="12"/>
      <c r="E4213" s="12"/>
      <c r="F4213" s="12"/>
      <c r="G4213" s="12"/>
      <c r="H4213" s="12"/>
      <c r="I4213" s="15"/>
      <c r="J4213" s="31"/>
      <c r="K4213" s="180"/>
      <c r="L4213" s="40"/>
      <c r="M4213" s="14"/>
      <c r="N4213" s="16"/>
      <c r="O4213" s="49"/>
      <c r="P4213" s="64"/>
      <c r="Q4213" s="18"/>
      <c r="R4213" s="181">
        <f t="shared" si="591"/>
        <v>0</v>
      </c>
      <c r="S4213" s="181">
        <f t="shared" si="592"/>
        <v>0</v>
      </c>
      <c r="T4213" s="181">
        <f t="shared" si="593"/>
        <v>0</v>
      </c>
      <c r="AQ4213" s="1">
        <f>COUNT(L$11:L4213)</f>
        <v>37</v>
      </c>
      <c r="AR4213" s="43">
        <f t="shared" si="594"/>
        <v>40933</v>
      </c>
      <c r="AS4213" s="44">
        <f t="shared" si="595"/>
        <v>89.120000000000019</v>
      </c>
      <c r="AT4213" s="10" t="str">
        <f t="shared" si="596"/>
        <v/>
      </c>
      <c r="AU4213" s="20" t="str">
        <f t="shared" si="597"/>
        <v/>
      </c>
      <c r="AV4213" s="42">
        <f t="shared" si="598"/>
        <v>1</v>
      </c>
      <c r="AW4213" s="89">
        <f t="shared" si="599"/>
        <v>0</v>
      </c>
      <c r="AX4213" s="168"/>
      <c r="AY4213" s="60"/>
      <c r="AZ4213" s="61"/>
      <c r="BB4213" s="61" t="str">
        <f>IF(Settings!I4209&lt;&gt;"",Settings!I4209,"")</f>
        <v/>
      </c>
    </row>
    <row r="4214" spans="2:54" x14ac:dyDescent="0.2">
      <c r="B4214" s="13"/>
      <c r="C4214" s="12"/>
      <c r="D4214" s="12"/>
      <c r="E4214" s="12"/>
      <c r="F4214" s="12"/>
      <c r="G4214" s="12"/>
      <c r="H4214" s="12"/>
      <c r="I4214" s="15"/>
      <c r="J4214" s="31"/>
      <c r="K4214" s="180"/>
      <c r="L4214" s="40"/>
      <c r="M4214" s="14"/>
      <c r="N4214" s="16"/>
      <c r="O4214" s="49"/>
      <c r="P4214" s="64"/>
      <c r="Q4214" s="18"/>
      <c r="R4214" s="181">
        <f t="shared" si="591"/>
        <v>0</v>
      </c>
      <c r="S4214" s="181">
        <f t="shared" si="592"/>
        <v>0</v>
      </c>
      <c r="T4214" s="181">
        <f t="shared" si="593"/>
        <v>0</v>
      </c>
      <c r="AQ4214" s="1">
        <f>COUNT(L$11:L4214)</f>
        <v>37</v>
      </c>
      <c r="AR4214" s="43">
        <f t="shared" si="594"/>
        <v>40933</v>
      </c>
      <c r="AS4214" s="44">
        <f t="shared" si="595"/>
        <v>89.120000000000019</v>
      </c>
      <c r="AT4214" s="10" t="str">
        <f t="shared" si="596"/>
        <v/>
      </c>
      <c r="AU4214" s="20" t="str">
        <f t="shared" si="597"/>
        <v/>
      </c>
      <c r="AV4214" s="42">
        <f t="shared" si="598"/>
        <v>1</v>
      </c>
      <c r="AW4214" s="89">
        <f t="shared" si="599"/>
        <v>0</v>
      </c>
      <c r="AX4214" s="168"/>
      <c r="AY4214" s="60"/>
      <c r="AZ4214" s="61"/>
      <c r="BB4214" s="61" t="str">
        <f>IF(Settings!I4210&lt;&gt;"",Settings!I4210,"")</f>
        <v/>
      </c>
    </row>
    <row r="4215" spans="2:54" x14ac:dyDescent="0.2">
      <c r="B4215" s="13"/>
      <c r="C4215" s="12"/>
      <c r="D4215" s="12"/>
      <c r="E4215" s="12"/>
      <c r="F4215" s="12"/>
      <c r="G4215" s="12"/>
      <c r="H4215" s="12"/>
      <c r="I4215" s="15"/>
      <c r="J4215" s="31"/>
      <c r="K4215" s="180"/>
      <c r="L4215" s="40"/>
      <c r="M4215" s="14"/>
      <c r="N4215" s="16"/>
      <c r="O4215" s="49"/>
      <c r="P4215" s="64"/>
      <c r="Q4215" s="18"/>
      <c r="R4215" s="181">
        <f t="shared" si="591"/>
        <v>0</v>
      </c>
      <c r="S4215" s="181">
        <f t="shared" si="592"/>
        <v>0</v>
      </c>
      <c r="T4215" s="181">
        <f t="shared" si="593"/>
        <v>0</v>
      </c>
      <c r="AQ4215" s="1">
        <f>COUNT(L$11:L4215)</f>
        <v>37</v>
      </c>
      <c r="AR4215" s="43">
        <f t="shared" si="594"/>
        <v>40933</v>
      </c>
      <c r="AS4215" s="44">
        <f t="shared" si="595"/>
        <v>89.120000000000019</v>
      </c>
      <c r="AT4215" s="10" t="str">
        <f t="shared" si="596"/>
        <v/>
      </c>
      <c r="AU4215" s="20" t="str">
        <f t="shared" si="597"/>
        <v/>
      </c>
      <c r="AV4215" s="42">
        <f t="shared" si="598"/>
        <v>1</v>
      </c>
      <c r="AW4215" s="89">
        <f t="shared" si="599"/>
        <v>0</v>
      </c>
      <c r="AX4215" s="168"/>
      <c r="AY4215" s="60"/>
      <c r="AZ4215" s="61"/>
      <c r="BB4215" s="61" t="str">
        <f>IF(Settings!I4211&lt;&gt;"",Settings!I4211,"")</f>
        <v/>
      </c>
    </row>
    <row r="4216" spans="2:54" x14ac:dyDescent="0.2">
      <c r="B4216" s="13"/>
      <c r="C4216" s="12"/>
      <c r="D4216" s="12"/>
      <c r="E4216" s="12"/>
      <c r="F4216" s="12"/>
      <c r="G4216" s="12"/>
      <c r="H4216" s="12"/>
      <c r="I4216" s="15"/>
      <c r="J4216" s="31"/>
      <c r="K4216" s="180"/>
      <c r="L4216" s="40"/>
      <c r="M4216" s="14"/>
      <c r="N4216" s="16"/>
      <c r="O4216" s="49"/>
      <c r="P4216" s="64"/>
      <c r="Q4216" s="18"/>
      <c r="R4216" s="181">
        <f t="shared" si="591"/>
        <v>0</v>
      </c>
      <c r="S4216" s="181">
        <f t="shared" si="592"/>
        <v>0</v>
      </c>
      <c r="T4216" s="181">
        <f t="shared" si="593"/>
        <v>0</v>
      </c>
      <c r="AQ4216" s="1">
        <f>COUNT(L$11:L4216)</f>
        <v>37</v>
      </c>
      <c r="AR4216" s="43">
        <f t="shared" si="594"/>
        <v>40933</v>
      </c>
      <c r="AS4216" s="44">
        <f t="shared" si="595"/>
        <v>89.120000000000019</v>
      </c>
      <c r="AT4216" s="10" t="str">
        <f t="shared" si="596"/>
        <v/>
      </c>
      <c r="AU4216" s="20" t="str">
        <f t="shared" si="597"/>
        <v/>
      </c>
      <c r="AV4216" s="42">
        <f t="shared" si="598"/>
        <v>1</v>
      </c>
      <c r="AW4216" s="89">
        <f t="shared" si="599"/>
        <v>0</v>
      </c>
      <c r="AX4216" s="168"/>
      <c r="AY4216" s="60"/>
      <c r="AZ4216" s="61"/>
      <c r="BB4216" s="61" t="str">
        <f>IF(Settings!I4212&lt;&gt;"",Settings!I4212,"")</f>
        <v/>
      </c>
    </row>
    <row r="4217" spans="2:54" x14ac:dyDescent="0.2">
      <c r="B4217" s="13"/>
      <c r="C4217" s="12"/>
      <c r="D4217" s="12"/>
      <c r="E4217" s="12"/>
      <c r="F4217" s="12"/>
      <c r="G4217" s="12"/>
      <c r="H4217" s="12"/>
      <c r="I4217" s="15"/>
      <c r="J4217" s="31"/>
      <c r="K4217" s="180"/>
      <c r="L4217" s="40"/>
      <c r="M4217" s="14"/>
      <c r="N4217" s="16"/>
      <c r="O4217" s="49"/>
      <c r="P4217" s="64"/>
      <c r="Q4217" s="18"/>
      <c r="R4217" s="181">
        <f t="shared" si="591"/>
        <v>0</v>
      </c>
      <c r="S4217" s="181">
        <f t="shared" si="592"/>
        <v>0</v>
      </c>
      <c r="T4217" s="181">
        <f t="shared" si="593"/>
        <v>0</v>
      </c>
      <c r="AQ4217" s="1">
        <f>COUNT(L$11:L4217)</f>
        <v>37</v>
      </c>
      <c r="AR4217" s="43">
        <f t="shared" si="594"/>
        <v>40933</v>
      </c>
      <c r="AS4217" s="44">
        <f t="shared" si="595"/>
        <v>89.120000000000019</v>
      </c>
      <c r="AT4217" s="10" t="str">
        <f t="shared" si="596"/>
        <v/>
      </c>
      <c r="AU4217" s="20" t="str">
        <f t="shared" si="597"/>
        <v/>
      </c>
      <c r="AV4217" s="42">
        <f t="shared" si="598"/>
        <v>1</v>
      </c>
      <c r="AW4217" s="89">
        <f t="shared" si="599"/>
        <v>0</v>
      </c>
      <c r="AX4217" s="168"/>
      <c r="AY4217" s="60"/>
      <c r="AZ4217" s="61"/>
      <c r="BB4217" s="61" t="str">
        <f>IF(Settings!I4213&lt;&gt;"",Settings!I4213,"")</f>
        <v/>
      </c>
    </row>
    <row r="4218" spans="2:54" x14ac:dyDescent="0.2">
      <c r="B4218" s="13"/>
      <c r="C4218" s="12"/>
      <c r="D4218" s="12"/>
      <c r="E4218" s="12"/>
      <c r="F4218" s="12"/>
      <c r="G4218" s="12"/>
      <c r="H4218" s="12"/>
      <c r="I4218" s="15"/>
      <c r="J4218" s="31"/>
      <c r="K4218" s="180"/>
      <c r="L4218" s="40"/>
      <c r="M4218" s="14"/>
      <c r="N4218" s="16"/>
      <c r="O4218" s="49"/>
      <c r="P4218" s="64"/>
      <c r="Q4218" s="18"/>
      <c r="R4218" s="181">
        <f t="shared" si="591"/>
        <v>0</v>
      </c>
      <c r="S4218" s="181">
        <f t="shared" si="592"/>
        <v>0</v>
      </c>
      <c r="T4218" s="181">
        <f t="shared" si="593"/>
        <v>0</v>
      </c>
      <c r="AQ4218" s="1">
        <f>COUNT(L$11:L4218)</f>
        <v>37</v>
      </c>
      <c r="AR4218" s="43">
        <f t="shared" si="594"/>
        <v>40933</v>
      </c>
      <c r="AS4218" s="44">
        <f t="shared" si="595"/>
        <v>89.120000000000019</v>
      </c>
      <c r="AT4218" s="10" t="str">
        <f t="shared" si="596"/>
        <v/>
      </c>
      <c r="AU4218" s="20" t="str">
        <f t="shared" si="597"/>
        <v/>
      </c>
      <c r="AV4218" s="42">
        <f t="shared" si="598"/>
        <v>1</v>
      </c>
      <c r="AW4218" s="89">
        <f t="shared" si="599"/>
        <v>0</v>
      </c>
      <c r="AX4218" s="168"/>
      <c r="AY4218" s="60"/>
      <c r="AZ4218" s="61"/>
      <c r="BB4218" s="61" t="str">
        <f>IF(Settings!I4214&lt;&gt;"",Settings!I4214,"")</f>
        <v/>
      </c>
    </row>
    <row r="4219" spans="2:54" x14ac:dyDescent="0.2">
      <c r="B4219" s="13"/>
      <c r="C4219" s="12"/>
      <c r="D4219" s="12"/>
      <c r="E4219" s="12"/>
      <c r="F4219" s="12"/>
      <c r="G4219" s="12"/>
      <c r="H4219" s="12"/>
      <c r="I4219" s="15"/>
      <c r="J4219" s="31"/>
      <c r="K4219" s="180"/>
      <c r="L4219" s="40"/>
      <c r="M4219" s="14"/>
      <c r="N4219" s="16"/>
      <c r="O4219" s="49"/>
      <c r="P4219" s="64"/>
      <c r="Q4219" s="18"/>
      <c r="R4219" s="181">
        <f t="shared" si="591"/>
        <v>0</v>
      </c>
      <c r="S4219" s="181">
        <f t="shared" si="592"/>
        <v>0</v>
      </c>
      <c r="T4219" s="181">
        <f t="shared" si="593"/>
        <v>0</v>
      </c>
      <c r="AQ4219" s="1">
        <f>COUNT(L$11:L4219)</f>
        <v>37</v>
      </c>
      <c r="AR4219" s="43">
        <f t="shared" si="594"/>
        <v>40933</v>
      </c>
      <c r="AS4219" s="44">
        <f t="shared" si="595"/>
        <v>89.120000000000019</v>
      </c>
      <c r="AT4219" s="10" t="str">
        <f t="shared" si="596"/>
        <v/>
      </c>
      <c r="AU4219" s="20" t="str">
        <f t="shared" si="597"/>
        <v/>
      </c>
      <c r="AV4219" s="42">
        <f t="shared" si="598"/>
        <v>1</v>
      </c>
      <c r="AW4219" s="89">
        <f t="shared" si="599"/>
        <v>0</v>
      </c>
      <c r="AX4219" s="168"/>
      <c r="AY4219" s="60"/>
      <c r="AZ4219" s="61"/>
      <c r="BB4219" s="61" t="str">
        <f>IF(Settings!I4215&lt;&gt;"",Settings!I4215,"")</f>
        <v/>
      </c>
    </row>
    <row r="4220" spans="2:54" x14ac:dyDescent="0.2">
      <c r="B4220" s="13"/>
      <c r="C4220" s="12"/>
      <c r="D4220" s="12"/>
      <c r="E4220" s="12"/>
      <c r="F4220" s="12"/>
      <c r="G4220" s="12"/>
      <c r="H4220" s="12"/>
      <c r="I4220" s="15"/>
      <c r="J4220" s="31"/>
      <c r="K4220" s="180"/>
      <c r="L4220" s="40"/>
      <c r="M4220" s="14"/>
      <c r="N4220" s="16"/>
      <c r="O4220" s="49"/>
      <c r="P4220" s="64"/>
      <c r="Q4220" s="18"/>
      <c r="R4220" s="181">
        <f t="shared" si="591"/>
        <v>0</v>
      </c>
      <c r="S4220" s="181">
        <f t="shared" si="592"/>
        <v>0</v>
      </c>
      <c r="T4220" s="181">
        <f t="shared" si="593"/>
        <v>0</v>
      </c>
      <c r="AQ4220" s="1">
        <f>COUNT(L$11:L4220)</f>
        <v>37</v>
      </c>
      <c r="AR4220" s="43">
        <f t="shared" si="594"/>
        <v>40933</v>
      </c>
      <c r="AS4220" s="44">
        <f t="shared" si="595"/>
        <v>89.120000000000019</v>
      </c>
      <c r="AT4220" s="10" t="str">
        <f t="shared" si="596"/>
        <v/>
      </c>
      <c r="AU4220" s="20" t="str">
        <f t="shared" si="597"/>
        <v/>
      </c>
      <c r="AV4220" s="42">
        <f t="shared" si="598"/>
        <v>1</v>
      </c>
      <c r="AW4220" s="89">
        <f t="shared" si="599"/>
        <v>0</v>
      </c>
      <c r="AX4220" s="168"/>
      <c r="AY4220" s="60"/>
      <c r="AZ4220" s="61"/>
      <c r="BB4220" s="61" t="str">
        <f>IF(Settings!I4216&lt;&gt;"",Settings!I4216,"")</f>
        <v/>
      </c>
    </row>
    <row r="4221" spans="2:54" x14ac:dyDescent="0.2">
      <c r="B4221" s="13"/>
      <c r="C4221" s="12"/>
      <c r="D4221" s="12"/>
      <c r="E4221" s="12"/>
      <c r="F4221" s="12"/>
      <c r="G4221" s="12"/>
      <c r="H4221" s="12"/>
      <c r="I4221" s="15"/>
      <c r="J4221" s="31"/>
      <c r="K4221" s="180"/>
      <c r="L4221" s="40"/>
      <c r="M4221" s="14"/>
      <c r="N4221" s="16"/>
      <c r="O4221" s="49"/>
      <c r="P4221" s="64"/>
      <c r="Q4221" s="18"/>
      <c r="R4221" s="181">
        <f t="shared" si="591"/>
        <v>0</v>
      </c>
      <c r="S4221" s="181">
        <f t="shared" si="592"/>
        <v>0</v>
      </c>
      <c r="T4221" s="181">
        <f t="shared" si="593"/>
        <v>0</v>
      </c>
      <c r="AQ4221" s="1">
        <f>COUNT(L$11:L4221)</f>
        <v>37</v>
      </c>
      <c r="AR4221" s="43">
        <f t="shared" si="594"/>
        <v>40933</v>
      </c>
      <c r="AS4221" s="44">
        <f t="shared" si="595"/>
        <v>89.120000000000019</v>
      </c>
      <c r="AT4221" s="10" t="str">
        <f t="shared" si="596"/>
        <v/>
      </c>
      <c r="AU4221" s="20" t="str">
        <f t="shared" si="597"/>
        <v/>
      </c>
      <c r="AV4221" s="42">
        <f t="shared" si="598"/>
        <v>1</v>
      </c>
      <c r="AW4221" s="89">
        <f t="shared" si="599"/>
        <v>0</v>
      </c>
      <c r="AX4221" s="168"/>
      <c r="AY4221" s="60"/>
      <c r="AZ4221" s="61"/>
      <c r="BB4221" s="61" t="str">
        <f>IF(Settings!I4217&lt;&gt;"",Settings!I4217,"")</f>
        <v/>
      </c>
    </row>
    <row r="4222" spans="2:54" x14ac:dyDescent="0.2">
      <c r="B4222" s="13"/>
      <c r="C4222" s="12"/>
      <c r="D4222" s="12"/>
      <c r="E4222" s="12"/>
      <c r="F4222" s="12"/>
      <c r="G4222" s="12"/>
      <c r="H4222" s="12"/>
      <c r="I4222" s="15"/>
      <c r="J4222" s="31"/>
      <c r="K4222" s="180"/>
      <c r="L4222" s="40"/>
      <c r="M4222" s="14"/>
      <c r="N4222" s="16"/>
      <c r="O4222" s="49"/>
      <c r="P4222" s="64"/>
      <c r="Q4222" s="18"/>
      <c r="R4222" s="181">
        <f t="shared" si="591"/>
        <v>0</v>
      </c>
      <c r="S4222" s="181">
        <f t="shared" si="592"/>
        <v>0</v>
      </c>
      <c r="T4222" s="181">
        <f t="shared" si="593"/>
        <v>0</v>
      </c>
      <c r="AQ4222" s="1">
        <f>COUNT(L$11:L4222)</f>
        <v>37</v>
      </c>
      <c r="AR4222" s="43">
        <f t="shared" si="594"/>
        <v>40933</v>
      </c>
      <c r="AS4222" s="44">
        <f t="shared" si="595"/>
        <v>89.120000000000019</v>
      </c>
      <c r="AT4222" s="10" t="str">
        <f t="shared" si="596"/>
        <v/>
      </c>
      <c r="AU4222" s="20" t="str">
        <f t="shared" si="597"/>
        <v/>
      </c>
      <c r="AV4222" s="42">
        <f t="shared" si="598"/>
        <v>1</v>
      </c>
      <c r="AW4222" s="89">
        <f t="shared" si="599"/>
        <v>0</v>
      </c>
      <c r="AX4222" s="168"/>
      <c r="AY4222" s="60"/>
      <c r="AZ4222" s="61"/>
      <c r="BB4222" s="61" t="str">
        <f>IF(Settings!I4218&lt;&gt;"",Settings!I4218,"")</f>
        <v/>
      </c>
    </row>
    <row r="4223" spans="2:54" x14ac:dyDescent="0.2">
      <c r="B4223" s="13"/>
      <c r="C4223" s="12"/>
      <c r="D4223" s="12"/>
      <c r="E4223" s="12"/>
      <c r="F4223" s="12"/>
      <c r="G4223" s="12"/>
      <c r="H4223" s="12"/>
      <c r="I4223" s="15"/>
      <c r="J4223" s="31"/>
      <c r="K4223" s="180"/>
      <c r="L4223" s="40"/>
      <c r="M4223" s="14"/>
      <c r="N4223" s="16"/>
      <c r="O4223" s="49"/>
      <c r="P4223" s="64"/>
      <c r="Q4223" s="18"/>
      <c r="R4223" s="181">
        <f t="shared" si="591"/>
        <v>0</v>
      </c>
      <c r="S4223" s="181">
        <f t="shared" si="592"/>
        <v>0</v>
      </c>
      <c r="T4223" s="181">
        <f t="shared" si="593"/>
        <v>0</v>
      </c>
      <c r="AQ4223" s="1">
        <f>COUNT(L$11:L4223)</f>
        <v>37</v>
      </c>
      <c r="AR4223" s="43">
        <f t="shared" si="594"/>
        <v>40933</v>
      </c>
      <c r="AS4223" s="44">
        <f t="shared" si="595"/>
        <v>89.120000000000019</v>
      </c>
      <c r="AT4223" s="10" t="str">
        <f t="shared" si="596"/>
        <v/>
      </c>
      <c r="AU4223" s="20" t="str">
        <f t="shared" si="597"/>
        <v/>
      </c>
      <c r="AV4223" s="42">
        <f t="shared" si="598"/>
        <v>1</v>
      </c>
      <c r="AW4223" s="89">
        <f t="shared" si="599"/>
        <v>0</v>
      </c>
      <c r="AX4223" s="168"/>
      <c r="AY4223" s="60"/>
      <c r="AZ4223" s="61"/>
      <c r="BB4223" s="61" t="str">
        <f>IF(Settings!I4219&lt;&gt;"",Settings!I4219,"")</f>
        <v/>
      </c>
    </row>
    <row r="4224" spans="2:54" x14ac:dyDescent="0.2">
      <c r="B4224" s="13"/>
      <c r="C4224" s="12"/>
      <c r="D4224" s="12"/>
      <c r="E4224" s="12"/>
      <c r="F4224" s="12"/>
      <c r="G4224" s="12"/>
      <c r="H4224" s="12"/>
      <c r="I4224" s="15"/>
      <c r="J4224" s="31"/>
      <c r="K4224" s="180"/>
      <c r="L4224" s="40"/>
      <c r="M4224" s="14"/>
      <c r="N4224" s="16"/>
      <c r="O4224" s="49"/>
      <c r="P4224" s="64"/>
      <c r="Q4224" s="18"/>
      <c r="R4224" s="181">
        <f t="shared" si="591"/>
        <v>0</v>
      </c>
      <c r="S4224" s="181">
        <f t="shared" si="592"/>
        <v>0</v>
      </c>
      <c r="T4224" s="181">
        <f t="shared" si="593"/>
        <v>0</v>
      </c>
      <c r="AQ4224" s="1">
        <f>COUNT(L$11:L4224)</f>
        <v>37</v>
      </c>
      <c r="AR4224" s="43">
        <f t="shared" si="594"/>
        <v>40933</v>
      </c>
      <c r="AS4224" s="44">
        <f t="shared" si="595"/>
        <v>89.120000000000019</v>
      </c>
      <c r="AT4224" s="10" t="str">
        <f t="shared" si="596"/>
        <v/>
      </c>
      <c r="AU4224" s="20" t="str">
        <f t="shared" si="597"/>
        <v/>
      </c>
      <c r="AV4224" s="42">
        <f t="shared" si="598"/>
        <v>1</v>
      </c>
      <c r="AW4224" s="89">
        <f t="shared" si="599"/>
        <v>0</v>
      </c>
      <c r="AX4224" s="168"/>
      <c r="AY4224" s="60"/>
      <c r="AZ4224" s="61"/>
      <c r="BB4224" s="61" t="str">
        <f>IF(Settings!I4220&lt;&gt;"",Settings!I4220,"")</f>
        <v/>
      </c>
    </row>
    <row r="4225" spans="2:54" x14ac:dyDescent="0.2">
      <c r="B4225" s="13"/>
      <c r="C4225" s="12"/>
      <c r="D4225" s="12"/>
      <c r="E4225" s="12"/>
      <c r="F4225" s="12"/>
      <c r="G4225" s="12"/>
      <c r="H4225" s="12"/>
      <c r="I4225" s="15"/>
      <c r="J4225" s="31"/>
      <c r="K4225" s="180"/>
      <c r="L4225" s="40"/>
      <c r="M4225" s="14"/>
      <c r="N4225" s="16"/>
      <c r="O4225" s="49"/>
      <c r="P4225" s="64"/>
      <c r="Q4225" s="18"/>
      <c r="R4225" s="181">
        <f t="shared" si="591"/>
        <v>0</v>
      </c>
      <c r="S4225" s="181">
        <f t="shared" si="592"/>
        <v>0</v>
      </c>
      <c r="T4225" s="181">
        <f t="shared" si="593"/>
        <v>0</v>
      </c>
      <c r="AQ4225" s="1">
        <f>COUNT(L$11:L4225)</f>
        <v>37</v>
      </c>
      <c r="AR4225" s="43">
        <f t="shared" si="594"/>
        <v>40933</v>
      </c>
      <c r="AS4225" s="44">
        <f t="shared" si="595"/>
        <v>89.120000000000019</v>
      </c>
      <c r="AT4225" s="10" t="str">
        <f t="shared" si="596"/>
        <v/>
      </c>
      <c r="AU4225" s="20" t="str">
        <f t="shared" si="597"/>
        <v/>
      </c>
      <c r="AV4225" s="42">
        <f t="shared" si="598"/>
        <v>1</v>
      </c>
      <c r="AW4225" s="89">
        <f t="shared" si="599"/>
        <v>0</v>
      </c>
      <c r="AX4225" s="168"/>
      <c r="AY4225" s="60"/>
      <c r="AZ4225" s="61"/>
      <c r="BB4225" s="61" t="str">
        <f>IF(Settings!I4221&lt;&gt;"",Settings!I4221,"")</f>
        <v/>
      </c>
    </row>
    <row r="4226" spans="2:54" x14ac:dyDescent="0.2">
      <c r="B4226" s="13"/>
      <c r="C4226" s="12"/>
      <c r="D4226" s="12"/>
      <c r="E4226" s="12"/>
      <c r="F4226" s="12"/>
      <c r="G4226" s="12"/>
      <c r="H4226" s="12"/>
      <c r="I4226" s="15"/>
      <c r="J4226" s="31"/>
      <c r="K4226" s="180"/>
      <c r="L4226" s="40"/>
      <c r="M4226" s="14"/>
      <c r="N4226" s="16"/>
      <c r="O4226" s="49"/>
      <c r="P4226" s="64"/>
      <c r="Q4226" s="18"/>
      <c r="R4226" s="181">
        <f t="shared" si="591"/>
        <v>0</v>
      </c>
      <c r="S4226" s="181">
        <f t="shared" si="592"/>
        <v>0</v>
      </c>
      <c r="T4226" s="181">
        <f t="shared" si="593"/>
        <v>0</v>
      </c>
      <c r="AQ4226" s="1">
        <f>COUNT(L$11:L4226)</f>
        <v>37</v>
      </c>
      <c r="AR4226" s="43">
        <f t="shared" si="594"/>
        <v>40933</v>
      </c>
      <c r="AS4226" s="44">
        <f t="shared" si="595"/>
        <v>89.120000000000019</v>
      </c>
      <c r="AT4226" s="10" t="str">
        <f t="shared" si="596"/>
        <v/>
      </c>
      <c r="AU4226" s="20" t="str">
        <f t="shared" si="597"/>
        <v/>
      </c>
      <c r="AV4226" s="42">
        <f t="shared" si="598"/>
        <v>1</v>
      </c>
      <c r="AW4226" s="89">
        <f t="shared" si="599"/>
        <v>0</v>
      </c>
      <c r="AX4226" s="168"/>
      <c r="AY4226" s="60"/>
      <c r="AZ4226" s="61"/>
      <c r="BB4226" s="61" t="str">
        <f>IF(Settings!I4222&lt;&gt;"",Settings!I4222,"")</f>
        <v/>
      </c>
    </row>
    <row r="4227" spans="2:54" x14ac:dyDescent="0.2">
      <c r="B4227" s="13"/>
      <c r="C4227" s="12"/>
      <c r="D4227" s="12"/>
      <c r="E4227" s="12"/>
      <c r="F4227" s="12"/>
      <c r="G4227" s="12"/>
      <c r="H4227" s="12"/>
      <c r="I4227" s="15"/>
      <c r="J4227" s="31"/>
      <c r="K4227" s="180"/>
      <c r="L4227" s="40"/>
      <c r="M4227" s="14"/>
      <c r="N4227" s="16"/>
      <c r="O4227" s="49"/>
      <c r="P4227" s="64"/>
      <c r="Q4227" s="18"/>
      <c r="R4227" s="181">
        <f t="shared" si="591"/>
        <v>0</v>
      </c>
      <c r="S4227" s="181">
        <f t="shared" si="592"/>
        <v>0</v>
      </c>
      <c r="T4227" s="181">
        <f t="shared" si="593"/>
        <v>0</v>
      </c>
      <c r="AQ4227" s="1">
        <f>COUNT(L$11:L4227)</f>
        <v>37</v>
      </c>
      <c r="AR4227" s="43">
        <f t="shared" si="594"/>
        <v>40933</v>
      </c>
      <c r="AS4227" s="44">
        <f t="shared" si="595"/>
        <v>89.120000000000019</v>
      </c>
      <c r="AT4227" s="10" t="str">
        <f t="shared" si="596"/>
        <v/>
      </c>
      <c r="AU4227" s="20" t="str">
        <f t="shared" si="597"/>
        <v/>
      </c>
      <c r="AV4227" s="42">
        <f t="shared" si="598"/>
        <v>1</v>
      </c>
      <c r="AW4227" s="89">
        <f t="shared" si="599"/>
        <v>0</v>
      </c>
      <c r="AX4227" s="168"/>
      <c r="AY4227" s="60"/>
      <c r="AZ4227" s="61"/>
      <c r="BB4227" s="61" t="str">
        <f>IF(Settings!I4223&lt;&gt;"",Settings!I4223,"")</f>
        <v/>
      </c>
    </row>
    <row r="4228" spans="2:54" x14ac:dyDescent="0.2">
      <c r="B4228" s="13"/>
      <c r="C4228" s="12"/>
      <c r="D4228" s="12"/>
      <c r="E4228" s="12"/>
      <c r="F4228" s="12"/>
      <c r="G4228" s="12"/>
      <c r="H4228" s="12"/>
      <c r="I4228" s="15"/>
      <c r="J4228" s="31"/>
      <c r="K4228" s="180"/>
      <c r="L4228" s="40"/>
      <c r="M4228" s="14"/>
      <c r="N4228" s="16"/>
      <c r="O4228" s="49"/>
      <c r="P4228" s="64"/>
      <c r="Q4228" s="18"/>
      <c r="R4228" s="181">
        <f t="shared" si="591"/>
        <v>0</v>
      </c>
      <c r="S4228" s="181">
        <f t="shared" si="592"/>
        <v>0</v>
      </c>
      <c r="T4228" s="181">
        <f t="shared" si="593"/>
        <v>0</v>
      </c>
      <c r="AQ4228" s="1">
        <f>COUNT(L$11:L4228)</f>
        <v>37</v>
      </c>
      <c r="AR4228" s="43">
        <f t="shared" si="594"/>
        <v>40933</v>
      </c>
      <c r="AS4228" s="44">
        <f t="shared" si="595"/>
        <v>89.120000000000019</v>
      </c>
      <c r="AT4228" s="10" t="str">
        <f t="shared" si="596"/>
        <v/>
      </c>
      <c r="AU4228" s="20" t="str">
        <f t="shared" si="597"/>
        <v/>
      </c>
      <c r="AV4228" s="42">
        <f t="shared" si="598"/>
        <v>1</v>
      </c>
      <c r="AW4228" s="89">
        <f t="shared" si="599"/>
        <v>0</v>
      </c>
      <c r="AX4228" s="168"/>
      <c r="AY4228" s="60"/>
      <c r="AZ4228" s="61"/>
      <c r="BB4228" s="61" t="str">
        <f>IF(Settings!I4224&lt;&gt;"",Settings!I4224,"")</f>
        <v/>
      </c>
    </row>
    <row r="4229" spans="2:54" x14ac:dyDescent="0.2">
      <c r="B4229" s="13"/>
      <c r="C4229" s="12"/>
      <c r="D4229" s="12"/>
      <c r="E4229" s="12"/>
      <c r="F4229" s="12"/>
      <c r="G4229" s="12"/>
      <c r="H4229" s="12"/>
      <c r="I4229" s="15"/>
      <c r="J4229" s="31"/>
      <c r="K4229" s="180"/>
      <c r="L4229" s="40"/>
      <c r="M4229" s="14"/>
      <c r="N4229" s="16"/>
      <c r="O4229" s="49"/>
      <c r="P4229" s="64"/>
      <c r="Q4229" s="18"/>
      <c r="R4229" s="181">
        <f t="shared" si="591"/>
        <v>0</v>
      </c>
      <c r="S4229" s="181">
        <f t="shared" si="592"/>
        <v>0</v>
      </c>
      <c r="T4229" s="181">
        <f t="shared" si="593"/>
        <v>0</v>
      </c>
      <c r="AQ4229" s="1">
        <f>COUNT(L$11:L4229)</f>
        <v>37</v>
      </c>
      <c r="AR4229" s="43">
        <f t="shared" si="594"/>
        <v>40933</v>
      </c>
      <c r="AS4229" s="44">
        <f t="shared" si="595"/>
        <v>89.120000000000019</v>
      </c>
      <c r="AT4229" s="10" t="str">
        <f t="shared" si="596"/>
        <v/>
      </c>
      <c r="AU4229" s="20" t="str">
        <f t="shared" si="597"/>
        <v/>
      </c>
      <c r="AV4229" s="42">
        <f t="shared" si="598"/>
        <v>1</v>
      </c>
      <c r="AW4229" s="89">
        <f t="shared" si="599"/>
        <v>0</v>
      </c>
      <c r="AX4229" s="168"/>
      <c r="AY4229" s="60"/>
      <c r="AZ4229" s="61"/>
      <c r="BB4229" s="61" t="str">
        <f>IF(Settings!I4225&lt;&gt;"",Settings!I4225,"")</f>
        <v/>
      </c>
    </row>
    <row r="4230" spans="2:54" x14ac:dyDescent="0.2">
      <c r="B4230" s="13"/>
      <c r="C4230" s="12"/>
      <c r="D4230" s="12"/>
      <c r="E4230" s="12"/>
      <c r="F4230" s="12"/>
      <c r="G4230" s="12"/>
      <c r="H4230" s="12"/>
      <c r="I4230" s="15"/>
      <c r="J4230" s="31"/>
      <c r="K4230" s="180"/>
      <c r="L4230" s="40"/>
      <c r="M4230" s="14"/>
      <c r="N4230" s="16"/>
      <c r="O4230" s="49"/>
      <c r="P4230" s="64"/>
      <c r="Q4230" s="18"/>
      <c r="R4230" s="181">
        <f t="shared" si="591"/>
        <v>0</v>
      </c>
      <c r="S4230" s="181">
        <f t="shared" si="592"/>
        <v>0</v>
      </c>
      <c r="T4230" s="181">
        <f t="shared" si="593"/>
        <v>0</v>
      </c>
      <c r="AQ4230" s="1">
        <f>COUNT(L$11:L4230)</f>
        <v>37</v>
      </c>
      <c r="AR4230" s="43">
        <f t="shared" si="594"/>
        <v>40933</v>
      </c>
      <c r="AS4230" s="44">
        <f t="shared" si="595"/>
        <v>89.120000000000019</v>
      </c>
      <c r="AT4230" s="10" t="str">
        <f t="shared" si="596"/>
        <v/>
      </c>
      <c r="AU4230" s="20" t="str">
        <f t="shared" si="597"/>
        <v/>
      </c>
      <c r="AV4230" s="42">
        <f t="shared" si="598"/>
        <v>1</v>
      </c>
      <c r="AW4230" s="89">
        <f t="shared" si="599"/>
        <v>0</v>
      </c>
      <c r="AX4230" s="168"/>
      <c r="AY4230" s="60"/>
      <c r="AZ4230" s="61"/>
      <c r="BB4230" s="61" t="str">
        <f>IF(Settings!I4226&lt;&gt;"",Settings!I4226,"")</f>
        <v/>
      </c>
    </row>
    <row r="4231" spans="2:54" x14ac:dyDescent="0.2">
      <c r="B4231" s="13"/>
      <c r="C4231" s="12"/>
      <c r="D4231" s="12"/>
      <c r="E4231" s="12"/>
      <c r="F4231" s="12"/>
      <c r="G4231" s="12"/>
      <c r="H4231" s="12"/>
      <c r="I4231" s="15"/>
      <c r="J4231" s="31"/>
      <c r="K4231" s="180"/>
      <c r="L4231" s="40"/>
      <c r="M4231" s="14"/>
      <c r="N4231" s="16"/>
      <c r="O4231" s="49"/>
      <c r="P4231" s="64"/>
      <c r="Q4231" s="18"/>
      <c r="R4231" s="181">
        <f t="shared" si="591"/>
        <v>0</v>
      </c>
      <c r="S4231" s="181">
        <f t="shared" si="592"/>
        <v>0</v>
      </c>
      <c r="T4231" s="181">
        <f t="shared" si="593"/>
        <v>0</v>
      </c>
      <c r="AQ4231" s="1">
        <f>COUNT(L$11:L4231)</f>
        <v>37</v>
      </c>
      <c r="AR4231" s="43">
        <f t="shared" si="594"/>
        <v>40933</v>
      </c>
      <c r="AS4231" s="44">
        <f t="shared" si="595"/>
        <v>89.120000000000019</v>
      </c>
      <c r="AT4231" s="10" t="str">
        <f t="shared" si="596"/>
        <v/>
      </c>
      <c r="AU4231" s="20" t="str">
        <f t="shared" si="597"/>
        <v/>
      </c>
      <c r="AV4231" s="42">
        <f t="shared" si="598"/>
        <v>1</v>
      </c>
      <c r="AW4231" s="89">
        <f t="shared" si="599"/>
        <v>0</v>
      </c>
      <c r="AX4231" s="168"/>
      <c r="AY4231" s="60"/>
      <c r="AZ4231" s="61"/>
      <c r="BB4231" s="61" t="str">
        <f>IF(Settings!I4227&lt;&gt;"",Settings!I4227,"")</f>
        <v/>
      </c>
    </row>
    <row r="4232" spans="2:54" x14ac:dyDescent="0.2">
      <c r="B4232" s="13"/>
      <c r="C4232" s="12"/>
      <c r="D4232" s="12"/>
      <c r="E4232" s="12"/>
      <c r="F4232" s="12"/>
      <c r="G4232" s="12"/>
      <c r="H4232" s="12"/>
      <c r="I4232" s="15"/>
      <c r="J4232" s="31"/>
      <c r="K4232" s="180"/>
      <c r="L4232" s="40"/>
      <c r="M4232" s="14"/>
      <c r="N4232" s="16"/>
      <c r="O4232" s="49"/>
      <c r="P4232" s="64"/>
      <c r="Q4232" s="18"/>
      <c r="R4232" s="181">
        <f t="shared" si="591"/>
        <v>0</v>
      </c>
      <c r="S4232" s="181">
        <f t="shared" si="592"/>
        <v>0</v>
      </c>
      <c r="T4232" s="181">
        <f t="shared" si="593"/>
        <v>0</v>
      </c>
      <c r="AQ4232" s="1">
        <f>COUNT(L$11:L4232)</f>
        <v>37</v>
      </c>
      <c r="AR4232" s="43">
        <f t="shared" si="594"/>
        <v>40933</v>
      </c>
      <c r="AS4232" s="44">
        <f t="shared" si="595"/>
        <v>89.120000000000019</v>
      </c>
      <c r="AT4232" s="10" t="str">
        <f t="shared" si="596"/>
        <v/>
      </c>
      <c r="AU4232" s="20" t="str">
        <f t="shared" si="597"/>
        <v/>
      </c>
      <c r="AV4232" s="42">
        <f t="shared" si="598"/>
        <v>1</v>
      </c>
      <c r="AW4232" s="89">
        <f t="shared" si="599"/>
        <v>0</v>
      </c>
      <c r="AX4232" s="168"/>
      <c r="AY4232" s="60"/>
      <c r="AZ4232" s="61"/>
      <c r="BB4232" s="61" t="str">
        <f>IF(Settings!I4228&lt;&gt;"",Settings!I4228,"")</f>
        <v/>
      </c>
    </row>
    <row r="4233" spans="2:54" x14ac:dyDescent="0.2">
      <c r="B4233" s="13"/>
      <c r="C4233" s="12"/>
      <c r="D4233" s="12"/>
      <c r="E4233" s="12"/>
      <c r="F4233" s="12"/>
      <c r="G4233" s="12"/>
      <c r="H4233" s="12"/>
      <c r="I4233" s="15"/>
      <c r="J4233" s="31"/>
      <c r="K4233" s="180"/>
      <c r="L4233" s="40"/>
      <c r="M4233" s="14"/>
      <c r="N4233" s="16"/>
      <c r="O4233" s="49"/>
      <c r="P4233" s="64"/>
      <c r="Q4233" s="18"/>
      <c r="R4233" s="181">
        <f t="shared" si="591"/>
        <v>0</v>
      </c>
      <c r="S4233" s="181">
        <f t="shared" si="592"/>
        <v>0</v>
      </c>
      <c r="T4233" s="181">
        <f t="shared" si="593"/>
        <v>0</v>
      </c>
      <c r="AQ4233" s="1">
        <f>COUNT(L$11:L4233)</f>
        <v>37</v>
      </c>
      <c r="AR4233" s="43">
        <f t="shared" si="594"/>
        <v>40933</v>
      </c>
      <c r="AS4233" s="44">
        <f t="shared" si="595"/>
        <v>89.120000000000019</v>
      </c>
      <c r="AT4233" s="10" t="str">
        <f t="shared" si="596"/>
        <v/>
      </c>
      <c r="AU4233" s="20" t="str">
        <f t="shared" si="597"/>
        <v/>
      </c>
      <c r="AV4233" s="42">
        <f t="shared" si="598"/>
        <v>1</v>
      </c>
      <c r="AW4233" s="89">
        <f t="shared" si="599"/>
        <v>0</v>
      </c>
      <c r="AX4233" s="168"/>
      <c r="AY4233" s="60"/>
      <c r="AZ4233" s="61"/>
      <c r="BB4233" s="61" t="str">
        <f>IF(Settings!I4229&lt;&gt;"",Settings!I4229,"")</f>
        <v/>
      </c>
    </row>
    <row r="4234" spans="2:54" x14ac:dyDescent="0.2">
      <c r="B4234" s="13"/>
      <c r="C4234" s="12"/>
      <c r="D4234" s="12"/>
      <c r="E4234" s="12"/>
      <c r="F4234" s="12"/>
      <c r="G4234" s="12"/>
      <c r="H4234" s="12"/>
      <c r="I4234" s="15"/>
      <c r="J4234" s="31"/>
      <c r="K4234" s="180"/>
      <c r="L4234" s="40"/>
      <c r="M4234" s="14"/>
      <c r="N4234" s="16"/>
      <c r="O4234" s="49"/>
      <c r="P4234" s="64"/>
      <c r="Q4234" s="18"/>
      <c r="R4234" s="181">
        <f t="shared" si="591"/>
        <v>0</v>
      </c>
      <c r="S4234" s="181">
        <f t="shared" si="592"/>
        <v>0</v>
      </c>
      <c r="T4234" s="181">
        <f t="shared" si="593"/>
        <v>0</v>
      </c>
      <c r="AQ4234" s="1">
        <f>COUNT(L$11:L4234)</f>
        <v>37</v>
      </c>
      <c r="AR4234" s="43">
        <f t="shared" si="594"/>
        <v>40933</v>
      </c>
      <c r="AS4234" s="44">
        <f t="shared" si="595"/>
        <v>89.120000000000019</v>
      </c>
      <c r="AT4234" s="10" t="str">
        <f t="shared" si="596"/>
        <v/>
      </c>
      <c r="AU4234" s="20" t="str">
        <f t="shared" si="597"/>
        <v/>
      </c>
      <c r="AV4234" s="42">
        <f t="shared" si="598"/>
        <v>1</v>
      </c>
      <c r="AW4234" s="89">
        <f t="shared" si="599"/>
        <v>0</v>
      </c>
      <c r="AX4234" s="168"/>
      <c r="AY4234" s="60"/>
      <c r="AZ4234" s="61"/>
      <c r="BB4234" s="61" t="str">
        <f>IF(Settings!I4230&lt;&gt;"",Settings!I4230,"")</f>
        <v/>
      </c>
    </row>
    <row r="4235" spans="2:54" x14ac:dyDescent="0.2">
      <c r="B4235" s="13"/>
      <c r="C4235" s="12"/>
      <c r="D4235" s="12"/>
      <c r="E4235" s="12"/>
      <c r="F4235" s="12"/>
      <c r="G4235" s="12"/>
      <c r="H4235" s="12"/>
      <c r="I4235" s="15"/>
      <c r="J4235" s="31"/>
      <c r="K4235" s="180"/>
      <c r="L4235" s="40"/>
      <c r="M4235" s="14"/>
      <c r="N4235" s="16"/>
      <c r="O4235" s="49"/>
      <c r="P4235" s="64"/>
      <c r="Q4235" s="18"/>
      <c r="R4235" s="181">
        <f t="shared" si="591"/>
        <v>0</v>
      </c>
      <c r="S4235" s="181">
        <f t="shared" si="592"/>
        <v>0</v>
      </c>
      <c r="T4235" s="181">
        <f t="shared" si="593"/>
        <v>0</v>
      </c>
      <c r="AQ4235" s="1">
        <f>COUNT(L$11:L4235)</f>
        <v>37</v>
      </c>
      <c r="AR4235" s="43">
        <f t="shared" si="594"/>
        <v>40933</v>
      </c>
      <c r="AS4235" s="44">
        <f t="shared" si="595"/>
        <v>89.120000000000019</v>
      </c>
      <c r="AT4235" s="10" t="str">
        <f t="shared" si="596"/>
        <v/>
      </c>
      <c r="AU4235" s="20" t="str">
        <f t="shared" si="597"/>
        <v/>
      </c>
      <c r="AV4235" s="42">
        <f t="shared" si="598"/>
        <v>1</v>
      </c>
      <c r="AW4235" s="89">
        <f t="shared" si="599"/>
        <v>0</v>
      </c>
      <c r="AX4235" s="168"/>
      <c r="AY4235" s="60"/>
      <c r="AZ4235" s="61"/>
      <c r="BB4235" s="61" t="str">
        <f>IF(Settings!I4231&lt;&gt;"",Settings!I4231,"")</f>
        <v/>
      </c>
    </row>
    <row r="4236" spans="2:54" x14ac:dyDescent="0.2">
      <c r="B4236" s="13"/>
      <c r="C4236" s="12"/>
      <c r="D4236" s="12"/>
      <c r="E4236" s="12"/>
      <c r="F4236" s="12"/>
      <c r="G4236" s="12"/>
      <c r="H4236" s="12"/>
      <c r="I4236" s="15"/>
      <c r="J4236" s="31"/>
      <c r="K4236" s="180"/>
      <c r="L4236" s="40"/>
      <c r="M4236" s="14"/>
      <c r="N4236" s="16"/>
      <c r="O4236" s="49"/>
      <c r="P4236" s="64"/>
      <c r="Q4236" s="18"/>
      <c r="R4236" s="181">
        <f t="shared" ref="R4236:R4299" si="600">ROUND(IF(M4236&lt;&gt;"Y",IF(P4236&lt;&gt;"Y",K4236,K4236*(AV4236-1)),0),ROUNDING)</f>
        <v>0</v>
      </c>
      <c r="S4236" s="181">
        <f t="shared" ref="S4236:S4299" si="601">ROUND(IF(O4236&gt;0,IF(M4236="Y",AW4236*(1-O4236),IF(AW4236&gt;R4236,R4236 + (AW4236 - R4236)*(1-O4236),AW4236)),AW4236),ROUNDING)</f>
        <v>0</v>
      </c>
      <c r="T4236" s="181">
        <f t="shared" ref="T4236:T4299" si="602">ROUND(IF(N4236="P",0,IF(OR(M4236="N",M4236=""),S4236-R4236,S4236)),ROUNDING)</f>
        <v>0</v>
      </c>
      <c r="AQ4236" s="1">
        <f>COUNT(L$11:L4236)</f>
        <v>37</v>
      </c>
      <c r="AR4236" s="43">
        <f t="shared" si="594"/>
        <v>40933</v>
      </c>
      <c r="AS4236" s="44">
        <f t="shared" si="595"/>
        <v>89.120000000000019</v>
      </c>
      <c r="AT4236" s="10" t="str">
        <f t="shared" si="596"/>
        <v/>
      </c>
      <c r="AU4236" s="20" t="str">
        <f t="shared" si="597"/>
        <v/>
      </c>
      <c r="AV4236" s="42">
        <f t="shared" si="598"/>
        <v>1</v>
      </c>
      <c r="AW4236" s="89">
        <f t="shared" si="599"/>
        <v>0</v>
      </c>
      <c r="AX4236" s="168"/>
      <c r="AY4236" s="60"/>
      <c r="AZ4236" s="61"/>
      <c r="BB4236" s="61" t="str">
        <f>IF(Settings!I4232&lt;&gt;"",Settings!I4232,"")</f>
        <v/>
      </c>
    </row>
    <row r="4237" spans="2:54" x14ac:dyDescent="0.2">
      <c r="B4237" s="13"/>
      <c r="C4237" s="12"/>
      <c r="D4237" s="12"/>
      <c r="E4237" s="12"/>
      <c r="F4237" s="12"/>
      <c r="G4237" s="12"/>
      <c r="H4237" s="12"/>
      <c r="I4237" s="15"/>
      <c r="J4237" s="31"/>
      <c r="K4237" s="180"/>
      <c r="L4237" s="40"/>
      <c r="M4237" s="14"/>
      <c r="N4237" s="16"/>
      <c r="O4237" s="49"/>
      <c r="P4237" s="64"/>
      <c r="Q4237" s="18"/>
      <c r="R4237" s="181">
        <f t="shared" si="600"/>
        <v>0</v>
      </c>
      <c r="S4237" s="181">
        <f t="shared" si="601"/>
        <v>0</v>
      </c>
      <c r="T4237" s="181">
        <f t="shared" si="602"/>
        <v>0</v>
      </c>
      <c r="AQ4237" s="1">
        <f>COUNT(L$11:L4237)</f>
        <v>37</v>
      </c>
      <c r="AR4237" s="43">
        <f t="shared" ref="AR4237:AR4300" si="603">IF(B4237&gt;2,B4237,AR4236)</f>
        <v>40933</v>
      </c>
      <c r="AS4237" s="44">
        <f t="shared" ref="AS4237:AS4300" si="604">AS4236+T4237</f>
        <v>89.120000000000019</v>
      </c>
      <c r="AT4237" s="10" t="str">
        <f t="shared" ref="AT4237:AT4300" si="605">IF(N4237="P",IF(P4237&lt;&gt;"Y",IF(M4237&lt;&gt;"Y",K4237*AV4237,K4237*AV4237-K4237),IF(M4237&lt;&gt;"Y",K4237 + K4237*(AV4237-1),K4237)),"")</f>
        <v/>
      </c>
      <c r="AU4237" s="20" t="str">
        <f t="shared" ref="AU4237:AU4300" si="606">IF(M4237="Y",IF(P4237="Y",K4237*(AV4237-1),K4237),"")</f>
        <v/>
      </c>
      <c r="AV4237" s="42">
        <f t="shared" ref="AV4237:AV4300" si="607">IF(L4237&lt;&gt;"",IF(ODDS_TYPE=1,L4237,IF(ODDS_TYPE=2,IF(L4237&gt;0,1+L4237/100,IF(L4237&lt;0,1-100/L4237,1)),IF(ODDS_TYPE=3,1+L4237,IF(ODDS_TYPE=4,1+L4237,IF(ODDS_TYPE=5,IF(L4237&gt;0,1+L4237,1-1/L4237),IF(ODDS_TYPE=6,IF(L4237&gt;=0,L4237+1,1-1/L4237),1)))))),1)</f>
        <v>1</v>
      </c>
      <c r="AW4237" s="89">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68"/>
      <c r="AY4237" s="60"/>
      <c r="AZ4237" s="61"/>
      <c r="BB4237" s="61" t="str">
        <f>IF(Settings!I4233&lt;&gt;"",Settings!I4233,"")</f>
        <v/>
      </c>
    </row>
    <row r="4238" spans="2:54" x14ac:dyDescent="0.2">
      <c r="B4238" s="13"/>
      <c r="C4238" s="12"/>
      <c r="D4238" s="12"/>
      <c r="E4238" s="12"/>
      <c r="F4238" s="12"/>
      <c r="G4238" s="12"/>
      <c r="H4238" s="12"/>
      <c r="I4238" s="15"/>
      <c r="J4238" s="31"/>
      <c r="K4238" s="180"/>
      <c r="L4238" s="40"/>
      <c r="M4238" s="14"/>
      <c r="N4238" s="16"/>
      <c r="O4238" s="49"/>
      <c r="P4238" s="64"/>
      <c r="Q4238" s="18"/>
      <c r="R4238" s="181">
        <f t="shared" si="600"/>
        <v>0</v>
      </c>
      <c r="S4238" s="181">
        <f t="shared" si="601"/>
        <v>0</v>
      </c>
      <c r="T4238" s="181">
        <f t="shared" si="602"/>
        <v>0</v>
      </c>
      <c r="AQ4238" s="1">
        <f>COUNT(L$11:L4238)</f>
        <v>37</v>
      </c>
      <c r="AR4238" s="43">
        <f t="shared" si="603"/>
        <v>40933</v>
      </c>
      <c r="AS4238" s="44">
        <f t="shared" si="604"/>
        <v>89.120000000000019</v>
      </c>
      <c r="AT4238" s="10" t="str">
        <f t="shared" si="605"/>
        <v/>
      </c>
      <c r="AU4238" s="20" t="str">
        <f t="shared" si="606"/>
        <v/>
      </c>
      <c r="AV4238" s="42">
        <f t="shared" si="607"/>
        <v>1</v>
      </c>
      <c r="AW4238" s="89">
        <f t="shared" si="608"/>
        <v>0</v>
      </c>
      <c r="AX4238" s="168"/>
      <c r="AY4238" s="60"/>
      <c r="AZ4238" s="61"/>
      <c r="BB4238" s="61" t="str">
        <f>IF(Settings!I4234&lt;&gt;"",Settings!I4234,"")</f>
        <v/>
      </c>
    </row>
    <row r="4239" spans="2:54" x14ac:dyDescent="0.2">
      <c r="B4239" s="13"/>
      <c r="C4239" s="12"/>
      <c r="D4239" s="12"/>
      <c r="E4239" s="12"/>
      <c r="F4239" s="12"/>
      <c r="G4239" s="12"/>
      <c r="H4239" s="12"/>
      <c r="I4239" s="15"/>
      <c r="J4239" s="31"/>
      <c r="K4239" s="180"/>
      <c r="L4239" s="40"/>
      <c r="M4239" s="14"/>
      <c r="N4239" s="16"/>
      <c r="O4239" s="49"/>
      <c r="P4239" s="64"/>
      <c r="Q4239" s="18"/>
      <c r="R4239" s="181">
        <f t="shared" si="600"/>
        <v>0</v>
      </c>
      <c r="S4239" s="181">
        <f t="shared" si="601"/>
        <v>0</v>
      </c>
      <c r="T4239" s="181">
        <f t="shared" si="602"/>
        <v>0</v>
      </c>
      <c r="AQ4239" s="1">
        <f>COUNT(L$11:L4239)</f>
        <v>37</v>
      </c>
      <c r="AR4239" s="43">
        <f t="shared" si="603"/>
        <v>40933</v>
      </c>
      <c r="AS4239" s="44">
        <f t="shared" si="604"/>
        <v>89.120000000000019</v>
      </c>
      <c r="AT4239" s="10" t="str">
        <f t="shared" si="605"/>
        <v/>
      </c>
      <c r="AU4239" s="20" t="str">
        <f t="shared" si="606"/>
        <v/>
      </c>
      <c r="AV4239" s="42">
        <f t="shared" si="607"/>
        <v>1</v>
      </c>
      <c r="AW4239" s="89">
        <f t="shared" si="608"/>
        <v>0</v>
      </c>
      <c r="AX4239" s="168"/>
      <c r="AY4239" s="60"/>
      <c r="AZ4239" s="61"/>
      <c r="BB4239" s="61" t="str">
        <f>IF(Settings!I4235&lt;&gt;"",Settings!I4235,"")</f>
        <v/>
      </c>
    </row>
    <row r="4240" spans="2:54" x14ac:dyDescent="0.2">
      <c r="B4240" s="13"/>
      <c r="C4240" s="12"/>
      <c r="D4240" s="12"/>
      <c r="E4240" s="12"/>
      <c r="F4240" s="12"/>
      <c r="G4240" s="12"/>
      <c r="H4240" s="12"/>
      <c r="I4240" s="15"/>
      <c r="J4240" s="31"/>
      <c r="K4240" s="180"/>
      <c r="L4240" s="40"/>
      <c r="M4240" s="14"/>
      <c r="N4240" s="16"/>
      <c r="O4240" s="49"/>
      <c r="P4240" s="64"/>
      <c r="Q4240" s="18"/>
      <c r="R4240" s="181">
        <f t="shared" si="600"/>
        <v>0</v>
      </c>
      <c r="S4240" s="181">
        <f t="shared" si="601"/>
        <v>0</v>
      </c>
      <c r="T4240" s="181">
        <f t="shared" si="602"/>
        <v>0</v>
      </c>
      <c r="AQ4240" s="1">
        <f>COUNT(L$11:L4240)</f>
        <v>37</v>
      </c>
      <c r="AR4240" s="43">
        <f t="shared" si="603"/>
        <v>40933</v>
      </c>
      <c r="AS4240" s="44">
        <f t="shared" si="604"/>
        <v>89.120000000000019</v>
      </c>
      <c r="AT4240" s="10" t="str">
        <f t="shared" si="605"/>
        <v/>
      </c>
      <c r="AU4240" s="20" t="str">
        <f t="shared" si="606"/>
        <v/>
      </c>
      <c r="AV4240" s="42">
        <f t="shared" si="607"/>
        <v>1</v>
      </c>
      <c r="AW4240" s="89">
        <f t="shared" si="608"/>
        <v>0</v>
      </c>
      <c r="AX4240" s="168"/>
      <c r="AY4240" s="60"/>
      <c r="AZ4240" s="61"/>
      <c r="BB4240" s="61" t="str">
        <f>IF(Settings!I4236&lt;&gt;"",Settings!I4236,"")</f>
        <v/>
      </c>
    </row>
    <row r="4241" spans="2:54" x14ac:dyDescent="0.2">
      <c r="B4241" s="13"/>
      <c r="C4241" s="12"/>
      <c r="D4241" s="12"/>
      <c r="E4241" s="12"/>
      <c r="F4241" s="12"/>
      <c r="G4241" s="12"/>
      <c r="H4241" s="12"/>
      <c r="I4241" s="15"/>
      <c r="J4241" s="31"/>
      <c r="K4241" s="180"/>
      <c r="L4241" s="40"/>
      <c r="M4241" s="14"/>
      <c r="N4241" s="16"/>
      <c r="O4241" s="49"/>
      <c r="P4241" s="64"/>
      <c r="Q4241" s="18"/>
      <c r="R4241" s="181">
        <f t="shared" si="600"/>
        <v>0</v>
      </c>
      <c r="S4241" s="181">
        <f t="shared" si="601"/>
        <v>0</v>
      </c>
      <c r="T4241" s="181">
        <f t="shared" si="602"/>
        <v>0</v>
      </c>
      <c r="AQ4241" s="1">
        <f>COUNT(L$11:L4241)</f>
        <v>37</v>
      </c>
      <c r="AR4241" s="43">
        <f t="shared" si="603"/>
        <v>40933</v>
      </c>
      <c r="AS4241" s="44">
        <f t="shared" si="604"/>
        <v>89.120000000000019</v>
      </c>
      <c r="AT4241" s="10" t="str">
        <f t="shared" si="605"/>
        <v/>
      </c>
      <c r="AU4241" s="20" t="str">
        <f t="shared" si="606"/>
        <v/>
      </c>
      <c r="AV4241" s="42">
        <f t="shared" si="607"/>
        <v>1</v>
      </c>
      <c r="AW4241" s="89">
        <f t="shared" si="608"/>
        <v>0</v>
      </c>
      <c r="AX4241" s="168"/>
      <c r="AY4241" s="60"/>
      <c r="AZ4241" s="61"/>
      <c r="BB4241" s="61" t="str">
        <f>IF(Settings!I4237&lt;&gt;"",Settings!I4237,"")</f>
        <v/>
      </c>
    </row>
    <row r="4242" spans="2:54" x14ac:dyDescent="0.2">
      <c r="B4242" s="13"/>
      <c r="C4242" s="12"/>
      <c r="D4242" s="12"/>
      <c r="E4242" s="12"/>
      <c r="F4242" s="12"/>
      <c r="G4242" s="12"/>
      <c r="H4242" s="12"/>
      <c r="I4242" s="15"/>
      <c r="J4242" s="31"/>
      <c r="K4242" s="180"/>
      <c r="L4242" s="40"/>
      <c r="M4242" s="14"/>
      <c r="N4242" s="16"/>
      <c r="O4242" s="49"/>
      <c r="P4242" s="64"/>
      <c r="Q4242" s="18"/>
      <c r="R4242" s="181">
        <f t="shared" si="600"/>
        <v>0</v>
      </c>
      <c r="S4242" s="181">
        <f t="shared" si="601"/>
        <v>0</v>
      </c>
      <c r="T4242" s="181">
        <f t="shared" si="602"/>
        <v>0</v>
      </c>
      <c r="AQ4242" s="1">
        <f>COUNT(L$11:L4242)</f>
        <v>37</v>
      </c>
      <c r="AR4242" s="43">
        <f t="shared" si="603"/>
        <v>40933</v>
      </c>
      <c r="AS4242" s="44">
        <f t="shared" si="604"/>
        <v>89.120000000000019</v>
      </c>
      <c r="AT4242" s="10" t="str">
        <f t="shared" si="605"/>
        <v/>
      </c>
      <c r="AU4242" s="20" t="str">
        <f t="shared" si="606"/>
        <v/>
      </c>
      <c r="AV4242" s="42">
        <f t="shared" si="607"/>
        <v>1</v>
      </c>
      <c r="AW4242" s="89">
        <f t="shared" si="608"/>
        <v>0</v>
      </c>
      <c r="AX4242" s="168"/>
      <c r="AY4242" s="60"/>
      <c r="AZ4242" s="61"/>
      <c r="BB4242" s="61" t="str">
        <f>IF(Settings!I4238&lt;&gt;"",Settings!I4238,"")</f>
        <v/>
      </c>
    </row>
    <row r="4243" spans="2:54" x14ac:dyDescent="0.2">
      <c r="B4243" s="13"/>
      <c r="C4243" s="12"/>
      <c r="D4243" s="12"/>
      <c r="E4243" s="12"/>
      <c r="F4243" s="12"/>
      <c r="G4243" s="12"/>
      <c r="H4243" s="12"/>
      <c r="I4243" s="15"/>
      <c r="J4243" s="31"/>
      <c r="K4243" s="180"/>
      <c r="L4243" s="40"/>
      <c r="M4243" s="14"/>
      <c r="N4243" s="16"/>
      <c r="O4243" s="49"/>
      <c r="P4243" s="64"/>
      <c r="Q4243" s="18"/>
      <c r="R4243" s="181">
        <f t="shared" si="600"/>
        <v>0</v>
      </c>
      <c r="S4243" s="181">
        <f t="shared" si="601"/>
        <v>0</v>
      </c>
      <c r="T4243" s="181">
        <f t="shared" si="602"/>
        <v>0</v>
      </c>
      <c r="AQ4243" s="1">
        <f>COUNT(L$11:L4243)</f>
        <v>37</v>
      </c>
      <c r="AR4243" s="43">
        <f t="shared" si="603"/>
        <v>40933</v>
      </c>
      <c r="AS4243" s="44">
        <f t="shared" si="604"/>
        <v>89.120000000000019</v>
      </c>
      <c r="AT4243" s="10" t="str">
        <f t="shared" si="605"/>
        <v/>
      </c>
      <c r="AU4243" s="20" t="str">
        <f t="shared" si="606"/>
        <v/>
      </c>
      <c r="AV4243" s="42">
        <f t="shared" si="607"/>
        <v>1</v>
      </c>
      <c r="AW4243" s="89">
        <f t="shared" si="608"/>
        <v>0</v>
      </c>
      <c r="AX4243" s="168"/>
      <c r="AY4243" s="60"/>
      <c r="AZ4243" s="61"/>
      <c r="BB4243" s="61" t="str">
        <f>IF(Settings!I4239&lt;&gt;"",Settings!I4239,"")</f>
        <v/>
      </c>
    </row>
    <row r="4244" spans="2:54" x14ac:dyDescent="0.2">
      <c r="B4244" s="13"/>
      <c r="C4244" s="12"/>
      <c r="D4244" s="12"/>
      <c r="E4244" s="12"/>
      <c r="F4244" s="12"/>
      <c r="G4244" s="12"/>
      <c r="H4244" s="12"/>
      <c r="I4244" s="15"/>
      <c r="J4244" s="31"/>
      <c r="K4244" s="180"/>
      <c r="L4244" s="40"/>
      <c r="M4244" s="14"/>
      <c r="N4244" s="16"/>
      <c r="O4244" s="49"/>
      <c r="P4244" s="64"/>
      <c r="Q4244" s="18"/>
      <c r="R4244" s="181">
        <f t="shared" si="600"/>
        <v>0</v>
      </c>
      <c r="S4244" s="181">
        <f t="shared" si="601"/>
        <v>0</v>
      </c>
      <c r="T4244" s="181">
        <f t="shared" si="602"/>
        <v>0</v>
      </c>
      <c r="AQ4244" s="1">
        <f>COUNT(L$11:L4244)</f>
        <v>37</v>
      </c>
      <c r="AR4244" s="43">
        <f t="shared" si="603"/>
        <v>40933</v>
      </c>
      <c r="AS4244" s="44">
        <f t="shared" si="604"/>
        <v>89.120000000000019</v>
      </c>
      <c r="AT4244" s="10" t="str">
        <f t="shared" si="605"/>
        <v/>
      </c>
      <c r="AU4244" s="20" t="str">
        <f t="shared" si="606"/>
        <v/>
      </c>
      <c r="AV4244" s="42">
        <f t="shared" si="607"/>
        <v>1</v>
      </c>
      <c r="AW4244" s="89">
        <f t="shared" si="608"/>
        <v>0</v>
      </c>
      <c r="AX4244" s="168"/>
      <c r="AY4244" s="60"/>
      <c r="AZ4244" s="61"/>
      <c r="BB4244" s="61" t="str">
        <f>IF(Settings!I4240&lt;&gt;"",Settings!I4240,"")</f>
        <v/>
      </c>
    </row>
    <row r="4245" spans="2:54" x14ac:dyDescent="0.2">
      <c r="B4245" s="13"/>
      <c r="C4245" s="12"/>
      <c r="D4245" s="12"/>
      <c r="E4245" s="12"/>
      <c r="F4245" s="12"/>
      <c r="G4245" s="12"/>
      <c r="H4245" s="12"/>
      <c r="I4245" s="15"/>
      <c r="J4245" s="31"/>
      <c r="K4245" s="180"/>
      <c r="L4245" s="40"/>
      <c r="M4245" s="14"/>
      <c r="N4245" s="16"/>
      <c r="O4245" s="49"/>
      <c r="P4245" s="64"/>
      <c r="Q4245" s="18"/>
      <c r="R4245" s="181">
        <f t="shared" si="600"/>
        <v>0</v>
      </c>
      <c r="S4245" s="181">
        <f t="shared" si="601"/>
        <v>0</v>
      </c>
      <c r="T4245" s="181">
        <f t="shared" si="602"/>
        <v>0</v>
      </c>
      <c r="AQ4245" s="1">
        <f>COUNT(L$11:L4245)</f>
        <v>37</v>
      </c>
      <c r="AR4245" s="43">
        <f t="shared" si="603"/>
        <v>40933</v>
      </c>
      <c r="AS4245" s="44">
        <f t="shared" si="604"/>
        <v>89.120000000000019</v>
      </c>
      <c r="AT4245" s="10" t="str">
        <f t="shared" si="605"/>
        <v/>
      </c>
      <c r="AU4245" s="20" t="str">
        <f t="shared" si="606"/>
        <v/>
      </c>
      <c r="AV4245" s="42">
        <f t="shared" si="607"/>
        <v>1</v>
      </c>
      <c r="AW4245" s="89">
        <f t="shared" si="608"/>
        <v>0</v>
      </c>
      <c r="AX4245" s="168"/>
      <c r="AY4245" s="60"/>
      <c r="AZ4245" s="61"/>
      <c r="BB4245" s="61" t="str">
        <f>IF(Settings!I4241&lt;&gt;"",Settings!I4241,"")</f>
        <v/>
      </c>
    </row>
    <row r="4246" spans="2:54" x14ac:dyDescent="0.2">
      <c r="B4246" s="13"/>
      <c r="C4246" s="12"/>
      <c r="D4246" s="12"/>
      <c r="E4246" s="12"/>
      <c r="F4246" s="12"/>
      <c r="G4246" s="12"/>
      <c r="H4246" s="12"/>
      <c r="I4246" s="15"/>
      <c r="J4246" s="31"/>
      <c r="K4246" s="180"/>
      <c r="L4246" s="40"/>
      <c r="M4246" s="14"/>
      <c r="N4246" s="16"/>
      <c r="O4246" s="49"/>
      <c r="P4246" s="64"/>
      <c r="Q4246" s="18"/>
      <c r="R4246" s="181">
        <f t="shared" si="600"/>
        <v>0</v>
      </c>
      <c r="S4246" s="181">
        <f t="shared" si="601"/>
        <v>0</v>
      </c>
      <c r="T4246" s="181">
        <f t="shared" si="602"/>
        <v>0</v>
      </c>
      <c r="AQ4246" s="1">
        <f>COUNT(L$11:L4246)</f>
        <v>37</v>
      </c>
      <c r="AR4246" s="43">
        <f t="shared" si="603"/>
        <v>40933</v>
      </c>
      <c r="AS4246" s="44">
        <f t="shared" si="604"/>
        <v>89.120000000000019</v>
      </c>
      <c r="AT4246" s="10" t="str">
        <f t="shared" si="605"/>
        <v/>
      </c>
      <c r="AU4246" s="20" t="str">
        <f t="shared" si="606"/>
        <v/>
      </c>
      <c r="AV4246" s="42">
        <f t="shared" si="607"/>
        <v>1</v>
      </c>
      <c r="AW4246" s="89">
        <f t="shared" si="608"/>
        <v>0</v>
      </c>
      <c r="AX4246" s="168"/>
      <c r="AY4246" s="60"/>
      <c r="AZ4246" s="61"/>
      <c r="BB4246" s="61" t="str">
        <f>IF(Settings!I4242&lt;&gt;"",Settings!I4242,"")</f>
        <v/>
      </c>
    </row>
    <row r="4247" spans="2:54" x14ac:dyDescent="0.2">
      <c r="B4247" s="13"/>
      <c r="C4247" s="12"/>
      <c r="D4247" s="12"/>
      <c r="E4247" s="12"/>
      <c r="F4247" s="12"/>
      <c r="G4247" s="12"/>
      <c r="H4247" s="12"/>
      <c r="I4247" s="15"/>
      <c r="J4247" s="31"/>
      <c r="K4247" s="180"/>
      <c r="L4247" s="40"/>
      <c r="M4247" s="14"/>
      <c r="N4247" s="16"/>
      <c r="O4247" s="49"/>
      <c r="P4247" s="64"/>
      <c r="Q4247" s="18"/>
      <c r="R4247" s="181">
        <f t="shared" si="600"/>
        <v>0</v>
      </c>
      <c r="S4247" s="181">
        <f t="shared" si="601"/>
        <v>0</v>
      </c>
      <c r="T4247" s="181">
        <f t="shared" si="602"/>
        <v>0</v>
      </c>
      <c r="AQ4247" s="1">
        <f>COUNT(L$11:L4247)</f>
        <v>37</v>
      </c>
      <c r="AR4247" s="43">
        <f t="shared" si="603"/>
        <v>40933</v>
      </c>
      <c r="AS4247" s="44">
        <f t="shared" si="604"/>
        <v>89.120000000000019</v>
      </c>
      <c r="AT4247" s="10" t="str">
        <f t="shared" si="605"/>
        <v/>
      </c>
      <c r="AU4247" s="20" t="str">
        <f t="shared" si="606"/>
        <v/>
      </c>
      <c r="AV4247" s="42">
        <f t="shared" si="607"/>
        <v>1</v>
      </c>
      <c r="AW4247" s="89">
        <f t="shared" si="608"/>
        <v>0</v>
      </c>
      <c r="AX4247" s="168"/>
      <c r="AY4247" s="60"/>
      <c r="AZ4247" s="61"/>
      <c r="BB4247" s="61" t="str">
        <f>IF(Settings!I4243&lt;&gt;"",Settings!I4243,"")</f>
        <v/>
      </c>
    </row>
    <row r="4248" spans="2:54" x14ac:dyDescent="0.2">
      <c r="B4248" s="13"/>
      <c r="C4248" s="12"/>
      <c r="D4248" s="12"/>
      <c r="E4248" s="12"/>
      <c r="F4248" s="12"/>
      <c r="G4248" s="12"/>
      <c r="H4248" s="12"/>
      <c r="I4248" s="15"/>
      <c r="J4248" s="31"/>
      <c r="K4248" s="180"/>
      <c r="L4248" s="40"/>
      <c r="M4248" s="14"/>
      <c r="N4248" s="16"/>
      <c r="O4248" s="49"/>
      <c r="P4248" s="64"/>
      <c r="Q4248" s="18"/>
      <c r="R4248" s="181">
        <f t="shared" si="600"/>
        <v>0</v>
      </c>
      <c r="S4248" s="181">
        <f t="shared" si="601"/>
        <v>0</v>
      </c>
      <c r="T4248" s="181">
        <f t="shared" si="602"/>
        <v>0</v>
      </c>
      <c r="AQ4248" s="1">
        <f>COUNT(L$11:L4248)</f>
        <v>37</v>
      </c>
      <c r="AR4248" s="43">
        <f t="shared" si="603"/>
        <v>40933</v>
      </c>
      <c r="AS4248" s="44">
        <f t="shared" si="604"/>
        <v>89.120000000000019</v>
      </c>
      <c r="AT4248" s="10" t="str">
        <f t="shared" si="605"/>
        <v/>
      </c>
      <c r="AU4248" s="20" t="str">
        <f t="shared" si="606"/>
        <v/>
      </c>
      <c r="AV4248" s="42">
        <f t="shared" si="607"/>
        <v>1</v>
      </c>
      <c r="AW4248" s="89">
        <f t="shared" si="608"/>
        <v>0</v>
      </c>
      <c r="AX4248" s="168"/>
      <c r="AY4248" s="60"/>
      <c r="AZ4248" s="61"/>
      <c r="BB4248" s="61" t="str">
        <f>IF(Settings!I4244&lt;&gt;"",Settings!I4244,"")</f>
        <v/>
      </c>
    </row>
    <row r="4249" spans="2:54" x14ac:dyDescent="0.2">
      <c r="B4249" s="13"/>
      <c r="C4249" s="12"/>
      <c r="D4249" s="12"/>
      <c r="E4249" s="12"/>
      <c r="F4249" s="12"/>
      <c r="G4249" s="12"/>
      <c r="H4249" s="12"/>
      <c r="I4249" s="15"/>
      <c r="J4249" s="31"/>
      <c r="K4249" s="180"/>
      <c r="L4249" s="40"/>
      <c r="M4249" s="14"/>
      <c r="N4249" s="16"/>
      <c r="O4249" s="49"/>
      <c r="P4249" s="64"/>
      <c r="Q4249" s="18"/>
      <c r="R4249" s="181">
        <f t="shared" si="600"/>
        <v>0</v>
      </c>
      <c r="S4249" s="181">
        <f t="shared" si="601"/>
        <v>0</v>
      </c>
      <c r="T4249" s="181">
        <f t="shared" si="602"/>
        <v>0</v>
      </c>
      <c r="AQ4249" s="1">
        <f>COUNT(L$11:L4249)</f>
        <v>37</v>
      </c>
      <c r="AR4249" s="43">
        <f t="shared" si="603"/>
        <v>40933</v>
      </c>
      <c r="AS4249" s="44">
        <f t="shared" si="604"/>
        <v>89.120000000000019</v>
      </c>
      <c r="AT4249" s="10" t="str">
        <f t="shared" si="605"/>
        <v/>
      </c>
      <c r="AU4249" s="20" t="str">
        <f t="shared" si="606"/>
        <v/>
      </c>
      <c r="AV4249" s="42">
        <f t="shared" si="607"/>
        <v>1</v>
      </c>
      <c r="AW4249" s="89">
        <f t="shared" si="608"/>
        <v>0</v>
      </c>
      <c r="AX4249" s="168"/>
      <c r="AY4249" s="60"/>
      <c r="AZ4249" s="61"/>
      <c r="BB4249" s="61" t="str">
        <f>IF(Settings!I4245&lt;&gt;"",Settings!I4245,"")</f>
        <v/>
      </c>
    </row>
    <row r="4250" spans="2:54" x14ac:dyDescent="0.2">
      <c r="B4250" s="13"/>
      <c r="C4250" s="12"/>
      <c r="D4250" s="12"/>
      <c r="E4250" s="12"/>
      <c r="F4250" s="12"/>
      <c r="G4250" s="12"/>
      <c r="H4250" s="12"/>
      <c r="I4250" s="15"/>
      <c r="J4250" s="31"/>
      <c r="K4250" s="180"/>
      <c r="L4250" s="40"/>
      <c r="M4250" s="14"/>
      <c r="N4250" s="16"/>
      <c r="O4250" s="49"/>
      <c r="P4250" s="64"/>
      <c r="Q4250" s="18"/>
      <c r="R4250" s="181">
        <f t="shared" si="600"/>
        <v>0</v>
      </c>
      <c r="S4250" s="181">
        <f t="shared" si="601"/>
        <v>0</v>
      </c>
      <c r="T4250" s="181">
        <f t="shared" si="602"/>
        <v>0</v>
      </c>
      <c r="AQ4250" s="1">
        <f>COUNT(L$11:L4250)</f>
        <v>37</v>
      </c>
      <c r="AR4250" s="43">
        <f t="shared" si="603"/>
        <v>40933</v>
      </c>
      <c r="AS4250" s="44">
        <f t="shared" si="604"/>
        <v>89.120000000000019</v>
      </c>
      <c r="AT4250" s="10" t="str">
        <f t="shared" si="605"/>
        <v/>
      </c>
      <c r="AU4250" s="20" t="str">
        <f t="shared" si="606"/>
        <v/>
      </c>
      <c r="AV4250" s="42">
        <f t="shared" si="607"/>
        <v>1</v>
      </c>
      <c r="AW4250" s="89">
        <f t="shared" si="608"/>
        <v>0</v>
      </c>
      <c r="AX4250" s="168"/>
      <c r="AY4250" s="60"/>
      <c r="AZ4250" s="61"/>
      <c r="BB4250" s="61" t="str">
        <f>IF(Settings!I4246&lt;&gt;"",Settings!I4246,"")</f>
        <v/>
      </c>
    </row>
    <row r="4251" spans="2:54" x14ac:dyDescent="0.2">
      <c r="B4251" s="13"/>
      <c r="C4251" s="12"/>
      <c r="D4251" s="12"/>
      <c r="E4251" s="12"/>
      <c r="F4251" s="12"/>
      <c r="G4251" s="12"/>
      <c r="H4251" s="12"/>
      <c r="I4251" s="15"/>
      <c r="J4251" s="31"/>
      <c r="K4251" s="180"/>
      <c r="L4251" s="40"/>
      <c r="M4251" s="14"/>
      <c r="N4251" s="16"/>
      <c r="O4251" s="49"/>
      <c r="P4251" s="64"/>
      <c r="Q4251" s="18"/>
      <c r="R4251" s="181">
        <f t="shared" si="600"/>
        <v>0</v>
      </c>
      <c r="S4251" s="181">
        <f t="shared" si="601"/>
        <v>0</v>
      </c>
      <c r="T4251" s="181">
        <f t="shared" si="602"/>
        <v>0</v>
      </c>
      <c r="AQ4251" s="1">
        <f>COUNT(L$11:L4251)</f>
        <v>37</v>
      </c>
      <c r="AR4251" s="43">
        <f t="shared" si="603"/>
        <v>40933</v>
      </c>
      <c r="AS4251" s="44">
        <f t="shared" si="604"/>
        <v>89.120000000000019</v>
      </c>
      <c r="AT4251" s="10" t="str">
        <f t="shared" si="605"/>
        <v/>
      </c>
      <c r="AU4251" s="20" t="str">
        <f t="shared" si="606"/>
        <v/>
      </c>
      <c r="AV4251" s="42">
        <f t="shared" si="607"/>
        <v>1</v>
      </c>
      <c r="AW4251" s="89">
        <f t="shared" si="608"/>
        <v>0</v>
      </c>
      <c r="AX4251" s="168"/>
      <c r="AY4251" s="60"/>
      <c r="AZ4251" s="61"/>
      <c r="BB4251" s="61" t="str">
        <f>IF(Settings!I4247&lt;&gt;"",Settings!I4247,"")</f>
        <v/>
      </c>
    </row>
    <row r="4252" spans="2:54" x14ac:dyDescent="0.2">
      <c r="B4252" s="13"/>
      <c r="C4252" s="12"/>
      <c r="D4252" s="12"/>
      <c r="E4252" s="12"/>
      <c r="F4252" s="12"/>
      <c r="G4252" s="12"/>
      <c r="H4252" s="12"/>
      <c r="I4252" s="15"/>
      <c r="J4252" s="31"/>
      <c r="K4252" s="180"/>
      <c r="L4252" s="40"/>
      <c r="M4252" s="14"/>
      <c r="N4252" s="16"/>
      <c r="O4252" s="49"/>
      <c r="P4252" s="64"/>
      <c r="Q4252" s="18"/>
      <c r="R4252" s="181">
        <f t="shared" si="600"/>
        <v>0</v>
      </c>
      <c r="S4252" s="181">
        <f t="shared" si="601"/>
        <v>0</v>
      </c>
      <c r="T4252" s="181">
        <f t="shared" si="602"/>
        <v>0</v>
      </c>
      <c r="AQ4252" s="1">
        <f>COUNT(L$11:L4252)</f>
        <v>37</v>
      </c>
      <c r="AR4252" s="43">
        <f t="shared" si="603"/>
        <v>40933</v>
      </c>
      <c r="AS4252" s="44">
        <f t="shared" si="604"/>
        <v>89.120000000000019</v>
      </c>
      <c r="AT4252" s="10" t="str">
        <f t="shared" si="605"/>
        <v/>
      </c>
      <c r="AU4252" s="20" t="str">
        <f t="shared" si="606"/>
        <v/>
      </c>
      <c r="AV4252" s="42">
        <f t="shared" si="607"/>
        <v>1</v>
      </c>
      <c r="AW4252" s="89">
        <f t="shared" si="608"/>
        <v>0</v>
      </c>
      <c r="AX4252" s="168"/>
      <c r="AY4252" s="60"/>
      <c r="AZ4252" s="61"/>
      <c r="BB4252" s="61" t="str">
        <f>IF(Settings!I4248&lt;&gt;"",Settings!I4248,"")</f>
        <v/>
      </c>
    </row>
    <row r="4253" spans="2:54" x14ac:dyDescent="0.2">
      <c r="B4253" s="13"/>
      <c r="C4253" s="12"/>
      <c r="D4253" s="12"/>
      <c r="E4253" s="12"/>
      <c r="F4253" s="12"/>
      <c r="G4253" s="12"/>
      <c r="H4253" s="12"/>
      <c r="I4253" s="15"/>
      <c r="J4253" s="31"/>
      <c r="K4253" s="180"/>
      <c r="L4253" s="40"/>
      <c r="M4253" s="14"/>
      <c r="N4253" s="16"/>
      <c r="O4253" s="49"/>
      <c r="P4253" s="64"/>
      <c r="Q4253" s="18"/>
      <c r="R4253" s="181">
        <f t="shared" si="600"/>
        <v>0</v>
      </c>
      <c r="S4253" s="181">
        <f t="shared" si="601"/>
        <v>0</v>
      </c>
      <c r="T4253" s="181">
        <f t="shared" si="602"/>
        <v>0</v>
      </c>
      <c r="AQ4253" s="1">
        <f>COUNT(L$11:L4253)</f>
        <v>37</v>
      </c>
      <c r="AR4253" s="43">
        <f t="shared" si="603"/>
        <v>40933</v>
      </c>
      <c r="AS4253" s="44">
        <f t="shared" si="604"/>
        <v>89.120000000000019</v>
      </c>
      <c r="AT4253" s="10" t="str">
        <f t="shared" si="605"/>
        <v/>
      </c>
      <c r="AU4253" s="20" t="str">
        <f t="shared" si="606"/>
        <v/>
      </c>
      <c r="AV4253" s="42">
        <f t="shared" si="607"/>
        <v>1</v>
      </c>
      <c r="AW4253" s="89">
        <f t="shared" si="608"/>
        <v>0</v>
      </c>
      <c r="AX4253" s="168"/>
      <c r="AY4253" s="60"/>
      <c r="AZ4253" s="61"/>
      <c r="BB4253" s="61" t="str">
        <f>IF(Settings!I4249&lt;&gt;"",Settings!I4249,"")</f>
        <v/>
      </c>
    </row>
    <row r="4254" spans="2:54" x14ac:dyDescent="0.2">
      <c r="B4254" s="13"/>
      <c r="C4254" s="12"/>
      <c r="D4254" s="12"/>
      <c r="E4254" s="12"/>
      <c r="F4254" s="12"/>
      <c r="G4254" s="12"/>
      <c r="H4254" s="12"/>
      <c r="I4254" s="15"/>
      <c r="J4254" s="31"/>
      <c r="K4254" s="180"/>
      <c r="L4254" s="40"/>
      <c r="M4254" s="14"/>
      <c r="N4254" s="16"/>
      <c r="O4254" s="49"/>
      <c r="P4254" s="64"/>
      <c r="Q4254" s="18"/>
      <c r="R4254" s="181">
        <f t="shared" si="600"/>
        <v>0</v>
      </c>
      <c r="S4254" s="181">
        <f t="shared" si="601"/>
        <v>0</v>
      </c>
      <c r="T4254" s="181">
        <f t="shared" si="602"/>
        <v>0</v>
      </c>
      <c r="AQ4254" s="1">
        <f>COUNT(L$11:L4254)</f>
        <v>37</v>
      </c>
      <c r="AR4254" s="43">
        <f t="shared" si="603"/>
        <v>40933</v>
      </c>
      <c r="AS4254" s="44">
        <f t="shared" si="604"/>
        <v>89.120000000000019</v>
      </c>
      <c r="AT4254" s="10" t="str">
        <f t="shared" si="605"/>
        <v/>
      </c>
      <c r="AU4254" s="20" t="str">
        <f t="shared" si="606"/>
        <v/>
      </c>
      <c r="AV4254" s="42">
        <f t="shared" si="607"/>
        <v>1</v>
      </c>
      <c r="AW4254" s="89">
        <f t="shared" si="608"/>
        <v>0</v>
      </c>
      <c r="AX4254" s="168"/>
      <c r="AY4254" s="60"/>
      <c r="AZ4254" s="61"/>
      <c r="BB4254" s="61" t="str">
        <f>IF(Settings!I4250&lt;&gt;"",Settings!I4250,"")</f>
        <v/>
      </c>
    </row>
    <row r="4255" spans="2:54" x14ac:dyDescent="0.2">
      <c r="B4255" s="13"/>
      <c r="C4255" s="12"/>
      <c r="D4255" s="12"/>
      <c r="E4255" s="12"/>
      <c r="F4255" s="12"/>
      <c r="G4255" s="12"/>
      <c r="H4255" s="12"/>
      <c r="I4255" s="15"/>
      <c r="J4255" s="31"/>
      <c r="K4255" s="180"/>
      <c r="L4255" s="40"/>
      <c r="M4255" s="14"/>
      <c r="N4255" s="16"/>
      <c r="O4255" s="49"/>
      <c r="P4255" s="64"/>
      <c r="Q4255" s="18"/>
      <c r="R4255" s="181">
        <f t="shared" si="600"/>
        <v>0</v>
      </c>
      <c r="S4255" s="181">
        <f t="shared" si="601"/>
        <v>0</v>
      </c>
      <c r="T4255" s="181">
        <f t="shared" si="602"/>
        <v>0</v>
      </c>
      <c r="AQ4255" s="1">
        <f>COUNT(L$11:L4255)</f>
        <v>37</v>
      </c>
      <c r="AR4255" s="43">
        <f t="shared" si="603"/>
        <v>40933</v>
      </c>
      <c r="AS4255" s="44">
        <f t="shared" si="604"/>
        <v>89.120000000000019</v>
      </c>
      <c r="AT4255" s="10" t="str">
        <f t="shared" si="605"/>
        <v/>
      </c>
      <c r="AU4255" s="20" t="str">
        <f t="shared" si="606"/>
        <v/>
      </c>
      <c r="AV4255" s="42">
        <f t="shared" si="607"/>
        <v>1</v>
      </c>
      <c r="AW4255" s="89">
        <f t="shared" si="608"/>
        <v>0</v>
      </c>
      <c r="AX4255" s="168"/>
      <c r="AY4255" s="60"/>
      <c r="AZ4255" s="61"/>
      <c r="BB4255" s="61" t="str">
        <f>IF(Settings!I4251&lt;&gt;"",Settings!I4251,"")</f>
        <v/>
      </c>
    </row>
    <row r="4256" spans="2:54" x14ac:dyDescent="0.2">
      <c r="B4256" s="13"/>
      <c r="C4256" s="12"/>
      <c r="D4256" s="12"/>
      <c r="E4256" s="12"/>
      <c r="F4256" s="12"/>
      <c r="G4256" s="12"/>
      <c r="H4256" s="12"/>
      <c r="I4256" s="15"/>
      <c r="J4256" s="31"/>
      <c r="K4256" s="180"/>
      <c r="L4256" s="40"/>
      <c r="M4256" s="14"/>
      <c r="N4256" s="16"/>
      <c r="O4256" s="49"/>
      <c r="P4256" s="64"/>
      <c r="Q4256" s="18"/>
      <c r="R4256" s="181">
        <f t="shared" si="600"/>
        <v>0</v>
      </c>
      <c r="S4256" s="181">
        <f t="shared" si="601"/>
        <v>0</v>
      </c>
      <c r="T4256" s="181">
        <f t="shared" si="602"/>
        <v>0</v>
      </c>
      <c r="AQ4256" s="1">
        <f>COUNT(L$11:L4256)</f>
        <v>37</v>
      </c>
      <c r="AR4256" s="43">
        <f t="shared" si="603"/>
        <v>40933</v>
      </c>
      <c r="AS4256" s="44">
        <f t="shared" si="604"/>
        <v>89.120000000000019</v>
      </c>
      <c r="AT4256" s="10" t="str">
        <f t="shared" si="605"/>
        <v/>
      </c>
      <c r="AU4256" s="20" t="str">
        <f t="shared" si="606"/>
        <v/>
      </c>
      <c r="AV4256" s="42">
        <f t="shared" si="607"/>
        <v>1</v>
      </c>
      <c r="AW4256" s="89">
        <f t="shared" si="608"/>
        <v>0</v>
      </c>
      <c r="AX4256" s="168"/>
      <c r="AY4256" s="60"/>
      <c r="AZ4256" s="61"/>
      <c r="BB4256" s="61" t="str">
        <f>IF(Settings!I4252&lt;&gt;"",Settings!I4252,"")</f>
        <v/>
      </c>
    </row>
    <row r="4257" spans="2:54" x14ac:dyDescent="0.2">
      <c r="B4257" s="13"/>
      <c r="C4257" s="12"/>
      <c r="D4257" s="12"/>
      <c r="E4257" s="12"/>
      <c r="F4257" s="12"/>
      <c r="G4257" s="12"/>
      <c r="H4257" s="12"/>
      <c r="I4257" s="15"/>
      <c r="J4257" s="31"/>
      <c r="K4257" s="180"/>
      <c r="L4257" s="40"/>
      <c r="M4257" s="14"/>
      <c r="N4257" s="16"/>
      <c r="O4257" s="49"/>
      <c r="P4257" s="64"/>
      <c r="Q4257" s="18"/>
      <c r="R4257" s="181">
        <f t="shared" si="600"/>
        <v>0</v>
      </c>
      <c r="S4257" s="181">
        <f t="shared" si="601"/>
        <v>0</v>
      </c>
      <c r="T4257" s="181">
        <f t="shared" si="602"/>
        <v>0</v>
      </c>
      <c r="AQ4257" s="1">
        <f>COUNT(L$11:L4257)</f>
        <v>37</v>
      </c>
      <c r="AR4257" s="43">
        <f t="shared" si="603"/>
        <v>40933</v>
      </c>
      <c r="AS4257" s="44">
        <f t="shared" si="604"/>
        <v>89.120000000000019</v>
      </c>
      <c r="AT4257" s="10" t="str">
        <f t="shared" si="605"/>
        <v/>
      </c>
      <c r="AU4257" s="20" t="str">
        <f t="shared" si="606"/>
        <v/>
      </c>
      <c r="AV4257" s="42">
        <f t="shared" si="607"/>
        <v>1</v>
      </c>
      <c r="AW4257" s="89">
        <f t="shared" si="608"/>
        <v>0</v>
      </c>
      <c r="AX4257" s="168"/>
      <c r="AY4257" s="60"/>
      <c r="AZ4257" s="61"/>
      <c r="BB4257" s="61" t="str">
        <f>IF(Settings!I4253&lt;&gt;"",Settings!I4253,"")</f>
        <v/>
      </c>
    </row>
    <row r="4258" spans="2:54" x14ac:dyDescent="0.2">
      <c r="B4258" s="13"/>
      <c r="C4258" s="12"/>
      <c r="D4258" s="12"/>
      <c r="E4258" s="12"/>
      <c r="F4258" s="12"/>
      <c r="G4258" s="12"/>
      <c r="H4258" s="12"/>
      <c r="I4258" s="15"/>
      <c r="J4258" s="31"/>
      <c r="K4258" s="180"/>
      <c r="L4258" s="40"/>
      <c r="M4258" s="14"/>
      <c r="N4258" s="16"/>
      <c r="O4258" s="49"/>
      <c r="P4258" s="64"/>
      <c r="Q4258" s="18"/>
      <c r="R4258" s="181">
        <f t="shared" si="600"/>
        <v>0</v>
      </c>
      <c r="S4258" s="181">
        <f t="shared" si="601"/>
        <v>0</v>
      </c>
      <c r="T4258" s="181">
        <f t="shared" si="602"/>
        <v>0</v>
      </c>
      <c r="AQ4258" s="1">
        <f>COUNT(L$11:L4258)</f>
        <v>37</v>
      </c>
      <c r="AR4258" s="43">
        <f t="shared" si="603"/>
        <v>40933</v>
      </c>
      <c r="AS4258" s="44">
        <f t="shared" si="604"/>
        <v>89.120000000000019</v>
      </c>
      <c r="AT4258" s="10" t="str">
        <f t="shared" si="605"/>
        <v/>
      </c>
      <c r="AU4258" s="20" t="str">
        <f t="shared" si="606"/>
        <v/>
      </c>
      <c r="AV4258" s="42">
        <f t="shared" si="607"/>
        <v>1</v>
      </c>
      <c r="AW4258" s="89">
        <f t="shared" si="608"/>
        <v>0</v>
      </c>
      <c r="AX4258" s="168"/>
      <c r="AY4258" s="60"/>
      <c r="AZ4258" s="61"/>
      <c r="BB4258" s="61" t="str">
        <f>IF(Settings!I4254&lt;&gt;"",Settings!I4254,"")</f>
        <v/>
      </c>
    </row>
    <row r="4259" spans="2:54" x14ac:dyDescent="0.2">
      <c r="B4259" s="13"/>
      <c r="C4259" s="12"/>
      <c r="D4259" s="12"/>
      <c r="E4259" s="12"/>
      <c r="F4259" s="12"/>
      <c r="G4259" s="12"/>
      <c r="H4259" s="12"/>
      <c r="I4259" s="15"/>
      <c r="J4259" s="31"/>
      <c r="K4259" s="180"/>
      <c r="L4259" s="40"/>
      <c r="M4259" s="14"/>
      <c r="N4259" s="16"/>
      <c r="O4259" s="49"/>
      <c r="P4259" s="64"/>
      <c r="Q4259" s="18"/>
      <c r="R4259" s="181">
        <f t="shared" si="600"/>
        <v>0</v>
      </c>
      <c r="S4259" s="181">
        <f t="shared" si="601"/>
        <v>0</v>
      </c>
      <c r="T4259" s="181">
        <f t="shared" si="602"/>
        <v>0</v>
      </c>
      <c r="AQ4259" s="1">
        <f>COUNT(L$11:L4259)</f>
        <v>37</v>
      </c>
      <c r="AR4259" s="43">
        <f t="shared" si="603"/>
        <v>40933</v>
      </c>
      <c r="AS4259" s="44">
        <f t="shared" si="604"/>
        <v>89.120000000000019</v>
      </c>
      <c r="AT4259" s="10" t="str">
        <f t="shared" si="605"/>
        <v/>
      </c>
      <c r="AU4259" s="20" t="str">
        <f t="shared" si="606"/>
        <v/>
      </c>
      <c r="AV4259" s="42">
        <f t="shared" si="607"/>
        <v>1</v>
      </c>
      <c r="AW4259" s="89">
        <f t="shared" si="608"/>
        <v>0</v>
      </c>
      <c r="AX4259" s="168"/>
      <c r="AY4259" s="60"/>
      <c r="AZ4259" s="61"/>
      <c r="BB4259" s="61" t="str">
        <f>IF(Settings!I4255&lt;&gt;"",Settings!I4255,"")</f>
        <v/>
      </c>
    </row>
    <row r="4260" spans="2:54" x14ac:dyDescent="0.2">
      <c r="B4260" s="13"/>
      <c r="C4260" s="12"/>
      <c r="D4260" s="12"/>
      <c r="E4260" s="12"/>
      <c r="F4260" s="12"/>
      <c r="G4260" s="12"/>
      <c r="H4260" s="12"/>
      <c r="I4260" s="15"/>
      <c r="J4260" s="31"/>
      <c r="K4260" s="180"/>
      <c r="L4260" s="40"/>
      <c r="M4260" s="14"/>
      <c r="N4260" s="16"/>
      <c r="O4260" s="49"/>
      <c r="P4260" s="64"/>
      <c r="Q4260" s="18"/>
      <c r="R4260" s="181">
        <f t="shared" si="600"/>
        <v>0</v>
      </c>
      <c r="S4260" s="181">
        <f t="shared" si="601"/>
        <v>0</v>
      </c>
      <c r="T4260" s="181">
        <f t="shared" si="602"/>
        <v>0</v>
      </c>
      <c r="AQ4260" s="1">
        <f>COUNT(L$11:L4260)</f>
        <v>37</v>
      </c>
      <c r="AR4260" s="43">
        <f t="shared" si="603"/>
        <v>40933</v>
      </c>
      <c r="AS4260" s="44">
        <f t="shared" si="604"/>
        <v>89.120000000000019</v>
      </c>
      <c r="AT4260" s="10" t="str">
        <f t="shared" si="605"/>
        <v/>
      </c>
      <c r="AU4260" s="20" t="str">
        <f t="shared" si="606"/>
        <v/>
      </c>
      <c r="AV4260" s="42">
        <f t="shared" si="607"/>
        <v>1</v>
      </c>
      <c r="AW4260" s="89">
        <f t="shared" si="608"/>
        <v>0</v>
      </c>
      <c r="AX4260" s="168"/>
      <c r="AY4260" s="60"/>
      <c r="AZ4260" s="61"/>
      <c r="BB4260" s="61" t="str">
        <f>IF(Settings!I4256&lt;&gt;"",Settings!I4256,"")</f>
        <v/>
      </c>
    </row>
    <row r="4261" spans="2:54" x14ac:dyDescent="0.2">
      <c r="B4261" s="13"/>
      <c r="C4261" s="12"/>
      <c r="D4261" s="12"/>
      <c r="E4261" s="12"/>
      <c r="F4261" s="12"/>
      <c r="G4261" s="12"/>
      <c r="H4261" s="12"/>
      <c r="I4261" s="15"/>
      <c r="J4261" s="31"/>
      <c r="K4261" s="180"/>
      <c r="L4261" s="40"/>
      <c r="M4261" s="14"/>
      <c r="N4261" s="16"/>
      <c r="O4261" s="49"/>
      <c r="P4261" s="64"/>
      <c r="Q4261" s="18"/>
      <c r="R4261" s="181">
        <f t="shared" si="600"/>
        <v>0</v>
      </c>
      <c r="S4261" s="181">
        <f t="shared" si="601"/>
        <v>0</v>
      </c>
      <c r="T4261" s="181">
        <f t="shared" si="602"/>
        <v>0</v>
      </c>
      <c r="AQ4261" s="1">
        <f>COUNT(L$11:L4261)</f>
        <v>37</v>
      </c>
      <c r="AR4261" s="43">
        <f t="shared" si="603"/>
        <v>40933</v>
      </c>
      <c r="AS4261" s="44">
        <f t="shared" si="604"/>
        <v>89.120000000000019</v>
      </c>
      <c r="AT4261" s="10" t="str">
        <f t="shared" si="605"/>
        <v/>
      </c>
      <c r="AU4261" s="20" t="str">
        <f t="shared" si="606"/>
        <v/>
      </c>
      <c r="AV4261" s="42">
        <f t="shared" si="607"/>
        <v>1</v>
      </c>
      <c r="AW4261" s="89">
        <f t="shared" si="608"/>
        <v>0</v>
      </c>
      <c r="AX4261" s="168"/>
      <c r="AY4261" s="60"/>
      <c r="AZ4261" s="61"/>
      <c r="BB4261" s="61" t="str">
        <f>IF(Settings!I4257&lt;&gt;"",Settings!I4257,"")</f>
        <v/>
      </c>
    </row>
    <row r="4262" spans="2:54" x14ac:dyDescent="0.2">
      <c r="B4262" s="13"/>
      <c r="C4262" s="12"/>
      <c r="D4262" s="12"/>
      <c r="E4262" s="12"/>
      <c r="F4262" s="12"/>
      <c r="G4262" s="12"/>
      <c r="H4262" s="12"/>
      <c r="I4262" s="15"/>
      <c r="J4262" s="31"/>
      <c r="K4262" s="180"/>
      <c r="L4262" s="40"/>
      <c r="M4262" s="14"/>
      <c r="N4262" s="16"/>
      <c r="O4262" s="49"/>
      <c r="P4262" s="64"/>
      <c r="Q4262" s="18"/>
      <c r="R4262" s="181">
        <f t="shared" si="600"/>
        <v>0</v>
      </c>
      <c r="S4262" s="181">
        <f t="shared" si="601"/>
        <v>0</v>
      </c>
      <c r="T4262" s="181">
        <f t="shared" si="602"/>
        <v>0</v>
      </c>
      <c r="AQ4262" s="1">
        <f>COUNT(L$11:L4262)</f>
        <v>37</v>
      </c>
      <c r="AR4262" s="43">
        <f t="shared" si="603"/>
        <v>40933</v>
      </c>
      <c r="AS4262" s="44">
        <f t="shared" si="604"/>
        <v>89.120000000000019</v>
      </c>
      <c r="AT4262" s="10" t="str">
        <f t="shared" si="605"/>
        <v/>
      </c>
      <c r="AU4262" s="20" t="str">
        <f t="shared" si="606"/>
        <v/>
      </c>
      <c r="AV4262" s="42">
        <f t="shared" si="607"/>
        <v>1</v>
      </c>
      <c r="AW4262" s="89">
        <f t="shared" si="608"/>
        <v>0</v>
      </c>
      <c r="AX4262" s="168"/>
      <c r="AY4262" s="60"/>
      <c r="AZ4262" s="61"/>
      <c r="BB4262" s="61" t="str">
        <f>IF(Settings!I4258&lt;&gt;"",Settings!I4258,"")</f>
        <v/>
      </c>
    </row>
    <row r="4263" spans="2:54" x14ac:dyDescent="0.2">
      <c r="B4263" s="13"/>
      <c r="C4263" s="12"/>
      <c r="D4263" s="12"/>
      <c r="E4263" s="12"/>
      <c r="F4263" s="12"/>
      <c r="G4263" s="12"/>
      <c r="H4263" s="12"/>
      <c r="I4263" s="15"/>
      <c r="J4263" s="31"/>
      <c r="K4263" s="180"/>
      <c r="L4263" s="40"/>
      <c r="M4263" s="14"/>
      <c r="N4263" s="16"/>
      <c r="O4263" s="49"/>
      <c r="P4263" s="64"/>
      <c r="Q4263" s="18"/>
      <c r="R4263" s="181">
        <f t="shared" si="600"/>
        <v>0</v>
      </c>
      <c r="S4263" s="181">
        <f t="shared" si="601"/>
        <v>0</v>
      </c>
      <c r="T4263" s="181">
        <f t="shared" si="602"/>
        <v>0</v>
      </c>
      <c r="AQ4263" s="1">
        <f>COUNT(L$11:L4263)</f>
        <v>37</v>
      </c>
      <c r="AR4263" s="43">
        <f t="shared" si="603"/>
        <v>40933</v>
      </c>
      <c r="AS4263" s="44">
        <f t="shared" si="604"/>
        <v>89.120000000000019</v>
      </c>
      <c r="AT4263" s="10" t="str">
        <f t="shared" si="605"/>
        <v/>
      </c>
      <c r="AU4263" s="20" t="str">
        <f t="shared" si="606"/>
        <v/>
      </c>
      <c r="AV4263" s="42">
        <f t="shared" si="607"/>
        <v>1</v>
      </c>
      <c r="AW4263" s="89">
        <f t="shared" si="608"/>
        <v>0</v>
      </c>
      <c r="AX4263" s="168"/>
      <c r="AY4263" s="60"/>
      <c r="AZ4263" s="61"/>
      <c r="BB4263" s="61" t="str">
        <f>IF(Settings!I4259&lt;&gt;"",Settings!I4259,"")</f>
        <v/>
      </c>
    </row>
    <row r="4264" spans="2:54" x14ac:dyDescent="0.2">
      <c r="B4264" s="13"/>
      <c r="C4264" s="12"/>
      <c r="D4264" s="12"/>
      <c r="E4264" s="12"/>
      <c r="F4264" s="12"/>
      <c r="G4264" s="12"/>
      <c r="H4264" s="12"/>
      <c r="I4264" s="15"/>
      <c r="J4264" s="31"/>
      <c r="K4264" s="180"/>
      <c r="L4264" s="40"/>
      <c r="M4264" s="14"/>
      <c r="N4264" s="16"/>
      <c r="O4264" s="49"/>
      <c r="P4264" s="64"/>
      <c r="Q4264" s="18"/>
      <c r="R4264" s="181">
        <f t="shared" si="600"/>
        <v>0</v>
      </c>
      <c r="S4264" s="181">
        <f t="shared" si="601"/>
        <v>0</v>
      </c>
      <c r="T4264" s="181">
        <f t="shared" si="602"/>
        <v>0</v>
      </c>
      <c r="AQ4264" s="1">
        <f>COUNT(L$11:L4264)</f>
        <v>37</v>
      </c>
      <c r="AR4264" s="43">
        <f t="shared" si="603"/>
        <v>40933</v>
      </c>
      <c r="AS4264" s="44">
        <f t="shared" si="604"/>
        <v>89.120000000000019</v>
      </c>
      <c r="AT4264" s="10" t="str">
        <f t="shared" si="605"/>
        <v/>
      </c>
      <c r="AU4264" s="20" t="str">
        <f t="shared" si="606"/>
        <v/>
      </c>
      <c r="AV4264" s="42">
        <f t="shared" si="607"/>
        <v>1</v>
      </c>
      <c r="AW4264" s="89">
        <f t="shared" si="608"/>
        <v>0</v>
      </c>
      <c r="AX4264" s="168"/>
      <c r="AY4264" s="60"/>
      <c r="AZ4264" s="61"/>
      <c r="BB4264" s="61" t="str">
        <f>IF(Settings!I4260&lt;&gt;"",Settings!I4260,"")</f>
        <v/>
      </c>
    </row>
    <row r="4265" spans="2:54" x14ac:dyDescent="0.2">
      <c r="B4265" s="13"/>
      <c r="C4265" s="12"/>
      <c r="D4265" s="12"/>
      <c r="E4265" s="12"/>
      <c r="F4265" s="12"/>
      <c r="G4265" s="12"/>
      <c r="H4265" s="12"/>
      <c r="I4265" s="15"/>
      <c r="J4265" s="31"/>
      <c r="K4265" s="180"/>
      <c r="L4265" s="40"/>
      <c r="M4265" s="14"/>
      <c r="N4265" s="16"/>
      <c r="O4265" s="49"/>
      <c r="P4265" s="64"/>
      <c r="Q4265" s="18"/>
      <c r="R4265" s="181">
        <f t="shared" si="600"/>
        <v>0</v>
      </c>
      <c r="S4265" s="181">
        <f t="shared" si="601"/>
        <v>0</v>
      </c>
      <c r="T4265" s="181">
        <f t="shared" si="602"/>
        <v>0</v>
      </c>
      <c r="AQ4265" s="1">
        <f>COUNT(L$11:L4265)</f>
        <v>37</v>
      </c>
      <c r="AR4265" s="43">
        <f t="shared" si="603"/>
        <v>40933</v>
      </c>
      <c r="AS4265" s="44">
        <f t="shared" si="604"/>
        <v>89.120000000000019</v>
      </c>
      <c r="AT4265" s="10" t="str">
        <f t="shared" si="605"/>
        <v/>
      </c>
      <c r="AU4265" s="20" t="str">
        <f t="shared" si="606"/>
        <v/>
      </c>
      <c r="AV4265" s="42">
        <f t="shared" si="607"/>
        <v>1</v>
      </c>
      <c r="AW4265" s="89">
        <f t="shared" si="608"/>
        <v>0</v>
      </c>
      <c r="AX4265" s="168"/>
      <c r="AY4265" s="60"/>
      <c r="AZ4265" s="61"/>
      <c r="BB4265" s="61" t="str">
        <f>IF(Settings!I4261&lt;&gt;"",Settings!I4261,"")</f>
        <v/>
      </c>
    </row>
    <row r="4266" spans="2:54" x14ac:dyDescent="0.2">
      <c r="B4266" s="13"/>
      <c r="C4266" s="12"/>
      <c r="D4266" s="12"/>
      <c r="E4266" s="12"/>
      <c r="F4266" s="12"/>
      <c r="G4266" s="12"/>
      <c r="H4266" s="12"/>
      <c r="I4266" s="15"/>
      <c r="J4266" s="31"/>
      <c r="K4266" s="180"/>
      <c r="L4266" s="40"/>
      <c r="M4266" s="14"/>
      <c r="N4266" s="16"/>
      <c r="O4266" s="49"/>
      <c r="P4266" s="64"/>
      <c r="Q4266" s="18"/>
      <c r="R4266" s="181">
        <f t="shared" si="600"/>
        <v>0</v>
      </c>
      <c r="S4266" s="181">
        <f t="shared" si="601"/>
        <v>0</v>
      </c>
      <c r="T4266" s="181">
        <f t="shared" si="602"/>
        <v>0</v>
      </c>
      <c r="AQ4266" s="1">
        <f>COUNT(L$11:L4266)</f>
        <v>37</v>
      </c>
      <c r="AR4266" s="43">
        <f t="shared" si="603"/>
        <v>40933</v>
      </c>
      <c r="AS4266" s="44">
        <f t="shared" si="604"/>
        <v>89.120000000000019</v>
      </c>
      <c r="AT4266" s="10" t="str">
        <f t="shared" si="605"/>
        <v/>
      </c>
      <c r="AU4266" s="20" t="str">
        <f t="shared" si="606"/>
        <v/>
      </c>
      <c r="AV4266" s="42">
        <f t="shared" si="607"/>
        <v>1</v>
      </c>
      <c r="AW4266" s="89">
        <f t="shared" si="608"/>
        <v>0</v>
      </c>
      <c r="AX4266" s="168"/>
      <c r="AY4266" s="60"/>
      <c r="AZ4266" s="61"/>
      <c r="BB4266" s="61" t="str">
        <f>IF(Settings!I4262&lt;&gt;"",Settings!I4262,"")</f>
        <v/>
      </c>
    </row>
    <row r="4267" spans="2:54" x14ac:dyDescent="0.2">
      <c r="B4267" s="13"/>
      <c r="C4267" s="12"/>
      <c r="D4267" s="12"/>
      <c r="E4267" s="12"/>
      <c r="F4267" s="12"/>
      <c r="G4267" s="12"/>
      <c r="H4267" s="12"/>
      <c r="I4267" s="15"/>
      <c r="J4267" s="31"/>
      <c r="K4267" s="180"/>
      <c r="L4267" s="40"/>
      <c r="M4267" s="14"/>
      <c r="N4267" s="16"/>
      <c r="O4267" s="49"/>
      <c r="P4267" s="64"/>
      <c r="Q4267" s="18"/>
      <c r="R4267" s="181">
        <f t="shared" si="600"/>
        <v>0</v>
      </c>
      <c r="S4267" s="181">
        <f t="shared" si="601"/>
        <v>0</v>
      </c>
      <c r="T4267" s="181">
        <f t="shared" si="602"/>
        <v>0</v>
      </c>
      <c r="AQ4267" s="1">
        <f>COUNT(L$11:L4267)</f>
        <v>37</v>
      </c>
      <c r="AR4267" s="43">
        <f t="shared" si="603"/>
        <v>40933</v>
      </c>
      <c r="AS4267" s="44">
        <f t="shared" si="604"/>
        <v>89.120000000000019</v>
      </c>
      <c r="AT4267" s="10" t="str">
        <f t="shared" si="605"/>
        <v/>
      </c>
      <c r="AU4267" s="20" t="str">
        <f t="shared" si="606"/>
        <v/>
      </c>
      <c r="AV4267" s="42">
        <f t="shared" si="607"/>
        <v>1</v>
      </c>
      <c r="AW4267" s="89">
        <f t="shared" si="608"/>
        <v>0</v>
      </c>
      <c r="AX4267" s="168"/>
      <c r="AY4267" s="60"/>
      <c r="AZ4267" s="61"/>
      <c r="BB4267" s="61" t="str">
        <f>IF(Settings!I4263&lt;&gt;"",Settings!I4263,"")</f>
        <v/>
      </c>
    </row>
    <row r="4268" spans="2:54" x14ac:dyDescent="0.2">
      <c r="B4268" s="13"/>
      <c r="C4268" s="12"/>
      <c r="D4268" s="12"/>
      <c r="E4268" s="12"/>
      <c r="F4268" s="12"/>
      <c r="G4268" s="12"/>
      <c r="H4268" s="12"/>
      <c r="I4268" s="15"/>
      <c r="J4268" s="31"/>
      <c r="K4268" s="180"/>
      <c r="L4268" s="40"/>
      <c r="M4268" s="14"/>
      <c r="N4268" s="16"/>
      <c r="O4268" s="49"/>
      <c r="P4268" s="64"/>
      <c r="Q4268" s="18"/>
      <c r="R4268" s="181">
        <f t="shared" si="600"/>
        <v>0</v>
      </c>
      <c r="S4268" s="181">
        <f t="shared" si="601"/>
        <v>0</v>
      </c>
      <c r="T4268" s="181">
        <f t="shared" si="602"/>
        <v>0</v>
      </c>
      <c r="AQ4268" s="1">
        <f>COUNT(L$11:L4268)</f>
        <v>37</v>
      </c>
      <c r="AR4268" s="43">
        <f t="shared" si="603"/>
        <v>40933</v>
      </c>
      <c r="AS4268" s="44">
        <f t="shared" si="604"/>
        <v>89.120000000000019</v>
      </c>
      <c r="AT4268" s="10" t="str">
        <f t="shared" si="605"/>
        <v/>
      </c>
      <c r="AU4268" s="20" t="str">
        <f t="shared" si="606"/>
        <v/>
      </c>
      <c r="AV4268" s="42">
        <f t="shared" si="607"/>
        <v>1</v>
      </c>
      <c r="AW4268" s="89">
        <f t="shared" si="608"/>
        <v>0</v>
      </c>
      <c r="AX4268" s="168"/>
      <c r="AY4268" s="60"/>
      <c r="AZ4268" s="61"/>
      <c r="BB4268" s="61" t="str">
        <f>IF(Settings!I4264&lt;&gt;"",Settings!I4264,"")</f>
        <v/>
      </c>
    </row>
    <row r="4269" spans="2:54" x14ac:dyDescent="0.2">
      <c r="B4269" s="13"/>
      <c r="C4269" s="12"/>
      <c r="D4269" s="12"/>
      <c r="E4269" s="12"/>
      <c r="F4269" s="12"/>
      <c r="G4269" s="12"/>
      <c r="H4269" s="12"/>
      <c r="I4269" s="15"/>
      <c r="J4269" s="31"/>
      <c r="K4269" s="180"/>
      <c r="L4269" s="40"/>
      <c r="M4269" s="14"/>
      <c r="N4269" s="16"/>
      <c r="O4269" s="49"/>
      <c r="P4269" s="64"/>
      <c r="Q4269" s="18"/>
      <c r="R4269" s="181">
        <f t="shared" si="600"/>
        <v>0</v>
      </c>
      <c r="S4269" s="181">
        <f t="shared" si="601"/>
        <v>0</v>
      </c>
      <c r="T4269" s="181">
        <f t="shared" si="602"/>
        <v>0</v>
      </c>
      <c r="AQ4269" s="1">
        <f>COUNT(L$11:L4269)</f>
        <v>37</v>
      </c>
      <c r="AR4269" s="43">
        <f t="shared" si="603"/>
        <v>40933</v>
      </c>
      <c r="AS4269" s="44">
        <f t="shared" si="604"/>
        <v>89.120000000000019</v>
      </c>
      <c r="AT4269" s="10" t="str">
        <f t="shared" si="605"/>
        <v/>
      </c>
      <c r="AU4269" s="20" t="str">
        <f t="shared" si="606"/>
        <v/>
      </c>
      <c r="AV4269" s="42">
        <f t="shared" si="607"/>
        <v>1</v>
      </c>
      <c r="AW4269" s="89">
        <f t="shared" si="608"/>
        <v>0</v>
      </c>
      <c r="AX4269" s="168"/>
      <c r="AY4269" s="60"/>
      <c r="AZ4269" s="61"/>
      <c r="BB4269" s="61" t="str">
        <f>IF(Settings!I4265&lt;&gt;"",Settings!I4265,"")</f>
        <v/>
      </c>
    </row>
    <row r="4270" spans="2:54" x14ac:dyDescent="0.2">
      <c r="B4270" s="13"/>
      <c r="C4270" s="12"/>
      <c r="D4270" s="12"/>
      <c r="E4270" s="12"/>
      <c r="F4270" s="12"/>
      <c r="G4270" s="12"/>
      <c r="H4270" s="12"/>
      <c r="I4270" s="15"/>
      <c r="J4270" s="31"/>
      <c r="K4270" s="180"/>
      <c r="L4270" s="40"/>
      <c r="M4270" s="14"/>
      <c r="N4270" s="16"/>
      <c r="O4270" s="49"/>
      <c r="P4270" s="64"/>
      <c r="Q4270" s="18"/>
      <c r="R4270" s="181">
        <f t="shared" si="600"/>
        <v>0</v>
      </c>
      <c r="S4270" s="181">
        <f t="shared" si="601"/>
        <v>0</v>
      </c>
      <c r="T4270" s="181">
        <f t="shared" si="602"/>
        <v>0</v>
      </c>
      <c r="AQ4270" s="1">
        <f>COUNT(L$11:L4270)</f>
        <v>37</v>
      </c>
      <c r="AR4270" s="43">
        <f t="shared" si="603"/>
        <v>40933</v>
      </c>
      <c r="AS4270" s="44">
        <f t="shared" si="604"/>
        <v>89.120000000000019</v>
      </c>
      <c r="AT4270" s="10" t="str">
        <f t="shared" si="605"/>
        <v/>
      </c>
      <c r="AU4270" s="20" t="str">
        <f t="shared" si="606"/>
        <v/>
      </c>
      <c r="AV4270" s="42">
        <f t="shared" si="607"/>
        <v>1</v>
      </c>
      <c r="AW4270" s="89">
        <f t="shared" si="608"/>
        <v>0</v>
      </c>
      <c r="AX4270" s="168"/>
      <c r="AY4270" s="60"/>
      <c r="AZ4270" s="61"/>
      <c r="BB4270" s="61" t="str">
        <f>IF(Settings!I4266&lt;&gt;"",Settings!I4266,"")</f>
        <v/>
      </c>
    </row>
    <row r="4271" spans="2:54" x14ac:dyDescent="0.2">
      <c r="B4271" s="13"/>
      <c r="C4271" s="12"/>
      <c r="D4271" s="12"/>
      <c r="E4271" s="12"/>
      <c r="F4271" s="12"/>
      <c r="G4271" s="12"/>
      <c r="H4271" s="12"/>
      <c r="I4271" s="15"/>
      <c r="J4271" s="31"/>
      <c r="K4271" s="180"/>
      <c r="L4271" s="40"/>
      <c r="M4271" s="14"/>
      <c r="N4271" s="16"/>
      <c r="O4271" s="49"/>
      <c r="P4271" s="64"/>
      <c r="Q4271" s="18"/>
      <c r="R4271" s="181">
        <f t="shared" si="600"/>
        <v>0</v>
      </c>
      <c r="S4271" s="181">
        <f t="shared" si="601"/>
        <v>0</v>
      </c>
      <c r="T4271" s="181">
        <f t="shared" si="602"/>
        <v>0</v>
      </c>
      <c r="AQ4271" s="1">
        <f>COUNT(L$11:L4271)</f>
        <v>37</v>
      </c>
      <c r="AR4271" s="43">
        <f t="shared" si="603"/>
        <v>40933</v>
      </c>
      <c r="AS4271" s="44">
        <f t="shared" si="604"/>
        <v>89.120000000000019</v>
      </c>
      <c r="AT4271" s="10" t="str">
        <f t="shared" si="605"/>
        <v/>
      </c>
      <c r="AU4271" s="20" t="str">
        <f t="shared" si="606"/>
        <v/>
      </c>
      <c r="AV4271" s="42">
        <f t="shared" si="607"/>
        <v>1</v>
      </c>
      <c r="AW4271" s="89">
        <f t="shared" si="608"/>
        <v>0</v>
      </c>
      <c r="AX4271" s="168"/>
      <c r="AY4271" s="60"/>
      <c r="AZ4271" s="61"/>
      <c r="BB4271" s="61" t="str">
        <f>IF(Settings!I4267&lt;&gt;"",Settings!I4267,"")</f>
        <v/>
      </c>
    </row>
    <row r="4272" spans="2:54" x14ac:dyDescent="0.2">
      <c r="B4272" s="13"/>
      <c r="C4272" s="12"/>
      <c r="D4272" s="12"/>
      <c r="E4272" s="12"/>
      <c r="F4272" s="12"/>
      <c r="G4272" s="12"/>
      <c r="H4272" s="12"/>
      <c r="I4272" s="15"/>
      <c r="J4272" s="31"/>
      <c r="K4272" s="180"/>
      <c r="L4272" s="40"/>
      <c r="M4272" s="14"/>
      <c r="N4272" s="16"/>
      <c r="O4272" s="49"/>
      <c r="P4272" s="64"/>
      <c r="Q4272" s="18"/>
      <c r="R4272" s="181">
        <f t="shared" si="600"/>
        <v>0</v>
      </c>
      <c r="S4272" s="181">
        <f t="shared" si="601"/>
        <v>0</v>
      </c>
      <c r="T4272" s="181">
        <f t="shared" si="602"/>
        <v>0</v>
      </c>
      <c r="AQ4272" s="1">
        <f>COUNT(L$11:L4272)</f>
        <v>37</v>
      </c>
      <c r="AR4272" s="43">
        <f t="shared" si="603"/>
        <v>40933</v>
      </c>
      <c r="AS4272" s="44">
        <f t="shared" si="604"/>
        <v>89.120000000000019</v>
      </c>
      <c r="AT4272" s="10" t="str">
        <f t="shared" si="605"/>
        <v/>
      </c>
      <c r="AU4272" s="20" t="str">
        <f t="shared" si="606"/>
        <v/>
      </c>
      <c r="AV4272" s="42">
        <f t="shared" si="607"/>
        <v>1</v>
      </c>
      <c r="AW4272" s="89">
        <f t="shared" si="608"/>
        <v>0</v>
      </c>
      <c r="AX4272" s="168"/>
      <c r="AY4272" s="60"/>
      <c r="AZ4272" s="61"/>
      <c r="BB4272" s="61" t="str">
        <f>IF(Settings!I4268&lt;&gt;"",Settings!I4268,"")</f>
        <v/>
      </c>
    </row>
    <row r="4273" spans="2:54" x14ac:dyDescent="0.2">
      <c r="B4273" s="13"/>
      <c r="C4273" s="12"/>
      <c r="D4273" s="12"/>
      <c r="E4273" s="12"/>
      <c r="F4273" s="12"/>
      <c r="G4273" s="12"/>
      <c r="H4273" s="12"/>
      <c r="I4273" s="15"/>
      <c r="J4273" s="31"/>
      <c r="K4273" s="180"/>
      <c r="L4273" s="40"/>
      <c r="M4273" s="14"/>
      <c r="N4273" s="16"/>
      <c r="O4273" s="49"/>
      <c r="P4273" s="64"/>
      <c r="Q4273" s="18"/>
      <c r="R4273" s="181">
        <f t="shared" si="600"/>
        <v>0</v>
      </c>
      <c r="S4273" s="181">
        <f t="shared" si="601"/>
        <v>0</v>
      </c>
      <c r="T4273" s="181">
        <f t="shared" si="602"/>
        <v>0</v>
      </c>
      <c r="AQ4273" s="1">
        <f>COUNT(L$11:L4273)</f>
        <v>37</v>
      </c>
      <c r="AR4273" s="43">
        <f t="shared" si="603"/>
        <v>40933</v>
      </c>
      <c r="AS4273" s="44">
        <f t="shared" si="604"/>
        <v>89.120000000000019</v>
      </c>
      <c r="AT4273" s="10" t="str">
        <f t="shared" si="605"/>
        <v/>
      </c>
      <c r="AU4273" s="20" t="str">
        <f t="shared" si="606"/>
        <v/>
      </c>
      <c r="AV4273" s="42">
        <f t="shared" si="607"/>
        <v>1</v>
      </c>
      <c r="AW4273" s="89">
        <f t="shared" si="608"/>
        <v>0</v>
      </c>
      <c r="AX4273" s="168"/>
      <c r="AY4273" s="60"/>
      <c r="AZ4273" s="61"/>
      <c r="BB4273" s="61" t="str">
        <f>IF(Settings!I4269&lt;&gt;"",Settings!I4269,"")</f>
        <v/>
      </c>
    </row>
    <row r="4274" spans="2:54" x14ac:dyDescent="0.2">
      <c r="B4274" s="13"/>
      <c r="C4274" s="12"/>
      <c r="D4274" s="12"/>
      <c r="E4274" s="12"/>
      <c r="F4274" s="12"/>
      <c r="G4274" s="12"/>
      <c r="H4274" s="12"/>
      <c r="I4274" s="15"/>
      <c r="J4274" s="31"/>
      <c r="K4274" s="180"/>
      <c r="L4274" s="40"/>
      <c r="M4274" s="14"/>
      <c r="N4274" s="16"/>
      <c r="O4274" s="49"/>
      <c r="P4274" s="64"/>
      <c r="Q4274" s="18"/>
      <c r="R4274" s="181">
        <f t="shared" si="600"/>
        <v>0</v>
      </c>
      <c r="S4274" s="181">
        <f t="shared" si="601"/>
        <v>0</v>
      </c>
      <c r="T4274" s="181">
        <f t="shared" si="602"/>
        <v>0</v>
      </c>
      <c r="AQ4274" s="1">
        <f>COUNT(L$11:L4274)</f>
        <v>37</v>
      </c>
      <c r="AR4274" s="43">
        <f t="shared" si="603"/>
        <v>40933</v>
      </c>
      <c r="AS4274" s="44">
        <f t="shared" si="604"/>
        <v>89.120000000000019</v>
      </c>
      <c r="AT4274" s="10" t="str">
        <f t="shared" si="605"/>
        <v/>
      </c>
      <c r="AU4274" s="20" t="str">
        <f t="shared" si="606"/>
        <v/>
      </c>
      <c r="AV4274" s="42">
        <f t="shared" si="607"/>
        <v>1</v>
      </c>
      <c r="AW4274" s="89">
        <f t="shared" si="608"/>
        <v>0</v>
      </c>
      <c r="AX4274" s="168"/>
      <c r="AY4274" s="60"/>
      <c r="AZ4274" s="61"/>
      <c r="BB4274" s="61" t="str">
        <f>IF(Settings!I4270&lt;&gt;"",Settings!I4270,"")</f>
        <v/>
      </c>
    </row>
    <row r="4275" spans="2:54" x14ac:dyDescent="0.2">
      <c r="B4275" s="13"/>
      <c r="C4275" s="12"/>
      <c r="D4275" s="12"/>
      <c r="E4275" s="12"/>
      <c r="F4275" s="12"/>
      <c r="G4275" s="12"/>
      <c r="H4275" s="12"/>
      <c r="I4275" s="15"/>
      <c r="J4275" s="31"/>
      <c r="K4275" s="180"/>
      <c r="L4275" s="40"/>
      <c r="M4275" s="14"/>
      <c r="N4275" s="16"/>
      <c r="O4275" s="49"/>
      <c r="P4275" s="64"/>
      <c r="Q4275" s="18"/>
      <c r="R4275" s="181">
        <f t="shared" si="600"/>
        <v>0</v>
      </c>
      <c r="S4275" s="181">
        <f t="shared" si="601"/>
        <v>0</v>
      </c>
      <c r="T4275" s="181">
        <f t="shared" si="602"/>
        <v>0</v>
      </c>
      <c r="AQ4275" s="1">
        <f>COUNT(L$11:L4275)</f>
        <v>37</v>
      </c>
      <c r="AR4275" s="43">
        <f t="shared" si="603"/>
        <v>40933</v>
      </c>
      <c r="AS4275" s="44">
        <f t="shared" si="604"/>
        <v>89.120000000000019</v>
      </c>
      <c r="AT4275" s="10" t="str">
        <f t="shared" si="605"/>
        <v/>
      </c>
      <c r="AU4275" s="20" t="str">
        <f t="shared" si="606"/>
        <v/>
      </c>
      <c r="AV4275" s="42">
        <f t="shared" si="607"/>
        <v>1</v>
      </c>
      <c r="AW4275" s="89">
        <f t="shared" si="608"/>
        <v>0</v>
      </c>
      <c r="AX4275" s="168"/>
      <c r="AY4275" s="60"/>
      <c r="AZ4275" s="61"/>
      <c r="BB4275" s="61" t="str">
        <f>IF(Settings!I4271&lt;&gt;"",Settings!I4271,"")</f>
        <v/>
      </c>
    </row>
    <row r="4276" spans="2:54" x14ac:dyDescent="0.2">
      <c r="B4276" s="13"/>
      <c r="C4276" s="12"/>
      <c r="D4276" s="12"/>
      <c r="E4276" s="12"/>
      <c r="F4276" s="12"/>
      <c r="G4276" s="12"/>
      <c r="H4276" s="12"/>
      <c r="I4276" s="15"/>
      <c r="J4276" s="31"/>
      <c r="K4276" s="180"/>
      <c r="L4276" s="40"/>
      <c r="M4276" s="14"/>
      <c r="N4276" s="16"/>
      <c r="O4276" s="49"/>
      <c r="P4276" s="64"/>
      <c r="Q4276" s="18"/>
      <c r="R4276" s="181">
        <f t="shared" si="600"/>
        <v>0</v>
      </c>
      <c r="S4276" s="181">
        <f t="shared" si="601"/>
        <v>0</v>
      </c>
      <c r="T4276" s="181">
        <f t="shared" si="602"/>
        <v>0</v>
      </c>
      <c r="AQ4276" s="1">
        <f>COUNT(L$11:L4276)</f>
        <v>37</v>
      </c>
      <c r="AR4276" s="43">
        <f t="shared" si="603"/>
        <v>40933</v>
      </c>
      <c r="AS4276" s="44">
        <f t="shared" si="604"/>
        <v>89.120000000000019</v>
      </c>
      <c r="AT4276" s="10" t="str">
        <f t="shared" si="605"/>
        <v/>
      </c>
      <c r="AU4276" s="20" t="str">
        <f t="shared" si="606"/>
        <v/>
      </c>
      <c r="AV4276" s="42">
        <f t="shared" si="607"/>
        <v>1</v>
      </c>
      <c r="AW4276" s="89">
        <f t="shared" si="608"/>
        <v>0</v>
      </c>
      <c r="AX4276" s="168"/>
      <c r="AY4276" s="60"/>
      <c r="AZ4276" s="61"/>
      <c r="BB4276" s="61" t="str">
        <f>IF(Settings!I4272&lt;&gt;"",Settings!I4272,"")</f>
        <v/>
      </c>
    </row>
    <row r="4277" spans="2:54" x14ac:dyDescent="0.2">
      <c r="B4277" s="13"/>
      <c r="C4277" s="12"/>
      <c r="D4277" s="12"/>
      <c r="E4277" s="12"/>
      <c r="F4277" s="12"/>
      <c r="G4277" s="12"/>
      <c r="H4277" s="12"/>
      <c r="I4277" s="15"/>
      <c r="J4277" s="31"/>
      <c r="K4277" s="180"/>
      <c r="L4277" s="40"/>
      <c r="M4277" s="14"/>
      <c r="N4277" s="16"/>
      <c r="O4277" s="49"/>
      <c r="P4277" s="64"/>
      <c r="Q4277" s="18"/>
      <c r="R4277" s="181">
        <f t="shared" si="600"/>
        <v>0</v>
      </c>
      <c r="S4277" s="181">
        <f t="shared" si="601"/>
        <v>0</v>
      </c>
      <c r="T4277" s="181">
        <f t="shared" si="602"/>
        <v>0</v>
      </c>
      <c r="AQ4277" s="1">
        <f>COUNT(L$11:L4277)</f>
        <v>37</v>
      </c>
      <c r="AR4277" s="43">
        <f t="shared" si="603"/>
        <v>40933</v>
      </c>
      <c r="AS4277" s="44">
        <f t="shared" si="604"/>
        <v>89.120000000000019</v>
      </c>
      <c r="AT4277" s="10" t="str">
        <f t="shared" si="605"/>
        <v/>
      </c>
      <c r="AU4277" s="20" t="str">
        <f t="shared" si="606"/>
        <v/>
      </c>
      <c r="AV4277" s="42">
        <f t="shared" si="607"/>
        <v>1</v>
      </c>
      <c r="AW4277" s="89">
        <f t="shared" si="608"/>
        <v>0</v>
      </c>
      <c r="AX4277" s="168"/>
      <c r="AY4277" s="60"/>
      <c r="AZ4277" s="61"/>
      <c r="BB4277" s="61" t="str">
        <f>IF(Settings!I4273&lt;&gt;"",Settings!I4273,"")</f>
        <v/>
      </c>
    </row>
    <row r="4278" spans="2:54" x14ac:dyDescent="0.2">
      <c r="B4278" s="13"/>
      <c r="C4278" s="12"/>
      <c r="D4278" s="12"/>
      <c r="E4278" s="12"/>
      <c r="F4278" s="12"/>
      <c r="G4278" s="12"/>
      <c r="H4278" s="12"/>
      <c r="I4278" s="15"/>
      <c r="J4278" s="31"/>
      <c r="K4278" s="180"/>
      <c r="L4278" s="40"/>
      <c r="M4278" s="14"/>
      <c r="N4278" s="16"/>
      <c r="O4278" s="49"/>
      <c r="P4278" s="64"/>
      <c r="Q4278" s="18"/>
      <c r="R4278" s="181">
        <f t="shared" si="600"/>
        <v>0</v>
      </c>
      <c r="S4278" s="181">
        <f t="shared" si="601"/>
        <v>0</v>
      </c>
      <c r="T4278" s="181">
        <f t="shared" si="602"/>
        <v>0</v>
      </c>
      <c r="AQ4278" s="1">
        <f>COUNT(L$11:L4278)</f>
        <v>37</v>
      </c>
      <c r="AR4278" s="43">
        <f t="shared" si="603"/>
        <v>40933</v>
      </c>
      <c r="AS4278" s="44">
        <f t="shared" si="604"/>
        <v>89.120000000000019</v>
      </c>
      <c r="AT4278" s="10" t="str">
        <f t="shared" si="605"/>
        <v/>
      </c>
      <c r="AU4278" s="20" t="str">
        <f t="shared" si="606"/>
        <v/>
      </c>
      <c r="AV4278" s="42">
        <f t="shared" si="607"/>
        <v>1</v>
      </c>
      <c r="AW4278" s="89">
        <f t="shared" si="608"/>
        <v>0</v>
      </c>
      <c r="AX4278" s="168"/>
      <c r="AY4278" s="60"/>
      <c r="AZ4278" s="61"/>
      <c r="BB4278" s="61" t="str">
        <f>IF(Settings!I4274&lt;&gt;"",Settings!I4274,"")</f>
        <v/>
      </c>
    </row>
    <row r="4279" spans="2:54" x14ac:dyDescent="0.2">
      <c r="B4279" s="13"/>
      <c r="C4279" s="12"/>
      <c r="D4279" s="12"/>
      <c r="E4279" s="12"/>
      <c r="F4279" s="12"/>
      <c r="G4279" s="12"/>
      <c r="H4279" s="12"/>
      <c r="I4279" s="15"/>
      <c r="J4279" s="31"/>
      <c r="K4279" s="180"/>
      <c r="L4279" s="40"/>
      <c r="M4279" s="14"/>
      <c r="N4279" s="16"/>
      <c r="O4279" s="49"/>
      <c r="P4279" s="64"/>
      <c r="Q4279" s="18"/>
      <c r="R4279" s="181">
        <f t="shared" si="600"/>
        <v>0</v>
      </c>
      <c r="S4279" s="181">
        <f t="shared" si="601"/>
        <v>0</v>
      </c>
      <c r="T4279" s="181">
        <f t="shared" si="602"/>
        <v>0</v>
      </c>
      <c r="AQ4279" s="1">
        <f>COUNT(L$11:L4279)</f>
        <v>37</v>
      </c>
      <c r="AR4279" s="43">
        <f t="shared" si="603"/>
        <v>40933</v>
      </c>
      <c r="AS4279" s="44">
        <f t="shared" si="604"/>
        <v>89.120000000000019</v>
      </c>
      <c r="AT4279" s="10" t="str">
        <f t="shared" si="605"/>
        <v/>
      </c>
      <c r="AU4279" s="20" t="str">
        <f t="shared" si="606"/>
        <v/>
      </c>
      <c r="AV4279" s="42">
        <f t="shared" si="607"/>
        <v>1</v>
      </c>
      <c r="AW4279" s="89">
        <f t="shared" si="608"/>
        <v>0</v>
      </c>
      <c r="AX4279" s="168"/>
      <c r="AY4279" s="60"/>
      <c r="AZ4279" s="61"/>
      <c r="BB4279" s="61" t="str">
        <f>IF(Settings!I4275&lt;&gt;"",Settings!I4275,"")</f>
        <v/>
      </c>
    </row>
    <row r="4280" spans="2:54" x14ac:dyDescent="0.2">
      <c r="B4280" s="13"/>
      <c r="C4280" s="12"/>
      <c r="D4280" s="12"/>
      <c r="E4280" s="12"/>
      <c r="F4280" s="12"/>
      <c r="G4280" s="12"/>
      <c r="H4280" s="12"/>
      <c r="I4280" s="15"/>
      <c r="J4280" s="31"/>
      <c r="K4280" s="180"/>
      <c r="L4280" s="40"/>
      <c r="M4280" s="14"/>
      <c r="N4280" s="16"/>
      <c r="O4280" s="49"/>
      <c r="P4280" s="64"/>
      <c r="Q4280" s="18"/>
      <c r="R4280" s="181">
        <f t="shared" si="600"/>
        <v>0</v>
      </c>
      <c r="S4280" s="181">
        <f t="shared" si="601"/>
        <v>0</v>
      </c>
      <c r="T4280" s="181">
        <f t="shared" si="602"/>
        <v>0</v>
      </c>
      <c r="AQ4280" s="1">
        <f>COUNT(L$11:L4280)</f>
        <v>37</v>
      </c>
      <c r="AR4280" s="43">
        <f t="shared" si="603"/>
        <v>40933</v>
      </c>
      <c r="AS4280" s="44">
        <f t="shared" si="604"/>
        <v>89.120000000000019</v>
      </c>
      <c r="AT4280" s="10" t="str">
        <f t="shared" si="605"/>
        <v/>
      </c>
      <c r="AU4280" s="20" t="str">
        <f t="shared" si="606"/>
        <v/>
      </c>
      <c r="AV4280" s="42">
        <f t="shared" si="607"/>
        <v>1</v>
      </c>
      <c r="AW4280" s="89">
        <f t="shared" si="608"/>
        <v>0</v>
      </c>
      <c r="AX4280" s="168"/>
      <c r="AY4280" s="60"/>
      <c r="AZ4280" s="61"/>
      <c r="BB4280" s="61" t="str">
        <f>IF(Settings!I4276&lt;&gt;"",Settings!I4276,"")</f>
        <v/>
      </c>
    </row>
    <row r="4281" spans="2:54" x14ac:dyDescent="0.2">
      <c r="B4281" s="13"/>
      <c r="C4281" s="12"/>
      <c r="D4281" s="12"/>
      <c r="E4281" s="12"/>
      <c r="F4281" s="12"/>
      <c r="G4281" s="12"/>
      <c r="H4281" s="12"/>
      <c r="I4281" s="15"/>
      <c r="J4281" s="31"/>
      <c r="K4281" s="180"/>
      <c r="L4281" s="40"/>
      <c r="M4281" s="14"/>
      <c r="N4281" s="16"/>
      <c r="O4281" s="49"/>
      <c r="P4281" s="64"/>
      <c r="Q4281" s="18"/>
      <c r="R4281" s="181">
        <f t="shared" si="600"/>
        <v>0</v>
      </c>
      <c r="S4281" s="181">
        <f t="shared" si="601"/>
        <v>0</v>
      </c>
      <c r="T4281" s="181">
        <f t="shared" si="602"/>
        <v>0</v>
      </c>
      <c r="AQ4281" s="1">
        <f>COUNT(L$11:L4281)</f>
        <v>37</v>
      </c>
      <c r="AR4281" s="43">
        <f t="shared" si="603"/>
        <v>40933</v>
      </c>
      <c r="AS4281" s="44">
        <f t="shared" si="604"/>
        <v>89.120000000000019</v>
      </c>
      <c r="AT4281" s="10" t="str">
        <f t="shared" si="605"/>
        <v/>
      </c>
      <c r="AU4281" s="20" t="str">
        <f t="shared" si="606"/>
        <v/>
      </c>
      <c r="AV4281" s="42">
        <f t="shared" si="607"/>
        <v>1</v>
      </c>
      <c r="AW4281" s="89">
        <f t="shared" si="608"/>
        <v>0</v>
      </c>
      <c r="AX4281" s="168"/>
      <c r="AY4281" s="60"/>
      <c r="AZ4281" s="61"/>
      <c r="BB4281" s="61" t="str">
        <f>IF(Settings!I4277&lt;&gt;"",Settings!I4277,"")</f>
        <v/>
      </c>
    </row>
    <row r="4282" spans="2:54" x14ac:dyDescent="0.2">
      <c r="B4282" s="13"/>
      <c r="C4282" s="12"/>
      <c r="D4282" s="12"/>
      <c r="E4282" s="12"/>
      <c r="F4282" s="12"/>
      <c r="G4282" s="12"/>
      <c r="H4282" s="12"/>
      <c r="I4282" s="15"/>
      <c r="J4282" s="31"/>
      <c r="K4282" s="180"/>
      <c r="L4282" s="40"/>
      <c r="M4282" s="14"/>
      <c r="N4282" s="16"/>
      <c r="O4282" s="49"/>
      <c r="P4282" s="64"/>
      <c r="Q4282" s="18"/>
      <c r="R4282" s="181">
        <f t="shared" si="600"/>
        <v>0</v>
      </c>
      <c r="S4282" s="181">
        <f t="shared" si="601"/>
        <v>0</v>
      </c>
      <c r="T4282" s="181">
        <f t="shared" si="602"/>
        <v>0</v>
      </c>
      <c r="AQ4282" s="1">
        <f>COUNT(L$11:L4282)</f>
        <v>37</v>
      </c>
      <c r="AR4282" s="43">
        <f t="shared" si="603"/>
        <v>40933</v>
      </c>
      <c r="AS4282" s="44">
        <f t="shared" si="604"/>
        <v>89.120000000000019</v>
      </c>
      <c r="AT4282" s="10" t="str">
        <f t="shared" si="605"/>
        <v/>
      </c>
      <c r="AU4282" s="20" t="str">
        <f t="shared" si="606"/>
        <v/>
      </c>
      <c r="AV4282" s="42">
        <f t="shared" si="607"/>
        <v>1</v>
      </c>
      <c r="AW4282" s="89">
        <f t="shared" si="608"/>
        <v>0</v>
      </c>
      <c r="AX4282" s="168"/>
      <c r="AY4282" s="60"/>
      <c r="AZ4282" s="61"/>
      <c r="BB4282" s="61" t="str">
        <f>IF(Settings!I4278&lt;&gt;"",Settings!I4278,"")</f>
        <v/>
      </c>
    </row>
    <row r="4283" spans="2:54" x14ac:dyDescent="0.2">
      <c r="B4283" s="13"/>
      <c r="C4283" s="12"/>
      <c r="D4283" s="12"/>
      <c r="E4283" s="12"/>
      <c r="F4283" s="12"/>
      <c r="G4283" s="12"/>
      <c r="H4283" s="12"/>
      <c r="I4283" s="15"/>
      <c r="J4283" s="31"/>
      <c r="K4283" s="180"/>
      <c r="L4283" s="40"/>
      <c r="M4283" s="14"/>
      <c r="N4283" s="16"/>
      <c r="O4283" s="49"/>
      <c r="P4283" s="64"/>
      <c r="Q4283" s="18"/>
      <c r="R4283" s="181">
        <f t="shared" si="600"/>
        <v>0</v>
      </c>
      <c r="S4283" s="181">
        <f t="shared" si="601"/>
        <v>0</v>
      </c>
      <c r="T4283" s="181">
        <f t="shared" si="602"/>
        <v>0</v>
      </c>
      <c r="AQ4283" s="1">
        <f>COUNT(L$11:L4283)</f>
        <v>37</v>
      </c>
      <c r="AR4283" s="43">
        <f t="shared" si="603"/>
        <v>40933</v>
      </c>
      <c r="AS4283" s="44">
        <f t="shared" si="604"/>
        <v>89.120000000000019</v>
      </c>
      <c r="AT4283" s="10" t="str">
        <f t="shared" si="605"/>
        <v/>
      </c>
      <c r="AU4283" s="20" t="str">
        <f t="shared" si="606"/>
        <v/>
      </c>
      <c r="AV4283" s="42">
        <f t="shared" si="607"/>
        <v>1</v>
      </c>
      <c r="AW4283" s="89">
        <f t="shared" si="608"/>
        <v>0</v>
      </c>
      <c r="AX4283" s="168"/>
      <c r="AY4283" s="60"/>
      <c r="AZ4283" s="61"/>
      <c r="BB4283" s="61" t="str">
        <f>IF(Settings!I4279&lt;&gt;"",Settings!I4279,"")</f>
        <v/>
      </c>
    </row>
    <row r="4284" spans="2:54" x14ac:dyDescent="0.2">
      <c r="B4284" s="13"/>
      <c r="C4284" s="12"/>
      <c r="D4284" s="12"/>
      <c r="E4284" s="12"/>
      <c r="F4284" s="12"/>
      <c r="G4284" s="12"/>
      <c r="H4284" s="12"/>
      <c r="I4284" s="15"/>
      <c r="J4284" s="31"/>
      <c r="K4284" s="180"/>
      <c r="L4284" s="40"/>
      <c r="M4284" s="14"/>
      <c r="N4284" s="16"/>
      <c r="O4284" s="49"/>
      <c r="P4284" s="64"/>
      <c r="Q4284" s="18"/>
      <c r="R4284" s="181">
        <f t="shared" si="600"/>
        <v>0</v>
      </c>
      <c r="S4284" s="181">
        <f t="shared" si="601"/>
        <v>0</v>
      </c>
      <c r="T4284" s="181">
        <f t="shared" si="602"/>
        <v>0</v>
      </c>
      <c r="AQ4284" s="1">
        <f>COUNT(L$11:L4284)</f>
        <v>37</v>
      </c>
      <c r="AR4284" s="43">
        <f t="shared" si="603"/>
        <v>40933</v>
      </c>
      <c r="AS4284" s="44">
        <f t="shared" si="604"/>
        <v>89.120000000000019</v>
      </c>
      <c r="AT4284" s="10" t="str">
        <f t="shared" si="605"/>
        <v/>
      </c>
      <c r="AU4284" s="20" t="str">
        <f t="shared" si="606"/>
        <v/>
      </c>
      <c r="AV4284" s="42">
        <f t="shared" si="607"/>
        <v>1</v>
      </c>
      <c r="AW4284" s="89">
        <f t="shared" si="608"/>
        <v>0</v>
      </c>
      <c r="AX4284" s="168"/>
      <c r="AY4284" s="60"/>
      <c r="AZ4284" s="61"/>
      <c r="BB4284" s="61" t="str">
        <f>IF(Settings!I4280&lt;&gt;"",Settings!I4280,"")</f>
        <v/>
      </c>
    </row>
    <row r="4285" spans="2:54" x14ac:dyDescent="0.2">
      <c r="B4285" s="13"/>
      <c r="C4285" s="12"/>
      <c r="D4285" s="12"/>
      <c r="E4285" s="12"/>
      <c r="F4285" s="12"/>
      <c r="G4285" s="12"/>
      <c r="H4285" s="12"/>
      <c r="I4285" s="15"/>
      <c r="J4285" s="31"/>
      <c r="K4285" s="180"/>
      <c r="L4285" s="40"/>
      <c r="M4285" s="14"/>
      <c r="N4285" s="16"/>
      <c r="O4285" s="49"/>
      <c r="P4285" s="64"/>
      <c r="Q4285" s="18"/>
      <c r="R4285" s="181">
        <f t="shared" si="600"/>
        <v>0</v>
      </c>
      <c r="S4285" s="181">
        <f t="shared" si="601"/>
        <v>0</v>
      </c>
      <c r="T4285" s="181">
        <f t="shared" si="602"/>
        <v>0</v>
      </c>
      <c r="AQ4285" s="1">
        <f>COUNT(L$11:L4285)</f>
        <v>37</v>
      </c>
      <c r="AR4285" s="43">
        <f t="shared" si="603"/>
        <v>40933</v>
      </c>
      <c r="AS4285" s="44">
        <f t="shared" si="604"/>
        <v>89.120000000000019</v>
      </c>
      <c r="AT4285" s="10" t="str">
        <f t="shared" si="605"/>
        <v/>
      </c>
      <c r="AU4285" s="20" t="str">
        <f t="shared" si="606"/>
        <v/>
      </c>
      <c r="AV4285" s="42">
        <f t="shared" si="607"/>
        <v>1</v>
      </c>
      <c r="AW4285" s="89">
        <f t="shared" si="608"/>
        <v>0</v>
      </c>
      <c r="AX4285" s="168"/>
      <c r="AY4285" s="60"/>
      <c r="AZ4285" s="61"/>
      <c r="BB4285" s="61" t="str">
        <f>IF(Settings!I4281&lt;&gt;"",Settings!I4281,"")</f>
        <v/>
      </c>
    </row>
    <row r="4286" spans="2:54" x14ac:dyDescent="0.2">
      <c r="B4286" s="13"/>
      <c r="C4286" s="12"/>
      <c r="D4286" s="12"/>
      <c r="E4286" s="12"/>
      <c r="F4286" s="12"/>
      <c r="G4286" s="12"/>
      <c r="H4286" s="12"/>
      <c r="I4286" s="15"/>
      <c r="J4286" s="31"/>
      <c r="K4286" s="180"/>
      <c r="L4286" s="40"/>
      <c r="M4286" s="14"/>
      <c r="N4286" s="16"/>
      <c r="O4286" s="49"/>
      <c r="P4286" s="64"/>
      <c r="Q4286" s="18"/>
      <c r="R4286" s="181">
        <f t="shared" si="600"/>
        <v>0</v>
      </c>
      <c r="S4286" s="181">
        <f t="shared" si="601"/>
        <v>0</v>
      </c>
      <c r="T4286" s="181">
        <f t="shared" si="602"/>
        <v>0</v>
      </c>
      <c r="AQ4286" s="1">
        <f>COUNT(L$11:L4286)</f>
        <v>37</v>
      </c>
      <c r="AR4286" s="43">
        <f t="shared" si="603"/>
        <v>40933</v>
      </c>
      <c r="AS4286" s="44">
        <f t="shared" si="604"/>
        <v>89.120000000000019</v>
      </c>
      <c r="AT4286" s="10" t="str">
        <f t="shared" si="605"/>
        <v/>
      </c>
      <c r="AU4286" s="20" t="str">
        <f t="shared" si="606"/>
        <v/>
      </c>
      <c r="AV4286" s="42">
        <f t="shared" si="607"/>
        <v>1</v>
      </c>
      <c r="AW4286" s="89">
        <f t="shared" si="608"/>
        <v>0</v>
      </c>
      <c r="AX4286" s="168"/>
      <c r="AY4286" s="60"/>
      <c r="AZ4286" s="61"/>
      <c r="BB4286" s="61" t="str">
        <f>IF(Settings!I4282&lt;&gt;"",Settings!I4282,"")</f>
        <v/>
      </c>
    </row>
    <row r="4287" spans="2:54" x14ac:dyDescent="0.2">
      <c r="B4287" s="13"/>
      <c r="C4287" s="12"/>
      <c r="D4287" s="12"/>
      <c r="E4287" s="12"/>
      <c r="F4287" s="12"/>
      <c r="G4287" s="12"/>
      <c r="H4287" s="12"/>
      <c r="I4287" s="15"/>
      <c r="J4287" s="31"/>
      <c r="K4287" s="180"/>
      <c r="L4287" s="40"/>
      <c r="M4287" s="14"/>
      <c r="N4287" s="16"/>
      <c r="O4287" s="49"/>
      <c r="P4287" s="64"/>
      <c r="Q4287" s="18"/>
      <c r="R4287" s="181">
        <f t="shared" si="600"/>
        <v>0</v>
      </c>
      <c r="S4287" s="181">
        <f t="shared" si="601"/>
        <v>0</v>
      </c>
      <c r="T4287" s="181">
        <f t="shared" si="602"/>
        <v>0</v>
      </c>
      <c r="AQ4287" s="1">
        <f>COUNT(L$11:L4287)</f>
        <v>37</v>
      </c>
      <c r="AR4287" s="43">
        <f t="shared" si="603"/>
        <v>40933</v>
      </c>
      <c r="AS4287" s="44">
        <f t="shared" si="604"/>
        <v>89.120000000000019</v>
      </c>
      <c r="AT4287" s="10" t="str">
        <f t="shared" si="605"/>
        <v/>
      </c>
      <c r="AU4287" s="20" t="str">
        <f t="shared" si="606"/>
        <v/>
      </c>
      <c r="AV4287" s="42">
        <f t="shared" si="607"/>
        <v>1</v>
      </c>
      <c r="AW4287" s="89">
        <f t="shared" si="608"/>
        <v>0</v>
      </c>
      <c r="AX4287" s="168"/>
      <c r="AY4287" s="60"/>
      <c r="AZ4287" s="61"/>
      <c r="BB4287" s="61" t="str">
        <f>IF(Settings!I4283&lt;&gt;"",Settings!I4283,"")</f>
        <v/>
      </c>
    </row>
    <row r="4288" spans="2:54" x14ac:dyDescent="0.2">
      <c r="B4288" s="13"/>
      <c r="C4288" s="12"/>
      <c r="D4288" s="12"/>
      <c r="E4288" s="12"/>
      <c r="F4288" s="12"/>
      <c r="G4288" s="12"/>
      <c r="H4288" s="12"/>
      <c r="I4288" s="15"/>
      <c r="J4288" s="31"/>
      <c r="K4288" s="180"/>
      <c r="L4288" s="40"/>
      <c r="M4288" s="14"/>
      <c r="N4288" s="16"/>
      <c r="O4288" s="49"/>
      <c r="P4288" s="64"/>
      <c r="Q4288" s="18"/>
      <c r="R4288" s="181">
        <f t="shared" si="600"/>
        <v>0</v>
      </c>
      <c r="S4288" s="181">
        <f t="shared" si="601"/>
        <v>0</v>
      </c>
      <c r="T4288" s="181">
        <f t="shared" si="602"/>
        <v>0</v>
      </c>
      <c r="AQ4288" s="1">
        <f>COUNT(L$11:L4288)</f>
        <v>37</v>
      </c>
      <c r="AR4288" s="43">
        <f t="shared" si="603"/>
        <v>40933</v>
      </c>
      <c r="AS4288" s="44">
        <f t="shared" si="604"/>
        <v>89.120000000000019</v>
      </c>
      <c r="AT4288" s="10" t="str">
        <f t="shared" si="605"/>
        <v/>
      </c>
      <c r="AU4288" s="20" t="str">
        <f t="shared" si="606"/>
        <v/>
      </c>
      <c r="AV4288" s="42">
        <f t="shared" si="607"/>
        <v>1</v>
      </c>
      <c r="AW4288" s="89">
        <f t="shared" si="608"/>
        <v>0</v>
      </c>
      <c r="AX4288" s="168"/>
      <c r="AY4288" s="60"/>
      <c r="AZ4288" s="61"/>
      <c r="BB4288" s="61" t="str">
        <f>IF(Settings!I4284&lt;&gt;"",Settings!I4284,"")</f>
        <v/>
      </c>
    </row>
    <row r="4289" spans="2:54" x14ac:dyDescent="0.2">
      <c r="B4289" s="13"/>
      <c r="C4289" s="12"/>
      <c r="D4289" s="12"/>
      <c r="E4289" s="12"/>
      <c r="F4289" s="12"/>
      <c r="G4289" s="12"/>
      <c r="H4289" s="12"/>
      <c r="I4289" s="15"/>
      <c r="J4289" s="31"/>
      <c r="K4289" s="180"/>
      <c r="L4289" s="40"/>
      <c r="M4289" s="14"/>
      <c r="N4289" s="16"/>
      <c r="O4289" s="49"/>
      <c r="P4289" s="64"/>
      <c r="Q4289" s="18"/>
      <c r="R4289" s="181">
        <f t="shared" si="600"/>
        <v>0</v>
      </c>
      <c r="S4289" s="181">
        <f t="shared" si="601"/>
        <v>0</v>
      </c>
      <c r="T4289" s="181">
        <f t="shared" si="602"/>
        <v>0</v>
      </c>
      <c r="AQ4289" s="1">
        <f>COUNT(L$11:L4289)</f>
        <v>37</v>
      </c>
      <c r="AR4289" s="43">
        <f t="shared" si="603"/>
        <v>40933</v>
      </c>
      <c r="AS4289" s="44">
        <f t="shared" si="604"/>
        <v>89.120000000000019</v>
      </c>
      <c r="AT4289" s="10" t="str">
        <f t="shared" si="605"/>
        <v/>
      </c>
      <c r="AU4289" s="20" t="str">
        <f t="shared" si="606"/>
        <v/>
      </c>
      <c r="AV4289" s="42">
        <f t="shared" si="607"/>
        <v>1</v>
      </c>
      <c r="AW4289" s="89">
        <f t="shared" si="608"/>
        <v>0</v>
      </c>
      <c r="AX4289" s="168"/>
      <c r="AY4289" s="60"/>
      <c r="AZ4289" s="61"/>
      <c r="BB4289" s="61" t="str">
        <f>IF(Settings!I4285&lt;&gt;"",Settings!I4285,"")</f>
        <v/>
      </c>
    </row>
    <row r="4290" spans="2:54" x14ac:dyDescent="0.2">
      <c r="B4290" s="13"/>
      <c r="C4290" s="12"/>
      <c r="D4290" s="12"/>
      <c r="E4290" s="12"/>
      <c r="F4290" s="12"/>
      <c r="G4290" s="12"/>
      <c r="H4290" s="12"/>
      <c r="I4290" s="15"/>
      <c r="J4290" s="31"/>
      <c r="K4290" s="180"/>
      <c r="L4290" s="40"/>
      <c r="M4290" s="14"/>
      <c r="N4290" s="16"/>
      <c r="O4290" s="49"/>
      <c r="P4290" s="64"/>
      <c r="Q4290" s="18"/>
      <c r="R4290" s="181">
        <f t="shared" si="600"/>
        <v>0</v>
      </c>
      <c r="S4290" s="181">
        <f t="shared" si="601"/>
        <v>0</v>
      </c>
      <c r="T4290" s="181">
        <f t="shared" si="602"/>
        <v>0</v>
      </c>
      <c r="AQ4290" s="1">
        <f>COUNT(L$11:L4290)</f>
        <v>37</v>
      </c>
      <c r="AR4290" s="43">
        <f t="shared" si="603"/>
        <v>40933</v>
      </c>
      <c r="AS4290" s="44">
        <f t="shared" si="604"/>
        <v>89.120000000000019</v>
      </c>
      <c r="AT4290" s="10" t="str">
        <f t="shared" si="605"/>
        <v/>
      </c>
      <c r="AU4290" s="20" t="str">
        <f t="shared" si="606"/>
        <v/>
      </c>
      <c r="AV4290" s="42">
        <f t="shared" si="607"/>
        <v>1</v>
      </c>
      <c r="AW4290" s="89">
        <f t="shared" si="608"/>
        <v>0</v>
      </c>
      <c r="AX4290" s="168"/>
      <c r="AY4290" s="60"/>
      <c r="AZ4290" s="61"/>
      <c r="BB4290" s="61" t="str">
        <f>IF(Settings!I4286&lt;&gt;"",Settings!I4286,"")</f>
        <v/>
      </c>
    </row>
    <row r="4291" spans="2:54" x14ac:dyDescent="0.2">
      <c r="B4291" s="13"/>
      <c r="C4291" s="12"/>
      <c r="D4291" s="12"/>
      <c r="E4291" s="12"/>
      <c r="F4291" s="12"/>
      <c r="G4291" s="12"/>
      <c r="H4291" s="12"/>
      <c r="I4291" s="15"/>
      <c r="J4291" s="31"/>
      <c r="K4291" s="180"/>
      <c r="L4291" s="40"/>
      <c r="M4291" s="14"/>
      <c r="N4291" s="16"/>
      <c r="O4291" s="49"/>
      <c r="P4291" s="64"/>
      <c r="Q4291" s="18"/>
      <c r="R4291" s="181">
        <f t="shared" si="600"/>
        <v>0</v>
      </c>
      <c r="S4291" s="181">
        <f t="shared" si="601"/>
        <v>0</v>
      </c>
      <c r="T4291" s="181">
        <f t="shared" si="602"/>
        <v>0</v>
      </c>
      <c r="AQ4291" s="1">
        <f>COUNT(L$11:L4291)</f>
        <v>37</v>
      </c>
      <c r="AR4291" s="43">
        <f t="shared" si="603"/>
        <v>40933</v>
      </c>
      <c r="AS4291" s="44">
        <f t="shared" si="604"/>
        <v>89.120000000000019</v>
      </c>
      <c r="AT4291" s="10" t="str">
        <f t="shared" si="605"/>
        <v/>
      </c>
      <c r="AU4291" s="20" t="str">
        <f t="shared" si="606"/>
        <v/>
      </c>
      <c r="AV4291" s="42">
        <f t="shared" si="607"/>
        <v>1</v>
      </c>
      <c r="AW4291" s="89">
        <f t="shared" si="608"/>
        <v>0</v>
      </c>
      <c r="AX4291" s="168"/>
      <c r="AY4291" s="60"/>
      <c r="AZ4291" s="61"/>
      <c r="BB4291" s="61" t="str">
        <f>IF(Settings!I4287&lt;&gt;"",Settings!I4287,"")</f>
        <v/>
      </c>
    </row>
    <row r="4292" spans="2:54" x14ac:dyDescent="0.2">
      <c r="B4292" s="13"/>
      <c r="C4292" s="12"/>
      <c r="D4292" s="12"/>
      <c r="E4292" s="12"/>
      <c r="F4292" s="12"/>
      <c r="G4292" s="12"/>
      <c r="H4292" s="12"/>
      <c r="I4292" s="15"/>
      <c r="J4292" s="31"/>
      <c r="K4292" s="180"/>
      <c r="L4292" s="40"/>
      <c r="M4292" s="14"/>
      <c r="N4292" s="16"/>
      <c r="O4292" s="49"/>
      <c r="P4292" s="64"/>
      <c r="Q4292" s="18"/>
      <c r="R4292" s="181">
        <f t="shared" si="600"/>
        <v>0</v>
      </c>
      <c r="S4292" s="181">
        <f t="shared" si="601"/>
        <v>0</v>
      </c>
      <c r="T4292" s="181">
        <f t="shared" si="602"/>
        <v>0</v>
      </c>
      <c r="AQ4292" s="1">
        <f>COUNT(L$11:L4292)</f>
        <v>37</v>
      </c>
      <c r="AR4292" s="43">
        <f t="shared" si="603"/>
        <v>40933</v>
      </c>
      <c r="AS4292" s="44">
        <f t="shared" si="604"/>
        <v>89.120000000000019</v>
      </c>
      <c r="AT4292" s="10" t="str">
        <f t="shared" si="605"/>
        <v/>
      </c>
      <c r="AU4292" s="20" t="str">
        <f t="shared" si="606"/>
        <v/>
      </c>
      <c r="AV4292" s="42">
        <f t="shared" si="607"/>
        <v>1</v>
      </c>
      <c r="AW4292" s="89">
        <f t="shared" si="608"/>
        <v>0</v>
      </c>
      <c r="AX4292" s="168"/>
      <c r="AY4292" s="60"/>
      <c r="AZ4292" s="61"/>
      <c r="BB4292" s="61" t="str">
        <f>IF(Settings!I4288&lt;&gt;"",Settings!I4288,"")</f>
        <v/>
      </c>
    </row>
    <row r="4293" spans="2:54" x14ac:dyDescent="0.2">
      <c r="B4293" s="13"/>
      <c r="C4293" s="12"/>
      <c r="D4293" s="12"/>
      <c r="E4293" s="12"/>
      <c r="F4293" s="12"/>
      <c r="G4293" s="12"/>
      <c r="H4293" s="12"/>
      <c r="I4293" s="15"/>
      <c r="J4293" s="31"/>
      <c r="K4293" s="180"/>
      <c r="L4293" s="40"/>
      <c r="M4293" s="14"/>
      <c r="N4293" s="16"/>
      <c r="O4293" s="49"/>
      <c r="P4293" s="64"/>
      <c r="Q4293" s="18"/>
      <c r="R4293" s="181">
        <f t="shared" si="600"/>
        <v>0</v>
      </c>
      <c r="S4293" s="181">
        <f t="shared" si="601"/>
        <v>0</v>
      </c>
      <c r="T4293" s="181">
        <f t="shared" si="602"/>
        <v>0</v>
      </c>
      <c r="AQ4293" s="1">
        <f>COUNT(L$11:L4293)</f>
        <v>37</v>
      </c>
      <c r="AR4293" s="43">
        <f t="shared" si="603"/>
        <v>40933</v>
      </c>
      <c r="AS4293" s="44">
        <f t="shared" si="604"/>
        <v>89.120000000000019</v>
      </c>
      <c r="AT4293" s="10" t="str">
        <f t="shared" si="605"/>
        <v/>
      </c>
      <c r="AU4293" s="20" t="str">
        <f t="shared" si="606"/>
        <v/>
      </c>
      <c r="AV4293" s="42">
        <f t="shared" si="607"/>
        <v>1</v>
      </c>
      <c r="AW4293" s="89">
        <f t="shared" si="608"/>
        <v>0</v>
      </c>
      <c r="AX4293" s="168"/>
      <c r="AY4293" s="60"/>
      <c r="AZ4293" s="61"/>
      <c r="BB4293" s="61" t="str">
        <f>IF(Settings!I4289&lt;&gt;"",Settings!I4289,"")</f>
        <v/>
      </c>
    </row>
    <row r="4294" spans="2:54" x14ac:dyDescent="0.2">
      <c r="B4294" s="13"/>
      <c r="C4294" s="12"/>
      <c r="D4294" s="12"/>
      <c r="E4294" s="12"/>
      <c r="F4294" s="12"/>
      <c r="G4294" s="12"/>
      <c r="H4294" s="12"/>
      <c r="I4294" s="15"/>
      <c r="J4294" s="31"/>
      <c r="K4294" s="180"/>
      <c r="L4294" s="40"/>
      <c r="M4294" s="14"/>
      <c r="N4294" s="16"/>
      <c r="O4294" s="49"/>
      <c r="P4294" s="64"/>
      <c r="Q4294" s="18"/>
      <c r="R4294" s="181">
        <f t="shared" si="600"/>
        <v>0</v>
      </c>
      <c r="S4294" s="181">
        <f t="shared" si="601"/>
        <v>0</v>
      </c>
      <c r="T4294" s="181">
        <f t="shared" si="602"/>
        <v>0</v>
      </c>
      <c r="AQ4294" s="1">
        <f>COUNT(L$11:L4294)</f>
        <v>37</v>
      </c>
      <c r="AR4294" s="43">
        <f t="shared" si="603"/>
        <v>40933</v>
      </c>
      <c r="AS4294" s="44">
        <f t="shared" si="604"/>
        <v>89.120000000000019</v>
      </c>
      <c r="AT4294" s="10" t="str">
        <f t="shared" si="605"/>
        <v/>
      </c>
      <c r="AU4294" s="20" t="str">
        <f t="shared" si="606"/>
        <v/>
      </c>
      <c r="AV4294" s="42">
        <f t="shared" si="607"/>
        <v>1</v>
      </c>
      <c r="AW4294" s="89">
        <f t="shared" si="608"/>
        <v>0</v>
      </c>
      <c r="AX4294" s="168"/>
      <c r="AY4294" s="60"/>
      <c r="AZ4294" s="61"/>
      <c r="BB4294" s="61" t="str">
        <f>IF(Settings!I4290&lt;&gt;"",Settings!I4290,"")</f>
        <v/>
      </c>
    </row>
    <row r="4295" spans="2:54" x14ac:dyDescent="0.2">
      <c r="B4295" s="13"/>
      <c r="C4295" s="12"/>
      <c r="D4295" s="12"/>
      <c r="E4295" s="12"/>
      <c r="F4295" s="12"/>
      <c r="G4295" s="12"/>
      <c r="H4295" s="12"/>
      <c r="I4295" s="15"/>
      <c r="J4295" s="31"/>
      <c r="K4295" s="180"/>
      <c r="L4295" s="40"/>
      <c r="M4295" s="14"/>
      <c r="N4295" s="16"/>
      <c r="O4295" s="49"/>
      <c r="P4295" s="64"/>
      <c r="Q4295" s="18"/>
      <c r="R4295" s="181">
        <f t="shared" si="600"/>
        <v>0</v>
      </c>
      <c r="S4295" s="181">
        <f t="shared" si="601"/>
        <v>0</v>
      </c>
      <c r="T4295" s="181">
        <f t="shared" si="602"/>
        <v>0</v>
      </c>
      <c r="AQ4295" s="1">
        <f>COUNT(L$11:L4295)</f>
        <v>37</v>
      </c>
      <c r="AR4295" s="43">
        <f t="shared" si="603"/>
        <v>40933</v>
      </c>
      <c r="AS4295" s="44">
        <f t="shared" si="604"/>
        <v>89.120000000000019</v>
      </c>
      <c r="AT4295" s="10" t="str">
        <f t="shared" si="605"/>
        <v/>
      </c>
      <c r="AU4295" s="20" t="str">
        <f t="shared" si="606"/>
        <v/>
      </c>
      <c r="AV4295" s="42">
        <f t="shared" si="607"/>
        <v>1</v>
      </c>
      <c r="AW4295" s="89">
        <f t="shared" si="608"/>
        <v>0</v>
      </c>
      <c r="AX4295" s="168"/>
      <c r="AY4295" s="60"/>
      <c r="AZ4295" s="61"/>
      <c r="BB4295" s="61" t="str">
        <f>IF(Settings!I4291&lt;&gt;"",Settings!I4291,"")</f>
        <v/>
      </c>
    </row>
    <row r="4296" spans="2:54" x14ac:dyDescent="0.2">
      <c r="B4296" s="13"/>
      <c r="C4296" s="12"/>
      <c r="D4296" s="12"/>
      <c r="E4296" s="12"/>
      <c r="F4296" s="12"/>
      <c r="G4296" s="12"/>
      <c r="H4296" s="12"/>
      <c r="I4296" s="15"/>
      <c r="J4296" s="31"/>
      <c r="K4296" s="180"/>
      <c r="L4296" s="40"/>
      <c r="M4296" s="14"/>
      <c r="N4296" s="16"/>
      <c r="O4296" s="49"/>
      <c r="P4296" s="64"/>
      <c r="Q4296" s="18"/>
      <c r="R4296" s="181">
        <f t="shared" si="600"/>
        <v>0</v>
      </c>
      <c r="S4296" s="181">
        <f t="shared" si="601"/>
        <v>0</v>
      </c>
      <c r="T4296" s="181">
        <f t="shared" si="602"/>
        <v>0</v>
      </c>
      <c r="AQ4296" s="1">
        <f>COUNT(L$11:L4296)</f>
        <v>37</v>
      </c>
      <c r="AR4296" s="43">
        <f t="shared" si="603"/>
        <v>40933</v>
      </c>
      <c r="AS4296" s="44">
        <f t="shared" si="604"/>
        <v>89.120000000000019</v>
      </c>
      <c r="AT4296" s="10" t="str">
        <f t="shared" si="605"/>
        <v/>
      </c>
      <c r="AU4296" s="20" t="str">
        <f t="shared" si="606"/>
        <v/>
      </c>
      <c r="AV4296" s="42">
        <f t="shared" si="607"/>
        <v>1</v>
      </c>
      <c r="AW4296" s="89">
        <f t="shared" si="608"/>
        <v>0</v>
      </c>
      <c r="AX4296" s="168"/>
      <c r="AY4296" s="60"/>
      <c r="AZ4296" s="61"/>
      <c r="BB4296" s="61" t="str">
        <f>IF(Settings!I4292&lt;&gt;"",Settings!I4292,"")</f>
        <v/>
      </c>
    </row>
    <row r="4297" spans="2:54" x14ac:dyDescent="0.2">
      <c r="B4297" s="13"/>
      <c r="C4297" s="12"/>
      <c r="D4297" s="12"/>
      <c r="E4297" s="12"/>
      <c r="F4297" s="12"/>
      <c r="G4297" s="12"/>
      <c r="H4297" s="12"/>
      <c r="I4297" s="15"/>
      <c r="J4297" s="31"/>
      <c r="K4297" s="180"/>
      <c r="L4297" s="40"/>
      <c r="M4297" s="14"/>
      <c r="N4297" s="16"/>
      <c r="O4297" s="49"/>
      <c r="P4297" s="64"/>
      <c r="Q4297" s="18"/>
      <c r="R4297" s="181">
        <f t="shared" si="600"/>
        <v>0</v>
      </c>
      <c r="S4297" s="181">
        <f t="shared" si="601"/>
        <v>0</v>
      </c>
      <c r="T4297" s="181">
        <f t="shared" si="602"/>
        <v>0</v>
      </c>
      <c r="AQ4297" s="1">
        <f>COUNT(L$11:L4297)</f>
        <v>37</v>
      </c>
      <c r="AR4297" s="43">
        <f t="shared" si="603"/>
        <v>40933</v>
      </c>
      <c r="AS4297" s="44">
        <f t="shared" si="604"/>
        <v>89.120000000000019</v>
      </c>
      <c r="AT4297" s="10" t="str">
        <f t="shared" si="605"/>
        <v/>
      </c>
      <c r="AU4297" s="20" t="str">
        <f t="shared" si="606"/>
        <v/>
      </c>
      <c r="AV4297" s="42">
        <f t="shared" si="607"/>
        <v>1</v>
      </c>
      <c r="AW4297" s="89">
        <f t="shared" si="608"/>
        <v>0</v>
      </c>
      <c r="AX4297" s="168"/>
      <c r="AY4297" s="60"/>
      <c r="AZ4297" s="61"/>
      <c r="BB4297" s="61" t="str">
        <f>IF(Settings!I4293&lt;&gt;"",Settings!I4293,"")</f>
        <v/>
      </c>
    </row>
    <row r="4298" spans="2:54" x14ac:dyDescent="0.2">
      <c r="B4298" s="13"/>
      <c r="C4298" s="12"/>
      <c r="D4298" s="12"/>
      <c r="E4298" s="12"/>
      <c r="F4298" s="12"/>
      <c r="G4298" s="12"/>
      <c r="H4298" s="12"/>
      <c r="I4298" s="15"/>
      <c r="J4298" s="31"/>
      <c r="K4298" s="180"/>
      <c r="L4298" s="40"/>
      <c r="M4298" s="14"/>
      <c r="N4298" s="16"/>
      <c r="O4298" s="49"/>
      <c r="P4298" s="64"/>
      <c r="Q4298" s="18"/>
      <c r="R4298" s="181">
        <f t="shared" si="600"/>
        <v>0</v>
      </c>
      <c r="S4298" s="181">
        <f t="shared" si="601"/>
        <v>0</v>
      </c>
      <c r="T4298" s="181">
        <f t="shared" si="602"/>
        <v>0</v>
      </c>
      <c r="AQ4298" s="1">
        <f>COUNT(L$11:L4298)</f>
        <v>37</v>
      </c>
      <c r="AR4298" s="43">
        <f t="shared" si="603"/>
        <v>40933</v>
      </c>
      <c r="AS4298" s="44">
        <f t="shared" si="604"/>
        <v>89.120000000000019</v>
      </c>
      <c r="AT4298" s="10" t="str">
        <f t="shared" si="605"/>
        <v/>
      </c>
      <c r="AU4298" s="20" t="str">
        <f t="shared" si="606"/>
        <v/>
      </c>
      <c r="AV4298" s="42">
        <f t="shared" si="607"/>
        <v>1</v>
      </c>
      <c r="AW4298" s="89">
        <f t="shared" si="608"/>
        <v>0</v>
      </c>
      <c r="AX4298" s="168"/>
      <c r="AY4298" s="60"/>
      <c r="AZ4298" s="61"/>
      <c r="BB4298" s="61" t="str">
        <f>IF(Settings!I4294&lt;&gt;"",Settings!I4294,"")</f>
        <v/>
      </c>
    </row>
    <row r="4299" spans="2:54" x14ac:dyDescent="0.2">
      <c r="B4299" s="13"/>
      <c r="C4299" s="12"/>
      <c r="D4299" s="12"/>
      <c r="E4299" s="12"/>
      <c r="F4299" s="12"/>
      <c r="G4299" s="12"/>
      <c r="H4299" s="12"/>
      <c r="I4299" s="15"/>
      <c r="J4299" s="31"/>
      <c r="K4299" s="180"/>
      <c r="L4299" s="40"/>
      <c r="M4299" s="14"/>
      <c r="N4299" s="16"/>
      <c r="O4299" s="49"/>
      <c r="P4299" s="64"/>
      <c r="Q4299" s="18"/>
      <c r="R4299" s="181">
        <f t="shared" si="600"/>
        <v>0</v>
      </c>
      <c r="S4299" s="181">
        <f t="shared" si="601"/>
        <v>0</v>
      </c>
      <c r="T4299" s="181">
        <f t="shared" si="602"/>
        <v>0</v>
      </c>
      <c r="AQ4299" s="1">
        <f>COUNT(L$11:L4299)</f>
        <v>37</v>
      </c>
      <c r="AR4299" s="43">
        <f t="shared" si="603"/>
        <v>40933</v>
      </c>
      <c r="AS4299" s="44">
        <f t="shared" si="604"/>
        <v>89.120000000000019</v>
      </c>
      <c r="AT4299" s="10" t="str">
        <f t="shared" si="605"/>
        <v/>
      </c>
      <c r="AU4299" s="20" t="str">
        <f t="shared" si="606"/>
        <v/>
      </c>
      <c r="AV4299" s="42">
        <f t="shared" si="607"/>
        <v>1</v>
      </c>
      <c r="AW4299" s="89">
        <f t="shared" si="608"/>
        <v>0</v>
      </c>
      <c r="AX4299" s="168"/>
      <c r="AY4299" s="60"/>
      <c r="AZ4299" s="61"/>
      <c r="BB4299" s="61" t="str">
        <f>IF(Settings!I4295&lt;&gt;"",Settings!I4295,"")</f>
        <v/>
      </c>
    </row>
    <row r="4300" spans="2:54" x14ac:dyDescent="0.2">
      <c r="B4300" s="13"/>
      <c r="C4300" s="12"/>
      <c r="D4300" s="12"/>
      <c r="E4300" s="12"/>
      <c r="F4300" s="12"/>
      <c r="G4300" s="12"/>
      <c r="H4300" s="12"/>
      <c r="I4300" s="15"/>
      <c r="J4300" s="31"/>
      <c r="K4300" s="180"/>
      <c r="L4300" s="40"/>
      <c r="M4300" s="14"/>
      <c r="N4300" s="16"/>
      <c r="O4300" s="49"/>
      <c r="P4300" s="64"/>
      <c r="Q4300" s="18"/>
      <c r="R4300" s="181">
        <f t="shared" ref="R4300:R4363" si="609">ROUND(IF(M4300&lt;&gt;"Y",IF(P4300&lt;&gt;"Y",K4300,K4300*(AV4300-1)),0),ROUNDING)</f>
        <v>0</v>
      </c>
      <c r="S4300" s="181">
        <f t="shared" ref="S4300:S4363" si="610">ROUND(IF(O4300&gt;0,IF(M4300="Y",AW4300*(1-O4300),IF(AW4300&gt;R4300,R4300 + (AW4300 - R4300)*(1-O4300),AW4300)),AW4300),ROUNDING)</f>
        <v>0</v>
      </c>
      <c r="T4300" s="181">
        <f t="shared" ref="T4300:T4363" si="611">ROUND(IF(N4300="P",0,IF(OR(M4300="N",M4300=""),S4300-R4300,S4300)),ROUNDING)</f>
        <v>0</v>
      </c>
      <c r="AQ4300" s="1">
        <f>COUNT(L$11:L4300)</f>
        <v>37</v>
      </c>
      <c r="AR4300" s="43">
        <f t="shared" si="603"/>
        <v>40933</v>
      </c>
      <c r="AS4300" s="44">
        <f t="shared" si="604"/>
        <v>89.120000000000019</v>
      </c>
      <c r="AT4300" s="10" t="str">
        <f t="shared" si="605"/>
        <v/>
      </c>
      <c r="AU4300" s="20" t="str">
        <f t="shared" si="606"/>
        <v/>
      </c>
      <c r="AV4300" s="42">
        <f t="shared" si="607"/>
        <v>1</v>
      </c>
      <c r="AW4300" s="89">
        <f t="shared" si="608"/>
        <v>0</v>
      </c>
      <c r="AX4300" s="168"/>
      <c r="AY4300" s="60"/>
      <c r="AZ4300" s="61"/>
      <c r="BB4300" s="61" t="str">
        <f>IF(Settings!I4296&lt;&gt;"",Settings!I4296,"")</f>
        <v/>
      </c>
    </row>
    <row r="4301" spans="2:54" x14ac:dyDescent="0.2">
      <c r="B4301" s="13"/>
      <c r="C4301" s="12"/>
      <c r="D4301" s="12"/>
      <c r="E4301" s="12"/>
      <c r="F4301" s="12"/>
      <c r="G4301" s="12"/>
      <c r="H4301" s="12"/>
      <c r="I4301" s="15"/>
      <c r="J4301" s="31"/>
      <c r="K4301" s="180"/>
      <c r="L4301" s="40"/>
      <c r="M4301" s="14"/>
      <c r="N4301" s="16"/>
      <c r="O4301" s="49"/>
      <c r="P4301" s="64"/>
      <c r="Q4301" s="18"/>
      <c r="R4301" s="181">
        <f t="shared" si="609"/>
        <v>0</v>
      </c>
      <c r="S4301" s="181">
        <f t="shared" si="610"/>
        <v>0</v>
      </c>
      <c r="T4301" s="181">
        <f t="shared" si="611"/>
        <v>0</v>
      </c>
      <c r="AQ4301" s="1">
        <f>COUNT(L$11:L4301)</f>
        <v>37</v>
      </c>
      <c r="AR4301" s="43">
        <f t="shared" ref="AR4301:AR4364" si="612">IF(B4301&gt;2,B4301,AR4300)</f>
        <v>40933</v>
      </c>
      <c r="AS4301" s="44">
        <f t="shared" ref="AS4301:AS4364" si="613">AS4300+T4301</f>
        <v>89.120000000000019</v>
      </c>
      <c r="AT4301" s="10" t="str">
        <f t="shared" ref="AT4301:AT4364" si="614">IF(N4301="P",IF(P4301&lt;&gt;"Y",IF(M4301&lt;&gt;"Y",K4301*AV4301,K4301*AV4301-K4301),IF(M4301&lt;&gt;"Y",K4301 + K4301*(AV4301-1),K4301)),"")</f>
        <v/>
      </c>
      <c r="AU4301" s="20" t="str">
        <f t="shared" ref="AU4301:AU4364" si="615">IF(M4301="Y",IF(P4301="Y",K4301*(AV4301-1),K4301),"")</f>
        <v/>
      </c>
      <c r="AV4301" s="42">
        <f t="shared" ref="AV4301:AV4364" si="616">IF(L4301&lt;&gt;"",IF(ODDS_TYPE=1,L4301,IF(ODDS_TYPE=2,IF(L4301&gt;0,1+L4301/100,IF(L4301&lt;0,1-100/L4301,1)),IF(ODDS_TYPE=3,1+L4301,IF(ODDS_TYPE=4,1+L4301,IF(ODDS_TYPE=5,IF(L4301&gt;0,1+L4301,1-1/L4301),IF(ODDS_TYPE=6,IF(L4301&gt;=0,L4301+1,1-1/L4301),1)))))),1)</f>
        <v>1</v>
      </c>
      <c r="AW4301" s="89">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68"/>
      <c r="AY4301" s="60"/>
      <c r="AZ4301" s="61"/>
      <c r="BB4301" s="61" t="str">
        <f>IF(Settings!I4297&lt;&gt;"",Settings!I4297,"")</f>
        <v/>
      </c>
    </row>
    <row r="4302" spans="2:54" x14ac:dyDescent="0.2">
      <c r="B4302" s="13"/>
      <c r="C4302" s="12"/>
      <c r="D4302" s="12"/>
      <c r="E4302" s="12"/>
      <c r="F4302" s="12"/>
      <c r="G4302" s="12"/>
      <c r="H4302" s="12"/>
      <c r="I4302" s="15"/>
      <c r="J4302" s="31"/>
      <c r="K4302" s="180"/>
      <c r="L4302" s="40"/>
      <c r="M4302" s="14"/>
      <c r="N4302" s="16"/>
      <c r="O4302" s="49"/>
      <c r="P4302" s="64"/>
      <c r="Q4302" s="18"/>
      <c r="R4302" s="181">
        <f t="shared" si="609"/>
        <v>0</v>
      </c>
      <c r="S4302" s="181">
        <f t="shared" si="610"/>
        <v>0</v>
      </c>
      <c r="T4302" s="181">
        <f t="shared" si="611"/>
        <v>0</v>
      </c>
      <c r="AQ4302" s="1">
        <f>COUNT(L$11:L4302)</f>
        <v>37</v>
      </c>
      <c r="AR4302" s="43">
        <f t="shared" si="612"/>
        <v>40933</v>
      </c>
      <c r="AS4302" s="44">
        <f t="shared" si="613"/>
        <v>89.120000000000019</v>
      </c>
      <c r="AT4302" s="10" t="str">
        <f t="shared" si="614"/>
        <v/>
      </c>
      <c r="AU4302" s="20" t="str">
        <f t="shared" si="615"/>
        <v/>
      </c>
      <c r="AV4302" s="42">
        <f t="shared" si="616"/>
        <v>1</v>
      </c>
      <c r="AW4302" s="89">
        <f t="shared" si="617"/>
        <v>0</v>
      </c>
      <c r="AX4302" s="168"/>
      <c r="AY4302" s="60"/>
      <c r="AZ4302" s="61"/>
      <c r="BB4302" s="61" t="str">
        <f>IF(Settings!I4298&lt;&gt;"",Settings!I4298,"")</f>
        <v/>
      </c>
    </row>
    <row r="4303" spans="2:54" x14ac:dyDescent="0.2">
      <c r="B4303" s="13"/>
      <c r="C4303" s="12"/>
      <c r="D4303" s="12"/>
      <c r="E4303" s="12"/>
      <c r="F4303" s="12"/>
      <c r="G4303" s="12"/>
      <c r="H4303" s="12"/>
      <c r="I4303" s="15"/>
      <c r="J4303" s="31"/>
      <c r="K4303" s="180"/>
      <c r="L4303" s="40"/>
      <c r="M4303" s="14"/>
      <c r="N4303" s="16"/>
      <c r="O4303" s="49"/>
      <c r="P4303" s="64"/>
      <c r="Q4303" s="18"/>
      <c r="R4303" s="181">
        <f t="shared" si="609"/>
        <v>0</v>
      </c>
      <c r="S4303" s="181">
        <f t="shared" si="610"/>
        <v>0</v>
      </c>
      <c r="T4303" s="181">
        <f t="shared" si="611"/>
        <v>0</v>
      </c>
      <c r="AQ4303" s="1">
        <f>COUNT(L$11:L4303)</f>
        <v>37</v>
      </c>
      <c r="AR4303" s="43">
        <f t="shared" si="612"/>
        <v>40933</v>
      </c>
      <c r="AS4303" s="44">
        <f t="shared" si="613"/>
        <v>89.120000000000019</v>
      </c>
      <c r="AT4303" s="10" t="str">
        <f t="shared" si="614"/>
        <v/>
      </c>
      <c r="AU4303" s="20" t="str">
        <f t="shared" si="615"/>
        <v/>
      </c>
      <c r="AV4303" s="42">
        <f t="shared" si="616"/>
        <v>1</v>
      </c>
      <c r="AW4303" s="89">
        <f t="shared" si="617"/>
        <v>0</v>
      </c>
      <c r="AX4303" s="168"/>
      <c r="AY4303" s="60"/>
      <c r="AZ4303" s="61"/>
      <c r="BB4303" s="61" t="str">
        <f>IF(Settings!I4299&lt;&gt;"",Settings!I4299,"")</f>
        <v/>
      </c>
    </row>
    <row r="4304" spans="2:54" x14ac:dyDescent="0.2">
      <c r="B4304" s="13"/>
      <c r="C4304" s="12"/>
      <c r="D4304" s="12"/>
      <c r="E4304" s="12"/>
      <c r="F4304" s="12"/>
      <c r="G4304" s="12"/>
      <c r="H4304" s="12"/>
      <c r="I4304" s="15"/>
      <c r="J4304" s="31"/>
      <c r="K4304" s="180"/>
      <c r="L4304" s="40"/>
      <c r="M4304" s="14"/>
      <c r="N4304" s="16"/>
      <c r="O4304" s="49"/>
      <c r="P4304" s="64"/>
      <c r="Q4304" s="18"/>
      <c r="R4304" s="181">
        <f t="shared" si="609"/>
        <v>0</v>
      </c>
      <c r="S4304" s="181">
        <f t="shared" si="610"/>
        <v>0</v>
      </c>
      <c r="T4304" s="181">
        <f t="shared" si="611"/>
        <v>0</v>
      </c>
      <c r="AQ4304" s="1">
        <f>COUNT(L$11:L4304)</f>
        <v>37</v>
      </c>
      <c r="AR4304" s="43">
        <f t="shared" si="612"/>
        <v>40933</v>
      </c>
      <c r="AS4304" s="44">
        <f t="shared" si="613"/>
        <v>89.120000000000019</v>
      </c>
      <c r="AT4304" s="10" t="str">
        <f t="shared" si="614"/>
        <v/>
      </c>
      <c r="AU4304" s="20" t="str">
        <f t="shared" si="615"/>
        <v/>
      </c>
      <c r="AV4304" s="42">
        <f t="shared" si="616"/>
        <v>1</v>
      </c>
      <c r="AW4304" s="89">
        <f t="shared" si="617"/>
        <v>0</v>
      </c>
      <c r="AX4304" s="168"/>
      <c r="AY4304" s="60"/>
      <c r="AZ4304" s="61"/>
      <c r="BB4304" s="61" t="str">
        <f>IF(Settings!I4300&lt;&gt;"",Settings!I4300,"")</f>
        <v/>
      </c>
    </row>
    <row r="4305" spans="2:54" x14ac:dyDescent="0.2">
      <c r="B4305" s="13"/>
      <c r="C4305" s="12"/>
      <c r="D4305" s="12"/>
      <c r="E4305" s="12"/>
      <c r="F4305" s="12"/>
      <c r="G4305" s="12"/>
      <c r="H4305" s="12"/>
      <c r="I4305" s="15"/>
      <c r="J4305" s="31"/>
      <c r="K4305" s="180"/>
      <c r="L4305" s="40"/>
      <c r="M4305" s="14"/>
      <c r="N4305" s="16"/>
      <c r="O4305" s="49"/>
      <c r="P4305" s="64"/>
      <c r="Q4305" s="18"/>
      <c r="R4305" s="181">
        <f t="shared" si="609"/>
        <v>0</v>
      </c>
      <c r="S4305" s="181">
        <f t="shared" si="610"/>
        <v>0</v>
      </c>
      <c r="T4305" s="181">
        <f t="shared" si="611"/>
        <v>0</v>
      </c>
      <c r="AQ4305" s="1">
        <f>COUNT(L$11:L4305)</f>
        <v>37</v>
      </c>
      <c r="AR4305" s="43">
        <f t="shared" si="612"/>
        <v>40933</v>
      </c>
      <c r="AS4305" s="44">
        <f t="shared" si="613"/>
        <v>89.120000000000019</v>
      </c>
      <c r="AT4305" s="10" t="str">
        <f t="shared" si="614"/>
        <v/>
      </c>
      <c r="AU4305" s="20" t="str">
        <f t="shared" si="615"/>
        <v/>
      </c>
      <c r="AV4305" s="42">
        <f t="shared" si="616"/>
        <v>1</v>
      </c>
      <c r="AW4305" s="89">
        <f t="shared" si="617"/>
        <v>0</v>
      </c>
      <c r="AX4305" s="168"/>
      <c r="AY4305" s="60"/>
      <c r="AZ4305" s="61"/>
      <c r="BB4305" s="61" t="str">
        <f>IF(Settings!I4301&lt;&gt;"",Settings!I4301,"")</f>
        <v/>
      </c>
    </row>
    <row r="4306" spans="2:54" x14ac:dyDescent="0.2">
      <c r="B4306" s="13"/>
      <c r="C4306" s="12"/>
      <c r="D4306" s="12"/>
      <c r="E4306" s="12"/>
      <c r="F4306" s="12"/>
      <c r="G4306" s="12"/>
      <c r="H4306" s="12"/>
      <c r="I4306" s="15"/>
      <c r="J4306" s="31"/>
      <c r="K4306" s="180"/>
      <c r="L4306" s="40"/>
      <c r="M4306" s="14"/>
      <c r="N4306" s="16"/>
      <c r="O4306" s="49"/>
      <c r="P4306" s="64"/>
      <c r="Q4306" s="18"/>
      <c r="R4306" s="181">
        <f t="shared" si="609"/>
        <v>0</v>
      </c>
      <c r="S4306" s="181">
        <f t="shared" si="610"/>
        <v>0</v>
      </c>
      <c r="T4306" s="181">
        <f t="shared" si="611"/>
        <v>0</v>
      </c>
      <c r="AQ4306" s="1">
        <f>COUNT(L$11:L4306)</f>
        <v>37</v>
      </c>
      <c r="AR4306" s="43">
        <f t="shared" si="612"/>
        <v>40933</v>
      </c>
      <c r="AS4306" s="44">
        <f t="shared" si="613"/>
        <v>89.120000000000019</v>
      </c>
      <c r="AT4306" s="10" t="str">
        <f t="shared" si="614"/>
        <v/>
      </c>
      <c r="AU4306" s="20" t="str">
        <f t="shared" si="615"/>
        <v/>
      </c>
      <c r="AV4306" s="42">
        <f t="shared" si="616"/>
        <v>1</v>
      </c>
      <c r="AW4306" s="89">
        <f t="shared" si="617"/>
        <v>0</v>
      </c>
      <c r="AX4306" s="168"/>
      <c r="AY4306" s="60"/>
      <c r="AZ4306" s="61"/>
      <c r="BB4306" s="61" t="str">
        <f>IF(Settings!I4302&lt;&gt;"",Settings!I4302,"")</f>
        <v/>
      </c>
    </row>
    <row r="4307" spans="2:54" x14ac:dyDescent="0.2">
      <c r="B4307" s="13"/>
      <c r="C4307" s="12"/>
      <c r="D4307" s="12"/>
      <c r="E4307" s="12"/>
      <c r="F4307" s="12"/>
      <c r="G4307" s="12"/>
      <c r="H4307" s="12"/>
      <c r="I4307" s="15"/>
      <c r="J4307" s="31"/>
      <c r="K4307" s="180"/>
      <c r="L4307" s="40"/>
      <c r="M4307" s="14"/>
      <c r="N4307" s="16"/>
      <c r="O4307" s="49"/>
      <c r="P4307" s="64"/>
      <c r="Q4307" s="18"/>
      <c r="R4307" s="181">
        <f t="shared" si="609"/>
        <v>0</v>
      </c>
      <c r="S4307" s="181">
        <f t="shared" si="610"/>
        <v>0</v>
      </c>
      <c r="T4307" s="181">
        <f t="shared" si="611"/>
        <v>0</v>
      </c>
      <c r="AQ4307" s="1">
        <f>COUNT(L$11:L4307)</f>
        <v>37</v>
      </c>
      <c r="AR4307" s="43">
        <f t="shared" si="612"/>
        <v>40933</v>
      </c>
      <c r="AS4307" s="44">
        <f t="shared" si="613"/>
        <v>89.120000000000019</v>
      </c>
      <c r="AT4307" s="10" t="str">
        <f t="shared" si="614"/>
        <v/>
      </c>
      <c r="AU4307" s="20" t="str">
        <f t="shared" si="615"/>
        <v/>
      </c>
      <c r="AV4307" s="42">
        <f t="shared" si="616"/>
        <v>1</v>
      </c>
      <c r="AW4307" s="89">
        <f t="shared" si="617"/>
        <v>0</v>
      </c>
      <c r="AX4307" s="168"/>
      <c r="AY4307" s="60"/>
      <c r="AZ4307" s="61"/>
      <c r="BB4307" s="61" t="str">
        <f>IF(Settings!I4303&lt;&gt;"",Settings!I4303,"")</f>
        <v/>
      </c>
    </row>
    <row r="4308" spans="2:54" x14ac:dyDescent="0.2">
      <c r="B4308" s="13"/>
      <c r="C4308" s="12"/>
      <c r="D4308" s="12"/>
      <c r="E4308" s="12"/>
      <c r="F4308" s="12"/>
      <c r="G4308" s="12"/>
      <c r="H4308" s="12"/>
      <c r="I4308" s="15"/>
      <c r="J4308" s="31"/>
      <c r="K4308" s="180"/>
      <c r="L4308" s="40"/>
      <c r="M4308" s="14"/>
      <c r="N4308" s="16"/>
      <c r="O4308" s="49"/>
      <c r="P4308" s="64"/>
      <c r="Q4308" s="18"/>
      <c r="R4308" s="181">
        <f t="shared" si="609"/>
        <v>0</v>
      </c>
      <c r="S4308" s="181">
        <f t="shared" si="610"/>
        <v>0</v>
      </c>
      <c r="T4308" s="181">
        <f t="shared" si="611"/>
        <v>0</v>
      </c>
      <c r="AQ4308" s="1">
        <f>COUNT(L$11:L4308)</f>
        <v>37</v>
      </c>
      <c r="AR4308" s="43">
        <f t="shared" si="612"/>
        <v>40933</v>
      </c>
      <c r="AS4308" s="44">
        <f t="shared" si="613"/>
        <v>89.120000000000019</v>
      </c>
      <c r="AT4308" s="10" t="str">
        <f t="shared" si="614"/>
        <v/>
      </c>
      <c r="AU4308" s="20" t="str">
        <f t="shared" si="615"/>
        <v/>
      </c>
      <c r="AV4308" s="42">
        <f t="shared" si="616"/>
        <v>1</v>
      </c>
      <c r="AW4308" s="89">
        <f t="shared" si="617"/>
        <v>0</v>
      </c>
      <c r="AX4308" s="168"/>
      <c r="AY4308" s="60"/>
      <c r="AZ4308" s="61"/>
      <c r="BB4308" s="61" t="str">
        <f>IF(Settings!I4304&lt;&gt;"",Settings!I4304,"")</f>
        <v/>
      </c>
    </row>
    <row r="4309" spans="2:54" x14ac:dyDescent="0.2">
      <c r="B4309" s="13"/>
      <c r="C4309" s="12"/>
      <c r="D4309" s="12"/>
      <c r="E4309" s="12"/>
      <c r="F4309" s="12"/>
      <c r="G4309" s="12"/>
      <c r="H4309" s="12"/>
      <c r="I4309" s="15"/>
      <c r="J4309" s="31"/>
      <c r="K4309" s="180"/>
      <c r="L4309" s="40"/>
      <c r="M4309" s="14"/>
      <c r="N4309" s="16"/>
      <c r="O4309" s="49"/>
      <c r="P4309" s="64"/>
      <c r="Q4309" s="18"/>
      <c r="R4309" s="181">
        <f t="shared" si="609"/>
        <v>0</v>
      </c>
      <c r="S4309" s="181">
        <f t="shared" si="610"/>
        <v>0</v>
      </c>
      <c r="T4309" s="181">
        <f t="shared" si="611"/>
        <v>0</v>
      </c>
      <c r="AQ4309" s="1">
        <f>COUNT(L$11:L4309)</f>
        <v>37</v>
      </c>
      <c r="AR4309" s="43">
        <f t="shared" si="612"/>
        <v>40933</v>
      </c>
      <c r="AS4309" s="44">
        <f t="shared" si="613"/>
        <v>89.120000000000019</v>
      </c>
      <c r="AT4309" s="10" t="str">
        <f t="shared" si="614"/>
        <v/>
      </c>
      <c r="AU4309" s="20" t="str">
        <f t="shared" si="615"/>
        <v/>
      </c>
      <c r="AV4309" s="42">
        <f t="shared" si="616"/>
        <v>1</v>
      </c>
      <c r="AW4309" s="89">
        <f t="shared" si="617"/>
        <v>0</v>
      </c>
      <c r="AX4309" s="168"/>
      <c r="AY4309" s="60"/>
      <c r="AZ4309" s="61"/>
      <c r="BB4309" s="61" t="str">
        <f>IF(Settings!I4305&lt;&gt;"",Settings!I4305,"")</f>
        <v/>
      </c>
    </row>
    <row r="4310" spans="2:54" x14ac:dyDescent="0.2">
      <c r="B4310" s="13"/>
      <c r="C4310" s="12"/>
      <c r="D4310" s="12"/>
      <c r="E4310" s="12"/>
      <c r="F4310" s="12"/>
      <c r="G4310" s="12"/>
      <c r="H4310" s="12"/>
      <c r="I4310" s="15"/>
      <c r="J4310" s="31"/>
      <c r="K4310" s="180"/>
      <c r="L4310" s="40"/>
      <c r="M4310" s="14"/>
      <c r="N4310" s="16"/>
      <c r="O4310" s="49"/>
      <c r="P4310" s="64"/>
      <c r="Q4310" s="18"/>
      <c r="R4310" s="181">
        <f t="shared" si="609"/>
        <v>0</v>
      </c>
      <c r="S4310" s="181">
        <f t="shared" si="610"/>
        <v>0</v>
      </c>
      <c r="T4310" s="181">
        <f t="shared" si="611"/>
        <v>0</v>
      </c>
      <c r="AQ4310" s="1">
        <f>COUNT(L$11:L4310)</f>
        <v>37</v>
      </c>
      <c r="AR4310" s="43">
        <f t="shared" si="612"/>
        <v>40933</v>
      </c>
      <c r="AS4310" s="44">
        <f t="shared" si="613"/>
        <v>89.120000000000019</v>
      </c>
      <c r="AT4310" s="10" t="str">
        <f t="shared" si="614"/>
        <v/>
      </c>
      <c r="AU4310" s="20" t="str">
        <f t="shared" si="615"/>
        <v/>
      </c>
      <c r="AV4310" s="42">
        <f t="shared" si="616"/>
        <v>1</v>
      </c>
      <c r="AW4310" s="89">
        <f t="shared" si="617"/>
        <v>0</v>
      </c>
      <c r="AX4310" s="168"/>
      <c r="AY4310" s="60"/>
      <c r="AZ4310" s="61"/>
      <c r="BB4310" s="61" t="str">
        <f>IF(Settings!I4306&lt;&gt;"",Settings!I4306,"")</f>
        <v/>
      </c>
    </row>
    <row r="4311" spans="2:54" x14ac:dyDescent="0.2">
      <c r="B4311" s="13"/>
      <c r="C4311" s="12"/>
      <c r="D4311" s="12"/>
      <c r="E4311" s="12"/>
      <c r="F4311" s="12"/>
      <c r="G4311" s="12"/>
      <c r="H4311" s="12"/>
      <c r="I4311" s="15"/>
      <c r="J4311" s="31"/>
      <c r="K4311" s="180"/>
      <c r="L4311" s="40"/>
      <c r="M4311" s="14"/>
      <c r="N4311" s="16"/>
      <c r="O4311" s="49"/>
      <c r="P4311" s="64"/>
      <c r="Q4311" s="18"/>
      <c r="R4311" s="181">
        <f t="shared" si="609"/>
        <v>0</v>
      </c>
      <c r="S4311" s="181">
        <f t="shared" si="610"/>
        <v>0</v>
      </c>
      <c r="T4311" s="181">
        <f t="shared" si="611"/>
        <v>0</v>
      </c>
      <c r="AQ4311" s="1">
        <f>COUNT(L$11:L4311)</f>
        <v>37</v>
      </c>
      <c r="AR4311" s="43">
        <f t="shared" si="612"/>
        <v>40933</v>
      </c>
      <c r="AS4311" s="44">
        <f t="shared" si="613"/>
        <v>89.120000000000019</v>
      </c>
      <c r="AT4311" s="10" t="str">
        <f t="shared" si="614"/>
        <v/>
      </c>
      <c r="AU4311" s="20" t="str">
        <f t="shared" si="615"/>
        <v/>
      </c>
      <c r="AV4311" s="42">
        <f t="shared" si="616"/>
        <v>1</v>
      </c>
      <c r="AW4311" s="89">
        <f t="shared" si="617"/>
        <v>0</v>
      </c>
      <c r="AX4311" s="168"/>
      <c r="AY4311" s="60"/>
      <c r="AZ4311" s="61"/>
      <c r="BB4311" s="61" t="str">
        <f>IF(Settings!I4307&lt;&gt;"",Settings!I4307,"")</f>
        <v/>
      </c>
    </row>
    <row r="4312" spans="2:54" x14ac:dyDescent="0.2">
      <c r="B4312" s="13"/>
      <c r="C4312" s="12"/>
      <c r="D4312" s="12"/>
      <c r="E4312" s="12"/>
      <c r="F4312" s="12"/>
      <c r="G4312" s="12"/>
      <c r="H4312" s="12"/>
      <c r="I4312" s="15"/>
      <c r="J4312" s="31"/>
      <c r="K4312" s="180"/>
      <c r="L4312" s="40"/>
      <c r="M4312" s="14"/>
      <c r="N4312" s="16"/>
      <c r="O4312" s="49"/>
      <c r="P4312" s="64"/>
      <c r="Q4312" s="18"/>
      <c r="R4312" s="181">
        <f t="shared" si="609"/>
        <v>0</v>
      </c>
      <c r="S4312" s="181">
        <f t="shared" si="610"/>
        <v>0</v>
      </c>
      <c r="T4312" s="181">
        <f t="shared" si="611"/>
        <v>0</v>
      </c>
      <c r="AQ4312" s="1">
        <f>COUNT(L$11:L4312)</f>
        <v>37</v>
      </c>
      <c r="AR4312" s="43">
        <f t="shared" si="612"/>
        <v>40933</v>
      </c>
      <c r="AS4312" s="44">
        <f t="shared" si="613"/>
        <v>89.120000000000019</v>
      </c>
      <c r="AT4312" s="10" t="str">
        <f t="shared" si="614"/>
        <v/>
      </c>
      <c r="AU4312" s="20" t="str">
        <f t="shared" si="615"/>
        <v/>
      </c>
      <c r="AV4312" s="42">
        <f t="shared" si="616"/>
        <v>1</v>
      </c>
      <c r="AW4312" s="89">
        <f t="shared" si="617"/>
        <v>0</v>
      </c>
      <c r="AX4312" s="168"/>
      <c r="AY4312" s="60"/>
      <c r="AZ4312" s="61"/>
      <c r="BB4312" s="61" t="str">
        <f>IF(Settings!I4308&lt;&gt;"",Settings!I4308,"")</f>
        <v/>
      </c>
    </row>
    <row r="4313" spans="2:54" x14ac:dyDescent="0.2">
      <c r="B4313" s="13"/>
      <c r="C4313" s="12"/>
      <c r="D4313" s="12"/>
      <c r="E4313" s="12"/>
      <c r="F4313" s="12"/>
      <c r="G4313" s="12"/>
      <c r="H4313" s="12"/>
      <c r="I4313" s="15"/>
      <c r="J4313" s="31"/>
      <c r="K4313" s="180"/>
      <c r="L4313" s="40"/>
      <c r="M4313" s="14"/>
      <c r="N4313" s="16"/>
      <c r="O4313" s="49"/>
      <c r="P4313" s="64"/>
      <c r="Q4313" s="18"/>
      <c r="R4313" s="181">
        <f t="shared" si="609"/>
        <v>0</v>
      </c>
      <c r="S4313" s="181">
        <f t="shared" si="610"/>
        <v>0</v>
      </c>
      <c r="T4313" s="181">
        <f t="shared" si="611"/>
        <v>0</v>
      </c>
      <c r="AQ4313" s="1">
        <f>COUNT(L$11:L4313)</f>
        <v>37</v>
      </c>
      <c r="AR4313" s="43">
        <f t="shared" si="612"/>
        <v>40933</v>
      </c>
      <c r="AS4313" s="44">
        <f t="shared" si="613"/>
        <v>89.120000000000019</v>
      </c>
      <c r="AT4313" s="10" t="str">
        <f t="shared" si="614"/>
        <v/>
      </c>
      <c r="AU4313" s="20" t="str">
        <f t="shared" si="615"/>
        <v/>
      </c>
      <c r="AV4313" s="42">
        <f t="shared" si="616"/>
        <v>1</v>
      </c>
      <c r="AW4313" s="89">
        <f t="shared" si="617"/>
        <v>0</v>
      </c>
      <c r="AX4313" s="168"/>
      <c r="AY4313" s="60"/>
      <c r="AZ4313" s="61"/>
      <c r="BB4313" s="61" t="str">
        <f>IF(Settings!I4309&lt;&gt;"",Settings!I4309,"")</f>
        <v/>
      </c>
    </row>
    <row r="4314" spans="2:54" x14ac:dyDescent="0.2">
      <c r="B4314" s="13"/>
      <c r="C4314" s="12"/>
      <c r="D4314" s="12"/>
      <c r="E4314" s="12"/>
      <c r="F4314" s="12"/>
      <c r="G4314" s="12"/>
      <c r="H4314" s="12"/>
      <c r="I4314" s="15"/>
      <c r="J4314" s="31"/>
      <c r="K4314" s="180"/>
      <c r="L4314" s="40"/>
      <c r="M4314" s="14"/>
      <c r="N4314" s="16"/>
      <c r="O4314" s="49"/>
      <c r="P4314" s="64"/>
      <c r="Q4314" s="18"/>
      <c r="R4314" s="181">
        <f t="shared" si="609"/>
        <v>0</v>
      </c>
      <c r="S4314" s="181">
        <f t="shared" si="610"/>
        <v>0</v>
      </c>
      <c r="T4314" s="181">
        <f t="shared" si="611"/>
        <v>0</v>
      </c>
      <c r="AQ4314" s="1">
        <f>COUNT(L$11:L4314)</f>
        <v>37</v>
      </c>
      <c r="AR4314" s="43">
        <f t="shared" si="612"/>
        <v>40933</v>
      </c>
      <c r="AS4314" s="44">
        <f t="shared" si="613"/>
        <v>89.120000000000019</v>
      </c>
      <c r="AT4314" s="10" t="str">
        <f t="shared" si="614"/>
        <v/>
      </c>
      <c r="AU4314" s="20" t="str">
        <f t="shared" si="615"/>
        <v/>
      </c>
      <c r="AV4314" s="42">
        <f t="shared" si="616"/>
        <v>1</v>
      </c>
      <c r="AW4314" s="89">
        <f t="shared" si="617"/>
        <v>0</v>
      </c>
      <c r="AX4314" s="168"/>
      <c r="AY4314" s="60"/>
      <c r="AZ4314" s="61"/>
      <c r="BB4314" s="61" t="str">
        <f>IF(Settings!I4310&lt;&gt;"",Settings!I4310,"")</f>
        <v/>
      </c>
    </row>
    <row r="4315" spans="2:54" x14ac:dyDescent="0.2">
      <c r="B4315" s="13"/>
      <c r="C4315" s="12"/>
      <c r="D4315" s="12"/>
      <c r="E4315" s="12"/>
      <c r="F4315" s="12"/>
      <c r="G4315" s="12"/>
      <c r="H4315" s="12"/>
      <c r="I4315" s="15"/>
      <c r="J4315" s="31"/>
      <c r="K4315" s="180"/>
      <c r="L4315" s="40"/>
      <c r="M4315" s="14"/>
      <c r="N4315" s="16"/>
      <c r="O4315" s="49"/>
      <c r="P4315" s="64"/>
      <c r="Q4315" s="18"/>
      <c r="R4315" s="181">
        <f t="shared" si="609"/>
        <v>0</v>
      </c>
      <c r="S4315" s="181">
        <f t="shared" si="610"/>
        <v>0</v>
      </c>
      <c r="T4315" s="181">
        <f t="shared" si="611"/>
        <v>0</v>
      </c>
      <c r="AQ4315" s="1">
        <f>COUNT(L$11:L4315)</f>
        <v>37</v>
      </c>
      <c r="AR4315" s="43">
        <f t="shared" si="612"/>
        <v>40933</v>
      </c>
      <c r="AS4315" s="44">
        <f t="shared" si="613"/>
        <v>89.120000000000019</v>
      </c>
      <c r="AT4315" s="10" t="str">
        <f t="shared" si="614"/>
        <v/>
      </c>
      <c r="AU4315" s="20" t="str">
        <f t="shared" si="615"/>
        <v/>
      </c>
      <c r="AV4315" s="42">
        <f t="shared" si="616"/>
        <v>1</v>
      </c>
      <c r="AW4315" s="89">
        <f t="shared" si="617"/>
        <v>0</v>
      </c>
      <c r="AX4315" s="168"/>
      <c r="AY4315" s="60"/>
      <c r="AZ4315" s="61"/>
      <c r="BB4315" s="61" t="str">
        <f>IF(Settings!I4311&lt;&gt;"",Settings!I4311,"")</f>
        <v/>
      </c>
    </row>
    <row r="4316" spans="2:54" x14ac:dyDescent="0.2">
      <c r="B4316" s="13"/>
      <c r="C4316" s="12"/>
      <c r="D4316" s="12"/>
      <c r="E4316" s="12"/>
      <c r="F4316" s="12"/>
      <c r="G4316" s="12"/>
      <c r="H4316" s="12"/>
      <c r="I4316" s="15"/>
      <c r="J4316" s="31"/>
      <c r="K4316" s="180"/>
      <c r="L4316" s="40"/>
      <c r="M4316" s="14"/>
      <c r="N4316" s="16"/>
      <c r="O4316" s="49"/>
      <c r="P4316" s="64"/>
      <c r="Q4316" s="18"/>
      <c r="R4316" s="181">
        <f t="shared" si="609"/>
        <v>0</v>
      </c>
      <c r="S4316" s="181">
        <f t="shared" si="610"/>
        <v>0</v>
      </c>
      <c r="T4316" s="181">
        <f t="shared" si="611"/>
        <v>0</v>
      </c>
      <c r="AQ4316" s="1">
        <f>COUNT(L$11:L4316)</f>
        <v>37</v>
      </c>
      <c r="AR4316" s="43">
        <f t="shared" si="612"/>
        <v>40933</v>
      </c>
      <c r="AS4316" s="44">
        <f t="shared" si="613"/>
        <v>89.120000000000019</v>
      </c>
      <c r="AT4316" s="10" t="str">
        <f t="shared" si="614"/>
        <v/>
      </c>
      <c r="AU4316" s="20" t="str">
        <f t="shared" si="615"/>
        <v/>
      </c>
      <c r="AV4316" s="42">
        <f t="shared" si="616"/>
        <v>1</v>
      </c>
      <c r="AW4316" s="89">
        <f t="shared" si="617"/>
        <v>0</v>
      </c>
      <c r="AX4316" s="168"/>
      <c r="AY4316" s="60"/>
      <c r="AZ4316" s="61"/>
      <c r="BB4316" s="61" t="str">
        <f>IF(Settings!I4312&lt;&gt;"",Settings!I4312,"")</f>
        <v/>
      </c>
    </row>
    <row r="4317" spans="2:54" x14ac:dyDescent="0.2">
      <c r="B4317" s="13"/>
      <c r="C4317" s="12"/>
      <c r="D4317" s="12"/>
      <c r="E4317" s="12"/>
      <c r="F4317" s="12"/>
      <c r="G4317" s="12"/>
      <c r="H4317" s="12"/>
      <c r="I4317" s="15"/>
      <c r="J4317" s="31"/>
      <c r="K4317" s="180"/>
      <c r="L4317" s="40"/>
      <c r="M4317" s="14"/>
      <c r="N4317" s="16"/>
      <c r="O4317" s="49"/>
      <c r="P4317" s="64"/>
      <c r="Q4317" s="18"/>
      <c r="R4317" s="181">
        <f t="shared" si="609"/>
        <v>0</v>
      </c>
      <c r="S4317" s="181">
        <f t="shared" si="610"/>
        <v>0</v>
      </c>
      <c r="T4317" s="181">
        <f t="shared" si="611"/>
        <v>0</v>
      </c>
      <c r="AQ4317" s="1">
        <f>COUNT(L$11:L4317)</f>
        <v>37</v>
      </c>
      <c r="AR4317" s="43">
        <f t="shared" si="612"/>
        <v>40933</v>
      </c>
      <c r="AS4317" s="44">
        <f t="shared" si="613"/>
        <v>89.120000000000019</v>
      </c>
      <c r="AT4317" s="10" t="str">
        <f t="shared" si="614"/>
        <v/>
      </c>
      <c r="AU4317" s="20" t="str">
        <f t="shared" si="615"/>
        <v/>
      </c>
      <c r="AV4317" s="42">
        <f t="shared" si="616"/>
        <v>1</v>
      </c>
      <c r="AW4317" s="89">
        <f t="shared" si="617"/>
        <v>0</v>
      </c>
      <c r="AX4317" s="168"/>
      <c r="AY4317" s="60"/>
      <c r="AZ4317" s="61"/>
      <c r="BB4317" s="61" t="str">
        <f>IF(Settings!I4313&lt;&gt;"",Settings!I4313,"")</f>
        <v/>
      </c>
    </row>
    <row r="4318" spans="2:54" x14ac:dyDescent="0.2">
      <c r="B4318" s="13"/>
      <c r="C4318" s="12"/>
      <c r="D4318" s="12"/>
      <c r="E4318" s="12"/>
      <c r="F4318" s="12"/>
      <c r="G4318" s="12"/>
      <c r="H4318" s="12"/>
      <c r="I4318" s="15"/>
      <c r="J4318" s="31"/>
      <c r="K4318" s="180"/>
      <c r="L4318" s="40"/>
      <c r="M4318" s="14"/>
      <c r="N4318" s="16"/>
      <c r="O4318" s="49"/>
      <c r="P4318" s="64"/>
      <c r="Q4318" s="18"/>
      <c r="R4318" s="181">
        <f t="shared" si="609"/>
        <v>0</v>
      </c>
      <c r="S4318" s="181">
        <f t="shared" si="610"/>
        <v>0</v>
      </c>
      <c r="T4318" s="181">
        <f t="shared" si="611"/>
        <v>0</v>
      </c>
      <c r="AQ4318" s="1">
        <f>COUNT(L$11:L4318)</f>
        <v>37</v>
      </c>
      <c r="AR4318" s="43">
        <f t="shared" si="612"/>
        <v>40933</v>
      </c>
      <c r="AS4318" s="44">
        <f t="shared" si="613"/>
        <v>89.120000000000019</v>
      </c>
      <c r="AT4318" s="10" t="str">
        <f t="shared" si="614"/>
        <v/>
      </c>
      <c r="AU4318" s="20" t="str">
        <f t="shared" si="615"/>
        <v/>
      </c>
      <c r="AV4318" s="42">
        <f t="shared" si="616"/>
        <v>1</v>
      </c>
      <c r="AW4318" s="89">
        <f t="shared" si="617"/>
        <v>0</v>
      </c>
      <c r="AX4318" s="168"/>
      <c r="AY4318" s="60"/>
      <c r="AZ4318" s="61"/>
      <c r="BB4318" s="61" t="str">
        <f>IF(Settings!I4314&lt;&gt;"",Settings!I4314,"")</f>
        <v/>
      </c>
    </row>
    <row r="4319" spans="2:54" x14ac:dyDescent="0.2">
      <c r="B4319" s="13"/>
      <c r="C4319" s="12"/>
      <c r="D4319" s="12"/>
      <c r="E4319" s="12"/>
      <c r="F4319" s="12"/>
      <c r="G4319" s="12"/>
      <c r="H4319" s="12"/>
      <c r="I4319" s="15"/>
      <c r="J4319" s="31"/>
      <c r="K4319" s="180"/>
      <c r="L4319" s="40"/>
      <c r="M4319" s="14"/>
      <c r="N4319" s="16"/>
      <c r="O4319" s="49"/>
      <c r="P4319" s="64"/>
      <c r="Q4319" s="18"/>
      <c r="R4319" s="181">
        <f t="shared" si="609"/>
        <v>0</v>
      </c>
      <c r="S4319" s="181">
        <f t="shared" si="610"/>
        <v>0</v>
      </c>
      <c r="T4319" s="181">
        <f t="shared" si="611"/>
        <v>0</v>
      </c>
      <c r="AQ4319" s="1">
        <f>COUNT(L$11:L4319)</f>
        <v>37</v>
      </c>
      <c r="AR4319" s="43">
        <f t="shared" si="612"/>
        <v>40933</v>
      </c>
      <c r="AS4319" s="44">
        <f t="shared" si="613"/>
        <v>89.120000000000019</v>
      </c>
      <c r="AT4319" s="10" t="str">
        <f t="shared" si="614"/>
        <v/>
      </c>
      <c r="AU4319" s="20" t="str">
        <f t="shared" si="615"/>
        <v/>
      </c>
      <c r="AV4319" s="42">
        <f t="shared" si="616"/>
        <v>1</v>
      </c>
      <c r="AW4319" s="89">
        <f t="shared" si="617"/>
        <v>0</v>
      </c>
      <c r="AX4319" s="168"/>
      <c r="AY4319" s="60"/>
      <c r="AZ4319" s="61"/>
      <c r="BB4319" s="61" t="str">
        <f>IF(Settings!I4315&lt;&gt;"",Settings!I4315,"")</f>
        <v/>
      </c>
    </row>
    <row r="4320" spans="2:54" x14ac:dyDescent="0.2">
      <c r="B4320" s="13"/>
      <c r="C4320" s="12"/>
      <c r="D4320" s="12"/>
      <c r="E4320" s="12"/>
      <c r="F4320" s="12"/>
      <c r="G4320" s="12"/>
      <c r="H4320" s="12"/>
      <c r="I4320" s="15"/>
      <c r="J4320" s="31"/>
      <c r="K4320" s="180"/>
      <c r="L4320" s="40"/>
      <c r="M4320" s="14"/>
      <c r="N4320" s="16"/>
      <c r="O4320" s="49"/>
      <c r="P4320" s="64"/>
      <c r="Q4320" s="18"/>
      <c r="R4320" s="181">
        <f t="shared" si="609"/>
        <v>0</v>
      </c>
      <c r="S4320" s="181">
        <f t="shared" si="610"/>
        <v>0</v>
      </c>
      <c r="T4320" s="181">
        <f t="shared" si="611"/>
        <v>0</v>
      </c>
      <c r="AQ4320" s="1">
        <f>COUNT(L$11:L4320)</f>
        <v>37</v>
      </c>
      <c r="AR4320" s="43">
        <f t="shared" si="612"/>
        <v>40933</v>
      </c>
      <c r="AS4320" s="44">
        <f t="shared" si="613"/>
        <v>89.120000000000019</v>
      </c>
      <c r="AT4320" s="10" t="str">
        <f t="shared" si="614"/>
        <v/>
      </c>
      <c r="AU4320" s="20" t="str">
        <f t="shared" si="615"/>
        <v/>
      </c>
      <c r="AV4320" s="42">
        <f t="shared" si="616"/>
        <v>1</v>
      </c>
      <c r="AW4320" s="89">
        <f t="shared" si="617"/>
        <v>0</v>
      </c>
      <c r="AX4320" s="168"/>
      <c r="AY4320" s="60"/>
      <c r="AZ4320" s="61"/>
      <c r="BB4320" s="61" t="str">
        <f>IF(Settings!I4316&lt;&gt;"",Settings!I4316,"")</f>
        <v/>
      </c>
    </row>
    <row r="4321" spans="2:54" x14ac:dyDescent="0.2">
      <c r="B4321" s="13"/>
      <c r="C4321" s="12"/>
      <c r="D4321" s="12"/>
      <c r="E4321" s="12"/>
      <c r="F4321" s="12"/>
      <c r="G4321" s="12"/>
      <c r="H4321" s="12"/>
      <c r="I4321" s="15"/>
      <c r="J4321" s="31"/>
      <c r="K4321" s="180"/>
      <c r="L4321" s="40"/>
      <c r="M4321" s="14"/>
      <c r="N4321" s="16"/>
      <c r="O4321" s="49"/>
      <c r="P4321" s="64"/>
      <c r="Q4321" s="18"/>
      <c r="R4321" s="181">
        <f t="shared" si="609"/>
        <v>0</v>
      </c>
      <c r="S4321" s="181">
        <f t="shared" si="610"/>
        <v>0</v>
      </c>
      <c r="T4321" s="181">
        <f t="shared" si="611"/>
        <v>0</v>
      </c>
      <c r="AQ4321" s="1">
        <f>COUNT(L$11:L4321)</f>
        <v>37</v>
      </c>
      <c r="AR4321" s="43">
        <f t="shared" si="612"/>
        <v>40933</v>
      </c>
      <c r="AS4321" s="44">
        <f t="shared" si="613"/>
        <v>89.120000000000019</v>
      </c>
      <c r="AT4321" s="10" t="str">
        <f t="shared" si="614"/>
        <v/>
      </c>
      <c r="AU4321" s="20" t="str">
        <f t="shared" si="615"/>
        <v/>
      </c>
      <c r="AV4321" s="42">
        <f t="shared" si="616"/>
        <v>1</v>
      </c>
      <c r="AW4321" s="89">
        <f t="shared" si="617"/>
        <v>0</v>
      </c>
      <c r="AX4321" s="168"/>
      <c r="AY4321" s="60"/>
      <c r="AZ4321" s="61"/>
      <c r="BB4321" s="61" t="str">
        <f>IF(Settings!I4317&lt;&gt;"",Settings!I4317,"")</f>
        <v/>
      </c>
    </row>
    <row r="4322" spans="2:54" x14ac:dyDescent="0.2">
      <c r="B4322" s="13"/>
      <c r="C4322" s="12"/>
      <c r="D4322" s="12"/>
      <c r="E4322" s="12"/>
      <c r="F4322" s="12"/>
      <c r="G4322" s="12"/>
      <c r="H4322" s="12"/>
      <c r="I4322" s="15"/>
      <c r="J4322" s="31"/>
      <c r="K4322" s="180"/>
      <c r="L4322" s="40"/>
      <c r="M4322" s="14"/>
      <c r="N4322" s="16"/>
      <c r="O4322" s="49"/>
      <c r="P4322" s="64"/>
      <c r="Q4322" s="18"/>
      <c r="R4322" s="181">
        <f t="shared" si="609"/>
        <v>0</v>
      </c>
      <c r="S4322" s="181">
        <f t="shared" si="610"/>
        <v>0</v>
      </c>
      <c r="T4322" s="181">
        <f t="shared" si="611"/>
        <v>0</v>
      </c>
      <c r="AQ4322" s="1">
        <f>COUNT(L$11:L4322)</f>
        <v>37</v>
      </c>
      <c r="AR4322" s="43">
        <f t="shared" si="612"/>
        <v>40933</v>
      </c>
      <c r="AS4322" s="44">
        <f t="shared" si="613"/>
        <v>89.120000000000019</v>
      </c>
      <c r="AT4322" s="10" t="str">
        <f t="shared" si="614"/>
        <v/>
      </c>
      <c r="AU4322" s="20" t="str">
        <f t="shared" si="615"/>
        <v/>
      </c>
      <c r="AV4322" s="42">
        <f t="shared" si="616"/>
        <v>1</v>
      </c>
      <c r="AW4322" s="89">
        <f t="shared" si="617"/>
        <v>0</v>
      </c>
      <c r="AX4322" s="168"/>
      <c r="AY4322" s="60"/>
      <c r="AZ4322" s="61"/>
      <c r="BB4322" s="61" t="str">
        <f>IF(Settings!I4318&lt;&gt;"",Settings!I4318,"")</f>
        <v/>
      </c>
    </row>
    <row r="4323" spans="2:54" x14ac:dyDescent="0.2">
      <c r="B4323" s="13"/>
      <c r="C4323" s="12"/>
      <c r="D4323" s="12"/>
      <c r="E4323" s="12"/>
      <c r="F4323" s="12"/>
      <c r="G4323" s="12"/>
      <c r="H4323" s="12"/>
      <c r="I4323" s="15"/>
      <c r="J4323" s="31"/>
      <c r="K4323" s="180"/>
      <c r="L4323" s="40"/>
      <c r="M4323" s="14"/>
      <c r="N4323" s="16"/>
      <c r="O4323" s="49"/>
      <c r="P4323" s="64"/>
      <c r="Q4323" s="18"/>
      <c r="R4323" s="181">
        <f t="shared" si="609"/>
        <v>0</v>
      </c>
      <c r="S4323" s="181">
        <f t="shared" si="610"/>
        <v>0</v>
      </c>
      <c r="T4323" s="181">
        <f t="shared" si="611"/>
        <v>0</v>
      </c>
      <c r="AQ4323" s="1">
        <f>COUNT(L$11:L4323)</f>
        <v>37</v>
      </c>
      <c r="AR4323" s="43">
        <f t="shared" si="612"/>
        <v>40933</v>
      </c>
      <c r="AS4323" s="44">
        <f t="shared" si="613"/>
        <v>89.120000000000019</v>
      </c>
      <c r="AT4323" s="10" t="str">
        <f t="shared" si="614"/>
        <v/>
      </c>
      <c r="AU4323" s="20" t="str">
        <f t="shared" si="615"/>
        <v/>
      </c>
      <c r="AV4323" s="42">
        <f t="shared" si="616"/>
        <v>1</v>
      </c>
      <c r="AW4323" s="89">
        <f t="shared" si="617"/>
        <v>0</v>
      </c>
      <c r="AX4323" s="168"/>
      <c r="AY4323" s="60"/>
      <c r="AZ4323" s="61"/>
      <c r="BB4323" s="61" t="str">
        <f>IF(Settings!I4319&lt;&gt;"",Settings!I4319,"")</f>
        <v/>
      </c>
    </row>
    <row r="4324" spans="2:54" x14ac:dyDescent="0.2">
      <c r="B4324" s="13"/>
      <c r="C4324" s="12"/>
      <c r="D4324" s="12"/>
      <c r="E4324" s="12"/>
      <c r="F4324" s="12"/>
      <c r="G4324" s="12"/>
      <c r="H4324" s="12"/>
      <c r="I4324" s="15"/>
      <c r="J4324" s="31"/>
      <c r="K4324" s="180"/>
      <c r="L4324" s="40"/>
      <c r="M4324" s="14"/>
      <c r="N4324" s="16"/>
      <c r="O4324" s="49"/>
      <c r="P4324" s="64"/>
      <c r="Q4324" s="18"/>
      <c r="R4324" s="181">
        <f t="shared" si="609"/>
        <v>0</v>
      </c>
      <c r="S4324" s="181">
        <f t="shared" si="610"/>
        <v>0</v>
      </c>
      <c r="T4324" s="181">
        <f t="shared" si="611"/>
        <v>0</v>
      </c>
      <c r="AQ4324" s="1">
        <f>COUNT(L$11:L4324)</f>
        <v>37</v>
      </c>
      <c r="AR4324" s="43">
        <f t="shared" si="612"/>
        <v>40933</v>
      </c>
      <c r="AS4324" s="44">
        <f t="shared" si="613"/>
        <v>89.120000000000019</v>
      </c>
      <c r="AT4324" s="10" t="str">
        <f t="shared" si="614"/>
        <v/>
      </c>
      <c r="AU4324" s="20" t="str">
        <f t="shared" si="615"/>
        <v/>
      </c>
      <c r="AV4324" s="42">
        <f t="shared" si="616"/>
        <v>1</v>
      </c>
      <c r="AW4324" s="89">
        <f t="shared" si="617"/>
        <v>0</v>
      </c>
      <c r="AX4324" s="168"/>
      <c r="AY4324" s="60"/>
      <c r="AZ4324" s="61"/>
      <c r="BB4324" s="61" t="str">
        <f>IF(Settings!I4320&lt;&gt;"",Settings!I4320,"")</f>
        <v/>
      </c>
    </row>
    <row r="4325" spans="2:54" x14ac:dyDescent="0.2">
      <c r="B4325" s="13"/>
      <c r="C4325" s="12"/>
      <c r="D4325" s="12"/>
      <c r="E4325" s="12"/>
      <c r="F4325" s="12"/>
      <c r="G4325" s="12"/>
      <c r="H4325" s="12"/>
      <c r="I4325" s="15"/>
      <c r="J4325" s="31"/>
      <c r="K4325" s="180"/>
      <c r="L4325" s="40"/>
      <c r="M4325" s="14"/>
      <c r="N4325" s="16"/>
      <c r="O4325" s="49"/>
      <c r="P4325" s="64"/>
      <c r="Q4325" s="18"/>
      <c r="R4325" s="181">
        <f t="shared" si="609"/>
        <v>0</v>
      </c>
      <c r="S4325" s="181">
        <f t="shared" si="610"/>
        <v>0</v>
      </c>
      <c r="T4325" s="181">
        <f t="shared" si="611"/>
        <v>0</v>
      </c>
      <c r="AQ4325" s="1">
        <f>COUNT(L$11:L4325)</f>
        <v>37</v>
      </c>
      <c r="AR4325" s="43">
        <f t="shared" si="612"/>
        <v>40933</v>
      </c>
      <c r="AS4325" s="44">
        <f t="shared" si="613"/>
        <v>89.120000000000019</v>
      </c>
      <c r="AT4325" s="10" t="str">
        <f t="shared" si="614"/>
        <v/>
      </c>
      <c r="AU4325" s="20" t="str">
        <f t="shared" si="615"/>
        <v/>
      </c>
      <c r="AV4325" s="42">
        <f t="shared" si="616"/>
        <v>1</v>
      </c>
      <c r="AW4325" s="89">
        <f t="shared" si="617"/>
        <v>0</v>
      </c>
      <c r="AX4325" s="168"/>
      <c r="AY4325" s="60"/>
      <c r="AZ4325" s="61"/>
      <c r="BB4325" s="61" t="str">
        <f>IF(Settings!I4321&lt;&gt;"",Settings!I4321,"")</f>
        <v/>
      </c>
    </row>
    <row r="4326" spans="2:54" x14ac:dyDescent="0.2">
      <c r="B4326" s="13"/>
      <c r="C4326" s="12"/>
      <c r="D4326" s="12"/>
      <c r="E4326" s="12"/>
      <c r="F4326" s="12"/>
      <c r="G4326" s="12"/>
      <c r="H4326" s="12"/>
      <c r="I4326" s="15"/>
      <c r="J4326" s="31"/>
      <c r="K4326" s="180"/>
      <c r="L4326" s="40"/>
      <c r="M4326" s="14"/>
      <c r="N4326" s="16"/>
      <c r="O4326" s="49"/>
      <c r="P4326" s="64"/>
      <c r="Q4326" s="18"/>
      <c r="R4326" s="181">
        <f t="shared" si="609"/>
        <v>0</v>
      </c>
      <c r="S4326" s="181">
        <f t="shared" si="610"/>
        <v>0</v>
      </c>
      <c r="T4326" s="181">
        <f t="shared" si="611"/>
        <v>0</v>
      </c>
      <c r="AQ4326" s="1">
        <f>COUNT(L$11:L4326)</f>
        <v>37</v>
      </c>
      <c r="AR4326" s="43">
        <f t="shared" si="612"/>
        <v>40933</v>
      </c>
      <c r="AS4326" s="44">
        <f t="shared" si="613"/>
        <v>89.120000000000019</v>
      </c>
      <c r="AT4326" s="10" t="str">
        <f t="shared" si="614"/>
        <v/>
      </c>
      <c r="AU4326" s="20" t="str">
        <f t="shared" si="615"/>
        <v/>
      </c>
      <c r="AV4326" s="42">
        <f t="shared" si="616"/>
        <v>1</v>
      </c>
      <c r="AW4326" s="89">
        <f t="shared" si="617"/>
        <v>0</v>
      </c>
      <c r="AX4326" s="168"/>
      <c r="AY4326" s="60"/>
      <c r="AZ4326" s="61"/>
      <c r="BB4326" s="61" t="str">
        <f>IF(Settings!I4322&lt;&gt;"",Settings!I4322,"")</f>
        <v/>
      </c>
    </row>
    <row r="4327" spans="2:54" x14ac:dyDescent="0.2">
      <c r="B4327" s="13"/>
      <c r="C4327" s="12"/>
      <c r="D4327" s="12"/>
      <c r="E4327" s="12"/>
      <c r="F4327" s="12"/>
      <c r="G4327" s="12"/>
      <c r="H4327" s="12"/>
      <c r="I4327" s="15"/>
      <c r="J4327" s="31"/>
      <c r="K4327" s="180"/>
      <c r="L4327" s="40"/>
      <c r="M4327" s="14"/>
      <c r="N4327" s="16"/>
      <c r="O4327" s="49"/>
      <c r="P4327" s="64"/>
      <c r="Q4327" s="18"/>
      <c r="R4327" s="181">
        <f t="shared" si="609"/>
        <v>0</v>
      </c>
      <c r="S4327" s="181">
        <f t="shared" si="610"/>
        <v>0</v>
      </c>
      <c r="T4327" s="181">
        <f t="shared" si="611"/>
        <v>0</v>
      </c>
      <c r="AQ4327" s="1">
        <f>COUNT(L$11:L4327)</f>
        <v>37</v>
      </c>
      <c r="AR4327" s="43">
        <f t="shared" si="612"/>
        <v>40933</v>
      </c>
      <c r="AS4327" s="44">
        <f t="shared" si="613"/>
        <v>89.120000000000019</v>
      </c>
      <c r="AT4327" s="10" t="str">
        <f t="shared" si="614"/>
        <v/>
      </c>
      <c r="AU4327" s="20" t="str">
        <f t="shared" si="615"/>
        <v/>
      </c>
      <c r="AV4327" s="42">
        <f t="shared" si="616"/>
        <v>1</v>
      </c>
      <c r="AW4327" s="89">
        <f t="shared" si="617"/>
        <v>0</v>
      </c>
      <c r="AX4327" s="168"/>
      <c r="AY4327" s="60"/>
      <c r="AZ4327" s="61"/>
      <c r="BB4327" s="61" t="str">
        <f>IF(Settings!I4323&lt;&gt;"",Settings!I4323,"")</f>
        <v/>
      </c>
    </row>
    <row r="4328" spans="2:54" x14ac:dyDescent="0.2">
      <c r="B4328" s="13"/>
      <c r="C4328" s="12"/>
      <c r="D4328" s="12"/>
      <c r="E4328" s="12"/>
      <c r="F4328" s="12"/>
      <c r="G4328" s="12"/>
      <c r="H4328" s="12"/>
      <c r="I4328" s="15"/>
      <c r="J4328" s="31"/>
      <c r="K4328" s="180"/>
      <c r="L4328" s="40"/>
      <c r="M4328" s="14"/>
      <c r="N4328" s="16"/>
      <c r="O4328" s="49"/>
      <c r="P4328" s="64"/>
      <c r="Q4328" s="18"/>
      <c r="R4328" s="181">
        <f t="shared" si="609"/>
        <v>0</v>
      </c>
      <c r="S4328" s="181">
        <f t="shared" si="610"/>
        <v>0</v>
      </c>
      <c r="T4328" s="181">
        <f t="shared" si="611"/>
        <v>0</v>
      </c>
      <c r="AQ4328" s="1">
        <f>COUNT(L$11:L4328)</f>
        <v>37</v>
      </c>
      <c r="AR4328" s="43">
        <f t="shared" si="612"/>
        <v>40933</v>
      </c>
      <c r="AS4328" s="44">
        <f t="shared" si="613"/>
        <v>89.120000000000019</v>
      </c>
      <c r="AT4328" s="10" t="str">
        <f t="shared" si="614"/>
        <v/>
      </c>
      <c r="AU4328" s="20" t="str">
        <f t="shared" si="615"/>
        <v/>
      </c>
      <c r="AV4328" s="42">
        <f t="shared" si="616"/>
        <v>1</v>
      </c>
      <c r="AW4328" s="89">
        <f t="shared" si="617"/>
        <v>0</v>
      </c>
      <c r="AX4328" s="168"/>
      <c r="AY4328" s="60"/>
      <c r="AZ4328" s="61"/>
      <c r="BB4328" s="61" t="str">
        <f>IF(Settings!I4324&lt;&gt;"",Settings!I4324,"")</f>
        <v/>
      </c>
    </row>
    <row r="4329" spans="2:54" x14ac:dyDescent="0.2">
      <c r="B4329" s="13"/>
      <c r="C4329" s="12"/>
      <c r="D4329" s="12"/>
      <c r="E4329" s="12"/>
      <c r="F4329" s="12"/>
      <c r="G4329" s="12"/>
      <c r="H4329" s="12"/>
      <c r="I4329" s="15"/>
      <c r="J4329" s="31"/>
      <c r="K4329" s="180"/>
      <c r="L4329" s="40"/>
      <c r="M4329" s="14"/>
      <c r="N4329" s="16"/>
      <c r="O4329" s="49"/>
      <c r="P4329" s="64"/>
      <c r="Q4329" s="18"/>
      <c r="R4329" s="181">
        <f t="shared" si="609"/>
        <v>0</v>
      </c>
      <c r="S4329" s="181">
        <f t="shared" si="610"/>
        <v>0</v>
      </c>
      <c r="T4329" s="181">
        <f t="shared" si="611"/>
        <v>0</v>
      </c>
      <c r="AQ4329" s="1">
        <f>COUNT(L$11:L4329)</f>
        <v>37</v>
      </c>
      <c r="AR4329" s="43">
        <f t="shared" si="612"/>
        <v>40933</v>
      </c>
      <c r="AS4329" s="44">
        <f t="shared" si="613"/>
        <v>89.120000000000019</v>
      </c>
      <c r="AT4329" s="10" t="str">
        <f t="shared" si="614"/>
        <v/>
      </c>
      <c r="AU4329" s="20" t="str">
        <f t="shared" si="615"/>
        <v/>
      </c>
      <c r="AV4329" s="42">
        <f t="shared" si="616"/>
        <v>1</v>
      </c>
      <c r="AW4329" s="89">
        <f t="shared" si="617"/>
        <v>0</v>
      </c>
      <c r="AX4329" s="168"/>
      <c r="AY4329" s="60"/>
      <c r="AZ4329" s="61"/>
      <c r="BB4329" s="61" t="str">
        <f>IF(Settings!I4325&lt;&gt;"",Settings!I4325,"")</f>
        <v/>
      </c>
    </row>
    <row r="4330" spans="2:54" x14ac:dyDescent="0.2">
      <c r="B4330" s="13"/>
      <c r="C4330" s="12"/>
      <c r="D4330" s="12"/>
      <c r="E4330" s="12"/>
      <c r="F4330" s="12"/>
      <c r="G4330" s="12"/>
      <c r="H4330" s="12"/>
      <c r="I4330" s="15"/>
      <c r="J4330" s="31"/>
      <c r="K4330" s="180"/>
      <c r="L4330" s="40"/>
      <c r="M4330" s="14"/>
      <c r="N4330" s="16"/>
      <c r="O4330" s="49"/>
      <c r="P4330" s="64"/>
      <c r="Q4330" s="18"/>
      <c r="R4330" s="181">
        <f t="shared" si="609"/>
        <v>0</v>
      </c>
      <c r="S4330" s="181">
        <f t="shared" si="610"/>
        <v>0</v>
      </c>
      <c r="T4330" s="181">
        <f t="shared" si="611"/>
        <v>0</v>
      </c>
      <c r="AQ4330" s="1">
        <f>COUNT(L$11:L4330)</f>
        <v>37</v>
      </c>
      <c r="AR4330" s="43">
        <f t="shared" si="612"/>
        <v>40933</v>
      </c>
      <c r="AS4330" s="44">
        <f t="shared" si="613"/>
        <v>89.120000000000019</v>
      </c>
      <c r="AT4330" s="10" t="str">
        <f t="shared" si="614"/>
        <v/>
      </c>
      <c r="AU4330" s="20" t="str">
        <f t="shared" si="615"/>
        <v/>
      </c>
      <c r="AV4330" s="42">
        <f t="shared" si="616"/>
        <v>1</v>
      </c>
      <c r="AW4330" s="89">
        <f t="shared" si="617"/>
        <v>0</v>
      </c>
      <c r="AX4330" s="168"/>
      <c r="AY4330" s="60"/>
      <c r="AZ4330" s="61"/>
      <c r="BB4330" s="61" t="str">
        <f>IF(Settings!I4326&lt;&gt;"",Settings!I4326,"")</f>
        <v/>
      </c>
    </row>
    <row r="4331" spans="2:54" x14ac:dyDescent="0.2">
      <c r="B4331" s="13"/>
      <c r="C4331" s="12"/>
      <c r="D4331" s="12"/>
      <c r="E4331" s="12"/>
      <c r="F4331" s="12"/>
      <c r="G4331" s="12"/>
      <c r="H4331" s="12"/>
      <c r="I4331" s="15"/>
      <c r="J4331" s="31"/>
      <c r="K4331" s="180"/>
      <c r="L4331" s="40"/>
      <c r="M4331" s="14"/>
      <c r="N4331" s="16"/>
      <c r="O4331" s="49"/>
      <c r="P4331" s="64"/>
      <c r="Q4331" s="18"/>
      <c r="R4331" s="181">
        <f t="shared" si="609"/>
        <v>0</v>
      </c>
      <c r="S4331" s="181">
        <f t="shared" si="610"/>
        <v>0</v>
      </c>
      <c r="T4331" s="181">
        <f t="shared" si="611"/>
        <v>0</v>
      </c>
      <c r="AQ4331" s="1">
        <f>COUNT(L$11:L4331)</f>
        <v>37</v>
      </c>
      <c r="AR4331" s="43">
        <f t="shared" si="612"/>
        <v>40933</v>
      </c>
      <c r="AS4331" s="44">
        <f t="shared" si="613"/>
        <v>89.120000000000019</v>
      </c>
      <c r="AT4331" s="10" t="str">
        <f t="shared" si="614"/>
        <v/>
      </c>
      <c r="AU4331" s="20" t="str">
        <f t="shared" si="615"/>
        <v/>
      </c>
      <c r="AV4331" s="42">
        <f t="shared" si="616"/>
        <v>1</v>
      </c>
      <c r="AW4331" s="89">
        <f t="shared" si="617"/>
        <v>0</v>
      </c>
      <c r="AX4331" s="168"/>
      <c r="AY4331" s="60"/>
      <c r="AZ4331" s="61"/>
      <c r="BB4331" s="61" t="str">
        <f>IF(Settings!I4327&lt;&gt;"",Settings!I4327,"")</f>
        <v/>
      </c>
    </row>
    <row r="4332" spans="2:54" x14ac:dyDescent="0.2">
      <c r="B4332" s="13"/>
      <c r="C4332" s="12"/>
      <c r="D4332" s="12"/>
      <c r="E4332" s="12"/>
      <c r="F4332" s="12"/>
      <c r="G4332" s="12"/>
      <c r="H4332" s="12"/>
      <c r="I4332" s="15"/>
      <c r="J4332" s="31"/>
      <c r="K4332" s="180"/>
      <c r="L4332" s="40"/>
      <c r="M4332" s="14"/>
      <c r="N4332" s="16"/>
      <c r="O4332" s="49"/>
      <c r="P4332" s="64"/>
      <c r="Q4332" s="18"/>
      <c r="R4332" s="181">
        <f t="shared" si="609"/>
        <v>0</v>
      </c>
      <c r="S4332" s="181">
        <f t="shared" si="610"/>
        <v>0</v>
      </c>
      <c r="T4332" s="181">
        <f t="shared" si="611"/>
        <v>0</v>
      </c>
      <c r="AQ4332" s="1">
        <f>COUNT(L$11:L4332)</f>
        <v>37</v>
      </c>
      <c r="AR4332" s="43">
        <f t="shared" si="612"/>
        <v>40933</v>
      </c>
      <c r="AS4332" s="44">
        <f t="shared" si="613"/>
        <v>89.120000000000019</v>
      </c>
      <c r="AT4332" s="10" t="str">
        <f t="shared" si="614"/>
        <v/>
      </c>
      <c r="AU4332" s="20" t="str">
        <f t="shared" si="615"/>
        <v/>
      </c>
      <c r="AV4332" s="42">
        <f t="shared" si="616"/>
        <v>1</v>
      </c>
      <c r="AW4332" s="89">
        <f t="shared" si="617"/>
        <v>0</v>
      </c>
      <c r="AX4332" s="168"/>
      <c r="AY4332" s="60"/>
      <c r="AZ4332" s="61"/>
      <c r="BB4332" s="61" t="str">
        <f>IF(Settings!I4328&lt;&gt;"",Settings!I4328,"")</f>
        <v/>
      </c>
    </row>
    <row r="4333" spans="2:54" x14ac:dyDescent="0.2">
      <c r="B4333" s="13"/>
      <c r="C4333" s="12"/>
      <c r="D4333" s="12"/>
      <c r="E4333" s="12"/>
      <c r="F4333" s="12"/>
      <c r="G4333" s="12"/>
      <c r="H4333" s="12"/>
      <c r="I4333" s="15"/>
      <c r="J4333" s="31"/>
      <c r="K4333" s="180"/>
      <c r="L4333" s="40"/>
      <c r="M4333" s="14"/>
      <c r="N4333" s="16"/>
      <c r="O4333" s="49"/>
      <c r="P4333" s="64"/>
      <c r="Q4333" s="18"/>
      <c r="R4333" s="181">
        <f t="shared" si="609"/>
        <v>0</v>
      </c>
      <c r="S4333" s="181">
        <f t="shared" si="610"/>
        <v>0</v>
      </c>
      <c r="T4333" s="181">
        <f t="shared" si="611"/>
        <v>0</v>
      </c>
      <c r="AQ4333" s="1">
        <f>COUNT(L$11:L4333)</f>
        <v>37</v>
      </c>
      <c r="AR4333" s="43">
        <f t="shared" si="612"/>
        <v>40933</v>
      </c>
      <c r="AS4333" s="44">
        <f t="shared" si="613"/>
        <v>89.120000000000019</v>
      </c>
      <c r="AT4333" s="10" t="str">
        <f t="shared" si="614"/>
        <v/>
      </c>
      <c r="AU4333" s="20" t="str">
        <f t="shared" si="615"/>
        <v/>
      </c>
      <c r="AV4333" s="42">
        <f t="shared" si="616"/>
        <v>1</v>
      </c>
      <c r="AW4333" s="89">
        <f t="shared" si="617"/>
        <v>0</v>
      </c>
      <c r="AX4333" s="168"/>
      <c r="AY4333" s="60"/>
      <c r="AZ4333" s="61"/>
      <c r="BB4333" s="61" t="str">
        <f>IF(Settings!I4329&lt;&gt;"",Settings!I4329,"")</f>
        <v/>
      </c>
    </row>
    <row r="4334" spans="2:54" x14ac:dyDescent="0.2">
      <c r="B4334" s="13"/>
      <c r="C4334" s="12"/>
      <c r="D4334" s="12"/>
      <c r="E4334" s="12"/>
      <c r="F4334" s="12"/>
      <c r="G4334" s="12"/>
      <c r="H4334" s="12"/>
      <c r="I4334" s="15"/>
      <c r="J4334" s="31"/>
      <c r="K4334" s="180"/>
      <c r="L4334" s="40"/>
      <c r="M4334" s="14"/>
      <c r="N4334" s="16"/>
      <c r="O4334" s="49"/>
      <c r="P4334" s="64"/>
      <c r="Q4334" s="18"/>
      <c r="R4334" s="181">
        <f t="shared" si="609"/>
        <v>0</v>
      </c>
      <c r="S4334" s="181">
        <f t="shared" si="610"/>
        <v>0</v>
      </c>
      <c r="T4334" s="181">
        <f t="shared" si="611"/>
        <v>0</v>
      </c>
      <c r="AQ4334" s="1">
        <f>COUNT(L$11:L4334)</f>
        <v>37</v>
      </c>
      <c r="AR4334" s="43">
        <f t="shared" si="612"/>
        <v>40933</v>
      </c>
      <c r="AS4334" s="44">
        <f t="shared" si="613"/>
        <v>89.120000000000019</v>
      </c>
      <c r="AT4334" s="10" t="str">
        <f t="shared" si="614"/>
        <v/>
      </c>
      <c r="AU4334" s="20" t="str">
        <f t="shared" si="615"/>
        <v/>
      </c>
      <c r="AV4334" s="42">
        <f t="shared" si="616"/>
        <v>1</v>
      </c>
      <c r="AW4334" s="89">
        <f t="shared" si="617"/>
        <v>0</v>
      </c>
      <c r="AX4334" s="168"/>
      <c r="AY4334" s="60"/>
      <c r="AZ4334" s="61"/>
      <c r="BB4334" s="61" t="str">
        <f>IF(Settings!I4330&lt;&gt;"",Settings!I4330,"")</f>
        <v/>
      </c>
    </row>
    <row r="4335" spans="2:54" x14ac:dyDescent="0.2">
      <c r="B4335" s="13"/>
      <c r="C4335" s="12"/>
      <c r="D4335" s="12"/>
      <c r="E4335" s="12"/>
      <c r="F4335" s="12"/>
      <c r="G4335" s="12"/>
      <c r="H4335" s="12"/>
      <c r="I4335" s="15"/>
      <c r="J4335" s="31"/>
      <c r="K4335" s="180"/>
      <c r="L4335" s="40"/>
      <c r="M4335" s="14"/>
      <c r="N4335" s="16"/>
      <c r="O4335" s="49"/>
      <c r="P4335" s="64"/>
      <c r="Q4335" s="18"/>
      <c r="R4335" s="181">
        <f t="shared" si="609"/>
        <v>0</v>
      </c>
      <c r="S4335" s="181">
        <f t="shared" si="610"/>
        <v>0</v>
      </c>
      <c r="T4335" s="181">
        <f t="shared" si="611"/>
        <v>0</v>
      </c>
      <c r="AQ4335" s="1">
        <f>COUNT(L$11:L4335)</f>
        <v>37</v>
      </c>
      <c r="AR4335" s="43">
        <f t="shared" si="612"/>
        <v>40933</v>
      </c>
      <c r="AS4335" s="44">
        <f t="shared" si="613"/>
        <v>89.120000000000019</v>
      </c>
      <c r="AT4335" s="10" t="str">
        <f t="shared" si="614"/>
        <v/>
      </c>
      <c r="AU4335" s="20" t="str">
        <f t="shared" si="615"/>
        <v/>
      </c>
      <c r="AV4335" s="42">
        <f t="shared" si="616"/>
        <v>1</v>
      </c>
      <c r="AW4335" s="89">
        <f t="shared" si="617"/>
        <v>0</v>
      </c>
      <c r="AX4335" s="168"/>
      <c r="AY4335" s="60"/>
      <c r="AZ4335" s="61"/>
      <c r="BB4335" s="61" t="str">
        <f>IF(Settings!I4331&lt;&gt;"",Settings!I4331,"")</f>
        <v/>
      </c>
    </row>
    <row r="4336" spans="2:54" x14ac:dyDescent="0.2">
      <c r="B4336" s="13"/>
      <c r="C4336" s="12"/>
      <c r="D4336" s="12"/>
      <c r="E4336" s="12"/>
      <c r="F4336" s="12"/>
      <c r="G4336" s="12"/>
      <c r="H4336" s="12"/>
      <c r="I4336" s="15"/>
      <c r="J4336" s="31"/>
      <c r="K4336" s="180"/>
      <c r="L4336" s="40"/>
      <c r="M4336" s="14"/>
      <c r="N4336" s="16"/>
      <c r="O4336" s="49"/>
      <c r="P4336" s="64"/>
      <c r="Q4336" s="18"/>
      <c r="R4336" s="181">
        <f t="shared" si="609"/>
        <v>0</v>
      </c>
      <c r="S4336" s="181">
        <f t="shared" si="610"/>
        <v>0</v>
      </c>
      <c r="T4336" s="181">
        <f t="shared" si="611"/>
        <v>0</v>
      </c>
      <c r="AQ4336" s="1">
        <f>COUNT(L$11:L4336)</f>
        <v>37</v>
      </c>
      <c r="AR4336" s="43">
        <f t="shared" si="612"/>
        <v>40933</v>
      </c>
      <c r="AS4336" s="44">
        <f t="shared" si="613"/>
        <v>89.120000000000019</v>
      </c>
      <c r="AT4336" s="10" t="str">
        <f t="shared" si="614"/>
        <v/>
      </c>
      <c r="AU4336" s="20" t="str">
        <f t="shared" si="615"/>
        <v/>
      </c>
      <c r="AV4336" s="42">
        <f t="shared" si="616"/>
        <v>1</v>
      </c>
      <c r="AW4336" s="89">
        <f t="shared" si="617"/>
        <v>0</v>
      </c>
      <c r="AX4336" s="168"/>
      <c r="AY4336" s="60"/>
      <c r="AZ4336" s="61"/>
      <c r="BB4336" s="61" t="str">
        <f>IF(Settings!I4332&lt;&gt;"",Settings!I4332,"")</f>
        <v/>
      </c>
    </row>
    <row r="4337" spans="2:54" x14ac:dyDescent="0.2">
      <c r="B4337" s="13"/>
      <c r="C4337" s="12"/>
      <c r="D4337" s="12"/>
      <c r="E4337" s="12"/>
      <c r="F4337" s="12"/>
      <c r="G4337" s="12"/>
      <c r="H4337" s="12"/>
      <c r="I4337" s="15"/>
      <c r="J4337" s="31"/>
      <c r="K4337" s="180"/>
      <c r="L4337" s="40"/>
      <c r="M4337" s="14"/>
      <c r="N4337" s="16"/>
      <c r="O4337" s="49"/>
      <c r="P4337" s="64"/>
      <c r="Q4337" s="18"/>
      <c r="R4337" s="181">
        <f t="shared" si="609"/>
        <v>0</v>
      </c>
      <c r="S4337" s="181">
        <f t="shared" si="610"/>
        <v>0</v>
      </c>
      <c r="T4337" s="181">
        <f t="shared" si="611"/>
        <v>0</v>
      </c>
      <c r="AQ4337" s="1">
        <f>COUNT(L$11:L4337)</f>
        <v>37</v>
      </c>
      <c r="AR4337" s="43">
        <f t="shared" si="612"/>
        <v>40933</v>
      </c>
      <c r="AS4337" s="44">
        <f t="shared" si="613"/>
        <v>89.120000000000019</v>
      </c>
      <c r="AT4337" s="10" t="str">
        <f t="shared" si="614"/>
        <v/>
      </c>
      <c r="AU4337" s="20" t="str">
        <f t="shared" si="615"/>
        <v/>
      </c>
      <c r="AV4337" s="42">
        <f t="shared" si="616"/>
        <v>1</v>
      </c>
      <c r="AW4337" s="89">
        <f t="shared" si="617"/>
        <v>0</v>
      </c>
      <c r="AX4337" s="168"/>
      <c r="AY4337" s="60"/>
      <c r="AZ4337" s="61"/>
      <c r="BB4337" s="61" t="str">
        <f>IF(Settings!I4333&lt;&gt;"",Settings!I4333,"")</f>
        <v/>
      </c>
    </row>
    <row r="4338" spans="2:54" x14ac:dyDescent="0.2">
      <c r="B4338" s="13"/>
      <c r="C4338" s="12"/>
      <c r="D4338" s="12"/>
      <c r="E4338" s="12"/>
      <c r="F4338" s="12"/>
      <c r="G4338" s="12"/>
      <c r="H4338" s="12"/>
      <c r="I4338" s="15"/>
      <c r="J4338" s="31"/>
      <c r="K4338" s="180"/>
      <c r="L4338" s="40"/>
      <c r="M4338" s="14"/>
      <c r="N4338" s="16"/>
      <c r="O4338" s="49"/>
      <c r="P4338" s="64"/>
      <c r="Q4338" s="18"/>
      <c r="R4338" s="181">
        <f t="shared" si="609"/>
        <v>0</v>
      </c>
      <c r="S4338" s="181">
        <f t="shared" si="610"/>
        <v>0</v>
      </c>
      <c r="T4338" s="181">
        <f t="shared" si="611"/>
        <v>0</v>
      </c>
      <c r="AQ4338" s="1">
        <f>COUNT(L$11:L4338)</f>
        <v>37</v>
      </c>
      <c r="AR4338" s="43">
        <f t="shared" si="612"/>
        <v>40933</v>
      </c>
      <c r="AS4338" s="44">
        <f t="shared" si="613"/>
        <v>89.120000000000019</v>
      </c>
      <c r="AT4338" s="10" t="str">
        <f t="shared" si="614"/>
        <v/>
      </c>
      <c r="AU4338" s="20" t="str">
        <f t="shared" si="615"/>
        <v/>
      </c>
      <c r="AV4338" s="42">
        <f t="shared" si="616"/>
        <v>1</v>
      </c>
      <c r="AW4338" s="89">
        <f t="shared" si="617"/>
        <v>0</v>
      </c>
      <c r="AX4338" s="168"/>
      <c r="AY4338" s="60"/>
      <c r="AZ4338" s="61"/>
      <c r="BB4338" s="61" t="str">
        <f>IF(Settings!I4334&lt;&gt;"",Settings!I4334,"")</f>
        <v/>
      </c>
    </row>
    <row r="4339" spans="2:54" x14ac:dyDescent="0.2">
      <c r="B4339" s="13"/>
      <c r="C4339" s="12"/>
      <c r="D4339" s="12"/>
      <c r="E4339" s="12"/>
      <c r="F4339" s="12"/>
      <c r="G4339" s="12"/>
      <c r="H4339" s="12"/>
      <c r="I4339" s="15"/>
      <c r="J4339" s="31"/>
      <c r="K4339" s="180"/>
      <c r="L4339" s="40"/>
      <c r="M4339" s="14"/>
      <c r="N4339" s="16"/>
      <c r="O4339" s="49"/>
      <c r="P4339" s="64"/>
      <c r="Q4339" s="18"/>
      <c r="R4339" s="181">
        <f t="shared" si="609"/>
        <v>0</v>
      </c>
      <c r="S4339" s="181">
        <f t="shared" si="610"/>
        <v>0</v>
      </c>
      <c r="T4339" s="181">
        <f t="shared" si="611"/>
        <v>0</v>
      </c>
      <c r="AQ4339" s="1">
        <f>COUNT(L$11:L4339)</f>
        <v>37</v>
      </c>
      <c r="AR4339" s="43">
        <f t="shared" si="612"/>
        <v>40933</v>
      </c>
      <c r="AS4339" s="44">
        <f t="shared" si="613"/>
        <v>89.120000000000019</v>
      </c>
      <c r="AT4339" s="10" t="str">
        <f t="shared" si="614"/>
        <v/>
      </c>
      <c r="AU4339" s="20" t="str">
        <f t="shared" si="615"/>
        <v/>
      </c>
      <c r="AV4339" s="42">
        <f t="shared" si="616"/>
        <v>1</v>
      </c>
      <c r="AW4339" s="89">
        <f t="shared" si="617"/>
        <v>0</v>
      </c>
      <c r="AX4339" s="168"/>
      <c r="AY4339" s="60"/>
      <c r="AZ4339" s="61"/>
      <c r="BB4339" s="61" t="str">
        <f>IF(Settings!I4335&lt;&gt;"",Settings!I4335,"")</f>
        <v/>
      </c>
    </row>
    <row r="4340" spans="2:54" x14ac:dyDescent="0.2">
      <c r="B4340" s="13"/>
      <c r="C4340" s="12"/>
      <c r="D4340" s="12"/>
      <c r="E4340" s="12"/>
      <c r="F4340" s="12"/>
      <c r="G4340" s="12"/>
      <c r="H4340" s="12"/>
      <c r="I4340" s="15"/>
      <c r="J4340" s="31"/>
      <c r="K4340" s="180"/>
      <c r="L4340" s="40"/>
      <c r="M4340" s="14"/>
      <c r="N4340" s="16"/>
      <c r="O4340" s="49"/>
      <c r="P4340" s="64"/>
      <c r="Q4340" s="18"/>
      <c r="R4340" s="181">
        <f t="shared" si="609"/>
        <v>0</v>
      </c>
      <c r="S4340" s="181">
        <f t="shared" si="610"/>
        <v>0</v>
      </c>
      <c r="T4340" s="181">
        <f t="shared" si="611"/>
        <v>0</v>
      </c>
      <c r="AQ4340" s="1">
        <f>COUNT(L$11:L4340)</f>
        <v>37</v>
      </c>
      <c r="AR4340" s="43">
        <f t="shared" si="612"/>
        <v>40933</v>
      </c>
      <c r="AS4340" s="44">
        <f t="shared" si="613"/>
        <v>89.120000000000019</v>
      </c>
      <c r="AT4340" s="10" t="str">
        <f t="shared" si="614"/>
        <v/>
      </c>
      <c r="AU4340" s="20" t="str">
        <f t="shared" si="615"/>
        <v/>
      </c>
      <c r="AV4340" s="42">
        <f t="shared" si="616"/>
        <v>1</v>
      </c>
      <c r="AW4340" s="89">
        <f t="shared" si="617"/>
        <v>0</v>
      </c>
      <c r="AX4340" s="168"/>
      <c r="AY4340" s="60"/>
      <c r="AZ4340" s="61"/>
      <c r="BB4340" s="61" t="str">
        <f>IF(Settings!I4336&lt;&gt;"",Settings!I4336,"")</f>
        <v/>
      </c>
    </row>
    <row r="4341" spans="2:54" x14ac:dyDescent="0.2">
      <c r="B4341" s="13"/>
      <c r="C4341" s="12"/>
      <c r="D4341" s="12"/>
      <c r="E4341" s="12"/>
      <c r="F4341" s="12"/>
      <c r="G4341" s="12"/>
      <c r="H4341" s="12"/>
      <c r="I4341" s="15"/>
      <c r="J4341" s="31"/>
      <c r="K4341" s="180"/>
      <c r="L4341" s="40"/>
      <c r="M4341" s="14"/>
      <c r="N4341" s="16"/>
      <c r="O4341" s="49"/>
      <c r="P4341" s="64"/>
      <c r="Q4341" s="18"/>
      <c r="R4341" s="181">
        <f t="shared" si="609"/>
        <v>0</v>
      </c>
      <c r="S4341" s="181">
        <f t="shared" si="610"/>
        <v>0</v>
      </c>
      <c r="T4341" s="181">
        <f t="shared" si="611"/>
        <v>0</v>
      </c>
      <c r="AQ4341" s="1">
        <f>COUNT(L$11:L4341)</f>
        <v>37</v>
      </c>
      <c r="AR4341" s="43">
        <f t="shared" si="612"/>
        <v>40933</v>
      </c>
      <c r="AS4341" s="44">
        <f t="shared" si="613"/>
        <v>89.120000000000019</v>
      </c>
      <c r="AT4341" s="10" t="str">
        <f t="shared" si="614"/>
        <v/>
      </c>
      <c r="AU4341" s="20" t="str">
        <f t="shared" si="615"/>
        <v/>
      </c>
      <c r="AV4341" s="42">
        <f t="shared" si="616"/>
        <v>1</v>
      </c>
      <c r="AW4341" s="89">
        <f t="shared" si="617"/>
        <v>0</v>
      </c>
      <c r="AX4341" s="168"/>
      <c r="AY4341" s="60"/>
      <c r="AZ4341" s="61"/>
      <c r="BB4341" s="61" t="str">
        <f>IF(Settings!I4337&lt;&gt;"",Settings!I4337,"")</f>
        <v/>
      </c>
    </row>
    <row r="4342" spans="2:54" x14ac:dyDescent="0.2">
      <c r="B4342" s="13"/>
      <c r="C4342" s="12"/>
      <c r="D4342" s="12"/>
      <c r="E4342" s="12"/>
      <c r="F4342" s="12"/>
      <c r="G4342" s="12"/>
      <c r="H4342" s="12"/>
      <c r="I4342" s="15"/>
      <c r="J4342" s="31"/>
      <c r="K4342" s="180"/>
      <c r="L4342" s="40"/>
      <c r="M4342" s="14"/>
      <c r="N4342" s="16"/>
      <c r="O4342" s="49"/>
      <c r="P4342" s="64"/>
      <c r="Q4342" s="18"/>
      <c r="R4342" s="181">
        <f t="shared" si="609"/>
        <v>0</v>
      </c>
      <c r="S4342" s="181">
        <f t="shared" si="610"/>
        <v>0</v>
      </c>
      <c r="T4342" s="181">
        <f t="shared" si="611"/>
        <v>0</v>
      </c>
      <c r="AQ4342" s="1">
        <f>COUNT(L$11:L4342)</f>
        <v>37</v>
      </c>
      <c r="AR4342" s="43">
        <f t="shared" si="612"/>
        <v>40933</v>
      </c>
      <c r="AS4342" s="44">
        <f t="shared" si="613"/>
        <v>89.120000000000019</v>
      </c>
      <c r="AT4342" s="10" t="str">
        <f t="shared" si="614"/>
        <v/>
      </c>
      <c r="AU4342" s="20" t="str">
        <f t="shared" si="615"/>
        <v/>
      </c>
      <c r="AV4342" s="42">
        <f t="shared" si="616"/>
        <v>1</v>
      </c>
      <c r="AW4342" s="89">
        <f t="shared" si="617"/>
        <v>0</v>
      </c>
      <c r="AX4342" s="168"/>
      <c r="AY4342" s="60"/>
      <c r="AZ4342" s="61"/>
      <c r="BB4342" s="61" t="str">
        <f>IF(Settings!I4338&lt;&gt;"",Settings!I4338,"")</f>
        <v/>
      </c>
    </row>
    <row r="4343" spans="2:54" x14ac:dyDescent="0.2">
      <c r="B4343" s="13"/>
      <c r="C4343" s="12"/>
      <c r="D4343" s="12"/>
      <c r="E4343" s="12"/>
      <c r="F4343" s="12"/>
      <c r="G4343" s="12"/>
      <c r="H4343" s="12"/>
      <c r="I4343" s="15"/>
      <c r="J4343" s="31"/>
      <c r="K4343" s="180"/>
      <c r="L4343" s="40"/>
      <c r="M4343" s="14"/>
      <c r="N4343" s="16"/>
      <c r="O4343" s="49"/>
      <c r="P4343" s="64"/>
      <c r="Q4343" s="18"/>
      <c r="R4343" s="181">
        <f t="shared" si="609"/>
        <v>0</v>
      </c>
      <c r="S4343" s="181">
        <f t="shared" si="610"/>
        <v>0</v>
      </c>
      <c r="T4343" s="181">
        <f t="shared" si="611"/>
        <v>0</v>
      </c>
      <c r="AQ4343" s="1">
        <f>COUNT(L$11:L4343)</f>
        <v>37</v>
      </c>
      <c r="AR4343" s="43">
        <f t="shared" si="612"/>
        <v>40933</v>
      </c>
      <c r="AS4343" s="44">
        <f t="shared" si="613"/>
        <v>89.120000000000019</v>
      </c>
      <c r="AT4343" s="10" t="str">
        <f t="shared" si="614"/>
        <v/>
      </c>
      <c r="AU4343" s="20" t="str">
        <f t="shared" si="615"/>
        <v/>
      </c>
      <c r="AV4343" s="42">
        <f t="shared" si="616"/>
        <v>1</v>
      </c>
      <c r="AW4343" s="89">
        <f t="shared" si="617"/>
        <v>0</v>
      </c>
      <c r="AX4343" s="168"/>
      <c r="AY4343" s="60"/>
      <c r="AZ4343" s="61"/>
      <c r="BB4343" s="61" t="str">
        <f>IF(Settings!I4339&lt;&gt;"",Settings!I4339,"")</f>
        <v/>
      </c>
    </row>
    <row r="4344" spans="2:54" x14ac:dyDescent="0.2">
      <c r="B4344" s="13"/>
      <c r="C4344" s="12"/>
      <c r="D4344" s="12"/>
      <c r="E4344" s="12"/>
      <c r="F4344" s="12"/>
      <c r="G4344" s="12"/>
      <c r="H4344" s="12"/>
      <c r="I4344" s="15"/>
      <c r="J4344" s="31"/>
      <c r="K4344" s="180"/>
      <c r="L4344" s="40"/>
      <c r="M4344" s="14"/>
      <c r="N4344" s="16"/>
      <c r="O4344" s="49"/>
      <c r="P4344" s="64"/>
      <c r="Q4344" s="18"/>
      <c r="R4344" s="181">
        <f t="shared" si="609"/>
        <v>0</v>
      </c>
      <c r="S4344" s="181">
        <f t="shared" si="610"/>
        <v>0</v>
      </c>
      <c r="T4344" s="181">
        <f t="shared" si="611"/>
        <v>0</v>
      </c>
      <c r="AQ4344" s="1">
        <f>COUNT(L$11:L4344)</f>
        <v>37</v>
      </c>
      <c r="AR4344" s="43">
        <f t="shared" si="612"/>
        <v>40933</v>
      </c>
      <c r="AS4344" s="44">
        <f t="shared" si="613"/>
        <v>89.120000000000019</v>
      </c>
      <c r="AT4344" s="10" t="str">
        <f t="shared" si="614"/>
        <v/>
      </c>
      <c r="AU4344" s="20" t="str">
        <f t="shared" si="615"/>
        <v/>
      </c>
      <c r="AV4344" s="42">
        <f t="shared" si="616"/>
        <v>1</v>
      </c>
      <c r="AW4344" s="89">
        <f t="shared" si="617"/>
        <v>0</v>
      </c>
      <c r="AX4344" s="168"/>
      <c r="AY4344" s="60"/>
      <c r="AZ4344" s="61"/>
      <c r="BB4344" s="61" t="str">
        <f>IF(Settings!I4340&lt;&gt;"",Settings!I4340,"")</f>
        <v/>
      </c>
    </row>
    <row r="4345" spans="2:54" x14ac:dyDescent="0.2">
      <c r="B4345" s="13"/>
      <c r="C4345" s="12"/>
      <c r="D4345" s="12"/>
      <c r="E4345" s="12"/>
      <c r="F4345" s="12"/>
      <c r="G4345" s="12"/>
      <c r="H4345" s="12"/>
      <c r="I4345" s="15"/>
      <c r="J4345" s="31"/>
      <c r="K4345" s="180"/>
      <c r="L4345" s="40"/>
      <c r="M4345" s="14"/>
      <c r="N4345" s="16"/>
      <c r="O4345" s="49"/>
      <c r="P4345" s="64"/>
      <c r="Q4345" s="18"/>
      <c r="R4345" s="181">
        <f t="shared" si="609"/>
        <v>0</v>
      </c>
      <c r="S4345" s="181">
        <f t="shared" si="610"/>
        <v>0</v>
      </c>
      <c r="T4345" s="181">
        <f t="shared" si="611"/>
        <v>0</v>
      </c>
      <c r="AQ4345" s="1">
        <f>COUNT(L$11:L4345)</f>
        <v>37</v>
      </c>
      <c r="AR4345" s="43">
        <f t="shared" si="612"/>
        <v>40933</v>
      </c>
      <c r="AS4345" s="44">
        <f t="shared" si="613"/>
        <v>89.120000000000019</v>
      </c>
      <c r="AT4345" s="10" t="str">
        <f t="shared" si="614"/>
        <v/>
      </c>
      <c r="AU4345" s="20" t="str">
        <f t="shared" si="615"/>
        <v/>
      </c>
      <c r="AV4345" s="42">
        <f t="shared" si="616"/>
        <v>1</v>
      </c>
      <c r="AW4345" s="89">
        <f t="shared" si="617"/>
        <v>0</v>
      </c>
      <c r="AX4345" s="168"/>
      <c r="AY4345" s="60"/>
      <c r="AZ4345" s="61"/>
      <c r="BB4345" s="61" t="str">
        <f>IF(Settings!I4341&lt;&gt;"",Settings!I4341,"")</f>
        <v/>
      </c>
    </row>
    <row r="4346" spans="2:54" x14ac:dyDescent="0.2">
      <c r="B4346" s="13"/>
      <c r="C4346" s="12"/>
      <c r="D4346" s="12"/>
      <c r="E4346" s="12"/>
      <c r="F4346" s="12"/>
      <c r="G4346" s="12"/>
      <c r="H4346" s="12"/>
      <c r="I4346" s="15"/>
      <c r="J4346" s="31"/>
      <c r="K4346" s="180"/>
      <c r="L4346" s="40"/>
      <c r="M4346" s="14"/>
      <c r="N4346" s="16"/>
      <c r="O4346" s="49"/>
      <c r="P4346" s="64"/>
      <c r="Q4346" s="18"/>
      <c r="R4346" s="181">
        <f t="shared" si="609"/>
        <v>0</v>
      </c>
      <c r="S4346" s="181">
        <f t="shared" si="610"/>
        <v>0</v>
      </c>
      <c r="T4346" s="181">
        <f t="shared" si="611"/>
        <v>0</v>
      </c>
      <c r="AQ4346" s="1">
        <f>COUNT(L$11:L4346)</f>
        <v>37</v>
      </c>
      <c r="AR4346" s="43">
        <f t="shared" si="612"/>
        <v>40933</v>
      </c>
      <c r="AS4346" s="44">
        <f t="shared" si="613"/>
        <v>89.120000000000019</v>
      </c>
      <c r="AT4346" s="10" t="str">
        <f t="shared" si="614"/>
        <v/>
      </c>
      <c r="AU4346" s="20" t="str">
        <f t="shared" si="615"/>
        <v/>
      </c>
      <c r="AV4346" s="42">
        <f t="shared" si="616"/>
        <v>1</v>
      </c>
      <c r="AW4346" s="89">
        <f t="shared" si="617"/>
        <v>0</v>
      </c>
      <c r="AX4346" s="168"/>
      <c r="AY4346" s="60"/>
      <c r="AZ4346" s="61"/>
      <c r="BB4346" s="61" t="str">
        <f>IF(Settings!I4342&lt;&gt;"",Settings!I4342,"")</f>
        <v/>
      </c>
    </row>
    <row r="4347" spans="2:54" x14ac:dyDescent="0.2">
      <c r="B4347" s="13"/>
      <c r="C4347" s="12"/>
      <c r="D4347" s="12"/>
      <c r="E4347" s="12"/>
      <c r="F4347" s="12"/>
      <c r="G4347" s="12"/>
      <c r="H4347" s="12"/>
      <c r="I4347" s="15"/>
      <c r="J4347" s="31"/>
      <c r="K4347" s="180"/>
      <c r="L4347" s="40"/>
      <c r="M4347" s="14"/>
      <c r="N4347" s="16"/>
      <c r="O4347" s="49"/>
      <c r="P4347" s="64"/>
      <c r="Q4347" s="18"/>
      <c r="R4347" s="181">
        <f t="shared" si="609"/>
        <v>0</v>
      </c>
      <c r="S4347" s="181">
        <f t="shared" si="610"/>
        <v>0</v>
      </c>
      <c r="T4347" s="181">
        <f t="shared" si="611"/>
        <v>0</v>
      </c>
      <c r="AQ4347" s="1">
        <f>COUNT(L$11:L4347)</f>
        <v>37</v>
      </c>
      <c r="AR4347" s="43">
        <f t="shared" si="612"/>
        <v>40933</v>
      </c>
      <c r="AS4347" s="44">
        <f t="shared" si="613"/>
        <v>89.120000000000019</v>
      </c>
      <c r="AT4347" s="10" t="str">
        <f t="shared" si="614"/>
        <v/>
      </c>
      <c r="AU4347" s="20" t="str">
        <f t="shared" si="615"/>
        <v/>
      </c>
      <c r="AV4347" s="42">
        <f t="shared" si="616"/>
        <v>1</v>
      </c>
      <c r="AW4347" s="89">
        <f t="shared" si="617"/>
        <v>0</v>
      </c>
      <c r="AX4347" s="168"/>
      <c r="AY4347" s="60"/>
      <c r="AZ4347" s="61"/>
      <c r="BB4347" s="61" t="str">
        <f>IF(Settings!I4343&lt;&gt;"",Settings!I4343,"")</f>
        <v/>
      </c>
    </row>
    <row r="4348" spans="2:54" x14ac:dyDescent="0.2">
      <c r="B4348" s="13"/>
      <c r="C4348" s="12"/>
      <c r="D4348" s="12"/>
      <c r="E4348" s="12"/>
      <c r="F4348" s="12"/>
      <c r="G4348" s="12"/>
      <c r="H4348" s="12"/>
      <c r="I4348" s="15"/>
      <c r="J4348" s="31"/>
      <c r="K4348" s="180"/>
      <c r="L4348" s="40"/>
      <c r="M4348" s="14"/>
      <c r="N4348" s="16"/>
      <c r="O4348" s="49"/>
      <c r="P4348" s="64"/>
      <c r="Q4348" s="18"/>
      <c r="R4348" s="181">
        <f t="shared" si="609"/>
        <v>0</v>
      </c>
      <c r="S4348" s="181">
        <f t="shared" si="610"/>
        <v>0</v>
      </c>
      <c r="T4348" s="181">
        <f t="shared" si="611"/>
        <v>0</v>
      </c>
      <c r="AQ4348" s="1">
        <f>COUNT(L$11:L4348)</f>
        <v>37</v>
      </c>
      <c r="AR4348" s="43">
        <f t="shared" si="612"/>
        <v>40933</v>
      </c>
      <c r="AS4348" s="44">
        <f t="shared" si="613"/>
        <v>89.120000000000019</v>
      </c>
      <c r="AT4348" s="10" t="str">
        <f t="shared" si="614"/>
        <v/>
      </c>
      <c r="AU4348" s="20" t="str">
        <f t="shared" si="615"/>
        <v/>
      </c>
      <c r="AV4348" s="42">
        <f t="shared" si="616"/>
        <v>1</v>
      </c>
      <c r="AW4348" s="89">
        <f t="shared" si="617"/>
        <v>0</v>
      </c>
      <c r="AX4348" s="168"/>
      <c r="AY4348" s="60"/>
      <c r="AZ4348" s="61"/>
      <c r="BB4348" s="61" t="str">
        <f>IF(Settings!I4344&lt;&gt;"",Settings!I4344,"")</f>
        <v/>
      </c>
    </row>
    <row r="4349" spans="2:54" x14ac:dyDescent="0.2">
      <c r="B4349" s="13"/>
      <c r="C4349" s="12"/>
      <c r="D4349" s="12"/>
      <c r="E4349" s="12"/>
      <c r="F4349" s="12"/>
      <c r="G4349" s="12"/>
      <c r="H4349" s="12"/>
      <c r="I4349" s="15"/>
      <c r="J4349" s="31"/>
      <c r="K4349" s="180"/>
      <c r="L4349" s="40"/>
      <c r="M4349" s="14"/>
      <c r="N4349" s="16"/>
      <c r="O4349" s="49"/>
      <c r="P4349" s="64"/>
      <c r="Q4349" s="18"/>
      <c r="R4349" s="181">
        <f t="shared" si="609"/>
        <v>0</v>
      </c>
      <c r="S4349" s="181">
        <f t="shared" si="610"/>
        <v>0</v>
      </c>
      <c r="T4349" s="181">
        <f t="shared" si="611"/>
        <v>0</v>
      </c>
      <c r="AQ4349" s="1">
        <f>COUNT(L$11:L4349)</f>
        <v>37</v>
      </c>
      <c r="AR4349" s="43">
        <f t="shared" si="612"/>
        <v>40933</v>
      </c>
      <c r="AS4349" s="44">
        <f t="shared" si="613"/>
        <v>89.120000000000019</v>
      </c>
      <c r="AT4349" s="10" t="str">
        <f t="shared" si="614"/>
        <v/>
      </c>
      <c r="AU4349" s="20" t="str">
        <f t="shared" si="615"/>
        <v/>
      </c>
      <c r="AV4349" s="42">
        <f t="shared" si="616"/>
        <v>1</v>
      </c>
      <c r="AW4349" s="89">
        <f t="shared" si="617"/>
        <v>0</v>
      </c>
      <c r="AX4349" s="168"/>
      <c r="AY4349" s="60"/>
      <c r="AZ4349" s="61"/>
      <c r="BB4349" s="61" t="str">
        <f>IF(Settings!I4345&lt;&gt;"",Settings!I4345,"")</f>
        <v/>
      </c>
    </row>
    <row r="4350" spans="2:54" x14ac:dyDescent="0.2">
      <c r="B4350" s="13"/>
      <c r="C4350" s="12"/>
      <c r="D4350" s="12"/>
      <c r="E4350" s="12"/>
      <c r="F4350" s="12"/>
      <c r="G4350" s="12"/>
      <c r="H4350" s="12"/>
      <c r="I4350" s="15"/>
      <c r="J4350" s="31"/>
      <c r="K4350" s="180"/>
      <c r="L4350" s="40"/>
      <c r="M4350" s="14"/>
      <c r="N4350" s="16"/>
      <c r="O4350" s="49"/>
      <c r="P4350" s="64"/>
      <c r="Q4350" s="18"/>
      <c r="R4350" s="181">
        <f t="shared" si="609"/>
        <v>0</v>
      </c>
      <c r="S4350" s="181">
        <f t="shared" si="610"/>
        <v>0</v>
      </c>
      <c r="T4350" s="181">
        <f t="shared" si="611"/>
        <v>0</v>
      </c>
      <c r="AQ4350" s="1">
        <f>COUNT(L$11:L4350)</f>
        <v>37</v>
      </c>
      <c r="AR4350" s="43">
        <f t="shared" si="612"/>
        <v>40933</v>
      </c>
      <c r="AS4350" s="44">
        <f t="shared" si="613"/>
        <v>89.120000000000019</v>
      </c>
      <c r="AT4350" s="10" t="str">
        <f t="shared" si="614"/>
        <v/>
      </c>
      <c r="AU4350" s="20" t="str">
        <f t="shared" si="615"/>
        <v/>
      </c>
      <c r="AV4350" s="42">
        <f t="shared" si="616"/>
        <v>1</v>
      </c>
      <c r="AW4350" s="89">
        <f t="shared" si="617"/>
        <v>0</v>
      </c>
      <c r="AX4350" s="168"/>
      <c r="AY4350" s="60"/>
      <c r="AZ4350" s="61"/>
      <c r="BB4350" s="61" t="str">
        <f>IF(Settings!I4346&lt;&gt;"",Settings!I4346,"")</f>
        <v/>
      </c>
    </row>
    <row r="4351" spans="2:54" x14ac:dyDescent="0.2">
      <c r="B4351" s="13"/>
      <c r="C4351" s="12"/>
      <c r="D4351" s="12"/>
      <c r="E4351" s="12"/>
      <c r="F4351" s="12"/>
      <c r="G4351" s="12"/>
      <c r="H4351" s="12"/>
      <c r="I4351" s="15"/>
      <c r="J4351" s="31"/>
      <c r="K4351" s="180"/>
      <c r="L4351" s="40"/>
      <c r="M4351" s="14"/>
      <c r="N4351" s="16"/>
      <c r="O4351" s="49"/>
      <c r="P4351" s="64"/>
      <c r="Q4351" s="18"/>
      <c r="R4351" s="181">
        <f t="shared" si="609"/>
        <v>0</v>
      </c>
      <c r="S4351" s="181">
        <f t="shared" si="610"/>
        <v>0</v>
      </c>
      <c r="T4351" s="181">
        <f t="shared" si="611"/>
        <v>0</v>
      </c>
      <c r="AQ4351" s="1">
        <f>COUNT(L$11:L4351)</f>
        <v>37</v>
      </c>
      <c r="AR4351" s="43">
        <f t="shared" si="612"/>
        <v>40933</v>
      </c>
      <c r="AS4351" s="44">
        <f t="shared" si="613"/>
        <v>89.120000000000019</v>
      </c>
      <c r="AT4351" s="10" t="str">
        <f t="shared" si="614"/>
        <v/>
      </c>
      <c r="AU4351" s="20" t="str">
        <f t="shared" si="615"/>
        <v/>
      </c>
      <c r="AV4351" s="42">
        <f t="shared" si="616"/>
        <v>1</v>
      </c>
      <c r="AW4351" s="89">
        <f t="shared" si="617"/>
        <v>0</v>
      </c>
      <c r="AX4351" s="168"/>
      <c r="AY4351" s="60"/>
      <c r="AZ4351" s="61"/>
      <c r="BB4351" s="61" t="str">
        <f>IF(Settings!I4347&lt;&gt;"",Settings!I4347,"")</f>
        <v/>
      </c>
    </row>
    <row r="4352" spans="2:54" x14ac:dyDescent="0.2">
      <c r="B4352" s="13"/>
      <c r="C4352" s="12"/>
      <c r="D4352" s="12"/>
      <c r="E4352" s="12"/>
      <c r="F4352" s="12"/>
      <c r="G4352" s="12"/>
      <c r="H4352" s="12"/>
      <c r="I4352" s="15"/>
      <c r="J4352" s="31"/>
      <c r="K4352" s="180"/>
      <c r="L4352" s="40"/>
      <c r="M4352" s="14"/>
      <c r="N4352" s="16"/>
      <c r="O4352" s="49"/>
      <c r="P4352" s="64"/>
      <c r="Q4352" s="18"/>
      <c r="R4352" s="181">
        <f t="shared" si="609"/>
        <v>0</v>
      </c>
      <c r="S4352" s="181">
        <f t="shared" si="610"/>
        <v>0</v>
      </c>
      <c r="T4352" s="181">
        <f t="shared" si="611"/>
        <v>0</v>
      </c>
      <c r="AQ4352" s="1">
        <f>COUNT(L$11:L4352)</f>
        <v>37</v>
      </c>
      <c r="AR4352" s="43">
        <f t="shared" si="612"/>
        <v>40933</v>
      </c>
      <c r="AS4352" s="44">
        <f t="shared" si="613"/>
        <v>89.120000000000019</v>
      </c>
      <c r="AT4352" s="10" t="str">
        <f t="shared" si="614"/>
        <v/>
      </c>
      <c r="AU4352" s="20" t="str">
        <f t="shared" si="615"/>
        <v/>
      </c>
      <c r="AV4352" s="42">
        <f t="shared" si="616"/>
        <v>1</v>
      </c>
      <c r="AW4352" s="89">
        <f t="shared" si="617"/>
        <v>0</v>
      </c>
      <c r="AX4352" s="168"/>
      <c r="AY4352" s="60"/>
      <c r="AZ4352" s="61"/>
      <c r="BB4352" s="61" t="str">
        <f>IF(Settings!I4348&lt;&gt;"",Settings!I4348,"")</f>
        <v/>
      </c>
    </row>
    <row r="4353" spans="2:54" x14ac:dyDescent="0.2">
      <c r="B4353" s="13"/>
      <c r="C4353" s="12"/>
      <c r="D4353" s="12"/>
      <c r="E4353" s="12"/>
      <c r="F4353" s="12"/>
      <c r="G4353" s="12"/>
      <c r="H4353" s="12"/>
      <c r="I4353" s="15"/>
      <c r="J4353" s="31"/>
      <c r="K4353" s="180"/>
      <c r="L4353" s="40"/>
      <c r="M4353" s="14"/>
      <c r="N4353" s="16"/>
      <c r="O4353" s="49"/>
      <c r="P4353" s="64"/>
      <c r="Q4353" s="18"/>
      <c r="R4353" s="181">
        <f t="shared" si="609"/>
        <v>0</v>
      </c>
      <c r="S4353" s="181">
        <f t="shared" si="610"/>
        <v>0</v>
      </c>
      <c r="T4353" s="181">
        <f t="shared" si="611"/>
        <v>0</v>
      </c>
      <c r="AQ4353" s="1">
        <f>COUNT(L$11:L4353)</f>
        <v>37</v>
      </c>
      <c r="AR4353" s="43">
        <f t="shared" si="612"/>
        <v>40933</v>
      </c>
      <c r="AS4353" s="44">
        <f t="shared" si="613"/>
        <v>89.120000000000019</v>
      </c>
      <c r="AT4353" s="10" t="str">
        <f t="shared" si="614"/>
        <v/>
      </c>
      <c r="AU4353" s="20" t="str">
        <f t="shared" si="615"/>
        <v/>
      </c>
      <c r="AV4353" s="42">
        <f t="shared" si="616"/>
        <v>1</v>
      </c>
      <c r="AW4353" s="89">
        <f t="shared" si="617"/>
        <v>0</v>
      </c>
      <c r="AX4353" s="168"/>
      <c r="AY4353" s="60"/>
      <c r="AZ4353" s="61"/>
      <c r="BB4353" s="61" t="str">
        <f>IF(Settings!I4349&lt;&gt;"",Settings!I4349,"")</f>
        <v/>
      </c>
    </row>
    <row r="4354" spans="2:54" x14ac:dyDescent="0.2">
      <c r="B4354" s="13"/>
      <c r="C4354" s="12"/>
      <c r="D4354" s="12"/>
      <c r="E4354" s="12"/>
      <c r="F4354" s="12"/>
      <c r="G4354" s="12"/>
      <c r="H4354" s="12"/>
      <c r="I4354" s="15"/>
      <c r="J4354" s="31"/>
      <c r="K4354" s="180"/>
      <c r="L4354" s="40"/>
      <c r="M4354" s="14"/>
      <c r="N4354" s="16"/>
      <c r="O4354" s="49"/>
      <c r="P4354" s="64"/>
      <c r="Q4354" s="18"/>
      <c r="R4354" s="181">
        <f t="shared" si="609"/>
        <v>0</v>
      </c>
      <c r="S4354" s="181">
        <f t="shared" si="610"/>
        <v>0</v>
      </c>
      <c r="T4354" s="181">
        <f t="shared" si="611"/>
        <v>0</v>
      </c>
      <c r="AQ4354" s="1">
        <f>COUNT(L$11:L4354)</f>
        <v>37</v>
      </c>
      <c r="AR4354" s="43">
        <f t="shared" si="612"/>
        <v>40933</v>
      </c>
      <c r="AS4354" s="44">
        <f t="shared" si="613"/>
        <v>89.120000000000019</v>
      </c>
      <c r="AT4354" s="10" t="str">
        <f t="shared" si="614"/>
        <v/>
      </c>
      <c r="AU4354" s="20" t="str">
        <f t="shared" si="615"/>
        <v/>
      </c>
      <c r="AV4354" s="42">
        <f t="shared" si="616"/>
        <v>1</v>
      </c>
      <c r="AW4354" s="89">
        <f t="shared" si="617"/>
        <v>0</v>
      </c>
      <c r="AX4354" s="168"/>
      <c r="AY4354" s="60"/>
      <c r="AZ4354" s="61"/>
      <c r="BB4354" s="61" t="str">
        <f>IF(Settings!I4350&lt;&gt;"",Settings!I4350,"")</f>
        <v/>
      </c>
    </row>
    <row r="4355" spans="2:54" x14ac:dyDescent="0.2">
      <c r="B4355" s="13"/>
      <c r="C4355" s="12"/>
      <c r="D4355" s="12"/>
      <c r="E4355" s="12"/>
      <c r="F4355" s="12"/>
      <c r="G4355" s="12"/>
      <c r="H4355" s="12"/>
      <c r="I4355" s="15"/>
      <c r="J4355" s="31"/>
      <c r="K4355" s="180"/>
      <c r="L4355" s="40"/>
      <c r="M4355" s="14"/>
      <c r="N4355" s="16"/>
      <c r="O4355" s="49"/>
      <c r="P4355" s="64"/>
      <c r="Q4355" s="18"/>
      <c r="R4355" s="181">
        <f t="shared" si="609"/>
        <v>0</v>
      </c>
      <c r="S4355" s="181">
        <f t="shared" si="610"/>
        <v>0</v>
      </c>
      <c r="T4355" s="181">
        <f t="shared" si="611"/>
        <v>0</v>
      </c>
      <c r="AQ4355" s="1">
        <f>COUNT(L$11:L4355)</f>
        <v>37</v>
      </c>
      <c r="AR4355" s="43">
        <f t="shared" si="612"/>
        <v>40933</v>
      </c>
      <c r="AS4355" s="44">
        <f t="shared" si="613"/>
        <v>89.120000000000019</v>
      </c>
      <c r="AT4355" s="10" t="str">
        <f t="shared" si="614"/>
        <v/>
      </c>
      <c r="AU4355" s="20" t="str">
        <f t="shared" si="615"/>
        <v/>
      </c>
      <c r="AV4355" s="42">
        <f t="shared" si="616"/>
        <v>1</v>
      </c>
      <c r="AW4355" s="89">
        <f t="shared" si="617"/>
        <v>0</v>
      </c>
      <c r="AX4355" s="168"/>
      <c r="AY4355" s="60"/>
      <c r="AZ4355" s="61"/>
      <c r="BB4355" s="61" t="str">
        <f>IF(Settings!I4351&lt;&gt;"",Settings!I4351,"")</f>
        <v/>
      </c>
    </row>
    <row r="4356" spans="2:54" x14ac:dyDescent="0.2">
      <c r="B4356" s="13"/>
      <c r="C4356" s="12"/>
      <c r="D4356" s="12"/>
      <c r="E4356" s="12"/>
      <c r="F4356" s="12"/>
      <c r="G4356" s="12"/>
      <c r="H4356" s="12"/>
      <c r="I4356" s="15"/>
      <c r="J4356" s="31"/>
      <c r="K4356" s="180"/>
      <c r="L4356" s="40"/>
      <c r="M4356" s="14"/>
      <c r="N4356" s="16"/>
      <c r="O4356" s="49"/>
      <c r="P4356" s="64"/>
      <c r="Q4356" s="18"/>
      <c r="R4356" s="181">
        <f t="shared" si="609"/>
        <v>0</v>
      </c>
      <c r="S4356" s="181">
        <f t="shared" si="610"/>
        <v>0</v>
      </c>
      <c r="T4356" s="181">
        <f t="shared" si="611"/>
        <v>0</v>
      </c>
      <c r="AQ4356" s="1">
        <f>COUNT(L$11:L4356)</f>
        <v>37</v>
      </c>
      <c r="AR4356" s="43">
        <f t="shared" si="612"/>
        <v>40933</v>
      </c>
      <c r="AS4356" s="44">
        <f t="shared" si="613"/>
        <v>89.120000000000019</v>
      </c>
      <c r="AT4356" s="10" t="str">
        <f t="shared" si="614"/>
        <v/>
      </c>
      <c r="AU4356" s="20" t="str">
        <f t="shared" si="615"/>
        <v/>
      </c>
      <c r="AV4356" s="42">
        <f t="shared" si="616"/>
        <v>1</v>
      </c>
      <c r="AW4356" s="89">
        <f t="shared" si="617"/>
        <v>0</v>
      </c>
      <c r="AX4356" s="168"/>
      <c r="AY4356" s="60"/>
      <c r="AZ4356" s="61"/>
      <c r="BB4356" s="61" t="str">
        <f>IF(Settings!I4352&lt;&gt;"",Settings!I4352,"")</f>
        <v/>
      </c>
    </row>
    <row r="4357" spans="2:54" x14ac:dyDescent="0.2">
      <c r="B4357" s="13"/>
      <c r="C4357" s="12"/>
      <c r="D4357" s="12"/>
      <c r="E4357" s="12"/>
      <c r="F4357" s="12"/>
      <c r="G4357" s="12"/>
      <c r="H4357" s="12"/>
      <c r="I4357" s="15"/>
      <c r="J4357" s="31"/>
      <c r="K4357" s="180"/>
      <c r="L4357" s="40"/>
      <c r="M4357" s="14"/>
      <c r="N4357" s="16"/>
      <c r="O4357" s="49"/>
      <c r="P4357" s="64"/>
      <c r="Q4357" s="18"/>
      <c r="R4357" s="181">
        <f t="shared" si="609"/>
        <v>0</v>
      </c>
      <c r="S4357" s="181">
        <f t="shared" si="610"/>
        <v>0</v>
      </c>
      <c r="T4357" s="181">
        <f t="shared" si="611"/>
        <v>0</v>
      </c>
      <c r="AQ4357" s="1">
        <f>COUNT(L$11:L4357)</f>
        <v>37</v>
      </c>
      <c r="AR4357" s="43">
        <f t="shared" si="612"/>
        <v>40933</v>
      </c>
      <c r="AS4357" s="44">
        <f t="shared" si="613"/>
        <v>89.120000000000019</v>
      </c>
      <c r="AT4357" s="10" t="str">
        <f t="shared" si="614"/>
        <v/>
      </c>
      <c r="AU4357" s="20" t="str">
        <f t="shared" si="615"/>
        <v/>
      </c>
      <c r="AV4357" s="42">
        <f t="shared" si="616"/>
        <v>1</v>
      </c>
      <c r="AW4357" s="89">
        <f t="shared" si="617"/>
        <v>0</v>
      </c>
      <c r="AX4357" s="168"/>
      <c r="AY4357" s="60"/>
      <c r="AZ4357" s="61"/>
      <c r="BB4357" s="61" t="str">
        <f>IF(Settings!I4353&lt;&gt;"",Settings!I4353,"")</f>
        <v/>
      </c>
    </row>
    <row r="4358" spans="2:54" x14ac:dyDescent="0.2">
      <c r="B4358" s="13"/>
      <c r="C4358" s="12"/>
      <c r="D4358" s="12"/>
      <c r="E4358" s="12"/>
      <c r="F4358" s="12"/>
      <c r="G4358" s="12"/>
      <c r="H4358" s="12"/>
      <c r="I4358" s="15"/>
      <c r="J4358" s="31"/>
      <c r="K4358" s="180"/>
      <c r="L4358" s="40"/>
      <c r="M4358" s="14"/>
      <c r="N4358" s="16"/>
      <c r="O4358" s="49"/>
      <c r="P4358" s="64"/>
      <c r="Q4358" s="18"/>
      <c r="R4358" s="181">
        <f t="shared" si="609"/>
        <v>0</v>
      </c>
      <c r="S4358" s="181">
        <f t="shared" si="610"/>
        <v>0</v>
      </c>
      <c r="T4358" s="181">
        <f t="shared" si="611"/>
        <v>0</v>
      </c>
      <c r="AQ4358" s="1">
        <f>COUNT(L$11:L4358)</f>
        <v>37</v>
      </c>
      <c r="AR4358" s="43">
        <f t="shared" si="612"/>
        <v>40933</v>
      </c>
      <c r="AS4358" s="44">
        <f t="shared" si="613"/>
        <v>89.120000000000019</v>
      </c>
      <c r="AT4358" s="10" t="str">
        <f t="shared" si="614"/>
        <v/>
      </c>
      <c r="AU4358" s="20" t="str">
        <f t="shared" si="615"/>
        <v/>
      </c>
      <c r="AV4358" s="42">
        <f t="shared" si="616"/>
        <v>1</v>
      </c>
      <c r="AW4358" s="89">
        <f t="shared" si="617"/>
        <v>0</v>
      </c>
      <c r="AX4358" s="168"/>
      <c r="AY4358" s="60"/>
      <c r="AZ4358" s="61"/>
      <c r="BB4358" s="61" t="str">
        <f>IF(Settings!I4354&lt;&gt;"",Settings!I4354,"")</f>
        <v/>
      </c>
    </row>
    <row r="4359" spans="2:54" x14ac:dyDescent="0.2">
      <c r="B4359" s="13"/>
      <c r="C4359" s="12"/>
      <c r="D4359" s="12"/>
      <c r="E4359" s="12"/>
      <c r="F4359" s="12"/>
      <c r="G4359" s="12"/>
      <c r="H4359" s="12"/>
      <c r="I4359" s="15"/>
      <c r="J4359" s="31"/>
      <c r="K4359" s="180"/>
      <c r="L4359" s="40"/>
      <c r="M4359" s="14"/>
      <c r="N4359" s="16"/>
      <c r="O4359" s="49"/>
      <c r="P4359" s="64"/>
      <c r="Q4359" s="18"/>
      <c r="R4359" s="181">
        <f t="shared" si="609"/>
        <v>0</v>
      </c>
      <c r="S4359" s="181">
        <f t="shared" si="610"/>
        <v>0</v>
      </c>
      <c r="T4359" s="181">
        <f t="shared" si="611"/>
        <v>0</v>
      </c>
      <c r="AQ4359" s="1">
        <f>COUNT(L$11:L4359)</f>
        <v>37</v>
      </c>
      <c r="AR4359" s="43">
        <f t="shared" si="612"/>
        <v>40933</v>
      </c>
      <c r="AS4359" s="44">
        <f t="shared" si="613"/>
        <v>89.120000000000019</v>
      </c>
      <c r="AT4359" s="10" t="str">
        <f t="shared" si="614"/>
        <v/>
      </c>
      <c r="AU4359" s="20" t="str">
        <f t="shared" si="615"/>
        <v/>
      </c>
      <c r="AV4359" s="42">
        <f t="shared" si="616"/>
        <v>1</v>
      </c>
      <c r="AW4359" s="89">
        <f t="shared" si="617"/>
        <v>0</v>
      </c>
      <c r="AX4359" s="168"/>
      <c r="AY4359" s="60"/>
      <c r="AZ4359" s="61"/>
      <c r="BB4359" s="61" t="str">
        <f>IF(Settings!I4355&lt;&gt;"",Settings!I4355,"")</f>
        <v/>
      </c>
    </row>
    <row r="4360" spans="2:54" x14ac:dyDescent="0.2">
      <c r="B4360" s="13"/>
      <c r="C4360" s="12"/>
      <c r="D4360" s="12"/>
      <c r="E4360" s="12"/>
      <c r="F4360" s="12"/>
      <c r="G4360" s="12"/>
      <c r="H4360" s="12"/>
      <c r="I4360" s="15"/>
      <c r="J4360" s="31"/>
      <c r="K4360" s="180"/>
      <c r="L4360" s="40"/>
      <c r="M4360" s="14"/>
      <c r="N4360" s="16"/>
      <c r="O4360" s="49"/>
      <c r="P4360" s="64"/>
      <c r="Q4360" s="18"/>
      <c r="R4360" s="181">
        <f t="shared" si="609"/>
        <v>0</v>
      </c>
      <c r="S4360" s="181">
        <f t="shared" si="610"/>
        <v>0</v>
      </c>
      <c r="T4360" s="181">
        <f t="shared" si="611"/>
        <v>0</v>
      </c>
      <c r="AQ4360" s="1">
        <f>COUNT(L$11:L4360)</f>
        <v>37</v>
      </c>
      <c r="AR4360" s="43">
        <f t="shared" si="612"/>
        <v>40933</v>
      </c>
      <c r="AS4360" s="44">
        <f t="shared" si="613"/>
        <v>89.120000000000019</v>
      </c>
      <c r="AT4360" s="10" t="str">
        <f t="shared" si="614"/>
        <v/>
      </c>
      <c r="AU4360" s="20" t="str">
        <f t="shared" si="615"/>
        <v/>
      </c>
      <c r="AV4360" s="42">
        <f t="shared" si="616"/>
        <v>1</v>
      </c>
      <c r="AW4360" s="89">
        <f t="shared" si="617"/>
        <v>0</v>
      </c>
      <c r="AX4360" s="168"/>
      <c r="AY4360" s="60"/>
      <c r="AZ4360" s="61"/>
      <c r="BB4360" s="61" t="str">
        <f>IF(Settings!I4356&lt;&gt;"",Settings!I4356,"")</f>
        <v/>
      </c>
    </row>
    <row r="4361" spans="2:54" x14ac:dyDescent="0.2">
      <c r="B4361" s="13"/>
      <c r="C4361" s="12"/>
      <c r="D4361" s="12"/>
      <c r="E4361" s="12"/>
      <c r="F4361" s="12"/>
      <c r="G4361" s="12"/>
      <c r="H4361" s="12"/>
      <c r="I4361" s="15"/>
      <c r="J4361" s="31"/>
      <c r="K4361" s="180"/>
      <c r="L4361" s="40"/>
      <c r="M4361" s="14"/>
      <c r="N4361" s="16"/>
      <c r="O4361" s="49"/>
      <c r="P4361" s="64"/>
      <c r="Q4361" s="18"/>
      <c r="R4361" s="181">
        <f t="shared" si="609"/>
        <v>0</v>
      </c>
      <c r="S4361" s="181">
        <f t="shared" si="610"/>
        <v>0</v>
      </c>
      <c r="T4361" s="181">
        <f t="shared" si="611"/>
        <v>0</v>
      </c>
      <c r="AQ4361" s="1">
        <f>COUNT(L$11:L4361)</f>
        <v>37</v>
      </c>
      <c r="AR4361" s="43">
        <f t="shared" si="612"/>
        <v>40933</v>
      </c>
      <c r="AS4361" s="44">
        <f t="shared" si="613"/>
        <v>89.120000000000019</v>
      </c>
      <c r="AT4361" s="10" t="str">
        <f t="shared" si="614"/>
        <v/>
      </c>
      <c r="AU4361" s="20" t="str">
        <f t="shared" si="615"/>
        <v/>
      </c>
      <c r="AV4361" s="42">
        <f t="shared" si="616"/>
        <v>1</v>
      </c>
      <c r="AW4361" s="89">
        <f t="shared" si="617"/>
        <v>0</v>
      </c>
      <c r="AX4361" s="168"/>
      <c r="AY4361" s="60"/>
      <c r="AZ4361" s="61"/>
      <c r="BB4361" s="61" t="str">
        <f>IF(Settings!I4357&lt;&gt;"",Settings!I4357,"")</f>
        <v/>
      </c>
    </row>
    <row r="4362" spans="2:54" x14ac:dyDescent="0.2">
      <c r="B4362" s="13"/>
      <c r="C4362" s="12"/>
      <c r="D4362" s="12"/>
      <c r="E4362" s="12"/>
      <c r="F4362" s="12"/>
      <c r="G4362" s="12"/>
      <c r="H4362" s="12"/>
      <c r="I4362" s="15"/>
      <c r="J4362" s="31"/>
      <c r="K4362" s="180"/>
      <c r="L4362" s="40"/>
      <c r="M4362" s="14"/>
      <c r="N4362" s="16"/>
      <c r="O4362" s="49"/>
      <c r="P4362" s="64"/>
      <c r="Q4362" s="18"/>
      <c r="R4362" s="181">
        <f t="shared" si="609"/>
        <v>0</v>
      </c>
      <c r="S4362" s="181">
        <f t="shared" si="610"/>
        <v>0</v>
      </c>
      <c r="T4362" s="181">
        <f t="shared" si="611"/>
        <v>0</v>
      </c>
      <c r="AQ4362" s="1">
        <f>COUNT(L$11:L4362)</f>
        <v>37</v>
      </c>
      <c r="AR4362" s="43">
        <f t="shared" si="612"/>
        <v>40933</v>
      </c>
      <c r="AS4362" s="44">
        <f t="shared" si="613"/>
        <v>89.120000000000019</v>
      </c>
      <c r="AT4362" s="10" t="str">
        <f t="shared" si="614"/>
        <v/>
      </c>
      <c r="AU4362" s="20" t="str">
        <f t="shared" si="615"/>
        <v/>
      </c>
      <c r="AV4362" s="42">
        <f t="shared" si="616"/>
        <v>1</v>
      </c>
      <c r="AW4362" s="89">
        <f t="shared" si="617"/>
        <v>0</v>
      </c>
      <c r="AX4362" s="168"/>
      <c r="AY4362" s="60"/>
      <c r="AZ4362" s="61"/>
      <c r="BB4362" s="61" t="str">
        <f>IF(Settings!I4358&lt;&gt;"",Settings!I4358,"")</f>
        <v/>
      </c>
    </row>
    <row r="4363" spans="2:54" x14ac:dyDescent="0.2">
      <c r="B4363" s="13"/>
      <c r="C4363" s="12"/>
      <c r="D4363" s="12"/>
      <c r="E4363" s="12"/>
      <c r="F4363" s="12"/>
      <c r="G4363" s="12"/>
      <c r="H4363" s="12"/>
      <c r="I4363" s="15"/>
      <c r="J4363" s="31"/>
      <c r="K4363" s="180"/>
      <c r="L4363" s="40"/>
      <c r="M4363" s="14"/>
      <c r="N4363" s="16"/>
      <c r="O4363" s="49"/>
      <c r="P4363" s="64"/>
      <c r="Q4363" s="18"/>
      <c r="R4363" s="181">
        <f t="shared" si="609"/>
        <v>0</v>
      </c>
      <c r="S4363" s="181">
        <f t="shared" si="610"/>
        <v>0</v>
      </c>
      <c r="T4363" s="181">
        <f t="shared" si="611"/>
        <v>0</v>
      </c>
      <c r="AQ4363" s="1">
        <f>COUNT(L$11:L4363)</f>
        <v>37</v>
      </c>
      <c r="AR4363" s="43">
        <f t="shared" si="612"/>
        <v>40933</v>
      </c>
      <c r="AS4363" s="44">
        <f t="shared" si="613"/>
        <v>89.120000000000019</v>
      </c>
      <c r="AT4363" s="10" t="str">
        <f t="shared" si="614"/>
        <v/>
      </c>
      <c r="AU4363" s="20" t="str">
        <f t="shared" si="615"/>
        <v/>
      </c>
      <c r="AV4363" s="42">
        <f t="shared" si="616"/>
        <v>1</v>
      </c>
      <c r="AW4363" s="89">
        <f t="shared" si="617"/>
        <v>0</v>
      </c>
      <c r="AX4363" s="168"/>
      <c r="AY4363" s="60"/>
      <c r="AZ4363" s="61"/>
      <c r="BB4363" s="61" t="str">
        <f>IF(Settings!I4359&lt;&gt;"",Settings!I4359,"")</f>
        <v/>
      </c>
    </row>
    <row r="4364" spans="2:54" x14ac:dyDescent="0.2">
      <c r="B4364" s="13"/>
      <c r="C4364" s="12"/>
      <c r="D4364" s="12"/>
      <c r="E4364" s="12"/>
      <c r="F4364" s="12"/>
      <c r="G4364" s="12"/>
      <c r="H4364" s="12"/>
      <c r="I4364" s="15"/>
      <c r="J4364" s="31"/>
      <c r="K4364" s="180"/>
      <c r="L4364" s="40"/>
      <c r="M4364" s="14"/>
      <c r="N4364" s="16"/>
      <c r="O4364" s="49"/>
      <c r="P4364" s="64"/>
      <c r="Q4364" s="18"/>
      <c r="R4364" s="181">
        <f t="shared" ref="R4364:R4427" si="618">ROUND(IF(M4364&lt;&gt;"Y",IF(P4364&lt;&gt;"Y",K4364,K4364*(AV4364-1)),0),ROUNDING)</f>
        <v>0</v>
      </c>
      <c r="S4364" s="181">
        <f t="shared" ref="S4364:S4427" si="619">ROUND(IF(O4364&gt;0,IF(M4364="Y",AW4364*(1-O4364),IF(AW4364&gt;R4364,R4364 + (AW4364 - R4364)*(1-O4364),AW4364)),AW4364),ROUNDING)</f>
        <v>0</v>
      </c>
      <c r="T4364" s="181">
        <f t="shared" ref="T4364:T4427" si="620">ROUND(IF(N4364="P",0,IF(OR(M4364="N",M4364=""),S4364-R4364,S4364)),ROUNDING)</f>
        <v>0</v>
      </c>
      <c r="AQ4364" s="1">
        <f>COUNT(L$11:L4364)</f>
        <v>37</v>
      </c>
      <c r="AR4364" s="43">
        <f t="shared" si="612"/>
        <v>40933</v>
      </c>
      <c r="AS4364" s="44">
        <f t="shared" si="613"/>
        <v>89.120000000000019</v>
      </c>
      <c r="AT4364" s="10" t="str">
        <f t="shared" si="614"/>
        <v/>
      </c>
      <c r="AU4364" s="20" t="str">
        <f t="shared" si="615"/>
        <v/>
      </c>
      <c r="AV4364" s="42">
        <f t="shared" si="616"/>
        <v>1</v>
      </c>
      <c r="AW4364" s="89">
        <f t="shared" si="617"/>
        <v>0</v>
      </c>
      <c r="AX4364" s="168"/>
      <c r="AY4364" s="60"/>
      <c r="AZ4364" s="61"/>
      <c r="BB4364" s="61" t="str">
        <f>IF(Settings!I4360&lt;&gt;"",Settings!I4360,"")</f>
        <v/>
      </c>
    </row>
    <row r="4365" spans="2:54" x14ac:dyDescent="0.2">
      <c r="B4365" s="13"/>
      <c r="C4365" s="12"/>
      <c r="D4365" s="12"/>
      <c r="E4365" s="12"/>
      <c r="F4365" s="12"/>
      <c r="G4365" s="12"/>
      <c r="H4365" s="12"/>
      <c r="I4365" s="15"/>
      <c r="J4365" s="31"/>
      <c r="K4365" s="180"/>
      <c r="L4365" s="40"/>
      <c r="M4365" s="14"/>
      <c r="N4365" s="16"/>
      <c r="O4365" s="49"/>
      <c r="P4365" s="64"/>
      <c r="Q4365" s="18"/>
      <c r="R4365" s="181">
        <f t="shared" si="618"/>
        <v>0</v>
      </c>
      <c r="S4365" s="181">
        <f t="shared" si="619"/>
        <v>0</v>
      </c>
      <c r="T4365" s="181">
        <f t="shared" si="620"/>
        <v>0</v>
      </c>
      <c r="AQ4365" s="1">
        <f>COUNT(L$11:L4365)</f>
        <v>37</v>
      </c>
      <c r="AR4365" s="43">
        <f t="shared" ref="AR4365:AR4428" si="621">IF(B4365&gt;2,B4365,AR4364)</f>
        <v>40933</v>
      </c>
      <c r="AS4365" s="44">
        <f t="shared" ref="AS4365:AS4428" si="622">AS4364+T4365</f>
        <v>89.120000000000019</v>
      </c>
      <c r="AT4365" s="10" t="str">
        <f t="shared" ref="AT4365:AT4428" si="623">IF(N4365="P",IF(P4365&lt;&gt;"Y",IF(M4365&lt;&gt;"Y",K4365*AV4365,K4365*AV4365-K4365),IF(M4365&lt;&gt;"Y",K4365 + K4365*(AV4365-1),K4365)),"")</f>
        <v/>
      </c>
      <c r="AU4365" s="20" t="str">
        <f t="shared" ref="AU4365:AU4428" si="624">IF(M4365="Y",IF(P4365="Y",K4365*(AV4365-1),K4365),"")</f>
        <v/>
      </c>
      <c r="AV4365" s="42">
        <f t="shared" ref="AV4365:AV4428" si="625">IF(L4365&lt;&gt;"",IF(ODDS_TYPE=1,L4365,IF(ODDS_TYPE=2,IF(L4365&gt;0,1+L4365/100,IF(L4365&lt;0,1-100/L4365,1)),IF(ODDS_TYPE=3,1+L4365,IF(ODDS_TYPE=4,1+L4365,IF(ODDS_TYPE=5,IF(L4365&gt;0,1+L4365,1-1/L4365),IF(ODDS_TYPE=6,IF(L4365&gt;=0,L4365+1,1-1/L4365),1)))))),1)</f>
        <v>1</v>
      </c>
      <c r="AW4365" s="89">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68"/>
      <c r="AY4365" s="60"/>
      <c r="AZ4365" s="61"/>
      <c r="BB4365" s="61" t="str">
        <f>IF(Settings!I4361&lt;&gt;"",Settings!I4361,"")</f>
        <v/>
      </c>
    </row>
    <row r="4366" spans="2:54" x14ac:dyDescent="0.2">
      <c r="B4366" s="13"/>
      <c r="C4366" s="12"/>
      <c r="D4366" s="12"/>
      <c r="E4366" s="12"/>
      <c r="F4366" s="12"/>
      <c r="G4366" s="12"/>
      <c r="H4366" s="12"/>
      <c r="I4366" s="15"/>
      <c r="J4366" s="31"/>
      <c r="K4366" s="180"/>
      <c r="L4366" s="40"/>
      <c r="M4366" s="14"/>
      <c r="N4366" s="16"/>
      <c r="O4366" s="49"/>
      <c r="P4366" s="64"/>
      <c r="Q4366" s="18"/>
      <c r="R4366" s="181">
        <f t="shared" si="618"/>
        <v>0</v>
      </c>
      <c r="S4366" s="181">
        <f t="shared" si="619"/>
        <v>0</v>
      </c>
      <c r="T4366" s="181">
        <f t="shared" si="620"/>
        <v>0</v>
      </c>
      <c r="AQ4366" s="1">
        <f>COUNT(L$11:L4366)</f>
        <v>37</v>
      </c>
      <c r="AR4366" s="43">
        <f t="shared" si="621"/>
        <v>40933</v>
      </c>
      <c r="AS4366" s="44">
        <f t="shared" si="622"/>
        <v>89.120000000000019</v>
      </c>
      <c r="AT4366" s="10" t="str">
        <f t="shared" si="623"/>
        <v/>
      </c>
      <c r="AU4366" s="20" t="str">
        <f t="shared" si="624"/>
        <v/>
      </c>
      <c r="AV4366" s="42">
        <f t="shared" si="625"/>
        <v>1</v>
      </c>
      <c r="AW4366" s="89">
        <f t="shared" si="626"/>
        <v>0</v>
      </c>
      <c r="AX4366" s="168"/>
      <c r="AY4366" s="60"/>
      <c r="AZ4366" s="61"/>
      <c r="BB4366" s="61" t="str">
        <f>IF(Settings!I4362&lt;&gt;"",Settings!I4362,"")</f>
        <v/>
      </c>
    </row>
    <row r="4367" spans="2:54" x14ac:dyDescent="0.2">
      <c r="B4367" s="13"/>
      <c r="C4367" s="12"/>
      <c r="D4367" s="12"/>
      <c r="E4367" s="12"/>
      <c r="F4367" s="12"/>
      <c r="G4367" s="12"/>
      <c r="H4367" s="12"/>
      <c r="I4367" s="15"/>
      <c r="J4367" s="31"/>
      <c r="K4367" s="180"/>
      <c r="L4367" s="40"/>
      <c r="M4367" s="14"/>
      <c r="N4367" s="16"/>
      <c r="O4367" s="49"/>
      <c r="P4367" s="64"/>
      <c r="Q4367" s="18"/>
      <c r="R4367" s="181">
        <f t="shared" si="618"/>
        <v>0</v>
      </c>
      <c r="S4367" s="181">
        <f t="shared" si="619"/>
        <v>0</v>
      </c>
      <c r="T4367" s="181">
        <f t="shared" si="620"/>
        <v>0</v>
      </c>
      <c r="AQ4367" s="1">
        <f>COUNT(L$11:L4367)</f>
        <v>37</v>
      </c>
      <c r="AR4367" s="43">
        <f t="shared" si="621"/>
        <v>40933</v>
      </c>
      <c r="AS4367" s="44">
        <f t="shared" si="622"/>
        <v>89.120000000000019</v>
      </c>
      <c r="AT4367" s="10" t="str">
        <f t="shared" si="623"/>
        <v/>
      </c>
      <c r="AU4367" s="20" t="str">
        <f t="shared" si="624"/>
        <v/>
      </c>
      <c r="AV4367" s="42">
        <f t="shared" si="625"/>
        <v>1</v>
      </c>
      <c r="AW4367" s="89">
        <f t="shared" si="626"/>
        <v>0</v>
      </c>
      <c r="AX4367" s="168"/>
      <c r="AY4367" s="60"/>
      <c r="AZ4367" s="61"/>
      <c r="BB4367" s="61" t="str">
        <f>IF(Settings!I4363&lt;&gt;"",Settings!I4363,"")</f>
        <v/>
      </c>
    </row>
    <row r="4368" spans="2:54" x14ac:dyDescent="0.2">
      <c r="B4368" s="13"/>
      <c r="C4368" s="12"/>
      <c r="D4368" s="12"/>
      <c r="E4368" s="12"/>
      <c r="F4368" s="12"/>
      <c r="G4368" s="12"/>
      <c r="H4368" s="12"/>
      <c r="I4368" s="15"/>
      <c r="J4368" s="31"/>
      <c r="K4368" s="180"/>
      <c r="L4368" s="40"/>
      <c r="M4368" s="14"/>
      <c r="N4368" s="16"/>
      <c r="O4368" s="49"/>
      <c r="P4368" s="64"/>
      <c r="Q4368" s="18"/>
      <c r="R4368" s="181">
        <f t="shared" si="618"/>
        <v>0</v>
      </c>
      <c r="S4368" s="181">
        <f t="shared" si="619"/>
        <v>0</v>
      </c>
      <c r="T4368" s="181">
        <f t="shared" si="620"/>
        <v>0</v>
      </c>
      <c r="AQ4368" s="1">
        <f>COUNT(L$11:L4368)</f>
        <v>37</v>
      </c>
      <c r="AR4368" s="43">
        <f t="shared" si="621"/>
        <v>40933</v>
      </c>
      <c r="AS4368" s="44">
        <f t="shared" si="622"/>
        <v>89.120000000000019</v>
      </c>
      <c r="AT4368" s="10" t="str">
        <f t="shared" si="623"/>
        <v/>
      </c>
      <c r="AU4368" s="20" t="str">
        <f t="shared" si="624"/>
        <v/>
      </c>
      <c r="AV4368" s="42">
        <f t="shared" si="625"/>
        <v>1</v>
      </c>
      <c r="AW4368" s="89">
        <f t="shared" si="626"/>
        <v>0</v>
      </c>
      <c r="AX4368" s="168"/>
      <c r="AY4368" s="60"/>
      <c r="AZ4368" s="61"/>
      <c r="BB4368" s="61" t="str">
        <f>IF(Settings!I4364&lt;&gt;"",Settings!I4364,"")</f>
        <v/>
      </c>
    </row>
    <row r="4369" spans="2:54" x14ac:dyDescent="0.2">
      <c r="B4369" s="13"/>
      <c r="C4369" s="12"/>
      <c r="D4369" s="12"/>
      <c r="E4369" s="12"/>
      <c r="F4369" s="12"/>
      <c r="G4369" s="12"/>
      <c r="H4369" s="12"/>
      <c r="I4369" s="15"/>
      <c r="J4369" s="31"/>
      <c r="K4369" s="180"/>
      <c r="L4369" s="40"/>
      <c r="M4369" s="14"/>
      <c r="N4369" s="16"/>
      <c r="O4369" s="49"/>
      <c r="P4369" s="64"/>
      <c r="Q4369" s="18"/>
      <c r="R4369" s="181">
        <f t="shared" si="618"/>
        <v>0</v>
      </c>
      <c r="S4369" s="181">
        <f t="shared" si="619"/>
        <v>0</v>
      </c>
      <c r="T4369" s="181">
        <f t="shared" si="620"/>
        <v>0</v>
      </c>
      <c r="AQ4369" s="1">
        <f>COUNT(L$11:L4369)</f>
        <v>37</v>
      </c>
      <c r="AR4369" s="43">
        <f t="shared" si="621"/>
        <v>40933</v>
      </c>
      <c r="AS4369" s="44">
        <f t="shared" si="622"/>
        <v>89.120000000000019</v>
      </c>
      <c r="AT4369" s="10" t="str">
        <f t="shared" si="623"/>
        <v/>
      </c>
      <c r="AU4369" s="20" t="str">
        <f t="shared" si="624"/>
        <v/>
      </c>
      <c r="AV4369" s="42">
        <f t="shared" si="625"/>
        <v>1</v>
      </c>
      <c r="AW4369" s="89">
        <f t="shared" si="626"/>
        <v>0</v>
      </c>
      <c r="AX4369" s="168"/>
      <c r="AY4369" s="60"/>
      <c r="AZ4369" s="61"/>
      <c r="BB4369" s="61" t="str">
        <f>IF(Settings!I4365&lt;&gt;"",Settings!I4365,"")</f>
        <v/>
      </c>
    </row>
    <row r="4370" spans="2:54" x14ac:dyDescent="0.2">
      <c r="B4370" s="13"/>
      <c r="C4370" s="12"/>
      <c r="D4370" s="12"/>
      <c r="E4370" s="12"/>
      <c r="F4370" s="12"/>
      <c r="G4370" s="12"/>
      <c r="H4370" s="12"/>
      <c r="I4370" s="15"/>
      <c r="J4370" s="31"/>
      <c r="K4370" s="180"/>
      <c r="L4370" s="40"/>
      <c r="M4370" s="14"/>
      <c r="N4370" s="16"/>
      <c r="O4370" s="49"/>
      <c r="P4370" s="64"/>
      <c r="Q4370" s="18"/>
      <c r="R4370" s="181">
        <f t="shared" si="618"/>
        <v>0</v>
      </c>
      <c r="S4370" s="181">
        <f t="shared" si="619"/>
        <v>0</v>
      </c>
      <c r="T4370" s="181">
        <f t="shared" si="620"/>
        <v>0</v>
      </c>
      <c r="AQ4370" s="1">
        <f>COUNT(L$11:L4370)</f>
        <v>37</v>
      </c>
      <c r="AR4370" s="43">
        <f t="shared" si="621"/>
        <v>40933</v>
      </c>
      <c r="AS4370" s="44">
        <f t="shared" si="622"/>
        <v>89.120000000000019</v>
      </c>
      <c r="AT4370" s="10" t="str">
        <f t="shared" si="623"/>
        <v/>
      </c>
      <c r="AU4370" s="20" t="str">
        <f t="shared" si="624"/>
        <v/>
      </c>
      <c r="AV4370" s="42">
        <f t="shared" si="625"/>
        <v>1</v>
      </c>
      <c r="AW4370" s="89">
        <f t="shared" si="626"/>
        <v>0</v>
      </c>
      <c r="AX4370" s="168"/>
      <c r="AY4370" s="60"/>
      <c r="AZ4370" s="61"/>
      <c r="BB4370" s="61" t="str">
        <f>IF(Settings!I4366&lt;&gt;"",Settings!I4366,"")</f>
        <v/>
      </c>
    </row>
    <row r="4371" spans="2:54" x14ac:dyDescent="0.2">
      <c r="B4371" s="13"/>
      <c r="C4371" s="12"/>
      <c r="D4371" s="12"/>
      <c r="E4371" s="12"/>
      <c r="F4371" s="12"/>
      <c r="G4371" s="12"/>
      <c r="H4371" s="12"/>
      <c r="I4371" s="15"/>
      <c r="J4371" s="31"/>
      <c r="K4371" s="180"/>
      <c r="L4371" s="40"/>
      <c r="M4371" s="14"/>
      <c r="N4371" s="16"/>
      <c r="O4371" s="49"/>
      <c r="P4371" s="64"/>
      <c r="Q4371" s="18"/>
      <c r="R4371" s="181">
        <f t="shared" si="618"/>
        <v>0</v>
      </c>
      <c r="S4371" s="181">
        <f t="shared" si="619"/>
        <v>0</v>
      </c>
      <c r="T4371" s="181">
        <f t="shared" si="620"/>
        <v>0</v>
      </c>
      <c r="AQ4371" s="1">
        <f>COUNT(L$11:L4371)</f>
        <v>37</v>
      </c>
      <c r="AR4371" s="43">
        <f t="shared" si="621"/>
        <v>40933</v>
      </c>
      <c r="AS4371" s="44">
        <f t="shared" si="622"/>
        <v>89.120000000000019</v>
      </c>
      <c r="AT4371" s="10" t="str">
        <f t="shared" si="623"/>
        <v/>
      </c>
      <c r="AU4371" s="20" t="str">
        <f t="shared" si="624"/>
        <v/>
      </c>
      <c r="AV4371" s="42">
        <f t="shared" si="625"/>
        <v>1</v>
      </c>
      <c r="AW4371" s="89">
        <f t="shared" si="626"/>
        <v>0</v>
      </c>
      <c r="AX4371" s="168"/>
      <c r="AY4371" s="60"/>
      <c r="AZ4371" s="61"/>
      <c r="BB4371" s="61" t="str">
        <f>IF(Settings!I4367&lt;&gt;"",Settings!I4367,"")</f>
        <v/>
      </c>
    </row>
    <row r="4372" spans="2:54" x14ac:dyDescent="0.2">
      <c r="B4372" s="13"/>
      <c r="C4372" s="12"/>
      <c r="D4372" s="12"/>
      <c r="E4372" s="12"/>
      <c r="F4372" s="12"/>
      <c r="G4372" s="12"/>
      <c r="H4372" s="12"/>
      <c r="I4372" s="15"/>
      <c r="J4372" s="31"/>
      <c r="K4372" s="180"/>
      <c r="L4372" s="40"/>
      <c r="M4372" s="14"/>
      <c r="N4372" s="16"/>
      <c r="O4372" s="49"/>
      <c r="P4372" s="64"/>
      <c r="Q4372" s="18"/>
      <c r="R4372" s="181">
        <f t="shared" si="618"/>
        <v>0</v>
      </c>
      <c r="S4372" s="181">
        <f t="shared" si="619"/>
        <v>0</v>
      </c>
      <c r="T4372" s="181">
        <f t="shared" si="620"/>
        <v>0</v>
      </c>
      <c r="AQ4372" s="1">
        <f>COUNT(L$11:L4372)</f>
        <v>37</v>
      </c>
      <c r="AR4372" s="43">
        <f t="shared" si="621"/>
        <v>40933</v>
      </c>
      <c r="AS4372" s="44">
        <f t="shared" si="622"/>
        <v>89.120000000000019</v>
      </c>
      <c r="AT4372" s="10" t="str">
        <f t="shared" si="623"/>
        <v/>
      </c>
      <c r="AU4372" s="20" t="str">
        <f t="shared" si="624"/>
        <v/>
      </c>
      <c r="AV4372" s="42">
        <f t="shared" si="625"/>
        <v>1</v>
      </c>
      <c r="AW4372" s="89">
        <f t="shared" si="626"/>
        <v>0</v>
      </c>
      <c r="AX4372" s="168"/>
      <c r="AY4372" s="60"/>
      <c r="AZ4372" s="61"/>
      <c r="BB4372" s="61" t="str">
        <f>IF(Settings!I4368&lt;&gt;"",Settings!I4368,"")</f>
        <v/>
      </c>
    </row>
    <row r="4373" spans="2:54" x14ac:dyDescent="0.2">
      <c r="B4373" s="13"/>
      <c r="C4373" s="12"/>
      <c r="D4373" s="12"/>
      <c r="E4373" s="12"/>
      <c r="F4373" s="12"/>
      <c r="G4373" s="12"/>
      <c r="H4373" s="12"/>
      <c r="I4373" s="15"/>
      <c r="J4373" s="31"/>
      <c r="K4373" s="180"/>
      <c r="L4373" s="40"/>
      <c r="M4373" s="14"/>
      <c r="N4373" s="16"/>
      <c r="O4373" s="49"/>
      <c r="P4373" s="64"/>
      <c r="Q4373" s="18"/>
      <c r="R4373" s="181">
        <f t="shared" si="618"/>
        <v>0</v>
      </c>
      <c r="S4373" s="181">
        <f t="shared" si="619"/>
        <v>0</v>
      </c>
      <c r="T4373" s="181">
        <f t="shared" si="620"/>
        <v>0</v>
      </c>
      <c r="AQ4373" s="1">
        <f>COUNT(L$11:L4373)</f>
        <v>37</v>
      </c>
      <c r="AR4373" s="43">
        <f t="shared" si="621"/>
        <v>40933</v>
      </c>
      <c r="AS4373" s="44">
        <f t="shared" si="622"/>
        <v>89.120000000000019</v>
      </c>
      <c r="AT4373" s="10" t="str">
        <f t="shared" si="623"/>
        <v/>
      </c>
      <c r="AU4373" s="20" t="str">
        <f t="shared" si="624"/>
        <v/>
      </c>
      <c r="AV4373" s="42">
        <f t="shared" si="625"/>
        <v>1</v>
      </c>
      <c r="AW4373" s="89">
        <f t="shared" si="626"/>
        <v>0</v>
      </c>
      <c r="AX4373" s="168"/>
      <c r="AY4373" s="60"/>
      <c r="AZ4373" s="61"/>
      <c r="BB4373" s="61" t="str">
        <f>IF(Settings!I4369&lt;&gt;"",Settings!I4369,"")</f>
        <v/>
      </c>
    </row>
    <row r="4374" spans="2:54" x14ac:dyDescent="0.2">
      <c r="B4374" s="13"/>
      <c r="C4374" s="12"/>
      <c r="D4374" s="12"/>
      <c r="E4374" s="12"/>
      <c r="F4374" s="12"/>
      <c r="G4374" s="12"/>
      <c r="H4374" s="12"/>
      <c r="I4374" s="15"/>
      <c r="J4374" s="31"/>
      <c r="K4374" s="180"/>
      <c r="L4374" s="40"/>
      <c r="M4374" s="14"/>
      <c r="N4374" s="16"/>
      <c r="O4374" s="49"/>
      <c r="P4374" s="64"/>
      <c r="Q4374" s="18"/>
      <c r="R4374" s="181">
        <f t="shared" si="618"/>
        <v>0</v>
      </c>
      <c r="S4374" s="181">
        <f t="shared" si="619"/>
        <v>0</v>
      </c>
      <c r="T4374" s="181">
        <f t="shared" si="620"/>
        <v>0</v>
      </c>
      <c r="AQ4374" s="1">
        <f>COUNT(L$11:L4374)</f>
        <v>37</v>
      </c>
      <c r="AR4374" s="43">
        <f t="shared" si="621"/>
        <v>40933</v>
      </c>
      <c r="AS4374" s="44">
        <f t="shared" si="622"/>
        <v>89.120000000000019</v>
      </c>
      <c r="AT4374" s="10" t="str">
        <f t="shared" si="623"/>
        <v/>
      </c>
      <c r="AU4374" s="20" t="str">
        <f t="shared" si="624"/>
        <v/>
      </c>
      <c r="AV4374" s="42">
        <f t="shared" si="625"/>
        <v>1</v>
      </c>
      <c r="AW4374" s="89">
        <f t="shared" si="626"/>
        <v>0</v>
      </c>
      <c r="AX4374" s="168"/>
      <c r="AY4374" s="60"/>
      <c r="AZ4374" s="61"/>
      <c r="BB4374" s="61" t="str">
        <f>IF(Settings!I4370&lt;&gt;"",Settings!I4370,"")</f>
        <v/>
      </c>
    </row>
    <row r="4375" spans="2:54" x14ac:dyDescent="0.2">
      <c r="B4375" s="13"/>
      <c r="C4375" s="12"/>
      <c r="D4375" s="12"/>
      <c r="E4375" s="12"/>
      <c r="F4375" s="12"/>
      <c r="G4375" s="12"/>
      <c r="H4375" s="12"/>
      <c r="I4375" s="15"/>
      <c r="J4375" s="31"/>
      <c r="K4375" s="180"/>
      <c r="L4375" s="40"/>
      <c r="M4375" s="14"/>
      <c r="N4375" s="16"/>
      <c r="O4375" s="49"/>
      <c r="P4375" s="64"/>
      <c r="Q4375" s="18"/>
      <c r="R4375" s="181">
        <f t="shared" si="618"/>
        <v>0</v>
      </c>
      <c r="S4375" s="181">
        <f t="shared" si="619"/>
        <v>0</v>
      </c>
      <c r="T4375" s="181">
        <f t="shared" si="620"/>
        <v>0</v>
      </c>
      <c r="AQ4375" s="1">
        <f>COUNT(L$11:L4375)</f>
        <v>37</v>
      </c>
      <c r="AR4375" s="43">
        <f t="shared" si="621"/>
        <v>40933</v>
      </c>
      <c r="AS4375" s="44">
        <f t="shared" si="622"/>
        <v>89.120000000000019</v>
      </c>
      <c r="AT4375" s="10" t="str">
        <f t="shared" si="623"/>
        <v/>
      </c>
      <c r="AU4375" s="20" t="str">
        <f t="shared" si="624"/>
        <v/>
      </c>
      <c r="AV4375" s="42">
        <f t="shared" si="625"/>
        <v>1</v>
      </c>
      <c r="AW4375" s="89">
        <f t="shared" si="626"/>
        <v>0</v>
      </c>
      <c r="AX4375" s="168"/>
      <c r="AY4375" s="60"/>
      <c r="AZ4375" s="61"/>
      <c r="BB4375" s="61" t="str">
        <f>IF(Settings!I4371&lt;&gt;"",Settings!I4371,"")</f>
        <v/>
      </c>
    </row>
    <row r="4376" spans="2:54" x14ac:dyDescent="0.2">
      <c r="B4376" s="13"/>
      <c r="C4376" s="12"/>
      <c r="D4376" s="12"/>
      <c r="E4376" s="12"/>
      <c r="F4376" s="12"/>
      <c r="G4376" s="12"/>
      <c r="H4376" s="12"/>
      <c r="I4376" s="15"/>
      <c r="J4376" s="31"/>
      <c r="K4376" s="180"/>
      <c r="L4376" s="40"/>
      <c r="M4376" s="14"/>
      <c r="N4376" s="16"/>
      <c r="O4376" s="49"/>
      <c r="P4376" s="64"/>
      <c r="Q4376" s="18"/>
      <c r="R4376" s="181">
        <f t="shared" si="618"/>
        <v>0</v>
      </c>
      <c r="S4376" s="181">
        <f t="shared" si="619"/>
        <v>0</v>
      </c>
      <c r="T4376" s="181">
        <f t="shared" si="620"/>
        <v>0</v>
      </c>
      <c r="AQ4376" s="1">
        <f>COUNT(L$11:L4376)</f>
        <v>37</v>
      </c>
      <c r="AR4376" s="43">
        <f t="shared" si="621"/>
        <v>40933</v>
      </c>
      <c r="AS4376" s="44">
        <f t="shared" si="622"/>
        <v>89.120000000000019</v>
      </c>
      <c r="AT4376" s="10" t="str">
        <f t="shared" si="623"/>
        <v/>
      </c>
      <c r="AU4376" s="20" t="str">
        <f t="shared" si="624"/>
        <v/>
      </c>
      <c r="AV4376" s="42">
        <f t="shared" si="625"/>
        <v>1</v>
      </c>
      <c r="AW4376" s="89">
        <f t="shared" si="626"/>
        <v>0</v>
      </c>
      <c r="AX4376" s="168"/>
      <c r="AY4376" s="60"/>
      <c r="AZ4376" s="61"/>
      <c r="BB4376" s="61" t="str">
        <f>IF(Settings!I4372&lt;&gt;"",Settings!I4372,"")</f>
        <v/>
      </c>
    </row>
    <row r="4377" spans="2:54" x14ac:dyDescent="0.2">
      <c r="B4377" s="13"/>
      <c r="C4377" s="12"/>
      <c r="D4377" s="12"/>
      <c r="E4377" s="12"/>
      <c r="F4377" s="12"/>
      <c r="G4377" s="12"/>
      <c r="H4377" s="12"/>
      <c r="I4377" s="15"/>
      <c r="J4377" s="31"/>
      <c r="K4377" s="180"/>
      <c r="L4377" s="40"/>
      <c r="M4377" s="14"/>
      <c r="N4377" s="16"/>
      <c r="O4377" s="49"/>
      <c r="P4377" s="64"/>
      <c r="Q4377" s="18"/>
      <c r="R4377" s="181">
        <f t="shared" si="618"/>
        <v>0</v>
      </c>
      <c r="S4377" s="181">
        <f t="shared" si="619"/>
        <v>0</v>
      </c>
      <c r="T4377" s="181">
        <f t="shared" si="620"/>
        <v>0</v>
      </c>
      <c r="AQ4377" s="1">
        <f>COUNT(L$11:L4377)</f>
        <v>37</v>
      </c>
      <c r="AR4377" s="43">
        <f t="shared" si="621"/>
        <v>40933</v>
      </c>
      <c r="AS4377" s="44">
        <f t="shared" si="622"/>
        <v>89.120000000000019</v>
      </c>
      <c r="AT4377" s="10" t="str">
        <f t="shared" si="623"/>
        <v/>
      </c>
      <c r="AU4377" s="20" t="str">
        <f t="shared" si="624"/>
        <v/>
      </c>
      <c r="AV4377" s="42">
        <f t="shared" si="625"/>
        <v>1</v>
      </c>
      <c r="AW4377" s="89">
        <f t="shared" si="626"/>
        <v>0</v>
      </c>
      <c r="AX4377" s="168"/>
      <c r="AY4377" s="60"/>
      <c r="AZ4377" s="61"/>
      <c r="BB4377" s="61" t="str">
        <f>IF(Settings!I4373&lt;&gt;"",Settings!I4373,"")</f>
        <v/>
      </c>
    </row>
    <row r="4378" spans="2:54" x14ac:dyDescent="0.2">
      <c r="B4378" s="13"/>
      <c r="C4378" s="12"/>
      <c r="D4378" s="12"/>
      <c r="E4378" s="12"/>
      <c r="F4378" s="12"/>
      <c r="G4378" s="12"/>
      <c r="H4378" s="12"/>
      <c r="I4378" s="15"/>
      <c r="J4378" s="31"/>
      <c r="K4378" s="180"/>
      <c r="L4378" s="40"/>
      <c r="M4378" s="14"/>
      <c r="N4378" s="16"/>
      <c r="O4378" s="49"/>
      <c r="P4378" s="64"/>
      <c r="Q4378" s="18"/>
      <c r="R4378" s="181">
        <f t="shared" si="618"/>
        <v>0</v>
      </c>
      <c r="S4378" s="181">
        <f t="shared" si="619"/>
        <v>0</v>
      </c>
      <c r="T4378" s="181">
        <f t="shared" si="620"/>
        <v>0</v>
      </c>
      <c r="AQ4378" s="1">
        <f>COUNT(L$11:L4378)</f>
        <v>37</v>
      </c>
      <c r="AR4378" s="43">
        <f t="shared" si="621"/>
        <v>40933</v>
      </c>
      <c r="AS4378" s="44">
        <f t="shared" si="622"/>
        <v>89.120000000000019</v>
      </c>
      <c r="AT4378" s="10" t="str">
        <f t="shared" si="623"/>
        <v/>
      </c>
      <c r="AU4378" s="20" t="str">
        <f t="shared" si="624"/>
        <v/>
      </c>
      <c r="AV4378" s="42">
        <f t="shared" si="625"/>
        <v>1</v>
      </c>
      <c r="AW4378" s="89">
        <f t="shared" si="626"/>
        <v>0</v>
      </c>
      <c r="AX4378" s="168"/>
      <c r="AY4378" s="60"/>
      <c r="AZ4378" s="61"/>
      <c r="BB4378" s="61" t="str">
        <f>IF(Settings!I4374&lt;&gt;"",Settings!I4374,"")</f>
        <v/>
      </c>
    </row>
    <row r="4379" spans="2:54" x14ac:dyDescent="0.2">
      <c r="B4379" s="13"/>
      <c r="C4379" s="12"/>
      <c r="D4379" s="12"/>
      <c r="E4379" s="12"/>
      <c r="F4379" s="12"/>
      <c r="G4379" s="12"/>
      <c r="H4379" s="12"/>
      <c r="I4379" s="15"/>
      <c r="J4379" s="31"/>
      <c r="K4379" s="180"/>
      <c r="L4379" s="40"/>
      <c r="M4379" s="14"/>
      <c r="N4379" s="16"/>
      <c r="O4379" s="49"/>
      <c r="P4379" s="64"/>
      <c r="Q4379" s="18"/>
      <c r="R4379" s="181">
        <f t="shared" si="618"/>
        <v>0</v>
      </c>
      <c r="S4379" s="181">
        <f t="shared" si="619"/>
        <v>0</v>
      </c>
      <c r="T4379" s="181">
        <f t="shared" si="620"/>
        <v>0</v>
      </c>
      <c r="AQ4379" s="1">
        <f>COUNT(L$11:L4379)</f>
        <v>37</v>
      </c>
      <c r="AR4379" s="43">
        <f t="shared" si="621"/>
        <v>40933</v>
      </c>
      <c r="AS4379" s="44">
        <f t="shared" si="622"/>
        <v>89.120000000000019</v>
      </c>
      <c r="AT4379" s="10" t="str">
        <f t="shared" si="623"/>
        <v/>
      </c>
      <c r="AU4379" s="20" t="str">
        <f t="shared" si="624"/>
        <v/>
      </c>
      <c r="AV4379" s="42">
        <f t="shared" si="625"/>
        <v>1</v>
      </c>
      <c r="AW4379" s="89">
        <f t="shared" si="626"/>
        <v>0</v>
      </c>
      <c r="AX4379" s="168"/>
      <c r="AY4379" s="60"/>
      <c r="AZ4379" s="61"/>
      <c r="BB4379" s="61" t="str">
        <f>IF(Settings!I4375&lt;&gt;"",Settings!I4375,"")</f>
        <v/>
      </c>
    </row>
    <row r="4380" spans="2:54" x14ac:dyDescent="0.2">
      <c r="B4380" s="13"/>
      <c r="C4380" s="12"/>
      <c r="D4380" s="12"/>
      <c r="E4380" s="12"/>
      <c r="F4380" s="12"/>
      <c r="G4380" s="12"/>
      <c r="H4380" s="12"/>
      <c r="I4380" s="15"/>
      <c r="J4380" s="31"/>
      <c r="K4380" s="180"/>
      <c r="L4380" s="40"/>
      <c r="M4380" s="14"/>
      <c r="N4380" s="16"/>
      <c r="O4380" s="49"/>
      <c r="P4380" s="64"/>
      <c r="Q4380" s="18"/>
      <c r="R4380" s="181">
        <f t="shared" si="618"/>
        <v>0</v>
      </c>
      <c r="S4380" s="181">
        <f t="shared" si="619"/>
        <v>0</v>
      </c>
      <c r="T4380" s="181">
        <f t="shared" si="620"/>
        <v>0</v>
      </c>
      <c r="AQ4380" s="1">
        <f>COUNT(L$11:L4380)</f>
        <v>37</v>
      </c>
      <c r="AR4380" s="43">
        <f t="shared" si="621"/>
        <v>40933</v>
      </c>
      <c r="AS4380" s="44">
        <f t="shared" si="622"/>
        <v>89.120000000000019</v>
      </c>
      <c r="AT4380" s="10" t="str">
        <f t="shared" si="623"/>
        <v/>
      </c>
      <c r="AU4380" s="20" t="str">
        <f t="shared" si="624"/>
        <v/>
      </c>
      <c r="AV4380" s="42">
        <f t="shared" si="625"/>
        <v>1</v>
      </c>
      <c r="AW4380" s="89">
        <f t="shared" si="626"/>
        <v>0</v>
      </c>
      <c r="AX4380" s="168"/>
      <c r="AY4380" s="60"/>
      <c r="AZ4380" s="61"/>
      <c r="BB4380" s="61" t="str">
        <f>IF(Settings!I4376&lt;&gt;"",Settings!I4376,"")</f>
        <v/>
      </c>
    </row>
    <row r="4381" spans="2:54" x14ac:dyDescent="0.2">
      <c r="B4381" s="13"/>
      <c r="C4381" s="12"/>
      <c r="D4381" s="12"/>
      <c r="E4381" s="12"/>
      <c r="F4381" s="12"/>
      <c r="G4381" s="12"/>
      <c r="H4381" s="12"/>
      <c r="I4381" s="15"/>
      <c r="J4381" s="31"/>
      <c r="K4381" s="180"/>
      <c r="L4381" s="40"/>
      <c r="M4381" s="14"/>
      <c r="N4381" s="16"/>
      <c r="O4381" s="49"/>
      <c r="P4381" s="64"/>
      <c r="Q4381" s="18"/>
      <c r="R4381" s="181">
        <f t="shared" si="618"/>
        <v>0</v>
      </c>
      <c r="S4381" s="181">
        <f t="shared" si="619"/>
        <v>0</v>
      </c>
      <c r="T4381" s="181">
        <f t="shared" si="620"/>
        <v>0</v>
      </c>
      <c r="AQ4381" s="1">
        <f>COUNT(L$11:L4381)</f>
        <v>37</v>
      </c>
      <c r="AR4381" s="43">
        <f t="shared" si="621"/>
        <v>40933</v>
      </c>
      <c r="AS4381" s="44">
        <f t="shared" si="622"/>
        <v>89.120000000000019</v>
      </c>
      <c r="AT4381" s="10" t="str">
        <f t="shared" si="623"/>
        <v/>
      </c>
      <c r="AU4381" s="20" t="str">
        <f t="shared" si="624"/>
        <v/>
      </c>
      <c r="AV4381" s="42">
        <f t="shared" si="625"/>
        <v>1</v>
      </c>
      <c r="AW4381" s="89">
        <f t="shared" si="626"/>
        <v>0</v>
      </c>
      <c r="AX4381" s="168"/>
      <c r="AY4381" s="60"/>
      <c r="AZ4381" s="61"/>
      <c r="BB4381" s="61" t="str">
        <f>IF(Settings!I4377&lt;&gt;"",Settings!I4377,"")</f>
        <v/>
      </c>
    </row>
    <row r="4382" spans="2:54" x14ac:dyDescent="0.2">
      <c r="B4382" s="13"/>
      <c r="C4382" s="12"/>
      <c r="D4382" s="12"/>
      <c r="E4382" s="12"/>
      <c r="F4382" s="12"/>
      <c r="G4382" s="12"/>
      <c r="H4382" s="12"/>
      <c r="I4382" s="15"/>
      <c r="J4382" s="31"/>
      <c r="K4382" s="180"/>
      <c r="L4382" s="40"/>
      <c r="M4382" s="14"/>
      <c r="N4382" s="16"/>
      <c r="O4382" s="49"/>
      <c r="P4382" s="64"/>
      <c r="Q4382" s="18"/>
      <c r="R4382" s="181">
        <f t="shared" si="618"/>
        <v>0</v>
      </c>
      <c r="S4382" s="181">
        <f t="shared" si="619"/>
        <v>0</v>
      </c>
      <c r="T4382" s="181">
        <f t="shared" si="620"/>
        <v>0</v>
      </c>
      <c r="AQ4382" s="1">
        <f>COUNT(L$11:L4382)</f>
        <v>37</v>
      </c>
      <c r="AR4382" s="43">
        <f t="shared" si="621"/>
        <v>40933</v>
      </c>
      <c r="AS4382" s="44">
        <f t="shared" si="622"/>
        <v>89.120000000000019</v>
      </c>
      <c r="AT4382" s="10" t="str">
        <f t="shared" si="623"/>
        <v/>
      </c>
      <c r="AU4382" s="20" t="str">
        <f t="shared" si="624"/>
        <v/>
      </c>
      <c r="AV4382" s="42">
        <f t="shared" si="625"/>
        <v>1</v>
      </c>
      <c r="AW4382" s="89">
        <f t="shared" si="626"/>
        <v>0</v>
      </c>
      <c r="AX4382" s="168"/>
      <c r="AY4382" s="60"/>
      <c r="AZ4382" s="61"/>
      <c r="BB4382" s="61" t="str">
        <f>IF(Settings!I4378&lt;&gt;"",Settings!I4378,"")</f>
        <v/>
      </c>
    </row>
    <row r="4383" spans="2:54" x14ac:dyDescent="0.2">
      <c r="B4383" s="13"/>
      <c r="C4383" s="12"/>
      <c r="D4383" s="12"/>
      <c r="E4383" s="12"/>
      <c r="F4383" s="12"/>
      <c r="G4383" s="12"/>
      <c r="H4383" s="12"/>
      <c r="I4383" s="15"/>
      <c r="J4383" s="31"/>
      <c r="K4383" s="180"/>
      <c r="L4383" s="40"/>
      <c r="M4383" s="14"/>
      <c r="N4383" s="16"/>
      <c r="O4383" s="49"/>
      <c r="P4383" s="64"/>
      <c r="Q4383" s="18"/>
      <c r="R4383" s="181">
        <f t="shared" si="618"/>
        <v>0</v>
      </c>
      <c r="S4383" s="181">
        <f t="shared" si="619"/>
        <v>0</v>
      </c>
      <c r="T4383" s="181">
        <f t="shared" si="620"/>
        <v>0</v>
      </c>
      <c r="AQ4383" s="1">
        <f>COUNT(L$11:L4383)</f>
        <v>37</v>
      </c>
      <c r="AR4383" s="43">
        <f t="shared" si="621"/>
        <v>40933</v>
      </c>
      <c r="AS4383" s="44">
        <f t="shared" si="622"/>
        <v>89.120000000000019</v>
      </c>
      <c r="AT4383" s="10" t="str">
        <f t="shared" si="623"/>
        <v/>
      </c>
      <c r="AU4383" s="20" t="str">
        <f t="shared" si="624"/>
        <v/>
      </c>
      <c r="AV4383" s="42">
        <f t="shared" si="625"/>
        <v>1</v>
      </c>
      <c r="AW4383" s="89">
        <f t="shared" si="626"/>
        <v>0</v>
      </c>
      <c r="AX4383" s="168"/>
      <c r="AY4383" s="60"/>
      <c r="AZ4383" s="61"/>
      <c r="BB4383" s="61" t="str">
        <f>IF(Settings!I4379&lt;&gt;"",Settings!I4379,"")</f>
        <v/>
      </c>
    </row>
    <row r="4384" spans="2:54" x14ac:dyDescent="0.2">
      <c r="B4384" s="13"/>
      <c r="C4384" s="12"/>
      <c r="D4384" s="12"/>
      <c r="E4384" s="12"/>
      <c r="F4384" s="12"/>
      <c r="G4384" s="12"/>
      <c r="H4384" s="12"/>
      <c r="I4384" s="15"/>
      <c r="J4384" s="31"/>
      <c r="K4384" s="180"/>
      <c r="L4384" s="40"/>
      <c r="M4384" s="14"/>
      <c r="N4384" s="16"/>
      <c r="O4384" s="49"/>
      <c r="P4384" s="64"/>
      <c r="Q4384" s="18"/>
      <c r="R4384" s="181">
        <f t="shared" si="618"/>
        <v>0</v>
      </c>
      <c r="S4384" s="181">
        <f t="shared" si="619"/>
        <v>0</v>
      </c>
      <c r="T4384" s="181">
        <f t="shared" si="620"/>
        <v>0</v>
      </c>
      <c r="AQ4384" s="1">
        <f>COUNT(L$11:L4384)</f>
        <v>37</v>
      </c>
      <c r="AR4384" s="43">
        <f t="shared" si="621"/>
        <v>40933</v>
      </c>
      <c r="AS4384" s="44">
        <f t="shared" si="622"/>
        <v>89.120000000000019</v>
      </c>
      <c r="AT4384" s="10" t="str">
        <f t="shared" si="623"/>
        <v/>
      </c>
      <c r="AU4384" s="20" t="str">
        <f t="shared" si="624"/>
        <v/>
      </c>
      <c r="AV4384" s="42">
        <f t="shared" si="625"/>
        <v>1</v>
      </c>
      <c r="AW4384" s="89">
        <f t="shared" si="626"/>
        <v>0</v>
      </c>
      <c r="AX4384" s="168"/>
      <c r="AY4384" s="60"/>
      <c r="AZ4384" s="61"/>
      <c r="BB4384" s="61" t="str">
        <f>IF(Settings!I4380&lt;&gt;"",Settings!I4380,"")</f>
        <v/>
      </c>
    </row>
    <row r="4385" spans="2:54" x14ac:dyDescent="0.2">
      <c r="B4385" s="13"/>
      <c r="C4385" s="12"/>
      <c r="D4385" s="12"/>
      <c r="E4385" s="12"/>
      <c r="F4385" s="12"/>
      <c r="G4385" s="12"/>
      <c r="H4385" s="12"/>
      <c r="I4385" s="15"/>
      <c r="J4385" s="31"/>
      <c r="K4385" s="180"/>
      <c r="L4385" s="40"/>
      <c r="M4385" s="14"/>
      <c r="N4385" s="16"/>
      <c r="O4385" s="49"/>
      <c r="P4385" s="64"/>
      <c r="Q4385" s="18"/>
      <c r="R4385" s="181">
        <f t="shared" si="618"/>
        <v>0</v>
      </c>
      <c r="S4385" s="181">
        <f t="shared" si="619"/>
        <v>0</v>
      </c>
      <c r="T4385" s="181">
        <f t="shared" si="620"/>
        <v>0</v>
      </c>
      <c r="AQ4385" s="1">
        <f>COUNT(L$11:L4385)</f>
        <v>37</v>
      </c>
      <c r="AR4385" s="43">
        <f t="shared" si="621"/>
        <v>40933</v>
      </c>
      <c r="AS4385" s="44">
        <f t="shared" si="622"/>
        <v>89.120000000000019</v>
      </c>
      <c r="AT4385" s="10" t="str">
        <f t="shared" si="623"/>
        <v/>
      </c>
      <c r="AU4385" s="20" t="str">
        <f t="shared" si="624"/>
        <v/>
      </c>
      <c r="AV4385" s="42">
        <f t="shared" si="625"/>
        <v>1</v>
      </c>
      <c r="AW4385" s="89">
        <f t="shared" si="626"/>
        <v>0</v>
      </c>
      <c r="AX4385" s="168"/>
      <c r="AY4385" s="60"/>
      <c r="AZ4385" s="61"/>
      <c r="BB4385" s="61" t="str">
        <f>IF(Settings!I4381&lt;&gt;"",Settings!I4381,"")</f>
        <v/>
      </c>
    </row>
    <row r="4386" spans="2:54" x14ac:dyDescent="0.2">
      <c r="B4386" s="13"/>
      <c r="C4386" s="12"/>
      <c r="D4386" s="12"/>
      <c r="E4386" s="12"/>
      <c r="F4386" s="12"/>
      <c r="G4386" s="12"/>
      <c r="H4386" s="12"/>
      <c r="I4386" s="15"/>
      <c r="J4386" s="31"/>
      <c r="K4386" s="180"/>
      <c r="L4386" s="40"/>
      <c r="M4386" s="14"/>
      <c r="N4386" s="16"/>
      <c r="O4386" s="49"/>
      <c r="P4386" s="64"/>
      <c r="Q4386" s="18"/>
      <c r="R4386" s="181">
        <f t="shared" si="618"/>
        <v>0</v>
      </c>
      <c r="S4386" s="181">
        <f t="shared" si="619"/>
        <v>0</v>
      </c>
      <c r="T4386" s="181">
        <f t="shared" si="620"/>
        <v>0</v>
      </c>
      <c r="AQ4386" s="1">
        <f>COUNT(L$11:L4386)</f>
        <v>37</v>
      </c>
      <c r="AR4386" s="43">
        <f t="shared" si="621"/>
        <v>40933</v>
      </c>
      <c r="AS4386" s="44">
        <f t="shared" si="622"/>
        <v>89.120000000000019</v>
      </c>
      <c r="AT4386" s="10" t="str">
        <f t="shared" si="623"/>
        <v/>
      </c>
      <c r="AU4386" s="20" t="str">
        <f t="shared" si="624"/>
        <v/>
      </c>
      <c r="AV4386" s="42">
        <f t="shared" si="625"/>
        <v>1</v>
      </c>
      <c r="AW4386" s="89">
        <f t="shared" si="626"/>
        <v>0</v>
      </c>
      <c r="AX4386" s="168"/>
      <c r="AY4386" s="60"/>
      <c r="AZ4386" s="61"/>
      <c r="BB4386" s="61" t="str">
        <f>IF(Settings!I4382&lt;&gt;"",Settings!I4382,"")</f>
        <v/>
      </c>
    </row>
    <row r="4387" spans="2:54" x14ac:dyDescent="0.2">
      <c r="B4387" s="13"/>
      <c r="C4387" s="12"/>
      <c r="D4387" s="12"/>
      <c r="E4387" s="12"/>
      <c r="F4387" s="12"/>
      <c r="G4387" s="12"/>
      <c r="H4387" s="12"/>
      <c r="I4387" s="15"/>
      <c r="J4387" s="31"/>
      <c r="K4387" s="180"/>
      <c r="L4387" s="40"/>
      <c r="M4387" s="14"/>
      <c r="N4387" s="16"/>
      <c r="O4387" s="49"/>
      <c r="P4387" s="64"/>
      <c r="Q4387" s="18"/>
      <c r="R4387" s="181">
        <f t="shared" si="618"/>
        <v>0</v>
      </c>
      <c r="S4387" s="181">
        <f t="shared" si="619"/>
        <v>0</v>
      </c>
      <c r="T4387" s="181">
        <f t="shared" si="620"/>
        <v>0</v>
      </c>
      <c r="AQ4387" s="1">
        <f>COUNT(L$11:L4387)</f>
        <v>37</v>
      </c>
      <c r="AR4387" s="43">
        <f t="shared" si="621"/>
        <v>40933</v>
      </c>
      <c r="AS4387" s="44">
        <f t="shared" si="622"/>
        <v>89.120000000000019</v>
      </c>
      <c r="AT4387" s="10" t="str">
        <f t="shared" si="623"/>
        <v/>
      </c>
      <c r="AU4387" s="20" t="str">
        <f t="shared" si="624"/>
        <v/>
      </c>
      <c r="AV4387" s="42">
        <f t="shared" si="625"/>
        <v>1</v>
      </c>
      <c r="AW4387" s="89">
        <f t="shared" si="626"/>
        <v>0</v>
      </c>
      <c r="AX4387" s="168"/>
      <c r="AY4387" s="60"/>
      <c r="AZ4387" s="61"/>
      <c r="BB4387" s="61" t="str">
        <f>IF(Settings!I4383&lt;&gt;"",Settings!I4383,"")</f>
        <v/>
      </c>
    </row>
    <row r="4388" spans="2:54" x14ac:dyDescent="0.2">
      <c r="B4388" s="13"/>
      <c r="C4388" s="12"/>
      <c r="D4388" s="12"/>
      <c r="E4388" s="12"/>
      <c r="F4388" s="12"/>
      <c r="G4388" s="12"/>
      <c r="H4388" s="12"/>
      <c r="I4388" s="15"/>
      <c r="J4388" s="31"/>
      <c r="K4388" s="180"/>
      <c r="L4388" s="40"/>
      <c r="M4388" s="14"/>
      <c r="N4388" s="16"/>
      <c r="O4388" s="49"/>
      <c r="P4388" s="64"/>
      <c r="Q4388" s="18"/>
      <c r="R4388" s="181">
        <f t="shared" si="618"/>
        <v>0</v>
      </c>
      <c r="S4388" s="181">
        <f t="shared" si="619"/>
        <v>0</v>
      </c>
      <c r="T4388" s="181">
        <f t="shared" si="620"/>
        <v>0</v>
      </c>
      <c r="AQ4388" s="1">
        <f>COUNT(L$11:L4388)</f>
        <v>37</v>
      </c>
      <c r="AR4388" s="43">
        <f t="shared" si="621"/>
        <v>40933</v>
      </c>
      <c r="AS4388" s="44">
        <f t="shared" si="622"/>
        <v>89.120000000000019</v>
      </c>
      <c r="AT4388" s="10" t="str">
        <f t="shared" si="623"/>
        <v/>
      </c>
      <c r="AU4388" s="20" t="str">
        <f t="shared" si="624"/>
        <v/>
      </c>
      <c r="AV4388" s="42">
        <f t="shared" si="625"/>
        <v>1</v>
      </c>
      <c r="AW4388" s="89">
        <f t="shared" si="626"/>
        <v>0</v>
      </c>
      <c r="AX4388" s="168"/>
      <c r="AY4388" s="60"/>
      <c r="AZ4388" s="61"/>
      <c r="BB4388" s="61" t="str">
        <f>IF(Settings!I4384&lt;&gt;"",Settings!I4384,"")</f>
        <v/>
      </c>
    </row>
    <row r="4389" spans="2:54" x14ac:dyDescent="0.2">
      <c r="B4389" s="13"/>
      <c r="C4389" s="12"/>
      <c r="D4389" s="12"/>
      <c r="E4389" s="12"/>
      <c r="F4389" s="12"/>
      <c r="G4389" s="12"/>
      <c r="H4389" s="12"/>
      <c r="I4389" s="15"/>
      <c r="J4389" s="31"/>
      <c r="K4389" s="180"/>
      <c r="L4389" s="40"/>
      <c r="M4389" s="14"/>
      <c r="N4389" s="16"/>
      <c r="O4389" s="49"/>
      <c r="P4389" s="64"/>
      <c r="Q4389" s="18"/>
      <c r="R4389" s="181">
        <f t="shared" si="618"/>
        <v>0</v>
      </c>
      <c r="S4389" s="181">
        <f t="shared" si="619"/>
        <v>0</v>
      </c>
      <c r="T4389" s="181">
        <f t="shared" si="620"/>
        <v>0</v>
      </c>
      <c r="AQ4389" s="1">
        <f>COUNT(L$11:L4389)</f>
        <v>37</v>
      </c>
      <c r="AR4389" s="43">
        <f t="shared" si="621"/>
        <v>40933</v>
      </c>
      <c r="AS4389" s="44">
        <f t="shared" si="622"/>
        <v>89.120000000000019</v>
      </c>
      <c r="AT4389" s="10" t="str">
        <f t="shared" si="623"/>
        <v/>
      </c>
      <c r="AU4389" s="20" t="str">
        <f t="shared" si="624"/>
        <v/>
      </c>
      <c r="AV4389" s="42">
        <f t="shared" si="625"/>
        <v>1</v>
      </c>
      <c r="AW4389" s="89">
        <f t="shared" si="626"/>
        <v>0</v>
      </c>
      <c r="AX4389" s="168"/>
      <c r="AY4389" s="60"/>
      <c r="AZ4389" s="61"/>
      <c r="BB4389" s="61" t="str">
        <f>IF(Settings!I4385&lt;&gt;"",Settings!I4385,"")</f>
        <v/>
      </c>
    </row>
    <row r="4390" spans="2:54" x14ac:dyDescent="0.2">
      <c r="B4390" s="13"/>
      <c r="C4390" s="12"/>
      <c r="D4390" s="12"/>
      <c r="E4390" s="12"/>
      <c r="F4390" s="12"/>
      <c r="G4390" s="12"/>
      <c r="H4390" s="12"/>
      <c r="I4390" s="15"/>
      <c r="J4390" s="31"/>
      <c r="K4390" s="180"/>
      <c r="L4390" s="40"/>
      <c r="M4390" s="14"/>
      <c r="N4390" s="16"/>
      <c r="O4390" s="49"/>
      <c r="P4390" s="64"/>
      <c r="Q4390" s="18"/>
      <c r="R4390" s="181">
        <f t="shared" si="618"/>
        <v>0</v>
      </c>
      <c r="S4390" s="181">
        <f t="shared" si="619"/>
        <v>0</v>
      </c>
      <c r="T4390" s="181">
        <f t="shared" si="620"/>
        <v>0</v>
      </c>
      <c r="AQ4390" s="1">
        <f>COUNT(L$11:L4390)</f>
        <v>37</v>
      </c>
      <c r="AR4390" s="43">
        <f t="shared" si="621"/>
        <v>40933</v>
      </c>
      <c r="AS4390" s="44">
        <f t="shared" si="622"/>
        <v>89.120000000000019</v>
      </c>
      <c r="AT4390" s="10" t="str">
        <f t="shared" si="623"/>
        <v/>
      </c>
      <c r="AU4390" s="20" t="str">
        <f t="shared" si="624"/>
        <v/>
      </c>
      <c r="AV4390" s="42">
        <f t="shared" si="625"/>
        <v>1</v>
      </c>
      <c r="AW4390" s="89">
        <f t="shared" si="626"/>
        <v>0</v>
      </c>
      <c r="AX4390" s="168"/>
      <c r="AY4390" s="60"/>
      <c r="AZ4390" s="61"/>
      <c r="BB4390" s="61" t="str">
        <f>IF(Settings!I4386&lt;&gt;"",Settings!I4386,"")</f>
        <v/>
      </c>
    </row>
    <row r="4391" spans="2:54" x14ac:dyDescent="0.2">
      <c r="B4391" s="13"/>
      <c r="C4391" s="12"/>
      <c r="D4391" s="12"/>
      <c r="E4391" s="12"/>
      <c r="F4391" s="12"/>
      <c r="G4391" s="12"/>
      <c r="H4391" s="12"/>
      <c r="I4391" s="15"/>
      <c r="J4391" s="31"/>
      <c r="K4391" s="180"/>
      <c r="L4391" s="40"/>
      <c r="M4391" s="14"/>
      <c r="N4391" s="16"/>
      <c r="O4391" s="49"/>
      <c r="P4391" s="64"/>
      <c r="Q4391" s="18"/>
      <c r="R4391" s="181">
        <f t="shared" si="618"/>
        <v>0</v>
      </c>
      <c r="S4391" s="181">
        <f t="shared" si="619"/>
        <v>0</v>
      </c>
      <c r="T4391" s="181">
        <f t="shared" si="620"/>
        <v>0</v>
      </c>
      <c r="AQ4391" s="1">
        <f>COUNT(L$11:L4391)</f>
        <v>37</v>
      </c>
      <c r="AR4391" s="43">
        <f t="shared" si="621"/>
        <v>40933</v>
      </c>
      <c r="AS4391" s="44">
        <f t="shared" si="622"/>
        <v>89.120000000000019</v>
      </c>
      <c r="AT4391" s="10" t="str">
        <f t="shared" si="623"/>
        <v/>
      </c>
      <c r="AU4391" s="20" t="str">
        <f t="shared" si="624"/>
        <v/>
      </c>
      <c r="AV4391" s="42">
        <f t="shared" si="625"/>
        <v>1</v>
      </c>
      <c r="AW4391" s="89">
        <f t="shared" si="626"/>
        <v>0</v>
      </c>
      <c r="AX4391" s="168"/>
      <c r="AY4391" s="60"/>
      <c r="AZ4391" s="61"/>
      <c r="BB4391" s="61" t="str">
        <f>IF(Settings!I4387&lt;&gt;"",Settings!I4387,"")</f>
        <v/>
      </c>
    </row>
    <row r="4392" spans="2:54" x14ac:dyDescent="0.2">
      <c r="B4392" s="13"/>
      <c r="C4392" s="12"/>
      <c r="D4392" s="12"/>
      <c r="E4392" s="12"/>
      <c r="F4392" s="12"/>
      <c r="G4392" s="12"/>
      <c r="H4392" s="12"/>
      <c r="I4392" s="15"/>
      <c r="J4392" s="31"/>
      <c r="K4392" s="180"/>
      <c r="L4392" s="40"/>
      <c r="M4392" s="14"/>
      <c r="N4392" s="16"/>
      <c r="O4392" s="49"/>
      <c r="P4392" s="64"/>
      <c r="Q4392" s="18"/>
      <c r="R4392" s="181">
        <f t="shared" si="618"/>
        <v>0</v>
      </c>
      <c r="S4392" s="181">
        <f t="shared" si="619"/>
        <v>0</v>
      </c>
      <c r="T4392" s="181">
        <f t="shared" si="620"/>
        <v>0</v>
      </c>
      <c r="AQ4392" s="1">
        <f>COUNT(L$11:L4392)</f>
        <v>37</v>
      </c>
      <c r="AR4392" s="43">
        <f t="shared" si="621"/>
        <v>40933</v>
      </c>
      <c r="AS4392" s="44">
        <f t="shared" si="622"/>
        <v>89.120000000000019</v>
      </c>
      <c r="AT4392" s="10" t="str">
        <f t="shared" si="623"/>
        <v/>
      </c>
      <c r="AU4392" s="20" t="str">
        <f t="shared" si="624"/>
        <v/>
      </c>
      <c r="AV4392" s="42">
        <f t="shared" si="625"/>
        <v>1</v>
      </c>
      <c r="AW4392" s="89">
        <f t="shared" si="626"/>
        <v>0</v>
      </c>
      <c r="AX4392" s="168"/>
      <c r="AY4392" s="60"/>
      <c r="AZ4392" s="61"/>
      <c r="BB4392" s="61" t="str">
        <f>IF(Settings!I4388&lt;&gt;"",Settings!I4388,"")</f>
        <v/>
      </c>
    </row>
    <row r="4393" spans="2:54" x14ac:dyDescent="0.2">
      <c r="B4393" s="13"/>
      <c r="C4393" s="12"/>
      <c r="D4393" s="12"/>
      <c r="E4393" s="12"/>
      <c r="F4393" s="12"/>
      <c r="G4393" s="12"/>
      <c r="H4393" s="12"/>
      <c r="I4393" s="15"/>
      <c r="J4393" s="31"/>
      <c r="K4393" s="180"/>
      <c r="L4393" s="40"/>
      <c r="M4393" s="14"/>
      <c r="N4393" s="16"/>
      <c r="O4393" s="49"/>
      <c r="P4393" s="64"/>
      <c r="Q4393" s="18"/>
      <c r="R4393" s="181">
        <f t="shared" si="618"/>
        <v>0</v>
      </c>
      <c r="S4393" s="181">
        <f t="shared" si="619"/>
        <v>0</v>
      </c>
      <c r="T4393" s="181">
        <f t="shared" si="620"/>
        <v>0</v>
      </c>
      <c r="AQ4393" s="1">
        <f>COUNT(L$11:L4393)</f>
        <v>37</v>
      </c>
      <c r="AR4393" s="43">
        <f t="shared" si="621"/>
        <v>40933</v>
      </c>
      <c r="AS4393" s="44">
        <f t="shared" si="622"/>
        <v>89.120000000000019</v>
      </c>
      <c r="AT4393" s="10" t="str">
        <f t="shared" si="623"/>
        <v/>
      </c>
      <c r="AU4393" s="20" t="str">
        <f t="shared" si="624"/>
        <v/>
      </c>
      <c r="AV4393" s="42">
        <f t="shared" si="625"/>
        <v>1</v>
      </c>
      <c r="AW4393" s="89">
        <f t="shared" si="626"/>
        <v>0</v>
      </c>
      <c r="AX4393" s="168"/>
      <c r="AY4393" s="60"/>
      <c r="AZ4393" s="61"/>
      <c r="BB4393" s="61" t="str">
        <f>IF(Settings!I4389&lt;&gt;"",Settings!I4389,"")</f>
        <v/>
      </c>
    </row>
    <row r="4394" spans="2:54" x14ac:dyDescent="0.2">
      <c r="B4394" s="13"/>
      <c r="C4394" s="12"/>
      <c r="D4394" s="12"/>
      <c r="E4394" s="12"/>
      <c r="F4394" s="12"/>
      <c r="G4394" s="12"/>
      <c r="H4394" s="12"/>
      <c r="I4394" s="15"/>
      <c r="J4394" s="31"/>
      <c r="K4394" s="180"/>
      <c r="L4394" s="40"/>
      <c r="M4394" s="14"/>
      <c r="N4394" s="16"/>
      <c r="O4394" s="49"/>
      <c r="P4394" s="64"/>
      <c r="Q4394" s="18"/>
      <c r="R4394" s="181">
        <f t="shared" si="618"/>
        <v>0</v>
      </c>
      <c r="S4394" s="181">
        <f t="shared" si="619"/>
        <v>0</v>
      </c>
      <c r="T4394" s="181">
        <f t="shared" si="620"/>
        <v>0</v>
      </c>
      <c r="AQ4394" s="1">
        <f>COUNT(L$11:L4394)</f>
        <v>37</v>
      </c>
      <c r="AR4394" s="43">
        <f t="shared" si="621"/>
        <v>40933</v>
      </c>
      <c r="AS4394" s="44">
        <f t="shared" si="622"/>
        <v>89.120000000000019</v>
      </c>
      <c r="AT4394" s="10" t="str">
        <f t="shared" si="623"/>
        <v/>
      </c>
      <c r="AU4394" s="20" t="str">
        <f t="shared" si="624"/>
        <v/>
      </c>
      <c r="AV4394" s="42">
        <f t="shared" si="625"/>
        <v>1</v>
      </c>
      <c r="AW4394" s="89">
        <f t="shared" si="626"/>
        <v>0</v>
      </c>
      <c r="AX4394" s="168"/>
      <c r="AY4394" s="60"/>
      <c r="AZ4394" s="61"/>
      <c r="BB4394" s="61" t="str">
        <f>IF(Settings!I4390&lt;&gt;"",Settings!I4390,"")</f>
        <v/>
      </c>
    </row>
    <row r="4395" spans="2:54" x14ac:dyDescent="0.2">
      <c r="B4395" s="13"/>
      <c r="C4395" s="12"/>
      <c r="D4395" s="12"/>
      <c r="E4395" s="12"/>
      <c r="F4395" s="12"/>
      <c r="G4395" s="12"/>
      <c r="H4395" s="12"/>
      <c r="I4395" s="15"/>
      <c r="J4395" s="31"/>
      <c r="K4395" s="180"/>
      <c r="L4395" s="40"/>
      <c r="M4395" s="14"/>
      <c r="N4395" s="16"/>
      <c r="O4395" s="49"/>
      <c r="P4395" s="64"/>
      <c r="Q4395" s="18"/>
      <c r="R4395" s="181">
        <f t="shared" si="618"/>
        <v>0</v>
      </c>
      <c r="S4395" s="181">
        <f t="shared" si="619"/>
        <v>0</v>
      </c>
      <c r="T4395" s="181">
        <f t="shared" si="620"/>
        <v>0</v>
      </c>
      <c r="AQ4395" s="1">
        <f>COUNT(L$11:L4395)</f>
        <v>37</v>
      </c>
      <c r="AR4395" s="43">
        <f t="shared" si="621"/>
        <v>40933</v>
      </c>
      <c r="AS4395" s="44">
        <f t="shared" si="622"/>
        <v>89.120000000000019</v>
      </c>
      <c r="AT4395" s="10" t="str">
        <f t="shared" si="623"/>
        <v/>
      </c>
      <c r="AU4395" s="20" t="str">
        <f t="shared" si="624"/>
        <v/>
      </c>
      <c r="AV4395" s="42">
        <f t="shared" si="625"/>
        <v>1</v>
      </c>
      <c r="AW4395" s="89">
        <f t="shared" si="626"/>
        <v>0</v>
      </c>
      <c r="AX4395" s="168"/>
      <c r="AY4395" s="60"/>
      <c r="AZ4395" s="61"/>
      <c r="BB4395" s="61" t="str">
        <f>IF(Settings!I4391&lt;&gt;"",Settings!I4391,"")</f>
        <v/>
      </c>
    </row>
    <row r="4396" spans="2:54" x14ac:dyDescent="0.2">
      <c r="B4396" s="13"/>
      <c r="C4396" s="12"/>
      <c r="D4396" s="12"/>
      <c r="E4396" s="12"/>
      <c r="F4396" s="12"/>
      <c r="G4396" s="12"/>
      <c r="H4396" s="12"/>
      <c r="I4396" s="15"/>
      <c r="J4396" s="31"/>
      <c r="K4396" s="180"/>
      <c r="L4396" s="40"/>
      <c r="M4396" s="14"/>
      <c r="N4396" s="16"/>
      <c r="O4396" s="49"/>
      <c r="P4396" s="64"/>
      <c r="Q4396" s="18"/>
      <c r="R4396" s="181">
        <f t="shared" si="618"/>
        <v>0</v>
      </c>
      <c r="S4396" s="181">
        <f t="shared" si="619"/>
        <v>0</v>
      </c>
      <c r="T4396" s="181">
        <f t="shared" si="620"/>
        <v>0</v>
      </c>
      <c r="AQ4396" s="1">
        <f>COUNT(L$11:L4396)</f>
        <v>37</v>
      </c>
      <c r="AR4396" s="43">
        <f t="shared" si="621"/>
        <v>40933</v>
      </c>
      <c r="AS4396" s="44">
        <f t="shared" si="622"/>
        <v>89.120000000000019</v>
      </c>
      <c r="AT4396" s="10" t="str">
        <f t="shared" si="623"/>
        <v/>
      </c>
      <c r="AU4396" s="20" t="str">
        <f t="shared" si="624"/>
        <v/>
      </c>
      <c r="AV4396" s="42">
        <f t="shared" si="625"/>
        <v>1</v>
      </c>
      <c r="AW4396" s="89">
        <f t="shared" si="626"/>
        <v>0</v>
      </c>
      <c r="AX4396" s="168"/>
      <c r="AY4396" s="60"/>
      <c r="AZ4396" s="61"/>
      <c r="BB4396" s="61" t="str">
        <f>IF(Settings!I4392&lt;&gt;"",Settings!I4392,"")</f>
        <v/>
      </c>
    </row>
    <row r="4397" spans="2:54" x14ac:dyDescent="0.2">
      <c r="B4397" s="13"/>
      <c r="C4397" s="12"/>
      <c r="D4397" s="12"/>
      <c r="E4397" s="12"/>
      <c r="F4397" s="12"/>
      <c r="G4397" s="12"/>
      <c r="H4397" s="12"/>
      <c r="I4397" s="15"/>
      <c r="J4397" s="31"/>
      <c r="K4397" s="180"/>
      <c r="L4397" s="40"/>
      <c r="M4397" s="14"/>
      <c r="N4397" s="16"/>
      <c r="O4397" s="49"/>
      <c r="P4397" s="64"/>
      <c r="Q4397" s="18"/>
      <c r="R4397" s="181">
        <f t="shared" si="618"/>
        <v>0</v>
      </c>
      <c r="S4397" s="181">
        <f t="shared" si="619"/>
        <v>0</v>
      </c>
      <c r="T4397" s="181">
        <f t="shared" si="620"/>
        <v>0</v>
      </c>
      <c r="AQ4397" s="1">
        <f>COUNT(L$11:L4397)</f>
        <v>37</v>
      </c>
      <c r="AR4397" s="43">
        <f t="shared" si="621"/>
        <v>40933</v>
      </c>
      <c r="AS4397" s="44">
        <f t="shared" si="622"/>
        <v>89.120000000000019</v>
      </c>
      <c r="AT4397" s="10" t="str">
        <f t="shared" si="623"/>
        <v/>
      </c>
      <c r="AU4397" s="20" t="str">
        <f t="shared" si="624"/>
        <v/>
      </c>
      <c r="AV4397" s="42">
        <f t="shared" si="625"/>
        <v>1</v>
      </c>
      <c r="AW4397" s="89">
        <f t="shared" si="626"/>
        <v>0</v>
      </c>
      <c r="AX4397" s="168"/>
      <c r="AY4397" s="60"/>
      <c r="AZ4397" s="61"/>
      <c r="BB4397" s="61" t="str">
        <f>IF(Settings!I4393&lt;&gt;"",Settings!I4393,"")</f>
        <v/>
      </c>
    </row>
    <row r="4398" spans="2:54" x14ac:dyDescent="0.2">
      <c r="B4398" s="13"/>
      <c r="C4398" s="12"/>
      <c r="D4398" s="12"/>
      <c r="E4398" s="12"/>
      <c r="F4398" s="12"/>
      <c r="G4398" s="12"/>
      <c r="H4398" s="12"/>
      <c r="I4398" s="15"/>
      <c r="J4398" s="31"/>
      <c r="K4398" s="180"/>
      <c r="L4398" s="40"/>
      <c r="M4398" s="14"/>
      <c r="N4398" s="16"/>
      <c r="O4398" s="49"/>
      <c r="P4398" s="64"/>
      <c r="Q4398" s="18"/>
      <c r="R4398" s="181">
        <f t="shared" si="618"/>
        <v>0</v>
      </c>
      <c r="S4398" s="181">
        <f t="shared" si="619"/>
        <v>0</v>
      </c>
      <c r="T4398" s="181">
        <f t="shared" si="620"/>
        <v>0</v>
      </c>
      <c r="AQ4398" s="1">
        <f>COUNT(L$11:L4398)</f>
        <v>37</v>
      </c>
      <c r="AR4398" s="43">
        <f t="shared" si="621"/>
        <v>40933</v>
      </c>
      <c r="AS4398" s="44">
        <f t="shared" si="622"/>
        <v>89.120000000000019</v>
      </c>
      <c r="AT4398" s="10" t="str">
        <f t="shared" si="623"/>
        <v/>
      </c>
      <c r="AU4398" s="20" t="str">
        <f t="shared" si="624"/>
        <v/>
      </c>
      <c r="AV4398" s="42">
        <f t="shared" si="625"/>
        <v>1</v>
      </c>
      <c r="AW4398" s="89">
        <f t="shared" si="626"/>
        <v>0</v>
      </c>
      <c r="AX4398" s="168"/>
      <c r="AY4398" s="60"/>
      <c r="AZ4398" s="61"/>
      <c r="BB4398" s="61" t="str">
        <f>IF(Settings!I4394&lt;&gt;"",Settings!I4394,"")</f>
        <v/>
      </c>
    </row>
    <row r="4399" spans="2:54" x14ac:dyDescent="0.2">
      <c r="B4399" s="13"/>
      <c r="C4399" s="12"/>
      <c r="D4399" s="12"/>
      <c r="E4399" s="12"/>
      <c r="F4399" s="12"/>
      <c r="G4399" s="12"/>
      <c r="H4399" s="12"/>
      <c r="I4399" s="15"/>
      <c r="J4399" s="31"/>
      <c r="K4399" s="180"/>
      <c r="L4399" s="40"/>
      <c r="M4399" s="14"/>
      <c r="N4399" s="16"/>
      <c r="O4399" s="49"/>
      <c r="P4399" s="64"/>
      <c r="Q4399" s="18"/>
      <c r="R4399" s="181">
        <f t="shared" si="618"/>
        <v>0</v>
      </c>
      <c r="S4399" s="181">
        <f t="shared" si="619"/>
        <v>0</v>
      </c>
      <c r="T4399" s="181">
        <f t="shared" si="620"/>
        <v>0</v>
      </c>
      <c r="AQ4399" s="1">
        <f>COUNT(L$11:L4399)</f>
        <v>37</v>
      </c>
      <c r="AR4399" s="43">
        <f t="shared" si="621"/>
        <v>40933</v>
      </c>
      <c r="AS4399" s="44">
        <f t="shared" si="622"/>
        <v>89.120000000000019</v>
      </c>
      <c r="AT4399" s="10" t="str">
        <f t="shared" si="623"/>
        <v/>
      </c>
      <c r="AU4399" s="20" t="str">
        <f t="shared" si="624"/>
        <v/>
      </c>
      <c r="AV4399" s="42">
        <f t="shared" si="625"/>
        <v>1</v>
      </c>
      <c r="AW4399" s="89">
        <f t="shared" si="626"/>
        <v>0</v>
      </c>
      <c r="AX4399" s="168"/>
      <c r="AY4399" s="60"/>
      <c r="AZ4399" s="61"/>
      <c r="BB4399" s="61" t="str">
        <f>IF(Settings!I4395&lt;&gt;"",Settings!I4395,"")</f>
        <v/>
      </c>
    </row>
    <row r="4400" spans="2:54" x14ac:dyDescent="0.2">
      <c r="B4400" s="13"/>
      <c r="C4400" s="12"/>
      <c r="D4400" s="12"/>
      <c r="E4400" s="12"/>
      <c r="F4400" s="12"/>
      <c r="G4400" s="12"/>
      <c r="H4400" s="12"/>
      <c r="I4400" s="15"/>
      <c r="J4400" s="31"/>
      <c r="K4400" s="180"/>
      <c r="L4400" s="40"/>
      <c r="M4400" s="14"/>
      <c r="N4400" s="16"/>
      <c r="O4400" s="49"/>
      <c r="P4400" s="64"/>
      <c r="Q4400" s="18"/>
      <c r="R4400" s="181">
        <f t="shared" si="618"/>
        <v>0</v>
      </c>
      <c r="S4400" s="181">
        <f t="shared" si="619"/>
        <v>0</v>
      </c>
      <c r="T4400" s="181">
        <f t="shared" si="620"/>
        <v>0</v>
      </c>
      <c r="AQ4400" s="1">
        <f>COUNT(L$11:L4400)</f>
        <v>37</v>
      </c>
      <c r="AR4400" s="43">
        <f t="shared" si="621"/>
        <v>40933</v>
      </c>
      <c r="AS4400" s="44">
        <f t="shared" si="622"/>
        <v>89.120000000000019</v>
      </c>
      <c r="AT4400" s="10" t="str">
        <f t="shared" si="623"/>
        <v/>
      </c>
      <c r="AU4400" s="20" t="str">
        <f t="shared" si="624"/>
        <v/>
      </c>
      <c r="AV4400" s="42">
        <f t="shared" si="625"/>
        <v>1</v>
      </c>
      <c r="AW4400" s="89">
        <f t="shared" si="626"/>
        <v>0</v>
      </c>
      <c r="AX4400" s="168"/>
      <c r="AY4400" s="60"/>
      <c r="AZ4400" s="61"/>
      <c r="BB4400" s="61" t="str">
        <f>IF(Settings!I4396&lt;&gt;"",Settings!I4396,"")</f>
        <v/>
      </c>
    </row>
    <row r="4401" spans="2:54" x14ac:dyDescent="0.2">
      <c r="B4401" s="13"/>
      <c r="C4401" s="12"/>
      <c r="D4401" s="12"/>
      <c r="E4401" s="12"/>
      <c r="F4401" s="12"/>
      <c r="G4401" s="12"/>
      <c r="H4401" s="12"/>
      <c r="I4401" s="15"/>
      <c r="J4401" s="31"/>
      <c r="K4401" s="180"/>
      <c r="L4401" s="40"/>
      <c r="M4401" s="14"/>
      <c r="N4401" s="16"/>
      <c r="O4401" s="49"/>
      <c r="P4401" s="64"/>
      <c r="Q4401" s="18"/>
      <c r="R4401" s="181">
        <f t="shared" si="618"/>
        <v>0</v>
      </c>
      <c r="S4401" s="181">
        <f t="shared" si="619"/>
        <v>0</v>
      </c>
      <c r="T4401" s="181">
        <f t="shared" si="620"/>
        <v>0</v>
      </c>
      <c r="AQ4401" s="1">
        <f>COUNT(L$11:L4401)</f>
        <v>37</v>
      </c>
      <c r="AR4401" s="43">
        <f t="shared" si="621"/>
        <v>40933</v>
      </c>
      <c r="AS4401" s="44">
        <f t="shared" si="622"/>
        <v>89.120000000000019</v>
      </c>
      <c r="AT4401" s="10" t="str">
        <f t="shared" si="623"/>
        <v/>
      </c>
      <c r="AU4401" s="20" t="str">
        <f t="shared" si="624"/>
        <v/>
      </c>
      <c r="AV4401" s="42">
        <f t="shared" si="625"/>
        <v>1</v>
      </c>
      <c r="AW4401" s="89">
        <f t="shared" si="626"/>
        <v>0</v>
      </c>
      <c r="AX4401" s="168"/>
      <c r="AY4401" s="60"/>
      <c r="AZ4401" s="61"/>
      <c r="BB4401" s="61" t="str">
        <f>IF(Settings!I4397&lt;&gt;"",Settings!I4397,"")</f>
        <v/>
      </c>
    </row>
    <row r="4402" spans="2:54" x14ac:dyDescent="0.2">
      <c r="B4402" s="13"/>
      <c r="C4402" s="12"/>
      <c r="D4402" s="12"/>
      <c r="E4402" s="12"/>
      <c r="F4402" s="12"/>
      <c r="G4402" s="12"/>
      <c r="H4402" s="12"/>
      <c r="I4402" s="15"/>
      <c r="J4402" s="31"/>
      <c r="K4402" s="180"/>
      <c r="L4402" s="40"/>
      <c r="M4402" s="14"/>
      <c r="N4402" s="16"/>
      <c r="O4402" s="49"/>
      <c r="P4402" s="64"/>
      <c r="Q4402" s="18"/>
      <c r="R4402" s="181">
        <f t="shared" si="618"/>
        <v>0</v>
      </c>
      <c r="S4402" s="181">
        <f t="shared" si="619"/>
        <v>0</v>
      </c>
      <c r="T4402" s="181">
        <f t="shared" si="620"/>
        <v>0</v>
      </c>
      <c r="AQ4402" s="1">
        <f>COUNT(L$11:L4402)</f>
        <v>37</v>
      </c>
      <c r="AR4402" s="43">
        <f t="shared" si="621"/>
        <v>40933</v>
      </c>
      <c r="AS4402" s="44">
        <f t="shared" si="622"/>
        <v>89.120000000000019</v>
      </c>
      <c r="AT4402" s="10" t="str">
        <f t="shared" si="623"/>
        <v/>
      </c>
      <c r="AU4402" s="20" t="str">
        <f t="shared" si="624"/>
        <v/>
      </c>
      <c r="AV4402" s="42">
        <f t="shared" si="625"/>
        <v>1</v>
      </c>
      <c r="AW4402" s="89">
        <f t="shared" si="626"/>
        <v>0</v>
      </c>
      <c r="AX4402" s="168"/>
      <c r="AY4402" s="60"/>
      <c r="AZ4402" s="61"/>
      <c r="BB4402" s="61" t="str">
        <f>IF(Settings!I4398&lt;&gt;"",Settings!I4398,"")</f>
        <v/>
      </c>
    </row>
    <row r="4403" spans="2:54" x14ac:dyDescent="0.2">
      <c r="B4403" s="13"/>
      <c r="C4403" s="12"/>
      <c r="D4403" s="12"/>
      <c r="E4403" s="12"/>
      <c r="F4403" s="12"/>
      <c r="G4403" s="12"/>
      <c r="H4403" s="12"/>
      <c r="I4403" s="15"/>
      <c r="J4403" s="31"/>
      <c r="K4403" s="180"/>
      <c r="L4403" s="40"/>
      <c r="M4403" s="14"/>
      <c r="N4403" s="16"/>
      <c r="O4403" s="49"/>
      <c r="P4403" s="64"/>
      <c r="Q4403" s="18"/>
      <c r="R4403" s="181">
        <f t="shared" si="618"/>
        <v>0</v>
      </c>
      <c r="S4403" s="181">
        <f t="shared" si="619"/>
        <v>0</v>
      </c>
      <c r="T4403" s="181">
        <f t="shared" si="620"/>
        <v>0</v>
      </c>
      <c r="AQ4403" s="1">
        <f>COUNT(L$11:L4403)</f>
        <v>37</v>
      </c>
      <c r="AR4403" s="43">
        <f t="shared" si="621"/>
        <v>40933</v>
      </c>
      <c r="AS4403" s="44">
        <f t="shared" si="622"/>
        <v>89.120000000000019</v>
      </c>
      <c r="AT4403" s="10" t="str">
        <f t="shared" si="623"/>
        <v/>
      </c>
      <c r="AU4403" s="20" t="str">
        <f t="shared" si="624"/>
        <v/>
      </c>
      <c r="AV4403" s="42">
        <f t="shared" si="625"/>
        <v>1</v>
      </c>
      <c r="AW4403" s="89">
        <f t="shared" si="626"/>
        <v>0</v>
      </c>
      <c r="AX4403" s="168"/>
      <c r="AY4403" s="60"/>
      <c r="AZ4403" s="61"/>
      <c r="BB4403" s="61" t="str">
        <f>IF(Settings!I4399&lt;&gt;"",Settings!I4399,"")</f>
        <v/>
      </c>
    </row>
    <row r="4404" spans="2:54" x14ac:dyDescent="0.2">
      <c r="B4404" s="13"/>
      <c r="C4404" s="12"/>
      <c r="D4404" s="12"/>
      <c r="E4404" s="12"/>
      <c r="F4404" s="12"/>
      <c r="G4404" s="12"/>
      <c r="H4404" s="12"/>
      <c r="I4404" s="15"/>
      <c r="J4404" s="31"/>
      <c r="K4404" s="180"/>
      <c r="L4404" s="40"/>
      <c r="M4404" s="14"/>
      <c r="N4404" s="16"/>
      <c r="O4404" s="49"/>
      <c r="P4404" s="64"/>
      <c r="Q4404" s="18"/>
      <c r="R4404" s="181">
        <f t="shared" si="618"/>
        <v>0</v>
      </c>
      <c r="S4404" s="181">
        <f t="shared" si="619"/>
        <v>0</v>
      </c>
      <c r="T4404" s="181">
        <f t="shared" si="620"/>
        <v>0</v>
      </c>
      <c r="AQ4404" s="1">
        <f>COUNT(L$11:L4404)</f>
        <v>37</v>
      </c>
      <c r="AR4404" s="43">
        <f t="shared" si="621"/>
        <v>40933</v>
      </c>
      <c r="AS4404" s="44">
        <f t="shared" si="622"/>
        <v>89.120000000000019</v>
      </c>
      <c r="AT4404" s="10" t="str">
        <f t="shared" si="623"/>
        <v/>
      </c>
      <c r="AU4404" s="20" t="str">
        <f t="shared" si="624"/>
        <v/>
      </c>
      <c r="AV4404" s="42">
        <f t="shared" si="625"/>
        <v>1</v>
      </c>
      <c r="AW4404" s="89">
        <f t="shared" si="626"/>
        <v>0</v>
      </c>
      <c r="AX4404" s="168"/>
      <c r="AY4404" s="60"/>
      <c r="AZ4404" s="61"/>
      <c r="BB4404" s="61" t="str">
        <f>IF(Settings!I4400&lt;&gt;"",Settings!I4400,"")</f>
        <v/>
      </c>
    </row>
    <row r="4405" spans="2:54" x14ac:dyDescent="0.2">
      <c r="B4405" s="13"/>
      <c r="C4405" s="12"/>
      <c r="D4405" s="12"/>
      <c r="E4405" s="12"/>
      <c r="F4405" s="12"/>
      <c r="G4405" s="12"/>
      <c r="H4405" s="12"/>
      <c r="I4405" s="15"/>
      <c r="J4405" s="31"/>
      <c r="K4405" s="180"/>
      <c r="L4405" s="40"/>
      <c r="M4405" s="14"/>
      <c r="N4405" s="16"/>
      <c r="O4405" s="49"/>
      <c r="P4405" s="64"/>
      <c r="Q4405" s="18"/>
      <c r="R4405" s="181">
        <f t="shared" si="618"/>
        <v>0</v>
      </c>
      <c r="S4405" s="181">
        <f t="shared" si="619"/>
        <v>0</v>
      </c>
      <c r="T4405" s="181">
        <f t="shared" si="620"/>
        <v>0</v>
      </c>
      <c r="AQ4405" s="1">
        <f>COUNT(L$11:L4405)</f>
        <v>37</v>
      </c>
      <c r="AR4405" s="43">
        <f t="shared" si="621"/>
        <v>40933</v>
      </c>
      <c r="AS4405" s="44">
        <f t="shared" si="622"/>
        <v>89.120000000000019</v>
      </c>
      <c r="AT4405" s="10" t="str">
        <f t="shared" si="623"/>
        <v/>
      </c>
      <c r="AU4405" s="20" t="str">
        <f t="shared" si="624"/>
        <v/>
      </c>
      <c r="AV4405" s="42">
        <f t="shared" si="625"/>
        <v>1</v>
      </c>
      <c r="AW4405" s="89">
        <f t="shared" si="626"/>
        <v>0</v>
      </c>
      <c r="AX4405" s="168"/>
      <c r="AY4405" s="60"/>
      <c r="AZ4405" s="61"/>
      <c r="BB4405" s="61" t="str">
        <f>IF(Settings!I4401&lt;&gt;"",Settings!I4401,"")</f>
        <v/>
      </c>
    </row>
    <row r="4406" spans="2:54" x14ac:dyDescent="0.2">
      <c r="B4406" s="13"/>
      <c r="C4406" s="12"/>
      <c r="D4406" s="12"/>
      <c r="E4406" s="12"/>
      <c r="F4406" s="12"/>
      <c r="G4406" s="12"/>
      <c r="H4406" s="12"/>
      <c r="I4406" s="15"/>
      <c r="J4406" s="31"/>
      <c r="K4406" s="180"/>
      <c r="L4406" s="40"/>
      <c r="M4406" s="14"/>
      <c r="N4406" s="16"/>
      <c r="O4406" s="49"/>
      <c r="P4406" s="64"/>
      <c r="Q4406" s="18"/>
      <c r="R4406" s="181">
        <f t="shared" si="618"/>
        <v>0</v>
      </c>
      <c r="S4406" s="181">
        <f t="shared" si="619"/>
        <v>0</v>
      </c>
      <c r="T4406" s="181">
        <f t="shared" si="620"/>
        <v>0</v>
      </c>
      <c r="AQ4406" s="1">
        <f>COUNT(L$11:L4406)</f>
        <v>37</v>
      </c>
      <c r="AR4406" s="43">
        <f t="shared" si="621"/>
        <v>40933</v>
      </c>
      <c r="AS4406" s="44">
        <f t="shared" si="622"/>
        <v>89.120000000000019</v>
      </c>
      <c r="AT4406" s="10" t="str">
        <f t="shared" si="623"/>
        <v/>
      </c>
      <c r="AU4406" s="20" t="str">
        <f t="shared" si="624"/>
        <v/>
      </c>
      <c r="AV4406" s="42">
        <f t="shared" si="625"/>
        <v>1</v>
      </c>
      <c r="AW4406" s="89">
        <f t="shared" si="626"/>
        <v>0</v>
      </c>
      <c r="AX4406" s="168"/>
      <c r="AY4406" s="60"/>
      <c r="AZ4406" s="61"/>
      <c r="BB4406" s="61" t="str">
        <f>IF(Settings!I4402&lt;&gt;"",Settings!I4402,"")</f>
        <v/>
      </c>
    </row>
    <row r="4407" spans="2:54" x14ac:dyDescent="0.2">
      <c r="B4407" s="13"/>
      <c r="C4407" s="12"/>
      <c r="D4407" s="12"/>
      <c r="E4407" s="12"/>
      <c r="F4407" s="12"/>
      <c r="G4407" s="12"/>
      <c r="H4407" s="12"/>
      <c r="I4407" s="15"/>
      <c r="J4407" s="31"/>
      <c r="K4407" s="180"/>
      <c r="L4407" s="40"/>
      <c r="M4407" s="14"/>
      <c r="N4407" s="16"/>
      <c r="O4407" s="49"/>
      <c r="P4407" s="64"/>
      <c r="Q4407" s="18"/>
      <c r="R4407" s="181">
        <f t="shared" si="618"/>
        <v>0</v>
      </c>
      <c r="S4407" s="181">
        <f t="shared" si="619"/>
        <v>0</v>
      </c>
      <c r="T4407" s="181">
        <f t="shared" si="620"/>
        <v>0</v>
      </c>
      <c r="AQ4407" s="1">
        <f>COUNT(L$11:L4407)</f>
        <v>37</v>
      </c>
      <c r="AR4407" s="43">
        <f t="shared" si="621"/>
        <v>40933</v>
      </c>
      <c r="AS4407" s="44">
        <f t="shared" si="622"/>
        <v>89.120000000000019</v>
      </c>
      <c r="AT4407" s="10" t="str">
        <f t="shared" si="623"/>
        <v/>
      </c>
      <c r="AU4407" s="20" t="str">
        <f t="shared" si="624"/>
        <v/>
      </c>
      <c r="AV4407" s="42">
        <f t="shared" si="625"/>
        <v>1</v>
      </c>
      <c r="AW4407" s="89">
        <f t="shared" si="626"/>
        <v>0</v>
      </c>
      <c r="AX4407" s="168"/>
      <c r="AY4407" s="60"/>
      <c r="AZ4407" s="61"/>
      <c r="BB4407" s="61" t="str">
        <f>IF(Settings!I4403&lt;&gt;"",Settings!I4403,"")</f>
        <v/>
      </c>
    </row>
    <row r="4408" spans="2:54" x14ac:dyDescent="0.2">
      <c r="B4408" s="13"/>
      <c r="C4408" s="12"/>
      <c r="D4408" s="12"/>
      <c r="E4408" s="12"/>
      <c r="F4408" s="12"/>
      <c r="G4408" s="12"/>
      <c r="H4408" s="12"/>
      <c r="I4408" s="15"/>
      <c r="J4408" s="31"/>
      <c r="K4408" s="180"/>
      <c r="L4408" s="40"/>
      <c r="M4408" s="14"/>
      <c r="N4408" s="16"/>
      <c r="O4408" s="49"/>
      <c r="P4408" s="64"/>
      <c r="Q4408" s="18"/>
      <c r="R4408" s="181">
        <f t="shared" si="618"/>
        <v>0</v>
      </c>
      <c r="S4408" s="181">
        <f t="shared" si="619"/>
        <v>0</v>
      </c>
      <c r="T4408" s="181">
        <f t="shared" si="620"/>
        <v>0</v>
      </c>
      <c r="AQ4408" s="1">
        <f>COUNT(L$11:L4408)</f>
        <v>37</v>
      </c>
      <c r="AR4408" s="43">
        <f t="shared" si="621"/>
        <v>40933</v>
      </c>
      <c r="AS4408" s="44">
        <f t="shared" si="622"/>
        <v>89.120000000000019</v>
      </c>
      <c r="AT4408" s="10" t="str">
        <f t="shared" si="623"/>
        <v/>
      </c>
      <c r="AU4408" s="20" t="str">
        <f t="shared" si="624"/>
        <v/>
      </c>
      <c r="AV4408" s="42">
        <f t="shared" si="625"/>
        <v>1</v>
      </c>
      <c r="AW4408" s="89">
        <f t="shared" si="626"/>
        <v>0</v>
      </c>
      <c r="AX4408" s="168"/>
      <c r="AY4408" s="60"/>
      <c r="AZ4408" s="61"/>
      <c r="BB4408" s="61" t="str">
        <f>IF(Settings!I4404&lt;&gt;"",Settings!I4404,"")</f>
        <v/>
      </c>
    </row>
    <row r="4409" spans="2:54" x14ac:dyDescent="0.2">
      <c r="B4409" s="13"/>
      <c r="C4409" s="12"/>
      <c r="D4409" s="12"/>
      <c r="E4409" s="12"/>
      <c r="F4409" s="12"/>
      <c r="G4409" s="12"/>
      <c r="H4409" s="12"/>
      <c r="I4409" s="15"/>
      <c r="J4409" s="31"/>
      <c r="K4409" s="180"/>
      <c r="L4409" s="40"/>
      <c r="M4409" s="14"/>
      <c r="N4409" s="16"/>
      <c r="O4409" s="49"/>
      <c r="P4409" s="64"/>
      <c r="Q4409" s="18"/>
      <c r="R4409" s="181">
        <f t="shared" si="618"/>
        <v>0</v>
      </c>
      <c r="S4409" s="181">
        <f t="shared" si="619"/>
        <v>0</v>
      </c>
      <c r="T4409" s="181">
        <f t="shared" si="620"/>
        <v>0</v>
      </c>
      <c r="AQ4409" s="1">
        <f>COUNT(L$11:L4409)</f>
        <v>37</v>
      </c>
      <c r="AR4409" s="43">
        <f t="shared" si="621"/>
        <v>40933</v>
      </c>
      <c r="AS4409" s="44">
        <f t="shared" si="622"/>
        <v>89.120000000000019</v>
      </c>
      <c r="AT4409" s="10" t="str">
        <f t="shared" si="623"/>
        <v/>
      </c>
      <c r="AU4409" s="20" t="str">
        <f t="shared" si="624"/>
        <v/>
      </c>
      <c r="AV4409" s="42">
        <f t="shared" si="625"/>
        <v>1</v>
      </c>
      <c r="AW4409" s="89">
        <f t="shared" si="626"/>
        <v>0</v>
      </c>
      <c r="AX4409" s="168"/>
      <c r="AY4409" s="60"/>
      <c r="AZ4409" s="61"/>
      <c r="BB4409" s="61" t="str">
        <f>IF(Settings!I4405&lt;&gt;"",Settings!I4405,"")</f>
        <v/>
      </c>
    </row>
    <row r="4410" spans="2:54" x14ac:dyDescent="0.2">
      <c r="B4410" s="13"/>
      <c r="C4410" s="12"/>
      <c r="D4410" s="12"/>
      <c r="E4410" s="12"/>
      <c r="F4410" s="12"/>
      <c r="G4410" s="12"/>
      <c r="H4410" s="12"/>
      <c r="I4410" s="15"/>
      <c r="J4410" s="31"/>
      <c r="K4410" s="180"/>
      <c r="L4410" s="40"/>
      <c r="M4410" s="14"/>
      <c r="N4410" s="16"/>
      <c r="O4410" s="49"/>
      <c r="P4410" s="64"/>
      <c r="Q4410" s="18"/>
      <c r="R4410" s="181">
        <f t="shared" si="618"/>
        <v>0</v>
      </c>
      <c r="S4410" s="181">
        <f t="shared" si="619"/>
        <v>0</v>
      </c>
      <c r="T4410" s="181">
        <f t="shared" si="620"/>
        <v>0</v>
      </c>
      <c r="AQ4410" s="1">
        <f>COUNT(L$11:L4410)</f>
        <v>37</v>
      </c>
      <c r="AR4410" s="43">
        <f t="shared" si="621"/>
        <v>40933</v>
      </c>
      <c r="AS4410" s="44">
        <f t="shared" si="622"/>
        <v>89.120000000000019</v>
      </c>
      <c r="AT4410" s="10" t="str">
        <f t="shared" si="623"/>
        <v/>
      </c>
      <c r="AU4410" s="20" t="str">
        <f t="shared" si="624"/>
        <v/>
      </c>
      <c r="AV4410" s="42">
        <f t="shared" si="625"/>
        <v>1</v>
      </c>
      <c r="AW4410" s="89">
        <f t="shared" si="626"/>
        <v>0</v>
      </c>
      <c r="AX4410" s="168"/>
      <c r="AY4410" s="60"/>
      <c r="AZ4410" s="61"/>
      <c r="BB4410" s="61" t="str">
        <f>IF(Settings!I4406&lt;&gt;"",Settings!I4406,"")</f>
        <v/>
      </c>
    </row>
    <row r="4411" spans="2:54" x14ac:dyDescent="0.2">
      <c r="B4411" s="13"/>
      <c r="C4411" s="12"/>
      <c r="D4411" s="12"/>
      <c r="E4411" s="12"/>
      <c r="F4411" s="12"/>
      <c r="G4411" s="12"/>
      <c r="H4411" s="12"/>
      <c r="I4411" s="15"/>
      <c r="J4411" s="31"/>
      <c r="K4411" s="180"/>
      <c r="L4411" s="40"/>
      <c r="M4411" s="14"/>
      <c r="N4411" s="16"/>
      <c r="O4411" s="49"/>
      <c r="P4411" s="64"/>
      <c r="Q4411" s="18"/>
      <c r="R4411" s="181">
        <f t="shared" si="618"/>
        <v>0</v>
      </c>
      <c r="S4411" s="181">
        <f t="shared" si="619"/>
        <v>0</v>
      </c>
      <c r="T4411" s="181">
        <f t="shared" si="620"/>
        <v>0</v>
      </c>
      <c r="AQ4411" s="1">
        <f>COUNT(L$11:L4411)</f>
        <v>37</v>
      </c>
      <c r="AR4411" s="43">
        <f t="shared" si="621"/>
        <v>40933</v>
      </c>
      <c r="AS4411" s="44">
        <f t="shared" si="622"/>
        <v>89.120000000000019</v>
      </c>
      <c r="AT4411" s="10" t="str">
        <f t="shared" si="623"/>
        <v/>
      </c>
      <c r="AU4411" s="20" t="str">
        <f t="shared" si="624"/>
        <v/>
      </c>
      <c r="AV4411" s="42">
        <f t="shared" si="625"/>
        <v>1</v>
      </c>
      <c r="AW4411" s="89">
        <f t="shared" si="626"/>
        <v>0</v>
      </c>
      <c r="AX4411" s="168"/>
      <c r="AY4411" s="60"/>
      <c r="AZ4411" s="61"/>
      <c r="BB4411" s="61" t="str">
        <f>IF(Settings!I4407&lt;&gt;"",Settings!I4407,"")</f>
        <v/>
      </c>
    </row>
    <row r="4412" spans="2:54" x14ac:dyDescent="0.2">
      <c r="B4412" s="13"/>
      <c r="C4412" s="12"/>
      <c r="D4412" s="12"/>
      <c r="E4412" s="12"/>
      <c r="F4412" s="12"/>
      <c r="G4412" s="12"/>
      <c r="H4412" s="12"/>
      <c r="I4412" s="15"/>
      <c r="J4412" s="31"/>
      <c r="K4412" s="180"/>
      <c r="L4412" s="40"/>
      <c r="M4412" s="14"/>
      <c r="N4412" s="16"/>
      <c r="O4412" s="49"/>
      <c r="P4412" s="64"/>
      <c r="Q4412" s="18"/>
      <c r="R4412" s="181">
        <f t="shared" si="618"/>
        <v>0</v>
      </c>
      <c r="S4412" s="181">
        <f t="shared" si="619"/>
        <v>0</v>
      </c>
      <c r="T4412" s="181">
        <f t="shared" si="620"/>
        <v>0</v>
      </c>
      <c r="AQ4412" s="1">
        <f>COUNT(L$11:L4412)</f>
        <v>37</v>
      </c>
      <c r="AR4412" s="43">
        <f t="shared" si="621"/>
        <v>40933</v>
      </c>
      <c r="AS4412" s="44">
        <f t="shared" si="622"/>
        <v>89.120000000000019</v>
      </c>
      <c r="AT4412" s="10" t="str">
        <f t="shared" si="623"/>
        <v/>
      </c>
      <c r="AU4412" s="20" t="str">
        <f t="shared" si="624"/>
        <v/>
      </c>
      <c r="AV4412" s="42">
        <f t="shared" si="625"/>
        <v>1</v>
      </c>
      <c r="AW4412" s="89">
        <f t="shared" si="626"/>
        <v>0</v>
      </c>
      <c r="AX4412" s="168"/>
      <c r="AY4412" s="60"/>
      <c r="AZ4412" s="61"/>
      <c r="BB4412" s="61" t="str">
        <f>IF(Settings!I4408&lt;&gt;"",Settings!I4408,"")</f>
        <v/>
      </c>
    </row>
    <row r="4413" spans="2:54" x14ac:dyDescent="0.2">
      <c r="B4413" s="13"/>
      <c r="C4413" s="12"/>
      <c r="D4413" s="12"/>
      <c r="E4413" s="12"/>
      <c r="F4413" s="12"/>
      <c r="G4413" s="12"/>
      <c r="H4413" s="12"/>
      <c r="I4413" s="15"/>
      <c r="J4413" s="31"/>
      <c r="K4413" s="180"/>
      <c r="L4413" s="40"/>
      <c r="M4413" s="14"/>
      <c r="N4413" s="16"/>
      <c r="O4413" s="49"/>
      <c r="P4413" s="64"/>
      <c r="Q4413" s="18"/>
      <c r="R4413" s="181">
        <f t="shared" si="618"/>
        <v>0</v>
      </c>
      <c r="S4413" s="181">
        <f t="shared" si="619"/>
        <v>0</v>
      </c>
      <c r="T4413" s="181">
        <f t="shared" si="620"/>
        <v>0</v>
      </c>
      <c r="AQ4413" s="1">
        <f>COUNT(L$11:L4413)</f>
        <v>37</v>
      </c>
      <c r="AR4413" s="43">
        <f t="shared" si="621"/>
        <v>40933</v>
      </c>
      <c r="AS4413" s="44">
        <f t="shared" si="622"/>
        <v>89.120000000000019</v>
      </c>
      <c r="AT4413" s="10" t="str">
        <f t="shared" si="623"/>
        <v/>
      </c>
      <c r="AU4413" s="20" t="str">
        <f t="shared" si="624"/>
        <v/>
      </c>
      <c r="AV4413" s="42">
        <f t="shared" si="625"/>
        <v>1</v>
      </c>
      <c r="AW4413" s="89">
        <f t="shared" si="626"/>
        <v>0</v>
      </c>
      <c r="AX4413" s="168"/>
      <c r="AY4413" s="60"/>
      <c r="AZ4413" s="61"/>
      <c r="BB4413" s="61" t="str">
        <f>IF(Settings!I4409&lt;&gt;"",Settings!I4409,"")</f>
        <v/>
      </c>
    </row>
    <row r="4414" spans="2:54" x14ac:dyDescent="0.2">
      <c r="B4414" s="13"/>
      <c r="C4414" s="12"/>
      <c r="D4414" s="12"/>
      <c r="E4414" s="12"/>
      <c r="F4414" s="12"/>
      <c r="G4414" s="12"/>
      <c r="H4414" s="12"/>
      <c r="I4414" s="15"/>
      <c r="J4414" s="31"/>
      <c r="K4414" s="180"/>
      <c r="L4414" s="40"/>
      <c r="M4414" s="14"/>
      <c r="N4414" s="16"/>
      <c r="O4414" s="49"/>
      <c r="P4414" s="64"/>
      <c r="Q4414" s="18"/>
      <c r="R4414" s="181">
        <f t="shared" si="618"/>
        <v>0</v>
      </c>
      <c r="S4414" s="181">
        <f t="shared" si="619"/>
        <v>0</v>
      </c>
      <c r="T4414" s="181">
        <f t="shared" si="620"/>
        <v>0</v>
      </c>
      <c r="AQ4414" s="1">
        <f>COUNT(L$11:L4414)</f>
        <v>37</v>
      </c>
      <c r="AR4414" s="43">
        <f t="shared" si="621"/>
        <v>40933</v>
      </c>
      <c r="AS4414" s="44">
        <f t="shared" si="622"/>
        <v>89.120000000000019</v>
      </c>
      <c r="AT4414" s="10" t="str">
        <f t="shared" si="623"/>
        <v/>
      </c>
      <c r="AU4414" s="20" t="str">
        <f t="shared" si="624"/>
        <v/>
      </c>
      <c r="AV4414" s="42">
        <f t="shared" si="625"/>
        <v>1</v>
      </c>
      <c r="AW4414" s="89">
        <f t="shared" si="626"/>
        <v>0</v>
      </c>
      <c r="AX4414" s="168"/>
      <c r="AY4414" s="60"/>
      <c r="AZ4414" s="61"/>
      <c r="BB4414" s="61" t="str">
        <f>IF(Settings!I4410&lt;&gt;"",Settings!I4410,"")</f>
        <v/>
      </c>
    </row>
    <row r="4415" spans="2:54" x14ac:dyDescent="0.2">
      <c r="B4415" s="13"/>
      <c r="C4415" s="12"/>
      <c r="D4415" s="12"/>
      <c r="E4415" s="12"/>
      <c r="F4415" s="12"/>
      <c r="G4415" s="12"/>
      <c r="H4415" s="12"/>
      <c r="I4415" s="15"/>
      <c r="J4415" s="31"/>
      <c r="K4415" s="180"/>
      <c r="L4415" s="40"/>
      <c r="M4415" s="14"/>
      <c r="N4415" s="16"/>
      <c r="O4415" s="49"/>
      <c r="P4415" s="64"/>
      <c r="Q4415" s="18"/>
      <c r="R4415" s="181">
        <f t="shared" si="618"/>
        <v>0</v>
      </c>
      <c r="S4415" s="181">
        <f t="shared" si="619"/>
        <v>0</v>
      </c>
      <c r="T4415" s="181">
        <f t="shared" si="620"/>
        <v>0</v>
      </c>
      <c r="AQ4415" s="1">
        <f>COUNT(L$11:L4415)</f>
        <v>37</v>
      </c>
      <c r="AR4415" s="43">
        <f t="shared" si="621"/>
        <v>40933</v>
      </c>
      <c r="AS4415" s="44">
        <f t="shared" si="622"/>
        <v>89.120000000000019</v>
      </c>
      <c r="AT4415" s="10" t="str">
        <f t="shared" si="623"/>
        <v/>
      </c>
      <c r="AU4415" s="20" t="str">
        <f t="shared" si="624"/>
        <v/>
      </c>
      <c r="AV4415" s="42">
        <f t="shared" si="625"/>
        <v>1</v>
      </c>
      <c r="AW4415" s="89">
        <f t="shared" si="626"/>
        <v>0</v>
      </c>
      <c r="AX4415" s="168"/>
      <c r="AY4415" s="60"/>
      <c r="AZ4415" s="61"/>
      <c r="BB4415" s="61" t="str">
        <f>IF(Settings!I4411&lt;&gt;"",Settings!I4411,"")</f>
        <v/>
      </c>
    </row>
    <row r="4416" spans="2:54" x14ac:dyDescent="0.2">
      <c r="B4416" s="13"/>
      <c r="C4416" s="12"/>
      <c r="D4416" s="12"/>
      <c r="E4416" s="12"/>
      <c r="F4416" s="12"/>
      <c r="G4416" s="12"/>
      <c r="H4416" s="12"/>
      <c r="I4416" s="15"/>
      <c r="J4416" s="31"/>
      <c r="K4416" s="180"/>
      <c r="L4416" s="40"/>
      <c r="M4416" s="14"/>
      <c r="N4416" s="16"/>
      <c r="O4416" s="49"/>
      <c r="P4416" s="64"/>
      <c r="Q4416" s="18"/>
      <c r="R4416" s="181">
        <f t="shared" si="618"/>
        <v>0</v>
      </c>
      <c r="S4416" s="181">
        <f t="shared" si="619"/>
        <v>0</v>
      </c>
      <c r="T4416" s="181">
        <f t="shared" si="620"/>
        <v>0</v>
      </c>
      <c r="AQ4416" s="1">
        <f>COUNT(L$11:L4416)</f>
        <v>37</v>
      </c>
      <c r="AR4416" s="43">
        <f t="shared" si="621"/>
        <v>40933</v>
      </c>
      <c r="AS4416" s="44">
        <f t="shared" si="622"/>
        <v>89.120000000000019</v>
      </c>
      <c r="AT4416" s="10" t="str">
        <f t="shared" si="623"/>
        <v/>
      </c>
      <c r="AU4416" s="20" t="str">
        <f t="shared" si="624"/>
        <v/>
      </c>
      <c r="AV4416" s="42">
        <f t="shared" si="625"/>
        <v>1</v>
      </c>
      <c r="AW4416" s="89">
        <f t="shared" si="626"/>
        <v>0</v>
      </c>
      <c r="AX4416" s="168"/>
      <c r="AY4416" s="60"/>
      <c r="AZ4416" s="61"/>
      <c r="BB4416" s="61" t="str">
        <f>IF(Settings!I4412&lt;&gt;"",Settings!I4412,"")</f>
        <v/>
      </c>
    </row>
    <row r="4417" spans="2:54" x14ac:dyDescent="0.2">
      <c r="B4417" s="13"/>
      <c r="C4417" s="12"/>
      <c r="D4417" s="12"/>
      <c r="E4417" s="12"/>
      <c r="F4417" s="12"/>
      <c r="G4417" s="12"/>
      <c r="H4417" s="12"/>
      <c r="I4417" s="15"/>
      <c r="J4417" s="31"/>
      <c r="K4417" s="180"/>
      <c r="L4417" s="40"/>
      <c r="M4417" s="14"/>
      <c r="N4417" s="16"/>
      <c r="O4417" s="49"/>
      <c r="P4417" s="64"/>
      <c r="Q4417" s="18"/>
      <c r="R4417" s="181">
        <f t="shared" si="618"/>
        <v>0</v>
      </c>
      <c r="S4417" s="181">
        <f t="shared" si="619"/>
        <v>0</v>
      </c>
      <c r="T4417" s="181">
        <f t="shared" si="620"/>
        <v>0</v>
      </c>
      <c r="AQ4417" s="1">
        <f>COUNT(L$11:L4417)</f>
        <v>37</v>
      </c>
      <c r="AR4417" s="43">
        <f t="shared" si="621"/>
        <v>40933</v>
      </c>
      <c r="AS4417" s="44">
        <f t="shared" si="622"/>
        <v>89.120000000000019</v>
      </c>
      <c r="AT4417" s="10" t="str">
        <f t="shared" si="623"/>
        <v/>
      </c>
      <c r="AU4417" s="20" t="str">
        <f t="shared" si="624"/>
        <v/>
      </c>
      <c r="AV4417" s="42">
        <f t="shared" si="625"/>
        <v>1</v>
      </c>
      <c r="AW4417" s="89">
        <f t="shared" si="626"/>
        <v>0</v>
      </c>
      <c r="AX4417" s="168"/>
      <c r="AY4417" s="60"/>
      <c r="AZ4417" s="61"/>
      <c r="BB4417" s="61" t="str">
        <f>IF(Settings!I4413&lt;&gt;"",Settings!I4413,"")</f>
        <v/>
      </c>
    </row>
    <row r="4418" spans="2:54" x14ac:dyDescent="0.2">
      <c r="B4418" s="13"/>
      <c r="C4418" s="12"/>
      <c r="D4418" s="12"/>
      <c r="E4418" s="12"/>
      <c r="F4418" s="12"/>
      <c r="G4418" s="12"/>
      <c r="H4418" s="12"/>
      <c r="I4418" s="15"/>
      <c r="J4418" s="31"/>
      <c r="K4418" s="180"/>
      <c r="L4418" s="40"/>
      <c r="M4418" s="14"/>
      <c r="N4418" s="16"/>
      <c r="O4418" s="49"/>
      <c r="P4418" s="64"/>
      <c r="Q4418" s="18"/>
      <c r="R4418" s="181">
        <f t="shared" si="618"/>
        <v>0</v>
      </c>
      <c r="S4418" s="181">
        <f t="shared" si="619"/>
        <v>0</v>
      </c>
      <c r="T4418" s="181">
        <f t="shared" si="620"/>
        <v>0</v>
      </c>
      <c r="AQ4418" s="1">
        <f>COUNT(L$11:L4418)</f>
        <v>37</v>
      </c>
      <c r="AR4418" s="43">
        <f t="shared" si="621"/>
        <v>40933</v>
      </c>
      <c r="AS4418" s="44">
        <f t="shared" si="622"/>
        <v>89.120000000000019</v>
      </c>
      <c r="AT4418" s="10" t="str">
        <f t="shared" si="623"/>
        <v/>
      </c>
      <c r="AU4418" s="20" t="str">
        <f t="shared" si="624"/>
        <v/>
      </c>
      <c r="AV4418" s="42">
        <f t="shared" si="625"/>
        <v>1</v>
      </c>
      <c r="AW4418" s="89">
        <f t="shared" si="626"/>
        <v>0</v>
      </c>
      <c r="AX4418" s="168"/>
      <c r="AY4418" s="60"/>
      <c r="AZ4418" s="61"/>
      <c r="BB4418" s="61" t="str">
        <f>IF(Settings!I4414&lt;&gt;"",Settings!I4414,"")</f>
        <v/>
      </c>
    </row>
    <row r="4419" spans="2:54" x14ac:dyDescent="0.2">
      <c r="B4419" s="13"/>
      <c r="C4419" s="12"/>
      <c r="D4419" s="12"/>
      <c r="E4419" s="12"/>
      <c r="F4419" s="12"/>
      <c r="G4419" s="12"/>
      <c r="H4419" s="12"/>
      <c r="I4419" s="15"/>
      <c r="J4419" s="31"/>
      <c r="K4419" s="180"/>
      <c r="L4419" s="40"/>
      <c r="M4419" s="14"/>
      <c r="N4419" s="16"/>
      <c r="O4419" s="49"/>
      <c r="P4419" s="64"/>
      <c r="Q4419" s="18"/>
      <c r="R4419" s="181">
        <f t="shared" si="618"/>
        <v>0</v>
      </c>
      <c r="S4419" s="181">
        <f t="shared" si="619"/>
        <v>0</v>
      </c>
      <c r="T4419" s="181">
        <f t="shared" si="620"/>
        <v>0</v>
      </c>
      <c r="AQ4419" s="1">
        <f>COUNT(L$11:L4419)</f>
        <v>37</v>
      </c>
      <c r="AR4419" s="43">
        <f t="shared" si="621"/>
        <v>40933</v>
      </c>
      <c r="AS4419" s="44">
        <f t="shared" si="622"/>
        <v>89.120000000000019</v>
      </c>
      <c r="AT4419" s="10" t="str">
        <f t="shared" si="623"/>
        <v/>
      </c>
      <c r="AU4419" s="20" t="str">
        <f t="shared" si="624"/>
        <v/>
      </c>
      <c r="AV4419" s="42">
        <f t="shared" si="625"/>
        <v>1</v>
      </c>
      <c r="AW4419" s="89">
        <f t="shared" si="626"/>
        <v>0</v>
      </c>
      <c r="AX4419" s="168"/>
      <c r="AY4419" s="60"/>
      <c r="AZ4419" s="61"/>
      <c r="BB4419" s="61" t="str">
        <f>IF(Settings!I4415&lt;&gt;"",Settings!I4415,"")</f>
        <v/>
      </c>
    </row>
    <row r="4420" spans="2:54" x14ac:dyDescent="0.2">
      <c r="B4420" s="13"/>
      <c r="C4420" s="12"/>
      <c r="D4420" s="12"/>
      <c r="E4420" s="12"/>
      <c r="F4420" s="12"/>
      <c r="G4420" s="12"/>
      <c r="H4420" s="12"/>
      <c r="I4420" s="15"/>
      <c r="J4420" s="31"/>
      <c r="K4420" s="180"/>
      <c r="L4420" s="40"/>
      <c r="M4420" s="14"/>
      <c r="N4420" s="16"/>
      <c r="O4420" s="49"/>
      <c r="P4420" s="64"/>
      <c r="Q4420" s="18"/>
      <c r="R4420" s="181">
        <f t="shared" si="618"/>
        <v>0</v>
      </c>
      <c r="S4420" s="181">
        <f t="shared" si="619"/>
        <v>0</v>
      </c>
      <c r="T4420" s="181">
        <f t="shared" si="620"/>
        <v>0</v>
      </c>
      <c r="AQ4420" s="1">
        <f>COUNT(L$11:L4420)</f>
        <v>37</v>
      </c>
      <c r="AR4420" s="43">
        <f t="shared" si="621"/>
        <v>40933</v>
      </c>
      <c r="AS4420" s="44">
        <f t="shared" si="622"/>
        <v>89.120000000000019</v>
      </c>
      <c r="AT4420" s="10" t="str">
        <f t="shared" si="623"/>
        <v/>
      </c>
      <c r="AU4420" s="20" t="str">
        <f t="shared" si="624"/>
        <v/>
      </c>
      <c r="AV4420" s="42">
        <f t="shared" si="625"/>
        <v>1</v>
      </c>
      <c r="AW4420" s="89">
        <f t="shared" si="626"/>
        <v>0</v>
      </c>
      <c r="AX4420" s="168"/>
      <c r="AY4420" s="60"/>
      <c r="AZ4420" s="61"/>
      <c r="BB4420" s="61" t="str">
        <f>IF(Settings!I4416&lt;&gt;"",Settings!I4416,"")</f>
        <v/>
      </c>
    </row>
    <row r="4421" spans="2:54" x14ac:dyDescent="0.2">
      <c r="B4421" s="13"/>
      <c r="C4421" s="12"/>
      <c r="D4421" s="12"/>
      <c r="E4421" s="12"/>
      <c r="F4421" s="12"/>
      <c r="G4421" s="12"/>
      <c r="H4421" s="12"/>
      <c r="I4421" s="15"/>
      <c r="J4421" s="31"/>
      <c r="K4421" s="180"/>
      <c r="L4421" s="40"/>
      <c r="M4421" s="14"/>
      <c r="N4421" s="16"/>
      <c r="O4421" s="49"/>
      <c r="P4421" s="64"/>
      <c r="Q4421" s="18"/>
      <c r="R4421" s="181">
        <f t="shared" si="618"/>
        <v>0</v>
      </c>
      <c r="S4421" s="181">
        <f t="shared" si="619"/>
        <v>0</v>
      </c>
      <c r="T4421" s="181">
        <f t="shared" si="620"/>
        <v>0</v>
      </c>
      <c r="AQ4421" s="1">
        <f>COUNT(L$11:L4421)</f>
        <v>37</v>
      </c>
      <c r="AR4421" s="43">
        <f t="shared" si="621"/>
        <v>40933</v>
      </c>
      <c r="AS4421" s="44">
        <f t="shared" si="622"/>
        <v>89.120000000000019</v>
      </c>
      <c r="AT4421" s="10" t="str">
        <f t="shared" si="623"/>
        <v/>
      </c>
      <c r="AU4421" s="20" t="str">
        <f t="shared" si="624"/>
        <v/>
      </c>
      <c r="AV4421" s="42">
        <f t="shared" si="625"/>
        <v>1</v>
      </c>
      <c r="AW4421" s="89">
        <f t="shared" si="626"/>
        <v>0</v>
      </c>
      <c r="AX4421" s="168"/>
      <c r="AY4421" s="60"/>
      <c r="AZ4421" s="61"/>
      <c r="BB4421" s="61" t="str">
        <f>IF(Settings!I4417&lt;&gt;"",Settings!I4417,"")</f>
        <v/>
      </c>
    </row>
    <row r="4422" spans="2:54" x14ac:dyDescent="0.2">
      <c r="B4422" s="13"/>
      <c r="C4422" s="12"/>
      <c r="D4422" s="12"/>
      <c r="E4422" s="12"/>
      <c r="F4422" s="12"/>
      <c r="G4422" s="12"/>
      <c r="H4422" s="12"/>
      <c r="I4422" s="15"/>
      <c r="J4422" s="31"/>
      <c r="K4422" s="180"/>
      <c r="L4422" s="40"/>
      <c r="M4422" s="14"/>
      <c r="N4422" s="16"/>
      <c r="O4422" s="49"/>
      <c r="P4422" s="64"/>
      <c r="Q4422" s="18"/>
      <c r="R4422" s="181">
        <f t="shared" si="618"/>
        <v>0</v>
      </c>
      <c r="S4422" s="181">
        <f t="shared" si="619"/>
        <v>0</v>
      </c>
      <c r="T4422" s="181">
        <f t="shared" si="620"/>
        <v>0</v>
      </c>
      <c r="AQ4422" s="1">
        <f>COUNT(L$11:L4422)</f>
        <v>37</v>
      </c>
      <c r="AR4422" s="43">
        <f t="shared" si="621"/>
        <v>40933</v>
      </c>
      <c r="AS4422" s="44">
        <f t="shared" si="622"/>
        <v>89.120000000000019</v>
      </c>
      <c r="AT4422" s="10" t="str">
        <f t="shared" si="623"/>
        <v/>
      </c>
      <c r="AU4422" s="20" t="str">
        <f t="shared" si="624"/>
        <v/>
      </c>
      <c r="AV4422" s="42">
        <f t="shared" si="625"/>
        <v>1</v>
      </c>
      <c r="AW4422" s="89">
        <f t="shared" si="626"/>
        <v>0</v>
      </c>
      <c r="AX4422" s="168"/>
      <c r="AY4422" s="60"/>
      <c r="AZ4422" s="61"/>
      <c r="BB4422" s="61" t="str">
        <f>IF(Settings!I4418&lt;&gt;"",Settings!I4418,"")</f>
        <v/>
      </c>
    </row>
    <row r="4423" spans="2:54" x14ac:dyDescent="0.2">
      <c r="B4423" s="13"/>
      <c r="C4423" s="12"/>
      <c r="D4423" s="12"/>
      <c r="E4423" s="12"/>
      <c r="F4423" s="12"/>
      <c r="G4423" s="12"/>
      <c r="H4423" s="12"/>
      <c r="I4423" s="15"/>
      <c r="J4423" s="31"/>
      <c r="K4423" s="180"/>
      <c r="L4423" s="40"/>
      <c r="M4423" s="14"/>
      <c r="N4423" s="16"/>
      <c r="O4423" s="49"/>
      <c r="P4423" s="64"/>
      <c r="Q4423" s="18"/>
      <c r="R4423" s="181">
        <f t="shared" si="618"/>
        <v>0</v>
      </c>
      <c r="S4423" s="181">
        <f t="shared" si="619"/>
        <v>0</v>
      </c>
      <c r="T4423" s="181">
        <f t="shared" si="620"/>
        <v>0</v>
      </c>
      <c r="AQ4423" s="1">
        <f>COUNT(L$11:L4423)</f>
        <v>37</v>
      </c>
      <c r="AR4423" s="43">
        <f t="shared" si="621"/>
        <v>40933</v>
      </c>
      <c r="AS4423" s="44">
        <f t="shared" si="622"/>
        <v>89.120000000000019</v>
      </c>
      <c r="AT4423" s="10" t="str">
        <f t="shared" si="623"/>
        <v/>
      </c>
      <c r="AU4423" s="20" t="str">
        <f t="shared" si="624"/>
        <v/>
      </c>
      <c r="AV4423" s="42">
        <f t="shared" si="625"/>
        <v>1</v>
      </c>
      <c r="AW4423" s="89">
        <f t="shared" si="626"/>
        <v>0</v>
      </c>
      <c r="AX4423" s="168"/>
      <c r="AY4423" s="60"/>
      <c r="AZ4423" s="61"/>
      <c r="BB4423" s="61" t="str">
        <f>IF(Settings!I4419&lt;&gt;"",Settings!I4419,"")</f>
        <v/>
      </c>
    </row>
    <row r="4424" spans="2:54" x14ac:dyDescent="0.2">
      <c r="B4424" s="13"/>
      <c r="C4424" s="12"/>
      <c r="D4424" s="12"/>
      <c r="E4424" s="12"/>
      <c r="F4424" s="12"/>
      <c r="G4424" s="12"/>
      <c r="H4424" s="12"/>
      <c r="I4424" s="15"/>
      <c r="J4424" s="31"/>
      <c r="K4424" s="180"/>
      <c r="L4424" s="40"/>
      <c r="M4424" s="14"/>
      <c r="N4424" s="16"/>
      <c r="O4424" s="49"/>
      <c r="P4424" s="64"/>
      <c r="Q4424" s="18"/>
      <c r="R4424" s="181">
        <f t="shared" si="618"/>
        <v>0</v>
      </c>
      <c r="S4424" s="181">
        <f t="shared" si="619"/>
        <v>0</v>
      </c>
      <c r="T4424" s="181">
        <f t="shared" si="620"/>
        <v>0</v>
      </c>
      <c r="AQ4424" s="1">
        <f>COUNT(L$11:L4424)</f>
        <v>37</v>
      </c>
      <c r="AR4424" s="43">
        <f t="shared" si="621"/>
        <v>40933</v>
      </c>
      <c r="AS4424" s="44">
        <f t="shared" si="622"/>
        <v>89.120000000000019</v>
      </c>
      <c r="AT4424" s="10" t="str">
        <f t="shared" si="623"/>
        <v/>
      </c>
      <c r="AU4424" s="20" t="str">
        <f t="shared" si="624"/>
        <v/>
      </c>
      <c r="AV4424" s="42">
        <f t="shared" si="625"/>
        <v>1</v>
      </c>
      <c r="AW4424" s="89">
        <f t="shared" si="626"/>
        <v>0</v>
      </c>
      <c r="AX4424" s="168"/>
      <c r="AY4424" s="60"/>
      <c r="AZ4424" s="61"/>
      <c r="BB4424" s="61" t="str">
        <f>IF(Settings!I4420&lt;&gt;"",Settings!I4420,"")</f>
        <v/>
      </c>
    </row>
    <row r="4425" spans="2:54" x14ac:dyDescent="0.2">
      <c r="B4425" s="13"/>
      <c r="C4425" s="12"/>
      <c r="D4425" s="12"/>
      <c r="E4425" s="12"/>
      <c r="F4425" s="12"/>
      <c r="G4425" s="12"/>
      <c r="H4425" s="12"/>
      <c r="I4425" s="15"/>
      <c r="J4425" s="31"/>
      <c r="K4425" s="180"/>
      <c r="L4425" s="40"/>
      <c r="M4425" s="14"/>
      <c r="N4425" s="16"/>
      <c r="O4425" s="49"/>
      <c r="P4425" s="64"/>
      <c r="Q4425" s="18"/>
      <c r="R4425" s="181">
        <f t="shared" si="618"/>
        <v>0</v>
      </c>
      <c r="S4425" s="181">
        <f t="shared" si="619"/>
        <v>0</v>
      </c>
      <c r="T4425" s="181">
        <f t="shared" si="620"/>
        <v>0</v>
      </c>
      <c r="AQ4425" s="1">
        <f>COUNT(L$11:L4425)</f>
        <v>37</v>
      </c>
      <c r="AR4425" s="43">
        <f t="shared" si="621"/>
        <v>40933</v>
      </c>
      <c r="AS4425" s="44">
        <f t="shared" si="622"/>
        <v>89.120000000000019</v>
      </c>
      <c r="AT4425" s="10" t="str">
        <f t="shared" si="623"/>
        <v/>
      </c>
      <c r="AU4425" s="20" t="str">
        <f t="shared" si="624"/>
        <v/>
      </c>
      <c r="AV4425" s="42">
        <f t="shared" si="625"/>
        <v>1</v>
      </c>
      <c r="AW4425" s="89">
        <f t="shared" si="626"/>
        <v>0</v>
      </c>
      <c r="AX4425" s="168"/>
      <c r="AY4425" s="60"/>
      <c r="AZ4425" s="61"/>
      <c r="BB4425" s="61" t="str">
        <f>IF(Settings!I4421&lt;&gt;"",Settings!I4421,"")</f>
        <v/>
      </c>
    </row>
    <row r="4426" spans="2:54" x14ac:dyDescent="0.2">
      <c r="B4426" s="13"/>
      <c r="C4426" s="12"/>
      <c r="D4426" s="12"/>
      <c r="E4426" s="12"/>
      <c r="F4426" s="12"/>
      <c r="G4426" s="12"/>
      <c r="H4426" s="12"/>
      <c r="I4426" s="15"/>
      <c r="J4426" s="31"/>
      <c r="K4426" s="180"/>
      <c r="L4426" s="40"/>
      <c r="M4426" s="14"/>
      <c r="N4426" s="16"/>
      <c r="O4426" s="49"/>
      <c r="P4426" s="64"/>
      <c r="Q4426" s="18"/>
      <c r="R4426" s="181">
        <f t="shared" si="618"/>
        <v>0</v>
      </c>
      <c r="S4426" s="181">
        <f t="shared" si="619"/>
        <v>0</v>
      </c>
      <c r="T4426" s="181">
        <f t="shared" si="620"/>
        <v>0</v>
      </c>
      <c r="AQ4426" s="1">
        <f>COUNT(L$11:L4426)</f>
        <v>37</v>
      </c>
      <c r="AR4426" s="43">
        <f t="shared" si="621"/>
        <v>40933</v>
      </c>
      <c r="AS4426" s="44">
        <f t="shared" si="622"/>
        <v>89.120000000000019</v>
      </c>
      <c r="AT4426" s="10" t="str">
        <f t="shared" si="623"/>
        <v/>
      </c>
      <c r="AU4426" s="20" t="str">
        <f t="shared" si="624"/>
        <v/>
      </c>
      <c r="AV4426" s="42">
        <f t="shared" si="625"/>
        <v>1</v>
      </c>
      <c r="AW4426" s="89">
        <f t="shared" si="626"/>
        <v>0</v>
      </c>
      <c r="AX4426" s="168"/>
      <c r="AY4426" s="60"/>
      <c r="AZ4426" s="61"/>
      <c r="BB4426" s="61" t="str">
        <f>IF(Settings!I4422&lt;&gt;"",Settings!I4422,"")</f>
        <v/>
      </c>
    </row>
    <row r="4427" spans="2:54" x14ac:dyDescent="0.2">
      <c r="B4427" s="13"/>
      <c r="C4427" s="12"/>
      <c r="D4427" s="12"/>
      <c r="E4427" s="12"/>
      <c r="F4427" s="12"/>
      <c r="G4427" s="12"/>
      <c r="H4427" s="12"/>
      <c r="I4427" s="15"/>
      <c r="J4427" s="31"/>
      <c r="K4427" s="180"/>
      <c r="L4427" s="40"/>
      <c r="M4427" s="14"/>
      <c r="N4427" s="16"/>
      <c r="O4427" s="49"/>
      <c r="P4427" s="64"/>
      <c r="Q4427" s="18"/>
      <c r="R4427" s="181">
        <f t="shared" si="618"/>
        <v>0</v>
      </c>
      <c r="S4427" s="181">
        <f t="shared" si="619"/>
        <v>0</v>
      </c>
      <c r="T4427" s="181">
        <f t="shared" si="620"/>
        <v>0</v>
      </c>
      <c r="AQ4427" s="1">
        <f>COUNT(L$11:L4427)</f>
        <v>37</v>
      </c>
      <c r="AR4427" s="43">
        <f t="shared" si="621"/>
        <v>40933</v>
      </c>
      <c r="AS4427" s="44">
        <f t="shared" si="622"/>
        <v>89.120000000000019</v>
      </c>
      <c r="AT4427" s="10" t="str">
        <f t="shared" si="623"/>
        <v/>
      </c>
      <c r="AU4427" s="20" t="str">
        <f t="shared" si="624"/>
        <v/>
      </c>
      <c r="AV4427" s="42">
        <f t="shared" si="625"/>
        <v>1</v>
      </c>
      <c r="AW4427" s="89">
        <f t="shared" si="626"/>
        <v>0</v>
      </c>
      <c r="AX4427" s="168"/>
      <c r="AY4427" s="60"/>
      <c r="AZ4427" s="61"/>
      <c r="BB4427" s="61" t="str">
        <f>IF(Settings!I4423&lt;&gt;"",Settings!I4423,"")</f>
        <v/>
      </c>
    </row>
    <row r="4428" spans="2:54" x14ac:dyDescent="0.2">
      <c r="B4428" s="13"/>
      <c r="C4428" s="12"/>
      <c r="D4428" s="12"/>
      <c r="E4428" s="12"/>
      <c r="F4428" s="12"/>
      <c r="G4428" s="12"/>
      <c r="H4428" s="12"/>
      <c r="I4428" s="15"/>
      <c r="J4428" s="31"/>
      <c r="K4428" s="180"/>
      <c r="L4428" s="40"/>
      <c r="M4428" s="14"/>
      <c r="N4428" s="16"/>
      <c r="O4428" s="49"/>
      <c r="P4428" s="64"/>
      <c r="Q4428" s="18"/>
      <c r="R4428" s="181">
        <f t="shared" ref="R4428:R4491" si="627">ROUND(IF(M4428&lt;&gt;"Y",IF(P4428&lt;&gt;"Y",K4428,K4428*(AV4428-1)),0),ROUNDING)</f>
        <v>0</v>
      </c>
      <c r="S4428" s="181">
        <f t="shared" ref="S4428:S4491" si="628">ROUND(IF(O4428&gt;0,IF(M4428="Y",AW4428*(1-O4428),IF(AW4428&gt;R4428,R4428 + (AW4428 - R4428)*(1-O4428),AW4428)),AW4428),ROUNDING)</f>
        <v>0</v>
      </c>
      <c r="T4428" s="181">
        <f t="shared" ref="T4428:T4491" si="629">ROUND(IF(N4428="P",0,IF(OR(M4428="N",M4428=""),S4428-R4428,S4428)),ROUNDING)</f>
        <v>0</v>
      </c>
      <c r="AQ4428" s="1">
        <f>COUNT(L$11:L4428)</f>
        <v>37</v>
      </c>
      <c r="AR4428" s="43">
        <f t="shared" si="621"/>
        <v>40933</v>
      </c>
      <c r="AS4428" s="44">
        <f t="shared" si="622"/>
        <v>89.120000000000019</v>
      </c>
      <c r="AT4428" s="10" t="str">
        <f t="shared" si="623"/>
        <v/>
      </c>
      <c r="AU4428" s="20" t="str">
        <f t="shared" si="624"/>
        <v/>
      </c>
      <c r="AV4428" s="42">
        <f t="shared" si="625"/>
        <v>1</v>
      </c>
      <c r="AW4428" s="89">
        <f t="shared" si="626"/>
        <v>0</v>
      </c>
      <c r="AX4428" s="168"/>
      <c r="AY4428" s="60"/>
      <c r="AZ4428" s="61"/>
      <c r="BB4428" s="61" t="str">
        <f>IF(Settings!I4424&lt;&gt;"",Settings!I4424,"")</f>
        <v/>
      </c>
    </row>
    <row r="4429" spans="2:54" x14ac:dyDescent="0.2">
      <c r="B4429" s="13"/>
      <c r="C4429" s="12"/>
      <c r="D4429" s="12"/>
      <c r="E4429" s="12"/>
      <c r="F4429" s="12"/>
      <c r="G4429" s="12"/>
      <c r="H4429" s="12"/>
      <c r="I4429" s="15"/>
      <c r="J4429" s="31"/>
      <c r="K4429" s="180"/>
      <c r="L4429" s="40"/>
      <c r="M4429" s="14"/>
      <c r="N4429" s="16"/>
      <c r="O4429" s="49"/>
      <c r="P4429" s="64"/>
      <c r="Q4429" s="18"/>
      <c r="R4429" s="181">
        <f t="shared" si="627"/>
        <v>0</v>
      </c>
      <c r="S4429" s="181">
        <f t="shared" si="628"/>
        <v>0</v>
      </c>
      <c r="T4429" s="181">
        <f t="shared" si="629"/>
        <v>0</v>
      </c>
      <c r="AQ4429" s="1">
        <f>COUNT(L$11:L4429)</f>
        <v>37</v>
      </c>
      <c r="AR4429" s="43">
        <f t="shared" ref="AR4429:AR4492" si="630">IF(B4429&gt;2,B4429,AR4428)</f>
        <v>40933</v>
      </c>
      <c r="AS4429" s="44">
        <f t="shared" ref="AS4429:AS4492" si="631">AS4428+T4429</f>
        <v>89.120000000000019</v>
      </c>
      <c r="AT4429" s="10" t="str">
        <f t="shared" ref="AT4429:AT4492" si="632">IF(N4429="P",IF(P4429&lt;&gt;"Y",IF(M4429&lt;&gt;"Y",K4429*AV4429,K4429*AV4429-K4429),IF(M4429&lt;&gt;"Y",K4429 + K4429*(AV4429-1),K4429)),"")</f>
        <v/>
      </c>
      <c r="AU4429" s="20" t="str">
        <f t="shared" ref="AU4429:AU4492" si="633">IF(M4429="Y",IF(P4429="Y",K4429*(AV4429-1),K4429),"")</f>
        <v/>
      </c>
      <c r="AV4429" s="42">
        <f t="shared" ref="AV4429:AV4492" si="634">IF(L4429&lt;&gt;"",IF(ODDS_TYPE=1,L4429,IF(ODDS_TYPE=2,IF(L4429&gt;0,1+L4429/100,IF(L4429&lt;0,1-100/L4429,1)),IF(ODDS_TYPE=3,1+L4429,IF(ODDS_TYPE=4,1+L4429,IF(ODDS_TYPE=5,IF(L4429&gt;0,1+L4429,1-1/L4429),IF(ODDS_TYPE=6,IF(L4429&gt;=0,L4429+1,1-1/L4429),1)))))),1)</f>
        <v>1</v>
      </c>
      <c r="AW4429" s="89">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68"/>
      <c r="AY4429" s="60"/>
      <c r="AZ4429" s="61"/>
      <c r="BB4429" s="61" t="str">
        <f>IF(Settings!I4425&lt;&gt;"",Settings!I4425,"")</f>
        <v/>
      </c>
    </row>
    <row r="4430" spans="2:54" x14ac:dyDescent="0.2">
      <c r="B4430" s="13"/>
      <c r="C4430" s="12"/>
      <c r="D4430" s="12"/>
      <c r="E4430" s="12"/>
      <c r="F4430" s="12"/>
      <c r="G4430" s="12"/>
      <c r="H4430" s="12"/>
      <c r="I4430" s="15"/>
      <c r="J4430" s="31"/>
      <c r="K4430" s="180"/>
      <c r="L4430" s="40"/>
      <c r="M4430" s="14"/>
      <c r="N4430" s="16"/>
      <c r="O4430" s="49"/>
      <c r="P4430" s="64"/>
      <c r="Q4430" s="18"/>
      <c r="R4430" s="181">
        <f t="shared" si="627"/>
        <v>0</v>
      </c>
      <c r="S4430" s="181">
        <f t="shared" si="628"/>
        <v>0</v>
      </c>
      <c r="T4430" s="181">
        <f t="shared" si="629"/>
        <v>0</v>
      </c>
      <c r="AQ4430" s="1">
        <f>COUNT(L$11:L4430)</f>
        <v>37</v>
      </c>
      <c r="AR4430" s="43">
        <f t="shared" si="630"/>
        <v>40933</v>
      </c>
      <c r="AS4430" s="44">
        <f t="shared" si="631"/>
        <v>89.120000000000019</v>
      </c>
      <c r="AT4430" s="10" t="str">
        <f t="shared" si="632"/>
        <v/>
      </c>
      <c r="AU4430" s="20" t="str">
        <f t="shared" si="633"/>
        <v/>
      </c>
      <c r="AV4430" s="42">
        <f t="shared" si="634"/>
        <v>1</v>
      </c>
      <c r="AW4430" s="89">
        <f t="shared" si="635"/>
        <v>0</v>
      </c>
      <c r="AX4430" s="168"/>
      <c r="AY4430" s="60"/>
      <c r="AZ4430" s="61"/>
      <c r="BB4430" s="61" t="str">
        <f>IF(Settings!I4426&lt;&gt;"",Settings!I4426,"")</f>
        <v/>
      </c>
    </row>
    <row r="4431" spans="2:54" x14ac:dyDescent="0.2">
      <c r="B4431" s="13"/>
      <c r="C4431" s="12"/>
      <c r="D4431" s="12"/>
      <c r="E4431" s="12"/>
      <c r="F4431" s="12"/>
      <c r="G4431" s="12"/>
      <c r="H4431" s="12"/>
      <c r="I4431" s="15"/>
      <c r="J4431" s="31"/>
      <c r="K4431" s="180"/>
      <c r="L4431" s="40"/>
      <c r="M4431" s="14"/>
      <c r="N4431" s="16"/>
      <c r="O4431" s="49"/>
      <c r="P4431" s="64"/>
      <c r="Q4431" s="18"/>
      <c r="R4431" s="181">
        <f t="shared" si="627"/>
        <v>0</v>
      </c>
      <c r="S4431" s="181">
        <f t="shared" si="628"/>
        <v>0</v>
      </c>
      <c r="T4431" s="181">
        <f t="shared" si="629"/>
        <v>0</v>
      </c>
      <c r="AQ4431" s="1">
        <f>COUNT(L$11:L4431)</f>
        <v>37</v>
      </c>
      <c r="AR4431" s="43">
        <f t="shared" si="630"/>
        <v>40933</v>
      </c>
      <c r="AS4431" s="44">
        <f t="shared" si="631"/>
        <v>89.120000000000019</v>
      </c>
      <c r="AT4431" s="10" t="str">
        <f t="shared" si="632"/>
        <v/>
      </c>
      <c r="AU4431" s="20" t="str">
        <f t="shared" si="633"/>
        <v/>
      </c>
      <c r="AV4431" s="42">
        <f t="shared" si="634"/>
        <v>1</v>
      </c>
      <c r="AW4431" s="89">
        <f t="shared" si="635"/>
        <v>0</v>
      </c>
      <c r="AX4431" s="168"/>
      <c r="AY4431" s="60"/>
      <c r="AZ4431" s="61"/>
      <c r="BB4431" s="61" t="str">
        <f>IF(Settings!I4427&lt;&gt;"",Settings!I4427,"")</f>
        <v/>
      </c>
    </row>
    <row r="4432" spans="2:54" x14ac:dyDescent="0.2">
      <c r="B4432" s="13"/>
      <c r="C4432" s="12"/>
      <c r="D4432" s="12"/>
      <c r="E4432" s="12"/>
      <c r="F4432" s="12"/>
      <c r="G4432" s="12"/>
      <c r="H4432" s="12"/>
      <c r="I4432" s="15"/>
      <c r="J4432" s="31"/>
      <c r="K4432" s="180"/>
      <c r="L4432" s="40"/>
      <c r="M4432" s="14"/>
      <c r="N4432" s="16"/>
      <c r="O4432" s="49"/>
      <c r="P4432" s="64"/>
      <c r="Q4432" s="18"/>
      <c r="R4432" s="181">
        <f t="shared" si="627"/>
        <v>0</v>
      </c>
      <c r="S4432" s="181">
        <f t="shared" si="628"/>
        <v>0</v>
      </c>
      <c r="T4432" s="181">
        <f t="shared" si="629"/>
        <v>0</v>
      </c>
      <c r="AQ4432" s="1">
        <f>COUNT(L$11:L4432)</f>
        <v>37</v>
      </c>
      <c r="AR4432" s="43">
        <f t="shared" si="630"/>
        <v>40933</v>
      </c>
      <c r="AS4432" s="44">
        <f t="shared" si="631"/>
        <v>89.120000000000019</v>
      </c>
      <c r="AT4432" s="10" t="str">
        <f t="shared" si="632"/>
        <v/>
      </c>
      <c r="AU4432" s="20" t="str">
        <f t="shared" si="633"/>
        <v/>
      </c>
      <c r="AV4432" s="42">
        <f t="shared" si="634"/>
        <v>1</v>
      </c>
      <c r="AW4432" s="89">
        <f t="shared" si="635"/>
        <v>0</v>
      </c>
      <c r="AX4432" s="168"/>
      <c r="AY4432" s="60"/>
      <c r="AZ4432" s="61"/>
      <c r="BB4432" s="61" t="str">
        <f>IF(Settings!I4428&lt;&gt;"",Settings!I4428,"")</f>
        <v/>
      </c>
    </row>
    <row r="4433" spans="2:54" x14ac:dyDescent="0.2">
      <c r="B4433" s="13"/>
      <c r="C4433" s="12"/>
      <c r="D4433" s="12"/>
      <c r="E4433" s="12"/>
      <c r="F4433" s="12"/>
      <c r="G4433" s="12"/>
      <c r="H4433" s="12"/>
      <c r="I4433" s="15"/>
      <c r="J4433" s="31"/>
      <c r="K4433" s="180"/>
      <c r="L4433" s="40"/>
      <c r="M4433" s="14"/>
      <c r="N4433" s="16"/>
      <c r="O4433" s="49"/>
      <c r="P4433" s="64"/>
      <c r="Q4433" s="18"/>
      <c r="R4433" s="181">
        <f t="shared" si="627"/>
        <v>0</v>
      </c>
      <c r="S4433" s="181">
        <f t="shared" si="628"/>
        <v>0</v>
      </c>
      <c r="T4433" s="181">
        <f t="shared" si="629"/>
        <v>0</v>
      </c>
      <c r="AQ4433" s="1">
        <f>COUNT(L$11:L4433)</f>
        <v>37</v>
      </c>
      <c r="AR4433" s="43">
        <f t="shared" si="630"/>
        <v>40933</v>
      </c>
      <c r="AS4433" s="44">
        <f t="shared" si="631"/>
        <v>89.120000000000019</v>
      </c>
      <c r="AT4433" s="10" t="str">
        <f t="shared" si="632"/>
        <v/>
      </c>
      <c r="AU4433" s="20" t="str">
        <f t="shared" si="633"/>
        <v/>
      </c>
      <c r="AV4433" s="42">
        <f t="shared" si="634"/>
        <v>1</v>
      </c>
      <c r="AW4433" s="89">
        <f t="shared" si="635"/>
        <v>0</v>
      </c>
      <c r="AX4433" s="168"/>
      <c r="AY4433" s="60"/>
      <c r="AZ4433" s="61"/>
      <c r="BB4433" s="61" t="str">
        <f>IF(Settings!I4429&lt;&gt;"",Settings!I4429,"")</f>
        <v/>
      </c>
    </row>
    <row r="4434" spans="2:54" x14ac:dyDescent="0.2">
      <c r="B4434" s="13"/>
      <c r="C4434" s="12"/>
      <c r="D4434" s="12"/>
      <c r="E4434" s="12"/>
      <c r="F4434" s="12"/>
      <c r="G4434" s="12"/>
      <c r="H4434" s="12"/>
      <c r="I4434" s="15"/>
      <c r="J4434" s="31"/>
      <c r="K4434" s="180"/>
      <c r="L4434" s="40"/>
      <c r="M4434" s="14"/>
      <c r="N4434" s="16"/>
      <c r="O4434" s="49"/>
      <c r="P4434" s="64"/>
      <c r="Q4434" s="18"/>
      <c r="R4434" s="181">
        <f t="shared" si="627"/>
        <v>0</v>
      </c>
      <c r="S4434" s="181">
        <f t="shared" si="628"/>
        <v>0</v>
      </c>
      <c r="T4434" s="181">
        <f t="shared" si="629"/>
        <v>0</v>
      </c>
      <c r="AQ4434" s="1">
        <f>COUNT(L$11:L4434)</f>
        <v>37</v>
      </c>
      <c r="AR4434" s="43">
        <f t="shared" si="630"/>
        <v>40933</v>
      </c>
      <c r="AS4434" s="44">
        <f t="shared" si="631"/>
        <v>89.120000000000019</v>
      </c>
      <c r="AT4434" s="10" t="str">
        <f t="shared" si="632"/>
        <v/>
      </c>
      <c r="AU4434" s="20" t="str">
        <f t="shared" si="633"/>
        <v/>
      </c>
      <c r="AV4434" s="42">
        <f t="shared" si="634"/>
        <v>1</v>
      </c>
      <c r="AW4434" s="89">
        <f t="shared" si="635"/>
        <v>0</v>
      </c>
      <c r="AX4434" s="168"/>
      <c r="AY4434" s="60"/>
      <c r="AZ4434" s="61"/>
      <c r="BB4434" s="61" t="str">
        <f>IF(Settings!I4430&lt;&gt;"",Settings!I4430,"")</f>
        <v/>
      </c>
    </row>
    <row r="4435" spans="2:54" x14ac:dyDescent="0.2">
      <c r="B4435" s="13"/>
      <c r="C4435" s="12"/>
      <c r="D4435" s="12"/>
      <c r="E4435" s="12"/>
      <c r="F4435" s="12"/>
      <c r="G4435" s="12"/>
      <c r="H4435" s="12"/>
      <c r="I4435" s="15"/>
      <c r="J4435" s="31"/>
      <c r="K4435" s="180"/>
      <c r="L4435" s="40"/>
      <c r="M4435" s="14"/>
      <c r="N4435" s="16"/>
      <c r="O4435" s="49"/>
      <c r="P4435" s="64"/>
      <c r="Q4435" s="18"/>
      <c r="R4435" s="181">
        <f t="shared" si="627"/>
        <v>0</v>
      </c>
      <c r="S4435" s="181">
        <f t="shared" si="628"/>
        <v>0</v>
      </c>
      <c r="T4435" s="181">
        <f t="shared" si="629"/>
        <v>0</v>
      </c>
      <c r="AQ4435" s="1">
        <f>COUNT(L$11:L4435)</f>
        <v>37</v>
      </c>
      <c r="AR4435" s="43">
        <f t="shared" si="630"/>
        <v>40933</v>
      </c>
      <c r="AS4435" s="44">
        <f t="shared" si="631"/>
        <v>89.120000000000019</v>
      </c>
      <c r="AT4435" s="10" t="str">
        <f t="shared" si="632"/>
        <v/>
      </c>
      <c r="AU4435" s="20" t="str">
        <f t="shared" si="633"/>
        <v/>
      </c>
      <c r="AV4435" s="42">
        <f t="shared" si="634"/>
        <v>1</v>
      </c>
      <c r="AW4435" s="89">
        <f t="shared" si="635"/>
        <v>0</v>
      </c>
      <c r="AX4435" s="168"/>
      <c r="AY4435" s="60"/>
      <c r="AZ4435" s="61"/>
      <c r="BB4435" s="61" t="str">
        <f>IF(Settings!I4431&lt;&gt;"",Settings!I4431,"")</f>
        <v/>
      </c>
    </row>
    <row r="4436" spans="2:54" x14ac:dyDescent="0.2">
      <c r="B4436" s="13"/>
      <c r="C4436" s="12"/>
      <c r="D4436" s="12"/>
      <c r="E4436" s="12"/>
      <c r="F4436" s="12"/>
      <c r="G4436" s="12"/>
      <c r="H4436" s="12"/>
      <c r="I4436" s="15"/>
      <c r="J4436" s="31"/>
      <c r="K4436" s="180"/>
      <c r="L4436" s="40"/>
      <c r="M4436" s="14"/>
      <c r="N4436" s="16"/>
      <c r="O4436" s="49"/>
      <c r="P4436" s="64"/>
      <c r="Q4436" s="18"/>
      <c r="R4436" s="181">
        <f t="shared" si="627"/>
        <v>0</v>
      </c>
      <c r="S4436" s="181">
        <f t="shared" si="628"/>
        <v>0</v>
      </c>
      <c r="T4436" s="181">
        <f t="shared" si="629"/>
        <v>0</v>
      </c>
      <c r="AQ4436" s="1">
        <f>COUNT(L$11:L4436)</f>
        <v>37</v>
      </c>
      <c r="AR4436" s="43">
        <f t="shared" si="630"/>
        <v>40933</v>
      </c>
      <c r="AS4436" s="44">
        <f t="shared" si="631"/>
        <v>89.120000000000019</v>
      </c>
      <c r="AT4436" s="10" t="str">
        <f t="shared" si="632"/>
        <v/>
      </c>
      <c r="AU4436" s="20" t="str">
        <f t="shared" si="633"/>
        <v/>
      </c>
      <c r="AV4436" s="42">
        <f t="shared" si="634"/>
        <v>1</v>
      </c>
      <c r="AW4436" s="89">
        <f t="shared" si="635"/>
        <v>0</v>
      </c>
      <c r="AX4436" s="168"/>
      <c r="AY4436" s="60"/>
      <c r="AZ4436" s="61"/>
      <c r="BB4436" s="61" t="str">
        <f>IF(Settings!I4432&lt;&gt;"",Settings!I4432,"")</f>
        <v/>
      </c>
    </row>
    <row r="4437" spans="2:54" x14ac:dyDescent="0.2">
      <c r="B4437" s="13"/>
      <c r="C4437" s="12"/>
      <c r="D4437" s="12"/>
      <c r="E4437" s="12"/>
      <c r="F4437" s="12"/>
      <c r="G4437" s="12"/>
      <c r="H4437" s="12"/>
      <c r="I4437" s="15"/>
      <c r="J4437" s="31"/>
      <c r="K4437" s="180"/>
      <c r="L4437" s="40"/>
      <c r="M4437" s="14"/>
      <c r="N4437" s="16"/>
      <c r="O4437" s="49"/>
      <c r="P4437" s="64"/>
      <c r="Q4437" s="18"/>
      <c r="R4437" s="181">
        <f t="shared" si="627"/>
        <v>0</v>
      </c>
      <c r="S4437" s="181">
        <f t="shared" si="628"/>
        <v>0</v>
      </c>
      <c r="T4437" s="181">
        <f t="shared" si="629"/>
        <v>0</v>
      </c>
      <c r="AQ4437" s="1">
        <f>COUNT(L$11:L4437)</f>
        <v>37</v>
      </c>
      <c r="AR4437" s="43">
        <f t="shared" si="630"/>
        <v>40933</v>
      </c>
      <c r="AS4437" s="44">
        <f t="shared" si="631"/>
        <v>89.120000000000019</v>
      </c>
      <c r="AT4437" s="10" t="str">
        <f t="shared" si="632"/>
        <v/>
      </c>
      <c r="AU4437" s="20" t="str">
        <f t="shared" si="633"/>
        <v/>
      </c>
      <c r="AV4437" s="42">
        <f t="shared" si="634"/>
        <v>1</v>
      </c>
      <c r="AW4437" s="89">
        <f t="shared" si="635"/>
        <v>0</v>
      </c>
      <c r="AX4437" s="168"/>
      <c r="AY4437" s="60"/>
      <c r="AZ4437" s="61"/>
      <c r="BB4437" s="61" t="str">
        <f>IF(Settings!I4433&lt;&gt;"",Settings!I4433,"")</f>
        <v/>
      </c>
    </row>
    <row r="4438" spans="2:54" x14ac:dyDescent="0.2">
      <c r="B4438" s="13"/>
      <c r="C4438" s="12"/>
      <c r="D4438" s="12"/>
      <c r="E4438" s="12"/>
      <c r="F4438" s="12"/>
      <c r="G4438" s="12"/>
      <c r="H4438" s="12"/>
      <c r="I4438" s="15"/>
      <c r="J4438" s="31"/>
      <c r="K4438" s="180"/>
      <c r="L4438" s="40"/>
      <c r="M4438" s="14"/>
      <c r="N4438" s="16"/>
      <c r="O4438" s="49"/>
      <c r="P4438" s="64"/>
      <c r="Q4438" s="18"/>
      <c r="R4438" s="181">
        <f t="shared" si="627"/>
        <v>0</v>
      </c>
      <c r="S4438" s="181">
        <f t="shared" si="628"/>
        <v>0</v>
      </c>
      <c r="T4438" s="181">
        <f t="shared" si="629"/>
        <v>0</v>
      </c>
      <c r="AQ4438" s="1">
        <f>COUNT(L$11:L4438)</f>
        <v>37</v>
      </c>
      <c r="AR4438" s="43">
        <f t="shared" si="630"/>
        <v>40933</v>
      </c>
      <c r="AS4438" s="44">
        <f t="shared" si="631"/>
        <v>89.120000000000019</v>
      </c>
      <c r="AT4438" s="10" t="str">
        <f t="shared" si="632"/>
        <v/>
      </c>
      <c r="AU4438" s="20" t="str">
        <f t="shared" si="633"/>
        <v/>
      </c>
      <c r="AV4438" s="42">
        <f t="shared" si="634"/>
        <v>1</v>
      </c>
      <c r="AW4438" s="89">
        <f t="shared" si="635"/>
        <v>0</v>
      </c>
      <c r="AX4438" s="168"/>
      <c r="AY4438" s="60"/>
      <c r="AZ4438" s="61"/>
      <c r="BB4438" s="61" t="str">
        <f>IF(Settings!I4434&lt;&gt;"",Settings!I4434,"")</f>
        <v/>
      </c>
    </row>
    <row r="4439" spans="2:54" x14ac:dyDescent="0.2">
      <c r="B4439" s="13"/>
      <c r="C4439" s="12"/>
      <c r="D4439" s="12"/>
      <c r="E4439" s="12"/>
      <c r="F4439" s="12"/>
      <c r="G4439" s="12"/>
      <c r="H4439" s="12"/>
      <c r="I4439" s="15"/>
      <c r="J4439" s="31"/>
      <c r="K4439" s="180"/>
      <c r="L4439" s="40"/>
      <c r="M4439" s="14"/>
      <c r="N4439" s="16"/>
      <c r="O4439" s="49"/>
      <c r="P4439" s="64"/>
      <c r="Q4439" s="18"/>
      <c r="R4439" s="181">
        <f t="shared" si="627"/>
        <v>0</v>
      </c>
      <c r="S4439" s="181">
        <f t="shared" si="628"/>
        <v>0</v>
      </c>
      <c r="T4439" s="181">
        <f t="shared" si="629"/>
        <v>0</v>
      </c>
      <c r="AQ4439" s="1">
        <f>COUNT(L$11:L4439)</f>
        <v>37</v>
      </c>
      <c r="AR4439" s="43">
        <f t="shared" si="630"/>
        <v>40933</v>
      </c>
      <c r="AS4439" s="44">
        <f t="shared" si="631"/>
        <v>89.120000000000019</v>
      </c>
      <c r="AT4439" s="10" t="str">
        <f t="shared" si="632"/>
        <v/>
      </c>
      <c r="AU4439" s="20" t="str">
        <f t="shared" si="633"/>
        <v/>
      </c>
      <c r="AV4439" s="42">
        <f t="shared" si="634"/>
        <v>1</v>
      </c>
      <c r="AW4439" s="89">
        <f t="shared" si="635"/>
        <v>0</v>
      </c>
      <c r="AX4439" s="168"/>
      <c r="AY4439" s="60"/>
      <c r="AZ4439" s="61"/>
      <c r="BB4439" s="61" t="str">
        <f>IF(Settings!I4435&lt;&gt;"",Settings!I4435,"")</f>
        <v/>
      </c>
    </row>
    <row r="4440" spans="2:54" x14ac:dyDescent="0.2">
      <c r="B4440" s="13"/>
      <c r="C4440" s="12"/>
      <c r="D4440" s="12"/>
      <c r="E4440" s="12"/>
      <c r="F4440" s="12"/>
      <c r="G4440" s="12"/>
      <c r="H4440" s="12"/>
      <c r="I4440" s="15"/>
      <c r="J4440" s="31"/>
      <c r="K4440" s="180"/>
      <c r="L4440" s="40"/>
      <c r="M4440" s="14"/>
      <c r="N4440" s="16"/>
      <c r="O4440" s="49"/>
      <c r="P4440" s="64"/>
      <c r="Q4440" s="18"/>
      <c r="R4440" s="181">
        <f t="shared" si="627"/>
        <v>0</v>
      </c>
      <c r="S4440" s="181">
        <f t="shared" si="628"/>
        <v>0</v>
      </c>
      <c r="T4440" s="181">
        <f t="shared" si="629"/>
        <v>0</v>
      </c>
      <c r="AQ4440" s="1">
        <f>COUNT(L$11:L4440)</f>
        <v>37</v>
      </c>
      <c r="AR4440" s="43">
        <f t="shared" si="630"/>
        <v>40933</v>
      </c>
      <c r="AS4440" s="44">
        <f t="shared" si="631"/>
        <v>89.120000000000019</v>
      </c>
      <c r="AT4440" s="10" t="str">
        <f t="shared" si="632"/>
        <v/>
      </c>
      <c r="AU4440" s="20" t="str">
        <f t="shared" si="633"/>
        <v/>
      </c>
      <c r="AV4440" s="42">
        <f t="shared" si="634"/>
        <v>1</v>
      </c>
      <c r="AW4440" s="89">
        <f t="shared" si="635"/>
        <v>0</v>
      </c>
      <c r="AX4440" s="168"/>
      <c r="AY4440" s="60"/>
      <c r="AZ4440" s="61"/>
      <c r="BB4440" s="61" t="str">
        <f>IF(Settings!I4436&lt;&gt;"",Settings!I4436,"")</f>
        <v/>
      </c>
    </row>
    <row r="4441" spans="2:54" x14ac:dyDescent="0.2">
      <c r="B4441" s="13"/>
      <c r="C4441" s="12"/>
      <c r="D4441" s="12"/>
      <c r="E4441" s="12"/>
      <c r="F4441" s="12"/>
      <c r="G4441" s="12"/>
      <c r="H4441" s="12"/>
      <c r="I4441" s="15"/>
      <c r="J4441" s="31"/>
      <c r="K4441" s="180"/>
      <c r="L4441" s="40"/>
      <c r="M4441" s="14"/>
      <c r="N4441" s="16"/>
      <c r="O4441" s="49"/>
      <c r="P4441" s="64"/>
      <c r="Q4441" s="18"/>
      <c r="R4441" s="181">
        <f t="shared" si="627"/>
        <v>0</v>
      </c>
      <c r="S4441" s="181">
        <f t="shared" si="628"/>
        <v>0</v>
      </c>
      <c r="T4441" s="181">
        <f t="shared" si="629"/>
        <v>0</v>
      </c>
      <c r="AQ4441" s="1">
        <f>COUNT(L$11:L4441)</f>
        <v>37</v>
      </c>
      <c r="AR4441" s="43">
        <f t="shared" si="630"/>
        <v>40933</v>
      </c>
      <c r="AS4441" s="44">
        <f t="shared" si="631"/>
        <v>89.120000000000019</v>
      </c>
      <c r="AT4441" s="10" t="str">
        <f t="shared" si="632"/>
        <v/>
      </c>
      <c r="AU4441" s="20" t="str">
        <f t="shared" si="633"/>
        <v/>
      </c>
      <c r="AV4441" s="42">
        <f t="shared" si="634"/>
        <v>1</v>
      </c>
      <c r="AW4441" s="89">
        <f t="shared" si="635"/>
        <v>0</v>
      </c>
      <c r="AX4441" s="168"/>
      <c r="AY4441" s="60"/>
      <c r="AZ4441" s="61"/>
      <c r="BB4441" s="61" t="str">
        <f>IF(Settings!I4437&lt;&gt;"",Settings!I4437,"")</f>
        <v/>
      </c>
    </row>
    <row r="4442" spans="2:54" x14ac:dyDescent="0.2">
      <c r="B4442" s="13"/>
      <c r="C4442" s="12"/>
      <c r="D4442" s="12"/>
      <c r="E4442" s="12"/>
      <c r="F4442" s="12"/>
      <c r="G4442" s="12"/>
      <c r="H4442" s="12"/>
      <c r="I4442" s="15"/>
      <c r="J4442" s="31"/>
      <c r="K4442" s="180"/>
      <c r="L4442" s="40"/>
      <c r="M4442" s="14"/>
      <c r="N4442" s="16"/>
      <c r="O4442" s="49"/>
      <c r="P4442" s="64"/>
      <c r="Q4442" s="18"/>
      <c r="R4442" s="181">
        <f t="shared" si="627"/>
        <v>0</v>
      </c>
      <c r="S4442" s="181">
        <f t="shared" si="628"/>
        <v>0</v>
      </c>
      <c r="T4442" s="181">
        <f t="shared" si="629"/>
        <v>0</v>
      </c>
      <c r="AQ4442" s="1">
        <f>COUNT(L$11:L4442)</f>
        <v>37</v>
      </c>
      <c r="AR4442" s="43">
        <f t="shared" si="630"/>
        <v>40933</v>
      </c>
      <c r="AS4442" s="44">
        <f t="shared" si="631"/>
        <v>89.120000000000019</v>
      </c>
      <c r="AT4442" s="10" t="str">
        <f t="shared" si="632"/>
        <v/>
      </c>
      <c r="AU4442" s="20" t="str">
        <f t="shared" si="633"/>
        <v/>
      </c>
      <c r="AV4442" s="42">
        <f t="shared" si="634"/>
        <v>1</v>
      </c>
      <c r="AW4442" s="89">
        <f t="shared" si="635"/>
        <v>0</v>
      </c>
      <c r="AX4442" s="168"/>
      <c r="AY4442" s="60"/>
      <c r="AZ4442" s="61"/>
      <c r="BB4442" s="61" t="str">
        <f>IF(Settings!I4438&lt;&gt;"",Settings!I4438,"")</f>
        <v/>
      </c>
    </row>
    <row r="4443" spans="2:54" x14ac:dyDescent="0.2">
      <c r="B4443" s="13"/>
      <c r="C4443" s="12"/>
      <c r="D4443" s="12"/>
      <c r="E4443" s="12"/>
      <c r="F4443" s="12"/>
      <c r="G4443" s="12"/>
      <c r="H4443" s="12"/>
      <c r="I4443" s="15"/>
      <c r="J4443" s="31"/>
      <c r="K4443" s="180"/>
      <c r="L4443" s="40"/>
      <c r="M4443" s="14"/>
      <c r="N4443" s="16"/>
      <c r="O4443" s="49"/>
      <c r="P4443" s="64"/>
      <c r="Q4443" s="18"/>
      <c r="R4443" s="181">
        <f t="shared" si="627"/>
        <v>0</v>
      </c>
      <c r="S4443" s="181">
        <f t="shared" si="628"/>
        <v>0</v>
      </c>
      <c r="T4443" s="181">
        <f t="shared" si="629"/>
        <v>0</v>
      </c>
      <c r="AQ4443" s="1">
        <f>COUNT(L$11:L4443)</f>
        <v>37</v>
      </c>
      <c r="AR4443" s="43">
        <f t="shared" si="630"/>
        <v>40933</v>
      </c>
      <c r="AS4443" s="44">
        <f t="shared" si="631"/>
        <v>89.120000000000019</v>
      </c>
      <c r="AT4443" s="10" t="str">
        <f t="shared" si="632"/>
        <v/>
      </c>
      <c r="AU4443" s="20" t="str">
        <f t="shared" si="633"/>
        <v/>
      </c>
      <c r="AV4443" s="42">
        <f t="shared" si="634"/>
        <v>1</v>
      </c>
      <c r="AW4443" s="89">
        <f t="shared" si="635"/>
        <v>0</v>
      </c>
      <c r="AX4443" s="168"/>
      <c r="AY4443" s="60"/>
      <c r="AZ4443" s="61"/>
      <c r="BB4443" s="61" t="str">
        <f>IF(Settings!I4439&lt;&gt;"",Settings!I4439,"")</f>
        <v/>
      </c>
    </row>
    <row r="4444" spans="2:54" x14ac:dyDescent="0.2">
      <c r="B4444" s="13"/>
      <c r="C4444" s="12"/>
      <c r="D4444" s="12"/>
      <c r="E4444" s="12"/>
      <c r="F4444" s="12"/>
      <c r="G4444" s="12"/>
      <c r="H4444" s="12"/>
      <c r="I4444" s="15"/>
      <c r="J4444" s="31"/>
      <c r="K4444" s="180"/>
      <c r="L4444" s="40"/>
      <c r="M4444" s="14"/>
      <c r="N4444" s="16"/>
      <c r="O4444" s="49"/>
      <c r="P4444" s="64"/>
      <c r="Q4444" s="18"/>
      <c r="R4444" s="181">
        <f t="shared" si="627"/>
        <v>0</v>
      </c>
      <c r="S4444" s="181">
        <f t="shared" si="628"/>
        <v>0</v>
      </c>
      <c r="T4444" s="181">
        <f t="shared" si="629"/>
        <v>0</v>
      </c>
      <c r="AQ4444" s="1">
        <f>COUNT(L$11:L4444)</f>
        <v>37</v>
      </c>
      <c r="AR4444" s="43">
        <f t="shared" si="630"/>
        <v>40933</v>
      </c>
      <c r="AS4444" s="44">
        <f t="shared" si="631"/>
        <v>89.120000000000019</v>
      </c>
      <c r="AT4444" s="10" t="str">
        <f t="shared" si="632"/>
        <v/>
      </c>
      <c r="AU4444" s="20" t="str">
        <f t="shared" si="633"/>
        <v/>
      </c>
      <c r="AV4444" s="42">
        <f t="shared" si="634"/>
        <v>1</v>
      </c>
      <c r="AW4444" s="89">
        <f t="shared" si="635"/>
        <v>0</v>
      </c>
      <c r="AX4444" s="168"/>
      <c r="AY4444" s="60"/>
      <c r="AZ4444" s="61"/>
      <c r="BB4444" s="61" t="str">
        <f>IF(Settings!I4440&lt;&gt;"",Settings!I4440,"")</f>
        <v/>
      </c>
    </row>
    <row r="4445" spans="2:54" x14ac:dyDescent="0.2">
      <c r="B4445" s="13"/>
      <c r="C4445" s="12"/>
      <c r="D4445" s="12"/>
      <c r="E4445" s="12"/>
      <c r="F4445" s="12"/>
      <c r="G4445" s="12"/>
      <c r="H4445" s="12"/>
      <c r="I4445" s="15"/>
      <c r="J4445" s="31"/>
      <c r="K4445" s="180"/>
      <c r="L4445" s="40"/>
      <c r="M4445" s="14"/>
      <c r="N4445" s="16"/>
      <c r="O4445" s="49"/>
      <c r="P4445" s="64"/>
      <c r="Q4445" s="18"/>
      <c r="R4445" s="181">
        <f t="shared" si="627"/>
        <v>0</v>
      </c>
      <c r="S4445" s="181">
        <f t="shared" si="628"/>
        <v>0</v>
      </c>
      <c r="T4445" s="181">
        <f t="shared" si="629"/>
        <v>0</v>
      </c>
      <c r="AQ4445" s="1">
        <f>COUNT(L$11:L4445)</f>
        <v>37</v>
      </c>
      <c r="AR4445" s="43">
        <f t="shared" si="630"/>
        <v>40933</v>
      </c>
      <c r="AS4445" s="44">
        <f t="shared" si="631"/>
        <v>89.120000000000019</v>
      </c>
      <c r="AT4445" s="10" t="str">
        <f t="shared" si="632"/>
        <v/>
      </c>
      <c r="AU4445" s="20" t="str">
        <f t="shared" si="633"/>
        <v/>
      </c>
      <c r="AV4445" s="42">
        <f t="shared" si="634"/>
        <v>1</v>
      </c>
      <c r="AW4445" s="89">
        <f t="shared" si="635"/>
        <v>0</v>
      </c>
      <c r="AX4445" s="168"/>
      <c r="AY4445" s="60"/>
      <c r="AZ4445" s="61"/>
      <c r="BB4445" s="61" t="str">
        <f>IF(Settings!I4441&lt;&gt;"",Settings!I4441,"")</f>
        <v/>
      </c>
    </row>
    <row r="4446" spans="2:54" x14ac:dyDescent="0.2">
      <c r="B4446" s="13"/>
      <c r="C4446" s="12"/>
      <c r="D4446" s="12"/>
      <c r="E4446" s="12"/>
      <c r="F4446" s="12"/>
      <c r="G4446" s="12"/>
      <c r="H4446" s="12"/>
      <c r="I4446" s="15"/>
      <c r="J4446" s="31"/>
      <c r="K4446" s="180"/>
      <c r="L4446" s="40"/>
      <c r="M4446" s="14"/>
      <c r="N4446" s="16"/>
      <c r="O4446" s="49"/>
      <c r="P4446" s="64"/>
      <c r="Q4446" s="18"/>
      <c r="R4446" s="181">
        <f t="shared" si="627"/>
        <v>0</v>
      </c>
      <c r="S4446" s="181">
        <f t="shared" si="628"/>
        <v>0</v>
      </c>
      <c r="T4446" s="181">
        <f t="shared" si="629"/>
        <v>0</v>
      </c>
      <c r="AQ4446" s="1">
        <f>COUNT(L$11:L4446)</f>
        <v>37</v>
      </c>
      <c r="AR4446" s="43">
        <f t="shared" si="630"/>
        <v>40933</v>
      </c>
      <c r="AS4446" s="44">
        <f t="shared" si="631"/>
        <v>89.120000000000019</v>
      </c>
      <c r="AT4446" s="10" t="str">
        <f t="shared" si="632"/>
        <v/>
      </c>
      <c r="AU4446" s="20" t="str">
        <f t="shared" si="633"/>
        <v/>
      </c>
      <c r="AV4446" s="42">
        <f t="shared" si="634"/>
        <v>1</v>
      </c>
      <c r="AW4446" s="89">
        <f t="shared" si="635"/>
        <v>0</v>
      </c>
      <c r="AX4446" s="168"/>
      <c r="AY4446" s="60"/>
      <c r="AZ4446" s="61"/>
      <c r="BB4446" s="61" t="str">
        <f>IF(Settings!I4442&lt;&gt;"",Settings!I4442,"")</f>
        <v/>
      </c>
    </row>
    <row r="4447" spans="2:54" x14ac:dyDescent="0.2">
      <c r="B4447" s="13"/>
      <c r="C4447" s="12"/>
      <c r="D4447" s="12"/>
      <c r="E4447" s="12"/>
      <c r="F4447" s="12"/>
      <c r="G4447" s="12"/>
      <c r="H4447" s="12"/>
      <c r="I4447" s="15"/>
      <c r="J4447" s="31"/>
      <c r="K4447" s="180"/>
      <c r="L4447" s="40"/>
      <c r="M4447" s="14"/>
      <c r="N4447" s="16"/>
      <c r="O4447" s="49"/>
      <c r="P4447" s="64"/>
      <c r="Q4447" s="18"/>
      <c r="R4447" s="181">
        <f t="shared" si="627"/>
        <v>0</v>
      </c>
      <c r="S4447" s="181">
        <f t="shared" si="628"/>
        <v>0</v>
      </c>
      <c r="T4447" s="181">
        <f t="shared" si="629"/>
        <v>0</v>
      </c>
      <c r="AQ4447" s="1">
        <f>COUNT(L$11:L4447)</f>
        <v>37</v>
      </c>
      <c r="AR4447" s="43">
        <f t="shared" si="630"/>
        <v>40933</v>
      </c>
      <c r="AS4447" s="44">
        <f t="shared" si="631"/>
        <v>89.120000000000019</v>
      </c>
      <c r="AT4447" s="10" t="str">
        <f t="shared" si="632"/>
        <v/>
      </c>
      <c r="AU4447" s="20" t="str">
        <f t="shared" si="633"/>
        <v/>
      </c>
      <c r="AV4447" s="42">
        <f t="shared" si="634"/>
        <v>1</v>
      </c>
      <c r="AW4447" s="89">
        <f t="shared" si="635"/>
        <v>0</v>
      </c>
      <c r="AX4447" s="168"/>
      <c r="AY4447" s="60"/>
      <c r="AZ4447" s="61"/>
      <c r="BB4447" s="61" t="str">
        <f>IF(Settings!I4443&lt;&gt;"",Settings!I4443,"")</f>
        <v/>
      </c>
    </row>
    <row r="4448" spans="2:54" x14ac:dyDescent="0.2">
      <c r="B4448" s="13"/>
      <c r="C4448" s="12"/>
      <c r="D4448" s="12"/>
      <c r="E4448" s="12"/>
      <c r="F4448" s="12"/>
      <c r="G4448" s="12"/>
      <c r="H4448" s="12"/>
      <c r="I4448" s="15"/>
      <c r="J4448" s="31"/>
      <c r="K4448" s="180"/>
      <c r="L4448" s="40"/>
      <c r="M4448" s="14"/>
      <c r="N4448" s="16"/>
      <c r="O4448" s="49"/>
      <c r="P4448" s="64"/>
      <c r="Q4448" s="18"/>
      <c r="R4448" s="181">
        <f t="shared" si="627"/>
        <v>0</v>
      </c>
      <c r="S4448" s="181">
        <f t="shared" si="628"/>
        <v>0</v>
      </c>
      <c r="T4448" s="181">
        <f t="shared" si="629"/>
        <v>0</v>
      </c>
      <c r="AQ4448" s="1">
        <f>COUNT(L$11:L4448)</f>
        <v>37</v>
      </c>
      <c r="AR4448" s="43">
        <f t="shared" si="630"/>
        <v>40933</v>
      </c>
      <c r="AS4448" s="44">
        <f t="shared" si="631"/>
        <v>89.120000000000019</v>
      </c>
      <c r="AT4448" s="10" t="str">
        <f t="shared" si="632"/>
        <v/>
      </c>
      <c r="AU4448" s="20" t="str">
        <f t="shared" si="633"/>
        <v/>
      </c>
      <c r="AV4448" s="42">
        <f t="shared" si="634"/>
        <v>1</v>
      </c>
      <c r="AW4448" s="89">
        <f t="shared" si="635"/>
        <v>0</v>
      </c>
      <c r="AX4448" s="168"/>
      <c r="AY4448" s="60"/>
      <c r="AZ4448" s="61"/>
      <c r="BB4448" s="61" t="str">
        <f>IF(Settings!I4444&lt;&gt;"",Settings!I4444,"")</f>
        <v/>
      </c>
    </row>
    <row r="4449" spans="2:54" x14ac:dyDescent="0.2">
      <c r="B4449" s="13"/>
      <c r="C4449" s="12"/>
      <c r="D4449" s="12"/>
      <c r="E4449" s="12"/>
      <c r="F4449" s="12"/>
      <c r="G4449" s="12"/>
      <c r="H4449" s="12"/>
      <c r="I4449" s="15"/>
      <c r="J4449" s="31"/>
      <c r="K4449" s="180"/>
      <c r="L4449" s="40"/>
      <c r="M4449" s="14"/>
      <c r="N4449" s="16"/>
      <c r="O4449" s="49"/>
      <c r="P4449" s="64"/>
      <c r="Q4449" s="18"/>
      <c r="R4449" s="181">
        <f t="shared" si="627"/>
        <v>0</v>
      </c>
      <c r="S4449" s="181">
        <f t="shared" si="628"/>
        <v>0</v>
      </c>
      <c r="T4449" s="181">
        <f t="shared" si="629"/>
        <v>0</v>
      </c>
      <c r="AQ4449" s="1">
        <f>COUNT(L$11:L4449)</f>
        <v>37</v>
      </c>
      <c r="AR4449" s="43">
        <f t="shared" si="630"/>
        <v>40933</v>
      </c>
      <c r="AS4449" s="44">
        <f t="shared" si="631"/>
        <v>89.120000000000019</v>
      </c>
      <c r="AT4449" s="10" t="str">
        <f t="shared" si="632"/>
        <v/>
      </c>
      <c r="AU4449" s="20" t="str">
        <f t="shared" si="633"/>
        <v/>
      </c>
      <c r="AV4449" s="42">
        <f t="shared" si="634"/>
        <v>1</v>
      </c>
      <c r="AW4449" s="89">
        <f t="shared" si="635"/>
        <v>0</v>
      </c>
      <c r="AX4449" s="168"/>
      <c r="AY4449" s="60"/>
      <c r="AZ4449" s="61"/>
      <c r="BB4449" s="61" t="str">
        <f>IF(Settings!I4445&lt;&gt;"",Settings!I4445,"")</f>
        <v/>
      </c>
    </row>
    <row r="4450" spans="2:54" x14ac:dyDescent="0.2">
      <c r="B4450" s="13"/>
      <c r="C4450" s="12"/>
      <c r="D4450" s="12"/>
      <c r="E4450" s="12"/>
      <c r="F4450" s="12"/>
      <c r="G4450" s="12"/>
      <c r="H4450" s="12"/>
      <c r="I4450" s="15"/>
      <c r="J4450" s="31"/>
      <c r="K4450" s="180"/>
      <c r="L4450" s="40"/>
      <c r="M4450" s="14"/>
      <c r="N4450" s="16"/>
      <c r="O4450" s="49"/>
      <c r="P4450" s="64"/>
      <c r="Q4450" s="18"/>
      <c r="R4450" s="181">
        <f t="shared" si="627"/>
        <v>0</v>
      </c>
      <c r="S4450" s="181">
        <f t="shared" si="628"/>
        <v>0</v>
      </c>
      <c r="T4450" s="181">
        <f t="shared" si="629"/>
        <v>0</v>
      </c>
      <c r="AQ4450" s="1">
        <f>COUNT(L$11:L4450)</f>
        <v>37</v>
      </c>
      <c r="AR4450" s="43">
        <f t="shared" si="630"/>
        <v>40933</v>
      </c>
      <c r="AS4450" s="44">
        <f t="shared" si="631"/>
        <v>89.120000000000019</v>
      </c>
      <c r="AT4450" s="10" t="str">
        <f t="shared" si="632"/>
        <v/>
      </c>
      <c r="AU4450" s="20" t="str">
        <f t="shared" si="633"/>
        <v/>
      </c>
      <c r="AV4450" s="42">
        <f t="shared" si="634"/>
        <v>1</v>
      </c>
      <c r="AW4450" s="89">
        <f t="shared" si="635"/>
        <v>0</v>
      </c>
      <c r="AX4450" s="168"/>
      <c r="AY4450" s="60"/>
      <c r="AZ4450" s="61"/>
      <c r="BB4450" s="61" t="str">
        <f>IF(Settings!I4446&lt;&gt;"",Settings!I4446,"")</f>
        <v/>
      </c>
    </row>
    <row r="4451" spans="2:54" x14ac:dyDescent="0.2">
      <c r="B4451" s="13"/>
      <c r="C4451" s="12"/>
      <c r="D4451" s="12"/>
      <c r="E4451" s="12"/>
      <c r="F4451" s="12"/>
      <c r="G4451" s="12"/>
      <c r="H4451" s="12"/>
      <c r="I4451" s="15"/>
      <c r="J4451" s="31"/>
      <c r="K4451" s="180"/>
      <c r="L4451" s="40"/>
      <c r="M4451" s="14"/>
      <c r="N4451" s="16"/>
      <c r="O4451" s="49"/>
      <c r="P4451" s="64"/>
      <c r="Q4451" s="18"/>
      <c r="R4451" s="181">
        <f t="shared" si="627"/>
        <v>0</v>
      </c>
      <c r="S4451" s="181">
        <f t="shared" si="628"/>
        <v>0</v>
      </c>
      <c r="T4451" s="181">
        <f t="shared" si="629"/>
        <v>0</v>
      </c>
      <c r="AQ4451" s="1">
        <f>COUNT(L$11:L4451)</f>
        <v>37</v>
      </c>
      <c r="AR4451" s="43">
        <f t="shared" si="630"/>
        <v>40933</v>
      </c>
      <c r="AS4451" s="44">
        <f t="shared" si="631"/>
        <v>89.120000000000019</v>
      </c>
      <c r="AT4451" s="10" t="str">
        <f t="shared" si="632"/>
        <v/>
      </c>
      <c r="AU4451" s="20" t="str">
        <f t="shared" si="633"/>
        <v/>
      </c>
      <c r="AV4451" s="42">
        <f t="shared" si="634"/>
        <v>1</v>
      </c>
      <c r="AW4451" s="89">
        <f t="shared" si="635"/>
        <v>0</v>
      </c>
      <c r="AX4451" s="168"/>
      <c r="AY4451" s="60"/>
      <c r="AZ4451" s="61"/>
      <c r="BB4451" s="61" t="str">
        <f>IF(Settings!I4447&lt;&gt;"",Settings!I4447,"")</f>
        <v/>
      </c>
    </row>
    <row r="4452" spans="2:54" x14ac:dyDescent="0.2">
      <c r="B4452" s="13"/>
      <c r="C4452" s="12"/>
      <c r="D4452" s="12"/>
      <c r="E4452" s="12"/>
      <c r="F4452" s="12"/>
      <c r="G4452" s="12"/>
      <c r="H4452" s="12"/>
      <c r="I4452" s="15"/>
      <c r="J4452" s="31"/>
      <c r="K4452" s="180"/>
      <c r="L4452" s="40"/>
      <c r="M4452" s="14"/>
      <c r="N4452" s="16"/>
      <c r="O4452" s="49"/>
      <c r="P4452" s="64"/>
      <c r="Q4452" s="18"/>
      <c r="R4452" s="181">
        <f t="shared" si="627"/>
        <v>0</v>
      </c>
      <c r="S4452" s="181">
        <f t="shared" si="628"/>
        <v>0</v>
      </c>
      <c r="T4452" s="181">
        <f t="shared" si="629"/>
        <v>0</v>
      </c>
      <c r="AQ4452" s="1">
        <f>COUNT(L$11:L4452)</f>
        <v>37</v>
      </c>
      <c r="AR4452" s="43">
        <f t="shared" si="630"/>
        <v>40933</v>
      </c>
      <c r="AS4452" s="44">
        <f t="shared" si="631"/>
        <v>89.120000000000019</v>
      </c>
      <c r="AT4452" s="10" t="str">
        <f t="shared" si="632"/>
        <v/>
      </c>
      <c r="AU4452" s="20" t="str">
        <f t="shared" si="633"/>
        <v/>
      </c>
      <c r="AV4452" s="42">
        <f t="shared" si="634"/>
        <v>1</v>
      </c>
      <c r="AW4452" s="89">
        <f t="shared" si="635"/>
        <v>0</v>
      </c>
      <c r="AX4452" s="168"/>
      <c r="AY4452" s="60"/>
      <c r="AZ4452" s="61"/>
      <c r="BB4452" s="61" t="str">
        <f>IF(Settings!I4448&lt;&gt;"",Settings!I4448,"")</f>
        <v/>
      </c>
    </row>
    <row r="4453" spans="2:54" x14ac:dyDescent="0.2">
      <c r="B4453" s="13"/>
      <c r="C4453" s="12"/>
      <c r="D4453" s="12"/>
      <c r="E4453" s="12"/>
      <c r="F4453" s="12"/>
      <c r="G4453" s="12"/>
      <c r="H4453" s="12"/>
      <c r="I4453" s="15"/>
      <c r="J4453" s="31"/>
      <c r="K4453" s="180"/>
      <c r="L4453" s="40"/>
      <c r="M4453" s="14"/>
      <c r="N4453" s="16"/>
      <c r="O4453" s="49"/>
      <c r="P4453" s="64"/>
      <c r="Q4453" s="18"/>
      <c r="R4453" s="181">
        <f t="shared" si="627"/>
        <v>0</v>
      </c>
      <c r="S4453" s="181">
        <f t="shared" si="628"/>
        <v>0</v>
      </c>
      <c r="T4453" s="181">
        <f t="shared" si="629"/>
        <v>0</v>
      </c>
      <c r="AQ4453" s="1">
        <f>COUNT(L$11:L4453)</f>
        <v>37</v>
      </c>
      <c r="AR4453" s="43">
        <f t="shared" si="630"/>
        <v>40933</v>
      </c>
      <c r="AS4453" s="44">
        <f t="shared" si="631"/>
        <v>89.120000000000019</v>
      </c>
      <c r="AT4453" s="10" t="str">
        <f t="shared" si="632"/>
        <v/>
      </c>
      <c r="AU4453" s="20" t="str">
        <f t="shared" si="633"/>
        <v/>
      </c>
      <c r="AV4453" s="42">
        <f t="shared" si="634"/>
        <v>1</v>
      </c>
      <c r="AW4453" s="89">
        <f t="shared" si="635"/>
        <v>0</v>
      </c>
      <c r="AX4453" s="168"/>
      <c r="AY4453" s="60"/>
      <c r="AZ4453" s="61"/>
      <c r="BB4453" s="61" t="str">
        <f>IF(Settings!I4449&lt;&gt;"",Settings!I4449,"")</f>
        <v/>
      </c>
    </row>
    <row r="4454" spans="2:54" x14ac:dyDescent="0.2">
      <c r="B4454" s="13"/>
      <c r="C4454" s="12"/>
      <c r="D4454" s="12"/>
      <c r="E4454" s="12"/>
      <c r="F4454" s="12"/>
      <c r="G4454" s="12"/>
      <c r="H4454" s="12"/>
      <c r="I4454" s="15"/>
      <c r="J4454" s="31"/>
      <c r="K4454" s="180"/>
      <c r="L4454" s="40"/>
      <c r="M4454" s="14"/>
      <c r="N4454" s="16"/>
      <c r="O4454" s="49"/>
      <c r="P4454" s="64"/>
      <c r="Q4454" s="18"/>
      <c r="R4454" s="181">
        <f t="shared" si="627"/>
        <v>0</v>
      </c>
      <c r="S4454" s="181">
        <f t="shared" si="628"/>
        <v>0</v>
      </c>
      <c r="T4454" s="181">
        <f t="shared" si="629"/>
        <v>0</v>
      </c>
      <c r="AQ4454" s="1">
        <f>COUNT(L$11:L4454)</f>
        <v>37</v>
      </c>
      <c r="AR4454" s="43">
        <f t="shared" si="630"/>
        <v>40933</v>
      </c>
      <c r="AS4454" s="44">
        <f t="shared" si="631"/>
        <v>89.120000000000019</v>
      </c>
      <c r="AT4454" s="10" t="str">
        <f t="shared" si="632"/>
        <v/>
      </c>
      <c r="AU4454" s="20" t="str">
        <f t="shared" si="633"/>
        <v/>
      </c>
      <c r="AV4454" s="42">
        <f t="shared" si="634"/>
        <v>1</v>
      </c>
      <c r="AW4454" s="89">
        <f t="shared" si="635"/>
        <v>0</v>
      </c>
      <c r="AX4454" s="168"/>
      <c r="AY4454" s="60"/>
      <c r="AZ4454" s="61"/>
      <c r="BB4454" s="61" t="str">
        <f>IF(Settings!I4450&lt;&gt;"",Settings!I4450,"")</f>
        <v/>
      </c>
    </row>
    <row r="4455" spans="2:54" x14ac:dyDescent="0.2">
      <c r="B4455" s="13"/>
      <c r="C4455" s="12"/>
      <c r="D4455" s="12"/>
      <c r="E4455" s="12"/>
      <c r="F4455" s="12"/>
      <c r="G4455" s="12"/>
      <c r="H4455" s="12"/>
      <c r="I4455" s="15"/>
      <c r="J4455" s="31"/>
      <c r="K4455" s="180"/>
      <c r="L4455" s="40"/>
      <c r="M4455" s="14"/>
      <c r="N4455" s="16"/>
      <c r="O4455" s="49"/>
      <c r="P4455" s="64"/>
      <c r="Q4455" s="18"/>
      <c r="R4455" s="181">
        <f t="shared" si="627"/>
        <v>0</v>
      </c>
      <c r="S4455" s="181">
        <f t="shared" si="628"/>
        <v>0</v>
      </c>
      <c r="T4455" s="181">
        <f t="shared" si="629"/>
        <v>0</v>
      </c>
      <c r="AQ4455" s="1">
        <f>COUNT(L$11:L4455)</f>
        <v>37</v>
      </c>
      <c r="AR4455" s="43">
        <f t="shared" si="630"/>
        <v>40933</v>
      </c>
      <c r="AS4455" s="44">
        <f t="shared" si="631"/>
        <v>89.120000000000019</v>
      </c>
      <c r="AT4455" s="10" t="str">
        <f t="shared" si="632"/>
        <v/>
      </c>
      <c r="AU4455" s="20" t="str">
        <f t="shared" si="633"/>
        <v/>
      </c>
      <c r="AV4455" s="42">
        <f t="shared" si="634"/>
        <v>1</v>
      </c>
      <c r="AW4455" s="89">
        <f t="shared" si="635"/>
        <v>0</v>
      </c>
      <c r="AX4455" s="168"/>
      <c r="AY4455" s="60"/>
      <c r="AZ4455" s="61"/>
      <c r="BB4455" s="61" t="str">
        <f>IF(Settings!I4451&lt;&gt;"",Settings!I4451,"")</f>
        <v/>
      </c>
    </row>
    <row r="4456" spans="2:54" x14ac:dyDescent="0.2">
      <c r="B4456" s="13"/>
      <c r="C4456" s="12"/>
      <c r="D4456" s="12"/>
      <c r="E4456" s="12"/>
      <c r="F4456" s="12"/>
      <c r="G4456" s="12"/>
      <c r="H4456" s="12"/>
      <c r="I4456" s="15"/>
      <c r="J4456" s="31"/>
      <c r="K4456" s="180"/>
      <c r="L4456" s="40"/>
      <c r="M4456" s="14"/>
      <c r="N4456" s="16"/>
      <c r="O4456" s="49"/>
      <c r="P4456" s="64"/>
      <c r="Q4456" s="18"/>
      <c r="R4456" s="181">
        <f t="shared" si="627"/>
        <v>0</v>
      </c>
      <c r="S4456" s="181">
        <f t="shared" si="628"/>
        <v>0</v>
      </c>
      <c r="T4456" s="181">
        <f t="shared" si="629"/>
        <v>0</v>
      </c>
      <c r="AQ4456" s="1">
        <f>COUNT(L$11:L4456)</f>
        <v>37</v>
      </c>
      <c r="AR4456" s="43">
        <f t="shared" si="630"/>
        <v>40933</v>
      </c>
      <c r="AS4456" s="44">
        <f t="shared" si="631"/>
        <v>89.120000000000019</v>
      </c>
      <c r="AT4456" s="10" t="str">
        <f t="shared" si="632"/>
        <v/>
      </c>
      <c r="AU4456" s="20" t="str">
        <f t="shared" si="633"/>
        <v/>
      </c>
      <c r="AV4456" s="42">
        <f t="shared" si="634"/>
        <v>1</v>
      </c>
      <c r="AW4456" s="89">
        <f t="shared" si="635"/>
        <v>0</v>
      </c>
      <c r="AX4456" s="168"/>
      <c r="AY4456" s="60"/>
      <c r="AZ4456" s="61"/>
      <c r="BB4456" s="61" t="str">
        <f>IF(Settings!I4452&lt;&gt;"",Settings!I4452,"")</f>
        <v/>
      </c>
    </row>
    <row r="4457" spans="2:54" x14ac:dyDescent="0.2">
      <c r="B4457" s="13"/>
      <c r="C4457" s="12"/>
      <c r="D4457" s="12"/>
      <c r="E4457" s="12"/>
      <c r="F4457" s="12"/>
      <c r="G4457" s="12"/>
      <c r="H4457" s="12"/>
      <c r="I4457" s="15"/>
      <c r="J4457" s="31"/>
      <c r="K4457" s="180"/>
      <c r="L4457" s="40"/>
      <c r="M4457" s="14"/>
      <c r="N4457" s="16"/>
      <c r="O4457" s="49"/>
      <c r="P4457" s="64"/>
      <c r="Q4457" s="18"/>
      <c r="R4457" s="181">
        <f t="shared" si="627"/>
        <v>0</v>
      </c>
      <c r="S4457" s="181">
        <f t="shared" si="628"/>
        <v>0</v>
      </c>
      <c r="T4457" s="181">
        <f t="shared" si="629"/>
        <v>0</v>
      </c>
      <c r="AQ4457" s="1">
        <f>COUNT(L$11:L4457)</f>
        <v>37</v>
      </c>
      <c r="AR4457" s="43">
        <f t="shared" si="630"/>
        <v>40933</v>
      </c>
      <c r="AS4457" s="44">
        <f t="shared" si="631"/>
        <v>89.120000000000019</v>
      </c>
      <c r="AT4457" s="10" t="str">
        <f t="shared" si="632"/>
        <v/>
      </c>
      <c r="AU4457" s="20" t="str">
        <f t="shared" si="633"/>
        <v/>
      </c>
      <c r="AV4457" s="42">
        <f t="shared" si="634"/>
        <v>1</v>
      </c>
      <c r="AW4457" s="89">
        <f t="shared" si="635"/>
        <v>0</v>
      </c>
      <c r="AX4457" s="168"/>
      <c r="AY4457" s="60"/>
      <c r="AZ4457" s="61"/>
      <c r="BB4457" s="61" t="str">
        <f>IF(Settings!I4453&lt;&gt;"",Settings!I4453,"")</f>
        <v/>
      </c>
    </row>
    <row r="4458" spans="2:54" x14ac:dyDescent="0.2">
      <c r="B4458" s="13"/>
      <c r="C4458" s="12"/>
      <c r="D4458" s="12"/>
      <c r="E4458" s="12"/>
      <c r="F4458" s="12"/>
      <c r="G4458" s="12"/>
      <c r="H4458" s="12"/>
      <c r="I4458" s="15"/>
      <c r="J4458" s="31"/>
      <c r="K4458" s="180"/>
      <c r="L4458" s="40"/>
      <c r="M4458" s="14"/>
      <c r="N4458" s="16"/>
      <c r="O4458" s="49"/>
      <c r="P4458" s="64"/>
      <c r="Q4458" s="18"/>
      <c r="R4458" s="181">
        <f t="shared" si="627"/>
        <v>0</v>
      </c>
      <c r="S4458" s="181">
        <f t="shared" si="628"/>
        <v>0</v>
      </c>
      <c r="T4458" s="181">
        <f t="shared" si="629"/>
        <v>0</v>
      </c>
      <c r="AQ4458" s="1">
        <f>COUNT(L$11:L4458)</f>
        <v>37</v>
      </c>
      <c r="AR4458" s="43">
        <f t="shared" si="630"/>
        <v>40933</v>
      </c>
      <c r="AS4458" s="44">
        <f t="shared" si="631"/>
        <v>89.120000000000019</v>
      </c>
      <c r="AT4458" s="10" t="str">
        <f t="shared" si="632"/>
        <v/>
      </c>
      <c r="AU4458" s="20" t="str">
        <f t="shared" si="633"/>
        <v/>
      </c>
      <c r="AV4458" s="42">
        <f t="shared" si="634"/>
        <v>1</v>
      </c>
      <c r="AW4458" s="89">
        <f t="shared" si="635"/>
        <v>0</v>
      </c>
      <c r="AX4458" s="168"/>
      <c r="AY4458" s="60"/>
      <c r="AZ4458" s="61"/>
      <c r="BB4458" s="61" t="str">
        <f>IF(Settings!I4454&lt;&gt;"",Settings!I4454,"")</f>
        <v/>
      </c>
    </row>
    <row r="4459" spans="2:54" x14ac:dyDescent="0.2">
      <c r="B4459" s="13"/>
      <c r="C4459" s="12"/>
      <c r="D4459" s="12"/>
      <c r="E4459" s="12"/>
      <c r="F4459" s="12"/>
      <c r="G4459" s="12"/>
      <c r="H4459" s="12"/>
      <c r="I4459" s="15"/>
      <c r="J4459" s="31"/>
      <c r="K4459" s="180"/>
      <c r="L4459" s="40"/>
      <c r="M4459" s="14"/>
      <c r="N4459" s="16"/>
      <c r="O4459" s="49"/>
      <c r="P4459" s="64"/>
      <c r="Q4459" s="18"/>
      <c r="R4459" s="181">
        <f t="shared" si="627"/>
        <v>0</v>
      </c>
      <c r="S4459" s="181">
        <f t="shared" si="628"/>
        <v>0</v>
      </c>
      <c r="T4459" s="181">
        <f t="shared" si="629"/>
        <v>0</v>
      </c>
      <c r="AQ4459" s="1">
        <f>COUNT(L$11:L4459)</f>
        <v>37</v>
      </c>
      <c r="AR4459" s="43">
        <f t="shared" si="630"/>
        <v>40933</v>
      </c>
      <c r="AS4459" s="44">
        <f t="shared" si="631"/>
        <v>89.120000000000019</v>
      </c>
      <c r="AT4459" s="10" t="str">
        <f t="shared" si="632"/>
        <v/>
      </c>
      <c r="AU4459" s="20" t="str">
        <f t="shared" si="633"/>
        <v/>
      </c>
      <c r="AV4459" s="42">
        <f t="shared" si="634"/>
        <v>1</v>
      </c>
      <c r="AW4459" s="89">
        <f t="shared" si="635"/>
        <v>0</v>
      </c>
      <c r="AX4459" s="168"/>
      <c r="AY4459" s="60"/>
      <c r="AZ4459" s="61"/>
      <c r="BB4459" s="61" t="str">
        <f>IF(Settings!I4455&lt;&gt;"",Settings!I4455,"")</f>
        <v/>
      </c>
    </row>
    <row r="4460" spans="2:54" x14ac:dyDescent="0.2">
      <c r="B4460" s="13"/>
      <c r="C4460" s="12"/>
      <c r="D4460" s="12"/>
      <c r="E4460" s="12"/>
      <c r="F4460" s="12"/>
      <c r="G4460" s="12"/>
      <c r="H4460" s="12"/>
      <c r="I4460" s="15"/>
      <c r="J4460" s="31"/>
      <c r="K4460" s="180"/>
      <c r="L4460" s="40"/>
      <c r="M4460" s="14"/>
      <c r="N4460" s="16"/>
      <c r="O4460" s="49"/>
      <c r="P4460" s="64"/>
      <c r="Q4460" s="18"/>
      <c r="R4460" s="181">
        <f t="shared" si="627"/>
        <v>0</v>
      </c>
      <c r="S4460" s="181">
        <f t="shared" si="628"/>
        <v>0</v>
      </c>
      <c r="T4460" s="181">
        <f t="shared" si="629"/>
        <v>0</v>
      </c>
      <c r="AQ4460" s="1">
        <f>COUNT(L$11:L4460)</f>
        <v>37</v>
      </c>
      <c r="AR4460" s="43">
        <f t="shared" si="630"/>
        <v>40933</v>
      </c>
      <c r="AS4460" s="44">
        <f t="shared" si="631"/>
        <v>89.120000000000019</v>
      </c>
      <c r="AT4460" s="10" t="str">
        <f t="shared" si="632"/>
        <v/>
      </c>
      <c r="AU4460" s="20" t="str">
        <f t="shared" si="633"/>
        <v/>
      </c>
      <c r="AV4460" s="42">
        <f t="shared" si="634"/>
        <v>1</v>
      </c>
      <c r="AW4460" s="89">
        <f t="shared" si="635"/>
        <v>0</v>
      </c>
      <c r="AX4460" s="168"/>
      <c r="AY4460" s="60"/>
      <c r="AZ4460" s="61"/>
      <c r="BB4460" s="61" t="str">
        <f>IF(Settings!I4456&lt;&gt;"",Settings!I4456,"")</f>
        <v/>
      </c>
    </row>
    <row r="4461" spans="2:54" x14ac:dyDescent="0.2">
      <c r="B4461" s="13"/>
      <c r="C4461" s="12"/>
      <c r="D4461" s="12"/>
      <c r="E4461" s="12"/>
      <c r="F4461" s="12"/>
      <c r="G4461" s="12"/>
      <c r="H4461" s="12"/>
      <c r="I4461" s="15"/>
      <c r="J4461" s="31"/>
      <c r="K4461" s="180"/>
      <c r="L4461" s="40"/>
      <c r="M4461" s="14"/>
      <c r="N4461" s="16"/>
      <c r="O4461" s="49"/>
      <c r="P4461" s="64"/>
      <c r="Q4461" s="18"/>
      <c r="R4461" s="181">
        <f t="shared" si="627"/>
        <v>0</v>
      </c>
      <c r="S4461" s="181">
        <f t="shared" si="628"/>
        <v>0</v>
      </c>
      <c r="T4461" s="181">
        <f t="shared" si="629"/>
        <v>0</v>
      </c>
      <c r="AQ4461" s="1">
        <f>COUNT(L$11:L4461)</f>
        <v>37</v>
      </c>
      <c r="AR4461" s="43">
        <f t="shared" si="630"/>
        <v>40933</v>
      </c>
      <c r="AS4461" s="44">
        <f t="shared" si="631"/>
        <v>89.120000000000019</v>
      </c>
      <c r="AT4461" s="10" t="str">
        <f t="shared" si="632"/>
        <v/>
      </c>
      <c r="AU4461" s="20" t="str">
        <f t="shared" si="633"/>
        <v/>
      </c>
      <c r="AV4461" s="42">
        <f t="shared" si="634"/>
        <v>1</v>
      </c>
      <c r="AW4461" s="89">
        <f t="shared" si="635"/>
        <v>0</v>
      </c>
      <c r="AX4461" s="168"/>
      <c r="AY4461" s="60"/>
      <c r="AZ4461" s="61"/>
      <c r="BB4461" s="61" t="str">
        <f>IF(Settings!I4457&lt;&gt;"",Settings!I4457,"")</f>
        <v/>
      </c>
    </row>
    <row r="4462" spans="2:54" x14ac:dyDescent="0.2">
      <c r="B4462" s="13"/>
      <c r="C4462" s="12"/>
      <c r="D4462" s="12"/>
      <c r="E4462" s="12"/>
      <c r="F4462" s="12"/>
      <c r="G4462" s="12"/>
      <c r="H4462" s="12"/>
      <c r="I4462" s="15"/>
      <c r="J4462" s="31"/>
      <c r="K4462" s="180"/>
      <c r="L4462" s="40"/>
      <c r="M4462" s="14"/>
      <c r="N4462" s="16"/>
      <c r="O4462" s="49"/>
      <c r="P4462" s="64"/>
      <c r="Q4462" s="18"/>
      <c r="R4462" s="181">
        <f t="shared" si="627"/>
        <v>0</v>
      </c>
      <c r="S4462" s="181">
        <f t="shared" si="628"/>
        <v>0</v>
      </c>
      <c r="T4462" s="181">
        <f t="shared" si="629"/>
        <v>0</v>
      </c>
      <c r="AQ4462" s="1">
        <f>COUNT(L$11:L4462)</f>
        <v>37</v>
      </c>
      <c r="AR4462" s="43">
        <f t="shared" si="630"/>
        <v>40933</v>
      </c>
      <c r="AS4462" s="44">
        <f t="shared" si="631"/>
        <v>89.120000000000019</v>
      </c>
      <c r="AT4462" s="10" t="str">
        <f t="shared" si="632"/>
        <v/>
      </c>
      <c r="AU4462" s="20" t="str">
        <f t="shared" si="633"/>
        <v/>
      </c>
      <c r="AV4462" s="42">
        <f t="shared" si="634"/>
        <v>1</v>
      </c>
      <c r="AW4462" s="89">
        <f t="shared" si="635"/>
        <v>0</v>
      </c>
      <c r="AX4462" s="168"/>
      <c r="AY4462" s="60"/>
      <c r="AZ4462" s="61"/>
      <c r="BB4462" s="61" t="str">
        <f>IF(Settings!I4458&lt;&gt;"",Settings!I4458,"")</f>
        <v/>
      </c>
    </row>
    <row r="4463" spans="2:54" x14ac:dyDescent="0.2">
      <c r="B4463" s="13"/>
      <c r="C4463" s="12"/>
      <c r="D4463" s="12"/>
      <c r="E4463" s="12"/>
      <c r="F4463" s="12"/>
      <c r="G4463" s="12"/>
      <c r="H4463" s="12"/>
      <c r="I4463" s="15"/>
      <c r="J4463" s="31"/>
      <c r="K4463" s="180"/>
      <c r="L4463" s="40"/>
      <c r="M4463" s="14"/>
      <c r="N4463" s="16"/>
      <c r="O4463" s="49"/>
      <c r="P4463" s="64"/>
      <c r="Q4463" s="18"/>
      <c r="R4463" s="181">
        <f t="shared" si="627"/>
        <v>0</v>
      </c>
      <c r="S4463" s="181">
        <f t="shared" si="628"/>
        <v>0</v>
      </c>
      <c r="T4463" s="181">
        <f t="shared" si="629"/>
        <v>0</v>
      </c>
      <c r="AQ4463" s="1">
        <f>COUNT(L$11:L4463)</f>
        <v>37</v>
      </c>
      <c r="AR4463" s="43">
        <f t="shared" si="630"/>
        <v>40933</v>
      </c>
      <c r="AS4463" s="44">
        <f t="shared" si="631"/>
        <v>89.120000000000019</v>
      </c>
      <c r="AT4463" s="10" t="str">
        <f t="shared" si="632"/>
        <v/>
      </c>
      <c r="AU4463" s="20" t="str">
        <f t="shared" si="633"/>
        <v/>
      </c>
      <c r="AV4463" s="42">
        <f t="shared" si="634"/>
        <v>1</v>
      </c>
      <c r="AW4463" s="89">
        <f t="shared" si="635"/>
        <v>0</v>
      </c>
      <c r="AX4463" s="168"/>
      <c r="AY4463" s="60"/>
      <c r="AZ4463" s="61"/>
      <c r="BB4463" s="61" t="str">
        <f>IF(Settings!I4459&lt;&gt;"",Settings!I4459,"")</f>
        <v/>
      </c>
    </row>
    <row r="4464" spans="2:54" x14ac:dyDescent="0.2">
      <c r="B4464" s="13"/>
      <c r="C4464" s="12"/>
      <c r="D4464" s="12"/>
      <c r="E4464" s="12"/>
      <c r="F4464" s="12"/>
      <c r="G4464" s="12"/>
      <c r="H4464" s="12"/>
      <c r="I4464" s="15"/>
      <c r="J4464" s="31"/>
      <c r="K4464" s="180"/>
      <c r="L4464" s="40"/>
      <c r="M4464" s="14"/>
      <c r="N4464" s="16"/>
      <c r="O4464" s="49"/>
      <c r="P4464" s="64"/>
      <c r="Q4464" s="18"/>
      <c r="R4464" s="181">
        <f t="shared" si="627"/>
        <v>0</v>
      </c>
      <c r="S4464" s="181">
        <f t="shared" si="628"/>
        <v>0</v>
      </c>
      <c r="T4464" s="181">
        <f t="shared" si="629"/>
        <v>0</v>
      </c>
      <c r="AQ4464" s="1">
        <f>COUNT(L$11:L4464)</f>
        <v>37</v>
      </c>
      <c r="AR4464" s="43">
        <f t="shared" si="630"/>
        <v>40933</v>
      </c>
      <c r="AS4464" s="44">
        <f t="shared" si="631"/>
        <v>89.120000000000019</v>
      </c>
      <c r="AT4464" s="10" t="str">
        <f t="shared" si="632"/>
        <v/>
      </c>
      <c r="AU4464" s="20" t="str">
        <f t="shared" si="633"/>
        <v/>
      </c>
      <c r="AV4464" s="42">
        <f t="shared" si="634"/>
        <v>1</v>
      </c>
      <c r="AW4464" s="89">
        <f t="shared" si="635"/>
        <v>0</v>
      </c>
      <c r="AX4464" s="168"/>
      <c r="AY4464" s="60"/>
      <c r="AZ4464" s="61"/>
      <c r="BB4464" s="61" t="str">
        <f>IF(Settings!I4460&lt;&gt;"",Settings!I4460,"")</f>
        <v/>
      </c>
    </row>
    <row r="4465" spans="2:54" x14ac:dyDescent="0.2">
      <c r="B4465" s="13"/>
      <c r="C4465" s="12"/>
      <c r="D4465" s="12"/>
      <c r="E4465" s="12"/>
      <c r="F4465" s="12"/>
      <c r="G4465" s="12"/>
      <c r="H4465" s="12"/>
      <c r="I4465" s="15"/>
      <c r="J4465" s="31"/>
      <c r="K4465" s="180"/>
      <c r="L4465" s="40"/>
      <c r="M4465" s="14"/>
      <c r="N4465" s="16"/>
      <c r="O4465" s="49"/>
      <c r="P4465" s="64"/>
      <c r="Q4465" s="18"/>
      <c r="R4465" s="181">
        <f t="shared" si="627"/>
        <v>0</v>
      </c>
      <c r="S4465" s="181">
        <f t="shared" si="628"/>
        <v>0</v>
      </c>
      <c r="T4465" s="181">
        <f t="shared" si="629"/>
        <v>0</v>
      </c>
      <c r="AQ4465" s="1">
        <f>COUNT(L$11:L4465)</f>
        <v>37</v>
      </c>
      <c r="AR4465" s="43">
        <f t="shared" si="630"/>
        <v>40933</v>
      </c>
      <c r="AS4465" s="44">
        <f t="shared" si="631"/>
        <v>89.120000000000019</v>
      </c>
      <c r="AT4465" s="10" t="str">
        <f t="shared" si="632"/>
        <v/>
      </c>
      <c r="AU4465" s="20" t="str">
        <f t="shared" si="633"/>
        <v/>
      </c>
      <c r="AV4465" s="42">
        <f t="shared" si="634"/>
        <v>1</v>
      </c>
      <c r="AW4465" s="89">
        <f t="shared" si="635"/>
        <v>0</v>
      </c>
      <c r="AX4465" s="168"/>
      <c r="AY4465" s="60"/>
      <c r="AZ4465" s="61"/>
      <c r="BB4465" s="61" t="str">
        <f>IF(Settings!I4461&lt;&gt;"",Settings!I4461,"")</f>
        <v/>
      </c>
    </row>
    <row r="4466" spans="2:54" x14ac:dyDescent="0.2">
      <c r="B4466" s="13"/>
      <c r="C4466" s="12"/>
      <c r="D4466" s="12"/>
      <c r="E4466" s="12"/>
      <c r="F4466" s="12"/>
      <c r="G4466" s="12"/>
      <c r="H4466" s="12"/>
      <c r="I4466" s="15"/>
      <c r="J4466" s="31"/>
      <c r="K4466" s="180"/>
      <c r="L4466" s="40"/>
      <c r="M4466" s="14"/>
      <c r="N4466" s="16"/>
      <c r="O4466" s="49"/>
      <c r="P4466" s="64"/>
      <c r="Q4466" s="18"/>
      <c r="R4466" s="181">
        <f t="shared" si="627"/>
        <v>0</v>
      </c>
      <c r="S4466" s="181">
        <f t="shared" si="628"/>
        <v>0</v>
      </c>
      <c r="T4466" s="181">
        <f t="shared" si="629"/>
        <v>0</v>
      </c>
      <c r="AQ4466" s="1">
        <f>COUNT(L$11:L4466)</f>
        <v>37</v>
      </c>
      <c r="AR4466" s="43">
        <f t="shared" si="630"/>
        <v>40933</v>
      </c>
      <c r="AS4466" s="44">
        <f t="shared" si="631"/>
        <v>89.120000000000019</v>
      </c>
      <c r="AT4466" s="10" t="str">
        <f t="shared" si="632"/>
        <v/>
      </c>
      <c r="AU4466" s="20" t="str">
        <f t="shared" si="633"/>
        <v/>
      </c>
      <c r="AV4466" s="42">
        <f t="shared" si="634"/>
        <v>1</v>
      </c>
      <c r="AW4466" s="89">
        <f t="shared" si="635"/>
        <v>0</v>
      </c>
      <c r="AX4466" s="168"/>
      <c r="AY4466" s="60"/>
      <c r="AZ4466" s="61"/>
      <c r="BB4466" s="61" t="str">
        <f>IF(Settings!I4462&lt;&gt;"",Settings!I4462,"")</f>
        <v/>
      </c>
    </row>
    <row r="4467" spans="2:54" x14ac:dyDescent="0.2">
      <c r="B4467" s="13"/>
      <c r="C4467" s="12"/>
      <c r="D4467" s="12"/>
      <c r="E4467" s="12"/>
      <c r="F4467" s="12"/>
      <c r="G4467" s="12"/>
      <c r="H4467" s="12"/>
      <c r="I4467" s="15"/>
      <c r="J4467" s="31"/>
      <c r="K4467" s="180"/>
      <c r="L4467" s="40"/>
      <c r="M4467" s="14"/>
      <c r="N4467" s="16"/>
      <c r="O4467" s="49"/>
      <c r="P4467" s="64"/>
      <c r="Q4467" s="18"/>
      <c r="R4467" s="181">
        <f t="shared" si="627"/>
        <v>0</v>
      </c>
      <c r="S4467" s="181">
        <f t="shared" si="628"/>
        <v>0</v>
      </c>
      <c r="T4467" s="181">
        <f t="shared" si="629"/>
        <v>0</v>
      </c>
      <c r="AQ4467" s="1">
        <f>COUNT(L$11:L4467)</f>
        <v>37</v>
      </c>
      <c r="AR4467" s="43">
        <f t="shared" si="630"/>
        <v>40933</v>
      </c>
      <c r="AS4467" s="44">
        <f t="shared" si="631"/>
        <v>89.120000000000019</v>
      </c>
      <c r="AT4467" s="10" t="str">
        <f t="shared" si="632"/>
        <v/>
      </c>
      <c r="AU4467" s="20" t="str">
        <f t="shared" si="633"/>
        <v/>
      </c>
      <c r="AV4467" s="42">
        <f t="shared" si="634"/>
        <v>1</v>
      </c>
      <c r="AW4467" s="89">
        <f t="shared" si="635"/>
        <v>0</v>
      </c>
      <c r="AX4467" s="168"/>
      <c r="AY4467" s="60"/>
      <c r="AZ4467" s="61"/>
      <c r="BB4467" s="61" t="str">
        <f>IF(Settings!I4463&lt;&gt;"",Settings!I4463,"")</f>
        <v/>
      </c>
    </row>
    <row r="4468" spans="2:54" x14ac:dyDescent="0.2">
      <c r="B4468" s="13"/>
      <c r="C4468" s="12"/>
      <c r="D4468" s="12"/>
      <c r="E4468" s="12"/>
      <c r="F4468" s="12"/>
      <c r="G4468" s="12"/>
      <c r="H4468" s="12"/>
      <c r="I4468" s="15"/>
      <c r="J4468" s="31"/>
      <c r="K4468" s="180"/>
      <c r="L4468" s="40"/>
      <c r="M4468" s="14"/>
      <c r="N4468" s="16"/>
      <c r="O4468" s="49"/>
      <c r="P4468" s="64"/>
      <c r="Q4468" s="18"/>
      <c r="R4468" s="181">
        <f t="shared" si="627"/>
        <v>0</v>
      </c>
      <c r="S4468" s="181">
        <f t="shared" si="628"/>
        <v>0</v>
      </c>
      <c r="T4468" s="181">
        <f t="shared" si="629"/>
        <v>0</v>
      </c>
      <c r="AQ4468" s="1">
        <f>COUNT(L$11:L4468)</f>
        <v>37</v>
      </c>
      <c r="AR4468" s="43">
        <f t="shared" si="630"/>
        <v>40933</v>
      </c>
      <c r="AS4468" s="44">
        <f t="shared" si="631"/>
        <v>89.120000000000019</v>
      </c>
      <c r="AT4468" s="10" t="str">
        <f t="shared" si="632"/>
        <v/>
      </c>
      <c r="AU4468" s="20" t="str">
        <f t="shared" si="633"/>
        <v/>
      </c>
      <c r="AV4468" s="42">
        <f t="shared" si="634"/>
        <v>1</v>
      </c>
      <c r="AW4468" s="89">
        <f t="shared" si="635"/>
        <v>0</v>
      </c>
      <c r="AX4468" s="168"/>
      <c r="AY4468" s="60"/>
      <c r="AZ4468" s="61"/>
      <c r="BB4468" s="61" t="str">
        <f>IF(Settings!I4464&lt;&gt;"",Settings!I4464,"")</f>
        <v/>
      </c>
    </row>
    <row r="4469" spans="2:54" x14ac:dyDescent="0.2">
      <c r="B4469" s="13"/>
      <c r="C4469" s="12"/>
      <c r="D4469" s="12"/>
      <c r="E4469" s="12"/>
      <c r="F4469" s="12"/>
      <c r="G4469" s="12"/>
      <c r="H4469" s="12"/>
      <c r="I4469" s="15"/>
      <c r="J4469" s="31"/>
      <c r="K4469" s="180"/>
      <c r="L4469" s="40"/>
      <c r="M4469" s="14"/>
      <c r="N4469" s="16"/>
      <c r="O4469" s="49"/>
      <c r="P4469" s="64"/>
      <c r="Q4469" s="18"/>
      <c r="R4469" s="181">
        <f t="shared" si="627"/>
        <v>0</v>
      </c>
      <c r="S4469" s="181">
        <f t="shared" si="628"/>
        <v>0</v>
      </c>
      <c r="T4469" s="181">
        <f t="shared" si="629"/>
        <v>0</v>
      </c>
      <c r="AQ4469" s="1">
        <f>COUNT(L$11:L4469)</f>
        <v>37</v>
      </c>
      <c r="AR4469" s="43">
        <f t="shared" si="630"/>
        <v>40933</v>
      </c>
      <c r="AS4469" s="44">
        <f t="shared" si="631"/>
        <v>89.120000000000019</v>
      </c>
      <c r="AT4469" s="10" t="str">
        <f t="shared" si="632"/>
        <v/>
      </c>
      <c r="AU4469" s="20" t="str">
        <f t="shared" si="633"/>
        <v/>
      </c>
      <c r="AV4469" s="42">
        <f t="shared" si="634"/>
        <v>1</v>
      </c>
      <c r="AW4469" s="89">
        <f t="shared" si="635"/>
        <v>0</v>
      </c>
      <c r="AX4469" s="168"/>
      <c r="AY4469" s="60"/>
      <c r="AZ4469" s="61"/>
      <c r="BB4469" s="61" t="str">
        <f>IF(Settings!I4465&lt;&gt;"",Settings!I4465,"")</f>
        <v/>
      </c>
    </row>
    <row r="4470" spans="2:54" x14ac:dyDescent="0.2">
      <c r="B4470" s="13"/>
      <c r="C4470" s="12"/>
      <c r="D4470" s="12"/>
      <c r="E4470" s="12"/>
      <c r="F4470" s="12"/>
      <c r="G4470" s="12"/>
      <c r="H4470" s="12"/>
      <c r="I4470" s="15"/>
      <c r="J4470" s="31"/>
      <c r="K4470" s="180"/>
      <c r="L4470" s="40"/>
      <c r="M4470" s="14"/>
      <c r="N4470" s="16"/>
      <c r="O4470" s="49"/>
      <c r="P4470" s="64"/>
      <c r="Q4470" s="18"/>
      <c r="R4470" s="181">
        <f t="shared" si="627"/>
        <v>0</v>
      </c>
      <c r="S4470" s="181">
        <f t="shared" si="628"/>
        <v>0</v>
      </c>
      <c r="T4470" s="181">
        <f t="shared" si="629"/>
        <v>0</v>
      </c>
      <c r="AQ4470" s="1">
        <f>COUNT(L$11:L4470)</f>
        <v>37</v>
      </c>
      <c r="AR4470" s="43">
        <f t="shared" si="630"/>
        <v>40933</v>
      </c>
      <c r="AS4470" s="44">
        <f t="shared" si="631"/>
        <v>89.120000000000019</v>
      </c>
      <c r="AT4470" s="10" t="str">
        <f t="shared" si="632"/>
        <v/>
      </c>
      <c r="AU4470" s="20" t="str">
        <f t="shared" si="633"/>
        <v/>
      </c>
      <c r="AV4470" s="42">
        <f t="shared" si="634"/>
        <v>1</v>
      </c>
      <c r="AW4470" s="89">
        <f t="shared" si="635"/>
        <v>0</v>
      </c>
      <c r="AX4470" s="168"/>
      <c r="AY4470" s="60"/>
      <c r="AZ4470" s="61"/>
      <c r="BB4470" s="61" t="str">
        <f>IF(Settings!I4466&lt;&gt;"",Settings!I4466,"")</f>
        <v/>
      </c>
    </row>
    <row r="4471" spans="2:54" x14ac:dyDescent="0.2">
      <c r="B4471" s="13"/>
      <c r="C4471" s="12"/>
      <c r="D4471" s="12"/>
      <c r="E4471" s="12"/>
      <c r="F4471" s="12"/>
      <c r="G4471" s="12"/>
      <c r="H4471" s="12"/>
      <c r="I4471" s="15"/>
      <c r="J4471" s="31"/>
      <c r="K4471" s="180"/>
      <c r="L4471" s="40"/>
      <c r="M4471" s="14"/>
      <c r="N4471" s="16"/>
      <c r="O4471" s="49"/>
      <c r="P4471" s="64"/>
      <c r="Q4471" s="18"/>
      <c r="R4471" s="181">
        <f t="shared" si="627"/>
        <v>0</v>
      </c>
      <c r="S4471" s="181">
        <f t="shared" si="628"/>
        <v>0</v>
      </c>
      <c r="T4471" s="181">
        <f t="shared" si="629"/>
        <v>0</v>
      </c>
      <c r="AQ4471" s="1">
        <f>COUNT(L$11:L4471)</f>
        <v>37</v>
      </c>
      <c r="AR4471" s="43">
        <f t="shared" si="630"/>
        <v>40933</v>
      </c>
      <c r="AS4471" s="44">
        <f t="shared" si="631"/>
        <v>89.120000000000019</v>
      </c>
      <c r="AT4471" s="10" t="str">
        <f t="shared" si="632"/>
        <v/>
      </c>
      <c r="AU4471" s="20" t="str">
        <f t="shared" si="633"/>
        <v/>
      </c>
      <c r="AV4471" s="42">
        <f t="shared" si="634"/>
        <v>1</v>
      </c>
      <c r="AW4471" s="89">
        <f t="shared" si="635"/>
        <v>0</v>
      </c>
      <c r="AX4471" s="168"/>
      <c r="AY4471" s="60"/>
      <c r="AZ4471" s="61"/>
      <c r="BB4471" s="61" t="str">
        <f>IF(Settings!I4467&lt;&gt;"",Settings!I4467,"")</f>
        <v/>
      </c>
    </row>
    <row r="4472" spans="2:54" x14ac:dyDescent="0.2">
      <c r="B4472" s="13"/>
      <c r="C4472" s="12"/>
      <c r="D4472" s="12"/>
      <c r="E4472" s="12"/>
      <c r="F4472" s="12"/>
      <c r="G4472" s="12"/>
      <c r="H4472" s="12"/>
      <c r="I4472" s="15"/>
      <c r="J4472" s="31"/>
      <c r="K4472" s="180"/>
      <c r="L4472" s="40"/>
      <c r="M4472" s="14"/>
      <c r="N4472" s="16"/>
      <c r="O4472" s="49"/>
      <c r="P4472" s="64"/>
      <c r="Q4472" s="18"/>
      <c r="R4472" s="181">
        <f t="shared" si="627"/>
        <v>0</v>
      </c>
      <c r="S4472" s="181">
        <f t="shared" si="628"/>
        <v>0</v>
      </c>
      <c r="T4472" s="181">
        <f t="shared" si="629"/>
        <v>0</v>
      </c>
      <c r="AQ4472" s="1">
        <f>COUNT(L$11:L4472)</f>
        <v>37</v>
      </c>
      <c r="AR4472" s="43">
        <f t="shared" si="630"/>
        <v>40933</v>
      </c>
      <c r="AS4472" s="44">
        <f t="shared" si="631"/>
        <v>89.120000000000019</v>
      </c>
      <c r="AT4472" s="10" t="str">
        <f t="shared" si="632"/>
        <v/>
      </c>
      <c r="AU4472" s="20" t="str">
        <f t="shared" si="633"/>
        <v/>
      </c>
      <c r="AV4472" s="42">
        <f t="shared" si="634"/>
        <v>1</v>
      </c>
      <c r="AW4472" s="89">
        <f t="shared" si="635"/>
        <v>0</v>
      </c>
      <c r="AX4472" s="168"/>
      <c r="AY4472" s="60"/>
      <c r="AZ4472" s="61"/>
      <c r="BB4472" s="61" t="str">
        <f>IF(Settings!I4468&lt;&gt;"",Settings!I4468,"")</f>
        <v/>
      </c>
    </row>
    <row r="4473" spans="2:54" x14ac:dyDescent="0.2">
      <c r="B4473" s="13"/>
      <c r="C4473" s="12"/>
      <c r="D4473" s="12"/>
      <c r="E4473" s="12"/>
      <c r="F4473" s="12"/>
      <c r="G4473" s="12"/>
      <c r="H4473" s="12"/>
      <c r="I4473" s="15"/>
      <c r="J4473" s="31"/>
      <c r="K4473" s="180"/>
      <c r="L4473" s="40"/>
      <c r="M4473" s="14"/>
      <c r="N4473" s="16"/>
      <c r="O4473" s="49"/>
      <c r="P4473" s="64"/>
      <c r="Q4473" s="18"/>
      <c r="R4473" s="181">
        <f t="shared" si="627"/>
        <v>0</v>
      </c>
      <c r="S4473" s="181">
        <f t="shared" si="628"/>
        <v>0</v>
      </c>
      <c r="T4473" s="181">
        <f t="shared" si="629"/>
        <v>0</v>
      </c>
      <c r="AQ4473" s="1">
        <f>COUNT(L$11:L4473)</f>
        <v>37</v>
      </c>
      <c r="AR4473" s="43">
        <f t="shared" si="630"/>
        <v>40933</v>
      </c>
      <c r="AS4473" s="44">
        <f t="shared" si="631"/>
        <v>89.120000000000019</v>
      </c>
      <c r="AT4473" s="10" t="str">
        <f t="shared" si="632"/>
        <v/>
      </c>
      <c r="AU4473" s="20" t="str">
        <f t="shared" si="633"/>
        <v/>
      </c>
      <c r="AV4473" s="42">
        <f t="shared" si="634"/>
        <v>1</v>
      </c>
      <c r="AW4473" s="89">
        <f t="shared" si="635"/>
        <v>0</v>
      </c>
      <c r="AX4473" s="168"/>
      <c r="AY4473" s="60"/>
      <c r="AZ4473" s="61"/>
      <c r="BB4473" s="61" t="str">
        <f>IF(Settings!I4469&lt;&gt;"",Settings!I4469,"")</f>
        <v/>
      </c>
    </row>
    <row r="4474" spans="2:54" x14ac:dyDescent="0.2">
      <c r="B4474" s="13"/>
      <c r="C4474" s="12"/>
      <c r="D4474" s="12"/>
      <c r="E4474" s="12"/>
      <c r="F4474" s="12"/>
      <c r="G4474" s="12"/>
      <c r="H4474" s="12"/>
      <c r="I4474" s="15"/>
      <c r="J4474" s="31"/>
      <c r="K4474" s="180"/>
      <c r="L4474" s="40"/>
      <c r="M4474" s="14"/>
      <c r="N4474" s="16"/>
      <c r="O4474" s="49"/>
      <c r="P4474" s="64"/>
      <c r="Q4474" s="18"/>
      <c r="R4474" s="181">
        <f t="shared" si="627"/>
        <v>0</v>
      </c>
      <c r="S4474" s="181">
        <f t="shared" si="628"/>
        <v>0</v>
      </c>
      <c r="T4474" s="181">
        <f t="shared" si="629"/>
        <v>0</v>
      </c>
      <c r="AQ4474" s="1">
        <f>COUNT(L$11:L4474)</f>
        <v>37</v>
      </c>
      <c r="AR4474" s="43">
        <f t="shared" si="630"/>
        <v>40933</v>
      </c>
      <c r="AS4474" s="44">
        <f t="shared" si="631"/>
        <v>89.120000000000019</v>
      </c>
      <c r="AT4474" s="10" t="str">
        <f t="shared" si="632"/>
        <v/>
      </c>
      <c r="AU4474" s="20" t="str">
        <f t="shared" si="633"/>
        <v/>
      </c>
      <c r="AV4474" s="42">
        <f t="shared" si="634"/>
        <v>1</v>
      </c>
      <c r="AW4474" s="89">
        <f t="shared" si="635"/>
        <v>0</v>
      </c>
      <c r="AX4474" s="168"/>
      <c r="AY4474" s="60"/>
      <c r="AZ4474" s="61"/>
      <c r="BB4474" s="61" t="str">
        <f>IF(Settings!I4470&lt;&gt;"",Settings!I4470,"")</f>
        <v/>
      </c>
    </row>
    <row r="4475" spans="2:54" x14ac:dyDescent="0.2">
      <c r="B4475" s="13"/>
      <c r="C4475" s="12"/>
      <c r="D4475" s="12"/>
      <c r="E4475" s="12"/>
      <c r="F4475" s="12"/>
      <c r="G4475" s="12"/>
      <c r="H4475" s="12"/>
      <c r="I4475" s="15"/>
      <c r="J4475" s="31"/>
      <c r="K4475" s="180"/>
      <c r="L4475" s="40"/>
      <c r="M4475" s="14"/>
      <c r="N4475" s="16"/>
      <c r="O4475" s="49"/>
      <c r="P4475" s="64"/>
      <c r="Q4475" s="18"/>
      <c r="R4475" s="181">
        <f t="shared" si="627"/>
        <v>0</v>
      </c>
      <c r="S4475" s="181">
        <f t="shared" si="628"/>
        <v>0</v>
      </c>
      <c r="T4475" s="181">
        <f t="shared" si="629"/>
        <v>0</v>
      </c>
      <c r="AQ4475" s="1">
        <f>COUNT(L$11:L4475)</f>
        <v>37</v>
      </c>
      <c r="AR4475" s="43">
        <f t="shared" si="630"/>
        <v>40933</v>
      </c>
      <c r="AS4475" s="44">
        <f t="shared" si="631"/>
        <v>89.120000000000019</v>
      </c>
      <c r="AT4475" s="10" t="str">
        <f t="shared" si="632"/>
        <v/>
      </c>
      <c r="AU4475" s="20" t="str">
        <f t="shared" si="633"/>
        <v/>
      </c>
      <c r="AV4475" s="42">
        <f t="shared" si="634"/>
        <v>1</v>
      </c>
      <c r="AW4475" s="89">
        <f t="shared" si="635"/>
        <v>0</v>
      </c>
      <c r="AX4475" s="168"/>
      <c r="AY4475" s="60"/>
      <c r="AZ4475" s="61"/>
      <c r="BB4475" s="61" t="str">
        <f>IF(Settings!I4471&lt;&gt;"",Settings!I4471,"")</f>
        <v/>
      </c>
    </row>
    <row r="4476" spans="2:54" x14ac:dyDescent="0.2">
      <c r="B4476" s="13"/>
      <c r="C4476" s="12"/>
      <c r="D4476" s="12"/>
      <c r="E4476" s="12"/>
      <c r="F4476" s="12"/>
      <c r="G4476" s="12"/>
      <c r="H4476" s="12"/>
      <c r="I4476" s="15"/>
      <c r="J4476" s="31"/>
      <c r="K4476" s="180"/>
      <c r="L4476" s="40"/>
      <c r="M4476" s="14"/>
      <c r="N4476" s="16"/>
      <c r="O4476" s="49"/>
      <c r="P4476" s="64"/>
      <c r="Q4476" s="18"/>
      <c r="R4476" s="181">
        <f t="shared" si="627"/>
        <v>0</v>
      </c>
      <c r="S4476" s="181">
        <f t="shared" si="628"/>
        <v>0</v>
      </c>
      <c r="T4476" s="181">
        <f t="shared" si="629"/>
        <v>0</v>
      </c>
      <c r="AQ4476" s="1">
        <f>COUNT(L$11:L4476)</f>
        <v>37</v>
      </c>
      <c r="AR4476" s="43">
        <f t="shared" si="630"/>
        <v>40933</v>
      </c>
      <c r="AS4476" s="44">
        <f t="shared" si="631"/>
        <v>89.120000000000019</v>
      </c>
      <c r="AT4476" s="10" t="str">
        <f t="shared" si="632"/>
        <v/>
      </c>
      <c r="AU4476" s="20" t="str">
        <f t="shared" si="633"/>
        <v/>
      </c>
      <c r="AV4476" s="42">
        <f t="shared" si="634"/>
        <v>1</v>
      </c>
      <c r="AW4476" s="89">
        <f t="shared" si="635"/>
        <v>0</v>
      </c>
      <c r="AX4476" s="168"/>
      <c r="AY4476" s="60"/>
      <c r="AZ4476" s="61"/>
      <c r="BB4476" s="61" t="str">
        <f>IF(Settings!I4472&lt;&gt;"",Settings!I4472,"")</f>
        <v/>
      </c>
    </row>
    <row r="4477" spans="2:54" x14ac:dyDescent="0.2">
      <c r="B4477" s="13"/>
      <c r="C4477" s="12"/>
      <c r="D4477" s="12"/>
      <c r="E4477" s="12"/>
      <c r="F4477" s="12"/>
      <c r="G4477" s="12"/>
      <c r="H4477" s="12"/>
      <c r="I4477" s="15"/>
      <c r="J4477" s="31"/>
      <c r="K4477" s="180"/>
      <c r="L4477" s="40"/>
      <c r="M4477" s="14"/>
      <c r="N4477" s="16"/>
      <c r="O4477" s="49"/>
      <c r="P4477" s="64"/>
      <c r="Q4477" s="18"/>
      <c r="R4477" s="181">
        <f t="shared" si="627"/>
        <v>0</v>
      </c>
      <c r="S4477" s="181">
        <f t="shared" si="628"/>
        <v>0</v>
      </c>
      <c r="T4477" s="181">
        <f t="shared" si="629"/>
        <v>0</v>
      </c>
      <c r="AQ4477" s="1">
        <f>COUNT(L$11:L4477)</f>
        <v>37</v>
      </c>
      <c r="AR4477" s="43">
        <f t="shared" si="630"/>
        <v>40933</v>
      </c>
      <c r="AS4477" s="44">
        <f t="shared" si="631"/>
        <v>89.120000000000019</v>
      </c>
      <c r="AT4477" s="10" t="str">
        <f t="shared" si="632"/>
        <v/>
      </c>
      <c r="AU4477" s="20" t="str">
        <f t="shared" si="633"/>
        <v/>
      </c>
      <c r="AV4477" s="42">
        <f t="shared" si="634"/>
        <v>1</v>
      </c>
      <c r="AW4477" s="89">
        <f t="shared" si="635"/>
        <v>0</v>
      </c>
      <c r="AX4477" s="168"/>
      <c r="AY4477" s="60"/>
      <c r="AZ4477" s="61"/>
      <c r="BB4477" s="61" t="str">
        <f>IF(Settings!I4473&lt;&gt;"",Settings!I4473,"")</f>
        <v/>
      </c>
    </row>
    <row r="4478" spans="2:54" x14ac:dyDescent="0.2">
      <c r="B4478" s="13"/>
      <c r="C4478" s="12"/>
      <c r="D4478" s="12"/>
      <c r="E4478" s="12"/>
      <c r="F4478" s="12"/>
      <c r="G4478" s="12"/>
      <c r="H4478" s="12"/>
      <c r="I4478" s="15"/>
      <c r="J4478" s="31"/>
      <c r="K4478" s="180"/>
      <c r="L4478" s="40"/>
      <c r="M4478" s="14"/>
      <c r="N4478" s="16"/>
      <c r="O4478" s="49"/>
      <c r="P4478" s="64"/>
      <c r="Q4478" s="18"/>
      <c r="R4478" s="181">
        <f t="shared" si="627"/>
        <v>0</v>
      </c>
      <c r="S4478" s="181">
        <f t="shared" si="628"/>
        <v>0</v>
      </c>
      <c r="T4478" s="181">
        <f t="shared" si="629"/>
        <v>0</v>
      </c>
      <c r="AQ4478" s="1">
        <f>COUNT(L$11:L4478)</f>
        <v>37</v>
      </c>
      <c r="AR4478" s="43">
        <f t="shared" si="630"/>
        <v>40933</v>
      </c>
      <c r="AS4478" s="44">
        <f t="shared" si="631"/>
        <v>89.120000000000019</v>
      </c>
      <c r="AT4478" s="10" t="str">
        <f t="shared" si="632"/>
        <v/>
      </c>
      <c r="AU4478" s="20" t="str">
        <f t="shared" si="633"/>
        <v/>
      </c>
      <c r="AV4478" s="42">
        <f t="shared" si="634"/>
        <v>1</v>
      </c>
      <c r="AW4478" s="89">
        <f t="shared" si="635"/>
        <v>0</v>
      </c>
      <c r="AX4478" s="168"/>
      <c r="AY4478" s="60"/>
      <c r="AZ4478" s="61"/>
      <c r="BB4478" s="61" t="str">
        <f>IF(Settings!I4474&lt;&gt;"",Settings!I4474,"")</f>
        <v/>
      </c>
    </row>
    <row r="4479" spans="2:54" x14ac:dyDescent="0.2">
      <c r="B4479" s="13"/>
      <c r="C4479" s="12"/>
      <c r="D4479" s="12"/>
      <c r="E4479" s="12"/>
      <c r="F4479" s="12"/>
      <c r="G4479" s="12"/>
      <c r="H4479" s="12"/>
      <c r="I4479" s="15"/>
      <c r="J4479" s="31"/>
      <c r="K4479" s="180"/>
      <c r="L4479" s="40"/>
      <c r="M4479" s="14"/>
      <c r="N4479" s="16"/>
      <c r="O4479" s="49"/>
      <c r="P4479" s="64"/>
      <c r="Q4479" s="18"/>
      <c r="R4479" s="181">
        <f t="shared" si="627"/>
        <v>0</v>
      </c>
      <c r="S4479" s="181">
        <f t="shared" si="628"/>
        <v>0</v>
      </c>
      <c r="T4479" s="181">
        <f t="shared" si="629"/>
        <v>0</v>
      </c>
      <c r="AQ4479" s="1">
        <f>COUNT(L$11:L4479)</f>
        <v>37</v>
      </c>
      <c r="AR4479" s="43">
        <f t="shared" si="630"/>
        <v>40933</v>
      </c>
      <c r="AS4479" s="44">
        <f t="shared" si="631"/>
        <v>89.120000000000019</v>
      </c>
      <c r="AT4479" s="10" t="str">
        <f t="shared" si="632"/>
        <v/>
      </c>
      <c r="AU4479" s="20" t="str">
        <f t="shared" si="633"/>
        <v/>
      </c>
      <c r="AV4479" s="42">
        <f t="shared" si="634"/>
        <v>1</v>
      </c>
      <c r="AW4479" s="89">
        <f t="shared" si="635"/>
        <v>0</v>
      </c>
      <c r="AX4479" s="168"/>
      <c r="AY4479" s="60"/>
      <c r="AZ4479" s="61"/>
      <c r="BB4479" s="61" t="str">
        <f>IF(Settings!I4475&lt;&gt;"",Settings!I4475,"")</f>
        <v/>
      </c>
    </row>
    <row r="4480" spans="2:54" x14ac:dyDescent="0.2">
      <c r="B4480" s="13"/>
      <c r="C4480" s="12"/>
      <c r="D4480" s="12"/>
      <c r="E4480" s="12"/>
      <c r="F4480" s="12"/>
      <c r="G4480" s="12"/>
      <c r="H4480" s="12"/>
      <c r="I4480" s="15"/>
      <c r="J4480" s="31"/>
      <c r="K4480" s="180"/>
      <c r="L4480" s="40"/>
      <c r="M4480" s="14"/>
      <c r="N4480" s="16"/>
      <c r="O4480" s="49"/>
      <c r="P4480" s="64"/>
      <c r="Q4480" s="18"/>
      <c r="R4480" s="181">
        <f t="shared" si="627"/>
        <v>0</v>
      </c>
      <c r="S4480" s="181">
        <f t="shared" si="628"/>
        <v>0</v>
      </c>
      <c r="T4480" s="181">
        <f t="shared" si="629"/>
        <v>0</v>
      </c>
      <c r="AQ4480" s="1">
        <f>COUNT(L$11:L4480)</f>
        <v>37</v>
      </c>
      <c r="AR4480" s="43">
        <f t="shared" si="630"/>
        <v>40933</v>
      </c>
      <c r="AS4480" s="44">
        <f t="shared" si="631"/>
        <v>89.120000000000019</v>
      </c>
      <c r="AT4480" s="10" t="str">
        <f t="shared" si="632"/>
        <v/>
      </c>
      <c r="AU4480" s="20" t="str">
        <f t="shared" si="633"/>
        <v/>
      </c>
      <c r="AV4480" s="42">
        <f t="shared" si="634"/>
        <v>1</v>
      </c>
      <c r="AW4480" s="89">
        <f t="shared" si="635"/>
        <v>0</v>
      </c>
      <c r="AX4480" s="168"/>
      <c r="AY4480" s="60"/>
      <c r="AZ4480" s="61"/>
      <c r="BB4480" s="61" t="str">
        <f>IF(Settings!I4476&lt;&gt;"",Settings!I4476,"")</f>
        <v/>
      </c>
    </row>
    <row r="4481" spans="2:54" x14ac:dyDescent="0.2">
      <c r="B4481" s="13"/>
      <c r="C4481" s="12"/>
      <c r="D4481" s="12"/>
      <c r="E4481" s="12"/>
      <c r="F4481" s="12"/>
      <c r="G4481" s="12"/>
      <c r="H4481" s="12"/>
      <c r="I4481" s="15"/>
      <c r="J4481" s="31"/>
      <c r="K4481" s="180"/>
      <c r="L4481" s="40"/>
      <c r="M4481" s="14"/>
      <c r="N4481" s="16"/>
      <c r="O4481" s="49"/>
      <c r="P4481" s="64"/>
      <c r="Q4481" s="18"/>
      <c r="R4481" s="181">
        <f t="shared" si="627"/>
        <v>0</v>
      </c>
      <c r="S4481" s="181">
        <f t="shared" si="628"/>
        <v>0</v>
      </c>
      <c r="T4481" s="181">
        <f t="shared" si="629"/>
        <v>0</v>
      </c>
      <c r="AQ4481" s="1">
        <f>COUNT(L$11:L4481)</f>
        <v>37</v>
      </c>
      <c r="AR4481" s="43">
        <f t="shared" si="630"/>
        <v>40933</v>
      </c>
      <c r="AS4481" s="44">
        <f t="shared" si="631"/>
        <v>89.120000000000019</v>
      </c>
      <c r="AT4481" s="10" t="str">
        <f t="shared" si="632"/>
        <v/>
      </c>
      <c r="AU4481" s="20" t="str">
        <f t="shared" si="633"/>
        <v/>
      </c>
      <c r="AV4481" s="42">
        <f t="shared" si="634"/>
        <v>1</v>
      </c>
      <c r="AW4481" s="89">
        <f t="shared" si="635"/>
        <v>0</v>
      </c>
      <c r="AX4481" s="168"/>
      <c r="AY4481" s="60"/>
      <c r="AZ4481" s="61"/>
      <c r="BB4481" s="61" t="str">
        <f>IF(Settings!I4477&lt;&gt;"",Settings!I4477,"")</f>
        <v/>
      </c>
    </row>
    <row r="4482" spans="2:54" x14ac:dyDescent="0.2">
      <c r="B4482" s="13"/>
      <c r="C4482" s="12"/>
      <c r="D4482" s="12"/>
      <c r="E4482" s="12"/>
      <c r="F4482" s="12"/>
      <c r="G4482" s="12"/>
      <c r="H4482" s="12"/>
      <c r="I4482" s="15"/>
      <c r="J4482" s="31"/>
      <c r="K4482" s="180"/>
      <c r="L4482" s="40"/>
      <c r="M4482" s="14"/>
      <c r="N4482" s="16"/>
      <c r="O4482" s="49"/>
      <c r="P4482" s="64"/>
      <c r="Q4482" s="18"/>
      <c r="R4482" s="181">
        <f t="shared" si="627"/>
        <v>0</v>
      </c>
      <c r="S4482" s="181">
        <f t="shared" si="628"/>
        <v>0</v>
      </c>
      <c r="T4482" s="181">
        <f t="shared" si="629"/>
        <v>0</v>
      </c>
      <c r="AQ4482" s="1">
        <f>COUNT(L$11:L4482)</f>
        <v>37</v>
      </c>
      <c r="AR4482" s="43">
        <f t="shared" si="630"/>
        <v>40933</v>
      </c>
      <c r="AS4482" s="44">
        <f t="shared" si="631"/>
        <v>89.120000000000019</v>
      </c>
      <c r="AT4482" s="10" t="str">
        <f t="shared" si="632"/>
        <v/>
      </c>
      <c r="AU4482" s="20" t="str">
        <f t="shared" si="633"/>
        <v/>
      </c>
      <c r="AV4482" s="42">
        <f t="shared" si="634"/>
        <v>1</v>
      </c>
      <c r="AW4482" s="89">
        <f t="shared" si="635"/>
        <v>0</v>
      </c>
      <c r="AX4482" s="168"/>
      <c r="AY4482" s="60"/>
      <c r="AZ4482" s="61"/>
      <c r="BB4482" s="61" t="str">
        <f>IF(Settings!I4478&lt;&gt;"",Settings!I4478,"")</f>
        <v/>
      </c>
    </row>
    <row r="4483" spans="2:54" x14ac:dyDescent="0.2">
      <c r="B4483" s="13"/>
      <c r="C4483" s="12"/>
      <c r="D4483" s="12"/>
      <c r="E4483" s="12"/>
      <c r="F4483" s="12"/>
      <c r="G4483" s="12"/>
      <c r="H4483" s="12"/>
      <c r="I4483" s="15"/>
      <c r="J4483" s="31"/>
      <c r="K4483" s="180"/>
      <c r="L4483" s="40"/>
      <c r="M4483" s="14"/>
      <c r="N4483" s="16"/>
      <c r="O4483" s="49"/>
      <c r="P4483" s="64"/>
      <c r="Q4483" s="18"/>
      <c r="R4483" s="181">
        <f t="shared" si="627"/>
        <v>0</v>
      </c>
      <c r="S4483" s="181">
        <f t="shared" si="628"/>
        <v>0</v>
      </c>
      <c r="T4483" s="181">
        <f t="shared" si="629"/>
        <v>0</v>
      </c>
      <c r="AQ4483" s="1">
        <f>COUNT(L$11:L4483)</f>
        <v>37</v>
      </c>
      <c r="AR4483" s="43">
        <f t="shared" si="630"/>
        <v>40933</v>
      </c>
      <c r="AS4483" s="44">
        <f t="shared" si="631"/>
        <v>89.120000000000019</v>
      </c>
      <c r="AT4483" s="10" t="str">
        <f t="shared" si="632"/>
        <v/>
      </c>
      <c r="AU4483" s="20" t="str">
        <f t="shared" si="633"/>
        <v/>
      </c>
      <c r="AV4483" s="42">
        <f t="shared" si="634"/>
        <v>1</v>
      </c>
      <c r="AW4483" s="89">
        <f t="shared" si="635"/>
        <v>0</v>
      </c>
      <c r="AX4483" s="168"/>
      <c r="AY4483" s="60"/>
      <c r="AZ4483" s="61"/>
      <c r="BB4483" s="61" t="str">
        <f>IF(Settings!I4479&lt;&gt;"",Settings!I4479,"")</f>
        <v/>
      </c>
    </row>
    <row r="4484" spans="2:54" x14ac:dyDescent="0.2">
      <c r="B4484" s="13"/>
      <c r="C4484" s="12"/>
      <c r="D4484" s="12"/>
      <c r="E4484" s="12"/>
      <c r="F4484" s="12"/>
      <c r="G4484" s="12"/>
      <c r="H4484" s="12"/>
      <c r="I4484" s="15"/>
      <c r="J4484" s="31"/>
      <c r="K4484" s="180"/>
      <c r="L4484" s="40"/>
      <c r="M4484" s="14"/>
      <c r="N4484" s="16"/>
      <c r="O4484" s="49"/>
      <c r="P4484" s="64"/>
      <c r="Q4484" s="18"/>
      <c r="R4484" s="181">
        <f t="shared" si="627"/>
        <v>0</v>
      </c>
      <c r="S4484" s="181">
        <f t="shared" si="628"/>
        <v>0</v>
      </c>
      <c r="T4484" s="181">
        <f t="shared" si="629"/>
        <v>0</v>
      </c>
      <c r="AQ4484" s="1">
        <f>COUNT(L$11:L4484)</f>
        <v>37</v>
      </c>
      <c r="AR4484" s="43">
        <f t="shared" si="630"/>
        <v>40933</v>
      </c>
      <c r="AS4484" s="44">
        <f t="shared" si="631"/>
        <v>89.120000000000019</v>
      </c>
      <c r="AT4484" s="10" t="str">
        <f t="shared" si="632"/>
        <v/>
      </c>
      <c r="AU4484" s="20" t="str">
        <f t="shared" si="633"/>
        <v/>
      </c>
      <c r="AV4484" s="42">
        <f t="shared" si="634"/>
        <v>1</v>
      </c>
      <c r="AW4484" s="89">
        <f t="shared" si="635"/>
        <v>0</v>
      </c>
      <c r="AX4484" s="168"/>
      <c r="AY4484" s="60"/>
      <c r="AZ4484" s="61"/>
      <c r="BB4484" s="61" t="str">
        <f>IF(Settings!I4480&lt;&gt;"",Settings!I4480,"")</f>
        <v/>
      </c>
    </row>
    <row r="4485" spans="2:54" x14ac:dyDescent="0.2">
      <c r="B4485" s="13"/>
      <c r="C4485" s="12"/>
      <c r="D4485" s="12"/>
      <c r="E4485" s="12"/>
      <c r="F4485" s="12"/>
      <c r="G4485" s="12"/>
      <c r="H4485" s="12"/>
      <c r="I4485" s="15"/>
      <c r="J4485" s="31"/>
      <c r="K4485" s="180"/>
      <c r="L4485" s="40"/>
      <c r="M4485" s="14"/>
      <c r="N4485" s="16"/>
      <c r="O4485" s="49"/>
      <c r="P4485" s="64"/>
      <c r="Q4485" s="18"/>
      <c r="R4485" s="181">
        <f t="shared" si="627"/>
        <v>0</v>
      </c>
      <c r="S4485" s="181">
        <f t="shared" si="628"/>
        <v>0</v>
      </c>
      <c r="T4485" s="181">
        <f t="shared" si="629"/>
        <v>0</v>
      </c>
      <c r="AQ4485" s="1">
        <f>COUNT(L$11:L4485)</f>
        <v>37</v>
      </c>
      <c r="AR4485" s="43">
        <f t="shared" si="630"/>
        <v>40933</v>
      </c>
      <c r="AS4485" s="44">
        <f t="shared" si="631"/>
        <v>89.120000000000019</v>
      </c>
      <c r="AT4485" s="10" t="str">
        <f t="shared" si="632"/>
        <v/>
      </c>
      <c r="AU4485" s="20" t="str">
        <f t="shared" si="633"/>
        <v/>
      </c>
      <c r="AV4485" s="42">
        <f t="shared" si="634"/>
        <v>1</v>
      </c>
      <c r="AW4485" s="89">
        <f t="shared" si="635"/>
        <v>0</v>
      </c>
      <c r="AX4485" s="168"/>
      <c r="AY4485" s="60"/>
      <c r="AZ4485" s="61"/>
      <c r="BB4485" s="61" t="str">
        <f>IF(Settings!I4481&lt;&gt;"",Settings!I4481,"")</f>
        <v/>
      </c>
    </row>
    <row r="4486" spans="2:54" x14ac:dyDescent="0.2">
      <c r="B4486" s="13"/>
      <c r="C4486" s="12"/>
      <c r="D4486" s="12"/>
      <c r="E4486" s="12"/>
      <c r="F4486" s="12"/>
      <c r="G4486" s="12"/>
      <c r="H4486" s="12"/>
      <c r="I4486" s="15"/>
      <c r="J4486" s="31"/>
      <c r="K4486" s="180"/>
      <c r="L4486" s="40"/>
      <c r="M4486" s="14"/>
      <c r="N4486" s="16"/>
      <c r="O4486" s="49"/>
      <c r="P4486" s="64"/>
      <c r="Q4486" s="18"/>
      <c r="R4486" s="181">
        <f t="shared" si="627"/>
        <v>0</v>
      </c>
      <c r="S4486" s="181">
        <f t="shared" si="628"/>
        <v>0</v>
      </c>
      <c r="T4486" s="181">
        <f t="shared" si="629"/>
        <v>0</v>
      </c>
      <c r="AQ4486" s="1">
        <f>COUNT(L$11:L4486)</f>
        <v>37</v>
      </c>
      <c r="AR4486" s="43">
        <f t="shared" si="630"/>
        <v>40933</v>
      </c>
      <c r="AS4486" s="44">
        <f t="shared" si="631"/>
        <v>89.120000000000019</v>
      </c>
      <c r="AT4486" s="10" t="str">
        <f t="shared" si="632"/>
        <v/>
      </c>
      <c r="AU4486" s="20" t="str">
        <f t="shared" si="633"/>
        <v/>
      </c>
      <c r="AV4486" s="42">
        <f t="shared" si="634"/>
        <v>1</v>
      </c>
      <c r="AW4486" s="89">
        <f t="shared" si="635"/>
        <v>0</v>
      </c>
      <c r="AX4486" s="168"/>
      <c r="AY4486" s="60"/>
      <c r="AZ4486" s="61"/>
      <c r="BB4486" s="61" t="str">
        <f>IF(Settings!I4482&lt;&gt;"",Settings!I4482,"")</f>
        <v/>
      </c>
    </row>
    <row r="4487" spans="2:54" x14ac:dyDescent="0.2">
      <c r="B4487" s="13"/>
      <c r="C4487" s="12"/>
      <c r="D4487" s="12"/>
      <c r="E4487" s="12"/>
      <c r="F4487" s="12"/>
      <c r="G4487" s="12"/>
      <c r="H4487" s="12"/>
      <c r="I4487" s="15"/>
      <c r="J4487" s="31"/>
      <c r="K4487" s="180"/>
      <c r="L4487" s="40"/>
      <c r="M4487" s="14"/>
      <c r="N4487" s="16"/>
      <c r="O4487" s="49"/>
      <c r="P4487" s="64"/>
      <c r="Q4487" s="18"/>
      <c r="R4487" s="181">
        <f t="shared" si="627"/>
        <v>0</v>
      </c>
      <c r="S4487" s="181">
        <f t="shared" si="628"/>
        <v>0</v>
      </c>
      <c r="T4487" s="181">
        <f t="shared" si="629"/>
        <v>0</v>
      </c>
      <c r="AQ4487" s="1">
        <f>COUNT(L$11:L4487)</f>
        <v>37</v>
      </c>
      <c r="AR4487" s="43">
        <f t="shared" si="630"/>
        <v>40933</v>
      </c>
      <c r="AS4487" s="44">
        <f t="shared" si="631"/>
        <v>89.120000000000019</v>
      </c>
      <c r="AT4487" s="10" t="str">
        <f t="shared" si="632"/>
        <v/>
      </c>
      <c r="AU4487" s="20" t="str">
        <f t="shared" si="633"/>
        <v/>
      </c>
      <c r="AV4487" s="42">
        <f t="shared" si="634"/>
        <v>1</v>
      </c>
      <c r="AW4487" s="89">
        <f t="shared" si="635"/>
        <v>0</v>
      </c>
      <c r="AX4487" s="168"/>
      <c r="AY4487" s="60"/>
      <c r="AZ4487" s="61"/>
      <c r="BB4487" s="61" t="str">
        <f>IF(Settings!I4483&lt;&gt;"",Settings!I4483,"")</f>
        <v/>
      </c>
    </row>
    <row r="4488" spans="2:54" x14ac:dyDescent="0.2">
      <c r="B4488" s="13"/>
      <c r="C4488" s="12"/>
      <c r="D4488" s="12"/>
      <c r="E4488" s="12"/>
      <c r="F4488" s="12"/>
      <c r="G4488" s="12"/>
      <c r="H4488" s="12"/>
      <c r="I4488" s="15"/>
      <c r="J4488" s="31"/>
      <c r="K4488" s="180"/>
      <c r="L4488" s="40"/>
      <c r="M4488" s="14"/>
      <c r="N4488" s="16"/>
      <c r="O4488" s="49"/>
      <c r="P4488" s="64"/>
      <c r="Q4488" s="18"/>
      <c r="R4488" s="181">
        <f t="shared" si="627"/>
        <v>0</v>
      </c>
      <c r="S4488" s="181">
        <f t="shared" si="628"/>
        <v>0</v>
      </c>
      <c r="T4488" s="181">
        <f t="shared" si="629"/>
        <v>0</v>
      </c>
      <c r="AQ4488" s="1">
        <f>COUNT(L$11:L4488)</f>
        <v>37</v>
      </c>
      <c r="AR4488" s="43">
        <f t="shared" si="630"/>
        <v>40933</v>
      </c>
      <c r="AS4488" s="44">
        <f t="shared" si="631"/>
        <v>89.120000000000019</v>
      </c>
      <c r="AT4488" s="10" t="str">
        <f t="shared" si="632"/>
        <v/>
      </c>
      <c r="AU4488" s="20" t="str">
        <f t="shared" si="633"/>
        <v/>
      </c>
      <c r="AV4488" s="42">
        <f t="shared" si="634"/>
        <v>1</v>
      </c>
      <c r="AW4488" s="89">
        <f t="shared" si="635"/>
        <v>0</v>
      </c>
      <c r="AX4488" s="168"/>
      <c r="AY4488" s="60"/>
      <c r="AZ4488" s="61"/>
      <c r="BB4488" s="61" t="str">
        <f>IF(Settings!I4484&lt;&gt;"",Settings!I4484,"")</f>
        <v/>
      </c>
    </row>
    <row r="4489" spans="2:54" x14ac:dyDescent="0.2">
      <c r="B4489" s="13"/>
      <c r="C4489" s="12"/>
      <c r="D4489" s="12"/>
      <c r="E4489" s="12"/>
      <c r="F4489" s="12"/>
      <c r="G4489" s="12"/>
      <c r="H4489" s="12"/>
      <c r="I4489" s="15"/>
      <c r="J4489" s="31"/>
      <c r="K4489" s="180"/>
      <c r="L4489" s="40"/>
      <c r="M4489" s="14"/>
      <c r="N4489" s="16"/>
      <c r="O4489" s="49"/>
      <c r="P4489" s="64"/>
      <c r="Q4489" s="18"/>
      <c r="R4489" s="181">
        <f t="shared" si="627"/>
        <v>0</v>
      </c>
      <c r="S4489" s="181">
        <f t="shared" si="628"/>
        <v>0</v>
      </c>
      <c r="T4489" s="181">
        <f t="shared" si="629"/>
        <v>0</v>
      </c>
      <c r="AQ4489" s="1">
        <f>COUNT(L$11:L4489)</f>
        <v>37</v>
      </c>
      <c r="AR4489" s="43">
        <f t="shared" si="630"/>
        <v>40933</v>
      </c>
      <c r="AS4489" s="44">
        <f t="shared" si="631"/>
        <v>89.120000000000019</v>
      </c>
      <c r="AT4489" s="10" t="str">
        <f t="shared" si="632"/>
        <v/>
      </c>
      <c r="AU4489" s="20" t="str">
        <f t="shared" si="633"/>
        <v/>
      </c>
      <c r="AV4489" s="42">
        <f t="shared" si="634"/>
        <v>1</v>
      </c>
      <c r="AW4489" s="89">
        <f t="shared" si="635"/>
        <v>0</v>
      </c>
      <c r="AX4489" s="168"/>
      <c r="AY4489" s="60"/>
      <c r="AZ4489" s="61"/>
      <c r="BB4489" s="61" t="str">
        <f>IF(Settings!I4485&lt;&gt;"",Settings!I4485,"")</f>
        <v/>
      </c>
    </row>
    <row r="4490" spans="2:54" x14ac:dyDescent="0.2">
      <c r="B4490" s="13"/>
      <c r="C4490" s="12"/>
      <c r="D4490" s="12"/>
      <c r="E4490" s="12"/>
      <c r="F4490" s="12"/>
      <c r="G4490" s="12"/>
      <c r="H4490" s="12"/>
      <c r="I4490" s="15"/>
      <c r="J4490" s="31"/>
      <c r="K4490" s="180"/>
      <c r="L4490" s="40"/>
      <c r="M4490" s="14"/>
      <c r="N4490" s="16"/>
      <c r="O4490" s="49"/>
      <c r="P4490" s="64"/>
      <c r="Q4490" s="18"/>
      <c r="R4490" s="181">
        <f t="shared" si="627"/>
        <v>0</v>
      </c>
      <c r="S4490" s="181">
        <f t="shared" si="628"/>
        <v>0</v>
      </c>
      <c r="T4490" s="181">
        <f t="shared" si="629"/>
        <v>0</v>
      </c>
      <c r="AQ4490" s="1">
        <f>COUNT(L$11:L4490)</f>
        <v>37</v>
      </c>
      <c r="AR4490" s="43">
        <f t="shared" si="630"/>
        <v>40933</v>
      </c>
      <c r="AS4490" s="44">
        <f t="shared" si="631"/>
        <v>89.120000000000019</v>
      </c>
      <c r="AT4490" s="10" t="str">
        <f t="shared" si="632"/>
        <v/>
      </c>
      <c r="AU4490" s="20" t="str">
        <f t="shared" si="633"/>
        <v/>
      </c>
      <c r="AV4490" s="42">
        <f t="shared" si="634"/>
        <v>1</v>
      </c>
      <c r="AW4490" s="89">
        <f t="shared" si="635"/>
        <v>0</v>
      </c>
      <c r="AX4490" s="168"/>
      <c r="AY4490" s="60"/>
      <c r="AZ4490" s="61"/>
      <c r="BB4490" s="61" t="str">
        <f>IF(Settings!I4486&lt;&gt;"",Settings!I4486,"")</f>
        <v/>
      </c>
    </row>
    <row r="4491" spans="2:54" x14ac:dyDescent="0.2">
      <c r="B4491" s="13"/>
      <c r="C4491" s="12"/>
      <c r="D4491" s="12"/>
      <c r="E4491" s="12"/>
      <c r="F4491" s="12"/>
      <c r="G4491" s="12"/>
      <c r="H4491" s="12"/>
      <c r="I4491" s="15"/>
      <c r="J4491" s="31"/>
      <c r="K4491" s="180"/>
      <c r="L4491" s="40"/>
      <c r="M4491" s="14"/>
      <c r="N4491" s="16"/>
      <c r="O4491" s="49"/>
      <c r="P4491" s="64"/>
      <c r="Q4491" s="18"/>
      <c r="R4491" s="181">
        <f t="shared" si="627"/>
        <v>0</v>
      </c>
      <c r="S4491" s="181">
        <f t="shared" si="628"/>
        <v>0</v>
      </c>
      <c r="T4491" s="181">
        <f t="shared" si="629"/>
        <v>0</v>
      </c>
      <c r="AQ4491" s="1">
        <f>COUNT(L$11:L4491)</f>
        <v>37</v>
      </c>
      <c r="AR4491" s="43">
        <f t="shared" si="630"/>
        <v>40933</v>
      </c>
      <c r="AS4491" s="44">
        <f t="shared" si="631"/>
        <v>89.120000000000019</v>
      </c>
      <c r="AT4491" s="10" t="str">
        <f t="shared" si="632"/>
        <v/>
      </c>
      <c r="AU4491" s="20" t="str">
        <f t="shared" si="633"/>
        <v/>
      </c>
      <c r="AV4491" s="42">
        <f t="shared" si="634"/>
        <v>1</v>
      </c>
      <c r="AW4491" s="89">
        <f t="shared" si="635"/>
        <v>0</v>
      </c>
      <c r="AX4491" s="168"/>
      <c r="AY4491" s="60"/>
      <c r="AZ4491" s="61"/>
      <c r="BB4491" s="61" t="str">
        <f>IF(Settings!I4487&lt;&gt;"",Settings!I4487,"")</f>
        <v/>
      </c>
    </row>
    <row r="4492" spans="2:54" x14ac:dyDescent="0.2">
      <c r="B4492" s="13"/>
      <c r="C4492" s="12"/>
      <c r="D4492" s="12"/>
      <c r="E4492" s="12"/>
      <c r="F4492" s="12"/>
      <c r="G4492" s="12"/>
      <c r="H4492" s="12"/>
      <c r="I4492" s="15"/>
      <c r="J4492" s="31"/>
      <c r="K4492" s="180"/>
      <c r="L4492" s="40"/>
      <c r="M4492" s="14"/>
      <c r="N4492" s="16"/>
      <c r="O4492" s="49"/>
      <c r="P4492" s="64"/>
      <c r="Q4492" s="18"/>
      <c r="R4492" s="181">
        <f t="shared" ref="R4492:R4555" si="636">ROUND(IF(M4492&lt;&gt;"Y",IF(P4492&lt;&gt;"Y",K4492,K4492*(AV4492-1)),0),ROUNDING)</f>
        <v>0</v>
      </c>
      <c r="S4492" s="181">
        <f t="shared" ref="S4492:S4555" si="637">ROUND(IF(O4492&gt;0,IF(M4492="Y",AW4492*(1-O4492),IF(AW4492&gt;R4492,R4492 + (AW4492 - R4492)*(1-O4492),AW4492)),AW4492),ROUNDING)</f>
        <v>0</v>
      </c>
      <c r="T4492" s="181">
        <f t="shared" ref="T4492:T4555" si="638">ROUND(IF(N4492="P",0,IF(OR(M4492="N",M4492=""),S4492-R4492,S4492)),ROUNDING)</f>
        <v>0</v>
      </c>
      <c r="AQ4492" s="1">
        <f>COUNT(L$11:L4492)</f>
        <v>37</v>
      </c>
      <c r="AR4492" s="43">
        <f t="shared" si="630"/>
        <v>40933</v>
      </c>
      <c r="AS4492" s="44">
        <f t="shared" si="631"/>
        <v>89.120000000000019</v>
      </c>
      <c r="AT4492" s="10" t="str">
        <f t="shared" si="632"/>
        <v/>
      </c>
      <c r="AU4492" s="20" t="str">
        <f t="shared" si="633"/>
        <v/>
      </c>
      <c r="AV4492" s="42">
        <f t="shared" si="634"/>
        <v>1</v>
      </c>
      <c r="AW4492" s="89">
        <f t="shared" si="635"/>
        <v>0</v>
      </c>
      <c r="AX4492" s="168"/>
      <c r="AY4492" s="60"/>
      <c r="AZ4492" s="61"/>
      <c r="BB4492" s="61" t="str">
        <f>IF(Settings!I4488&lt;&gt;"",Settings!I4488,"")</f>
        <v/>
      </c>
    </row>
    <row r="4493" spans="2:54" x14ac:dyDescent="0.2">
      <c r="B4493" s="13"/>
      <c r="C4493" s="12"/>
      <c r="D4493" s="12"/>
      <c r="E4493" s="12"/>
      <c r="F4493" s="12"/>
      <c r="G4493" s="12"/>
      <c r="H4493" s="12"/>
      <c r="I4493" s="15"/>
      <c r="J4493" s="31"/>
      <c r="K4493" s="180"/>
      <c r="L4493" s="40"/>
      <c r="M4493" s="14"/>
      <c r="N4493" s="16"/>
      <c r="O4493" s="49"/>
      <c r="P4493" s="64"/>
      <c r="Q4493" s="18"/>
      <c r="R4493" s="181">
        <f t="shared" si="636"/>
        <v>0</v>
      </c>
      <c r="S4493" s="181">
        <f t="shared" si="637"/>
        <v>0</v>
      </c>
      <c r="T4493" s="181">
        <f t="shared" si="638"/>
        <v>0</v>
      </c>
      <c r="AQ4493" s="1">
        <f>COUNT(L$11:L4493)</f>
        <v>37</v>
      </c>
      <c r="AR4493" s="43">
        <f t="shared" ref="AR4493:AR4556" si="639">IF(B4493&gt;2,B4493,AR4492)</f>
        <v>40933</v>
      </c>
      <c r="AS4493" s="44">
        <f t="shared" ref="AS4493:AS4556" si="640">AS4492+T4493</f>
        <v>89.120000000000019</v>
      </c>
      <c r="AT4493" s="10" t="str">
        <f t="shared" ref="AT4493:AT4556" si="641">IF(N4493="P",IF(P4493&lt;&gt;"Y",IF(M4493&lt;&gt;"Y",K4493*AV4493,K4493*AV4493-K4493),IF(M4493&lt;&gt;"Y",K4493 + K4493*(AV4493-1),K4493)),"")</f>
        <v/>
      </c>
      <c r="AU4493" s="20" t="str">
        <f t="shared" ref="AU4493:AU4556" si="642">IF(M4493="Y",IF(P4493="Y",K4493*(AV4493-1),K4493),"")</f>
        <v/>
      </c>
      <c r="AV4493" s="42">
        <f t="shared" ref="AV4493:AV4556" si="643">IF(L4493&lt;&gt;"",IF(ODDS_TYPE=1,L4493,IF(ODDS_TYPE=2,IF(L4493&gt;0,1+L4493/100,IF(L4493&lt;0,1-100/L4493,1)),IF(ODDS_TYPE=3,1+L4493,IF(ODDS_TYPE=4,1+L4493,IF(ODDS_TYPE=5,IF(L4493&gt;0,1+L4493,1-1/L4493),IF(ODDS_TYPE=6,IF(L4493&gt;=0,L4493+1,1-1/L4493),1)))))),1)</f>
        <v>1</v>
      </c>
      <c r="AW4493" s="89">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68"/>
      <c r="AY4493" s="60"/>
      <c r="AZ4493" s="61"/>
      <c r="BB4493" s="61" t="str">
        <f>IF(Settings!I4489&lt;&gt;"",Settings!I4489,"")</f>
        <v/>
      </c>
    </row>
    <row r="4494" spans="2:54" x14ac:dyDescent="0.2">
      <c r="B4494" s="13"/>
      <c r="C4494" s="12"/>
      <c r="D4494" s="12"/>
      <c r="E4494" s="12"/>
      <c r="F4494" s="12"/>
      <c r="G4494" s="12"/>
      <c r="H4494" s="12"/>
      <c r="I4494" s="15"/>
      <c r="J4494" s="31"/>
      <c r="K4494" s="180"/>
      <c r="L4494" s="40"/>
      <c r="M4494" s="14"/>
      <c r="N4494" s="16"/>
      <c r="O4494" s="49"/>
      <c r="P4494" s="64"/>
      <c r="Q4494" s="18"/>
      <c r="R4494" s="181">
        <f t="shared" si="636"/>
        <v>0</v>
      </c>
      <c r="S4494" s="181">
        <f t="shared" si="637"/>
        <v>0</v>
      </c>
      <c r="T4494" s="181">
        <f t="shared" si="638"/>
        <v>0</v>
      </c>
      <c r="AQ4494" s="1">
        <f>COUNT(L$11:L4494)</f>
        <v>37</v>
      </c>
      <c r="AR4494" s="43">
        <f t="shared" si="639"/>
        <v>40933</v>
      </c>
      <c r="AS4494" s="44">
        <f t="shared" si="640"/>
        <v>89.120000000000019</v>
      </c>
      <c r="AT4494" s="10" t="str">
        <f t="shared" si="641"/>
        <v/>
      </c>
      <c r="AU4494" s="20" t="str">
        <f t="shared" si="642"/>
        <v/>
      </c>
      <c r="AV4494" s="42">
        <f t="shared" si="643"/>
        <v>1</v>
      </c>
      <c r="AW4494" s="89">
        <f t="shared" si="644"/>
        <v>0</v>
      </c>
      <c r="AX4494" s="168"/>
      <c r="AY4494" s="60"/>
      <c r="AZ4494" s="61"/>
      <c r="BB4494" s="61" t="str">
        <f>IF(Settings!I4490&lt;&gt;"",Settings!I4490,"")</f>
        <v/>
      </c>
    </row>
    <row r="4495" spans="2:54" x14ac:dyDescent="0.2">
      <c r="B4495" s="13"/>
      <c r="C4495" s="12"/>
      <c r="D4495" s="12"/>
      <c r="E4495" s="12"/>
      <c r="F4495" s="12"/>
      <c r="G4495" s="12"/>
      <c r="H4495" s="12"/>
      <c r="I4495" s="15"/>
      <c r="J4495" s="31"/>
      <c r="K4495" s="180"/>
      <c r="L4495" s="40"/>
      <c r="M4495" s="14"/>
      <c r="N4495" s="16"/>
      <c r="O4495" s="49"/>
      <c r="P4495" s="64"/>
      <c r="Q4495" s="18"/>
      <c r="R4495" s="181">
        <f t="shared" si="636"/>
        <v>0</v>
      </c>
      <c r="S4495" s="181">
        <f t="shared" si="637"/>
        <v>0</v>
      </c>
      <c r="T4495" s="181">
        <f t="shared" si="638"/>
        <v>0</v>
      </c>
      <c r="AQ4495" s="1">
        <f>COUNT(L$11:L4495)</f>
        <v>37</v>
      </c>
      <c r="AR4495" s="43">
        <f t="shared" si="639"/>
        <v>40933</v>
      </c>
      <c r="AS4495" s="44">
        <f t="shared" si="640"/>
        <v>89.120000000000019</v>
      </c>
      <c r="AT4495" s="10" t="str">
        <f t="shared" si="641"/>
        <v/>
      </c>
      <c r="AU4495" s="20" t="str">
        <f t="shared" si="642"/>
        <v/>
      </c>
      <c r="AV4495" s="42">
        <f t="shared" si="643"/>
        <v>1</v>
      </c>
      <c r="AW4495" s="89">
        <f t="shared" si="644"/>
        <v>0</v>
      </c>
      <c r="AX4495" s="168"/>
      <c r="AY4495" s="60"/>
      <c r="AZ4495" s="61"/>
      <c r="BB4495" s="61" t="str">
        <f>IF(Settings!I4491&lt;&gt;"",Settings!I4491,"")</f>
        <v/>
      </c>
    </row>
    <row r="4496" spans="2:54" x14ac:dyDescent="0.2">
      <c r="B4496" s="13"/>
      <c r="C4496" s="12"/>
      <c r="D4496" s="12"/>
      <c r="E4496" s="12"/>
      <c r="F4496" s="12"/>
      <c r="G4496" s="12"/>
      <c r="H4496" s="12"/>
      <c r="I4496" s="15"/>
      <c r="J4496" s="31"/>
      <c r="K4496" s="180"/>
      <c r="L4496" s="40"/>
      <c r="M4496" s="14"/>
      <c r="N4496" s="16"/>
      <c r="O4496" s="49"/>
      <c r="P4496" s="64"/>
      <c r="Q4496" s="18"/>
      <c r="R4496" s="181">
        <f t="shared" si="636"/>
        <v>0</v>
      </c>
      <c r="S4496" s="181">
        <f t="shared" si="637"/>
        <v>0</v>
      </c>
      <c r="T4496" s="181">
        <f t="shared" si="638"/>
        <v>0</v>
      </c>
      <c r="AQ4496" s="1">
        <f>COUNT(L$11:L4496)</f>
        <v>37</v>
      </c>
      <c r="AR4496" s="43">
        <f t="shared" si="639"/>
        <v>40933</v>
      </c>
      <c r="AS4496" s="44">
        <f t="shared" si="640"/>
        <v>89.120000000000019</v>
      </c>
      <c r="AT4496" s="10" t="str">
        <f t="shared" si="641"/>
        <v/>
      </c>
      <c r="AU4496" s="20" t="str">
        <f t="shared" si="642"/>
        <v/>
      </c>
      <c r="AV4496" s="42">
        <f t="shared" si="643"/>
        <v>1</v>
      </c>
      <c r="AW4496" s="89">
        <f t="shared" si="644"/>
        <v>0</v>
      </c>
      <c r="AX4496" s="168"/>
      <c r="AY4496" s="60"/>
      <c r="AZ4496" s="61"/>
      <c r="BB4496" s="61" t="str">
        <f>IF(Settings!I4492&lt;&gt;"",Settings!I4492,"")</f>
        <v/>
      </c>
    </row>
    <row r="4497" spans="2:54" x14ac:dyDescent="0.2">
      <c r="B4497" s="13"/>
      <c r="C4497" s="12"/>
      <c r="D4497" s="12"/>
      <c r="E4497" s="12"/>
      <c r="F4497" s="12"/>
      <c r="G4497" s="12"/>
      <c r="H4497" s="12"/>
      <c r="I4497" s="15"/>
      <c r="J4497" s="31"/>
      <c r="K4497" s="180"/>
      <c r="L4497" s="40"/>
      <c r="M4497" s="14"/>
      <c r="N4497" s="16"/>
      <c r="O4497" s="49"/>
      <c r="P4497" s="64"/>
      <c r="Q4497" s="18"/>
      <c r="R4497" s="181">
        <f t="shared" si="636"/>
        <v>0</v>
      </c>
      <c r="S4497" s="181">
        <f t="shared" si="637"/>
        <v>0</v>
      </c>
      <c r="T4497" s="181">
        <f t="shared" si="638"/>
        <v>0</v>
      </c>
      <c r="AQ4497" s="1">
        <f>COUNT(L$11:L4497)</f>
        <v>37</v>
      </c>
      <c r="AR4497" s="43">
        <f t="shared" si="639"/>
        <v>40933</v>
      </c>
      <c r="AS4497" s="44">
        <f t="shared" si="640"/>
        <v>89.120000000000019</v>
      </c>
      <c r="AT4497" s="10" t="str">
        <f t="shared" si="641"/>
        <v/>
      </c>
      <c r="AU4497" s="20" t="str">
        <f t="shared" si="642"/>
        <v/>
      </c>
      <c r="AV4497" s="42">
        <f t="shared" si="643"/>
        <v>1</v>
      </c>
      <c r="AW4497" s="89">
        <f t="shared" si="644"/>
        <v>0</v>
      </c>
      <c r="AX4497" s="168"/>
      <c r="AY4497" s="60"/>
      <c r="AZ4497" s="61"/>
      <c r="BB4497" s="61" t="str">
        <f>IF(Settings!I4493&lt;&gt;"",Settings!I4493,"")</f>
        <v/>
      </c>
    </row>
    <row r="4498" spans="2:54" x14ac:dyDescent="0.2">
      <c r="B4498" s="13"/>
      <c r="C4498" s="12"/>
      <c r="D4498" s="12"/>
      <c r="E4498" s="12"/>
      <c r="F4498" s="12"/>
      <c r="G4498" s="12"/>
      <c r="H4498" s="12"/>
      <c r="I4498" s="15"/>
      <c r="J4498" s="31"/>
      <c r="K4498" s="180"/>
      <c r="L4498" s="40"/>
      <c r="M4498" s="14"/>
      <c r="N4498" s="16"/>
      <c r="O4498" s="49"/>
      <c r="P4498" s="64"/>
      <c r="Q4498" s="18"/>
      <c r="R4498" s="181">
        <f t="shared" si="636"/>
        <v>0</v>
      </c>
      <c r="S4498" s="181">
        <f t="shared" si="637"/>
        <v>0</v>
      </c>
      <c r="T4498" s="181">
        <f t="shared" si="638"/>
        <v>0</v>
      </c>
      <c r="AQ4498" s="1">
        <f>COUNT(L$11:L4498)</f>
        <v>37</v>
      </c>
      <c r="AR4498" s="43">
        <f t="shared" si="639"/>
        <v>40933</v>
      </c>
      <c r="AS4498" s="44">
        <f t="shared" si="640"/>
        <v>89.120000000000019</v>
      </c>
      <c r="AT4498" s="10" t="str">
        <f t="shared" si="641"/>
        <v/>
      </c>
      <c r="AU4498" s="20" t="str">
        <f t="shared" si="642"/>
        <v/>
      </c>
      <c r="AV4498" s="42">
        <f t="shared" si="643"/>
        <v>1</v>
      </c>
      <c r="AW4498" s="89">
        <f t="shared" si="644"/>
        <v>0</v>
      </c>
      <c r="AX4498" s="168"/>
      <c r="AY4498" s="60"/>
      <c r="AZ4498" s="61"/>
      <c r="BB4498" s="61" t="str">
        <f>IF(Settings!I4494&lt;&gt;"",Settings!I4494,"")</f>
        <v/>
      </c>
    </row>
    <row r="4499" spans="2:54" x14ac:dyDescent="0.2">
      <c r="B4499" s="13"/>
      <c r="C4499" s="12"/>
      <c r="D4499" s="12"/>
      <c r="E4499" s="12"/>
      <c r="F4499" s="12"/>
      <c r="G4499" s="12"/>
      <c r="H4499" s="12"/>
      <c r="I4499" s="15"/>
      <c r="J4499" s="31"/>
      <c r="K4499" s="180"/>
      <c r="L4499" s="40"/>
      <c r="M4499" s="14"/>
      <c r="N4499" s="16"/>
      <c r="O4499" s="49"/>
      <c r="P4499" s="64"/>
      <c r="Q4499" s="18"/>
      <c r="R4499" s="181">
        <f t="shared" si="636"/>
        <v>0</v>
      </c>
      <c r="S4499" s="181">
        <f t="shared" si="637"/>
        <v>0</v>
      </c>
      <c r="T4499" s="181">
        <f t="shared" si="638"/>
        <v>0</v>
      </c>
      <c r="AQ4499" s="1">
        <f>COUNT(L$11:L4499)</f>
        <v>37</v>
      </c>
      <c r="AR4499" s="43">
        <f t="shared" si="639"/>
        <v>40933</v>
      </c>
      <c r="AS4499" s="44">
        <f t="shared" si="640"/>
        <v>89.120000000000019</v>
      </c>
      <c r="AT4499" s="10" t="str">
        <f t="shared" si="641"/>
        <v/>
      </c>
      <c r="AU4499" s="20" t="str">
        <f t="shared" si="642"/>
        <v/>
      </c>
      <c r="AV4499" s="42">
        <f t="shared" si="643"/>
        <v>1</v>
      </c>
      <c r="AW4499" s="89">
        <f t="shared" si="644"/>
        <v>0</v>
      </c>
      <c r="AX4499" s="168"/>
      <c r="AY4499" s="60"/>
      <c r="AZ4499" s="61"/>
      <c r="BB4499" s="61" t="str">
        <f>IF(Settings!I4495&lt;&gt;"",Settings!I4495,"")</f>
        <v/>
      </c>
    </row>
    <row r="4500" spans="2:54" x14ac:dyDescent="0.2">
      <c r="B4500" s="13"/>
      <c r="C4500" s="12"/>
      <c r="D4500" s="12"/>
      <c r="E4500" s="12"/>
      <c r="F4500" s="12"/>
      <c r="G4500" s="12"/>
      <c r="H4500" s="12"/>
      <c r="I4500" s="15"/>
      <c r="J4500" s="31"/>
      <c r="K4500" s="180"/>
      <c r="L4500" s="40"/>
      <c r="M4500" s="14"/>
      <c r="N4500" s="16"/>
      <c r="O4500" s="49"/>
      <c r="P4500" s="64"/>
      <c r="Q4500" s="18"/>
      <c r="R4500" s="181">
        <f t="shared" si="636"/>
        <v>0</v>
      </c>
      <c r="S4500" s="181">
        <f t="shared" si="637"/>
        <v>0</v>
      </c>
      <c r="T4500" s="181">
        <f t="shared" si="638"/>
        <v>0</v>
      </c>
      <c r="AQ4500" s="1">
        <f>COUNT(L$11:L4500)</f>
        <v>37</v>
      </c>
      <c r="AR4500" s="43">
        <f t="shared" si="639"/>
        <v>40933</v>
      </c>
      <c r="AS4500" s="44">
        <f t="shared" si="640"/>
        <v>89.120000000000019</v>
      </c>
      <c r="AT4500" s="10" t="str">
        <f t="shared" si="641"/>
        <v/>
      </c>
      <c r="AU4500" s="20" t="str">
        <f t="shared" si="642"/>
        <v/>
      </c>
      <c r="AV4500" s="42">
        <f t="shared" si="643"/>
        <v>1</v>
      </c>
      <c r="AW4500" s="89">
        <f t="shared" si="644"/>
        <v>0</v>
      </c>
      <c r="AX4500" s="168"/>
      <c r="AY4500" s="60"/>
      <c r="AZ4500" s="61"/>
      <c r="BB4500" s="61" t="str">
        <f>IF(Settings!I4496&lt;&gt;"",Settings!I4496,"")</f>
        <v/>
      </c>
    </row>
    <row r="4501" spans="2:54" x14ac:dyDescent="0.2">
      <c r="B4501" s="13"/>
      <c r="C4501" s="12"/>
      <c r="D4501" s="12"/>
      <c r="E4501" s="12"/>
      <c r="F4501" s="12"/>
      <c r="G4501" s="12"/>
      <c r="H4501" s="12"/>
      <c r="I4501" s="15"/>
      <c r="J4501" s="31"/>
      <c r="K4501" s="180"/>
      <c r="L4501" s="40"/>
      <c r="M4501" s="14"/>
      <c r="N4501" s="16"/>
      <c r="O4501" s="49"/>
      <c r="P4501" s="64"/>
      <c r="Q4501" s="18"/>
      <c r="R4501" s="181">
        <f t="shared" si="636"/>
        <v>0</v>
      </c>
      <c r="S4501" s="181">
        <f t="shared" si="637"/>
        <v>0</v>
      </c>
      <c r="T4501" s="181">
        <f t="shared" si="638"/>
        <v>0</v>
      </c>
      <c r="AQ4501" s="1">
        <f>COUNT(L$11:L4501)</f>
        <v>37</v>
      </c>
      <c r="AR4501" s="43">
        <f t="shared" si="639"/>
        <v>40933</v>
      </c>
      <c r="AS4501" s="44">
        <f t="shared" si="640"/>
        <v>89.120000000000019</v>
      </c>
      <c r="AT4501" s="10" t="str">
        <f t="shared" si="641"/>
        <v/>
      </c>
      <c r="AU4501" s="20" t="str">
        <f t="shared" si="642"/>
        <v/>
      </c>
      <c r="AV4501" s="42">
        <f t="shared" si="643"/>
        <v>1</v>
      </c>
      <c r="AW4501" s="89">
        <f t="shared" si="644"/>
        <v>0</v>
      </c>
      <c r="AX4501" s="168"/>
      <c r="AY4501" s="60"/>
      <c r="AZ4501" s="61"/>
      <c r="BB4501" s="61" t="str">
        <f>IF(Settings!I4497&lt;&gt;"",Settings!I4497,"")</f>
        <v/>
      </c>
    </row>
    <row r="4502" spans="2:54" x14ac:dyDescent="0.2">
      <c r="B4502" s="13"/>
      <c r="C4502" s="12"/>
      <c r="D4502" s="12"/>
      <c r="E4502" s="12"/>
      <c r="F4502" s="12"/>
      <c r="G4502" s="12"/>
      <c r="H4502" s="12"/>
      <c r="I4502" s="15"/>
      <c r="J4502" s="31"/>
      <c r="K4502" s="180"/>
      <c r="L4502" s="40"/>
      <c r="M4502" s="14"/>
      <c r="N4502" s="16"/>
      <c r="O4502" s="49"/>
      <c r="P4502" s="64"/>
      <c r="Q4502" s="18"/>
      <c r="R4502" s="181">
        <f t="shared" si="636"/>
        <v>0</v>
      </c>
      <c r="S4502" s="181">
        <f t="shared" si="637"/>
        <v>0</v>
      </c>
      <c r="T4502" s="181">
        <f t="shared" si="638"/>
        <v>0</v>
      </c>
      <c r="AQ4502" s="1">
        <f>COUNT(L$11:L4502)</f>
        <v>37</v>
      </c>
      <c r="AR4502" s="43">
        <f t="shared" si="639"/>
        <v>40933</v>
      </c>
      <c r="AS4502" s="44">
        <f t="shared" si="640"/>
        <v>89.120000000000019</v>
      </c>
      <c r="AT4502" s="10" t="str">
        <f t="shared" si="641"/>
        <v/>
      </c>
      <c r="AU4502" s="20" t="str">
        <f t="shared" si="642"/>
        <v/>
      </c>
      <c r="AV4502" s="42">
        <f t="shared" si="643"/>
        <v>1</v>
      </c>
      <c r="AW4502" s="89">
        <f t="shared" si="644"/>
        <v>0</v>
      </c>
      <c r="AX4502" s="168"/>
      <c r="AY4502" s="60"/>
      <c r="AZ4502" s="61"/>
      <c r="BB4502" s="61" t="str">
        <f>IF(Settings!I4498&lt;&gt;"",Settings!I4498,"")</f>
        <v/>
      </c>
    </row>
    <row r="4503" spans="2:54" x14ac:dyDescent="0.2">
      <c r="B4503" s="13"/>
      <c r="C4503" s="12"/>
      <c r="D4503" s="12"/>
      <c r="E4503" s="12"/>
      <c r="F4503" s="12"/>
      <c r="G4503" s="12"/>
      <c r="H4503" s="12"/>
      <c r="I4503" s="15"/>
      <c r="J4503" s="31"/>
      <c r="K4503" s="180"/>
      <c r="L4503" s="40"/>
      <c r="M4503" s="14"/>
      <c r="N4503" s="16"/>
      <c r="O4503" s="49"/>
      <c r="P4503" s="64"/>
      <c r="Q4503" s="18"/>
      <c r="R4503" s="181">
        <f t="shared" si="636"/>
        <v>0</v>
      </c>
      <c r="S4503" s="181">
        <f t="shared" si="637"/>
        <v>0</v>
      </c>
      <c r="T4503" s="181">
        <f t="shared" si="638"/>
        <v>0</v>
      </c>
      <c r="AQ4503" s="1">
        <f>COUNT(L$11:L4503)</f>
        <v>37</v>
      </c>
      <c r="AR4503" s="43">
        <f t="shared" si="639"/>
        <v>40933</v>
      </c>
      <c r="AS4503" s="44">
        <f t="shared" si="640"/>
        <v>89.120000000000019</v>
      </c>
      <c r="AT4503" s="10" t="str">
        <f t="shared" si="641"/>
        <v/>
      </c>
      <c r="AU4503" s="20" t="str">
        <f t="shared" si="642"/>
        <v/>
      </c>
      <c r="AV4503" s="42">
        <f t="shared" si="643"/>
        <v>1</v>
      </c>
      <c r="AW4503" s="89">
        <f t="shared" si="644"/>
        <v>0</v>
      </c>
      <c r="AX4503" s="168"/>
      <c r="AY4503" s="60"/>
      <c r="AZ4503" s="61"/>
      <c r="BB4503" s="61" t="str">
        <f>IF(Settings!I4499&lt;&gt;"",Settings!I4499,"")</f>
        <v/>
      </c>
    </row>
    <row r="4504" spans="2:54" x14ac:dyDescent="0.2">
      <c r="B4504" s="13"/>
      <c r="C4504" s="12"/>
      <c r="D4504" s="12"/>
      <c r="E4504" s="12"/>
      <c r="F4504" s="12"/>
      <c r="G4504" s="12"/>
      <c r="H4504" s="12"/>
      <c r="I4504" s="15"/>
      <c r="J4504" s="31"/>
      <c r="K4504" s="180"/>
      <c r="L4504" s="40"/>
      <c r="M4504" s="14"/>
      <c r="N4504" s="16"/>
      <c r="O4504" s="49"/>
      <c r="P4504" s="64"/>
      <c r="Q4504" s="18"/>
      <c r="R4504" s="181">
        <f t="shared" si="636"/>
        <v>0</v>
      </c>
      <c r="S4504" s="181">
        <f t="shared" si="637"/>
        <v>0</v>
      </c>
      <c r="T4504" s="181">
        <f t="shared" si="638"/>
        <v>0</v>
      </c>
      <c r="AQ4504" s="1">
        <f>COUNT(L$11:L4504)</f>
        <v>37</v>
      </c>
      <c r="AR4504" s="43">
        <f t="shared" si="639"/>
        <v>40933</v>
      </c>
      <c r="AS4504" s="44">
        <f t="shared" si="640"/>
        <v>89.120000000000019</v>
      </c>
      <c r="AT4504" s="10" t="str">
        <f t="shared" si="641"/>
        <v/>
      </c>
      <c r="AU4504" s="20" t="str">
        <f t="shared" si="642"/>
        <v/>
      </c>
      <c r="AV4504" s="42">
        <f t="shared" si="643"/>
        <v>1</v>
      </c>
      <c r="AW4504" s="89">
        <f t="shared" si="644"/>
        <v>0</v>
      </c>
      <c r="AX4504" s="168"/>
      <c r="AY4504" s="60"/>
      <c r="AZ4504" s="61"/>
      <c r="BB4504" s="61" t="str">
        <f>IF(Settings!I4500&lt;&gt;"",Settings!I4500,"")</f>
        <v/>
      </c>
    </row>
    <row r="4505" spans="2:54" x14ac:dyDescent="0.2">
      <c r="B4505" s="13"/>
      <c r="C4505" s="12"/>
      <c r="D4505" s="12"/>
      <c r="E4505" s="12"/>
      <c r="F4505" s="12"/>
      <c r="G4505" s="12"/>
      <c r="H4505" s="12"/>
      <c r="I4505" s="15"/>
      <c r="J4505" s="31"/>
      <c r="K4505" s="180"/>
      <c r="L4505" s="40"/>
      <c r="M4505" s="14"/>
      <c r="N4505" s="16"/>
      <c r="O4505" s="49"/>
      <c r="P4505" s="64"/>
      <c r="Q4505" s="18"/>
      <c r="R4505" s="181">
        <f t="shared" si="636"/>
        <v>0</v>
      </c>
      <c r="S4505" s="181">
        <f t="shared" si="637"/>
        <v>0</v>
      </c>
      <c r="T4505" s="181">
        <f t="shared" si="638"/>
        <v>0</v>
      </c>
      <c r="AQ4505" s="1">
        <f>COUNT(L$11:L4505)</f>
        <v>37</v>
      </c>
      <c r="AR4505" s="43">
        <f t="shared" si="639"/>
        <v>40933</v>
      </c>
      <c r="AS4505" s="44">
        <f t="shared" si="640"/>
        <v>89.120000000000019</v>
      </c>
      <c r="AT4505" s="10" t="str">
        <f t="shared" si="641"/>
        <v/>
      </c>
      <c r="AU4505" s="20" t="str">
        <f t="shared" si="642"/>
        <v/>
      </c>
      <c r="AV4505" s="42">
        <f t="shared" si="643"/>
        <v>1</v>
      </c>
      <c r="AW4505" s="89">
        <f t="shared" si="644"/>
        <v>0</v>
      </c>
      <c r="AX4505" s="168"/>
      <c r="AY4505" s="60"/>
      <c r="AZ4505" s="61"/>
      <c r="BB4505" s="61" t="str">
        <f>IF(Settings!I4501&lt;&gt;"",Settings!I4501,"")</f>
        <v/>
      </c>
    </row>
    <row r="4506" spans="2:54" x14ac:dyDescent="0.2">
      <c r="B4506" s="13"/>
      <c r="C4506" s="12"/>
      <c r="D4506" s="12"/>
      <c r="E4506" s="12"/>
      <c r="F4506" s="12"/>
      <c r="G4506" s="12"/>
      <c r="H4506" s="12"/>
      <c r="I4506" s="15"/>
      <c r="J4506" s="31"/>
      <c r="K4506" s="180"/>
      <c r="L4506" s="40"/>
      <c r="M4506" s="14"/>
      <c r="N4506" s="16"/>
      <c r="O4506" s="49"/>
      <c r="P4506" s="64"/>
      <c r="Q4506" s="18"/>
      <c r="R4506" s="181">
        <f t="shared" si="636"/>
        <v>0</v>
      </c>
      <c r="S4506" s="181">
        <f t="shared" si="637"/>
        <v>0</v>
      </c>
      <c r="T4506" s="181">
        <f t="shared" si="638"/>
        <v>0</v>
      </c>
      <c r="AQ4506" s="1">
        <f>COUNT(L$11:L4506)</f>
        <v>37</v>
      </c>
      <c r="AR4506" s="43">
        <f t="shared" si="639"/>
        <v>40933</v>
      </c>
      <c r="AS4506" s="44">
        <f t="shared" si="640"/>
        <v>89.120000000000019</v>
      </c>
      <c r="AT4506" s="10" t="str">
        <f t="shared" si="641"/>
        <v/>
      </c>
      <c r="AU4506" s="20" t="str">
        <f t="shared" si="642"/>
        <v/>
      </c>
      <c r="AV4506" s="42">
        <f t="shared" si="643"/>
        <v>1</v>
      </c>
      <c r="AW4506" s="89">
        <f t="shared" si="644"/>
        <v>0</v>
      </c>
      <c r="AX4506" s="168"/>
      <c r="AY4506" s="60"/>
      <c r="AZ4506" s="61"/>
      <c r="BB4506" s="61" t="str">
        <f>IF(Settings!I4502&lt;&gt;"",Settings!I4502,"")</f>
        <v/>
      </c>
    </row>
    <row r="4507" spans="2:54" x14ac:dyDescent="0.2">
      <c r="B4507" s="13"/>
      <c r="C4507" s="12"/>
      <c r="D4507" s="12"/>
      <c r="E4507" s="12"/>
      <c r="F4507" s="12"/>
      <c r="G4507" s="12"/>
      <c r="H4507" s="12"/>
      <c r="I4507" s="15"/>
      <c r="J4507" s="31"/>
      <c r="K4507" s="180"/>
      <c r="L4507" s="40"/>
      <c r="M4507" s="14"/>
      <c r="N4507" s="16"/>
      <c r="O4507" s="49"/>
      <c r="P4507" s="64"/>
      <c r="Q4507" s="18"/>
      <c r="R4507" s="181">
        <f t="shared" si="636"/>
        <v>0</v>
      </c>
      <c r="S4507" s="181">
        <f t="shared" si="637"/>
        <v>0</v>
      </c>
      <c r="T4507" s="181">
        <f t="shared" si="638"/>
        <v>0</v>
      </c>
      <c r="AQ4507" s="1">
        <f>COUNT(L$11:L4507)</f>
        <v>37</v>
      </c>
      <c r="AR4507" s="43">
        <f t="shared" si="639"/>
        <v>40933</v>
      </c>
      <c r="AS4507" s="44">
        <f t="shared" si="640"/>
        <v>89.120000000000019</v>
      </c>
      <c r="AT4507" s="10" t="str">
        <f t="shared" si="641"/>
        <v/>
      </c>
      <c r="AU4507" s="20" t="str">
        <f t="shared" si="642"/>
        <v/>
      </c>
      <c r="AV4507" s="42">
        <f t="shared" si="643"/>
        <v>1</v>
      </c>
      <c r="AW4507" s="89">
        <f t="shared" si="644"/>
        <v>0</v>
      </c>
      <c r="AX4507" s="168"/>
      <c r="AY4507" s="60"/>
      <c r="AZ4507" s="61"/>
      <c r="BB4507" s="61" t="str">
        <f>IF(Settings!I4503&lt;&gt;"",Settings!I4503,"")</f>
        <v/>
      </c>
    </row>
    <row r="4508" spans="2:54" x14ac:dyDescent="0.2">
      <c r="B4508" s="13"/>
      <c r="C4508" s="12"/>
      <c r="D4508" s="12"/>
      <c r="E4508" s="12"/>
      <c r="F4508" s="12"/>
      <c r="G4508" s="12"/>
      <c r="H4508" s="12"/>
      <c r="I4508" s="15"/>
      <c r="J4508" s="31"/>
      <c r="K4508" s="180"/>
      <c r="L4508" s="40"/>
      <c r="M4508" s="14"/>
      <c r="N4508" s="16"/>
      <c r="O4508" s="49"/>
      <c r="P4508" s="64"/>
      <c r="Q4508" s="18"/>
      <c r="R4508" s="181">
        <f t="shared" si="636"/>
        <v>0</v>
      </c>
      <c r="S4508" s="181">
        <f t="shared" si="637"/>
        <v>0</v>
      </c>
      <c r="T4508" s="181">
        <f t="shared" si="638"/>
        <v>0</v>
      </c>
      <c r="AQ4508" s="1">
        <f>COUNT(L$11:L4508)</f>
        <v>37</v>
      </c>
      <c r="AR4508" s="43">
        <f t="shared" si="639"/>
        <v>40933</v>
      </c>
      <c r="AS4508" s="44">
        <f t="shared" si="640"/>
        <v>89.120000000000019</v>
      </c>
      <c r="AT4508" s="10" t="str">
        <f t="shared" si="641"/>
        <v/>
      </c>
      <c r="AU4508" s="20" t="str">
        <f t="shared" si="642"/>
        <v/>
      </c>
      <c r="AV4508" s="42">
        <f t="shared" si="643"/>
        <v>1</v>
      </c>
      <c r="AW4508" s="89">
        <f t="shared" si="644"/>
        <v>0</v>
      </c>
      <c r="AX4508" s="168"/>
      <c r="AY4508" s="60"/>
      <c r="AZ4508" s="61"/>
      <c r="BB4508" s="61" t="str">
        <f>IF(Settings!I4504&lt;&gt;"",Settings!I4504,"")</f>
        <v/>
      </c>
    </row>
    <row r="4509" spans="2:54" x14ac:dyDescent="0.2">
      <c r="B4509" s="13"/>
      <c r="C4509" s="12"/>
      <c r="D4509" s="12"/>
      <c r="E4509" s="12"/>
      <c r="F4509" s="12"/>
      <c r="G4509" s="12"/>
      <c r="H4509" s="12"/>
      <c r="I4509" s="15"/>
      <c r="J4509" s="31"/>
      <c r="K4509" s="180"/>
      <c r="L4509" s="40"/>
      <c r="M4509" s="14"/>
      <c r="N4509" s="16"/>
      <c r="O4509" s="49"/>
      <c r="P4509" s="64"/>
      <c r="Q4509" s="18"/>
      <c r="R4509" s="181">
        <f t="shared" si="636"/>
        <v>0</v>
      </c>
      <c r="S4509" s="181">
        <f t="shared" si="637"/>
        <v>0</v>
      </c>
      <c r="T4509" s="181">
        <f t="shared" si="638"/>
        <v>0</v>
      </c>
      <c r="AQ4509" s="1">
        <f>COUNT(L$11:L4509)</f>
        <v>37</v>
      </c>
      <c r="AR4509" s="43">
        <f t="shared" si="639"/>
        <v>40933</v>
      </c>
      <c r="AS4509" s="44">
        <f t="shared" si="640"/>
        <v>89.120000000000019</v>
      </c>
      <c r="AT4509" s="10" t="str">
        <f t="shared" si="641"/>
        <v/>
      </c>
      <c r="AU4509" s="20" t="str">
        <f t="shared" si="642"/>
        <v/>
      </c>
      <c r="AV4509" s="42">
        <f t="shared" si="643"/>
        <v>1</v>
      </c>
      <c r="AW4509" s="89">
        <f t="shared" si="644"/>
        <v>0</v>
      </c>
      <c r="AX4509" s="168"/>
      <c r="AY4509" s="60"/>
      <c r="AZ4509" s="61"/>
      <c r="BB4509" s="61" t="str">
        <f>IF(Settings!I4505&lt;&gt;"",Settings!I4505,"")</f>
        <v/>
      </c>
    </row>
    <row r="4510" spans="2:54" x14ac:dyDescent="0.2">
      <c r="B4510" s="13"/>
      <c r="C4510" s="12"/>
      <c r="D4510" s="12"/>
      <c r="E4510" s="12"/>
      <c r="F4510" s="12"/>
      <c r="G4510" s="12"/>
      <c r="H4510" s="12"/>
      <c r="I4510" s="15"/>
      <c r="J4510" s="31"/>
      <c r="K4510" s="180"/>
      <c r="L4510" s="40"/>
      <c r="M4510" s="14"/>
      <c r="N4510" s="16"/>
      <c r="O4510" s="49"/>
      <c r="P4510" s="64"/>
      <c r="Q4510" s="18"/>
      <c r="R4510" s="181">
        <f t="shared" si="636"/>
        <v>0</v>
      </c>
      <c r="S4510" s="181">
        <f t="shared" si="637"/>
        <v>0</v>
      </c>
      <c r="T4510" s="181">
        <f t="shared" si="638"/>
        <v>0</v>
      </c>
      <c r="AQ4510" s="1">
        <f>COUNT(L$11:L4510)</f>
        <v>37</v>
      </c>
      <c r="AR4510" s="43">
        <f t="shared" si="639"/>
        <v>40933</v>
      </c>
      <c r="AS4510" s="44">
        <f t="shared" si="640"/>
        <v>89.120000000000019</v>
      </c>
      <c r="AT4510" s="10" t="str">
        <f t="shared" si="641"/>
        <v/>
      </c>
      <c r="AU4510" s="20" t="str">
        <f t="shared" si="642"/>
        <v/>
      </c>
      <c r="AV4510" s="42">
        <f t="shared" si="643"/>
        <v>1</v>
      </c>
      <c r="AW4510" s="89">
        <f t="shared" si="644"/>
        <v>0</v>
      </c>
      <c r="AX4510" s="168"/>
      <c r="AY4510" s="60"/>
      <c r="AZ4510" s="61"/>
      <c r="BB4510" s="61" t="str">
        <f>IF(Settings!I4506&lt;&gt;"",Settings!I4506,"")</f>
        <v/>
      </c>
    </row>
    <row r="4511" spans="2:54" x14ac:dyDescent="0.2">
      <c r="B4511" s="13"/>
      <c r="C4511" s="12"/>
      <c r="D4511" s="12"/>
      <c r="E4511" s="12"/>
      <c r="F4511" s="12"/>
      <c r="G4511" s="12"/>
      <c r="H4511" s="12"/>
      <c r="I4511" s="15"/>
      <c r="J4511" s="31"/>
      <c r="K4511" s="180"/>
      <c r="L4511" s="40"/>
      <c r="M4511" s="14"/>
      <c r="N4511" s="16"/>
      <c r="O4511" s="49"/>
      <c r="P4511" s="64"/>
      <c r="Q4511" s="18"/>
      <c r="R4511" s="181">
        <f t="shared" si="636"/>
        <v>0</v>
      </c>
      <c r="S4511" s="181">
        <f t="shared" si="637"/>
        <v>0</v>
      </c>
      <c r="T4511" s="181">
        <f t="shared" si="638"/>
        <v>0</v>
      </c>
      <c r="AQ4511" s="1">
        <f>COUNT(L$11:L4511)</f>
        <v>37</v>
      </c>
      <c r="AR4511" s="43">
        <f t="shared" si="639"/>
        <v>40933</v>
      </c>
      <c r="AS4511" s="44">
        <f t="shared" si="640"/>
        <v>89.120000000000019</v>
      </c>
      <c r="AT4511" s="10" t="str">
        <f t="shared" si="641"/>
        <v/>
      </c>
      <c r="AU4511" s="20" t="str">
        <f t="shared" si="642"/>
        <v/>
      </c>
      <c r="AV4511" s="42">
        <f t="shared" si="643"/>
        <v>1</v>
      </c>
      <c r="AW4511" s="89">
        <f t="shared" si="644"/>
        <v>0</v>
      </c>
      <c r="AX4511" s="168"/>
      <c r="AY4511" s="60"/>
      <c r="AZ4511" s="61"/>
      <c r="BB4511" s="61" t="str">
        <f>IF(Settings!I4507&lt;&gt;"",Settings!I4507,"")</f>
        <v/>
      </c>
    </row>
    <row r="4512" spans="2:54" x14ac:dyDescent="0.2">
      <c r="B4512" s="13"/>
      <c r="C4512" s="12"/>
      <c r="D4512" s="12"/>
      <c r="E4512" s="12"/>
      <c r="F4512" s="12"/>
      <c r="G4512" s="12"/>
      <c r="H4512" s="12"/>
      <c r="I4512" s="15"/>
      <c r="J4512" s="31"/>
      <c r="K4512" s="180"/>
      <c r="L4512" s="40"/>
      <c r="M4512" s="14"/>
      <c r="N4512" s="16"/>
      <c r="O4512" s="49"/>
      <c r="P4512" s="64"/>
      <c r="Q4512" s="18"/>
      <c r="R4512" s="181">
        <f t="shared" si="636"/>
        <v>0</v>
      </c>
      <c r="S4512" s="181">
        <f t="shared" si="637"/>
        <v>0</v>
      </c>
      <c r="T4512" s="181">
        <f t="shared" si="638"/>
        <v>0</v>
      </c>
      <c r="AQ4512" s="1">
        <f>COUNT(L$11:L4512)</f>
        <v>37</v>
      </c>
      <c r="AR4512" s="43">
        <f t="shared" si="639"/>
        <v>40933</v>
      </c>
      <c r="AS4512" s="44">
        <f t="shared" si="640"/>
        <v>89.120000000000019</v>
      </c>
      <c r="AT4512" s="10" t="str">
        <f t="shared" si="641"/>
        <v/>
      </c>
      <c r="AU4512" s="20" t="str">
        <f t="shared" si="642"/>
        <v/>
      </c>
      <c r="AV4512" s="42">
        <f t="shared" si="643"/>
        <v>1</v>
      </c>
      <c r="AW4512" s="89">
        <f t="shared" si="644"/>
        <v>0</v>
      </c>
      <c r="AX4512" s="168"/>
      <c r="AY4512" s="60"/>
      <c r="AZ4512" s="61"/>
      <c r="BB4512" s="61" t="str">
        <f>IF(Settings!I4508&lt;&gt;"",Settings!I4508,"")</f>
        <v/>
      </c>
    </row>
    <row r="4513" spans="2:54" x14ac:dyDescent="0.2">
      <c r="B4513" s="13"/>
      <c r="C4513" s="12"/>
      <c r="D4513" s="12"/>
      <c r="E4513" s="12"/>
      <c r="F4513" s="12"/>
      <c r="G4513" s="12"/>
      <c r="H4513" s="12"/>
      <c r="I4513" s="15"/>
      <c r="J4513" s="31"/>
      <c r="K4513" s="180"/>
      <c r="L4513" s="40"/>
      <c r="M4513" s="14"/>
      <c r="N4513" s="16"/>
      <c r="O4513" s="49"/>
      <c r="P4513" s="64"/>
      <c r="Q4513" s="18"/>
      <c r="R4513" s="181">
        <f t="shared" si="636"/>
        <v>0</v>
      </c>
      <c r="S4513" s="181">
        <f t="shared" si="637"/>
        <v>0</v>
      </c>
      <c r="T4513" s="181">
        <f t="shared" si="638"/>
        <v>0</v>
      </c>
      <c r="AQ4513" s="1">
        <f>COUNT(L$11:L4513)</f>
        <v>37</v>
      </c>
      <c r="AR4513" s="43">
        <f t="shared" si="639"/>
        <v>40933</v>
      </c>
      <c r="AS4513" s="44">
        <f t="shared" si="640"/>
        <v>89.120000000000019</v>
      </c>
      <c r="AT4513" s="10" t="str">
        <f t="shared" si="641"/>
        <v/>
      </c>
      <c r="AU4513" s="20" t="str">
        <f t="shared" si="642"/>
        <v/>
      </c>
      <c r="AV4513" s="42">
        <f t="shared" si="643"/>
        <v>1</v>
      </c>
      <c r="AW4513" s="89">
        <f t="shared" si="644"/>
        <v>0</v>
      </c>
      <c r="AX4513" s="168"/>
      <c r="AY4513" s="60"/>
      <c r="AZ4513" s="61"/>
      <c r="BB4513" s="61" t="str">
        <f>IF(Settings!I4509&lt;&gt;"",Settings!I4509,"")</f>
        <v/>
      </c>
    </row>
    <row r="4514" spans="2:54" x14ac:dyDescent="0.2">
      <c r="B4514" s="13"/>
      <c r="C4514" s="12"/>
      <c r="D4514" s="12"/>
      <c r="E4514" s="12"/>
      <c r="F4514" s="12"/>
      <c r="G4514" s="12"/>
      <c r="H4514" s="12"/>
      <c r="I4514" s="15"/>
      <c r="J4514" s="31"/>
      <c r="K4514" s="180"/>
      <c r="L4514" s="40"/>
      <c r="M4514" s="14"/>
      <c r="N4514" s="16"/>
      <c r="O4514" s="49"/>
      <c r="P4514" s="64"/>
      <c r="Q4514" s="18"/>
      <c r="R4514" s="181">
        <f t="shared" si="636"/>
        <v>0</v>
      </c>
      <c r="S4514" s="181">
        <f t="shared" si="637"/>
        <v>0</v>
      </c>
      <c r="T4514" s="181">
        <f t="shared" si="638"/>
        <v>0</v>
      </c>
      <c r="AQ4514" s="1">
        <f>COUNT(L$11:L4514)</f>
        <v>37</v>
      </c>
      <c r="AR4514" s="43">
        <f t="shared" si="639"/>
        <v>40933</v>
      </c>
      <c r="AS4514" s="44">
        <f t="shared" si="640"/>
        <v>89.120000000000019</v>
      </c>
      <c r="AT4514" s="10" t="str">
        <f t="shared" si="641"/>
        <v/>
      </c>
      <c r="AU4514" s="20" t="str">
        <f t="shared" si="642"/>
        <v/>
      </c>
      <c r="AV4514" s="42">
        <f t="shared" si="643"/>
        <v>1</v>
      </c>
      <c r="AW4514" s="89">
        <f t="shared" si="644"/>
        <v>0</v>
      </c>
      <c r="AX4514" s="168"/>
      <c r="AY4514" s="60"/>
      <c r="AZ4514" s="61"/>
      <c r="BB4514" s="61" t="str">
        <f>IF(Settings!I4510&lt;&gt;"",Settings!I4510,"")</f>
        <v/>
      </c>
    </row>
    <row r="4515" spans="2:54" x14ac:dyDescent="0.2">
      <c r="B4515" s="13"/>
      <c r="C4515" s="12"/>
      <c r="D4515" s="12"/>
      <c r="E4515" s="12"/>
      <c r="F4515" s="12"/>
      <c r="G4515" s="12"/>
      <c r="H4515" s="12"/>
      <c r="I4515" s="15"/>
      <c r="J4515" s="31"/>
      <c r="K4515" s="180"/>
      <c r="L4515" s="40"/>
      <c r="M4515" s="14"/>
      <c r="N4515" s="16"/>
      <c r="O4515" s="49"/>
      <c r="P4515" s="64"/>
      <c r="Q4515" s="18"/>
      <c r="R4515" s="181">
        <f t="shared" si="636"/>
        <v>0</v>
      </c>
      <c r="S4515" s="181">
        <f t="shared" si="637"/>
        <v>0</v>
      </c>
      <c r="T4515" s="181">
        <f t="shared" si="638"/>
        <v>0</v>
      </c>
      <c r="AQ4515" s="1">
        <f>COUNT(L$11:L4515)</f>
        <v>37</v>
      </c>
      <c r="AR4515" s="43">
        <f t="shared" si="639"/>
        <v>40933</v>
      </c>
      <c r="AS4515" s="44">
        <f t="shared" si="640"/>
        <v>89.120000000000019</v>
      </c>
      <c r="AT4515" s="10" t="str">
        <f t="shared" si="641"/>
        <v/>
      </c>
      <c r="AU4515" s="20" t="str">
        <f t="shared" si="642"/>
        <v/>
      </c>
      <c r="AV4515" s="42">
        <f t="shared" si="643"/>
        <v>1</v>
      </c>
      <c r="AW4515" s="89">
        <f t="shared" si="644"/>
        <v>0</v>
      </c>
      <c r="AX4515" s="168"/>
      <c r="AY4515" s="60"/>
      <c r="AZ4515" s="61"/>
      <c r="BB4515" s="61" t="str">
        <f>IF(Settings!I4511&lt;&gt;"",Settings!I4511,"")</f>
        <v/>
      </c>
    </row>
    <row r="4516" spans="2:54" x14ac:dyDescent="0.2">
      <c r="B4516" s="13"/>
      <c r="C4516" s="12"/>
      <c r="D4516" s="12"/>
      <c r="E4516" s="12"/>
      <c r="F4516" s="12"/>
      <c r="G4516" s="12"/>
      <c r="H4516" s="12"/>
      <c r="I4516" s="15"/>
      <c r="J4516" s="31"/>
      <c r="K4516" s="180"/>
      <c r="L4516" s="40"/>
      <c r="M4516" s="14"/>
      <c r="N4516" s="16"/>
      <c r="O4516" s="49"/>
      <c r="P4516" s="64"/>
      <c r="Q4516" s="18"/>
      <c r="R4516" s="181">
        <f t="shared" si="636"/>
        <v>0</v>
      </c>
      <c r="S4516" s="181">
        <f t="shared" si="637"/>
        <v>0</v>
      </c>
      <c r="T4516" s="181">
        <f t="shared" si="638"/>
        <v>0</v>
      </c>
      <c r="AQ4516" s="1">
        <f>COUNT(L$11:L4516)</f>
        <v>37</v>
      </c>
      <c r="AR4516" s="43">
        <f t="shared" si="639"/>
        <v>40933</v>
      </c>
      <c r="AS4516" s="44">
        <f t="shared" si="640"/>
        <v>89.120000000000019</v>
      </c>
      <c r="AT4516" s="10" t="str">
        <f t="shared" si="641"/>
        <v/>
      </c>
      <c r="AU4516" s="20" t="str">
        <f t="shared" si="642"/>
        <v/>
      </c>
      <c r="AV4516" s="42">
        <f t="shared" si="643"/>
        <v>1</v>
      </c>
      <c r="AW4516" s="89">
        <f t="shared" si="644"/>
        <v>0</v>
      </c>
      <c r="AX4516" s="168"/>
      <c r="AY4516" s="60"/>
      <c r="AZ4516" s="61"/>
      <c r="BB4516" s="61" t="str">
        <f>IF(Settings!I4512&lt;&gt;"",Settings!I4512,"")</f>
        <v/>
      </c>
    </row>
    <row r="4517" spans="2:54" x14ac:dyDescent="0.2">
      <c r="B4517" s="13"/>
      <c r="C4517" s="12"/>
      <c r="D4517" s="12"/>
      <c r="E4517" s="12"/>
      <c r="F4517" s="12"/>
      <c r="G4517" s="12"/>
      <c r="H4517" s="12"/>
      <c r="I4517" s="15"/>
      <c r="J4517" s="31"/>
      <c r="K4517" s="180"/>
      <c r="L4517" s="40"/>
      <c r="M4517" s="14"/>
      <c r="N4517" s="16"/>
      <c r="O4517" s="49"/>
      <c r="P4517" s="64"/>
      <c r="Q4517" s="18"/>
      <c r="R4517" s="181">
        <f t="shared" si="636"/>
        <v>0</v>
      </c>
      <c r="S4517" s="181">
        <f t="shared" si="637"/>
        <v>0</v>
      </c>
      <c r="T4517" s="181">
        <f t="shared" si="638"/>
        <v>0</v>
      </c>
      <c r="AQ4517" s="1">
        <f>COUNT(L$11:L4517)</f>
        <v>37</v>
      </c>
      <c r="AR4517" s="43">
        <f t="shared" si="639"/>
        <v>40933</v>
      </c>
      <c r="AS4517" s="44">
        <f t="shared" si="640"/>
        <v>89.120000000000019</v>
      </c>
      <c r="AT4517" s="10" t="str">
        <f t="shared" si="641"/>
        <v/>
      </c>
      <c r="AU4517" s="20" t="str">
        <f t="shared" si="642"/>
        <v/>
      </c>
      <c r="AV4517" s="42">
        <f t="shared" si="643"/>
        <v>1</v>
      </c>
      <c r="AW4517" s="89">
        <f t="shared" si="644"/>
        <v>0</v>
      </c>
      <c r="AX4517" s="168"/>
      <c r="AY4517" s="60"/>
      <c r="AZ4517" s="61"/>
      <c r="BB4517" s="61" t="str">
        <f>IF(Settings!I4513&lt;&gt;"",Settings!I4513,"")</f>
        <v/>
      </c>
    </row>
    <row r="4518" spans="2:54" x14ac:dyDescent="0.2">
      <c r="B4518" s="13"/>
      <c r="C4518" s="12"/>
      <c r="D4518" s="12"/>
      <c r="E4518" s="12"/>
      <c r="F4518" s="12"/>
      <c r="G4518" s="12"/>
      <c r="H4518" s="12"/>
      <c r="I4518" s="15"/>
      <c r="J4518" s="31"/>
      <c r="K4518" s="180"/>
      <c r="L4518" s="40"/>
      <c r="M4518" s="14"/>
      <c r="N4518" s="16"/>
      <c r="O4518" s="49"/>
      <c r="P4518" s="64"/>
      <c r="Q4518" s="18"/>
      <c r="R4518" s="181">
        <f t="shared" si="636"/>
        <v>0</v>
      </c>
      <c r="S4518" s="181">
        <f t="shared" si="637"/>
        <v>0</v>
      </c>
      <c r="T4518" s="181">
        <f t="shared" si="638"/>
        <v>0</v>
      </c>
      <c r="AQ4518" s="1">
        <f>COUNT(L$11:L4518)</f>
        <v>37</v>
      </c>
      <c r="AR4518" s="43">
        <f t="shared" si="639"/>
        <v>40933</v>
      </c>
      <c r="AS4518" s="44">
        <f t="shared" si="640"/>
        <v>89.120000000000019</v>
      </c>
      <c r="AT4518" s="10" t="str">
        <f t="shared" si="641"/>
        <v/>
      </c>
      <c r="AU4518" s="20" t="str">
        <f t="shared" si="642"/>
        <v/>
      </c>
      <c r="AV4518" s="42">
        <f t="shared" si="643"/>
        <v>1</v>
      </c>
      <c r="AW4518" s="89">
        <f t="shared" si="644"/>
        <v>0</v>
      </c>
      <c r="AX4518" s="168"/>
      <c r="AY4518" s="60"/>
      <c r="AZ4518" s="61"/>
      <c r="BB4518" s="61" t="str">
        <f>IF(Settings!I4514&lt;&gt;"",Settings!I4514,"")</f>
        <v/>
      </c>
    </row>
    <row r="4519" spans="2:54" x14ac:dyDescent="0.2">
      <c r="B4519" s="13"/>
      <c r="C4519" s="12"/>
      <c r="D4519" s="12"/>
      <c r="E4519" s="12"/>
      <c r="F4519" s="12"/>
      <c r="G4519" s="12"/>
      <c r="H4519" s="12"/>
      <c r="I4519" s="15"/>
      <c r="J4519" s="31"/>
      <c r="K4519" s="180"/>
      <c r="L4519" s="40"/>
      <c r="M4519" s="14"/>
      <c r="N4519" s="16"/>
      <c r="O4519" s="49"/>
      <c r="P4519" s="64"/>
      <c r="Q4519" s="18"/>
      <c r="R4519" s="181">
        <f t="shared" si="636"/>
        <v>0</v>
      </c>
      <c r="S4519" s="181">
        <f t="shared" si="637"/>
        <v>0</v>
      </c>
      <c r="T4519" s="181">
        <f t="shared" si="638"/>
        <v>0</v>
      </c>
      <c r="AQ4519" s="1">
        <f>COUNT(L$11:L4519)</f>
        <v>37</v>
      </c>
      <c r="AR4519" s="43">
        <f t="shared" si="639"/>
        <v>40933</v>
      </c>
      <c r="AS4519" s="44">
        <f t="shared" si="640"/>
        <v>89.120000000000019</v>
      </c>
      <c r="AT4519" s="10" t="str">
        <f t="shared" si="641"/>
        <v/>
      </c>
      <c r="AU4519" s="20" t="str">
        <f t="shared" si="642"/>
        <v/>
      </c>
      <c r="AV4519" s="42">
        <f t="shared" si="643"/>
        <v>1</v>
      </c>
      <c r="AW4519" s="89">
        <f t="shared" si="644"/>
        <v>0</v>
      </c>
      <c r="AX4519" s="168"/>
      <c r="AY4519" s="60"/>
      <c r="AZ4519" s="61"/>
      <c r="BB4519" s="61" t="str">
        <f>IF(Settings!I4515&lt;&gt;"",Settings!I4515,"")</f>
        <v/>
      </c>
    </row>
    <row r="4520" spans="2:54" x14ac:dyDescent="0.2">
      <c r="B4520" s="13"/>
      <c r="C4520" s="12"/>
      <c r="D4520" s="12"/>
      <c r="E4520" s="12"/>
      <c r="F4520" s="12"/>
      <c r="G4520" s="12"/>
      <c r="H4520" s="12"/>
      <c r="I4520" s="15"/>
      <c r="J4520" s="31"/>
      <c r="K4520" s="180"/>
      <c r="L4520" s="40"/>
      <c r="M4520" s="14"/>
      <c r="N4520" s="16"/>
      <c r="O4520" s="49"/>
      <c r="P4520" s="64"/>
      <c r="Q4520" s="18"/>
      <c r="R4520" s="181">
        <f t="shared" si="636"/>
        <v>0</v>
      </c>
      <c r="S4520" s="181">
        <f t="shared" si="637"/>
        <v>0</v>
      </c>
      <c r="T4520" s="181">
        <f t="shared" si="638"/>
        <v>0</v>
      </c>
      <c r="AQ4520" s="1">
        <f>COUNT(L$11:L4520)</f>
        <v>37</v>
      </c>
      <c r="AR4520" s="43">
        <f t="shared" si="639"/>
        <v>40933</v>
      </c>
      <c r="AS4520" s="44">
        <f t="shared" si="640"/>
        <v>89.120000000000019</v>
      </c>
      <c r="AT4520" s="10" t="str">
        <f t="shared" si="641"/>
        <v/>
      </c>
      <c r="AU4520" s="20" t="str">
        <f t="shared" si="642"/>
        <v/>
      </c>
      <c r="AV4520" s="42">
        <f t="shared" si="643"/>
        <v>1</v>
      </c>
      <c r="AW4520" s="89">
        <f t="shared" si="644"/>
        <v>0</v>
      </c>
      <c r="AX4520" s="168"/>
      <c r="AY4520" s="60"/>
      <c r="AZ4520" s="61"/>
      <c r="BB4520" s="61" t="str">
        <f>IF(Settings!I4516&lt;&gt;"",Settings!I4516,"")</f>
        <v/>
      </c>
    </row>
    <row r="4521" spans="2:54" x14ac:dyDescent="0.2">
      <c r="B4521" s="13"/>
      <c r="C4521" s="12"/>
      <c r="D4521" s="12"/>
      <c r="E4521" s="12"/>
      <c r="F4521" s="12"/>
      <c r="G4521" s="12"/>
      <c r="H4521" s="12"/>
      <c r="I4521" s="15"/>
      <c r="J4521" s="31"/>
      <c r="K4521" s="180"/>
      <c r="L4521" s="40"/>
      <c r="M4521" s="14"/>
      <c r="N4521" s="16"/>
      <c r="O4521" s="49"/>
      <c r="P4521" s="64"/>
      <c r="Q4521" s="18"/>
      <c r="R4521" s="181">
        <f t="shared" si="636"/>
        <v>0</v>
      </c>
      <c r="S4521" s="181">
        <f t="shared" si="637"/>
        <v>0</v>
      </c>
      <c r="T4521" s="181">
        <f t="shared" si="638"/>
        <v>0</v>
      </c>
      <c r="AQ4521" s="1">
        <f>COUNT(L$11:L4521)</f>
        <v>37</v>
      </c>
      <c r="AR4521" s="43">
        <f t="shared" si="639"/>
        <v>40933</v>
      </c>
      <c r="AS4521" s="44">
        <f t="shared" si="640"/>
        <v>89.120000000000019</v>
      </c>
      <c r="AT4521" s="10" t="str">
        <f t="shared" si="641"/>
        <v/>
      </c>
      <c r="AU4521" s="20" t="str">
        <f t="shared" si="642"/>
        <v/>
      </c>
      <c r="AV4521" s="42">
        <f t="shared" si="643"/>
        <v>1</v>
      </c>
      <c r="AW4521" s="89">
        <f t="shared" si="644"/>
        <v>0</v>
      </c>
      <c r="AX4521" s="168"/>
      <c r="AY4521" s="60"/>
      <c r="AZ4521" s="61"/>
      <c r="BB4521" s="61" t="str">
        <f>IF(Settings!I4517&lt;&gt;"",Settings!I4517,"")</f>
        <v/>
      </c>
    </row>
    <row r="4522" spans="2:54" x14ac:dyDescent="0.2">
      <c r="B4522" s="13"/>
      <c r="C4522" s="12"/>
      <c r="D4522" s="12"/>
      <c r="E4522" s="12"/>
      <c r="F4522" s="12"/>
      <c r="G4522" s="12"/>
      <c r="H4522" s="12"/>
      <c r="I4522" s="15"/>
      <c r="J4522" s="31"/>
      <c r="K4522" s="180"/>
      <c r="L4522" s="40"/>
      <c r="M4522" s="14"/>
      <c r="N4522" s="16"/>
      <c r="O4522" s="49"/>
      <c r="P4522" s="64"/>
      <c r="Q4522" s="18"/>
      <c r="R4522" s="181">
        <f t="shared" si="636"/>
        <v>0</v>
      </c>
      <c r="S4522" s="181">
        <f t="shared" si="637"/>
        <v>0</v>
      </c>
      <c r="T4522" s="181">
        <f t="shared" si="638"/>
        <v>0</v>
      </c>
      <c r="AQ4522" s="1">
        <f>COUNT(L$11:L4522)</f>
        <v>37</v>
      </c>
      <c r="AR4522" s="43">
        <f t="shared" si="639"/>
        <v>40933</v>
      </c>
      <c r="AS4522" s="44">
        <f t="shared" si="640"/>
        <v>89.120000000000019</v>
      </c>
      <c r="AT4522" s="10" t="str">
        <f t="shared" si="641"/>
        <v/>
      </c>
      <c r="AU4522" s="20" t="str">
        <f t="shared" si="642"/>
        <v/>
      </c>
      <c r="AV4522" s="42">
        <f t="shared" si="643"/>
        <v>1</v>
      </c>
      <c r="AW4522" s="89">
        <f t="shared" si="644"/>
        <v>0</v>
      </c>
      <c r="AX4522" s="168"/>
      <c r="AY4522" s="60"/>
      <c r="AZ4522" s="61"/>
      <c r="BB4522" s="61" t="str">
        <f>IF(Settings!I4518&lt;&gt;"",Settings!I4518,"")</f>
        <v/>
      </c>
    </row>
    <row r="4523" spans="2:54" x14ac:dyDescent="0.2">
      <c r="B4523" s="13"/>
      <c r="C4523" s="12"/>
      <c r="D4523" s="12"/>
      <c r="E4523" s="12"/>
      <c r="F4523" s="12"/>
      <c r="G4523" s="12"/>
      <c r="H4523" s="12"/>
      <c r="I4523" s="15"/>
      <c r="J4523" s="31"/>
      <c r="K4523" s="180"/>
      <c r="L4523" s="40"/>
      <c r="M4523" s="14"/>
      <c r="N4523" s="16"/>
      <c r="O4523" s="49"/>
      <c r="P4523" s="64"/>
      <c r="Q4523" s="18"/>
      <c r="R4523" s="181">
        <f t="shared" si="636"/>
        <v>0</v>
      </c>
      <c r="S4523" s="181">
        <f t="shared" si="637"/>
        <v>0</v>
      </c>
      <c r="T4523" s="181">
        <f t="shared" si="638"/>
        <v>0</v>
      </c>
      <c r="AQ4523" s="1">
        <f>COUNT(L$11:L4523)</f>
        <v>37</v>
      </c>
      <c r="AR4523" s="43">
        <f t="shared" si="639"/>
        <v>40933</v>
      </c>
      <c r="AS4523" s="44">
        <f t="shared" si="640"/>
        <v>89.120000000000019</v>
      </c>
      <c r="AT4523" s="10" t="str">
        <f t="shared" si="641"/>
        <v/>
      </c>
      <c r="AU4523" s="20" t="str">
        <f t="shared" si="642"/>
        <v/>
      </c>
      <c r="AV4523" s="42">
        <f t="shared" si="643"/>
        <v>1</v>
      </c>
      <c r="AW4523" s="89">
        <f t="shared" si="644"/>
        <v>0</v>
      </c>
      <c r="AX4523" s="168"/>
      <c r="AY4523" s="60"/>
      <c r="AZ4523" s="61"/>
      <c r="BB4523" s="61" t="str">
        <f>IF(Settings!I4519&lt;&gt;"",Settings!I4519,"")</f>
        <v/>
      </c>
    </row>
    <row r="4524" spans="2:54" x14ac:dyDescent="0.2">
      <c r="B4524" s="13"/>
      <c r="C4524" s="12"/>
      <c r="D4524" s="12"/>
      <c r="E4524" s="12"/>
      <c r="F4524" s="12"/>
      <c r="G4524" s="12"/>
      <c r="H4524" s="12"/>
      <c r="I4524" s="15"/>
      <c r="J4524" s="31"/>
      <c r="K4524" s="180"/>
      <c r="L4524" s="40"/>
      <c r="M4524" s="14"/>
      <c r="N4524" s="16"/>
      <c r="O4524" s="49"/>
      <c r="P4524" s="64"/>
      <c r="Q4524" s="18"/>
      <c r="R4524" s="181">
        <f t="shared" si="636"/>
        <v>0</v>
      </c>
      <c r="S4524" s="181">
        <f t="shared" si="637"/>
        <v>0</v>
      </c>
      <c r="T4524" s="181">
        <f t="shared" si="638"/>
        <v>0</v>
      </c>
      <c r="AQ4524" s="1">
        <f>COUNT(L$11:L4524)</f>
        <v>37</v>
      </c>
      <c r="AR4524" s="43">
        <f t="shared" si="639"/>
        <v>40933</v>
      </c>
      <c r="AS4524" s="44">
        <f t="shared" si="640"/>
        <v>89.120000000000019</v>
      </c>
      <c r="AT4524" s="10" t="str">
        <f t="shared" si="641"/>
        <v/>
      </c>
      <c r="AU4524" s="20" t="str">
        <f t="shared" si="642"/>
        <v/>
      </c>
      <c r="AV4524" s="42">
        <f t="shared" si="643"/>
        <v>1</v>
      </c>
      <c r="AW4524" s="89">
        <f t="shared" si="644"/>
        <v>0</v>
      </c>
      <c r="AX4524" s="168"/>
      <c r="AY4524" s="60"/>
      <c r="AZ4524" s="61"/>
      <c r="BB4524" s="61" t="str">
        <f>IF(Settings!I4520&lt;&gt;"",Settings!I4520,"")</f>
        <v/>
      </c>
    </row>
    <row r="4525" spans="2:54" x14ac:dyDescent="0.2">
      <c r="B4525" s="13"/>
      <c r="C4525" s="12"/>
      <c r="D4525" s="12"/>
      <c r="E4525" s="12"/>
      <c r="F4525" s="12"/>
      <c r="G4525" s="12"/>
      <c r="H4525" s="12"/>
      <c r="I4525" s="15"/>
      <c r="J4525" s="31"/>
      <c r="K4525" s="180"/>
      <c r="L4525" s="40"/>
      <c r="M4525" s="14"/>
      <c r="N4525" s="16"/>
      <c r="O4525" s="49"/>
      <c r="P4525" s="64"/>
      <c r="Q4525" s="18"/>
      <c r="R4525" s="181">
        <f t="shared" si="636"/>
        <v>0</v>
      </c>
      <c r="S4525" s="181">
        <f t="shared" si="637"/>
        <v>0</v>
      </c>
      <c r="T4525" s="181">
        <f t="shared" si="638"/>
        <v>0</v>
      </c>
      <c r="AQ4525" s="1">
        <f>COUNT(L$11:L4525)</f>
        <v>37</v>
      </c>
      <c r="AR4525" s="43">
        <f t="shared" si="639"/>
        <v>40933</v>
      </c>
      <c r="AS4525" s="44">
        <f t="shared" si="640"/>
        <v>89.120000000000019</v>
      </c>
      <c r="AT4525" s="10" t="str">
        <f t="shared" si="641"/>
        <v/>
      </c>
      <c r="AU4525" s="20" t="str">
        <f t="shared" si="642"/>
        <v/>
      </c>
      <c r="AV4525" s="42">
        <f t="shared" si="643"/>
        <v>1</v>
      </c>
      <c r="AW4525" s="89">
        <f t="shared" si="644"/>
        <v>0</v>
      </c>
      <c r="AX4525" s="168"/>
      <c r="AY4525" s="60"/>
      <c r="AZ4525" s="61"/>
      <c r="BB4525" s="61" t="str">
        <f>IF(Settings!I4521&lt;&gt;"",Settings!I4521,"")</f>
        <v/>
      </c>
    </row>
    <row r="4526" spans="2:54" x14ac:dyDescent="0.2">
      <c r="B4526" s="13"/>
      <c r="C4526" s="12"/>
      <c r="D4526" s="12"/>
      <c r="E4526" s="12"/>
      <c r="F4526" s="12"/>
      <c r="G4526" s="12"/>
      <c r="H4526" s="12"/>
      <c r="I4526" s="15"/>
      <c r="J4526" s="31"/>
      <c r="K4526" s="180"/>
      <c r="L4526" s="40"/>
      <c r="M4526" s="14"/>
      <c r="N4526" s="16"/>
      <c r="O4526" s="49"/>
      <c r="P4526" s="64"/>
      <c r="Q4526" s="18"/>
      <c r="R4526" s="181">
        <f t="shared" si="636"/>
        <v>0</v>
      </c>
      <c r="S4526" s="181">
        <f t="shared" si="637"/>
        <v>0</v>
      </c>
      <c r="T4526" s="181">
        <f t="shared" si="638"/>
        <v>0</v>
      </c>
      <c r="AQ4526" s="1">
        <f>COUNT(L$11:L4526)</f>
        <v>37</v>
      </c>
      <c r="AR4526" s="43">
        <f t="shared" si="639"/>
        <v>40933</v>
      </c>
      <c r="AS4526" s="44">
        <f t="shared" si="640"/>
        <v>89.120000000000019</v>
      </c>
      <c r="AT4526" s="10" t="str">
        <f t="shared" si="641"/>
        <v/>
      </c>
      <c r="AU4526" s="20" t="str">
        <f t="shared" si="642"/>
        <v/>
      </c>
      <c r="AV4526" s="42">
        <f t="shared" si="643"/>
        <v>1</v>
      </c>
      <c r="AW4526" s="89">
        <f t="shared" si="644"/>
        <v>0</v>
      </c>
      <c r="AX4526" s="168"/>
      <c r="AY4526" s="60"/>
      <c r="AZ4526" s="61"/>
      <c r="BB4526" s="61" t="str">
        <f>IF(Settings!I4522&lt;&gt;"",Settings!I4522,"")</f>
        <v/>
      </c>
    </row>
    <row r="4527" spans="2:54" x14ac:dyDescent="0.2">
      <c r="B4527" s="13"/>
      <c r="C4527" s="12"/>
      <c r="D4527" s="12"/>
      <c r="E4527" s="12"/>
      <c r="F4527" s="12"/>
      <c r="G4527" s="12"/>
      <c r="H4527" s="12"/>
      <c r="I4527" s="15"/>
      <c r="J4527" s="31"/>
      <c r="K4527" s="180"/>
      <c r="L4527" s="40"/>
      <c r="M4527" s="14"/>
      <c r="N4527" s="16"/>
      <c r="O4527" s="49"/>
      <c r="P4527" s="64"/>
      <c r="Q4527" s="18"/>
      <c r="R4527" s="181">
        <f t="shared" si="636"/>
        <v>0</v>
      </c>
      <c r="S4527" s="181">
        <f t="shared" si="637"/>
        <v>0</v>
      </c>
      <c r="T4527" s="181">
        <f t="shared" si="638"/>
        <v>0</v>
      </c>
      <c r="AQ4527" s="1">
        <f>COUNT(L$11:L4527)</f>
        <v>37</v>
      </c>
      <c r="AR4527" s="43">
        <f t="shared" si="639"/>
        <v>40933</v>
      </c>
      <c r="AS4527" s="44">
        <f t="shared" si="640"/>
        <v>89.120000000000019</v>
      </c>
      <c r="AT4527" s="10" t="str">
        <f t="shared" si="641"/>
        <v/>
      </c>
      <c r="AU4527" s="20" t="str">
        <f t="shared" si="642"/>
        <v/>
      </c>
      <c r="AV4527" s="42">
        <f t="shared" si="643"/>
        <v>1</v>
      </c>
      <c r="AW4527" s="89">
        <f t="shared" si="644"/>
        <v>0</v>
      </c>
      <c r="AX4527" s="168"/>
      <c r="AY4527" s="60"/>
      <c r="AZ4527" s="61"/>
      <c r="BB4527" s="61" t="str">
        <f>IF(Settings!I4523&lt;&gt;"",Settings!I4523,"")</f>
        <v/>
      </c>
    </row>
    <row r="4528" spans="2:54" x14ac:dyDescent="0.2">
      <c r="B4528" s="13"/>
      <c r="C4528" s="12"/>
      <c r="D4528" s="12"/>
      <c r="E4528" s="12"/>
      <c r="F4528" s="12"/>
      <c r="G4528" s="12"/>
      <c r="H4528" s="12"/>
      <c r="I4528" s="15"/>
      <c r="J4528" s="31"/>
      <c r="K4528" s="180"/>
      <c r="L4528" s="40"/>
      <c r="M4528" s="14"/>
      <c r="N4528" s="16"/>
      <c r="O4528" s="49"/>
      <c r="P4528" s="64"/>
      <c r="Q4528" s="18"/>
      <c r="R4528" s="181">
        <f t="shared" si="636"/>
        <v>0</v>
      </c>
      <c r="S4528" s="181">
        <f t="shared" si="637"/>
        <v>0</v>
      </c>
      <c r="T4528" s="181">
        <f t="shared" si="638"/>
        <v>0</v>
      </c>
      <c r="AQ4528" s="1">
        <f>COUNT(L$11:L4528)</f>
        <v>37</v>
      </c>
      <c r="AR4528" s="43">
        <f t="shared" si="639"/>
        <v>40933</v>
      </c>
      <c r="AS4528" s="44">
        <f t="shared" si="640"/>
        <v>89.120000000000019</v>
      </c>
      <c r="AT4528" s="10" t="str">
        <f t="shared" si="641"/>
        <v/>
      </c>
      <c r="AU4528" s="20" t="str">
        <f t="shared" si="642"/>
        <v/>
      </c>
      <c r="AV4528" s="42">
        <f t="shared" si="643"/>
        <v>1</v>
      </c>
      <c r="AW4528" s="89">
        <f t="shared" si="644"/>
        <v>0</v>
      </c>
      <c r="AX4528" s="168"/>
      <c r="AY4528" s="60"/>
      <c r="AZ4528" s="61"/>
      <c r="BB4528" s="61" t="str">
        <f>IF(Settings!I4524&lt;&gt;"",Settings!I4524,"")</f>
        <v/>
      </c>
    </row>
    <row r="4529" spans="2:54" x14ac:dyDescent="0.2">
      <c r="B4529" s="13"/>
      <c r="C4529" s="12"/>
      <c r="D4529" s="12"/>
      <c r="E4529" s="12"/>
      <c r="F4529" s="12"/>
      <c r="G4529" s="12"/>
      <c r="H4529" s="12"/>
      <c r="I4529" s="15"/>
      <c r="J4529" s="31"/>
      <c r="K4529" s="180"/>
      <c r="L4529" s="40"/>
      <c r="M4529" s="14"/>
      <c r="N4529" s="16"/>
      <c r="O4529" s="49"/>
      <c r="P4529" s="64"/>
      <c r="Q4529" s="18"/>
      <c r="R4529" s="181">
        <f t="shared" si="636"/>
        <v>0</v>
      </c>
      <c r="S4529" s="181">
        <f t="shared" si="637"/>
        <v>0</v>
      </c>
      <c r="T4529" s="181">
        <f t="shared" si="638"/>
        <v>0</v>
      </c>
      <c r="AQ4529" s="1">
        <f>COUNT(L$11:L4529)</f>
        <v>37</v>
      </c>
      <c r="AR4529" s="43">
        <f t="shared" si="639"/>
        <v>40933</v>
      </c>
      <c r="AS4529" s="44">
        <f t="shared" si="640"/>
        <v>89.120000000000019</v>
      </c>
      <c r="AT4529" s="10" t="str">
        <f t="shared" si="641"/>
        <v/>
      </c>
      <c r="AU4529" s="20" t="str">
        <f t="shared" si="642"/>
        <v/>
      </c>
      <c r="AV4529" s="42">
        <f t="shared" si="643"/>
        <v>1</v>
      </c>
      <c r="AW4529" s="89">
        <f t="shared" si="644"/>
        <v>0</v>
      </c>
      <c r="AX4529" s="168"/>
      <c r="AY4529" s="60"/>
      <c r="AZ4529" s="61"/>
      <c r="BB4529" s="61" t="str">
        <f>IF(Settings!I4525&lt;&gt;"",Settings!I4525,"")</f>
        <v/>
      </c>
    </row>
    <row r="4530" spans="2:54" x14ac:dyDescent="0.2">
      <c r="B4530" s="13"/>
      <c r="C4530" s="12"/>
      <c r="D4530" s="12"/>
      <c r="E4530" s="12"/>
      <c r="F4530" s="12"/>
      <c r="G4530" s="12"/>
      <c r="H4530" s="12"/>
      <c r="I4530" s="15"/>
      <c r="J4530" s="31"/>
      <c r="K4530" s="180"/>
      <c r="L4530" s="40"/>
      <c r="M4530" s="14"/>
      <c r="N4530" s="16"/>
      <c r="O4530" s="49"/>
      <c r="P4530" s="64"/>
      <c r="Q4530" s="18"/>
      <c r="R4530" s="181">
        <f t="shared" si="636"/>
        <v>0</v>
      </c>
      <c r="S4530" s="181">
        <f t="shared" si="637"/>
        <v>0</v>
      </c>
      <c r="T4530" s="181">
        <f t="shared" si="638"/>
        <v>0</v>
      </c>
      <c r="AQ4530" s="1">
        <f>COUNT(L$11:L4530)</f>
        <v>37</v>
      </c>
      <c r="AR4530" s="43">
        <f t="shared" si="639"/>
        <v>40933</v>
      </c>
      <c r="AS4530" s="44">
        <f t="shared" si="640"/>
        <v>89.120000000000019</v>
      </c>
      <c r="AT4530" s="10" t="str">
        <f t="shared" si="641"/>
        <v/>
      </c>
      <c r="AU4530" s="20" t="str">
        <f t="shared" si="642"/>
        <v/>
      </c>
      <c r="AV4530" s="42">
        <f t="shared" si="643"/>
        <v>1</v>
      </c>
      <c r="AW4530" s="89">
        <f t="shared" si="644"/>
        <v>0</v>
      </c>
      <c r="AX4530" s="168"/>
      <c r="AY4530" s="60"/>
      <c r="AZ4530" s="61"/>
      <c r="BB4530" s="61" t="str">
        <f>IF(Settings!I4526&lt;&gt;"",Settings!I4526,"")</f>
        <v/>
      </c>
    </row>
    <row r="4531" spans="2:54" x14ac:dyDescent="0.2">
      <c r="B4531" s="13"/>
      <c r="C4531" s="12"/>
      <c r="D4531" s="12"/>
      <c r="E4531" s="12"/>
      <c r="F4531" s="12"/>
      <c r="G4531" s="12"/>
      <c r="H4531" s="12"/>
      <c r="I4531" s="15"/>
      <c r="J4531" s="31"/>
      <c r="K4531" s="180"/>
      <c r="L4531" s="40"/>
      <c r="M4531" s="14"/>
      <c r="N4531" s="16"/>
      <c r="O4531" s="49"/>
      <c r="P4531" s="64"/>
      <c r="Q4531" s="18"/>
      <c r="R4531" s="181">
        <f t="shared" si="636"/>
        <v>0</v>
      </c>
      <c r="S4531" s="181">
        <f t="shared" si="637"/>
        <v>0</v>
      </c>
      <c r="T4531" s="181">
        <f t="shared" si="638"/>
        <v>0</v>
      </c>
      <c r="AQ4531" s="1">
        <f>COUNT(L$11:L4531)</f>
        <v>37</v>
      </c>
      <c r="AR4531" s="43">
        <f t="shared" si="639"/>
        <v>40933</v>
      </c>
      <c r="AS4531" s="44">
        <f t="shared" si="640"/>
        <v>89.120000000000019</v>
      </c>
      <c r="AT4531" s="10" t="str">
        <f t="shared" si="641"/>
        <v/>
      </c>
      <c r="AU4531" s="20" t="str">
        <f t="shared" si="642"/>
        <v/>
      </c>
      <c r="AV4531" s="42">
        <f t="shared" si="643"/>
        <v>1</v>
      </c>
      <c r="AW4531" s="89">
        <f t="shared" si="644"/>
        <v>0</v>
      </c>
      <c r="AX4531" s="168"/>
      <c r="AY4531" s="60"/>
      <c r="AZ4531" s="61"/>
      <c r="BB4531" s="61" t="str">
        <f>IF(Settings!I4527&lt;&gt;"",Settings!I4527,"")</f>
        <v/>
      </c>
    </row>
    <row r="4532" spans="2:54" x14ac:dyDescent="0.2">
      <c r="B4532" s="13"/>
      <c r="C4532" s="12"/>
      <c r="D4532" s="12"/>
      <c r="E4532" s="12"/>
      <c r="F4532" s="12"/>
      <c r="G4532" s="12"/>
      <c r="H4532" s="12"/>
      <c r="I4532" s="15"/>
      <c r="J4532" s="31"/>
      <c r="K4532" s="180"/>
      <c r="L4532" s="40"/>
      <c r="M4532" s="14"/>
      <c r="N4532" s="16"/>
      <c r="O4532" s="49"/>
      <c r="P4532" s="64"/>
      <c r="Q4532" s="18"/>
      <c r="R4532" s="181">
        <f t="shared" si="636"/>
        <v>0</v>
      </c>
      <c r="S4532" s="181">
        <f t="shared" si="637"/>
        <v>0</v>
      </c>
      <c r="T4532" s="181">
        <f t="shared" si="638"/>
        <v>0</v>
      </c>
      <c r="AQ4532" s="1">
        <f>COUNT(L$11:L4532)</f>
        <v>37</v>
      </c>
      <c r="AR4532" s="43">
        <f t="shared" si="639"/>
        <v>40933</v>
      </c>
      <c r="AS4532" s="44">
        <f t="shared" si="640"/>
        <v>89.120000000000019</v>
      </c>
      <c r="AT4532" s="10" t="str">
        <f t="shared" si="641"/>
        <v/>
      </c>
      <c r="AU4532" s="20" t="str">
        <f t="shared" si="642"/>
        <v/>
      </c>
      <c r="AV4532" s="42">
        <f t="shared" si="643"/>
        <v>1</v>
      </c>
      <c r="AW4532" s="89">
        <f t="shared" si="644"/>
        <v>0</v>
      </c>
      <c r="AX4532" s="168"/>
      <c r="AY4532" s="60"/>
      <c r="AZ4532" s="61"/>
      <c r="BB4532" s="61" t="str">
        <f>IF(Settings!I4528&lt;&gt;"",Settings!I4528,"")</f>
        <v/>
      </c>
    </row>
    <row r="4533" spans="2:54" x14ac:dyDescent="0.2">
      <c r="B4533" s="13"/>
      <c r="C4533" s="12"/>
      <c r="D4533" s="12"/>
      <c r="E4533" s="12"/>
      <c r="F4533" s="12"/>
      <c r="G4533" s="12"/>
      <c r="H4533" s="12"/>
      <c r="I4533" s="15"/>
      <c r="J4533" s="31"/>
      <c r="K4533" s="180"/>
      <c r="L4533" s="40"/>
      <c r="M4533" s="14"/>
      <c r="N4533" s="16"/>
      <c r="O4533" s="49"/>
      <c r="P4533" s="64"/>
      <c r="Q4533" s="18"/>
      <c r="R4533" s="181">
        <f t="shared" si="636"/>
        <v>0</v>
      </c>
      <c r="S4533" s="181">
        <f t="shared" si="637"/>
        <v>0</v>
      </c>
      <c r="T4533" s="181">
        <f t="shared" si="638"/>
        <v>0</v>
      </c>
      <c r="AQ4533" s="1">
        <f>COUNT(L$11:L4533)</f>
        <v>37</v>
      </c>
      <c r="AR4533" s="43">
        <f t="shared" si="639"/>
        <v>40933</v>
      </c>
      <c r="AS4533" s="44">
        <f t="shared" si="640"/>
        <v>89.120000000000019</v>
      </c>
      <c r="AT4533" s="10" t="str">
        <f t="shared" si="641"/>
        <v/>
      </c>
      <c r="AU4533" s="20" t="str">
        <f t="shared" si="642"/>
        <v/>
      </c>
      <c r="AV4533" s="42">
        <f t="shared" si="643"/>
        <v>1</v>
      </c>
      <c r="AW4533" s="89">
        <f t="shared" si="644"/>
        <v>0</v>
      </c>
      <c r="AX4533" s="168"/>
      <c r="AY4533" s="60"/>
      <c r="AZ4533" s="61"/>
      <c r="BB4533" s="61" t="str">
        <f>IF(Settings!I4529&lt;&gt;"",Settings!I4529,"")</f>
        <v/>
      </c>
    </row>
    <row r="4534" spans="2:54" x14ac:dyDescent="0.2">
      <c r="B4534" s="13"/>
      <c r="C4534" s="12"/>
      <c r="D4534" s="12"/>
      <c r="E4534" s="12"/>
      <c r="F4534" s="12"/>
      <c r="G4534" s="12"/>
      <c r="H4534" s="12"/>
      <c r="I4534" s="15"/>
      <c r="J4534" s="31"/>
      <c r="K4534" s="180"/>
      <c r="L4534" s="40"/>
      <c r="M4534" s="14"/>
      <c r="N4534" s="16"/>
      <c r="O4534" s="49"/>
      <c r="P4534" s="64"/>
      <c r="Q4534" s="18"/>
      <c r="R4534" s="181">
        <f t="shared" si="636"/>
        <v>0</v>
      </c>
      <c r="S4534" s="181">
        <f t="shared" si="637"/>
        <v>0</v>
      </c>
      <c r="T4534" s="181">
        <f t="shared" si="638"/>
        <v>0</v>
      </c>
      <c r="AQ4534" s="1">
        <f>COUNT(L$11:L4534)</f>
        <v>37</v>
      </c>
      <c r="AR4534" s="43">
        <f t="shared" si="639"/>
        <v>40933</v>
      </c>
      <c r="AS4534" s="44">
        <f t="shared" si="640"/>
        <v>89.120000000000019</v>
      </c>
      <c r="AT4534" s="10" t="str">
        <f t="shared" si="641"/>
        <v/>
      </c>
      <c r="AU4534" s="20" t="str">
        <f t="shared" si="642"/>
        <v/>
      </c>
      <c r="AV4534" s="42">
        <f t="shared" si="643"/>
        <v>1</v>
      </c>
      <c r="AW4534" s="89">
        <f t="shared" si="644"/>
        <v>0</v>
      </c>
      <c r="AX4534" s="168"/>
      <c r="AY4534" s="60"/>
      <c r="AZ4534" s="61"/>
      <c r="BB4534" s="61" t="str">
        <f>IF(Settings!I4530&lt;&gt;"",Settings!I4530,"")</f>
        <v/>
      </c>
    </row>
    <row r="4535" spans="2:54" x14ac:dyDescent="0.2">
      <c r="B4535" s="13"/>
      <c r="C4535" s="12"/>
      <c r="D4535" s="12"/>
      <c r="E4535" s="12"/>
      <c r="F4535" s="12"/>
      <c r="G4535" s="12"/>
      <c r="H4535" s="12"/>
      <c r="I4535" s="15"/>
      <c r="J4535" s="31"/>
      <c r="K4535" s="180"/>
      <c r="L4535" s="40"/>
      <c r="M4535" s="14"/>
      <c r="N4535" s="16"/>
      <c r="O4535" s="49"/>
      <c r="P4535" s="64"/>
      <c r="Q4535" s="18"/>
      <c r="R4535" s="181">
        <f t="shared" si="636"/>
        <v>0</v>
      </c>
      <c r="S4535" s="181">
        <f t="shared" si="637"/>
        <v>0</v>
      </c>
      <c r="T4535" s="181">
        <f t="shared" si="638"/>
        <v>0</v>
      </c>
      <c r="AQ4535" s="1">
        <f>COUNT(L$11:L4535)</f>
        <v>37</v>
      </c>
      <c r="AR4535" s="43">
        <f t="shared" si="639"/>
        <v>40933</v>
      </c>
      <c r="AS4535" s="44">
        <f t="shared" si="640"/>
        <v>89.120000000000019</v>
      </c>
      <c r="AT4535" s="10" t="str">
        <f t="shared" si="641"/>
        <v/>
      </c>
      <c r="AU4535" s="20" t="str">
        <f t="shared" si="642"/>
        <v/>
      </c>
      <c r="AV4535" s="42">
        <f t="shared" si="643"/>
        <v>1</v>
      </c>
      <c r="AW4535" s="89">
        <f t="shared" si="644"/>
        <v>0</v>
      </c>
      <c r="AX4535" s="168"/>
      <c r="AY4535" s="60"/>
      <c r="AZ4535" s="61"/>
      <c r="BB4535" s="61" t="str">
        <f>IF(Settings!I4531&lt;&gt;"",Settings!I4531,"")</f>
        <v/>
      </c>
    </row>
    <row r="4536" spans="2:54" x14ac:dyDescent="0.2">
      <c r="B4536" s="13"/>
      <c r="C4536" s="12"/>
      <c r="D4536" s="12"/>
      <c r="E4536" s="12"/>
      <c r="F4536" s="12"/>
      <c r="G4536" s="12"/>
      <c r="H4536" s="12"/>
      <c r="I4536" s="15"/>
      <c r="J4536" s="31"/>
      <c r="K4536" s="180"/>
      <c r="L4536" s="40"/>
      <c r="M4536" s="14"/>
      <c r="N4536" s="16"/>
      <c r="O4536" s="49"/>
      <c r="P4536" s="64"/>
      <c r="Q4536" s="18"/>
      <c r="R4536" s="181">
        <f t="shared" si="636"/>
        <v>0</v>
      </c>
      <c r="S4536" s="181">
        <f t="shared" si="637"/>
        <v>0</v>
      </c>
      <c r="T4536" s="181">
        <f t="shared" si="638"/>
        <v>0</v>
      </c>
      <c r="AQ4536" s="1">
        <f>COUNT(L$11:L4536)</f>
        <v>37</v>
      </c>
      <c r="AR4536" s="43">
        <f t="shared" si="639"/>
        <v>40933</v>
      </c>
      <c r="AS4536" s="44">
        <f t="shared" si="640"/>
        <v>89.120000000000019</v>
      </c>
      <c r="AT4536" s="10" t="str">
        <f t="shared" si="641"/>
        <v/>
      </c>
      <c r="AU4536" s="20" t="str">
        <f t="shared" si="642"/>
        <v/>
      </c>
      <c r="AV4536" s="42">
        <f t="shared" si="643"/>
        <v>1</v>
      </c>
      <c r="AW4536" s="89">
        <f t="shared" si="644"/>
        <v>0</v>
      </c>
      <c r="AX4536" s="168"/>
      <c r="AY4536" s="60"/>
      <c r="AZ4536" s="61"/>
      <c r="BB4536" s="61" t="str">
        <f>IF(Settings!I4532&lt;&gt;"",Settings!I4532,"")</f>
        <v/>
      </c>
    </row>
    <row r="4537" spans="2:54" x14ac:dyDescent="0.2">
      <c r="B4537" s="13"/>
      <c r="C4537" s="12"/>
      <c r="D4537" s="12"/>
      <c r="E4537" s="12"/>
      <c r="F4537" s="12"/>
      <c r="G4537" s="12"/>
      <c r="H4537" s="12"/>
      <c r="I4537" s="15"/>
      <c r="J4537" s="31"/>
      <c r="K4537" s="180"/>
      <c r="L4537" s="40"/>
      <c r="M4537" s="14"/>
      <c r="N4537" s="16"/>
      <c r="O4537" s="49"/>
      <c r="P4537" s="64"/>
      <c r="Q4537" s="18"/>
      <c r="R4537" s="181">
        <f t="shared" si="636"/>
        <v>0</v>
      </c>
      <c r="S4537" s="181">
        <f t="shared" si="637"/>
        <v>0</v>
      </c>
      <c r="T4537" s="181">
        <f t="shared" si="638"/>
        <v>0</v>
      </c>
      <c r="AQ4537" s="1">
        <f>COUNT(L$11:L4537)</f>
        <v>37</v>
      </c>
      <c r="AR4537" s="43">
        <f t="shared" si="639"/>
        <v>40933</v>
      </c>
      <c r="AS4537" s="44">
        <f t="shared" si="640"/>
        <v>89.120000000000019</v>
      </c>
      <c r="AT4537" s="10" t="str">
        <f t="shared" si="641"/>
        <v/>
      </c>
      <c r="AU4537" s="20" t="str">
        <f t="shared" si="642"/>
        <v/>
      </c>
      <c r="AV4537" s="42">
        <f t="shared" si="643"/>
        <v>1</v>
      </c>
      <c r="AW4537" s="89">
        <f t="shared" si="644"/>
        <v>0</v>
      </c>
      <c r="AX4537" s="168"/>
      <c r="AY4537" s="60"/>
      <c r="AZ4537" s="61"/>
      <c r="BB4537" s="61" t="str">
        <f>IF(Settings!I4533&lt;&gt;"",Settings!I4533,"")</f>
        <v/>
      </c>
    </row>
    <row r="4538" spans="2:54" x14ac:dyDescent="0.2">
      <c r="B4538" s="13"/>
      <c r="C4538" s="12"/>
      <c r="D4538" s="12"/>
      <c r="E4538" s="12"/>
      <c r="F4538" s="12"/>
      <c r="G4538" s="12"/>
      <c r="H4538" s="12"/>
      <c r="I4538" s="15"/>
      <c r="J4538" s="31"/>
      <c r="K4538" s="180"/>
      <c r="L4538" s="40"/>
      <c r="M4538" s="14"/>
      <c r="N4538" s="16"/>
      <c r="O4538" s="49"/>
      <c r="P4538" s="64"/>
      <c r="Q4538" s="18"/>
      <c r="R4538" s="181">
        <f t="shared" si="636"/>
        <v>0</v>
      </c>
      <c r="S4538" s="181">
        <f t="shared" si="637"/>
        <v>0</v>
      </c>
      <c r="T4538" s="181">
        <f t="shared" si="638"/>
        <v>0</v>
      </c>
      <c r="AQ4538" s="1">
        <f>COUNT(L$11:L4538)</f>
        <v>37</v>
      </c>
      <c r="AR4538" s="43">
        <f t="shared" si="639"/>
        <v>40933</v>
      </c>
      <c r="AS4538" s="44">
        <f t="shared" si="640"/>
        <v>89.120000000000019</v>
      </c>
      <c r="AT4538" s="10" t="str">
        <f t="shared" si="641"/>
        <v/>
      </c>
      <c r="AU4538" s="20" t="str">
        <f t="shared" si="642"/>
        <v/>
      </c>
      <c r="AV4538" s="42">
        <f t="shared" si="643"/>
        <v>1</v>
      </c>
      <c r="AW4538" s="89">
        <f t="shared" si="644"/>
        <v>0</v>
      </c>
      <c r="AX4538" s="168"/>
      <c r="AY4538" s="60"/>
      <c r="AZ4538" s="61"/>
      <c r="BB4538" s="61" t="str">
        <f>IF(Settings!I4534&lt;&gt;"",Settings!I4534,"")</f>
        <v/>
      </c>
    </row>
    <row r="4539" spans="2:54" x14ac:dyDescent="0.2">
      <c r="B4539" s="13"/>
      <c r="C4539" s="12"/>
      <c r="D4539" s="12"/>
      <c r="E4539" s="12"/>
      <c r="F4539" s="12"/>
      <c r="G4539" s="12"/>
      <c r="H4539" s="12"/>
      <c r="I4539" s="15"/>
      <c r="J4539" s="31"/>
      <c r="K4539" s="180"/>
      <c r="L4539" s="40"/>
      <c r="M4539" s="14"/>
      <c r="N4539" s="16"/>
      <c r="O4539" s="49"/>
      <c r="P4539" s="64"/>
      <c r="Q4539" s="18"/>
      <c r="R4539" s="181">
        <f t="shared" si="636"/>
        <v>0</v>
      </c>
      <c r="S4539" s="181">
        <f t="shared" si="637"/>
        <v>0</v>
      </c>
      <c r="T4539" s="181">
        <f t="shared" si="638"/>
        <v>0</v>
      </c>
      <c r="AQ4539" s="1">
        <f>COUNT(L$11:L4539)</f>
        <v>37</v>
      </c>
      <c r="AR4539" s="43">
        <f t="shared" si="639"/>
        <v>40933</v>
      </c>
      <c r="AS4539" s="44">
        <f t="shared" si="640"/>
        <v>89.120000000000019</v>
      </c>
      <c r="AT4539" s="10" t="str">
        <f t="shared" si="641"/>
        <v/>
      </c>
      <c r="AU4539" s="20" t="str">
        <f t="shared" si="642"/>
        <v/>
      </c>
      <c r="AV4539" s="42">
        <f t="shared" si="643"/>
        <v>1</v>
      </c>
      <c r="AW4539" s="89">
        <f t="shared" si="644"/>
        <v>0</v>
      </c>
      <c r="AX4539" s="168"/>
      <c r="AY4539" s="60"/>
      <c r="AZ4539" s="61"/>
      <c r="BB4539" s="61" t="str">
        <f>IF(Settings!I4535&lt;&gt;"",Settings!I4535,"")</f>
        <v/>
      </c>
    </row>
    <row r="4540" spans="2:54" x14ac:dyDescent="0.2">
      <c r="B4540" s="13"/>
      <c r="C4540" s="12"/>
      <c r="D4540" s="12"/>
      <c r="E4540" s="12"/>
      <c r="F4540" s="12"/>
      <c r="G4540" s="12"/>
      <c r="H4540" s="12"/>
      <c r="I4540" s="15"/>
      <c r="J4540" s="31"/>
      <c r="K4540" s="180"/>
      <c r="L4540" s="40"/>
      <c r="M4540" s="14"/>
      <c r="N4540" s="16"/>
      <c r="O4540" s="49"/>
      <c r="P4540" s="64"/>
      <c r="Q4540" s="18"/>
      <c r="R4540" s="181">
        <f t="shared" si="636"/>
        <v>0</v>
      </c>
      <c r="S4540" s="181">
        <f t="shared" si="637"/>
        <v>0</v>
      </c>
      <c r="T4540" s="181">
        <f t="shared" si="638"/>
        <v>0</v>
      </c>
      <c r="AQ4540" s="1">
        <f>COUNT(L$11:L4540)</f>
        <v>37</v>
      </c>
      <c r="AR4540" s="43">
        <f t="shared" si="639"/>
        <v>40933</v>
      </c>
      <c r="AS4540" s="44">
        <f t="shared" si="640"/>
        <v>89.120000000000019</v>
      </c>
      <c r="AT4540" s="10" t="str">
        <f t="shared" si="641"/>
        <v/>
      </c>
      <c r="AU4540" s="20" t="str">
        <f t="shared" si="642"/>
        <v/>
      </c>
      <c r="AV4540" s="42">
        <f t="shared" si="643"/>
        <v>1</v>
      </c>
      <c r="AW4540" s="89">
        <f t="shared" si="644"/>
        <v>0</v>
      </c>
      <c r="AX4540" s="168"/>
      <c r="AY4540" s="60"/>
      <c r="AZ4540" s="61"/>
      <c r="BB4540" s="61" t="str">
        <f>IF(Settings!I4536&lt;&gt;"",Settings!I4536,"")</f>
        <v/>
      </c>
    </row>
    <row r="4541" spans="2:54" x14ac:dyDescent="0.2">
      <c r="B4541" s="13"/>
      <c r="C4541" s="12"/>
      <c r="D4541" s="12"/>
      <c r="E4541" s="12"/>
      <c r="F4541" s="12"/>
      <c r="G4541" s="12"/>
      <c r="H4541" s="12"/>
      <c r="I4541" s="15"/>
      <c r="J4541" s="31"/>
      <c r="K4541" s="180"/>
      <c r="L4541" s="40"/>
      <c r="M4541" s="14"/>
      <c r="N4541" s="16"/>
      <c r="O4541" s="49"/>
      <c r="P4541" s="64"/>
      <c r="Q4541" s="18"/>
      <c r="R4541" s="181">
        <f t="shared" si="636"/>
        <v>0</v>
      </c>
      <c r="S4541" s="181">
        <f t="shared" si="637"/>
        <v>0</v>
      </c>
      <c r="T4541" s="181">
        <f t="shared" si="638"/>
        <v>0</v>
      </c>
      <c r="AQ4541" s="1">
        <f>COUNT(L$11:L4541)</f>
        <v>37</v>
      </c>
      <c r="AR4541" s="43">
        <f t="shared" si="639"/>
        <v>40933</v>
      </c>
      <c r="AS4541" s="44">
        <f t="shared" si="640"/>
        <v>89.120000000000019</v>
      </c>
      <c r="AT4541" s="10" t="str">
        <f t="shared" si="641"/>
        <v/>
      </c>
      <c r="AU4541" s="20" t="str">
        <f t="shared" si="642"/>
        <v/>
      </c>
      <c r="AV4541" s="42">
        <f t="shared" si="643"/>
        <v>1</v>
      </c>
      <c r="AW4541" s="89">
        <f t="shared" si="644"/>
        <v>0</v>
      </c>
      <c r="AX4541" s="168"/>
      <c r="AY4541" s="60"/>
      <c r="AZ4541" s="61"/>
      <c r="BB4541" s="61" t="str">
        <f>IF(Settings!I4537&lt;&gt;"",Settings!I4537,"")</f>
        <v/>
      </c>
    </row>
    <row r="4542" spans="2:54" x14ac:dyDescent="0.2">
      <c r="B4542" s="13"/>
      <c r="C4542" s="12"/>
      <c r="D4542" s="12"/>
      <c r="E4542" s="12"/>
      <c r="F4542" s="12"/>
      <c r="G4542" s="12"/>
      <c r="H4542" s="12"/>
      <c r="I4542" s="15"/>
      <c r="J4542" s="31"/>
      <c r="K4542" s="180"/>
      <c r="L4542" s="40"/>
      <c r="M4542" s="14"/>
      <c r="N4542" s="16"/>
      <c r="O4542" s="49"/>
      <c r="P4542" s="64"/>
      <c r="Q4542" s="18"/>
      <c r="R4542" s="181">
        <f t="shared" si="636"/>
        <v>0</v>
      </c>
      <c r="S4542" s="181">
        <f t="shared" si="637"/>
        <v>0</v>
      </c>
      <c r="T4542" s="181">
        <f t="shared" si="638"/>
        <v>0</v>
      </c>
      <c r="AQ4542" s="1">
        <f>COUNT(L$11:L4542)</f>
        <v>37</v>
      </c>
      <c r="AR4542" s="43">
        <f t="shared" si="639"/>
        <v>40933</v>
      </c>
      <c r="AS4542" s="44">
        <f t="shared" si="640"/>
        <v>89.120000000000019</v>
      </c>
      <c r="AT4542" s="10" t="str">
        <f t="shared" si="641"/>
        <v/>
      </c>
      <c r="AU4542" s="20" t="str">
        <f t="shared" si="642"/>
        <v/>
      </c>
      <c r="AV4542" s="42">
        <f t="shared" si="643"/>
        <v>1</v>
      </c>
      <c r="AW4542" s="89">
        <f t="shared" si="644"/>
        <v>0</v>
      </c>
      <c r="AX4542" s="168"/>
      <c r="AY4542" s="60"/>
      <c r="AZ4542" s="61"/>
      <c r="BB4542" s="61" t="str">
        <f>IF(Settings!I4538&lt;&gt;"",Settings!I4538,"")</f>
        <v/>
      </c>
    </row>
    <row r="4543" spans="2:54" x14ac:dyDescent="0.2">
      <c r="B4543" s="13"/>
      <c r="C4543" s="12"/>
      <c r="D4543" s="12"/>
      <c r="E4543" s="12"/>
      <c r="F4543" s="12"/>
      <c r="G4543" s="12"/>
      <c r="H4543" s="12"/>
      <c r="I4543" s="15"/>
      <c r="J4543" s="31"/>
      <c r="K4543" s="180"/>
      <c r="L4543" s="40"/>
      <c r="M4543" s="14"/>
      <c r="N4543" s="16"/>
      <c r="O4543" s="49"/>
      <c r="P4543" s="64"/>
      <c r="Q4543" s="18"/>
      <c r="R4543" s="181">
        <f t="shared" si="636"/>
        <v>0</v>
      </c>
      <c r="S4543" s="181">
        <f t="shared" si="637"/>
        <v>0</v>
      </c>
      <c r="T4543" s="181">
        <f t="shared" si="638"/>
        <v>0</v>
      </c>
      <c r="AQ4543" s="1">
        <f>COUNT(L$11:L4543)</f>
        <v>37</v>
      </c>
      <c r="AR4543" s="43">
        <f t="shared" si="639"/>
        <v>40933</v>
      </c>
      <c r="AS4543" s="44">
        <f t="shared" si="640"/>
        <v>89.120000000000019</v>
      </c>
      <c r="AT4543" s="10" t="str">
        <f t="shared" si="641"/>
        <v/>
      </c>
      <c r="AU4543" s="20" t="str">
        <f t="shared" si="642"/>
        <v/>
      </c>
      <c r="AV4543" s="42">
        <f t="shared" si="643"/>
        <v>1</v>
      </c>
      <c r="AW4543" s="89">
        <f t="shared" si="644"/>
        <v>0</v>
      </c>
      <c r="AX4543" s="168"/>
      <c r="AY4543" s="60"/>
      <c r="AZ4543" s="61"/>
      <c r="BB4543" s="61" t="str">
        <f>IF(Settings!I4539&lt;&gt;"",Settings!I4539,"")</f>
        <v/>
      </c>
    </row>
    <row r="4544" spans="2:54" x14ac:dyDescent="0.2">
      <c r="B4544" s="13"/>
      <c r="C4544" s="12"/>
      <c r="D4544" s="12"/>
      <c r="E4544" s="12"/>
      <c r="F4544" s="12"/>
      <c r="G4544" s="12"/>
      <c r="H4544" s="12"/>
      <c r="I4544" s="15"/>
      <c r="J4544" s="31"/>
      <c r="K4544" s="180"/>
      <c r="L4544" s="40"/>
      <c r="M4544" s="14"/>
      <c r="N4544" s="16"/>
      <c r="O4544" s="49"/>
      <c r="P4544" s="64"/>
      <c r="Q4544" s="18"/>
      <c r="R4544" s="181">
        <f t="shared" si="636"/>
        <v>0</v>
      </c>
      <c r="S4544" s="181">
        <f t="shared" si="637"/>
        <v>0</v>
      </c>
      <c r="T4544" s="181">
        <f t="shared" si="638"/>
        <v>0</v>
      </c>
      <c r="AQ4544" s="1">
        <f>COUNT(L$11:L4544)</f>
        <v>37</v>
      </c>
      <c r="AR4544" s="43">
        <f t="shared" si="639"/>
        <v>40933</v>
      </c>
      <c r="AS4544" s="44">
        <f t="shared" si="640"/>
        <v>89.120000000000019</v>
      </c>
      <c r="AT4544" s="10" t="str">
        <f t="shared" si="641"/>
        <v/>
      </c>
      <c r="AU4544" s="20" t="str">
        <f t="shared" si="642"/>
        <v/>
      </c>
      <c r="AV4544" s="42">
        <f t="shared" si="643"/>
        <v>1</v>
      </c>
      <c r="AW4544" s="89">
        <f t="shared" si="644"/>
        <v>0</v>
      </c>
      <c r="AX4544" s="168"/>
      <c r="AY4544" s="60"/>
      <c r="AZ4544" s="61"/>
      <c r="BB4544" s="61" t="str">
        <f>IF(Settings!I4540&lt;&gt;"",Settings!I4540,"")</f>
        <v/>
      </c>
    </row>
    <row r="4545" spans="2:54" x14ac:dyDescent="0.2">
      <c r="B4545" s="13"/>
      <c r="C4545" s="12"/>
      <c r="D4545" s="12"/>
      <c r="E4545" s="12"/>
      <c r="F4545" s="12"/>
      <c r="G4545" s="12"/>
      <c r="H4545" s="12"/>
      <c r="I4545" s="15"/>
      <c r="J4545" s="31"/>
      <c r="K4545" s="180"/>
      <c r="L4545" s="40"/>
      <c r="M4545" s="14"/>
      <c r="N4545" s="16"/>
      <c r="O4545" s="49"/>
      <c r="P4545" s="64"/>
      <c r="Q4545" s="18"/>
      <c r="R4545" s="181">
        <f t="shared" si="636"/>
        <v>0</v>
      </c>
      <c r="S4545" s="181">
        <f t="shared" si="637"/>
        <v>0</v>
      </c>
      <c r="T4545" s="181">
        <f t="shared" si="638"/>
        <v>0</v>
      </c>
      <c r="AQ4545" s="1">
        <f>COUNT(L$11:L4545)</f>
        <v>37</v>
      </c>
      <c r="AR4545" s="43">
        <f t="shared" si="639"/>
        <v>40933</v>
      </c>
      <c r="AS4545" s="44">
        <f t="shared" si="640"/>
        <v>89.120000000000019</v>
      </c>
      <c r="AT4545" s="10" t="str">
        <f t="shared" si="641"/>
        <v/>
      </c>
      <c r="AU4545" s="20" t="str">
        <f t="shared" si="642"/>
        <v/>
      </c>
      <c r="AV4545" s="42">
        <f t="shared" si="643"/>
        <v>1</v>
      </c>
      <c r="AW4545" s="89">
        <f t="shared" si="644"/>
        <v>0</v>
      </c>
      <c r="AX4545" s="168"/>
      <c r="AY4545" s="60"/>
      <c r="AZ4545" s="61"/>
      <c r="BB4545" s="61" t="str">
        <f>IF(Settings!I4541&lt;&gt;"",Settings!I4541,"")</f>
        <v/>
      </c>
    </row>
    <row r="4546" spans="2:54" x14ac:dyDescent="0.2">
      <c r="B4546" s="13"/>
      <c r="C4546" s="12"/>
      <c r="D4546" s="12"/>
      <c r="E4546" s="12"/>
      <c r="F4546" s="12"/>
      <c r="G4546" s="12"/>
      <c r="H4546" s="12"/>
      <c r="I4546" s="15"/>
      <c r="J4546" s="31"/>
      <c r="K4546" s="180"/>
      <c r="L4546" s="40"/>
      <c r="M4546" s="14"/>
      <c r="N4546" s="16"/>
      <c r="O4546" s="49"/>
      <c r="P4546" s="64"/>
      <c r="Q4546" s="18"/>
      <c r="R4546" s="181">
        <f t="shared" si="636"/>
        <v>0</v>
      </c>
      <c r="S4546" s="181">
        <f t="shared" si="637"/>
        <v>0</v>
      </c>
      <c r="T4546" s="181">
        <f t="shared" si="638"/>
        <v>0</v>
      </c>
      <c r="AQ4546" s="1">
        <f>COUNT(L$11:L4546)</f>
        <v>37</v>
      </c>
      <c r="AR4546" s="43">
        <f t="shared" si="639"/>
        <v>40933</v>
      </c>
      <c r="AS4546" s="44">
        <f t="shared" si="640"/>
        <v>89.120000000000019</v>
      </c>
      <c r="AT4546" s="10" t="str">
        <f t="shared" si="641"/>
        <v/>
      </c>
      <c r="AU4546" s="20" t="str">
        <f t="shared" si="642"/>
        <v/>
      </c>
      <c r="AV4546" s="42">
        <f t="shared" si="643"/>
        <v>1</v>
      </c>
      <c r="AW4546" s="89">
        <f t="shared" si="644"/>
        <v>0</v>
      </c>
      <c r="AX4546" s="168"/>
      <c r="AY4546" s="60"/>
      <c r="AZ4546" s="61"/>
      <c r="BB4546" s="61" t="str">
        <f>IF(Settings!I4542&lt;&gt;"",Settings!I4542,"")</f>
        <v/>
      </c>
    </row>
    <row r="4547" spans="2:54" x14ac:dyDescent="0.2">
      <c r="B4547" s="13"/>
      <c r="C4547" s="12"/>
      <c r="D4547" s="12"/>
      <c r="E4547" s="12"/>
      <c r="F4547" s="12"/>
      <c r="G4547" s="12"/>
      <c r="H4547" s="12"/>
      <c r="I4547" s="15"/>
      <c r="J4547" s="31"/>
      <c r="K4547" s="180"/>
      <c r="L4547" s="40"/>
      <c r="M4547" s="14"/>
      <c r="N4547" s="16"/>
      <c r="O4547" s="49"/>
      <c r="P4547" s="64"/>
      <c r="Q4547" s="18"/>
      <c r="R4547" s="181">
        <f t="shared" si="636"/>
        <v>0</v>
      </c>
      <c r="S4547" s="181">
        <f t="shared" si="637"/>
        <v>0</v>
      </c>
      <c r="T4547" s="181">
        <f t="shared" si="638"/>
        <v>0</v>
      </c>
      <c r="AQ4547" s="1">
        <f>COUNT(L$11:L4547)</f>
        <v>37</v>
      </c>
      <c r="AR4547" s="43">
        <f t="shared" si="639"/>
        <v>40933</v>
      </c>
      <c r="AS4547" s="44">
        <f t="shared" si="640"/>
        <v>89.120000000000019</v>
      </c>
      <c r="AT4547" s="10" t="str">
        <f t="shared" si="641"/>
        <v/>
      </c>
      <c r="AU4547" s="20" t="str">
        <f t="shared" si="642"/>
        <v/>
      </c>
      <c r="AV4547" s="42">
        <f t="shared" si="643"/>
        <v>1</v>
      </c>
      <c r="AW4547" s="89">
        <f t="shared" si="644"/>
        <v>0</v>
      </c>
      <c r="AX4547" s="168"/>
      <c r="AY4547" s="60"/>
      <c r="AZ4547" s="61"/>
      <c r="BB4547" s="61" t="str">
        <f>IF(Settings!I4543&lt;&gt;"",Settings!I4543,"")</f>
        <v/>
      </c>
    </row>
    <row r="4548" spans="2:54" x14ac:dyDescent="0.2">
      <c r="B4548" s="13"/>
      <c r="C4548" s="12"/>
      <c r="D4548" s="12"/>
      <c r="E4548" s="12"/>
      <c r="F4548" s="12"/>
      <c r="G4548" s="12"/>
      <c r="H4548" s="12"/>
      <c r="I4548" s="15"/>
      <c r="J4548" s="31"/>
      <c r="K4548" s="180"/>
      <c r="L4548" s="40"/>
      <c r="M4548" s="14"/>
      <c r="N4548" s="16"/>
      <c r="O4548" s="49"/>
      <c r="P4548" s="64"/>
      <c r="Q4548" s="18"/>
      <c r="R4548" s="181">
        <f t="shared" si="636"/>
        <v>0</v>
      </c>
      <c r="S4548" s="181">
        <f t="shared" si="637"/>
        <v>0</v>
      </c>
      <c r="T4548" s="181">
        <f t="shared" si="638"/>
        <v>0</v>
      </c>
      <c r="AQ4548" s="1">
        <f>COUNT(L$11:L4548)</f>
        <v>37</v>
      </c>
      <c r="AR4548" s="43">
        <f t="shared" si="639"/>
        <v>40933</v>
      </c>
      <c r="AS4548" s="44">
        <f t="shared" si="640"/>
        <v>89.120000000000019</v>
      </c>
      <c r="AT4548" s="10" t="str">
        <f t="shared" si="641"/>
        <v/>
      </c>
      <c r="AU4548" s="20" t="str">
        <f t="shared" si="642"/>
        <v/>
      </c>
      <c r="AV4548" s="42">
        <f t="shared" si="643"/>
        <v>1</v>
      </c>
      <c r="AW4548" s="89">
        <f t="shared" si="644"/>
        <v>0</v>
      </c>
      <c r="AX4548" s="168"/>
      <c r="AY4548" s="60"/>
      <c r="AZ4548" s="61"/>
      <c r="BB4548" s="61" t="str">
        <f>IF(Settings!I4544&lt;&gt;"",Settings!I4544,"")</f>
        <v/>
      </c>
    </row>
    <row r="4549" spans="2:54" x14ac:dyDescent="0.2">
      <c r="B4549" s="13"/>
      <c r="C4549" s="12"/>
      <c r="D4549" s="12"/>
      <c r="E4549" s="12"/>
      <c r="F4549" s="12"/>
      <c r="G4549" s="12"/>
      <c r="H4549" s="12"/>
      <c r="I4549" s="15"/>
      <c r="J4549" s="31"/>
      <c r="K4549" s="180"/>
      <c r="L4549" s="40"/>
      <c r="M4549" s="14"/>
      <c r="N4549" s="16"/>
      <c r="O4549" s="49"/>
      <c r="P4549" s="64"/>
      <c r="Q4549" s="18"/>
      <c r="R4549" s="181">
        <f t="shared" si="636"/>
        <v>0</v>
      </c>
      <c r="S4549" s="181">
        <f t="shared" si="637"/>
        <v>0</v>
      </c>
      <c r="T4549" s="181">
        <f t="shared" si="638"/>
        <v>0</v>
      </c>
      <c r="AQ4549" s="1">
        <f>COUNT(L$11:L4549)</f>
        <v>37</v>
      </c>
      <c r="AR4549" s="43">
        <f t="shared" si="639"/>
        <v>40933</v>
      </c>
      <c r="AS4549" s="44">
        <f t="shared" si="640"/>
        <v>89.120000000000019</v>
      </c>
      <c r="AT4549" s="10" t="str">
        <f t="shared" si="641"/>
        <v/>
      </c>
      <c r="AU4549" s="20" t="str">
        <f t="shared" si="642"/>
        <v/>
      </c>
      <c r="AV4549" s="42">
        <f t="shared" si="643"/>
        <v>1</v>
      </c>
      <c r="AW4549" s="89">
        <f t="shared" si="644"/>
        <v>0</v>
      </c>
      <c r="AX4549" s="168"/>
      <c r="AY4549" s="60"/>
      <c r="AZ4549" s="61"/>
      <c r="BB4549" s="61" t="str">
        <f>IF(Settings!I4545&lt;&gt;"",Settings!I4545,"")</f>
        <v/>
      </c>
    </row>
    <row r="4550" spans="2:54" x14ac:dyDescent="0.2">
      <c r="B4550" s="13"/>
      <c r="C4550" s="12"/>
      <c r="D4550" s="12"/>
      <c r="E4550" s="12"/>
      <c r="F4550" s="12"/>
      <c r="G4550" s="12"/>
      <c r="H4550" s="12"/>
      <c r="I4550" s="15"/>
      <c r="J4550" s="31"/>
      <c r="K4550" s="180"/>
      <c r="L4550" s="40"/>
      <c r="M4550" s="14"/>
      <c r="N4550" s="16"/>
      <c r="O4550" s="49"/>
      <c r="P4550" s="64"/>
      <c r="Q4550" s="18"/>
      <c r="R4550" s="181">
        <f t="shared" si="636"/>
        <v>0</v>
      </c>
      <c r="S4550" s="181">
        <f t="shared" si="637"/>
        <v>0</v>
      </c>
      <c r="T4550" s="181">
        <f t="shared" si="638"/>
        <v>0</v>
      </c>
      <c r="AQ4550" s="1">
        <f>COUNT(L$11:L4550)</f>
        <v>37</v>
      </c>
      <c r="AR4550" s="43">
        <f t="shared" si="639"/>
        <v>40933</v>
      </c>
      <c r="AS4550" s="44">
        <f t="shared" si="640"/>
        <v>89.120000000000019</v>
      </c>
      <c r="AT4550" s="10" t="str">
        <f t="shared" si="641"/>
        <v/>
      </c>
      <c r="AU4550" s="20" t="str">
        <f t="shared" si="642"/>
        <v/>
      </c>
      <c r="AV4550" s="42">
        <f t="shared" si="643"/>
        <v>1</v>
      </c>
      <c r="AW4550" s="89">
        <f t="shared" si="644"/>
        <v>0</v>
      </c>
      <c r="AX4550" s="168"/>
      <c r="AY4550" s="60"/>
      <c r="AZ4550" s="61"/>
      <c r="BB4550" s="61" t="str">
        <f>IF(Settings!I4546&lt;&gt;"",Settings!I4546,"")</f>
        <v/>
      </c>
    </row>
    <row r="4551" spans="2:54" x14ac:dyDescent="0.2">
      <c r="B4551" s="13"/>
      <c r="C4551" s="12"/>
      <c r="D4551" s="12"/>
      <c r="E4551" s="12"/>
      <c r="F4551" s="12"/>
      <c r="G4551" s="12"/>
      <c r="H4551" s="12"/>
      <c r="I4551" s="15"/>
      <c r="J4551" s="31"/>
      <c r="K4551" s="180"/>
      <c r="L4551" s="40"/>
      <c r="M4551" s="14"/>
      <c r="N4551" s="16"/>
      <c r="O4551" s="49"/>
      <c r="P4551" s="64"/>
      <c r="Q4551" s="18"/>
      <c r="R4551" s="181">
        <f t="shared" si="636"/>
        <v>0</v>
      </c>
      <c r="S4551" s="181">
        <f t="shared" si="637"/>
        <v>0</v>
      </c>
      <c r="T4551" s="181">
        <f t="shared" si="638"/>
        <v>0</v>
      </c>
      <c r="AQ4551" s="1">
        <f>COUNT(L$11:L4551)</f>
        <v>37</v>
      </c>
      <c r="AR4551" s="43">
        <f t="shared" si="639"/>
        <v>40933</v>
      </c>
      <c r="AS4551" s="44">
        <f t="shared" si="640"/>
        <v>89.120000000000019</v>
      </c>
      <c r="AT4551" s="10" t="str">
        <f t="shared" si="641"/>
        <v/>
      </c>
      <c r="AU4551" s="20" t="str">
        <f t="shared" si="642"/>
        <v/>
      </c>
      <c r="AV4551" s="42">
        <f t="shared" si="643"/>
        <v>1</v>
      </c>
      <c r="AW4551" s="89">
        <f t="shared" si="644"/>
        <v>0</v>
      </c>
      <c r="AX4551" s="168"/>
      <c r="AY4551" s="60"/>
      <c r="AZ4551" s="61"/>
      <c r="BB4551" s="61" t="str">
        <f>IF(Settings!I4547&lt;&gt;"",Settings!I4547,"")</f>
        <v/>
      </c>
    </row>
    <row r="4552" spans="2:54" x14ac:dyDescent="0.2">
      <c r="B4552" s="13"/>
      <c r="C4552" s="12"/>
      <c r="D4552" s="12"/>
      <c r="E4552" s="12"/>
      <c r="F4552" s="12"/>
      <c r="G4552" s="12"/>
      <c r="H4552" s="12"/>
      <c r="I4552" s="15"/>
      <c r="J4552" s="31"/>
      <c r="K4552" s="180"/>
      <c r="L4552" s="40"/>
      <c r="M4552" s="14"/>
      <c r="N4552" s="16"/>
      <c r="O4552" s="49"/>
      <c r="P4552" s="64"/>
      <c r="Q4552" s="18"/>
      <c r="R4552" s="181">
        <f t="shared" si="636"/>
        <v>0</v>
      </c>
      <c r="S4552" s="181">
        <f t="shared" si="637"/>
        <v>0</v>
      </c>
      <c r="T4552" s="181">
        <f t="shared" si="638"/>
        <v>0</v>
      </c>
      <c r="AQ4552" s="1">
        <f>COUNT(L$11:L4552)</f>
        <v>37</v>
      </c>
      <c r="AR4552" s="43">
        <f t="shared" si="639"/>
        <v>40933</v>
      </c>
      <c r="AS4552" s="44">
        <f t="shared" si="640"/>
        <v>89.120000000000019</v>
      </c>
      <c r="AT4552" s="10" t="str">
        <f t="shared" si="641"/>
        <v/>
      </c>
      <c r="AU4552" s="20" t="str">
        <f t="shared" si="642"/>
        <v/>
      </c>
      <c r="AV4552" s="42">
        <f t="shared" si="643"/>
        <v>1</v>
      </c>
      <c r="AW4552" s="89">
        <f t="shared" si="644"/>
        <v>0</v>
      </c>
      <c r="AX4552" s="168"/>
      <c r="AY4552" s="60"/>
      <c r="AZ4552" s="61"/>
      <c r="BB4552" s="61" t="str">
        <f>IF(Settings!I4548&lt;&gt;"",Settings!I4548,"")</f>
        <v/>
      </c>
    </row>
    <row r="4553" spans="2:54" x14ac:dyDescent="0.2">
      <c r="B4553" s="13"/>
      <c r="C4553" s="12"/>
      <c r="D4553" s="12"/>
      <c r="E4553" s="12"/>
      <c r="F4553" s="12"/>
      <c r="G4553" s="12"/>
      <c r="H4553" s="12"/>
      <c r="I4553" s="15"/>
      <c r="J4553" s="31"/>
      <c r="K4553" s="180"/>
      <c r="L4553" s="40"/>
      <c r="M4553" s="14"/>
      <c r="N4553" s="16"/>
      <c r="O4553" s="49"/>
      <c r="P4553" s="64"/>
      <c r="Q4553" s="18"/>
      <c r="R4553" s="181">
        <f t="shared" si="636"/>
        <v>0</v>
      </c>
      <c r="S4553" s="181">
        <f t="shared" si="637"/>
        <v>0</v>
      </c>
      <c r="T4553" s="181">
        <f t="shared" si="638"/>
        <v>0</v>
      </c>
      <c r="AQ4553" s="1">
        <f>COUNT(L$11:L4553)</f>
        <v>37</v>
      </c>
      <c r="AR4553" s="43">
        <f t="shared" si="639"/>
        <v>40933</v>
      </c>
      <c r="AS4553" s="44">
        <f t="shared" si="640"/>
        <v>89.120000000000019</v>
      </c>
      <c r="AT4553" s="10" t="str">
        <f t="shared" si="641"/>
        <v/>
      </c>
      <c r="AU4553" s="20" t="str">
        <f t="shared" si="642"/>
        <v/>
      </c>
      <c r="AV4553" s="42">
        <f t="shared" si="643"/>
        <v>1</v>
      </c>
      <c r="AW4553" s="89">
        <f t="shared" si="644"/>
        <v>0</v>
      </c>
      <c r="AX4553" s="168"/>
      <c r="AY4553" s="60"/>
      <c r="AZ4553" s="61"/>
      <c r="BB4553" s="61" t="str">
        <f>IF(Settings!I4549&lt;&gt;"",Settings!I4549,"")</f>
        <v/>
      </c>
    </row>
    <row r="4554" spans="2:54" x14ac:dyDescent="0.2">
      <c r="B4554" s="13"/>
      <c r="C4554" s="12"/>
      <c r="D4554" s="12"/>
      <c r="E4554" s="12"/>
      <c r="F4554" s="12"/>
      <c r="G4554" s="12"/>
      <c r="H4554" s="12"/>
      <c r="I4554" s="15"/>
      <c r="J4554" s="31"/>
      <c r="K4554" s="180"/>
      <c r="L4554" s="40"/>
      <c r="M4554" s="14"/>
      <c r="N4554" s="16"/>
      <c r="O4554" s="49"/>
      <c r="P4554" s="64"/>
      <c r="Q4554" s="18"/>
      <c r="R4554" s="181">
        <f t="shared" si="636"/>
        <v>0</v>
      </c>
      <c r="S4554" s="181">
        <f t="shared" si="637"/>
        <v>0</v>
      </c>
      <c r="T4554" s="181">
        <f t="shared" si="638"/>
        <v>0</v>
      </c>
      <c r="AQ4554" s="1">
        <f>COUNT(L$11:L4554)</f>
        <v>37</v>
      </c>
      <c r="AR4554" s="43">
        <f t="shared" si="639"/>
        <v>40933</v>
      </c>
      <c r="AS4554" s="44">
        <f t="shared" si="640"/>
        <v>89.120000000000019</v>
      </c>
      <c r="AT4554" s="10" t="str">
        <f t="shared" si="641"/>
        <v/>
      </c>
      <c r="AU4554" s="20" t="str">
        <f t="shared" si="642"/>
        <v/>
      </c>
      <c r="AV4554" s="42">
        <f t="shared" si="643"/>
        <v>1</v>
      </c>
      <c r="AW4554" s="89">
        <f t="shared" si="644"/>
        <v>0</v>
      </c>
      <c r="AX4554" s="168"/>
      <c r="AY4554" s="60"/>
      <c r="AZ4554" s="61"/>
      <c r="BB4554" s="61" t="str">
        <f>IF(Settings!I4550&lt;&gt;"",Settings!I4550,"")</f>
        <v/>
      </c>
    </row>
    <row r="4555" spans="2:54" x14ac:dyDescent="0.2">
      <c r="B4555" s="13"/>
      <c r="C4555" s="12"/>
      <c r="D4555" s="12"/>
      <c r="E4555" s="12"/>
      <c r="F4555" s="12"/>
      <c r="G4555" s="12"/>
      <c r="H4555" s="12"/>
      <c r="I4555" s="15"/>
      <c r="J4555" s="31"/>
      <c r="K4555" s="180"/>
      <c r="L4555" s="40"/>
      <c r="M4555" s="14"/>
      <c r="N4555" s="16"/>
      <c r="O4555" s="49"/>
      <c r="P4555" s="64"/>
      <c r="Q4555" s="18"/>
      <c r="R4555" s="181">
        <f t="shared" si="636"/>
        <v>0</v>
      </c>
      <c r="S4555" s="181">
        <f t="shared" si="637"/>
        <v>0</v>
      </c>
      <c r="T4555" s="181">
        <f t="shared" si="638"/>
        <v>0</v>
      </c>
      <c r="AQ4555" s="1">
        <f>COUNT(L$11:L4555)</f>
        <v>37</v>
      </c>
      <c r="AR4555" s="43">
        <f t="shared" si="639"/>
        <v>40933</v>
      </c>
      <c r="AS4555" s="44">
        <f t="shared" si="640"/>
        <v>89.120000000000019</v>
      </c>
      <c r="AT4555" s="10" t="str">
        <f t="shared" si="641"/>
        <v/>
      </c>
      <c r="AU4555" s="20" t="str">
        <f t="shared" si="642"/>
        <v/>
      </c>
      <c r="AV4555" s="42">
        <f t="shared" si="643"/>
        <v>1</v>
      </c>
      <c r="AW4555" s="89">
        <f t="shared" si="644"/>
        <v>0</v>
      </c>
      <c r="AX4555" s="168"/>
      <c r="AY4555" s="60"/>
      <c r="AZ4555" s="61"/>
      <c r="BB4555" s="61" t="str">
        <f>IF(Settings!I4551&lt;&gt;"",Settings!I4551,"")</f>
        <v/>
      </c>
    </row>
    <row r="4556" spans="2:54" x14ac:dyDescent="0.2">
      <c r="B4556" s="13"/>
      <c r="C4556" s="12"/>
      <c r="D4556" s="12"/>
      <c r="E4556" s="12"/>
      <c r="F4556" s="12"/>
      <c r="G4556" s="12"/>
      <c r="H4556" s="12"/>
      <c r="I4556" s="15"/>
      <c r="J4556" s="31"/>
      <c r="K4556" s="180"/>
      <c r="L4556" s="40"/>
      <c r="M4556" s="14"/>
      <c r="N4556" s="16"/>
      <c r="O4556" s="49"/>
      <c r="P4556" s="64"/>
      <c r="Q4556" s="18"/>
      <c r="R4556" s="181">
        <f t="shared" ref="R4556:R4619" si="645">ROUND(IF(M4556&lt;&gt;"Y",IF(P4556&lt;&gt;"Y",K4556,K4556*(AV4556-1)),0),ROUNDING)</f>
        <v>0</v>
      </c>
      <c r="S4556" s="181">
        <f t="shared" ref="S4556:S4619" si="646">ROUND(IF(O4556&gt;0,IF(M4556="Y",AW4556*(1-O4556),IF(AW4556&gt;R4556,R4556 + (AW4556 - R4556)*(1-O4556),AW4556)),AW4556),ROUNDING)</f>
        <v>0</v>
      </c>
      <c r="T4556" s="181">
        <f t="shared" ref="T4556:T4619" si="647">ROUND(IF(N4556="P",0,IF(OR(M4556="N",M4556=""),S4556-R4556,S4556)),ROUNDING)</f>
        <v>0</v>
      </c>
      <c r="AQ4556" s="1">
        <f>COUNT(L$11:L4556)</f>
        <v>37</v>
      </c>
      <c r="AR4556" s="43">
        <f t="shared" si="639"/>
        <v>40933</v>
      </c>
      <c r="AS4556" s="44">
        <f t="shared" si="640"/>
        <v>89.120000000000019</v>
      </c>
      <c r="AT4556" s="10" t="str">
        <f t="shared" si="641"/>
        <v/>
      </c>
      <c r="AU4556" s="20" t="str">
        <f t="shared" si="642"/>
        <v/>
      </c>
      <c r="AV4556" s="42">
        <f t="shared" si="643"/>
        <v>1</v>
      </c>
      <c r="AW4556" s="89">
        <f t="shared" si="644"/>
        <v>0</v>
      </c>
      <c r="AX4556" s="168"/>
      <c r="AY4556" s="60"/>
      <c r="AZ4556" s="61"/>
      <c r="BB4556" s="61" t="str">
        <f>IF(Settings!I4552&lt;&gt;"",Settings!I4552,"")</f>
        <v/>
      </c>
    </row>
    <row r="4557" spans="2:54" x14ac:dyDescent="0.2">
      <c r="B4557" s="13"/>
      <c r="C4557" s="12"/>
      <c r="D4557" s="12"/>
      <c r="E4557" s="12"/>
      <c r="F4557" s="12"/>
      <c r="G4557" s="12"/>
      <c r="H4557" s="12"/>
      <c r="I4557" s="15"/>
      <c r="J4557" s="31"/>
      <c r="K4557" s="180"/>
      <c r="L4557" s="40"/>
      <c r="M4557" s="14"/>
      <c r="N4557" s="16"/>
      <c r="O4557" s="49"/>
      <c r="P4557" s="64"/>
      <c r="Q4557" s="18"/>
      <c r="R4557" s="181">
        <f t="shared" si="645"/>
        <v>0</v>
      </c>
      <c r="S4557" s="181">
        <f t="shared" si="646"/>
        <v>0</v>
      </c>
      <c r="T4557" s="181">
        <f t="shared" si="647"/>
        <v>0</v>
      </c>
      <c r="AQ4557" s="1">
        <f>COUNT(L$11:L4557)</f>
        <v>37</v>
      </c>
      <c r="AR4557" s="43">
        <f t="shared" ref="AR4557:AR4620" si="648">IF(B4557&gt;2,B4557,AR4556)</f>
        <v>40933</v>
      </c>
      <c r="AS4557" s="44">
        <f t="shared" ref="AS4557:AS4620" si="649">AS4556+T4557</f>
        <v>89.120000000000019</v>
      </c>
      <c r="AT4557" s="10" t="str">
        <f t="shared" ref="AT4557:AT4620" si="650">IF(N4557="P",IF(P4557&lt;&gt;"Y",IF(M4557&lt;&gt;"Y",K4557*AV4557,K4557*AV4557-K4557),IF(M4557&lt;&gt;"Y",K4557 + K4557*(AV4557-1),K4557)),"")</f>
        <v/>
      </c>
      <c r="AU4557" s="20" t="str">
        <f t="shared" ref="AU4557:AU4620" si="651">IF(M4557="Y",IF(P4557="Y",K4557*(AV4557-1),K4557),"")</f>
        <v/>
      </c>
      <c r="AV4557" s="42">
        <f t="shared" ref="AV4557:AV4620" si="652">IF(L4557&lt;&gt;"",IF(ODDS_TYPE=1,L4557,IF(ODDS_TYPE=2,IF(L4557&gt;0,1+L4557/100,IF(L4557&lt;0,1-100/L4557,1)),IF(ODDS_TYPE=3,1+L4557,IF(ODDS_TYPE=4,1+L4557,IF(ODDS_TYPE=5,IF(L4557&gt;0,1+L4557,1-1/L4557),IF(ODDS_TYPE=6,IF(L4557&gt;=0,L4557+1,1-1/L4557),1)))))),1)</f>
        <v>1</v>
      </c>
      <c r="AW4557" s="89">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68"/>
      <c r="AY4557" s="60"/>
      <c r="AZ4557" s="61"/>
      <c r="BB4557" s="61" t="str">
        <f>IF(Settings!I4553&lt;&gt;"",Settings!I4553,"")</f>
        <v/>
      </c>
    </row>
    <row r="4558" spans="2:54" x14ac:dyDescent="0.2">
      <c r="B4558" s="13"/>
      <c r="C4558" s="12"/>
      <c r="D4558" s="12"/>
      <c r="E4558" s="12"/>
      <c r="F4558" s="12"/>
      <c r="G4558" s="12"/>
      <c r="H4558" s="12"/>
      <c r="I4558" s="15"/>
      <c r="J4558" s="31"/>
      <c r="K4558" s="180"/>
      <c r="L4558" s="40"/>
      <c r="M4558" s="14"/>
      <c r="N4558" s="16"/>
      <c r="O4558" s="49"/>
      <c r="P4558" s="64"/>
      <c r="Q4558" s="18"/>
      <c r="R4558" s="181">
        <f t="shared" si="645"/>
        <v>0</v>
      </c>
      <c r="S4558" s="181">
        <f t="shared" si="646"/>
        <v>0</v>
      </c>
      <c r="T4558" s="181">
        <f t="shared" si="647"/>
        <v>0</v>
      </c>
      <c r="AQ4558" s="1">
        <f>COUNT(L$11:L4558)</f>
        <v>37</v>
      </c>
      <c r="AR4558" s="43">
        <f t="shared" si="648"/>
        <v>40933</v>
      </c>
      <c r="AS4558" s="44">
        <f t="shared" si="649"/>
        <v>89.120000000000019</v>
      </c>
      <c r="AT4558" s="10" t="str">
        <f t="shared" si="650"/>
        <v/>
      </c>
      <c r="AU4558" s="20" t="str">
        <f t="shared" si="651"/>
        <v/>
      </c>
      <c r="AV4558" s="42">
        <f t="shared" si="652"/>
        <v>1</v>
      </c>
      <c r="AW4558" s="89">
        <f t="shared" si="653"/>
        <v>0</v>
      </c>
      <c r="AX4558" s="168"/>
      <c r="AY4558" s="60"/>
      <c r="AZ4558" s="61"/>
      <c r="BB4558" s="61" t="str">
        <f>IF(Settings!I4554&lt;&gt;"",Settings!I4554,"")</f>
        <v/>
      </c>
    </row>
    <row r="4559" spans="2:54" x14ac:dyDescent="0.2">
      <c r="B4559" s="13"/>
      <c r="C4559" s="12"/>
      <c r="D4559" s="12"/>
      <c r="E4559" s="12"/>
      <c r="F4559" s="12"/>
      <c r="G4559" s="12"/>
      <c r="H4559" s="12"/>
      <c r="I4559" s="15"/>
      <c r="J4559" s="31"/>
      <c r="K4559" s="180"/>
      <c r="L4559" s="40"/>
      <c r="M4559" s="14"/>
      <c r="N4559" s="16"/>
      <c r="O4559" s="49"/>
      <c r="P4559" s="64"/>
      <c r="Q4559" s="18"/>
      <c r="R4559" s="181">
        <f t="shared" si="645"/>
        <v>0</v>
      </c>
      <c r="S4559" s="181">
        <f t="shared" si="646"/>
        <v>0</v>
      </c>
      <c r="T4559" s="181">
        <f t="shared" si="647"/>
        <v>0</v>
      </c>
      <c r="AQ4559" s="1">
        <f>COUNT(L$11:L4559)</f>
        <v>37</v>
      </c>
      <c r="AR4559" s="43">
        <f t="shared" si="648"/>
        <v>40933</v>
      </c>
      <c r="AS4559" s="44">
        <f t="shared" si="649"/>
        <v>89.120000000000019</v>
      </c>
      <c r="AT4559" s="10" t="str">
        <f t="shared" si="650"/>
        <v/>
      </c>
      <c r="AU4559" s="20" t="str">
        <f t="shared" si="651"/>
        <v/>
      </c>
      <c r="AV4559" s="42">
        <f t="shared" si="652"/>
        <v>1</v>
      </c>
      <c r="AW4559" s="89">
        <f t="shared" si="653"/>
        <v>0</v>
      </c>
      <c r="AX4559" s="168"/>
      <c r="AY4559" s="60"/>
      <c r="AZ4559" s="61"/>
      <c r="BB4559" s="61" t="str">
        <f>IF(Settings!I4555&lt;&gt;"",Settings!I4555,"")</f>
        <v/>
      </c>
    </row>
    <row r="4560" spans="2:54" x14ac:dyDescent="0.2">
      <c r="B4560" s="13"/>
      <c r="C4560" s="12"/>
      <c r="D4560" s="12"/>
      <c r="E4560" s="12"/>
      <c r="F4560" s="12"/>
      <c r="G4560" s="12"/>
      <c r="H4560" s="12"/>
      <c r="I4560" s="15"/>
      <c r="J4560" s="31"/>
      <c r="K4560" s="180"/>
      <c r="L4560" s="40"/>
      <c r="M4560" s="14"/>
      <c r="N4560" s="16"/>
      <c r="O4560" s="49"/>
      <c r="P4560" s="64"/>
      <c r="Q4560" s="18"/>
      <c r="R4560" s="181">
        <f t="shared" si="645"/>
        <v>0</v>
      </c>
      <c r="S4560" s="181">
        <f t="shared" si="646"/>
        <v>0</v>
      </c>
      <c r="T4560" s="181">
        <f t="shared" si="647"/>
        <v>0</v>
      </c>
      <c r="AQ4560" s="1">
        <f>COUNT(L$11:L4560)</f>
        <v>37</v>
      </c>
      <c r="AR4560" s="43">
        <f t="shared" si="648"/>
        <v>40933</v>
      </c>
      <c r="AS4560" s="44">
        <f t="shared" si="649"/>
        <v>89.120000000000019</v>
      </c>
      <c r="AT4560" s="10" t="str">
        <f t="shared" si="650"/>
        <v/>
      </c>
      <c r="AU4560" s="20" t="str">
        <f t="shared" si="651"/>
        <v/>
      </c>
      <c r="AV4560" s="42">
        <f t="shared" si="652"/>
        <v>1</v>
      </c>
      <c r="AW4560" s="89">
        <f t="shared" si="653"/>
        <v>0</v>
      </c>
      <c r="AX4560" s="168"/>
      <c r="AY4560" s="60"/>
      <c r="AZ4560" s="61"/>
      <c r="BB4560" s="61" t="str">
        <f>IF(Settings!I4556&lt;&gt;"",Settings!I4556,"")</f>
        <v/>
      </c>
    </row>
    <row r="4561" spans="2:54" x14ac:dyDescent="0.2">
      <c r="B4561" s="13"/>
      <c r="C4561" s="12"/>
      <c r="D4561" s="12"/>
      <c r="E4561" s="12"/>
      <c r="F4561" s="12"/>
      <c r="G4561" s="12"/>
      <c r="H4561" s="12"/>
      <c r="I4561" s="15"/>
      <c r="J4561" s="31"/>
      <c r="K4561" s="180"/>
      <c r="L4561" s="40"/>
      <c r="M4561" s="14"/>
      <c r="N4561" s="16"/>
      <c r="O4561" s="49"/>
      <c r="P4561" s="64"/>
      <c r="Q4561" s="18"/>
      <c r="R4561" s="181">
        <f t="shared" si="645"/>
        <v>0</v>
      </c>
      <c r="S4561" s="181">
        <f t="shared" si="646"/>
        <v>0</v>
      </c>
      <c r="T4561" s="181">
        <f t="shared" si="647"/>
        <v>0</v>
      </c>
      <c r="AQ4561" s="1">
        <f>COUNT(L$11:L4561)</f>
        <v>37</v>
      </c>
      <c r="AR4561" s="43">
        <f t="shared" si="648"/>
        <v>40933</v>
      </c>
      <c r="AS4561" s="44">
        <f t="shared" si="649"/>
        <v>89.120000000000019</v>
      </c>
      <c r="AT4561" s="10" t="str">
        <f t="shared" si="650"/>
        <v/>
      </c>
      <c r="AU4561" s="20" t="str">
        <f t="shared" si="651"/>
        <v/>
      </c>
      <c r="AV4561" s="42">
        <f t="shared" si="652"/>
        <v>1</v>
      </c>
      <c r="AW4561" s="89">
        <f t="shared" si="653"/>
        <v>0</v>
      </c>
      <c r="AX4561" s="168"/>
      <c r="AY4561" s="60"/>
      <c r="AZ4561" s="61"/>
      <c r="BB4561" s="61" t="str">
        <f>IF(Settings!I4557&lt;&gt;"",Settings!I4557,"")</f>
        <v/>
      </c>
    </row>
    <row r="4562" spans="2:54" x14ac:dyDescent="0.2">
      <c r="B4562" s="13"/>
      <c r="C4562" s="12"/>
      <c r="D4562" s="12"/>
      <c r="E4562" s="12"/>
      <c r="F4562" s="12"/>
      <c r="G4562" s="12"/>
      <c r="H4562" s="12"/>
      <c r="I4562" s="15"/>
      <c r="J4562" s="31"/>
      <c r="K4562" s="180"/>
      <c r="L4562" s="40"/>
      <c r="M4562" s="14"/>
      <c r="N4562" s="16"/>
      <c r="O4562" s="49"/>
      <c r="P4562" s="64"/>
      <c r="Q4562" s="18"/>
      <c r="R4562" s="181">
        <f t="shared" si="645"/>
        <v>0</v>
      </c>
      <c r="S4562" s="181">
        <f t="shared" si="646"/>
        <v>0</v>
      </c>
      <c r="T4562" s="181">
        <f t="shared" si="647"/>
        <v>0</v>
      </c>
      <c r="AQ4562" s="1">
        <f>COUNT(L$11:L4562)</f>
        <v>37</v>
      </c>
      <c r="AR4562" s="43">
        <f t="shared" si="648"/>
        <v>40933</v>
      </c>
      <c r="AS4562" s="44">
        <f t="shared" si="649"/>
        <v>89.120000000000019</v>
      </c>
      <c r="AT4562" s="10" t="str">
        <f t="shared" si="650"/>
        <v/>
      </c>
      <c r="AU4562" s="20" t="str">
        <f t="shared" si="651"/>
        <v/>
      </c>
      <c r="AV4562" s="42">
        <f t="shared" si="652"/>
        <v>1</v>
      </c>
      <c r="AW4562" s="89">
        <f t="shared" si="653"/>
        <v>0</v>
      </c>
      <c r="AX4562" s="168"/>
      <c r="AY4562" s="60"/>
      <c r="AZ4562" s="61"/>
      <c r="BB4562" s="61" t="str">
        <f>IF(Settings!I4558&lt;&gt;"",Settings!I4558,"")</f>
        <v/>
      </c>
    </row>
    <row r="4563" spans="2:54" x14ac:dyDescent="0.2">
      <c r="B4563" s="13"/>
      <c r="C4563" s="12"/>
      <c r="D4563" s="12"/>
      <c r="E4563" s="12"/>
      <c r="F4563" s="12"/>
      <c r="G4563" s="12"/>
      <c r="H4563" s="12"/>
      <c r="I4563" s="15"/>
      <c r="J4563" s="31"/>
      <c r="K4563" s="180"/>
      <c r="L4563" s="40"/>
      <c r="M4563" s="14"/>
      <c r="N4563" s="16"/>
      <c r="O4563" s="49"/>
      <c r="P4563" s="64"/>
      <c r="Q4563" s="18"/>
      <c r="R4563" s="181">
        <f t="shared" si="645"/>
        <v>0</v>
      </c>
      <c r="S4563" s="181">
        <f t="shared" si="646"/>
        <v>0</v>
      </c>
      <c r="T4563" s="181">
        <f t="shared" si="647"/>
        <v>0</v>
      </c>
      <c r="AQ4563" s="1">
        <f>COUNT(L$11:L4563)</f>
        <v>37</v>
      </c>
      <c r="AR4563" s="43">
        <f t="shared" si="648"/>
        <v>40933</v>
      </c>
      <c r="AS4563" s="44">
        <f t="shared" si="649"/>
        <v>89.120000000000019</v>
      </c>
      <c r="AT4563" s="10" t="str">
        <f t="shared" si="650"/>
        <v/>
      </c>
      <c r="AU4563" s="20" t="str">
        <f t="shared" si="651"/>
        <v/>
      </c>
      <c r="AV4563" s="42">
        <f t="shared" si="652"/>
        <v>1</v>
      </c>
      <c r="AW4563" s="89">
        <f t="shared" si="653"/>
        <v>0</v>
      </c>
      <c r="AX4563" s="168"/>
      <c r="AY4563" s="60"/>
      <c r="AZ4563" s="61"/>
      <c r="BB4563" s="61" t="str">
        <f>IF(Settings!I4559&lt;&gt;"",Settings!I4559,"")</f>
        <v/>
      </c>
    </row>
    <row r="4564" spans="2:54" x14ac:dyDescent="0.2">
      <c r="B4564" s="13"/>
      <c r="C4564" s="12"/>
      <c r="D4564" s="12"/>
      <c r="E4564" s="12"/>
      <c r="F4564" s="12"/>
      <c r="G4564" s="12"/>
      <c r="H4564" s="12"/>
      <c r="I4564" s="15"/>
      <c r="J4564" s="31"/>
      <c r="K4564" s="180"/>
      <c r="L4564" s="40"/>
      <c r="M4564" s="14"/>
      <c r="N4564" s="16"/>
      <c r="O4564" s="49"/>
      <c r="P4564" s="64"/>
      <c r="Q4564" s="18"/>
      <c r="R4564" s="181">
        <f t="shared" si="645"/>
        <v>0</v>
      </c>
      <c r="S4564" s="181">
        <f t="shared" si="646"/>
        <v>0</v>
      </c>
      <c r="T4564" s="181">
        <f t="shared" si="647"/>
        <v>0</v>
      </c>
      <c r="AQ4564" s="1">
        <f>COUNT(L$11:L4564)</f>
        <v>37</v>
      </c>
      <c r="AR4564" s="43">
        <f t="shared" si="648"/>
        <v>40933</v>
      </c>
      <c r="AS4564" s="44">
        <f t="shared" si="649"/>
        <v>89.120000000000019</v>
      </c>
      <c r="AT4564" s="10" t="str">
        <f t="shared" si="650"/>
        <v/>
      </c>
      <c r="AU4564" s="20" t="str">
        <f t="shared" si="651"/>
        <v/>
      </c>
      <c r="AV4564" s="42">
        <f t="shared" si="652"/>
        <v>1</v>
      </c>
      <c r="AW4564" s="89">
        <f t="shared" si="653"/>
        <v>0</v>
      </c>
      <c r="AX4564" s="168"/>
      <c r="AY4564" s="60"/>
      <c r="AZ4564" s="61"/>
      <c r="BB4564" s="61" t="str">
        <f>IF(Settings!I4560&lt;&gt;"",Settings!I4560,"")</f>
        <v/>
      </c>
    </row>
    <row r="4565" spans="2:54" x14ac:dyDescent="0.2">
      <c r="B4565" s="13"/>
      <c r="C4565" s="12"/>
      <c r="D4565" s="12"/>
      <c r="E4565" s="12"/>
      <c r="F4565" s="12"/>
      <c r="G4565" s="12"/>
      <c r="H4565" s="12"/>
      <c r="I4565" s="15"/>
      <c r="J4565" s="31"/>
      <c r="K4565" s="180"/>
      <c r="L4565" s="40"/>
      <c r="M4565" s="14"/>
      <c r="N4565" s="16"/>
      <c r="O4565" s="49"/>
      <c r="P4565" s="64"/>
      <c r="Q4565" s="18"/>
      <c r="R4565" s="181">
        <f t="shared" si="645"/>
        <v>0</v>
      </c>
      <c r="S4565" s="181">
        <f t="shared" si="646"/>
        <v>0</v>
      </c>
      <c r="T4565" s="181">
        <f t="shared" si="647"/>
        <v>0</v>
      </c>
      <c r="AQ4565" s="1">
        <f>COUNT(L$11:L4565)</f>
        <v>37</v>
      </c>
      <c r="AR4565" s="43">
        <f t="shared" si="648"/>
        <v>40933</v>
      </c>
      <c r="AS4565" s="44">
        <f t="shared" si="649"/>
        <v>89.120000000000019</v>
      </c>
      <c r="AT4565" s="10" t="str">
        <f t="shared" si="650"/>
        <v/>
      </c>
      <c r="AU4565" s="20" t="str">
        <f t="shared" si="651"/>
        <v/>
      </c>
      <c r="AV4565" s="42">
        <f t="shared" si="652"/>
        <v>1</v>
      </c>
      <c r="AW4565" s="89">
        <f t="shared" si="653"/>
        <v>0</v>
      </c>
      <c r="AX4565" s="168"/>
      <c r="AY4565" s="60"/>
      <c r="AZ4565" s="61"/>
      <c r="BB4565" s="61" t="str">
        <f>IF(Settings!I4561&lt;&gt;"",Settings!I4561,"")</f>
        <v/>
      </c>
    </row>
    <row r="4566" spans="2:54" x14ac:dyDescent="0.2">
      <c r="B4566" s="13"/>
      <c r="C4566" s="12"/>
      <c r="D4566" s="12"/>
      <c r="E4566" s="12"/>
      <c r="F4566" s="12"/>
      <c r="G4566" s="12"/>
      <c r="H4566" s="12"/>
      <c r="I4566" s="15"/>
      <c r="J4566" s="31"/>
      <c r="K4566" s="180"/>
      <c r="L4566" s="40"/>
      <c r="M4566" s="14"/>
      <c r="N4566" s="16"/>
      <c r="O4566" s="49"/>
      <c r="P4566" s="64"/>
      <c r="Q4566" s="18"/>
      <c r="R4566" s="181">
        <f t="shared" si="645"/>
        <v>0</v>
      </c>
      <c r="S4566" s="181">
        <f t="shared" si="646"/>
        <v>0</v>
      </c>
      <c r="T4566" s="181">
        <f t="shared" si="647"/>
        <v>0</v>
      </c>
      <c r="AQ4566" s="1">
        <f>COUNT(L$11:L4566)</f>
        <v>37</v>
      </c>
      <c r="AR4566" s="43">
        <f t="shared" si="648"/>
        <v>40933</v>
      </c>
      <c r="AS4566" s="44">
        <f t="shared" si="649"/>
        <v>89.120000000000019</v>
      </c>
      <c r="AT4566" s="10" t="str">
        <f t="shared" si="650"/>
        <v/>
      </c>
      <c r="AU4566" s="20" t="str">
        <f t="shared" si="651"/>
        <v/>
      </c>
      <c r="AV4566" s="42">
        <f t="shared" si="652"/>
        <v>1</v>
      </c>
      <c r="AW4566" s="89">
        <f t="shared" si="653"/>
        <v>0</v>
      </c>
      <c r="AX4566" s="168"/>
      <c r="AY4566" s="60"/>
      <c r="AZ4566" s="61"/>
      <c r="BB4566" s="61" t="str">
        <f>IF(Settings!I4562&lt;&gt;"",Settings!I4562,"")</f>
        <v/>
      </c>
    </row>
    <row r="4567" spans="2:54" x14ac:dyDescent="0.2">
      <c r="B4567" s="13"/>
      <c r="C4567" s="12"/>
      <c r="D4567" s="12"/>
      <c r="E4567" s="12"/>
      <c r="F4567" s="12"/>
      <c r="G4567" s="12"/>
      <c r="H4567" s="12"/>
      <c r="I4567" s="15"/>
      <c r="J4567" s="31"/>
      <c r="K4567" s="180"/>
      <c r="L4567" s="40"/>
      <c r="M4567" s="14"/>
      <c r="N4567" s="16"/>
      <c r="O4567" s="49"/>
      <c r="P4567" s="64"/>
      <c r="Q4567" s="18"/>
      <c r="R4567" s="181">
        <f t="shared" si="645"/>
        <v>0</v>
      </c>
      <c r="S4567" s="181">
        <f t="shared" si="646"/>
        <v>0</v>
      </c>
      <c r="T4567" s="181">
        <f t="shared" si="647"/>
        <v>0</v>
      </c>
      <c r="AQ4567" s="1">
        <f>COUNT(L$11:L4567)</f>
        <v>37</v>
      </c>
      <c r="AR4567" s="43">
        <f t="shared" si="648"/>
        <v>40933</v>
      </c>
      <c r="AS4567" s="44">
        <f t="shared" si="649"/>
        <v>89.120000000000019</v>
      </c>
      <c r="AT4567" s="10" t="str">
        <f t="shared" si="650"/>
        <v/>
      </c>
      <c r="AU4567" s="20" t="str">
        <f t="shared" si="651"/>
        <v/>
      </c>
      <c r="AV4567" s="42">
        <f t="shared" si="652"/>
        <v>1</v>
      </c>
      <c r="AW4567" s="89">
        <f t="shared" si="653"/>
        <v>0</v>
      </c>
      <c r="AX4567" s="168"/>
      <c r="AY4567" s="60"/>
      <c r="AZ4567" s="61"/>
      <c r="BB4567" s="61" t="str">
        <f>IF(Settings!I4563&lt;&gt;"",Settings!I4563,"")</f>
        <v/>
      </c>
    </row>
    <row r="4568" spans="2:54" x14ac:dyDescent="0.2">
      <c r="B4568" s="13"/>
      <c r="C4568" s="12"/>
      <c r="D4568" s="12"/>
      <c r="E4568" s="12"/>
      <c r="F4568" s="12"/>
      <c r="G4568" s="12"/>
      <c r="H4568" s="12"/>
      <c r="I4568" s="15"/>
      <c r="J4568" s="31"/>
      <c r="K4568" s="180"/>
      <c r="L4568" s="40"/>
      <c r="M4568" s="14"/>
      <c r="N4568" s="16"/>
      <c r="O4568" s="49"/>
      <c r="P4568" s="64"/>
      <c r="Q4568" s="18"/>
      <c r="R4568" s="181">
        <f t="shared" si="645"/>
        <v>0</v>
      </c>
      <c r="S4568" s="181">
        <f t="shared" si="646"/>
        <v>0</v>
      </c>
      <c r="T4568" s="181">
        <f t="shared" si="647"/>
        <v>0</v>
      </c>
      <c r="AQ4568" s="1">
        <f>COUNT(L$11:L4568)</f>
        <v>37</v>
      </c>
      <c r="AR4568" s="43">
        <f t="shared" si="648"/>
        <v>40933</v>
      </c>
      <c r="AS4568" s="44">
        <f t="shared" si="649"/>
        <v>89.120000000000019</v>
      </c>
      <c r="AT4568" s="10" t="str">
        <f t="shared" si="650"/>
        <v/>
      </c>
      <c r="AU4568" s="20" t="str">
        <f t="shared" si="651"/>
        <v/>
      </c>
      <c r="AV4568" s="42">
        <f t="shared" si="652"/>
        <v>1</v>
      </c>
      <c r="AW4568" s="89">
        <f t="shared" si="653"/>
        <v>0</v>
      </c>
      <c r="AX4568" s="168"/>
      <c r="AY4568" s="60"/>
      <c r="AZ4568" s="61"/>
      <c r="BB4568" s="61" t="str">
        <f>IF(Settings!I4564&lt;&gt;"",Settings!I4564,"")</f>
        <v/>
      </c>
    </row>
    <row r="4569" spans="2:54" x14ac:dyDescent="0.2">
      <c r="B4569" s="13"/>
      <c r="C4569" s="12"/>
      <c r="D4569" s="12"/>
      <c r="E4569" s="12"/>
      <c r="F4569" s="12"/>
      <c r="G4569" s="12"/>
      <c r="H4569" s="12"/>
      <c r="I4569" s="15"/>
      <c r="J4569" s="31"/>
      <c r="K4569" s="180"/>
      <c r="L4569" s="40"/>
      <c r="M4569" s="14"/>
      <c r="N4569" s="16"/>
      <c r="O4569" s="49"/>
      <c r="P4569" s="64"/>
      <c r="Q4569" s="18"/>
      <c r="R4569" s="181">
        <f t="shared" si="645"/>
        <v>0</v>
      </c>
      <c r="S4569" s="181">
        <f t="shared" si="646"/>
        <v>0</v>
      </c>
      <c r="T4569" s="181">
        <f t="shared" si="647"/>
        <v>0</v>
      </c>
      <c r="AQ4569" s="1">
        <f>COUNT(L$11:L4569)</f>
        <v>37</v>
      </c>
      <c r="AR4569" s="43">
        <f t="shared" si="648"/>
        <v>40933</v>
      </c>
      <c r="AS4569" s="44">
        <f t="shared" si="649"/>
        <v>89.120000000000019</v>
      </c>
      <c r="AT4569" s="10" t="str">
        <f t="shared" si="650"/>
        <v/>
      </c>
      <c r="AU4569" s="20" t="str">
        <f t="shared" si="651"/>
        <v/>
      </c>
      <c r="AV4569" s="42">
        <f t="shared" si="652"/>
        <v>1</v>
      </c>
      <c r="AW4569" s="89">
        <f t="shared" si="653"/>
        <v>0</v>
      </c>
      <c r="AX4569" s="168"/>
      <c r="AY4569" s="60"/>
      <c r="AZ4569" s="61"/>
      <c r="BB4569" s="61" t="str">
        <f>IF(Settings!I4565&lt;&gt;"",Settings!I4565,"")</f>
        <v/>
      </c>
    </row>
    <row r="4570" spans="2:54" x14ac:dyDescent="0.2">
      <c r="B4570" s="13"/>
      <c r="C4570" s="12"/>
      <c r="D4570" s="12"/>
      <c r="E4570" s="12"/>
      <c r="F4570" s="12"/>
      <c r="G4570" s="12"/>
      <c r="H4570" s="12"/>
      <c r="I4570" s="15"/>
      <c r="J4570" s="31"/>
      <c r="K4570" s="180"/>
      <c r="L4570" s="40"/>
      <c r="M4570" s="14"/>
      <c r="N4570" s="16"/>
      <c r="O4570" s="49"/>
      <c r="P4570" s="64"/>
      <c r="Q4570" s="18"/>
      <c r="R4570" s="181">
        <f t="shared" si="645"/>
        <v>0</v>
      </c>
      <c r="S4570" s="181">
        <f t="shared" si="646"/>
        <v>0</v>
      </c>
      <c r="T4570" s="181">
        <f t="shared" si="647"/>
        <v>0</v>
      </c>
      <c r="AQ4570" s="1">
        <f>COUNT(L$11:L4570)</f>
        <v>37</v>
      </c>
      <c r="AR4570" s="43">
        <f t="shared" si="648"/>
        <v>40933</v>
      </c>
      <c r="AS4570" s="44">
        <f t="shared" si="649"/>
        <v>89.120000000000019</v>
      </c>
      <c r="AT4570" s="10" t="str">
        <f t="shared" si="650"/>
        <v/>
      </c>
      <c r="AU4570" s="20" t="str">
        <f t="shared" si="651"/>
        <v/>
      </c>
      <c r="AV4570" s="42">
        <f t="shared" si="652"/>
        <v>1</v>
      </c>
      <c r="AW4570" s="89">
        <f t="shared" si="653"/>
        <v>0</v>
      </c>
      <c r="AX4570" s="168"/>
      <c r="AY4570" s="60"/>
      <c r="AZ4570" s="61"/>
      <c r="BB4570" s="61" t="str">
        <f>IF(Settings!I4566&lt;&gt;"",Settings!I4566,"")</f>
        <v/>
      </c>
    </row>
    <row r="4571" spans="2:54" x14ac:dyDescent="0.2">
      <c r="B4571" s="13"/>
      <c r="C4571" s="12"/>
      <c r="D4571" s="12"/>
      <c r="E4571" s="12"/>
      <c r="F4571" s="12"/>
      <c r="G4571" s="12"/>
      <c r="H4571" s="12"/>
      <c r="I4571" s="15"/>
      <c r="J4571" s="31"/>
      <c r="K4571" s="180"/>
      <c r="L4571" s="40"/>
      <c r="M4571" s="14"/>
      <c r="N4571" s="16"/>
      <c r="O4571" s="49"/>
      <c r="P4571" s="64"/>
      <c r="Q4571" s="18"/>
      <c r="R4571" s="181">
        <f t="shared" si="645"/>
        <v>0</v>
      </c>
      <c r="S4571" s="181">
        <f t="shared" si="646"/>
        <v>0</v>
      </c>
      <c r="T4571" s="181">
        <f t="shared" si="647"/>
        <v>0</v>
      </c>
      <c r="AQ4571" s="1">
        <f>COUNT(L$11:L4571)</f>
        <v>37</v>
      </c>
      <c r="AR4571" s="43">
        <f t="shared" si="648"/>
        <v>40933</v>
      </c>
      <c r="AS4571" s="44">
        <f t="shared" si="649"/>
        <v>89.120000000000019</v>
      </c>
      <c r="AT4571" s="10" t="str">
        <f t="shared" si="650"/>
        <v/>
      </c>
      <c r="AU4571" s="20" t="str">
        <f t="shared" si="651"/>
        <v/>
      </c>
      <c r="AV4571" s="42">
        <f t="shared" si="652"/>
        <v>1</v>
      </c>
      <c r="AW4571" s="89">
        <f t="shared" si="653"/>
        <v>0</v>
      </c>
      <c r="AX4571" s="168"/>
      <c r="AY4571" s="60"/>
      <c r="AZ4571" s="61"/>
      <c r="BB4571" s="61" t="str">
        <f>IF(Settings!I4567&lt;&gt;"",Settings!I4567,"")</f>
        <v/>
      </c>
    </row>
    <row r="4572" spans="2:54" x14ac:dyDescent="0.2">
      <c r="B4572" s="13"/>
      <c r="C4572" s="12"/>
      <c r="D4572" s="12"/>
      <c r="E4572" s="12"/>
      <c r="F4572" s="12"/>
      <c r="G4572" s="12"/>
      <c r="H4572" s="12"/>
      <c r="I4572" s="15"/>
      <c r="J4572" s="31"/>
      <c r="K4572" s="180"/>
      <c r="L4572" s="40"/>
      <c r="M4572" s="14"/>
      <c r="N4572" s="16"/>
      <c r="O4572" s="49"/>
      <c r="P4572" s="64"/>
      <c r="Q4572" s="18"/>
      <c r="R4572" s="181">
        <f t="shared" si="645"/>
        <v>0</v>
      </c>
      <c r="S4572" s="181">
        <f t="shared" si="646"/>
        <v>0</v>
      </c>
      <c r="T4572" s="181">
        <f t="shared" si="647"/>
        <v>0</v>
      </c>
      <c r="AQ4572" s="1">
        <f>COUNT(L$11:L4572)</f>
        <v>37</v>
      </c>
      <c r="AR4572" s="43">
        <f t="shared" si="648"/>
        <v>40933</v>
      </c>
      <c r="AS4572" s="44">
        <f t="shared" si="649"/>
        <v>89.120000000000019</v>
      </c>
      <c r="AT4572" s="10" t="str">
        <f t="shared" si="650"/>
        <v/>
      </c>
      <c r="AU4572" s="20" t="str">
        <f t="shared" si="651"/>
        <v/>
      </c>
      <c r="AV4572" s="42">
        <f t="shared" si="652"/>
        <v>1</v>
      </c>
      <c r="AW4572" s="89">
        <f t="shared" si="653"/>
        <v>0</v>
      </c>
      <c r="AX4572" s="168"/>
      <c r="AY4572" s="60"/>
      <c r="AZ4572" s="61"/>
      <c r="BB4572" s="61" t="str">
        <f>IF(Settings!I4568&lt;&gt;"",Settings!I4568,"")</f>
        <v/>
      </c>
    </row>
    <row r="4573" spans="2:54" x14ac:dyDescent="0.2">
      <c r="B4573" s="13"/>
      <c r="C4573" s="12"/>
      <c r="D4573" s="12"/>
      <c r="E4573" s="12"/>
      <c r="F4573" s="12"/>
      <c r="G4573" s="12"/>
      <c r="H4573" s="12"/>
      <c r="I4573" s="15"/>
      <c r="J4573" s="31"/>
      <c r="K4573" s="180"/>
      <c r="L4573" s="40"/>
      <c r="M4573" s="14"/>
      <c r="N4573" s="16"/>
      <c r="O4573" s="49"/>
      <c r="P4573" s="64"/>
      <c r="Q4573" s="18"/>
      <c r="R4573" s="181">
        <f t="shared" si="645"/>
        <v>0</v>
      </c>
      <c r="S4573" s="181">
        <f t="shared" si="646"/>
        <v>0</v>
      </c>
      <c r="T4573" s="181">
        <f t="shared" si="647"/>
        <v>0</v>
      </c>
      <c r="AQ4573" s="1">
        <f>COUNT(L$11:L4573)</f>
        <v>37</v>
      </c>
      <c r="AR4573" s="43">
        <f t="shared" si="648"/>
        <v>40933</v>
      </c>
      <c r="AS4573" s="44">
        <f t="shared" si="649"/>
        <v>89.120000000000019</v>
      </c>
      <c r="AT4573" s="10" t="str">
        <f t="shared" si="650"/>
        <v/>
      </c>
      <c r="AU4573" s="20" t="str">
        <f t="shared" si="651"/>
        <v/>
      </c>
      <c r="AV4573" s="42">
        <f t="shared" si="652"/>
        <v>1</v>
      </c>
      <c r="AW4573" s="89">
        <f t="shared" si="653"/>
        <v>0</v>
      </c>
      <c r="AX4573" s="168"/>
      <c r="AY4573" s="60"/>
      <c r="AZ4573" s="61"/>
      <c r="BB4573" s="61" t="str">
        <f>IF(Settings!I4569&lt;&gt;"",Settings!I4569,"")</f>
        <v/>
      </c>
    </row>
    <row r="4574" spans="2:54" x14ac:dyDescent="0.2">
      <c r="B4574" s="13"/>
      <c r="C4574" s="12"/>
      <c r="D4574" s="12"/>
      <c r="E4574" s="12"/>
      <c r="F4574" s="12"/>
      <c r="G4574" s="12"/>
      <c r="H4574" s="12"/>
      <c r="I4574" s="15"/>
      <c r="J4574" s="31"/>
      <c r="K4574" s="180"/>
      <c r="L4574" s="40"/>
      <c r="M4574" s="14"/>
      <c r="N4574" s="16"/>
      <c r="O4574" s="49"/>
      <c r="P4574" s="64"/>
      <c r="Q4574" s="18"/>
      <c r="R4574" s="181">
        <f t="shared" si="645"/>
        <v>0</v>
      </c>
      <c r="S4574" s="181">
        <f t="shared" si="646"/>
        <v>0</v>
      </c>
      <c r="T4574" s="181">
        <f t="shared" si="647"/>
        <v>0</v>
      </c>
      <c r="AQ4574" s="1">
        <f>COUNT(L$11:L4574)</f>
        <v>37</v>
      </c>
      <c r="AR4574" s="43">
        <f t="shared" si="648"/>
        <v>40933</v>
      </c>
      <c r="AS4574" s="44">
        <f t="shared" si="649"/>
        <v>89.120000000000019</v>
      </c>
      <c r="AT4574" s="10" t="str">
        <f t="shared" si="650"/>
        <v/>
      </c>
      <c r="AU4574" s="20" t="str">
        <f t="shared" si="651"/>
        <v/>
      </c>
      <c r="AV4574" s="42">
        <f t="shared" si="652"/>
        <v>1</v>
      </c>
      <c r="AW4574" s="89">
        <f t="shared" si="653"/>
        <v>0</v>
      </c>
      <c r="AX4574" s="168"/>
      <c r="AY4574" s="60"/>
      <c r="AZ4574" s="61"/>
      <c r="BB4574" s="61" t="str">
        <f>IF(Settings!I4570&lt;&gt;"",Settings!I4570,"")</f>
        <v/>
      </c>
    </row>
    <row r="4575" spans="2:54" x14ac:dyDescent="0.2">
      <c r="B4575" s="13"/>
      <c r="C4575" s="12"/>
      <c r="D4575" s="12"/>
      <c r="E4575" s="12"/>
      <c r="F4575" s="12"/>
      <c r="G4575" s="12"/>
      <c r="H4575" s="12"/>
      <c r="I4575" s="15"/>
      <c r="J4575" s="31"/>
      <c r="K4575" s="180"/>
      <c r="L4575" s="40"/>
      <c r="M4575" s="14"/>
      <c r="N4575" s="16"/>
      <c r="O4575" s="49"/>
      <c r="P4575" s="64"/>
      <c r="Q4575" s="18"/>
      <c r="R4575" s="181">
        <f t="shared" si="645"/>
        <v>0</v>
      </c>
      <c r="S4575" s="181">
        <f t="shared" si="646"/>
        <v>0</v>
      </c>
      <c r="T4575" s="181">
        <f t="shared" si="647"/>
        <v>0</v>
      </c>
      <c r="AQ4575" s="1">
        <f>COUNT(L$11:L4575)</f>
        <v>37</v>
      </c>
      <c r="AR4575" s="43">
        <f t="shared" si="648"/>
        <v>40933</v>
      </c>
      <c r="AS4575" s="44">
        <f t="shared" si="649"/>
        <v>89.120000000000019</v>
      </c>
      <c r="AT4575" s="10" t="str">
        <f t="shared" si="650"/>
        <v/>
      </c>
      <c r="AU4575" s="20" t="str">
        <f t="shared" si="651"/>
        <v/>
      </c>
      <c r="AV4575" s="42">
        <f t="shared" si="652"/>
        <v>1</v>
      </c>
      <c r="AW4575" s="89">
        <f t="shared" si="653"/>
        <v>0</v>
      </c>
      <c r="AX4575" s="168"/>
      <c r="AY4575" s="60"/>
      <c r="AZ4575" s="61"/>
      <c r="BB4575" s="61" t="str">
        <f>IF(Settings!I4571&lt;&gt;"",Settings!I4571,"")</f>
        <v/>
      </c>
    </row>
    <row r="4576" spans="2:54" x14ac:dyDescent="0.2">
      <c r="B4576" s="13"/>
      <c r="C4576" s="12"/>
      <c r="D4576" s="12"/>
      <c r="E4576" s="12"/>
      <c r="F4576" s="12"/>
      <c r="G4576" s="12"/>
      <c r="H4576" s="12"/>
      <c r="I4576" s="15"/>
      <c r="J4576" s="31"/>
      <c r="K4576" s="180"/>
      <c r="L4576" s="40"/>
      <c r="M4576" s="14"/>
      <c r="N4576" s="16"/>
      <c r="O4576" s="49"/>
      <c r="P4576" s="64"/>
      <c r="Q4576" s="18"/>
      <c r="R4576" s="181">
        <f t="shared" si="645"/>
        <v>0</v>
      </c>
      <c r="S4576" s="181">
        <f t="shared" si="646"/>
        <v>0</v>
      </c>
      <c r="T4576" s="181">
        <f t="shared" si="647"/>
        <v>0</v>
      </c>
      <c r="AQ4576" s="1">
        <f>COUNT(L$11:L4576)</f>
        <v>37</v>
      </c>
      <c r="AR4576" s="43">
        <f t="shared" si="648"/>
        <v>40933</v>
      </c>
      <c r="AS4576" s="44">
        <f t="shared" si="649"/>
        <v>89.120000000000019</v>
      </c>
      <c r="AT4576" s="10" t="str">
        <f t="shared" si="650"/>
        <v/>
      </c>
      <c r="AU4576" s="20" t="str">
        <f t="shared" si="651"/>
        <v/>
      </c>
      <c r="AV4576" s="42">
        <f t="shared" si="652"/>
        <v>1</v>
      </c>
      <c r="AW4576" s="89">
        <f t="shared" si="653"/>
        <v>0</v>
      </c>
      <c r="AX4576" s="168"/>
      <c r="AY4576" s="60"/>
      <c r="AZ4576" s="61"/>
      <c r="BB4576" s="61" t="str">
        <f>IF(Settings!I4572&lt;&gt;"",Settings!I4572,"")</f>
        <v/>
      </c>
    </row>
    <row r="4577" spans="2:54" x14ac:dyDescent="0.2">
      <c r="B4577" s="13"/>
      <c r="C4577" s="12"/>
      <c r="D4577" s="12"/>
      <c r="E4577" s="12"/>
      <c r="F4577" s="12"/>
      <c r="G4577" s="12"/>
      <c r="H4577" s="12"/>
      <c r="I4577" s="15"/>
      <c r="J4577" s="31"/>
      <c r="K4577" s="180"/>
      <c r="L4577" s="40"/>
      <c r="M4577" s="14"/>
      <c r="N4577" s="16"/>
      <c r="O4577" s="49"/>
      <c r="P4577" s="64"/>
      <c r="Q4577" s="18"/>
      <c r="R4577" s="181">
        <f t="shared" si="645"/>
        <v>0</v>
      </c>
      <c r="S4577" s="181">
        <f t="shared" si="646"/>
        <v>0</v>
      </c>
      <c r="T4577" s="181">
        <f t="shared" si="647"/>
        <v>0</v>
      </c>
      <c r="AQ4577" s="1">
        <f>COUNT(L$11:L4577)</f>
        <v>37</v>
      </c>
      <c r="AR4577" s="43">
        <f t="shared" si="648"/>
        <v>40933</v>
      </c>
      <c r="AS4577" s="44">
        <f t="shared" si="649"/>
        <v>89.120000000000019</v>
      </c>
      <c r="AT4577" s="10" t="str">
        <f t="shared" si="650"/>
        <v/>
      </c>
      <c r="AU4577" s="20" t="str">
        <f t="shared" si="651"/>
        <v/>
      </c>
      <c r="AV4577" s="42">
        <f t="shared" si="652"/>
        <v>1</v>
      </c>
      <c r="AW4577" s="89">
        <f t="shared" si="653"/>
        <v>0</v>
      </c>
      <c r="AX4577" s="168"/>
      <c r="AY4577" s="60"/>
      <c r="AZ4577" s="61"/>
      <c r="BB4577" s="61" t="str">
        <f>IF(Settings!I4573&lt;&gt;"",Settings!I4573,"")</f>
        <v/>
      </c>
    </row>
    <row r="4578" spans="2:54" x14ac:dyDescent="0.2">
      <c r="B4578" s="13"/>
      <c r="C4578" s="12"/>
      <c r="D4578" s="12"/>
      <c r="E4578" s="12"/>
      <c r="F4578" s="12"/>
      <c r="G4578" s="12"/>
      <c r="H4578" s="12"/>
      <c r="I4578" s="15"/>
      <c r="J4578" s="31"/>
      <c r="K4578" s="180"/>
      <c r="L4578" s="40"/>
      <c r="M4578" s="14"/>
      <c r="N4578" s="16"/>
      <c r="O4578" s="49"/>
      <c r="P4578" s="64"/>
      <c r="Q4578" s="18"/>
      <c r="R4578" s="181">
        <f t="shared" si="645"/>
        <v>0</v>
      </c>
      <c r="S4578" s="181">
        <f t="shared" si="646"/>
        <v>0</v>
      </c>
      <c r="T4578" s="181">
        <f t="shared" si="647"/>
        <v>0</v>
      </c>
      <c r="AQ4578" s="1">
        <f>COUNT(L$11:L4578)</f>
        <v>37</v>
      </c>
      <c r="AR4578" s="43">
        <f t="shared" si="648"/>
        <v>40933</v>
      </c>
      <c r="AS4578" s="44">
        <f t="shared" si="649"/>
        <v>89.120000000000019</v>
      </c>
      <c r="AT4578" s="10" t="str">
        <f t="shared" si="650"/>
        <v/>
      </c>
      <c r="AU4578" s="20" t="str">
        <f t="shared" si="651"/>
        <v/>
      </c>
      <c r="AV4578" s="42">
        <f t="shared" si="652"/>
        <v>1</v>
      </c>
      <c r="AW4578" s="89">
        <f t="shared" si="653"/>
        <v>0</v>
      </c>
      <c r="AX4578" s="168"/>
      <c r="AY4578" s="60"/>
      <c r="AZ4578" s="61"/>
      <c r="BB4578" s="61" t="str">
        <f>IF(Settings!I4574&lt;&gt;"",Settings!I4574,"")</f>
        <v/>
      </c>
    </row>
    <row r="4579" spans="2:54" x14ac:dyDescent="0.2">
      <c r="B4579" s="13"/>
      <c r="C4579" s="12"/>
      <c r="D4579" s="12"/>
      <c r="E4579" s="12"/>
      <c r="F4579" s="12"/>
      <c r="G4579" s="12"/>
      <c r="H4579" s="12"/>
      <c r="I4579" s="15"/>
      <c r="J4579" s="31"/>
      <c r="K4579" s="180"/>
      <c r="L4579" s="40"/>
      <c r="M4579" s="14"/>
      <c r="N4579" s="16"/>
      <c r="O4579" s="49"/>
      <c r="P4579" s="64"/>
      <c r="Q4579" s="18"/>
      <c r="R4579" s="181">
        <f t="shared" si="645"/>
        <v>0</v>
      </c>
      <c r="S4579" s="181">
        <f t="shared" si="646"/>
        <v>0</v>
      </c>
      <c r="T4579" s="181">
        <f t="shared" si="647"/>
        <v>0</v>
      </c>
      <c r="AQ4579" s="1">
        <f>COUNT(L$11:L4579)</f>
        <v>37</v>
      </c>
      <c r="AR4579" s="43">
        <f t="shared" si="648"/>
        <v>40933</v>
      </c>
      <c r="AS4579" s="44">
        <f t="shared" si="649"/>
        <v>89.120000000000019</v>
      </c>
      <c r="AT4579" s="10" t="str">
        <f t="shared" si="650"/>
        <v/>
      </c>
      <c r="AU4579" s="20" t="str">
        <f t="shared" si="651"/>
        <v/>
      </c>
      <c r="AV4579" s="42">
        <f t="shared" si="652"/>
        <v>1</v>
      </c>
      <c r="AW4579" s="89">
        <f t="shared" si="653"/>
        <v>0</v>
      </c>
      <c r="AX4579" s="168"/>
      <c r="AY4579" s="60"/>
      <c r="AZ4579" s="61"/>
      <c r="BB4579" s="61" t="str">
        <f>IF(Settings!I4575&lt;&gt;"",Settings!I4575,"")</f>
        <v/>
      </c>
    </row>
    <row r="4580" spans="2:54" x14ac:dyDescent="0.2">
      <c r="B4580" s="13"/>
      <c r="C4580" s="12"/>
      <c r="D4580" s="12"/>
      <c r="E4580" s="12"/>
      <c r="F4580" s="12"/>
      <c r="G4580" s="12"/>
      <c r="H4580" s="12"/>
      <c r="I4580" s="15"/>
      <c r="J4580" s="31"/>
      <c r="K4580" s="180"/>
      <c r="L4580" s="40"/>
      <c r="M4580" s="14"/>
      <c r="N4580" s="16"/>
      <c r="O4580" s="49"/>
      <c r="P4580" s="64"/>
      <c r="Q4580" s="18"/>
      <c r="R4580" s="181">
        <f t="shared" si="645"/>
        <v>0</v>
      </c>
      <c r="S4580" s="181">
        <f t="shared" si="646"/>
        <v>0</v>
      </c>
      <c r="T4580" s="181">
        <f t="shared" si="647"/>
        <v>0</v>
      </c>
      <c r="AQ4580" s="1">
        <f>COUNT(L$11:L4580)</f>
        <v>37</v>
      </c>
      <c r="AR4580" s="43">
        <f t="shared" si="648"/>
        <v>40933</v>
      </c>
      <c r="AS4580" s="44">
        <f t="shared" si="649"/>
        <v>89.120000000000019</v>
      </c>
      <c r="AT4580" s="10" t="str">
        <f t="shared" si="650"/>
        <v/>
      </c>
      <c r="AU4580" s="20" t="str">
        <f t="shared" si="651"/>
        <v/>
      </c>
      <c r="AV4580" s="42">
        <f t="shared" si="652"/>
        <v>1</v>
      </c>
      <c r="AW4580" s="89">
        <f t="shared" si="653"/>
        <v>0</v>
      </c>
      <c r="AX4580" s="168"/>
      <c r="AY4580" s="60"/>
      <c r="AZ4580" s="61"/>
      <c r="BB4580" s="61" t="str">
        <f>IF(Settings!I4576&lt;&gt;"",Settings!I4576,"")</f>
        <v/>
      </c>
    </row>
    <row r="4581" spans="2:54" x14ac:dyDescent="0.2">
      <c r="B4581" s="13"/>
      <c r="C4581" s="12"/>
      <c r="D4581" s="12"/>
      <c r="E4581" s="12"/>
      <c r="F4581" s="12"/>
      <c r="G4581" s="12"/>
      <c r="H4581" s="12"/>
      <c r="I4581" s="15"/>
      <c r="J4581" s="31"/>
      <c r="K4581" s="180"/>
      <c r="L4581" s="40"/>
      <c r="M4581" s="14"/>
      <c r="N4581" s="16"/>
      <c r="O4581" s="49"/>
      <c r="P4581" s="64"/>
      <c r="Q4581" s="18"/>
      <c r="R4581" s="181">
        <f t="shared" si="645"/>
        <v>0</v>
      </c>
      <c r="S4581" s="181">
        <f t="shared" si="646"/>
        <v>0</v>
      </c>
      <c r="T4581" s="181">
        <f t="shared" si="647"/>
        <v>0</v>
      </c>
      <c r="AQ4581" s="1">
        <f>COUNT(L$11:L4581)</f>
        <v>37</v>
      </c>
      <c r="AR4581" s="43">
        <f t="shared" si="648"/>
        <v>40933</v>
      </c>
      <c r="AS4581" s="44">
        <f t="shared" si="649"/>
        <v>89.120000000000019</v>
      </c>
      <c r="AT4581" s="10" t="str">
        <f t="shared" si="650"/>
        <v/>
      </c>
      <c r="AU4581" s="20" t="str">
        <f t="shared" si="651"/>
        <v/>
      </c>
      <c r="AV4581" s="42">
        <f t="shared" si="652"/>
        <v>1</v>
      </c>
      <c r="AW4581" s="89">
        <f t="shared" si="653"/>
        <v>0</v>
      </c>
      <c r="AX4581" s="168"/>
      <c r="AY4581" s="60"/>
      <c r="AZ4581" s="61"/>
      <c r="BB4581" s="61" t="str">
        <f>IF(Settings!I4577&lt;&gt;"",Settings!I4577,"")</f>
        <v/>
      </c>
    </row>
    <row r="4582" spans="2:54" x14ac:dyDescent="0.2">
      <c r="B4582" s="13"/>
      <c r="C4582" s="12"/>
      <c r="D4582" s="12"/>
      <c r="E4582" s="12"/>
      <c r="F4582" s="12"/>
      <c r="G4582" s="12"/>
      <c r="H4582" s="12"/>
      <c r="I4582" s="15"/>
      <c r="J4582" s="31"/>
      <c r="K4582" s="180"/>
      <c r="L4582" s="40"/>
      <c r="M4582" s="14"/>
      <c r="N4582" s="16"/>
      <c r="O4582" s="49"/>
      <c r="P4582" s="64"/>
      <c r="Q4582" s="18"/>
      <c r="R4582" s="181">
        <f t="shared" si="645"/>
        <v>0</v>
      </c>
      <c r="S4582" s="181">
        <f t="shared" si="646"/>
        <v>0</v>
      </c>
      <c r="T4582" s="181">
        <f t="shared" si="647"/>
        <v>0</v>
      </c>
      <c r="AQ4582" s="1">
        <f>COUNT(L$11:L4582)</f>
        <v>37</v>
      </c>
      <c r="AR4582" s="43">
        <f t="shared" si="648"/>
        <v>40933</v>
      </c>
      <c r="AS4582" s="44">
        <f t="shared" si="649"/>
        <v>89.120000000000019</v>
      </c>
      <c r="AT4582" s="10" t="str">
        <f t="shared" si="650"/>
        <v/>
      </c>
      <c r="AU4582" s="20" t="str">
        <f t="shared" si="651"/>
        <v/>
      </c>
      <c r="AV4582" s="42">
        <f t="shared" si="652"/>
        <v>1</v>
      </c>
      <c r="AW4582" s="89">
        <f t="shared" si="653"/>
        <v>0</v>
      </c>
      <c r="AX4582" s="168"/>
      <c r="AY4582" s="60"/>
      <c r="AZ4582" s="61"/>
      <c r="BB4582" s="61" t="str">
        <f>IF(Settings!I4578&lt;&gt;"",Settings!I4578,"")</f>
        <v/>
      </c>
    </row>
    <row r="4583" spans="2:54" x14ac:dyDescent="0.2">
      <c r="B4583" s="13"/>
      <c r="C4583" s="12"/>
      <c r="D4583" s="12"/>
      <c r="E4583" s="12"/>
      <c r="F4583" s="12"/>
      <c r="G4583" s="12"/>
      <c r="H4583" s="12"/>
      <c r="I4583" s="15"/>
      <c r="J4583" s="31"/>
      <c r="K4583" s="180"/>
      <c r="L4583" s="40"/>
      <c r="M4583" s="14"/>
      <c r="N4583" s="16"/>
      <c r="O4583" s="49"/>
      <c r="P4583" s="64"/>
      <c r="Q4583" s="18"/>
      <c r="R4583" s="181">
        <f t="shared" si="645"/>
        <v>0</v>
      </c>
      <c r="S4583" s="181">
        <f t="shared" si="646"/>
        <v>0</v>
      </c>
      <c r="T4583" s="181">
        <f t="shared" si="647"/>
        <v>0</v>
      </c>
      <c r="AQ4583" s="1">
        <f>COUNT(L$11:L4583)</f>
        <v>37</v>
      </c>
      <c r="AR4583" s="43">
        <f t="shared" si="648"/>
        <v>40933</v>
      </c>
      <c r="AS4583" s="44">
        <f t="shared" si="649"/>
        <v>89.120000000000019</v>
      </c>
      <c r="AT4583" s="10" t="str">
        <f t="shared" si="650"/>
        <v/>
      </c>
      <c r="AU4583" s="20" t="str">
        <f t="shared" si="651"/>
        <v/>
      </c>
      <c r="AV4583" s="42">
        <f t="shared" si="652"/>
        <v>1</v>
      </c>
      <c r="AW4583" s="89">
        <f t="shared" si="653"/>
        <v>0</v>
      </c>
      <c r="AX4583" s="168"/>
      <c r="AY4583" s="60"/>
      <c r="AZ4583" s="61"/>
      <c r="BB4583" s="61" t="str">
        <f>IF(Settings!I4579&lt;&gt;"",Settings!I4579,"")</f>
        <v/>
      </c>
    </row>
    <row r="4584" spans="2:54" x14ac:dyDescent="0.2">
      <c r="B4584" s="13"/>
      <c r="C4584" s="12"/>
      <c r="D4584" s="12"/>
      <c r="E4584" s="12"/>
      <c r="F4584" s="12"/>
      <c r="G4584" s="12"/>
      <c r="H4584" s="12"/>
      <c r="I4584" s="15"/>
      <c r="J4584" s="31"/>
      <c r="K4584" s="180"/>
      <c r="L4584" s="40"/>
      <c r="M4584" s="14"/>
      <c r="N4584" s="16"/>
      <c r="O4584" s="49"/>
      <c r="P4584" s="64"/>
      <c r="Q4584" s="18"/>
      <c r="R4584" s="181">
        <f t="shared" si="645"/>
        <v>0</v>
      </c>
      <c r="S4584" s="181">
        <f t="shared" si="646"/>
        <v>0</v>
      </c>
      <c r="T4584" s="181">
        <f t="shared" si="647"/>
        <v>0</v>
      </c>
      <c r="AQ4584" s="1">
        <f>COUNT(L$11:L4584)</f>
        <v>37</v>
      </c>
      <c r="AR4584" s="43">
        <f t="shared" si="648"/>
        <v>40933</v>
      </c>
      <c r="AS4584" s="44">
        <f t="shared" si="649"/>
        <v>89.120000000000019</v>
      </c>
      <c r="AT4584" s="10" t="str">
        <f t="shared" si="650"/>
        <v/>
      </c>
      <c r="AU4584" s="20" t="str">
        <f t="shared" si="651"/>
        <v/>
      </c>
      <c r="AV4584" s="42">
        <f t="shared" si="652"/>
        <v>1</v>
      </c>
      <c r="AW4584" s="89">
        <f t="shared" si="653"/>
        <v>0</v>
      </c>
      <c r="AX4584" s="168"/>
      <c r="AY4584" s="60"/>
      <c r="AZ4584" s="61"/>
      <c r="BB4584" s="61" t="str">
        <f>IF(Settings!I4580&lt;&gt;"",Settings!I4580,"")</f>
        <v/>
      </c>
    </row>
    <row r="4585" spans="2:54" x14ac:dyDescent="0.2">
      <c r="B4585" s="13"/>
      <c r="C4585" s="12"/>
      <c r="D4585" s="12"/>
      <c r="E4585" s="12"/>
      <c r="F4585" s="12"/>
      <c r="G4585" s="12"/>
      <c r="H4585" s="12"/>
      <c r="I4585" s="15"/>
      <c r="J4585" s="31"/>
      <c r="K4585" s="180"/>
      <c r="L4585" s="40"/>
      <c r="M4585" s="14"/>
      <c r="N4585" s="16"/>
      <c r="O4585" s="49"/>
      <c r="P4585" s="64"/>
      <c r="Q4585" s="18"/>
      <c r="R4585" s="181">
        <f t="shared" si="645"/>
        <v>0</v>
      </c>
      <c r="S4585" s="181">
        <f t="shared" si="646"/>
        <v>0</v>
      </c>
      <c r="T4585" s="181">
        <f t="shared" si="647"/>
        <v>0</v>
      </c>
      <c r="AQ4585" s="1">
        <f>COUNT(L$11:L4585)</f>
        <v>37</v>
      </c>
      <c r="AR4585" s="43">
        <f t="shared" si="648"/>
        <v>40933</v>
      </c>
      <c r="AS4585" s="44">
        <f t="shared" si="649"/>
        <v>89.120000000000019</v>
      </c>
      <c r="AT4585" s="10" t="str">
        <f t="shared" si="650"/>
        <v/>
      </c>
      <c r="AU4585" s="20" t="str">
        <f t="shared" si="651"/>
        <v/>
      </c>
      <c r="AV4585" s="42">
        <f t="shared" si="652"/>
        <v>1</v>
      </c>
      <c r="AW4585" s="89">
        <f t="shared" si="653"/>
        <v>0</v>
      </c>
      <c r="AX4585" s="168"/>
      <c r="AY4585" s="60"/>
      <c r="AZ4585" s="61"/>
      <c r="BB4585" s="61" t="str">
        <f>IF(Settings!I4581&lt;&gt;"",Settings!I4581,"")</f>
        <v/>
      </c>
    </row>
    <row r="4586" spans="2:54" x14ac:dyDescent="0.2">
      <c r="B4586" s="13"/>
      <c r="C4586" s="12"/>
      <c r="D4586" s="12"/>
      <c r="E4586" s="12"/>
      <c r="F4586" s="12"/>
      <c r="G4586" s="12"/>
      <c r="H4586" s="12"/>
      <c r="I4586" s="15"/>
      <c r="J4586" s="31"/>
      <c r="K4586" s="180"/>
      <c r="L4586" s="40"/>
      <c r="M4586" s="14"/>
      <c r="N4586" s="16"/>
      <c r="O4586" s="49"/>
      <c r="P4586" s="64"/>
      <c r="Q4586" s="18"/>
      <c r="R4586" s="181">
        <f t="shared" si="645"/>
        <v>0</v>
      </c>
      <c r="S4586" s="181">
        <f t="shared" si="646"/>
        <v>0</v>
      </c>
      <c r="T4586" s="181">
        <f t="shared" si="647"/>
        <v>0</v>
      </c>
      <c r="AQ4586" s="1">
        <f>COUNT(L$11:L4586)</f>
        <v>37</v>
      </c>
      <c r="AR4586" s="43">
        <f t="shared" si="648"/>
        <v>40933</v>
      </c>
      <c r="AS4586" s="44">
        <f t="shared" si="649"/>
        <v>89.120000000000019</v>
      </c>
      <c r="AT4586" s="10" t="str">
        <f t="shared" si="650"/>
        <v/>
      </c>
      <c r="AU4586" s="20" t="str">
        <f t="shared" si="651"/>
        <v/>
      </c>
      <c r="AV4586" s="42">
        <f t="shared" si="652"/>
        <v>1</v>
      </c>
      <c r="AW4586" s="89">
        <f t="shared" si="653"/>
        <v>0</v>
      </c>
      <c r="AX4586" s="168"/>
      <c r="AY4586" s="60"/>
      <c r="AZ4586" s="61"/>
      <c r="BB4586" s="61" t="str">
        <f>IF(Settings!I4582&lt;&gt;"",Settings!I4582,"")</f>
        <v/>
      </c>
    </row>
    <row r="4587" spans="2:54" x14ac:dyDescent="0.2">
      <c r="B4587" s="13"/>
      <c r="C4587" s="12"/>
      <c r="D4587" s="12"/>
      <c r="E4587" s="12"/>
      <c r="F4587" s="12"/>
      <c r="G4587" s="12"/>
      <c r="H4587" s="12"/>
      <c r="I4587" s="15"/>
      <c r="J4587" s="31"/>
      <c r="K4587" s="180"/>
      <c r="L4587" s="40"/>
      <c r="M4587" s="14"/>
      <c r="N4587" s="16"/>
      <c r="O4587" s="49"/>
      <c r="P4587" s="64"/>
      <c r="Q4587" s="18"/>
      <c r="R4587" s="181">
        <f t="shared" si="645"/>
        <v>0</v>
      </c>
      <c r="S4587" s="181">
        <f t="shared" si="646"/>
        <v>0</v>
      </c>
      <c r="T4587" s="181">
        <f t="shared" si="647"/>
        <v>0</v>
      </c>
      <c r="AQ4587" s="1">
        <f>COUNT(L$11:L4587)</f>
        <v>37</v>
      </c>
      <c r="AR4587" s="43">
        <f t="shared" si="648"/>
        <v>40933</v>
      </c>
      <c r="AS4587" s="44">
        <f t="shared" si="649"/>
        <v>89.120000000000019</v>
      </c>
      <c r="AT4587" s="10" t="str">
        <f t="shared" si="650"/>
        <v/>
      </c>
      <c r="AU4587" s="20" t="str">
        <f t="shared" si="651"/>
        <v/>
      </c>
      <c r="AV4587" s="42">
        <f t="shared" si="652"/>
        <v>1</v>
      </c>
      <c r="AW4587" s="89">
        <f t="shared" si="653"/>
        <v>0</v>
      </c>
      <c r="AX4587" s="168"/>
      <c r="AY4587" s="60"/>
      <c r="AZ4587" s="61"/>
      <c r="BB4587" s="61" t="str">
        <f>IF(Settings!I4583&lt;&gt;"",Settings!I4583,"")</f>
        <v/>
      </c>
    </row>
    <row r="4588" spans="2:54" x14ac:dyDescent="0.2">
      <c r="B4588" s="13"/>
      <c r="C4588" s="12"/>
      <c r="D4588" s="12"/>
      <c r="E4588" s="12"/>
      <c r="F4588" s="12"/>
      <c r="G4588" s="12"/>
      <c r="H4588" s="12"/>
      <c r="I4588" s="15"/>
      <c r="J4588" s="31"/>
      <c r="K4588" s="180"/>
      <c r="L4588" s="40"/>
      <c r="M4588" s="14"/>
      <c r="N4588" s="16"/>
      <c r="O4588" s="49"/>
      <c r="P4588" s="64"/>
      <c r="Q4588" s="18"/>
      <c r="R4588" s="181">
        <f t="shared" si="645"/>
        <v>0</v>
      </c>
      <c r="S4588" s="181">
        <f t="shared" si="646"/>
        <v>0</v>
      </c>
      <c r="T4588" s="181">
        <f t="shared" si="647"/>
        <v>0</v>
      </c>
      <c r="AQ4588" s="1">
        <f>COUNT(L$11:L4588)</f>
        <v>37</v>
      </c>
      <c r="AR4588" s="43">
        <f t="shared" si="648"/>
        <v>40933</v>
      </c>
      <c r="AS4588" s="44">
        <f t="shared" si="649"/>
        <v>89.120000000000019</v>
      </c>
      <c r="AT4588" s="10" t="str">
        <f t="shared" si="650"/>
        <v/>
      </c>
      <c r="AU4588" s="20" t="str">
        <f t="shared" si="651"/>
        <v/>
      </c>
      <c r="AV4588" s="42">
        <f t="shared" si="652"/>
        <v>1</v>
      </c>
      <c r="AW4588" s="89">
        <f t="shared" si="653"/>
        <v>0</v>
      </c>
      <c r="AX4588" s="168"/>
      <c r="AY4588" s="60"/>
      <c r="AZ4588" s="61"/>
      <c r="BB4588" s="61" t="str">
        <f>IF(Settings!I4584&lt;&gt;"",Settings!I4584,"")</f>
        <v/>
      </c>
    </row>
    <row r="4589" spans="2:54" x14ac:dyDescent="0.2">
      <c r="B4589" s="13"/>
      <c r="C4589" s="12"/>
      <c r="D4589" s="12"/>
      <c r="E4589" s="12"/>
      <c r="F4589" s="12"/>
      <c r="G4589" s="12"/>
      <c r="H4589" s="12"/>
      <c r="I4589" s="15"/>
      <c r="J4589" s="31"/>
      <c r="K4589" s="180"/>
      <c r="L4589" s="40"/>
      <c r="M4589" s="14"/>
      <c r="N4589" s="16"/>
      <c r="O4589" s="49"/>
      <c r="P4589" s="64"/>
      <c r="Q4589" s="18"/>
      <c r="R4589" s="181">
        <f t="shared" si="645"/>
        <v>0</v>
      </c>
      <c r="S4589" s="181">
        <f t="shared" si="646"/>
        <v>0</v>
      </c>
      <c r="T4589" s="181">
        <f t="shared" si="647"/>
        <v>0</v>
      </c>
      <c r="AQ4589" s="1">
        <f>COUNT(L$11:L4589)</f>
        <v>37</v>
      </c>
      <c r="AR4589" s="43">
        <f t="shared" si="648"/>
        <v>40933</v>
      </c>
      <c r="AS4589" s="44">
        <f t="shared" si="649"/>
        <v>89.120000000000019</v>
      </c>
      <c r="AT4589" s="10" t="str">
        <f t="shared" si="650"/>
        <v/>
      </c>
      <c r="AU4589" s="20" t="str">
        <f t="shared" si="651"/>
        <v/>
      </c>
      <c r="AV4589" s="42">
        <f t="shared" si="652"/>
        <v>1</v>
      </c>
      <c r="AW4589" s="89">
        <f t="shared" si="653"/>
        <v>0</v>
      </c>
      <c r="AX4589" s="168"/>
      <c r="AY4589" s="60"/>
      <c r="AZ4589" s="61"/>
      <c r="BB4589" s="61" t="str">
        <f>IF(Settings!I4585&lt;&gt;"",Settings!I4585,"")</f>
        <v/>
      </c>
    </row>
    <row r="4590" spans="2:54" x14ac:dyDescent="0.2">
      <c r="B4590" s="13"/>
      <c r="C4590" s="12"/>
      <c r="D4590" s="12"/>
      <c r="E4590" s="12"/>
      <c r="F4590" s="12"/>
      <c r="G4590" s="12"/>
      <c r="H4590" s="12"/>
      <c r="I4590" s="15"/>
      <c r="J4590" s="31"/>
      <c r="K4590" s="180"/>
      <c r="L4590" s="40"/>
      <c r="M4590" s="14"/>
      <c r="N4590" s="16"/>
      <c r="O4590" s="49"/>
      <c r="P4590" s="64"/>
      <c r="Q4590" s="18"/>
      <c r="R4590" s="181">
        <f t="shared" si="645"/>
        <v>0</v>
      </c>
      <c r="S4590" s="181">
        <f t="shared" si="646"/>
        <v>0</v>
      </c>
      <c r="T4590" s="181">
        <f t="shared" si="647"/>
        <v>0</v>
      </c>
      <c r="AQ4590" s="1">
        <f>COUNT(L$11:L4590)</f>
        <v>37</v>
      </c>
      <c r="AR4590" s="43">
        <f t="shared" si="648"/>
        <v>40933</v>
      </c>
      <c r="AS4590" s="44">
        <f t="shared" si="649"/>
        <v>89.120000000000019</v>
      </c>
      <c r="AT4590" s="10" t="str">
        <f t="shared" si="650"/>
        <v/>
      </c>
      <c r="AU4590" s="20" t="str">
        <f t="shared" si="651"/>
        <v/>
      </c>
      <c r="AV4590" s="42">
        <f t="shared" si="652"/>
        <v>1</v>
      </c>
      <c r="AW4590" s="89">
        <f t="shared" si="653"/>
        <v>0</v>
      </c>
      <c r="AX4590" s="168"/>
      <c r="AY4590" s="60"/>
      <c r="AZ4590" s="61"/>
      <c r="BB4590" s="61" t="str">
        <f>IF(Settings!I4586&lt;&gt;"",Settings!I4586,"")</f>
        <v/>
      </c>
    </row>
    <row r="4591" spans="2:54" x14ac:dyDescent="0.2">
      <c r="B4591" s="13"/>
      <c r="C4591" s="12"/>
      <c r="D4591" s="12"/>
      <c r="E4591" s="12"/>
      <c r="F4591" s="12"/>
      <c r="G4591" s="12"/>
      <c r="H4591" s="12"/>
      <c r="I4591" s="15"/>
      <c r="J4591" s="31"/>
      <c r="K4591" s="180"/>
      <c r="L4591" s="40"/>
      <c r="M4591" s="14"/>
      <c r="N4591" s="16"/>
      <c r="O4591" s="49"/>
      <c r="P4591" s="64"/>
      <c r="Q4591" s="18"/>
      <c r="R4591" s="181">
        <f t="shared" si="645"/>
        <v>0</v>
      </c>
      <c r="S4591" s="181">
        <f t="shared" si="646"/>
        <v>0</v>
      </c>
      <c r="T4591" s="181">
        <f t="shared" si="647"/>
        <v>0</v>
      </c>
      <c r="AQ4591" s="1">
        <f>COUNT(L$11:L4591)</f>
        <v>37</v>
      </c>
      <c r="AR4591" s="43">
        <f t="shared" si="648"/>
        <v>40933</v>
      </c>
      <c r="AS4591" s="44">
        <f t="shared" si="649"/>
        <v>89.120000000000019</v>
      </c>
      <c r="AT4591" s="10" t="str">
        <f t="shared" si="650"/>
        <v/>
      </c>
      <c r="AU4591" s="20" t="str">
        <f t="shared" si="651"/>
        <v/>
      </c>
      <c r="AV4591" s="42">
        <f t="shared" si="652"/>
        <v>1</v>
      </c>
      <c r="AW4591" s="89">
        <f t="shared" si="653"/>
        <v>0</v>
      </c>
      <c r="AX4591" s="168"/>
      <c r="AY4591" s="60"/>
      <c r="AZ4591" s="61"/>
      <c r="BB4591" s="61" t="str">
        <f>IF(Settings!I4587&lt;&gt;"",Settings!I4587,"")</f>
        <v/>
      </c>
    </row>
    <row r="4592" spans="2:54" x14ac:dyDescent="0.2">
      <c r="B4592" s="13"/>
      <c r="C4592" s="12"/>
      <c r="D4592" s="12"/>
      <c r="E4592" s="12"/>
      <c r="F4592" s="12"/>
      <c r="G4592" s="12"/>
      <c r="H4592" s="12"/>
      <c r="I4592" s="15"/>
      <c r="J4592" s="31"/>
      <c r="K4592" s="180"/>
      <c r="L4592" s="40"/>
      <c r="M4592" s="14"/>
      <c r="N4592" s="16"/>
      <c r="O4592" s="49"/>
      <c r="P4592" s="64"/>
      <c r="Q4592" s="18"/>
      <c r="R4592" s="181">
        <f t="shared" si="645"/>
        <v>0</v>
      </c>
      <c r="S4592" s="181">
        <f t="shared" si="646"/>
        <v>0</v>
      </c>
      <c r="T4592" s="181">
        <f t="shared" si="647"/>
        <v>0</v>
      </c>
      <c r="AQ4592" s="1">
        <f>COUNT(L$11:L4592)</f>
        <v>37</v>
      </c>
      <c r="AR4592" s="43">
        <f t="shared" si="648"/>
        <v>40933</v>
      </c>
      <c r="AS4592" s="44">
        <f t="shared" si="649"/>
        <v>89.120000000000019</v>
      </c>
      <c r="AT4592" s="10" t="str">
        <f t="shared" si="650"/>
        <v/>
      </c>
      <c r="AU4592" s="20" t="str">
        <f t="shared" si="651"/>
        <v/>
      </c>
      <c r="AV4592" s="42">
        <f t="shared" si="652"/>
        <v>1</v>
      </c>
      <c r="AW4592" s="89">
        <f t="shared" si="653"/>
        <v>0</v>
      </c>
      <c r="AX4592" s="168"/>
      <c r="AY4592" s="60"/>
      <c r="AZ4592" s="61"/>
      <c r="BB4592" s="61" t="str">
        <f>IF(Settings!I4588&lt;&gt;"",Settings!I4588,"")</f>
        <v/>
      </c>
    </row>
    <row r="4593" spans="2:54" x14ac:dyDescent="0.2">
      <c r="B4593" s="13"/>
      <c r="C4593" s="12"/>
      <c r="D4593" s="12"/>
      <c r="E4593" s="12"/>
      <c r="F4593" s="12"/>
      <c r="G4593" s="12"/>
      <c r="H4593" s="12"/>
      <c r="I4593" s="15"/>
      <c r="J4593" s="31"/>
      <c r="K4593" s="180"/>
      <c r="L4593" s="40"/>
      <c r="M4593" s="14"/>
      <c r="N4593" s="16"/>
      <c r="O4593" s="49"/>
      <c r="P4593" s="64"/>
      <c r="Q4593" s="18"/>
      <c r="R4593" s="181">
        <f t="shared" si="645"/>
        <v>0</v>
      </c>
      <c r="S4593" s="181">
        <f t="shared" si="646"/>
        <v>0</v>
      </c>
      <c r="T4593" s="181">
        <f t="shared" si="647"/>
        <v>0</v>
      </c>
      <c r="AQ4593" s="1">
        <f>COUNT(L$11:L4593)</f>
        <v>37</v>
      </c>
      <c r="AR4593" s="43">
        <f t="shared" si="648"/>
        <v>40933</v>
      </c>
      <c r="AS4593" s="44">
        <f t="shared" si="649"/>
        <v>89.120000000000019</v>
      </c>
      <c r="AT4593" s="10" t="str">
        <f t="shared" si="650"/>
        <v/>
      </c>
      <c r="AU4593" s="20" t="str">
        <f t="shared" si="651"/>
        <v/>
      </c>
      <c r="AV4593" s="42">
        <f t="shared" si="652"/>
        <v>1</v>
      </c>
      <c r="AW4593" s="89">
        <f t="shared" si="653"/>
        <v>0</v>
      </c>
      <c r="AX4593" s="168"/>
      <c r="AY4593" s="60"/>
      <c r="AZ4593" s="61"/>
      <c r="BB4593" s="61" t="str">
        <f>IF(Settings!I4589&lt;&gt;"",Settings!I4589,"")</f>
        <v/>
      </c>
    </row>
    <row r="4594" spans="2:54" x14ac:dyDescent="0.2">
      <c r="B4594" s="13"/>
      <c r="C4594" s="12"/>
      <c r="D4594" s="12"/>
      <c r="E4594" s="12"/>
      <c r="F4594" s="12"/>
      <c r="G4594" s="12"/>
      <c r="H4594" s="12"/>
      <c r="I4594" s="15"/>
      <c r="J4594" s="31"/>
      <c r="K4594" s="180"/>
      <c r="L4594" s="40"/>
      <c r="M4594" s="14"/>
      <c r="N4594" s="16"/>
      <c r="O4594" s="49"/>
      <c r="P4594" s="64"/>
      <c r="Q4594" s="18"/>
      <c r="R4594" s="181">
        <f t="shared" si="645"/>
        <v>0</v>
      </c>
      <c r="S4594" s="181">
        <f t="shared" si="646"/>
        <v>0</v>
      </c>
      <c r="T4594" s="181">
        <f t="shared" si="647"/>
        <v>0</v>
      </c>
      <c r="AQ4594" s="1">
        <f>COUNT(L$11:L4594)</f>
        <v>37</v>
      </c>
      <c r="AR4594" s="43">
        <f t="shared" si="648"/>
        <v>40933</v>
      </c>
      <c r="AS4594" s="44">
        <f t="shared" si="649"/>
        <v>89.120000000000019</v>
      </c>
      <c r="AT4594" s="10" t="str">
        <f t="shared" si="650"/>
        <v/>
      </c>
      <c r="AU4594" s="20" t="str">
        <f t="shared" si="651"/>
        <v/>
      </c>
      <c r="AV4594" s="42">
        <f t="shared" si="652"/>
        <v>1</v>
      </c>
      <c r="AW4594" s="89">
        <f t="shared" si="653"/>
        <v>0</v>
      </c>
      <c r="AX4594" s="168"/>
      <c r="AY4594" s="60"/>
      <c r="AZ4594" s="61"/>
      <c r="BB4594" s="61" t="str">
        <f>IF(Settings!I4590&lt;&gt;"",Settings!I4590,"")</f>
        <v/>
      </c>
    </row>
    <row r="4595" spans="2:54" x14ac:dyDescent="0.2">
      <c r="B4595" s="13"/>
      <c r="C4595" s="12"/>
      <c r="D4595" s="12"/>
      <c r="E4595" s="12"/>
      <c r="F4595" s="12"/>
      <c r="G4595" s="12"/>
      <c r="H4595" s="12"/>
      <c r="I4595" s="15"/>
      <c r="J4595" s="31"/>
      <c r="K4595" s="180"/>
      <c r="L4595" s="40"/>
      <c r="M4595" s="14"/>
      <c r="N4595" s="16"/>
      <c r="O4595" s="49"/>
      <c r="P4595" s="64"/>
      <c r="Q4595" s="18"/>
      <c r="R4595" s="181">
        <f t="shared" si="645"/>
        <v>0</v>
      </c>
      <c r="S4595" s="181">
        <f t="shared" si="646"/>
        <v>0</v>
      </c>
      <c r="T4595" s="181">
        <f t="shared" si="647"/>
        <v>0</v>
      </c>
      <c r="AQ4595" s="1">
        <f>COUNT(L$11:L4595)</f>
        <v>37</v>
      </c>
      <c r="AR4595" s="43">
        <f t="shared" si="648"/>
        <v>40933</v>
      </c>
      <c r="AS4595" s="44">
        <f t="shared" si="649"/>
        <v>89.120000000000019</v>
      </c>
      <c r="AT4595" s="10" t="str">
        <f t="shared" si="650"/>
        <v/>
      </c>
      <c r="AU4595" s="20" t="str">
        <f t="shared" si="651"/>
        <v/>
      </c>
      <c r="AV4595" s="42">
        <f t="shared" si="652"/>
        <v>1</v>
      </c>
      <c r="AW4595" s="89">
        <f t="shared" si="653"/>
        <v>0</v>
      </c>
      <c r="AX4595" s="168"/>
      <c r="AY4595" s="60"/>
      <c r="AZ4595" s="61"/>
      <c r="BB4595" s="61" t="str">
        <f>IF(Settings!I4591&lt;&gt;"",Settings!I4591,"")</f>
        <v/>
      </c>
    </row>
    <row r="4596" spans="2:54" x14ac:dyDescent="0.2">
      <c r="B4596" s="13"/>
      <c r="C4596" s="12"/>
      <c r="D4596" s="12"/>
      <c r="E4596" s="12"/>
      <c r="F4596" s="12"/>
      <c r="G4596" s="12"/>
      <c r="H4596" s="12"/>
      <c r="I4596" s="15"/>
      <c r="J4596" s="31"/>
      <c r="K4596" s="180"/>
      <c r="L4596" s="40"/>
      <c r="M4596" s="14"/>
      <c r="N4596" s="16"/>
      <c r="O4596" s="49"/>
      <c r="P4596" s="64"/>
      <c r="Q4596" s="18"/>
      <c r="R4596" s="181">
        <f t="shared" si="645"/>
        <v>0</v>
      </c>
      <c r="S4596" s="181">
        <f t="shared" si="646"/>
        <v>0</v>
      </c>
      <c r="T4596" s="181">
        <f t="shared" si="647"/>
        <v>0</v>
      </c>
      <c r="AQ4596" s="1">
        <f>COUNT(L$11:L4596)</f>
        <v>37</v>
      </c>
      <c r="AR4596" s="43">
        <f t="shared" si="648"/>
        <v>40933</v>
      </c>
      <c r="AS4596" s="44">
        <f t="shared" si="649"/>
        <v>89.120000000000019</v>
      </c>
      <c r="AT4596" s="10" t="str">
        <f t="shared" si="650"/>
        <v/>
      </c>
      <c r="AU4596" s="20" t="str">
        <f t="shared" si="651"/>
        <v/>
      </c>
      <c r="AV4596" s="42">
        <f t="shared" si="652"/>
        <v>1</v>
      </c>
      <c r="AW4596" s="89">
        <f t="shared" si="653"/>
        <v>0</v>
      </c>
      <c r="AX4596" s="168"/>
      <c r="AY4596" s="60"/>
      <c r="AZ4596" s="61"/>
      <c r="BB4596" s="61" t="str">
        <f>IF(Settings!I4592&lt;&gt;"",Settings!I4592,"")</f>
        <v/>
      </c>
    </row>
    <row r="4597" spans="2:54" x14ac:dyDescent="0.2">
      <c r="B4597" s="13"/>
      <c r="C4597" s="12"/>
      <c r="D4597" s="12"/>
      <c r="E4597" s="12"/>
      <c r="F4597" s="12"/>
      <c r="G4597" s="12"/>
      <c r="H4597" s="12"/>
      <c r="I4597" s="15"/>
      <c r="J4597" s="31"/>
      <c r="K4597" s="180"/>
      <c r="L4597" s="40"/>
      <c r="M4597" s="14"/>
      <c r="N4597" s="16"/>
      <c r="O4597" s="49"/>
      <c r="P4597" s="64"/>
      <c r="Q4597" s="18"/>
      <c r="R4597" s="181">
        <f t="shared" si="645"/>
        <v>0</v>
      </c>
      <c r="S4597" s="181">
        <f t="shared" si="646"/>
        <v>0</v>
      </c>
      <c r="T4597" s="181">
        <f t="shared" si="647"/>
        <v>0</v>
      </c>
      <c r="AQ4597" s="1">
        <f>COUNT(L$11:L4597)</f>
        <v>37</v>
      </c>
      <c r="AR4597" s="43">
        <f t="shared" si="648"/>
        <v>40933</v>
      </c>
      <c r="AS4597" s="44">
        <f t="shared" si="649"/>
        <v>89.120000000000019</v>
      </c>
      <c r="AT4597" s="10" t="str">
        <f t="shared" si="650"/>
        <v/>
      </c>
      <c r="AU4597" s="20" t="str">
        <f t="shared" si="651"/>
        <v/>
      </c>
      <c r="AV4597" s="42">
        <f t="shared" si="652"/>
        <v>1</v>
      </c>
      <c r="AW4597" s="89">
        <f t="shared" si="653"/>
        <v>0</v>
      </c>
      <c r="AX4597" s="168"/>
      <c r="AY4597" s="60"/>
      <c r="AZ4597" s="61"/>
      <c r="BB4597" s="61" t="str">
        <f>IF(Settings!I4593&lt;&gt;"",Settings!I4593,"")</f>
        <v/>
      </c>
    </row>
    <row r="4598" spans="2:54" x14ac:dyDescent="0.2">
      <c r="B4598" s="13"/>
      <c r="C4598" s="12"/>
      <c r="D4598" s="12"/>
      <c r="E4598" s="12"/>
      <c r="F4598" s="12"/>
      <c r="G4598" s="12"/>
      <c r="H4598" s="12"/>
      <c r="I4598" s="15"/>
      <c r="J4598" s="31"/>
      <c r="K4598" s="180"/>
      <c r="L4598" s="40"/>
      <c r="M4598" s="14"/>
      <c r="N4598" s="16"/>
      <c r="O4598" s="49"/>
      <c r="P4598" s="64"/>
      <c r="Q4598" s="18"/>
      <c r="R4598" s="181">
        <f t="shared" si="645"/>
        <v>0</v>
      </c>
      <c r="S4598" s="181">
        <f t="shared" si="646"/>
        <v>0</v>
      </c>
      <c r="T4598" s="181">
        <f t="shared" si="647"/>
        <v>0</v>
      </c>
      <c r="AQ4598" s="1">
        <f>COUNT(L$11:L4598)</f>
        <v>37</v>
      </c>
      <c r="AR4598" s="43">
        <f t="shared" si="648"/>
        <v>40933</v>
      </c>
      <c r="AS4598" s="44">
        <f t="shared" si="649"/>
        <v>89.120000000000019</v>
      </c>
      <c r="AT4598" s="10" t="str">
        <f t="shared" si="650"/>
        <v/>
      </c>
      <c r="AU4598" s="20" t="str">
        <f t="shared" si="651"/>
        <v/>
      </c>
      <c r="AV4598" s="42">
        <f t="shared" si="652"/>
        <v>1</v>
      </c>
      <c r="AW4598" s="89">
        <f t="shared" si="653"/>
        <v>0</v>
      </c>
      <c r="AX4598" s="168"/>
      <c r="AY4598" s="60"/>
      <c r="AZ4598" s="61"/>
      <c r="BB4598" s="61" t="str">
        <f>IF(Settings!I4594&lt;&gt;"",Settings!I4594,"")</f>
        <v/>
      </c>
    </row>
    <row r="4599" spans="2:54" x14ac:dyDescent="0.2">
      <c r="B4599" s="13"/>
      <c r="C4599" s="12"/>
      <c r="D4599" s="12"/>
      <c r="E4599" s="12"/>
      <c r="F4599" s="12"/>
      <c r="G4599" s="12"/>
      <c r="H4599" s="12"/>
      <c r="I4599" s="15"/>
      <c r="J4599" s="31"/>
      <c r="K4599" s="180"/>
      <c r="L4599" s="40"/>
      <c r="M4599" s="14"/>
      <c r="N4599" s="16"/>
      <c r="O4599" s="49"/>
      <c r="P4599" s="64"/>
      <c r="Q4599" s="18"/>
      <c r="R4599" s="181">
        <f t="shared" si="645"/>
        <v>0</v>
      </c>
      <c r="S4599" s="181">
        <f t="shared" si="646"/>
        <v>0</v>
      </c>
      <c r="T4599" s="181">
        <f t="shared" si="647"/>
        <v>0</v>
      </c>
      <c r="AQ4599" s="1">
        <f>COUNT(L$11:L4599)</f>
        <v>37</v>
      </c>
      <c r="AR4599" s="43">
        <f t="shared" si="648"/>
        <v>40933</v>
      </c>
      <c r="AS4599" s="44">
        <f t="shared" si="649"/>
        <v>89.120000000000019</v>
      </c>
      <c r="AT4599" s="10" t="str">
        <f t="shared" si="650"/>
        <v/>
      </c>
      <c r="AU4599" s="20" t="str">
        <f t="shared" si="651"/>
        <v/>
      </c>
      <c r="AV4599" s="42">
        <f t="shared" si="652"/>
        <v>1</v>
      </c>
      <c r="AW4599" s="89">
        <f t="shared" si="653"/>
        <v>0</v>
      </c>
      <c r="AX4599" s="168"/>
      <c r="AY4599" s="60"/>
      <c r="AZ4599" s="61"/>
      <c r="BB4599" s="61" t="str">
        <f>IF(Settings!I4595&lt;&gt;"",Settings!I4595,"")</f>
        <v/>
      </c>
    </row>
    <row r="4600" spans="2:54" x14ac:dyDescent="0.2">
      <c r="B4600" s="13"/>
      <c r="C4600" s="12"/>
      <c r="D4600" s="12"/>
      <c r="E4600" s="12"/>
      <c r="F4600" s="12"/>
      <c r="G4600" s="12"/>
      <c r="H4600" s="12"/>
      <c r="I4600" s="15"/>
      <c r="J4600" s="31"/>
      <c r="K4600" s="180"/>
      <c r="L4600" s="40"/>
      <c r="M4600" s="14"/>
      <c r="N4600" s="16"/>
      <c r="O4600" s="49"/>
      <c r="P4600" s="64"/>
      <c r="Q4600" s="18"/>
      <c r="R4600" s="181">
        <f t="shared" si="645"/>
        <v>0</v>
      </c>
      <c r="S4600" s="181">
        <f t="shared" si="646"/>
        <v>0</v>
      </c>
      <c r="T4600" s="181">
        <f t="shared" si="647"/>
        <v>0</v>
      </c>
      <c r="AQ4600" s="1">
        <f>COUNT(L$11:L4600)</f>
        <v>37</v>
      </c>
      <c r="AR4600" s="43">
        <f t="shared" si="648"/>
        <v>40933</v>
      </c>
      <c r="AS4600" s="44">
        <f t="shared" si="649"/>
        <v>89.120000000000019</v>
      </c>
      <c r="AT4600" s="10" t="str">
        <f t="shared" si="650"/>
        <v/>
      </c>
      <c r="AU4600" s="20" t="str">
        <f t="shared" si="651"/>
        <v/>
      </c>
      <c r="AV4600" s="42">
        <f t="shared" si="652"/>
        <v>1</v>
      </c>
      <c r="AW4600" s="89">
        <f t="shared" si="653"/>
        <v>0</v>
      </c>
      <c r="AX4600" s="168"/>
      <c r="AY4600" s="60"/>
      <c r="AZ4600" s="61"/>
      <c r="BB4600" s="61" t="str">
        <f>IF(Settings!I4596&lt;&gt;"",Settings!I4596,"")</f>
        <v/>
      </c>
    </row>
    <row r="4601" spans="2:54" x14ac:dyDescent="0.2">
      <c r="B4601" s="13"/>
      <c r="C4601" s="12"/>
      <c r="D4601" s="12"/>
      <c r="E4601" s="12"/>
      <c r="F4601" s="12"/>
      <c r="G4601" s="12"/>
      <c r="H4601" s="12"/>
      <c r="I4601" s="15"/>
      <c r="J4601" s="31"/>
      <c r="K4601" s="180"/>
      <c r="L4601" s="40"/>
      <c r="M4601" s="14"/>
      <c r="N4601" s="16"/>
      <c r="O4601" s="49"/>
      <c r="P4601" s="64"/>
      <c r="Q4601" s="18"/>
      <c r="R4601" s="181">
        <f t="shared" si="645"/>
        <v>0</v>
      </c>
      <c r="S4601" s="181">
        <f t="shared" si="646"/>
        <v>0</v>
      </c>
      <c r="T4601" s="181">
        <f t="shared" si="647"/>
        <v>0</v>
      </c>
      <c r="AQ4601" s="1">
        <f>COUNT(L$11:L4601)</f>
        <v>37</v>
      </c>
      <c r="AR4601" s="43">
        <f t="shared" si="648"/>
        <v>40933</v>
      </c>
      <c r="AS4601" s="44">
        <f t="shared" si="649"/>
        <v>89.120000000000019</v>
      </c>
      <c r="AT4601" s="10" t="str">
        <f t="shared" si="650"/>
        <v/>
      </c>
      <c r="AU4601" s="20" t="str">
        <f t="shared" si="651"/>
        <v/>
      </c>
      <c r="AV4601" s="42">
        <f t="shared" si="652"/>
        <v>1</v>
      </c>
      <c r="AW4601" s="89">
        <f t="shared" si="653"/>
        <v>0</v>
      </c>
      <c r="AX4601" s="168"/>
      <c r="AY4601" s="60"/>
      <c r="AZ4601" s="61"/>
      <c r="BB4601" s="61" t="str">
        <f>IF(Settings!I4597&lt;&gt;"",Settings!I4597,"")</f>
        <v/>
      </c>
    </row>
    <row r="4602" spans="2:54" x14ac:dyDescent="0.2">
      <c r="B4602" s="13"/>
      <c r="C4602" s="12"/>
      <c r="D4602" s="12"/>
      <c r="E4602" s="12"/>
      <c r="F4602" s="12"/>
      <c r="G4602" s="12"/>
      <c r="H4602" s="12"/>
      <c r="I4602" s="15"/>
      <c r="J4602" s="31"/>
      <c r="K4602" s="180"/>
      <c r="L4602" s="40"/>
      <c r="M4602" s="14"/>
      <c r="N4602" s="16"/>
      <c r="O4602" s="49"/>
      <c r="P4602" s="64"/>
      <c r="Q4602" s="18"/>
      <c r="R4602" s="181">
        <f t="shared" si="645"/>
        <v>0</v>
      </c>
      <c r="S4602" s="181">
        <f t="shared" si="646"/>
        <v>0</v>
      </c>
      <c r="T4602" s="181">
        <f t="shared" si="647"/>
        <v>0</v>
      </c>
      <c r="AQ4602" s="1">
        <f>COUNT(L$11:L4602)</f>
        <v>37</v>
      </c>
      <c r="AR4602" s="43">
        <f t="shared" si="648"/>
        <v>40933</v>
      </c>
      <c r="AS4602" s="44">
        <f t="shared" si="649"/>
        <v>89.120000000000019</v>
      </c>
      <c r="AT4602" s="10" t="str">
        <f t="shared" si="650"/>
        <v/>
      </c>
      <c r="AU4602" s="20" t="str">
        <f t="shared" si="651"/>
        <v/>
      </c>
      <c r="AV4602" s="42">
        <f t="shared" si="652"/>
        <v>1</v>
      </c>
      <c r="AW4602" s="89">
        <f t="shared" si="653"/>
        <v>0</v>
      </c>
      <c r="AX4602" s="168"/>
      <c r="AY4602" s="60"/>
      <c r="AZ4602" s="61"/>
      <c r="BB4602" s="61" t="str">
        <f>IF(Settings!I4598&lt;&gt;"",Settings!I4598,"")</f>
        <v/>
      </c>
    </row>
    <row r="4603" spans="2:54" x14ac:dyDescent="0.2">
      <c r="B4603" s="13"/>
      <c r="C4603" s="12"/>
      <c r="D4603" s="12"/>
      <c r="E4603" s="12"/>
      <c r="F4603" s="12"/>
      <c r="G4603" s="12"/>
      <c r="H4603" s="12"/>
      <c r="I4603" s="15"/>
      <c r="J4603" s="31"/>
      <c r="K4603" s="180"/>
      <c r="L4603" s="40"/>
      <c r="M4603" s="14"/>
      <c r="N4603" s="16"/>
      <c r="O4603" s="49"/>
      <c r="P4603" s="64"/>
      <c r="Q4603" s="18"/>
      <c r="R4603" s="181">
        <f t="shared" si="645"/>
        <v>0</v>
      </c>
      <c r="S4603" s="181">
        <f t="shared" si="646"/>
        <v>0</v>
      </c>
      <c r="T4603" s="181">
        <f t="shared" si="647"/>
        <v>0</v>
      </c>
      <c r="AQ4603" s="1">
        <f>COUNT(L$11:L4603)</f>
        <v>37</v>
      </c>
      <c r="AR4603" s="43">
        <f t="shared" si="648"/>
        <v>40933</v>
      </c>
      <c r="AS4603" s="44">
        <f t="shared" si="649"/>
        <v>89.120000000000019</v>
      </c>
      <c r="AT4603" s="10" t="str">
        <f t="shared" si="650"/>
        <v/>
      </c>
      <c r="AU4603" s="20" t="str">
        <f t="shared" si="651"/>
        <v/>
      </c>
      <c r="AV4603" s="42">
        <f t="shared" si="652"/>
        <v>1</v>
      </c>
      <c r="AW4603" s="89">
        <f t="shared" si="653"/>
        <v>0</v>
      </c>
      <c r="AX4603" s="168"/>
      <c r="AY4603" s="60"/>
      <c r="AZ4603" s="61"/>
      <c r="BB4603" s="61" t="str">
        <f>IF(Settings!I4599&lt;&gt;"",Settings!I4599,"")</f>
        <v/>
      </c>
    </row>
    <row r="4604" spans="2:54" x14ac:dyDescent="0.2">
      <c r="B4604" s="13"/>
      <c r="C4604" s="12"/>
      <c r="D4604" s="12"/>
      <c r="E4604" s="12"/>
      <c r="F4604" s="12"/>
      <c r="G4604" s="12"/>
      <c r="H4604" s="12"/>
      <c r="I4604" s="15"/>
      <c r="J4604" s="31"/>
      <c r="K4604" s="180"/>
      <c r="L4604" s="40"/>
      <c r="M4604" s="14"/>
      <c r="N4604" s="16"/>
      <c r="O4604" s="49"/>
      <c r="P4604" s="64"/>
      <c r="Q4604" s="18"/>
      <c r="R4604" s="181">
        <f t="shared" si="645"/>
        <v>0</v>
      </c>
      <c r="S4604" s="181">
        <f t="shared" si="646"/>
        <v>0</v>
      </c>
      <c r="T4604" s="181">
        <f t="shared" si="647"/>
        <v>0</v>
      </c>
      <c r="AQ4604" s="1">
        <f>COUNT(L$11:L4604)</f>
        <v>37</v>
      </c>
      <c r="AR4604" s="43">
        <f t="shared" si="648"/>
        <v>40933</v>
      </c>
      <c r="AS4604" s="44">
        <f t="shared" si="649"/>
        <v>89.120000000000019</v>
      </c>
      <c r="AT4604" s="10" t="str">
        <f t="shared" si="650"/>
        <v/>
      </c>
      <c r="AU4604" s="20" t="str">
        <f t="shared" si="651"/>
        <v/>
      </c>
      <c r="AV4604" s="42">
        <f t="shared" si="652"/>
        <v>1</v>
      </c>
      <c r="AW4604" s="89">
        <f t="shared" si="653"/>
        <v>0</v>
      </c>
      <c r="AX4604" s="168"/>
      <c r="AY4604" s="60"/>
      <c r="AZ4604" s="61"/>
      <c r="BB4604" s="61" t="str">
        <f>IF(Settings!I4600&lt;&gt;"",Settings!I4600,"")</f>
        <v/>
      </c>
    </row>
    <row r="4605" spans="2:54" x14ac:dyDescent="0.2">
      <c r="B4605" s="13"/>
      <c r="C4605" s="12"/>
      <c r="D4605" s="12"/>
      <c r="E4605" s="12"/>
      <c r="F4605" s="12"/>
      <c r="G4605" s="12"/>
      <c r="H4605" s="12"/>
      <c r="I4605" s="15"/>
      <c r="J4605" s="31"/>
      <c r="K4605" s="180"/>
      <c r="L4605" s="40"/>
      <c r="M4605" s="14"/>
      <c r="N4605" s="16"/>
      <c r="O4605" s="49"/>
      <c r="P4605" s="64"/>
      <c r="Q4605" s="18"/>
      <c r="R4605" s="181">
        <f t="shared" si="645"/>
        <v>0</v>
      </c>
      <c r="S4605" s="181">
        <f t="shared" si="646"/>
        <v>0</v>
      </c>
      <c r="T4605" s="181">
        <f t="shared" si="647"/>
        <v>0</v>
      </c>
      <c r="AQ4605" s="1">
        <f>COUNT(L$11:L4605)</f>
        <v>37</v>
      </c>
      <c r="AR4605" s="43">
        <f t="shared" si="648"/>
        <v>40933</v>
      </c>
      <c r="AS4605" s="44">
        <f t="shared" si="649"/>
        <v>89.120000000000019</v>
      </c>
      <c r="AT4605" s="10" t="str">
        <f t="shared" si="650"/>
        <v/>
      </c>
      <c r="AU4605" s="20" t="str">
        <f t="shared" si="651"/>
        <v/>
      </c>
      <c r="AV4605" s="42">
        <f t="shared" si="652"/>
        <v>1</v>
      </c>
      <c r="AW4605" s="89">
        <f t="shared" si="653"/>
        <v>0</v>
      </c>
      <c r="AX4605" s="168"/>
      <c r="AY4605" s="60"/>
      <c r="AZ4605" s="61"/>
      <c r="BB4605" s="61" t="str">
        <f>IF(Settings!I4601&lt;&gt;"",Settings!I4601,"")</f>
        <v/>
      </c>
    </row>
    <row r="4606" spans="2:54" x14ac:dyDescent="0.2">
      <c r="B4606" s="13"/>
      <c r="C4606" s="12"/>
      <c r="D4606" s="12"/>
      <c r="E4606" s="12"/>
      <c r="F4606" s="12"/>
      <c r="G4606" s="12"/>
      <c r="H4606" s="12"/>
      <c r="I4606" s="15"/>
      <c r="J4606" s="31"/>
      <c r="K4606" s="180"/>
      <c r="L4606" s="40"/>
      <c r="M4606" s="14"/>
      <c r="N4606" s="16"/>
      <c r="O4606" s="49"/>
      <c r="P4606" s="64"/>
      <c r="Q4606" s="18"/>
      <c r="R4606" s="181">
        <f t="shared" si="645"/>
        <v>0</v>
      </c>
      <c r="S4606" s="181">
        <f t="shared" si="646"/>
        <v>0</v>
      </c>
      <c r="T4606" s="181">
        <f t="shared" si="647"/>
        <v>0</v>
      </c>
      <c r="AQ4606" s="1">
        <f>COUNT(L$11:L4606)</f>
        <v>37</v>
      </c>
      <c r="AR4606" s="43">
        <f t="shared" si="648"/>
        <v>40933</v>
      </c>
      <c r="AS4606" s="44">
        <f t="shared" si="649"/>
        <v>89.120000000000019</v>
      </c>
      <c r="AT4606" s="10" t="str">
        <f t="shared" si="650"/>
        <v/>
      </c>
      <c r="AU4606" s="20" t="str">
        <f t="shared" si="651"/>
        <v/>
      </c>
      <c r="AV4606" s="42">
        <f t="shared" si="652"/>
        <v>1</v>
      </c>
      <c r="AW4606" s="89">
        <f t="shared" si="653"/>
        <v>0</v>
      </c>
      <c r="AX4606" s="168"/>
      <c r="AY4606" s="60"/>
      <c r="AZ4606" s="61"/>
      <c r="BB4606" s="61" t="str">
        <f>IF(Settings!I4602&lt;&gt;"",Settings!I4602,"")</f>
        <v/>
      </c>
    </row>
    <row r="4607" spans="2:54" x14ac:dyDescent="0.2">
      <c r="B4607" s="13"/>
      <c r="C4607" s="12"/>
      <c r="D4607" s="12"/>
      <c r="E4607" s="12"/>
      <c r="F4607" s="12"/>
      <c r="G4607" s="12"/>
      <c r="H4607" s="12"/>
      <c r="I4607" s="15"/>
      <c r="J4607" s="31"/>
      <c r="K4607" s="180"/>
      <c r="L4607" s="40"/>
      <c r="M4607" s="14"/>
      <c r="N4607" s="16"/>
      <c r="O4607" s="49"/>
      <c r="P4607" s="64"/>
      <c r="Q4607" s="18"/>
      <c r="R4607" s="181">
        <f t="shared" si="645"/>
        <v>0</v>
      </c>
      <c r="S4607" s="181">
        <f t="shared" si="646"/>
        <v>0</v>
      </c>
      <c r="T4607" s="181">
        <f t="shared" si="647"/>
        <v>0</v>
      </c>
      <c r="AQ4607" s="1">
        <f>COUNT(L$11:L4607)</f>
        <v>37</v>
      </c>
      <c r="AR4607" s="43">
        <f t="shared" si="648"/>
        <v>40933</v>
      </c>
      <c r="AS4607" s="44">
        <f t="shared" si="649"/>
        <v>89.120000000000019</v>
      </c>
      <c r="AT4607" s="10" t="str">
        <f t="shared" si="650"/>
        <v/>
      </c>
      <c r="AU4607" s="20" t="str">
        <f t="shared" si="651"/>
        <v/>
      </c>
      <c r="AV4607" s="42">
        <f t="shared" si="652"/>
        <v>1</v>
      </c>
      <c r="AW4607" s="89">
        <f t="shared" si="653"/>
        <v>0</v>
      </c>
      <c r="AX4607" s="168"/>
      <c r="AY4607" s="60"/>
      <c r="AZ4607" s="61"/>
      <c r="BB4607" s="61" t="str">
        <f>IF(Settings!I4603&lt;&gt;"",Settings!I4603,"")</f>
        <v/>
      </c>
    </row>
    <row r="4608" spans="2:54" x14ac:dyDescent="0.2">
      <c r="B4608" s="13"/>
      <c r="C4608" s="12"/>
      <c r="D4608" s="12"/>
      <c r="E4608" s="12"/>
      <c r="F4608" s="12"/>
      <c r="G4608" s="12"/>
      <c r="H4608" s="12"/>
      <c r="I4608" s="15"/>
      <c r="J4608" s="31"/>
      <c r="K4608" s="180"/>
      <c r="L4608" s="40"/>
      <c r="M4608" s="14"/>
      <c r="N4608" s="16"/>
      <c r="O4608" s="49"/>
      <c r="P4608" s="64"/>
      <c r="Q4608" s="18"/>
      <c r="R4608" s="181">
        <f t="shared" si="645"/>
        <v>0</v>
      </c>
      <c r="S4608" s="181">
        <f t="shared" si="646"/>
        <v>0</v>
      </c>
      <c r="T4608" s="181">
        <f t="shared" si="647"/>
        <v>0</v>
      </c>
      <c r="AQ4608" s="1">
        <f>COUNT(L$11:L4608)</f>
        <v>37</v>
      </c>
      <c r="AR4608" s="43">
        <f t="shared" si="648"/>
        <v>40933</v>
      </c>
      <c r="AS4608" s="44">
        <f t="shared" si="649"/>
        <v>89.120000000000019</v>
      </c>
      <c r="AT4608" s="10" t="str">
        <f t="shared" si="650"/>
        <v/>
      </c>
      <c r="AU4608" s="20" t="str">
        <f t="shared" si="651"/>
        <v/>
      </c>
      <c r="AV4608" s="42">
        <f t="shared" si="652"/>
        <v>1</v>
      </c>
      <c r="AW4608" s="89">
        <f t="shared" si="653"/>
        <v>0</v>
      </c>
      <c r="AX4608" s="168"/>
      <c r="AY4608" s="60"/>
      <c r="AZ4608" s="61"/>
      <c r="BB4608" s="61" t="str">
        <f>IF(Settings!I4604&lt;&gt;"",Settings!I4604,"")</f>
        <v/>
      </c>
    </row>
    <row r="4609" spans="2:54" x14ac:dyDescent="0.2">
      <c r="B4609" s="13"/>
      <c r="C4609" s="12"/>
      <c r="D4609" s="12"/>
      <c r="E4609" s="12"/>
      <c r="F4609" s="12"/>
      <c r="G4609" s="12"/>
      <c r="H4609" s="12"/>
      <c r="I4609" s="15"/>
      <c r="J4609" s="31"/>
      <c r="K4609" s="180"/>
      <c r="L4609" s="40"/>
      <c r="M4609" s="14"/>
      <c r="N4609" s="16"/>
      <c r="O4609" s="49"/>
      <c r="P4609" s="64"/>
      <c r="Q4609" s="18"/>
      <c r="R4609" s="181">
        <f t="shared" si="645"/>
        <v>0</v>
      </c>
      <c r="S4609" s="181">
        <f t="shared" si="646"/>
        <v>0</v>
      </c>
      <c r="T4609" s="181">
        <f t="shared" si="647"/>
        <v>0</v>
      </c>
      <c r="AQ4609" s="1">
        <f>COUNT(L$11:L4609)</f>
        <v>37</v>
      </c>
      <c r="AR4609" s="43">
        <f t="shared" si="648"/>
        <v>40933</v>
      </c>
      <c r="AS4609" s="44">
        <f t="shared" si="649"/>
        <v>89.120000000000019</v>
      </c>
      <c r="AT4609" s="10" t="str">
        <f t="shared" si="650"/>
        <v/>
      </c>
      <c r="AU4609" s="20" t="str">
        <f t="shared" si="651"/>
        <v/>
      </c>
      <c r="AV4609" s="42">
        <f t="shared" si="652"/>
        <v>1</v>
      </c>
      <c r="AW4609" s="89">
        <f t="shared" si="653"/>
        <v>0</v>
      </c>
      <c r="AX4609" s="168"/>
      <c r="AY4609" s="60"/>
      <c r="AZ4609" s="61"/>
      <c r="BB4609" s="61" t="str">
        <f>IF(Settings!I4605&lt;&gt;"",Settings!I4605,"")</f>
        <v/>
      </c>
    </row>
    <row r="4610" spans="2:54" x14ac:dyDescent="0.2">
      <c r="B4610" s="13"/>
      <c r="C4610" s="12"/>
      <c r="D4610" s="12"/>
      <c r="E4610" s="12"/>
      <c r="F4610" s="12"/>
      <c r="G4610" s="12"/>
      <c r="H4610" s="12"/>
      <c r="I4610" s="15"/>
      <c r="J4610" s="31"/>
      <c r="K4610" s="180"/>
      <c r="L4610" s="40"/>
      <c r="M4610" s="14"/>
      <c r="N4610" s="16"/>
      <c r="O4610" s="49"/>
      <c r="P4610" s="64"/>
      <c r="Q4610" s="18"/>
      <c r="R4610" s="181">
        <f t="shared" si="645"/>
        <v>0</v>
      </c>
      <c r="S4610" s="181">
        <f t="shared" si="646"/>
        <v>0</v>
      </c>
      <c r="T4610" s="181">
        <f t="shared" si="647"/>
        <v>0</v>
      </c>
      <c r="AQ4610" s="1">
        <f>COUNT(L$11:L4610)</f>
        <v>37</v>
      </c>
      <c r="AR4610" s="43">
        <f t="shared" si="648"/>
        <v>40933</v>
      </c>
      <c r="AS4610" s="44">
        <f t="shared" si="649"/>
        <v>89.120000000000019</v>
      </c>
      <c r="AT4610" s="10" t="str">
        <f t="shared" si="650"/>
        <v/>
      </c>
      <c r="AU4610" s="20" t="str">
        <f t="shared" si="651"/>
        <v/>
      </c>
      <c r="AV4610" s="42">
        <f t="shared" si="652"/>
        <v>1</v>
      </c>
      <c r="AW4610" s="89">
        <f t="shared" si="653"/>
        <v>0</v>
      </c>
      <c r="AX4610" s="168"/>
      <c r="AY4610" s="60"/>
      <c r="AZ4610" s="61"/>
      <c r="BB4610" s="61" t="str">
        <f>IF(Settings!I4606&lt;&gt;"",Settings!I4606,"")</f>
        <v/>
      </c>
    </row>
    <row r="4611" spans="2:54" x14ac:dyDescent="0.2">
      <c r="B4611" s="13"/>
      <c r="C4611" s="12"/>
      <c r="D4611" s="12"/>
      <c r="E4611" s="12"/>
      <c r="F4611" s="12"/>
      <c r="G4611" s="12"/>
      <c r="H4611" s="12"/>
      <c r="I4611" s="15"/>
      <c r="J4611" s="31"/>
      <c r="K4611" s="180"/>
      <c r="L4611" s="40"/>
      <c r="M4611" s="14"/>
      <c r="N4611" s="16"/>
      <c r="O4611" s="49"/>
      <c r="P4611" s="64"/>
      <c r="Q4611" s="18"/>
      <c r="R4611" s="181">
        <f t="shared" si="645"/>
        <v>0</v>
      </c>
      <c r="S4611" s="181">
        <f t="shared" si="646"/>
        <v>0</v>
      </c>
      <c r="T4611" s="181">
        <f t="shared" si="647"/>
        <v>0</v>
      </c>
      <c r="AQ4611" s="1">
        <f>COUNT(L$11:L4611)</f>
        <v>37</v>
      </c>
      <c r="AR4611" s="43">
        <f t="shared" si="648"/>
        <v>40933</v>
      </c>
      <c r="AS4611" s="44">
        <f t="shared" si="649"/>
        <v>89.120000000000019</v>
      </c>
      <c r="AT4611" s="10" t="str">
        <f t="shared" si="650"/>
        <v/>
      </c>
      <c r="AU4611" s="20" t="str">
        <f t="shared" si="651"/>
        <v/>
      </c>
      <c r="AV4611" s="42">
        <f t="shared" si="652"/>
        <v>1</v>
      </c>
      <c r="AW4611" s="89">
        <f t="shared" si="653"/>
        <v>0</v>
      </c>
      <c r="AX4611" s="168"/>
      <c r="AY4611" s="60"/>
      <c r="AZ4611" s="61"/>
      <c r="BB4611" s="61" t="str">
        <f>IF(Settings!I4607&lt;&gt;"",Settings!I4607,"")</f>
        <v/>
      </c>
    </row>
    <row r="4612" spans="2:54" x14ac:dyDescent="0.2">
      <c r="B4612" s="13"/>
      <c r="C4612" s="12"/>
      <c r="D4612" s="12"/>
      <c r="E4612" s="12"/>
      <c r="F4612" s="12"/>
      <c r="G4612" s="12"/>
      <c r="H4612" s="12"/>
      <c r="I4612" s="15"/>
      <c r="J4612" s="31"/>
      <c r="K4612" s="180"/>
      <c r="L4612" s="40"/>
      <c r="M4612" s="14"/>
      <c r="N4612" s="16"/>
      <c r="O4612" s="49"/>
      <c r="P4612" s="64"/>
      <c r="Q4612" s="18"/>
      <c r="R4612" s="181">
        <f t="shared" si="645"/>
        <v>0</v>
      </c>
      <c r="S4612" s="181">
        <f t="shared" si="646"/>
        <v>0</v>
      </c>
      <c r="T4612" s="181">
        <f t="shared" si="647"/>
        <v>0</v>
      </c>
      <c r="AQ4612" s="1">
        <f>COUNT(L$11:L4612)</f>
        <v>37</v>
      </c>
      <c r="AR4612" s="43">
        <f t="shared" si="648"/>
        <v>40933</v>
      </c>
      <c r="AS4612" s="44">
        <f t="shared" si="649"/>
        <v>89.120000000000019</v>
      </c>
      <c r="AT4612" s="10" t="str">
        <f t="shared" si="650"/>
        <v/>
      </c>
      <c r="AU4612" s="20" t="str">
        <f t="shared" si="651"/>
        <v/>
      </c>
      <c r="AV4612" s="42">
        <f t="shared" si="652"/>
        <v>1</v>
      </c>
      <c r="AW4612" s="89">
        <f t="shared" si="653"/>
        <v>0</v>
      </c>
      <c r="AX4612" s="168"/>
      <c r="AY4612" s="60"/>
      <c r="AZ4612" s="61"/>
      <c r="BB4612" s="61" t="str">
        <f>IF(Settings!I4608&lt;&gt;"",Settings!I4608,"")</f>
        <v/>
      </c>
    </row>
    <row r="4613" spans="2:54" x14ac:dyDescent="0.2">
      <c r="B4613" s="13"/>
      <c r="C4613" s="12"/>
      <c r="D4613" s="12"/>
      <c r="E4613" s="12"/>
      <c r="F4613" s="12"/>
      <c r="G4613" s="12"/>
      <c r="H4613" s="12"/>
      <c r="I4613" s="15"/>
      <c r="J4613" s="31"/>
      <c r="K4613" s="180"/>
      <c r="L4613" s="40"/>
      <c r="M4613" s="14"/>
      <c r="N4613" s="16"/>
      <c r="O4613" s="49"/>
      <c r="P4613" s="64"/>
      <c r="Q4613" s="18"/>
      <c r="R4613" s="181">
        <f t="shared" si="645"/>
        <v>0</v>
      </c>
      <c r="S4613" s="181">
        <f t="shared" si="646"/>
        <v>0</v>
      </c>
      <c r="T4613" s="181">
        <f t="shared" si="647"/>
        <v>0</v>
      </c>
      <c r="AQ4613" s="1">
        <f>COUNT(L$11:L4613)</f>
        <v>37</v>
      </c>
      <c r="AR4613" s="43">
        <f t="shared" si="648"/>
        <v>40933</v>
      </c>
      <c r="AS4613" s="44">
        <f t="shared" si="649"/>
        <v>89.120000000000019</v>
      </c>
      <c r="AT4613" s="10" t="str">
        <f t="shared" si="650"/>
        <v/>
      </c>
      <c r="AU4613" s="20" t="str">
        <f t="shared" si="651"/>
        <v/>
      </c>
      <c r="AV4613" s="42">
        <f t="shared" si="652"/>
        <v>1</v>
      </c>
      <c r="AW4613" s="89">
        <f t="shared" si="653"/>
        <v>0</v>
      </c>
      <c r="AX4613" s="168"/>
      <c r="AY4613" s="60"/>
      <c r="AZ4613" s="61"/>
      <c r="BB4613" s="61" t="str">
        <f>IF(Settings!I4609&lt;&gt;"",Settings!I4609,"")</f>
        <v/>
      </c>
    </row>
    <row r="4614" spans="2:54" x14ac:dyDescent="0.2">
      <c r="B4614" s="13"/>
      <c r="C4614" s="12"/>
      <c r="D4614" s="12"/>
      <c r="E4614" s="12"/>
      <c r="F4614" s="12"/>
      <c r="G4614" s="12"/>
      <c r="H4614" s="12"/>
      <c r="I4614" s="15"/>
      <c r="J4614" s="31"/>
      <c r="K4614" s="180"/>
      <c r="L4614" s="40"/>
      <c r="M4614" s="14"/>
      <c r="N4614" s="16"/>
      <c r="O4614" s="49"/>
      <c r="P4614" s="64"/>
      <c r="Q4614" s="18"/>
      <c r="R4614" s="181">
        <f t="shared" si="645"/>
        <v>0</v>
      </c>
      <c r="S4614" s="181">
        <f t="shared" si="646"/>
        <v>0</v>
      </c>
      <c r="T4614" s="181">
        <f t="shared" si="647"/>
        <v>0</v>
      </c>
      <c r="AQ4614" s="1">
        <f>COUNT(L$11:L4614)</f>
        <v>37</v>
      </c>
      <c r="AR4614" s="43">
        <f t="shared" si="648"/>
        <v>40933</v>
      </c>
      <c r="AS4614" s="44">
        <f t="shared" si="649"/>
        <v>89.120000000000019</v>
      </c>
      <c r="AT4614" s="10" t="str">
        <f t="shared" si="650"/>
        <v/>
      </c>
      <c r="AU4614" s="20" t="str">
        <f t="shared" si="651"/>
        <v/>
      </c>
      <c r="AV4614" s="42">
        <f t="shared" si="652"/>
        <v>1</v>
      </c>
      <c r="AW4614" s="89">
        <f t="shared" si="653"/>
        <v>0</v>
      </c>
      <c r="AX4614" s="168"/>
      <c r="AY4614" s="60"/>
      <c r="AZ4614" s="61"/>
      <c r="BB4614" s="61" t="str">
        <f>IF(Settings!I4610&lt;&gt;"",Settings!I4610,"")</f>
        <v/>
      </c>
    </row>
    <row r="4615" spans="2:54" x14ac:dyDescent="0.2">
      <c r="B4615" s="13"/>
      <c r="C4615" s="12"/>
      <c r="D4615" s="12"/>
      <c r="E4615" s="12"/>
      <c r="F4615" s="12"/>
      <c r="G4615" s="12"/>
      <c r="H4615" s="12"/>
      <c r="I4615" s="15"/>
      <c r="J4615" s="31"/>
      <c r="K4615" s="180"/>
      <c r="L4615" s="40"/>
      <c r="M4615" s="14"/>
      <c r="N4615" s="16"/>
      <c r="O4615" s="49"/>
      <c r="P4615" s="64"/>
      <c r="Q4615" s="18"/>
      <c r="R4615" s="181">
        <f t="shared" si="645"/>
        <v>0</v>
      </c>
      <c r="S4615" s="181">
        <f t="shared" si="646"/>
        <v>0</v>
      </c>
      <c r="T4615" s="181">
        <f t="shared" si="647"/>
        <v>0</v>
      </c>
      <c r="AQ4615" s="1">
        <f>COUNT(L$11:L4615)</f>
        <v>37</v>
      </c>
      <c r="AR4615" s="43">
        <f t="shared" si="648"/>
        <v>40933</v>
      </c>
      <c r="AS4615" s="44">
        <f t="shared" si="649"/>
        <v>89.120000000000019</v>
      </c>
      <c r="AT4615" s="10" t="str">
        <f t="shared" si="650"/>
        <v/>
      </c>
      <c r="AU4615" s="20" t="str">
        <f t="shared" si="651"/>
        <v/>
      </c>
      <c r="AV4615" s="42">
        <f t="shared" si="652"/>
        <v>1</v>
      </c>
      <c r="AW4615" s="89">
        <f t="shared" si="653"/>
        <v>0</v>
      </c>
      <c r="AX4615" s="168"/>
      <c r="AY4615" s="60"/>
      <c r="AZ4615" s="61"/>
      <c r="BB4615" s="61" t="str">
        <f>IF(Settings!I4611&lt;&gt;"",Settings!I4611,"")</f>
        <v/>
      </c>
    </row>
    <row r="4616" spans="2:54" x14ac:dyDescent="0.2">
      <c r="B4616" s="13"/>
      <c r="C4616" s="12"/>
      <c r="D4616" s="12"/>
      <c r="E4616" s="12"/>
      <c r="F4616" s="12"/>
      <c r="G4616" s="12"/>
      <c r="H4616" s="12"/>
      <c r="I4616" s="15"/>
      <c r="J4616" s="31"/>
      <c r="K4616" s="180"/>
      <c r="L4616" s="40"/>
      <c r="M4616" s="14"/>
      <c r="N4616" s="16"/>
      <c r="O4616" s="49"/>
      <c r="P4616" s="64"/>
      <c r="Q4616" s="18"/>
      <c r="R4616" s="181">
        <f t="shared" si="645"/>
        <v>0</v>
      </c>
      <c r="S4616" s="181">
        <f t="shared" si="646"/>
        <v>0</v>
      </c>
      <c r="T4616" s="181">
        <f t="shared" si="647"/>
        <v>0</v>
      </c>
      <c r="AQ4616" s="1">
        <f>COUNT(L$11:L4616)</f>
        <v>37</v>
      </c>
      <c r="AR4616" s="43">
        <f t="shared" si="648"/>
        <v>40933</v>
      </c>
      <c r="AS4616" s="44">
        <f t="shared" si="649"/>
        <v>89.120000000000019</v>
      </c>
      <c r="AT4616" s="10" t="str">
        <f t="shared" si="650"/>
        <v/>
      </c>
      <c r="AU4616" s="20" t="str">
        <f t="shared" si="651"/>
        <v/>
      </c>
      <c r="AV4616" s="42">
        <f t="shared" si="652"/>
        <v>1</v>
      </c>
      <c r="AW4616" s="89">
        <f t="shared" si="653"/>
        <v>0</v>
      </c>
      <c r="AX4616" s="168"/>
      <c r="AY4616" s="60"/>
      <c r="AZ4616" s="61"/>
      <c r="BB4616" s="61" t="str">
        <f>IF(Settings!I4612&lt;&gt;"",Settings!I4612,"")</f>
        <v/>
      </c>
    </row>
    <row r="4617" spans="2:54" x14ac:dyDescent="0.2">
      <c r="B4617" s="13"/>
      <c r="C4617" s="12"/>
      <c r="D4617" s="12"/>
      <c r="E4617" s="12"/>
      <c r="F4617" s="12"/>
      <c r="G4617" s="12"/>
      <c r="H4617" s="12"/>
      <c r="I4617" s="15"/>
      <c r="J4617" s="31"/>
      <c r="K4617" s="180"/>
      <c r="L4617" s="40"/>
      <c r="M4617" s="14"/>
      <c r="N4617" s="16"/>
      <c r="O4617" s="49"/>
      <c r="P4617" s="64"/>
      <c r="Q4617" s="18"/>
      <c r="R4617" s="181">
        <f t="shared" si="645"/>
        <v>0</v>
      </c>
      <c r="S4617" s="181">
        <f t="shared" si="646"/>
        <v>0</v>
      </c>
      <c r="T4617" s="181">
        <f t="shared" si="647"/>
        <v>0</v>
      </c>
      <c r="AQ4617" s="1">
        <f>COUNT(L$11:L4617)</f>
        <v>37</v>
      </c>
      <c r="AR4617" s="43">
        <f t="shared" si="648"/>
        <v>40933</v>
      </c>
      <c r="AS4617" s="44">
        <f t="shared" si="649"/>
        <v>89.120000000000019</v>
      </c>
      <c r="AT4617" s="10" t="str">
        <f t="shared" si="650"/>
        <v/>
      </c>
      <c r="AU4617" s="20" t="str">
        <f t="shared" si="651"/>
        <v/>
      </c>
      <c r="AV4617" s="42">
        <f t="shared" si="652"/>
        <v>1</v>
      </c>
      <c r="AW4617" s="89">
        <f t="shared" si="653"/>
        <v>0</v>
      </c>
      <c r="AX4617" s="168"/>
      <c r="AY4617" s="60"/>
      <c r="AZ4617" s="61"/>
      <c r="BB4617" s="61" t="str">
        <f>IF(Settings!I4613&lt;&gt;"",Settings!I4613,"")</f>
        <v/>
      </c>
    </row>
    <row r="4618" spans="2:54" x14ac:dyDescent="0.2">
      <c r="B4618" s="13"/>
      <c r="C4618" s="12"/>
      <c r="D4618" s="12"/>
      <c r="E4618" s="12"/>
      <c r="F4618" s="12"/>
      <c r="G4618" s="12"/>
      <c r="H4618" s="12"/>
      <c r="I4618" s="15"/>
      <c r="J4618" s="31"/>
      <c r="K4618" s="180"/>
      <c r="L4618" s="40"/>
      <c r="M4618" s="14"/>
      <c r="N4618" s="16"/>
      <c r="O4618" s="49"/>
      <c r="P4618" s="64"/>
      <c r="Q4618" s="18"/>
      <c r="R4618" s="181">
        <f t="shared" si="645"/>
        <v>0</v>
      </c>
      <c r="S4618" s="181">
        <f t="shared" si="646"/>
        <v>0</v>
      </c>
      <c r="T4618" s="181">
        <f t="shared" si="647"/>
        <v>0</v>
      </c>
      <c r="AQ4618" s="1">
        <f>COUNT(L$11:L4618)</f>
        <v>37</v>
      </c>
      <c r="AR4618" s="43">
        <f t="shared" si="648"/>
        <v>40933</v>
      </c>
      <c r="AS4618" s="44">
        <f t="shared" si="649"/>
        <v>89.120000000000019</v>
      </c>
      <c r="AT4618" s="10" t="str">
        <f t="shared" si="650"/>
        <v/>
      </c>
      <c r="AU4618" s="20" t="str">
        <f t="shared" si="651"/>
        <v/>
      </c>
      <c r="AV4618" s="42">
        <f t="shared" si="652"/>
        <v>1</v>
      </c>
      <c r="AW4618" s="89">
        <f t="shared" si="653"/>
        <v>0</v>
      </c>
      <c r="AX4618" s="168"/>
      <c r="AY4618" s="60"/>
      <c r="AZ4618" s="61"/>
      <c r="BB4618" s="61" t="str">
        <f>IF(Settings!I4614&lt;&gt;"",Settings!I4614,"")</f>
        <v/>
      </c>
    </row>
    <row r="4619" spans="2:54" x14ac:dyDescent="0.2">
      <c r="B4619" s="13"/>
      <c r="C4619" s="12"/>
      <c r="D4619" s="12"/>
      <c r="E4619" s="12"/>
      <c r="F4619" s="12"/>
      <c r="G4619" s="12"/>
      <c r="H4619" s="12"/>
      <c r="I4619" s="15"/>
      <c r="J4619" s="31"/>
      <c r="K4619" s="180"/>
      <c r="L4619" s="40"/>
      <c r="M4619" s="14"/>
      <c r="N4619" s="16"/>
      <c r="O4619" s="49"/>
      <c r="P4619" s="64"/>
      <c r="Q4619" s="18"/>
      <c r="R4619" s="181">
        <f t="shared" si="645"/>
        <v>0</v>
      </c>
      <c r="S4619" s="181">
        <f t="shared" si="646"/>
        <v>0</v>
      </c>
      <c r="T4619" s="181">
        <f t="shared" si="647"/>
        <v>0</v>
      </c>
      <c r="AQ4619" s="1">
        <f>COUNT(L$11:L4619)</f>
        <v>37</v>
      </c>
      <c r="AR4619" s="43">
        <f t="shared" si="648"/>
        <v>40933</v>
      </c>
      <c r="AS4619" s="44">
        <f t="shared" si="649"/>
        <v>89.120000000000019</v>
      </c>
      <c r="AT4619" s="10" t="str">
        <f t="shared" si="650"/>
        <v/>
      </c>
      <c r="AU4619" s="20" t="str">
        <f t="shared" si="651"/>
        <v/>
      </c>
      <c r="AV4619" s="42">
        <f t="shared" si="652"/>
        <v>1</v>
      </c>
      <c r="AW4619" s="89">
        <f t="shared" si="653"/>
        <v>0</v>
      </c>
      <c r="AX4619" s="168"/>
      <c r="AY4619" s="60"/>
      <c r="AZ4619" s="61"/>
      <c r="BB4619" s="61" t="str">
        <f>IF(Settings!I4615&lt;&gt;"",Settings!I4615,"")</f>
        <v/>
      </c>
    </row>
    <row r="4620" spans="2:54" x14ac:dyDescent="0.2">
      <c r="B4620" s="13"/>
      <c r="C4620" s="12"/>
      <c r="D4620" s="12"/>
      <c r="E4620" s="12"/>
      <c r="F4620" s="12"/>
      <c r="G4620" s="12"/>
      <c r="H4620" s="12"/>
      <c r="I4620" s="15"/>
      <c r="J4620" s="31"/>
      <c r="K4620" s="180"/>
      <c r="L4620" s="40"/>
      <c r="M4620" s="14"/>
      <c r="N4620" s="16"/>
      <c r="O4620" s="49"/>
      <c r="P4620" s="64"/>
      <c r="Q4620" s="18"/>
      <c r="R4620" s="181">
        <f t="shared" ref="R4620:R4683" si="654">ROUND(IF(M4620&lt;&gt;"Y",IF(P4620&lt;&gt;"Y",K4620,K4620*(AV4620-1)),0),ROUNDING)</f>
        <v>0</v>
      </c>
      <c r="S4620" s="181">
        <f t="shared" ref="S4620:S4683" si="655">ROUND(IF(O4620&gt;0,IF(M4620="Y",AW4620*(1-O4620),IF(AW4620&gt;R4620,R4620 + (AW4620 - R4620)*(1-O4620),AW4620)),AW4620),ROUNDING)</f>
        <v>0</v>
      </c>
      <c r="T4620" s="181">
        <f t="shared" ref="T4620:T4683" si="656">ROUND(IF(N4620="P",0,IF(OR(M4620="N",M4620=""),S4620-R4620,S4620)),ROUNDING)</f>
        <v>0</v>
      </c>
      <c r="AQ4620" s="1">
        <f>COUNT(L$11:L4620)</f>
        <v>37</v>
      </c>
      <c r="AR4620" s="43">
        <f t="shared" si="648"/>
        <v>40933</v>
      </c>
      <c r="AS4620" s="44">
        <f t="shared" si="649"/>
        <v>89.120000000000019</v>
      </c>
      <c r="AT4620" s="10" t="str">
        <f t="shared" si="650"/>
        <v/>
      </c>
      <c r="AU4620" s="20" t="str">
        <f t="shared" si="651"/>
        <v/>
      </c>
      <c r="AV4620" s="42">
        <f t="shared" si="652"/>
        <v>1</v>
      </c>
      <c r="AW4620" s="89">
        <f t="shared" si="653"/>
        <v>0</v>
      </c>
      <c r="AX4620" s="168"/>
      <c r="AY4620" s="60"/>
      <c r="AZ4620" s="61"/>
      <c r="BB4620" s="61" t="str">
        <f>IF(Settings!I4616&lt;&gt;"",Settings!I4616,"")</f>
        <v/>
      </c>
    </row>
    <row r="4621" spans="2:54" x14ac:dyDescent="0.2">
      <c r="B4621" s="13"/>
      <c r="C4621" s="12"/>
      <c r="D4621" s="12"/>
      <c r="E4621" s="12"/>
      <c r="F4621" s="12"/>
      <c r="G4621" s="12"/>
      <c r="H4621" s="12"/>
      <c r="I4621" s="15"/>
      <c r="J4621" s="31"/>
      <c r="K4621" s="180"/>
      <c r="L4621" s="40"/>
      <c r="M4621" s="14"/>
      <c r="N4621" s="16"/>
      <c r="O4621" s="49"/>
      <c r="P4621" s="64"/>
      <c r="Q4621" s="18"/>
      <c r="R4621" s="181">
        <f t="shared" si="654"/>
        <v>0</v>
      </c>
      <c r="S4621" s="181">
        <f t="shared" si="655"/>
        <v>0</v>
      </c>
      <c r="T4621" s="181">
        <f t="shared" si="656"/>
        <v>0</v>
      </c>
      <c r="AQ4621" s="1">
        <f>COUNT(L$11:L4621)</f>
        <v>37</v>
      </c>
      <c r="AR4621" s="43">
        <f t="shared" ref="AR4621:AR4684" si="657">IF(B4621&gt;2,B4621,AR4620)</f>
        <v>40933</v>
      </c>
      <c r="AS4621" s="44">
        <f t="shared" ref="AS4621:AS4684" si="658">AS4620+T4621</f>
        <v>89.120000000000019</v>
      </c>
      <c r="AT4621" s="10" t="str">
        <f t="shared" ref="AT4621:AT4684" si="659">IF(N4621="P",IF(P4621&lt;&gt;"Y",IF(M4621&lt;&gt;"Y",K4621*AV4621,K4621*AV4621-K4621),IF(M4621&lt;&gt;"Y",K4621 + K4621*(AV4621-1),K4621)),"")</f>
        <v/>
      </c>
      <c r="AU4621" s="20" t="str">
        <f t="shared" ref="AU4621:AU4684" si="660">IF(M4621="Y",IF(P4621="Y",K4621*(AV4621-1),K4621),"")</f>
        <v/>
      </c>
      <c r="AV4621" s="42">
        <f t="shared" ref="AV4621:AV4684" si="661">IF(L4621&lt;&gt;"",IF(ODDS_TYPE=1,L4621,IF(ODDS_TYPE=2,IF(L4621&gt;0,1+L4621/100,IF(L4621&lt;0,1-100/L4621,1)),IF(ODDS_TYPE=3,1+L4621,IF(ODDS_TYPE=4,1+L4621,IF(ODDS_TYPE=5,IF(L4621&gt;0,1+L4621,1-1/L4621),IF(ODDS_TYPE=6,IF(L4621&gt;=0,L4621+1,1-1/L4621),1)))))),1)</f>
        <v>1</v>
      </c>
      <c r="AW4621" s="89">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68"/>
      <c r="AY4621" s="60"/>
      <c r="AZ4621" s="61"/>
      <c r="BB4621" s="61" t="str">
        <f>IF(Settings!I4617&lt;&gt;"",Settings!I4617,"")</f>
        <v/>
      </c>
    </row>
    <row r="4622" spans="2:54" x14ac:dyDescent="0.2">
      <c r="B4622" s="13"/>
      <c r="C4622" s="12"/>
      <c r="D4622" s="12"/>
      <c r="E4622" s="12"/>
      <c r="F4622" s="12"/>
      <c r="G4622" s="12"/>
      <c r="H4622" s="12"/>
      <c r="I4622" s="15"/>
      <c r="J4622" s="31"/>
      <c r="K4622" s="180"/>
      <c r="L4622" s="40"/>
      <c r="M4622" s="14"/>
      <c r="N4622" s="16"/>
      <c r="O4622" s="49"/>
      <c r="P4622" s="64"/>
      <c r="Q4622" s="18"/>
      <c r="R4622" s="181">
        <f t="shared" si="654"/>
        <v>0</v>
      </c>
      <c r="S4622" s="181">
        <f t="shared" si="655"/>
        <v>0</v>
      </c>
      <c r="T4622" s="181">
        <f t="shared" si="656"/>
        <v>0</v>
      </c>
      <c r="AQ4622" s="1">
        <f>COUNT(L$11:L4622)</f>
        <v>37</v>
      </c>
      <c r="AR4622" s="43">
        <f t="shared" si="657"/>
        <v>40933</v>
      </c>
      <c r="AS4622" s="44">
        <f t="shared" si="658"/>
        <v>89.120000000000019</v>
      </c>
      <c r="AT4622" s="10" t="str">
        <f t="shared" si="659"/>
        <v/>
      </c>
      <c r="AU4622" s="20" t="str">
        <f t="shared" si="660"/>
        <v/>
      </c>
      <c r="AV4622" s="42">
        <f t="shared" si="661"/>
        <v>1</v>
      </c>
      <c r="AW4622" s="89">
        <f t="shared" si="662"/>
        <v>0</v>
      </c>
      <c r="AX4622" s="168"/>
      <c r="AY4622" s="60"/>
      <c r="AZ4622" s="61"/>
      <c r="BB4622" s="61" t="str">
        <f>IF(Settings!I4618&lt;&gt;"",Settings!I4618,"")</f>
        <v/>
      </c>
    </row>
    <row r="4623" spans="2:54" x14ac:dyDescent="0.2">
      <c r="B4623" s="13"/>
      <c r="C4623" s="12"/>
      <c r="D4623" s="12"/>
      <c r="E4623" s="12"/>
      <c r="F4623" s="12"/>
      <c r="G4623" s="12"/>
      <c r="H4623" s="12"/>
      <c r="I4623" s="15"/>
      <c r="J4623" s="31"/>
      <c r="K4623" s="180"/>
      <c r="L4623" s="40"/>
      <c r="M4623" s="14"/>
      <c r="N4623" s="16"/>
      <c r="O4623" s="49"/>
      <c r="P4623" s="64"/>
      <c r="Q4623" s="18"/>
      <c r="R4623" s="181">
        <f t="shared" si="654"/>
        <v>0</v>
      </c>
      <c r="S4623" s="181">
        <f t="shared" si="655"/>
        <v>0</v>
      </c>
      <c r="T4623" s="181">
        <f t="shared" si="656"/>
        <v>0</v>
      </c>
      <c r="AQ4623" s="1">
        <f>COUNT(L$11:L4623)</f>
        <v>37</v>
      </c>
      <c r="AR4623" s="43">
        <f t="shared" si="657"/>
        <v>40933</v>
      </c>
      <c r="AS4623" s="44">
        <f t="shared" si="658"/>
        <v>89.120000000000019</v>
      </c>
      <c r="AT4623" s="10" t="str">
        <f t="shared" si="659"/>
        <v/>
      </c>
      <c r="AU4623" s="20" t="str">
        <f t="shared" si="660"/>
        <v/>
      </c>
      <c r="AV4623" s="42">
        <f t="shared" si="661"/>
        <v>1</v>
      </c>
      <c r="AW4623" s="89">
        <f t="shared" si="662"/>
        <v>0</v>
      </c>
      <c r="AX4623" s="168"/>
      <c r="AY4623" s="60"/>
      <c r="AZ4623" s="61"/>
      <c r="BB4623" s="61" t="str">
        <f>IF(Settings!I4619&lt;&gt;"",Settings!I4619,"")</f>
        <v/>
      </c>
    </row>
    <row r="4624" spans="2:54" x14ac:dyDescent="0.2">
      <c r="B4624" s="13"/>
      <c r="C4624" s="12"/>
      <c r="D4624" s="12"/>
      <c r="E4624" s="12"/>
      <c r="F4624" s="12"/>
      <c r="G4624" s="12"/>
      <c r="H4624" s="12"/>
      <c r="I4624" s="15"/>
      <c r="J4624" s="31"/>
      <c r="K4624" s="180"/>
      <c r="L4624" s="40"/>
      <c r="M4624" s="14"/>
      <c r="N4624" s="16"/>
      <c r="O4624" s="49"/>
      <c r="P4624" s="64"/>
      <c r="Q4624" s="18"/>
      <c r="R4624" s="181">
        <f t="shared" si="654"/>
        <v>0</v>
      </c>
      <c r="S4624" s="181">
        <f t="shared" si="655"/>
        <v>0</v>
      </c>
      <c r="T4624" s="181">
        <f t="shared" si="656"/>
        <v>0</v>
      </c>
      <c r="AQ4624" s="1">
        <f>COUNT(L$11:L4624)</f>
        <v>37</v>
      </c>
      <c r="AR4624" s="43">
        <f t="shared" si="657"/>
        <v>40933</v>
      </c>
      <c r="AS4624" s="44">
        <f t="shared" si="658"/>
        <v>89.120000000000019</v>
      </c>
      <c r="AT4624" s="10" t="str">
        <f t="shared" si="659"/>
        <v/>
      </c>
      <c r="AU4624" s="20" t="str">
        <f t="shared" si="660"/>
        <v/>
      </c>
      <c r="AV4624" s="42">
        <f t="shared" si="661"/>
        <v>1</v>
      </c>
      <c r="AW4624" s="89">
        <f t="shared" si="662"/>
        <v>0</v>
      </c>
      <c r="AX4624" s="168"/>
      <c r="AY4624" s="60"/>
      <c r="AZ4624" s="61"/>
      <c r="BB4624" s="61" t="str">
        <f>IF(Settings!I4620&lt;&gt;"",Settings!I4620,"")</f>
        <v/>
      </c>
    </row>
    <row r="4625" spans="2:54" x14ac:dyDescent="0.2">
      <c r="B4625" s="13"/>
      <c r="C4625" s="12"/>
      <c r="D4625" s="12"/>
      <c r="E4625" s="12"/>
      <c r="F4625" s="12"/>
      <c r="G4625" s="12"/>
      <c r="H4625" s="12"/>
      <c r="I4625" s="15"/>
      <c r="J4625" s="31"/>
      <c r="K4625" s="180"/>
      <c r="L4625" s="40"/>
      <c r="M4625" s="14"/>
      <c r="N4625" s="16"/>
      <c r="O4625" s="49"/>
      <c r="P4625" s="64"/>
      <c r="Q4625" s="18"/>
      <c r="R4625" s="181">
        <f t="shared" si="654"/>
        <v>0</v>
      </c>
      <c r="S4625" s="181">
        <f t="shared" si="655"/>
        <v>0</v>
      </c>
      <c r="T4625" s="181">
        <f t="shared" si="656"/>
        <v>0</v>
      </c>
      <c r="AQ4625" s="1">
        <f>COUNT(L$11:L4625)</f>
        <v>37</v>
      </c>
      <c r="AR4625" s="43">
        <f t="shared" si="657"/>
        <v>40933</v>
      </c>
      <c r="AS4625" s="44">
        <f t="shared" si="658"/>
        <v>89.120000000000019</v>
      </c>
      <c r="AT4625" s="10" t="str">
        <f t="shared" si="659"/>
        <v/>
      </c>
      <c r="AU4625" s="20" t="str">
        <f t="shared" si="660"/>
        <v/>
      </c>
      <c r="AV4625" s="42">
        <f t="shared" si="661"/>
        <v>1</v>
      </c>
      <c r="AW4625" s="89">
        <f t="shared" si="662"/>
        <v>0</v>
      </c>
      <c r="AX4625" s="168"/>
      <c r="AY4625" s="60"/>
      <c r="AZ4625" s="61"/>
      <c r="BB4625" s="61" t="str">
        <f>IF(Settings!I4621&lt;&gt;"",Settings!I4621,"")</f>
        <v/>
      </c>
    </row>
    <row r="4626" spans="2:54" x14ac:dyDescent="0.2">
      <c r="B4626" s="13"/>
      <c r="C4626" s="12"/>
      <c r="D4626" s="12"/>
      <c r="E4626" s="12"/>
      <c r="F4626" s="12"/>
      <c r="G4626" s="12"/>
      <c r="H4626" s="12"/>
      <c r="I4626" s="15"/>
      <c r="J4626" s="31"/>
      <c r="K4626" s="180"/>
      <c r="L4626" s="40"/>
      <c r="M4626" s="14"/>
      <c r="N4626" s="16"/>
      <c r="O4626" s="49"/>
      <c r="P4626" s="64"/>
      <c r="Q4626" s="18"/>
      <c r="R4626" s="181">
        <f t="shared" si="654"/>
        <v>0</v>
      </c>
      <c r="S4626" s="181">
        <f t="shared" si="655"/>
        <v>0</v>
      </c>
      <c r="T4626" s="181">
        <f t="shared" si="656"/>
        <v>0</v>
      </c>
      <c r="AQ4626" s="1">
        <f>COUNT(L$11:L4626)</f>
        <v>37</v>
      </c>
      <c r="AR4626" s="43">
        <f t="shared" si="657"/>
        <v>40933</v>
      </c>
      <c r="AS4626" s="44">
        <f t="shared" si="658"/>
        <v>89.120000000000019</v>
      </c>
      <c r="AT4626" s="10" t="str">
        <f t="shared" si="659"/>
        <v/>
      </c>
      <c r="AU4626" s="20" t="str">
        <f t="shared" si="660"/>
        <v/>
      </c>
      <c r="AV4626" s="42">
        <f t="shared" si="661"/>
        <v>1</v>
      </c>
      <c r="AW4626" s="89">
        <f t="shared" si="662"/>
        <v>0</v>
      </c>
      <c r="AX4626" s="168"/>
      <c r="AY4626" s="60"/>
      <c r="AZ4626" s="61"/>
      <c r="BB4626" s="61" t="str">
        <f>IF(Settings!I4622&lt;&gt;"",Settings!I4622,"")</f>
        <v/>
      </c>
    </row>
    <row r="4627" spans="2:54" x14ac:dyDescent="0.2">
      <c r="B4627" s="13"/>
      <c r="C4627" s="12"/>
      <c r="D4627" s="12"/>
      <c r="E4627" s="12"/>
      <c r="F4627" s="12"/>
      <c r="G4627" s="12"/>
      <c r="H4627" s="12"/>
      <c r="I4627" s="15"/>
      <c r="J4627" s="31"/>
      <c r="K4627" s="180"/>
      <c r="L4627" s="40"/>
      <c r="M4627" s="14"/>
      <c r="N4627" s="16"/>
      <c r="O4627" s="49"/>
      <c r="P4627" s="64"/>
      <c r="Q4627" s="18"/>
      <c r="R4627" s="181">
        <f t="shared" si="654"/>
        <v>0</v>
      </c>
      <c r="S4627" s="181">
        <f t="shared" si="655"/>
        <v>0</v>
      </c>
      <c r="T4627" s="181">
        <f t="shared" si="656"/>
        <v>0</v>
      </c>
      <c r="AQ4627" s="1">
        <f>COUNT(L$11:L4627)</f>
        <v>37</v>
      </c>
      <c r="AR4627" s="43">
        <f t="shared" si="657"/>
        <v>40933</v>
      </c>
      <c r="AS4627" s="44">
        <f t="shared" si="658"/>
        <v>89.120000000000019</v>
      </c>
      <c r="AT4627" s="10" t="str">
        <f t="shared" si="659"/>
        <v/>
      </c>
      <c r="AU4627" s="20" t="str">
        <f t="shared" si="660"/>
        <v/>
      </c>
      <c r="AV4627" s="42">
        <f t="shared" si="661"/>
        <v>1</v>
      </c>
      <c r="AW4627" s="89">
        <f t="shared" si="662"/>
        <v>0</v>
      </c>
      <c r="AX4627" s="168"/>
      <c r="AY4627" s="60"/>
      <c r="AZ4627" s="61"/>
      <c r="BB4627" s="61" t="str">
        <f>IF(Settings!I4623&lt;&gt;"",Settings!I4623,"")</f>
        <v/>
      </c>
    </row>
    <row r="4628" spans="2:54" x14ac:dyDescent="0.2">
      <c r="B4628" s="13"/>
      <c r="C4628" s="12"/>
      <c r="D4628" s="12"/>
      <c r="E4628" s="12"/>
      <c r="F4628" s="12"/>
      <c r="G4628" s="12"/>
      <c r="H4628" s="12"/>
      <c r="I4628" s="15"/>
      <c r="J4628" s="31"/>
      <c r="K4628" s="180"/>
      <c r="L4628" s="40"/>
      <c r="M4628" s="14"/>
      <c r="N4628" s="16"/>
      <c r="O4628" s="49"/>
      <c r="P4628" s="64"/>
      <c r="Q4628" s="18"/>
      <c r="R4628" s="181">
        <f t="shared" si="654"/>
        <v>0</v>
      </c>
      <c r="S4628" s="181">
        <f t="shared" si="655"/>
        <v>0</v>
      </c>
      <c r="T4628" s="181">
        <f t="shared" si="656"/>
        <v>0</v>
      </c>
      <c r="AQ4628" s="1">
        <f>COUNT(L$11:L4628)</f>
        <v>37</v>
      </c>
      <c r="AR4628" s="43">
        <f t="shared" si="657"/>
        <v>40933</v>
      </c>
      <c r="AS4628" s="44">
        <f t="shared" si="658"/>
        <v>89.120000000000019</v>
      </c>
      <c r="AT4628" s="10" t="str">
        <f t="shared" si="659"/>
        <v/>
      </c>
      <c r="AU4628" s="20" t="str">
        <f t="shared" si="660"/>
        <v/>
      </c>
      <c r="AV4628" s="42">
        <f t="shared" si="661"/>
        <v>1</v>
      </c>
      <c r="AW4628" s="89">
        <f t="shared" si="662"/>
        <v>0</v>
      </c>
      <c r="AX4628" s="168"/>
      <c r="AY4628" s="60"/>
      <c r="AZ4628" s="61"/>
      <c r="BB4628" s="61" t="str">
        <f>IF(Settings!I4624&lt;&gt;"",Settings!I4624,"")</f>
        <v/>
      </c>
    </row>
    <row r="4629" spans="2:54" x14ac:dyDescent="0.2">
      <c r="B4629" s="13"/>
      <c r="C4629" s="12"/>
      <c r="D4629" s="12"/>
      <c r="E4629" s="12"/>
      <c r="F4629" s="12"/>
      <c r="G4629" s="12"/>
      <c r="H4629" s="12"/>
      <c r="I4629" s="15"/>
      <c r="J4629" s="31"/>
      <c r="K4629" s="180"/>
      <c r="L4629" s="40"/>
      <c r="M4629" s="14"/>
      <c r="N4629" s="16"/>
      <c r="O4629" s="49"/>
      <c r="P4629" s="64"/>
      <c r="Q4629" s="18"/>
      <c r="R4629" s="181">
        <f t="shared" si="654"/>
        <v>0</v>
      </c>
      <c r="S4629" s="181">
        <f t="shared" si="655"/>
        <v>0</v>
      </c>
      <c r="T4629" s="181">
        <f t="shared" si="656"/>
        <v>0</v>
      </c>
      <c r="AQ4629" s="1">
        <f>COUNT(L$11:L4629)</f>
        <v>37</v>
      </c>
      <c r="AR4629" s="43">
        <f t="shared" si="657"/>
        <v>40933</v>
      </c>
      <c r="AS4629" s="44">
        <f t="shared" si="658"/>
        <v>89.120000000000019</v>
      </c>
      <c r="AT4629" s="10" t="str">
        <f t="shared" si="659"/>
        <v/>
      </c>
      <c r="AU4629" s="20" t="str">
        <f t="shared" si="660"/>
        <v/>
      </c>
      <c r="AV4629" s="42">
        <f t="shared" si="661"/>
        <v>1</v>
      </c>
      <c r="AW4629" s="89">
        <f t="shared" si="662"/>
        <v>0</v>
      </c>
      <c r="AX4629" s="168"/>
      <c r="AY4629" s="60"/>
      <c r="AZ4629" s="61"/>
      <c r="BB4629" s="61" t="str">
        <f>IF(Settings!I4625&lt;&gt;"",Settings!I4625,"")</f>
        <v/>
      </c>
    </row>
    <row r="4630" spans="2:54" x14ac:dyDescent="0.2">
      <c r="B4630" s="13"/>
      <c r="C4630" s="12"/>
      <c r="D4630" s="12"/>
      <c r="E4630" s="12"/>
      <c r="F4630" s="12"/>
      <c r="G4630" s="12"/>
      <c r="H4630" s="12"/>
      <c r="I4630" s="15"/>
      <c r="J4630" s="31"/>
      <c r="K4630" s="180"/>
      <c r="L4630" s="40"/>
      <c r="M4630" s="14"/>
      <c r="N4630" s="16"/>
      <c r="O4630" s="49"/>
      <c r="P4630" s="64"/>
      <c r="Q4630" s="18"/>
      <c r="R4630" s="181">
        <f t="shared" si="654"/>
        <v>0</v>
      </c>
      <c r="S4630" s="181">
        <f t="shared" si="655"/>
        <v>0</v>
      </c>
      <c r="T4630" s="181">
        <f t="shared" si="656"/>
        <v>0</v>
      </c>
      <c r="AQ4630" s="1">
        <f>COUNT(L$11:L4630)</f>
        <v>37</v>
      </c>
      <c r="AR4630" s="43">
        <f t="shared" si="657"/>
        <v>40933</v>
      </c>
      <c r="AS4630" s="44">
        <f t="shared" si="658"/>
        <v>89.120000000000019</v>
      </c>
      <c r="AT4630" s="10" t="str">
        <f t="shared" si="659"/>
        <v/>
      </c>
      <c r="AU4630" s="20" t="str">
        <f t="shared" si="660"/>
        <v/>
      </c>
      <c r="AV4630" s="42">
        <f t="shared" si="661"/>
        <v>1</v>
      </c>
      <c r="AW4630" s="89">
        <f t="shared" si="662"/>
        <v>0</v>
      </c>
      <c r="AX4630" s="168"/>
      <c r="AY4630" s="60"/>
      <c r="AZ4630" s="61"/>
      <c r="BB4630" s="61" t="str">
        <f>IF(Settings!I4626&lt;&gt;"",Settings!I4626,"")</f>
        <v/>
      </c>
    </row>
    <row r="4631" spans="2:54" x14ac:dyDescent="0.2">
      <c r="B4631" s="13"/>
      <c r="C4631" s="12"/>
      <c r="D4631" s="12"/>
      <c r="E4631" s="12"/>
      <c r="F4631" s="12"/>
      <c r="G4631" s="12"/>
      <c r="H4631" s="12"/>
      <c r="I4631" s="15"/>
      <c r="J4631" s="31"/>
      <c r="K4631" s="180"/>
      <c r="L4631" s="40"/>
      <c r="M4631" s="14"/>
      <c r="N4631" s="16"/>
      <c r="O4631" s="49"/>
      <c r="P4631" s="64"/>
      <c r="Q4631" s="18"/>
      <c r="R4631" s="181">
        <f t="shared" si="654"/>
        <v>0</v>
      </c>
      <c r="S4631" s="181">
        <f t="shared" si="655"/>
        <v>0</v>
      </c>
      <c r="T4631" s="181">
        <f t="shared" si="656"/>
        <v>0</v>
      </c>
      <c r="AQ4631" s="1">
        <f>COUNT(L$11:L4631)</f>
        <v>37</v>
      </c>
      <c r="AR4631" s="43">
        <f t="shared" si="657"/>
        <v>40933</v>
      </c>
      <c r="AS4631" s="44">
        <f t="shared" si="658"/>
        <v>89.120000000000019</v>
      </c>
      <c r="AT4631" s="10" t="str">
        <f t="shared" si="659"/>
        <v/>
      </c>
      <c r="AU4631" s="20" t="str">
        <f t="shared" si="660"/>
        <v/>
      </c>
      <c r="AV4631" s="42">
        <f t="shared" si="661"/>
        <v>1</v>
      </c>
      <c r="AW4631" s="89">
        <f t="shared" si="662"/>
        <v>0</v>
      </c>
      <c r="AX4631" s="168"/>
      <c r="AY4631" s="60"/>
      <c r="AZ4631" s="61"/>
      <c r="BB4631" s="61" t="str">
        <f>IF(Settings!I4627&lt;&gt;"",Settings!I4627,"")</f>
        <v/>
      </c>
    </row>
    <row r="4632" spans="2:54" x14ac:dyDescent="0.2">
      <c r="B4632" s="13"/>
      <c r="C4632" s="12"/>
      <c r="D4632" s="12"/>
      <c r="E4632" s="12"/>
      <c r="F4632" s="12"/>
      <c r="G4632" s="12"/>
      <c r="H4632" s="12"/>
      <c r="I4632" s="15"/>
      <c r="J4632" s="31"/>
      <c r="K4632" s="180"/>
      <c r="L4632" s="40"/>
      <c r="M4632" s="14"/>
      <c r="N4632" s="16"/>
      <c r="O4632" s="49"/>
      <c r="P4632" s="64"/>
      <c r="Q4632" s="18"/>
      <c r="R4632" s="181">
        <f t="shared" si="654"/>
        <v>0</v>
      </c>
      <c r="S4632" s="181">
        <f t="shared" si="655"/>
        <v>0</v>
      </c>
      <c r="T4632" s="181">
        <f t="shared" si="656"/>
        <v>0</v>
      </c>
      <c r="AQ4632" s="1">
        <f>COUNT(L$11:L4632)</f>
        <v>37</v>
      </c>
      <c r="AR4632" s="43">
        <f t="shared" si="657"/>
        <v>40933</v>
      </c>
      <c r="AS4632" s="44">
        <f t="shared" si="658"/>
        <v>89.120000000000019</v>
      </c>
      <c r="AT4632" s="10" t="str">
        <f t="shared" si="659"/>
        <v/>
      </c>
      <c r="AU4632" s="20" t="str">
        <f t="shared" si="660"/>
        <v/>
      </c>
      <c r="AV4632" s="42">
        <f t="shared" si="661"/>
        <v>1</v>
      </c>
      <c r="AW4632" s="89">
        <f t="shared" si="662"/>
        <v>0</v>
      </c>
      <c r="AX4632" s="168"/>
      <c r="AY4632" s="60"/>
      <c r="AZ4632" s="61"/>
      <c r="BB4632" s="61" t="str">
        <f>IF(Settings!I4628&lt;&gt;"",Settings!I4628,"")</f>
        <v/>
      </c>
    </row>
    <row r="4633" spans="2:54" x14ac:dyDescent="0.2">
      <c r="B4633" s="13"/>
      <c r="C4633" s="12"/>
      <c r="D4633" s="12"/>
      <c r="E4633" s="12"/>
      <c r="F4633" s="12"/>
      <c r="G4633" s="12"/>
      <c r="H4633" s="12"/>
      <c r="I4633" s="15"/>
      <c r="J4633" s="31"/>
      <c r="K4633" s="180"/>
      <c r="L4633" s="40"/>
      <c r="M4633" s="14"/>
      <c r="N4633" s="16"/>
      <c r="O4633" s="49"/>
      <c r="P4633" s="64"/>
      <c r="Q4633" s="18"/>
      <c r="R4633" s="181">
        <f t="shared" si="654"/>
        <v>0</v>
      </c>
      <c r="S4633" s="181">
        <f t="shared" si="655"/>
        <v>0</v>
      </c>
      <c r="T4633" s="181">
        <f t="shared" si="656"/>
        <v>0</v>
      </c>
      <c r="AQ4633" s="1">
        <f>COUNT(L$11:L4633)</f>
        <v>37</v>
      </c>
      <c r="AR4633" s="43">
        <f t="shared" si="657"/>
        <v>40933</v>
      </c>
      <c r="AS4633" s="44">
        <f t="shared" si="658"/>
        <v>89.120000000000019</v>
      </c>
      <c r="AT4633" s="10" t="str">
        <f t="shared" si="659"/>
        <v/>
      </c>
      <c r="AU4633" s="20" t="str">
        <f t="shared" si="660"/>
        <v/>
      </c>
      <c r="AV4633" s="42">
        <f t="shared" si="661"/>
        <v>1</v>
      </c>
      <c r="AW4633" s="89">
        <f t="shared" si="662"/>
        <v>0</v>
      </c>
      <c r="AX4633" s="168"/>
      <c r="AY4633" s="60"/>
      <c r="AZ4633" s="61"/>
      <c r="BB4633" s="61" t="str">
        <f>IF(Settings!I4629&lt;&gt;"",Settings!I4629,"")</f>
        <v/>
      </c>
    </row>
    <row r="4634" spans="2:54" x14ac:dyDescent="0.2">
      <c r="B4634" s="13"/>
      <c r="C4634" s="12"/>
      <c r="D4634" s="12"/>
      <c r="E4634" s="12"/>
      <c r="F4634" s="12"/>
      <c r="G4634" s="12"/>
      <c r="H4634" s="12"/>
      <c r="I4634" s="15"/>
      <c r="J4634" s="31"/>
      <c r="K4634" s="180"/>
      <c r="L4634" s="40"/>
      <c r="M4634" s="14"/>
      <c r="N4634" s="16"/>
      <c r="O4634" s="49"/>
      <c r="P4634" s="64"/>
      <c r="Q4634" s="18"/>
      <c r="R4634" s="181">
        <f t="shared" si="654"/>
        <v>0</v>
      </c>
      <c r="S4634" s="181">
        <f t="shared" si="655"/>
        <v>0</v>
      </c>
      <c r="T4634" s="181">
        <f t="shared" si="656"/>
        <v>0</v>
      </c>
      <c r="AQ4634" s="1">
        <f>COUNT(L$11:L4634)</f>
        <v>37</v>
      </c>
      <c r="AR4634" s="43">
        <f t="shared" si="657"/>
        <v>40933</v>
      </c>
      <c r="AS4634" s="44">
        <f t="shared" si="658"/>
        <v>89.120000000000019</v>
      </c>
      <c r="AT4634" s="10" t="str">
        <f t="shared" si="659"/>
        <v/>
      </c>
      <c r="AU4634" s="20" t="str">
        <f t="shared" si="660"/>
        <v/>
      </c>
      <c r="AV4634" s="42">
        <f t="shared" si="661"/>
        <v>1</v>
      </c>
      <c r="AW4634" s="89">
        <f t="shared" si="662"/>
        <v>0</v>
      </c>
      <c r="AX4634" s="168"/>
      <c r="AY4634" s="60"/>
      <c r="AZ4634" s="61"/>
      <c r="BB4634" s="61" t="str">
        <f>IF(Settings!I4630&lt;&gt;"",Settings!I4630,"")</f>
        <v/>
      </c>
    </row>
    <row r="4635" spans="2:54" x14ac:dyDescent="0.2">
      <c r="B4635" s="13"/>
      <c r="C4635" s="12"/>
      <c r="D4635" s="12"/>
      <c r="E4635" s="12"/>
      <c r="F4635" s="12"/>
      <c r="G4635" s="12"/>
      <c r="H4635" s="12"/>
      <c r="I4635" s="15"/>
      <c r="J4635" s="31"/>
      <c r="K4635" s="180"/>
      <c r="L4635" s="40"/>
      <c r="M4635" s="14"/>
      <c r="N4635" s="16"/>
      <c r="O4635" s="49"/>
      <c r="P4635" s="64"/>
      <c r="Q4635" s="18"/>
      <c r="R4635" s="181">
        <f t="shared" si="654"/>
        <v>0</v>
      </c>
      <c r="S4635" s="181">
        <f t="shared" si="655"/>
        <v>0</v>
      </c>
      <c r="T4635" s="181">
        <f t="shared" si="656"/>
        <v>0</v>
      </c>
      <c r="AQ4635" s="1">
        <f>COUNT(L$11:L4635)</f>
        <v>37</v>
      </c>
      <c r="AR4635" s="43">
        <f t="shared" si="657"/>
        <v>40933</v>
      </c>
      <c r="AS4635" s="44">
        <f t="shared" si="658"/>
        <v>89.120000000000019</v>
      </c>
      <c r="AT4635" s="10" t="str">
        <f t="shared" si="659"/>
        <v/>
      </c>
      <c r="AU4635" s="20" t="str">
        <f t="shared" si="660"/>
        <v/>
      </c>
      <c r="AV4635" s="42">
        <f t="shared" si="661"/>
        <v>1</v>
      </c>
      <c r="AW4635" s="89">
        <f t="shared" si="662"/>
        <v>0</v>
      </c>
      <c r="AX4635" s="168"/>
      <c r="AY4635" s="60"/>
      <c r="AZ4635" s="61"/>
      <c r="BB4635" s="61" t="str">
        <f>IF(Settings!I4631&lt;&gt;"",Settings!I4631,"")</f>
        <v/>
      </c>
    </row>
    <row r="4636" spans="2:54" x14ac:dyDescent="0.2">
      <c r="B4636" s="13"/>
      <c r="C4636" s="12"/>
      <c r="D4636" s="12"/>
      <c r="E4636" s="12"/>
      <c r="F4636" s="12"/>
      <c r="G4636" s="12"/>
      <c r="H4636" s="12"/>
      <c r="I4636" s="15"/>
      <c r="J4636" s="31"/>
      <c r="K4636" s="180"/>
      <c r="L4636" s="40"/>
      <c r="M4636" s="14"/>
      <c r="N4636" s="16"/>
      <c r="O4636" s="49"/>
      <c r="P4636" s="64"/>
      <c r="Q4636" s="18"/>
      <c r="R4636" s="181">
        <f t="shared" si="654"/>
        <v>0</v>
      </c>
      <c r="S4636" s="181">
        <f t="shared" si="655"/>
        <v>0</v>
      </c>
      <c r="T4636" s="181">
        <f t="shared" si="656"/>
        <v>0</v>
      </c>
      <c r="AQ4636" s="1">
        <f>COUNT(L$11:L4636)</f>
        <v>37</v>
      </c>
      <c r="AR4636" s="43">
        <f t="shared" si="657"/>
        <v>40933</v>
      </c>
      <c r="AS4636" s="44">
        <f t="shared" si="658"/>
        <v>89.120000000000019</v>
      </c>
      <c r="AT4636" s="10" t="str">
        <f t="shared" si="659"/>
        <v/>
      </c>
      <c r="AU4636" s="20" t="str">
        <f t="shared" si="660"/>
        <v/>
      </c>
      <c r="AV4636" s="42">
        <f t="shared" si="661"/>
        <v>1</v>
      </c>
      <c r="AW4636" s="89">
        <f t="shared" si="662"/>
        <v>0</v>
      </c>
      <c r="AX4636" s="168"/>
      <c r="AY4636" s="60"/>
      <c r="AZ4636" s="61"/>
      <c r="BB4636" s="61" t="str">
        <f>IF(Settings!I4632&lt;&gt;"",Settings!I4632,"")</f>
        <v/>
      </c>
    </row>
    <row r="4637" spans="2:54" x14ac:dyDescent="0.2">
      <c r="B4637" s="13"/>
      <c r="C4637" s="12"/>
      <c r="D4637" s="12"/>
      <c r="E4637" s="12"/>
      <c r="F4637" s="12"/>
      <c r="G4637" s="12"/>
      <c r="H4637" s="12"/>
      <c r="I4637" s="15"/>
      <c r="J4637" s="31"/>
      <c r="K4637" s="180"/>
      <c r="L4637" s="40"/>
      <c r="M4637" s="14"/>
      <c r="N4637" s="16"/>
      <c r="O4637" s="49"/>
      <c r="P4637" s="64"/>
      <c r="Q4637" s="18"/>
      <c r="R4637" s="181">
        <f t="shared" si="654"/>
        <v>0</v>
      </c>
      <c r="S4637" s="181">
        <f t="shared" si="655"/>
        <v>0</v>
      </c>
      <c r="T4637" s="181">
        <f t="shared" si="656"/>
        <v>0</v>
      </c>
      <c r="AQ4637" s="1">
        <f>COUNT(L$11:L4637)</f>
        <v>37</v>
      </c>
      <c r="AR4637" s="43">
        <f t="shared" si="657"/>
        <v>40933</v>
      </c>
      <c r="AS4637" s="44">
        <f t="shared" si="658"/>
        <v>89.120000000000019</v>
      </c>
      <c r="AT4637" s="10" t="str">
        <f t="shared" si="659"/>
        <v/>
      </c>
      <c r="AU4637" s="20" t="str">
        <f t="shared" si="660"/>
        <v/>
      </c>
      <c r="AV4637" s="42">
        <f t="shared" si="661"/>
        <v>1</v>
      </c>
      <c r="AW4637" s="89">
        <f t="shared" si="662"/>
        <v>0</v>
      </c>
      <c r="AX4637" s="168"/>
      <c r="AY4637" s="60"/>
      <c r="AZ4637" s="61"/>
      <c r="BB4637" s="61" t="str">
        <f>IF(Settings!I4633&lt;&gt;"",Settings!I4633,"")</f>
        <v/>
      </c>
    </row>
    <row r="4638" spans="2:54" x14ac:dyDescent="0.2">
      <c r="B4638" s="13"/>
      <c r="C4638" s="12"/>
      <c r="D4638" s="12"/>
      <c r="E4638" s="12"/>
      <c r="F4638" s="12"/>
      <c r="G4638" s="12"/>
      <c r="H4638" s="12"/>
      <c r="I4638" s="15"/>
      <c r="J4638" s="31"/>
      <c r="K4638" s="180"/>
      <c r="L4638" s="40"/>
      <c r="M4638" s="14"/>
      <c r="N4638" s="16"/>
      <c r="O4638" s="49"/>
      <c r="P4638" s="64"/>
      <c r="Q4638" s="18"/>
      <c r="R4638" s="181">
        <f t="shared" si="654"/>
        <v>0</v>
      </c>
      <c r="S4638" s="181">
        <f t="shared" si="655"/>
        <v>0</v>
      </c>
      <c r="T4638" s="181">
        <f t="shared" si="656"/>
        <v>0</v>
      </c>
      <c r="AQ4638" s="1">
        <f>COUNT(L$11:L4638)</f>
        <v>37</v>
      </c>
      <c r="AR4638" s="43">
        <f t="shared" si="657"/>
        <v>40933</v>
      </c>
      <c r="AS4638" s="44">
        <f t="shared" si="658"/>
        <v>89.120000000000019</v>
      </c>
      <c r="AT4638" s="10" t="str">
        <f t="shared" si="659"/>
        <v/>
      </c>
      <c r="AU4638" s="20" t="str">
        <f t="shared" si="660"/>
        <v/>
      </c>
      <c r="AV4638" s="42">
        <f t="shared" si="661"/>
        <v>1</v>
      </c>
      <c r="AW4638" s="89">
        <f t="shared" si="662"/>
        <v>0</v>
      </c>
      <c r="AX4638" s="168"/>
      <c r="AY4638" s="60"/>
      <c r="AZ4638" s="61"/>
      <c r="BB4638" s="61" t="str">
        <f>IF(Settings!I4634&lt;&gt;"",Settings!I4634,"")</f>
        <v/>
      </c>
    </row>
    <row r="4639" spans="2:54" x14ac:dyDescent="0.2">
      <c r="B4639" s="13"/>
      <c r="C4639" s="12"/>
      <c r="D4639" s="12"/>
      <c r="E4639" s="12"/>
      <c r="F4639" s="12"/>
      <c r="G4639" s="12"/>
      <c r="H4639" s="12"/>
      <c r="I4639" s="15"/>
      <c r="J4639" s="31"/>
      <c r="K4639" s="180"/>
      <c r="L4639" s="40"/>
      <c r="M4639" s="14"/>
      <c r="N4639" s="16"/>
      <c r="O4639" s="49"/>
      <c r="P4639" s="64"/>
      <c r="Q4639" s="18"/>
      <c r="R4639" s="181">
        <f t="shared" si="654"/>
        <v>0</v>
      </c>
      <c r="S4639" s="181">
        <f t="shared" si="655"/>
        <v>0</v>
      </c>
      <c r="T4639" s="181">
        <f t="shared" si="656"/>
        <v>0</v>
      </c>
      <c r="AQ4639" s="1">
        <f>COUNT(L$11:L4639)</f>
        <v>37</v>
      </c>
      <c r="AR4639" s="43">
        <f t="shared" si="657"/>
        <v>40933</v>
      </c>
      <c r="AS4639" s="44">
        <f t="shared" si="658"/>
        <v>89.120000000000019</v>
      </c>
      <c r="AT4639" s="10" t="str">
        <f t="shared" si="659"/>
        <v/>
      </c>
      <c r="AU4639" s="20" t="str">
        <f t="shared" si="660"/>
        <v/>
      </c>
      <c r="AV4639" s="42">
        <f t="shared" si="661"/>
        <v>1</v>
      </c>
      <c r="AW4639" s="89">
        <f t="shared" si="662"/>
        <v>0</v>
      </c>
      <c r="AX4639" s="168"/>
      <c r="AY4639" s="60"/>
      <c r="AZ4639" s="61"/>
      <c r="BB4639" s="61" t="str">
        <f>IF(Settings!I4635&lt;&gt;"",Settings!I4635,"")</f>
        <v/>
      </c>
    </row>
    <row r="4640" spans="2:54" x14ac:dyDescent="0.2">
      <c r="B4640" s="13"/>
      <c r="C4640" s="12"/>
      <c r="D4640" s="12"/>
      <c r="E4640" s="12"/>
      <c r="F4640" s="12"/>
      <c r="G4640" s="12"/>
      <c r="H4640" s="12"/>
      <c r="I4640" s="15"/>
      <c r="J4640" s="31"/>
      <c r="K4640" s="180"/>
      <c r="L4640" s="40"/>
      <c r="M4640" s="14"/>
      <c r="N4640" s="16"/>
      <c r="O4640" s="49"/>
      <c r="P4640" s="64"/>
      <c r="Q4640" s="18"/>
      <c r="R4640" s="181">
        <f t="shared" si="654"/>
        <v>0</v>
      </c>
      <c r="S4640" s="181">
        <f t="shared" si="655"/>
        <v>0</v>
      </c>
      <c r="T4640" s="181">
        <f t="shared" si="656"/>
        <v>0</v>
      </c>
      <c r="AQ4640" s="1">
        <f>COUNT(L$11:L4640)</f>
        <v>37</v>
      </c>
      <c r="AR4640" s="43">
        <f t="shared" si="657"/>
        <v>40933</v>
      </c>
      <c r="AS4640" s="44">
        <f t="shared" si="658"/>
        <v>89.120000000000019</v>
      </c>
      <c r="AT4640" s="10" t="str">
        <f t="shared" si="659"/>
        <v/>
      </c>
      <c r="AU4640" s="20" t="str">
        <f t="shared" si="660"/>
        <v/>
      </c>
      <c r="AV4640" s="42">
        <f t="shared" si="661"/>
        <v>1</v>
      </c>
      <c r="AW4640" s="89">
        <f t="shared" si="662"/>
        <v>0</v>
      </c>
      <c r="AX4640" s="168"/>
      <c r="AY4640" s="60"/>
      <c r="AZ4640" s="61"/>
      <c r="BB4640" s="61" t="str">
        <f>IF(Settings!I4636&lt;&gt;"",Settings!I4636,"")</f>
        <v/>
      </c>
    </row>
    <row r="4641" spans="2:54" x14ac:dyDescent="0.2">
      <c r="B4641" s="13"/>
      <c r="C4641" s="12"/>
      <c r="D4641" s="12"/>
      <c r="E4641" s="12"/>
      <c r="F4641" s="12"/>
      <c r="G4641" s="12"/>
      <c r="H4641" s="12"/>
      <c r="I4641" s="15"/>
      <c r="J4641" s="31"/>
      <c r="K4641" s="180"/>
      <c r="L4641" s="40"/>
      <c r="M4641" s="14"/>
      <c r="N4641" s="16"/>
      <c r="O4641" s="49"/>
      <c r="P4641" s="64"/>
      <c r="Q4641" s="18"/>
      <c r="R4641" s="181">
        <f t="shared" si="654"/>
        <v>0</v>
      </c>
      <c r="S4641" s="181">
        <f t="shared" si="655"/>
        <v>0</v>
      </c>
      <c r="T4641" s="181">
        <f t="shared" si="656"/>
        <v>0</v>
      </c>
      <c r="AQ4641" s="1">
        <f>COUNT(L$11:L4641)</f>
        <v>37</v>
      </c>
      <c r="AR4641" s="43">
        <f t="shared" si="657"/>
        <v>40933</v>
      </c>
      <c r="AS4641" s="44">
        <f t="shared" si="658"/>
        <v>89.120000000000019</v>
      </c>
      <c r="AT4641" s="10" t="str">
        <f t="shared" si="659"/>
        <v/>
      </c>
      <c r="AU4641" s="20" t="str">
        <f t="shared" si="660"/>
        <v/>
      </c>
      <c r="AV4641" s="42">
        <f t="shared" si="661"/>
        <v>1</v>
      </c>
      <c r="AW4641" s="89">
        <f t="shared" si="662"/>
        <v>0</v>
      </c>
      <c r="AX4641" s="168"/>
      <c r="AY4641" s="60"/>
      <c r="AZ4641" s="61"/>
      <c r="BB4641" s="61" t="str">
        <f>IF(Settings!I4637&lt;&gt;"",Settings!I4637,"")</f>
        <v/>
      </c>
    </row>
    <row r="4642" spans="2:54" x14ac:dyDescent="0.2">
      <c r="B4642" s="13"/>
      <c r="C4642" s="12"/>
      <c r="D4642" s="12"/>
      <c r="E4642" s="12"/>
      <c r="F4642" s="12"/>
      <c r="G4642" s="12"/>
      <c r="H4642" s="12"/>
      <c r="I4642" s="15"/>
      <c r="J4642" s="31"/>
      <c r="K4642" s="180"/>
      <c r="L4642" s="40"/>
      <c r="M4642" s="14"/>
      <c r="N4642" s="16"/>
      <c r="O4642" s="49"/>
      <c r="P4642" s="64"/>
      <c r="Q4642" s="18"/>
      <c r="R4642" s="181">
        <f t="shared" si="654"/>
        <v>0</v>
      </c>
      <c r="S4642" s="181">
        <f t="shared" si="655"/>
        <v>0</v>
      </c>
      <c r="T4642" s="181">
        <f t="shared" si="656"/>
        <v>0</v>
      </c>
      <c r="AQ4642" s="1">
        <f>COUNT(L$11:L4642)</f>
        <v>37</v>
      </c>
      <c r="AR4642" s="43">
        <f t="shared" si="657"/>
        <v>40933</v>
      </c>
      <c r="AS4642" s="44">
        <f t="shared" si="658"/>
        <v>89.120000000000019</v>
      </c>
      <c r="AT4642" s="10" t="str">
        <f t="shared" si="659"/>
        <v/>
      </c>
      <c r="AU4642" s="20" t="str">
        <f t="shared" si="660"/>
        <v/>
      </c>
      <c r="AV4642" s="42">
        <f t="shared" si="661"/>
        <v>1</v>
      </c>
      <c r="AW4642" s="89">
        <f t="shared" si="662"/>
        <v>0</v>
      </c>
      <c r="AX4642" s="168"/>
      <c r="AY4642" s="60"/>
      <c r="AZ4642" s="61"/>
      <c r="BB4642" s="61" t="str">
        <f>IF(Settings!I4638&lt;&gt;"",Settings!I4638,"")</f>
        <v/>
      </c>
    </row>
    <row r="4643" spans="2:54" x14ac:dyDescent="0.2">
      <c r="B4643" s="13"/>
      <c r="C4643" s="12"/>
      <c r="D4643" s="12"/>
      <c r="E4643" s="12"/>
      <c r="F4643" s="12"/>
      <c r="G4643" s="12"/>
      <c r="H4643" s="12"/>
      <c r="I4643" s="15"/>
      <c r="J4643" s="31"/>
      <c r="K4643" s="180"/>
      <c r="L4643" s="40"/>
      <c r="M4643" s="14"/>
      <c r="N4643" s="16"/>
      <c r="O4643" s="49"/>
      <c r="P4643" s="64"/>
      <c r="Q4643" s="18"/>
      <c r="R4643" s="181">
        <f t="shared" si="654"/>
        <v>0</v>
      </c>
      <c r="S4643" s="181">
        <f t="shared" si="655"/>
        <v>0</v>
      </c>
      <c r="T4643" s="181">
        <f t="shared" si="656"/>
        <v>0</v>
      </c>
      <c r="AQ4643" s="1">
        <f>COUNT(L$11:L4643)</f>
        <v>37</v>
      </c>
      <c r="AR4643" s="43">
        <f t="shared" si="657"/>
        <v>40933</v>
      </c>
      <c r="AS4643" s="44">
        <f t="shared" si="658"/>
        <v>89.120000000000019</v>
      </c>
      <c r="AT4643" s="10" t="str">
        <f t="shared" si="659"/>
        <v/>
      </c>
      <c r="AU4643" s="20" t="str">
        <f t="shared" si="660"/>
        <v/>
      </c>
      <c r="AV4643" s="42">
        <f t="shared" si="661"/>
        <v>1</v>
      </c>
      <c r="AW4643" s="89">
        <f t="shared" si="662"/>
        <v>0</v>
      </c>
      <c r="AX4643" s="168"/>
      <c r="AY4643" s="60"/>
      <c r="AZ4643" s="61"/>
      <c r="BB4643" s="61" t="str">
        <f>IF(Settings!I4639&lt;&gt;"",Settings!I4639,"")</f>
        <v/>
      </c>
    </row>
    <row r="4644" spans="2:54" x14ac:dyDescent="0.2">
      <c r="B4644" s="13"/>
      <c r="C4644" s="12"/>
      <c r="D4644" s="12"/>
      <c r="E4644" s="12"/>
      <c r="F4644" s="12"/>
      <c r="G4644" s="12"/>
      <c r="H4644" s="12"/>
      <c r="I4644" s="15"/>
      <c r="J4644" s="31"/>
      <c r="K4644" s="180"/>
      <c r="L4644" s="40"/>
      <c r="M4644" s="14"/>
      <c r="N4644" s="16"/>
      <c r="O4644" s="49"/>
      <c r="P4644" s="64"/>
      <c r="Q4644" s="18"/>
      <c r="R4644" s="181">
        <f t="shared" si="654"/>
        <v>0</v>
      </c>
      <c r="S4644" s="181">
        <f t="shared" si="655"/>
        <v>0</v>
      </c>
      <c r="T4644" s="181">
        <f t="shared" si="656"/>
        <v>0</v>
      </c>
      <c r="AQ4644" s="1">
        <f>COUNT(L$11:L4644)</f>
        <v>37</v>
      </c>
      <c r="AR4644" s="43">
        <f t="shared" si="657"/>
        <v>40933</v>
      </c>
      <c r="AS4644" s="44">
        <f t="shared" si="658"/>
        <v>89.120000000000019</v>
      </c>
      <c r="AT4644" s="10" t="str">
        <f t="shared" si="659"/>
        <v/>
      </c>
      <c r="AU4644" s="20" t="str">
        <f t="shared" si="660"/>
        <v/>
      </c>
      <c r="AV4644" s="42">
        <f t="shared" si="661"/>
        <v>1</v>
      </c>
      <c r="AW4644" s="89">
        <f t="shared" si="662"/>
        <v>0</v>
      </c>
      <c r="AX4644" s="168"/>
      <c r="AY4644" s="60"/>
      <c r="AZ4644" s="61"/>
      <c r="BB4644" s="61" t="str">
        <f>IF(Settings!I4640&lt;&gt;"",Settings!I4640,"")</f>
        <v/>
      </c>
    </row>
    <row r="4645" spans="2:54" x14ac:dyDescent="0.2">
      <c r="B4645" s="13"/>
      <c r="C4645" s="12"/>
      <c r="D4645" s="12"/>
      <c r="E4645" s="12"/>
      <c r="F4645" s="12"/>
      <c r="G4645" s="12"/>
      <c r="H4645" s="12"/>
      <c r="I4645" s="15"/>
      <c r="J4645" s="31"/>
      <c r="K4645" s="180"/>
      <c r="L4645" s="40"/>
      <c r="M4645" s="14"/>
      <c r="N4645" s="16"/>
      <c r="O4645" s="49"/>
      <c r="P4645" s="64"/>
      <c r="Q4645" s="18"/>
      <c r="R4645" s="181">
        <f t="shared" si="654"/>
        <v>0</v>
      </c>
      <c r="S4645" s="181">
        <f t="shared" si="655"/>
        <v>0</v>
      </c>
      <c r="T4645" s="181">
        <f t="shared" si="656"/>
        <v>0</v>
      </c>
      <c r="AQ4645" s="1">
        <f>COUNT(L$11:L4645)</f>
        <v>37</v>
      </c>
      <c r="AR4645" s="43">
        <f t="shared" si="657"/>
        <v>40933</v>
      </c>
      <c r="AS4645" s="44">
        <f t="shared" si="658"/>
        <v>89.120000000000019</v>
      </c>
      <c r="AT4645" s="10" t="str">
        <f t="shared" si="659"/>
        <v/>
      </c>
      <c r="AU4645" s="20" t="str">
        <f t="shared" si="660"/>
        <v/>
      </c>
      <c r="AV4645" s="42">
        <f t="shared" si="661"/>
        <v>1</v>
      </c>
      <c r="AW4645" s="89">
        <f t="shared" si="662"/>
        <v>0</v>
      </c>
      <c r="AX4645" s="168"/>
      <c r="AY4645" s="60"/>
      <c r="AZ4645" s="61"/>
      <c r="BB4645" s="61" t="str">
        <f>IF(Settings!I4641&lt;&gt;"",Settings!I4641,"")</f>
        <v/>
      </c>
    </row>
    <row r="4646" spans="2:54" x14ac:dyDescent="0.2">
      <c r="B4646" s="13"/>
      <c r="C4646" s="12"/>
      <c r="D4646" s="12"/>
      <c r="E4646" s="12"/>
      <c r="F4646" s="12"/>
      <c r="G4646" s="12"/>
      <c r="H4646" s="12"/>
      <c r="I4646" s="15"/>
      <c r="J4646" s="31"/>
      <c r="K4646" s="180"/>
      <c r="L4646" s="40"/>
      <c r="M4646" s="14"/>
      <c r="N4646" s="16"/>
      <c r="O4646" s="49"/>
      <c r="P4646" s="64"/>
      <c r="Q4646" s="18"/>
      <c r="R4646" s="181">
        <f t="shared" si="654"/>
        <v>0</v>
      </c>
      <c r="S4646" s="181">
        <f t="shared" si="655"/>
        <v>0</v>
      </c>
      <c r="T4646" s="181">
        <f t="shared" si="656"/>
        <v>0</v>
      </c>
      <c r="AQ4646" s="1">
        <f>COUNT(L$11:L4646)</f>
        <v>37</v>
      </c>
      <c r="AR4646" s="43">
        <f t="shared" si="657"/>
        <v>40933</v>
      </c>
      <c r="AS4646" s="44">
        <f t="shared" si="658"/>
        <v>89.120000000000019</v>
      </c>
      <c r="AT4646" s="10" t="str">
        <f t="shared" si="659"/>
        <v/>
      </c>
      <c r="AU4646" s="20" t="str">
        <f t="shared" si="660"/>
        <v/>
      </c>
      <c r="AV4646" s="42">
        <f t="shared" si="661"/>
        <v>1</v>
      </c>
      <c r="AW4646" s="89">
        <f t="shared" si="662"/>
        <v>0</v>
      </c>
      <c r="AX4646" s="168"/>
      <c r="AY4646" s="60"/>
      <c r="AZ4646" s="61"/>
      <c r="BB4646" s="61" t="str">
        <f>IF(Settings!I4642&lt;&gt;"",Settings!I4642,"")</f>
        <v/>
      </c>
    </row>
    <row r="4647" spans="2:54" x14ac:dyDescent="0.2">
      <c r="B4647" s="13"/>
      <c r="C4647" s="12"/>
      <c r="D4647" s="12"/>
      <c r="E4647" s="12"/>
      <c r="F4647" s="12"/>
      <c r="G4647" s="12"/>
      <c r="H4647" s="12"/>
      <c r="I4647" s="15"/>
      <c r="J4647" s="31"/>
      <c r="K4647" s="180"/>
      <c r="L4647" s="40"/>
      <c r="M4647" s="14"/>
      <c r="N4647" s="16"/>
      <c r="O4647" s="49"/>
      <c r="P4647" s="64"/>
      <c r="Q4647" s="18"/>
      <c r="R4647" s="181">
        <f t="shared" si="654"/>
        <v>0</v>
      </c>
      <c r="S4647" s="181">
        <f t="shared" si="655"/>
        <v>0</v>
      </c>
      <c r="T4647" s="181">
        <f t="shared" si="656"/>
        <v>0</v>
      </c>
      <c r="AQ4647" s="1">
        <f>COUNT(L$11:L4647)</f>
        <v>37</v>
      </c>
      <c r="AR4647" s="43">
        <f t="shared" si="657"/>
        <v>40933</v>
      </c>
      <c r="AS4647" s="44">
        <f t="shared" si="658"/>
        <v>89.120000000000019</v>
      </c>
      <c r="AT4647" s="10" t="str">
        <f t="shared" si="659"/>
        <v/>
      </c>
      <c r="AU4647" s="20" t="str">
        <f t="shared" si="660"/>
        <v/>
      </c>
      <c r="AV4647" s="42">
        <f t="shared" si="661"/>
        <v>1</v>
      </c>
      <c r="AW4647" s="89">
        <f t="shared" si="662"/>
        <v>0</v>
      </c>
      <c r="AX4647" s="168"/>
      <c r="AY4647" s="60"/>
      <c r="AZ4647" s="61"/>
      <c r="BB4647" s="61" t="str">
        <f>IF(Settings!I4643&lt;&gt;"",Settings!I4643,"")</f>
        <v/>
      </c>
    </row>
    <row r="4648" spans="2:54" x14ac:dyDescent="0.2">
      <c r="B4648" s="13"/>
      <c r="C4648" s="12"/>
      <c r="D4648" s="12"/>
      <c r="E4648" s="12"/>
      <c r="F4648" s="12"/>
      <c r="G4648" s="12"/>
      <c r="H4648" s="12"/>
      <c r="I4648" s="15"/>
      <c r="J4648" s="31"/>
      <c r="K4648" s="180"/>
      <c r="L4648" s="40"/>
      <c r="M4648" s="14"/>
      <c r="N4648" s="16"/>
      <c r="O4648" s="49"/>
      <c r="P4648" s="64"/>
      <c r="Q4648" s="18"/>
      <c r="R4648" s="181">
        <f t="shared" si="654"/>
        <v>0</v>
      </c>
      <c r="S4648" s="181">
        <f t="shared" si="655"/>
        <v>0</v>
      </c>
      <c r="T4648" s="181">
        <f t="shared" si="656"/>
        <v>0</v>
      </c>
      <c r="AQ4648" s="1">
        <f>COUNT(L$11:L4648)</f>
        <v>37</v>
      </c>
      <c r="AR4648" s="43">
        <f t="shared" si="657"/>
        <v>40933</v>
      </c>
      <c r="AS4648" s="44">
        <f t="shared" si="658"/>
        <v>89.120000000000019</v>
      </c>
      <c r="AT4648" s="10" t="str">
        <f t="shared" si="659"/>
        <v/>
      </c>
      <c r="AU4648" s="20" t="str">
        <f t="shared" si="660"/>
        <v/>
      </c>
      <c r="AV4648" s="42">
        <f t="shared" si="661"/>
        <v>1</v>
      </c>
      <c r="AW4648" s="89">
        <f t="shared" si="662"/>
        <v>0</v>
      </c>
      <c r="AX4648" s="168"/>
      <c r="AY4648" s="60"/>
      <c r="AZ4648" s="61"/>
      <c r="BB4648" s="61" t="str">
        <f>IF(Settings!I4644&lt;&gt;"",Settings!I4644,"")</f>
        <v/>
      </c>
    </row>
    <row r="4649" spans="2:54" x14ac:dyDescent="0.2">
      <c r="B4649" s="13"/>
      <c r="C4649" s="12"/>
      <c r="D4649" s="12"/>
      <c r="E4649" s="12"/>
      <c r="F4649" s="12"/>
      <c r="G4649" s="12"/>
      <c r="H4649" s="12"/>
      <c r="I4649" s="15"/>
      <c r="J4649" s="31"/>
      <c r="K4649" s="180"/>
      <c r="L4649" s="40"/>
      <c r="M4649" s="14"/>
      <c r="N4649" s="16"/>
      <c r="O4649" s="49"/>
      <c r="P4649" s="64"/>
      <c r="Q4649" s="18"/>
      <c r="R4649" s="181">
        <f t="shared" si="654"/>
        <v>0</v>
      </c>
      <c r="S4649" s="181">
        <f t="shared" si="655"/>
        <v>0</v>
      </c>
      <c r="T4649" s="181">
        <f t="shared" si="656"/>
        <v>0</v>
      </c>
      <c r="AQ4649" s="1">
        <f>COUNT(L$11:L4649)</f>
        <v>37</v>
      </c>
      <c r="AR4649" s="43">
        <f t="shared" si="657"/>
        <v>40933</v>
      </c>
      <c r="AS4649" s="44">
        <f t="shared" si="658"/>
        <v>89.120000000000019</v>
      </c>
      <c r="AT4649" s="10" t="str">
        <f t="shared" si="659"/>
        <v/>
      </c>
      <c r="AU4649" s="20" t="str">
        <f t="shared" si="660"/>
        <v/>
      </c>
      <c r="AV4649" s="42">
        <f t="shared" si="661"/>
        <v>1</v>
      </c>
      <c r="AW4649" s="89">
        <f t="shared" si="662"/>
        <v>0</v>
      </c>
      <c r="AX4649" s="168"/>
      <c r="AY4649" s="60"/>
      <c r="AZ4649" s="61"/>
      <c r="BB4649" s="61" t="str">
        <f>IF(Settings!I4645&lt;&gt;"",Settings!I4645,"")</f>
        <v/>
      </c>
    </row>
    <row r="4650" spans="2:54" x14ac:dyDescent="0.2">
      <c r="B4650" s="13"/>
      <c r="C4650" s="12"/>
      <c r="D4650" s="12"/>
      <c r="E4650" s="12"/>
      <c r="F4650" s="12"/>
      <c r="G4650" s="12"/>
      <c r="H4650" s="12"/>
      <c r="I4650" s="15"/>
      <c r="J4650" s="31"/>
      <c r="K4650" s="180"/>
      <c r="L4650" s="40"/>
      <c r="M4650" s="14"/>
      <c r="N4650" s="16"/>
      <c r="O4650" s="49"/>
      <c r="P4650" s="64"/>
      <c r="Q4650" s="18"/>
      <c r="R4650" s="181">
        <f t="shared" si="654"/>
        <v>0</v>
      </c>
      <c r="S4650" s="181">
        <f t="shared" si="655"/>
        <v>0</v>
      </c>
      <c r="T4650" s="181">
        <f t="shared" si="656"/>
        <v>0</v>
      </c>
      <c r="AQ4650" s="1">
        <f>COUNT(L$11:L4650)</f>
        <v>37</v>
      </c>
      <c r="AR4650" s="43">
        <f t="shared" si="657"/>
        <v>40933</v>
      </c>
      <c r="AS4650" s="44">
        <f t="shared" si="658"/>
        <v>89.120000000000019</v>
      </c>
      <c r="AT4650" s="10" t="str">
        <f t="shared" si="659"/>
        <v/>
      </c>
      <c r="AU4650" s="20" t="str">
        <f t="shared" si="660"/>
        <v/>
      </c>
      <c r="AV4650" s="42">
        <f t="shared" si="661"/>
        <v>1</v>
      </c>
      <c r="AW4650" s="89">
        <f t="shared" si="662"/>
        <v>0</v>
      </c>
      <c r="AX4650" s="168"/>
      <c r="AY4650" s="60"/>
      <c r="AZ4650" s="61"/>
      <c r="BB4650" s="61" t="str">
        <f>IF(Settings!I4646&lt;&gt;"",Settings!I4646,"")</f>
        <v/>
      </c>
    </row>
    <row r="4651" spans="2:54" x14ac:dyDescent="0.2">
      <c r="B4651" s="13"/>
      <c r="C4651" s="12"/>
      <c r="D4651" s="12"/>
      <c r="E4651" s="12"/>
      <c r="F4651" s="12"/>
      <c r="G4651" s="12"/>
      <c r="H4651" s="12"/>
      <c r="I4651" s="15"/>
      <c r="J4651" s="31"/>
      <c r="K4651" s="180"/>
      <c r="L4651" s="40"/>
      <c r="M4651" s="14"/>
      <c r="N4651" s="16"/>
      <c r="O4651" s="49"/>
      <c r="P4651" s="64"/>
      <c r="Q4651" s="18"/>
      <c r="R4651" s="181">
        <f t="shared" si="654"/>
        <v>0</v>
      </c>
      <c r="S4651" s="181">
        <f t="shared" si="655"/>
        <v>0</v>
      </c>
      <c r="T4651" s="181">
        <f t="shared" si="656"/>
        <v>0</v>
      </c>
      <c r="AQ4651" s="1">
        <f>COUNT(L$11:L4651)</f>
        <v>37</v>
      </c>
      <c r="AR4651" s="43">
        <f t="shared" si="657"/>
        <v>40933</v>
      </c>
      <c r="AS4651" s="44">
        <f t="shared" si="658"/>
        <v>89.120000000000019</v>
      </c>
      <c r="AT4651" s="10" t="str">
        <f t="shared" si="659"/>
        <v/>
      </c>
      <c r="AU4651" s="20" t="str">
        <f t="shared" si="660"/>
        <v/>
      </c>
      <c r="AV4651" s="42">
        <f t="shared" si="661"/>
        <v>1</v>
      </c>
      <c r="AW4651" s="89">
        <f t="shared" si="662"/>
        <v>0</v>
      </c>
      <c r="AX4651" s="168"/>
      <c r="AY4651" s="60"/>
      <c r="AZ4651" s="61"/>
      <c r="BB4651" s="61" t="str">
        <f>IF(Settings!I4647&lt;&gt;"",Settings!I4647,"")</f>
        <v/>
      </c>
    </row>
    <row r="4652" spans="2:54" x14ac:dyDescent="0.2">
      <c r="B4652" s="13"/>
      <c r="C4652" s="12"/>
      <c r="D4652" s="12"/>
      <c r="E4652" s="12"/>
      <c r="F4652" s="12"/>
      <c r="G4652" s="12"/>
      <c r="H4652" s="12"/>
      <c r="I4652" s="15"/>
      <c r="J4652" s="31"/>
      <c r="K4652" s="180"/>
      <c r="L4652" s="40"/>
      <c r="M4652" s="14"/>
      <c r="N4652" s="16"/>
      <c r="O4652" s="49"/>
      <c r="P4652" s="64"/>
      <c r="Q4652" s="18"/>
      <c r="R4652" s="181">
        <f t="shared" si="654"/>
        <v>0</v>
      </c>
      <c r="S4652" s="181">
        <f t="shared" si="655"/>
        <v>0</v>
      </c>
      <c r="T4652" s="181">
        <f t="shared" si="656"/>
        <v>0</v>
      </c>
      <c r="AQ4652" s="1">
        <f>COUNT(L$11:L4652)</f>
        <v>37</v>
      </c>
      <c r="AR4652" s="43">
        <f t="shared" si="657"/>
        <v>40933</v>
      </c>
      <c r="AS4652" s="44">
        <f t="shared" si="658"/>
        <v>89.120000000000019</v>
      </c>
      <c r="AT4652" s="10" t="str">
        <f t="shared" si="659"/>
        <v/>
      </c>
      <c r="AU4652" s="20" t="str">
        <f t="shared" si="660"/>
        <v/>
      </c>
      <c r="AV4652" s="42">
        <f t="shared" si="661"/>
        <v>1</v>
      </c>
      <c r="AW4652" s="89">
        <f t="shared" si="662"/>
        <v>0</v>
      </c>
      <c r="AX4652" s="168"/>
      <c r="AY4652" s="60"/>
      <c r="AZ4652" s="61"/>
      <c r="BB4652" s="61" t="str">
        <f>IF(Settings!I4648&lt;&gt;"",Settings!I4648,"")</f>
        <v/>
      </c>
    </row>
    <row r="4653" spans="2:54" x14ac:dyDescent="0.2">
      <c r="B4653" s="13"/>
      <c r="C4653" s="12"/>
      <c r="D4653" s="12"/>
      <c r="E4653" s="12"/>
      <c r="F4653" s="12"/>
      <c r="G4653" s="12"/>
      <c r="H4653" s="12"/>
      <c r="I4653" s="15"/>
      <c r="J4653" s="31"/>
      <c r="K4653" s="180"/>
      <c r="L4653" s="40"/>
      <c r="M4653" s="14"/>
      <c r="N4653" s="16"/>
      <c r="O4653" s="49"/>
      <c r="P4653" s="64"/>
      <c r="Q4653" s="18"/>
      <c r="R4653" s="181">
        <f t="shared" si="654"/>
        <v>0</v>
      </c>
      <c r="S4653" s="181">
        <f t="shared" si="655"/>
        <v>0</v>
      </c>
      <c r="T4653" s="181">
        <f t="shared" si="656"/>
        <v>0</v>
      </c>
      <c r="AQ4653" s="1">
        <f>COUNT(L$11:L4653)</f>
        <v>37</v>
      </c>
      <c r="AR4653" s="43">
        <f t="shared" si="657"/>
        <v>40933</v>
      </c>
      <c r="AS4653" s="44">
        <f t="shared" si="658"/>
        <v>89.120000000000019</v>
      </c>
      <c r="AT4653" s="10" t="str">
        <f t="shared" si="659"/>
        <v/>
      </c>
      <c r="AU4653" s="20" t="str">
        <f t="shared" si="660"/>
        <v/>
      </c>
      <c r="AV4653" s="42">
        <f t="shared" si="661"/>
        <v>1</v>
      </c>
      <c r="AW4653" s="89">
        <f t="shared" si="662"/>
        <v>0</v>
      </c>
      <c r="AX4653" s="168"/>
      <c r="AY4653" s="60"/>
      <c r="AZ4653" s="61"/>
      <c r="BB4653" s="61" t="str">
        <f>IF(Settings!I4649&lt;&gt;"",Settings!I4649,"")</f>
        <v/>
      </c>
    </row>
    <row r="4654" spans="2:54" x14ac:dyDescent="0.2">
      <c r="B4654" s="13"/>
      <c r="C4654" s="12"/>
      <c r="D4654" s="12"/>
      <c r="E4654" s="12"/>
      <c r="F4654" s="12"/>
      <c r="G4654" s="12"/>
      <c r="H4654" s="12"/>
      <c r="I4654" s="15"/>
      <c r="J4654" s="31"/>
      <c r="K4654" s="180"/>
      <c r="L4654" s="40"/>
      <c r="M4654" s="14"/>
      <c r="N4654" s="16"/>
      <c r="O4654" s="49"/>
      <c r="P4654" s="64"/>
      <c r="Q4654" s="18"/>
      <c r="R4654" s="181">
        <f t="shared" si="654"/>
        <v>0</v>
      </c>
      <c r="S4654" s="181">
        <f t="shared" si="655"/>
        <v>0</v>
      </c>
      <c r="T4654" s="181">
        <f t="shared" si="656"/>
        <v>0</v>
      </c>
      <c r="AQ4654" s="1">
        <f>COUNT(L$11:L4654)</f>
        <v>37</v>
      </c>
      <c r="AR4654" s="43">
        <f t="shared" si="657"/>
        <v>40933</v>
      </c>
      <c r="AS4654" s="44">
        <f t="shared" si="658"/>
        <v>89.120000000000019</v>
      </c>
      <c r="AT4654" s="10" t="str">
        <f t="shared" si="659"/>
        <v/>
      </c>
      <c r="AU4654" s="20" t="str">
        <f t="shared" si="660"/>
        <v/>
      </c>
      <c r="AV4654" s="42">
        <f t="shared" si="661"/>
        <v>1</v>
      </c>
      <c r="AW4654" s="89">
        <f t="shared" si="662"/>
        <v>0</v>
      </c>
      <c r="AX4654" s="168"/>
      <c r="AY4654" s="60"/>
      <c r="AZ4654" s="61"/>
      <c r="BB4654" s="61" t="str">
        <f>IF(Settings!I4650&lt;&gt;"",Settings!I4650,"")</f>
        <v/>
      </c>
    </row>
    <row r="4655" spans="2:54" x14ac:dyDescent="0.2">
      <c r="B4655" s="13"/>
      <c r="C4655" s="12"/>
      <c r="D4655" s="12"/>
      <c r="E4655" s="12"/>
      <c r="F4655" s="12"/>
      <c r="G4655" s="12"/>
      <c r="H4655" s="12"/>
      <c r="I4655" s="15"/>
      <c r="J4655" s="31"/>
      <c r="K4655" s="180"/>
      <c r="L4655" s="40"/>
      <c r="M4655" s="14"/>
      <c r="N4655" s="16"/>
      <c r="O4655" s="49"/>
      <c r="P4655" s="64"/>
      <c r="Q4655" s="18"/>
      <c r="R4655" s="181">
        <f t="shared" si="654"/>
        <v>0</v>
      </c>
      <c r="S4655" s="181">
        <f t="shared" si="655"/>
        <v>0</v>
      </c>
      <c r="T4655" s="181">
        <f t="shared" si="656"/>
        <v>0</v>
      </c>
      <c r="AQ4655" s="1">
        <f>COUNT(L$11:L4655)</f>
        <v>37</v>
      </c>
      <c r="AR4655" s="43">
        <f t="shared" si="657"/>
        <v>40933</v>
      </c>
      <c r="AS4655" s="44">
        <f t="shared" si="658"/>
        <v>89.120000000000019</v>
      </c>
      <c r="AT4655" s="10" t="str">
        <f t="shared" si="659"/>
        <v/>
      </c>
      <c r="AU4655" s="20" t="str">
        <f t="shared" si="660"/>
        <v/>
      </c>
      <c r="AV4655" s="42">
        <f t="shared" si="661"/>
        <v>1</v>
      </c>
      <c r="AW4655" s="89">
        <f t="shared" si="662"/>
        <v>0</v>
      </c>
      <c r="AX4655" s="168"/>
      <c r="AY4655" s="60"/>
      <c r="AZ4655" s="61"/>
      <c r="BB4655" s="61" t="str">
        <f>IF(Settings!I4651&lt;&gt;"",Settings!I4651,"")</f>
        <v/>
      </c>
    </row>
    <row r="4656" spans="2:54" x14ac:dyDescent="0.2">
      <c r="B4656" s="13"/>
      <c r="C4656" s="12"/>
      <c r="D4656" s="12"/>
      <c r="E4656" s="12"/>
      <c r="F4656" s="12"/>
      <c r="G4656" s="12"/>
      <c r="H4656" s="12"/>
      <c r="I4656" s="15"/>
      <c r="J4656" s="31"/>
      <c r="K4656" s="180"/>
      <c r="L4656" s="40"/>
      <c r="M4656" s="14"/>
      <c r="N4656" s="16"/>
      <c r="O4656" s="49"/>
      <c r="P4656" s="64"/>
      <c r="Q4656" s="18"/>
      <c r="R4656" s="181">
        <f t="shared" si="654"/>
        <v>0</v>
      </c>
      <c r="S4656" s="181">
        <f t="shared" si="655"/>
        <v>0</v>
      </c>
      <c r="T4656" s="181">
        <f t="shared" si="656"/>
        <v>0</v>
      </c>
      <c r="AQ4656" s="1">
        <f>COUNT(L$11:L4656)</f>
        <v>37</v>
      </c>
      <c r="AR4656" s="43">
        <f t="shared" si="657"/>
        <v>40933</v>
      </c>
      <c r="AS4656" s="44">
        <f t="shared" si="658"/>
        <v>89.120000000000019</v>
      </c>
      <c r="AT4656" s="10" t="str">
        <f t="shared" si="659"/>
        <v/>
      </c>
      <c r="AU4656" s="20" t="str">
        <f t="shared" si="660"/>
        <v/>
      </c>
      <c r="AV4656" s="42">
        <f t="shared" si="661"/>
        <v>1</v>
      </c>
      <c r="AW4656" s="89">
        <f t="shared" si="662"/>
        <v>0</v>
      </c>
      <c r="AX4656" s="168"/>
      <c r="AY4656" s="60"/>
      <c r="AZ4656" s="61"/>
      <c r="BB4656" s="61" t="str">
        <f>IF(Settings!I4652&lt;&gt;"",Settings!I4652,"")</f>
        <v/>
      </c>
    </row>
    <row r="4657" spans="2:54" x14ac:dyDescent="0.2">
      <c r="B4657" s="13"/>
      <c r="C4657" s="12"/>
      <c r="D4657" s="12"/>
      <c r="E4657" s="12"/>
      <c r="F4657" s="12"/>
      <c r="G4657" s="12"/>
      <c r="H4657" s="12"/>
      <c r="I4657" s="15"/>
      <c r="J4657" s="31"/>
      <c r="K4657" s="180"/>
      <c r="L4657" s="40"/>
      <c r="M4657" s="14"/>
      <c r="N4657" s="16"/>
      <c r="O4657" s="49"/>
      <c r="P4657" s="64"/>
      <c r="Q4657" s="18"/>
      <c r="R4657" s="181">
        <f t="shared" si="654"/>
        <v>0</v>
      </c>
      <c r="S4657" s="181">
        <f t="shared" si="655"/>
        <v>0</v>
      </c>
      <c r="T4657" s="181">
        <f t="shared" si="656"/>
        <v>0</v>
      </c>
      <c r="AQ4657" s="1">
        <f>COUNT(L$11:L4657)</f>
        <v>37</v>
      </c>
      <c r="AR4657" s="43">
        <f t="shared" si="657"/>
        <v>40933</v>
      </c>
      <c r="AS4657" s="44">
        <f t="shared" si="658"/>
        <v>89.120000000000019</v>
      </c>
      <c r="AT4657" s="10" t="str">
        <f t="shared" si="659"/>
        <v/>
      </c>
      <c r="AU4657" s="20" t="str">
        <f t="shared" si="660"/>
        <v/>
      </c>
      <c r="AV4657" s="42">
        <f t="shared" si="661"/>
        <v>1</v>
      </c>
      <c r="AW4657" s="89">
        <f t="shared" si="662"/>
        <v>0</v>
      </c>
      <c r="AX4657" s="168"/>
      <c r="AY4657" s="60"/>
      <c r="AZ4657" s="61"/>
      <c r="BB4657" s="61" t="str">
        <f>IF(Settings!I4653&lt;&gt;"",Settings!I4653,"")</f>
        <v/>
      </c>
    </row>
    <row r="4658" spans="2:54" x14ac:dyDescent="0.2">
      <c r="B4658" s="13"/>
      <c r="C4658" s="12"/>
      <c r="D4658" s="12"/>
      <c r="E4658" s="12"/>
      <c r="F4658" s="12"/>
      <c r="G4658" s="12"/>
      <c r="H4658" s="12"/>
      <c r="I4658" s="15"/>
      <c r="J4658" s="31"/>
      <c r="K4658" s="180"/>
      <c r="L4658" s="40"/>
      <c r="M4658" s="14"/>
      <c r="N4658" s="16"/>
      <c r="O4658" s="49"/>
      <c r="P4658" s="64"/>
      <c r="Q4658" s="18"/>
      <c r="R4658" s="181">
        <f t="shared" si="654"/>
        <v>0</v>
      </c>
      <c r="S4658" s="181">
        <f t="shared" si="655"/>
        <v>0</v>
      </c>
      <c r="T4658" s="181">
        <f t="shared" si="656"/>
        <v>0</v>
      </c>
      <c r="AQ4658" s="1">
        <f>COUNT(L$11:L4658)</f>
        <v>37</v>
      </c>
      <c r="AR4658" s="43">
        <f t="shared" si="657"/>
        <v>40933</v>
      </c>
      <c r="AS4658" s="44">
        <f t="shared" si="658"/>
        <v>89.120000000000019</v>
      </c>
      <c r="AT4658" s="10" t="str">
        <f t="shared" si="659"/>
        <v/>
      </c>
      <c r="AU4658" s="20" t="str">
        <f t="shared" si="660"/>
        <v/>
      </c>
      <c r="AV4658" s="42">
        <f t="shared" si="661"/>
        <v>1</v>
      </c>
      <c r="AW4658" s="89">
        <f t="shared" si="662"/>
        <v>0</v>
      </c>
      <c r="AX4658" s="168"/>
      <c r="AY4658" s="60"/>
      <c r="AZ4658" s="61"/>
      <c r="BB4658" s="61" t="str">
        <f>IF(Settings!I4654&lt;&gt;"",Settings!I4654,"")</f>
        <v/>
      </c>
    </row>
    <row r="4659" spans="2:54" x14ac:dyDescent="0.2">
      <c r="B4659" s="13"/>
      <c r="C4659" s="12"/>
      <c r="D4659" s="12"/>
      <c r="E4659" s="12"/>
      <c r="F4659" s="12"/>
      <c r="G4659" s="12"/>
      <c r="H4659" s="12"/>
      <c r="I4659" s="15"/>
      <c r="J4659" s="31"/>
      <c r="K4659" s="180"/>
      <c r="L4659" s="40"/>
      <c r="M4659" s="14"/>
      <c r="N4659" s="16"/>
      <c r="O4659" s="49"/>
      <c r="P4659" s="64"/>
      <c r="Q4659" s="18"/>
      <c r="R4659" s="181">
        <f t="shared" si="654"/>
        <v>0</v>
      </c>
      <c r="S4659" s="181">
        <f t="shared" si="655"/>
        <v>0</v>
      </c>
      <c r="T4659" s="181">
        <f t="shared" si="656"/>
        <v>0</v>
      </c>
      <c r="AQ4659" s="1">
        <f>COUNT(L$11:L4659)</f>
        <v>37</v>
      </c>
      <c r="AR4659" s="43">
        <f t="shared" si="657"/>
        <v>40933</v>
      </c>
      <c r="AS4659" s="44">
        <f t="shared" si="658"/>
        <v>89.120000000000019</v>
      </c>
      <c r="AT4659" s="10" t="str">
        <f t="shared" si="659"/>
        <v/>
      </c>
      <c r="AU4659" s="20" t="str">
        <f t="shared" si="660"/>
        <v/>
      </c>
      <c r="AV4659" s="42">
        <f t="shared" si="661"/>
        <v>1</v>
      </c>
      <c r="AW4659" s="89">
        <f t="shared" si="662"/>
        <v>0</v>
      </c>
      <c r="AX4659" s="168"/>
      <c r="AY4659" s="60"/>
      <c r="AZ4659" s="61"/>
      <c r="BB4659" s="61" t="str">
        <f>IF(Settings!I4655&lt;&gt;"",Settings!I4655,"")</f>
        <v/>
      </c>
    </row>
    <row r="4660" spans="2:54" x14ac:dyDescent="0.2">
      <c r="B4660" s="13"/>
      <c r="C4660" s="12"/>
      <c r="D4660" s="12"/>
      <c r="E4660" s="12"/>
      <c r="F4660" s="12"/>
      <c r="G4660" s="12"/>
      <c r="H4660" s="12"/>
      <c r="I4660" s="15"/>
      <c r="J4660" s="31"/>
      <c r="K4660" s="180"/>
      <c r="L4660" s="40"/>
      <c r="M4660" s="14"/>
      <c r="N4660" s="16"/>
      <c r="O4660" s="49"/>
      <c r="P4660" s="64"/>
      <c r="Q4660" s="18"/>
      <c r="R4660" s="181">
        <f t="shared" si="654"/>
        <v>0</v>
      </c>
      <c r="S4660" s="181">
        <f t="shared" si="655"/>
        <v>0</v>
      </c>
      <c r="T4660" s="181">
        <f t="shared" si="656"/>
        <v>0</v>
      </c>
      <c r="AQ4660" s="1">
        <f>COUNT(L$11:L4660)</f>
        <v>37</v>
      </c>
      <c r="AR4660" s="43">
        <f t="shared" si="657"/>
        <v>40933</v>
      </c>
      <c r="AS4660" s="44">
        <f t="shared" si="658"/>
        <v>89.120000000000019</v>
      </c>
      <c r="AT4660" s="10" t="str">
        <f t="shared" si="659"/>
        <v/>
      </c>
      <c r="AU4660" s="20" t="str">
        <f t="shared" si="660"/>
        <v/>
      </c>
      <c r="AV4660" s="42">
        <f t="shared" si="661"/>
        <v>1</v>
      </c>
      <c r="AW4660" s="89">
        <f t="shared" si="662"/>
        <v>0</v>
      </c>
      <c r="AX4660" s="168"/>
      <c r="AY4660" s="60"/>
      <c r="AZ4660" s="61"/>
      <c r="BB4660" s="61" t="str">
        <f>IF(Settings!I4656&lt;&gt;"",Settings!I4656,"")</f>
        <v/>
      </c>
    </row>
    <row r="4661" spans="2:54" x14ac:dyDescent="0.2">
      <c r="B4661" s="13"/>
      <c r="C4661" s="12"/>
      <c r="D4661" s="12"/>
      <c r="E4661" s="12"/>
      <c r="F4661" s="12"/>
      <c r="G4661" s="12"/>
      <c r="H4661" s="12"/>
      <c r="I4661" s="15"/>
      <c r="J4661" s="31"/>
      <c r="K4661" s="180"/>
      <c r="L4661" s="40"/>
      <c r="M4661" s="14"/>
      <c r="N4661" s="16"/>
      <c r="O4661" s="49"/>
      <c r="P4661" s="64"/>
      <c r="Q4661" s="18"/>
      <c r="R4661" s="181">
        <f t="shared" si="654"/>
        <v>0</v>
      </c>
      <c r="S4661" s="181">
        <f t="shared" si="655"/>
        <v>0</v>
      </c>
      <c r="T4661" s="181">
        <f t="shared" si="656"/>
        <v>0</v>
      </c>
      <c r="AQ4661" s="1">
        <f>COUNT(L$11:L4661)</f>
        <v>37</v>
      </c>
      <c r="AR4661" s="43">
        <f t="shared" si="657"/>
        <v>40933</v>
      </c>
      <c r="AS4661" s="44">
        <f t="shared" si="658"/>
        <v>89.120000000000019</v>
      </c>
      <c r="AT4661" s="10" t="str">
        <f t="shared" si="659"/>
        <v/>
      </c>
      <c r="AU4661" s="20" t="str">
        <f t="shared" si="660"/>
        <v/>
      </c>
      <c r="AV4661" s="42">
        <f t="shared" si="661"/>
        <v>1</v>
      </c>
      <c r="AW4661" s="89">
        <f t="shared" si="662"/>
        <v>0</v>
      </c>
      <c r="AX4661" s="168"/>
      <c r="AY4661" s="60"/>
      <c r="AZ4661" s="61"/>
      <c r="BB4661" s="61" t="str">
        <f>IF(Settings!I4657&lt;&gt;"",Settings!I4657,"")</f>
        <v/>
      </c>
    </row>
    <row r="4662" spans="2:54" x14ac:dyDescent="0.2">
      <c r="B4662" s="13"/>
      <c r="C4662" s="12"/>
      <c r="D4662" s="12"/>
      <c r="E4662" s="12"/>
      <c r="F4662" s="12"/>
      <c r="G4662" s="12"/>
      <c r="H4662" s="12"/>
      <c r="I4662" s="15"/>
      <c r="J4662" s="31"/>
      <c r="K4662" s="180"/>
      <c r="L4662" s="40"/>
      <c r="M4662" s="14"/>
      <c r="N4662" s="16"/>
      <c r="O4662" s="49"/>
      <c r="P4662" s="64"/>
      <c r="Q4662" s="18"/>
      <c r="R4662" s="181">
        <f t="shared" si="654"/>
        <v>0</v>
      </c>
      <c r="S4662" s="181">
        <f t="shared" si="655"/>
        <v>0</v>
      </c>
      <c r="T4662" s="181">
        <f t="shared" si="656"/>
        <v>0</v>
      </c>
      <c r="AQ4662" s="1">
        <f>COUNT(L$11:L4662)</f>
        <v>37</v>
      </c>
      <c r="AR4662" s="43">
        <f t="shared" si="657"/>
        <v>40933</v>
      </c>
      <c r="AS4662" s="44">
        <f t="shared" si="658"/>
        <v>89.120000000000019</v>
      </c>
      <c r="AT4662" s="10" t="str">
        <f t="shared" si="659"/>
        <v/>
      </c>
      <c r="AU4662" s="20" t="str">
        <f t="shared" si="660"/>
        <v/>
      </c>
      <c r="AV4662" s="42">
        <f t="shared" si="661"/>
        <v>1</v>
      </c>
      <c r="AW4662" s="89">
        <f t="shared" si="662"/>
        <v>0</v>
      </c>
      <c r="AX4662" s="168"/>
      <c r="AY4662" s="60"/>
      <c r="AZ4662" s="61"/>
      <c r="BB4662" s="61" t="str">
        <f>IF(Settings!I4658&lt;&gt;"",Settings!I4658,"")</f>
        <v/>
      </c>
    </row>
    <row r="4663" spans="2:54" x14ac:dyDescent="0.2">
      <c r="B4663" s="13"/>
      <c r="C4663" s="12"/>
      <c r="D4663" s="12"/>
      <c r="E4663" s="12"/>
      <c r="F4663" s="12"/>
      <c r="G4663" s="12"/>
      <c r="H4663" s="12"/>
      <c r="I4663" s="15"/>
      <c r="J4663" s="31"/>
      <c r="K4663" s="180"/>
      <c r="L4663" s="40"/>
      <c r="M4663" s="14"/>
      <c r="N4663" s="16"/>
      <c r="O4663" s="49"/>
      <c r="P4663" s="64"/>
      <c r="Q4663" s="18"/>
      <c r="R4663" s="181">
        <f t="shared" si="654"/>
        <v>0</v>
      </c>
      <c r="S4663" s="181">
        <f t="shared" si="655"/>
        <v>0</v>
      </c>
      <c r="T4663" s="181">
        <f t="shared" si="656"/>
        <v>0</v>
      </c>
      <c r="AQ4663" s="1">
        <f>COUNT(L$11:L4663)</f>
        <v>37</v>
      </c>
      <c r="AR4663" s="43">
        <f t="shared" si="657"/>
        <v>40933</v>
      </c>
      <c r="AS4663" s="44">
        <f t="shared" si="658"/>
        <v>89.120000000000019</v>
      </c>
      <c r="AT4663" s="10" t="str">
        <f t="shared" si="659"/>
        <v/>
      </c>
      <c r="AU4663" s="20" t="str">
        <f t="shared" si="660"/>
        <v/>
      </c>
      <c r="AV4663" s="42">
        <f t="shared" si="661"/>
        <v>1</v>
      </c>
      <c r="AW4663" s="89">
        <f t="shared" si="662"/>
        <v>0</v>
      </c>
      <c r="AX4663" s="168"/>
      <c r="AY4663" s="60"/>
      <c r="AZ4663" s="61"/>
      <c r="BB4663" s="61" t="str">
        <f>IF(Settings!I4659&lt;&gt;"",Settings!I4659,"")</f>
        <v/>
      </c>
    </row>
    <row r="4664" spans="2:54" x14ac:dyDescent="0.2">
      <c r="B4664" s="13"/>
      <c r="C4664" s="12"/>
      <c r="D4664" s="12"/>
      <c r="E4664" s="12"/>
      <c r="F4664" s="12"/>
      <c r="G4664" s="12"/>
      <c r="H4664" s="12"/>
      <c r="I4664" s="15"/>
      <c r="J4664" s="31"/>
      <c r="K4664" s="180"/>
      <c r="L4664" s="40"/>
      <c r="M4664" s="14"/>
      <c r="N4664" s="16"/>
      <c r="O4664" s="49"/>
      <c r="P4664" s="64"/>
      <c r="Q4664" s="18"/>
      <c r="R4664" s="181">
        <f t="shared" si="654"/>
        <v>0</v>
      </c>
      <c r="S4664" s="181">
        <f t="shared" si="655"/>
        <v>0</v>
      </c>
      <c r="T4664" s="181">
        <f t="shared" si="656"/>
        <v>0</v>
      </c>
      <c r="AQ4664" s="1">
        <f>COUNT(L$11:L4664)</f>
        <v>37</v>
      </c>
      <c r="AR4664" s="43">
        <f t="shared" si="657"/>
        <v>40933</v>
      </c>
      <c r="AS4664" s="44">
        <f t="shared" si="658"/>
        <v>89.120000000000019</v>
      </c>
      <c r="AT4664" s="10" t="str">
        <f t="shared" si="659"/>
        <v/>
      </c>
      <c r="AU4664" s="20" t="str">
        <f t="shared" si="660"/>
        <v/>
      </c>
      <c r="AV4664" s="42">
        <f t="shared" si="661"/>
        <v>1</v>
      </c>
      <c r="AW4664" s="89">
        <f t="shared" si="662"/>
        <v>0</v>
      </c>
      <c r="AX4664" s="168"/>
      <c r="AY4664" s="60"/>
      <c r="AZ4664" s="61"/>
      <c r="BB4664" s="61" t="str">
        <f>IF(Settings!I4660&lt;&gt;"",Settings!I4660,"")</f>
        <v/>
      </c>
    </row>
    <row r="4665" spans="2:54" x14ac:dyDescent="0.2">
      <c r="B4665" s="13"/>
      <c r="C4665" s="12"/>
      <c r="D4665" s="12"/>
      <c r="E4665" s="12"/>
      <c r="F4665" s="12"/>
      <c r="G4665" s="12"/>
      <c r="H4665" s="12"/>
      <c r="I4665" s="15"/>
      <c r="J4665" s="31"/>
      <c r="K4665" s="180"/>
      <c r="L4665" s="40"/>
      <c r="M4665" s="14"/>
      <c r="N4665" s="16"/>
      <c r="O4665" s="49"/>
      <c r="P4665" s="64"/>
      <c r="Q4665" s="18"/>
      <c r="R4665" s="181">
        <f t="shared" si="654"/>
        <v>0</v>
      </c>
      <c r="S4665" s="181">
        <f t="shared" si="655"/>
        <v>0</v>
      </c>
      <c r="T4665" s="181">
        <f t="shared" si="656"/>
        <v>0</v>
      </c>
      <c r="AQ4665" s="1">
        <f>COUNT(L$11:L4665)</f>
        <v>37</v>
      </c>
      <c r="AR4665" s="43">
        <f t="shared" si="657"/>
        <v>40933</v>
      </c>
      <c r="AS4665" s="44">
        <f t="shared" si="658"/>
        <v>89.120000000000019</v>
      </c>
      <c r="AT4665" s="10" t="str">
        <f t="shared" si="659"/>
        <v/>
      </c>
      <c r="AU4665" s="20" t="str">
        <f t="shared" si="660"/>
        <v/>
      </c>
      <c r="AV4665" s="42">
        <f t="shared" si="661"/>
        <v>1</v>
      </c>
      <c r="AW4665" s="89">
        <f t="shared" si="662"/>
        <v>0</v>
      </c>
      <c r="AX4665" s="168"/>
      <c r="AY4665" s="60"/>
      <c r="AZ4665" s="61"/>
      <c r="BB4665" s="61" t="str">
        <f>IF(Settings!I4661&lt;&gt;"",Settings!I4661,"")</f>
        <v/>
      </c>
    </row>
    <row r="4666" spans="2:54" x14ac:dyDescent="0.2">
      <c r="B4666" s="13"/>
      <c r="C4666" s="12"/>
      <c r="D4666" s="12"/>
      <c r="E4666" s="12"/>
      <c r="F4666" s="12"/>
      <c r="G4666" s="12"/>
      <c r="H4666" s="12"/>
      <c r="I4666" s="15"/>
      <c r="J4666" s="31"/>
      <c r="K4666" s="180"/>
      <c r="L4666" s="40"/>
      <c r="M4666" s="14"/>
      <c r="N4666" s="16"/>
      <c r="O4666" s="49"/>
      <c r="P4666" s="64"/>
      <c r="Q4666" s="18"/>
      <c r="R4666" s="181">
        <f t="shared" si="654"/>
        <v>0</v>
      </c>
      <c r="S4666" s="181">
        <f t="shared" si="655"/>
        <v>0</v>
      </c>
      <c r="T4666" s="181">
        <f t="shared" si="656"/>
        <v>0</v>
      </c>
      <c r="AQ4666" s="1">
        <f>COUNT(L$11:L4666)</f>
        <v>37</v>
      </c>
      <c r="AR4666" s="43">
        <f t="shared" si="657"/>
        <v>40933</v>
      </c>
      <c r="AS4666" s="44">
        <f t="shared" si="658"/>
        <v>89.120000000000019</v>
      </c>
      <c r="AT4666" s="10" t="str">
        <f t="shared" si="659"/>
        <v/>
      </c>
      <c r="AU4666" s="20" t="str">
        <f t="shared" si="660"/>
        <v/>
      </c>
      <c r="AV4666" s="42">
        <f t="shared" si="661"/>
        <v>1</v>
      </c>
      <c r="AW4666" s="89">
        <f t="shared" si="662"/>
        <v>0</v>
      </c>
      <c r="AX4666" s="168"/>
      <c r="AY4666" s="60"/>
      <c r="AZ4666" s="61"/>
      <c r="BB4666" s="61" t="str">
        <f>IF(Settings!I4662&lt;&gt;"",Settings!I4662,"")</f>
        <v/>
      </c>
    </row>
    <row r="4667" spans="2:54" x14ac:dyDescent="0.2">
      <c r="B4667" s="13"/>
      <c r="C4667" s="12"/>
      <c r="D4667" s="12"/>
      <c r="E4667" s="12"/>
      <c r="F4667" s="12"/>
      <c r="G4667" s="12"/>
      <c r="H4667" s="12"/>
      <c r="I4667" s="15"/>
      <c r="J4667" s="31"/>
      <c r="K4667" s="180"/>
      <c r="L4667" s="40"/>
      <c r="M4667" s="14"/>
      <c r="N4667" s="16"/>
      <c r="O4667" s="49"/>
      <c r="P4667" s="64"/>
      <c r="Q4667" s="18"/>
      <c r="R4667" s="181">
        <f t="shared" si="654"/>
        <v>0</v>
      </c>
      <c r="S4667" s="181">
        <f t="shared" si="655"/>
        <v>0</v>
      </c>
      <c r="T4667" s="181">
        <f t="shared" si="656"/>
        <v>0</v>
      </c>
      <c r="AQ4667" s="1">
        <f>COUNT(L$11:L4667)</f>
        <v>37</v>
      </c>
      <c r="AR4667" s="43">
        <f t="shared" si="657"/>
        <v>40933</v>
      </c>
      <c r="AS4667" s="44">
        <f t="shared" si="658"/>
        <v>89.120000000000019</v>
      </c>
      <c r="AT4667" s="10" t="str">
        <f t="shared" si="659"/>
        <v/>
      </c>
      <c r="AU4667" s="20" t="str">
        <f t="shared" si="660"/>
        <v/>
      </c>
      <c r="AV4667" s="42">
        <f t="shared" si="661"/>
        <v>1</v>
      </c>
      <c r="AW4667" s="89">
        <f t="shared" si="662"/>
        <v>0</v>
      </c>
      <c r="AX4667" s="168"/>
      <c r="AY4667" s="60"/>
      <c r="AZ4667" s="61"/>
      <c r="BB4667" s="61" t="str">
        <f>IF(Settings!I4663&lt;&gt;"",Settings!I4663,"")</f>
        <v/>
      </c>
    </row>
    <row r="4668" spans="2:54" x14ac:dyDescent="0.2">
      <c r="B4668" s="13"/>
      <c r="C4668" s="12"/>
      <c r="D4668" s="12"/>
      <c r="E4668" s="12"/>
      <c r="F4668" s="12"/>
      <c r="G4668" s="12"/>
      <c r="H4668" s="12"/>
      <c r="I4668" s="15"/>
      <c r="J4668" s="31"/>
      <c r="K4668" s="180"/>
      <c r="L4668" s="40"/>
      <c r="M4668" s="14"/>
      <c r="N4668" s="16"/>
      <c r="O4668" s="49"/>
      <c r="P4668" s="64"/>
      <c r="Q4668" s="18"/>
      <c r="R4668" s="181">
        <f t="shared" si="654"/>
        <v>0</v>
      </c>
      <c r="S4668" s="181">
        <f t="shared" si="655"/>
        <v>0</v>
      </c>
      <c r="T4668" s="181">
        <f t="shared" si="656"/>
        <v>0</v>
      </c>
      <c r="AQ4668" s="1">
        <f>COUNT(L$11:L4668)</f>
        <v>37</v>
      </c>
      <c r="AR4668" s="43">
        <f t="shared" si="657"/>
        <v>40933</v>
      </c>
      <c r="AS4668" s="44">
        <f t="shared" si="658"/>
        <v>89.120000000000019</v>
      </c>
      <c r="AT4668" s="10" t="str">
        <f t="shared" si="659"/>
        <v/>
      </c>
      <c r="AU4668" s="20" t="str">
        <f t="shared" si="660"/>
        <v/>
      </c>
      <c r="AV4668" s="42">
        <f t="shared" si="661"/>
        <v>1</v>
      </c>
      <c r="AW4668" s="89">
        <f t="shared" si="662"/>
        <v>0</v>
      </c>
      <c r="AX4668" s="168"/>
      <c r="AY4668" s="60"/>
      <c r="AZ4668" s="61"/>
      <c r="BB4668" s="61" t="str">
        <f>IF(Settings!I4664&lt;&gt;"",Settings!I4664,"")</f>
        <v/>
      </c>
    </row>
    <row r="4669" spans="2:54" x14ac:dyDescent="0.2">
      <c r="B4669" s="13"/>
      <c r="C4669" s="12"/>
      <c r="D4669" s="12"/>
      <c r="E4669" s="12"/>
      <c r="F4669" s="12"/>
      <c r="G4669" s="12"/>
      <c r="H4669" s="12"/>
      <c r="I4669" s="15"/>
      <c r="J4669" s="31"/>
      <c r="K4669" s="180"/>
      <c r="L4669" s="40"/>
      <c r="M4669" s="14"/>
      <c r="N4669" s="16"/>
      <c r="O4669" s="49"/>
      <c r="P4669" s="64"/>
      <c r="Q4669" s="18"/>
      <c r="R4669" s="181">
        <f t="shared" si="654"/>
        <v>0</v>
      </c>
      <c r="S4669" s="181">
        <f t="shared" si="655"/>
        <v>0</v>
      </c>
      <c r="T4669" s="181">
        <f t="shared" si="656"/>
        <v>0</v>
      </c>
      <c r="AQ4669" s="1">
        <f>COUNT(L$11:L4669)</f>
        <v>37</v>
      </c>
      <c r="AR4669" s="43">
        <f t="shared" si="657"/>
        <v>40933</v>
      </c>
      <c r="AS4669" s="44">
        <f t="shared" si="658"/>
        <v>89.120000000000019</v>
      </c>
      <c r="AT4669" s="10" t="str">
        <f t="shared" si="659"/>
        <v/>
      </c>
      <c r="AU4669" s="20" t="str">
        <f t="shared" si="660"/>
        <v/>
      </c>
      <c r="AV4669" s="42">
        <f t="shared" si="661"/>
        <v>1</v>
      </c>
      <c r="AW4669" s="89">
        <f t="shared" si="662"/>
        <v>0</v>
      </c>
      <c r="AX4669" s="168"/>
      <c r="AY4669" s="60"/>
      <c r="AZ4669" s="61"/>
      <c r="BB4669" s="61" t="str">
        <f>IF(Settings!I4665&lt;&gt;"",Settings!I4665,"")</f>
        <v/>
      </c>
    </row>
    <row r="4670" spans="2:54" x14ac:dyDescent="0.2">
      <c r="B4670" s="13"/>
      <c r="C4670" s="12"/>
      <c r="D4670" s="12"/>
      <c r="E4670" s="12"/>
      <c r="F4670" s="12"/>
      <c r="G4670" s="12"/>
      <c r="H4670" s="12"/>
      <c r="I4670" s="15"/>
      <c r="J4670" s="31"/>
      <c r="K4670" s="180"/>
      <c r="L4670" s="40"/>
      <c r="M4670" s="14"/>
      <c r="N4670" s="16"/>
      <c r="O4670" s="49"/>
      <c r="P4670" s="64"/>
      <c r="Q4670" s="18"/>
      <c r="R4670" s="181">
        <f t="shared" si="654"/>
        <v>0</v>
      </c>
      <c r="S4670" s="181">
        <f t="shared" si="655"/>
        <v>0</v>
      </c>
      <c r="T4670" s="181">
        <f t="shared" si="656"/>
        <v>0</v>
      </c>
      <c r="AQ4670" s="1">
        <f>COUNT(L$11:L4670)</f>
        <v>37</v>
      </c>
      <c r="AR4670" s="43">
        <f t="shared" si="657"/>
        <v>40933</v>
      </c>
      <c r="AS4670" s="44">
        <f t="shared" si="658"/>
        <v>89.120000000000019</v>
      </c>
      <c r="AT4670" s="10" t="str">
        <f t="shared" si="659"/>
        <v/>
      </c>
      <c r="AU4670" s="20" t="str">
        <f t="shared" si="660"/>
        <v/>
      </c>
      <c r="AV4670" s="42">
        <f t="shared" si="661"/>
        <v>1</v>
      </c>
      <c r="AW4670" s="89">
        <f t="shared" si="662"/>
        <v>0</v>
      </c>
      <c r="AX4670" s="168"/>
      <c r="AY4670" s="60"/>
      <c r="AZ4670" s="61"/>
      <c r="BB4670" s="61" t="str">
        <f>IF(Settings!I4666&lt;&gt;"",Settings!I4666,"")</f>
        <v/>
      </c>
    </row>
    <row r="4671" spans="2:54" x14ac:dyDescent="0.2">
      <c r="B4671" s="13"/>
      <c r="C4671" s="12"/>
      <c r="D4671" s="12"/>
      <c r="E4671" s="12"/>
      <c r="F4671" s="12"/>
      <c r="G4671" s="12"/>
      <c r="H4671" s="12"/>
      <c r="I4671" s="15"/>
      <c r="J4671" s="31"/>
      <c r="K4671" s="180"/>
      <c r="L4671" s="40"/>
      <c r="M4671" s="14"/>
      <c r="N4671" s="16"/>
      <c r="O4671" s="49"/>
      <c r="P4671" s="64"/>
      <c r="Q4671" s="18"/>
      <c r="R4671" s="181">
        <f t="shared" si="654"/>
        <v>0</v>
      </c>
      <c r="S4671" s="181">
        <f t="shared" si="655"/>
        <v>0</v>
      </c>
      <c r="T4671" s="181">
        <f t="shared" si="656"/>
        <v>0</v>
      </c>
      <c r="AQ4671" s="1">
        <f>COUNT(L$11:L4671)</f>
        <v>37</v>
      </c>
      <c r="AR4671" s="43">
        <f t="shared" si="657"/>
        <v>40933</v>
      </c>
      <c r="AS4671" s="44">
        <f t="shared" si="658"/>
        <v>89.120000000000019</v>
      </c>
      <c r="AT4671" s="10" t="str">
        <f t="shared" si="659"/>
        <v/>
      </c>
      <c r="AU4671" s="20" t="str">
        <f t="shared" si="660"/>
        <v/>
      </c>
      <c r="AV4671" s="42">
        <f t="shared" si="661"/>
        <v>1</v>
      </c>
      <c r="AW4671" s="89">
        <f t="shared" si="662"/>
        <v>0</v>
      </c>
      <c r="AX4671" s="168"/>
      <c r="AY4671" s="60"/>
      <c r="AZ4671" s="61"/>
      <c r="BB4671" s="61" t="str">
        <f>IF(Settings!I4667&lt;&gt;"",Settings!I4667,"")</f>
        <v/>
      </c>
    </row>
    <row r="4672" spans="2:54" x14ac:dyDescent="0.2">
      <c r="B4672" s="13"/>
      <c r="C4672" s="12"/>
      <c r="D4672" s="12"/>
      <c r="E4672" s="12"/>
      <c r="F4672" s="12"/>
      <c r="G4672" s="12"/>
      <c r="H4672" s="12"/>
      <c r="I4672" s="15"/>
      <c r="J4672" s="31"/>
      <c r="K4672" s="180"/>
      <c r="L4672" s="40"/>
      <c r="M4672" s="14"/>
      <c r="N4672" s="16"/>
      <c r="O4672" s="49"/>
      <c r="P4672" s="64"/>
      <c r="Q4672" s="18"/>
      <c r="R4672" s="181">
        <f t="shared" si="654"/>
        <v>0</v>
      </c>
      <c r="S4672" s="181">
        <f t="shared" si="655"/>
        <v>0</v>
      </c>
      <c r="T4672" s="181">
        <f t="shared" si="656"/>
        <v>0</v>
      </c>
      <c r="AQ4672" s="1">
        <f>COUNT(L$11:L4672)</f>
        <v>37</v>
      </c>
      <c r="AR4672" s="43">
        <f t="shared" si="657"/>
        <v>40933</v>
      </c>
      <c r="AS4672" s="44">
        <f t="shared" si="658"/>
        <v>89.120000000000019</v>
      </c>
      <c r="AT4672" s="10" t="str">
        <f t="shared" si="659"/>
        <v/>
      </c>
      <c r="AU4672" s="20" t="str">
        <f t="shared" si="660"/>
        <v/>
      </c>
      <c r="AV4672" s="42">
        <f t="shared" si="661"/>
        <v>1</v>
      </c>
      <c r="AW4672" s="89">
        <f t="shared" si="662"/>
        <v>0</v>
      </c>
      <c r="AX4672" s="168"/>
      <c r="AY4672" s="60"/>
      <c r="AZ4672" s="61"/>
      <c r="BB4672" s="61" t="str">
        <f>IF(Settings!I4668&lt;&gt;"",Settings!I4668,"")</f>
        <v/>
      </c>
    </row>
    <row r="4673" spans="2:54" x14ac:dyDescent="0.2">
      <c r="B4673" s="13"/>
      <c r="C4673" s="12"/>
      <c r="D4673" s="12"/>
      <c r="E4673" s="12"/>
      <c r="F4673" s="12"/>
      <c r="G4673" s="12"/>
      <c r="H4673" s="12"/>
      <c r="I4673" s="15"/>
      <c r="J4673" s="31"/>
      <c r="K4673" s="180"/>
      <c r="L4673" s="40"/>
      <c r="M4673" s="14"/>
      <c r="N4673" s="16"/>
      <c r="O4673" s="49"/>
      <c r="P4673" s="64"/>
      <c r="Q4673" s="18"/>
      <c r="R4673" s="181">
        <f t="shared" si="654"/>
        <v>0</v>
      </c>
      <c r="S4673" s="181">
        <f t="shared" si="655"/>
        <v>0</v>
      </c>
      <c r="T4673" s="181">
        <f t="shared" si="656"/>
        <v>0</v>
      </c>
      <c r="AQ4673" s="1">
        <f>COUNT(L$11:L4673)</f>
        <v>37</v>
      </c>
      <c r="AR4673" s="43">
        <f t="shared" si="657"/>
        <v>40933</v>
      </c>
      <c r="AS4673" s="44">
        <f t="shared" si="658"/>
        <v>89.120000000000019</v>
      </c>
      <c r="AT4673" s="10" t="str">
        <f t="shared" si="659"/>
        <v/>
      </c>
      <c r="AU4673" s="20" t="str">
        <f t="shared" si="660"/>
        <v/>
      </c>
      <c r="AV4673" s="42">
        <f t="shared" si="661"/>
        <v>1</v>
      </c>
      <c r="AW4673" s="89">
        <f t="shared" si="662"/>
        <v>0</v>
      </c>
      <c r="AX4673" s="168"/>
      <c r="AY4673" s="60"/>
      <c r="AZ4673" s="61"/>
      <c r="BB4673" s="61" t="str">
        <f>IF(Settings!I4669&lt;&gt;"",Settings!I4669,"")</f>
        <v/>
      </c>
    </row>
    <row r="4674" spans="2:54" x14ac:dyDescent="0.2">
      <c r="B4674" s="13"/>
      <c r="C4674" s="12"/>
      <c r="D4674" s="12"/>
      <c r="E4674" s="12"/>
      <c r="F4674" s="12"/>
      <c r="G4674" s="12"/>
      <c r="H4674" s="12"/>
      <c r="I4674" s="15"/>
      <c r="J4674" s="31"/>
      <c r="K4674" s="180"/>
      <c r="L4674" s="40"/>
      <c r="M4674" s="14"/>
      <c r="N4674" s="16"/>
      <c r="O4674" s="49"/>
      <c r="P4674" s="64"/>
      <c r="Q4674" s="18"/>
      <c r="R4674" s="181">
        <f t="shared" si="654"/>
        <v>0</v>
      </c>
      <c r="S4674" s="181">
        <f t="shared" si="655"/>
        <v>0</v>
      </c>
      <c r="T4674" s="181">
        <f t="shared" si="656"/>
        <v>0</v>
      </c>
      <c r="AQ4674" s="1">
        <f>COUNT(L$11:L4674)</f>
        <v>37</v>
      </c>
      <c r="AR4674" s="43">
        <f t="shared" si="657"/>
        <v>40933</v>
      </c>
      <c r="AS4674" s="44">
        <f t="shared" si="658"/>
        <v>89.120000000000019</v>
      </c>
      <c r="AT4674" s="10" t="str">
        <f t="shared" si="659"/>
        <v/>
      </c>
      <c r="AU4674" s="20" t="str">
        <f t="shared" si="660"/>
        <v/>
      </c>
      <c r="AV4674" s="42">
        <f t="shared" si="661"/>
        <v>1</v>
      </c>
      <c r="AW4674" s="89">
        <f t="shared" si="662"/>
        <v>0</v>
      </c>
      <c r="AX4674" s="168"/>
      <c r="AY4674" s="60"/>
      <c r="AZ4674" s="61"/>
      <c r="BB4674" s="61" t="str">
        <f>IF(Settings!I4670&lt;&gt;"",Settings!I4670,"")</f>
        <v/>
      </c>
    </row>
    <row r="4675" spans="2:54" x14ac:dyDescent="0.2">
      <c r="B4675" s="13"/>
      <c r="C4675" s="12"/>
      <c r="D4675" s="12"/>
      <c r="E4675" s="12"/>
      <c r="F4675" s="12"/>
      <c r="G4675" s="12"/>
      <c r="H4675" s="12"/>
      <c r="I4675" s="15"/>
      <c r="J4675" s="31"/>
      <c r="K4675" s="180"/>
      <c r="L4675" s="40"/>
      <c r="M4675" s="14"/>
      <c r="N4675" s="16"/>
      <c r="O4675" s="49"/>
      <c r="P4675" s="64"/>
      <c r="Q4675" s="18"/>
      <c r="R4675" s="181">
        <f t="shared" si="654"/>
        <v>0</v>
      </c>
      <c r="S4675" s="181">
        <f t="shared" si="655"/>
        <v>0</v>
      </c>
      <c r="T4675" s="181">
        <f t="shared" si="656"/>
        <v>0</v>
      </c>
      <c r="AQ4675" s="1">
        <f>COUNT(L$11:L4675)</f>
        <v>37</v>
      </c>
      <c r="AR4675" s="43">
        <f t="shared" si="657"/>
        <v>40933</v>
      </c>
      <c r="AS4675" s="44">
        <f t="shared" si="658"/>
        <v>89.120000000000019</v>
      </c>
      <c r="AT4675" s="10" t="str">
        <f t="shared" si="659"/>
        <v/>
      </c>
      <c r="AU4675" s="20" t="str">
        <f t="shared" si="660"/>
        <v/>
      </c>
      <c r="AV4675" s="42">
        <f t="shared" si="661"/>
        <v>1</v>
      </c>
      <c r="AW4675" s="89">
        <f t="shared" si="662"/>
        <v>0</v>
      </c>
      <c r="AX4675" s="168"/>
      <c r="AY4675" s="60"/>
      <c r="AZ4675" s="61"/>
      <c r="BB4675" s="61" t="str">
        <f>IF(Settings!I4671&lt;&gt;"",Settings!I4671,"")</f>
        <v/>
      </c>
    </row>
    <row r="4676" spans="2:54" x14ac:dyDescent="0.2">
      <c r="B4676" s="13"/>
      <c r="C4676" s="12"/>
      <c r="D4676" s="12"/>
      <c r="E4676" s="12"/>
      <c r="F4676" s="12"/>
      <c r="G4676" s="12"/>
      <c r="H4676" s="12"/>
      <c r="I4676" s="15"/>
      <c r="J4676" s="31"/>
      <c r="K4676" s="180"/>
      <c r="L4676" s="40"/>
      <c r="M4676" s="14"/>
      <c r="N4676" s="16"/>
      <c r="O4676" s="49"/>
      <c r="P4676" s="64"/>
      <c r="Q4676" s="18"/>
      <c r="R4676" s="181">
        <f t="shared" si="654"/>
        <v>0</v>
      </c>
      <c r="S4676" s="181">
        <f t="shared" si="655"/>
        <v>0</v>
      </c>
      <c r="T4676" s="181">
        <f t="shared" si="656"/>
        <v>0</v>
      </c>
      <c r="AQ4676" s="1">
        <f>COUNT(L$11:L4676)</f>
        <v>37</v>
      </c>
      <c r="AR4676" s="43">
        <f t="shared" si="657"/>
        <v>40933</v>
      </c>
      <c r="AS4676" s="44">
        <f t="shared" si="658"/>
        <v>89.120000000000019</v>
      </c>
      <c r="AT4676" s="10" t="str">
        <f t="shared" si="659"/>
        <v/>
      </c>
      <c r="AU4676" s="20" t="str">
        <f t="shared" si="660"/>
        <v/>
      </c>
      <c r="AV4676" s="42">
        <f t="shared" si="661"/>
        <v>1</v>
      </c>
      <c r="AW4676" s="89">
        <f t="shared" si="662"/>
        <v>0</v>
      </c>
      <c r="AX4676" s="168"/>
      <c r="AY4676" s="60"/>
      <c r="AZ4676" s="61"/>
      <c r="BB4676" s="61" t="str">
        <f>IF(Settings!I4672&lt;&gt;"",Settings!I4672,"")</f>
        <v/>
      </c>
    </row>
    <row r="4677" spans="2:54" x14ac:dyDescent="0.2">
      <c r="B4677" s="13"/>
      <c r="C4677" s="12"/>
      <c r="D4677" s="12"/>
      <c r="E4677" s="12"/>
      <c r="F4677" s="12"/>
      <c r="G4677" s="12"/>
      <c r="H4677" s="12"/>
      <c r="I4677" s="15"/>
      <c r="J4677" s="31"/>
      <c r="K4677" s="180"/>
      <c r="L4677" s="40"/>
      <c r="M4677" s="14"/>
      <c r="N4677" s="16"/>
      <c r="O4677" s="49"/>
      <c r="P4677" s="64"/>
      <c r="Q4677" s="18"/>
      <c r="R4677" s="181">
        <f t="shared" si="654"/>
        <v>0</v>
      </c>
      <c r="S4677" s="181">
        <f t="shared" si="655"/>
        <v>0</v>
      </c>
      <c r="T4677" s="181">
        <f t="shared" si="656"/>
        <v>0</v>
      </c>
      <c r="AQ4677" s="1">
        <f>COUNT(L$11:L4677)</f>
        <v>37</v>
      </c>
      <c r="AR4677" s="43">
        <f t="shared" si="657"/>
        <v>40933</v>
      </c>
      <c r="AS4677" s="44">
        <f t="shared" si="658"/>
        <v>89.120000000000019</v>
      </c>
      <c r="AT4677" s="10" t="str">
        <f t="shared" si="659"/>
        <v/>
      </c>
      <c r="AU4677" s="20" t="str">
        <f t="shared" si="660"/>
        <v/>
      </c>
      <c r="AV4677" s="42">
        <f t="shared" si="661"/>
        <v>1</v>
      </c>
      <c r="AW4677" s="89">
        <f t="shared" si="662"/>
        <v>0</v>
      </c>
      <c r="AX4677" s="168"/>
      <c r="AY4677" s="60"/>
      <c r="AZ4677" s="61"/>
      <c r="BB4677" s="61" t="str">
        <f>IF(Settings!I4673&lt;&gt;"",Settings!I4673,"")</f>
        <v/>
      </c>
    </row>
    <row r="4678" spans="2:54" x14ac:dyDescent="0.2">
      <c r="B4678" s="13"/>
      <c r="C4678" s="12"/>
      <c r="D4678" s="12"/>
      <c r="E4678" s="12"/>
      <c r="F4678" s="12"/>
      <c r="G4678" s="12"/>
      <c r="H4678" s="12"/>
      <c r="I4678" s="15"/>
      <c r="J4678" s="31"/>
      <c r="K4678" s="180"/>
      <c r="L4678" s="40"/>
      <c r="M4678" s="14"/>
      <c r="N4678" s="16"/>
      <c r="O4678" s="49"/>
      <c r="P4678" s="64"/>
      <c r="Q4678" s="18"/>
      <c r="R4678" s="181">
        <f t="shared" si="654"/>
        <v>0</v>
      </c>
      <c r="S4678" s="181">
        <f t="shared" si="655"/>
        <v>0</v>
      </c>
      <c r="T4678" s="181">
        <f t="shared" si="656"/>
        <v>0</v>
      </c>
      <c r="AQ4678" s="1">
        <f>COUNT(L$11:L4678)</f>
        <v>37</v>
      </c>
      <c r="AR4678" s="43">
        <f t="shared" si="657"/>
        <v>40933</v>
      </c>
      <c r="AS4678" s="44">
        <f t="shared" si="658"/>
        <v>89.120000000000019</v>
      </c>
      <c r="AT4678" s="10" t="str">
        <f t="shared" si="659"/>
        <v/>
      </c>
      <c r="AU4678" s="20" t="str">
        <f t="shared" si="660"/>
        <v/>
      </c>
      <c r="AV4678" s="42">
        <f t="shared" si="661"/>
        <v>1</v>
      </c>
      <c r="AW4678" s="89">
        <f t="shared" si="662"/>
        <v>0</v>
      </c>
      <c r="AX4678" s="168"/>
      <c r="AY4678" s="60"/>
      <c r="AZ4678" s="61"/>
      <c r="BB4678" s="61" t="str">
        <f>IF(Settings!I4674&lt;&gt;"",Settings!I4674,"")</f>
        <v/>
      </c>
    </row>
    <row r="4679" spans="2:54" x14ac:dyDescent="0.2">
      <c r="B4679" s="13"/>
      <c r="C4679" s="12"/>
      <c r="D4679" s="12"/>
      <c r="E4679" s="12"/>
      <c r="F4679" s="12"/>
      <c r="G4679" s="12"/>
      <c r="H4679" s="12"/>
      <c r="I4679" s="15"/>
      <c r="J4679" s="31"/>
      <c r="K4679" s="180"/>
      <c r="L4679" s="40"/>
      <c r="M4679" s="14"/>
      <c r="N4679" s="16"/>
      <c r="O4679" s="49"/>
      <c r="P4679" s="64"/>
      <c r="Q4679" s="18"/>
      <c r="R4679" s="181">
        <f t="shared" si="654"/>
        <v>0</v>
      </c>
      <c r="S4679" s="181">
        <f t="shared" si="655"/>
        <v>0</v>
      </c>
      <c r="T4679" s="181">
        <f t="shared" si="656"/>
        <v>0</v>
      </c>
      <c r="AQ4679" s="1">
        <f>COUNT(L$11:L4679)</f>
        <v>37</v>
      </c>
      <c r="AR4679" s="43">
        <f t="shared" si="657"/>
        <v>40933</v>
      </c>
      <c r="AS4679" s="44">
        <f t="shared" si="658"/>
        <v>89.120000000000019</v>
      </c>
      <c r="AT4679" s="10" t="str">
        <f t="shared" si="659"/>
        <v/>
      </c>
      <c r="AU4679" s="20" t="str">
        <f t="shared" si="660"/>
        <v/>
      </c>
      <c r="AV4679" s="42">
        <f t="shared" si="661"/>
        <v>1</v>
      </c>
      <c r="AW4679" s="89">
        <f t="shared" si="662"/>
        <v>0</v>
      </c>
      <c r="AX4679" s="168"/>
      <c r="AY4679" s="60"/>
      <c r="AZ4679" s="61"/>
      <c r="BB4679" s="61" t="str">
        <f>IF(Settings!I4675&lt;&gt;"",Settings!I4675,"")</f>
        <v/>
      </c>
    </row>
    <row r="4680" spans="2:54" x14ac:dyDescent="0.2">
      <c r="B4680" s="13"/>
      <c r="C4680" s="12"/>
      <c r="D4680" s="12"/>
      <c r="E4680" s="12"/>
      <c r="F4680" s="12"/>
      <c r="G4680" s="12"/>
      <c r="H4680" s="12"/>
      <c r="I4680" s="15"/>
      <c r="J4680" s="31"/>
      <c r="K4680" s="180"/>
      <c r="L4680" s="40"/>
      <c r="M4680" s="14"/>
      <c r="N4680" s="16"/>
      <c r="O4680" s="49"/>
      <c r="P4680" s="64"/>
      <c r="Q4680" s="18"/>
      <c r="R4680" s="181">
        <f t="shared" si="654"/>
        <v>0</v>
      </c>
      <c r="S4680" s="181">
        <f t="shared" si="655"/>
        <v>0</v>
      </c>
      <c r="T4680" s="181">
        <f t="shared" si="656"/>
        <v>0</v>
      </c>
      <c r="AQ4680" s="1">
        <f>COUNT(L$11:L4680)</f>
        <v>37</v>
      </c>
      <c r="AR4680" s="43">
        <f t="shared" si="657"/>
        <v>40933</v>
      </c>
      <c r="AS4680" s="44">
        <f t="shared" si="658"/>
        <v>89.120000000000019</v>
      </c>
      <c r="AT4680" s="10" t="str">
        <f t="shared" si="659"/>
        <v/>
      </c>
      <c r="AU4680" s="20" t="str">
        <f t="shared" si="660"/>
        <v/>
      </c>
      <c r="AV4680" s="42">
        <f t="shared" si="661"/>
        <v>1</v>
      </c>
      <c r="AW4680" s="89">
        <f t="shared" si="662"/>
        <v>0</v>
      </c>
      <c r="AX4680" s="168"/>
      <c r="AY4680" s="60"/>
      <c r="AZ4680" s="61"/>
      <c r="BB4680" s="61" t="str">
        <f>IF(Settings!I4676&lt;&gt;"",Settings!I4676,"")</f>
        <v/>
      </c>
    </row>
    <row r="4681" spans="2:54" x14ac:dyDescent="0.2">
      <c r="B4681" s="13"/>
      <c r="C4681" s="12"/>
      <c r="D4681" s="12"/>
      <c r="E4681" s="12"/>
      <c r="F4681" s="12"/>
      <c r="G4681" s="12"/>
      <c r="H4681" s="12"/>
      <c r="I4681" s="15"/>
      <c r="J4681" s="31"/>
      <c r="K4681" s="180"/>
      <c r="L4681" s="40"/>
      <c r="M4681" s="14"/>
      <c r="N4681" s="16"/>
      <c r="O4681" s="49"/>
      <c r="P4681" s="64"/>
      <c r="Q4681" s="18"/>
      <c r="R4681" s="181">
        <f t="shared" si="654"/>
        <v>0</v>
      </c>
      <c r="S4681" s="181">
        <f t="shared" si="655"/>
        <v>0</v>
      </c>
      <c r="T4681" s="181">
        <f t="shared" si="656"/>
        <v>0</v>
      </c>
      <c r="AQ4681" s="1">
        <f>COUNT(L$11:L4681)</f>
        <v>37</v>
      </c>
      <c r="AR4681" s="43">
        <f t="shared" si="657"/>
        <v>40933</v>
      </c>
      <c r="AS4681" s="44">
        <f t="shared" si="658"/>
        <v>89.120000000000019</v>
      </c>
      <c r="AT4681" s="10" t="str">
        <f t="shared" si="659"/>
        <v/>
      </c>
      <c r="AU4681" s="20" t="str">
        <f t="shared" si="660"/>
        <v/>
      </c>
      <c r="AV4681" s="42">
        <f t="shared" si="661"/>
        <v>1</v>
      </c>
      <c r="AW4681" s="89">
        <f t="shared" si="662"/>
        <v>0</v>
      </c>
      <c r="AX4681" s="168"/>
      <c r="AY4681" s="60"/>
      <c r="AZ4681" s="61"/>
      <c r="BB4681" s="61" t="str">
        <f>IF(Settings!I4677&lt;&gt;"",Settings!I4677,"")</f>
        <v/>
      </c>
    </row>
    <row r="4682" spans="2:54" x14ac:dyDescent="0.2">
      <c r="B4682" s="13"/>
      <c r="C4682" s="12"/>
      <c r="D4682" s="12"/>
      <c r="E4682" s="12"/>
      <c r="F4682" s="12"/>
      <c r="G4682" s="12"/>
      <c r="H4682" s="12"/>
      <c r="I4682" s="15"/>
      <c r="J4682" s="31"/>
      <c r="K4682" s="180"/>
      <c r="L4682" s="40"/>
      <c r="M4682" s="14"/>
      <c r="N4682" s="16"/>
      <c r="O4682" s="49"/>
      <c r="P4682" s="64"/>
      <c r="Q4682" s="18"/>
      <c r="R4682" s="181">
        <f t="shared" si="654"/>
        <v>0</v>
      </c>
      <c r="S4682" s="181">
        <f t="shared" si="655"/>
        <v>0</v>
      </c>
      <c r="T4682" s="181">
        <f t="shared" si="656"/>
        <v>0</v>
      </c>
      <c r="AQ4682" s="1">
        <f>COUNT(L$11:L4682)</f>
        <v>37</v>
      </c>
      <c r="AR4682" s="43">
        <f t="shared" si="657"/>
        <v>40933</v>
      </c>
      <c r="AS4682" s="44">
        <f t="shared" si="658"/>
        <v>89.120000000000019</v>
      </c>
      <c r="AT4682" s="10" t="str">
        <f t="shared" si="659"/>
        <v/>
      </c>
      <c r="AU4682" s="20" t="str">
        <f t="shared" si="660"/>
        <v/>
      </c>
      <c r="AV4682" s="42">
        <f t="shared" si="661"/>
        <v>1</v>
      </c>
      <c r="AW4682" s="89">
        <f t="shared" si="662"/>
        <v>0</v>
      </c>
      <c r="AX4682" s="168"/>
      <c r="AY4682" s="60"/>
      <c r="AZ4682" s="61"/>
      <c r="BB4682" s="61" t="str">
        <f>IF(Settings!I4678&lt;&gt;"",Settings!I4678,"")</f>
        <v/>
      </c>
    </row>
    <row r="4683" spans="2:54" x14ac:dyDescent="0.2">
      <c r="B4683" s="13"/>
      <c r="C4683" s="12"/>
      <c r="D4683" s="12"/>
      <c r="E4683" s="12"/>
      <c r="F4683" s="12"/>
      <c r="G4683" s="12"/>
      <c r="H4683" s="12"/>
      <c r="I4683" s="15"/>
      <c r="J4683" s="31"/>
      <c r="K4683" s="180"/>
      <c r="L4683" s="40"/>
      <c r="M4683" s="14"/>
      <c r="N4683" s="16"/>
      <c r="O4683" s="49"/>
      <c r="P4683" s="64"/>
      <c r="Q4683" s="18"/>
      <c r="R4683" s="181">
        <f t="shared" si="654"/>
        <v>0</v>
      </c>
      <c r="S4683" s="181">
        <f t="shared" si="655"/>
        <v>0</v>
      </c>
      <c r="T4683" s="181">
        <f t="shared" si="656"/>
        <v>0</v>
      </c>
      <c r="AQ4683" s="1">
        <f>COUNT(L$11:L4683)</f>
        <v>37</v>
      </c>
      <c r="AR4683" s="43">
        <f t="shared" si="657"/>
        <v>40933</v>
      </c>
      <c r="AS4683" s="44">
        <f t="shared" si="658"/>
        <v>89.120000000000019</v>
      </c>
      <c r="AT4683" s="10" t="str">
        <f t="shared" si="659"/>
        <v/>
      </c>
      <c r="AU4683" s="20" t="str">
        <f t="shared" si="660"/>
        <v/>
      </c>
      <c r="AV4683" s="42">
        <f t="shared" si="661"/>
        <v>1</v>
      </c>
      <c r="AW4683" s="89">
        <f t="shared" si="662"/>
        <v>0</v>
      </c>
      <c r="AX4683" s="168"/>
      <c r="AY4683" s="60"/>
      <c r="AZ4683" s="61"/>
      <c r="BB4683" s="61" t="str">
        <f>IF(Settings!I4679&lt;&gt;"",Settings!I4679,"")</f>
        <v/>
      </c>
    </row>
    <row r="4684" spans="2:54" x14ac:dyDescent="0.2">
      <c r="B4684" s="13"/>
      <c r="C4684" s="12"/>
      <c r="D4684" s="12"/>
      <c r="E4684" s="12"/>
      <c r="F4684" s="12"/>
      <c r="G4684" s="12"/>
      <c r="H4684" s="12"/>
      <c r="I4684" s="15"/>
      <c r="J4684" s="31"/>
      <c r="K4684" s="180"/>
      <c r="L4684" s="40"/>
      <c r="M4684" s="14"/>
      <c r="N4684" s="16"/>
      <c r="O4684" s="49"/>
      <c r="P4684" s="64"/>
      <c r="Q4684" s="18"/>
      <c r="R4684" s="181">
        <f t="shared" ref="R4684:R4747" si="663">ROUND(IF(M4684&lt;&gt;"Y",IF(P4684&lt;&gt;"Y",K4684,K4684*(AV4684-1)),0),ROUNDING)</f>
        <v>0</v>
      </c>
      <c r="S4684" s="181">
        <f t="shared" ref="S4684:S4747" si="664">ROUND(IF(O4684&gt;0,IF(M4684="Y",AW4684*(1-O4684),IF(AW4684&gt;R4684,R4684 + (AW4684 - R4684)*(1-O4684),AW4684)),AW4684),ROUNDING)</f>
        <v>0</v>
      </c>
      <c r="T4684" s="181">
        <f t="shared" ref="T4684:T4747" si="665">ROUND(IF(N4684="P",0,IF(OR(M4684="N",M4684=""),S4684-R4684,S4684)),ROUNDING)</f>
        <v>0</v>
      </c>
      <c r="AQ4684" s="1">
        <f>COUNT(L$11:L4684)</f>
        <v>37</v>
      </c>
      <c r="AR4684" s="43">
        <f t="shared" si="657"/>
        <v>40933</v>
      </c>
      <c r="AS4684" s="44">
        <f t="shared" si="658"/>
        <v>89.120000000000019</v>
      </c>
      <c r="AT4684" s="10" t="str">
        <f t="shared" si="659"/>
        <v/>
      </c>
      <c r="AU4684" s="20" t="str">
        <f t="shared" si="660"/>
        <v/>
      </c>
      <c r="AV4684" s="42">
        <f t="shared" si="661"/>
        <v>1</v>
      </c>
      <c r="AW4684" s="89">
        <f t="shared" si="662"/>
        <v>0</v>
      </c>
      <c r="AX4684" s="168"/>
      <c r="AY4684" s="60"/>
      <c r="AZ4684" s="61"/>
      <c r="BB4684" s="61" t="str">
        <f>IF(Settings!I4680&lt;&gt;"",Settings!I4680,"")</f>
        <v/>
      </c>
    </row>
    <row r="4685" spans="2:54" x14ac:dyDescent="0.2">
      <c r="B4685" s="13"/>
      <c r="C4685" s="12"/>
      <c r="D4685" s="12"/>
      <c r="E4685" s="12"/>
      <c r="F4685" s="12"/>
      <c r="G4685" s="12"/>
      <c r="H4685" s="12"/>
      <c r="I4685" s="15"/>
      <c r="J4685" s="31"/>
      <c r="K4685" s="180"/>
      <c r="L4685" s="40"/>
      <c r="M4685" s="14"/>
      <c r="N4685" s="16"/>
      <c r="O4685" s="49"/>
      <c r="P4685" s="64"/>
      <c r="Q4685" s="18"/>
      <c r="R4685" s="181">
        <f t="shared" si="663"/>
        <v>0</v>
      </c>
      <c r="S4685" s="181">
        <f t="shared" si="664"/>
        <v>0</v>
      </c>
      <c r="T4685" s="181">
        <f t="shared" si="665"/>
        <v>0</v>
      </c>
      <c r="AQ4685" s="1">
        <f>COUNT(L$11:L4685)</f>
        <v>37</v>
      </c>
      <c r="AR4685" s="43">
        <f t="shared" ref="AR4685:AR4748" si="666">IF(B4685&gt;2,B4685,AR4684)</f>
        <v>40933</v>
      </c>
      <c r="AS4685" s="44">
        <f t="shared" ref="AS4685:AS4748" si="667">AS4684+T4685</f>
        <v>89.120000000000019</v>
      </c>
      <c r="AT4685" s="10" t="str">
        <f t="shared" ref="AT4685:AT4748" si="668">IF(N4685="P",IF(P4685&lt;&gt;"Y",IF(M4685&lt;&gt;"Y",K4685*AV4685,K4685*AV4685-K4685),IF(M4685&lt;&gt;"Y",K4685 + K4685*(AV4685-1),K4685)),"")</f>
        <v/>
      </c>
      <c r="AU4685" s="20" t="str">
        <f t="shared" ref="AU4685:AU4748" si="669">IF(M4685="Y",IF(P4685="Y",K4685*(AV4685-1),K4685),"")</f>
        <v/>
      </c>
      <c r="AV4685" s="42">
        <f t="shared" ref="AV4685:AV4748" si="670">IF(L4685&lt;&gt;"",IF(ODDS_TYPE=1,L4685,IF(ODDS_TYPE=2,IF(L4685&gt;0,1+L4685/100,IF(L4685&lt;0,1-100/L4685,1)),IF(ODDS_TYPE=3,1+L4685,IF(ODDS_TYPE=4,1+L4685,IF(ODDS_TYPE=5,IF(L4685&gt;0,1+L4685,1-1/L4685),IF(ODDS_TYPE=6,IF(L4685&gt;=0,L4685+1,1-1/L4685),1)))))),1)</f>
        <v>1</v>
      </c>
      <c r="AW4685" s="89">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68"/>
      <c r="AY4685" s="60"/>
      <c r="AZ4685" s="61"/>
      <c r="BB4685" s="61" t="str">
        <f>IF(Settings!I4681&lt;&gt;"",Settings!I4681,"")</f>
        <v/>
      </c>
    </row>
    <row r="4686" spans="2:54" x14ac:dyDescent="0.2">
      <c r="B4686" s="13"/>
      <c r="C4686" s="12"/>
      <c r="D4686" s="12"/>
      <c r="E4686" s="12"/>
      <c r="F4686" s="12"/>
      <c r="G4686" s="12"/>
      <c r="H4686" s="12"/>
      <c r="I4686" s="15"/>
      <c r="J4686" s="31"/>
      <c r="K4686" s="180"/>
      <c r="L4686" s="40"/>
      <c r="M4686" s="14"/>
      <c r="N4686" s="16"/>
      <c r="O4686" s="49"/>
      <c r="P4686" s="64"/>
      <c r="Q4686" s="18"/>
      <c r="R4686" s="181">
        <f t="shared" si="663"/>
        <v>0</v>
      </c>
      <c r="S4686" s="181">
        <f t="shared" si="664"/>
        <v>0</v>
      </c>
      <c r="T4686" s="181">
        <f t="shared" si="665"/>
        <v>0</v>
      </c>
      <c r="AQ4686" s="1">
        <f>COUNT(L$11:L4686)</f>
        <v>37</v>
      </c>
      <c r="AR4686" s="43">
        <f t="shared" si="666"/>
        <v>40933</v>
      </c>
      <c r="AS4686" s="44">
        <f t="shared" si="667"/>
        <v>89.120000000000019</v>
      </c>
      <c r="AT4686" s="10" t="str">
        <f t="shared" si="668"/>
        <v/>
      </c>
      <c r="AU4686" s="20" t="str">
        <f t="shared" si="669"/>
        <v/>
      </c>
      <c r="AV4686" s="42">
        <f t="shared" si="670"/>
        <v>1</v>
      </c>
      <c r="AW4686" s="89">
        <f t="shared" si="671"/>
        <v>0</v>
      </c>
      <c r="AX4686" s="168"/>
      <c r="AY4686" s="60"/>
      <c r="AZ4686" s="61"/>
      <c r="BB4686" s="61" t="str">
        <f>IF(Settings!I4682&lt;&gt;"",Settings!I4682,"")</f>
        <v/>
      </c>
    </row>
    <row r="4687" spans="2:54" x14ac:dyDescent="0.2">
      <c r="B4687" s="13"/>
      <c r="C4687" s="12"/>
      <c r="D4687" s="12"/>
      <c r="E4687" s="12"/>
      <c r="F4687" s="12"/>
      <c r="G4687" s="12"/>
      <c r="H4687" s="12"/>
      <c r="I4687" s="15"/>
      <c r="J4687" s="31"/>
      <c r="K4687" s="180"/>
      <c r="L4687" s="40"/>
      <c r="M4687" s="14"/>
      <c r="N4687" s="16"/>
      <c r="O4687" s="49"/>
      <c r="P4687" s="64"/>
      <c r="Q4687" s="18"/>
      <c r="R4687" s="181">
        <f t="shared" si="663"/>
        <v>0</v>
      </c>
      <c r="S4687" s="181">
        <f t="shared" si="664"/>
        <v>0</v>
      </c>
      <c r="T4687" s="181">
        <f t="shared" si="665"/>
        <v>0</v>
      </c>
      <c r="AQ4687" s="1">
        <f>COUNT(L$11:L4687)</f>
        <v>37</v>
      </c>
      <c r="AR4687" s="43">
        <f t="shared" si="666"/>
        <v>40933</v>
      </c>
      <c r="AS4687" s="44">
        <f t="shared" si="667"/>
        <v>89.120000000000019</v>
      </c>
      <c r="AT4687" s="10" t="str">
        <f t="shared" si="668"/>
        <v/>
      </c>
      <c r="AU4687" s="20" t="str">
        <f t="shared" si="669"/>
        <v/>
      </c>
      <c r="AV4687" s="42">
        <f t="shared" si="670"/>
        <v>1</v>
      </c>
      <c r="AW4687" s="89">
        <f t="shared" si="671"/>
        <v>0</v>
      </c>
      <c r="AX4687" s="168"/>
      <c r="AY4687" s="60"/>
      <c r="AZ4687" s="61"/>
      <c r="BB4687" s="61" t="str">
        <f>IF(Settings!I4683&lt;&gt;"",Settings!I4683,"")</f>
        <v/>
      </c>
    </row>
    <row r="4688" spans="2:54" x14ac:dyDescent="0.2">
      <c r="B4688" s="13"/>
      <c r="C4688" s="12"/>
      <c r="D4688" s="12"/>
      <c r="E4688" s="12"/>
      <c r="F4688" s="12"/>
      <c r="G4688" s="12"/>
      <c r="H4688" s="12"/>
      <c r="I4688" s="15"/>
      <c r="J4688" s="31"/>
      <c r="K4688" s="180"/>
      <c r="L4688" s="40"/>
      <c r="M4688" s="14"/>
      <c r="N4688" s="16"/>
      <c r="O4688" s="49"/>
      <c r="P4688" s="64"/>
      <c r="Q4688" s="18"/>
      <c r="R4688" s="181">
        <f t="shared" si="663"/>
        <v>0</v>
      </c>
      <c r="S4688" s="181">
        <f t="shared" si="664"/>
        <v>0</v>
      </c>
      <c r="T4688" s="181">
        <f t="shared" si="665"/>
        <v>0</v>
      </c>
      <c r="AQ4688" s="1">
        <f>COUNT(L$11:L4688)</f>
        <v>37</v>
      </c>
      <c r="AR4688" s="43">
        <f t="shared" si="666"/>
        <v>40933</v>
      </c>
      <c r="AS4688" s="44">
        <f t="shared" si="667"/>
        <v>89.120000000000019</v>
      </c>
      <c r="AT4688" s="10" t="str">
        <f t="shared" si="668"/>
        <v/>
      </c>
      <c r="AU4688" s="20" t="str">
        <f t="shared" si="669"/>
        <v/>
      </c>
      <c r="AV4688" s="42">
        <f t="shared" si="670"/>
        <v>1</v>
      </c>
      <c r="AW4688" s="89">
        <f t="shared" si="671"/>
        <v>0</v>
      </c>
      <c r="AX4688" s="168"/>
      <c r="AY4688" s="60"/>
      <c r="AZ4688" s="61"/>
      <c r="BB4688" s="61" t="str">
        <f>IF(Settings!I4684&lt;&gt;"",Settings!I4684,"")</f>
        <v/>
      </c>
    </row>
    <row r="4689" spans="2:54" x14ac:dyDescent="0.2">
      <c r="B4689" s="13"/>
      <c r="C4689" s="12"/>
      <c r="D4689" s="12"/>
      <c r="E4689" s="12"/>
      <c r="F4689" s="12"/>
      <c r="G4689" s="12"/>
      <c r="H4689" s="12"/>
      <c r="I4689" s="15"/>
      <c r="J4689" s="31"/>
      <c r="K4689" s="180"/>
      <c r="L4689" s="40"/>
      <c r="M4689" s="14"/>
      <c r="N4689" s="16"/>
      <c r="O4689" s="49"/>
      <c r="P4689" s="64"/>
      <c r="Q4689" s="18"/>
      <c r="R4689" s="181">
        <f t="shared" si="663"/>
        <v>0</v>
      </c>
      <c r="S4689" s="181">
        <f t="shared" si="664"/>
        <v>0</v>
      </c>
      <c r="T4689" s="181">
        <f t="shared" si="665"/>
        <v>0</v>
      </c>
      <c r="AQ4689" s="1">
        <f>COUNT(L$11:L4689)</f>
        <v>37</v>
      </c>
      <c r="AR4689" s="43">
        <f t="shared" si="666"/>
        <v>40933</v>
      </c>
      <c r="AS4689" s="44">
        <f t="shared" si="667"/>
        <v>89.120000000000019</v>
      </c>
      <c r="AT4689" s="10" t="str">
        <f t="shared" si="668"/>
        <v/>
      </c>
      <c r="AU4689" s="20" t="str">
        <f t="shared" si="669"/>
        <v/>
      </c>
      <c r="AV4689" s="42">
        <f t="shared" si="670"/>
        <v>1</v>
      </c>
      <c r="AW4689" s="89">
        <f t="shared" si="671"/>
        <v>0</v>
      </c>
      <c r="AX4689" s="168"/>
      <c r="AY4689" s="60"/>
      <c r="AZ4689" s="61"/>
      <c r="BB4689" s="61" t="str">
        <f>IF(Settings!I4685&lt;&gt;"",Settings!I4685,"")</f>
        <v/>
      </c>
    </row>
    <row r="4690" spans="2:54" x14ac:dyDescent="0.2">
      <c r="B4690" s="13"/>
      <c r="C4690" s="12"/>
      <c r="D4690" s="12"/>
      <c r="E4690" s="12"/>
      <c r="F4690" s="12"/>
      <c r="G4690" s="12"/>
      <c r="H4690" s="12"/>
      <c r="I4690" s="15"/>
      <c r="J4690" s="31"/>
      <c r="K4690" s="180"/>
      <c r="L4690" s="40"/>
      <c r="M4690" s="14"/>
      <c r="N4690" s="16"/>
      <c r="O4690" s="49"/>
      <c r="P4690" s="64"/>
      <c r="Q4690" s="18"/>
      <c r="R4690" s="181">
        <f t="shared" si="663"/>
        <v>0</v>
      </c>
      <c r="S4690" s="181">
        <f t="shared" si="664"/>
        <v>0</v>
      </c>
      <c r="T4690" s="181">
        <f t="shared" si="665"/>
        <v>0</v>
      </c>
      <c r="AQ4690" s="1">
        <f>COUNT(L$11:L4690)</f>
        <v>37</v>
      </c>
      <c r="AR4690" s="43">
        <f t="shared" si="666"/>
        <v>40933</v>
      </c>
      <c r="AS4690" s="44">
        <f t="shared" si="667"/>
        <v>89.120000000000019</v>
      </c>
      <c r="AT4690" s="10" t="str">
        <f t="shared" si="668"/>
        <v/>
      </c>
      <c r="AU4690" s="20" t="str">
        <f t="shared" si="669"/>
        <v/>
      </c>
      <c r="AV4690" s="42">
        <f t="shared" si="670"/>
        <v>1</v>
      </c>
      <c r="AW4690" s="89">
        <f t="shared" si="671"/>
        <v>0</v>
      </c>
      <c r="AX4690" s="168"/>
      <c r="AY4690" s="60"/>
      <c r="AZ4690" s="61"/>
      <c r="BB4690" s="61" t="str">
        <f>IF(Settings!I4686&lt;&gt;"",Settings!I4686,"")</f>
        <v/>
      </c>
    </row>
    <row r="4691" spans="2:54" x14ac:dyDescent="0.2">
      <c r="B4691" s="13"/>
      <c r="C4691" s="12"/>
      <c r="D4691" s="12"/>
      <c r="E4691" s="12"/>
      <c r="F4691" s="12"/>
      <c r="G4691" s="12"/>
      <c r="H4691" s="12"/>
      <c r="I4691" s="15"/>
      <c r="J4691" s="31"/>
      <c r="K4691" s="180"/>
      <c r="L4691" s="40"/>
      <c r="M4691" s="14"/>
      <c r="N4691" s="16"/>
      <c r="O4691" s="49"/>
      <c r="P4691" s="64"/>
      <c r="Q4691" s="18"/>
      <c r="R4691" s="181">
        <f t="shared" si="663"/>
        <v>0</v>
      </c>
      <c r="S4691" s="181">
        <f t="shared" si="664"/>
        <v>0</v>
      </c>
      <c r="T4691" s="181">
        <f t="shared" si="665"/>
        <v>0</v>
      </c>
      <c r="AQ4691" s="1">
        <f>COUNT(L$11:L4691)</f>
        <v>37</v>
      </c>
      <c r="AR4691" s="43">
        <f t="shared" si="666"/>
        <v>40933</v>
      </c>
      <c r="AS4691" s="44">
        <f t="shared" si="667"/>
        <v>89.120000000000019</v>
      </c>
      <c r="AT4691" s="10" t="str">
        <f t="shared" si="668"/>
        <v/>
      </c>
      <c r="AU4691" s="20" t="str">
        <f t="shared" si="669"/>
        <v/>
      </c>
      <c r="AV4691" s="42">
        <f t="shared" si="670"/>
        <v>1</v>
      </c>
      <c r="AW4691" s="89">
        <f t="shared" si="671"/>
        <v>0</v>
      </c>
      <c r="AX4691" s="168"/>
      <c r="AY4691" s="60"/>
      <c r="AZ4691" s="61"/>
      <c r="BB4691" s="61" t="str">
        <f>IF(Settings!I4687&lt;&gt;"",Settings!I4687,"")</f>
        <v/>
      </c>
    </row>
    <row r="4692" spans="2:54" x14ac:dyDescent="0.2">
      <c r="B4692" s="13"/>
      <c r="C4692" s="12"/>
      <c r="D4692" s="12"/>
      <c r="E4692" s="12"/>
      <c r="F4692" s="12"/>
      <c r="G4692" s="12"/>
      <c r="H4692" s="12"/>
      <c r="I4692" s="15"/>
      <c r="J4692" s="31"/>
      <c r="K4692" s="180"/>
      <c r="L4692" s="40"/>
      <c r="M4692" s="14"/>
      <c r="N4692" s="16"/>
      <c r="O4692" s="49"/>
      <c r="P4692" s="64"/>
      <c r="Q4692" s="18"/>
      <c r="R4692" s="181">
        <f t="shared" si="663"/>
        <v>0</v>
      </c>
      <c r="S4692" s="181">
        <f t="shared" si="664"/>
        <v>0</v>
      </c>
      <c r="T4692" s="181">
        <f t="shared" si="665"/>
        <v>0</v>
      </c>
      <c r="AQ4692" s="1">
        <f>COUNT(L$11:L4692)</f>
        <v>37</v>
      </c>
      <c r="AR4692" s="43">
        <f t="shared" si="666"/>
        <v>40933</v>
      </c>
      <c r="AS4692" s="44">
        <f t="shared" si="667"/>
        <v>89.120000000000019</v>
      </c>
      <c r="AT4692" s="10" t="str">
        <f t="shared" si="668"/>
        <v/>
      </c>
      <c r="AU4692" s="20" t="str">
        <f t="shared" si="669"/>
        <v/>
      </c>
      <c r="AV4692" s="42">
        <f t="shared" si="670"/>
        <v>1</v>
      </c>
      <c r="AW4692" s="89">
        <f t="shared" si="671"/>
        <v>0</v>
      </c>
      <c r="AX4692" s="168"/>
      <c r="AY4692" s="60"/>
      <c r="AZ4692" s="61"/>
      <c r="BB4692" s="61" t="str">
        <f>IF(Settings!I4688&lt;&gt;"",Settings!I4688,"")</f>
        <v/>
      </c>
    </row>
    <row r="4693" spans="2:54" x14ac:dyDescent="0.2">
      <c r="B4693" s="13"/>
      <c r="C4693" s="12"/>
      <c r="D4693" s="12"/>
      <c r="E4693" s="12"/>
      <c r="F4693" s="12"/>
      <c r="G4693" s="12"/>
      <c r="H4693" s="12"/>
      <c r="I4693" s="15"/>
      <c r="J4693" s="31"/>
      <c r="K4693" s="180"/>
      <c r="L4693" s="40"/>
      <c r="M4693" s="14"/>
      <c r="N4693" s="16"/>
      <c r="O4693" s="49"/>
      <c r="P4693" s="64"/>
      <c r="Q4693" s="18"/>
      <c r="R4693" s="181">
        <f t="shared" si="663"/>
        <v>0</v>
      </c>
      <c r="S4693" s="181">
        <f t="shared" si="664"/>
        <v>0</v>
      </c>
      <c r="T4693" s="181">
        <f t="shared" si="665"/>
        <v>0</v>
      </c>
      <c r="AQ4693" s="1">
        <f>COUNT(L$11:L4693)</f>
        <v>37</v>
      </c>
      <c r="AR4693" s="43">
        <f t="shared" si="666"/>
        <v>40933</v>
      </c>
      <c r="AS4693" s="44">
        <f t="shared" si="667"/>
        <v>89.120000000000019</v>
      </c>
      <c r="AT4693" s="10" t="str">
        <f t="shared" si="668"/>
        <v/>
      </c>
      <c r="AU4693" s="20" t="str">
        <f t="shared" si="669"/>
        <v/>
      </c>
      <c r="AV4693" s="42">
        <f t="shared" si="670"/>
        <v>1</v>
      </c>
      <c r="AW4693" s="89">
        <f t="shared" si="671"/>
        <v>0</v>
      </c>
      <c r="AX4693" s="168"/>
      <c r="AY4693" s="60"/>
      <c r="AZ4693" s="61"/>
      <c r="BB4693" s="61" t="str">
        <f>IF(Settings!I4689&lt;&gt;"",Settings!I4689,"")</f>
        <v/>
      </c>
    </row>
    <row r="4694" spans="2:54" x14ac:dyDescent="0.2">
      <c r="B4694" s="13"/>
      <c r="C4694" s="12"/>
      <c r="D4694" s="12"/>
      <c r="E4694" s="12"/>
      <c r="F4694" s="12"/>
      <c r="G4694" s="12"/>
      <c r="H4694" s="12"/>
      <c r="I4694" s="15"/>
      <c r="J4694" s="31"/>
      <c r="K4694" s="180"/>
      <c r="L4694" s="40"/>
      <c r="M4694" s="14"/>
      <c r="N4694" s="16"/>
      <c r="O4694" s="49"/>
      <c r="P4694" s="64"/>
      <c r="Q4694" s="18"/>
      <c r="R4694" s="181">
        <f t="shared" si="663"/>
        <v>0</v>
      </c>
      <c r="S4694" s="181">
        <f t="shared" si="664"/>
        <v>0</v>
      </c>
      <c r="T4694" s="181">
        <f t="shared" si="665"/>
        <v>0</v>
      </c>
      <c r="AQ4694" s="1">
        <f>COUNT(L$11:L4694)</f>
        <v>37</v>
      </c>
      <c r="AR4694" s="43">
        <f t="shared" si="666"/>
        <v>40933</v>
      </c>
      <c r="AS4694" s="44">
        <f t="shared" si="667"/>
        <v>89.120000000000019</v>
      </c>
      <c r="AT4694" s="10" t="str">
        <f t="shared" si="668"/>
        <v/>
      </c>
      <c r="AU4694" s="20" t="str">
        <f t="shared" si="669"/>
        <v/>
      </c>
      <c r="AV4694" s="42">
        <f t="shared" si="670"/>
        <v>1</v>
      </c>
      <c r="AW4694" s="89">
        <f t="shared" si="671"/>
        <v>0</v>
      </c>
      <c r="AX4694" s="168"/>
      <c r="AY4694" s="60"/>
      <c r="AZ4694" s="61"/>
      <c r="BB4694" s="61" t="str">
        <f>IF(Settings!I4690&lt;&gt;"",Settings!I4690,"")</f>
        <v/>
      </c>
    </row>
    <row r="4695" spans="2:54" x14ac:dyDescent="0.2">
      <c r="B4695" s="13"/>
      <c r="C4695" s="12"/>
      <c r="D4695" s="12"/>
      <c r="E4695" s="12"/>
      <c r="F4695" s="12"/>
      <c r="G4695" s="12"/>
      <c r="H4695" s="12"/>
      <c r="I4695" s="15"/>
      <c r="J4695" s="31"/>
      <c r="K4695" s="180"/>
      <c r="L4695" s="40"/>
      <c r="M4695" s="14"/>
      <c r="N4695" s="16"/>
      <c r="O4695" s="49"/>
      <c r="P4695" s="64"/>
      <c r="Q4695" s="18"/>
      <c r="R4695" s="181">
        <f t="shared" si="663"/>
        <v>0</v>
      </c>
      <c r="S4695" s="181">
        <f t="shared" si="664"/>
        <v>0</v>
      </c>
      <c r="T4695" s="181">
        <f t="shared" si="665"/>
        <v>0</v>
      </c>
      <c r="AQ4695" s="1">
        <f>COUNT(L$11:L4695)</f>
        <v>37</v>
      </c>
      <c r="AR4695" s="43">
        <f t="shared" si="666"/>
        <v>40933</v>
      </c>
      <c r="AS4695" s="44">
        <f t="shared" si="667"/>
        <v>89.120000000000019</v>
      </c>
      <c r="AT4695" s="10" t="str">
        <f t="shared" si="668"/>
        <v/>
      </c>
      <c r="AU4695" s="20" t="str">
        <f t="shared" si="669"/>
        <v/>
      </c>
      <c r="AV4695" s="42">
        <f t="shared" si="670"/>
        <v>1</v>
      </c>
      <c r="AW4695" s="89">
        <f t="shared" si="671"/>
        <v>0</v>
      </c>
      <c r="AX4695" s="168"/>
      <c r="AY4695" s="60"/>
      <c r="AZ4695" s="61"/>
      <c r="BB4695" s="61" t="str">
        <f>IF(Settings!I4691&lt;&gt;"",Settings!I4691,"")</f>
        <v/>
      </c>
    </row>
    <row r="4696" spans="2:54" x14ac:dyDescent="0.2">
      <c r="B4696" s="13"/>
      <c r="C4696" s="12"/>
      <c r="D4696" s="12"/>
      <c r="E4696" s="12"/>
      <c r="F4696" s="12"/>
      <c r="G4696" s="12"/>
      <c r="H4696" s="12"/>
      <c r="I4696" s="15"/>
      <c r="J4696" s="31"/>
      <c r="K4696" s="180"/>
      <c r="L4696" s="40"/>
      <c r="M4696" s="14"/>
      <c r="N4696" s="16"/>
      <c r="O4696" s="49"/>
      <c r="P4696" s="64"/>
      <c r="Q4696" s="18"/>
      <c r="R4696" s="181">
        <f t="shared" si="663"/>
        <v>0</v>
      </c>
      <c r="S4696" s="181">
        <f t="shared" si="664"/>
        <v>0</v>
      </c>
      <c r="T4696" s="181">
        <f t="shared" si="665"/>
        <v>0</v>
      </c>
      <c r="AQ4696" s="1">
        <f>COUNT(L$11:L4696)</f>
        <v>37</v>
      </c>
      <c r="AR4696" s="43">
        <f t="shared" si="666"/>
        <v>40933</v>
      </c>
      <c r="AS4696" s="44">
        <f t="shared" si="667"/>
        <v>89.120000000000019</v>
      </c>
      <c r="AT4696" s="10" t="str">
        <f t="shared" si="668"/>
        <v/>
      </c>
      <c r="AU4696" s="20" t="str">
        <f t="shared" si="669"/>
        <v/>
      </c>
      <c r="AV4696" s="42">
        <f t="shared" si="670"/>
        <v>1</v>
      </c>
      <c r="AW4696" s="89">
        <f t="shared" si="671"/>
        <v>0</v>
      </c>
      <c r="AX4696" s="168"/>
      <c r="AY4696" s="60"/>
      <c r="AZ4696" s="61"/>
      <c r="BB4696" s="61" t="str">
        <f>IF(Settings!I4692&lt;&gt;"",Settings!I4692,"")</f>
        <v/>
      </c>
    </row>
    <row r="4697" spans="2:54" x14ac:dyDescent="0.2">
      <c r="B4697" s="13"/>
      <c r="C4697" s="12"/>
      <c r="D4697" s="12"/>
      <c r="E4697" s="12"/>
      <c r="F4697" s="12"/>
      <c r="G4697" s="12"/>
      <c r="H4697" s="12"/>
      <c r="I4697" s="15"/>
      <c r="J4697" s="31"/>
      <c r="K4697" s="180"/>
      <c r="L4697" s="40"/>
      <c r="M4697" s="14"/>
      <c r="N4697" s="16"/>
      <c r="O4697" s="49"/>
      <c r="P4697" s="64"/>
      <c r="Q4697" s="18"/>
      <c r="R4697" s="181">
        <f t="shared" si="663"/>
        <v>0</v>
      </c>
      <c r="S4697" s="181">
        <f t="shared" si="664"/>
        <v>0</v>
      </c>
      <c r="T4697" s="181">
        <f t="shared" si="665"/>
        <v>0</v>
      </c>
      <c r="AQ4697" s="1">
        <f>COUNT(L$11:L4697)</f>
        <v>37</v>
      </c>
      <c r="AR4697" s="43">
        <f t="shared" si="666"/>
        <v>40933</v>
      </c>
      <c r="AS4697" s="44">
        <f t="shared" si="667"/>
        <v>89.120000000000019</v>
      </c>
      <c r="AT4697" s="10" t="str">
        <f t="shared" si="668"/>
        <v/>
      </c>
      <c r="AU4697" s="20" t="str">
        <f t="shared" si="669"/>
        <v/>
      </c>
      <c r="AV4697" s="42">
        <f t="shared" si="670"/>
        <v>1</v>
      </c>
      <c r="AW4697" s="89">
        <f t="shared" si="671"/>
        <v>0</v>
      </c>
      <c r="AX4697" s="168"/>
      <c r="AY4697" s="60"/>
      <c r="AZ4697" s="61"/>
      <c r="BB4697" s="61" t="str">
        <f>IF(Settings!I4693&lt;&gt;"",Settings!I4693,"")</f>
        <v/>
      </c>
    </row>
    <row r="4698" spans="2:54" x14ac:dyDescent="0.2">
      <c r="B4698" s="13"/>
      <c r="C4698" s="12"/>
      <c r="D4698" s="12"/>
      <c r="E4698" s="12"/>
      <c r="F4698" s="12"/>
      <c r="G4698" s="12"/>
      <c r="H4698" s="12"/>
      <c r="I4698" s="15"/>
      <c r="J4698" s="31"/>
      <c r="K4698" s="180"/>
      <c r="L4698" s="40"/>
      <c r="M4698" s="14"/>
      <c r="N4698" s="16"/>
      <c r="O4698" s="49"/>
      <c r="P4698" s="64"/>
      <c r="Q4698" s="18"/>
      <c r="R4698" s="181">
        <f t="shared" si="663"/>
        <v>0</v>
      </c>
      <c r="S4698" s="181">
        <f t="shared" si="664"/>
        <v>0</v>
      </c>
      <c r="T4698" s="181">
        <f t="shared" si="665"/>
        <v>0</v>
      </c>
      <c r="AQ4698" s="1">
        <f>COUNT(L$11:L4698)</f>
        <v>37</v>
      </c>
      <c r="AR4698" s="43">
        <f t="shared" si="666"/>
        <v>40933</v>
      </c>
      <c r="AS4698" s="44">
        <f t="shared" si="667"/>
        <v>89.120000000000019</v>
      </c>
      <c r="AT4698" s="10" t="str">
        <f t="shared" si="668"/>
        <v/>
      </c>
      <c r="AU4698" s="20" t="str">
        <f t="shared" si="669"/>
        <v/>
      </c>
      <c r="AV4698" s="42">
        <f t="shared" si="670"/>
        <v>1</v>
      </c>
      <c r="AW4698" s="89">
        <f t="shared" si="671"/>
        <v>0</v>
      </c>
      <c r="AX4698" s="168"/>
      <c r="AY4698" s="60"/>
      <c r="AZ4698" s="61"/>
      <c r="BB4698" s="61" t="str">
        <f>IF(Settings!I4694&lt;&gt;"",Settings!I4694,"")</f>
        <v/>
      </c>
    </row>
    <row r="4699" spans="2:54" x14ac:dyDescent="0.2">
      <c r="B4699" s="13"/>
      <c r="C4699" s="12"/>
      <c r="D4699" s="12"/>
      <c r="E4699" s="12"/>
      <c r="F4699" s="12"/>
      <c r="G4699" s="12"/>
      <c r="H4699" s="12"/>
      <c r="I4699" s="15"/>
      <c r="J4699" s="31"/>
      <c r="K4699" s="180"/>
      <c r="L4699" s="40"/>
      <c r="M4699" s="14"/>
      <c r="N4699" s="16"/>
      <c r="O4699" s="49"/>
      <c r="P4699" s="64"/>
      <c r="Q4699" s="18"/>
      <c r="R4699" s="181">
        <f t="shared" si="663"/>
        <v>0</v>
      </c>
      <c r="S4699" s="181">
        <f t="shared" si="664"/>
        <v>0</v>
      </c>
      <c r="T4699" s="181">
        <f t="shared" si="665"/>
        <v>0</v>
      </c>
      <c r="AQ4699" s="1">
        <f>COUNT(L$11:L4699)</f>
        <v>37</v>
      </c>
      <c r="AR4699" s="43">
        <f t="shared" si="666"/>
        <v>40933</v>
      </c>
      <c r="AS4699" s="44">
        <f t="shared" si="667"/>
        <v>89.120000000000019</v>
      </c>
      <c r="AT4699" s="10" t="str">
        <f t="shared" si="668"/>
        <v/>
      </c>
      <c r="AU4699" s="20" t="str">
        <f t="shared" si="669"/>
        <v/>
      </c>
      <c r="AV4699" s="42">
        <f t="shared" si="670"/>
        <v>1</v>
      </c>
      <c r="AW4699" s="89">
        <f t="shared" si="671"/>
        <v>0</v>
      </c>
      <c r="AX4699" s="168"/>
      <c r="AY4699" s="60"/>
      <c r="AZ4699" s="61"/>
      <c r="BB4699" s="61" t="str">
        <f>IF(Settings!I4695&lt;&gt;"",Settings!I4695,"")</f>
        <v/>
      </c>
    </row>
    <row r="4700" spans="2:54" x14ac:dyDescent="0.2">
      <c r="B4700" s="13"/>
      <c r="C4700" s="12"/>
      <c r="D4700" s="12"/>
      <c r="E4700" s="12"/>
      <c r="F4700" s="12"/>
      <c r="G4700" s="12"/>
      <c r="H4700" s="12"/>
      <c r="I4700" s="15"/>
      <c r="J4700" s="31"/>
      <c r="K4700" s="180"/>
      <c r="L4700" s="40"/>
      <c r="M4700" s="14"/>
      <c r="N4700" s="16"/>
      <c r="O4700" s="49"/>
      <c r="P4700" s="64"/>
      <c r="Q4700" s="18"/>
      <c r="R4700" s="181">
        <f t="shared" si="663"/>
        <v>0</v>
      </c>
      <c r="S4700" s="181">
        <f t="shared" si="664"/>
        <v>0</v>
      </c>
      <c r="T4700" s="181">
        <f t="shared" si="665"/>
        <v>0</v>
      </c>
      <c r="AQ4700" s="1">
        <f>COUNT(L$11:L4700)</f>
        <v>37</v>
      </c>
      <c r="AR4700" s="43">
        <f t="shared" si="666"/>
        <v>40933</v>
      </c>
      <c r="AS4700" s="44">
        <f t="shared" si="667"/>
        <v>89.120000000000019</v>
      </c>
      <c r="AT4700" s="10" t="str">
        <f t="shared" si="668"/>
        <v/>
      </c>
      <c r="AU4700" s="20" t="str">
        <f t="shared" si="669"/>
        <v/>
      </c>
      <c r="AV4700" s="42">
        <f t="shared" si="670"/>
        <v>1</v>
      </c>
      <c r="AW4700" s="89">
        <f t="shared" si="671"/>
        <v>0</v>
      </c>
      <c r="AX4700" s="168"/>
      <c r="AY4700" s="60"/>
      <c r="AZ4700" s="61"/>
      <c r="BB4700" s="61" t="str">
        <f>IF(Settings!I4696&lt;&gt;"",Settings!I4696,"")</f>
        <v/>
      </c>
    </row>
    <row r="4701" spans="2:54" x14ac:dyDescent="0.2">
      <c r="B4701" s="13"/>
      <c r="C4701" s="12"/>
      <c r="D4701" s="12"/>
      <c r="E4701" s="12"/>
      <c r="F4701" s="12"/>
      <c r="G4701" s="12"/>
      <c r="H4701" s="12"/>
      <c r="I4701" s="15"/>
      <c r="J4701" s="31"/>
      <c r="K4701" s="180"/>
      <c r="L4701" s="40"/>
      <c r="M4701" s="14"/>
      <c r="N4701" s="16"/>
      <c r="O4701" s="49"/>
      <c r="P4701" s="64"/>
      <c r="Q4701" s="18"/>
      <c r="R4701" s="181">
        <f t="shared" si="663"/>
        <v>0</v>
      </c>
      <c r="S4701" s="181">
        <f t="shared" si="664"/>
        <v>0</v>
      </c>
      <c r="T4701" s="181">
        <f t="shared" si="665"/>
        <v>0</v>
      </c>
      <c r="AQ4701" s="1">
        <f>COUNT(L$11:L4701)</f>
        <v>37</v>
      </c>
      <c r="AR4701" s="43">
        <f t="shared" si="666"/>
        <v>40933</v>
      </c>
      <c r="AS4701" s="44">
        <f t="shared" si="667"/>
        <v>89.120000000000019</v>
      </c>
      <c r="AT4701" s="10" t="str">
        <f t="shared" si="668"/>
        <v/>
      </c>
      <c r="AU4701" s="20" t="str">
        <f t="shared" si="669"/>
        <v/>
      </c>
      <c r="AV4701" s="42">
        <f t="shared" si="670"/>
        <v>1</v>
      </c>
      <c r="AW4701" s="89">
        <f t="shared" si="671"/>
        <v>0</v>
      </c>
      <c r="AX4701" s="168"/>
      <c r="AY4701" s="60"/>
      <c r="AZ4701" s="61"/>
      <c r="BB4701" s="61" t="str">
        <f>IF(Settings!I4697&lt;&gt;"",Settings!I4697,"")</f>
        <v/>
      </c>
    </row>
    <row r="4702" spans="2:54" x14ac:dyDescent="0.2">
      <c r="B4702" s="13"/>
      <c r="C4702" s="12"/>
      <c r="D4702" s="12"/>
      <c r="E4702" s="12"/>
      <c r="F4702" s="12"/>
      <c r="G4702" s="12"/>
      <c r="H4702" s="12"/>
      <c r="I4702" s="15"/>
      <c r="J4702" s="31"/>
      <c r="K4702" s="180"/>
      <c r="L4702" s="40"/>
      <c r="M4702" s="14"/>
      <c r="N4702" s="16"/>
      <c r="O4702" s="49"/>
      <c r="P4702" s="64"/>
      <c r="Q4702" s="18"/>
      <c r="R4702" s="181">
        <f t="shared" si="663"/>
        <v>0</v>
      </c>
      <c r="S4702" s="181">
        <f t="shared" si="664"/>
        <v>0</v>
      </c>
      <c r="T4702" s="181">
        <f t="shared" si="665"/>
        <v>0</v>
      </c>
      <c r="AQ4702" s="1">
        <f>COUNT(L$11:L4702)</f>
        <v>37</v>
      </c>
      <c r="AR4702" s="43">
        <f t="shared" si="666"/>
        <v>40933</v>
      </c>
      <c r="AS4702" s="44">
        <f t="shared" si="667"/>
        <v>89.120000000000019</v>
      </c>
      <c r="AT4702" s="10" t="str">
        <f t="shared" si="668"/>
        <v/>
      </c>
      <c r="AU4702" s="20" t="str">
        <f t="shared" si="669"/>
        <v/>
      </c>
      <c r="AV4702" s="42">
        <f t="shared" si="670"/>
        <v>1</v>
      </c>
      <c r="AW4702" s="89">
        <f t="shared" si="671"/>
        <v>0</v>
      </c>
      <c r="AX4702" s="168"/>
      <c r="AY4702" s="60"/>
      <c r="AZ4702" s="61"/>
      <c r="BB4702" s="61" t="str">
        <f>IF(Settings!I4698&lt;&gt;"",Settings!I4698,"")</f>
        <v/>
      </c>
    </row>
    <row r="4703" spans="2:54" x14ac:dyDescent="0.2">
      <c r="B4703" s="13"/>
      <c r="C4703" s="12"/>
      <c r="D4703" s="12"/>
      <c r="E4703" s="12"/>
      <c r="F4703" s="12"/>
      <c r="G4703" s="12"/>
      <c r="H4703" s="12"/>
      <c r="I4703" s="15"/>
      <c r="J4703" s="31"/>
      <c r="K4703" s="180"/>
      <c r="L4703" s="40"/>
      <c r="M4703" s="14"/>
      <c r="N4703" s="16"/>
      <c r="O4703" s="49"/>
      <c r="P4703" s="64"/>
      <c r="Q4703" s="18"/>
      <c r="R4703" s="181">
        <f t="shared" si="663"/>
        <v>0</v>
      </c>
      <c r="S4703" s="181">
        <f t="shared" si="664"/>
        <v>0</v>
      </c>
      <c r="T4703" s="181">
        <f t="shared" si="665"/>
        <v>0</v>
      </c>
      <c r="AQ4703" s="1">
        <f>COUNT(L$11:L4703)</f>
        <v>37</v>
      </c>
      <c r="AR4703" s="43">
        <f t="shared" si="666"/>
        <v>40933</v>
      </c>
      <c r="AS4703" s="44">
        <f t="shared" si="667"/>
        <v>89.120000000000019</v>
      </c>
      <c r="AT4703" s="10" t="str">
        <f t="shared" si="668"/>
        <v/>
      </c>
      <c r="AU4703" s="20" t="str">
        <f t="shared" si="669"/>
        <v/>
      </c>
      <c r="AV4703" s="42">
        <f t="shared" si="670"/>
        <v>1</v>
      </c>
      <c r="AW4703" s="89">
        <f t="shared" si="671"/>
        <v>0</v>
      </c>
      <c r="AX4703" s="168"/>
      <c r="AY4703" s="60"/>
      <c r="AZ4703" s="61"/>
      <c r="BB4703" s="61" t="str">
        <f>IF(Settings!I4699&lt;&gt;"",Settings!I4699,"")</f>
        <v/>
      </c>
    </row>
    <row r="4704" spans="2:54" x14ac:dyDescent="0.2">
      <c r="B4704" s="13"/>
      <c r="C4704" s="12"/>
      <c r="D4704" s="12"/>
      <c r="E4704" s="12"/>
      <c r="F4704" s="12"/>
      <c r="G4704" s="12"/>
      <c r="H4704" s="12"/>
      <c r="I4704" s="15"/>
      <c r="J4704" s="31"/>
      <c r="K4704" s="180"/>
      <c r="L4704" s="40"/>
      <c r="M4704" s="14"/>
      <c r="N4704" s="16"/>
      <c r="O4704" s="49"/>
      <c r="P4704" s="64"/>
      <c r="Q4704" s="18"/>
      <c r="R4704" s="181">
        <f t="shared" si="663"/>
        <v>0</v>
      </c>
      <c r="S4704" s="181">
        <f t="shared" si="664"/>
        <v>0</v>
      </c>
      <c r="T4704" s="181">
        <f t="shared" si="665"/>
        <v>0</v>
      </c>
      <c r="AQ4704" s="1">
        <f>COUNT(L$11:L4704)</f>
        <v>37</v>
      </c>
      <c r="AR4704" s="43">
        <f t="shared" si="666"/>
        <v>40933</v>
      </c>
      <c r="AS4704" s="44">
        <f t="shared" si="667"/>
        <v>89.120000000000019</v>
      </c>
      <c r="AT4704" s="10" t="str">
        <f t="shared" si="668"/>
        <v/>
      </c>
      <c r="AU4704" s="20" t="str">
        <f t="shared" si="669"/>
        <v/>
      </c>
      <c r="AV4704" s="42">
        <f t="shared" si="670"/>
        <v>1</v>
      </c>
      <c r="AW4704" s="89">
        <f t="shared" si="671"/>
        <v>0</v>
      </c>
      <c r="AX4704" s="168"/>
      <c r="AY4704" s="60"/>
      <c r="AZ4704" s="61"/>
      <c r="BB4704" s="61" t="str">
        <f>IF(Settings!I4700&lt;&gt;"",Settings!I4700,"")</f>
        <v/>
      </c>
    </row>
    <row r="4705" spans="2:54" x14ac:dyDescent="0.2">
      <c r="B4705" s="13"/>
      <c r="C4705" s="12"/>
      <c r="D4705" s="12"/>
      <c r="E4705" s="12"/>
      <c r="F4705" s="12"/>
      <c r="G4705" s="12"/>
      <c r="H4705" s="12"/>
      <c r="I4705" s="15"/>
      <c r="J4705" s="31"/>
      <c r="K4705" s="180"/>
      <c r="L4705" s="40"/>
      <c r="M4705" s="14"/>
      <c r="N4705" s="16"/>
      <c r="O4705" s="49"/>
      <c r="P4705" s="64"/>
      <c r="Q4705" s="18"/>
      <c r="R4705" s="181">
        <f t="shared" si="663"/>
        <v>0</v>
      </c>
      <c r="S4705" s="181">
        <f t="shared" si="664"/>
        <v>0</v>
      </c>
      <c r="T4705" s="181">
        <f t="shared" si="665"/>
        <v>0</v>
      </c>
      <c r="AQ4705" s="1">
        <f>COUNT(L$11:L4705)</f>
        <v>37</v>
      </c>
      <c r="AR4705" s="43">
        <f t="shared" si="666"/>
        <v>40933</v>
      </c>
      <c r="AS4705" s="44">
        <f t="shared" si="667"/>
        <v>89.120000000000019</v>
      </c>
      <c r="AT4705" s="10" t="str">
        <f t="shared" si="668"/>
        <v/>
      </c>
      <c r="AU4705" s="20" t="str">
        <f t="shared" si="669"/>
        <v/>
      </c>
      <c r="AV4705" s="42">
        <f t="shared" si="670"/>
        <v>1</v>
      </c>
      <c r="AW4705" s="89">
        <f t="shared" si="671"/>
        <v>0</v>
      </c>
      <c r="AX4705" s="168"/>
      <c r="AY4705" s="60"/>
      <c r="AZ4705" s="61"/>
      <c r="BB4705" s="61" t="str">
        <f>IF(Settings!I4701&lt;&gt;"",Settings!I4701,"")</f>
        <v/>
      </c>
    </row>
    <row r="4706" spans="2:54" x14ac:dyDescent="0.2">
      <c r="B4706" s="13"/>
      <c r="C4706" s="12"/>
      <c r="D4706" s="12"/>
      <c r="E4706" s="12"/>
      <c r="F4706" s="12"/>
      <c r="G4706" s="12"/>
      <c r="H4706" s="12"/>
      <c r="I4706" s="15"/>
      <c r="J4706" s="31"/>
      <c r="K4706" s="180"/>
      <c r="L4706" s="40"/>
      <c r="M4706" s="14"/>
      <c r="N4706" s="16"/>
      <c r="O4706" s="49"/>
      <c r="P4706" s="64"/>
      <c r="Q4706" s="18"/>
      <c r="R4706" s="181">
        <f t="shared" si="663"/>
        <v>0</v>
      </c>
      <c r="S4706" s="181">
        <f t="shared" si="664"/>
        <v>0</v>
      </c>
      <c r="T4706" s="181">
        <f t="shared" si="665"/>
        <v>0</v>
      </c>
      <c r="AQ4706" s="1">
        <f>COUNT(L$11:L4706)</f>
        <v>37</v>
      </c>
      <c r="AR4706" s="43">
        <f t="shared" si="666"/>
        <v>40933</v>
      </c>
      <c r="AS4706" s="44">
        <f t="shared" si="667"/>
        <v>89.120000000000019</v>
      </c>
      <c r="AT4706" s="10" t="str">
        <f t="shared" si="668"/>
        <v/>
      </c>
      <c r="AU4706" s="20" t="str">
        <f t="shared" si="669"/>
        <v/>
      </c>
      <c r="AV4706" s="42">
        <f t="shared" si="670"/>
        <v>1</v>
      </c>
      <c r="AW4706" s="89">
        <f t="shared" si="671"/>
        <v>0</v>
      </c>
      <c r="AX4706" s="168"/>
      <c r="AY4706" s="60"/>
      <c r="AZ4706" s="61"/>
      <c r="BB4706" s="61" t="str">
        <f>IF(Settings!I4702&lt;&gt;"",Settings!I4702,"")</f>
        <v/>
      </c>
    </row>
    <row r="4707" spans="2:54" x14ac:dyDescent="0.2">
      <c r="B4707" s="13"/>
      <c r="C4707" s="12"/>
      <c r="D4707" s="12"/>
      <c r="E4707" s="12"/>
      <c r="F4707" s="12"/>
      <c r="G4707" s="12"/>
      <c r="H4707" s="12"/>
      <c r="I4707" s="15"/>
      <c r="J4707" s="31"/>
      <c r="K4707" s="180"/>
      <c r="L4707" s="40"/>
      <c r="M4707" s="14"/>
      <c r="N4707" s="16"/>
      <c r="O4707" s="49"/>
      <c r="P4707" s="64"/>
      <c r="Q4707" s="18"/>
      <c r="R4707" s="181">
        <f t="shared" si="663"/>
        <v>0</v>
      </c>
      <c r="S4707" s="181">
        <f t="shared" si="664"/>
        <v>0</v>
      </c>
      <c r="T4707" s="181">
        <f t="shared" si="665"/>
        <v>0</v>
      </c>
      <c r="AQ4707" s="1">
        <f>COUNT(L$11:L4707)</f>
        <v>37</v>
      </c>
      <c r="AR4707" s="43">
        <f t="shared" si="666"/>
        <v>40933</v>
      </c>
      <c r="AS4707" s="44">
        <f t="shared" si="667"/>
        <v>89.120000000000019</v>
      </c>
      <c r="AT4707" s="10" t="str">
        <f t="shared" si="668"/>
        <v/>
      </c>
      <c r="AU4707" s="20" t="str">
        <f t="shared" si="669"/>
        <v/>
      </c>
      <c r="AV4707" s="42">
        <f t="shared" si="670"/>
        <v>1</v>
      </c>
      <c r="AW4707" s="89">
        <f t="shared" si="671"/>
        <v>0</v>
      </c>
      <c r="AX4707" s="168"/>
      <c r="AY4707" s="60"/>
      <c r="AZ4707" s="61"/>
      <c r="BB4707" s="61" t="str">
        <f>IF(Settings!I4703&lt;&gt;"",Settings!I4703,"")</f>
        <v/>
      </c>
    </row>
    <row r="4708" spans="2:54" x14ac:dyDescent="0.2">
      <c r="B4708" s="13"/>
      <c r="C4708" s="12"/>
      <c r="D4708" s="12"/>
      <c r="E4708" s="12"/>
      <c r="F4708" s="12"/>
      <c r="G4708" s="12"/>
      <c r="H4708" s="12"/>
      <c r="I4708" s="15"/>
      <c r="J4708" s="31"/>
      <c r="K4708" s="180"/>
      <c r="L4708" s="40"/>
      <c r="M4708" s="14"/>
      <c r="N4708" s="16"/>
      <c r="O4708" s="49"/>
      <c r="P4708" s="64"/>
      <c r="Q4708" s="18"/>
      <c r="R4708" s="181">
        <f t="shared" si="663"/>
        <v>0</v>
      </c>
      <c r="S4708" s="181">
        <f t="shared" si="664"/>
        <v>0</v>
      </c>
      <c r="T4708" s="181">
        <f t="shared" si="665"/>
        <v>0</v>
      </c>
      <c r="AQ4708" s="1">
        <f>COUNT(L$11:L4708)</f>
        <v>37</v>
      </c>
      <c r="AR4708" s="43">
        <f t="shared" si="666"/>
        <v>40933</v>
      </c>
      <c r="AS4708" s="44">
        <f t="shared" si="667"/>
        <v>89.120000000000019</v>
      </c>
      <c r="AT4708" s="10" t="str">
        <f t="shared" si="668"/>
        <v/>
      </c>
      <c r="AU4708" s="20" t="str">
        <f t="shared" si="669"/>
        <v/>
      </c>
      <c r="AV4708" s="42">
        <f t="shared" si="670"/>
        <v>1</v>
      </c>
      <c r="AW4708" s="89">
        <f t="shared" si="671"/>
        <v>0</v>
      </c>
      <c r="AX4708" s="168"/>
      <c r="AY4708" s="60"/>
      <c r="AZ4708" s="61"/>
      <c r="BB4708" s="61" t="str">
        <f>IF(Settings!I4704&lt;&gt;"",Settings!I4704,"")</f>
        <v/>
      </c>
    </row>
    <row r="4709" spans="2:54" x14ac:dyDescent="0.2">
      <c r="B4709" s="13"/>
      <c r="C4709" s="12"/>
      <c r="D4709" s="12"/>
      <c r="E4709" s="12"/>
      <c r="F4709" s="12"/>
      <c r="G4709" s="12"/>
      <c r="H4709" s="12"/>
      <c r="I4709" s="15"/>
      <c r="J4709" s="31"/>
      <c r="K4709" s="180"/>
      <c r="L4709" s="40"/>
      <c r="M4709" s="14"/>
      <c r="N4709" s="16"/>
      <c r="O4709" s="49"/>
      <c r="P4709" s="64"/>
      <c r="Q4709" s="18"/>
      <c r="R4709" s="181">
        <f t="shared" si="663"/>
        <v>0</v>
      </c>
      <c r="S4709" s="181">
        <f t="shared" si="664"/>
        <v>0</v>
      </c>
      <c r="T4709" s="181">
        <f t="shared" si="665"/>
        <v>0</v>
      </c>
      <c r="AQ4709" s="1">
        <f>COUNT(L$11:L4709)</f>
        <v>37</v>
      </c>
      <c r="AR4709" s="43">
        <f t="shared" si="666"/>
        <v>40933</v>
      </c>
      <c r="AS4709" s="44">
        <f t="shared" si="667"/>
        <v>89.120000000000019</v>
      </c>
      <c r="AT4709" s="10" t="str">
        <f t="shared" si="668"/>
        <v/>
      </c>
      <c r="AU4709" s="20" t="str">
        <f t="shared" si="669"/>
        <v/>
      </c>
      <c r="AV4709" s="42">
        <f t="shared" si="670"/>
        <v>1</v>
      </c>
      <c r="AW4709" s="89">
        <f t="shared" si="671"/>
        <v>0</v>
      </c>
      <c r="AX4709" s="168"/>
      <c r="AY4709" s="60"/>
      <c r="AZ4709" s="61"/>
      <c r="BB4709" s="61" t="str">
        <f>IF(Settings!I4705&lt;&gt;"",Settings!I4705,"")</f>
        <v/>
      </c>
    </row>
    <row r="4710" spans="2:54" x14ac:dyDescent="0.2">
      <c r="B4710" s="13"/>
      <c r="C4710" s="12"/>
      <c r="D4710" s="12"/>
      <c r="E4710" s="12"/>
      <c r="F4710" s="12"/>
      <c r="G4710" s="12"/>
      <c r="H4710" s="12"/>
      <c r="I4710" s="15"/>
      <c r="J4710" s="31"/>
      <c r="K4710" s="180"/>
      <c r="L4710" s="40"/>
      <c r="M4710" s="14"/>
      <c r="N4710" s="16"/>
      <c r="O4710" s="49"/>
      <c r="P4710" s="64"/>
      <c r="Q4710" s="18"/>
      <c r="R4710" s="181">
        <f t="shared" si="663"/>
        <v>0</v>
      </c>
      <c r="S4710" s="181">
        <f t="shared" si="664"/>
        <v>0</v>
      </c>
      <c r="T4710" s="181">
        <f t="shared" si="665"/>
        <v>0</v>
      </c>
      <c r="AQ4710" s="1">
        <f>COUNT(L$11:L4710)</f>
        <v>37</v>
      </c>
      <c r="AR4710" s="43">
        <f t="shared" si="666"/>
        <v>40933</v>
      </c>
      <c r="AS4710" s="44">
        <f t="shared" si="667"/>
        <v>89.120000000000019</v>
      </c>
      <c r="AT4710" s="10" t="str">
        <f t="shared" si="668"/>
        <v/>
      </c>
      <c r="AU4710" s="20" t="str">
        <f t="shared" si="669"/>
        <v/>
      </c>
      <c r="AV4710" s="42">
        <f t="shared" si="670"/>
        <v>1</v>
      </c>
      <c r="AW4710" s="89">
        <f t="shared" si="671"/>
        <v>0</v>
      </c>
      <c r="AX4710" s="168"/>
      <c r="AY4710" s="60"/>
      <c r="AZ4710" s="61"/>
      <c r="BB4710" s="61" t="str">
        <f>IF(Settings!I4706&lt;&gt;"",Settings!I4706,"")</f>
        <v/>
      </c>
    </row>
    <row r="4711" spans="2:54" x14ac:dyDescent="0.2">
      <c r="B4711" s="13"/>
      <c r="C4711" s="12"/>
      <c r="D4711" s="12"/>
      <c r="E4711" s="12"/>
      <c r="F4711" s="12"/>
      <c r="G4711" s="12"/>
      <c r="H4711" s="12"/>
      <c r="I4711" s="15"/>
      <c r="J4711" s="31"/>
      <c r="K4711" s="180"/>
      <c r="L4711" s="40"/>
      <c r="M4711" s="14"/>
      <c r="N4711" s="16"/>
      <c r="O4711" s="49"/>
      <c r="P4711" s="64"/>
      <c r="Q4711" s="18"/>
      <c r="R4711" s="181">
        <f t="shared" si="663"/>
        <v>0</v>
      </c>
      <c r="S4711" s="181">
        <f t="shared" si="664"/>
        <v>0</v>
      </c>
      <c r="T4711" s="181">
        <f t="shared" si="665"/>
        <v>0</v>
      </c>
      <c r="AQ4711" s="1">
        <f>COUNT(L$11:L4711)</f>
        <v>37</v>
      </c>
      <c r="AR4711" s="43">
        <f t="shared" si="666"/>
        <v>40933</v>
      </c>
      <c r="AS4711" s="44">
        <f t="shared" si="667"/>
        <v>89.120000000000019</v>
      </c>
      <c r="AT4711" s="10" t="str">
        <f t="shared" si="668"/>
        <v/>
      </c>
      <c r="AU4711" s="20" t="str">
        <f t="shared" si="669"/>
        <v/>
      </c>
      <c r="AV4711" s="42">
        <f t="shared" si="670"/>
        <v>1</v>
      </c>
      <c r="AW4711" s="89">
        <f t="shared" si="671"/>
        <v>0</v>
      </c>
      <c r="AX4711" s="168"/>
      <c r="AY4711" s="60"/>
      <c r="AZ4711" s="61"/>
      <c r="BB4711" s="61" t="str">
        <f>IF(Settings!I4707&lt;&gt;"",Settings!I4707,"")</f>
        <v/>
      </c>
    </row>
    <row r="4712" spans="2:54" x14ac:dyDescent="0.2">
      <c r="B4712" s="13"/>
      <c r="C4712" s="12"/>
      <c r="D4712" s="12"/>
      <c r="E4712" s="12"/>
      <c r="F4712" s="12"/>
      <c r="G4712" s="12"/>
      <c r="H4712" s="12"/>
      <c r="I4712" s="15"/>
      <c r="J4712" s="31"/>
      <c r="K4712" s="180"/>
      <c r="L4712" s="40"/>
      <c r="M4712" s="14"/>
      <c r="N4712" s="16"/>
      <c r="O4712" s="49"/>
      <c r="P4712" s="64"/>
      <c r="Q4712" s="18"/>
      <c r="R4712" s="181">
        <f t="shared" si="663"/>
        <v>0</v>
      </c>
      <c r="S4712" s="181">
        <f t="shared" si="664"/>
        <v>0</v>
      </c>
      <c r="T4712" s="181">
        <f t="shared" si="665"/>
        <v>0</v>
      </c>
      <c r="AQ4712" s="1">
        <f>COUNT(L$11:L4712)</f>
        <v>37</v>
      </c>
      <c r="AR4712" s="43">
        <f t="shared" si="666"/>
        <v>40933</v>
      </c>
      <c r="AS4712" s="44">
        <f t="shared" si="667"/>
        <v>89.120000000000019</v>
      </c>
      <c r="AT4712" s="10" t="str">
        <f t="shared" si="668"/>
        <v/>
      </c>
      <c r="AU4712" s="20" t="str">
        <f t="shared" si="669"/>
        <v/>
      </c>
      <c r="AV4712" s="42">
        <f t="shared" si="670"/>
        <v>1</v>
      </c>
      <c r="AW4712" s="89">
        <f t="shared" si="671"/>
        <v>0</v>
      </c>
      <c r="AX4712" s="168"/>
      <c r="AY4712" s="60"/>
      <c r="AZ4712" s="61"/>
      <c r="BB4712" s="61" t="str">
        <f>IF(Settings!I4708&lt;&gt;"",Settings!I4708,"")</f>
        <v/>
      </c>
    </row>
    <row r="4713" spans="2:54" x14ac:dyDescent="0.2">
      <c r="B4713" s="13"/>
      <c r="C4713" s="12"/>
      <c r="D4713" s="12"/>
      <c r="E4713" s="12"/>
      <c r="F4713" s="12"/>
      <c r="G4713" s="12"/>
      <c r="H4713" s="12"/>
      <c r="I4713" s="15"/>
      <c r="J4713" s="31"/>
      <c r="K4713" s="180"/>
      <c r="L4713" s="40"/>
      <c r="M4713" s="14"/>
      <c r="N4713" s="16"/>
      <c r="O4713" s="49"/>
      <c r="P4713" s="64"/>
      <c r="Q4713" s="18"/>
      <c r="R4713" s="181">
        <f t="shared" si="663"/>
        <v>0</v>
      </c>
      <c r="S4713" s="181">
        <f t="shared" si="664"/>
        <v>0</v>
      </c>
      <c r="T4713" s="181">
        <f t="shared" si="665"/>
        <v>0</v>
      </c>
      <c r="AQ4713" s="1">
        <f>COUNT(L$11:L4713)</f>
        <v>37</v>
      </c>
      <c r="AR4713" s="43">
        <f t="shared" si="666"/>
        <v>40933</v>
      </c>
      <c r="AS4713" s="44">
        <f t="shared" si="667"/>
        <v>89.120000000000019</v>
      </c>
      <c r="AT4713" s="10" t="str">
        <f t="shared" si="668"/>
        <v/>
      </c>
      <c r="AU4713" s="20" t="str">
        <f t="shared" si="669"/>
        <v/>
      </c>
      <c r="AV4713" s="42">
        <f t="shared" si="670"/>
        <v>1</v>
      </c>
      <c r="AW4713" s="89">
        <f t="shared" si="671"/>
        <v>0</v>
      </c>
      <c r="AX4713" s="168"/>
      <c r="AY4713" s="60"/>
      <c r="AZ4713" s="61"/>
      <c r="BB4713" s="61" t="str">
        <f>IF(Settings!I4709&lt;&gt;"",Settings!I4709,"")</f>
        <v/>
      </c>
    </row>
    <row r="4714" spans="2:54" x14ac:dyDescent="0.2">
      <c r="B4714" s="13"/>
      <c r="C4714" s="12"/>
      <c r="D4714" s="12"/>
      <c r="E4714" s="12"/>
      <c r="F4714" s="12"/>
      <c r="G4714" s="12"/>
      <c r="H4714" s="12"/>
      <c r="I4714" s="15"/>
      <c r="J4714" s="31"/>
      <c r="K4714" s="180"/>
      <c r="L4714" s="40"/>
      <c r="M4714" s="14"/>
      <c r="N4714" s="16"/>
      <c r="O4714" s="49"/>
      <c r="P4714" s="64"/>
      <c r="Q4714" s="18"/>
      <c r="R4714" s="181">
        <f t="shared" si="663"/>
        <v>0</v>
      </c>
      <c r="S4714" s="181">
        <f t="shared" si="664"/>
        <v>0</v>
      </c>
      <c r="T4714" s="181">
        <f t="shared" si="665"/>
        <v>0</v>
      </c>
      <c r="AQ4714" s="1">
        <f>COUNT(L$11:L4714)</f>
        <v>37</v>
      </c>
      <c r="AR4714" s="43">
        <f t="shared" si="666"/>
        <v>40933</v>
      </c>
      <c r="AS4714" s="44">
        <f t="shared" si="667"/>
        <v>89.120000000000019</v>
      </c>
      <c r="AT4714" s="10" t="str">
        <f t="shared" si="668"/>
        <v/>
      </c>
      <c r="AU4714" s="20" t="str">
        <f t="shared" si="669"/>
        <v/>
      </c>
      <c r="AV4714" s="42">
        <f t="shared" si="670"/>
        <v>1</v>
      </c>
      <c r="AW4714" s="89">
        <f t="shared" si="671"/>
        <v>0</v>
      </c>
      <c r="AX4714" s="168"/>
      <c r="AY4714" s="60"/>
      <c r="AZ4714" s="61"/>
      <c r="BB4714" s="61" t="str">
        <f>IF(Settings!I4710&lt;&gt;"",Settings!I4710,"")</f>
        <v/>
      </c>
    </row>
    <row r="4715" spans="2:54" x14ac:dyDescent="0.2">
      <c r="B4715" s="13"/>
      <c r="C4715" s="12"/>
      <c r="D4715" s="12"/>
      <c r="E4715" s="12"/>
      <c r="F4715" s="12"/>
      <c r="G4715" s="12"/>
      <c r="H4715" s="12"/>
      <c r="I4715" s="15"/>
      <c r="J4715" s="31"/>
      <c r="K4715" s="180"/>
      <c r="L4715" s="40"/>
      <c r="M4715" s="14"/>
      <c r="N4715" s="16"/>
      <c r="O4715" s="49"/>
      <c r="P4715" s="64"/>
      <c r="Q4715" s="18"/>
      <c r="R4715" s="181">
        <f t="shared" si="663"/>
        <v>0</v>
      </c>
      <c r="S4715" s="181">
        <f t="shared" si="664"/>
        <v>0</v>
      </c>
      <c r="T4715" s="181">
        <f t="shared" si="665"/>
        <v>0</v>
      </c>
      <c r="AQ4715" s="1">
        <f>COUNT(L$11:L4715)</f>
        <v>37</v>
      </c>
      <c r="AR4715" s="43">
        <f t="shared" si="666"/>
        <v>40933</v>
      </c>
      <c r="AS4715" s="44">
        <f t="shared" si="667"/>
        <v>89.120000000000019</v>
      </c>
      <c r="AT4715" s="10" t="str">
        <f t="shared" si="668"/>
        <v/>
      </c>
      <c r="AU4715" s="20" t="str">
        <f t="shared" si="669"/>
        <v/>
      </c>
      <c r="AV4715" s="42">
        <f t="shared" si="670"/>
        <v>1</v>
      </c>
      <c r="AW4715" s="89">
        <f t="shared" si="671"/>
        <v>0</v>
      </c>
      <c r="AX4715" s="168"/>
      <c r="AY4715" s="60"/>
      <c r="AZ4715" s="61"/>
      <c r="BB4715" s="61" t="str">
        <f>IF(Settings!I4711&lt;&gt;"",Settings!I4711,"")</f>
        <v/>
      </c>
    </row>
    <row r="4716" spans="2:54" x14ac:dyDescent="0.2">
      <c r="B4716" s="13"/>
      <c r="C4716" s="12"/>
      <c r="D4716" s="12"/>
      <c r="E4716" s="12"/>
      <c r="F4716" s="12"/>
      <c r="G4716" s="12"/>
      <c r="H4716" s="12"/>
      <c r="I4716" s="15"/>
      <c r="J4716" s="31"/>
      <c r="K4716" s="180"/>
      <c r="L4716" s="40"/>
      <c r="M4716" s="14"/>
      <c r="N4716" s="16"/>
      <c r="O4716" s="49"/>
      <c r="P4716" s="64"/>
      <c r="Q4716" s="18"/>
      <c r="R4716" s="181">
        <f t="shared" si="663"/>
        <v>0</v>
      </c>
      <c r="S4716" s="181">
        <f t="shared" si="664"/>
        <v>0</v>
      </c>
      <c r="T4716" s="181">
        <f t="shared" si="665"/>
        <v>0</v>
      </c>
      <c r="AQ4716" s="1">
        <f>COUNT(L$11:L4716)</f>
        <v>37</v>
      </c>
      <c r="AR4716" s="43">
        <f t="shared" si="666"/>
        <v>40933</v>
      </c>
      <c r="AS4716" s="44">
        <f t="shared" si="667"/>
        <v>89.120000000000019</v>
      </c>
      <c r="AT4716" s="10" t="str">
        <f t="shared" si="668"/>
        <v/>
      </c>
      <c r="AU4716" s="20" t="str">
        <f t="shared" si="669"/>
        <v/>
      </c>
      <c r="AV4716" s="42">
        <f t="shared" si="670"/>
        <v>1</v>
      </c>
      <c r="AW4716" s="89">
        <f t="shared" si="671"/>
        <v>0</v>
      </c>
      <c r="AX4716" s="168"/>
      <c r="AY4716" s="60"/>
      <c r="AZ4716" s="61"/>
      <c r="BB4716" s="61" t="str">
        <f>IF(Settings!I4712&lt;&gt;"",Settings!I4712,"")</f>
        <v/>
      </c>
    </row>
    <row r="4717" spans="2:54" x14ac:dyDescent="0.2">
      <c r="B4717" s="13"/>
      <c r="C4717" s="12"/>
      <c r="D4717" s="12"/>
      <c r="E4717" s="12"/>
      <c r="F4717" s="12"/>
      <c r="G4717" s="12"/>
      <c r="H4717" s="12"/>
      <c r="I4717" s="15"/>
      <c r="J4717" s="31"/>
      <c r="K4717" s="180"/>
      <c r="L4717" s="40"/>
      <c r="M4717" s="14"/>
      <c r="N4717" s="16"/>
      <c r="O4717" s="49"/>
      <c r="P4717" s="64"/>
      <c r="Q4717" s="18"/>
      <c r="R4717" s="181">
        <f t="shared" si="663"/>
        <v>0</v>
      </c>
      <c r="S4717" s="181">
        <f t="shared" si="664"/>
        <v>0</v>
      </c>
      <c r="T4717" s="181">
        <f t="shared" si="665"/>
        <v>0</v>
      </c>
      <c r="AQ4717" s="1">
        <f>COUNT(L$11:L4717)</f>
        <v>37</v>
      </c>
      <c r="AR4717" s="43">
        <f t="shared" si="666"/>
        <v>40933</v>
      </c>
      <c r="AS4717" s="44">
        <f t="shared" si="667"/>
        <v>89.120000000000019</v>
      </c>
      <c r="AT4717" s="10" t="str">
        <f t="shared" si="668"/>
        <v/>
      </c>
      <c r="AU4717" s="20" t="str">
        <f t="shared" si="669"/>
        <v/>
      </c>
      <c r="AV4717" s="42">
        <f t="shared" si="670"/>
        <v>1</v>
      </c>
      <c r="AW4717" s="89">
        <f t="shared" si="671"/>
        <v>0</v>
      </c>
      <c r="AX4717" s="168"/>
      <c r="AY4717" s="60"/>
      <c r="AZ4717" s="61"/>
      <c r="BB4717" s="61" t="str">
        <f>IF(Settings!I4713&lt;&gt;"",Settings!I4713,"")</f>
        <v/>
      </c>
    </row>
    <row r="4718" spans="2:54" x14ac:dyDescent="0.2">
      <c r="B4718" s="13"/>
      <c r="C4718" s="12"/>
      <c r="D4718" s="12"/>
      <c r="E4718" s="12"/>
      <c r="F4718" s="12"/>
      <c r="G4718" s="12"/>
      <c r="H4718" s="12"/>
      <c r="I4718" s="15"/>
      <c r="J4718" s="31"/>
      <c r="K4718" s="180"/>
      <c r="L4718" s="40"/>
      <c r="M4718" s="14"/>
      <c r="N4718" s="16"/>
      <c r="O4718" s="49"/>
      <c r="P4718" s="64"/>
      <c r="Q4718" s="18"/>
      <c r="R4718" s="181">
        <f t="shared" si="663"/>
        <v>0</v>
      </c>
      <c r="S4718" s="181">
        <f t="shared" si="664"/>
        <v>0</v>
      </c>
      <c r="T4718" s="181">
        <f t="shared" si="665"/>
        <v>0</v>
      </c>
      <c r="AQ4718" s="1">
        <f>COUNT(L$11:L4718)</f>
        <v>37</v>
      </c>
      <c r="AR4718" s="43">
        <f t="shared" si="666"/>
        <v>40933</v>
      </c>
      <c r="AS4718" s="44">
        <f t="shared" si="667"/>
        <v>89.120000000000019</v>
      </c>
      <c r="AT4718" s="10" t="str">
        <f t="shared" si="668"/>
        <v/>
      </c>
      <c r="AU4718" s="20" t="str">
        <f t="shared" si="669"/>
        <v/>
      </c>
      <c r="AV4718" s="42">
        <f t="shared" si="670"/>
        <v>1</v>
      </c>
      <c r="AW4718" s="89">
        <f t="shared" si="671"/>
        <v>0</v>
      </c>
      <c r="AX4718" s="168"/>
      <c r="AY4718" s="60"/>
      <c r="AZ4718" s="61"/>
      <c r="BB4718" s="61" t="str">
        <f>IF(Settings!I4714&lt;&gt;"",Settings!I4714,"")</f>
        <v/>
      </c>
    </row>
    <row r="4719" spans="2:54" x14ac:dyDescent="0.2">
      <c r="B4719" s="13"/>
      <c r="C4719" s="12"/>
      <c r="D4719" s="12"/>
      <c r="E4719" s="12"/>
      <c r="F4719" s="12"/>
      <c r="G4719" s="12"/>
      <c r="H4719" s="12"/>
      <c r="I4719" s="15"/>
      <c r="J4719" s="31"/>
      <c r="K4719" s="180"/>
      <c r="L4719" s="40"/>
      <c r="M4719" s="14"/>
      <c r="N4719" s="16"/>
      <c r="O4719" s="49"/>
      <c r="P4719" s="64"/>
      <c r="Q4719" s="18"/>
      <c r="R4719" s="181">
        <f t="shared" si="663"/>
        <v>0</v>
      </c>
      <c r="S4719" s="181">
        <f t="shared" si="664"/>
        <v>0</v>
      </c>
      <c r="T4719" s="181">
        <f t="shared" si="665"/>
        <v>0</v>
      </c>
      <c r="AQ4719" s="1">
        <f>COUNT(L$11:L4719)</f>
        <v>37</v>
      </c>
      <c r="AR4719" s="43">
        <f t="shared" si="666"/>
        <v>40933</v>
      </c>
      <c r="AS4719" s="44">
        <f t="shared" si="667"/>
        <v>89.120000000000019</v>
      </c>
      <c r="AT4719" s="10" t="str">
        <f t="shared" si="668"/>
        <v/>
      </c>
      <c r="AU4719" s="20" t="str">
        <f t="shared" si="669"/>
        <v/>
      </c>
      <c r="AV4719" s="42">
        <f t="shared" si="670"/>
        <v>1</v>
      </c>
      <c r="AW4719" s="89">
        <f t="shared" si="671"/>
        <v>0</v>
      </c>
      <c r="AX4719" s="168"/>
      <c r="AY4719" s="60"/>
      <c r="AZ4719" s="61"/>
      <c r="BB4719" s="61" t="str">
        <f>IF(Settings!I4715&lt;&gt;"",Settings!I4715,"")</f>
        <v/>
      </c>
    </row>
    <row r="4720" spans="2:54" x14ac:dyDescent="0.2">
      <c r="B4720" s="13"/>
      <c r="C4720" s="12"/>
      <c r="D4720" s="12"/>
      <c r="E4720" s="12"/>
      <c r="F4720" s="12"/>
      <c r="G4720" s="12"/>
      <c r="H4720" s="12"/>
      <c r="I4720" s="15"/>
      <c r="J4720" s="31"/>
      <c r="K4720" s="180"/>
      <c r="L4720" s="40"/>
      <c r="M4720" s="14"/>
      <c r="N4720" s="16"/>
      <c r="O4720" s="49"/>
      <c r="P4720" s="64"/>
      <c r="Q4720" s="18"/>
      <c r="R4720" s="181">
        <f t="shared" si="663"/>
        <v>0</v>
      </c>
      <c r="S4720" s="181">
        <f t="shared" si="664"/>
        <v>0</v>
      </c>
      <c r="T4720" s="181">
        <f t="shared" si="665"/>
        <v>0</v>
      </c>
      <c r="AQ4720" s="1">
        <f>COUNT(L$11:L4720)</f>
        <v>37</v>
      </c>
      <c r="AR4720" s="43">
        <f t="shared" si="666"/>
        <v>40933</v>
      </c>
      <c r="AS4720" s="44">
        <f t="shared" si="667"/>
        <v>89.120000000000019</v>
      </c>
      <c r="AT4720" s="10" t="str">
        <f t="shared" si="668"/>
        <v/>
      </c>
      <c r="AU4720" s="20" t="str">
        <f t="shared" si="669"/>
        <v/>
      </c>
      <c r="AV4720" s="42">
        <f t="shared" si="670"/>
        <v>1</v>
      </c>
      <c r="AW4720" s="89">
        <f t="shared" si="671"/>
        <v>0</v>
      </c>
      <c r="AX4720" s="168"/>
      <c r="AY4720" s="60"/>
      <c r="AZ4720" s="61"/>
      <c r="BB4720" s="61" t="str">
        <f>IF(Settings!I4716&lt;&gt;"",Settings!I4716,"")</f>
        <v/>
      </c>
    </row>
    <row r="4721" spans="2:54" x14ac:dyDescent="0.2">
      <c r="B4721" s="13"/>
      <c r="C4721" s="12"/>
      <c r="D4721" s="12"/>
      <c r="E4721" s="12"/>
      <c r="F4721" s="12"/>
      <c r="G4721" s="12"/>
      <c r="H4721" s="12"/>
      <c r="I4721" s="15"/>
      <c r="J4721" s="31"/>
      <c r="K4721" s="180"/>
      <c r="L4721" s="40"/>
      <c r="M4721" s="14"/>
      <c r="N4721" s="16"/>
      <c r="O4721" s="49"/>
      <c r="P4721" s="64"/>
      <c r="Q4721" s="18"/>
      <c r="R4721" s="181">
        <f t="shared" si="663"/>
        <v>0</v>
      </c>
      <c r="S4721" s="181">
        <f t="shared" si="664"/>
        <v>0</v>
      </c>
      <c r="T4721" s="181">
        <f t="shared" si="665"/>
        <v>0</v>
      </c>
      <c r="AQ4721" s="1">
        <f>COUNT(L$11:L4721)</f>
        <v>37</v>
      </c>
      <c r="AR4721" s="43">
        <f t="shared" si="666"/>
        <v>40933</v>
      </c>
      <c r="AS4721" s="44">
        <f t="shared" si="667"/>
        <v>89.120000000000019</v>
      </c>
      <c r="AT4721" s="10" t="str">
        <f t="shared" si="668"/>
        <v/>
      </c>
      <c r="AU4721" s="20" t="str">
        <f t="shared" si="669"/>
        <v/>
      </c>
      <c r="AV4721" s="42">
        <f t="shared" si="670"/>
        <v>1</v>
      </c>
      <c r="AW4721" s="89">
        <f t="shared" si="671"/>
        <v>0</v>
      </c>
      <c r="AX4721" s="168"/>
      <c r="AY4721" s="60"/>
      <c r="AZ4721" s="61"/>
      <c r="BB4721" s="61" t="str">
        <f>IF(Settings!I4717&lt;&gt;"",Settings!I4717,"")</f>
        <v/>
      </c>
    </row>
    <row r="4722" spans="2:54" x14ac:dyDescent="0.2">
      <c r="B4722" s="13"/>
      <c r="C4722" s="12"/>
      <c r="D4722" s="12"/>
      <c r="E4722" s="12"/>
      <c r="F4722" s="12"/>
      <c r="G4722" s="12"/>
      <c r="H4722" s="12"/>
      <c r="I4722" s="15"/>
      <c r="J4722" s="31"/>
      <c r="K4722" s="180"/>
      <c r="L4722" s="40"/>
      <c r="M4722" s="14"/>
      <c r="N4722" s="16"/>
      <c r="O4722" s="49"/>
      <c r="P4722" s="64"/>
      <c r="Q4722" s="18"/>
      <c r="R4722" s="181">
        <f t="shared" si="663"/>
        <v>0</v>
      </c>
      <c r="S4722" s="181">
        <f t="shared" si="664"/>
        <v>0</v>
      </c>
      <c r="T4722" s="181">
        <f t="shared" si="665"/>
        <v>0</v>
      </c>
      <c r="AQ4722" s="1">
        <f>COUNT(L$11:L4722)</f>
        <v>37</v>
      </c>
      <c r="AR4722" s="43">
        <f t="shared" si="666"/>
        <v>40933</v>
      </c>
      <c r="AS4722" s="44">
        <f t="shared" si="667"/>
        <v>89.120000000000019</v>
      </c>
      <c r="AT4722" s="10" t="str">
        <f t="shared" si="668"/>
        <v/>
      </c>
      <c r="AU4722" s="20" t="str">
        <f t="shared" si="669"/>
        <v/>
      </c>
      <c r="AV4722" s="42">
        <f t="shared" si="670"/>
        <v>1</v>
      </c>
      <c r="AW4722" s="89">
        <f t="shared" si="671"/>
        <v>0</v>
      </c>
      <c r="AX4722" s="168"/>
      <c r="AY4722" s="60"/>
      <c r="AZ4722" s="61"/>
      <c r="BB4722" s="61" t="str">
        <f>IF(Settings!I4718&lt;&gt;"",Settings!I4718,"")</f>
        <v/>
      </c>
    </row>
    <row r="4723" spans="2:54" x14ac:dyDescent="0.2">
      <c r="B4723" s="13"/>
      <c r="C4723" s="12"/>
      <c r="D4723" s="12"/>
      <c r="E4723" s="12"/>
      <c r="F4723" s="12"/>
      <c r="G4723" s="12"/>
      <c r="H4723" s="12"/>
      <c r="I4723" s="15"/>
      <c r="J4723" s="31"/>
      <c r="K4723" s="180"/>
      <c r="L4723" s="40"/>
      <c r="M4723" s="14"/>
      <c r="N4723" s="16"/>
      <c r="O4723" s="49"/>
      <c r="P4723" s="64"/>
      <c r="Q4723" s="18"/>
      <c r="R4723" s="181">
        <f t="shared" si="663"/>
        <v>0</v>
      </c>
      <c r="S4723" s="181">
        <f t="shared" si="664"/>
        <v>0</v>
      </c>
      <c r="T4723" s="181">
        <f t="shared" si="665"/>
        <v>0</v>
      </c>
      <c r="AQ4723" s="1">
        <f>COUNT(L$11:L4723)</f>
        <v>37</v>
      </c>
      <c r="AR4723" s="43">
        <f t="shared" si="666"/>
        <v>40933</v>
      </c>
      <c r="AS4723" s="44">
        <f t="shared" si="667"/>
        <v>89.120000000000019</v>
      </c>
      <c r="AT4723" s="10" t="str">
        <f t="shared" si="668"/>
        <v/>
      </c>
      <c r="AU4723" s="20" t="str">
        <f t="shared" si="669"/>
        <v/>
      </c>
      <c r="AV4723" s="42">
        <f t="shared" si="670"/>
        <v>1</v>
      </c>
      <c r="AW4723" s="89">
        <f t="shared" si="671"/>
        <v>0</v>
      </c>
      <c r="AX4723" s="168"/>
      <c r="AY4723" s="60"/>
      <c r="AZ4723" s="61"/>
      <c r="BB4723" s="61" t="str">
        <f>IF(Settings!I4719&lt;&gt;"",Settings!I4719,"")</f>
        <v/>
      </c>
    </row>
    <row r="4724" spans="2:54" x14ac:dyDescent="0.2">
      <c r="B4724" s="13"/>
      <c r="C4724" s="12"/>
      <c r="D4724" s="12"/>
      <c r="E4724" s="12"/>
      <c r="F4724" s="12"/>
      <c r="G4724" s="12"/>
      <c r="H4724" s="12"/>
      <c r="I4724" s="15"/>
      <c r="J4724" s="31"/>
      <c r="K4724" s="180"/>
      <c r="L4724" s="40"/>
      <c r="M4724" s="14"/>
      <c r="N4724" s="16"/>
      <c r="O4724" s="49"/>
      <c r="P4724" s="64"/>
      <c r="Q4724" s="18"/>
      <c r="R4724" s="181">
        <f t="shared" si="663"/>
        <v>0</v>
      </c>
      <c r="S4724" s="181">
        <f t="shared" si="664"/>
        <v>0</v>
      </c>
      <c r="T4724" s="181">
        <f t="shared" si="665"/>
        <v>0</v>
      </c>
      <c r="AQ4724" s="1">
        <f>COUNT(L$11:L4724)</f>
        <v>37</v>
      </c>
      <c r="AR4724" s="43">
        <f t="shared" si="666"/>
        <v>40933</v>
      </c>
      <c r="AS4724" s="44">
        <f t="shared" si="667"/>
        <v>89.120000000000019</v>
      </c>
      <c r="AT4724" s="10" t="str">
        <f t="shared" si="668"/>
        <v/>
      </c>
      <c r="AU4724" s="20" t="str">
        <f t="shared" si="669"/>
        <v/>
      </c>
      <c r="AV4724" s="42">
        <f t="shared" si="670"/>
        <v>1</v>
      </c>
      <c r="AW4724" s="89">
        <f t="shared" si="671"/>
        <v>0</v>
      </c>
      <c r="AX4724" s="168"/>
      <c r="AY4724" s="60"/>
      <c r="AZ4724" s="61"/>
      <c r="BB4724" s="61" t="str">
        <f>IF(Settings!I4720&lt;&gt;"",Settings!I4720,"")</f>
        <v/>
      </c>
    </row>
    <row r="4725" spans="2:54" x14ac:dyDescent="0.2">
      <c r="B4725" s="13"/>
      <c r="C4725" s="12"/>
      <c r="D4725" s="12"/>
      <c r="E4725" s="12"/>
      <c r="F4725" s="12"/>
      <c r="G4725" s="12"/>
      <c r="H4725" s="12"/>
      <c r="I4725" s="15"/>
      <c r="J4725" s="31"/>
      <c r="K4725" s="180"/>
      <c r="L4725" s="40"/>
      <c r="M4725" s="14"/>
      <c r="N4725" s="16"/>
      <c r="O4725" s="49"/>
      <c r="P4725" s="64"/>
      <c r="Q4725" s="18"/>
      <c r="R4725" s="181">
        <f t="shared" si="663"/>
        <v>0</v>
      </c>
      <c r="S4725" s="181">
        <f t="shared" si="664"/>
        <v>0</v>
      </c>
      <c r="T4725" s="181">
        <f t="shared" si="665"/>
        <v>0</v>
      </c>
      <c r="AQ4725" s="1">
        <f>COUNT(L$11:L4725)</f>
        <v>37</v>
      </c>
      <c r="AR4725" s="43">
        <f t="shared" si="666"/>
        <v>40933</v>
      </c>
      <c r="AS4725" s="44">
        <f t="shared" si="667"/>
        <v>89.120000000000019</v>
      </c>
      <c r="AT4725" s="10" t="str">
        <f t="shared" si="668"/>
        <v/>
      </c>
      <c r="AU4725" s="20" t="str">
        <f t="shared" si="669"/>
        <v/>
      </c>
      <c r="AV4725" s="42">
        <f t="shared" si="670"/>
        <v>1</v>
      </c>
      <c r="AW4725" s="89">
        <f t="shared" si="671"/>
        <v>0</v>
      </c>
      <c r="AX4725" s="168"/>
      <c r="AY4725" s="60"/>
      <c r="AZ4725" s="61"/>
      <c r="BB4725" s="61" t="str">
        <f>IF(Settings!I4721&lt;&gt;"",Settings!I4721,"")</f>
        <v/>
      </c>
    </row>
    <row r="4726" spans="2:54" x14ac:dyDescent="0.2">
      <c r="B4726" s="13"/>
      <c r="C4726" s="12"/>
      <c r="D4726" s="12"/>
      <c r="E4726" s="12"/>
      <c r="F4726" s="12"/>
      <c r="G4726" s="12"/>
      <c r="H4726" s="12"/>
      <c r="I4726" s="15"/>
      <c r="J4726" s="31"/>
      <c r="K4726" s="180"/>
      <c r="L4726" s="40"/>
      <c r="M4726" s="14"/>
      <c r="N4726" s="16"/>
      <c r="O4726" s="49"/>
      <c r="P4726" s="64"/>
      <c r="Q4726" s="18"/>
      <c r="R4726" s="181">
        <f t="shared" si="663"/>
        <v>0</v>
      </c>
      <c r="S4726" s="181">
        <f t="shared" si="664"/>
        <v>0</v>
      </c>
      <c r="T4726" s="181">
        <f t="shared" si="665"/>
        <v>0</v>
      </c>
      <c r="AQ4726" s="1">
        <f>COUNT(L$11:L4726)</f>
        <v>37</v>
      </c>
      <c r="AR4726" s="43">
        <f t="shared" si="666"/>
        <v>40933</v>
      </c>
      <c r="AS4726" s="44">
        <f t="shared" si="667"/>
        <v>89.120000000000019</v>
      </c>
      <c r="AT4726" s="10" t="str">
        <f t="shared" si="668"/>
        <v/>
      </c>
      <c r="AU4726" s="20" t="str">
        <f t="shared" si="669"/>
        <v/>
      </c>
      <c r="AV4726" s="42">
        <f t="shared" si="670"/>
        <v>1</v>
      </c>
      <c r="AW4726" s="89">
        <f t="shared" si="671"/>
        <v>0</v>
      </c>
      <c r="AX4726" s="168"/>
      <c r="AY4726" s="60"/>
      <c r="AZ4726" s="61"/>
      <c r="BB4726" s="61" t="str">
        <f>IF(Settings!I4722&lt;&gt;"",Settings!I4722,"")</f>
        <v/>
      </c>
    </row>
    <row r="4727" spans="2:54" x14ac:dyDescent="0.2">
      <c r="B4727" s="13"/>
      <c r="C4727" s="12"/>
      <c r="D4727" s="12"/>
      <c r="E4727" s="12"/>
      <c r="F4727" s="12"/>
      <c r="G4727" s="12"/>
      <c r="H4727" s="12"/>
      <c r="I4727" s="15"/>
      <c r="J4727" s="31"/>
      <c r="K4727" s="180"/>
      <c r="L4727" s="40"/>
      <c r="M4727" s="14"/>
      <c r="N4727" s="16"/>
      <c r="O4727" s="49"/>
      <c r="P4727" s="64"/>
      <c r="Q4727" s="18"/>
      <c r="R4727" s="181">
        <f t="shared" si="663"/>
        <v>0</v>
      </c>
      <c r="S4727" s="181">
        <f t="shared" si="664"/>
        <v>0</v>
      </c>
      <c r="T4727" s="181">
        <f t="shared" si="665"/>
        <v>0</v>
      </c>
      <c r="AQ4727" s="1">
        <f>COUNT(L$11:L4727)</f>
        <v>37</v>
      </c>
      <c r="AR4727" s="43">
        <f t="shared" si="666"/>
        <v>40933</v>
      </c>
      <c r="AS4727" s="44">
        <f t="shared" si="667"/>
        <v>89.120000000000019</v>
      </c>
      <c r="AT4727" s="10" t="str">
        <f t="shared" si="668"/>
        <v/>
      </c>
      <c r="AU4727" s="20" t="str">
        <f t="shared" si="669"/>
        <v/>
      </c>
      <c r="AV4727" s="42">
        <f t="shared" si="670"/>
        <v>1</v>
      </c>
      <c r="AW4727" s="89">
        <f t="shared" si="671"/>
        <v>0</v>
      </c>
      <c r="AX4727" s="168"/>
      <c r="AY4727" s="60"/>
      <c r="AZ4727" s="61"/>
      <c r="BB4727" s="61" t="str">
        <f>IF(Settings!I4723&lt;&gt;"",Settings!I4723,"")</f>
        <v/>
      </c>
    </row>
    <row r="4728" spans="2:54" x14ac:dyDescent="0.2">
      <c r="B4728" s="13"/>
      <c r="C4728" s="12"/>
      <c r="D4728" s="12"/>
      <c r="E4728" s="12"/>
      <c r="F4728" s="12"/>
      <c r="G4728" s="12"/>
      <c r="H4728" s="12"/>
      <c r="I4728" s="15"/>
      <c r="J4728" s="31"/>
      <c r="K4728" s="180"/>
      <c r="L4728" s="40"/>
      <c r="M4728" s="14"/>
      <c r="N4728" s="16"/>
      <c r="O4728" s="49"/>
      <c r="P4728" s="64"/>
      <c r="Q4728" s="18"/>
      <c r="R4728" s="181">
        <f t="shared" si="663"/>
        <v>0</v>
      </c>
      <c r="S4728" s="181">
        <f t="shared" si="664"/>
        <v>0</v>
      </c>
      <c r="T4728" s="181">
        <f t="shared" si="665"/>
        <v>0</v>
      </c>
      <c r="AQ4728" s="1">
        <f>COUNT(L$11:L4728)</f>
        <v>37</v>
      </c>
      <c r="AR4728" s="43">
        <f t="shared" si="666"/>
        <v>40933</v>
      </c>
      <c r="AS4728" s="44">
        <f t="shared" si="667"/>
        <v>89.120000000000019</v>
      </c>
      <c r="AT4728" s="10" t="str">
        <f t="shared" si="668"/>
        <v/>
      </c>
      <c r="AU4728" s="20" t="str">
        <f t="shared" si="669"/>
        <v/>
      </c>
      <c r="AV4728" s="42">
        <f t="shared" si="670"/>
        <v>1</v>
      </c>
      <c r="AW4728" s="89">
        <f t="shared" si="671"/>
        <v>0</v>
      </c>
      <c r="AX4728" s="168"/>
      <c r="AY4728" s="60"/>
      <c r="AZ4728" s="61"/>
      <c r="BB4728" s="61" t="str">
        <f>IF(Settings!I4724&lt;&gt;"",Settings!I4724,"")</f>
        <v/>
      </c>
    </row>
    <row r="4729" spans="2:54" x14ac:dyDescent="0.2">
      <c r="B4729" s="13"/>
      <c r="C4729" s="12"/>
      <c r="D4729" s="12"/>
      <c r="E4729" s="12"/>
      <c r="F4729" s="12"/>
      <c r="G4729" s="12"/>
      <c r="H4729" s="12"/>
      <c r="I4729" s="15"/>
      <c r="J4729" s="31"/>
      <c r="K4729" s="180"/>
      <c r="L4729" s="40"/>
      <c r="M4729" s="14"/>
      <c r="N4729" s="16"/>
      <c r="O4729" s="49"/>
      <c r="P4729" s="64"/>
      <c r="Q4729" s="18"/>
      <c r="R4729" s="181">
        <f t="shared" si="663"/>
        <v>0</v>
      </c>
      <c r="S4729" s="181">
        <f t="shared" si="664"/>
        <v>0</v>
      </c>
      <c r="T4729" s="181">
        <f t="shared" si="665"/>
        <v>0</v>
      </c>
      <c r="AQ4729" s="1">
        <f>COUNT(L$11:L4729)</f>
        <v>37</v>
      </c>
      <c r="AR4729" s="43">
        <f t="shared" si="666"/>
        <v>40933</v>
      </c>
      <c r="AS4729" s="44">
        <f t="shared" si="667"/>
        <v>89.120000000000019</v>
      </c>
      <c r="AT4729" s="10" t="str">
        <f t="shared" si="668"/>
        <v/>
      </c>
      <c r="AU4729" s="20" t="str">
        <f t="shared" si="669"/>
        <v/>
      </c>
      <c r="AV4729" s="42">
        <f t="shared" si="670"/>
        <v>1</v>
      </c>
      <c r="AW4729" s="89">
        <f t="shared" si="671"/>
        <v>0</v>
      </c>
      <c r="AX4729" s="168"/>
      <c r="AY4729" s="60"/>
      <c r="AZ4729" s="61"/>
      <c r="BB4729" s="61" t="str">
        <f>IF(Settings!I4725&lt;&gt;"",Settings!I4725,"")</f>
        <v/>
      </c>
    </row>
    <row r="4730" spans="2:54" x14ac:dyDescent="0.2">
      <c r="B4730" s="13"/>
      <c r="C4730" s="12"/>
      <c r="D4730" s="12"/>
      <c r="E4730" s="12"/>
      <c r="F4730" s="12"/>
      <c r="G4730" s="12"/>
      <c r="H4730" s="12"/>
      <c r="I4730" s="15"/>
      <c r="J4730" s="31"/>
      <c r="K4730" s="180"/>
      <c r="L4730" s="40"/>
      <c r="M4730" s="14"/>
      <c r="N4730" s="16"/>
      <c r="O4730" s="49"/>
      <c r="P4730" s="64"/>
      <c r="Q4730" s="18"/>
      <c r="R4730" s="181">
        <f t="shared" si="663"/>
        <v>0</v>
      </c>
      <c r="S4730" s="181">
        <f t="shared" si="664"/>
        <v>0</v>
      </c>
      <c r="T4730" s="181">
        <f t="shared" si="665"/>
        <v>0</v>
      </c>
      <c r="AQ4730" s="1">
        <f>COUNT(L$11:L4730)</f>
        <v>37</v>
      </c>
      <c r="AR4730" s="43">
        <f t="shared" si="666"/>
        <v>40933</v>
      </c>
      <c r="AS4730" s="44">
        <f t="shared" si="667"/>
        <v>89.120000000000019</v>
      </c>
      <c r="AT4730" s="10" t="str">
        <f t="shared" si="668"/>
        <v/>
      </c>
      <c r="AU4730" s="20" t="str">
        <f t="shared" si="669"/>
        <v/>
      </c>
      <c r="AV4730" s="42">
        <f t="shared" si="670"/>
        <v>1</v>
      </c>
      <c r="AW4730" s="89">
        <f t="shared" si="671"/>
        <v>0</v>
      </c>
      <c r="AX4730" s="168"/>
      <c r="AY4730" s="60"/>
      <c r="AZ4730" s="61"/>
      <c r="BB4730" s="61" t="str">
        <f>IF(Settings!I4726&lt;&gt;"",Settings!I4726,"")</f>
        <v/>
      </c>
    </row>
    <row r="4731" spans="2:54" x14ac:dyDescent="0.2">
      <c r="B4731" s="13"/>
      <c r="C4731" s="12"/>
      <c r="D4731" s="12"/>
      <c r="E4731" s="12"/>
      <c r="F4731" s="12"/>
      <c r="G4731" s="12"/>
      <c r="H4731" s="12"/>
      <c r="I4731" s="15"/>
      <c r="J4731" s="31"/>
      <c r="K4731" s="180"/>
      <c r="L4731" s="40"/>
      <c r="M4731" s="14"/>
      <c r="N4731" s="16"/>
      <c r="O4731" s="49"/>
      <c r="P4731" s="64"/>
      <c r="Q4731" s="18"/>
      <c r="R4731" s="181">
        <f t="shared" si="663"/>
        <v>0</v>
      </c>
      <c r="S4731" s="181">
        <f t="shared" si="664"/>
        <v>0</v>
      </c>
      <c r="T4731" s="181">
        <f t="shared" si="665"/>
        <v>0</v>
      </c>
      <c r="AQ4731" s="1">
        <f>COUNT(L$11:L4731)</f>
        <v>37</v>
      </c>
      <c r="AR4731" s="43">
        <f t="shared" si="666"/>
        <v>40933</v>
      </c>
      <c r="AS4731" s="44">
        <f t="shared" si="667"/>
        <v>89.120000000000019</v>
      </c>
      <c r="AT4731" s="10" t="str">
        <f t="shared" si="668"/>
        <v/>
      </c>
      <c r="AU4731" s="20" t="str">
        <f t="shared" si="669"/>
        <v/>
      </c>
      <c r="AV4731" s="42">
        <f t="shared" si="670"/>
        <v>1</v>
      </c>
      <c r="AW4731" s="89">
        <f t="shared" si="671"/>
        <v>0</v>
      </c>
      <c r="AX4731" s="168"/>
      <c r="AY4731" s="60"/>
      <c r="AZ4731" s="61"/>
      <c r="BB4731" s="61" t="str">
        <f>IF(Settings!I4727&lt;&gt;"",Settings!I4727,"")</f>
        <v/>
      </c>
    </row>
    <row r="4732" spans="2:54" x14ac:dyDescent="0.2">
      <c r="B4732" s="13"/>
      <c r="C4732" s="12"/>
      <c r="D4732" s="12"/>
      <c r="E4732" s="12"/>
      <c r="F4732" s="12"/>
      <c r="G4732" s="12"/>
      <c r="H4732" s="12"/>
      <c r="I4732" s="15"/>
      <c r="J4732" s="31"/>
      <c r="K4732" s="180"/>
      <c r="L4732" s="40"/>
      <c r="M4732" s="14"/>
      <c r="N4732" s="16"/>
      <c r="O4732" s="49"/>
      <c r="P4732" s="64"/>
      <c r="Q4732" s="18"/>
      <c r="R4732" s="181">
        <f t="shared" si="663"/>
        <v>0</v>
      </c>
      <c r="S4732" s="181">
        <f t="shared" si="664"/>
        <v>0</v>
      </c>
      <c r="T4732" s="181">
        <f t="shared" si="665"/>
        <v>0</v>
      </c>
      <c r="AQ4732" s="1">
        <f>COUNT(L$11:L4732)</f>
        <v>37</v>
      </c>
      <c r="AR4732" s="43">
        <f t="shared" si="666"/>
        <v>40933</v>
      </c>
      <c r="AS4732" s="44">
        <f t="shared" si="667"/>
        <v>89.120000000000019</v>
      </c>
      <c r="AT4732" s="10" t="str">
        <f t="shared" si="668"/>
        <v/>
      </c>
      <c r="AU4732" s="20" t="str">
        <f t="shared" si="669"/>
        <v/>
      </c>
      <c r="AV4732" s="42">
        <f t="shared" si="670"/>
        <v>1</v>
      </c>
      <c r="AW4732" s="89">
        <f t="shared" si="671"/>
        <v>0</v>
      </c>
      <c r="AX4732" s="168"/>
      <c r="AY4732" s="60"/>
      <c r="AZ4732" s="61"/>
      <c r="BB4732" s="61" t="str">
        <f>IF(Settings!I4728&lt;&gt;"",Settings!I4728,"")</f>
        <v/>
      </c>
    </row>
    <row r="4733" spans="2:54" x14ac:dyDescent="0.2">
      <c r="B4733" s="13"/>
      <c r="C4733" s="12"/>
      <c r="D4733" s="12"/>
      <c r="E4733" s="12"/>
      <c r="F4733" s="12"/>
      <c r="G4733" s="12"/>
      <c r="H4733" s="12"/>
      <c r="I4733" s="15"/>
      <c r="J4733" s="31"/>
      <c r="K4733" s="180"/>
      <c r="L4733" s="40"/>
      <c r="M4733" s="14"/>
      <c r="N4733" s="16"/>
      <c r="O4733" s="49"/>
      <c r="P4733" s="64"/>
      <c r="Q4733" s="18"/>
      <c r="R4733" s="181">
        <f t="shared" si="663"/>
        <v>0</v>
      </c>
      <c r="S4733" s="181">
        <f t="shared" si="664"/>
        <v>0</v>
      </c>
      <c r="T4733" s="181">
        <f t="shared" si="665"/>
        <v>0</v>
      </c>
      <c r="AQ4733" s="1">
        <f>COUNT(L$11:L4733)</f>
        <v>37</v>
      </c>
      <c r="AR4733" s="43">
        <f t="shared" si="666"/>
        <v>40933</v>
      </c>
      <c r="AS4733" s="44">
        <f t="shared" si="667"/>
        <v>89.120000000000019</v>
      </c>
      <c r="AT4733" s="10" t="str">
        <f t="shared" si="668"/>
        <v/>
      </c>
      <c r="AU4733" s="20" t="str">
        <f t="shared" si="669"/>
        <v/>
      </c>
      <c r="AV4733" s="42">
        <f t="shared" si="670"/>
        <v>1</v>
      </c>
      <c r="AW4733" s="89">
        <f t="shared" si="671"/>
        <v>0</v>
      </c>
      <c r="AX4733" s="168"/>
      <c r="AY4733" s="60"/>
      <c r="AZ4733" s="61"/>
      <c r="BB4733" s="61" t="str">
        <f>IF(Settings!I4729&lt;&gt;"",Settings!I4729,"")</f>
        <v/>
      </c>
    </row>
    <row r="4734" spans="2:54" x14ac:dyDescent="0.2">
      <c r="B4734" s="13"/>
      <c r="C4734" s="12"/>
      <c r="D4734" s="12"/>
      <c r="E4734" s="12"/>
      <c r="F4734" s="12"/>
      <c r="G4734" s="12"/>
      <c r="H4734" s="12"/>
      <c r="I4734" s="15"/>
      <c r="J4734" s="31"/>
      <c r="K4734" s="180"/>
      <c r="L4734" s="40"/>
      <c r="M4734" s="14"/>
      <c r="N4734" s="16"/>
      <c r="O4734" s="49"/>
      <c r="P4734" s="64"/>
      <c r="Q4734" s="18"/>
      <c r="R4734" s="181">
        <f t="shared" si="663"/>
        <v>0</v>
      </c>
      <c r="S4734" s="181">
        <f t="shared" si="664"/>
        <v>0</v>
      </c>
      <c r="T4734" s="181">
        <f t="shared" si="665"/>
        <v>0</v>
      </c>
      <c r="AQ4734" s="1">
        <f>COUNT(L$11:L4734)</f>
        <v>37</v>
      </c>
      <c r="AR4734" s="43">
        <f t="shared" si="666"/>
        <v>40933</v>
      </c>
      <c r="AS4734" s="44">
        <f t="shared" si="667"/>
        <v>89.120000000000019</v>
      </c>
      <c r="AT4734" s="10" t="str">
        <f t="shared" si="668"/>
        <v/>
      </c>
      <c r="AU4734" s="20" t="str">
        <f t="shared" si="669"/>
        <v/>
      </c>
      <c r="AV4734" s="42">
        <f t="shared" si="670"/>
        <v>1</v>
      </c>
      <c r="AW4734" s="89">
        <f t="shared" si="671"/>
        <v>0</v>
      </c>
      <c r="AX4734" s="168"/>
      <c r="AY4734" s="60"/>
      <c r="AZ4734" s="61"/>
      <c r="BB4734" s="61" t="str">
        <f>IF(Settings!I4730&lt;&gt;"",Settings!I4730,"")</f>
        <v/>
      </c>
    </row>
    <row r="4735" spans="2:54" x14ac:dyDescent="0.2">
      <c r="B4735" s="13"/>
      <c r="C4735" s="12"/>
      <c r="D4735" s="12"/>
      <c r="E4735" s="12"/>
      <c r="F4735" s="12"/>
      <c r="G4735" s="12"/>
      <c r="H4735" s="12"/>
      <c r="I4735" s="15"/>
      <c r="J4735" s="31"/>
      <c r="K4735" s="180"/>
      <c r="L4735" s="40"/>
      <c r="M4735" s="14"/>
      <c r="N4735" s="16"/>
      <c r="O4735" s="49"/>
      <c r="P4735" s="64"/>
      <c r="Q4735" s="18"/>
      <c r="R4735" s="181">
        <f t="shared" si="663"/>
        <v>0</v>
      </c>
      <c r="S4735" s="181">
        <f t="shared" si="664"/>
        <v>0</v>
      </c>
      <c r="T4735" s="181">
        <f t="shared" si="665"/>
        <v>0</v>
      </c>
      <c r="AQ4735" s="1">
        <f>COUNT(L$11:L4735)</f>
        <v>37</v>
      </c>
      <c r="AR4735" s="43">
        <f t="shared" si="666"/>
        <v>40933</v>
      </c>
      <c r="AS4735" s="44">
        <f t="shared" si="667"/>
        <v>89.120000000000019</v>
      </c>
      <c r="AT4735" s="10" t="str">
        <f t="shared" si="668"/>
        <v/>
      </c>
      <c r="AU4735" s="20" t="str">
        <f t="shared" si="669"/>
        <v/>
      </c>
      <c r="AV4735" s="42">
        <f t="shared" si="670"/>
        <v>1</v>
      </c>
      <c r="AW4735" s="89">
        <f t="shared" si="671"/>
        <v>0</v>
      </c>
      <c r="AX4735" s="168"/>
      <c r="AY4735" s="60"/>
      <c r="AZ4735" s="61"/>
      <c r="BB4735" s="61" t="str">
        <f>IF(Settings!I4731&lt;&gt;"",Settings!I4731,"")</f>
        <v/>
      </c>
    </row>
    <row r="4736" spans="2:54" x14ac:dyDescent="0.2">
      <c r="B4736" s="13"/>
      <c r="C4736" s="12"/>
      <c r="D4736" s="12"/>
      <c r="E4736" s="12"/>
      <c r="F4736" s="12"/>
      <c r="G4736" s="12"/>
      <c r="H4736" s="12"/>
      <c r="I4736" s="15"/>
      <c r="J4736" s="31"/>
      <c r="K4736" s="180"/>
      <c r="L4736" s="40"/>
      <c r="M4736" s="14"/>
      <c r="N4736" s="16"/>
      <c r="O4736" s="49"/>
      <c r="P4736" s="64"/>
      <c r="Q4736" s="18"/>
      <c r="R4736" s="181">
        <f t="shared" si="663"/>
        <v>0</v>
      </c>
      <c r="S4736" s="181">
        <f t="shared" si="664"/>
        <v>0</v>
      </c>
      <c r="T4736" s="181">
        <f t="shared" si="665"/>
        <v>0</v>
      </c>
      <c r="AQ4736" s="1">
        <f>COUNT(L$11:L4736)</f>
        <v>37</v>
      </c>
      <c r="AR4736" s="43">
        <f t="shared" si="666"/>
        <v>40933</v>
      </c>
      <c r="AS4736" s="44">
        <f t="shared" si="667"/>
        <v>89.120000000000019</v>
      </c>
      <c r="AT4736" s="10" t="str">
        <f t="shared" si="668"/>
        <v/>
      </c>
      <c r="AU4736" s="20" t="str">
        <f t="shared" si="669"/>
        <v/>
      </c>
      <c r="AV4736" s="42">
        <f t="shared" si="670"/>
        <v>1</v>
      </c>
      <c r="AW4736" s="89">
        <f t="shared" si="671"/>
        <v>0</v>
      </c>
      <c r="AX4736" s="168"/>
      <c r="AY4736" s="60"/>
      <c r="AZ4736" s="61"/>
      <c r="BB4736" s="61" t="str">
        <f>IF(Settings!I4732&lt;&gt;"",Settings!I4732,"")</f>
        <v/>
      </c>
    </row>
    <row r="4737" spans="2:54" x14ac:dyDescent="0.2">
      <c r="B4737" s="13"/>
      <c r="C4737" s="12"/>
      <c r="D4737" s="12"/>
      <c r="E4737" s="12"/>
      <c r="F4737" s="12"/>
      <c r="G4737" s="12"/>
      <c r="H4737" s="12"/>
      <c r="I4737" s="15"/>
      <c r="J4737" s="31"/>
      <c r="K4737" s="180"/>
      <c r="L4737" s="40"/>
      <c r="M4737" s="14"/>
      <c r="N4737" s="16"/>
      <c r="O4737" s="49"/>
      <c r="P4737" s="64"/>
      <c r="Q4737" s="18"/>
      <c r="R4737" s="181">
        <f t="shared" si="663"/>
        <v>0</v>
      </c>
      <c r="S4737" s="181">
        <f t="shared" si="664"/>
        <v>0</v>
      </c>
      <c r="T4737" s="181">
        <f t="shared" si="665"/>
        <v>0</v>
      </c>
      <c r="AQ4737" s="1">
        <f>COUNT(L$11:L4737)</f>
        <v>37</v>
      </c>
      <c r="AR4737" s="43">
        <f t="shared" si="666"/>
        <v>40933</v>
      </c>
      <c r="AS4737" s="44">
        <f t="shared" si="667"/>
        <v>89.120000000000019</v>
      </c>
      <c r="AT4737" s="10" t="str">
        <f t="shared" si="668"/>
        <v/>
      </c>
      <c r="AU4737" s="20" t="str">
        <f t="shared" si="669"/>
        <v/>
      </c>
      <c r="AV4737" s="42">
        <f t="shared" si="670"/>
        <v>1</v>
      </c>
      <c r="AW4737" s="89">
        <f t="shared" si="671"/>
        <v>0</v>
      </c>
      <c r="AX4737" s="168"/>
      <c r="AY4737" s="60"/>
      <c r="AZ4737" s="61"/>
      <c r="BB4737" s="61" t="str">
        <f>IF(Settings!I4733&lt;&gt;"",Settings!I4733,"")</f>
        <v/>
      </c>
    </row>
    <row r="4738" spans="2:54" x14ac:dyDescent="0.2">
      <c r="B4738" s="13"/>
      <c r="C4738" s="12"/>
      <c r="D4738" s="12"/>
      <c r="E4738" s="12"/>
      <c r="F4738" s="12"/>
      <c r="G4738" s="12"/>
      <c r="H4738" s="12"/>
      <c r="I4738" s="15"/>
      <c r="J4738" s="31"/>
      <c r="K4738" s="180"/>
      <c r="L4738" s="40"/>
      <c r="M4738" s="14"/>
      <c r="N4738" s="16"/>
      <c r="O4738" s="49"/>
      <c r="P4738" s="64"/>
      <c r="Q4738" s="18"/>
      <c r="R4738" s="181">
        <f t="shared" si="663"/>
        <v>0</v>
      </c>
      <c r="S4738" s="181">
        <f t="shared" si="664"/>
        <v>0</v>
      </c>
      <c r="T4738" s="181">
        <f t="shared" si="665"/>
        <v>0</v>
      </c>
      <c r="AQ4738" s="1">
        <f>COUNT(L$11:L4738)</f>
        <v>37</v>
      </c>
      <c r="AR4738" s="43">
        <f t="shared" si="666"/>
        <v>40933</v>
      </c>
      <c r="AS4738" s="44">
        <f t="shared" si="667"/>
        <v>89.120000000000019</v>
      </c>
      <c r="AT4738" s="10" t="str">
        <f t="shared" si="668"/>
        <v/>
      </c>
      <c r="AU4738" s="20" t="str">
        <f t="shared" si="669"/>
        <v/>
      </c>
      <c r="AV4738" s="42">
        <f t="shared" si="670"/>
        <v>1</v>
      </c>
      <c r="AW4738" s="89">
        <f t="shared" si="671"/>
        <v>0</v>
      </c>
      <c r="AX4738" s="168"/>
      <c r="AY4738" s="60"/>
      <c r="AZ4738" s="61"/>
      <c r="BB4738" s="61" t="str">
        <f>IF(Settings!I4734&lt;&gt;"",Settings!I4734,"")</f>
        <v/>
      </c>
    </row>
    <row r="4739" spans="2:54" x14ac:dyDescent="0.2">
      <c r="B4739" s="13"/>
      <c r="C4739" s="12"/>
      <c r="D4739" s="12"/>
      <c r="E4739" s="12"/>
      <c r="F4739" s="12"/>
      <c r="G4739" s="12"/>
      <c r="H4739" s="12"/>
      <c r="I4739" s="15"/>
      <c r="J4739" s="31"/>
      <c r="K4739" s="180"/>
      <c r="L4739" s="40"/>
      <c r="M4739" s="14"/>
      <c r="N4739" s="16"/>
      <c r="O4739" s="49"/>
      <c r="P4739" s="64"/>
      <c r="Q4739" s="18"/>
      <c r="R4739" s="181">
        <f t="shared" si="663"/>
        <v>0</v>
      </c>
      <c r="S4739" s="181">
        <f t="shared" si="664"/>
        <v>0</v>
      </c>
      <c r="T4739" s="181">
        <f t="shared" si="665"/>
        <v>0</v>
      </c>
      <c r="AQ4739" s="1">
        <f>COUNT(L$11:L4739)</f>
        <v>37</v>
      </c>
      <c r="AR4739" s="43">
        <f t="shared" si="666"/>
        <v>40933</v>
      </c>
      <c r="AS4739" s="44">
        <f t="shared" si="667"/>
        <v>89.120000000000019</v>
      </c>
      <c r="AT4739" s="10" t="str">
        <f t="shared" si="668"/>
        <v/>
      </c>
      <c r="AU4739" s="20" t="str">
        <f t="shared" si="669"/>
        <v/>
      </c>
      <c r="AV4739" s="42">
        <f t="shared" si="670"/>
        <v>1</v>
      </c>
      <c r="AW4739" s="89">
        <f t="shared" si="671"/>
        <v>0</v>
      </c>
      <c r="AX4739" s="168"/>
      <c r="AY4739" s="60"/>
      <c r="AZ4739" s="61"/>
      <c r="BB4739" s="61" t="str">
        <f>IF(Settings!I4735&lt;&gt;"",Settings!I4735,"")</f>
        <v/>
      </c>
    </row>
    <row r="4740" spans="2:54" x14ac:dyDescent="0.2">
      <c r="B4740" s="13"/>
      <c r="C4740" s="12"/>
      <c r="D4740" s="12"/>
      <c r="E4740" s="12"/>
      <c r="F4740" s="12"/>
      <c r="G4740" s="12"/>
      <c r="H4740" s="12"/>
      <c r="I4740" s="15"/>
      <c r="J4740" s="31"/>
      <c r="K4740" s="180"/>
      <c r="L4740" s="40"/>
      <c r="M4740" s="14"/>
      <c r="N4740" s="16"/>
      <c r="O4740" s="49"/>
      <c r="P4740" s="64"/>
      <c r="Q4740" s="18"/>
      <c r="R4740" s="181">
        <f t="shared" si="663"/>
        <v>0</v>
      </c>
      <c r="S4740" s="181">
        <f t="shared" si="664"/>
        <v>0</v>
      </c>
      <c r="T4740" s="181">
        <f t="shared" si="665"/>
        <v>0</v>
      </c>
      <c r="AQ4740" s="1">
        <f>COUNT(L$11:L4740)</f>
        <v>37</v>
      </c>
      <c r="AR4740" s="43">
        <f t="shared" si="666"/>
        <v>40933</v>
      </c>
      <c r="AS4740" s="44">
        <f t="shared" si="667"/>
        <v>89.120000000000019</v>
      </c>
      <c r="AT4740" s="10" t="str">
        <f t="shared" si="668"/>
        <v/>
      </c>
      <c r="AU4740" s="20" t="str">
        <f t="shared" si="669"/>
        <v/>
      </c>
      <c r="AV4740" s="42">
        <f t="shared" si="670"/>
        <v>1</v>
      </c>
      <c r="AW4740" s="89">
        <f t="shared" si="671"/>
        <v>0</v>
      </c>
      <c r="AX4740" s="168"/>
      <c r="AY4740" s="60"/>
      <c r="AZ4740" s="61"/>
      <c r="BB4740" s="61" t="str">
        <f>IF(Settings!I4736&lt;&gt;"",Settings!I4736,"")</f>
        <v/>
      </c>
    </row>
    <row r="4741" spans="2:54" x14ac:dyDescent="0.2">
      <c r="B4741" s="13"/>
      <c r="C4741" s="12"/>
      <c r="D4741" s="12"/>
      <c r="E4741" s="12"/>
      <c r="F4741" s="12"/>
      <c r="G4741" s="12"/>
      <c r="H4741" s="12"/>
      <c r="I4741" s="15"/>
      <c r="J4741" s="31"/>
      <c r="K4741" s="180"/>
      <c r="L4741" s="40"/>
      <c r="M4741" s="14"/>
      <c r="N4741" s="16"/>
      <c r="O4741" s="49"/>
      <c r="P4741" s="64"/>
      <c r="Q4741" s="18"/>
      <c r="R4741" s="181">
        <f t="shared" si="663"/>
        <v>0</v>
      </c>
      <c r="S4741" s="181">
        <f t="shared" si="664"/>
        <v>0</v>
      </c>
      <c r="T4741" s="181">
        <f t="shared" si="665"/>
        <v>0</v>
      </c>
      <c r="AQ4741" s="1">
        <f>COUNT(L$11:L4741)</f>
        <v>37</v>
      </c>
      <c r="AR4741" s="43">
        <f t="shared" si="666"/>
        <v>40933</v>
      </c>
      <c r="AS4741" s="44">
        <f t="shared" si="667"/>
        <v>89.120000000000019</v>
      </c>
      <c r="AT4741" s="10" t="str">
        <f t="shared" si="668"/>
        <v/>
      </c>
      <c r="AU4741" s="20" t="str">
        <f t="shared" si="669"/>
        <v/>
      </c>
      <c r="AV4741" s="42">
        <f t="shared" si="670"/>
        <v>1</v>
      </c>
      <c r="AW4741" s="89">
        <f t="shared" si="671"/>
        <v>0</v>
      </c>
      <c r="AX4741" s="168"/>
      <c r="AY4741" s="60"/>
      <c r="AZ4741" s="61"/>
      <c r="BB4741" s="61" t="str">
        <f>IF(Settings!I4737&lt;&gt;"",Settings!I4737,"")</f>
        <v/>
      </c>
    </row>
    <row r="4742" spans="2:54" x14ac:dyDescent="0.2">
      <c r="B4742" s="13"/>
      <c r="C4742" s="12"/>
      <c r="D4742" s="12"/>
      <c r="E4742" s="12"/>
      <c r="F4742" s="12"/>
      <c r="G4742" s="12"/>
      <c r="H4742" s="12"/>
      <c r="I4742" s="15"/>
      <c r="J4742" s="31"/>
      <c r="K4742" s="180"/>
      <c r="L4742" s="40"/>
      <c r="M4742" s="14"/>
      <c r="N4742" s="16"/>
      <c r="O4742" s="49"/>
      <c r="P4742" s="64"/>
      <c r="Q4742" s="18"/>
      <c r="R4742" s="181">
        <f t="shared" si="663"/>
        <v>0</v>
      </c>
      <c r="S4742" s="181">
        <f t="shared" si="664"/>
        <v>0</v>
      </c>
      <c r="T4742" s="181">
        <f t="shared" si="665"/>
        <v>0</v>
      </c>
      <c r="AQ4742" s="1">
        <f>COUNT(L$11:L4742)</f>
        <v>37</v>
      </c>
      <c r="AR4742" s="43">
        <f t="shared" si="666"/>
        <v>40933</v>
      </c>
      <c r="AS4742" s="44">
        <f t="shared" si="667"/>
        <v>89.120000000000019</v>
      </c>
      <c r="AT4742" s="10" t="str">
        <f t="shared" si="668"/>
        <v/>
      </c>
      <c r="AU4742" s="20" t="str">
        <f t="shared" si="669"/>
        <v/>
      </c>
      <c r="AV4742" s="42">
        <f t="shared" si="670"/>
        <v>1</v>
      </c>
      <c r="AW4742" s="89">
        <f t="shared" si="671"/>
        <v>0</v>
      </c>
      <c r="AX4742" s="168"/>
      <c r="AY4742" s="60"/>
      <c r="AZ4742" s="61"/>
      <c r="BB4742" s="61" t="str">
        <f>IF(Settings!I4738&lt;&gt;"",Settings!I4738,"")</f>
        <v/>
      </c>
    </row>
    <row r="4743" spans="2:54" x14ac:dyDescent="0.2">
      <c r="B4743" s="13"/>
      <c r="C4743" s="12"/>
      <c r="D4743" s="12"/>
      <c r="E4743" s="12"/>
      <c r="F4743" s="12"/>
      <c r="G4743" s="12"/>
      <c r="H4743" s="12"/>
      <c r="I4743" s="15"/>
      <c r="J4743" s="31"/>
      <c r="K4743" s="180"/>
      <c r="L4743" s="40"/>
      <c r="M4743" s="14"/>
      <c r="N4743" s="16"/>
      <c r="O4743" s="49"/>
      <c r="P4743" s="64"/>
      <c r="Q4743" s="18"/>
      <c r="R4743" s="181">
        <f t="shared" si="663"/>
        <v>0</v>
      </c>
      <c r="S4743" s="181">
        <f t="shared" si="664"/>
        <v>0</v>
      </c>
      <c r="T4743" s="181">
        <f t="shared" si="665"/>
        <v>0</v>
      </c>
      <c r="AQ4743" s="1">
        <f>COUNT(L$11:L4743)</f>
        <v>37</v>
      </c>
      <c r="AR4743" s="43">
        <f t="shared" si="666"/>
        <v>40933</v>
      </c>
      <c r="AS4743" s="44">
        <f t="shared" si="667"/>
        <v>89.120000000000019</v>
      </c>
      <c r="AT4743" s="10" t="str">
        <f t="shared" si="668"/>
        <v/>
      </c>
      <c r="AU4743" s="20" t="str">
        <f t="shared" si="669"/>
        <v/>
      </c>
      <c r="AV4743" s="42">
        <f t="shared" si="670"/>
        <v>1</v>
      </c>
      <c r="AW4743" s="89">
        <f t="shared" si="671"/>
        <v>0</v>
      </c>
      <c r="AX4743" s="168"/>
      <c r="AY4743" s="60"/>
      <c r="AZ4743" s="61"/>
      <c r="BB4743" s="61" t="str">
        <f>IF(Settings!I4739&lt;&gt;"",Settings!I4739,"")</f>
        <v/>
      </c>
    </row>
    <row r="4744" spans="2:54" x14ac:dyDescent="0.2">
      <c r="B4744" s="13"/>
      <c r="C4744" s="12"/>
      <c r="D4744" s="12"/>
      <c r="E4744" s="12"/>
      <c r="F4744" s="12"/>
      <c r="G4744" s="12"/>
      <c r="H4744" s="12"/>
      <c r="I4744" s="15"/>
      <c r="J4744" s="31"/>
      <c r="K4744" s="180"/>
      <c r="L4744" s="40"/>
      <c r="M4744" s="14"/>
      <c r="N4744" s="16"/>
      <c r="O4744" s="49"/>
      <c r="P4744" s="64"/>
      <c r="Q4744" s="18"/>
      <c r="R4744" s="181">
        <f t="shared" si="663"/>
        <v>0</v>
      </c>
      <c r="S4744" s="181">
        <f t="shared" si="664"/>
        <v>0</v>
      </c>
      <c r="T4744" s="181">
        <f t="shared" si="665"/>
        <v>0</v>
      </c>
      <c r="AQ4744" s="1">
        <f>COUNT(L$11:L4744)</f>
        <v>37</v>
      </c>
      <c r="AR4744" s="43">
        <f t="shared" si="666"/>
        <v>40933</v>
      </c>
      <c r="AS4744" s="44">
        <f t="shared" si="667"/>
        <v>89.120000000000019</v>
      </c>
      <c r="AT4744" s="10" t="str">
        <f t="shared" si="668"/>
        <v/>
      </c>
      <c r="AU4744" s="20" t="str">
        <f t="shared" si="669"/>
        <v/>
      </c>
      <c r="AV4744" s="42">
        <f t="shared" si="670"/>
        <v>1</v>
      </c>
      <c r="AW4744" s="89">
        <f t="shared" si="671"/>
        <v>0</v>
      </c>
      <c r="AX4744" s="168"/>
      <c r="AY4744" s="60"/>
      <c r="AZ4744" s="61"/>
      <c r="BB4744" s="61" t="str">
        <f>IF(Settings!I4740&lt;&gt;"",Settings!I4740,"")</f>
        <v/>
      </c>
    </row>
    <row r="4745" spans="2:54" x14ac:dyDescent="0.2">
      <c r="B4745" s="13"/>
      <c r="C4745" s="12"/>
      <c r="D4745" s="12"/>
      <c r="E4745" s="12"/>
      <c r="F4745" s="12"/>
      <c r="G4745" s="12"/>
      <c r="H4745" s="12"/>
      <c r="I4745" s="15"/>
      <c r="J4745" s="31"/>
      <c r="K4745" s="180"/>
      <c r="L4745" s="40"/>
      <c r="M4745" s="14"/>
      <c r="N4745" s="16"/>
      <c r="O4745" s="49"/>
      <c r="P4745" s="64"/>
      <c r="Q4745" s="18"/>
      <c r="R4745" s="181">
        <f t="shared" si="663"/>
        <v>0</v>
      </c>
      <c r="S4745" s="181">
        <f t="shared" si="664"/>
        <v>0</v>
      </c>
      <c r="T4745" s="181">
        <f t="shared" si="665"/>
        <v>0</v>
      </c>
      <c r="AQ4745" s="1">
        <f>COUNT(L$11:L4745)</f>
        <v>37</v>
      </c>
      <c r="AR4745" s="43">
        <f t="shared" si="666"/>
        <v>40933</v>
      </c>
      <c r="AS4745" s="44">
        <f t="shared" si="667"/>
        <v>89.120000000000019</v>
      </c>
      <c r="AT4745" s="10" t="str">
        <f t="shared" si="668"/>
        <v/>
      </c>
      <c r="AU4745" s="20" t="str">
        <f t="shared" si="669"/>
        <v/>
      </c>
      <c r="AV4745" s="42">
        <f t="shared" si="670"/>
        <v>1</v>
      </c>
      <c r="AW4745" s="89">
        <f t="shared" si="671"/>
        <v>0</v>
      </c>
      <c r="AX4745" s="168"/>
      <c r="AY4745" s="60"/>
      <c r="AZ4745" s="61"/>
      <c r="BB4745" s="61" t="str">
        <f>IF(Settings!I4741&lt;&gt;"",Settings!I4741,"")</f>
        <v/>
      </c>
    </row>
    <row r="4746" spans="2:54" x14ac:dyDescent="0.2">
      <c r="B4746" s="13"/>
      <c r="C4746" s="12"/>
      <c r="D4746" s="12"/>
      <c r="E4746" s="12"/>
      <c r="F4746" s="12"/>
      <c r="G4746" s="12"/>
      <c r="H4746" s="12"/>
      <c r="I4746" s="15"/>
      <c r="J4746" s="31"/>
      <c r="K4746" s="180"/>
      <c r="L4746" s="40"/>
      <c r="M4746" s="14"/>
      <c r="N4746" s="16"/>
      <c r="O4746" s="49"/>
      <c r="P4746" s="64"/>
      <c r="Q4746" s="18"/>
      <c r="R4746" s="181">
        <f t="shared" si="663"/>
        <v>0</v>
      </c>
      <c r="S4746" s="181">
        <f t="shared" si="664"/>
        <v>0</v>
      </c>
      <c r="T4746" s="181">
        <f t="shared" si="665"/>
        <v>0</v>
      </c>
      <c r="AQ4746" s="1">
        <f>COUNT(L$11:L4746)</f>
        <v>37</v>
      </c>
      <c r="AR4746" s="43">
        <f t="shared" si="666"/>
        <v>40933</v>
      </c>
      <c r="AS4746" s="44">
        <f t="shared" si="667"/>
        <v>89.120000000000019</v>
      </c>
      <c r="AT4746" s="10" t="str">
        <f t="shared" si="668"/>
        <v/>
      </c>
      <c r="AU4746" s="20" t="str">
        <f t="shared" si="669"/>
        <v/>
      </c>
      <c r="AV4746" s="42">
        <f t="shared" si="670"/>
        <v>1</v>
      </c>
      <c r="AW4746" s="89">
        <f t="shared" si="671"/>
        <v>0</v>
      </c>
      <c r="AX4746" s="168"/>
      <c r="AY4746" s="60"/>
      <c r="AZ4746" s="61"/>
      <c r="BB4746" s="61" t="str">
        <f>IF(Settings!I4742&lt;&gt;"",Settings!I4742,"")</f>
        <v/>
      </c>
    </row>
    <row r="4747" spans="2:54" x14ac:dyDescent="0.2">
      <c r="B4747" s="13"/>
      <c r="C4747" s="12"/>
      <c r="D4747" s="12"/>
      <c r="E4747" s="12"/>
      <c r="F4747" s="12"/>
      <c r="G4747" s="12"/>
      <c r="H4747" s="12"/>
      <c r="I4747" s="15"/>
      <c r="J4747" s="31"/>
      <c r="K4747" s="180"/>
      <c r="L4747" s="40"/>
      <c r="M4747" s="14"/>
      <c r="N4747" s="16"/>
      <c r="O4747" s="49"/>
      <c r="P4747" s="64"/>
      <c r="Q4747" s="18"/>
      <c r="R4747" s="181">
        <f t="shared" si="663"/>
        <v>0</v>
      </c>
      <c r="S4747" s="181">
        <f t="shared" si="664"/>
        <v>0</v>
      </c>
      <c r="T4747" s="181">
        <f t="shared" si="665"/>
        <v>0</v>
      </c>
      <c r="AQ4747" s="1">
        <f>COUNT(L$11:L4747)</f>
        <v>37</v>
      </c>
      <c r="AR4747" s="43">
        <f t="shared" si="666"/>
        <v>40933</v>
      </c>
      <c r="AS4747" s="44">
        <f t="shared" si="667"/>
        <v>89.120000000000019</v>
      </c>
      <c r="AT4747" s="10" t="str">
        <f t="shared" si="668"/>
        <v/>
      </c>
      <c r="AU4747" s="20" t="str">
        <f t="shared" si="669"/>
        <v/>
      </c>
      <c r="AV4747" s="42">
        <f t="shared" si="670"/>
        <v>1</v>
      </c>
      <c r="AW4747" s="89">
        <f t="shared" si="671"/>
        <v>0</v>
      </c>
      <c r="AX4747" s="168"/>
      <c r="AY4747" s="60"/>
      <c r="AZ4747" s="61"/>
      <c r="BB4747" s="61" t="str">
        <f>IF(Settings!I4743&lt;&gt;"",Settings!I4743,"")</f>
        <v/>
      </c>
    </row>
    <row r="4748" spans="2:54" x14ac:dyDescent="0.2">
      <c r="B4748" s="13"/>
      <c r="C4748" s="12"/>
      <c r="D4748" s="12"/>
      <c r="E4748" s="12"/>
      <c r="F4748" s="12"/>
      <c r="G4748" s="12"/>
      <c r="H4748" s="12"/>
      <c r="I4748" s="15"/>
      <c r="J4748" s="31"/>
      <c r="K4748" s="180"/>
      <c r="L4748" s="40"/>
      <c r="M4748" s="14"/>
      <c r="N4748" s="16"/>
      <c r="O4748" s="49"/>
      <c r="P4748" s="64"/>
      <c r="Q4748" s="18"/>
      <c r="R4748" s="181">
        <f t="shared" ref="R4748:R4811" si="672">ROUND(IF(M4748&lt;&gt;"Y",IF(P4748&lt;&gt;"Y",K4748,K4748*(AV4748-1)),0),ROUNDING)</f>
        <v>0</v>
      </c>
      <c r="S4748" s="181">
        <f t="shared" ref="S4748:S4811" si="673">ROUND(IF(O4748&gt;0,IF(M4748="Y",AW4748*(1-O4748),IF(AW4748&gt;R4748,R4748 + (AW4748 - R4748)*(1-O4748),AW4748)),AW4748),ROUNDING)</f>
        <v>0</v>
      </c>
      <c r="T4748" s="181">
        <f t="shared" ref="T4748:T4811" si="674">ROUND(IF(N4748="P",0,IF(OR(M4748="N",M4748=""),S4748-R4748,S4748)),ROUNDING)</f>
        <v>0</v>
      </c>
      <c r="AQ4748" s="1">
        <f>COUNT(L$11:L4748)</f>
        <v>37</v>
      </c>
      <c r="AR4748" s="43">
        <f t="shared" si="666"/>
        <v>40933</v>
      </c>
      <c r="AS4748" s="44">
        <f t="shared" si="667"/>
        <v>89.120000000000019</v>
      </c>
      <c r="AT4748" s="10" t="str">
        <f t="shared" si="668"/>
        <v/>
      </c>
      <c r="AU4748" s="20" t="str">
        <f t="shared" si="669"/>
        <v/>
      </c>
      <c r="AV4748" s="42">
        <f t="shared" si="670"/>
        <v>1</v>
      </c>
      <c r="AW4748" s="89">
        <f t="shared" si="671"/>
        <v>0</v>
      </c>
      <c r="AX4748" s="168"/>
      <c r="AY4748" s="60"/>
      <c r="AZ4748" s="61"/>
      <c r="BB4748" s="61" t="str">
        <f>IF(Settings!I4744&lt;&gt;"",Settings!I4744,"")</f>
        <v/>
      </c>
    </row>
    <row r="4749" spans="2:54" x14ac:dyDescent="0.2">
      <c r="B4749" s="13"/>
      <c r="C4749" s="12"/>
      <c r="D4749" s="12"/>
      <c r="E4749" s="12"/>
      <c r="F4749" s="12"/>
      <c r="G4749" s="12"/>
      <c r="H4749" s="12"/>
      <c r="I4749" s="15"/>
      <c r="J4749" s="31"/>
      <c r="K4749" s="180"/>
      <c r="L4749" s="40"/>
      <c r="M4749" s="14"/>
      <c r="N4749" s="16"/>
      <c r="O4749" s="49"/>
      <c r="P4749" s="64"/>
      <c r="Q4749" s="18"/>
      <c r="R4749" s="181">
        <f t="shared" si="672"/>
        <v>0</v>
      </c>
      <c r="S4749" s="181">
        <f t="shared" si="673"/>
        <v>0</v>
      </c>
      <c r="T4749" s="181">
        <f t="shared" si="674"/>
        <v>0</v>
      </c>
      <c r="AQ4749" s="1">
        <f>COUNT(L$11:L4749)</f>
        <v>37</v>
      </c>
      <c r="AR4749" s="43">
        <f t="shared" ref="AR4749:AR4812" si="675">IF(B4749&gt;2,B4749,AR4748)</f>
        <v>40933</v>
      </c>
      <c r="AS4749" s="44">
        <f t="shared" ref="AS4749:AS4812" si="676">AS4748+T4749</f>
        <v>89.120000000000019</v>
      </c>
      <c r="AT4749" s="10" t="str">
        <f t="shared" ref="AT4749:AT4812" si="677">IF(N4749="P",IF(P4749&lt;&gt;"Y",IF(M4749&lt;&gt;"Y",K4749*AV4749,K4749*AV4749-K4749),IF(M4749&lt;&gt;"Y",K4749 + K4749*(AV4749-1),K4749)),"")</f>
        <v/>
      </c>
      <c r="AU4749" s="20" t="str">
        <f t="shared" ref="AU4749:AU4812" si="678">IF(M4749="Y",IF(P4749="Y",K4749*(AV4749-1),K4749),"")</f>
        <v/>
      </c>
      <c r="AV4749" s="42">
        <f t="shared" ref="AV4749:AV4812" si="679">IF(L4749&lt;&gt;"",IF(ODDS_TYPE=1,L4749,IF(ODDS_TYPE=2,IF(L4749&gt;0,1+L4749/100,IF(L4749&lt;0,1-100/L4749,1)),IF(ODDS_TYPE=3,1+L4749,IF(ODDS_TYPE=4,1+L4749,IF(ODDS_TYPE=5,IF(L4749&gt;0,1+L4749,1-1/L4749),IF(ODDS_TYPE=6,IF(L4749&gt;=0,L4749+1,1-1/L4749),1)))))),1)</f>
        <v>1</v>
      </c>
      <c r="AW4749" s="89">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68"/>
      <c r="AY4749" s="60"/>
      <c r="AZ4749" s="61"/>
      <c r="BB4749" s="61" t="str">
        <f>IF(Settings!I4745&lt;&gt;"",Settings!I4745,"")</f>
        <v/>
      </c>
    </row>
    <row r="4750" spans="2:54" x14ac:dyDescent="0.2">
      <c r="B4750" s="13"/>
      <c r="C4750" s="12"/>
      <c r="D4750" s="12"/>
      <c r="E4750" s="12"/>
      <c r="F4750" s="12"/>
      <c r="G4750" s="12"/>
      <c r="H4750" s="12"/>
      <c r="I4750" s="15"/>
      <c r="J4750" s="31"/>
      <c r="K4750" s="180"/>
      <c r="L4750" s="40"/>
      <c r="M4750" s="14"/>
      <c r="N4750" s="16"/>
      <c r="O4750" s="49"/>
      <c r="P4750" s="64"/>
      <c r="Q4750" s="18"/>
      <c r="R4750" s="181">
        <f t="shared" si="672"/>
        <v>0</v>
      </c>
      <c r="S4750" s="181">
        <f t="shared" si="673"/>
        <v>0</v>
      </c>
      <c r="T4750" s="181">
        <f t="shared" si="674"/>
        <v>0</v>
      </c>
      <c r="AQ4750" s="1">
        <f>COUNT(L$11:L4750)</f>
        <v>37</v>
      </c>
      <c r="AR4750" s="43">
        <f t="shared" si="675"/>
        <v>40933</v>
      </c>
      <c r="AS4750" s="44">
        <f t="shared" si="676"/>
        <v>89.120000000000019</v>
      </c>
      <c r="AT4750" s="10" t="str">
        <f t="shared" si="677"/>
        <v/>
      </c>
      <c r="AU4750" s="20" t="str">
        <f t="shared" si="678"/>
        <v/>
      </c>
      <c r="AV4750" s="42">
        <f t="shared" si="679"/>
        <v>1</v>
      </c>
      <c r="AW4750" s="89">
        <f t="shared" si="680"/>
        <v>0</v>
      </c>
      <c r="AX4750" s="168"/>
      <c r="AY4750" s="60"/>
      <c r="AZ4750" s="61"/>
      <c r="BB4750" s="61" t="str">
        <f>IF(Settings!I4746&lt;&gt;"",Settings!I4746,"")</f>
        <v/>
      </c>
    </row>
    <row r="4751" spans="2:54" x14ac:dyDescent="0.2">
      <c r="B4751" s="13"/>
      <c r="C4751" s="12"/>
      <c r="D4751" s="12"/>
      <c r="E4751" s="12"/>
      <c r="F4751" s="12"/>
      <c r="G4751" s="12"/>
      <c r="H4751" s="12"/>
      <c r="I4751" s="15"/>
      <c r="J4751" s="31"/>
      <c r="K4751" s="180"/>
      <c r="L4751" s="40"/>
      <c r="M4751" s="14"/>
      <c r="N4751" s="16"/>
      <c r="O4751" s="49"/>
      <c r="P4751" s="64"/>
      <c r="Q4751" s="18"/>
      <c r="R4751" s="181">
        <f t="shared" si="672"/>
        <v>0</v>
      </c>
      <c r="S4751" s="181">
        <f t="shared" si="673"/>
        <v>0</v>
      </c>
      <c r="T4751" s="181">
        <f t="shared" si="674"/>
        <v>0</v>
      </c>
      <c r="AQ4751" s="1">
        <f>COUNT(L$11:L4751)</f>
        <v>37</v>
      </c>
      <c r="AR4751" s="43">
        <f t="shared" si="675"/>
        <v>40933</v>
      </c>
      <c r="AS4751" s="44">
        <f t="shared" si="676"/>
        <v>89.120000000000019</v>
      </c>
      <c r="AT4751" s="10" t="str">
        <f t="shared" si="677"/>
        <v/>
      </c>
      <c r="AU4751" s="20" t="str">
        <f t="shared" si="678"/>
        <v/>
      </c>
      <c r="AV4751" s="42">
        <f t="shared" si="679"/>
        <v>1</v>
      </c>
      <c r="AW4751" s="89">
        <f t="shared" si="680"/>
        <v>0</v>
      </c>
      <c r="AX4751" s="168"/>
      <c r="AY4751" s="60"/>
      <c r="AZ4751" s="61"/>
      <c r="BB4751" s="61" t="str">
        <f>IF(Settings!I4747&lt;&gt;"",Settings!I4747,"")</f>
        <v/>
      </c>
    </row>
    <row r="4752" spans="2:54" x14ac:dyDescent="0.2">
      <c r="B4752" s="13"/>
      <c r="C4752" s="12"/>
      <c r="D4752" s="12"/>
      <c r="E4752" s="12"/>
      <c r="F4752" s="12"/>
      <c r="G4752" s="12"/>
      <c r="H4752" s="12"/>
      <c r="I4752" s="15"/>
      <c r="J4752" s="31"/>
      <c r="K4752" s="180"/>
      <c r="L4752" s="40"/>
      <c r="M4752" s="14"/>
      <c r="N4752" s="16"/>
      <c r="O4752" s="49"/>
      <c r="P4752" s="64"/>
      <c r="Q4752" s="18"/>
      <c r="R4752" s="181">
        <f t="shared" si="672"/>
        <v>0</v>
      </c>
      <c r="S4752" s="181">
        <f t="shared" si="673"/>
        <v>0</v>
      </c>
      <c r="T4752" s="181">
        <f t="shared" si="674"/>
        <v>0</v>
      </c>
      <c r="AQ4752" s="1">
        <f>COUNT(L$11:L4752)</f>
        <v>37</v>
      </c>
      <c r="AR4752" s="43">
        <f t="shared" si="675"/>
        <v>40933</v>
      </c>
      <c r="AS4752" s="44">
        <f t="shared" si="676"/>
        <v>89.120000000000019</v>
      </c>
      <c r="AT4752" s="10" t="str">
        <f t="shared" si="677"/>
        <v/>
      </c>
      <c r="AU4752" s="20" t="str">
        <f t="shared" si="678"/>
        <v/>
      </c>
      <c r="AV4752" s="42">
        <f t="shared" si="679"/>
        <v>1</v>
      </c>
      <c r="AW4752" s="89">
        <f t="shared" si="680"/>
        <v>0</v>
      </c>
      <c r="AX4752" s="168"/>
      <c r="AY4752" s="60"/>
      <c r="AZ4752" s="61"/>
      <c r="BB4752" s="61" t="str">
        <f>IF(Settings!I4748&lt;&gt;"",Settings!I4748,"")</f>
        <v/>
      </c>
    </row>
    <row r="4753" spans="2:54" x14ac:dyDescent="0.2">
      <c r="B4753" s="13"/>
      <c r="C4753" s="12"/>
      <c r="D4753" s="12"/>
      <c r="E4753" s="12"/>
      <c r="F4753" s="12"/>
      <c r="G4753" s="12"/>
      <c r="H4753" s="12"/>
      <c r="I4753" s="15"/>
      <c r="J4753" s="31"/>
      <c r="K4753" s="180"/>
      <c r="L4753" s="40"/>
      <c r="M4753" s="14"/>
      <c r="N4753" s="16"/>
      <c r="O4753" s="49"/>
      <c r="P4753" s="64"/>
      <c r="Q4753" s="18"/>
      <c r="R4753" s="181">
        <f t="shared" si="672"/>
        <v>0</v>
      </c>
      <c r="S4753" s="181">
        <f t="shared" si="673"/>
        <v>0</v>
      </c>
      <c r="T4753" s="181">
        <f t="shared" si="674"/>
        <v>0</v>
      </c>
      <c r="AQ4753" s="1">
        <f>COUNT(L$11:L4753)</f>
        <v>37</v>
      </c>
      <c r="AR4753" s="43">
        <f t="shared" si="675"/>
        <v>40933</v>
      </c>
      <c r="AS4753" s="44">
        <f t="shared" si="676"/>
        <v>89.120000000000019</v>
      </c>
      <c r="AT4753" s="10" t="str">
        <f t="shared" si="677"/>
        <v/>
      </c>
      <c r="AU4753" s="20" t="str">
        <f t="shared" si="678"/>
        <v/>
      </c>
      <c r="AV4753" s="42">
        <f t="shared" si="679"/>
        <v>1</v>
      </c>
      <c r="AW4753" s="89">
        <f t="shared" si="680"/>
        <v>0</v>
      </c>
      <c r="AX4753" s="168"/>
      <c r="AY4753" s="60"/>
      <c r="AZ4753" s="61"/>
      <c r="BB4753" s="61" t="str">
        <f>IF(Settings!I4749&lt;&gt;"",Settings!I4749,"")</f>
        <v/>
      </c>
    </row>
    <row r="4754" spans="2:54" x14ac:dyDescent="0.2">
      <c r="B4754" s="13"/>
      <c r="C4754" s="12"/>
      <c r="D4754" s="12"/>
      <c r="E4754" s="12"/>
      <c r="F4754" s="12"/>
      <c r="G4754" s="12"/>
      <c r="H4754" s="12"/>
      <c r="I4754" s="15"/>
      <c r="J4754" s="31"/>
      <c r="K4754" s="180"/>
      <c r="L4754" s="40"/>
      <c r="M4754" s="14"/>
      <c r="N4754" s="16"/>
      <c r="O4754" s="49"/>
      <c r="P4754" s="64"/>
      <c r="Q4754" s="18"/>
      <c r="R4754" s="181">
        <f t="shared" si="672"/>
        <v>0</v>
      </c>
      <c r="S4754" s="181">
        <f t="shared" si="673"/>
        <v>0</v>
      </c>
      <c r="T4754" s="181">
        <f t="shared" si="674"/>
        <v>0</v>
      </c>
      <c r="AQ4754" s="1">
        <f>COUNT(L$11:L4754)</f>
        <v>37</v>
      </c>
      <c r="AR4754" s="43">
        <f t="shared" si="675"/>
        <v>40933</v>
      </c>
      <c r="AS4754" s="44">
        <f t="shared" si="676"/>
        <v>89.120000000000019</v>
      </c>
      <c r="AT4754" s="10" t="str">
        <f t="shared" si="677"/>
        <v/>
      </c>
      <c r="AU4754" s="20" t="str">
        <f t="shared" si="678"/>
        <v/>
      </c>
      <c r="AV4754" s="42">
        <f t="shared" si="679"/>
        <v>1</v>
      </c>
      <c r="AW4754" s="89">
        <f t="shared" si="680"/>
        <v>0</v>
      </c>
      <c r="AX4754" s="168"/>
      <c r="AY4754" s="60"/>
      <c r="AZ4754" s="61"/>
      <c r="BB4754" s="61" t="str">
        <f>IF(Settings!I4750&lt;&gt;"",Settings!I4750,"")</f>
        <v/>
      </c>
    </row>
    <row r="4755" spans="2:54" x14ac:dyDescent="0.2">
      <c r="B4755" s="13"/>
      <c r="C4755" s="12"/>
      <c r="D4755" s="12"/>
      <c r="E4755" s="12"/>
      <c r="F4755" s="12"/>
      <c r="G4755" s="12"/>
      <c r="H4755" s="12"/>
      <c r="I4755" s="15"/>
      <c r="J4755" s="31"/>
      <c r="K4755" s="180"/>
      <c r="L4755" s="40"/>
      <c r="M4755" s="14"/>
      <c r="N4755" s="16"/>
      <c r="O4755" s="49"/>
      <c r="P4755" s="64"/>
      <c r="Q4755" s="18"/>
      <c r="R4755" s="181">
        <f t="shared" si="672"/>
        <v>0</v>
      </c>
      <c r="S4755" s="181">
        <f t="shared" si="673"/>
        <v>0</v>
      </c>
      <c r="T4755" s="181">
        <f t="shared" si="674"/>
        <v>0</v>
      </c>
      <c r="AQ4755" s="1">
        <f>COUNT(L$11:L4755)</f>
        <v>37</v>
      </c>
      <c r="AR4755" s="43">
        <f t="shared" si="675"/>
        <v>40933</v>
      </c>
      <c r="AS4755" s="44">
        <f t="shared" si="676"/>
        <v>89.120000000000019</v>
      </c>
      <c r="AT4755" s="10" t="str">
        <f t="shared" si="677"/>
        <v/>
      </c>
      <c r="AU4755" s="20" t="str">
        <f t="shared" si="678"/>
        <v/>
      </c>
      <c r="AV4755" s="42">
        <f t="shared" si="679"/>
        <v>1</v>
      </c>
      <c r="AW4755" s="89">
        <f t="shared" si="680"/>
        <v>0</v>
      </c>
      <c r="AX4755" s="168"/>
      <c r="AY4755" s="60"/>
      <c r="AZ4755" s="61"/>
      <c r="BB4755" s="61" t="str">
        <f>IF(Settings!I4751&lt;&gt;"",Settings!I4751,"")</f>
        <v/>
      </c>
    </row>
    <row r="4756" spans="2:54" x14ac:dyDescent="0.2">
      <c r="B4756" s="13"/>
      <c r="C4756" s="12"/>
      <c r="D4756" s="12"/>
      <c r="E4756" s="12"/>
      <c r="F4756" s="12"/>
      <c r="G4756" s="12"/>
      <c r="H4756" s="12"/>
      <c r="I4756" s="15"/>
      <c r="J4756" s="31"/>
      <c r="K4756" s="180"/>
      <c r="L4756" s="40"/>
      <c r="M4756" s="14"/>
      <c r="N4756" s="16"/>
      <c r="O4756" s="49"/>
      <c r="P4756" s="64"/>
      <c r="Q4756" s="18"/>
      <c r="R4756" s="181">
        <f t="shared" si="672"/>
        <v>0</v>
      </c>
      <c r="S4756" s="181">
        <f t="shared" si="673"/>
        <v>0</v>
      </c>
      <c r="T4756" s="181">
        <f t="shared" si="674"/>
        <v>0</v>
      </c>
      <c r="AQ4756" s="1">
        <f>COUNT(L$11:L4756)</f>
        <v>37</v>
      </c>
      <c r="AR4756" s="43">
        <f t="shared" si="675"/>
        <v>40933</v>
      </c>
      <c r="AS4756" s="44">
        <f t="shared" si="676"/>
        <v>89.120000000000019</v>
      </c>
      <c r="AT4756" s="10" t="str">
        <f t="shared" si="677"/>
        <v/>
      </c>
      <c r="AU4756" s="20" t="str">
        <f t="shared" si="678"/>
        <v/>
      </c>
      <c r="AV4756" s="42">
        <f t="shared" si="679"/>
        <v>1</v>
      </c>
      <c r="AW4756" s="89">
        <f t="shared" si="680"/>
        <v>0</v>
      </c>
      <c r="AX4756" s="168"/>
      <c r="AY4756" s="60"/>
      <c r="AZ4756" s="61"/>
      <c r="BB4756" s="61" t="str">
        <f>IF(Settings!I4752&lt;&gt;"",Settings!I4752,"")</f>
        <v/>
      </c>
    </row>
    <row r="4757" spans="2:54" x14ac:dyDescent="0.2">
      <c r="B4757" s="13"/>
      <c r="C4757" s="12"/>
      <c r="D4757" s="12"/>
      <c r="E4757" s="12"/>
      <c r="F4757" s="12"/>
      <c r="G4757" s="12"/>
      <c r="H4757" s="12"/>
      <c r="I4757" s="15"/>
      <c r="J4757" s="31"/>
      <c r="K4757" s="180"/>
      <c r="L4757" s="40"/>
      <c r="M4757" s="14"/>
      <c r="N4757" s="16"/>
      <c r="O4757" s="49"/>
      <c r="P4757" s="64"/>
      <c r="Q4757" s="18"/>
      <c r="R4757" s="181">
        <f t="shared" si="672"/>
        <v>0</v>
      </c>
      <c r="S4757" s="181">
        <f t="shared" si="673"/>
        <v>0</v>
      </c>
      <c r="T4757" s="181">
        <f t="shared" si="674"/>
        <v>0</v>
      </c>
      <c r="AQ4757" s="1">
        <f>COUNT(L$11:L4757)</f>
        <v>37</v>
      </c>
      <c r="AR4757" s="43">
        <f t="shared" si="675"/>
        <v>40933</v>
      </c>
      <c r="AS4757" s="44">
        <f t="shared" si="676"/>
        <v>89.120000000000019</v>
      </c>
      <c r="AT4757" s="10" t="str">
        <f t="shared" si="677"/>
        <v/>
      </c>
      <c r="AU4757" s="20" t="str">
        <f t="shared" si="678"/>
        <v/>
      </c>
      <c r="AV4757" s="42">
        <f t="shared" si="679"/>
        <v>1</v>
      </c>
      <c r="AW4757" s="89">
        <f t="shared" si="680"/>
        <v>0</v>
      </c>
      <c r="AX4757" s="168"/>
      <c r="AY4757" s="60"/>
      <c r="AZ4757" s="61"/>
      <c r="BB4757" s="61" t="str">
        <f>IF(Settings!I4753&lt;&gt;"",Settings!I4753,"")</f>
        <v/>
      </c>
    </row>
    <row r="4758" spans="2:54" x14ac:dyDescent="0.2">
      <c r="B4758" s="13"/>
      <c r="C4758" s="12"/>
      <c r="D4758" s="12"/>
      <c r="E4758" s="12"/>
      <c r="F4758" s="12"/>
      <c r="G4758" s="12"/>
      <c r="H4758" s="12"/>
      <c r="I4758" s="15"/>
      <c r="J4758" s="31"/>
      <c r="K4758" s="180"/>
      <c r="L4758" s="40"/>
      <c r="M4758" s="14"/>
      <c r="N4758" s="16"/>
      <c r="O4758" s="49"/>
      <c r="P4758" s="64"/>
      <c r="Q4758" s="18"/>
      <c r="R4758" s="181">
        <f t="shared" si="672"/>
        <v>0</v>
      </c>
      <c r="S4758" s="181">
        <f t="shared" si="673"/>
        <v>0</v>
      </c>
      <c r="T4758" s="181">
        <f t="shared" si="674"/>
        <v>0</v>
      </c>
      <c r="AQ4758" s="1">
        <f>COUNT(L$11:L4758)</f>
        <v>37</v>
      </c>
      <c r="AR4758" s="43">
        <f t="shared" si="675"/>
        <v>40933</v>
      </c>
      <c r="AS4758" s="44">
        <f t="shared" si="676"/>
        <v>89.120000000000019</v>
      </c>
      <c r="AT4758" s="10" t="str">
        <f t="shared" si="677"/>
        <v/>
      </c>
      <c r="AU4758" s="20" t="str">
        <f t="shared" si="678"/>
        <v/>
      </c>
      <c r="AV4758" s="42">
        <f t="shared" si="679"/>
        <v>1</v>
      </c>
      <c r="AW4758" s="89">
        <f t="shared" si="680"/>
        <v>0</v>
      </c>
      <c r="AX4758" s="168"/>
      <c r="AY4758" s="60"/>
      <c r="AZ4758" s="61"/>
      <c r="BB4758" s="61" t="str">
        <f>IF(Settings!I4754&lt;&gt;"",Settings!I4754,"")</f>
        <v/>
      </c>
    </row>
    <row r="4759" spans="2:54" x14ac:dyDescent="0.2">
      <c r="B4759" s="13"/>
      <c r="C4759" s="12"/>
      <c r="D4759" s="12"/>
      <c r="E4759" s="12"/>
      <c r="F4759" s="12"/>
      <c r="G4759" s="12"/>
      <c r="H4759" s="12"/>
      <c r="I4759" s="15"/>
      <c r="J4759" s="31"/>
      <c r="K4759" s="180"/>
      <c r="L4759" s="40"/>
      <c r="M4759" s="14"/>
      <c r="N4759" s="16"/>
      <c r="O4759" s="49"/>
      <c r="P4759" s="64"/>
      <c r="Q4759" s="18"/>
      <c r="R4759" s="181">
        <f t="shared" si="672"/>
        <v>0</v>
      </c>
      <c r="S4759" s="181">
        <f t="shared" si="673"/>
        <v>0</v>
      </c>
      <c r="T4759" s="181">
        <f t="shared" si="674"/>
        <v>0</v>
      </c>
      <c r="AQ4759" s="1">
        <f>COUNT(L$11:L4759)</f>
        <v>37</v>
      </c>
      <c r="AR4759" s="43">
        <f t="shared" si="675"/>
        <v>40933</v>
      </c>
      <c r="AS4759" s="44">
        <f t="shared" si="676"/>
        <v>89.120000000000019</v>
      </c>
      <c r="AT4759" s="10" t="str">
        <f t="shared" si="677"/>
        <v/>
      </c>
      <c r="AU4759" s="20" t="str">
        <f t="shared" si="678"/>
        <v/>
      </c>
      <c r="AV4759" s="42">
        <f t="shared" si="679"/>
        <v>1</v>
      </c>
      <c r="AW4759" s="89">
        <f t="shared" si="680"/>
        <v>0</v>
      </c>
      <c r="AX4759" s="168"/>
      <c r="AY4759" s="60"/>
      <c r="AZ4759" s="61"/>
      <c r="BB4759" s="61" t="str">
        <f>IF(Settings!I4755&lt;&gt;"",Settings!I4755,"")</f>
        <v/>
      </c>
    </row>
    <row r="4760" spans="2:54" x14ac:dyDescent="0.2">
      <c r="B4760" s="13"/>
      <c r="C4760" s="12"/>
      <c r="D4760" s="12"/>
      <c r="E4760" s="12"/>
      <c r="F4760" s="12"/>
      <c r="G4760" s="12"/>
      <c r="H4760" s="12"/>
      <c r="I4760" s="15"/>
      <c r="J4760" s="31"/>
      <c r="K4760" s="180"/>
      <c r="L4760" s="40"/>
      <c r="M4760" s="14"/>
      <c r="N4760" s="16"/>
      <c r="O4760" s="49"/>
      <c r="P4760" s="64"/>
      <c r="Q4760" s="18"/>
      <c r="R4760" s="181">
        <f t="shared" si="672"/>
        <v>0</v>
      </c>
      <c r="S4760" s="181">
        <f t="shared" si="673"/>
        <v>0</v>
      </c>
      <c r="T4760" s="181">
        <f t="shared" si="674"/>
        <v>0</v>
      </c>
      <c r="AQ4760" s="1">
        <f>COUNT(L$11:L4760)</f>
        <v>37</v>
      </c>
      <c r="AR4760" s="43">
        <f t="shared" si="675"/>
        <v>40933</v>
      </c>
      <c r="AS4760" s="44">
        <f t="shared" si="676"/>
        <v>89.120000000000019</v>
      </c>
      <c r="AT4760" s="10" t="str">
        <f t="shared" si="677"/>
        <v/>
      </c>
      <c r="AU4760" s="20" t="str">
        <f t="shared" si="678"/>
        <v/>
      </c>
      <c r="AV4760" s="42">
        <f t="shared" si="679"/>
        <v>1</v>
      </c>
      <c r="AW4760" s="89">
        <f t="shared" si="680"/>
        <v>0</v>
      </c>
      <c r="AX4760" s="168"/>
      <c r="AY4760" s="60"/>
      <c r="AZ4760" s="61"/>
      <c r="BB4760" s="61" t="str">
        <f>IF(Settings!I4756&lt;&gt;"",Settings!I4756,"")</f>
        <v/>
      </c>
    </row>
    <row r="4761" spans="2:54" x14ac:dyDescent="0.2">
      <c r="B4761" s="13"/>
      <c r="C4761" s="12"/>
      <c r="D4761" s="12"/>
      <c r="E4761" s="12"/>
      <c r="F4761" s="12"/>
      <c r="G4761" s="12"/>
      <c r="H4761" s="12"/>
      <c r="I4761" s="15"/>
      <c r="J4761" s="31"/>
      <c r="K4761" s="180"/>
      <c r="L4761" s="40"/>
      <c r="M4761" s="14"/>
      <c r="N4761" s="16"/>
      <c r="O4761" s="49"/>
      <c r="P4761" s="64"/>
      <c r="Q4761" s="18"/>
      <c r="R4761" s="181">
        <f t="shared" si="672"/>
        <v>0</v>
      </c>
      <c r="S4761" s="181">
        <f t="shared" si="673"/>
        <v>0</v>
      </c>
      <c r="T4761" s="181">
        <f t="shared" si="674"/>
        <v>0</v>
      </c>
      <c r="AQ4761" s="1">
        <f>COUNT(L$11:L4761)</f>
        <v>37</v>
      </c>
      <c r="AR4761" s="43">
        <f t="shared" si="675"/>
        <v>40933</v>
      </c>
      <c r="AS4761" s="44">
        <f t="shared" si="676"/>
        <v>89.120000000000019</v>
      </c>
      <c r="AT4761" s="10" t="str">
        <f t="shared" si="677"/>
        <v/>
      </c>
      <c r="AU4761" s="20" t="str">
        <f t="shared" si="678"/>
        <v/>
      </c>
      <c r="AV4761" s="42">
        <f t="shared" si="679"/>
        <v>1</v>
      </c>
      <c r="AW4761" s="89">
        <f t="shared" si="680"/>
        <v>0</v>
      </c>
      <c r="AX4761" s="168"/>
      <c r="AY4761" s="60"/>
      <c r="AZ4761" s="61"/>
      <c r="BB4761" s="61" t="str">
        <f>IF(Settings!I4757&lt;&gt;"",Settings!I4757,"")</f>
        <v/>
      </c>
    </row>
    <row r="4762" spans="2:54" x14ac:dyDescent="0.2">
      <c r="B4762" s="13"/>
      <c r="C4762" s="12"/>
      <c r="D4762" s="12"/>
      <c r="E4762" s="12"/>
      <c r="F4762" s="12"/>
      <c r="G4762" s="12"/>
      <c r="H4762" s="12"/>
      <c r="I4762" s="15"/>
      <c r="J4762" s="31"/>
      <c r="K4762" s="180"/>
      <c r="L4762" s="40"/>
      <c r="M4762" s="14"/>
      <c r="N4762" s="16"/>
      <c r="O4762" s="49"/>
      <c r="P4762" s="64"/>
      <c r="Q4762" s="18"/>
      <c r="R4762" s="181">
        <f t="shared" si="672"/>
        <v>0</v>
      </c>
      <c r="S4762" s="181">
        <f t="shared" si="673"/>
        <v>0</v>
      </c>
      <c r="T4762" s="181">
        <f t="shared" si="674"/>
        <v>0</v>
      </c>
      <c r="AQ4762" s="1">
        <f>COUNT(L$11:L4762)</f>
        <v>37</v>
      </c>
      <c r="AR4762" s="43">
        <f t="shared" si="675"/>
        <v>40933</v>
      </c>
      <c r="AS4762" s="44">
        <f t="shared" si="676"/>
        <v>89.120000000000019</v>
      </c>
      <c r="AT4762" s="10" t="str">
        <f t="shared" si="677"/>
        <v/>
      </c>
      <c r="AU4762" s="20" t="str">
        <f t="shared" si="678"/>
        <v/>
      </c>
      <c r="AV4762" s="42">
        <f t="shared" si="679"/>
        <v>1</v>
      </c>
      <c r="AW4762" s="89">
        <f t="shared" si="680"/>
        <v>0</v>
      </c>
      <c r="AX4762" s="168"/>
      <c r="AY4762" s="60"/>
      <c r="AZ4762" s="61"/>
      <c r="BB4762" s="61" t="str">
        <f>IF(Settings!I4758&lt;&gt;"",Settings!I4758,"")</f>
        <v/>
      </c>
    </row>
    <row r="4763" spans="2:54" x14ac:dyDescent="0.2">
      <c r="B4763" s="13"/>
      <c r="C4763" s="12"/>
      <c r="D4763" s="12"/>
      <c r="E4763" s="12"/>
      <c r="F4763" s="12"/>
      <c r="G4763" s="12"/>
      <c r="H4763" s="12"/>
      <c r="I4763" s="15"/>
      <c r="J4763" s="31"/>
      <c r="K4763" s="180"/>
      <c r="L4763" s="40"/>
      <c r="M4763" s="14"/>
      <c r="N4763" s="16"/>
      <c r="O4763" s="49"/>
      <c r="P4763" s="64"/>
      <c r="Q4763" s="18"/>
      <c r="R4763" s="181">
        <f t="shared" si="672"/>
        <v>0</v>
      </c>
      <c r="S4763" s="181">
        <f t="shared" si="673"/>
        <v>0</v>
      </c>
      <c r="T4763" s="181">
        <f t="shared" si="674"/>
        <v>0</v>
      </c>
      <c r="AQ4763" s="1">
        <f>COUNT(L$11:L4763)</f>
        <v>37</v>
      </c>
      <c r="AR4763" s="43">
        <f t="shared" si="675"/>
        <v>40933</v>
      </c>
      <c r="AS4763" s="44">
        <f t="shared" si="676"/>
        <v>89.120000000000019</v>
      </c>
      <c r="AT4763" s="10" t="str">
        <f t="shared" si="677"/>
        <v/>
      </c>
      <c r="AU4763" s="20" t="str">
        <f t="shared" si="678"/>
        <v/>
      </c>
      <c r="AV4763" s="42">
        <f t="shared" si="679"/>
        <v>1</v>
      </c>
      <c r="AW4763" s="89">
        <f t="shared" si="680"/>
        <v>0</v>
      </c>
      <c r="AX4763" s="168"/>
      <c r="AY4763" s="60"/>
      <c r="AZ4763" s="61"/>
      <c r="BB4763" s="61" t="str">
        <f>IF(Settings!I4759&lt;&gt;"",Settings!I4759,"")</f>
        <v/>
      </c>
    </row>
    <row r="4764" spans="2:54" x14ac:dyDescent="0.2">
      <c r="B4764" s="13"/>
      <c r="C4764" s="12"/>
      <c r="D4764" s="12"/>
      <c r="E4764" s="12"/>
      <c r="F4764" s="12"/>
      <c r="G4764" s="12"/>
      <c r="H4764" s="12"/>
      <c r="I4764" s="15"/>
      <c r="J4764" s="31"/>
      <c r="K4764" s="180"/>
      <c r="L4764" s="40"/>
      <c r="M4764" s="14"/>
      <c r="N4764" s="16"/>
      <c r="O4764" s="49"/>
      <c r="P4764" s="64"/>
      <c r="Q4764" s="18"/>
      <c r="R4764" s="181">
        <f t="shared" si="672"/>
        <v>0</v>
      </c>
      <c r="S4764" s="181">
        <f t="shared" si="673"/>
        <v>0</v>
      </c>
      <c r="T4764" s="181">
        <f t="shared" si="674"/>
        <v>0</v>
      </c>
      <c r="AQ4764" s="1">
        <f>COUNT(L$11:L4764)</f>
        <v>37</v>
      </c>
      <c r="AR4764" s="43">
        <f t="shared" si="675"/>
        <v>40933</v>
      </c>
      <c r="AS4764" s="44">
        <f t="shared" si="676"/>
        <v>89.120000000000019</v>
      </c>
      <c r="AT4764" s="10" t="str">
        <f t="shared" si="677"/>
        <v/>
      </c>
      <c r="AU4764" s="20" t="str">
        <f t="shared" si="678"/>
        <v/>
      </c>
      <c r="AV4764" s="42">
        <f t="shared" si="679"/>
        <v>1</v>
      </c>
      <c r="AW4764" s="89">
        <f t="shared" si="680"/>
        <v>0</v>
      </c>
      <c r="AX4764" s="168"/>
      <c r="AY4764" s="60"/>
      <c r="AZ4764" s="61"/>
      <c r="BB4764" s="61" t="str">
        <f>IF(Settings!I4760&lt;&gt;"",Settings!I4760,"")</f>
        <v/>
      </c>
    </row>
    <row r="4765" spans="2:54" x14ac:dyDescent="0.2">
      <c r="B4765" s="13"/>
      <c r="C4765" s="12"/>
      <c r="D4765" s="12"/>
      <c r="E4765" s="12"/>
      <c r="F4765" s="12"/>
      <c r="G4765" s="12"/>
      <c r="H4765" s="12"/>
      <c r="I4765" s="15"/>
      <c r="J4765" s="31"/>
      <c r="K4765" s="180"/>
      <c r="L4765" s="40"/>
      <c r="M4765" s="14"/>
      <c r="N4765" s="16"/>
      <c r="O4765" s="49"/>
      <c r="P4765" s="64"/>
      <c r="Q4765" s="18"/>
      <c r="R4765" s="181">
        <f t="shared" si="672"/>
        <v>0</v>
      </c>
      <c r="S4765" s="181">
        <f t="shared" si="673"/>
        <v>0</v>
      </c>
      <c r="T4765" s="181">
        <f t="shared" si="674"/>
        <v>0</v>
      </c>
      <c r="AQ4765" s="1">
        <f>COUNT(L$11:L4765)</f>
        <v>37</v>
      </c>
      <c r="AR4765" s="43">
        <f t="shared" si="675"/>
        <v>40933</v>
      </c>
      <c r="AS4765" s="44">
        <f t="shared" si="676"/>
        <v>89.120000000000019</v>
      </c>
      <c r="AT4765" s="10" t="str">
        <f t="shared" si="677"/>
        <v/>
      </c>
      <c r="AU4765" s="20" t="str">
        <f t="shared" si="678"/>
        <v/>
      </c>
      <c r="AV4765" s="42">
        <f t="shared" si="679"/>
        <v>1</v>
      </c>
      <c r="AW4765" s="89">
        <f t="shared" si="680"/>
        <v>0</v>
      </c>
      <c r="AX4765" s="168"/>
      <c r="AY4765" s="60"/>
      <c r="AZ4765" s="61"/>
      <c r="BB4765" s="61" t="str">
        <f>IF(Settings!I4761&lt;&gt;"",Settings!I4761,"")</f>
        <v/>
      </c>
    </row>
    <row r="4766" spans="2:54" x14ac:dyDescent="0.2">
      <c r="B4766" s="13"/>
      <c r="C4766" s="12"/>
      <c r="D4766" s="12"/>
      <c r="E4766" s="12"/>
      <c r="F4766" s="12"/>
      <c r="G4766" s="12"/>
      <c r="H4766" s="12"/>
      <c r="I4766" s="15"/>
      <c r="J4766" s="31"/>
      <c r="K4766" s="180"/>
      <c r="L4766" s="40"/>
      <c r="M4766" s="14"/>
      <c r="N4766" s="16"/>
      <c r="O4766" s="49"/>
      <c r="P4766" s="64"/>
      <c r="Q4766" s="18"/>
      <c r="R4766" s="181">
        <f t="shared" si="672"/>
        <v>0</v>
      </c>
      <c r="S4766" s="181">
        <f t="shared" si="673"/>
        <v>0</v>
      </c>
      <c r="T4766" s="181">
        <f t="shared" si="674"/>
        <v>0</v>
      </c>
      <c r="AQ4766" s="1">
        <f>COUNT(L$11:L4766)</f>
        <v>37</v>
      </c>
      <c r="AR4766" s="43">
        <f t="shared" si="675"/>
        <v>40933</v>
      </c>
      <c r="AS4766" s="44">
        <f t="shared" si="676"/>
        <v>89.120000000000019</v>
      </c>
      <c r="AT4766" s="10" t="str">
        <f t="shared" si="677"/>
        <v/>
      </c>
      <c r="AU4766" s="20" t="str">
        <f t="shared" si="678"/>
        <v/>
      </c>
      <c r="AV4766" s="42">
        <f t="shared" si="679"/>
        <v>1</v>
      </c>
      <c r="AW4766" s="89">
        <f t="shared" si="680"/>
        <v>0</v>
      </c>
      <c r="AX4766" s="168"/>
      <c r="AY4766" s="60"/>
      <c r="AZ4766" s="61"/>
      <c r="BB4766" s="61" t="str">
        <f>IF(Settings!I4762&lt;&gt;"",Settings!I4762,"")</f>
        <v/>
      </c>
    </row>
    <row r="4767" spans="2:54" x14ac:dyDescent="0.2">
      <c r="B4767" s="13"/>
      <c r="C4767" s="12"/>
      <c r="D4767" s="12"/>
      <c r="E4767" s="12"/>
      <c r="F4767" s="12"/>
      <c r="G4767" s="12"/>
      <c r="H4767" s="12"/>
      <c r="I4767" s="15"/>
      <c r="J4767" s="31"/>
      <c r="K4767" s="180"/>
      <c r="L4767" s="40"/>
      <c r="M4767" s="14"/>
      <c r="N4767" s="16"/>
      <c r="O4767" s="49"/>
      <c r="P4767" s="64"/>
      <c r="Q4767" s="18"/>
      <c r="R4767" s="181">
        <f t="shared" si="672"/>
        <v>0</v>
      </c>
      <c r="S4767" s="181">
        <f t="shared" si="673"/>
        <v>0</v>
      </c>
      <c r="T4767" s="181">
        <f t="shared" si="674"/>
        <v>0</v>
      </c>
      <c r="AQ4767" s="1">
        <f>COUNT(L$11:L4767)</f>
        <v>37</v>
      </c>
      <c r="AR4767" s="43">
        <f t="shared" si="675"/>
        <v>40933</v>
      </c>
      <c r="AS4767" s="44">
        <f t="shared" si="676"/>
        <v>89.120000000000019</v>
      </c>
      <c r="AT4767" s="10" t="str">
        <f t="shared" si="677"/>
        <v/>
      </c>
      <c r="AU4767" s="20" t="str">
        <f t="shared" si="678"/>
        <v/>
      </c>
      <c r="AV4767" s="42">
        <f t="shared" si="679"/>
        <v>1</v>
      </c>
      <c r="AW4767" s="89">
        <f t="shared" si="680"/>
        <v>0</v>
      </c>
      <c r="AX4767" s="168"/>
      <c r="AY4767" s="60"/>
      <c r="AZ4767" s="61"/>
      <c r="BB4767" s="61" t="str">
        <f>IF(Settings!I4763&lt;&gt;"",Settings!I4763,"")</f>
        <v/>
      </c>
    </row>
    <row r="4768" spans="2:54" x14ac:dyDescent="0.2">
      <c r="B4768" s="13"/>
      <c r="C4768" s="12"/>
      <c r="D4768" s="12"/>
      <c r="E4768" s="12"/>
      <c r="F4768" s="12"/>
      <c r="G4768" s="12"/>
      <c r="H4768" s="12"/>
      <c r="I4768" s="15"/>
      <c r="J4768" s="31"/>
      <c r="K4768" s="180"/>
      <c r="L4768" s="40"/>
      <c r="M4768" s="14"/>
      <c r="N4768" s="16"/>
      <c r="O4768" s="49"/>
      <c r="P4768" s="64"/>
      <c r="Q4768" s="18"/>
      <c r="R4768" s="181">
        <f t="shared" si="672"/>
        <v>0</v>
      </c>
      <c r="S4768" s="181">
        <f t="shared" si="673"/>
        <v>0</v>
      </c>
      <c r="T4768" s="181">
        <f t="shared" si="674"/>
        <v>0</v>
      </c>
      <c r="AQ4768" s="1">
        <f>COUNT(L$11:L4768)</f>
        <v>37</v>
      </c>
      <c r="AR4768" s="43">
        <f t="shared" si="675"/>
        <v>40933</v>
      </c>
      <c r="AS4768" s="44">
        <f t="shared" si="676"/>
        <v>89.120000000000019</v>
      </c>
      <c r="AT4768" s="10" t="str">
        <f t="shared" si="677"/>
        <v/>
      </c>
      <c r="AU4768" s="20" t="str">
        <f t="shared" si="678"/>
        <v/>
      </c>
      <c r="AV4768" s="42">
        <f t="shared" si="679"/>
        <v>1</v>
      </c>
      <c r="AW4768" s="89">
        <f t="shared" si="680"/>
        <v>0</v>
      </c>
      <c r="AX4768" s="168"/>
      <c r="AY4768" s="60"/>
      <c r="AZ4768" s="61"/>
      <c r="BB4768" s="61" t="str">
        <f>IF(Settings!I4764&lt;&gt;"",Settings!I4764,"")</f>
        <v/>
      </c>
    </row>
    <row r="4769" spans="2:54" x14ac:dyDescent="0.2">
      <c r="B4769" s="13"/>
      <c r="C4769" s="12"/>
      <c r="D4769" s="12"/>
      <c r="E4769" s="12"/>
      <c r="F4769" s="12"/>
      <c r="G4769" s="12"/>
      <c r="H4769" s="12"/>
      <c r="I4769" s="15"/>
      <c r="J4769" s="31"/>
      <c r="K4769" s="180"/>
      <c r="L4769" s="40"/>
      <c r="M4769" s="14"/>
      <c r="N4769" s="16"/>
      <c r="O4769" s="49"/>
      <c r="P4769" s="64"/>
      <c r="Q4769" s="18"/>
      <c r="R4769" s="181">
        <f t="shared" si="672"/>
        <v>0</v>
      </c>
      <c r="S4769" s="181">
        <f t="shared" si="673"/>
        <v>0</v>
      </c>
      <c r="T4769" s="181">
        <f t="shared" si="674"/>
        <v>0</v>
      </c>
      <c r="AQ4769" s="1">
        <f>COUNT(L$11:L4769)</f>
        <v>37</v>
      </c>
      <c r="AR4769" s="43">
        <f t="shared" si="675"/>
        <v>40933</v>
      </c>
      <c r="AS4769" s="44">
        <f t="shared" si="676"/>
        <v>89.120000000000019</v>
      </c>
      <c r="AT4769" s="10" t="str">
        <f t="shared" si="677"/>
        <v/>
      </c>
      <c r="AU4769" s="20" t="str">
        <f t="shared" si="678"/>
        <v/>
      </c>
      <c r="AV4769" s="42">
        <f t="shared" si="679"/>
        <v>1</v>
      </c>
      <c r="AW4769" s="89">
        <f t="shared" si="680"/>
        <v>0</v>
      </c>
      <c r="AX4769" s="168"/>
      <c r="AY4769" s="60"/>
      <c r="AZ4769" s="61"/>
      <c r="BB4769" s="61" t="str">
        <f>IF(Settings!I4765&lt;&gt;"",Settings!I4765,"")</f>
        <v/>
      </c>
    </row>
    <row r="4770" spans="2:54" x14ac:dyDescent="0.2">
      <c r="B4770" s="13"/>
      <c r="C4770" s="12"/>
      <c r="D4770" s="12"/>
      <c r="E4770" s="12"/>
      <c r="F4770" s="12"/>
      <c r="G4770" s="12"/>
      <c r="H4770" s="12"/>
      <c r="I4770" s="15"/>
      <c r="J4770" s="31"/>
      <c r="K4770" s="180"/>
      <c r="L4770" s="40"/>
      <c r="M4770" s="14"/>
      <c r="N4770" s="16"/>
      <c r="O4770" s="49"/>
      <c r="P4770" s="64"/>
      <c r="Q4770" s="18"/>
      <c r="R4770" s="181">
        <f t="shared" si="672"/>
        <v>0</v>
      </c>
      <c r="S4770" s="181">
        <f t="shared" si="673"/>
        <v>0</v>
      </c>
      <c r="T4770" s="181">
        <f t="shared" si="674"/>
        <v>0</v>
      </c>
      <c r="AQ4770" s="1">
        <f>COUNT(L$11:L4770)</f>
        <v>37</v>
      </c>
      <c r="AR4770" s="43">
        <f t="shared" si="675"/>
        <v>40933</v>
      </c>
      <c r="AS4770" s="44">
        <f t="shared" si="676"/>
        <v>89.120000000000019</v>
      </c>
      <c r="AT4770" s="10" t="str">
        <f t="shared" si="677"/>
        <v/>
      </c>
      <c r="AU4770" s="20" t="str">
        <f t="shared" si="678"/>
        <v/>
      </c>
      <c r="AV4770" s="42">
        <f t="shared" si="679"/>
        <v>1</v>
      </c>
      <c r="AW4770" s="89">
        <f t="shared" si="680"/>
        <v>0</v>
      </c>
      <c r="AX4770" s="168"/>
      <c r="AY4770" s="60"/>
      <c r="AZ4770" s="61"/>
      <c r="BB4770" s="61" t="str">
        <f>IF(Settings!I4766&lt;&gt;"",Settings!I4766,"")</f>
        <v/>
      </c>
    </row>
    <row r="4771" spans="2:54" x14ac:dyDescent="0.2">
      <c r="B4771" s="13"/>
      <c r="C4771" s="12"/>
      <c r="D4771" s="12"/>
      <c r="E4771" s="12"/>
      <c r="F4771" s="12"/>
      <c r="G4771" s="12"/>
      <c r="H4771" s="12"/>
      <c r="I4771" s="15"/>
      <c r="J4771" s="31"/>
      <c r="K4771" s="180"/>
      <c r="L4771" s="40"/>
      <c r="M4771" s="14"/>
      <c r="N4771" s="16"/>
      <c r="O4771" s="49"/>
      <c r="P4771" s="64"/>
      <c r="Q4771" s="18"/>
      <c r="R4771" s="181">
        <f t="shared" si="672"/>
        <v>0</v>
      </c>
      <c r="S4771" s="181">
        <f t="shared" si="673"/>
        <v>0</v>
      </c>
      <c r="T4771" s="181">
        <f t="shared" si="674"/>
        <v>0</v>
      </c>
      <c r="AQ4771" s="1">
        <f>COUNT(L$11:L4771)</f>
        <v>37</v>
      </c>
      <c r="AR4771" s="43">
        <f t="shared" si="675"/>
        <v>40933</v>
      </c>
      <c r="AS4771" s="44">
        <f t="shared" si="676"/>
        <v>89.120000000000019</v>
      </c>
      <c r="AT4771" s="10" t="str">
        <f t="shared" si="677"/>
        <v/>
      </c>
      <c r="AU4771" s="20" t="str">
        <f t="shared" si="678"/>
        <v/>
      </c>
      <c r="AV4771" s="42">
        <f t="shared" si="679"/>
        <v>1</v>
      </c>
      <c r="AW4771" s="89">
        <f t="shared" si="680"/>
        <v>0</v>
      </c>
      <c r="AX4771" s="168"/>
      <c r="AY4771" s="60"/>
      <c r="AZ4771" s="61"/>
      <c r="BB4771" s="61" t="str">
        <f>IF(Settings!I4767&lt;&gt;"",Settings!I4767,"")</f>
        <v/>
      </c>
    </row>
    <row r="4772" spans="2:54" x14ac:dyDescent="0.2">
      <c r="B4772" s="13"/>
      <c r="C4772" s="12"/>
      <c r="D4772" s="12"/>
      <c r="E4772" s="12"/>
      <c r="F4772" s="12"/>
      <c r="G4772" s="12"/>
      <c r="H4772" s="12"/>
      <c r="I4772" s="15"/>
      <c r="J4772" s="31"/>
      <c r="K4772" s="180"/>
      <c r="L4772" s="40"/>
      <c r="M4772" s="14"/>
      <c r="N4772" s="16"/>
      <c r="O4772" s="49"/>
      <c r="P4772" s="64"/>
      <c r="Q4772" s="18"/>
      <c r="R4772" s="181">
        <f t="shared" si="672"/>
        <v>0</v>
      </c>
      <c r="S4772" s="181">
        <f t="shared" si="673"/>
        <v>0</v>
      </c>
      <c r="T4772" s="181">
        <f t="shared" si="674"/>
        <v>0</v>
      </c>
      <c r="AQ4772" s="1">
        <f>COUNT(L$11:L4772)</f>
        <v>37</v>
      </c>
      <c r="AR4772" s="43">
        <f t="shared" si="675"/>
        <v>40933</v>
      </c>
      <c r="AS4772" s="44">
        <f t="shared" si="676"/>
        <v>89.120000000000019</v>
      </c>
      <c r="AT4772" s="10" t="str">
        <f t="shared" si="677"/>
        <v/>
      </c>
      <c r="AU4772" s="20" t="str">
        <f t="shared" si="678"/>
        <v/>
      </c>
      <c r="AV4772" s="42">
        <f t="shared" si="679"/>
        <v>1</v>
      </c>
      <c r="AW4772" s="89">
        <f t="shared" si="680"/>
        <v>0</v>
      </c>
      <c r="AX4772" s="168"/>
      <c r="AY4772" s="60"/>
      <c r="AZ4772" s="61"/>
      <c r="BB4772" s="61" t="str">
        <f>IF(Settings!I4768&lt;&gt;"",Settings!I4768,"")</f>
        <v/>
      </c>
    </row>
    <row r="4773" spans="2:54" x14ac:dyDescent="0.2">
      <c r="B4773" s="13"/>
      <c r="C4773" s="12"/>
      <c r="D4773" s="12"/>
      <c r="E4773" s="12"/>
      <c r="F4773" s="12"/>
      <c r="G4773" s="12"/>
      <c r="H4773" s="12"/>
      <c r="I4773" s="15"/>
      <c r="J4773" s="31"/>
      <c r="K4773" s="180"/>
      <c r="L4773" s="40"/>
      <c r="M4773" s="14"/>
      <c r="N4773" s="16"/>
      <c r="O4773" s="49"/>
      <c r="P4773" s="64"/>
      <c r="Q4773" s="18"/>
      <c r="R4773" s="181">
        <f t="shared" si="672"/>
        <v>0</v>
      </c>
      <c r="S4773" s="181">
        <f t="shared" si="673"/>
        <v>0</v>
      </c>
      <c r="T4773" s="181">
        <f t="shared" si="674"/>
        <v>0</v>
      </c>
      <c r="AQ4773" s="1">
        <f>COUNT(L$11:L4773)</f>
        <v>37</v>
      </c>
      <c r="AR4773" s="43">
        <f t="shared" si="675"/>
        <v>40933</v>
      </c>
      <c r="AS4773" s="44">
        <f t="shared" si="676"/>
        <v>89.120000000000019</v>
      </c>
      <c r="AT4773" s="10" t="str">
        <f t="shared" si="677"/>
        <v/>
      </c>
      <c r="AU4773" s="20" t="str">
        <f t="shared" si="678"/>
        <v/>
      </c>
      <c r="AV4773" s="42">
        <f t="shared" si="679"/>
        <v>1</v>
      </c>
      <c r="AW4773" s="89">
        <f t="shared" si="680"/>
        <v>0</v>
      </c>
      <c r="AX4773" s="168"/>
      <c r="AY4773" s="60"/>
      <c r="AZ4773" s="61"/>
      <c r="BB4773" s="61" t="str">
        <f>IF(Settings!I4769&lt;&gt;"",Settings!I4769,"")</f>
        <v/>
      </c>
    </row>
    <row r="4774" spans="2:54" x14ac:dyDescent="0.2">
      <c r="B4774" s="13"/>
      <c r="C4774" s="12"/>
      <c r="D4774" s="12"/>
      <c r="E4774" s="12"/>
      <c r="F4774" s="12"/>
      <c r="G4774" s="12"/>
      <c r="H4774" s="12"/>
      <c r="I4774" s="15"/>
      <c r="J4774" s="31"/>
      <c r="K4774" s="180"/>
      <c r="L4774" s="40"/>
      <c r="M4774" s="14"/>
      <c r="N4774" s="16"/>
      <c r="O4774" s="49"/>
      <c r="P4774" s="64"/>
      <c r="Q4774" s="18"/>
      <c r="R4774" s="181">
        <f t="shared" si="672"/>
        <v>0</v>
      </c>
      <c r="S4774" s="181">
        <f t="shared" si="673"/>
        <v>0</v>
      </c>
      <c r="T4774" s="181">
        <f t="shared" si="674"/>
        <v>0</v>
      </c>
      <c r="AQ4774" s="1">
        <f>COUNT(L$11:L4774)</f>
        <v>37</v>
      </c>
      <c r="AR4774" s="43">
        <f t="shared" si="675"/>
        <v>40933</v>
      </c>
      <c r="AS4774" s="44">
        <f t="shared" si="676"/>
        <v>89.120000000000019</v>
      </c>
      <c r="AT4774" s="10" t="str">
        <f t="shared" si="677"/>
        <v/>
      </c>
      <c r="AU4774" s="20" t="str">
        <f t="shared" si="678"/>
        <v/>
      </c>
      <c r="AV4774" s="42">
        <f t="shared" si="679"/>
        <v>1</v>
      </c>
      <c r="AW4774" s="89">
        <f t="shared" si="680"/>
        <v>0</v>
      </c>
      <c r="AX4774" s="168"/>
      <c r="AY4774" s="60"/>
      <c r="AZ4774" s="61"/>
      <c r="BB4774" s="61" t="str">
        <f>IF(Settings!I4770&lt;&gt;"",Settings!I4770,"")</f>
        <v/>
      </c>
    </row>
    <row r="4775" spans="2:54" x14ac:dyDescent="0.2">
      <c r="B4775" s="13"/>
      <c r="C4775" s="12"/>
      <c r="D4775" s="12"/>
      <c r="E4775" s="12"/>
      <c r="F4775" s="12"/>
      <c r="G4775" s="12"/>
      <c r="H4775" s="12"/>
      <c r="I4775" s="15"/>
      <c r="J4775" s="31"/>
      <c r="K4775" s="180"/>
      <c r="L4775" s="40"/>
      <c r="M4775" s="14"/>
      <c r="N4775" s="16"/>
      <c r="O4775" s="49"/>
      <c r="P4775" s="64"/>
      <c r="Q4775" s="18"/>
      <c r="R4775" s="181">
        <f t="shared" si="672"/>
        <v>0</v>
      </c>
      <c r="S4775" s="181">
        <f t="shared" si="673"/>
        <v>0</v>
      </c>
      <c r="T4775" s="181">
        <f t="shared" si="674"/>
        <v>0</v>
      </c>
      <c r="AQ4775" s="1">
        <f>COUNT(L$11:L4775)</f>
        <v>37</v>
      </c>
      <c r="AR4775" s="43">
        <f t="shared" si="675"/>
        <v>40933</v>
      </c>
      <c r="AS4775" s="44">
        <f t="shared" si="676"/>
        <v>89.120000000000019</v>
      </c>
      <c r="AT4775" s="10" t="str">
        <f t="shared" si="677"/>
        <v/>
      </c>
      <c r="AU4775" s="20" t="str">
        <f t="shared" si="678"/>
        <v/>
      </c>
      <c r="AV4775" s="42">
        <f t="shared" si="679"/>
        <v>1</v>
      </c>
      <c r="AW4775" s="89">
        <f t="shared" si="680"/>
        <v>0</v>
      </c>
      <c r="AX4775" s="168"/>
      <c r="AY4775" s="60"/>
      <c r="AZ4775" s="61"/>
      <c r="BB4775" s="61" t="str">
        <f>IF(Settings!I4771&lt;&gt;"",Settings!I4771,"")</f>
        <v/>
      </c>
    </row>
    <row r="4776" spans="2:54" x14ac:dyDescent="0.2">
      <c r="B4776" s="13"/>
      <c r="C4776" s="12"/>
      <c r="D4776" s="12"/>
      <c r="E4776" s="12"/>
      <c r="F4776" s="12"/>
      <c r="G4776" s="12"/>
      <c r="H4776" s="12"/>
      <c r="I4776" s="15"/>
      <c r="J4776" s="31"/>
      <c r="K4776" s="180"/>
      <c r="L4776" s="40"/>
      <c r="M4776" s="14"/>
      <c r="N4776" s="16"/>
      <c r="O4776" s="49"/>
      <c r="P4776" s="64"/>
      <c r="Q4776" s="18"/>
      <c r="R4776" s="181">
        <f t="shared" si="672"/>
        <v>0</v>
      </c>
      <c r="S4776" s="181">
        <f t="shared" si="673"/>
        <v>0</v>
      </c>
      <c r="T4776" s="181">
        <f t="shared" si="674"/>
        <v>0</v>
      </c>
      <c r="AQ4776" s="1">
        <f>COUNT(L$11:L4776)</f>
        <v>37</v>
      </c>
      <c r="AR4776" s="43">
        <f t="shared" si="675"/>
        <v>40933</v>
      </c>
      <c r="AS4776" s="44">
        <f t="shared" si="676"/>
        <v>89.120000000000019</v>
      </c>
      <c r="AT4776" s="10" t="str">
        <f t="shared" si="677"/>
        <v/>
      </c>
      <c r="AU4776" s="20" t="str">
        <f t="shared" si="678"/>
        <v/>
      </c>
      <c r="AV4776" s="42">
        <f t="shared" si="679"/>
        <v>1</v>
      </c>
      <c r="AW4776" s="89">
        <f t="shared" si="680"/>
        <v>0</v>
      </c>
      <c r="AX4776" s="168"/>
      <c r="AY4776" s="60"/>
      <c r="AZ4776" s="61"/>
      <c r="BB4776" s="61" t="str">
        <f>IF(Settings!I4772&lt;&gt;"",Settings!I4772,"")</f>
        <v/>
      </c>
    </row>
    <row r="4777" spans="2:54" x14ac:dyDescent="0.2">
      <c r="B4777" s="13"/>
      <c r="C4777" s="12"/>
      <c r="D4777" s="12"/>
      <c r="E4777" s="12"/>
      <c r="F4777" s="12"/>
      <c r="G4777" s="12"/>
      <c r="H4777" s="12"/>
      <c r="I4777" s="15"/>
      <c r="J4777" s="31"/>
      <c r="K4777" s="180"/>
      <c r="L4777" s="40"/>
      <c r="M4777" s="14"/>
      <c r="N4777" s="16"/>
      <c r="O4777" s="49"/>
      <c r="P4777" s="64"/>
      <c r="Q4777" s="18"/>
      <c r="R4777" s="181">
        <f t="shared" si="672"/>
        <v>0</v>
      </c>
      <c r="S4777" s="181">
        <f t="shared" si="673"/>
        <v>0</v>
      </c>
      <c r="T4777" s="181">
        <f t="shared" si="674"/>
        <v>0</v>
      </c>
      <c r="AQ4777" s="1">
        <f>COUNT(L$11:L4777)</f>
        <v>37</v>
      </c>
      <c r="AR4777" s="43">
        <f t="shared" si="675"/>
        <v>40933</v>
      </c>
      <c r="AS4777" s="44">
        <f t="shared" si="676"/>
        <v>89.120000000000019</v>
      </c>
      <c r="AT4777" s="10" t="str">
        <f t="shared" si="677"/>
        <v/>
      </c>
      <c r="AU4777" s="20" t="str">
        <f t="shared" si="678"/>
        <v/>
      </c>
      <c r="AV4777" s="42">
        <f t="shared" si="679"/>
        <v>1</v>
      </c>
      <c r="AW4777" s="89">
        <f t="shared" si="680"/>
        <v>0</v>
      </c>
      <c r="AX4777" s="168"/>
      <c r="AY4777" s="60"/>
      <c r="AZ4777" s="61"/>
      <c r="BB4777" s="61" t="str">
        <f>IF(Settings!I4773&lt;&gt;"",Settings!I4773,"")</f>
        <v/>
      </c>
    </row>
    <row r="4778" spans="2:54" x14ac:dyDescent="0.2">
      <c r="B4778" s="13"/>
      <c r="C4778" s="12"/>
      <c r="D4778" s="12"/>
      <c r="E4778" s="12"/>
      <c r="F4778" s="12"/>
      <c r="G4778" s="12"/>
      <c r="H4778" s="12"/>
      <c r="I4778" s="15"/>
      <c r="J4778" s="31"/>
      <c r="K4778" s="180"/>
      <c r="L4778" s="40"/>
      <c r="M4778" s="14"/>
      <c r="N4778" s="16"/>
      <c r="O4778" s="49"/>
      <c r="P4778" s="64"/>
      <c r="Q4778" s="18"/>
      <c r="R4778" s="181">
        <f t="shared" si="672"/>
        <v>0</v>
      </c>
      <c r="S4778" s="181">
        <f t="shared" si="673"/>
        <v>0</v>
      </c>
      <c r="T4778" s="181">
        <f t="shared" si="674"/>
        <v>0</v>
      </c>
      <c r="AQ4778" s="1">
        <f>COUNT(L$11:L4778)</f>
        <v>37</v>
      </c>
      <c r="AR4778" s="43">
        <f t="shared" si="675"/>
        <v>40933</v>
      </c>
      <c r="AS4778" s="44">
        <f t="shared" si="676"/>
        <v>89.120000000000019</v>
      </c>
      <c r="AT4778" s="10" t="str">
        <f t="shared" si="677"/>
        <v/>
      </c>
      <c r="AU4778" s="20" t="str">
        <f t="shared" si="678"/>
        <v/>
      </c>
      <c r="AV4778" s="42">
        <f t="shared" si="679"/>
        <v>1</v>
      </c>
      <c r="AW4778" s="89">
        <f t="shared" si="680"/>
        <v>0</v>
      </c>
      <c r="AX4778" s="168"/>
      <c r="AY4778" s="60"/>
      <c r="AZ4778" s="61"/>
      <c r="BB4778" s="61" t="str">
        <f>IF(Settings!I4774&lt;&gt;"",Settings!I4774,"")</f>
        <v/>
      </c>
    </row>
    <row r="4779" spans="2:54" x14ac:dyDescent="0.2">
      <c r="B4779" s="13"/>
      <c r="C4779" s="12"/>
      <c r="D4779" s="12"/>
      <c r="E4779" s="12"/>
      <c r="F4779" s="12"/>
      <c r="G4779" s="12"/>
      <c r="H4779" s="12"/>
      <c r="I4779" s="15"/>
      <c r="J4779" s="31"/>
      <c r="K4779" s="180"/>
      <c r="L4779" s="40"/>
      <c r="M4779" s="14"/>
      <c r="N4779" s="16"/>
      <c r="O4779" s="49"/>
      <c r="P4779" s="64"/>
      <c r="Q4779" s="18"/>
      <c r="R4779" s="181">
        <f t="shared" si="672"/>
        <v>0</v>
      </c>
      <c r="S4779" s="181">
        <f t="shared" si="673"/>
        <v>0</v>
      </c>
      <c r="T4779" s="181">
        <f t="shared" si="674"/>
        <v>0</v>
      </c>
      <c r="AQ4779" s="1">
        <f>COUNT(L$11:L4779)</f>
        <v>37</v>
      </c>
      <c r="AR4779" s="43">
        <f t="shared" si="675"/>
        <v>40933</v>
      </c>
      <c r="AS4779" s="44">
        <f t="shared" si="676"/>
        <v>89.120000000000019</v>
      </c>
      <c r="AT4779" s="10" t="str">
        <f t="shared" si="677"/>
        <v/>
      </c>
      <c r="AU4779" s="20" t="str">
        <f t="shared" si="678"/>
        <v/>
      </c>
      <c r="AV4779" s="42">
        <f t="shared" si="679"/>
        <v>1</v>
      </c>
      <c r="AW4779" s="89">
        <f t="shared" si="680"/>
        <v>0</v>
      </c>
      <c r="AX4779" s="168"/>
      <c r="AY4779" s="60"/>
      <c r="AZ4779" s="61"/>
      <c r="BB4779" s="61" t="str">
        <f>IF(Settings!I4775&lt;&gt;"",Settings!I4775,"")</f>
        <v/>
      </c>
    </row>
    <row r="4780" spans="2:54" x14ac:dyDescent="0.2">
      <c r="B4780" s="13"/>
      <c r="C4780" s="12"/>
      <c r="D4780" s="12"/>
      <c r="E4780" s="12"/>
      <c r="F4780" s="12"/>
      <c r="G4780" s="12"/>
      <c r="H4780" s="12"/>
      <c r="I4780" s="15"/>
      <c r="J4780" s="31"/>
      <c r="K4780" s="180"/>
      <c r="L4780" s="40"/>
      <c r="M4780" s="14"/>
      <c r="N4780" s="16"/>
      <c r="O4780" s="49"/>
      <c r="P4780" s="64"/>
      <c r="Q4780" s="18"/>
      <c r="R4780" s="181">
        <f t="shared" si="672"/>
        <v>0</v>
      </c>
      <c r="S4780" s="181">
        <f t="shared" si="673"/>
        <v>0</v>
      </c>
      <c r="T4780" s="181">
        <f t="shared" si="674"/>
        <v>0</v>
      </c>
      <c r="AQ4780" s="1">
        <f>COUNT(L$11:L4780)</f>
        <v>37</v>
      </c>
      <c r="AR4780" s="43">
        <f t="shared" si="675"/>
        <v>40933</v>
      </c>
      <c r="AS4780" s="44">
        <f t="shared" si="676"/>
        <v>89.120000000000019</v>
      </c>
      <c r="AT4780" s="10" t="str">
        <f t="shared" si="677"/>
        <v/>
      </c>
      <c r="AU4780" s="20" t="str">
        <f t="shared" si="678"/>
        <v/>
      </c>
      <c r="AV4780" s="42">
        <f t="shared" si="679"/>
        <v>1</v>
      </c>
      <c r="AW4780" s="89">
        <f t="shared" si="680"/>
        <v>0</v>
      </c>
      <c r="AX4780" s="168"/>
      <c r="AY4780" s="60"/>
      <c r="AZ4780" s="61"/>
      <c r="BB4780" s="61" t="str">
        <f>IF(Settings!I4776&lt;&gt;"",Settings!I4776,"")</f>
        <v/>
      </c>
    </row>
    <row r="4781" spans="2:54" x14ac:dyDescent="0.2">
      <c r="B4781" s="13"/>
      <c r="C4781" s="12"/>
      <c r="D4781" s="12"/>
      <c r="E4781" s="12"/>
      <c r="F4781" s="12"/>
      <c r="G4781" s="12"/>
      <c r="H4781" s="12"/>
      <c r="I4781" s="15"/>
      <c r="J4781" s="31"/>
      <c r="K4781" s="180"/>
      <c r="L4781" s="40"/>
      <c r="M4781" s="14"/>
      <c r="N4781" s="16"/>
      <c r="O4781" s="49"/>
      <c r="P4781" s="64"/>
      <c r="Q4781" s="18"/>
      <c r="R4781" s="181">
        <f t="shared" si="672"/>
        <v>0</v>
      </c>
      <c r="S4781" s="181">
        <f t="shared" si="673"/>
        <v>0</v>
      </c>
      <c r="T4781" s="181">
        <f t="shared" si="674"/>
        <v>0</v>
      </c>
      <c r="AQ4781" s="1">
        <f>COUNT(L$11:L4781)</f>
        <v>37</v>
      </c>
      <c r="AR4781" s="43">
        <f t="shared" si="675"/>
        <v>40933</v>
      </c>
      <c r="AS4781" s="44">
        <f t="shared" si="676"/>
        <v>89.120000000000019</v>
      </c>
      <c r="AT4781" s="10" t="str">
        <f t="shared" si="677"/>
        <v/>
      </c>
      <c r="AU4781" s="20" t="str">
        <f t="shared" si="678"/>
        <v/>
      </c>
      <c r="AV4781" s="42">
        <f t="shared" si="679"/>
        <v>1</v>
      </c>
      <c r="AW4781" s="89">
        <f t="shared" si="680"/>
        <v>0</v>
      </c>
      <c r="AX4781" s="168"/>
      <c r="AY4781" s="60"/>
      <c r="AZ4781" s="61"/>
      <c r="BB4781" s="61" t="str">
        <f>IF(Settings!I4777&lt;&gt;"",Settings!I4777,"")</f>
        <v/>
      </c>
    </row>
    <row r="4782" spans="2:54" x14ac:dyDescent="0.2">
      <c r="B4782" s="13"/>
      <c r="C4782" s="12"/>
      <c r="D4782" s="12"/>
      <c r="E4782" s="12"/>
      <c r="F4782" s="12"/>
      <c r="G4782" s="12"/>
      <c r="H4782" s="12"/>
      <c r="I4782" s="15"/>
      <c r="J4782" s="31"/>
      <c r="K4782" s="180"/>
      <c r="L4782" s="40"/>
      <c r="M4782" s="14"/>
      <c r="N4782" s="16"/>
      <c r="O4782" s="49"/>
      <c r="P4782" s="64"/>
      <c r="Q4782" s="18"/>
      <c r="R4782" s="181">
        <f t="shared" si="672"/>
        <v>0</v>
      </c>
      <c r="S4782" s="181">
        <f t="shared" si="673"/>
        <v>0</v>
      </c>
      <c r="T4782" s="181">
        <f t="shared" si="674"/>
        <v>0</v>
      </c>
      <c r="AQ4782" s="1">
        <f>COUNT(L$11:L4782)</f>
        <v>37</v>
      </c>
      <c r="AR4782" s="43">
        <f t="shared" si="675"/>
        <v>40933</v>
      </c>
      <c r="AS4782" s="44">
        <f t="shared" si="676"/>
        <v>89.120000000000019</v>
      </c>
      <c r="AT4782" s="10" t="str">
        <f t="shared" si="677"/>
        <v/>
      </c>
      <c r="AU4782" s="20" t="str">
        <f t="shared" si="678"/>
        <v/>
      </c>
      <c r="AV4782" s="42">
        <f t="shared" si="679"/>
        <v>1</v>
      </c>
      <c r="AW4782" s="89">
        <f t="shared" si="680"/>
        <v>0</v>
      </c>
      <c r="AX4782" s="168"/>
      <c r="AY4782" s="60"/>
      <c r="AZ4782" s="61"/>
      <c r="BB4782" s="61" t="str">
        <f>IF(Settings!I4778&lt;&gt;"",Settings!I4778,"")</f>
        <v/>
      </c>
    </row>
    <row r="4783" spans="2:54" x14ac:dyDescent="0.2">
      <c r="B4783" s="13"/>
      <c r="C4783" s="12"/>
      <c r="D4783" s="12"/>
      <c r="E4783" s="12"/>
      <c r="F4783" s="12"/>
      <c r="G4783" s="12"/>
      <c r="H4783" s="12"/>
      <c r="I4783" s="15"/>
      <c r="J4783" s="31"/>
      <c r="K4783" s="180"/>
      <c r="L4783" s="40"/>
      <c r="M4783" s="14"/>
      <c r="N4783" s="16"/>
      <c r="O4783" s="49"/>
      <c r="P4783" s="64"/>
      <c r="Q4783" s="18"/>
      <c r="R4783" s="181">
        <f t="shared" si="672"/>
        <v>0</v>
      </c>
      <c r="S4783" s="181">
        <f t="shared" si="673"/>
        <v>0</v>
      </c>
      <c r="T4783" s="181">
        <f t="shared" si="674"/>
        <v>0</v>
      </c>
      <c r="AQ4783" s="1">
        <f>COUNT(L$11:L4783)</f>
        <v>37</v>
      </c>
      <c r="AR4783" s="43">
        <f t="shared" si="675"/>
        <v>40933</v>
      </c>
      <c r="AS4783" s="44">
        <f t="shared" si="676"/>
        <v>89.120000000000019</v>
      </c>
      <c r="AT4783" s="10" t="str">
        <f t="shared" si="677"/>
        <v/>
      </c>
      <c r="AU4783" s="20" t="str">
        <f t="shared" si="678"/>
        <v/>
      </c>
      <c r="AV4783" s="42">
        <f t="shared" si="679"/>
        <v>1</v>
      </c>
      <c r="AW4783" s="89">
        <f t="shared" si="680"/>
        <v>0</v>
      </c>
      <c r="AX4783" s="168"/>
      <c r="AY4783" s="60"/>
      <c r="AZ4783" s="61"/>
      <c r="BB4783" s="61" t="str">
        <f>IF(Settings!I4779&lt;&gt;"",Settings!I4779,"")</f>
        <v/>
      </c>
    </row>
    <row r="4784" spans="2:54" x14ac:dyDescent="0.2">
      <c r="B4784" s="13"/>
      <c r="C4784" s="12"/>
      <c r="D4784" s="12"/>
      <c r="E4784" s="12"/>
      <c r="F4784" s="12"/>
      <c r="G4784" s="12"/>
      <c r="H4784" s="12"/>
      <c r="I4784" s="15"/>
      <c r="J4784" s="31"/>
      <c r="K4784" s="180"/>
      <c r="L4784" s="40"/>
      <c r="M4784" s="14"/>
      <c r="N4784" s="16"/>
      <c r="O4784" s="49"/>
      <c r="P4784" s="64"/>
      <c r="Q4784" s="18"/>
      <c r="R4784" s="181">
        <f t="shared" si="672"/>
        <v>0</v>
      </c>
      <c r="S4784" s="181">
        <f t="shared" si="673"/>
        <v>0</v>
      </c>
      <c r="T4784" s="181">
        <f t="shared" si="674"/>
        <v>0</v>
      </c>
      <c r="AQ4784" s="1">
        <f>COUNT(L$11:L4784)</f>
        <v>37</v>
      </c>
      <c r="AR4784" s="43">
        <f t="shared" si="675"/>
        <v>40933</v>
      </c>
      <c r="AS4784" s="44">
        <f t="shared" si="676"/>
        <v>89.120000000000019</v>
      </c>
      <c r="AT4784" s="10" t="str">
        <f t="shared" si="677"/>
        <v/>
      </c>
      <c r="AU4784" s="20" t="str">
        <f t="shared" si="678"/>
        <v/>
      </c>
      <c r="AV4784" s="42">
        <f t="shared" si="679"/>
        <v>1</v>
      </c>
      <c r="AW4784" s="89">
        <f t="shared" si="680"/>
        <v>0</v>
      </c>
      <c r="AX4784" s="168"/>
      <c r="AY4784" s="60"/>
      <c r="AZ4784" s="61"/>
      <c r="BB4784" s="61" t="str">
        <f>IF(Settings!I4780&lt;&gt;"",Settings!I4780,"")</f>
        <v/>
      </c>
    </row>
    <row r="4785" spans="2:54" x14ac:dyDescent="0.2">
      <c r="B4785" s="13"/>
      <c r="C4785" s="12"/>
      <c r="D4785" s="12"/>
      <c r="E4785" s="12"/>
      <c r="F4785" s="12"/>
      <c r="G4785" s="12"/>
      <c r="H4785" s="12"/>
      <c r="I4785" s="15"/>
      <c r="J4785" s="31"/>
      <c r="K4785" s="180"/>
      <c r="L4785" s="40"/>
      <c r="M4785" s="14"/>
      <c r="N4785" s="16"/>
      <c r="O4785" s="49"/>
      <c r="P4785" s="64"/>
      <c r="Q4785" s="18"/>
      <c r="R4785" s="181">
        <f t="shared" si="672"/>
        <v>0</v>
      </c>
      <c r="S4785" s="181">
        <f t="shared" si="673"/>
        <v>0</v>
      </c>
      <c r="T4785" s="181">
        <f t="shared" si="674"/>
        <v>0</v>
      </c>
      <c r="AQ4785" s="1">
        <f>COUNT(L$11:L4785)</f>
        <v>37</v>
      </c>
      <c r="AR4785" s="43">
        <f t="shared" si="675"/>
        <v>40933</v>
      </c>
      <c r="AS4785" s="44">
        <f t="shared" si="676"/>
        <v>89.120000000000019</v>
      </c>
      <c r="AT4785" s="10" t="str">
        <f t="shared" si="677"/>
        <v/>
      </c>
      <c r="AU4785" s="20" t="str">
        <f t="shared" si="678"/>
        <v/>
      </c>
      <c r="AV4785" s="42">
        <f t="shared" si="679"/>
        <v>1</v>
      </c>
      <c r="AW4785" s="89">
        <f t="shared" si="680"/>
        <v>0</v>
      </c>
      <c r="AX4785" s="168"/>
      <c r="AY4785" s="60"/>
      <c r="AZ4785" s="61"/>
      <c r="BB4785" s="61" t="str">
        <f>IF(Settings!I4781&lt;&gt;"",Settings!I4781,"")</f>
        <v/>
      </c>
    </row>
    <row r="4786" spans="2:54" x14ac:dyDescent="0.2">
      <c r="B4786" s="13"/>
      <c r="C4786" s="12"/>
      <c r="D4786" s="12"/>
      <c r="E4786" s="12"/>
      <c r="F4786" s="12"/>
      <c r="G4786" s="12"/>
      <c r="H4786" s="12"/>
      <c r="I4786" s="15"/>
      <c r="J4786" s="31"/>
      <c r="K4786" s="180"/>
      <c r="L4786" s="40"/>
      <c r="M4786" s="14"/>
      <c r="N4786" s="16"/>
      <c r="O4786" s="49"/>
      <c r="P4786" s="64"/>
      <c r="Q4786" s="18"/>
      <c r="R4786" s="181">
        <f t="shared" si="672"/>
        <v>0</v>
      </c>
      <c r="S4786" s="181">
        <f t="shared" si="673"/>
        <v>0</v>
      </c>
      <c r="T4786" s="181">
        <f t="shared" si="674"/>
        <v>0</v>
      </c>
      <c r="AQ4786" s="1">
        <f>COUNT(L$11:L4786)</f>
        <v>37</v>
      </c>
      <c r="AR4786" s="43">
        <f t="shared" si="675"/>
        <v>40933</v>
      </c>
      <c r="AS4786" s="44">
        <f t="shared" si="676"/>
        <v>89.120000000000019</v>
      </c>
      <c r="AT4786" s="10" t="str">
        <f t="shared" si="677"/>
        <v/>
      </c>
      <c r="AU4786" s="20" t="str">
        <f t="shared" si="678"/>
        <v/>
      </c>
      <c r="AV4786" s="42">
        <f t="shared" si="679"/>
        <v>1</v>
      </c>
      <c r="AW4786" s="89">
        <f t="shared" si="680"/>
        <v>0</v>
      </c>
      <c r="AX4786" s="168"/>
      <c r="AY4786" s="60"/>
      <c r="AZ4786" s="61"/>
      <c r="BB4786" s="61" t="str">
        <f>IF(Settings!I4782&lt;&gt;"",Settings!I4782,"")</f>
        <v/>
      </c>
    </row>
    <row r="4787" spans="2:54" x14ac:dyDescent="0.2">
      <c r="B4787" s="13"/>
      <c r="C4787" s="12"/>
      <c r="D4787" s="12"/>
      <c r="E4787" s="12"/>
      <c r="F4787" s="12"/>
      <c r="G4787" s="12"/>
      <c r="H4787" s="12"/>
      <c r="I4787" s="15"/>
      <c r="J4787" s="31"/>
      <c r="K4787" s="180"/>
      <c r="L4787" s="40"/>
      <c r="M4787" s="14"/>
      <c r="N4787" s="16"/>
      <c r="O4787" s="49"/>
      <c r="P4787" s="64"/>
      <c r="Q4787" s="18"/>
      <c r="R4787" s="181">
        <f t="shared" si="672"/>
        <v>0</v>
      </c>
      <c r="S4787" s="181">
        <f t="shared" si="673"/>
        <v>0</v>
      </c>
      <c r="T4787" s="181">
        <f t="shared" si="674"/>
        <v>0</v>
      </c>
      <c r="AQ4787" s="1">
        <f>COUNT(L$11:L4787)</f>
        <v>37</v>
      </c>
      <c r="AR4787" s="43">
        <f t="shared" si="675"/>
        <v>40933</v>
      </c>
      <c r="AS4787" s="44">
        <f t="shared" si="676"/>
        <v>89.120000000000019</v>
      </c>
      <c r="AT4787" s="10" t="str">
        <f t="shared" si="677"/>
        <v/>
      </c>
      <c r="AU4787" s="20" t="str">
        <f t="shared" si="678"/>
        <v/>
      </c>
      <c r="AV4787" s="42">
        <f t="shared" si="679"/>
        <v>1</v>
      </c>
      <c r="AW4787" s="89">
        <f t="shared" si="680"/>
        <v>0</v>
      </c>
      <c r="AX4787" s="168"/>
      <c r="AY4787" s="60"/>
      <c r="AZ4787" s="61"/>
      <c r="BB4787" s="61" t="str">
        <f>IF(Settings!I4783&lt;&gt;"",Settings!I4783,"")</f>
        <v/>
      </c>
    </row>
    <row r="4788" spans="2:54" x14ac:dyDescent="0.2">
      <c r="B4788" s="13"/>
      <c r="C4788" s="12"/>
      <c r="D4788" s="12"/>
      <c r="E4788" s="12"/>
      <c r="F4788" s="12"/>
      <c r="G4788" s="12"/>
      <c r="H4788" s="12"/>
      <c r="I4788" s="15"/>
      <c r="J4788" s="31"/>
      <c r="K4788" s="180"/>
      <c r="L4788" s="40"/>
      <c r="M4788" s="14"/>
      <c r="N4788" s="16"/>
      <c r="O4788" s="49"/>
      <c r="P4788" s="64"/>
      <c r="Q4788" s="18"/>
      <c r="R4788" s="181">
        <f t="shared" si="672"/>
        <v>0</v>
      </c>
      <c r="S4788" s="181">
        <f t="shared" si="673"/>
        <v>0</v>
      </c>
      <c r="T4788" s="181">
        <f t="shared" si="674"/>
        <v>0</v>
      </c>
      <c r="AQ4788" s="1">
        <f>COUNT(L$11:L4788)</f>
        <v>37</v>
      </c>
      <c r="AR4788" s="43">
        <f t="shared" si="675"/>
        <v>40933</v>
      </c>
      <c r="AS4788" s="44">
        <f t="shared" si="676"/>
        <v>89.120000000000019</v>
      </c>
      <c r="AT4788" s="10" t="str">
        <f t="shared" si="677"/>
        <v/>
      </c>
      <c r="AU4788" s="20" t="str">
        <f t="shared" si="678"/>
        <v/>
      </c>
      <c r="AV4788" s="42">
        <f t="shared" si="679"/>
        <v>1</v>
      </c>
      <c r="AW4788" s="89">
        <f t="shared" si="680"/>
        <v>0</v>
      </c>
      <c r="AX4788" s="168"/>
      <c r="AY4788" s="60"/>
      <c r="AZ4788" s="61"/>
      <c r="BB4788" s="61" t="str">
        <f>IF(Settings!I4784&lt;&gt;"",Settings!I4784,"")</f>
        <v/>
      </c>
    </row>
    <row r="4789" spans="2:54" x14ac:dyDescent="0.2">
      <c r="B4789" s="13"/>
      <c r="C4789" s="12"/>
      <c r="D4789" s="12"/>
      <c r="E4789" s="12"/>
      <c r="F4789" s="12"/>
      <c r="G4789" s="12"/>
      <c r="H4789" s="12"/>
      <c r="I4789" s="15"/>
      <c r="J4789" s="31"/>
      <c r="K4789" s="180"/>
      <c r="L4789" s="40"/>
      <c r="M4789" s="14"/>
      <c r="N4789" s="16"/>
      <c r="O4789" s="49"/>
      <c r="P4789" s="64"/>
      <c r="Q4789" s="18"/>
      <c r="R4789" s="181">
        <f t="shared" si="672"/>
        <v>0</v>
      </c>
      <c r="S4789" s="181">
        <f t="shared" si="673"/>
        <v>0</v>
      </c>
      <c r="T4789" s="181">
        <f t="shared" si="674"/>
        <v>0</v>
      </c>
      <c r="AQ4789" s="1">
        <f>COUNT(L$11:L4789)</f>
        <v>37</v>
      </c>
      <c r="AR4789" s="43">
        <f t="shared" si="675"/>
        <v>40933</v>
      </c>
      <c r="AS4789" s="44">
        <f t="shared" si="676"/>
        <v>89.120000000000019</v>
      </c>
      <c r="AT4789" s="10" t="str">
        <f t="shared" si="677"/>
        <v/>
      </c>
      <c r="AU4789" s="20" t="str">
        <f t="shared" si="678"/>
        <v/>
      </c>
      <c r="AV4789" s="42">
        <f t="shared" si="679"/>
        <v>1</v>
      </c>
      <c r="AW4789" s="89">
        <f t="shared" si="680"/>
        <v>0</v>
      </c>
      <c r="AX4789" s="168"/>
      <c r="AY4789" s="60"/>
      <c r="AZ4789" s="61"/>
      <c r="BB4789" s="61" t="str">
        <f>IF(Settings!I4785&lt;&gt;"",Settings!I4785,"")</f>
        <v/>
      </c>
    </row>
    <row r="4790" spans="2:54" x14ac:dyDescent="0.2">
      <c r="B4790" s="13"/>
      <c r="C4790" s="12"/>
      <c r="D4790" s="12"/>
      <c r="E4790" s="12"/>
      <c r="F4790" s="12"/>
      <c r="G4790" s="12"/>
      <c r="H4790" s="12"/>
      <c r="I4790" s="15"/>
      <c r="J4790" s="31"/>
      <c r="K4790" s="180"/>
      <c r="L4790" s="40"/>
      <c r="M4790" s="14"/>
      <c r="N4790" s="16"/>
      <c r="O4790" s="49"/>
      <c r="P4790" s="64"/>
      <c r="Q4790" s="18"/>
      <c r="R4790" s="181">
        <f t="shared" si="672"/>
        <v>0</v>
      </c>
      <c r="S4790" s="181">
        <f t="shared" si="673"/>
        <v>0</v>
      </c>
      <c r="T4790" s="181">
        <f t="shared" si="674"/>
        <v>0</v>
      </c>
      <c r="AQ4790" s="1">
        <f>COUNT(L$11:L4790)</f>
        <v>37</v>
      </c>
      <c r="AR4790" s="43">
        <f t="shared" si="675"/>
        <v>40933</v>
      </c>
      <c r="AS4790" s="44">
        <f t="shared" si="676"/>
        <v>89.120000000000019</v>
      </c>
      <c r="AT4790" s="10" t="str">
        <f t="shared" si="677"/>
        <v/>
      </c>
      <c r="AU4790" s="20" t="str">
        <f t="shared" si="678"/>
        <v/>
      </c>
      <c r="AV4790" s="42">
        <f t="shared" si="679"/>
        <v>1</v>
      </c>
      <c r="AW4790" s="89">
        <f t="shared" si="680"/>
        <v>0</v>
      </c>
      <c r="AX4790" s="168"/>
      <c r="AY4790" s="60"/>
      <c r="AZ4790" s="61"/>
      <c r="BB4790" s="61" t="str">
        <f>IF(Settings!I4786&lt;&gt;"",Settings!I4786,"")</f>
        <v/>
      </c>
    </row>
    <row r="4791" spans="2:54" x14ac:dyDescent="0.2">
      <c r="B4791" s="13"/>
      <c r="C4791" s="12"/>
      <c r="D4791" s="12"/>
      <c r="E4791" s="12"/>
      <c r="F4791" s="12"/>
      <c r="G4791" s="12"/>
      <c r="H4791" s="12"/>
      <c r="I4791" s="15"/>
      <c r="J4791" s="31"/>
      <c r="K4791" s="180"/>
      <c r="L4791" s="40"/>
      <c r="M4791" s="14"/>
      <c r="N4791" s="16"/>
      <c r="O4791" s="49"/>
      <c r="P4791" s="64"/>
      <c r="Q4791" s="18"/>
      <c r="R4791" s="181">
        <f t="shared" si="672"/>
        <v>0</v>
      </c>
      <c r="S4791" s="181">
        <f t="shared" si="673"/>
        <v>0</v>
      </c>
      <c r="T4791" s="181">
        <f t="shared" si="674"/>
        <v>0</v>
      </c>
      <c r="AQ4791" s="1">
        <f>COUNT(L$11:L4791)</f>
        <v>37</v>
      </c>
      <c r="AR4791" s="43">
        <f t="shared" si="675"/>
        <v>40933</v>
      </c>
      <c r="AS4791" s="44">
        <f t="shared" si="676"/>
        <v>89.120000000000019</v>
      </c>
      <c r="AT4791" s="10" t="str">
        <f t="shared" si="677"/>
        <v/>
      </c>
      <c r="AU4791" s="20" t="str">
        <f t="shared" si="678"/>
        <v/>
      </c>
      <c r="AV4791" s="42">
        <f t="shared" si="679"/>
        <v>1</v>
      </c>
      <c r="AW4791" s="89">
        <f t="shared" si="680"/>
        <v>0</v>
      </c>
      <c r="AX4791" s="168"/>
      <c r="AY4791" s="60"/>
      <c r="AZ4791" s="61"/>
      <c r="BB4791" s="61" t="str">
        <f>IF(Settings!I4787&lt;&gt;"",Settings!I4787,"")</f>
        <v/>
      </c>
    </row>
    <row r="4792" spans="2:54" x14ac:dyDescent="0.2">
      <c r="B4792" s="13"/>
      <c r="C4792" s="12"/>
      <c r="D4792" s="12"/>
      <c r="E4792" s="12"/>
      <c r="F4792" s="12"/>
      <c r="G4792" s="12"/>
      <c r="H4792" s="12"/>
      <c r="I4792" s="15"/>
      <c r="J4792" s="31"/>
      <c r="K4792" s="180"/>
      <c r="L4792" s="40"/>
      <c r="M4792" s="14"/>
      <c r="N4792" s="16"/>
      <c r="O4792" s="49"/>
      <c r="P4792" s="64"/>
      <c r="Q4792" s="18"/>
      <c r="R4792" s="181">
        <f t="shared" si="672"/>
        <v>0</v>
      </c>
      <c r="S4792" s="181">
        <f t="shared" si="673"/>
        <v>0</v>
      </c>
      <c r="T4792" s="181">
        <f t="shared" si="674"/>
        <v>0</v>
      </c>
      <c r="AQ4792" s="1">
        <f>COUNT(L$11:L4792)</f>
        <v>37</v>
      </c>
      <c r="AR4792" s="43">
        <f t="shared" si="675"/>
        <v>40933</v>
      </c>
      <c r="AS4792" s="44">
        <f t="shared" si="676"/>
        <v>89.120000000000019</v>
      </c>
      <c r="AT4792" s="10" t="str">
        <f t="shared" si="677"/>
        <v/>
      </c>
      <c r="AU4792" s="20" t="str">
        <f t="shared" si="678"/>
        <v/>
      </c>
      <c r="AV4792" s="42">
        <f t="shared" si="679"/>
        <v>1</v>
      </c>
      <c r="AW4792" s="89">
        <f t="shared" si="680"/>
        <v>0</v>
      </c>
      <c r="AX4792" s="168"/>
      <c r="AY4792" s="60"/>
      <c r="AZ4792" s="61"/>
      <c r="BB4792" s="61" t="str">
        <f>IF(Settings!I4788&lt;&gt;"",Settings!I4788,"")</f>
        <v/>
      </c>
    </row>
    <row r="4793" spans="2:54" x14ac:dyDescent="0.2">
      <c r="B4793" s="13"/>
      <c r="C4793" s="12"/>
      <c r="D4793" s="12"/>
      <c r="E4793" s="12"/>
      <c r="F4793" s="12"/>
      <c r="G4793" s="12"/>
      <c r="H4793" s="12"/>
      <c r="I4793" s="15"/>
      <c r="J4793" s="31"/>
      <c r="K4793" s="180"/>
      <c r="L4793" s="40"/>
      <c r="M4793" s="14"/>
      <c r="N4793" s="16"/>
      <c r="O4793" s="49"/>
      <c r="P4793" s="64"/>
      <c r="Q4793" s="18"/>
      <c r="R4793" s="181">
        <f t="shared" si="672"/>
        <v>0</v>
      </c>
      <c r="S4793" s="181">
        <f t="shared" si="673"/>
        <v>0</v>
      </c>
      <c r="T4793" s="181">
        <f t="shared" si="674"/>
        <v>0</v>
      </c>
      <c r="AQ4793" s="1">
        <f>COUNT(L$11:L4793)</f>
        <v>37</v>
      </c>
      <c r="AR4793" s="43">
        <f t="shared" si="675"/>
        <v>40933</v>
      </c>
      <c r="AS4793" s="44">
        <f t="shared" si="676"/>
        <v>89.120000000000019</v>
      </c>
      <c r="AT4793" s="10" t="str">
        <f t="shared" si="677"/>
        <v/>
      </c>
      <c r="AU4793" s="20" t="str">
        <f t="shared" si="678"/>
        <v/>
      </c>
      <c r="AV4793" s="42">
        <f t="shared" si="679"/>
        <v>1</v>
      </c>
      <c r="AW4793" s="89">
        <f t="shared" si="680"/>
        <v>0</v>
      </c>
      <c r="AX4793" s="168"/>
      <c r="AY4793" s="60"/>
      <c r="AZ4793" s="61"/>
      <c r="BB4793" s="61" t="str">
        <f>IF(Settings!I4789&lt;&gt;"",Settings!I4789,"")</f>
        <v/>
      </c>
    </row>
    <row r="4794" spans="2:54" x14ac:dyDescent="0.2">
      <c r="B4794" s="13"/>
      <c r="C4794" s="12"/>
      <c r="D4794" s="12"/>
      <c r="E4794" s="12"/>
      <c r="F4794" s="12"/>
      <c r="G4794" s="12"/>
      <c r="H4794" s="12"/>
      <c r="I4794" s="15"/>
      <c r="J4794" s="31"/>
      <c r="K4794" s="180"/>
      <c r="L4794" s="40"/>
      <c r="M4794" s="14"/>
      <c r="N4794" s="16"/>
      <c r="O4794" s="49"/>
      <c r="P4794" s="64"/>
      <c r="Q4794" s="18"/>
      <c r="R4794" s="181">
        <f t="shared" si="672"/>
        <v>0</v>
      </c>
      <c r="S4794" s="181">
        <f t="shared" si="673"/>
        <v>0</v>
      </c>
      <c r="T4794" s="181">
        <f t="shared" si="674"/>
        <v>0</v>
      </c>
      <c r="AQ4794" s="1">
        <f>COUNT(L$11:L4794)</f>
        <v>37</v>
      </c>
      <c r="AR4794" s="43">
        <f t="shared" si="675"/>
        <v>40933</v>
      </c>
      <c r="AS4794" s="44">
        <f t="shared" si="676"/>
        <v>89.120000000000019</v>
      </c>
      <c r="AT4794" s="10" t="str">
        <f t="shared" si="677"/>
        <v/>
      </c>
      <c r="AU4794" s="20" t="str">
        <f t="shared" si="678"/>
        <v/>
      </c>
      <c r="AV4794" s="42">
        <f t="shared" si="679"/>
        <v>1</v>
      </c>
      <c r="AW4794" s="89">
        <f t="shared" si="680"/>
        <v>0</v>
      </c>
      <c r="AX4794" s="168"/>
      <c r="AY4794" s="60"/>
      <c r="AZ4794" s="61"/>
      <c r="BB4794" s="61" t="str">
        <f>IF(Settings!I4790&lt;&gt;"",Settings!I4790,"")</f>
        <v/>
      </c>
    </row>
    <row r="4795" spans="2:54" x14ac:dyDescent="0.2">
      <c r="B4795" s="13"/>
      <c r="C4795" s="12"/>
      <c r="D4795" s="12"/>
      <c r="E4795" s="12"/>
      <c r="F4795" s="12"/>
      <c r="G4795" s="12"/>
      <c r="H4795" s="12"/>
      <c r="I4795" s="15"/>
      <c r="J4795" s="31"/>
      <c r="K4795" s="180"/>
      <c r="L4795" s="40"/>
      <c r="M4795" s="14"/>
      <c r="N4795" s="16"/>
      <c r="O4795" s="49"/>
      <c r="P4795" s="64"/>
      <c r="Q4795" s="18"/>
      <c r="R4795" s="181">
        <f t="shared" si="672"/>
        <v>0</v>
      </c>
      <c r="S4795" s="181">
        <f t="shared" si="673"/>
        <v>0</v>
      </c>
      <c r="T4795" s="181">
        <f t="shared" si="674"/>
        <v>0</v>
      </c>
      <c r="AQ4795" s="1">
        <f>COUNT(L$11:L4795)</f>
        <v>37</v>
      </c>
      <c r="AR4795" s="43">
        <f t="shared" si="675"/>
        <v>40933</v>
      </c>
      <c r="AS4795" s="44">
        <f t="shared" si="676"/>
        <v>89.120000000000019</v>
      </c>
      <c r="AT4795" s="10" t="str">
        <f t="shared" si="677"/>
        <v/>
      </c>
      <c r="AU4795" s="20" t="str">
        <f t="shared" si="678"/>
        <v/>
      </c>
      <c r="AV4795" s="42">
        <f t="shared" si="679"/>
        <v>1</v>
      </c>
      <c r="AW4795" s="89">
        <f t="shared" si="680"/>
        <v>0</v>
      </c>
      <c r="AX4795" s="168"/>
      <c r="AY4795" s="60"/>
      <c r="AZ4795" s="61"/>
      <c r="BB4795" s="61" t="str">
        <f>IF(Settings!I4791&lt;&gt;"",Settings!I4791,"")</f>
        <v/>
      </c>
    </row>
    <row r="4796" spans="2:54" x14ac:dyDescent="0.2">
      <c r="B4796" s="13"/>
      <c r="C4796" s="12"/>
      <c r="D4796" s="12"/>
      <c r="E4796" s="12"/>
      <c r="F4796" s="12"/>
      <c r="G4796" s="12"/>
      <c r="H4796" s="12"/>
      <c r="I4796" s="15"/>
      <c r="J4796" s="31"/>
      <c r="K4796" s="180"/>
      <c r="L4796" s="40"/>
      <c r="M4796" s="14"/>
      <c r="N4796" s="16"/>
      <c r="O4796" s="49"/>
      <c r="P4796" s="64"/>
      <c r="Q4796" s="18"/>
      <c r="R4796" s="181">
        <f t="shared" si="672"/>
        <v>0</v>
      </c>
      <c r="S4796" s="181">
        <f t="shared" si="673"/>
        <v>0</v>
      </c>
      <c r="T4796" s="181">
        <f t="shared" si="674"/>
        <v>0</v>
      </c>
      <c r="AQ4796" s="1">
        <f>COUNT(L$11:L4796)</f>
        <v>37</v>
      </c>
      <c r="AR4796" s="43">
        <f t="shared" si="675"/>
        <v>40933</v>
      </c>
      <c r="AS4796" s="44">
        <f t="shared" si="676"/>
        <v>89.120000000000019</v>
      </c>
      <c r="AT4796" s="10" t="str">
        <f t="shared" si="677"/>
        <v/>
      </c>
      <c r="AU4796" s="20" t="str">
        <f t="shared" si="678"/>
        <v/>
      </c>
      <c r="AV4796" s="42">
        <f t="shared" si="679"/>
        <v>1</v>
      </c>
      <c r="AW4796" s="89">
        <f t="shared" si="680"/>
        <v>0</v>
      </c>
      <c r="AX4796" s="168"/>
      <c r="AY4796" s="60"/>
      <c r="AZ4796" s="61"/>
      <c r="BB4796" s="61" t="str">
        <f>IF(Settings!I4792&lt;&gt;"",Settings!I4792,"")</f>
        <v/>
      </c>
    </row>
    <row r="4797" spans="2:54" x14ac:dyDescent="0.2">
      <c r="B4797" s="13"/>
      <c r="C4797" s="12"/>
      <c r="D4797" s="12"/>
      <c r="E4797" s="12"/>
      <c r="F4797" s="12"/>
      <c r="G4797" s="12"/>
      <c r="H4797" s="12"/>
      <c r="I4797" s="15"/>
      <c r="J4797" s="31"/>
      <c r="K4797" s="180"/>
      <c r="L4797" s="40"/>
      <c r="M4797" s="14"/>
      <c r="N4797" s="16"/>
      <c r="O4797" s="49"/>
      <c r="P4797" s="64"/>
      <c r="Q4797" s="18"/>
      <c r="R4797" s="181">
        <f t="shared" si="672"/>
        <v>0</v>
      </c>
      <c r="S4797" s="181">
        <f t="shared" si="673"/>
        <v>0</v>
      </c>
      <c r="T4797" s="181">
        <f t="shared" si="674"/>
        <v>0</v>
      </c>
      <c r="AQ4797" s="1">
        <f>COUNT(L$11:L4797)</f>
        <v>37</v>
      </c>
      <c r="AR4797" s="43">
        <f t="shared" si="675"/>
        <v>40933</v>
      </c>
      <c r="AS4797" s="44">
        <f t="shared" si="676"/>
        <v>89.120000000000019</v>
      </c>
      <c r="AT4797" s="10" t="str">
        <f t="shared" si="677"/>
        <v/>
      </c>
      <c r="AU4797" s="20" t="str">
        <f t="shared" si="678"/>
        <v/>
      </c>
      <c r="AV4797" s="42">
        <f t="shared" si="679"/>
        <v>1</v>
      </c>
      <c r="AW4797" s="89">
        <f t="shared" si="680"/>
        <v>0</v>
      </c>
      <c r="AX4797" s="168"/>
      <c r="AY4797" s="60"/>
      <c r="AZ4797" s="61"/>
      <c r="BB4797" s="61" t="str">
        <f>IF(Settings!I4793&lt;&gt;"",Settings!I4793,"")</f>
        <v/>
      </c>
    </row>
    <row r="4798" spans="2:54" x14ac:dyDescent="0.2">
      <c r="B4798" s="13"/>
      <c r="C4798" s="12"/>
      <c r="D4798" s="12"/>
      <c r="E4798" s="12"/>
      <c r="F4798" s="12"/>
      <c r="G4798" s="12"/>
      <c r="H4798" s="12"/>
      <c r="I4798" s="15"/>
      <c r="J4798" s="31"/>
      <c r="K4798" s="180"/>
      <c r="L4798" s="40"/>
      <c r="M4798" s="14"/>
      <c r="N4798" s="16"/>
      <c r="O4798" s="49"/>
      <c r="P4798" s="64"/>
      <c r="Q4798" s="18"/>
      <c r="R4798" s="181">
        <f t="shared" si="672"/>
        <v>0</v>
      </c>
      <c r="S4798" s="181">
        <f t="shared" si="673"/>
        <v>0</v>
      </c>
      <c r="T4798" s="181">
        <f t="shared" si="674"/>
        <v>0</v>
      </c>
      <c r="AQ4798" s="1">
        <f>COUNT(L$11:L4798)</f>
        <v>37</v>
      </c>
      <c r="AR4798" s="43">
        <f t="shared" si="675"/>
        <v>40933</v>
      </c>
      <c r="AS4798" s="44">
        <f t="shared" si="676"/>
        <v>89.120000000000019</v>
      </c>
      <c r="AT4798" s="10" t="str">
        <f t="shared" si="677"/>
        <v/>
      </c>
      <c r="AU4798" s="20" t="str">
        <f t="shared" si="678"/>
        <v/>
      </c>
      <c r="AV4798" s="42">
        <f t="shared" si="679"/>
        <v>1</v>
      </c>
      <c r="AW4798" s="89">
        <f t="shared" si="680"/>
        <v>0</v>
      </c>
      <c r="AX4798" s="168"/>
      <c r="AY4798" s="60"/>
      <c r="AZ4798" s="61"/>
      <c r="BB4798" s="61" t="str">
        <f>IF(Settings!I4794&lt;&gt;"",Settings!I4794,"")</f>
        <v/>
      </c>
    </row>
    <row r="4799" spans="2:54" x14ac:dyDescent="0.2">
      <c r="B4799" s="13"/>
      <c r="C4799" s="12"/>
      <c r="D4799" s="12"/>
      <c r="E4799" s="12"/>
      <c r="F4799" s="12"/>
      <c r="G4799" s="12"/>
      <c r="H4799" s="12"/>
      <c r="I4799" s="15"/>
      <c r="J4799" s="31"/>
      <c r="K4799" s="180"/>
      <c r="L4799" s="40"/>
      <c r="M4799" s="14"/>
      <c r="N4799" s="16"/>
      <c r="O4799" s="49"/>
      <c r="P4799" s="64"/>
      <c r="Q4799" s="18"/>
      <c r="R4799" s="181">
        <f t="shared" si="672"/>
        <v>0</v>
      </c>
      <c r="S4799" s="181">
        <f t="shared" si="673"/>
        <v>0</v>
      </c>
      <c r="T4799" s="181">
        <f t="shared" si="674"/>
        <v>0</v>
      </c>
      <c r="AQ4799" s="1">
        <f>COUNT(L$11:L4799)</f>
        <v>37</v>
      </c>
      <c r="AR4799" s="43">
        <f t="shared" si="675"/>
        <v>40933</v>
      </c>
      <c r="AS4799" s="44">
        <f t="shared" si="676"/>
        <v>89.120000000000019</v>
      </c>
      <c r="AT4799" s="10" t="str">
        <f t="shared" si="677"/>
        <v/>
      </c>
      <c r="AU4799" s="20" t="str">
        <f t="shared" si="678"/>
        <v/>
      </c>
      <c r="AV4799" s="42">
        <f t="shared" si="679"/>
        <v>1</v>
      </c>
      <c r="AW4799" s="89">
        <f t="shared" si="680"/>
        <v>0</v>
      </c>
      <c r="AX4799" s="168"/>
      <c r="AY4799" s="60"/>
      <c r="AZ4799" s="61"/>
      <c r="BB4799" s="61" t="str">
        <f>IF(Settings!I4795&lt;&gt;"",Settings!I4795,"")</f>
        <v/>
      </c>
    </row>
    <row r="4800" spans="2:54" x14ac:dyDescent="0.2">
      <c r="B4800" s="13"/>
      <c r="C4800" s="12"/>
      <c r="D4800" s="12"/>
      <c r="E4800" s="12"/>
      <c r="F4800" s="12"/>
      <c r="G4800" s="12"/>
      <c r="H4800" s="12"/>
      <c r="I4800" s="15"/>
      <c r="J4800" s="31"/>
      <c r="K4800" s="180"/>
      <c r="L4800" s="40"/>
      <c r="M4800" s="14"/>
      <c r="N4800" s="16"/>
      <c r="O4800" s="49"/>
      <c r="P4800" s="64"/>
      <c r="Q4800" s="18"/>
      <c r="R4800" s="181">
        <f t="shared" si="672"/>
        <v>0</v>
      </c>
      <c r="S4800" s="181">
        <f t="shared" si="673"/>
        <v>0</v>
      </c>
      <c r="T4800" s="181">
        <f t="shared" si="674"/>
        <v>0</v>
      </c>
      <c r="AQ4800" s="1">
        <f>COUNT(L$11:L4800)</f>
        <v>37</v>
      </c>
      <c r="AR4800" s="43">
        <f t="shared" si="675"/>
        <v>40933</v>
      </c>
      <c r="AS4800" s="44">
        <f t="shared" si="676"/>
        <v>89.120000000000019</v>
      </c>
      <c r="AT4800" s="10" t="str">
        <f t="shared" si="677"/>
        <v/>
      </c>
      <c r="AU4800" s="20" t="str">
        <f t="shared" si="678"/>
        <v/>
      </c>
      <c r="AV4800" s="42">
        <f t="shared" si="679"/>
        <v>1</v>
      </c>
      <c r="AW4800" s="89">
        <f t="shared" si="680"/>
        <v>0</v>
      </c>
      <c r="AX4800" s="168"/>
      <c r="AY4800" s="60"/>
      <c r="AZ4800" s="61"/>
      <c r="BB4800" s="61" t="str">
        <f>IF(Settings!I4796&lt;&gt;"",Settings!I4796,"")</f>
        <v/>
      </c>
    </row>
    <row r="4801" spans="2:54" x14ac:dyDescent="0.2">
      <c r="B4801" s="13"/>
      <c r="C4801" s="12"/>
      <c r="D4801" s="12"/>
      <c r="E4801" s="12"/>
      <c r="F4801" s="12"/>
      <c r="G4801" s="12"/>
      <c r="H4801" s="12"/>
      <c r="I4801" s="15"/>
      <c r="J4801" s="31"/>
      <c r="K4801" s="180"/>
      <c r="L4801" s="40"/>
      <c r="M4801" s="14"/>
      <c r="N4801" s="16"/>
      <c r="O4801" s="49"/>
      <c r="P4801" s="64"/>
      <c r="Q4801" s="18"/>
      <c r="R4801" s="181">
        <f t="shared" si="672"/>
        <v>0</v>
      </c>
      <c r="S4801" s="181">
        <f t="shared" si="673"/>
        <v>0</v>
      </c>
      <c r="T4801" s="181">
        <f t="shared" si="674"/>
        <v>0</v>
      </c>
      <c r="AQ4801" s="1">
        <f>COUNT(L$11:L4801)</f>
        <v>37</v>
      </c>
      <c r="AR4801" s="43">
        <f t="shared" si="675"/>
        <v>40933</v>
      </c>
      <c r="AS4801" s="44">
        <f t="shared" si="676"/>
        <v>89.120000000000019</v>
      </c>
      <c r="AT4801" s="10" t="str">
        <f t="shared" si="677"/>
        <v/>
      </c>
      <c r="AU4801" s="20" t="str">
        <f t="shared" si="678"/>
        <v/>
      </c>
      <c r="AV4801" s="42">
        <f t="shared" si="679"/>
        <v>1</v>
      </c>
      <c r="AW4801" s="89">
        <f t="shared" si="680"/>
        <v>0</v>
      </c>
      <c r="AX4801" s="168"/>
      <c r="AY4801" s="60"/>
      <c r="AZ4801" s="61"/>
      <c r="BB4801" s="61" t="str">
        <f>IF(Settings!I4797&lt;&gt;"",Settings!I4797,"")</f>
        <v/>
      </c>
    </row>
    <row r="4802" spans="2:54" x14ac:dyDescent="0.2">
      <c r="B4802" s="13"/>
      <c r="C4802" s="12"/>
      <c r="D4802" s="12"/>
      <c r="E4802" s="12"/>
      <c r="F4802" s="12"/>
      <c r="G4802" s="12"/>
      <c r="H4802" s="12"/>
      <c r="I4802" s="15"/>
      <c r="J4802" s="31"/>
      <c r="K4802" s="180"/>
      <c r="L4802" s="40"/>
      <c r="M4802" s="14"/>
      <c r="N4802" s="16"/>
      <c r="O4802" s="49"/>
      <c r="P4802" s="64"/>
      <c r="Q4802" s="18"/>
      <c r="R4802" s="181">
        <f t="shared" si="672"/>
        <v>0</v>
      </c>
      <c r="S4802" s="181">
        <f t="shared" si="673"/>
        <v>0</v>
      </c>
      <c r="T4802" s="181">
        <f t="shared" si="674"/>
        <v>0</v>
      </c>
      <c r="AQ4802" s="1">
        <f>COUNT(L$11:L4802)</f>
        <v>37</v>
      </c>
      <c r="AR4802" s="43">
        <f t="shared" si="675"/>
        <v>40933</v>
      </c>
      <c r="AS4802" s="44">
        <f t="shared" si="676"/>
        <v>89.120000000000019</v>
      </c>
      <c r="AT4802" s="10" t="str">
        <f t="shared" si="677"/>
        <v/>
      </c>
      <c r="AU4802" s="20" t="str">
        <f t="shared" si="678"/>
        <v/>
      </c>
      <c r="AV4802" s="42">
        <f t="shared" si="679"/>
        <v>1</v>
      </c>
      <c r="AW4802" s="89">
        <f t="shared" si="680"/>
        <v>0</v>
      </c>
      <c r="AX4802" s="168"/>
      <c r="AY4802" s="60"/>
      <c r="AZ4802" s="61"/>
      <c r="BB4802" s="61" t="str">
        <f>IF(Settings!I4798&lt;&gt;"",Settings!I4798,"")</f>
        <v/>
      </c>
    </row>
    <row r="4803" spans="2:54" x14ac:dyDescent="0.2">
      <c r="B4803" s="13"/>
      <c r="C4803" s="12"/>
      <c r="D4803" s="12"/>
      <c r="E4803" s="12"/>
      <c r="F4803" s="12"/>
      <c r="G4803" s="12"/>
      <c r="H4803" s="12"/>
      <c r="I4803" s="15"/>
      <c r="J4803" s="31"/>
      <c r="K4803" s="180"/>
      <c r="L4803" s="40"/>
      <c r="M4803" s="14"/>
      <c r="N4803" s="16"/>
      <c r="O4803" s="49"/>
      <c r="P4803" s="64"/>
      <c r="Q4803" s="18"/>
      <c r="R4803" s="181">
        <f t="shared" si="672"/>
        <v>0</v>
      </c>
      <c r="S4803" s="181">
        <f t="shared" si="673"/>
        <v>0</v>
      </c>
      <c r="T4803" s="181">
        <f t="shared" si="674"/>
        <v>0</v>
      </c>
      <c r="AQ4803" s="1">
        <f>COUNT(L$11:L4803)</f>
        <v>37</v>
      </c>
      <c r="AR4803" s="43">
        <f t="shared" si="675"/>
        <v>40933</v>
      </c>
      <c r="AS4803" s="44">
        <f t="shared" si="676"/>
        <v>89.120000000000019</v>
      </c>
      <c r="AT4803" s="10" t="str">
        <f t="shared" si="677"/>
        <v/>
      </c>
      <c r="AU4803" s="20" t="str">
        <f t="shared" si="678"/>
        <v/>
      </c>
      <c r="AV4803" s="42">
        <f t="shared" si="679"/>
        <v>1</v>
      </c>
      <c r="AW4803" s="89">
        <f t="shared" si="680"/>
        <v>0</v>
      </c>
      <c r="AX4803" s="168"/>
      <c r="AY4803" s="60"/>
      <c r="AZ4803" s="61"/>
      <c r="BB4803" s="61" t="str">
        <f>IF(Settings!I4799&lt;&gt;"",Settings!I4799,"")</f>
        <v/>
      </c>
    </row>
    <row r="4804" spans="2:54" x14ac:dyDescent="0.2">
      <c r="B4804" s="13"/>
      <c r="C4804" s="12"/>
      <c r="D4804" s="12"/>
      <c r="E4804" s="12"/>
      <c r="F4804" s="12"/>
      <c r="G4804" s="12"/>
      <c r="H4804" s="12"/>
      <c r="I4804" s="15"/>
      <c r="J4804" s="31"/>
      <c r="K4804" s="180"/>
      <c r="L4804" s="40"/>
      <c r="M4804" s="14"/>
      <c r="N4804" s="16"/>
      <c r="O4804" s="49"/>
      <c r="P4804" s="64"/>
      <c r="Q4804" s="18"/>
      <c r="R4804" s="181">
        <f t="shared" si="672"/>
        <v>0</v>
      </c>
      <c r="S4804" s="181">
        <f t="shared" si="673"/>
        <v>0</v>
      </c>
      <c r="T4804" s="181">
        <f t="shared" si="674"/>
        <v>0</v>
      </c>
      <c r="AQ4804" s="1">
        <f>COUNT(L$11:L4804)</f>
        <v>37</v>
      </c>
      <c r="AR4804" s="43">
        <f t="shared" si="675"/>
        <v>40933</v>
      </c>
      <c r="AS4804" s="44">
        <f t="shared" si="676"/>
        <v>89.120000000000019</v>
      </c>
      <c r="AT4804" s="10" t="str">
        <f t="shared" si="677"/>
        <v/>
      </c>
      <c r="AU4804" s="20" t="str">
        <f t="shared" si="678"/>
        <v/>
      </c>
      <c r="AV4804" s="42">
        <f t="shared" si="679"/>
        <v>1</v>
      </c>
      <c r="AW4804" s="89">
        <f t="shared" si="680"/>
        <v>0</v>
      </c>
      <c r="AX4804" s="168"/>
      <c r="AY4804" s="60"/>
      <c r="AZ4804" s="61"/>
      <c r="BB4804" s="61" t="str">
        <f>IF(Settings!I4800&lt;&gt;"",Settings!I4800,"")</f>
        <v/>
      </c>
    </row>
    <row r="4805" spans="2:54" x14ac:dyDescent="0.2">
      <c r="B4805" s="13"/>
      <c r="C4805" s="12"/>
      <c r="D4805" s="12"/>
      <c r="E4805" s="12"/>
      <c r="F4805" s="12"/>
      <c r="G4805" s="12"/>
      <c r="H4805" s="12"/>
      <c r="I4805" s="15"/>
      <c r="J4805" s="31"/>
      <c r="K4805" s="180"/>
      <c r="L4805" s="40"/>
      <c r="M4805" s="14"/>
      <c r="N4805" s="16"/>
      <c r="O4805" s="49"/>
      <c r="P4805" s="64"/>
      <c r="Q4805" s="18"/>
      <c r="R4805" s="181">
        <f t="shared" si="672"/>
        <v>0</v>
      </c>
      <c r="S4805" s="181">
        <f t="shared" si="673"/>
        <v>0</v>
      </c>
      <c r="T4805" s="181">
        <f t="shared" si="674"/>
        <v>0</v>
      </c>
      <c r="AQ4805" s="1">
        <f>COUNT(L$11:L4805)</f>
        <v>37</v>
      </c>
      <c r="AR4805" s="43">
        <f t="shared" si="675"/>
        <v>40933</v>
      </c>
      <c r="AS4805" s="44">
        <f t="shared" si="676"/>
        <v>89.120000000000019</v>
      </c>
      <c r="AT4805" s="10" t="str">
        <f t="shared" si="677"/>
        <v/>
      </c>
      <c r="AU4805" s="20" t="str">
        <f t="shared" si="678"/>
        <v/>
      </c>
      <c r="AV4805" s="42">
        <f t="shared" si="679"/>
        <v>1</v>
      </c>
      <c r="AW4805" s="89">
        <f t="shared" si="680"/>
        <v>0</v>
      </c>
      <c r="AX4805" s="168"/>
      <c r="AY4805" s="60"/>
      <c r="AZ4805" s="61"/>
      <c r="BB4805" s="61" t="str">
        <f>IF(Settings!I4801&lt;&gt;"",Settings!I4801,"")</f>
        <v/>
      </c>
    </row>
    <row r="4806" spans="2:54" x14ac:dyDescent="0.2">
      <c r="B4806" s="13"/>
      <c r="C4806" s="12"/>
      <c r="D4806" s="12"/>
      <c r="E4806" s="12"/>
      <c r="F4806" s="12"/>
      <c r="G4806" s="12"/>
      <c r="H4806" s="12"/>
      <c r="I4806" s="15"/>
      <c r="J4806" s="31"/>
      <c r="K4806" s="180"/>
      <c r="L4806" s="40"/>
      <c r="M4806" s="14"/>
      <c r="N4806" s="16"/>
      <c r="O4806" s="49"/>
      <c r="P4806" s="64"/>
      <c r="Q4806" s="18"/>
      <c r="R4806" s="181">
        <f t="shared" si="672"/>
        <v>0</v>
      </c>
      <c r="S4806" s="181">
        <f t="shared" si="673"/>
        <v>0</v>
      </c>
      <c r="T4806" s="181">
        <f t="shared" si="674"/>
        <v>0</v>
      </c>
      <c r="AQ4806" s="1">
        <f>COUNT(L$11:L4806)</f>
        <v>37</v>
      </c>
      <c r="AR4806" s="43">
        <f t="shared" si="675"/>
        <v>40933</v>
      </c>
      <c r="AS4806" s="44">
        <f t="shared" si="676"/>
        <v>89.120000000000019</v>
      </c>
      <c r="AT4806" s="10" t="str">
        <f t="shared" si="677"/>
        <v/>
      </c>
      <c r="AU4806" s="20" t="str">
        <f t="shared" si="678"/>
        <v/>
      </c>
      <c r="AV4806" s="42">
        <f t="shared" si="679"/>
        <v>1</v>
      </c>
      <c r="AW4806" s="89">
        <f t="shared" si="680"/>
        <v>0</v>
      </c>
      <c r="AX4806" s="168"/>
      <c r="AY4806" s="60"/>
      <c r="AZ4806" s="61"/>
      <c r="BB4806" s="61" t="str">
        <f>IF(Settings!I4802&lt;&gt;"",Settings!I4802,"")</f>
        <v/>
      </c>
    </row>
    <row r="4807" spans="2:54" x14ac:dyDescent="0.2">
      <c r="B4807" s="13"/>
      <c r="C4807" s="12"/>
      <c r="D4807" s="12"/>
      <c r="E4807" s="12"/>
      <c r="F4807" s="12"/>
      <c r="G4807" s="12"/>
      <c r="H4807" s="12"/>
      <c r="I4807" s="15"/>
      <c r="J4807" s="31"/>
      <c r="K4807" s="180"/>
      <c r="L4807" s="40"/>
      <c r="M4807" s="14"/>
      <c r="N4807" s="16"/>
      <c r="O4807" s="49"/>
      <c r="P4807" s="64"/>
      <c r="Q4807" s="18"/>
      <c r="R4807" s="181">
        <f t="shared" si="672"/>
        <v>0</v>
      </c>
      <c r="S4807" s="181">
        <f t="shared" si="673"/>
        <v>0</v>
      </c>
      <c r="T4807" s="181">
        <f t="shared" si="674"/>
        <v>0</v>
      </c>
      <c r="AQ4807" s="1">
        <f>COUNT(L$11:L4807)</f>
        <v>37</v>
      </c>
      <c r="AR4807" s="43">
        <f t="shared" si="675"/>
        <v>40933</v>
      </c>
      <c r="AS4807" s="44">
        <f t="shared" si="676"/>
        <v>89.120000000000019</v>
      </c>
      <c r="AT4807" s="10" t="str">
        <f t="shared" si="677"/>
        <v/>
      </c>
      <c r="AU4807" s="20" t="str">
        <f t="shared" si="678"/>
        <v/>
      </c>
      <c r="AV4807" s="42">
        <f t="shared" si="679"/>
        <v>1</v>
      </c>
      <c r="AW4807" s="89">
        <f t="shared" si="680"/>
        <v>0</v>
      </c>
      <c r="AX4807" s="168"/>
      <c r="AY4807" s="60"/>
      <c r="AZ4807" s="61"/>
      <c r="BB4807" s="61" t="str">
        <f>IF(Settings!I4803&lt;&gt;"",Settings!I4803,"")</f>
        <v/>
      </c>
    </row>
    <row r="4808" spans="2:54" x14ac:dyDescent="0.2">
      <c r="B4808" s="13"/>
      <c r="C4808" s="12"/>
      <c r="D4808" s="12"/>
      <c r="E4808" s="12"/>
      <c r="F4808" s="12"/>
      <c r="G4808" s="12"/>
      <c r="H4808" s="12"/>
      <c r="I4808" s="15"/>
      <c r="J4808" s="31"/>
      <c r="K4808" s="180"/>
      <c r="L4808" s="40"/>
      <c r="M4808" s="14"/>
      <c r="N4808" s="16"/>
      <c r="O4808" s="49"/>
      <c r="P4808" s="64"/>
      <c r="Q4808" s="18"/>
      <c r="R4808" s="181">
        <f t="shared" si="672"/>
        <v>0</v>
      </c>
      <c r="S4808" s="181">
        <f t="shared" si="673"/>
        <v>0</v>
      </c>
      <c r="T4808" s="181">
        <f t="shared" si="674"/>
        <v>0</v>
      </c>
      <c r="AQ4808" s="1">
        <f>COUNT(L$11:L4808)</f>
        <v>37</v>
      </c>
      <c r="AR4808" s="43">
        <f t="shared" si="675"/>
        <v>40933</v>
      </c>
      <c r="AS4808" s="44">
        <f t="shared" si="676"/>
        <v>89.120000000000019</v>
      </c>
      <c r="AT4808" s="10" t="str">
        <f t="shared" si="677"/>
        <v/>
      </c>
      <c r="AU4808" s="20" t="str">
        <f t="shared" si="678"/>
        <v/>
      </c>
      <c r="AV4808" s="42">
        <f t="shared" si="679"/>
        <v>1</v>
      </c>
      <c r="AW4808" s="89">
        <f t="shared" si="680"/>
        <v>0</v>
      </c>
      <c r="AX4808" s="168"/>
      <c r="AY4808" s="60"/>
      <c r="AZ4808" s="61"/>
      <c r="BB4808" s="61" t="str">
        <f>IF(Settings!I4804&lt;&gt;"",Settings!I4804,"")</f>
        <v/>
      </c>
    </row>
    <row r="4809" spans="2:54" x14ac:dyDescent="0.2">
      <c r="B4809" s="13"/>
      <c r="C4809" s="12"/>
      <c r="D4809" s="12"/>
      <c r="E4809" s="12"/>
      <c r="F4809" s="12"/>
      <c r="G4809" s="12"/>
      <c r="H4809" s="12"/>
      <c r="I4809" s="15"/>
      <c r="J4809" s="31"/>
      <c r="K4809" s="180"/>
      <c r="L4809" s="40"/>
      <c r="M4809" s="14"/>
      <c r="N4809" s="16"/>
      <c r="O4809" s="49"/>
      <c r="P4809" s="64"/>
      <c r="Q4809" s="18"/>
      <c r="R4809" s="181">
        <f t="shared" si="672"/>
        <v>0</v>
      </c>
      <c r="S4809" s="181">
        <f t="shared" si="673"/>
        <v>0</v>
      </c>
      <c r="T4809" s="181">
        <f t="shared" si="674"/>
        <v>0</v>
      </c>
      <c r="AQ4809" s="1">
        <f>COUNT(L$11:L4809)</f>
        <v>37</v>
      </c>
      <c r="AR4809" s="43">
        <f t="shared" si="675"/>
        <v>40933</v>
      </c>
      <c r="AS4809" s="44">
        <f t="shared" si="676"/>
        <v>89.120000000000019</v>
      </c>
      <c r="AT4809" s="10" t="str">
        <f t="shared" si="677"/>
        <v/>
      </c>
      <c r="AU4809" s="20" t="str">
        <f t="shared" si="678"/>
        <v/>
      </c>
      <c r="AV4809" s="42">
        <f t="shared" si="679"/>
        <v>1</v>
      </c>
      <c r="AW4809" s="89">
        <f t="shared" si="680"/>
        <v>0</v>
      </c>
      <c r="AX4809" s="168"/>
      <c r="AY4809" s="60"/>
      <c r="AZ4809" s="61"/>
      <c r="BB4809" s="61" t="str">
        <f>IF(Settings!I4805&lt;&gt;"",Settings!I4805,"")</f>
        <v/>
      </c>
    </row>
    <row r="4810" spans="2:54" x14ac:dyDescent="0.2">
      <c r="B4810" s="13"/>
      <c r="C4810" s="12"/>
      <c r="D4810" s="12"/>
      <c r="E4810" s="12"/>
      <c r="F4810" s="12"/>
      <c r="G4810" s="12"/>
      <c r="H4810" s="12"/>
      <c r="I4810" s="15"/>
      <c r="J4810" s="31"/>
      <c r="K4810" s="180"/>
      <c r="L4810" s="40"/>
      <c r="M4810" s="14"/>
      <c r="N4810" s="16"/>
      <c r="O4810" s="49"/>
      <c r="P4810" s="64"/>
      <c r="Q4810" s="18"/>
      <c r="R4810" s="181">
        <f t="shared" si="672"/>
        <v>0</v>
      </c>
      <c r="S4810" s="181">
        <f t="shared" si="673"/>
        <v>0</v>
      </c>
      <c r="T4810" s="181">
        <f t="shared" si="674"/>
        <v>0</v>
      </c>
      <c r="AQ4810" s="1">
        <f>COUNT(L$11:L4810)</f>
        <v>37</v>
      </c>
      <c r="AR4810" s="43">
        <f t="shared" si="675"/>
        <v>40933</v>
      </c>
      <c r="AS4810" s="44">
        <f t="shared" si="676"/>
        <v>89.120000000000019</v>
      </c>
      <c r="AT4810" s="10" t="str">
        <f t="shared" si="677"/>
        <v/>
      </c>
      <c r="AU4810" s="20" t="str">
        <f t="shared" si="678"/>
        <v/>
      </c>
      <c r="AV4810" s="42">
        <f t="shared" si="679"/>
        <v>1</v>
      </c>
      <c r="AW4810" s="89">
        <f t="shared" si="680"/>
        <v>0</v>
      </c>
      <c r="AX4810" s="168"/>
      <c r="AY4810" s="60"/>
      <c r="AZ4810" s="61"/>
      <c r="BB4810" s="61" t="str">
        <f>IF(Settings!I4806&lt;&gt;"",Settings!I4806,"")</f>
        <v/>
      </c>
    </row>
    <row r="4811" spans="2:54" x14ac:dyDescent="0.2">
      <c r="B4811" s="13"/>
      <c r="C4811" s="12"/>
      <c r="D4811" s="12"/>
      <c r="E4811" s="12"/>
      <c r="F4811" s="12"/>
      <c r="G4811" s="12"/>
      <c r="H4811" s="12"/>
      <c r="I4811" s="15"/>
      <c r="J4811" s="31"/>
      <c r="K4811" s="180"/>
      <c r="L4811" s="40"/>
      <c r="M4811" s="14"/>
      <c r="N4811" s="16"/>
      <c r="O4811" s="49"/>
      <c r="P4811" s="64"/>
      <c r="Q4811" s="18"/>
      <c r="R4811" s="181">
        <f t="shared" si="672"/>
        <v>0</v>
      </c>
      <c r="S4811" s="181">
        <f t="shared" si="673"/>
        <v>0</v>
      </c>
      <c r="T4811" s="181">
        <f t="shared" si="674"/>
        <v>0</v>
      </c>
      <c r="AQ4811" s="1">
        <f>COUNT(L$11:L4811)</f>
        <v>37</v>
      </c>
      <c r="AR4811" s="43">
        <f t="shared" si="675"/>
        <v>40933</v>
      </c>
      <c r="AS4811" s="44">
        <f t="shared" si="676"/>
        <v>89.120000000000019</v>
      </c>
      <c r="AT4811" s="10" t="str">
        <f t="shared" si="677"/>
        <v/>
      </c>
      <c r="AU4811" s="20" t="str">
        <f t="shared" si="678"/>
        <v/>
      </c>
      <c r="AV4811" s="42">
        <f t="shared" si="679"/>
        <v>1</v>
      </c>
      <c r="AW4811" s="89">
        <f t="shared" si="680"/>
        <v>0</v>
      </c>
      <c r="AX4811" s="168"/>
      <c r="AY4811" s="60"/>
      <c r="AZ4811" s="61"/>
      <c r="BB4811" s="61" t="str">
        <f>IF(Settings!I4807&lt;&gt;"",Settings!I4807,"")</f>
        <v/>
      </c>
    </row>
    <row r="4812" spans="2:54" x14ac:dyDescent="0.2">
      <c r="B4812" s="13"/>
      <c r="C4812" s="12"/>
      <c r="D4812" s="12"/>
      <c r="E4812" s="12"/>
      <c r="F4812" s="12"/>
      <c r="G4812" s="12"/>
      <c r="H4812" s="12"/>
      <c r="I4812" s="15"/>
      <c r="J4812" s="31"/>
      <c r="K4812" s="180"/>
      <c r="L4812" s="40"/>
      <c r="M4812" s="14"/>
      <c r="N4812" s="16"/>
      <c r="O4812" s="49"/>
      <c r="P4812" s="64"/>
      <c r="Q4812" s="18"/>
      <c r="R4812" s="181">
        <f t="shared" ref="R4812:R4875" si="681">ROUND(IF(M4812&lt;&gt;"Y",IF(P4812&lt;&gt;"Y",K4812,K4812*(AV4812-1)),0),ROUNDING)</f>
        <v>0</v>
      </c>
      <c r="S4812" s="181">
        <f t="shared" ref="S4812:S4875" si="682">ROUND(IF(O4812&gt;0,IF(M4812="Y",AW4812*(1-O4812),IF(AW4812&gt;R4812,R4812 + (AW4812 - R4812)*(1-O4812),AW4812)),AW4812),ROUNDING)</f>
        <v>0</v>
      </c>
      <c r="T4812" s="181">
        <f t="shared" ref="T4812:T4875" si="683">ROUND(IF(N4812="P",0,IF(OR(M4812="N",M4812=""),S4812-R4812,S4812)),ROUNDING)</f>
        <v>0</v>
      </c>
      <c r="AQ4812" s="1">
        <f>COUNT(L$11:L4812)</f>
        <v>37</v>
      </c>
      <c r="AR4812" s="43">
        <f t="shared" si="675"/>
        <v>40933</v>
      </c>
      <c r="AS4812" s="44">
        <f t="shared" si="676"/>
        <v>89.120000000000019</v>
      </c>
      <c r="AT4812" s="10" t="str">
        <f t="shared" si="677"/>
        <v/>
      </c>
      <c r="AU4812" s="20" t="str">
        <f t="shared" si="678"/>
        <v/>
      </c>
      <c r="AV4812" s="42">
        <f t="shared" si="679"/>
        <v>1</v>
      </c>
      <c r="AW4812" s="89">
        <f t="shared" si="680"/>
        <v>0</v>
      </c>
      <c r="AX4812" s="168"/>
      <c r="AY4812" s="60"/>
      <c r="AZ4812" s="61"/>
      <c r="BB4812" s="61" t="str">
        <f>IF(Settings!I4808&lt;&gt;"",Settings!I4808,"")</f>
        <v/>
      </c>
    </row>
    <row r="4813" spans="2:54" x14ac:dyDescent="0.2">
      <c r="B4813" s="13"/>
      <c r="C4813" s="12"/>
      <c r="D4813" s="12"/>
      <c r="E4813" s="12"/>
      <c r="F4813" s="12"/>
      <c r="G4813" s="12"/>
      <c r="H4813" s="12"/>
      <c r="I4813" s="15"/>
      <c r="J4813" s="31"/>
      <c r="K4813" s="180"/>
      <c r="L4813" s="40"/>
      <c r="M4813" s="14"/>
      <c r="N4813" s="16"/>
      <c r="O4813" s="49"/>
      <c r="P4813" s="64"/>
      <c r="Q4813" s="18"/>
      <c r="R4813" s="181">
        <f t="shared" si="681"/>
        <v>0</v>
      </c>
      <c r="S4813" s="181">
        <f t="shared" si="682"/>
        <v>0</v>
      </c>
      <c r="T4813" s="181">
        <f t="shared" si="683"/>
        <v>0</v>
      </c>
      <c r="AQ4813" s="1">
        <f>COUNT(L$11:L4813)</f>
        <v>37</v>
      </c>
      <c r="AR4813" s="43">
        <f t="shared" ref="AR4813:AR4876" si="684">IF(B4813&gt;2,B4813,AR4812)</f>
        <v>40933</v>
      </c>
      <c r="AS4813" s="44">
        <f t="shared" ref="AS4813:AS4876" si="685">AS4812+T4813</f>
        <v>89.120000000000019</v>
      </c>
      <c r="AT4813" s="10" t="str">
        <f t="shared" ref="AT4813:AT4876" si="686">IF(N4813="P",IF(P4813&lt;&gt;"Y",IF(M4813&lt;&gt;"Y",K4813*AV4813,K4813*AV4813-K4813),IF(M4813&lt;&gt;"Y",K4813 + K4813*(AV4813-1),K4813)),"")</f>
        <v/>
      </c>
      <c r="AU4813" s="20" t="str">
        <f t="shared" ref="AU4813:AU4876" si="687">IF(M4813="Y",IF(P4813="Y",K4813*(AV4813-1),K4813),"")</f>
        <v/>
      </c>
      <c r="AV4813" s="42">
        <f t="shared" ref="AV4813:AV4876" si="688">IF(L4813&lt;&gt;"",IF(ODDS_TYPE=1,L4813,IF(ODDS_TYPE=2,IF(L4813&gt;0,1+L4813/100,IF(L4813&lt;0,1-100/L4813,1)),IF(ODDS_TYPE=3,1+L4813,IF(ODDS_TYPE=4,1+L4813,IF(ODDS_TYPE=5,IF(L4813&gt;0,1+L4813,1-1/L4813),IF(ODDS_TYPE=6,IF(L4813&gt;=0,L4813+1,1-1/L4813),1)))))),1)</f>
        <v>1</v>
      </c>
      <c r="AW4813" s="89">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68"/>
      <c r="AY4813" s="60"/>
      <c r="AZ4813" s="61"/>
      <c r="BB4813" s="61" t="str">
        <f>IF(Settings!I4809&lt;&gt;"",Settings!I4809,"")</f>
        <v/>
      </c>
    </row>
    <row r="4814" spans="2:54" x14ac:dyDescent="0.2">
      <c r="B4814" s="13"/>
      <c r="C4814" s="12"/>
      <c r="D4814" s="12"/>
      <c r="E4814" s="12"/>
      <c r="F4814" s="12"/>
      <c r="G4814" s="12"/>
      <c r="H4814" s="12"/>
      <c r="I4814" s="15"/>
      <c r="J4814" s="31"/>
      <c r="K4814" s="180"/>
      <c r="L4814" s="40"/>
      <c r="M4814" s="14"/>
      <c r="N4814" s="16"/>
      <c r="O4814" s="49"/>
      <c r="P4814" s="64"/>
      <c r="Q4814" s="18"/>
      <c r="R4814" s="181">
        <f t="shared" si="681"/>
        <v>0</v>
      </c>
      <c r="S4814" s="181">
        <f t="shared" si="682"/>
        <v>0</v>
      </c>
      <c r="T4814" s="181">
        <f t="shared" si="683"/>
        <v>0</v>
      </c>
      <c r="AQ4814" s="1">
        <f>COUNT(L$11:L4814)</f>
        <v>37</v>
      </c>
      <c r="AR4814" s="43">
        <f t="shared" si="684"/>
        <v>40933</v>
      </c>
      <c r="AS4814" s="44">
        <f t="shared" si="685"/>
        <v>89.120000000000019</v>
      </c>
      <c r="AT4814" s="10" t="str">
        <f t="shared" si="686"/>
        <v/>
      </c>
      <c r="AU4814" s="20" t="str">
        <f t="shared" si="687"/>
        <v/>
      </c>
      <c r="AV4814" s="42">
        <f t="shared" si="688"/>
        <v>1</v>
      </c>
      <c r="AW4814" s="89">
        <f t="shared" si="689"/>
        <v>0</v>
      </c>
      <c r="AX4814" s="168"/>
      <c r="AY4814" s="60"/>
      <c r="AZ4814" s="61"/>
      <c r="BB4814" s="61" t="str">
        <f>IF(Settings!I4810&lt;&gt;"",Settings!I4810,"")</f>
        <v/>
      </c>
    </row>
    <row r="4815" spans="2:54" x14ac:dyDescent="0.2">
      <c r="B4815" s="13"/>
      <c r="C4815" s="12"/>
      <c r="D4815" s="12"/>
      <c r="E4815" s="12"/>
      <c r="F4815" s="12"/>
      <c r="G4815" s="12"/>
      <c r="H4815" s="12"/>
      <c r="I4815" s="15"/>
      <c r="J4815" s="31"/>
      <c r="K4815" s="180"/>
      <c r="L4815" s="40"/>
      <c r="M4815" s="14"/>
      <c r="N4815" s="16"/>
      <c r="O4815" s="49"/>
      <c r="P4815" s="64"/>
      <c r="Q4815" s="18"/>
      <c r="R4815" s="181">
        <f t="shared" si="681"/>
        <v>0</v>
      </c>
      <c r="S4815" s="181">
        <f t="shared" si="682"/>
        <v>0</v>
      </c>
      <c r="T4815" s="181">
        <f t="shared" si="683"/>
        <v>0</v>
      </c>
      <c r="AQ4815" s="1">
        <f>COUNT(L$11:L4815)</f>
        <v>37</v>
      </c>
      <c r="AR4815" s="43">
        <f t="shared" si="684"/>
        <v>40933</v>
      </c>
      <c r="AS4815" s="44">
        <f t="shared" si="685"/>
        <v>89.120000000000019</v>
      </c>
      <c r="AT4815" s="10" t="str">
        <f t="shared" si="686"/>
        <v/>
      </c>
      <c r="AU4815" s="20" t="str">
        <f t="shared" si="687"/>
        <v/>
      </c>
      <c r="AV4815" s="42">
        <f t="shared" si="688"/>
        <v>1</v>
      </c>
      <c r="AW4815" s="89">
        <f t="shared" si="689"/>
        <v>0</v>
      </c>
      <c r="AX4815" s="168"/>
      <c r="AY4815" s="60"/>
      <c r="AZ4815" s="61"/>
      <c r="BB4815" s="61" t="str">
        <f>IF(Settings!I4811&lt;&gt;"",Settings!I4811,"")</f>
        <v/>
      </c>
    </row>
    <row r="4816" spans="2:54" x14ac:dyDescent="0.2">
      <c r="B4816" s="13"/>
      <c r="C4816" s="12"/>
      <c r="D4816" s="12"/>
      <c r="E4816" s="12"/>
      <c r="F4816" s="12"/>
      <c r="G4816" s="12"/>
      <c r="H4816" s="12"/>
      <c r="I4816" s="15"/>
      <c r="J4816" s="31"/>
      <c r="K4816" s="180"/>
      <c r="L4816" s="40"/>
      <c r="M4816" s="14"/>
      <c r="N4816" s="16"/>
      <c r="O4816" s="49"/>
      <c r="P4816" s="64"/>
      <c r="Q4816" s="18"/>
      <c r="R4816" s="181">
        <f t="shared" si="681"/>
        <v>0</v>
      </c>
      <c r="S4816" s="181">
        <f t="shared" si="682"/>
        <v>0</v>
      </c>
      <c r="T4816" s="181">
        <f t="shared" si="683"/>
        <v>0</v>
      </c>
      <c r="AQ4816" s="1">
        <f>COUNT(L$11:L4816)</f>
        <v>37</v>
      </c>
      <c r="AR4816" s="43">
        <f t="shared" si="684"/>
        <v>40933</v>
      </c>
      <c r="AS4816" s="44">
        <f t="shared" si="685"/>
        <v>89.120000000000019</v>
      </c>
      <c r="AT4816" s="10" t="str">
        <f t="shared" si="686"/>
        <v/>
      </c>
      <c r="AU4816" s="20" t="str">
        <f t="shared" si="687"/>
        <v/>
      </c>
      <c r="AV4816" s="42">
        <f t="shared" si="688"/>
        <v>1</v>
      </c>
      <c r="AW4816" s="89">
        <f t="shared" si="689"/>
        <v>0</v>
      </c>
      <c r="AX4816" s="168"/>
      <c r="AY4816" s="60"/>
      <c r="AZ4816" s="61"/>
      <c r="BB4816" s="61" t="str">
        <f>IF(Settings!I4812&lt;&gt;"",Settings!I4812,"")</f>
        <v/>
      </c>
    </row>
    <row r="4817" spans="2:54" x14ac:dyDescent="0.2">
      <c r="B4817" s="13"/>
      <c r="C4817" s="12"/>
      <c r="D4817" s="12"/>
      <c r="E4817" s="12"/>
      <c r="F4817" s="12"/>
      <c r="G4817" s="12"/>
      <c r="H4817" s="12"/>
      <c r="I4817" s="15"/>
      <c r="J4817" s="31"/>
      <c r="K4817" s="180"/>
      <c r="L4817" s="40"/>
      <c r="M4817" s="14"/>
      <c r="N4817" s="16"/>
      <c r="O4817" s="49"/>
      <c r="P4817" s="64"/>
      <c r="Q4817" s="18"/>
      <c r="R4817" s="181">
        <f t="shared" si="681"/>
        <v>0</v>
      </c>
      <c r="S4817" s="181">
        <f t="shared" si="682"/>
        <v>0</v>
      </c>
      <c r="T4817" s="181">
        <f t="shared" si="683"/>
        <v>0</v>
      </c>
      <c r="AQ4817" s="1">
        <f>COUNT(L$11:L4817)</f>
        <v>37</v>
      </c>
      <c r="AR4817" s="43">
        <f t="shared" si="684"/>
        <v>40933</v>
      </c>
      <c r="AS4817" s="44">
        <f t="shared" si="685"/>
        <v>89.120000000000019</v>
      </c>
      <c r="AT4817" s="10" t="str">
        <f t="shared" si="686"/>
        <v/>
      </c>
      <c r="AU4817" s="20" t="str">
        <f t="shared" si="687"/>
        <v/>
      </c>
      <c r="AV4817" s="42">
        <f t="shared" si="688"/>
        <v>1</v>
      </c>
      <c r="AW4817" s="89">
        <f t="shared" si="689"/>
        <v>0</v>
      </c>
      <c r="AX4817" s="168"/>
      <c r="AY4817" s="60"/>
      <c r="AZ4817" s="61"/>
      <c r="BB4817" s="61" t="str">
        <f>IF(Settings!I4813&lt;&gt;"",Settings!I4813,"")</f>
        <v/>
      </c>
    </row>
    <row r="4818" spans="2:54" x14ac:dyDescent="0.2">
      <c r="B4818" s="13"/>
      <c r="C4818" s="12"/>
      <c r="D4818" s="12"/>
      <c r="E4818" s="12"/>
      <c r="F4818" s="12"/>
      <c r="G4818" s="12"/>
      <c r="H4818" s="12"/>
      <c r="I4818" s="15"/>
      <c r="J4818" s="31"/>
      <c r="K4818" s="180"/>
      <c r="L4818" s="40"/>
      <c r="M4818" s="14"/>
      <c r="N4818" s="16"/>
      <c r="O4818" s="49"/>
      <c r="P4818" s="64"/>
      <c r="Q4818" s="18"/>
      <c r="R4818" s="181">
        <f t="shared" si="681"/>
        <v>0</v>
      </c>
      <c r="S4818" s="181">
        <f t="shared" si="682"/>
        <v>0</v>
      </c>
      <c r="T4818" s="181">
        <f t="shared" si="683"/>
        <v>0</v>
      </c>
      <c r="AQ4818" s="1">
        <f>COUNT(L$11:L4818)</f>
        <v>37</v>
      </c>
      <c r="AR4818" s="43">
        <f t="shared" si="684"/>
        <v>40933</v>
      </c>
      <c r="AS4818" s="44">
        <f t="shared" si="685"/>
        <v>89.120000000000019</v>
      </c>
      <c r="AT4818" s="10" t="str">
        <f t="shared" si="686"/>
        <v/>
      </c>
      <c r="AU4818" s="20" t="str">
        <f t="shared" si="687"/>
        <v/>
      </c>
      <c r="AV4818" s="42">
        <f t="shared" si="688"/>
        <v>1</v>
      </c>
      <c r="AW4818" s="89">
        <f t="shared" si="689"/>
        <v>0</v>
      </c>
      <c r="AX4818" s="168"/>
      <c r="AY4818" s="60"/>
      <c r="AZ4818" s="61"/>
      <c r="BB4818" s="61" t="str">
        <f>IF(Settings!I4814&lt;&gt;"",Settings!I4814,"")</f>
        <v/>
      </c>
    </row>
    <row r="4819" spans="2:54" x14ac:dyDescent="0.2">
      <c r="B4819" s="13"/>
      <c r="C4819" s="12"/>
      <c r="D4819" s="12"/>
      <c r="E4819" s="12"/>
      <c r="F4819" s="12"/>
      <c r="G4819" s="12"/>
      <c r="H4819" s="12"/>
      <c r="I4819" s="15"/>
      <c r="J4819" s="31"/>
      <c r="K4819" s="180"/>
      <c r="L4819" s="40"/>
      <c r="M4819" s="14"/>
      <c r="N4819" s="16"/>
      <c r="O4819" s="49"/>
      <c r="P4819" s="64"/>
      <c r="Q4819" s="18"/>
      <c r="R4819" s="181">
        <f t="shared" si="681"/>
        <v>0</v>
      </c>
      <c r="S4819" s="181">
        <f t="shared" si="682"/>
        <v>0</v>
      </c>
      <c r="T4819" s="181">
        <f t="shared" si="683"/>
        <v>0</v>
      </c>
      <c r="AQ4819" s="1">
        <f>COUNT(L$11:L4819)</f>
        <v>37</v>
      </c>
      <c r="AR4819" s="43">
        <f t="shared" si="684"/>
        <v>40933</v>
      </c>
      <c r="AS4819" s="44">
        <f t="shared" si="685"/>
        <v>89.120000000000019</v>
      </c>
      <c r="AT4819" s="10" t="str">
        <f t="shared" si="686"/>
        <v/>
      </c>
      <c r="AU4819" s="20" t="str">
        <f t="shared" si="687"/>
        <v/>
      </c>
      <c r="AV4819" s="42">
        <f t="shared" si="688"/>
        <v>1</v>
      </c>
      <c r="AW4819" s="89">
        <f t="shared" si="689"/>
        <v>0</v>
      </c>
      <c r="AX4819" s="168"/>
      <c r="AY4819" s="60"/>
      <c r="AZ4819" s="61"/>
      <c r="BB4819" s="61" t="str">
        <f>IF(Settings!I4815&lt;&gt;"",Settings!I4815,"")</f>
        <v/>
      </c>
    </row>
    <row r="4820" spans="2:54" x14ac:dyDescent="0.2">
      <c r="B4820" s="13"/>
      <c r="C4820" s="12"/>
      <c r="D4820" s="12"/>
      <c r="E4820" s="12"/>
      <c r="F4820" s="12"/>
      <c r="G4820" s="12"/>
      <c r="H4820" s="12"/>
      <c r="I4820" s="15"/>
      <c r="J4820" s="31"/>
      <c r="K4820" s="180"/>
      <c r="L4820" s="40"/>
      <c r="M4820" s="14"/>
      <c r="N4820" s="16"/>
      <c r="O4820" s="49"/>
      <c r="P4820" s="64"/>
      <c r="Q4820" s="18"/>
      <c r="R4820" s="181">
        <f t="shared" si="681"/>
        <v>0</v>
      </c>
      <c r="S4820" s="181">
        <f t="shared" si="682"/>
        <v>0</v>
      </c>
      <c r="T4820" s="181">
        <f t="shared" si="683"/>
        <v>0</v>
      </c>
      <c r="AQ4820" s="1">
        <f>COUNT(L$11:L4820)</f>
        <v>37</v>
      </c>
      <c r="AR4820" s="43">
        <f t="shared" si="684"/>
        <v>40933</v>
      </c>
      <c r="AS4820" s="44">
        <f t="shared" si="685"/>
        <v>89.120000000000019</v>
      </c>
      <c r="AT4820" s="10" t="str">
        <f t="shared" si="686"/>
        <v/>
      </c>
      <c r="AU4820" s="20" t="str">
        <f t="shared" si="687"/>
        <v/>
      </c>
      <c r="AV4820" s="42">
        <f t="shared" si="688"/>
        <v>1</v>
      </c>
      <c r="AW4820" s="89">
        <f t="shared" si="689"/>
        <v>0</v>
      </c>
      <c r="AX4820" s="168"/>
      <c r="AY4820" s="60"/>
      <c r="AZ4820" s="61"/>
      <c r="BB4820" s="61" t="str">
        <f>IF(Settings!I4816&lt;&gt;"",Settings!I4816,"")</f>
        <v/>
      </c>
    </row>
    <row r="4821" spans="2:54" x14ac:dyDescent="0.2">
      <c r="B4821" s="13"/>
      <c r="C4821" s="12"/>
      <c r="D4821" s="12"/>
      <c r="E4821" s="12"/>
      <c r="F4821" s="12"/>
      <c r="G4821" s="12"/>
      <c r="H4821" s="12"/>
      <c r="I4821" s="15"/>
      <c r="J4821" s="31"/>
      <c r="K4821" s="180"/>
      <c r="L4821" s="40"/>
      <c r="M4821" s="14"/>
      <c r="N4821" s="16"/>
      <c r="O4821" s="49"/>
      <c r="P4821" s="64"/>
      <c r="Q4821" s="18"/>
      <c r="R4821" s="181">
        <f t="shared" si="681"/>
        <v>0</v>
      </c>
      <c r="S4821" s="181">
        <f t="shared" si="682"/>
        <v>0</v>
      </c>
      <c r="T4821" s="181">
        <f t="shared" si="683"/>
        <v>0</v>
      </c>
      <c r="AQ4821" s="1">
        <f>COUNT(L$11:L4821)</f>
        <v>37</v>
      </c>
      <c r="AR4821" s="43">
        <f t="shared" si="684"/>
        <v>40933</v>
      </c>
      <c r="AS4821" s="44">
        <f t="shared" si="685"/>
        <v>89.120000000000019</v>
      </c>
      <c r="AT4821" s="10" t="str">
        <f t="shared" si="686"/>
        <v/>
      </c>
      <c r="AU4821" s="20" t="str">
        <f t="shared" si="687"/>
        <v/>
      </c>
      <c r="AV4821" s="42">
        <f t="shared" si="688"/>
        <v>1</v>
      </c>
      <c r="AW4821" s="89">
        <f t="shared" si="689"/>
        <v>0</v>
      </c>
      <c r="AX4821" s="168"/>
      <c r="AY4821" s="60"/>
      <c r="AZ4821" s="61"/>
      <c r="BB4821" s="61" t="str">
        <f>IF(Settings!I4817&lt;&gt;"",Settings!I4817,"")</f>
        <v/>
      </c>
    </row>
    <row r="4822" spans="2:54" x14ac:dyDescent="0.2">
      <c r="B4822" s="13"/>
      <c r="C4822" s="12"/>
      <c r="D4822" s="12"/>
      <c r="E4822" s="12"/>
      <c r="F4822" s="12"/>
      <c r="G4822" s="12"/>
      <c r="H4822" s="12"/>
      <c r="I4822" s="15"/>
      <c r="J4822" s="31"/>
      <c r="K4822" s="180"/>
      <c r="L4822" s="40"/>
      <c r="M4822" s="14"/>
      <c r="N4822" s="16"/>
      <c r="O4822" s="49"/>
      <c r="P4822" s="64"/>
      <c r="Q4822" s="18"/>
      <c r="R4822" s="181">
        <f t="shared" si="681"/>
        <v>0</v>
      </c>
      <c r="S4822" s="181">
        <f t="shared" si="682"/>
        <v>0</v>
      </c>
      <c r="T4822" s="181">
        <f t="shared" si="683"/>
        <v>0</v>
      </c>
      <c r="AQ4822" s="1">
        <f>COUNT(L$11:L4822)</f>
        <v>37</v>
      </c>
      <c r="AR4822" s="43">
        <f t="shared" si="684"/>
        <v>40933</v>
      </c>
      <c r="AS4822" s="44">
        <f t="shared" si="685"/>
        <v>89.120000000000019</v>
      </c>
      <c r="AT4822" s="10" t="str">
        <f t="shared" si="686"/>
        <v/>
      </c>
      <c r="AU4822" s="20" t="str">
        <f t="shared" si="687"/>
        <v/>
      </c>
      <c r="AV4822" s="42">
        <f t="shared" si="688"/>
        <v>1</v>
      </c>
      <c r="AW4822" s="89">
        <f t="shared" si="689"/>
        <v>0</v>
      </c>
      <c r="AX4822" s="168"/>
      <c r="AY4822" s="60"/>
      <c r="AZ4822" s="61"/>
      <c r="BB4822" s="61" t="str">
        <f>IF(Settings!I4818&lt;&gt;"",Settings!I4818,"")</f>
        <v/>
      </c>
    </row>
    <row r="4823" spans="2:54" x14ac:dyDescent="0.2">
      <c r="B4823" s="13"/>
      <c r="C4823" s="12"/>
      <c r="D4823" s="12"/>
      <c r="E4823" s="12"/>
      <c r="F4823" s="12"/>
      <c r="G4823" s="12"/>
      <c r="H4823" s="12"/>
      <c r="I4823" s="15"/>
      <c r="J4823" s="31"/>
      <c r="K4823" s="180"/>
      <c r="L4823" s="40"/>
      <c r="M4823" s="14"/>
      <c r="N4823" s="16"/>
      <c r="O4823" s="49"/>
      <c r="P4823" s="64"/>
      <c r="Q4823" s="18"/>
      <c r="R4823" s="181">
        <f t="shared" si="681"/>
        <v>0</v>
      </c>
      <c r="S4823" s="181">
        <f t="shared" si="682"/>
        <v>0</v>
      </c>
      <c r="T4823" s="181">
        <f t="shared" si="683"/>
        <v>0</v>
      </c>
      <c r="AQ4823" s="1">
        <f>COUNT(L$11:L4823)</f>
        <v>37</v>
      </c>
      <c r="AR4823" s="43">
        <f t="shared" si="684"/>
        <v>40933</v>
      </c>
      <c r="AS4823" s="44">
        <f t="shared" si="685"/>
        <v>89.120000000000019</v>
      </c>
      <c r="AT4823" s="10" t="str">
        <f t="shared" si="686"/>
        <v/>
      </c>
      <c r="AU4823" s="20" t="str">
        <f t="shared" si="687"/>
        <v/>
      </c>
      <c r="AV4823" s="42">
        <f t="shared" si="688"/>
        <v>1</v>
      </c>
      <c r="AW4823" s="89">
        <f t="shared" si="689"/>
        <v>0</v>
      </c>
      <c r="AX4823" s="168"/>
      <c r="AY4823" s="60"/>
      <c r="AZ4823" s="61"/>
      <c r="BB4823" s="61" t="str">
        <f>IF(Settings!I4819&lt;&gt;"",Settings!I4819,"")</f>
        <v/>
      </c>
    </row>
    <row r="4824" spans="2:54" x14ac:dyDescent="0.2">
      <c r="B4824" s="13"/>
      <c r="C4824" s="12"/>
      <c r="D4824" s="12"/>
      <c r="E4824" s="12"/>
      <c r="F4824" s="12"/>
      <c r="G4824" s="12"/>
      <c r="H4824" s="12"/>
      <c r="I4824" s="15"/>
      <c r="J4824" s="31"/>
      <c r="K4824" s="180"/>
      <c r="L4824" s="40"/>
      <c r="M4824" s="14"/>
      <c r="N4824" s="16"/>
      <c r="O4824" s="49"/>
      <c r="P4824" s="64"/>
      <c r="Q4824" s="18"/>
      <c r="R4824" s="181">
        <f t="shared" si="681"/>
        <v>0</v>
      </c>
      <c r="S4824" s="181">
        <f t="shared" si="682"/>
        <v>0</v>
      </c>
      <c r="T4824" s="181">
        <f t="shared" si="683"/>
        <v>0</v>
      </c>
      <c r="AQ4824" s="1">
        <f>COUNT(L$11:L4824)</f>
        <v>37</v>
      </c>
      <c r="AR4824" s="43">
        <f t="shared" si="684"/>
        <v>40933</v>
      </c>
      <c r="AS4824" s="44">
        <f t="shared" si="685"/>
        <v>89.120000000000019</v>
      </c>
      <c r="AT4824" s="10" t="str">
        <f t="shared" si="686"/>
        <v/>
      </c>
      <c r="AU4824" s="20" t="str">
        <f t="shared" si="687"/>
        <v/>
      </c>
      <c r="AV4824" s="42">
        <f t="shared" si="688"/>
        <v>1</v>
      </c>
      <c r="AW4824" s="89">
        <f t="shared" si="689"/>
        <v>0</v>
      </c>
      <c r="AX4824" s="168"/>
      <c r="AY4824" s="60"/>
      <c r="AZ4824" s="61"/>
      <c r="BB4824" s="61" t="str">
        <f>IF(Settings!I4820&lt;&gt;"",Settings!I4820,"")</f>
        <v/>
      </c>
    </row>
    <row r="4825" spans="2:54" x14ac:dyDescent="0.2">
      <c r="B4825" s="13"/>
      <c r="C4825" s="12"/>
      <c r="D4825" s="12"/>
      <c r="E4825" s="12"/>
      <c r="F4825" s="12"/>
      <c r="G4825" s="12"/>
      <c r="H4825" s="12"/>
      <c r="I4825" s="15"/>
      <c r="J4825" s="31"/>
      <c r="K4825" s="180"/>
      <c r="L4825" s="40"/>
      <c r="M4825" s="14"/>
      <c r="N4825" s="16"/>
      <c r="O4825" s="49"/>
      <c r="P4825" s="64"/>
      <c r="Q4825" s="18"/>
      <c r="R4825" s="181">
        <f t="shared" si="681"/>
        <v>0</v>
      </c>
      <c r="S4825" s="181">
        <f t="shared" si="682"/>
        <v>0</v>
      </c>
      <c r="T4825" s="181">
        <f t="shared" si="683"/>
        <v>0</v>
      </c>
      <c r="AQ4825" s="1">
        <f>COUNT(L$11:L4825)</f>
        <v>37</v>
      </c>
      <c r="AR4825" s="43">
        <f t="shared" si="684"/>
        <v>40933</v>
      </c>
      <c r="AS4825" s="44">
        <f t="shared" si="685"/>
        <v>89.120000000000019</v>
      </c>
      <c r="AT4825" s="10" t="str">
        <f t="shared" si="686"/>
        <v/>
      </c>
      <c r="AU4825" s="20" t="str">
        <f t="shared" si="687"/>
        <v/>
      </c>
      <c r="AV4825" s="42">
        <f t="shared" si="688"/>
        <v>1</v>
      </c>
      <c r="AW4825" s="89">
        <f t="shared" si="689"/>
        <v>0</v>
      </c>
      <c r="AX4825" s="168"/>
      <c r="AY4825" s="60"/>
      <c r="AZ4825" s="61"/>
      <c r="BB4825" s="61" t="str">
        <f>IF(Settings!I4821&lt;&gt;"",Settings!I4821,"")</f>
        <v/>
      </c>
    </row>
    <row r="4826" spans="2:54" x14ac:dyDescent="0.2">
      <c r="B4826" s="13"/>
      <c r="C4826" s="12"/>
      <c r="D4826" s="12"/>
      <c r="E4826" s="12"/>
      <c r="F4826" s="12"/>
      <c r="G4826" s="12"/>
      <c r="H4826" s="12"/>
      <c r="I4826" s="15"/>
      <c r="J4826" s="31"/>
      <c r="K4826" s="180"/>
      <c r="L4826" s="40"/>
      <c r="M4826" s="14"/>
      <c r="N4826" s="16"/>
      <c r="O4826" s="49"/>
      <c r="P4826" s="64"/>
      <c r="Q4826" s="18"/>
      <c r="R4826" s="181">
        <f t="shared" si="681"/>
        <v>0</v>
      </c>
      <c r="S4826" s="181">
        <f t="shared" si="682"/>
        <v>0</v>
      </c>
      <c r="T4826" s="181">
        <f t="shared" si="683"/>
        <v>0</v>
      </c>
      <c r="AQ4826" s="1">
        <f>COUNT(L$11:L4826)</f>
        <v>37</v>
      </c>
      <c r="AR4826" s="43">
        <f t="shared" si="684"/>
        <v>40933</v>
      </c>
      <c r="AS4826" s="44">
        <f t="shared" si="685"/>
        <v>89.120000000000019</v>
      </c>
      <c r="AT4826" s="10" t="str">
        <f t="shared" si="686"/>
        <v/>
      </c>
      <c r="AU4826" s="20" t="str">
        <f t="shared" si="687"/>
        <v/>
      </c>
      <c r="AV4826" s="42">
        <f t="shared" si="688"/>
        <v>1</v>
      </c>
      <c r="AW4826" s="89">
        <f t="shared" si="689"/>
        <v>0</v>
      </c>
      <c r="AX4826" s="168"/>
      <c r="AY4826" s="60"/>
      <c r="AZ4826" s="61"/>
      <c r="BB4826" s="61" t="str">
        <f>IF(Settings!I4822&lt;&gt;"",Settings!I4822,"")</f>
        <v/>
      </c>
    </row>
    <row r="4827" spans="2:54" x14ac:dyDescent="0.2">
      <c r="B4827" s="13"/>
      <c r="C4827" s="12"/>
      <c r="D4827" s="12"/>
      <c r="E4827" s="12"/>
      <c r="F4827" s="12"/>
      <c r="G4827" s="12"/>
      <c r="H4827" s="12"/>
      <c r="I4827" s="15"/>
      <c r="J4827" s="31"/>
      <c r="K4827" s="180"/>
      <c r="L4827" s="40"/>
      <c r="M4827" s="14"/>
      <c r="N4827" s="16"/>
      <c r="O4827" s="49"/>
      <c r="P4827" s="64"/>
      <c r="Q4827" s="18"/>
      <c r="R4827" s="181">
        <f t="shared" si="681"/>
        <v>0</v>
      </c>
      <c r="S4827" s="181">
        <f t="shared" si="682"/>
        <v>0</v>
      </c>
      <c r="T4827" s="181">
        <f t="shared" si="683"/>
        <v>0</v>
      </c>
      <c r="AQ4827" s="1">
        <f>COUNT(L$11:L4827)</f>
        <v>37</v>
      </c>
      <c r="AR4827" s="43">
        <f t="shared" si="684"/>
        <v>40933</v>
      </c>
      <c r="AS4827" s="44">
        <f t="shared" si="685"/>
        <v>89.120000000000019</v>
      </c>
      <c r="AT4827" s="10" t="str">
        <f t="shared" si="686"/>
        <v/>
      </c>
      <c r="AU4827" s="20" t="str">
        <f t="shared" si="687"/>
        <v/>
      </c>
      <c r="AV4827" s="42">
        <f t="shared" si="688"/>
        <v>1</v>
      </c>
      <c r="AW4827" s="89">
        <f t="shared" si="689"/>
        <v>0</v>
      </c>
      <c r="AX4827" s="168"/>
      <c r="AY4827" s="60"/>
      <c r="AZ4827" s="61"/>
      <c r="BB4827" s="61" t="str">
        <f>IF(Settings!I4823&lt;&gt;"",Settings!I4823,"")</f>
        <v/>
      </c>
    </row>
    <row r="4828" spans="2:54" x14ac:dyDescent="0.2">
      <c r="B4828" s="13"/>
      <c r="C4828" s="12"/>
      <c r="D4828" s="12"/>
      <c r="E4828" s="12"/>
      <c r="F4828" s="12"/>
      <c r="G4828" s="12"/>
      <c r="H4828" s="12"/>
      <c r="I4828" s="15"/>
      <c r="J4828" s="31"/>
      <c r="K4828" s="180"/>
      <c r="L4828" s="40"/>
      <c r="M4828" s="14"/>
      <c r="N4828" s="16"/>
      <c r="O4828" s="49"/>
      <c r="P4828" s="64"/>
      <c r="Q4828" s="18"/>
      <c r="R4828" s="181">
        <f t="shared" si="681"/>
        <v>0</v>
      </c>
      <c r="S4828" s="181">
        <f t="shared" si="682"/>
        <v>0</v>
      </c>
      <c r="T4828" s="181">
        <f t="shared" si="683"/>
        <v>0</v>
      </c>
      <c r="AQ4828" s="1">
        <f>COUNT(L$11:L4828)</f>
        <v>37</v>
      </c>
      <c r="AR4828" s="43">
        <f t="shared" si="684"/>
        <v>40933</v>
      </c>
      <c r="AS4828" s="44">
        <f t="shared" si="685"/>
        <v>89.120000000000019</v>
      </c>
      <c r="AT4828" s="10" t="str">
        <f t="shared" si="686"/>
        <v/>
      </c>
      <c r="AU4828" s="20" t="str">
        <f t="shared" si="687"/>
        <v/>
      </c>
      <c r="AV4828" s="42">
        <f t="shared" si="688"/>
        <v>1</v>
      </c>
      <c r="AW4828" s="89">
        <f t="shared" si="689"/>
        <v>0</v>
      </c>
      <c r="AX4828" s="168"/>
      <c r="AY4828" s="60"/>
      <c r="AZ4828" s="61"/>
      <c r="BB4828" s="61" t="str">
        <f>IF(Settings!I4824&lt;&gt;"",Settings!I4824,"")</f>
        <v/>
      </c>
    </row>
    <row r="4829" spans="2:54" x14ac:dyDescent="0.2">
      <c r="B4829" s="13"/>
      <c r="C4829" s="12"/>
      <c r="D4829" s="12"/>
      <c r="E4829" s="12"/>
      <c r="F4829" s="12"/>
      <c r="G4829" s="12"/>
      <c r="H4829" s="12"/>
      <c r="I4829" s="15"/>
      <c r="J4829" s="31"/>
      <c r="K4829" s="180"/>
      <c r="L4829" s="40"/>
      <c r="M4829" s="14"/>
      <c r="N4829" s="16"/>
      <c r="O4829" s="49"/>
      <c r="P4829" s="64"/>
      <c r="Q4829" s="18"/>
      <c r="R4829" s="181">
        <f t="shared" si="681"/>
        <v>0</v>
      </c>
      <c r="S4829" s="181">
        <f t="shared" si="682"/>
        <v>0</v>
      </c>
      <c r="T4829" s="181">
        <f t="shared" si="683"/>
        <v>0</v>
      </c>
      <c r="AQ4829" s="1">
        <f>COUNT(L$11:L4829)</f>
        <v>37</v>
      </c>
      <c r="AR4829" s="43">
        <f t="shared" si="684"/>
        <v>40933</v>
      </c>
      <c r="AS4829" s="44">
        <f t="shared" si="685"/>
        <v>89.120000000000019</v>
      </c>
      <c r="AT4829" s="10" t="str">
        <f t="shared" si="686"/>
        <v/>
      </c>
      <c r="AU4829" s="20" t="str">
        <f t="shared" si="687"/>
        <v/>
      </c>
      <c r="AV4829" s="42">
        <f t="shared" si="688"/>
        <v>1</v>
      </c>
      <c r="AW4829" s="89">
        <f t="shared" si="689"/>
        <v>0</v>
      </c>
      <c r="AX4829" s="168"/>
      <c r="AY4829" s="60"/>
      <c r="AZ4829" s="61"/>
      <c r="BB4829" s="61" t="str">
        <f>IF(Settings!I4825&lt;&gt;"",Settings!I4825,"")</f>
        <v/>
      </c>
    </row>
    <row r="4830" spans="2:54" x14ac:dyDescent="0.2">
      <c r="B4830" s="13"/>
      <c r="C4830" s="12"/>
      <c r="D4830" s="12"/>
      <c r="E4830" s="12"/>
      <c r="F4830" s="12"/>
      <c r="G4830" s="12"/>
      <c r="H4830" s="12"/>
      <c r="I4830" s="15"/>
      <c r="J4830" s="31"/>
      <c r="K4830" s="180"/>
      <c r="L4830" s="40"/>
      <c r="M4830" s="14"/>
      <c r="N4830" s="16"/>
      <c r="O4830" s="49"/>
      <c r="P4830" s="64"/>
      <c r="Q4830" s="18"/>
      <c r="R4830" s="181">
        <f t="shared" si="681"/>
        <v>0</v>
      </c>
      <c r="S4830" s="181">
        <f t="shared" si="682"/>
        <v>0</v>
      </c>
      <c r="T4830" s="181">
        <f t="shared" si="683"/>
        <v>0</v>
      </c>
      <c r="AQ4830" s="1">
        <f>COUNT(L$11:L4830)</f>
        <v>37</v>
      </c>
      <c r="AR4830" s="43">
        <f t="shared" si="684"/>
        <v>40933</v>
      </c>
      <c r="AS4830" s="44">
        <f t="shared" si="685"/>
        <v>89.120000000000019</v>
      </c>
      <c r="AT4830" s="10" t="str">
        <f t="shared" si="686"/>
        <v/>
      </c>
      <c r="AU4830" s="20" t="str">
        <f t="shared" si="687"/>
        <v/>
      </c>
      <c r="AV4830" s="42">
        <f t="shared" si="688"/>
        <v>1</v>
      </c>
      <c r="AW4830" s="89">
        <f t="shared" si="689"/>
        <v>0</v>
      </c>
      <c r="AX4830" s="168"/>
      <c r="AY4830" s="60"/>
      <c r="AZ4830" s="61"/>
      <c r="BB4830" s="61" t="str">
        <f>IF(Settings!I4826&lt;&gt;"",Settings!I4826,"")</f>
        <v/>
      </c>
    </row>
    <row r="4831" spans="2:54" x14ac:dyDescent="0.2">
      <c r="B4831" s="13"/>
      <c r="C4831" s="12"/>
      <c r="D4831" s="12"/>
      <c r="E4831" s="12"/>
      <c r="F4831" s="12"/>
      <c r="G4831" s="12"/>
      <c r="H4831" s="12"/>
      <c r="I4831" s="15"/>
      <c r="J4831" s="31"/>
      <c r="K4831" s="180"/>
      <c r="L4831" s="40"/>
      <c r="M4831" s="14"/>
      <c r="N4831" s="16"/>
      <c r="O4831" s="49"/>
      <c r="P4831" s="64"/>
      <c r="Q4831" s="18"/>
      <c r="R4831" s="181">
        <f t="shared" si="681"/>
        <v>0</v>
      </c>
      <c r="S4831" s="181">
        <f t="shared" si="682"/>
        <v>0</v>
      </c>
      <c r="T4831" s="181">
        <f t="shared" si="683"/>
        <v>0</v>
      </c>
      <c r="AQ4831" s="1">
        <f>COUNT(L$11:L4831)</f>
        <v>37</v>
      </c>
      <c r="AR4831" s="43">
        <f t="shared" si="684"/>
        <v>40933</v>
      </c>
      <c r="AS4831" s="44">
        <f t="shared" si="685"/>
        <v>89.120000000000019</v>
      </c>
      <c r="AT4831" s="10" t="str">
        <f t="shared" si="686"/>
        <v/>
      </c>
      <c r="AU4831" s="20" t="str">
        <f t="shared" si="687"/>
        <v/>
      </c>
      <c r="AV4831" s="42">
        <f t="shared" si="688"/>
        <v>1</v>
      </c>
      <c r="AW4831" s="89">
        <f t="shared" si="689"/>
        <v>0</v>
      </c>
      <c r="AX4831" s="168"/>
      <c r="AY4831" s="60"/>
      <c r="AZ4831" s="61"/>
      <c r="BB4831" s="61" t="str">
        <f>IF(Settings!I4827&lt;&gt;"",Settings!I4827,"")</f>
        <v/>
      </c>
    </row>
    <row r="4832" spans="2:54" x14ac:dyDescent="0.2">
      <c r="B4832" s="13"/>
      <c r="C4832" s="12"/>
      <c r="D4832" s="12"/>
      <c r="E4832" s="12"/>
      <c r="F4832" s="12"/>
      <c r="G4832" s="12"/>
      <c r="H4832" s="12"/>
      <c r="I4832" s="15"/>
      <c r="J4832" s="31"/>
      <c r="K4832" s="180"/>
      <c r="L4832" s="40"/>
      <c r="M4832" s="14"/>
      <c r="N4832" s="16"/>
      <c r="O4832" s="49"/>
      <c r="P4832" s="64"/>
      <c r="Q4832" s="18"/>
      <c r="R4832" s="181">
        <f t="shared" si="681"/>
        <v>0</v>
      </c>
      <c r="S4832" s="181">
        <f t="shared" si="682"/>
        <v>0</v>
      </c>
      <c r="T4832" s="181">
        <f t="shared" si="683"/>
        <v>0</v>
      </c>
      <c r="AQ4832" s="1">
        <f>COUNT(L$11:L4832)</f>
        <v>37</v>
      </c>
      <c r="AR4832" s="43">
        <f t="shared" si="684"/>
        <v>40933</v>
      </c>
      <c r="AS4832" s="44">
        <f t="shared" si="685"/>
        <v>89.120000000000019</v>
      </c>
      <c r="AT4832" s="10" t="str">
        <f t="shared" si="686"/>
        <v/>
      </c>
      <c r="AU4832" s="20" t="str">
        <f t="shared" si="687"/>
        <v/>
      </c>
      <c r="AV4832" s="42">
        <f t="shared" si="688"/>
        <v>1</v>
      </c>
      <c r="AW4832" s="89">
        <f t="shared" si="689"/>
        <v>0</v>
      </c>
      <c r="AX4832" s="168"/>
      <c r="AY4832" s="60"/>
      <c r="AZ4832" s="61"/>
      <c r="BB4832" s="61" t="str">
        <f>IF(Settings!I4828&lt;&gt;"",Settings!I4828,"")</f>
        <v/>
      </c>
    </row>
    <row r="4833" spans="2:54" x14ac:dyDescent="0.2">
      <c r="B4833" s="13"/>
      <c r="C4833" s="12"/>
      <c r="D4833" s="12"/>
      <c r="E4833" s="12"/>
      <c r="F4833" s="12"/>
      <c r="G4833" s="12"/>
      <c r="H4833" s="12"/>
      <c r="I4833" s="15"/>
      <c r="J4833" s="31"/>
      <c r="K4833" s="180"/>
      <c r="L4833" s="40"/>
      <c r="M4833" s="14"/>
      <c r="N4833" s="16"/>
      <c r="O4833" s="49"/>
      <c r="P4833" s="64"/>
      <c r="Q4833" s="18"/>
      <c r="R4833" s="181">
        <f t="shared" si="681"/>
        <v>0</v>
      </c>
      <c r="S4833" s="181">
        <f t="shared" si="682"/>
        <v>0</v>
      </c>
      <c r="T4833" s="181">
        <f t="shared" si="683"/>
        <v>0</v>
      </c>
      <c r="AQ4833" s="1">
        <f>COUNT(L$11:L4833)</f>
        <v>37</v>
      </c>
      <c r="AR4833" s="43">
        <f t="shared" si="684"/>
        <v>40933</v>
      </c>
      <c r="AS4833" s="44">
        <f t="shared" si="685"/>
        <v>89.120000000000019</v>
      </c>
      <c r="AT4833" s="10" t="str">
        <f t="shared" si="686"/>
        <v/>
      </c>
      <c r="AU4833" s="20" t="str">
        <f t="shared" si="687"/>
        <v/>
      </c>
      <c r="AV4833" s="42">
        <f t="shared" si="688"/>
        <v>1</v>
      </c>
      <c r="AW4833" s="89">
        <f t="shared" si="689"/>
        <v>0</v>
      </c>
      <c r="AX4833" s="168"/>
      <c r="AY4833" s="60"/>
      <c r="AZ4833" s="61"/>
      <c r="BB4833" s="61" t="str">
        <f>IF(Settings!I4829&lt;&gt;"",Settings!I4829,"")</f>
        <v/>
      </c>
    </row>
    <row r="4834" spans="2:54" x14ac:dyDescent="0.2">
      <c r="B4834" s="13"/>
      <c r="C4834" s="12"/>
      <c r="D4834" s="12"/>
      <c r="E4834" s="12"/>
      <c r="F4834" s="12"/>
      <c r="G4834" s="12"/>
      <c r="H4834" s="12"/>
      <c r="I4834" s="15"/>
      <c r="J4834" s="31"/>
      <c r="K4834" s="180"/>
      <c r="L4834" s="40"/>
      <c r="M4834" s="14"/>
      <c r="N4834" s="16"/>
      <c r="O4834" s="49"/>
      <c r="P4834" s="64"/>
      <c r="Q4834" s="18"/>
      <c r="R4834" s="181">
        <f t="shared" si="681"/>
        <v>0</v>
      </c>
      <c r="S4834" s="181">
        <f t="shared" si="682"/>
        <v>0</v>
      </c>
      <c r="T4834" s="181">
        <f t="shared" si="683"/>
        <v>0</v>
      </c>
      <c r="AQ4834" s="1">
        <f>COUNT(L$11:L4834)</f>
        <v>37</v>
      </c>
      <c r="AR4834" s="43">
        <f t="shared" si="684"/>
        <v>40933</v>
      </c>
      <c r="AS4834" s="44">
        <f t="shared" si="685"/>
        <v>89.120000000000019</v>
      </c>
      <c r="AT4834" s="10" t="str">
        <f t="shared" si="686"/>
        <v/>
      </c>
      <c r="AU4834" s="20" t="str">
        <f t="shared" si="687"/>
        <v/>
      </c>
      <c r="AV4834" s="42">
        <f t="shared" si="688"/>
        <v>1</v>
      </c>
      <c r="AW4834" s="89">
        <f t="shared" si="689"/>
        <v>0</v>
      </c>
      <c r="AX4834" s="168"/>
      <c r="AY4834" s="60"/>
      <c r="AZ4834" s="61"/>
      <c r="BB4834" s="61" t="str">
        <f>IF(Settings!I4830&lt;&gt;"",Settings!I4830,"")</f>
        <v/>
      </c>
    </row>
    <row r="4835" spans="2:54" x14ac:dyDescent="0.2">
      <c r="B4835" s="13"/>
      <c r="C4835" s="12"/>
      <c r="D4835" s="12"/>
      <c r="E4835" s="12"/>
      <c r="F4835" s="12"/>
      <c r="G4835" s="12"/>
      <c r="H4835" s="12"/>
      <c r="I4835" s="15"/>
      <c r="J4835" s="31"/>
      <c r="K4835" s="180"/>
      <c r="L4835" s="40"/>
      <c r="M4835" s="14"/>
      <c r="N4835" s="16"/>
      <c r="O4835" s="49"/>
      <c r="P4835" s="64"/>
      <c r="Q4835" s="18"/>
      <c r="R4835" s="181">
        <f t="shared" si="681"/>
        <v>0</v>
      </c>
      <c r="S4835" s="181">
        <f t="shared" si="682"/>
        <v>0</v>
      </c>
      <c r="T4835" s="181">
        <f t="shared" si="683"/>
        <v>0</v>
      </c>
      <c r="AQ4835" s="1">
        <f>COUNT(L$11:L4835)</f>
        <v>37</v>
      </c>
      <c r="AR4835" s="43">
        <f t="shared" si="684"/>
        <v>40933</v>
      </c>
      <c r="AS4835" s="44">
        <f t="shared" si="685"/>
        <v>89.120000000000019</v>
      </c>
      <c r="AT4835" s="10" t="str">
        <f t="shared" si="686"/>
        <v/>
      </c>
      <c r="AU4835" s="20" t="str">
        <f t="shared" si="687"/>
        <v/>
      </c>
      <c r="AV4835" s="42">
        <f t="shared" si="688"/>
        <v>1</v>
      </c>
      <c r="AW4835" s="89">
        <f t="shared" si="689"/>
        <v>0</v>
      </c>
      <c r="AX4835" s="168"/>
      <c r="AY4835" s="60"/>
      <c r="AZ4835" s="61"/>
      <c r="BB4835" s="61" t="str">
        <f>IF(Settings!I4831&lt;&gt;"",Settings!I4831,"")</f>
        <v/>
      </c>
    </row>
    <row r="4836" spans="2:54" x14ac:dyDescent="0.2">
      <c r="B4836" s="13"/>
      <c r="C4836" s="12"/>
      <c r="D4836" s="12"/>
      <c r="E4836" s="12"/>
      <c r="F4836" s="12"/>
      <c r="G4836" s="12"/>
      <c r="H4836" s="12"/>
      <c r="I4836" s="15"/>
      <c r="J4836" s="31"/>
      <c r="K4836" s="180"/>
      <c r="L4836" s="40"/>
      <c r="M4836" s="14"/>
      <c r="N4836" s="16"/>
      <c r="O4836" s="49"/>
      <c r="P4836" s="64"/>
      <c r="Q4836" s="18"/>
      <c r="R4836" s="181">
        <f t="shared" si="681"/>
        <v>0</v>
      </c>
      <c r="S4836" s="181">
        <f t="shared" si="682"/>
        <v>0</v>
      </c>
      <c r="T4836" s="181">
        <f t="shared" si="683"/>
        <v>0</v>
      </c>
      <c r="AQ4836" s="1">
        <f>COUNT(L$11:L4836)</f>
        <v>37</v>
      </c>
      <c r="AR4836" s="43">
        <f t="shared" si="684"/>
        <v>40933</v>
      </c>
      <c r="AS4836" s="44">
        <f t="shared" si="685"/>
        <v>89.120000000000019</v>
      </c>
      <c r="AT4836" s="10" t="str">
        <f t="shared" si="686"/>
        <v/>
      </c>
      <c r="AU4836" s="20" t="str">
        <f t="shared" si="687"/>
        <v/>
      </c>
      <c r="AV4836" s="42">
        <f t="shared" si="688"/>
        <v>1</v>
      </c>
      <c r="AW4836" s="89">
        <f t="shared" si="689"/>
        <v>0</v>
      </c>
      <c r="AX4836" s="168"/>
      <c r="AY4836" s="60"/>
      <c r="AZ4836" s="61"/>
      <c r="BB4836" s="61" t="str">
        <f>IF(Settings!I4832&lt;&gt;"",Settings!I4832,"")</f>
        <v/>
      </c>
    </row>
    <row r="4837" spans="2:54" x14ac:dyDescent="0.2">
      <c r="B4837" s="13"/>
      <c r="C4837" s="12"/>
      <c r="D4837" s="12"/>
      <c r="E4837" s="12"/>
      <c r="F4837" s="12"/>
      <c r="G4837" s="12"/>
      <c r="H4837" s="12"/>
      <c r="I4837" s="15"/>
      <c r="J4837" s="31"/>
      <c r="K4837" s="180"/>
      <c r="L4837" s="40"/>
      <c r="M4837" s="14"/>
      <c r="N4837" s="16"/>
      <c r="O4837" s="49"/>
      <c r="P4837" s="64"/>
      <c r="Q4837" s="18"/>
      <c r="R4837" s="181">
        <f t="shared" si="681"/>
        <v>0</v>
      </c>
      <c r="S4837" s="181">
        <f t="shared" si="682"/>
        <v>0</v>
      </c>
      <c r="T4837" s="181">
        <f t="shared" si="683"/>
        <v>0</v>
      </c>
      <c r="AQ4837" s="1">
        <f>COUNT(L$11:L4837)</f>
        <v>37</v>
      </c>
      <c r="AR4837" s="43">
        <f t="shared" si="684"/>
        <v>40933</v>
      </c>
      <c r="AS4837" s="44">
        <f t="shared" si="685"/>
        <v>89.120000000000019</v>
      </c>
      <c r="AT4837" s="10" t="str">
        <f t="shared" si="686"/>
        <v/>
      </c>
      <c r="AU4837" s="20" t="str">
        <f t="shared" si="687"/>
        <v/>
      </c>
      <c r="AV4837" s="42">
        <f t="shared" si="688"/>
        <v>1</v>
      </c>
      <c r="AW4837" s="89">
        <f t="shared" si="689"/>
        <v>0</v>
      </c>
      <c r="AX4837" s="168"/>
      <c r="AY4837" s="60"/>
      <c r="AZ4837" s="61"/>
      <c r="BB4837" s="61" t="str">
        <f>IF(Settings!I4833&lt;&gt;"",Settings!I4833,"")</f>
        <v/>
      </c>
    </row>
    <row r="4838" spans="2:54" x14ac:dyDescent="0.2">
      <c r="B4838" s="13"/>
      <c r="C4838" s="12"/>
      <c r="D4838" s="12"/>
      <c r="E4838" s="12"/>
      <c r="F4838" s="12"/>
      <c r="G4838" s="12"/>
      <c r="H4838" s="12"/>
      <c r="I4838" s="15"/>
      <c r="J4838" s="31"/>
      <c r="K4838" s="180"/>
      <c r="L4838" s="40"/>
      <c r="M4838" s="14"/>
      <c r="N4838" s="16"/>
      <c r="O4838" s="49"/>
      <c r="P4838" s="64"/>
      <c r="Q4838" s="18"/>
      <c r="R4838" s="181">
        <f t="shared" si="681"/>
        <v>0</v>
      </c>
      <c r="S4838" s="181">
        <f t="shared" si="682"/>
        <v>0</v>
      </c>
      <c r="T4838" s="181">
        <f t="shared" si="683"/>
        <v>0</v>
      </c>
      <c r="AQ4838" s="1">
        <f>COUNT(L$11:L4838)</f>
        <v>37</v>
      </c>
      <c r="AR4838" s="43">
        <f t="shared" si="684"/>
        <v>40933</v>
      </c>
      <c r="AS4838" s="44">
        <f t="shared" si="685"/>
        <v>89.120000000000019</v>
      </c>
      <c r="AT4838" s="10" t="str">
        <f t="shared" si="686"/>
        <v/>
      </c>
      <c r="AU4838" s="20" t="str">
        <f t="shared" si="687"/>
        <v/>
      </c>
      <c r="AV4838" s="42">
        <f t="shared" si="688"/>
        <v>1</v>
      </c>
      <c r="AW4838" s="89">
        <f t="shared" si="689"/>
        <v>0</v>
      </c>
      <c r="AX4838" s="168"/>
      <c r="AY4838" s="60"/>
      <c r="AZ4838" s="61"/>
      <c r="BB4838" s="61" t="str">
        <f>IF(Settings!I4834&lt;&gt;"",Settings!I4834,"")</f>
        <v/>
      </c>
    </row>
    <row r="4839" spans="2:54" x14ac:dyDescent="0.2">
      <c r="B4839" s="13"/>
      <c r="C4839" s="12"/>
      <c r="D4839" s="12"/>
      <c r="E4839" s="12"/>
      <c r="F4839" s="12"/>
      <c r="G4839" s="12"/>
      <c r="H4839" s="12"/>
      <c r="I4839" s="15"/>
      <c r="J4839" s="31"/>
      <c r="K4839" s="180"/>
      <c r="L4839" s="40"/>
      <c r="M4839" s="14"/>
      <c r="N4839" s="16"/>
      <c r="O4839" s="49"/>
      <c r="P4839" s="64"/>
      <c r="Q4839" s="18"/>
      <c r="R4839" s="181">
        <f t="shared" si="681"/>
        <v>0</v>
      </c>
      <c r="S4839" s="181">
        <f t="shared" si="682"/>
        <v>0</v>
      </c>
      <c r="T4839" s="181">
        <f t="shared" si="683"/>
        <v>0</v>
      </c>
      <c r="AQ4839" s="1">
        <f>COUNT(L$11:L4839)</f>
        <v>37</v>
      </c>
      <c r="AR4839" s="43">
        <f t="shared" si="684"/>
        <v>40933</v>
      </c>
      <c r="AS4839" s="44">
        <f t="shared" si="685"/>
        <v>89.120000000000019</v>
      </c>
      <c r="AT4839" s="10" t="str">
        <f t="shared" si="686"/>
        <v/>
      </c>
      <c r="AU4839" s="20" t="str">
        <f t="shared" si="687"/>
        <v/>
      </c>
      <c r="AV4839" s="42">
        <f t="shared" si="688"/>
        <v>1</v>
      </c>
      <c r="AW4839" s="89">
        <f t="shared" si="689"/>
        <v>0</v>
      </c>
      <c r="AX4839" s="168"/>
      <c r="AY4839" s="60"/>
      <c r="AZ4839" s="61"/>
      <c r="BB4839" s="61" t="str">
        <f>IF(Settings!I4835&lt;&gt;"",Settings!I4835,"")</f>
        <v/>
      </c>
    </row>
    <row r="4840" spans="2:54" x14ac:dyDescent="0.2">
      <c r="B4840" s="13"/>
      <c r="C4840" s="12"/>
      <c r="D4840" s="12"/>
      <c r="E4840" s="12"/>
      <c r="F4840" s="12"/>
      <c r="G4840" s="12"/>
      <c r="H4840" s="12"/>
      <c r="I4840" s="15"/>
      <c r="J4840" s="31"/>
      <c r="K4840" s="180"/>
      <c r="L4840" s="40"/>
      <c r="M4840" s="14"/>
      <c r="N4840" s="16"/>
      <c r="O4840" s="49"/>
      <c r="P4840" s="64"/>
      <c r="Q4840" s="18"/>
      <c r="R4840" s="181">
        <f t="shared" si="681"/>
        <v>0</v>
      </c>
      <c r="S4840" s="181">
        <f t="shared" si="682"/>
        <v>0</v>
      </c>
      <c r="T4840" s="181">
        <f t="shared" si="683"/>
        <v>0</v>
      </c>
      <c r="AQ4840" s="1">
        <f>COUNT(L$11:L4840)</f>
        <v>37</v>
      </c>
      <c r="AR4840" s="43">
        <f t="shared" si="684"/>
        <v>40933</v>
      </c>
      <c r="AS4840" s="44">
        <f t="shared" si="685"/>
        <v>89.120000000000019</v>
      </c>
      <c r="AT4840" s="10" t="str">
        <f t="shared" si="686"/>
        <v/>
      </c>
      <c r="AU4840" s="20" t="str">
        <f t="shared" si="687"/>
        <v/>
      </c>
      <c r="AV4840" s="42">
        <f t="shared" si="688"/>
        <v>1</v>
      </c>
      <c r="AW4840" s="89">
        <f t="shared" si="689"/>
        <v>0</v>
      </c>
      <c r="AX4840" s="168"/>
      <c r="AY4840" s="60"/>
      <c r="AZ4840" s="61"/>
      <c r="BB4840" s="61" t="str">
        <f>IF(Settings!I4836&lt;&gt;"",Settings!I4836,"")</f>
        <v/>
      </c>
    </row>
    <row r="4841" spans="2:54" x14ac:dyDescent="0.2">
      <c r="B4841" s="13"/>
      <c r="C4841" s="12"/>
      <c r="D4841" s="12"/>
      <c r="E4841" s="12"/>
      <c r="F4841" s="12"/>
      <c r="G4841" s="12"/>
      <c r="H4841" s="12"/>
      <c r="I4841" s="15"/>
      <c r="J4841" s="31"/>
      <c r="K4841" s="180"/>
      <c r="L4841" s="40"/>
      <c r="M4841" s="14"/>
      <c r="N4841" s="16"/>
      <c r="O4841" s="49"/>
      <c r="P4841" s="64"/>
      <c r="Q4841" s="18"/>
      <c r="R4841" s="181">
        <f t="shared" si="681"/>
        <v>0</v>
      </c>
      <c r="S4841" s="181">
        <f t="shared" si="682"/>
        <v>0</v>
      </c>
      <c r="T4841" s="181">
        <f t="shared" si="683"/>
        <v>0</v>
      </c>
      <c r="AQ4841" s="1">
        <f>COUNT(L$11:L4841)</f>
        <v>37</v>
      </c>
      <c r="AR4841" s="43">
        <f t="shared" si="684"/>
        <v>40933</v>
      </c>
      <c r="AS4841" s="44">
        <f t="shared" si="685"/>
        <v>89.120000000000019</v>
      </c>
      <c r="AT4841" s="10" t="str">
        <f t="shared" si="686"/>
        <v/>
      </c>
      <c r="AU4841" s="20" t="str">
        <f t="shared" si="687"/>
        <v/>
      </c>
      <c r="AV4841" s="42">
        <f t="shared" si="688"/>
        <v>1</v>
      </c>
      <c r="AW4841" s="89">
        <f t="shared" si="689"/>
        <v>0</v>
      </c>
      <c r="AX4841" s="168"/>
      <c r="AY4841" s="60"/>
      <c r="AZ4841" s="61"/>
      <c r="BB4841" s="61" t="str">
        <f>IF(Settings!I4837&lt;&gt;"",Settings!I4837,"")</f>
        <v/>
      </c>
    </row>
    <row r="4842" spans="2:54" x14ac:dyDescent="0.2">
      <c r="B4842" s="13"/>
      <c r="C4842" s="12"/>
      <c r="D4842" s="12"/>
      <c r="E4842" s="12"/>
      <c r="F4842" s="12"/>
      <c r="G4842" s="12"/>
      <c r="H4842" s="12"/>
      <c r="I4842" s="15"/>
      <c r="J4842" s="31"/>
      <c r="K4842" s="180"/>
      <c r="L4842" s="40"/>
      <c r="M4842" s="14"/>
      <c r="N4842" s="16"/>
      <c r="O4842" s="49"/>
      <c r="P4842" s="64"/>
      <c r="Q4842" s="18"/>
      <c r="R4842" s="181">
        <f t="shared" si="681"/>
        <v>0</v>
      </c>
      <c r="S4842" s="181">
        <f t="shared" si="682"/>
        <v>0</v>
      </c>
      <c r="T4842" s="181">
        <f t="shared" si="683"/>
        <v>0</v>
      </c>
      <c r="AQ4842" s="1">
        <f>COUNT(L$11:L4842)</f>
        <v>37</v>
      </c>
      <c r="AR4842" s="43">
        <f t="shared" si="684"/>
        <v>40933</v>
      </c>
      <c r="AS4842" s="44">
        <f t="shared" si="685"/>
        <v>89.120000000000019</v>
      </c>
      <c r="AT4842" s="10" t="str">
        <f t="shared" si="686"/>
        <v/>
      </c>
      <c r="AU4842" s="20" t="str">
        <f t="shared" si="687"/>
        <v/>
      </c>
      <c r="AV4842" s="42">
        <f t="shared" si="688"/>
        <v>1</v>
      </c>
      <c r="AW4842" s="89">
        <f t="shared" si="689"/>
        <v>0</v>
      </c>
      <c r="AX4842" s="168"/>
      <c r="AY4842" s="60"/>
      <c r="AZ4842" s="61"/>
      <c r="BB4842" s="61" t="str">
        <f>IF(Settings!I4838&lt;&gt;"",Settings!I4838,"")</f>
        <v/>
      </c>
    </row>
    <row r="4843" spans="2:54" x14ac:dyDescent="0.2">
      <c r="B4843" s="13"/>
      <c r="C4843" s="12"/>
      <c r="D4843" s="12"/>
      <c r="E4843" s="12"/>
      <c r="F4843" s="12"/>
      <c r="G4843" s="12"/>
      <c r="H4843" s="12"/>
      <c r="I4843" s="15"/>
      <c r="J4843" s="31"/>
      <c r="K4843" s="180"/>
      <c r="L4843" s="40"/>
      <c r="M4843" s="14"/>
      <c r="N4843" s="16"/>
      <c r="O4843" s="49"/>
      <c r="P4843" s="64"/>
      <c r="Q4843" s="18"/>
      <c r="R4843" s="181">
        <f t="shared" si="681"/>
        <v>0</v>
      </c>
      <c r="S4843" s="181">
        <f t="shared" si="682"/>
        <v>0</v>
      </c>
      <c r="T4843" s="181">
        <f t="shared" si="683"/>
        <v>0</v>
      </c>
      <c r="AQ4843" s="1">
        <f>COUNT(L$11:L4843)</f>
        <v>37</v>
      </c>
      <c r="AR4843" s="43">
        <f t="shared" si="684"/>
        <v>40933</v>
      </c>
      <c r="AS4843" s="44">
        <f t="shared" si="685"/>
        <v>89.120000000000019</v>
      </c>
      <c r="AT4843" s="10" t="str">
        <f t="shared" si="686"/>
        <v/>
      </c>
      <c r="AU4843" s="20" t="str">
        <f t="shared" si="687"/>
        <v/>
      </c>
      <c r="AV4843" s="42">
        <f t="shared" si="688"/>
        <v>1</v>
      </c>
      <c r="AW4843" s="89">
        <f t="shared" si="689"/>
        <v>0</v>
      </c>
      <c r="AX4843" s="168"/>
      <c r="AY4843" s="60"/>
      <c r="AZ4843" s="61"/>
      <c r="BB4843" s="61" t="str">
        <f>IF(Settings!I4839&lt;&gt;"",Settings!I4839,"")</f>
        <v/>
      </c>
    </row>
    <row r="4844" spans="2:54" x14ac:dyDescent="0.2">
      <c r="B4844" s="13"/>
      <c r="C4844" s="12"/>
      <c r="D4844" s="12"/>
      <c r="E4844" s="12"/>
      <c r="F4844" s="12"/>
      <c r="G4844" s="12"/>
      <c r="H4844" s="12"/>
      <c r="I4844" s="15"/>
      <c r="J4844" s="31"/>
      <c r="K4844" s="180"/>
      <c r="L4844" s="40"/>
      <c r="M4844" s="14"/>
      <c r="N4844" s="16"/>
      <c r="O4844" s="49"/>
      <c r="P4844" s="64"/>
      <c r="Q4844" s="18"/>
      <c r="R4844" s="181">
        <f t="shared" si="681"/>
        <v>0</v>
      </c>
      <c r="S4844" s="181">
        <f t="shared" si="682"/>
        <v>0</v>
      </c>
      <c r="T4844" s="181">
        <f t="shared" si="683"/>
        <v>0</v>
      </c>
      <c r="AQ4844" s="1">
        <f>COUNT(L$11:L4844)</f>
        <v>37</v>
      </c>
      <c r="AR4844" s="43">
        <f t="shared" si="684"/>
        <v>40933</v>
      </c>
      <c r="AS4844" s="44">
        <f t="shared" si="685"/>
        <v>89.120000000000019</v>
      </c>
      <c r="AT4844" s="10" t="str">
        <f t="shared" si="686"/>
        <v/>
      </c>
      <c r="AU4844" s="20" t="str">
        <f t="shared" si="687"/>
        <v/>
      </c>
      <c r="AV4844" s="42">
        <f t="shared" si="688"/>
        <v>1</v>
      </c>
      <c r="AW4844" s="89">
        <f t="shared" si="689"/>
        <v>0</v>
      </c>
      <c r="AX4844" s="168"/>
      <c r="AY4844" s="60"/>
      <c r="AZ4844" s="61"/>
      <c r="BB4844" s="61" t="str">
        <f>IF(Settings!I4840&lt;&gt;"",Settings!I4840,"")</f>
        <v/>
      </c>
    </row>
    <row r="4845" spans="2:54" x14ac:dyDescent="0.2">
      <c r="B4845" s="13"/>
      <c r="C4845" s="12"/>
      <c r="D4845" s="12"/>
      <c r="E4845" s="12"/>
      <c r="F4845" s="12"/>
      <c r="G4845" s="12"/>
      <c r="H4845" s="12"/>
      <c r="I4845" s="15"/>
      <c r="J4845" s="31"/>
      <c r="K4845" s="180"/>
      <c r="L4845" s="40"/>
      <c r="M4845" s="14"/>
      <c r="N4845" s="16"/>
      <c r="O4845" s="49"/>
      <c r="P4845" s="64"/>
      <c r="Q4845" s="18"/>
      <c r="R4845" s="181">
        <f t="shared" si="681"/>
        <v>0</v>
      </c>
      <c r="S4845" s="181">
        <f t="shared" si="682"/>
        <v>0</v>
      </c>
      <c r="T4845" s="181">
        <f t="shared" si="683"/>
        <v>0</v>
      </c>
      <c r="AQ4845" s="1">
        <f>COUNT(L$11:L4845)</f>
        <v>37</v>
      </c>
      <c r="AR4845" s="43">
        <f t="shared" si="684"/>
        <v>40933</v>
      </c>
      <c r="AS4845" s="44">
        <f t="shared" si="685"/>
        <v>89.120000000000019</v>
      </c>
      <c r="AT4845" s="10" t="str">
        <f t="shared" si="686"/>
        <v/>
      </c>
      <c r="AU4845" s="20" t="str">
        <f t="shared" si="687"/>
        <v/>
      </c>
      <c r="AV4845" s="42">
        <f t="shared" si="688"/>
        <v>1</v>
      </c>
      <c r="AW4845" s="89">
        <f t="shared" si="689"/>
        <v>0</v>
      </c>
      <c r="AX4845" s="168"/>
      <c r="AY4845" s="60"/>
      <c r="AZ4845" s="61"/>
      <c r="BB4845" s="61" t="str">
        <f>IF(Settings!I4841&lt;&gt;"",Settings!I4841,"")</f>
        <v/>
      </c>
    </row>
    <row r="4846" spans="2:54" x14ac:dyDescent="0.2">
      <c r="B4846" s="13"/>
      <c r="C4846" s="12"/>
      <c r="D4846" s="12"/>
      <c r="E4846" s="12"/>
      <c r="F4846" s="12"/>
      <c r="G4846" s="12"/>
      <c r="H4846" s="12"/>
      <c r="I4846" s="15"/>
      <c r="J4846" s="31"/>
      <c r="K4846" s="180"/>
      <c r="L4846" s="40"/>
      <c r="M4846" s="14"/>
      <c r="N4846" s="16"/>
      <c r="O4846" s="49"/>
      <c r="P4846" s="64"/>
      <c r="Q4846" s="18"/>
      <c r="R4846" s="181">
        <f t="shared" si="681"/>
        <v>0</v>
      </c>
      <c r="S4846" s="181">
        <f t="shared" si="682"/>
        <v>0</v>
      </c>
      <c r="T4846" s="181">
        <f t="shared" si="683"/>
        <v>0</v>
      </c>
      <c r="AQ4846" s="1">
        <f>COUNT(L$11:L4846)</f>
        <v>37</v>
      </c>
      <c r="AR4846" s="43">
        <f t="shared" si="684"/>
        <v>40933</v>
      </c>
      <c r="AS4846" s="44">
        <f t="shared" si="685"/>
        <v>89.120000000000019</v>
      </c>
      <c r="AT4846" s="10" t="str">
        <f t="shared" si="686"/>
        <v/>
      </c>
      <c r="AU4846" s="20" t="str">
        <f t="shared" si="687"/>
        <v/>
      </c>
      <c r="AV4846" s="42">
        <f t="shared" si="688"/>
        <v>1</v>
      </c>
      <c r="AW4846" s="89">
        <f t="shared" si="689"/>
        <v>0</v>
      </c>
      <c r="AX4846" s="168"/>
      <c r="AY4846" s="60"/>
      <c r="AZ4846" s="61"/>
      <c r="BB4846" s="61" t="str">
        <f>IF(Settings!I4842&lt;&gt;"",Settings!I4842,"")</f>
        <v/>
      </c>
    </row>
    <row r="4847" spans="2:54" x14ac:dyDescent="0.2">
      <c r="B4847" s="13"/>
      <c r="C4847" s="12"/>
      <c r="D4847" s="12"/>
      <c r="E4847" s="12"/>
      <c r="F4847" s="12"/>
      <c r="G4847" s="12"/>
      <c r="H4847" s="12"/>
      <c r="I4847" s="15"/>
      <c r="J4847" s="31"/>
      <c r="K4847" s="180"/>
      <c r="L4847" s="40"/>
      <c r="M4847" s="14"/>
      <c r="N4847" s="16"/>
      <c r="O4847" s="49"/>
      <c r="P4847" s="64"/>
      <c r="Q4847" s="18"/>
      <c r="R4847" s="181">
        <f t="shared" si="681"/>
        <v>0</v>
      </c>
      <c r="S4847" s="181">
        <f t="shared" si="682"/>
        <v>0</v>
      </c>
      <c r="T4847" s="181">
        <f t="shared" si="683"/>
        <v>0</v>
      </c>
      <c r="AQ4847" s="1">
        <f>COUNT(L$11:L4847)</f>
        <v>37</v>
      </c>
      <c r="AR4847" s="43">
        <f t="shared" si="684"/>
        <v>40933</v>
      </c>
      <c r="AS4847" s="44">
        <f t="shared" si="685"/>
        <v>89.120000000000019</v>
      </c>
      <c r="AT4847" s="10" t="str">
        <f t="shared" si="686"/>
        <v/>
      </c>
      <c r="AU4847" s="20" t="str">
        <f t="shared" si="687"/>
        <v/>
      </c>
      <c r="AV4847" s="42">
        <f t="shared" si="688"/>
        <v>1</v>
      </c>
      <c r="AW4847" s="89">
        <f t="shared" si="689"/>
        <v>0</v>
      </c>
      <c r="AX4847" s="168"/>
      <c r="AY4847" s="60"/>
      <c r="AZ4847" s="61"/>
      <c r="BB4847" s="61" t="str">
        <f>IF(Settings!I4843&lt;&gt;"",Settings!I4843,"")</f>
        <v/>
      </c>
    </row>
    <row r="4848" spans="2:54" x14ac:dyDescent="0.2">
      <c r="B4848" s="13"/>
      <c r="C4848" s="12"/>
      <c r="D4848" s="12"/>
      <c r="E4848" s="12"/>
      <c r="F4848" s="12"/>
      <c r="G4848" s="12"/>
      <c r="H4848" s="12"/>
      <c r="I4848" s="15"/>
      <c r="J4848" s="31"/>
      <c r="K4848" s="180"/>
      <c r="L4848" s="40"/>
      <c r="M4848" s="14"/>
      <c r="N4848" s="16"/>
      <c r="O4848" s="49"/>
      <c r="P4848" s="64"/>
      <c r="Q4848" s="18"/>
      <c r="R4848" s="181">
        <f t="shared" si="681"/>
        <v>0</v>
      </c>
      <c r="S4848" s="181">
        <f t="shared" si="682"/>
        <v>0</v>
      </c>
      <c r="T4848" s="181">
        <f t="shared" si="683"/>
        <v>0</v>
      </c>
      <c r="AQ4848" s="1">
        <f>COUNT(L$11:L4848)</f>
        <v>37</v>
      </c>
      <c r="AR4848" s="43">
        <f t="shared" si="684"/>
        <v>40933</v>
      </c>
      <c r="AS4848" s="44">
        <f t="shared" si="685"/>
        <v>89.120000000000019</v>
      </c>
      <c r="AT4848" s="10" t="str">
        <f t="shared" si="686"/>
        <v/>
      </c>
      <c r="AU4848" s="20" t="str">
        <f t="shared" si="687"/>
        <v/>
      </c>
      <c r="AV4848" s="42">
        <f t="shared" si="688"/>
        <v>1</v>
      </c>
      <c r="AW4848" s="89">
        <f t="shared" si="689"/>
        <v>0</v>
      </c>
      <c r="AX4848" s="168"/>
      <c r="AY4848" s="60"/>
      <c r="AZ4848" s="61"/>
      <c r="BB4848" s="61" t="str">
        <f>IF(Settings!I4844&lt;&gt;"",Settings!I4844,"")</f>
        <v/>
      </c>
    </row>
    <row r="4849" spans="2:54" x14ac:dyDescent="0.2">
      <c r="B4849" s="13"/>
      <c r="C4849" s="12"/>
      <c r="D4849" s="12"/>
      <c r="E4849" s="12"/>
      <c r="F4849" s="12"/>
      <c r="G4849" s="12"/>
      <c r="H4849" s="12"/>
      <c r="I4849" s="15"/>
      <c r="J4849" s="31"/>
      <c r="K4849" s="180"/>
      <c r="L4849" s="40"/>
      <c r="M4849" s="14"/>
      <c r="N4849" s="16"/>
      <c r="O4849" s="49"/>
      <c r="P4849" s="64"/>
      <c r="Q4849" s="18"/>
      <c r="R4849" s="181">
        <f t="shared" si="681"/>
        <v>0</v>
      </c>
      <c r="S4849" s="181">
        <f t="shared" si="682"/>
        <v>0</v>
      </c>
      <c r="T4849" s="181">
        <f t="shared" si="683"/>
        <v>0</v>
      </c>
      <c r="AQ4849" s="1">
        <f>COUNT(L$11:L4849)</f>
        <v>37</v>
      </c>
      <c r="AR4849" s="43">
        <f t="shared" si="684"/>
        <v>40933</v>
      </c>
      <c r="AS4849" s="44">
        <f t="shared" si="685"/>
        <v>89.120000000000019</v>
      </c>
      <c r="AT4849" s="10" t="str">
        <f t="shared" si="686"/>
        <v/>
      </c>
      <c r="AU4849" s="20" t="str">
        <f t="shared" si="687"/>
        <v/>
      </c>
      <c r="AV4849" s="42">
        <f t="shared" si="688"/>
        <v>1</v>
      </c>
      <c r="AW4849" s="89">
        <f t="shared" si="689"/>
        <v>0</v>
      </c>
      <c r="AX4849" s="168"/>
      <c r="AY4849" s="60"/>
      <c r="AZ4849" s="61"/>
      <c r="BB4849" s="61" t="str">
        <f>IF(Settings!I4845&lt;&gt;"",Settings!I4845,"")</f>
        <v/>
      </c>
    </row>
    <row r="4850" spans="2:54" x14ac:dyDescent="0.2">
      <c r="B4850" s="13"/>
      <c r="C4850" s="12"/>
      <c r="D4850" s="12"/>
      <c r="E4850" s="12"/>
      <c r="F4850" s="12"/>
      <c r="G4850" s="12"/>
      <c r="H4850" s="12"/>
      <c r="I4850" s="15"/>
      <c r="J4850" s="31"/>
      <c r="K4850" s="180"/>
      <c r="L4850" s="40"/>
      <c r="M4850" s="14"/>
      <c r="N4850" s="16"/>
      <c r="O4850" s="49"/>
      <c r="P4850" s="64"/>
      <c r="Q4850" s="18"/>
      <c r="R4850" s="181">
        <f t="shared" si="681"/>
        <v>0</v>
      </c>
      <c r="S4850" s="181">
        <f t="shared" si="682"/>
        <v>0</v>
      </c>
      <c r="T4850" s="181">
        <f t="shared" si="683"/>
        <v>0</v>
      </c>
      <c r="AQ4850" s="1">
        <f>COUNT(L$11:L4850)</f>
        <v>37</v>
      </c>
      <c r="AR4850" s="43">
        <f t="shared" si="684"/>
        <v>40933</v>
      </c>
      <c r="AS4850" s="44">
        <f t="shared" si="685"/>
        <v>89.120000000000019</v>
      </c>
      <c r="AT4850" s="10" t="str">
        <f t="shared" si="686"/>
        <v/>
      </c>
      <c r="AU4850" s="20" t="str">
        <f t="shared" si="687"/>
        <v/>
      </c>
      <c r="AV4850" s="42">
        <f t="shared" si="688"/>
        <v>1</v>
      </c>
      <c r="AW4850" s="89">
        <f t="shared" si="689"/>
        <v>0</v>
      </c>
      <c r="AX4850" s="168"/>
      <c r="AY4850" s="60"/>
      <c r="AZ4850" s="61"/>
      <c r="BB4850" s="61" t="str">
        <f>IF(Settings!I4846&lt;&gt;"",Settings!I4846,"")</f>
        <v/>
      </c>
    </row>
    <row r="4851" spans="2:54" x14ac:dyDescent="0.2">
      <c r="B4851" s="13"/>
      <c r="C4851" s="12"/>
      <c r="D4851" s="12"/>
      <c r="E4851" s="12"/>
      <c r="F4851" s="12"/>
      <c r="G4851" s="12"/>
      <c r="H4851" s="12"/>
      <c r="I4851" s="15"/>
      <c r="J4851" s="31"/>
      <c r="K4851" s="180"/>
      <c r="L4851" s="40"/>
      <c r="M4851" s="14"/>
      <c r="N4851" s="16"/>
      <c r="O4851" s="49"/>
      <c r="P4851" s="64"/>
      <c r="Q4851" s="18"/>
      <c r="R4851" s="181">
        <f t="shared" si="681"/>
        <v>0</v>
      </c>
      <c r="S4851" s="181">
        <f t="shared" si="682"/>
        <v>0</v>
      </c>
      <c r="T4851" s="181">
        <f t="shared" si="683"/>
        <v>0</v>
      </c>
      <c r="AQ4851" s="1">
        <f>COUNT(L$11:L4851)</f>
        <v>37</v>
      </c>
      <c r="AR4851" s="43">
        <f t="shared" si="684"/>
        <v>40933</v>
      </c>
      <c r="AS4851" s="44">
        <f t="shared" si="685"/>
        <v>89.120000000000019</v>
      </c>
      <c r="AT4851" s="10" t="str">
        <f t="shared" si="686"/>
        <v/>
      </c>
      <c r="AU4851" s="20" t="str">
        <f t="shared" si="687"/>
        <v/>
      </c>
      <c r="AV4851" s="42">
        <f t="shared" si="688"/>
        <v>1</v>
      </c>
      <c r="AW4851" s="89">
        <f t="shared" si="689"/>
        <v>0</v>
      </c>
      <c r="AX4851" s="168"/>
      <c r="AY4851" s="60"/>
      <c r="AZ4851" s="61"/>
      <c r="BB4851" s="61" t="str">
        <f>IF(Settings!I4847&lt;&gt;"",Settings!I4847,"")</f>
        <v/>
      </c>
    </row>
    <row r="4852" spans="2:54" x14ac:dyDescent="0.2">
      <c r="B4852" s="13"/>
      <c r="C4852" s="12"/>
      <c r="D4852" s="12"/>
      <c r="E4852" s="12"/>
      <c r="F4852" s="12"/>
      <c r="G4852" s="12"/>
      <c r="H4852" s="12"/>
      <c r="I4852" s="15"/>
      <c r="J4852" s="31"/>
      <c r="K4852" s="180"/>
      <c r="L4852" s="40"/>
      <c r="M4852" s="14"/>
      <c r="N4852" s="16"/>
      <c r="O4852" s="49"/>
      <c r="P4852" s="64"/>
      <c r="Q4852" s="18"/>
      <c r="R4852" s="181">
        <f t="shared" si="681"/>
        <v>0</v>
      </c>
      <c r="S4852" s="181">
        <f t="shared" si="682"/>
        <v>0</v>
      </c>
      <c r="T4852" s="181">
        <f t="shared" si="683"/>
        <v>0</v>
      </c>
      <c r="AQ4852" s="1">
        <f>COUNT(L$11:L4852)</f>
        <v>37</v>
      </c>
      <c r="AR4852" s="43">
        <f t="shared" si="684"/>
        <v>40933</v>
      </c>
      <c r="AS4852" s="44">
        <f t="shared" si="685"/>
        <v>89.120000000000019</v>
      </c>
      <c r="AT4852" s="10" t="str">
        <f t="shared" si="686"/>
        <v/>
      </c>
      <c r="AU4852" s="20" t="str">
        <f t="shared" si="687"/>
        <v/>
      </c>
      <c r="AV4852" s="42">
        <f t="shared" si="688"/>
        <v>1</v>
      </c>
      <c r="AW4852" s="89">
        <f t="shared" si="689"/>
        <v>0</v>
      </c>
      <c r="AX4852" s="168"/>
      <c r="AY4852" s="60"/>
      <c r="AZ4852" s="61"/>
      <c r="BB4852" s="61" t="str">
        <f>IF(Settings!I4848&lt;&gt;"",Settings!I4848,"")</f>
        <v/>
      </c>
    </row>
    <row r="4853" spans="2:54" x14ac:dyDescent="0.2">
      <c r="B4853" s="13"/>
      <c r="C4853" s="12"/>
      <c r="D4853" s="12"/>
      <c r="E4853" s="12"/>
      <c r="F4853" s="12"/>
      <c r="G4853" s="12"/>
      <c r="H4853" s="12"/>
      <c r="I4853" s="15"/>
      <c r="J4853" s="31"/>
      <c r="K4853" s="180"/>
      <c r="L4853" s="40"/>
      <c r="M4853" s="14"/>
      <c r="N4853" s="16"/>
      <c r="O4853" s="49"/>
      <c r="P4853" s="64"/>
      <c r="Q4853" s="18"/>
      <c r="R4853" s="181">
        <f t="shared" si="681"/>
        <v>0</v>
      </c>
      <c r="S4853" s="181">
        <f t="shared" si="682"/>
        <v>0</v>
      </c>
      <c r="T4853" s="181">
        <f t="shared" si="683"/>
        <v>0</v>
      </c>
      <c r="AQ4853" s="1">
        <f>COUNT(L$11:L4853)</f>
        <v>37</v>
      </c>
      <c r="AR4853" s="43">
        <f t="shared" si="684"/>
        <v>40933</v>
      </c>
      <c r="AS4853" s="44">
        <f t="shared" si="685"/>
        <v>89.120000000000019</v>
      </c>
      <c r="AT4853" s="10" t="str">
        <f t="shared" si="686"/>
        <v/>
      </c>
      <c r="AU4853" s="20" t="str">
        <f t="shared" si="687"/>
        <v/>
      </c>
      <c r="AV4853" s="42">
        <f t="shared" si="688"/>
        <v>1</v>
      </c>
      <c r="AW4853" s="89">
        <f t="shared" si="689"/>
        <v>0</v>
      </c>
      <c r="AX4853" s="168"/>
      <c r="AY4853" s="60"/>
      <c r="AZ4853" s="61"/>
      <c r="BB4853" s="61" t="str">
        <f>IF(Settings!I4849&lt;&gt;"",Settings!I4849,"")</f>
        <v/>
      </c>
    </row>
    <row r="4854" spans="2:54" x14ac:dyDescent="0.2">
      <c r="B4854" s="13"/>
      <c r="C4854" s="12"/>
      <c r="D4854" s="12"/>
      <c r="E4854" s="12"/>
      <c r="F4854" s="12"/>
      <c r="G4854" s="12"/>
      <c r="H4854" s="12"/>
      <c r="I4854" s="15"/>
      <c r="J4854" s="31"/>
      <c r="K4854" s="180"/>
      <c r="L4854" s="40"/>
      <c r="M4854" s="14"/>
      <c r="N4854" s="16"/>
      <c r="O4854" s="49"/>
      <c r="P4854" s="64"/>
      <c r="Q4854" s="18"/>
      <c r="R4854" s="181">
        <f t="shared" si="681"/>
        <v>0</v>
      </c>
      <c r="S4854" s="181">
        <f t="shared" si="682"/>
        <v>0</v>
      </c>
      <c r="T4854" s="181">
        <f t="shared" si="683"/>
        <v>0</v>
      </c>
      <c r="AQ4854" s="1">
        <f>COUNT(L$11:L4854)</f>
        <v>37</v>
      </c>
      <c r="AR4854" s="43">
        <f t="shared" si="684"/>
        <v>40933</v>
      </c>
      <c r="AS4854" s="44">
        <f t="shared" si="685"/>
        <v>89.120000000000019</v>
      </c>
      <c r="AT4854" s="10" t="str">
        <f t="shared" si="686"/>
        <v/>
      </c>
      <c r="AU4854" s="20" t="str">
        <f t="shared" si="687"/>
        <v/>
      </c>
      <c r="AV4854" s="42">
        <f t="shared" si="688"/>
        <v>1</v>
      </c>
      <c r="AW4854" s="89">
        <f t="shared" si="689"/>
        <v>0</v>
      </c>
      <c r="AX4854" s="168"/>
      <c r="AY4854" s="60"/>
      <c r="AZ4854" s="61"/>
      <c r="BB4854" s="61" t="str">
        <f>IF(Settings!I4850&lt;&gt;"",Settings!I4850,"")</f>
        <v/>
      </c>
    </row>
    <row r="4855" spans="2:54" x14ac:dyDescent="0.2">
      <c r="B4855" s="13"/>
      <c r="C4855" s="12"/>
      <c r="D4855" s="12"/>
      <c r="E4855" s="12"/>
      <c r="F4855" s="12"/>
      <c r="G4855" s="12"/>
      <c r="H4855" s="12"/>
      <c r="I4855" s="15"/>
      <c r="J4855" s="31"/>
      <c r="K4855" s="180"/>
      <c r="L4855" s="40"/>
      <c r="M4855" s="14"/>
      <c r="N4855" s="16"/>
      <c r="O4855" s="49"/>
      <c r="P4855" s="64"/>
      <c r="Q4855" s="18"/>
      <c r="R4855" s="181">
        <f t="shared" si="681"/>
        <v>0</v>
      </c>
      <c r="S4855" s="181">
        <f t="shared" si="682"/>
        <v>0</v>
      </c>
      <c r="T4855" s="181">
        <f t="shared" si="683"/>
        <v>0</v>
      </c>
      <c r="AQ4855" s="1">
        <f>COUNT(L$11:L4855)</f>
        <v>37</v>
      </c>
      <c r="AR4855" s="43">
        <f t="shared" si="684"/>
        <v>40933</v>
      </c>
      <c r="AS4855" s="44">
        <f t="shared" si="685"/>
        <v>89.120000000000019</v>
      </c>
      <c r="AT4855" s="10" t="str">
        <f t="shared" si="686"/>
        <v/>
      </c>
      <c r="AU4855" s="20" t="str">
        <f t="shared" si="687"/>
        <v/>
      </c>
      <c r="AV4855" s="42">
        <f t="shared" si="688"/>
        <v>1</v>
      </c>
      <c r="AW4855" s="89">
        <f t="shared" si="689"/>
        <v>0</v>
      </c>
      <c r="AX4855" s="168"/>
      <c r="AY4855" s="60"/>
      <c r="AZ4855" s="61"/>
      <c r="BB4855" s="61" t="str">
        <f>IF(Settings!I4851&lt;&gt;"",Settings!I4851,"")</f>
        <v/>
      </c>
    </row>
    <row r="4856" spans="2:54" x14ac:dyDescent="0.2">
      <c r="B4856" s="13"/>
      <c r="C4856" s="12"/>
      <c r="D4856" s="12"/>
      <c r="E4856" s="12"/>
      <c r="F4856" s="12"/>
      <c r="G4856" s="12"/>
      <c r="H4856" s="12"/>
      <c r="I4856" s="15"/>
      <c r="J4856" s="31"/>
      <c r="K4856" s="180"/>
      <c r="L4856" s="40"/>
      <c r="M4856" s="14"/>
      <c r="N4856" s="16"/>
      <c r="O4856" s="49"/>
      <c r="P4856" s="64"/>
      <c r="Q4856" s="18"/>
      <c r="R4856" s="181">
        <f t="shared" si="681"/>
        <v>0</v>
      </c>
      <c r="S4856" s="181">
        <f t="shared" si="682"/>
        <v>0</v>
      </c>
      <c r="T4856" s="181">
        <f t="shared" si="683"/>
        <v>0</v>
      </c>
      <c r="AQ4856" s="1">
        <f>COUNT(L$11:L4856)</f>
        <v>37</v>
      </c>
      <c r="AR4856" s="43">
        <f t="shared" si="684"/>
        <v>40933</v>
      </c>
      <c r="AS4856" s="44">
        <f t="shared" si="685"/>
        <v>89.120000000000019</v>
      </c>
      <c r="AT4856" s="10" t="str">
        <f t="shared" si="686"/>
        <v/>
      </c>
      <c r="AU4856" s="20" t="str">
        <f t="shared" si="687"/>
        <v/>
      </c>
      <c r="AV4856" s="42">
        <f t="shared" si="688"/>
        <v>1</v>
      </c>
      <c r="AW4856" s="89">
        <f t="shared" si="689"/>
        <v>0</v>
      </c>
      <c r="AX4856" s="168"/>
      <c r="AY4856" s="60"/>
      <c r="AZ4856" s="61"/>
      <c r="BB4856" s="61" t="str">
        <f>IF(Settings!I4852&lt;&gt;"",Settings!I4852,"")</f>
        <v/>
      </c>
    </row>
    <row r="4857" spans="2:54" x14ac:dyDescent="0.2">
      <c r="B4857" s="13"/>
      <c r="C4857" s="12"/>
      <c r="D4857" s="12"/>
      <c r="E4857" s="12"/>
      <c r="F4857" s="12"/>
      <c r="G4857" s="12"/>
      <c r="H4857" s="12"/>
      <c r="I4857" s="15"/>
      <c r="J4857" s="31"/>
      <c r="K4857" s="180"/>
      <c r="L4857" s="40"/>
      <c r="M4857" s="14"/>
      <c r="N4857" s="16"/>
      <c r="O4857" s="49"/>
      <c r="P4857" s="64"/>
      <c r="Q4857" s="18"/>
      <c r="R4857" s="181">
        <f t="shared" si="681"/>
        <v>0</v>
      </c>
      <c r="S4857" s="181">
        <f t="shared" si="682"/>
        <v>0</v>
      </c>
      <c r="T4857" s="181">
        <f t="shared" si="683"/>
        <v>0</v>
      </c>
      <c r="AQ4857" s="1">
        <f>COUNT(L$11:L4857)</f>
        <v>37</v>
      </c>
      <c r="AR4857" s="43">
        <f t="shared" si="684"/>
        <v>40933</v>
      </c>
      <c r="AS4857" s="44">
        <f t="shared" si="685"/>
        <v>89.120000000000019</v>
      </c>
      <c r="AT4857" s="10" t="str">
        <f t="shared" si="686"/>
        <v/>
      </c>
      <c r="AU4857" s="20" t="str">
        <f t="shared" si="687"/>
        <v/>
      </c>
      <c r="AV4857" s="42">
        <f t="shared" si="688"/>
        <v>1</v>
      </c>
      <c r="AW4857" s="89">
        <f t="shared" si="689"/>
        <v>0</v>
      </c>
      <c r="AX4857" s="168"/>
      <c r="AY4857" s="60"/>
      <c r="AZ4857" s="61"/>
      <c r="BB4857" s="61" t="str">
        <f>IF(Settings!I4853&lt;&gt;"",Settings!I4853,"")</f>
        <v/>
      </c>
    </row>
    <row r="4858" spans="2:54" x14ac:dyDescent="0.2">
      <c r="B4858" s="13"/>
      <c r="C4858" s="12"/>
      <c r="D4858" s="12"/>
      <c r="E4858" s="12"/>
      <c r="F4858" s="12"/>
      <c r="G4858" s="12"/>
      <c r="H4858" s="12"/>
      <c r="I4858" s="15"/>
      <c r="J4858" s="31"/>
      <c r="K4858" s="180"/>
      <c r="L4858" s="40"/>
      <c r="M4858" s="14"/>
      <c r="N4858" s="16"/>
      <c r="O4858" s="49"/>
      <c r="P4858" s="64"/>
      <c r="Q4858" s="18"/>
      <c r="R4858" s="181">
        <f t="shared" si="681"/>
        <v>0</v>
      </c>
      <c r="S4858" s="181">
        <f t="shared" si="682"/>
        <v>0</v>
      </c>
      <c r="T4858" s="181">
        <f t="shared" si="683"/>
        <v>0</v>
      </c>
      <c r="AQ4858" s="1">
        <f>COUNT(L$11:L4858)</f>
        <v>37</v>
      </c>
      <c r="AR4858" s="43">
        <f t="shared" si="684"/>
        <v>40933</v>
      </c>
      <c r="AS4858" s="44">
        <f t="shared" si="685"/>
        <v>89.120000000000019</v>
      </c>
      <c r="AT4858" s="10" t="str">
        <f t="shared" si="686"/>
        <v/>
      </c>
      <c r="AU4858" s="20" t="str">
        <f t="shared" si="687"/>
        <v/>
      </c>
      <c r="AV4858" s="42">
        <f t="shared" si="688"/>
        <v>1</v>
      </c>
      <c r="AW4858" s="89">
        <f t="shared" si="689"/>
        <v>0</v>
      </c>
      <c r="AX4858" s="168"/>
      <c r="AY4858" s="60"/>
      <c r="AZ4858" s="61"/>
      <c r="BB4858" s="61" t="str">
        <f>IF(Settings!I4854&lt;&gt;"",Settings!I4854,"")</f>
        <v/>
      </c>
    </row>
    <row r="4859" spans="2:54" x14ac:dyDescent="0.2">
      <c r="B4859" s="13"/>
      <c r="C4859" s="12"/>
      <c r="D4859" s="12"/>
      <c r="E4859" s="12"/>
      <c r="F4859" s="12"/>
      <c r="G4859" s="12"/>
      <c r="H4859" s="12"/>
      <c r="I4859" s="15"/>
      <c r="J4859" s="31"/>
      <c r="K4859" s="180"/>
      <c r="L4859" s="40"/>
      <c r="M4859" s="14"/>
      <c r="N4859" s="16"/>
      <c r="O4859" s="49"/>
      <c r="P4859" s="64"/>
      <c r="Q4859" s="18"/>
      <c r="R4859" s="181">
        <f t="shared" si="681"/>
        <v>0</v>
      </c>
      <c r="S4859" s="181">
        <f t="shared" si="682"/>
        <v>0</v>
      </c>
      <c r="T4859" s="181">
        <f t="shared" si="683"/>
        <v>0</v>
      </c>
      <c r="AQ4859" s="1">
        <f>COUNT(L$11:L4859)</f>
        <v>37</v>
      </c>
      <c r="AR4859" s="43">
        <f t="shared" si="684"/>
        <v>40933</v>
      </c>
      <c r="AS4859" s="44">
        <f t="shared" si="685"/>
        <v>89.120000000000019</v>
      </c>
      <c r="AT4859" s="10" t="str">
        <f t="shared" si="686"/>
        <v/>
      </c>
      <c r="AU4859" s="20" t="str">
        <f t="shared" si="687"/>
        <v/>
      </c>
      <c r="AV4859" s="42">
        <f t="shared" si="688"/>
        <v>1</v>
      </c>
      <c r="AW4859" s="89">
        <f t="shared" si="689"/>
        <v>0</v>
      </c>
      <c r="AX4859" s="168"/>
      <c r="AY4859" s="60"/>
      <c r="AZ4859" s="61"/>
      <c r="BB4859" s="61" t="str">
        <f>IF(Settings!I4855&lt;&gt;"",Settings!I4855,"")</f>
        <v/>
      </c>
    </row>
    <row r="4860" spans="2:54" x14ac:dyDescent="0.2">
      <c r="B4860" s="13"/>
      <c r="C4860" s="12"/>
      <c r="D4860" s="12"/>
      <c r="E4860" s="12"/>
      <c r="F4860" s="12"/>
      <c r="G4860" s="12"/>
      <c r="H4860" s="12"/>
      <c r="I4860" s="15"/>
      <c r="J4860" s="31"/>
      <c r="K4860" s="180"/>
      <c r="L4860" s="40"/>
      <c r="M4860" s="14"/>
      <c r="N4860" s="16"/>
      <c r="O4860" s="49"/>
      <c r="P4860" s="64"/>
      <c r="Q4860" s="18"/>
      <c r="R4860" s="181">
        <f t="shared" si="681"/>
        <v>0</v>
      </c>
      <c r="S4860" s="181">
        <f t="shared" si="682"/>
        <v>0</v>
      </c>
      <c r="T4860" s="181">
        <f t="shared" si="683"/>
        <v>0</v>
      </c>
      <c r="AQ4860" s="1">
        <f>COUNT(L$11:L4860)</f>
        <v>37</v>
      </c>
      <c r="AR4860" s="43">
        <f t="shared" si="684"/>
        <v>40933</v>
      </c>
      <c r="AS4860" s="44">
        <f t="shared" si="685"/>
        <v>89.120000000000019</v>
      </c>
      <c r="AT4860" s="10" t="str">
        <f t="shared" si="686"/>
        <v/>
      </c>
      <c r="AU4860" s="20" t="str">
        <f t="shared" si="687"/>
        <v/>
      </c>
      <c r="AV4860" s="42">
        <f t="shared" si="688"/>
        <v>1</v>
      </c>
      <c r="AW4860" s="89">
        <f t="shared" si="689"/>
        <v>0</v>
      </c>
      <c r="AX4860" s="168"/>
      <c r="AY4860" s="60"/>
      <c r="AZ4860" s="61"/>
      <c r="BB4860" s="61" t="str">
        <f>IF(Settings!I4856&lt;&gt;"",Settings!I4856,"")</f>
        <v/>
      </c>
    </row>
    <row r="4861" spans="2:54" x14ac:dyDescent="0.2">
      <c r="B4861" s="13"/>
      <c r="C4861" s="12"/>
      <c r="D4861" s="12"/>
      <c r="E4861" s="12"/>
      <c r="F4861" s="12"/>
      <c r="G4861" s="12"/>
      <c r="H4861" s="12"/>
      <c r="I4861" s="15"/>
      <c r="J4861" s="31"/>
      <c r="K4861" s="180"/>
      <c r="L4861" s="40"/>
      <c r="M4861" s="14"/>
      <c r="N4861" s="16"/>
      <c r="O4861" s="49"/>
      <c r="P4861" s="64"/>
      <c r="Q4861" s="18"/>
      <c r="R4861" s="181">
        <f t="shared" si="681"/>
        <v>0</v>
      </c>
      <c r="S4861" s="181">
        <f t="shared" si="682"/>
        <v>0</v>
      </c>
      <c r="T4861" s="181">
        <f t="shared" si="683"/>
        <v>0</v>
      </c>
      <c r="AQ4861" s="1">
        <f>COUNT(L$11:L4861)</f>
        <v>37</v>
      </c>
      <c r="AR4861" s="43">
        <f t="shared" si="684"/>
        <v>40933</v>
      </c>
      <c r="AS4861" s="44">
        <f t="shared" si="685"/>
        <v>89.120000000000019</v>
      </c>
      <c r="AT4861" s="10" t="str">
        <f t="shared" si="686"/>
        <v/>
      </c>
      <c r="AU4861" s="20" t="str">
        <f t="shared" si="687"/>
        <v/>
      </c>
      <c r="AV4861" s="42">
        <f t="shared" si="688"/>
        <v>1</v>
      </c>
      <c r="AW4861" s="89">
        <f t="shared" si="689"/>
        <v>0</v>
      </c>
      <c r="AX4861" s="168"/>
      <c r="AY4861" s="60"/>
      <c r="AZ4861" s="61"/>
      <c r="BB4861" s="61" t="str">
        <f>IF(Settings!I4857&lt;&gt;"",Settings!I4857,"")</f>
        <v/>
      </c>
    </row>
    <row r="4862" spans="2:54" x14ac:dyDescent="0.2">
      <c r="B4862" s="13"/>
      <c r="C4862" s="12"/>
      <c r="D4862" s="12"/>
      <c r="E4862" s="12"/>
      <c r="F4862" s="12"/>
      <c r="G4862" s="12"/>
      <c r="H4862" s="12"/>
      <c r="I4862" s="15"/>
      <c r="J4862" s="31"/>
      <c r="K4862" s="180"/>
      <c r="L4862" s="40"/>
      <c r="M4862" s="14"/>
      <c r="N4862" s="16"/>
      <c r="O4862" s="49"/>
      <c r="P4862" s="64"/>
      <c r="Q4862" s="18"/>
      <c r="R4862" s="181">
        <f t="shared" si="681"/>
        <v>0</v>
      </c>
      <c r="S4862" s="181">
        <f t="shared" si="682"/>
        <v>0</v>
      </c>
      <c r="T4862" s="181">
        <f t="shared" si="683"/>
        <v>0</v>
      </c>
      <c r="AQ4862" s="1">
        <f>COUNT(L$11:L4862)</f>
        <v>37</v>
      </c>
      <c r="AR4862" s="43">
        <f t="shared" si="684"/>
        <v>40933</v>
      </c>
      <c r="AS4862" s="44">
        <f t="shared" si="685"/>
        <v>89.120000000000019</v>
      </c>
      <c r="AT4862" s="10" t="str">
        <f t="shared" si="686"/>
        <v/>
      </c>
      <c r="AU4862" s="20" t="str">
        <f t="shared" si="687"/>
        <v/>
      </c>
      <c r="AV4862" s="42">
        <f t="shared" si="688"/>
        <v>1</v>
      </c>
      <c r="AW4862" s="89">
        <f t="shared" si="689"/>
        <v>0</v>
      </c>
      <c r="AX4862" s="168"/>
      <c r="AY4862" s="60"/>
      <c r="AZ4862" s="61"/>
      <c r="BB4862" s="61" t="str">
        <f>IF(Settings!I4858&lt;&gt;"",Settings!I4858,"")</f>
        <v/>
      </c>
    </row>
    <row r="4863" spans="2:54" x14ac:dyDescent="0.2">
      <c r="B4863" s="13"/>
      <c r="C4863" s="12"/>
      <c r="D4863" s="12"/>
      <c r="E4863" s="12"/>
      <c r="F4863" s="12"/>
      <c r="G4863" s="12"/>
      <c r="H4863" s="12"/>
      <c r="I4863" s="15"/>
      <c r="J4863" s="31"/>
      <c r="K4863" s="180"/>
      <c r="L4863" s="40"/>
      <c r="M4863" s="14"/>
      <c r="N4863" s="16"/>
      <c r="O4863" s="49"/>
      <c r="P4863" s="64"/>
      <c r="Q4863" s="18"/>
      <c r="R4863" s="181">
        <f t="shared" si="681"/>
        <v>0</v>
      </c>
      <c r="S4863" s="181">
        <f t="shared" si="682"/>
        <v>0</v>
      </c>
      <c r="T4863" s="181">
        <f t="shared" si="683"/>
        <v>0</v>
      </c>
      <c r="AQ4863" s="1">
        <f>COUNT(L$11:L4863)</f>
        <v>37</v>
      </c>
      <c r="AR4863" s="43">
        <f t="shared" si="684"/>
        <v>40933</v>
      </c>
      <c r="AS4863" s="44">
        <f t="shared" si="685"/>
        <v>89.120000000000019</v>
      </c>
      <c r="AT4863" s="10" t="str">
        <f t="shared" si="686"/>
        <v/>
      </c>
      <c r="AU4863" s="20" t="str">
        <f t="shared" si="687"/>
        <v/>
      </c>
      <c r="AV4863" s="42">
        <f t="shared" si="688"/>
        <v>1</v>
      </c>
      <c r="AW4863" s="89">
        <f t="shared" si="689"/>
        <v>0</v>
      </c>
      <c r="AX4863" s="168"/>
      <c r="AY4863" s="60"/>
      <c r="AZ4863" s="61"/>
      <c r="BB4863" s="61" t="str">
        <f>IF(Settings!I4859&lt;&gt;"",Settings!I4859,"")</f>
        <v/>
      </c>
    </row>
    <row r="4864" spans="2:54" x14ac:dyDescent="0.2">
      <c r="B4864" s="13"/>
      <c r="C4864" s="12"/>
      <c r="D4864" s="12"/>
      <c r="E4864" s="12"/>
      <c r="F4864" s="12"/>
      <c r="G4864" s="12"/>
      <c r="H4864" s="12"/>
      <c r="I4864" s="15"/>
      <c r="J4864" s="31"/>
      <c r="K4864" s="180"/>
      <c r="L4864" s="40"/>
      <c r="M4864" s="14"/>
      <c r="N4864" s="16"/>
      <c r="O4864" s="49"/>
      <c r="P4864" s="64"/>
      <c r="Q4864" s="18"/>
      <c r="R4864" s="181">
        <f t="shared" si="681"/>
        <v>0</v>
      </c>
      <c r="S4864" s="181">
        <f t="shared" si="682"/>
        <v>0</v>
      </c>
      <c r="T4864" s="181">
        <f t="shared" si="683"/>
        <v>0</v>
      </c>
      <c r="AQ4864" s="1">
        <f>COUNT(L$11:L4864)</f>
        <v>37</v>
      </c>
      <c r="AR4864" s="43">
        <f t="shared" si="684"/>
        <v>40933</v>
      </c>
      <c r="AS4864" s="44">
        <f t="shared" si="685"/>
        <v>89.120000000000019</v>
      </c>
      <c r="AT4864" s="10" t="str">
        <f t="shared" si="686"/>
        <v/>
      </c>
      <c r="AU4864" s="20" t="str">
        <f t="shared" si="687"/>
        <v/>
      </c>
      <c r="AV4864" s="42">
        <f t="shared" si="688"/>
        <v>1</v>
      </c>
      <c r="AW4864" s="89">
        <f t="shared" si="689"/>
        <v>0</v>
      </c>
      <c r="AX4864" s="168"/>
      <c r="AY4864" s="60"/>
      <c r="AZ4864" s="61"/>
      <c r="BB4864" s="61" t="str">
        <f>IF(Settings!I4860&lt;&gt;"",Settings!I4860,"")</f>
        <v/>
      </c>
    </row>
    <row r="4865" spans="2:54" x14ac:dyDescent="0.2">
      <c r="B4865" s="13"/>
      <c r="C4865" s="12"/>
      <c r="D4865" s="12"/>
      <c r="E4865" s="12"/>
      <c r="F4865" s="12"/>
      <c r="G4865" s="12"/>
      <c r="H4865" s="12"/>
      <c r="I4865" s="15"/>
      <c r="J4865" s="31"/>
      <c r="K4865" s="180"/>
      <c r="L4865" s="40"/>
      <c r="M4865" s="14"/>
      <c r="N4865" s="16"/>
      <c r="O4865" s="49"/>
      <c r="P4865" s="64"/>
      <c r="Q4865" s="18"/>
      <c r="R4865" s="181">
        <f t="shared" si="681"/>
        <v>0</v>
      </c>
      <c r="S4865" s="181">
        <f t="shared" si="682"/>
        <v>0</v>
      </c>
      <c r="T4865" s="181">
        <f t="shared" si="683"/>
        <v>0</v>
      </c>
      <c r="AQ4865" s="1">
        <f>COUNT(L$11:L4865)</f>
        <v>37</v>
      </c>
      <c r="AR4865" s="43">
        <f t="shared" si="684"/>
        <v>40933</v>
      </c>
      <c r="AS4865" s="44">
        <f t="shared" si="685"/>
        <v>89.120000000000019</v>
      </c>
      <c r="AT4865" s="10" t="str">
        <f t="shared" si="686"/>
        <v/>
      </c>
      <c r="AU4865" s="20" t="str">
        <f t="shared" si="687"/>
        <v/>
      </c>
      <c r="AV4865" s="42">
        <f t="shared" si="688"/>
        <v>1</v>
      </c>
      <c r="AW4865" s="89">
        <f t="shared" si="689"/>
        <v>0</v>
      </c>
      <c r="AX4865" s="168"/>
      <c r="AY4865" s="60"/>
      <c r="AZ4865" s="61"/>
      <c r="BB4865" s="61" t="str">
        <f>IF(Settings!I4861&lt;&gt;"",Settings!I4861,"")</f>
        <v/>
      </c>
    </row>
    <row r="4866" spans="2:54" x14ac:dyDescent="0.2">
      <c r="B4866" s="13"/>
      <c r="C4866" s="12"/>
      <c r="D4866" s="12"/>
      <c r="E4866" s="12"/>
      <c r="F4866" s="12"/>
      <c r="G4866" s="12"/>
      <c r="H4866" s="12"/>
      <c r="I4866" s="15"/>
      <c r="J4866" s="31"/>
      <c r="K4866" s="180"/>
      <c r="L4866" s="40"/>
      <c r="M4866" s="14"/>
      <c r="N4866" s="16"/>
      <c r="O4866" s="49"/>
      <c r="P4866" s="64"/>
      <c r="Q4866" s="18"/>
      <c r="R4866" s="181">
        <f t="shared" si="681"/>
        <v>0</v>
      </c>
      <c r="S4866" s="181">
        <f t="shared" si="682"/>
        <v>0</v>
      </c>
      <c r="T4866" s="181">
        <f t="shared" si="683"/>
        <v>0</v>
      </c>
      <c r="AQ4866" s="1">
        <f>COUNT(L$11:L4866)</f>
        <v>37</v>
      </c>
      <c r="AR4866" s="43">
        <f t="shared" si="684"/>
        <v>40933</v>
      </c>
      <c r="AS4866" s="44">
        <f t="shared" si="685"/>
        <v>89.120000000000019</v>
      </c>
      <c r="AT4866" s="10" t="str">
        <f t="shared" si="686"/>
        <v/>
      </c>
      <c r="AU4866" s="20" t="str">
        <f t="shared" si="687"/>
        <v/>
      </c>
      <c r="AV4866" s="42">
        <f t="shared" si="688"/>
        <v>1</v>
      </c>
      <c r="AW4866" s="89">
        <f t="shared" si="689"/>
        <v>0</v>
      </c>
      <c r="AX4866" s="168"/>
      <c r="AY4866" s="60"/>
      <c r="AZ4866" s="61"/>
      <c r="BB4866" s="61" t="str">
        <f>IF(Settings!I4862&lt;&gt;"",Settings!I4862,"")</f>
        <v/>
      </c>
    </row>
    <row r="4867" spans="2:54" x14ac:dyDescent="0.2">
      <c r="B4867" s="13"/>
      <c r="C4867" s="12"/>
      <c r="D4867" s="12"/>
      <c r="E4867" s="12"/>
      <c r="F4867" s="12"/>
      <c r="G4867" s="12"/>
      <c r="H4867" s="12"/>
      <c r="I4867" s="15"/>
      <c r="J4867" s="31"/>
      <c r="K4867" s="180"/>
      <c r="L4867" s="40"/>
      <c r="M4867" s="14"/>
      <c r="N4867" s="16"/>
      <c r="O4867" s="49"/>
      <c r="P4867" s="64"/>
      <c r="Q4867" s="18"/>
      <c r="R4867" s="181">
        <f t="shared" si="681"/>
        <v>0</v>
      </c>
      <c r="S4867" s="181">
        <f t="shared" si="682"/>
        <v>0</v>
      </c>
      <c r="T4867" s="181">
        <f t="shared" si="683"/>
        <v>0</v>
      </c>
      <c r="AQ4867" s="1">
        <f>COUNT(L$11:L4867)</f>
        <v>37</v>
      </c>
      <c r="AR4867" s="43">
        <f t="shared" si="684"/>
        <v>40933</v>
      </c>
      <c r="AS4867" s="44">
        <f t="shared" si="685"/>
        <v>89.120000000000019</v>
      </c>
      <c r="AT4867" s="10" t="str">
        <f t="shared" si="686"/>
        <v/>
      </c>
      <c r="AU4867" s="20" t="str">
        <f t="shared" si="687"/>
        <v/>
      </c>
      <c r="AV4867" s="42">
        <f t="shared" si="688"/>
        <v>1</v>
      </c>
      <c r="AW4867" s="89">
        <f t="shared" si="689"/>
        <v>0</v>
      </c>
      <c r="AX4867" s="168"/>
      <c r="AY4867" s="60"/>
      <c r="AZ4867" s="61"/>
      <c r="BB4867" s="61" t="str">
        <f>IF(Settings!I4863&lt;&gt;"",Settings!I4863,"")</f>
        <v/>
      </c>
    </row>
    <row r="4868" spans="2:54" x14ac:dyDescent="0.2">
      <c r="B4868" s="13"/>
      <c r="C4868" s="12"/>
      <c r="D4868" s="12"/>
      <c r="E4868" s="12"/>
      <c r="F4868" s="12"/>
      <c r="G4868" s="12"/>
      <c r="H4868" s="12"/>
      <c r="I4868" s="15"/>
      <c r="J4868" s="31"/>
      <c r="K4868" s="180"/>
      <c r="L4868" s="40"/>
      <c r="M4868" s="14"/>
      <c r="N4868" s="16"/>
      <c r="O4868" s="49"/>
      <c r="P4868" s="64"/>
      <c r="Q4868" s="18"/>
      <c r="R4868" s="181">
        <f t="shared" si="681"/>
        <v>0</v>
      </c>
      <c r="S4868" s="181">
        <f t="shared" si="682"/>
        <v>0</v>
      </c>
      <c r="T4868" s="181">
        <f t="shared" si="683"/>
        <v>0</v>
      </c>
      <c r="AQ4868" s="1">
        <f>COUNT(L$11:L4868)</f>
        <v>37</v>
      </c>
      <c r="AR4868" s="43">
        <f t="shared" si="684"/>
        <v>40933</v>
      </c>
      <c r="AS4868" s="44">
        <f t="shared" si="685"/>
        <v>89.120000000000019</v>
      </c>
      <c r="AT4868" s="10" t="str">
        <f t="shared" si="686"/>
        <v/>
      </c>
      <c r="AU4868" s="20" t="str">
        <f t="shared" si="687"/>
        <v/>
      </c>
      <c r="AV4868" s="42">
        <f t="shared" si="688"/>
        <v>1</v>
      </c>
      <c r="AW4868" s="89">
        <f t="shared" si="689"/>
        <v>0</v>
      </c>
      <c r="AX4868" s="168"/>
      <c r="AY4868" s="60"/>
      <c r="AZ4868" s="61"/>
      <c r="BB4868" s="61" t="str">
        <f>IF(Settings!I4864&lt;&gt;"",Settings!I4864,"")</f>
        <v/>
      </c>
    </row>
    <row r="4869" spans="2:54" x14ac:dyDescent="0.2">
      <c r="B4869" s="13"/>
      <c r="C4869" s="12"/>
      <c r="D4869" s="12"/>
      <c r="E4869" s="12"/>
      <c r="F4869" s="12"/>
      <c r="G4869" s="12"/>
      <c r="H4869" s="12"/>
      <c r="I4869" s="15"/>
      <c r="J4869" s="31"/>
      <c r="K4869" s="180"/>
      <c r="L4869" s="40"/>
      <c r="M4869" s="14"/>
      <c r="N4869" s="16"/>
      <c r="O4869" s="49"/>
      <c r="P4869" s="64"/>
      <c r="Q4869" s="18"/>
      <c r="R4869" s="181">
        <f t="shared" si="681"/>
        <v>0</v>
      </c>
      <c r="S4869" s="181">
        <f t="shared" si="682"/>
        <v>0</v>
      </c>
      <c r="T4869" s="181">
        <f t="shared" si="683"/>
        <v>0</v>
      </c>
      <c r="AQ4869" s="1">
        <f>COUNT(L$11:L4869)</f>
        <v>37</v>
      </c>
      <c r="AR4869" s="43">
        <f t="shared" si="684"/>
        <v>40933</v>
      </c>
      <c r="AS4869" s="44">
        <f t="shared" si="685"/>
        <v>89.120000000000019</v>
      </c>
      <c r="AT4869" s="10" t="str">
        <f t="shared" si="686"/>
        <v/>
      </c>
      <c r="AU4869" s="20" t="str">
        <f t="shared" si="687"/>
        <v/>
      </c>
      <c r="AV4869" s="42">
        <f t="shared" si="688"/>
        <v>1</v>
      </c>
      <c r="AW4869" s="89">
        <f t="shared" si="689"/>
        <v>0</v>
      </c>
      <c r="AX4869" s="168"/>
      <c r="AY4869" s="60"/>
      <c r="AZ4869" s="61"/>
      <c r="BB4869" s="61" t="str">
        <f>IF(Settings!I4865&lt;&gt;"",Settings!I4865,"")</f>
        <v/>
      </c>
    </row>
    <row r="4870" spans="2:54" x14ac:dyDescent="0.2">
      <c r="B4870" s="13"/>
      <c r="C4870" s="12"/>
      <c r="D4870" s="12"/>
      <c r="E4870" s="12"/>
      <c r="F4870" s="12"/>
      <c r="G4870" s="12"/>
      <c r="H4870" s="12"/>
      <c r="I4870" s="15"/>
      <c r="J4870" s="31"/>
      <c r="K4870" s="180"/>
      <c r="L4870" s="40"/>
      <c r="M4870" s="14"/>
      <c r="N4870" s="16"/>
      <c r="O4870" s="49"/>
      <c r="P4870" s="64"/>
      <c r="Q4870" s="18"/>
      <c r="R4870" s="181">
        <f t="shared" si="681"/>
        <v>0</v>
      </c>
      <c r="S4870" s="181">
        <f t="shared" si="682"/>
        <v>0</v>
      </c>
      <c r="T4870" s="181">
        <f t="shared" si="683"/>
        <v>0</v>
      </c>
      <c r="AQ4870" s="1">
        <f>COUNT(L$11:L4870)</f>
        <v>37</v>
      </c>
      <c r="AR4870" s="43">
        <f t="shared" si="684"/>
        <v>40933</v>
      </c>
      <c r="AS4870" s="44">
        <f t="shared" si="685"/>
        <v>89.120000000000019</v>
      </c>
      <c r="AT4870" s="10" t="str">
        <f t="shared" si="686"/>
        <v/>
      </c>
      <c r="AU4870" s="20" t="str">
        <f t="shared" si="687"/>
        <v/>
      </c>
      <c r="AV4870" s="42">
        <f t="shared" si="688"/>
        <v>1</v>
      </c>
      <c r="AW4870" s="89">
        <f t="shared" si="689"/>
        <v>0</v>
      </c>
      <c r="AX4870" s="168"/>
      <c r="AY4870" s="60"/>
      <c r="AZ4870" s="61"/>
      <c r="BB4870" s="61" t="str">
        <f>IF(Settings!I4866&lt;&gt;"",Settings!I4866,"")</f>
        <v/>
      </c>
    </row>
    <row r="4871" spans="2:54" x14ac:dyDescent="0.2">
      <c r="B4871" s="13"/>
      <c r="C4871" s="12"/>
      <c r="D4871" s="12"/>
      <c r="E4871" s="12"/>
      <c r="F4871" s="12"/>
      <c r="G4871" s="12"/>
      <c r="H4871" s="12"/>
      <c r="I4871" s="15"/>
      <c r="J4871" s="31"/>
      <c r="K4871" s="180"/>
      <c r="L4871" s="40"/>
      <c r="M4871" s="14"/>
      <c r="N4871" s="16"/>
      <c r="O4871" s="49"/>
      <c r="P4871" s="64"/>
      <c r="Q4871" s="18"/>
      <c r="R4871" s="181">
        <f t="shared" si="681"/>
        <v>0</v>
      </c>
      <c r="S4871" s="181">
        <f t="shared" si="682"/>
        <v>0</v>
      </c>
      <c r="T4871" s="181">
        <f t="shared" si="683"/>
        <v>0</v>
      </c>
      <c r="AQ4871" s="1">
        <f>COUNT(L$11:L4871)</f>
        <v>37</v>
      </c>
      <c r="AR4871" s="43">
        <f t="shared" si="684"/>
        <v>40933</v>
      </c>
      <c r="AS4871" s="44">
        <f t="shared" si="685"/>
        <v>89.120000000000019</v>
      </c>
      <c r="AT4871" s="10" t="str">
        <f t="shared" si="686"/>
        <v/>
      </c>
      <c r="AU4871" s="20" t="str">
        <f t="shared" si="687"/>
        <v/>
      </c>
      <c r="AV4871" s="42">
        <f t="shared" si="688"/>
        <v>1</v>
      </c>
      <c r="AW4871" s="89">
        <f t="shared" si="689"/>
        <v>0</v>
      </c>
      <c r="AX4871" s="168"/>
      <c r="AY4871" s="60"/>
      <c r="AZ4871" s="61"/>
      <c r="BB4871" s="61" t="str">
        <f>IF(Settings!I4867&lt;&gt;"",Settings!I4867,"")</f>
        <v/>
      </c>
    </row>
    <row r="4872" spans="2:54" x14ac:dyDescent="0.2">
      <c r="B4872" s="13"/>
      <c r="C4872" s="12"/>
      <c r="D4872" s="12"/>
      <c r="E4872" s="12"/>
      <c r="F4872" s="12"/>
      <c r="G4872" s="12"/>
      <c r="H4872" s="12"/>
      <c r="I4872" s="15"/>
      <c r="J4872" s="31"/>
      <c r="K4872" s="180"/>
      <c r="L4872" s="40"/>
      <c r="M4872" s="14"/>
      <c r="N4872" s="16"/>
      <c r="O4872" s="49"/>
      <c r="P4872" s="64"/>
      <c r="Q4872" s="18"/>
      <c r="R4872" s="181">
        <f t="shared" si="681"/>
        <v>0</v>
      </c>
      <c r="S4872" s="181">
        <f t="shared" si="682"/>
        <v>0</v>
      </c>
      <c r="T4872" s="181">
        <f t="shared" si="683"/>
        <v>0</v>
      </c>
      <c r="AQ4872" s="1">
        <f>COUNT(L$11:L4872)</f>
        <v>37</v>
      </c>
      <c r="AR4872" s="43">
        <f t="shared" si="684"/>
        <v>40933</v>
      </c>
      <c r="AS4872" s="44">
        <f t="shared" si="685"/>
        <v>89.120000000000019</v>
      </c>
      <c r="AT4872" s="10" t="str">
        <f t="shared" si="686"/>
        <v/>
      </c>
      <c r="AU4872" s="20" t="str">
        <f t="shared" si="687"/>
        <v/>
      </c>
      <c r="AV4872" s="42">
        <f t="shared" si="688"/>
        <v>1</v>
      </c>
      <c r="AW4872" s="89">
        <f t="shared" si="689"/>
        <v>0</v>
      </c>
      <c r="AX4872" s="168"/>
      <c r="AY4872" s="60"/>
      <c r="AZ4872" s="61"/>
      <c r="BB4872" s="61" t="str">
        <f>IF(Settings!I4868&lt;&gt;"",Settings!I4868,"")</f>
        <v/>
      </c>
    </row>
    <row r="4873" spans="2:54" x14ac:dyDescent="0.2">
      <c r="B4873" s="13"/>
      <c r="C4873" s="12"/>
      <c r="D4873" s="12"/>
      <c r="E4873" s="12"/>
      <c r="F4873" s="12"/>
      <c r="G4873" s="12"/>
      <c r="H4873" s="12"/>
      <c r="I4873" s="15"/>
      <c r="J4873" s="31"/>
      <c r="K4873" s="180"/>
      <c r="L4873" s="40"/>
      <c r="M4873" s="14"/>
      <c r="N4873" s="16"/>
      <c r="O4873" s="49"/>
      <c r="P4873" s="64"/>
      <c r="Q4873" s="18"/>
      <c r="R4873" s="181">
        <f t="shared" si="681"/>
        <v>0</v>
      </c>
      <c r="S4873" s="181">
        <f t="shared" si="682"/>
        <v>0</v>
      </c>
      <c r="T4873" s="181">
        <f t="shared" si="683"/>
        <v>0</v>
      </c>
      <c r="AQ4873" s="1">
        <f>COUNT(L$11:L4873)</f>
        <v>37</v>
      </c>
      <c r="AR4873" s="43">
        <f t="shared" si="684"/>
        <v>40933</v>
      </c>
      <c r="AS4873" s="44">
        <f t="shared" si="685"/>
        <v>89.120000000000019</v>
      </c>
      <c r="AT4873" s="10" t="str">
        <f t="shared" si="686"/>
        <v/>
      </c>
      <c r="AU4873" s="20" t="str">
        <f t="shared" si="687"/>
        <v/>
      </c>
      <c r="AV4873" s="42">
        <f t="shared" si="688"/>
        <v>1</v>
      </c>
      <c r="AW4873" s="89">
        <f t="shared" si="689"/>
        <v>0</v>
      </c>
      <c r="AX4873" s="168"/>
      <c r="AY4873" s="60"/>
      <c r="AZ4873" s="61"/>
      <c r="BB4873" s="61" t="str">
        <f>IF(Settings!I4869&lt;&gt;"",Settings!I4869,"")</f>
        <v/>
      </c>
    </row>
    <row r="4874" spans="2:54" x14ac:dyDescent="0.2">
      <c r="B4874" s="13"/>
      <c r="C4874" s="12"/>
      <c r="D4874" s="12"/>
      <c r="E4874" s="12"/>
      <c r="F4874" s="12"/>
      <c r="G4874" s="12"/>
      <c r="H4874" s="12"/>
      <c r="I4874" s="15"/>
      <c r="J4874" s="31"/>
      <c r="K4874" s="180"/>
      <c r="L4874" s="40"/>
      <c r="M4874" s="14"/>
      <c r="N4874" s="16"/>
      <c r="O4874" s="49"/>
      <c r="P4874" s="64"/>
      <c r="Q4874" s="18"/>
      <c r="R4874" s="181">
        <f t="shared" si="681"/>
        <v>0</v>
      </c>
      <c r="S4874" s="181">
        <f t="shared" si="682"/>
        <v>0</v>
      </c>
      <c r="T4874" s="181">
        <f t="shared" si="683"/>
        <v>0</v>
      </c>
      <c r="AQ4874" s="1">
        <f>COUNT(L$11:L4874)</f>
        <v>37</v>
      </c>
      <c r="AR4874" s="43">
        <f t="shared" si="684"/>
        <v>40933</v>
      </c>
      <c r="AS4874" s="44">
        <f t="shared" si="685"/>
        <v>89.120000000000019</v>
      </c>
      <c r="AT4874" s="10" t="str">
        <f t="shared" si="686"/>
        <v/>
      </c>
      <c r="AU4874" s="20" t="str">
        <f t="shared" si="687"/>
        <v/>
      </c>
      <c r="AV4874" s="42">
        <f t="shared" si="688"/>
        <v>1</v>
      </c>
      <c r="AW4874" s="89">
        <f t="shared" si="689"/>
        <v>0</v>
      </c>
      <c r="AX4874" s="168"/>
      <c r="AY4874" s="60"/>
      <c r="AZ4874" s="61"/>
      <c r="BB4874" s="61" t="str">
        <f>IF(Settings!I4870&lt;&gt;"",Settings!I4870,"")</f>
        <v/>
      </c>
    </row>
    <row r="4875" spans="2:54" x14ac:dyDescent="0.2">
      <c r="B4875" s="13"/>
      <c r="C4875" s="12"/>
      <c r="D4875" s="12"/>
      <c r="E4875" s="12"/>
      <c r="F4875" s="12"/>
      <c r="G4875" s="12"/>
      <c r="H4875" s="12"/>
      <c r="I4875" s="15"/>
      <c r="J4875" s="31"/>
      <c r="K4875" s="180"/>
      <c r="L4875" s="40"/>
      <c r="M4875" s="14"/>
      <c r="N4875" s="16"/>
      <c r="O4875" s="49"/>
      <c r="P4875" s="64"/>
      <c r="Q4875" s="18"/>
      <c r="R4875" s="181">
        <f t="shared" si="681"/>
        <v>0</v>
      </c>
      <c r="S4875" s="181">
        <f t="shared" si="682"/>
        <v>0</v>
      </c>
      <c r="T4875" s="181">
        <f t="shared" si="683"/>
        <v>0</v>
      </c>
      <c r="AQ4875" s="1">
        <f>COUNT(L$11:L4875)</f>
        <v>37</v>
      </c>
      <c r="AR4875" s="43">
        <f t="shared" si="684"/>
        <v>40933</v>
      </c>
      <c r="AS4875" s="44">
        <f t="shared" si="685"/>
        <v>89.120000000000019</v>
      </c>
      <c r="AT4875" s="10" t="str">
        <f t="shared" si="686"/>
        <v/>
      </c>
      <c r="AU4875" s="20" t="str">
        <f t="shared" si="687"/>
        <v/>
      </c>
      <c r="AV4875" s="42">
        <f t="shared" si="688"/>
        <v>1</v>
      </c>
      <c r="AW4875" s="89">
        <f t="shared" si="689"/>
        <v>0</v>
      </c>
      <c r="AX4875" s="168"/>
      <c r="AY4875" s="60"/>
      <c r="AZ4875" s="61"/>
      <c r="BB4875" s="61" t="str">
        <f>IF(Settings!I4871&lt;&gt;"",Settings!I4871,"")</f>
        <v/>
      </c>
    </row>
    <row r="4876" spans="2:54" x14ac:dyDescent="0.2">
      <c r="B4876" s="13"/>
      <c r="C4876" s="12"/>
      <c r="D4876" s="12"/>
      <c r="E4876" s="12"/>
      <c r="F4876" s="12"/>
      <c r="G4876" s="12"/>
      <c r="H4876" s="12"/>
      <c r="I4876" s="15"/>
      <c r="J4876" s="31"/>
      <c r="K4876" s="180"/>
      <c r="L4876" s="40"/>
      <c r="M4876" s="14"/>
      <c r="N4876" s="16"/>
      <c r="O4876" s="49"/>
      <c r="P4876" s="64"/>
      <c r="Q4876" s="18"/>
      <c r="R4876" s="181">
        <f t="shared" ref="R4876:R4939" si="690">ROUND(IF(M4876&lt;&gt;"Y",IF(P4876&lt;&gt;"Y",K4876,K4876*(AV4876-1)),0),ROUNDING)</f>
        <v>0</v>
      </c>
      <c r="S4876" s="181">
        <f t="shared" ref="S4876:S4939" si="691">ROUND(IF(O4876&gt;0,IF(M4876="Y",AW4876*(1-O4876),IF(AW4876&gt;R4876,R4876 + (AW4876 - R4876)*(1-O4876),AW4876)),AW4876),ROUNDING)</f>
        <v>0</v>
      </c>
      <c r="T4876" s="181">
        <f t="shared" ref="T4876:T4939" si="692">ROUND(IF(N4876="P",0,IF(OR(M4876="N",M4876=""),S4876-R4876,S4876)),ROUNDING)</f>
        <v>0</v>
      </c>
      <c r="AQ4876" s="1">
        <f>COUNT(L$11:L4876)</f>
        <v>37</v>
      </c>
      <c r="AR4876" s="43">
        <f t="shared" si="684"/>
        <v>40933</v>
      </c>
      <c r="AS4876" s="44">
        <f t="shared" si="685"/>
        <v>89.120000000000019</v>
      </c>
      <c r="AT4876" s="10" t="str">
        <f t="shared" si="686"/>
        <v/>
      </c>
      <c r="AU4876" s="20" t="str">
        <f t="shared" si="687"/>
        <v/>
      </c>
      <c r="AV4876" s="42">
        <f t="shared" si="688"/>
        <v>1</v>
      </c>
      <c r="AW4876" s="89">
        <f t="shared" si="689"/>
        <v>0</v>
      </c>
      <c r="AX4876" s="168"/>
      <c r="AY4876" s="60"/>
      <c r="AZ4876" s="61"/>
      <c r="BB4876" s="61" t="str">
        <f>IF(Settings!I4872&lt;&gt;"",Settings!I4872,"")</f>
        <v/>
      </c>
    </row>
    <row r="4877" spans="2:54" x14ac:dyDescent="0.2">
      <c r="B4877" s="13"/>
      <c r="C4877" s="12"/>
      <c r="D4877" s="12"/>
      <c r="E4877" s="12"/>
      <c r="F4877" s="12"/>
      <c r="G4877" s="12"/>
      <c r="H4877" s="12"/>
      <c r="I4877" s="15"/>
      <c r="J4877" s="31"/>
      <c r="K4877" s="180"/>
      <c r="L4877" s="40"/>
      <c r="M4877" s="14"/>
      <c r="N4877" s="16"/>
      <c r="O4877" s="49"/>
      <c r="P4877" s="64"/>
      <c r="Q4877" s="18"/>
      <c r="R4877" s="181">
        <f t="shared" si="690"/>
        <v>0</v>
      </c>
      <c r="S4877" s="181">
        <f t="shared" si="691"/>
        <v>0</v>
      </c>
      <c r="T4877" s="181">
        <f t="shared" si="692"/>
        <v>0</v>
      </c>
      <c r="AQ4877" s="1">
        <f>COUNT(L$11:L4877)</f>
        <v>37</v>
      </c>
      <c r="AR4877" s="43">
        <f t="shared" ref="AR4877:AR4940" si="693">IF(B4877&gt;2,B4877,AR4876)</f>
        <v>40933</v>
      </c>
      <c r="AS4877" s="44">
        <f t="shared" ref="AS4877:AS4940" si="694">AS4876+T4877</f>
        <v>89.120000000000019</v>
      </c>
      <c r="AT4877" s="10" t="str">
        <f t="shared" ref="AT4877:AT4940" si="695">IF(N4877="P",IF(P4877&lt;&gt;"Y",IF(M4877&lt;&gt;"Y",K4877*AV4877,K4877*AV4877-K4877),IF(M4877&lt;&gt;"Y",K4877 + K4877*(AV4877-1),K4877)),"")</f>
        <v/>
      </c>
      <c r="AU4877" s="20" t="str">
        <f t="shared" ref="AU4877:AU4940" si="696">IF(M4877="Y",IF(P4877="Y",K4877*(AV4877-1),K4877),"")</f>
        <v/>
      </c>
      <c r="AV4877" s="42">
        <f t="shared" ref="AV4877:AV4940" si="697">IF(L4877&lt;&gt;"",IF(ODDS_TYPE=1,L4877,IF(ODDS_TYPE=2,IF(L4877&gt;0,1+L4877/100,IF(L4877&lt;0,1-100/L4877,1)),IF(ODDS_TYPE=3,1+L4877,IF(ODDS_TYPE=4,1+L4877,IF(ODDS_TYPE=5,IF(L4877&gt;0,1+L4877,1-1/L4877),IF(ODDS_TYPE=6,IF(L4877&gt;=0,L4877+1,1-1/L4877),1)))))),1)</f>
        <v>1</v>
      </c>
      <c r="AW4877" s="89">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68"/>
      <c r="AY4877" s="60"/>
      <c r="AZ4877" s="61"/>
      <c r="BB4877" s="61" t="str">
        <f>IF(Settings!I4873&lt;&gt;"",Settings!I4873,"")</f>
        <v/>
      </c>
    </row>
    <row r="4878" spans="2:54" x14ac:dyDescent="0.2">
      <c r="B4878" s="13"/>
      <c r="C4878" s="12"/>
      <c r="D4878" s="12"/>
      <c r="E4878" s="12"/>
      <c r="F4878" s="12"/>
      <c r="G4878" s="12"/>
      <c r="H4878" s="12"/>
      <c r="I4878" s="15"/>
      <c r="J4878" s="31"/>
      <c r="K4878" s="180"/>
      <c r="L4878" s="40"/>
      <c r="M4878" s="14"/>
      <c r="N4878" s="16"/>
      <c r="O4878" s="49"/>
      <c r="P4878" s="64"/>
      <c r="Q4878" s="18"/>
      <c r="R4878" s="181">
        <f t="shared" si="690"/>
        <v>0</v>
      </c>
      <c r="S4878" s="181">
        <f t="shared" si="691"/>
        <v>0</v>
      </c>
      <c r="T4878" s="181">
        <f t="shared" si="692"/>
        <v>0</v>
      </c>
      <c r="AQ4878" s="1">
        <f>COUNT(L$11:L4878)</f>
        <v>37</v>
      </c>
      <c r="AR4878" s="43">
        <f t="shared" si="693"/>
        <v>40933</v>
      </c>
      <c r="AS4878" s="44">
        <f t="shared" si="694"/>
        <v>89.120000000000019</v>
      </c>
      <c r="AT4878" s="10" t="str">
        <f t="shared" si="695"/>
        <v/>
      </c>
      <c r="AU4878" s="20" t="str">
        <f t="shared" si="696"/>
        <v/>
      </c>
      <c r="AV4878" s="42">
        <f t="shared" si="697"/>
        <v>1</v>
      </c>
      <c r="AW4878" s="89">
        <f t="shared" si="698"/>
        <v>0</v>
      </c>
      <c r="AX4878" s="168"/>
      <c r="AY4878" s="60"/>
      <c r="AZ4878" s="61"/>
      <c r="BB4878" s="61" t="str">
        <f>IF(Settings!I4874&lt;&gt;"",Settings!I4874,"")</f>
        <v/>
      </c>
    </row>
    <row r="4879" spans="2:54" x14ac:dyDescent="0.2">
      <c r="B4879" s="13"/>
      <c r="C4879" s="12"/>
      <c r="D4879" s="12"/>
      <c r="E4879" s="12"/>
      <c r="F4879" s="12"/>
      <c r="G4879" s="12"/>
      <c r="H4879" s="12"/>
      <c r="I4879" s="15"/>
      <c r="J4879" s="31"/>
      <c r="K4879" s="180"/>
      <c r="L4879" s="40"/>
      <c r="M4879" s="14"/>
      <c r="N4879" s="16"/>
      <c r="O4879" s="49"/>
      <c r="P4879" s="64"/>
      <c r="Q4879" s="18"/>
      <c r="R4879" s="181">
        <f t="shared" si="690"/>
        <v>0</v>
      </c>
      <c r="S4879" s="181">
        <f t="shared" si="691"/>
        <v>0</v>
      </c>
      <c r="T4879" s="181">
        <f t="shared" si="692"/>
        <v>0</v>
      </c>
      <c r="AQ4879" s="1">
        <f>COUNT(L$11:L4879)</f>
        <v>37</v>
      </c>
      <c r="AR4879" s="43">
        <f t="shared" si="693"/>
        <v>40933</v>
      </c>
      <c r="AS4879" s="44">
        <f t="shared" si="694"/>
        <v>89.120000000000019</v>
      </c>
      <c r="AT4879" s="10" t="str">
        <f t="shared" si="695"/>
        <v/>
      </c>
      <c r="AU4879" s="20" t="str">
        <f t="shared" si="696"/>
        <v/>
      </c>
      <c r="AV4879" s="42">
        <f t="shared" si="697"/>
        <v>1</v>
      </c>
      <c r="AW4879" s="89">
        <f t="shared" si="698"/>
        <v>0</v>
      </c>
      <c r="AX4879" s="168"/>
      <c r="AY4879" s="60"/>
      <c r="AZ4879" s="61"/>
      <c r="BB4879" s="61" t="str">
        <f>IF(Settings!I4875&lt;&gt;"",Settings!I4875,"")</f>
        <v/>
      </c>
    </row>
    <row r="4880" spans="2:54" x14ac:dyDescent="0.2">
      <c r="B4880" s="13"/>
      <c r="C4880" s="12"/>
      <c r="D4880" s="12"/>
      <c r="E4880" s="12"/>
      <c r="F4880" s="12"/>
      <c r="G4880" s="12"/>
      <c r="H4880" s="12"/>
      <c r="I4880" s="15"/>
      <c r="J4880" s="31"/>
      <c r="K4880" s="180"/>
      <c r="L4880" s="40"/>
      <c r="M4880" s="14"/>
      <c r="N4880" s="16"/>
      <c r="O4880" s="49"/>
      <c r="P4880" s="64"/>
      <c r="Q4880" s="18"/>
      <c r="R4880" s="181">
        <f t="shared" si="690"/>
        <v>0</v>
      </c>
      <c r="S4880" s="181">
        <f t="shared" si="691"/>
        <v>0</v>
      </c>
      <c r="T4880" s="181">
        <f t="shared" si="692"/>
        <v>0</v>
      </c>
      <c r="AQ4880" s="1">
        <f>COUNT(L$11:L4880)</f>
        <v>37</v>
      </c>
      <c r="AR4880" s="43">
        <f t="shared" si="693"/>
        <v>40933</v>
      </c>
      <c r="AS4880" s="44">
        <f t="shared" si="694"/>
        <v>89.120000000000019</v>
      </c>
      <c r="AT4880" s="10" t="str">
        <f t="shared" si="695"/>
        <v/>
      </c>
      <c r="AU4880" s="20" t="str">
        <f t="shared" si="696"/>
        <v/>
      </c>
      <c r="AV4880" s="42">
        <f t="shared" si="697"/>
        <v>1</v>
      </c>
      <c r="AW4880" s="89">
        <f t="shared" si="698"/>
        <v>0</v>
      </c>
      <c r="AX4880" s="168"/>
      <c r="AY4880" s="60"/>
      <c r="AZ4880" s="61"/>
      <c r="BB4880" s="61" t="str">
        <f>IF(Settings!I4876&lt;&gt;"",Settings!I4876,"")</f>
        <v/>
      </c>
    </row>
    <row r="4881" spans="2:54" x14ac:dyDescent="0.2">
      <c r="B4881" s="13"/>
      <c r="C4881" s="12"/>
      <c r="D4881" s="12"/>
      <c r="E4881" s="12"/>
      <c r="F4881" s="12"/>
      <c r="G4881" s="12"/>
      <c r="H4881" s="12"/>
      <c r="I4881" s="15"/>
      <c r="J4881" s="31"/>
      <c r="K4881" s="180"/>
      <c r="L4881" s="40"/>
      <c r="M4881" s="14"/>
      <c r="N4881" s="16"/>
      <c r="O4881" s="49"/>
      <c r="P4881" s="64"/>
      <c r="Q4881" s="18"/>
      <c r="R4881" s="181">
        <f t="shared" si="690"/>
        <v>0</v>
      </c>
      <c r="S4881" s="181">
        <f t="shared" si="691"/>
        <v>0</v>
      </c>
      <c r="T4881" s="181">
        <f t="shared" si="692"/>
        <v>0</v>
      </c>
      <c r="AQ4881" s="1">
        <f>COUNT(L$11:L4881)</f>
        <v>37</v>
      </c>
      <c r="AR4881" s="43">
        <f t="shared" si="693"/>
        <v>40933</v>
      </c>
      <c r="AS4881" s="44">
        <f t="shared" si="694"/>
        <v>89.120000000000019</v>
      </c>
      <c r="AT4881" s="10" t="str">
        <f t="shared" si="695"/>
        <v/>
      </c>
      <c r="AU4881" s="20" t="str">
        <f t="shared" si="696"/>
        <v/>
      </c>
      <c r="AV4881" s="42">
        <f t="shared" si="697"/>
        <v>1</v>
      </c>
      <c r="AW4881" s="89">
        <f t="shared" si="698"/>
        <v>0</v>
      </c>
      <c r="AX4881" s="168"/>
      <c r="AY4881" s="60"/>
      <c r="AZ4881" s="61"/>
      <c r="BB4881" s="61" t="str">
        <f>IF(Settings!I4877&lt;&gt;"",Settings!I4877,"")</f>
        <v/>
      </c>
    </row>
    <row r="4882" spans="2:54" x14ac:dyDescent="0.2">
      <c r="B4882" s="13"/>
      <c r="C4882" s="12"/>
      <c r="D4882" s="12"/>
      <c r="E4882" s="12"/>
      <c r="F4882" s="12"/>
      <c r="G4882" s="12"/>
      <c r="H4882" s="12"/>
      <c r="I4882" s="15"/>
      <c r="J4882" s="31"/>
      <c r="K4882" s="180"/>
      <c r="L4882" s="40"/>
      <c r="M4882" s="14"/>
      <c r="N4882" s="16"/>
      <c r="O4882" s="49"/>
      <c r="P4882" s="64"/>
      <c r="Q4882" s="18"/>
      <c r="R4882" s="181">
        <f t="shared" si="690"/>
        <v>0</v>
      </c>
      <c r="S4882" s="181">
        <f t="shared" si="691"/>
        <v>0</v>
      </c>
      <c r="T4882" s="181">
        <f t="shared" si="692"/>
        <v>0</v>
      </c>
      <c r="AQ4882" s="1">
        <f>COUNT(L$11:L4882)</f>
        <v>37</v>
      </c>
      <c r="AR4882" s="43">
        <f t="shared" si="693"/>
        <v>40933</v>
      </c>
      <c r="AS4882" s="44">
        <f t="shared" si="694"/>
        <v>89.120000000000019</v>
      </c>
      <c r="AT4882" s="10" t="str">
        <f t="shared" si="695"/>
        <v/>
      </c>
      <c r="AU4882" s="20" t="str">
        <f t="shared" si="696"/>
        <v/>
      </c>
      <c r="AV4882" s="42">
        <f t="shared" si="697"/>
        <v>1</v>
      </c>
      <c r="AW4882" s="89">
        <f t="shared" si="698"/>
        <v>0</v>
      </c>
      <c r="AX4882" s="168"/>
      <c r="AY4882" s="60"/>
      <c r="AZ4882" s="61"/>
      <c r="BB4882" s="61" t="str">
        <f>IF(Settings!I4878&lt;&gt;"",Settings!I4878,"")</f>
        <v/>
      </c>
    </row>
    <row r="4883" spans="2:54" x14ac:dyDescent="0.2">
      <c r="B4883" s="13"/>
      <c r="C4883" s="12"/>
      <c r="D4883" s="12"/>
      <c r="E4883" s="12"/>
      <c r="F4883" s="12"/>
      <c r="G4883" s="12"/>
      <c r="H4883" s="12"/>
      <c r="I4883" s="15"/>
      <c r="J4883" s="31"/>
      <c r="K4883" s="180"/>
      <c r="L4883" s="40"/>
      <c r="M4883" s="14"/>
      <c r="N4883" s="16"/>
      <c r="O4883" s="49"/>
      <c r="P4883" s="64"/>
      <c r="Q4883" s="18"/>
      <c r="R4883" s="181">
        <f t="shared" si="690"/>
        <v>0</v>
      </c>
      <c r="S4883" s="181">
        <f t="shared" si="691"/>
        <v>0</v>
      </c>
      <c r="T4883" s="181">
        <f t="shared" si="692"/>
        <v>0</v>
      </c>
      <c r="AQ4883" s="1">
        <f>COUNT(L$11:L4883)</f>
        <v>37</v>
      </c>
      <c r="AR4883" s="43">
        <f t="shared" si="693"/>
        <v>40933</v>
      </c>
      <c r="AS4883" s="44">
        <f t="shared" si="694"/>
        <v>89.120000000000019</v>
      </c>
      <c r="AT4883" s="10" t="str">
        <f t="shared" si="695"/>
        <v/>
      </c>
      <c r="AU4883" s="20" t="str">
        <f t="shared" si="696"/>
        <v/>
      </c>
      <c r="AV4883" s="42">
        <f t="shared" si="697"/>
        <v>1</v>
      </c>
      <c r="AW4883" s="89">
        <f t="shared" si="698"/>
        <v>0</v>
      </c>
      <c r="AX4883" s="168"/>
      <c r="AY4883" s="60"/>
      <c r="AZ4883" s="61"/>
      <c r="BB4883" s="61" t="str">
        <f>IF(Settings!I4879&lt;&gt;"",Settings!I4879,"")</f>
        <v/>
      </c>
    </row>
    <row r="4884" spans="2:54" x14ac:dyDescent="0.2">
      <c r="B4884" s="13"/>
      <c r="C4884" s="12"/>
      <c r="D4884" s="12"/>
      <c r="E4884" s="12"/>
      <c r="F4884" s="12"/>
      <c r="G4884" s="12"/>
      <c r="H4884" s="12"/>
      <c r="I4884" s="15"/>
      <c r="J4884" s="31"/>
      <c r="K4884" s="180"/>
      <c r="L4884" s="40"/>
      <c r="M4884" s="14"/>
      <c r="N4884" s="16"/>
      <c r="O4884" s="49"/>
      <c r="P4884" s="64"/>
      <c r="Q4884" s="18"/>
      <c r="R4884" s="181">
        <f t="shared" si="690"/>
        <v>0</v>
      </c>
      <c r="S4884" s="181">
        <f t="shared" si="691"/>
        <v>0</v>
      </c>
      <c r="T4884" s="181">
        <f t="shared" si="692"/>
        <v>0</v>
      </c>
      <c r="AQ4884" s="1">
        <f>COUNT(L$11:L4884)</f>
        <v>37</v>
      </c>
      <c r="AR4884" s="43">
        <f t="shared" si="693"/>
        <v>40933</v>
      </c>
      <c r="AS4884" s="44">
        <f t="shared" si="694"/>
        <v>89.120000000000019</v>
      </c>
      <c r="AT4884" s="10" t="str">
        <f t="shared" si="695"/>
        <v/>
      </c>
      <c r="AU4884" s="20" t="str">
        <f t="shared" si="696"/>
        <v/>
      </c>
      <c r="AV4884" s="42">
        <f t="shared" si="697"/>
        <v>1</v>
      </c>
      <c r="AW4884" s="89">
        <f t="shared" si="698"/>
        <v>0</v>
      </c>
      <c r="AX4884" s="168"/>
      <c r="AY4884" s="60"/>
      <c r="AZ4884" s="61"/>
      <c r="BB4884" s="61" t="str">
        <f>IF(Settings!I4880&lt;&gt;"",Settings!I4880,"")</f>
        <v/>
      </c>
    </row>
    <row r="4885" spans="2:54" x14ac:dyDescent="0.2">
      <c r="B4885" s="13"/>
      <c r="C4885" s="12"/>
      <c r="D4885" s="12"/>
      <c r="E4885" s="12"/>
      <c r="F4885" s="12"/>
      <c r="G4885" s="12"/>
      <c r="H4885" s="12"/>
      <c r="I4885" s="15"/>
      <c r="J4885" s="31"/>
      <c r="K4885" s="180"/>
      <c r="L4885" s="40"/>
      <c r="M4885" s="14"/>
      <c r="N4885" s="16"/>
      <c r="O4885" s="49"/>
      <c r="P4885" s="64"/>
      <c r="Q4885" s="18"/>
      <c r="R4885" s="181">
        <f t="shared" si="690"/>
        <v>0</v>
      </c>
      <c r="S4885" s="181">
        <f t="shared" si="691"/>
        <v>0</v>
      </c>
      <c r="T4885" s="181">
        <f t="shared" si="692"/>
        <v>0</v>
      </c>
      <c r="AQ4885" s="1">
        <f>COUNT(L$11:L4885)</f>
        <v>37</v>
      </c>
      <c r="AR4885" s="43">
        <f t="shared" si="693"/>
        <v>40933</v>
      </c>
      <c r="AS4885" s="44">
        <f t="shared" si="694"/>
        <v>89.120000000000019</v>
      </c>
      <c r="AT4885" s="10" t="str">
        <f t="shared" si="695"/>
        <v/>
      </c>
      <c r="AU4885" s="20" t="str">
        <f t="shared" si="696"/>
        <v/>
      </c>
      <c r="AV4885" s="42">
        <f t="shared" si="697"/>
        <v>1</v>
      </c>
      <c r="AW4885" s="89">
        <f t="shared" si="698"/>
        <v>0</v>
      </c>
      <c r="AX4885" s="168"/>
      <c r="AY4885" s="60"/>
      <c r="AZ4885" s="61"/>
      <c r="BB4885" s="61" t="str">
        <f>IF(Settings!I4881&lt;&gt;"",Settings!I4881,"")</f>
        <v/>
      </c>
    </row>
    <row r="4886" spans="2:54" x14ac:dyDescent="0.2">
      <c r="B4886" s="13"/>
      <c r="C4886" s="12"/>
      <c r="D4886" s="12"/>
      <c r="E4886" s="12"/>
      <c r="F4886" s="12"/>
      <c r="G4886" s="12"/>
      <c r="H4886" s="12"/>
      <c r="I4886" s="15"/>
      <c r="J4886" s="31"/>
      <c r="K4886" s="180"/>
      <c r="L4886" s="40"/>
      <c r="M4886" s="14"/>
      <c r="N4886" s="16"/>
      <c r="O4886" s="49"/>
      <c r="P4886" s="64"/>
      <c r="Q4886" s="18"/>
      <c r="R4886" s="181">
        <f t="shared" si="690"/>
        <v>0</v>
      </c>
      <c r="S4886" s="181">
        <f t="shared" si="691"/>
        <v>0</v>
      </c>
      <c r="T4886" s="181">
        <f t="shared" si="692"/>
        <v>0</v>
      </c>
      <c r="AQ4886" s="1">
        <f>COUNT(L$11:L4886)</f>
        <v>37</v>
      </c>
      <c r="AR4886" s="43">
        <f t="shared" si="693"/>
        <v>40933</v>
      </c>
      <c r="AS4886" s="44">
        <f t="shared" si="694"/>
        <v>89.120000000000019</v>
      </c>
      <c r="AT4886" s="10" t="str">
        <f t="shared" si="695"/>
        <v/>
      </c>
      <c r="AU4886" s="20" t="str">
        <f t="shared" si="696"/>
        <v/>
      </c>
      <c r="AV4886" s="42">
        <f t="shared" si="697"/>
        <v>1</v>
      </c>
      <c r="AW4886" s="89">
        <f t="shared" si="698"/>
        <v>0</v>
      </c>
      <c r="AX4886" s="168"/>
      <c r="AY4886" s="60"/>
      <c r="AZ4886" s="61"/>
      <c r="BB4886" s="61" t="str">
        <f>IF(Settings!I4882&lt;&gt;"",Settings!I4882,"")</f>
        <v/>
      </c>
    </row>
    <row r="4887" spans="2:54" x14ac:dyDescent="0.2">
      <c r="B4887" s="13"/>
      <c r="C4887" s="12"/>
      <c r="D4887" s="12"/>
      <c r="E4887" s="12"/>
      <c r="F4887" s="12"/>
      <c r="G4887" s="12"/>
      <c r="H4887" s="12"/>
      <c r="I4887" s="15"/>
      <c r="J4887" s="31"/>
      <c r="K4887" s="180"/>
      <c r="L4887" s="40"/>
      <c r="M4887" s="14"/>
      <c r="N4887" s="16"/>
      <c r="O4887" s="49"/>
      <c r="P4887" s="64"/>
      <c r="Q4887" s="18"/>
      <c r="R4887" s="181">
        <f t="shared" si="690"/>
        <v>0</v>
      </c>
      <c r="S4887" s="181">
        <f t="shared" si="691"/>
        <v>0</v>
      </c>
      <c r="T4887" s="181">
        <f t="shared" si="692"/>
        <v>0</v>
      </c>
      <c r="AQ4887" s="1">
        <f>COUNT(L$11:L4887)</f>
        <v>37</v>
      </c>
      <c r="AR4887" s="43">
        <f t="shared" si="693"/>
        <v>40933</v>
      </c>
      <c r="AS4887" s="44">
        <f t="shared" si="694"/>
        <v>89.120000000000019</v>
      </c>
      <c r="AT4887" s="10" t="str">
        <f t="shared" si="695"/>
        <v/>
      </c>
      <c r="AU4887" s="20" t="str">
        <f t="shared" si="696"/>
        <v/>
      </c>
      <c r="AV4887" s="42">
        <f t="shared" si="697"/>
        <v>1</v>
      </c>
      <c r="AW4887" s="89">
        <f t="shared" si="698"/>
        <v>0</v>
      </c>
      <c r="AX4887" s="168"/>
      <c r="AY4887" s="60"/>
      <c r="AZ4887" s="61"/>
      <c r="BB4887" s="61" t="str">
        <f>IF(Settings!I4883&lt;&gt;"",Settings!I4883,"")</f>
        <v/>
      </c>
    </row>
    <row r="4888" spans="2:54" x14ac:dyDescent="0.2">
      <c r="B4888" s="13"/>
      <c r="C4888" s="12"/>
      <c r="D4888" s="12"/>
      <c r="E4888" s="12"/>
      <c r="F4888" s="12"/>
      <c r="G4888" s="12"/>
      <c r="H4888" s="12"/>
      <c r="I4888" s="15"/>
      <c r="J4888" s="31"/>
      <c r="K4888" s="180"/>
      <c r="L4888" s="40"/>
      <c r="M4888" s="14"/>
      <c r="N4888" s="16"/>
      <c r="O4888" s="49"/>
      <c r="P4888" s="64"/>
      <c r="Q4888" s="18"/>
      <c r="R4888" s="181">
        <f t="shared" si="690"/>
        <v>0</v>
      </c>
      <c r="S4888" s="181">
        <f t="shared" si="691"/>
        <v>0</v>
      </c>
      <c r="T4888" s="181">
        <f t="shared" si="692"/>
        <v>0</v>
      </c>
      <c r="AQ4888" s="1">
        <f>COUNT(L$11:L4888)</f>
        <v>37</v>
      </c>
      <c r="AR4888" s="43">
        <f t="shared" si="693"/>
        <v>40933</v>
      </c>
      <c r="AS4888" s="44">
        <f t="shared" si="694"/>
        <v>89.120000000000019</v>
      </c>
      <c r="AT4888" s="10" t="str">
        <f t="shared" si="695"/>
        <v/>
      </c>
      <c r="AU4888" s="20" t="str">
        <f t="shared" si="696"/>
        <v/>
      </c>
      <c r="AV4888" s="42">
        <f t="shared" si="697"/>
        <v>1</v>
      </c>
      <c r="AW4888" s="89">
        <f t="shared" si="698"/>
        <v>0</v>
      </c>
      <c r="AX4888" s="168"/>
      <c r="AY4888" s="60"/>
      <c r="AZ4888" s="61"/>
      <c r="BB4888" s="61" t="str">
        <f>IF(Settings!I4884&lt;&gt;"",Settings!I4884,"")</f>
        <v/>
      </c>
    </row>
    <row r="4889" spans="2:54" x14ac:dyDescent="0.2">
      <c r="B4889" s="13"/>
      <c r="C4889" s="12"/>
      <c r="D4889" s="12"/>
      <c r="E4889" s="12"/>
      <c r="F4889" s="12"/>
      <c r="G4889" s="12"/>
      <c r="H4889" s="12"/>
      <c r="I4889" s="15"/>
      <c r="J4889" s="31"/>
      <c r="K4889" s="180"/>
      <c r="L4889" s="40"/>
      <c r="M4889" s="14"/>
      <c r="N4889" s="16"/>
      <c r="O4889" s="49"/>
      <c r="P4889" s="64"/>
      <c r="Q4889" s="18"/>
      <c r="R4889" s="181">
        <f t="shared" si="690"/>
        <v>0</v>
      </c>
      <c r="S4889" s="181">
        <f t="shared" si="691"/>
        <v>0</v>
      </c>
      <c r="T4889" s="181">
        <f t="shared" si="692"/>
        <v>0</v>
      </c>
      <c r="AQ4889" s="1">
        <f>COUNT(L$11:L4889)</f>
        <v>37</v>
      </c>
      <c r="AR4889" s="43">
        <f t="shared" si="693"/>
        <v>40933</v>
      </c>
      <c r="AS4889" s="44">
        <f t="shared" si="694"/>
        <v>89.120000000000019</v>
      </c>
      <c r="AT4889" s="10" t="str">
        <f t="shared" si="695"/>
        <v/>
      </c>
      <c r="AU4889" s="20" t="str">
        <f t="shared" si="696"/>
        <v/>
      </c>
      <c r="AV4889" s="42">
        <f t="shared" si="697"/>
        <v>1</v>
      </c>
      <c r="AW4889" s="89">
        <f t="shared" si="698"/>
        <v>0</v>
      </c>
      <c r="AX4889" s="168"/>
      <c r="AY4889" s="60"/>
      <c r="AZ4889" s="61"/>
      <c r="BB4889" s="61" t="str">
        <f>IF(Settings!I4885&lt;&gt;"",Settings!I4885,"")</f>
        <v/>
      </c>
    </row>
    <row r="4890" spans="2:54" x14ac:dyDescent="0.2">
      <c r="B4890" s="13"/>
      <c r="C4890" s="12"/>
      <c r="D4890" s="12"/>
      <c r="E4890" s="12"/>
      <c r="F4890" s="12"/>
      <c r="G4890" s="12"/>
      <c r="H4890" s="12"/>
      <c r="I4890" s="15"/>
      <c r="J4890" s="31"/>
      <c r="K4890" s="180"/>
      <c r="L4890" s="40"/>
      <c r="M4890" s="14"/>
      <c r="N4890" s="16"/>
      <c r="O4890" s="49"/>
      <c r="P4890" s="64"/>
      <c r="Q4890" s="18"/>
      <c r="R4890" s="181">
        <f t="shared" si="690"/>
        <v>0</v>
      </c>
      <c r="S4890" s="181">
        <f t="shared" si="691"/>
        <v>0</v>
      </c>
      <c r="T4890" s="181">
        <f t="shared" si="692"/>
        <v>0</v>
      </c>
      <c r="AQ4890" s="1">
        <f>COUNT(L$11:L4890)</f>
        <v>37</v>
      </c>
      <c r="AR4890" s="43">
        <f t="shared" si="693"/>
        <v>40933</v>
      </c>
      <c r="AS4890" s="44">
        <f t="shared" si="694"/>
        <v>89.120000000000019</v>
      </c>
      <c r="AT4890" s="10" t="str">
        <f t="shared" si="695"/>
        <v/>
      </c>
      <c r="AU4890" s="20" t="str">
        <f t="shared" si="696"/>
        <v/>
      </c>
      <c r="AV4890" s="42">
        <f t="shared" si="697"/>
        <v>1</v>
      </c>
      <c r="AW4890" s="89">
        <f t="shared" si="698"/>
        <v>0</v>
      </c>
      <c r="AX4890" s="168"/>
      <c r="AY4890" s="60"/>
      <c r="AZ4890" s="61"/>
      <c r="BB4890" s="61" t="str">
        <f>IF(Settings!I4886&lt;&gt;"",Settings!I4886,"")</f>
        <v/>
      </c>
    </row>
    <row r="4891" spans="2:54" x14ac:dyDescent="0.2">
      <c r="B4891" s="13"/>
      <c r="C4891" s="12"/>
      <c r="D4891" s="12"/>
      <c r="E4891" s="12"/>
      <c r="F4891" s="12"/>
      <c r="G4891" s="12"/>
      <c r="H4891" s="12"/>
      <c r="I4891" s="15"/>
      <c r="J4891" s="31"/>
      <c r="K4891" s="180"/>
      <c r="L4891" s="40"/>
      <c r="M4891" s="14"/>
      <c r="N4891" s="16"/>
      <c r="O4891" s="49"/>
      <c r="P4891" s="64"/>
      <c r="Q4891" s="18"/>
      <c r="R4891" s="181">
        <f t="shared" si="690"/>
        <v>0</v>
      </c>
      <c r="S4891" s="181">
        <f t="shared" si="691"/>
        <v>0</v>
      </c>
      <c r="T4891" s="181">
        <f t="shared" si="692"/>
        <v>0</v>
      </c>
      <c r="AQ4891" s="1">
        <f>COUNT(L$11:L4891)</f>
        <v>37</v>
      </c>
      <c r="AR4891" s="43">
        <f t="shared" si="693"/>
        <v>40933</v>
      </c>
      <c r="AS4891" s="44">
        <f t="shared" si="694"/>
        <v>89.120000000000019</v>
      </c>
      <c r="AT4891" s="10" t="str">
        <f t="shared" si="695"/>
        <v/>
      </c>
      <c r="AU4891" s="20" t="str">
        <f t="shared" si="696"/>
        <v/>
      </c>
      <c r="AV4891" s="42">
        <f t="shared" si="697"/>
        <v>1</v>
      </c>
      <c r="AW4891" s="89">
        <f t="shared" si="698"/>
        <v>0</v>
      </c>
      <c r="AX4891" s="168"/>
      <c r="AY4891" s="60"/>
      <c r="AZ4891" s="61"/>
      <c r="BB4891" s="61" t="str">
        <f>IF(Settings!I4887&lt;&gt;"",Settings!I4887,"")</f>
        <v/>
      </c>
    </row>
    <row r="4892" spans="2:54" x14ac:dyDescent="0.2">
      <c r="B4892" s="13"/>
      <c r="C4892" s="12"/>
      <c r="D4892" s="12"/>
      <c r="E4892" s="12"/>
      <c r="F4892" s="12"/>
      <c r="G4892" s="12"/>
      <c r="H4892" s="12"/>
      <c r="I4892" s="15"/>
      <c r="J4892" s="31"/>
      <c r="K4892" s="180"/>
      <c r="L4892" s="40"/>
      <c r="M4892" s="14"/>
      <c r="N4892" s="16"/>
      <c r="O4892" s="49"/>
      <c r="P4892" s="64"/>
      <c r="Q4892" s="18"/>
      <c r="R4892" s="181">
        <f t="shared" si="690"/>
        <v>0</v>
      </c>
      <c r="S4892" s="181">
        <f t="shared" si="691"/>
        <v>0</v>
      </c>
      <c r="T4892" s="181">
        <f t="shared" si="692"/>
        <v>0</v>
      </c>
      <c r="AQ4892" s="1">
        <f>COUNT(L$11:L4892)</f>
        <v>37</v>
      </c>
      <c r="AR4892" s="43">
        <f t="shared" si="693"/>
        <v>40933</v>
      </c>
      <c r="AS4892" s="44">
        <f t="shared" si="694"/>
        <v>89.120000000000019</v>
      </c>
      <c r="AT4892" s="10" t="str">
        <f t="shared" si="695"/>
        <v/>
      </c>
      <c r="AU4892" s="20" t="str">
        <f t="shared" si="696"/>
        <v/>
      </c>
      <c r="AV4892" s="42">
        <f t="shared" si="697"/>
        <v>1</v>
      </c>
      <c r="AW4892" s="89">
        <f t="shared" si="698"/>
        <v>0</v>
      </c>
      <c r="AX4892" s="168"/>
      <c r="AY4892" s="60"/>
      <c r="AZ4892" s="61"/>
      <c r="BB4892" s="61" t="str">
        <f>IF(Settings!I4888&lt;&gt;"",Settings!I4888,"")</f>
        <v/>
      </c>
    </row>
    <row r="4893" spans="2:54" x14ac:dyDescent="0.2">
      <c r="B4893" s="13"/>
      <c r="C4893" s="12"/>
      <c r="D4893" s="12"/>
      <c r="E4893" s="12"/>
      <c r="F4893" s="12"/>
      <c r="G4893" s="12"/>
      <c r="H4893" s="12"/>
      <c r="I4893" s="15"/>
      <c r="J4893" s="31"/>
      <c r="K4893" s="180"/>
      <c r="L4893" s="40"/>
      <c r="M4893" s="14"/>
      <c r="N4893" s="16"/>
      <c r="O4893" s="49"/>
      <c r="P4893" s="64"/>
      <c r="Q4893" s="18"/>
      <c r="R4893" s="181">
        <f t="shared" si="690"/>
        <v>0</v>
      </c>
      <c r="S4893" s="181">
        <f t="shared" si="691"/>
        <v>0</v>
      </c>
      <c r="T4893" s="181">
        <f t="shared" si="692"/>
        <v>0</v>
      </c>
      <c r="AQ4893" s="1">
        <f>COUNT(L$11:L4893)</f>
        <v>37</v>
      </c>
      <c r="AR4893" s="43">
        <f t="shared" si="693"/>
        <v>40933</v>
      </c>
      <c r="AS4893" s="44">
        <f t="shared" si="694"/>
        <v>89.120000000000019</v>
      </c>
      <c r="AT4893" s="10" t="str">
        <f t="shared" si="695"/>
        <v/>
      </c>
      <c r="AU4893" s="20" t="str">
        <f t="shared" si="696"/>
        <v/>
      </c>
      <c r="AV4893" s="42">
        <f t="shared" si="697"/>
        <v>1</v>
      </c>
      <c r="AW4893" s="89">
        <f t="shared" si="698"/>
        <v>0</v>
      </c>
      <c r="AX4893" s="168"/>
      <c r="AY4893" s="60"/>
      <c r="AZ4893" s="61"/>
      <c r="BB4893" s="61" t="str">
        <f>IF(Settings!I4889&lt;&gt;"",Settings!I4889,"")</f>
        <v/>
      </c>
    </row>
    <row r="4894" spans="2:54" x14ac:dyDescent="0.2">
      <c r="B4894" s="13"/>
      <c r="C4894" s="12"/>
      <c r="D4894" s="12"/>
      <c r="E4894" s="12"/>
      <c r="F4894" s="12"/>
      <c r="G4894" s="12"/>
      <c r="H4894" s="12"/>
      <c r="I4894" s="15"/>
      <c r="J4894" s="31"/>
      <c r="K4894" s="180"/>
      <c r="L4894" s="40"/>
      <c r="M4894" s="14"/>
      <c r="N4894" s="16"/>
      <c r="O4894" s="49"/>
      <c r="P4894" s="64"/>
      <c r="Q4894" s="18"/>
      <c r="R4894" s="181">
        <f t="shared" si="690"/>
        <v>0</v>
      </c>
      <c r="S4894" s="181">
        <f t="shared" si="691"/>
        <v>0</v>
      </c>
      <c r="T4894" s="181">
        <f t="shared" si="692"/>
        <v>0</v>
      </c>
      <c r="AQ4894" s="1">
        <f>COUNT(L$11:L4894)</f>
        <v>37</v>
      </c>
      <c r="AR4894" s="43">
        <f t="shared" si="693"/>
        <v>40933</v>
      </c>
      <c r="AS4894" s="44">
        <f t="shared" si="694"/>
        <v>89.120000000000019</v>
      </c>
      <c r="AT4894" s="10" t="str">
        <f t="shared" si="695"/>
        <v/>
      </c>
      <c r="AU4894" s="20" t="str">
        <f t="shared" si="696"/>
        <v/>
      </c>
      <c r="AV4894" s="42">
        <f t="shared" si="697"/>
        <v>1</v>
      </c>
      <c r="AW4894" s="89">
        <f t="shared" si="698"/>
        <v>0</v>
      </c>
      <c r="AX4894" s="168"/>
      <c r="AY4894" s="60"/>
      <c r="AZ4894" s="61"/>
      <c r="BB4894" s="61" t="str">
        <f>IF(Settings!I4890&lt;&gt;"",Settings!I4890,"")</f>
        <v/>
      </c>
    </row>
    <row r="4895" spans="2:54" x14ac:dyDescent="0.2">
      <c r="B4895" s="13"/>
      <c r="C4895" s="12"/>
      <c r="D4895" s="12"/>
      <c r="E4895" s="12"/>
      <c r="F4895" s="12"/>
      <c r="G4895" s="12"/>
      <c r="H4895" s="12"/>
      <c r="I4895" s="15"/>
      <c r="J4895" s="31"/>
      <c r="K4895" s="180"/>
      <c r="L4895" s="40"/>
      <c r="M4895" s="14"/>
      <c r="N4895" s="16"/>
      <c r="O4895" s="49"/>
      <c r="P4895" s="64"/>
      <c r="Q4895" s="18"/>
      <c r="R4895" s="181">
        <f t="shared" si="690"/>
        <v>0</v>
      </c>
      <c r="S4895" s="181">
        <f t="shared" si="691"/>
        <v>0</v>
      </c>
      <c r="T4895" s="181">
        <f t="shared" si="692"/>
        <v>0</v>
      </c>
      <c r="AQ4895" s="1">
        <f>COUNT(L$11:L4895)</f>
        <v>37</v>
      </c>
      <c r="AR4895" s="43">
        <f t="shared" si="693"/>
        <v>40933</v>
      </c>
      <c r="AS4895" s="44">
        <f t="shared" si="694"/>
        <v>89.120000000000019</v>
      </c>
      <c r="AT4895" s="10" t="str">
        <f t="shared" si="695"/>
        <v/>
      </c>
      <c r="AU4895" s="20" t="str">
        <f t="shared" si="696"/>
        <v/>
      </c>
      <c r="AV4895" s="42">
        <f t="shared" si="697"/>
        <v>1</v>
      </c>
      <c r="AW4895" s="89">
        <f t="shared" si="698"/>
        <v>0</v>
      </c>
      <c r="AX4895" s="168"/>
      <c r="AY4895" s="60"/>
      <c r="AZ4895" s="61"/>
      <c r="BB4895" s="61" t="str">
        <f>IF(Settings!I4891&lt;&gt;"",Settings!I4891,"")</f>
        <v/>
      </c>
    </row>
    <row r="4896" spans="2:54" x14ac:dyDescent="0.2">
      <c r="B4896" s="13"/>
      <c r="C4896" s="12"/>
      <c r="D4896" s="12"/>
      <c r="E4896" s="12"/>
      <c r="F4896" s="12"/>
      <c r="G4896" s="12"/>
      <c r="H4896" s="12"/>
      <c r="I4896" s="15"/>
      <c r="J4896" s="31"/>
      <c r="K4896" s="180"/>
      <c r="L4896" s="40"/>
      <c r="M4896" s="14"/>
      <c r="N4896" s="16"/>
      <c r="O4896" s="49"/>
      <c r="P4896" s="64"/>
      <c r="Q4896" s="18"/>
      <c r="R4896" s="181">
        <f t="shared" si="690"/>
        <v>0</v>
      </c>
      <c r="S4896" s="181">
        <f t="shared" si="691"/>
        <v>0</v>
      </c>
      <c r="T4896" s="181">
        <f t="shared" si="692"/>
        <v>0</v>
      </c>
      <c r="AQ4896" s="1">
        <f>COUNT(L$11:L4896)</f>
        <v>37</v>
      </c>
      <c r="AR4896" s="43">
        <f t="shared" si="693"/>
        <v>40933</v>
      </c>
      <c r="AS4896" s="44">
        <f t="shared" si="694"/>
        <v>89.120000000000019</v>
      </c>
      <c r="AT4896" s="10" t="str">
        <f t="shared" si="695"/>
        <v/>
      </c>
      <c r="AU4896" s="20" t="str">
        <f t="shared" si="696"/>
        <v/>
      </c>
      <c r="AV4896" s="42">
        <f t="shared" si="697"/>
        <v>1</v>
      </c>
      <c r="AW4896" s="89">
        <f t="shared" si="698"/>
        <v>0</v>
      </c>
      <c r="AX4896" s="168"/>
      <c r="AY4896" s="60"/>
      <c r="AZ4896" s="61"/>
      <c r="BB4896" s="61" t="str">
        <f>IF(Settings!I4892&lt;&gt;"",Settings!I4892,"")</f>
        <v/>
      </c>
    </row>
    <row r="4897" spans="2:54" x14ac:dyDescent="0.2">
      <c r="B4897" s="13"/>
      <c r="C4897" s="12"/>
      <c r="D4897" s="12"/>
      <c r="E4897" s="12"/>
      <c r="F4897" s="12"/>
      <c r="G4897" s="12"/>
      <c r="H4897" s="12"/>
      <c r="I4897" s="15"/>
      <c r="J4897" s="31"/>
      <c r="K4897" s="180"/>
      <c r="L4897" s="40"/>
      <c r="M4897" s="14"/>
      <c r="N4897" s="16"/>
      <c r="O4897" s="49"/>
      <c r="P4897" s="64"/>
      <c r="Q4897" s="18"/>
      <c r="R4897" s="181">
        <f t="shared" si="690"/>
        <v>0</v>
      </c>
      <c r="S4897" s="181">
        <f t="shared" si="691"/>
        <v>0</v>
      </c>
      <c r="T4897" s="181">
        <f t="shared" si="692"/>
        <v>0</v>
      </c>
      <c r="AQ4897" s="1">
        <f>COUNT(L$11:L4897)</f>
        <v>37</v>
      </c>
      <c r="AR4897" s="43">
        <f t="shared" si="693"/>
        <v>40933</v>
      </c>
      <c r="AS4897" s="44">
        <f t="shared" si="694"/>
        <v>89.120000000000019</v>
      </c>
      <c r="AT4897" s="10" t="str">
        <f t="shared" si="695"/>
        <v/>
      </c>
      <c r="AU4897" s="20" t="str">
        <f t="shared" si="696"/>
        <v/>
      </c>
      <c r="AV4897" s="42">
        <f t="shared" si="697"/>
        <v>1</v>
      </c>
      <c r="AW4897" s="89">
        <f t="shared" si="698"/>
        <v>0</v>
      </c>
      <c r="AX4897" s="168"/>
      <c r="AY4897" s="60"/>
      <c r="AZ4897" s="61"/>
      <c r="BB4897" s="61" t="str">
        <f>IF(Settings!I4893&lt;&gt;"",Settings!I4893,"")</f>
        <v/>
      </c>
    </row>
    <row r="4898" spans="2:54" x14ac:dyDescent="0.2">
      <c r="B4898" s="13"/>
      <c r="C4898" s="12"/>
      <c r="D4898" s="12"/>
      <c r="E4898" s="12"/>
      <c r="F4898" s="12"/>
      <c r="G4898" s="12"/>
      <c r="H4898" s="12"/>
      <c r="I4898" s="15"/>
      <c r="J4898" s="31"/>
      <c r="K4898" s="180"/>
      <c r="L4898" s="40"/>
      <c r="M4898" s="14"/>
      <c r="N4898" s="16"/>
      <c r="O4898" s="49"/>
      <c r="P4898" s="64"/>
      <c r="Q4898" s="18"/>
      <c r="R4898" s="181">
        <f t="shared" si="690"/>
        <v>0</v>
      </c>
      <c r="S4898" s="181">
        <f t="shared" si="691"/>
        <v>0</v>
      </c>
      <c r="T4898" s="181">
        <f t="shared" si="692"/>
        <v>0</v>
      </c>
      <c r="AQ4898" s="1">
        <f>COUNT(L$11:L4898)</f>
        <v>37</v>
      </c>
      <c r="AR4898" s="43">
        <f t="shared" si="693"/>
        <v>40933</v>
      </c>
      <c r="AS4898" s="44">
        <f t="shared" si="694"/>
        <v>89.120000000000019</v>
      </c>
      <c r="AT4898" s="10" t="str">
        <f t="shared" si="695"/>
        <v/>
      </c>
      <c r="AU4898" s="20" t="str">
        <f t="shared" si="696"/>
        <v/>
      </c>
      <c r="AV4898" s="42">
        <f t="shared" si="697"/>
        <v>1</v>
      </c>
      <c r="AW4898" s="89">
        <f t="shared" si="698"/>
        <v>0</v>
      </c>
      <c r="AX4898" s="168"/>
      <c r="AY4898" s="60"/>
      <c r="AZ4898" s="61"/>
      <c r="BB4898" s="61" t="str">
        <f>IF(Settings!I4894&lt;&gt;"",Settings!I4894,"")</f>
        <v/>
      </c>
    </row>
    <row r="4899" spans="2:54" x14ac:dyDescent="0.2">
      <c r="B4899" s="13"/>
      <c r="C4899" s="12"/>
      <c r="D4899" s="12"/>
      <c r="E4899" s="12"/>
      <c r="F4899" s="12"/>
      <c r="G4899" s="12"/>
      <c r="H4899" s="12"/>
      <c r="I4899" s="15"/>
      <c r="J4899" s="31"/>
      <c r="K4899" s="180"/>
      <c r="L4899" s="40"/>
      <c r="M4899" s="14"/>
      <c r="N4899" s="16"/>
      <c r="O4899" s="49"/>
      <c r="P4899" s="64"/>
      <c r="Q4899" s="18"/>
      <c r="R4899" s="181">
        <f t="shared" si="690"/>
        <v>0</v>
      </c>
      <c r="S4899" s="181">
        <f t="shared" si="691"/>
        <v>0</v>
      </c>
      <c r="T4899" s="181">
        <f t="shared" si="692"/>
        <v>0</v>
      </c>
      <c r="AQ4899" s="1">
        <f>COUNT(L$11:L4899)</f>
        <v>37</v>
      </c>
      <c r="AR4899" s="43">
        <f t="shared" si="693"/>
        <v>40933</v>
      </c>
      <c r="AS4899" s="44">
        <f t="shared" si="694"/>
        <v>89.120000000000019</v>
      </c>
      <c r="AT4899" s="10" t="str">
        <f t="shared" si="695"/>
        <v/>
      </c>
      <c r="AU4899" s="20" t="str">
        <f t="shared" si="696"/>
        <v/>
      </c>
      <c r="AV4899" s="42">
        <f t="shared" si="697"/>
        <v>1</v>
      </c>
      <c r="AW4899" s="89">
        <f t="shared" si="698"/>
        <v>0</v>
      </c>
      <c r="AX4899" s="168"/>
      <c r="AY4899" s="60"/>
      <c r="AZ4899" s="61"/>
      <c r="BB4899" s="61" t="str">
        <f>IF(Settings!I4895&lt;&gt;"",Settings!I4895,"")</f>
        <v/>
      </c>
    </row>
    <row r="4900" spans="2:54" x14ac:dyDescent="0.2">
      <c r="B4900" s="13"/>
      <c r="C4900" s="12"/>
      <c r="D4900" s="12"/>
      <c r="E4900" s="12"/>
      <c r="F4900" s="12"/>
      <c r="G4900" s="12"/>
      <c r="H4900" s="12"/>
      <c r="I4900" s="15"/>
      <c r="J4900" s="31"/>
      <c r="K4900" s="180"/>
      <c r="L4900" s="40"/>
      <c r="M4900" s="14"/>
      <c r="N4900" s="16"/>
      <c r="O4900" s="49"/>
      <c r="P4900" s="64"/>
      <c r="Q4900" s="18"/>
      <c r="R4900" s="181">
        <f t="shared" si="690"/>
        <v>0</v>
      </c>
      <c r="S4900" s="181">
        <f t="shared" si="691"/>
        <v>0</v>
      </c>
      <c r="T4900" s="181">
        <f t="shared" si="692"/>
        <v>0</v>
      </c>
      <c r="AQ4900" s="1">
        <f>COUNT(L$11:L4900)</f>
        <v>37</v>
      </c>
      <c r="AR4900" s="43">
        <f t="shared" si="693"/>
        <v>40933</v>
      </c>
      <c r="AS4900" s="44">
        <f t="shared" si="694"/>
        <v>89.120000000000019</v>
      </c>
      <c r="AT4900" s="10" t="str">
        <f t="shared" si="695"/>
        <v/>
      </c>
      <c r="AU4900" s="20" t="str">
        <f t="shared" si="696"/>
        <v/>
      </c>
      <c r="AV4900" s="42">
        <f t="shared" si="697"/>
        <v>1</v>
      </c>
      <c r="AW4900" s="89">
        <f t="shared" si="698"/>
        <v>0</v>
      </c>
      <c r="AX4900" s="168"/>
      <c r="AY4900" s="60"/>
      <c r="AZ4900" s="61"/>
      <c r="BB4900" s="61" t="str">
        <f>IF(Settings!I4896&lt;&gt;"",Settings!I4896,"")</f>
        <v/>
      </c>
    </row>
    <row r="4901" spans="2:54" x14ac:dyDescent="0.2">
      <c r="B4901" s="13"/>
      <c r="C4901" s="12"/>
      <c r="D4901" s="12"/>
      <c r="E4901" s="12"/>
      <c r="F4901" s="12"/>
      <c r="G4901" s="12"/>
      <c r="H4901" s="12"/>
      <c r="I4901" s="15"/>
      <c r="J4901" s="31"/>
      <c r="K4901" s="180"/>
      <c r="L4901" s="40"/>
      <c r="M4901" s="14"/>
      <c r="N4901" s="16"/>
      <c r="O4901" s="49"/>
      <c r="P4901" s="64"/>
      <c r="Q4901" s="18"/>
      <c r="R4901" s="181">
        <f t="shared" si="690"/>
        <v>0</v>
      </c>
      <c r="S4901" s="181">
        <f t="shared" si="691"/>
        <v>0</v>
      </c>
      <c r="T4901" s="181">
        <f t="shared" si="692"/>
        <v>0</v>
      </c>
      <c r="AQ4901" s="1">
        <f>COUNT(L$11:L4901)</f>
        <v>37</v>
      </c>
      <c r="AR4901" s="43">
        <f t="shared" si="693"/>
        <v>40933</v>
      </c>
      <c r="AS4901" s="44">
        <f t="shared" si="694"/>
        <v>89.120000000000019</v>
      </c>
      <c r="AT4901" s="10" t="str">
        <f t="shared" si="695"/>
        <v/>
      </c>
      <c r="AU4901" s="20" t="str">
        <f t="shared" si="696"/>
        <v/>
      </c>
      <c r="AV4901" s="42">
        <f t="shared" si="697"/>
        <v>1</v>
      </c>
      <c r="AW4901" s="89">
        <f t="shared" si="698"/>
        <v>0</v>
      </c>
      <c r="AX4901" s="168"/>
      <c r="AY4901" s="60"/>
      <c r="AZ4901" s="61"/>
      <c r="BB4901" s="61" t="str">
        <f>IF(Settings!I4897&lt;&gt;"",Settings!I4897,"")</f>
        <v/>
      </c>
    </row>
    <row r="4902" spans="2:54" x14ac:dyDescent="0.2">
      <c r="B4902" s="13"/>
      <c r="C4902" s="12"/>
      <c r="D4902" s="12"/>
      <c r="E4902" s="12"/>
      <c r="F4902" s="12"/>
      <c r="G4902" s="12"/>
      <c r="H4902" s="12"/>
      <c r="I4902" s="15"/>
      <c r="J4902" s="31"/>
      <c r="K4902" s="180"/>
      <c r="L4902" s="40"/>
      <c r="M4902" s="14"/>
      <c r="N4902" s="16"/>
      <c r="O4902" s="49"/>
      <c r="P4902" s="64"/>
      <c r="Q4902" s="18"/>
      <c r="R4902" s="181">
        <f t="shared" si="690"/>
        <v>0</v>
      </c>
      <c r="S4902" s="181">
        <f t="shared" si="691"/>
        <v>0</v>
      </c>
      <c r="T4902" s="181">
        <f t="shared" si="692"/>
        <v>0</v>
      </c>
      <c r="AQ4902" s="1">
        <f>COUNT(L$11:L4902)</f>
        <v>37</v>
      </c>
      <c r="AR4902" s="43">
        <f t="shared" si="693"/>
        <v>40933</v>
      </c>
      <c r="AS4902" s="44">
        <f t="shared" si="694"/>
        <v>89.120000000000019</v>
      </c>
      <c r="AT4902" s="10" t="str">
        <f t="shared" si="695"/>
        <v/>
      </c>
      <c r="AU4902" s="20" t="str">
        <f t="shared" si="696"/>
        <v/>
      </c>
      <c r="AV4902" s="42">
        <f t="shared" si="697"/>
        <v>1</v>
      </c>
      <c r="AW4902" s="89">
        <f t="shared" si="698"/>
        <v>0</v>
      </c>
      <c r="AX4902" s="168"/>
      <c r="AY4902" s="60"/>
      <c r="AZ4902" s="61"/>
      <c r="BB4902" s="61" t="str">
        <f>IF(Settings!I4898&lt;&gt;"",Settings!I4898,"")</f>
        <v/>
      </c>
    </row>
    <row r="4903" spans="2:54" x14ac:dyDescent="0.2">
      <c r="B4903" s="13"/>
      <c r="C4903" s="12"/>
      <c r="D4903" s="12"/>
      <c r="E4903" s="12"/>
      <c r="F4903" s="12"/>
      <c r="G4903" s="12"/>
      <c r="H4903" s="12"/>
      <c r="I4903" s="15"/>
      <c r="J4903" s="31"/>
      <c r="K4903" s="180"/>
      <c r="L4903" s="40"/>
      <c r="M4903" s="14"/>
      <c r="N4903" s="16"/>
      <c r="O4903" s="49"/>
      <c r="P4903" s="64"/>
      <c r="Q4903" s="18"/>
      <c r="R4903" s="181">
        <f t="shared" si="690"/>
        <v>0</v>
      </c>
      <c r="S4903" s="181">
        <f t="shared" si="691"/>
        <v>0</v>
      </c>
      <c r="T4903" s="181">
        <f t="shared" si="692"/>
        <v>0</v>
      </c>
      <c r="AQ4903" s="1">
        <f>COUNT(L$11:L4903)</f>
        <v>37</v>
      </c>
      <c r="AR4903" s="43">
        <f t="shared" si="693"/>
        <v>40933</v>
      </c>
      <c r="AS4903" s="44">
        <f t="shared" si="694"/>
        <v>89.120000000000019</v>
      </c>
      <c r="AT4903" s="10" t="str">
        <f t="shared" si="695"/>
        <v/>
      </c>
      <c r="AU4903" s="20" t="str">
        <f t="shared" si="696"/>
        <v/>
      </c>
      <c r="AV4903" s="42">
        <f t="shared" si="697"/>
        <v>1</v>
      </c>
      <c r="AW4903" s="89">
        <f t="shared" si="698"/>
        <v>0</v>
      </c>
      <c r="AX4903" s="168"/>
      <c r="AY4903" s="60"/>
      <c r="AZ4903" s="61"/>
      <c r="BB4903" s="61" t="str">
        <f>IF(Settings!I4899&lt;&gt;"",Settings!I4899,"")</f>
        <v/>
      </c>
    </row>
    <row r="4904" spans="2:54" x14ac:dyDescent="0.2">
      <c r="B4904" s="13"/>
      <c r="C4904" s="12"/>
      <c r="D4904" s="12"/>
      <c r="E4904" s="12"/>
      <c r="F4904" s="12"/>
      <c r="G4904" s="12"/>
      <c r="H4904" s="12"/>
      <c r="I4904" s="15"/>
      <c r="J4904" s="31"/>
      <c r="K4904" s="180"/>
      <c r="L4904" s="40"/>
      <c r="M4904" s="14"/>
      <c r="N4904" s="16"/>
      <c r="O4904" s="49"/>
      <c r="P4904" s="64"/>
      <c r="Q4904" s="18"/>
      <c r="R4904" s="181">
        <f t="shared" si="690"/>
        <v>0</v>
      </c>
      <c r="S4904" s="181">
        <f t="shared" si="691"/>
        <v>0</v>
      </c>
      <c r="T4904" s="181">
        <f t="shared" si="692"/>
        <v>0</v>
      </c>
      <c r="AQ4904" s="1">
        <f>COUNT(L$11:L4904)</f>
        <v>37</v>
      </c>
      <c r="AR4904" s="43">
        <f t="shared" si="693"/>
        <v>40933</v>
      </c>
      <c r="AS4904" s="44">
        <f t="shared" si="694"/>
        <v>89.120000000000019</v>
      </c>
      <c r="AT4904" s="10" t="str">
        <f t="shared" si="695"/>
        <v/>
      </c>
      <c r="AU4904" s="20" t="str">
        <f t="shared" si="696"/>
        <v/>
      </c>
      <c r="AV4904" s="42">
        <f t="shared" si="697"/>
        <v>1</v>
      </c>
      <c r="AW4904" s="89">
        <f t="shared" si="698"/>
        <v>0</v>
      </c>
      <c r="AX4904" s="168"/>
      <c r="AY4904" s="60"/>
      <c r="AZ4904" s="61"/>
      <c r="BB4904" s="61" t="str">
        <f>IF(Settings!I4900&lt;&gt;"",Settings!I4900,"")</f>
        <v/>
      </c>
    </row>
    <row r="4905" spans="2:54" x14ac:dyDescent="0.2">
      <c r="B4905" s="13"/>
      <c r="C4905" s="12"/>
      <c r="D4905" s="12"/>
      <c r="E4905" s="12"/>
      <c r="F4905" s="12"/>
      <c r="G4905" s="12"/>
      <c r="H4905" s="12"/>
      <c r="I4905" s="15"/>
      <c r="J4905" s="31"/>
      <c r="K4905" s="180"/>
      <c r="L4905" s="40"/>
      <c r="M4905" s="14"/>
      <c r="N4905" s="16"/>
      <c r="O4905" s="49"/>
      <c r="P4905" s="64"/>
      <c r="Q4905" s="18"/>
      <c r="R4905" s="181">
        <f t="shared" si="690"/>
        <v>0</v>
      </c>
      <c r="S4905" s="181">
        <f t="shared" si="691"/>
        <v>0</v>
      </c>
      <c r="T4905" s="181">
        <f t="shared" si="692"/>
        <v>0</v>
      </c>
      <c r="AQ4905" s="1">
        <f>COUNT(L$11:L4905)</f>
        <v>37</v>
      </c>
      <c r="AR4905" s="43">
        <f t="shared" si="693"/>
        <v>40933</v>
      </c>
      <c r="AS4905" s="44">
        <f t="shared" si="694"/>
        <v>89.120000000000019</v>
      </c>
      <c r="AT4905" s="10" t="str">
        <f t="shared" si="695"/>
        <v/>
      </c>
      <c r="AU4905" s="20" t="str">
        <f t="shared" si="696"/>
        <v/>
      </c>
      <c r="AV4905" s="42">
        <f t="shared" si="697"/>
        <v>1</v>
      </c>
      <c r="AW4905" s="89">
        <f t="shared" si="698"/>
        <v>0</v>
      </c>
      <c r="AX4905" s="168"/>
      <c r="AY4905" s="60"/>
      <c r="AZ4905" s="61"/>
      <c r="BB4905" s="61" t="str">
        <f>IF(Settings!I4901&lt;&gt;"",Settings!I4901,"")</f>
        <v/>
      </c>
    </row>
    <row r="4906" spans="2:54" x14ac:dyDescent="0.2">
      <c r="B4906" s="13"/>
      <c r="C4906" s="12"/>
      <c r="D4906" s="12"/>
      <c r="E4906" s="12"/>
      <c r="F4906" s="12"/>
      <c r="G4906" s="12"/>
      <c r="H4906" s="12"/>
      <c r="I4906" s="15"/>
      <c r="J4906" s="31"/>
      <c r="K4906" s="180"/>
      <c r="L4906" s="40"/>
      <c r="M4906" s="14"/>
      <c r="N4906" s="16"/>
      <c r="O4906" s="49"/>
      <c r="P4906" s="64"/>
      <c r="Q4906" s="18"/>
      <c r="R4906" s="181">
        <f t="shared" si="690"/>
        <v>0</v>
      </c>
      <c r="S4906" s="181">
        <f t="shared" si="691"/>
        <v>0</v>
      </c>
      <c r="T4906" s="181">
        <f t="shared" si="692"/>
        <v>0</v>
      </c>
      <c r="AQ4906" s="1">
        <f>COUNT(L$11:L4906)</f>
        <v>37</v>
      </c>
      <c r="AR4906" s="43">
        <f t="shared" si="693"/>
        <v>40933</v>
      </c>
      <c r="AS4906" s="44">
        <f t="shared" si="694"/>
        <v>89.120000000000019</v>
      </c>
      <c r="AT4906" s="10" t="str">
        <f t="shared" si="695"/>
        <v/>
      </c>
      <c r="AU4906" s="20" t="str">
        <f t="shared" si="696"/>
        <v/>
      </c>
      <c r="AV4906" s="42">
        <f t="shared" si="697"/>
        <v>1</v>
      </c>
      <c r="AW4906" s="89">
        <f t="shared" si="698"/>
        <v>0</v>
      </c>
      <c r="AX4906" s="168"/>
      <c r="AY4906" s="60"/>
      <c r="AZ4906" s="61"/>
      <c r="BB4906" s="61" t="str">
        <f>IF(Settings!I4902&lt;&gt;"",Settings!I4902,"")</f>
        <v/>
      </c>
    </row>
    <row r="4907" spans="2:54" x14ac:dyDescent="0.2">
      <c r="B4907" s="13"/>
      <c r="C4907" s="12"/>
      <c r="D4907" s="12"/>
      <c r="E4907" s="12"/>
      <c r="F4907" s="12"/>
      <c r="G4907" s="12"/>
      <c r="H4907" s="12"/>
      <c r="I4907" s="15"/>
      <c r="J4907" s="31"/>
      <c r="K4907" s="180"/>
      <c r="L4907" s="40"/>
      <c r="M4907" s="14"/>
      <c r="N4907" s="16"/>
      <c r="O4907" s="49"/>
      <c r="P4907" s="64"/>
      <c r="Q4907" s="18"/>
      <c r="R4907" s="181">
        <f t="shared" si="690"/>
        <v>0</v>
      </c>
      <c r="S4907" s="181">
        <f t="shared" si="691"/>
        <v>0</v>
      </c>
      <c r="T4907" s="181">
        <f t="shared" si="692"/>
        <v>0</v>
      </c>
      <c r="AQ4907" s="1">
        <f>COUNT(L$11:L4907)</f>
        <v>37</v>
      </c>
      <c r="AR4907" s="43">
        <f t="shared" si="693"/>
        <v>40933</v>
      </c>
      <c r="AS4907" s="44">
        <f t="shared" si="694"/>
        <v>89.120000000000019</v>
      </c>
      <c r="AT4907" s="10" t="str">
        <f t="shared" si="695"/>
        <v/>
      </c>
      <c r="AU4907" s="20" t="str">
        <f t="shared" si="696"/>
        <v/>
      </c>
      <c r="AV4907" s="42">
        <f t="shared" si="697"/>
        <v>1</v>
      </c>
      <c r="AW4907" s="89">
        <f t="shared" si="698"/>
        <v>0</v>
      </c>
      <c r="AX4907" s="168"/>
      <c r="AY4907" s="60"/>
      <c r="AZ4907" s="61"/>
      <c r="BB4907" s="61" t="str">
        <f>IF(Settings!I4903&lt;&gt;"",Settings!I4903,"")</f>
        <v/>
      </c>
    </row>
    <row r="4908" spans="2:54" x14ac:dyDescent="0.2">
      <c r="B4908" s="13"/>
      <c r="C4908" s="12"/>
      <c r="D4908" s="12"/>
      <c r="E4908" s="12"/>
      <c r="F4908" s="12"/>
      <c r="G4908" s="12"/>
      <c r="H4908" s="12"/>
      <c r="I4908" s="15"/>
      <c r="J4908" s="31"/>
      <c r="K4908" s="180"/>
      <c r="L4908" s="40"/>
      <c r="M4908" s="14"/>
      <c r="N4908" s="16"/>
      <c r="O4908" s="49"/>
      <c r="P4908" s="64"/>
      <c r="Q4908" s="18"/>
      <c r="R4908" s="181">
        <f t="shared" si="690"/>
        <v>0</v>
      </c>
      <c r="S4908" s="181">
        <f t="shared" si="691"/>
        <v>0</v>
      </c>
      <c r="T4908" s="181">
        <f t="shared" si="692"/>
        <v>0</v>
      </c>
      <c r="AQ4908" s="1">
        <f>COUNT(L$11:L4908)</f>
        <v>37</v>
      </c>
      <c r="AR4908" s="43">
        <f t="shared" si="693"/>
        <v>40933</v>
      </c>
      <c r="AS4908" s="44">
        <f t="shared" si="694"/>
        <v>89.120000000000019</v>
      </c>
      <c r="AT4908" s="10" t="str">
        <f t="shared" si="695"/>
        <v/>
      </c>
      <c r="AU4908" s="20" t="str">
        <f t="shared" si="696"/>
        <v/>
      </c>
      <c r="AV4908" s="42">
        <f t="shared" si="697"/>
        <v>1</v>
      </c>
      <c r="AW4908" s="89">
        <f t="shared" si="698"/>
        <v>0</v>
      </c>
      <c r="AX4908" s="168"/>
      <c r="AY4908" s="60"/>
      <c r="AZ4908" s="61"/>
      <c r="BB4908" s="61" t="str">
        <f>IF(Settings!I4904&lt;&gt;"",Settings!I4904,"")</f>
        <v/>
      </c>
    </row>
    <row r="4909" spans="2:54" x14ac:dyDescent="0.2">
      <c r="B4909" s="13"/>
      <c r="C4909" s="12"/>
      <c r="D4909" s="12"/>
      <c r="E4909" s="12"/>
      <c r="F4909" s="12"/>
      <c r="G4909" s="12"/>
      <c r="H4909" s="12"/>
      <c r="I4909" s="15"/>
      <c r="J4909" s="31"/>
      <c r="K4909" s="180"/>
      <c r="L4909" s="40"/>
      <c r="M4909" s="14"/>
      <c r="N4909" s="16"/>
      <c r="O4909" s="49"/>
      <c r="P4909" s="64"/>
      <c r="Q4909" s="18"/>
      <c r="R4909" s="181">
        <f t="shared" si="690"/>
        <v>0</v>
      </c>
      <c r="S4909" s="181">
        <f t="shared" si="691"/>
        <v>0</v>
      </c>
      <c r="T4909" s="181">
        <f t="shared" si="692"/>
        <v>0</v>
      </c>
      <c r="AQ4909" s="1">
        <f>COUNT(L$11:L4909)</f>
        <v>37</v>
      </c>
      <c r="AR4909" s="43">
        <f t="shared" si="693"/>
        <v>40933</v>
      </c>
      <c r="AS4909" s="44">
        <f t="shared" si="694"/>
        <v>89.120000000000019</v>
      </c>
      <c r="AT4909" s="10" t="str">
        <f t="shared" si="695"/>
        <v/>
      </c>
      <c r="AU4909" s="20" t="str">
        <f t="shared" si="696"/>
        <v/>
      </c>
      <c r="AV4909" s="42">
        <f t="shared" si="697"/>
        <v>1</v>
      </c>
      <c r="AW4909" s="89">
        <f t="shared" si="698"/>
        <v>0</v>
      </c>
      <c r="AX4909" s="168"/>
      <c r="AY4909" s="60"/>
      <c r="AZ4909" s="61"/>
      <c r="BB4909" s="61" t="str">
        <f>IF(Settings!I4905&lt;&gt;"",Settings!I4905,"")</f>
        <v/>
      </c>
    </row>
    <row r="4910" spans="2:54" x14ac:dyDescent="0.2">
      <c r="B4910" s="13"/>
      <c r="C4910" s="12"/>
      <c r="D4910" s="12"/>
      <c r="E4910" s="12"/>
      <c r="F4910" s="12"/>
      <c r="G4910" s="12"/>
      <c r="H4910" s="12"/>
      <c r="I4910" s="15"/>
      <c r="J4910" s="31"/>
      <c r="K4910" s="180"/>
      <c r="L4910" s="40"/>
      <c r="M4910" s="14"/>
      <c r="N4910" s="16"/>
      <c r="O4910" s="49"/>
      <c r="P4910" s="64"/>
      <c r="Q4910" s="18"/>
      <c r="R4910" s="181">
        <f t="shared" si="690"/>
        <v>0</v>
      </c>
      <c r="S4910" s="181">
        <f t="shared" si="691"/>
        <v>0</v>
      </c>
      <c r="T4910" s="181">
        <f t="shared" si="692"/>
        <v>0</v>
      </c>
      <c r="AQ4910" s="1">
        <f>COUNT(L$11:L4910)</f>
        <v>37</v>
      </c>
      <c r="AR4910" s="43">
        <f t="shared" si="693"/>
        <v>40933</v>
      </c>
      <c r="AS4910" s="44">
        <f t="shared" si="694"/>
        <v>89.120000000000019</v>
      </c>
      <c r="AT4910" s="10" t="str">
        <f t="shared" si="695"/>
        <v/>
      </c>
      <c r="AU4910" s="20" t="str">
        <f t="shared" si="696"/>
        <v/>
      </c>
      <c r="AV4910" s="42">
        <f t="shared" si="697"/>
        <v>1</v>
      </c>
      <c r="AW4910" s="89">
        <f t="shared" si="698"/>
        <v>0</v>
      </c>
      <c r="AX4910" s="168"/>
      <c r="AY4910" s="60"/>
      <c r="AZ4910" s="61"/>
      <c r="BB4910" s="61" t="str">
        <f>IF(Settings!I4906&lt;&gt;"",Settings!I4906,"")</f>
        <v/>
      </c>
    </row>
    <row r="4911" spans="2:54" x14ac:dyDescent="0.2">
      <c r="B4911" s="13"/>
      <c r="C4911" s="12"/>
      <c r="D4911" s="12"/>
      <c r="E4911" s="12"/>
      <c r="F4911" s="12"/>
      <c r="G4911" s="12"/>
      <c r="H4911" s="12"/>
      <c r="I4911" s="15"/>
      <c r="J4911" s="31"/>
      <c r="K4911" s="180"/>
      <c r="L4911" s="40"/>
      <c r="M4911" s="14"/>
      <c r="N4911" s="16"/>
      <c r="O4911" s="49"/>
      <c r="P4911" s="64"/>
      <c r="Q4911" s="18"/>
      <c r="R4911" s="181">
        <f t="shared" si="690"/>
        <v>0</v>
      </c>
      <c r="S4911" s="181">
        <f t="shared" si="691"/>
        <v>0</v>
      </c>
      <c r="T4911" s="181">
        <f t="shared" si="692"/>
        <v>0</v>
      </c>
      <c r="AQ4911" s="1">
        <f>COUNT(L$11:L4911)</f>
        <v>37</v>
      </c>
      <c r="AR4911" s="43">
        <f t="shared" si="693"/>
        <v>40933</v>
      </c>
      <c r="AS4911" s="44">
        <f t="shared" si="694"/>
        <v>89.120000000000019</v>
      </c>
      <c r="AT4911" s="10" t="str">
        <f t="shared" si="695"/>
        <v/>
      </c>
      <c r="AU4911" s="20" t="str">
        <f t="shared" si="696"/>
        <v/>
      </c>
      <c r="AV4911" s="42">
        <f t="shared" si="697"/>
        <v>1</v>
      </c>
      <c r="AW4911" s="89">
        <f t="shared" si="698"/>
        <v>0</v>
      </c>
      <c r="AX4911" s="168"/>
      <c r="AY4911" s="60"/>
      <c r="AZ4911" s="61"/>
      <c r="BB4911" s="61" t="str">
        <f>IF(Settings!I4907&lt;&gt;"",Settings!I4907,"")</f>
        <v/>
      </c>
    </row>
    <row r="4912" spans="2:54" x14ac:dyDescent="0.2">
      <c r="B4912" s="13"/>
      <c r="C4912" s="12"/>
      <c r="D4912" s="12"/>
      <c r="E4912" s="12"/>
      <c r="F4912" s="12"/>
      <c r="G4912" s="12"/>
      <c r="H4912" s="12"/>
      <c r="I4912" s="15"/>
      <c r="J4912" s="31"/>
      <c r="K4912" s="180"/>
      <c r="L4912" s="40"/>
      <c r="M4912" s="14"/>
      <c r="N4912" s="16"/>
      <c r="O4912" s="49"/>
      <c r="P4912" s="64"/>
      <c r="Q4912" s="18"/>
      <c r="R4912" s="181">
        <f t="shared" si="690"/>
        <v>0</v>
      </c>
      <c r="S4912" s="181">
        <f t="shared" si="691"/>
        <v>0</v>
      </c>
      <c r="T4912" s="181">
        <f t="shared" si="692"/>
        <v>0</v>
      </c>
      <c r="AQ4912" s="1">
        <f>COUNT(L$11:L4912)</f>
        <v>37</v>
      </c>
      <c r="AR4912" s="43">
        <f t="shared" si="693"/>
        <v>40933</v>
      </c>
      <c r="AS4912" s="44">
        <f t="shared" si="694"/>
        <v>89.120000000000019</v>
      </c>
      <c r="AT4912" s="10" t="str">
        <f t="shared" si="695"/>
        <v/>
      </c>
      <c r="AU4912" s="20" t="str">
        <f t="shared" si="696"/>
        <v/>
      </c>
      <c r="AV4912" s="42">
        <f t="shared" si="697"/>
        <v>1</v>
      </c>
      <c r="AW4912" s="89">
        <f t="shared" si="698"/>
        <v>0</v>
      </c>
      <c r="AX4912" s="168"/>
      <c r="AY4912" s="60"/>
      <c r="AZ4912" s="61"/>
      <c r="BB4912" s="61" t="str">
        <f>IF(Settings!I4908&lt;&gt;"",Settings!I4908,"")</f>
        <v/>
      </c>
    </row>
    <row r="4913" spans="2:54" x14ac:dyDescent="0.2">
      <c r="B4913" s="13"/>
      <c r="C4913" s="12"/>
      <c r="D4913" s="12"/>
      <c r="E4913" s="12"/>
      <c r="F4913" s="12"/>
      <c r="G4913" s="12"/>
      <c r="H4913" s="12"/>
      <c r="I4913" s="15"/>
      <c r="J4913" s="31"/>
      <c r="K4913" s="180"/>
      <c r="L4913" s="40"/>
      <c r="M4913" s="14"/>
      <c r="N4913" s="16"/>
      <c r="O4913" s="49"/>
      <c r="P4913" s="64"/>
      <c r="Q4913" s="18"/>
      <c r="R4913" s="181">
        <f t="shared" si="690"/>
        <v>0</v>
      </c>
      <c r="S4913" s="181">
        <f t="shared" si="691"/>
        <v>0</v>
      </c>
      <c r="T4913" s="181">
        <f t="shared" si="692"/>
        <v>0</v>
      </c>
      <c r="AQ4913" s="1">
        <f>COUNT(L$11:L4913)</f>
        <v>37</v>
      </c>
      <c r="AR4913" s="43">
        <f t="shared" si="693"/>
        <v>40933</v>
      </c>
      <c r="AS4913" s="44">
        <f t="shared" si="694"/>
        <v>89.120000000000019</v>
      </c>
      <c r="AT4913" s="10" t="str">
        <f t="shared" si="695"/>
        <v/>
      </c>
      <c r="AU4913" s="20" t="str">
        <f t="shared" si="696"/>
        <v/>
      </c>
      <c r="AV4913" s="42">
        <f t="shared" si="697"/>
        <v>1</v>
      </c>
      <c r="AW4913" s="89">
        <f t="shared" si="698"/>
        <v>0</v>
      </c>
      <c r="AX4913" s="168"/>
      <c r="AY4913" s="60"/>
      <c r="AZ4913" s="61"/>
      <c r="BB4913" s="61" t="str">
        <f>IF(Settings!I4909&lt;&gt;"",Settings!I4909,"")</f>
        <v/>
      </c>
    </row>
    <row r="4914" spans="2:54" x14ac:dyDescent="0.2">
      <c r="B4914" s="13"/>
      <c r="C4914" s="12"/>
      <c r="D4914" s="12"/>
      <c r="E4914" s="12"/>
      <c r="F4914" s="12"/>
      <c r="G4914" s="12"/>
      <c r="H4914" s="12"/>
      <c r="I4914" s="15"/>
      <c r="J4914" s="31"/>
      <c r="K4914" s="180"/>
      <c r="L4914" s="40"/>
      <c r="M4914" s="14"/>
      <c r="N4914" s="16"/>
      <c r="O4914" s="49"/>
      <c r="P4914" s="64"/>
      <c r="Q4914" s="18"/>
      <c r="R4914" s="181">
        <f t="shared" si="690"/>
        <v>0</v>
      </c>
      <c r="S4914" s="181">
        <f t="shared" si="691"/>
        <v>0</v>
      </c>
      <c r="T4914" s="181">
        <f t="shared" si="692"/>
        <v>0</v>
      </c>
      <c r="AQ4914" s="1">
        <f>COUNT(L$11:L4914)</f>
        <v>37</v>
      </c>
      <c r="AR4914" s="43">
        <f t="shared" si="693"/>
        <v>40933</v>
      </c>
      <c r="AS4914" s="44">
        <f t="shared" si="694"/>
        <v>89.120000000000019</v>
      </c>
      <c r="AT4914" s="10" t="str">
        <f t="shared" si="695"/>
        <v/>
      </c>
      <c r="AU4914" s="20" t="str">
        <f t="shared" si="696"/>
        <v/>
      </c>
      <c r="AV4914" s="42">
        <f t="shared" si="697"/>
        <v>1</v>
      </c>
      <c r="AW4914" s="89">
        <f t="shared" si="698"/>
        <v>0</v>
      </c>
      <c r="AX4914" s="168"/>
      <c r="AY4914" s="60"/>
      <c r="AZ4914" s="61"/>
      <c r="BB4914" s="61" t="str">
        <f>IF(Settings!I4910&lt;&gt;"",Settings!I4910,"")</f>
        <v/>
      </c>
    </row>
    <row r="4915" spans="2:54" x14ac:dyDescent="0.2">
      <c r="B4915" s="13"/>
      <c r="C4915" s="12"/>
      <c r="D4915" s="12"/>
      <c r="E4915" s="12"/>
      <c r="F4915" s="12"/>
      <c r="G4915" s="12"/>
      <c r="H4915" s="12"/>
      <c r="I4915" s="15"/>
      <c r="J4915" s="31"/>
      <c r="K4915" s="180"/>
      <c r="L4915" s="40"/>
      <c r="M4915" s="14"/>
      <c r="N4915" s="16"/>
      <c r="O4915" s="49"/>
      <c r="P4915" s="64"/>
      <c r="Q4915" s="18"/>
      <c r="R4915" s="181">
        <f t="shared" si="690"/>
        <v>0</v>
      </c>
      <c r="S4915" s="181">
        <f t="shared" si="691"/>
        <v>0</v>
      </c>
      <c r="T4915" s="181">
        <f t="shared" si="692"/>
        <v>0</v>
      </c>
      <c r="AQ4915" s="1">
        <f>COUNT(L$11:L4915)</f>
        <v>37</v>
      </c>
      <c r="AR4915" s="43">
        <f t="shared" si="693"/>
        <v>40933</v>
      </c>
      <c r="AS4915" s="44">
        <f t="shared" si="694"/>
        <v>89.120000000000019</v>
      </c>
      <c r="AT4915" s="10" t="str">
        <f t="shared" si="695"/>
        <v/>
      </c>
      <c r="AU4915" s="20" t="str">
        <f t="shared" si="696"/>
        <v/>
      </c>
      <c r="AV4915" s="42">
        <f t="shared" si="697"/>
        <v>1</v>
      </c>
      <c r="AW4915" s="89">
        <f t="shared" si="698"/>
        <v>0</v>
      </c>
      <c r="AX4915" s="168"/>
      <c r="AY4915" s="60"/>
      <c r="AZ4915" s="61"/>
      <c r="BB4915" s="61" t="str">
        <f>IF(Settings!I4911&lt;&gt;"",Settings!I4911,"")</f>
        <v/>
      </c>
    </row>
    <row r="4916" spans="2:54" x14ac:dyDescent="0.2">
      <c r="B4916" s="13"/>
      <c r="C4916" s="12"/>
      <c r="D4916" s="12"/>
      <c r="E4916" s="12"/>
      <c r="F4916" s="12"/>
      <c r="G4916" s="12"/>
      <c r="H4916" s="12"/>
      <c r="I4916" s="15"/>
      <c r="J4916" s="31"/>
      <c r="K4916" s="180"/>
      <c r="L4916" s="40"/>
      <c r="M4916" s="14"/>
      <c r="N4916" s="16"/>
      <c r="O4916" s="49"/>
      <c r="P4916" s="64"/>
      <c r="Q4916" s="18"/>
      <c r="R4916" s="181">
        <f t="shared" si="690"/>
        <v>0</v>
      </c>
      <c r="S4916" s="181">
        <f t="shared" si="691"/>
        <v>0</v>
      </c>
      <c r="T4916" s="181">
        <f t="shared" si="692"/>
        <v>0</v>
      </c>
      <c r="AQ4916" s="1">
        <f>COUNT(L$11:L4916)</f>
        <v>37</v>
      </c>
      <c r="AR4916" s="43">
        <f t="shared" si="693"/>
        <v>40933</v>
      </c>
      <c r="AS4916" s="44">
        <f t="shared" si="694"/>
        <v>89.120000000000019</v>
      </c>
      <c r="AT4916" s="10" t="str">
        <f t="shared" si="695"/>
        <v/>
      </c>
      <c r="AU4916" s="20" t="str">
        <f t="shared" si="696"/>
        <v/>
      </c>
      <c r="AV4916" s="42">
        <f t="shared" si="697"/>
        <v>1</v>
      </c>
      <c r="AW4916" s="89">
        <f t="shared" si="698"/>
        <v>0</v>
      </c>
      <c r="AX4916" s="168"/>
      <c r="AY4916" s="60"/>
      <c r="AZ4916" s="61"/>
      <c r="BB4916" s="61" t="str">
        <f>IF(Settings!I4912&lt;&gt;"",Settings!I4912,"")</f>
        <v/>
      </c>
    </row>
    <row r="4917" spans="2:54" x14ac:dyDescent="0.2">
      <c r="B4917" s="13"/>
      <c r="C4917" s="12"/>
      <c r="D4917" s="12"/>
      <c r="E4917" s="12"/>
      <c r="F4917" s="12"/>
      <c r="G4917" s="12"/>
      <c r="H4917" s="12"/>
      <c r="I4917" s="15"/>
      <c r="J4917" s="31"/>
      <c r="K4917" s="180"/>
      <c r="L4917" s="40"/>
      <c r="M4917" s="14"/>
      <c r="N4917" s="16"/>
      <c r="O4917" s="49"/>
      <c r="P4917" s="64"/>
      <c r="Q4917" s="18"/>
      <c r="R4917" s="181">
        <f t="shared" si="690"/>
        <v>0</v>
      </c>
      <c r="S4917" s="181">
        <f t="shared" si="691"/>
        <v>0</v>
      </c>
      <c r="T4917" s="181">
        <f t="shared" si="692"/>
        <v>0</v>
      </c>
      <c r="AQ4917" s="1">
        <f>COUNT(L$11:L4917)</f>
        <v>37</v>
      </c>
      <c r="AR4917" s="43">
        <f t="shared" si="693"/>
        <v>40933</v>
      </c>
      <c r="AS4917" s="44">
        <f t="shared" si="694"/>
        <v>89.120000000000019</v>
      </c>
      <c r="AT4917" s="10" t="str">
        <f t="shared" si="695"/>
        <v/>
      </c>
      <c r="AU4917" s="20" t="str">
        <f t="shared" si="696"/>
        <v/>
      </c>
      <c r="AV4917" s="42">
        <f t="shared" si="697"/>
        <v>1</v>
      </c>
      <c r="AW4917" s="89">
        <f t="shared" si="698"/>
        <v>0</v>
      </c>
      <c r="AX4917" s="168"/>
      <c r="AY4917" s="60"/>
      <c r="AZ4917" s="61"/>
      <c r="BB4917" s="61" t="str">
        <f>IF(Settings!I4913&lt;&gt;"",Settings!I4913,"")</f>
        <v/>
      </c>
    </row>
    <row r="4918" spans="2:54" x14ac:dyDescent="0.2">
      <c r="B4918" s="13"/>
      <c r="C4918" s="12"/>
      <c r="D4918" s="12"/>
      <c r="E4918" s="12"/>
      <c r="F4918" s="12"/>
      <c r="G4918" s="12"/>
      <c r="H4918" s="12"/>
      <c r="I4918" s="15"/>
      <c r="J4918" s="31"/>
      <c r="K4918" s="180"/>
      <c r="L4918" s="40"/>
      <c r="M4918" s="14"/>
      <c r="N4918" s="16"/>
      <c r="O4918" s="49"/>
      <c r="P4918" s="64"/>
      <c r="Q4918" s="18"/>
      <c r="R4918" s="181">
        <f t="shared" si="690"/>
        <v>0</v>
      </c>
      <c r="S4918" s="181">
        <f t="shared" si="691"/>
        <v>0</v>
      </c>
      <c r="T4918" s="181">
        <f t="shared" si="692"/>
        <v>0</v>
      </c>
      <c r="AQ4918" s="1">
        <f>COUNT(L$11:L4918)</f>
        <v>37</v>
      </c>
      <c r="AR4918" s="43">
        <f t="shared" si="693"/>
        <v>40933</v>
      </c>
      <c r="AS4918" s="44">
        <f t="shared" si="694"/>
        <v>89.120000000000019</v>
      </c>
      <c r="AT4918" s="10" t="str">
        <f t="shared" si="695"/>
        <v/>
      </c>
      <c r="AU4918" s="20" t="str">
        <f t="shared" si="696"/>
        <v/>
      </c>
      <c r="AV4918" s="42">
        <f t="shared" si="697"/>
        <v>1</v>
      </c>
      <c r="AW4918" s="89">
        <f t="shared" si="698"/>
        <v>0</v>
      </c>
      <c r="AX4918" s="168"/>
      <c r="AY4918" s="60"/>
      <c r="AZ4918" s="61"/>
      <c r="BB4918" s="61" t="str">
        <f>IF(Settings!I4914&lt;&gt;"",Settings!I4914,"")</f>
        <v/>
      </c>
    </row>
    <row r="4919" spans="2:54" x14ac:dyDescent="0.2">
      <c r="B4919" s="13"/>
      <c r="C4919" s="12"/>
      <c r="D4919" s="12"/>
      <c r="E4919" s="12"/>
      <c r="F4919" s="12"/>
      <c r="G4919" s="12"/>
      <c r="H4919" s="12"/>
      <c r="I4919" s="15"/>
      <c r="J4919" s="31"/>
      <c r="K4919" s="180"/>
      <c r="L4919" s="40"/>
      <c r="M4919" s="14"/>
      <c r="N4919" s="16"/>
      <c r="O4919" s="49"/>
      <c r="P4919" s="64"/>
      <c r="Q4919" s="18"/>
      <c r="R4919" s="181">
        <f t="shared" si="690"/>
        <v>0</v>
      </c>
      <c r="S4919" s="181">
        <f t="shared" si="691"/>
        <v>0</v>
      </c>
      <c r="T4919" s="181">
        <f t="shared" si="692"/>
        <v>0</v>
      </c>
      <c r="AQ4919" s="1">
        <f>COUNT(L$11:L4919)</f>
        <v>37</v>
      </c>
      <c r="AR4919" s="43">
        <f t="shared" si="693"/>
        <v>40933</v>
      </c>
      <c r="AS4919" s="44">
        <f t="shared" si="694"/>
        <v>89.120000000000019</v>
      </c>
      <c r="AT4919" s="10" t="str">
        <f t="shared" si="695"/>
        <v/>
      </c>
      <c r="AU4919" s="20" t="str">
        <f t="shared" si="696"/>
        <v/>
      </c>
      <c r="AV4919" s="42">
        <f t="shared" si="697"/>
        <v>1</v>
      </c>
      <c r="AW4919" s="89">
        <f t="shared" si="698"/>
        <v>0</v>
      </c>
      <c r="AX4919" s="168"/>
      <c r="AY4919" s="60"/>
      <c r="AZ4919" s="61"/>
      <c r="BB4919" s="61" t="str">
        <f>IF(Settings!I4915&lt;&gt;"",Settings!I4915,"")</f>
        <v/>
      </c>
    </row>
    <row r="4920" spans="2:54" x14ac:dyDescent="0.2">
      <c r="B4920" s="13"/>
      <c r="C4920" s="12"/>
      <c r="D4920" s="12"/>
      <c r="E4920" s="12"/>
      <c r="F4920" s="12"/>
      <c r="G4920" s="12"/>
      <c r="H4920" s="12"/>
      <c r="I4920" s="15"/>
      <c r="J4920" s="31"/>
      <c r="K4920" s="180"/>
      <c r="L4920" s="40"/>
      <c r="M4920" s="14"/>
      <c r="N4920" s="16"/>
      <c r="O4920" s="49"/>
      <c r="P4920" s="64"/>
      <c r="Q4920" s="18"/>
      <c r="R4920" s="181">
        <f t="shared" si="690"/>
        <v>0</v>
      </c>
      <c r="S4920" s="181">
        <f t="shared" si="691"/>
        <v>0</v>
      </c>
      <c r="T4920" s="181">
        <f t="shared" si="692"/>
        <v>0</v>
      </c>
      <c r="AQ4920" s="1">
        <f>COUNT(L$11:L4920)</f>
        <v>37</v>
      </c>
      <c r="AR4920" s="43">
        <f t="shared" si="693"/>
        <v>40933</v>
      </c>
      <c r="AS4920" s="44">
        <f t="shared" si="694"/>
        <v>89.120000000000019</v>
      </c>
      <c r="AT4920" s="10" t="str">
        <f t="shared" si="695"/>
        <v/>
      </c>
      <c r="AU4920" s="20" t="str">
        <f t="shared" si="696"/>
        <v/>
      </c>
      <c r="AV4920" s="42">
        <f t="shared" si="697"/>
        <v>1</v>
      </c>
      <c r="AW4920" s="89">
        <f t="shared" si="698"/>
        <v>0</v>
      </c>
      <c r="AX4920" s="168"/>
      <c r="AY4920" s="60"/>
      <c r="AZ4920" s="61"/>
      <c r="BB4920" s="61" t="str">
        <f>IF(Settings!I4916&lt;&gt;"",Settings!I4916,"")</f>
        <v/>
      </c>
    </row>
    <row r="4921" spans="2:54" x14ac:dyDescent="0.2">
      <c r="B4921" s="13"/>
      <c r="C4921" s="12"/>
      <c r="D4921" s="12"/>
      <c r="E4921" s="12"/>
      <c r="F4921" s="12"/>
      <c r="G4921" s="12"/>
      <c r="H4921" s="12"/>
      <c r="I4921" s="15"/>
      <c r="J4921" s="31"/>
      <c r="K4921" s="180"/>
      <c r="L4921" s="40"/>
      <c r="M4921" s="14"/>
      <c r="N4921" s="16"/>
      <c r="O4921" s="49"/>
      <c r="P4921" s="64"/>
      <c r="Q4921" s="18"/>
      <c r="R4921" s="181">
        <f t="shared" si="690"/>
        <v>0</v>
      </c>
      <c r="S4921" s="181">
        <f t="shared" si="691"/>
        <v>0</v>
      </c>
      <c r="T4921" s="181">
        <f t="shared" si="692"/>
        <v>0</v>
      </c>
      <c r="AQ4921" s="1">
        <f>COUNT(L$11:L4921)</f>
        <v>37</v>
      </c>
      <c r="AR4921" s="43">
        <f t="shared" si="693"/>
        <v>40933</v>
      </c>
      <c r="AS4921" s="44">
        <f t="shared" si="694"/>
        <v>89.120000000000019</v>
      </c>
      <c r="AT4921" s="10" t="str">
        <f t="shared" si="695"/>
        <v/>
      </c>
      <c r="AU4921" s="20" t="str">
        <f t="shared" si="696"/>
        <v/>
      </c>
      <c r="AV4921" s="42">
        <f t="shared" si="697"/>
        <v>1</v>
      </c>
      <c r="AW4921" s="89">
        <f t="shared" si="698"/>
        <v>0</v>
      </c>
      <c r="AX4921" s="168"/>
      <c r="AY4921" s="60"/>
      <c r="AZ4921" s="61"/>
      <c r="BB4921" s="61" t="str">
        <f>IF(Settings!I4917&lt;&gt;"",Settings!I4917,"")</f>
        <v/>
      </c>
    </row>
    <row r="4922" spans="2:54" x14ac:dyDescent="0.2">
      <c r="B4922" s="13"/>
      <c r="C4922" s="12"/>
      <c r="D4922" s="12"/>
      <c r="E4922" s="12"/>
      <c r="F4922" s="12"/>
      <c r="G4922" s="12"/>
      <c r="H4922" s="12"/>
      <c r="I4922" s="15"/>
      <c r="J4922" s="31"/>
      <c r="K4922" s="180"/>
      <c r="L4922" s="40"/>
      <c r="M4922" s="14"/>
      <c r="N4922" s="16"/>
      <c r="O4922" s="49"/>
      <c r="P4922" s="64"/>
      <c r="Q4922" s="18"/>
      <c r="R4922" s="181">
        <f t="shared" si="690"/>
        <v>0</v>
      </c>
      <c r="S4922" s="181">
        <f t="shared" si="691"/>
        <v>0</v>
      </c>
      <c r="T4922" s="181">
        <f t="shared" si="692"/>
        <v>0</v>
      </c>
      <c r="AQ4922" s="1">
        <f>COUNT(L$11:L4922)</f>
        <v>37</v>
      </c>
      <c r="AR4922" s="43">
        <f t="shared" si="693"/>
        <v>40933</v>
      </c>
      <c r="AS4922" s="44">
        <f t="shared" si="694"/>
        <v>89.120000000000019</v>
      </c>
      <c r="AT4922" s="10" t="str">
        <f t="shared" si="695"/>
        <v/>
      </c>
      <c r="AU4922" s="20" t="str">
        <f t="shared" si="696"/>
        <v/>
      </c>
      <c r="AV4922" s="42">
        <f t="shared" si="697"/>
        <v>1</v>
      </c>
      <c r="AW4922" s="89">
        <f t="shared" si="698"/>
        <v>0</v>
      </c>
      <c r="AX4922" s="168"/>
      <c r="AY4922" s="60"/>
      <c r="AZ4922" s="61"/>
      <c r="BB4922" s="61" t="str">
        <f>IF(Settings!I4918&lt;&gt;"",Settings!I4918,"")</f>
        <v/>
      </c>
    </row>
    <row r="4923" spans="2:54" x14ac:dyDescent="0.2">
      <c r="B4923" s="13"/>
      <c r="C4923" s="12"/>
      <c r="D4923" s="12"/>
      <c r="E4923" s="12"/>
      <c r="F4923" s="12"/>
      <c r="G4923" s="12"/>
      <c r="H4923" s="12"/>
      <c r="I4923" s="15"/>
      <c r="J4923" s="31"/>
      <c r="K4923" s="180"/>
      <c r="L4923" s="40"/>
      <c r="M4923" s="14"/>
      <c r="N4923" s="16"/>
      <c r="O4923" s="49"/>
      <c r="P4923" s="64"/>
      <c r="Q4923" s="18"/>
      <c r="R4923" s="181">
        <f t="shared" si="690"/>
        <v>0</v>
      </c>
      <c r="S4923" s="181">
        <f t="shared" si="691"/>
        <v>0</v>
      </c>
      <c r="T4923" s="181">
        <f t="shared" si="692"/>
        <v>0</v>
      </c>
      <c r="AQ4923" s="1">
        <f>COUNT(L$11:L4923)</f>
        <v>37</v>
      </c>
      <c r="AR4923" s="43">
        <f t="shared" si="693"/>
        <v>40933</v>
      </c>
      <c r="AS4923" s="44">
        <f t="shared" si="694"/>
        <v>89.120000000000019</v>
      </c>
      <c r="AT4923" s="10" t="str">
        <f t="shared" si="695"/>
        <v/>
      </c>
      <c r="AU4923" s="20" t="str">
        <f t="shared" si="696"/>
        <v/>
      </c>
      <c r="AV4923" s="42">
        <f t="shared" si="697"/>
        <v>1</v>
      </c>
      <c r="AW4923" s="89">
        <f t="shared" si="698"/>
        <v>0</v>
      </c>
      <c r="AX4923" s="168"/>
      <c r="AY4923" s="60"/>
      <c r="AZ4923" s="61"/>
      <c r="BB4923" s="61" t="str">
        <f>IF(Settings!I4919&lt;&gt;"",Settings!I4919,"")</f>
        <v/>
      </c>
    </row>
    <row r="4924" spans="2:54" x14ac:dyDescent="0.2">
      <c r="B4924" s="13"/>
      <c r="C4924" s="12"/>
      <c r="D4924" s="12"/>
      <c r="E4924" s="12"/>
      <c r="F4924" s="12"/>
      <c r="G4924" s="12"/>
      <c r="H4924" s="12"/>
      <c r="I4924" s="15"/>
      <c r="J4924" s="31"/>
      <c r="K4924" s="180"/>
      <c r="L4924" s="40"/>
      <c r="M4924" s="14"/>
      <c r="N4924" s="16"/>
      <c r="O4924" s="49"/>
      <c r="P4924" s="64"/>
      <c r="Q4924" s="18"/>
      <c r="R4924" s="181">
        <f t="shared" si="690"/>
        <v>0</v>
      </c>
      <c r="S4924" s="181">
        <f t="shared" si="691"/>
        <v>0</v>
      </c>
      <c r="T4924" s="181">
        <f t="shared" si="692"/>
        <v>0</v>
      </c>
      <c r="AQ4924" s="1">
        <f>COUNT(L$11:L4924)</f>
        <v>37</v>
      </c>
      <c r="AR4924" s="43">
        <f t="shared" si="693"/>
        <v>40933</v>
      </c>
      <c r="AS4924" s="44">
        <f t="shared" si="694"/>
        <v>89.120000000000019</v>
      </c>
      <c r="AT4924" s="10" t="str">
        <f t="shared" si="695"/>
        <v/>
      </c>
      <c r="AU4924" s="20" t="str">
        <f t="shared" si="696"/>
        <v/>
      </c>
      <c r="AV4924" s="42">
        <f t="shared" si="697"/>
        <v>1</v>
      </c>
      <c r="AW4924" s="89">
        <f t="shared" si="698"/>
        <v>0</v>
      </c>
      <c r="AX4924" s="168"/>
      <c r="AY4924" s="60"/>
      <c r="AZ4924" s="61"/>
      <c r="BB4924" s="61" t="str">
        <f>IF(Settings!I4920&lt;&gt;"",Settings!I4920,"")</f>
        <v/>
      </c>
    </row>
    <row r="4925" spans="2:54" x14ac:dyDescent="0.2">
      <c r="B4925" s="13"/>
      <c r="C4925" s="12"/>
      <c r="D4925" s="12"/>
      <c r="E4925" s="12"/>
      <c r="F4925" s="12"/>
      <c r="G4925" s="12"/>
      <c r="H4925" s="12"/>
      <c r="I4925" s="15"/>
      <c r="J4925" s="31"/>
      <c r="K4925" s="180"/>
      <c r="L4925" s="40"/>
      <c r="M4925" s="14"/>
      <c r="N4925" s="16"/>
      <c r="O4925" s="49"/>
      <c r="P4925" s="64"/>
      <c r="Q4925" s="18"/>
      <c r="R4925" s="181">
        <f t="shared" si="690"/>
        <v>0</v>
      </c>
      <c r="S4925" s="181">
        <f t="shared" si="691"/>
        <v>0</v>
      </c>
      <c r="T4925" s="181">
        <f t="shared" si="692"/>
        <v>0</v>
      </c>
      <c r="AQ4925" s="1">
        <f>COUNT(L$11:L4925)</f>
        <v>37</v>
      </c>
      <c r="AR4925" s="43">
        <f t="shared" si="693"/>
        <v>40933</v>
      </c>
      <c r="AS4925" s="44">
        <f t="shared" si="694"/>
        <v>89.120000000000019</v>
      </c>
      <c r="AT4925" s="10" t="str">
        <f t="shared" si="695"/>
        <v/>
      </c>
      <c r="AU4925" s="20" t="str">
        <f t="shared" si="696"/>
        <v/>
      </c>
      <c r="AV4925" s="42">
        <f t="shared" si="697"/>
        <v>1</v>
      </c>
      <c r="AW4925" s="89">
        <f t="shared" si="698"/>
        <v>0</v>
      </c>
      <c r="AX4925" s="168"/>
      <c r="AY4925" s="60"/>
      <c r="AZ4925" s="61"/>
      <c r="BB4925" s="61" t="str">
        <f>IF(Settings!I4921&lt;&gt;"",Settings!I4921,"")</f>
        <v/>
      </c>
    </row>
    <row r="4926" spans="2:54" x14ac:dyDescent="0.2">
      <c r="B4926" s="13"/>
      <c r="C4926" s="12"/>
      <c r="D4926" s="12"/>
      <c r="E4926" s="12"/>
      <c r="F4926" s="12"/>
      <c r="G4926" s="12"/>
      <c r="H4926" s="12"/>
      <c r="I4926" s="15"/>
      <c r="J4926" s="31"/>
      <c r="K4926" s="180"/>
      <c r="L4926" s="40"/>
      <c r="M4926" s="14"/>
      <c r="N4926" s="16"/>
      <c r="O4926" s="49"/>
      <c r="P4926" s="64"/>
      <c r="Q4926" s="18"/>
      <c r="R4926" s="181">
        <f t="shared" si="690"/>
        <v>0</v>
      </c>
      <c r="S4926" s="181">
        <f t="shared" si="691"/>
        <v>0</v>
      </c>
      <c r="T4926" s="181">
        <f t="shared" si="692"/>
        <v>0</v>
      </c>
      <c r="AQ4926" s="1">
        <f>COUNT(L$11:L4926)</f>
        <v>37</v>
      </c>
      <c r="AR4926" s="43">
        <f t="shared" si="693"/>
        <v>40933</v>
      </c>
      <c r="AS4926" s="44">
        <f t="shared" si="694"/>
        <v>89.120000000000019</v>
      </c>
      <c r="AT4926" s="10" t="str">
        <f t="shared" si="695"/>
        <v/>
      </c>
      <c r="AU4926" s="20" t="str">
        <f t="shared" si="696"/>
        <v/>
      </c>
      <c r="AV4926" s="42">
        <f t="shared" si="697"/>
        <v>1</v>
      </c>
      <c r="AW4926" s="89">
        <f t="shared" si="698"/>
        <v>0</v>
      </c>
      <c r="AX4926" s="168"/>
      <c r="AY4926" s="60"/>
      <c r="AZ4926" s="61"/>
      <c r="BB4926" s="61" t="str">
        <f>IF(Settings!I4922&lt;&gt;"",Settings!I4922,"")</f>
        <v/>
      </c>
    </row>
    <row r="4927" spans="2:54" x14ac:dyDescent="0.2">
      <c r="B4927" s="13"/>
      <c r="C4927" s="12"/>
      <c r="D4927" s="12"/>
      <c r="E4927" s="12"/>
      <c r="F4927" s="12"/>
      <c r="G4927" s="12"/>
      <c r="H4927" s="12"/>
      <c r="I4927" s="15"/>
      <c r="J4927" s="31"/>
      <c r="K4927" s="180"/>
      <c r="L4927" s="40"/>
      <c r="M4927" s="14"/>
      <c r="N4927" s="16"/>
      <c r="O4927" s="49"/>
      <c r="P4927" s="64"/>
      <c r="Q4927" s="18"/>
      <c r="R4927" s="181">
        <f t="shared" si="690"/>
        <v>0</v>
      </c>
      <c r="S4927" s="181">
        <f t="shared" si="691"/>
        <v>0</v>
      </c>
      <c r="T4927" s="181">
        <f t="shared" si="692"/>
        <v>0</v>
      </c>
      <c r="AQ4927" s="1">
        <f>COUNT(L$11:L4927)</f>
        <v>37</v>
      </c>
      <c r="AR4927" s="43">
        <f t="shared" si="693"/>
        <v>40933</v>
      </c>
      <c r="AS4927" s="44">
        <f t="shared" si="694"/>
        <v>89.120000000000019</v>
      </c>
      <c r="AT4927" s="10" t="str">
        <f t="shared" si="695"/>
        <v/>
      </c>
      <c r="AU4927" s="20" t="str">
        <f t="shared" si="696"/>
        <v/>
      </c>
      <c r="AV4927" s="42">
        <f t="shared" si="697"/>
        <v>1</v>
      </c>
      <c r="AW4927" s="89">
        <f t="shared" si="698"/>
        <v>0</v>
      </c>
      <c r="AX4927" s="168"/>
      <c r="AY4927" s="60"/>
      <c r="AZ4927" s="61"/>
      <c r="BB4927" s="61" t="str">
        <f>IF(Settings!I4923&lt;&gt;"",Settings!I4923,"")</f>
        <v/>
      </c>
    </row>
    <row r="4928" spans="2:54" x14ac:dyDescent="0.2">
      <c r="B4928" s="13"/>
      <c r="C4928" s="12"/>
      <c r="D4928" s="12"/>
      <c r="E4928" s="12"/>
      <c r="F4928" s="12"/>
      <c r="G4928" s="12"/>
      <c r="H4928" s="12"/>
      <c r="I4928" s="15"/>
      <c r="J4928" s="31"/>
      <c r="K4928" s="180"/>
      <c r="L4928" s="40"/>
      <c r="M4928" s="14"/>
      <c r="N4928" s="16"/>
      <c r="O4928" s="49"/>
      <c r="P4928" s="64"/>
      <c r="Q4928" s="18"/>
      <c r="R4928" s="181">
        <f t="shared" si="690"/>
        <v>0</v>
      </c>
      <c r="S4928" s="181">
        <f t="shared" si="691"/>
        <v>0</v>
      </c>
      <c r="T4928" s="181">
        <f t="shared" si="692"/>
        <v>0</v>
      </c>
      <c r="AQ4928" s="1">
        <f>COUNT(L$11:L4928)</f>
        <v>37</v>
      </c>
      <c r="AR4928" s="43">
        <f t="shared" si="693"/>
        <v>40933</v>
      </c>
      <c r="AS4928" s="44">
        <f t="shared" si="694"/>
        <v>89.120000000000019</v>
      </c>
      <c r="AT4928" s="10" t="str">
        <f t="shared" si="695"/>
        <v/>
      </c>
      <c r="AU4928" s="20" t="str">
        <f t="shared" si="696"/>
        <v/>
      </c>
      <c r="AV4928" s="42">
        <f t="shared" si="697"/>
        <v>1</v>
      </c>
      <c r="AW4928" s="89">
        <f t="shared" si="698"/>
        <v>0</v>
      </c>
      <c r="AX4928" s="168"/>
      <c r="AY4928" s="60"/>
      <c r="AZ4928" s="61"/>
      <c r="BB4928" s="61" t="str">
        <f>IF(Settings!I4924&lt;&gt;"",Settings!I4924,"")</f>
        <v/>
      </c>
    </row>
    <row r="4929" spans="2:54" x14ac:dyDescent="0.2">
      <c r="B4929" s="13"/>
      <c r="C4929" s="12"/>
      <c r="D4929" s="12"/>
      <c r="E4929" s="12"/>
      <c r="F4929" s="12"/>
      <c r="G4929" s="12"/>
      <c r="H4929" s="12"/>
      <c r="I4929" s="15"/>
      <c r="J4929" s="31"/>
      <c r="K4929" s="180"/>
      <c r="L4929" s="40"/>
      <c r="M4929" s="14"/>
      <c r="N4929" s="16"/>
      <c r="O4929" s="49"/>
      <c r="P4929" s="64"/>
      <c r="Q4929" s="18"/>
      <c r="R4929" s="181">
        <f t="shared" si="690"/>
        <v>0</v>
      </c>
      <c r="S4929" s="181">
        <f t="shared" si="691"/>
        <v>0</v>
      </c>
      <c r="T4929" s="181">
        <f t="shared" si="692"/>
        <v>0</v>
      </c>
      <c r="AQ4929" s="1">
        <f>COUNT(L$11:L4929)</f>
        <v>37</v>
      </c>
      <c r="AR4929" s="43">
        <f t="shared" si="693"/>
        <v>40933</v>
      </c>
      <c r="AS4929" s="44">
        <f t="shared" si="694"/>
        <v>89.120000000000019</v>
      </c>
      <c r="AT4929" s="10" t="str">
        <f t="shared" si="695"/>
        <v/>
      </c>
      <c r="AU4929" s="20" t="str">
        <f t="shared" si="696"/>
        <v/>
      </c>
      <c r="AV4929" s="42">
        <f t="shared" si="697"/>
        <v>1</v>
      </c>
      <c r="AW4929" s="89">
        <f t="shared" si="698"/>
        <v>0</v>
      </c>
      <c r="AX4929" s="168"/>
      <c r="AY4929" s="60"/>
      <c r="AZ4929" s="61"/>
      <c r="BB4929" s="61" t="str">
        <f>IF(Settings!I4925&lt;&gt;"",Settings!I4925,"")</f>
        <v/>
      </c>
    </row>
    <row r="4930" spans="2:54" x14ac:dyDescent="0.2">
      <c r="B4930" s="13"/>
      <c r="C4930" s="12"/>
      <c r="D4930" s="12"/>
      <c r="E4930" s="12"/>
      <c r="F4930" s="12"/>
      <c r="G4930" s="12"/>
      <c r="H4930" s="12"/>
      <c r="I4930" s="15"/>
      <c r="J4930" s="31"/>
      <c r="K4930" s="180"/>
      <c r="L4930" s="40"/>
      <c r="M4930" s="14"/>
      <c r="N4930" s="16"/>
      <c r="O4930" s="49"/>
      <c r="P4930" s="64"/>
      <c r="Q4930" s="18"/>
      <c r="R4930" s="181">
        <f t="shared" si="690"/>
        <v>0</v>
      </c>
      <c r="S4930" s="181">
        <f t="shared" si="691"/>
        <v>0</v>
      </c>
      <c r="T4930" s="181">
        <f t="shared" si="692"/>
        <v>0</v>
      </c>
      <c r="AQ4930" s="1">
        <f>COUNT(L$11:L4930)</f>
        <v>37</v>
      </c>
      <c r="AR4930" s="43">
        <f t="shared" si="693"/>
        <v>40933</v>
      </c>
      <c r="AS4930" s="44">
        <f t="shared" si="694"/>
        <v>89.120000000000019</v>
      </c>
      <c r="AT4930" s="10" t="str">
        <f t="shared" si="695"/>
        <v/>
      </c>
      <c r="AU4930" s="20" t="str">
        <f t="shared" si="696"/>
        <v/>
      </c>
      <c r="AV4930" s="42">
        <f t="shared" si="697"/>
        <v>1</v>
      </c>
      <c r="AW4930" s="89">
        <f t="shared" si="698"/>
        <v>0</v>
      </c>
      <c r="AX4930" s="168"/>
      <c r="AY4930" s="60"/>
      <c r="AZ4930" s="61"/>
      <c r="BB4930" s="61" t="str">
        <f>IF(Settings!I4926&lt;&gt;"",Settings!I4926,"")</f>
        <v/>
      </c>
    </row>
    <row r="4931" spans="2:54" x14ac:dyDescent="0.2">
      <c r="B4931" s="13"/>
      <c r="C4931" s="12"/>
      <c r="D4931" s="12"/>
      <c r="E4931" s="12"/>
      <c r="F4931" s="12"/>
      <c r="G4931" s="12"/>
      <c r="H4931" s="12"/>
      <c r="I4931" s="15"/>
      <c r="J4931" s="31"/>
      <c r="K4931" s="180"/>
      <c r="L4931" s="40"/>
      <c r="M4931" s="14"/>
      <c r="N4931" s="16"/>
      <c r="O4931" s="49"/>
      <c r="P4931" s="64"/>
      <c r="Q4931" s="18"/>
      <c r="R4931" s="181">
        <f t="shared" si="690"/>
        <v>0</v>
      </c>
      <c r="S4931" s="181">
        <f t="shared" si="691"/>
        <v>0</v>
      </c>
      <c r="T4931" s="181">
        <f t="shared" si="692"/>
        <v>0</v>
      </c>
      <c r="AQ4931" s="1">
        <f>COUNT(L$11:L4931)</f>
        <v>37</v>
      </c>
      <c r="AR4931" s="43">
        <f t="shared" si="693"/>
        <v>40933</v>
      </c>
      <c r="AS4931" s="44">
        <f t="shared" si="694"/>
        <v>89.120000000000019</v>
      </c>
      <c r="AT4931" s="10" t="str">
        <f t="shared" si="695"/>
        <v/>
      </c>
      <c r="AU4931" s="20" t="str">
        <f t="shared" si="696"/>
        <v/>
      </c>
      <c r="AV4931" s="42">
        <f t="shared" si="697"/>
        <v>1</v>
      </c>
      <c r="AW4931" s="89">
        <f t="shared" si="698"/>
        <v>0</v>
      </c>
      <c r="AX4931" s="168"/>
      <c r="AY4931" s="60"/>
      <c r="AZ4931" s="61"/>
      <c r="BB4931" s="61" t="str">
        <f>IF(Settings!I4927&lt;&gt;"",Settings!I4927,"")</f>
        <v/>
      </c>
    </row>
    <row r="4932" spans="2:54" x14ac:dyDescent="0.2">
      <c r="B4932" s="13"/>
      <c r="C4932" s="12"/>
      <c r="D4932" s="12"/>
      <c r="E4932" s="12"/>
      <c r="F4932" s="12"/>
      <c r="G4932" s="12"/>
      <c r="H4932" s="12"/>
      <c r="I4932" s="15"/>
      <c r="J4932" s="31"/>
      <c r="K4932" s="180"/>
      <c r="L4932" s="40"/>
      <c r="M4932" s="14"/>
      <c r="N4932" s="16"/>
      <c r="O4932" s="49"/>
      <c r="P4932" s="64"/>
      <c r="Q4932" s="18"/>
      <c r="R4932" s="181">
        <f t="shared" si="690"/>
        <v>0</v>
      </c>
      <c r="S4932" s="181">
        <f t="shared" si="691"/>
        <v>0</v>
      </c>
      <c r="T4932" s="181">
        <f t="shared" si="692"/>
        <v>0</v>
      </c>
      <c r="AQ4932" s="1">
        <f>COUNT(L$11:L4932)</f>
        <v>37</v>
      </c>
      <c r="AR4932" s="43">
        <f t="shared" si="693"/>
        <v>40933</v>
      </c>
      <c r="AS4932" s="44">
        <f t="shared" si="694"/>
        <v>89.120000000000019</v>
      </c>
      <c r="AT4932" s="10" t="str">
        <f t="shared" si="695"/>
        <v/>
      </c>
      <c r="AU4932" s="20" t="str">
        <f t="shared" si="696"/>
        <v/>
      </c>
      <c r="AV4932" s="42">
        <f t="shared" si="697"/>
        <v>1</v>
      </c>
      <c r="AW4932" s="89">
        <f t="shared" si="698"/>
        <v>0</v>
      </c>
      <c r="AX4932" s="168"/>
      <c r="AY4932" s="60"/>
      <c r="AZ4932" s="61"/>
      <c r="BB4932" s="61" t="str">
        <f>IF(Settings!I4928&lt;&gt;"",Settings!I4928,"")</f>
        <v/>
      </c>
    </row>
    <row r="4933" spans="2:54" x14ac:dyDescent="0.2">
      <c r="B4933" s="13"/>
      <c r="C4933" s="12"/>
      <c r="D4933" s="12"/>
      <c r="E4933" s="12"/>
      <c r="F4933" s="12"/>
      <c r="G4933" s="12"/>
      <c r="H4933" s="12"/>
      <c r="I4933" s="15"/>
      <c r="J4933" s="31"/>
      <c r="K4933" s="180"/>
      <c r="L4933" s="40"/>
      <c r="M4933" s="14"/>
      <c r="N4933" s="16"/>
      <c r="O4933" s="49"/>
      <c r="P4933" s="64"/>
      <c r="Q4933" s="18"/>
      <c r="R4933" s="181">
        <f t="shared" si="690"/>
        <v>0</v>
      </c>
      <c r="S4933" s="181">
        <f t="shared" si="691"/>
        <v>0</v>
      </c>
      <c r="T4933" s="181">
        <f t="shared" si="692"/>
        <v>0</v>
      </c>
      <c r="AQ4933" s="1">
        <f>COUNT(L$11:L4933)</f>
        <v>37</v>
      </c>
      <c r="AR4933" s="43">
        <f t="shared" si="693"/>
        <v>40933</v>
      </c>
      <c r="AS4933" s="44">
        <f t="shared" si="694"/>
        <v>89.120000000000019</v>
      </c>
      <c r="AT4933" s="10" t="str">
        <f t="shared" si="695"/>
        <v/>
      </c>
      <c r="AU4933" s="20" t="str">
        <f t="shared" si="696"/>
        <v/>
      </c>
      <c r="AV4933" s="42">
        <f t="shared" si="697"/>
        <v>1</v>
      </c>
      <c r="AW4933" s="89">
        <f t="shared" si="698"/>
        <v>0</v>
      </c>
      <c r="AX4933" s="168"/>
      <c r="AY4933" s="60"/>
      <c r="AZ4933" s="61"/>
      <c r="BB4933" s="61" t="str">
        <f>IF(Settings!I4929&lt;&gt;"",Settings!I4929,"")</f>
        <v/>
      </c>
    </row>
    <row r="4934" spans="2:54" x14ac:dyDescent="0.2">
      <c r="B4934" s="13"/>
      <c r="C4934" s="12"/>
      <c r="D4934" s="12"/>
      <c r="E4934" s="12"/>
      <c r="F4934" s="12"/>
      <c r="G4934" s="12"/>
      <c r="H4934" s="12"/>
      <c r="I4934" s="15"/>
      <c r="J4934" s="31"/>
      <c r="K4934" s="180"/>
      <c r="L4934" s="40"/>
      <c r="M4934" s="14"/>
      <c r="N4934" s="16"/>
      <c r="O4934" s="49"/>
      <c r="P4934" s="64"/>
      <c r="Q4934" s="18"/>
      <c r="R4934" s="181">
        <f t="shared" si="690"/>
        <v>0</v>
      </c>
      <c r="S4934" s="181">
        <f t="shared" si="691"/>
        <v>0</v>
      </c>
      <c r="T4934" s="181">
        <f t="shared" si="692"/>
        <v>0</v>
      </c>
      <c r="AQ4934" s="1">
        <f>COUNT(L$11:L4934)</f>
        <v>37</v>
      </c>
      <c r="AR4934" s="43">
        <f t="shared" si="693"/>
        <v>40933</v>
      </c>
      <c r="AS4934" s="44">
        <f t="shared" si="694"/>
        <v>89.120000000000019</v>
      </c>
      <c r="AT4934" s="10" t="str">
        <f t="shared" si="695"/>
        <v/>
      </c>
      <c r="AU4934" s="20" t="str">
        <f t="shared" si="696"/>
        <v/>
      </c>
      <c r="AV4934" s="42">
        <f t="shared" si="697"/>
        <v>1</v>
      </c>
      <c r="AW4934" s="89">
        <f t="shared" si="698"/>
        <v>0</v>
      </c>
      <c r="AX4934" s="168"/>
      <c r="AY4934" s="60"/>
      <c r="AZ4934" s="61"/>
      <c r="BB4934" s="61" t="str">
        <f>IF(Settings!I4930&lt;&gt;"",Settings!I4930,"")</f>
        <v/>
      </c>
    </row>
    <row r="4935" spans="2:54" x14ac:dyDescent="0.2">
      <c r="B4935" s="13"/>
      <c r="C4935" s="12"/>
      <c r="D4935" s="12"/>
      <c r="E4935" s="12"/>
      <c r="F4935" s="12"/>
      <c r="G4935" s="12"/>
      <c r="H4935" s="12"/>
      <c r="I4935" s="15"/>
      <c r="J4935" s="31"/>
      <c r="K4935" s="180"/>
      <c r="L4935" s="40"/>
      <c r="M4935" s="14"/>
      <c r="N4935" s="16"/>
      <c r="O4935" s="49"/>
      <c r="P4935" s="64"/>
      <c r="Q4935" s="18"/>
      <c r="R4935" s="181">
        <f t="shared" si="690"/>
        <v>0</v>
      </c>
      <c r="S4935" s="181">
        <f t="shared" si="691"/>
        <v>0</v>
      </c>
      <c r="T4935" s="181">
        <f t="shared" si="692"/>
        <v>0</v>
      </c>
      <c r="AQ4935" s="1">
        <f>COUNT(L$11:L4935)</f>
        <v>37</v>
      </c>
      <c r="AR4935" s="43">
        <f t="shared" si="693"/>
        <v>40933</v>
      </c>
      <c r="AS4935" s="44">
        <f t="shared" si="694"/>
        <v>89.120000000000019</v>
      </c>
      <c r="AT4935" s="10" t="str">
        <f t="shared" si="695"/>
        <v/>
      </c>
      <c r="AU4935" s="20" t="str">
        <f t="shared" si="696"/>
        <v/>
      </c>
      <c r="AV4935" s="42">
        <f t="shared" si="697"/>
        <v>1</v>
      </c>
      <c r="AW4935" s="89">
        <f t="shared" si="698"/>
        <v>0</v>
      </c>
      <c r="AX4935" s="168"/>
      <c r="AY4935" s="60"/>
      <c r="AZ4935" s="61"/>
      <c r="BB4935" s="61" t="str">
        <f>IF(Settings!I4931&lt;&gt;"",Settings!I4931,"")</f>
        <v/>
      </c>
    </row>
    <row r="4936" spans="2:54" x14ac:dyDescent="0.2">
      <c r="B4936" s="13"/>
      <c r="C4936" s="12"/>
      <c r="D4936" s="12"/>
      <c r="E4936" s="12"/>
      <c r="F4936" s="12"/>
      <c r="G4936" s="12"/>
      <c r="H4936" s="12"/>
      <c r="I4936" s="15"/>
      <c r="J4936" s="31"/>
      <c r="K4936" s="180"/>
      <c r="L4936" s="40"/>
      <c r="M4936" s="14"/>
      <c r="N4936" s="16"/>
      <c r="O4936" s="49"/>
      <c r="P4936" s="64"/>
      <c r="Q4936" s="18"/>
      <c r="R4936" s="181">
        <f t="shared" si="690"/>
        <v>0</v>
      </c>
      <c r="S4936" s="181">
        <f t="shared" si="691"/>
        <v>0</v>
      </c>
      <c r="T4936" s="181">
        <f t="shared" si="692"/>
        <v>0</v>
      </c>
      <c r="AQ4936" s="1">
        <f>COUNT(L$11:L4936)</f>
        <v>37</v>
      </c>
      <c r="AR4936" s="43">
        <f t="shared" si="693"/>
        <v>40933</v>
      </c>
      <c r="AS4936" s="44">
        <f t="shared" si="694"/>
        <v>89.120000000000019</v>
      </c>
      <c r="AT4936" s="10" t="str">
        <f t="shared" si="695"/>
        <v/>
      </c>
      <c r="AU4936" s="20" t="str">
        <f t="shared" si="696"/>
        <v/>
      </c>
      <c r="AV4936" s="42">
        <f t="shared" si="697"/>
        <v>1</v>
      </c>
      <c r="AW4936" s="89">
        <f t="shared" si="698"/>
        <v>0</v>
      </c>
      <c r="AX4936" s="168"/>
      <c r="AY4936" s="60"/>
      <c r="AZ4936" s="61"/>
      <c r="BB4936" s="61" t="str">
        <f>IF(Settings!I4932&lt;&gt;"",Settings!I4932,"")</f>
        <v/>
      </c>
    </row>
    <row r="4937" spans="2:54" x14ac:dyDescent="0.2">
      <c r="B4937" s="13"/>
      <c r="C4937" s="12"/>
      <c r="D4937" s="12"/>
      <c r="E4937" s="12"/>
      <c r="F4937" s="12"/>
      <c r="G4937" s="12"/>
      <c r="H4937" s="12"/>
      <c r="I4937" s="15"/>
      <c r="J4937" s="31"/>
      <c r="K4937" s="180"/>
      <c r="L4937" s="40"/>
      <c r="M4937" s="14"/>
      <c r="N4937" s="16"/>
      <c r="O4937" s="49"/>
      <c r="P4937" s="64"/>
      <c r="Q4937" s="18"/>
      <c r="R4937" s="181">
        <f t="shared" si="690"/>
        <v>0</v>
      </c>
      <c r="S4937" s="181">
        <f t="shared" si="691"/>
        <v>0</v>
      </c>
      <c r="T4937" s="181">
        <f t="shared" si="692"/>
        <v>0</v>
      </c>
      <c r="AQ4937" s="1">
        <f>COUNT(L$11:L4937)</f>
        <v>37</v>
      </c>
      <c r="AR4937" s="43">
        <f t="shared" si="693"/>
        <v>40933</v>
      </c>
      <c r="AS4937" s="44">
        <f t="shared" si="694"/>
        <v>89.120000000000019</v>
      </c>
      <c r="AT4937" s="10" t="str">
        <f t="shared" si="695"/>
        <v/>
      </c>
      <c r="AU4937" s="20" t="str">
        <f t="shared" si="696"/>
        <v/>
      </c>
      <c r="AV4937" s="42">
        <f t="shared" si="697"/>
        <v>1</v>
      </c>
      <c r="AW4937" s="89">
        <f t="shared" si="698"/>
        <v>0</v>
      </c>
      <c r="AX4937" s="168"/>
      <c r="AY4937" s="60"/>
      <c r="AZ4937" s="61"/>
      <c r="BB4937" s="61" t="str">
        <f>IF(Settings!I4933&lt;&gt;"",Settings!I4933,"")</f>
        <v/>
      </c>
    </row>
    <row r="4938" spans="2:54" x14ac:dyDescent="0.2">
      <c r="B4938" s="13"/>
      <c r="C4938" s="12"/>
      <c r="D4938" s="12"/>
      <c r="E4938" s="12"/>
      <c r="F4938" s="12"/>
      <c r="G4938" s="12"/>
      <c r="H4938" s="12"/>
      <c r="I4938" s="15"/>
      <c r="J4938" s="31"/>
      <c r="K4938" s="180"/>
      <c r="L4938" s="40"/>
      <c r="M4938" s="14"/>
      <c r="N4938" s="16"/>
      <c r="O4938" s="49"/>
      <c r="P4938" s="64"/>
      <c r="Q4938" s="18"/>
      <c r="R4938" s="181">
        <f t="shared" si="690"/>
        <v>0</v>
      </c>
      <c r="S4938" s="181">
        <f t="shared" si="691"/>
        <v>0</v>
      </c>
      <c r="T4938" s="181">
        <f t="shared" si="692"/>
        <v>0</v>
      </c>
      <c r="AQ4938" s="1">
        <f>COUNT(L$11:L4938)</f>
        <v>37</v>
      </c>
      <c r="AR4938" s="43">
        <f t="shared" si="693"/>
        <v>40933</v>
      </c>
      <c r="AS4938" s="44">
        <f t="shared" si="694"/>
        <v>89.120000000000019</v>
      </c>
      <c r="AT4938" s="10" t="str">
        <f t="shared" si="695"/>
        <v/>
      </c>
      <c r="AU4938" s="20" t="str">
        <f t="shared" si="696"/>
        <v/>
      </c>
      <c r="AV4938" s="42">
        <f t="shared" si="697"/>
        <v>1</v>
      </c>
      <c r="AW4938" s="89">
        <f t="shared" si="698"/>
        <v>0</v>
      </c>
      <c r="AX4938" s="168"/>
      <c r="AY4938" s="60"/>
      <c r="AZ4938" s="61"/>
      <c r="BB4938" s="61" t="str">
        <f>IF(Settings!I4934&lt;&gt;"",Settings!I4934,"")</f>
        <v/>
      </c>
    </row>
    <row r="4939" spans="2:54" x14ac:dyDescent="0.2">
      <c r="B4939" s="13"/>
      <c r="C4939" s="12"/>
      <c r="D4939" s="12"/>
      <c r="E4939" s="12"/>
      <c r="F4939" s="12"/>
      <c r="G4939" s="12"/>
      <c r="H4939" s="12"/>
      <c r="I4939" s="15"/>
      <c r="J4939" s="31"/>
      <c r="K4939" s="180"/>
      <c r="L4939" s="40"/>
      <c r="M4939" s="14"/>
      <c r="N4939" s="16"/>
      <c r="O4939" s="49"/>
      <c r="P4939" s="64"/>
      <c r="Q4939" s="18"/>
      <c r="R4939" s="181">
        <f t="shared" si="690"/>
        <v>0</v>
      </c>
      <c r="S4939" s="181">
        <f t="shared" si="691"/>
        <v>0</v>
      </c>
      <c r="T4939" s="181">
        <f t="shared" si="692"/>
        <v>0</v>
      </c>
      <c r="AQ4939" s="1">
        <f>COUNT(L$11:L4939)</f>
        <v>37</v>
      </c>
      <c r="AR4939" s="43">
        <f t="shared" si="693"/>
        <v>40933</v>
      </c>
      <c r="AS4939" s="44">
        <f t="shared" si="694"/>
        <v>89.120000000000019</v>
      </c>
      <c r="AT4939" s="10" t="str">
        <f t="shared" si="695"/>
        <v/>
      </c>
      <c r="AU4939" s="20" t="str">
        <f t="shared" si="696"/>
        <v/>
      </c>
      <c r="AV4939" s="42">
        <f t="shared" si="697"/>
        <v>1</v>
      </c>
      <c r="AW4939" s="89">
        <f t="shared" si="698"/>
        <v>0</v>
      </c>
      <c r="AX4939" s="168"/>
      <c r="AY4939" s="60"/>
      <c r="AZ4939" s="61"/>
      <c r="BB4939" s="61" t="str">
        <f>IF(Settings!I4935&lt;&gt;"",Settings!I4935,"")</f>
        <v/>
      </c>
    </row>
    <row r="4940" spans="2:54" x14ac:dyDescent="0.2">
      <c r="B4940" s="13"/>
      <c r="C4940" s="12"/>
      <c r="D4940" s="12"/>
      <c r="E4940" s="12"/>
      <c r="F4940" s="12"/>
      <c r="G4940" s="12"/>
      <c r="H4940" s="12"/>
      <c r="I4940" s="15"/>
      <c r="J4940" s="31"/>
      <c r="K4940" s="180"/>
      <c r="L4940" s="40"/>
      <c r="M4940" s="14"/>
      <c r="N4940" s="16"/>
      <c r="O4940" s="49"/>
      <c r="P4940" s="64"/>
      <c r="Q4940" s="18"/>
      <c r="R4940" s="181">
        <f t="shared" ref="R4940:R5003" si="699">ROUND(IF(M4940&lt;&gt;"Y",IF(P4940&lt;&gt;"Y",K4940,K4940*(AV4940-1)),0),ROUNDING)</f>
        <v>0</v>
      </c>
      <c r="S4940" s="181">
        <f t="shared" ref="S4940:S5003" si="700">ROUND(IF(O4940&gt;0,IF(M4940="Y",AW4940*(1-O4940),IF(AW4940&gt;R4940,R4940 + (AW4940 - R4940)*(1-O4940),AW4940)),AW4940),ROUNDING)</f>
        <v>0</v>
      </c>
      <c r="T4940" s="181">
        <f t="shared" ref="T4940:T5003" si="701">ROUND(IF(N4940="P",0,IF(OR(M4940="N",M4940=""),S4940-R4940,S4940)),ROUNDING)</f>
        <v>0</v>
      </c>
      <c r="AQ4940" s="1">
        <f>COUNT(L$11:L4940)</f>
        <v>37</v>
      </c>
      <c r="AR4940" s="43">
        <f t="shared" si="693"/>
        <v>40933</v>
      </c>
      <c r="AS4940" s="44">
        <f t="shared" si="694"/>
        <v>89.120000000000019</v>
      </c>
      <c r="AT4940" s="10" t="str">
        <f t="shared" si="695"/>
        <v/>
      </c>
      <c r="AU4940" s="20" t="str">
        <f t="shared" si="696"/>
        <v/>
      </c>
      <c r="AV4940" s="42">
        <f t="shared" si="697"/>
        <v>1</v>
      </c>
      <c r="AW4940" s="89">
        <f t="shared" si="698"/>
        <v>0</v>
      </c>
      <c r="AX4940" s="168"/>
      <c r="AY4940" s="60"/>
      <c r="AZ4940" s="61"/>
      <c r="BB4940" s="61" t="str">
        <f>IF(Settings!I4936&lt;&gt;"",Settings!I4936,"")</f>
        <v/>
      </c>
    </row>
    <row r="4941" spans="2:54" x14ac:dyDescent="0.2">
      <c r="B4941" s="13"/>
      <c r="C4941" s="12"/>
      <c r="D4941" s="12"/>
      <c r="E4941" s="12"/>
      <c r="F4941" s="12"/>
      <c r="G4941" s="12"/>
      <c r="H4941" s="12"/>
      <c r="I4941" s="15"/>
      <c r="J4941" s="31"/>
      <c r="K4941" s="180"/>
      <c r="L4941" s="40"/>
      <c r="M4941" s="14"/>
      <c r="N4941" s="16"/>
      <c r="O4941" s="49"/>
      <c r="P4941" s="64"/>
      <c r="Q4941" s="18"/>
      <c r="R4941" s="181">
        <f t="shared" si="699"/>
        <v>0</v>
      </c>
      <c r="S4941" s="181">
        <f t="shared" si="700"/>
        <v>0</v>
      </c>
      <c r="T4941" s="181">
        <f t="shared" si="701"/>
        <v>0</v>
      </c>
      <c r="AQ4941" s="1">
        <f>COUNT(L$11:L4941)</f>
        <v>37</v>
      </c>
      <c r="AR4941" s="43">
        <f t="shared" ref="AR4941:AR5004" si="702">IF(B4941&gt;2,B4941,AR4940)</f>
        <v>40933</v>
      </c>
      <c r="AS4941" s="44">
        <f t="shared" ref="AS4941:AS5004" si="703">AS4940+T4941</f>
        <v>89.120000000000019</v>
      </c>
      <c r="AT4941" s="10" t="str">
        <f t="shared" ref="AT4941:AT5004" si="704">IF(N4941="P",IF(P4941&lt;&gt;"Y",IF(M4941&lt;&gt;"Y",K4941*AV4941,K4941*AV4941-K4941),IF(M4941&lt;&gt;"Y",K4941 + K4941*(AV4941-1),K4941)),"")</f>
        <v/>
      </c>
      <c r="AU4941" s="20" t="str">
        <f t="shared" ref="AU4941:AU5004" si="705">IF(M4941="Y",IF(P4941="Y",K4941*(AV4941-1),K4941),"")</f>
        <v/>
      </c>
      <c r="AV4941" s="42">
        <f t="shared" ref="AV4941:AV5004" si="706">IF(L4941&lt;&gt;"",IF(ODDS_TYPE=1,L4941,IF(ODDS_TYPE=2,IF(L4941&gt;0,1+L4941/100,IF(L4941&lt;0,1-100/L4941,1)),IF(ODDS_TYPE=3,1+L4941,IF(ODDS_TYPE=4,1+L4941,IF(ODDS_TYPE=5,IF(L4941&gt;0,1+L4941,1-1/L4941),IF(ODDS_TYPE=6,IF(L4941&gt;=0,L4941+1,1-1/L4941),1)))))),1)</f>
        <v>1</v>
      </c>
      <c r="AW4941" s="89">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68"/>
      <c r="AY4941" s="60"/>
      <c r="AZ4941" s="61"/>
      <c r="BB4941" s="61" t="str">
        <f>IF(Settings!I4937&lt;&gt;"",Settings!I4937,"")</f>
        <v/>
      </c>
    </row>
    <row r="4942" spans="2:54" x14ac:dyDescent="0.2">
      <c r="B4942" s="13"/>
      <c r="C4942" s="12"/>
      <c r="D4942" s="12"/>
      <c r="E4942" s="12"/>
      <c r="F4942" s="12"/>
      <c r="G4942" s="12"/>
      <c r="H4942" s="12"/>
      <c r="I4942" s="15"/>
      <c r="J4942" s="31"/>
      <c r="K4942" s="180"/>
      <c r="L4942" s="40"/>
      <c r="M4942" s="14"/>
      <c r="N4942" s="16"/>
      <c r="O4942" s="49"/>
      <c r="P4942" s="64"/>
      <c r="Q4942" s="18"/>
      <c r="R4942" s="181">
        <f t="shared" si="699"/>
        <v>0</v>
      </c>
      <c r="S4942" s="181">
        <f t="shared" si="700"/>
        <v>0</v>
      </c>
      <c r="T4942" s="181">
        <f t="shared" si="701"/>
        <v>0</v>
      </c>
      <c r="AQ4942" s="1">
        <f>COUNT(L$11:L4942)</f>
        <v>37</v>
      </c>
      <c r="AR4942" s="43">
        <f t="shared" si="702"/>
        <v>40933</v>
      </c>
      <c r="AS4942" s="44">
        <f t="shared" si="703"/>
        <v>89.120000000000019</v>
      </c>
      <c r="AT4942" s="10" t="str">
        <f t="shared" si="704"/>
        <v/>
      </c>
      <c r="AU4942" s="20" t="str">
        <f t="shared" si="705"/>
        <v/>
      </c>
      <c r="AV4942" s="42">
        <f t="shared" si="706"/>
        <v>1</v>
      </c>
      <c r="AW4942" s="89">
        <f t="shared" si="707"/>
        <v>0</v>
      </c>
      <c r="AX4942" s="168"/>
      <c r="AY4942" s="60"/>
      <c r="AZ4942" s="61"/>
      <c r="BB4942" s="61" t="str">
        <f>IF(Settings!I4938&lt;&gt;"",Settings!I4938,"")</f>
        <v/>
      </c>
    </row>
    <row r="4943" spans="2:54" x14ac:dyDescent="0.2">
      <c r="B4943" s="13"/>
      <c r="C4943" s="12"/>
      <c r="D4943" s="12"/>
      <c r="E4943" s="12"/>
      <c r="F4943" s="12"/>
      <c r="G4943" s="12"/>
      <c r="H4943" s="12"/>
      <c r="I4943" s="15"/>
      <c r="J4943" s="31"/>
      <c r="K4943" s="180"/>
      <c r="L4943" s="40"/>
      <c r="M4943" s="14"/>
      <c r="N4943" s="16"/>
      <c r="O4943" s="49"/>
      <c r="P4943" s="64"/>
      <c r="Q4943" s="18"/>
      <c r="R4943" s="181">
        <f t="shared" si="699"/>
        <v>0</v>
      </c>
      <c r="S4943" s="181">
        <f t="shared" si="700"/>
        <v>0</v>
      </c>
      <c r="T4943" s="181">
        <f t="shared" si="701"/>
        <v>0</v>
      </c>
      <c r="AQ4943" s="1">
        <f>COUNT(L$11:L4943)</f>
        <v>37</v>
      </c>
      <c r="AR4943" s="43">
        <f t="shared" si="702"/>
        <v>40933</v>
      </c>
      <c r="AS4943" s="44">
        <f t="shared" si="703"/>
        <v>89.120000000000019</v>
      </c>
      <c r="AT4943" s="10" t="str">
        <f t="shared" si="704"/>
        <v/>
      </c>
      <c r="AU4943" s="20" t="str">
        <f t="shared" si="705"/>
        <v/>
      </c>
      <c r="AV4943" s="42">
        <f t="shared" si="706"/>
        <v>1</v>
      </c>
      <c r="AW4943" s="89">
        <f t="shared" si="707"/>
        <v>0</v>
      </c>
      <c r="AX4943" s="168"/>
      <c r="AY4943" s="60"/>
      <c r="AZ4943" s="61"/>
      <c r="BB4943" s="61" t="str">
        <f>IF(Settings!I4939&lt;&gt;"",Settings!I4939,"")</f>
        <v/>
      </c>
    </row>
    <row r="4944" spans="2:54" x14ac:dyDescent="0.2">
      <c r="B4944" s="13"/>
      <c r="C4944" s="12"/>
      <c r="D4944" s="12"/>
      <c r="E4944" s="12"/>
      <c r="F4944" s="12"/>
      <c r="G4944" s="12"/>
      <c r="H4944" s="12"/>
      <c r="I4944" s="15"/>
      <c r="J4944" s="31"/>
      <c r="K4944" s="180"/>
      <c r="L4944" s="40"/>
      <c r="M4944" s="14"/>
      <c r="N4944" s="16"/>
      <c r="O4944" s="49"/>
      <c r="P4944" s="64"/>
      <c r="Q4944" s="18"/>
      <c r="R4944" s="181">
        <f t="shared" si="699"/>
        <v>0</v>
      </c>
      <c r="S4944" s="181">
        <f t="shared" si="700"/>
        <v>0</v>
      </c>
      <c r="T4944" s="181">
        <f t="shared" si="701"/>
        <v>0</v>
      </c>
      <c r="AQ4944" s="1">
        <f>COUNT(L$11:L4944)</f>
        <v>37</v>
      </c>
      <c r="AR4944" s="43">
        <f t="shared" si="702"/>
        <v>40933</v>
      </c>
      <c r="AS4944" s="44">
        <f t="shared" si="703"/>
        <v>89.120000000000019</v>
      </c>
      <c r="AT4944" s="10" t="str">
        <f t="shared" si="704"/>
        <v/>
      </c>
      <c r="AU4944" s="20" t="str">
        <f t="shared" si="705"/>
        <v/>
      </c>
      <c r="AV4944" s="42">
        <f t="shared" si="706"/>
        <v>1</v>
      </c>
      <c r="AW4944" s="89">
        <f t="shared" si="707"/>
        <v>0</v>
      </c>
      <c r="AX4944" s="168"/>
      <c r="AY4944" s="60"/>
      <c r="AZ4944" s="61"/>
      <c r="BB4944" s="61" t="str">
        <f>IF(Settings!I4940&lt;&gt;"",Settings!I4940,"")</f>
        <v/>
      </c>
    </row>
    <row r="4945" spans="2:54" x14ac:dyDescent="0.2">
      <c r="B4945" s="13"/>
      <c r="C4945" s="12"/>
      <c r="D4945" s="12"/>
      <c r="E4945" s="12"/>
      <c r="F4945" s="12"/>
      <c r="G4945" s="12"/>
      <c r="H4945" s="12"/>
      <c r="I4945" s="15"/>
      <c r="J4945" s="31"/>
      <c r="K4945" s="180"/>
      <c r="L4945" s="40"/>
      <c r="M4945" s="14"/>
      <c r="N4945" s="16"/>
      <c r="O4945" s="49"/>
      <c r="P4945" s="64"/>
      <c r="Q4945" s="18"/>
      <c r="R4945" s="181">
        <f t="shared" si="699"/>
        <v>0</v>
      </c>
      <c r="S4945" s="181">
        <f t="shared" si="700"/>
        <v>0</v>
      </c>
      <c r="T4945" s="181">
        <f t="shared" si="701"/>
        <v>0</v>
      </c>
      <c r="AQ4945" s="1">
        <f>COUNT(L$11:L4945)</f>
        <v>37</v>
      </c>
      <c r="AR4945" s="43">
        <f t="shared" si="702"/>
        <v>40933</v>
      </c>
      <c r="AS4945" s="44">
        <f t="shared" si="703"/>
        <v>89.120000000000019</v>
      </c>
      <c r="AT4945" s="10" t="str">
        <f t="shared" si="704"/>
        <v/>
      </c>
      <c r="AU4945" s="20" t="str">
        <f t="shared" si="705"/>
        <v/>
      </c>
      <c r="AV4945" s="42">
        <f t="shared" si="706"/>
        <v>1</v>
      </c>
      <c r="AW4945" s="89">
        <f t="shared" si="707"/>
        <v>0</v>
      </c>
      <c r="AX4945" s="168"/>
      <c r="AY4945" s="60"/>
      <c r="AZ4945" s="61"/>
      <c r="BB4945" s="61" t="str">
        <f>IF(Settings!I4941&lt;&gt;"",Settings!I4941,"")</f>
        <v/>
      </c>
    </row>
    <row r="4946" spans="2:54" x14ac:dyDescent="0.2">
      <c r="B4946" s="13"/>
      <c r="C4946" s="12"/>
      <c r="D4946" s="12"/>
      <c r="E4946" s="12"/>
      <c r="F4946" s="12"/>
      <c r="G4946" s="12"/>
      <c r="H4946" s="12"/>
      <c r="I4946" s="15"/>
      <c r="J4946" s="31"/>
      <c r="K4946" s="180"/>
      <c r="L4946" s="40"/>
      <c r="M4946" s="14"/>
      <c r="N4946" s="16"/>
      <c r="O4946" s="49"/>
      <c r="P4946" s="64"/>
      <c r="Q4946" s="18"/>
      <c r="R4946" s="181">
        <f t="shared" si="699"/>
        <v>0</v>
      </c>
      <c r="S4946" s="181">
        <f t="shared" si="700"/>
        <v>0</v>
      </c>
      <c r="T4946" s="181">
        <f t="shared" si="701"/>
        <v>0</v>
      </c>
      <c r="AQ4946" s="1">
        <f>COUNT(L$11:L4946)</f>
        <v>37</v>
      </c>
      <c r="AR4946" s="43">
        <f t="shared" si="702"/>
        <v>40933</v>
      </c>
      <c r="AS4946" s="44">
        <f t="shared" si="703"/>
        <v>89.120000000000019</v>
      </c>
      <c r="AT4946" s="10" t="str">
        <f t="shared" si="704"/>
        <v/>
      </c>
      <c r="AU4946" s="20" t="str">
        <f t="shared" si="705"/>
        <v/>
      </c>
      <c r="AV4946" s="42">
        <f t="shared" si="706"/>
        <v>1</v>
      </c>
      <c r="AW4946" s="89">
        <f t="shared" si="707"/>
        <v>0</v>
      </c>
      <c r="AX4946" s="168"/>
      <c r="AY4946" s="60"/>
      <c r="AZ4946" s="61"/>
      <c r="BB4946" s="61" t="str">
        <f>IF(Settings!I4942&lt;&gt;"",Settings!I4942,"")</f>
        <v/>
      </c>
    </row>
    <row r="4947" spans="2:54" x14ac:dyDescent="0.2">
      <c r="B4947" s="13"/>
      <c r="C4947" s="12"/>
      <c r="D4947" s="12"/>
      <c r="E4947" s="12"/>
      <c r="F4947" s="12"/>
      <c r="G4947" s="12"/>
      <c r="H4947" s="12"/>
      <c r="I4947" s="15"/>
      <c r="J4947" s="31"/>
      <c r="K4947" s="180"/>
      <c r="L4947" s="40"/>
      <c r="M4947" s="14"/>
      <c r="N4947" s="16"/>
      <c r="O4947" s="49"/>
      <c r="P4947" s="64"/>
      <c r="Q4947" s="18"/>
      <c r="R4947" s="181">
        <f t="shared" si="699"/>
        <v>0</v>
      </c>
      <c r="S4947" s="181">
        <f t="shared" si="700"/>
        <v>0</v>
      </c>
      <c r="T4947" s="181">
        <f t="shared" si="701"/>
        <v>0</v>
      </c>
      <c r="AQ4947" s="1">
        <f>COUNT(L$11:L4947)</f>
        <v>37</v>
      </c>
      <c r="AR4947" s="43">
        <f t="shared" si="702"/>
        <v>40933</v>
      </c>
      <c r="AS4947" s="44">
        <f t="shared" si="703"/>
        <v>89.120000000000019</v>
      </c>
      <c r="AT4947" s="10" t="str">
        <f t="shared" si="704"/>
        <v/>
      </c>
      <c r="AU4947" s="20" t="str">
        <f t="shared" si="705"/>
        <v/>
      </c>
      <c r="AV4947" s="42">
        <f t="shared" si="706"/>
        <v>1</v>
      </c>
      <c r="AW4947" s="89">
        <f t="shared" si="707"/>
        <v>0</v>
      </c>
      <c r="AX4947" s="168"/>
      <c r="AY4947" s="60"/>
      <c r="AZ4947" s="61"/>
      <c r="BB4947" s="61" t="str">
        <f>IF(Settings!I4943&lt;&gt;"",Settings!I4943,"")</f>
        <v/>
      </c>
    </row>
    <row r="4948" spans="2:54" x14ac:dyDescent="0.2">
      <c r="B4948" s="13"/>
      <c r="C4948" s="12"/>
      <c r="D4948" s="12"/>
      <c r="E4948" s="12"/>
      <c r="F4948" s="12"/>
      <c r="G4948" s="12"/>
      <c r="H4948" s="12"/>
      <c r="I4948" s="15"/>
      <c r="J4948" s="31"/>
      <c r="K4948" s="180"/>
      <c r="L4948" s="40"/>
      <c r="M4948" s="14"/>
      <c r="N4948" s="16"/>
      <c r="O4948" s="49"/>
      <c r="P4948" s="64"/>
      <c r="Q4948" s="18"/>
      <c r="R4948" s="181">
        <f t="shared" si="699"/>
        <v>0</v>
      </c>
      <c r="S4948" s="181">
        <f t="shared" si="700"/>
        <v>0</v>
      </c>
      <c r="T4948" s="181">
        <f t="shared" si="701"/>
        <v>0</v>
      </c>
      <c r="AQ4948" s="1">
        <f>COUNT(L$11:L4948)</f>
        <v>37</v>
      </c>
      <c r="AR4948" s="43">
        <f t="shared" si="702"/>
        <v>40933</v>
      </c>
      <c r="AS4948" s="44">
        <f t="shared" si="703"/>
        <v>89.120000000000019</v>
      </c>
      <c r="AT4948" s="10" t="str">
        <f t="shared" si="704"/>
        <v/>
      </c>
      <c r="AU4948" s="20" t="str">
        <f t="shared" si="705"/>
        <v/>
      </c>
      <c r="AV4948" s="42">
        <f t="shared" si="706"/>
        <v>1</v>
      </c>
      <c r="AW4948" s="89">
        <f t="shared" si="707"/>
        <v>0</v>
      </c>
      <c r="AX4948" s="168"/>
      <c r="AY4948" s="60"/>
      <c r="AZ4948" s="61"/>
      <c r="BB4948" s="61" t="str">
        <f>IF(Settings!I4944&lt;&gt;"",Settings!I4944,"")</f>
        <v/>
      </c>
    </row>
    <row r="4949" spans="2:54" x14ac:dyDescent="0.2">
      <c r="B4949" s="13"/>
      <c r="C4949" s="12"/>
      <c r="D4949" s="12"/>
      <c r="E4949" s="12"/>
      <c r="F4949" s="12"/>
      <c r="G4949" s="12"/>
      <c r="H4949" s="12"/>
      <c r="I4949" s="15"/>
      <c r="J4949" s="31"/>
      <c r="K4949" s="180"/>
      <c r="L4949" s="40"/>
      <c r="M4949" s="14"/>
      <c r="N4949" s="16"/>
      <c r="O4949" s="49"/>
      <c r="P4949" s="64"/>
      <c r="Q4949" s="18"/>
      <c r="R4949" s="181">
        <f t="shared" si="699"/>
        <v>0</v>
      </c>
      <c r="S4949" s="181">
        <f t="shared" si="700"/>
        <v>0</v>
      </c>
      <c r="T4949" s="181">
        <f t="shared" si="701"/>
        <v>0</v>
      </c>
      <c r="AQ4949" s="1">
        <f>COUNT(L$11:L4949)</f>
        <v>37</v>
      </c>
      <c r="AR4949" s="43">
        <f t="shared" si="702"/>
        <v>40933</v>
      </c>
      <c r="AS4949" s="44">
        <f t="shared" si="703"/>
        <v>89.120000000000019</v>
      </c>
      <c r="AT4949" s="10" t="str">
        <f t="shared" si="704"/>
        <v/>
      </c>
      <c r="AU4949" s="20" t="str">
        <f t="shared" si="705"/>
        <v/>
      </c>
      <c r="AV4949" s="42">
        <f t="shared" si="706"/>
        <v>1</v>
      </c>
      <c r="AW4949" s="89">
        <f t="shared" si="707"/>
        <v>0</v>
      </c>
      <c r="AX4949" s="168"/>
      <c r="AY4949" s="60"/>
      <c r="AZ4949" s="61"/>
      <c r="BB4949" s="61" t="str">
        <f>IF(Settings!I4945&lt;&gt;"",Settings!I4945,"")</f>
        <v/>
      </c>
    </row>
    <row r="4950" spans="2:54" x14ac:dyDescent="0.2">
      <c r="B4950" s="13"/>
      <c r="C4950" s="12"/>
      <c r="D4950" s="12"/>
      <c r="E4950" s="12"/>
      <c r="F4950" s="12"/>
      <c r="G4950" s="12"/>
      <c r="H4950" s="12"/>
      <c r="I4950" s="15"/>
      <c r="J4950" s="31"/>
      <c r="K4950" s="180"/>
      <c r="L4950" s="40"/>
      <c r="M4950" s="14"/>
      <c r="N4950" s="16"/>
      <c r="O4950" s="49"/>
      <c r="P4950" s="64"/>
      <c r="Q4950" s="18"/>
      <c r="R4950" s="181">
        <f t="shared" si="699"/>
        <v>0</v>
      </c>
      <c r="S4950" s="181">
        <f t="shared" si="700"/>
        <v>0</v>
      </c>
      <c r="T4950" s="181">
        <f t="shared" si="701"/>
        <v>0</v>
      </c>
      <c r="AQ4950" s="1">
        <f>COUNT(L$11:L4950)</f>
        <v>37</v>
      </c>
      <c r="AR4950" s="43">
        <f t="shared" si="702"/>
        <v>40933</v>
      </c>
      <c r="AS4950" s="44">
        <f t="shared" si="703"/>
        <v>89.120000000000019</v>
      </c>
      <c r="AT4950" s="10" t="str">
        <f t="shared" si="704"/>
        <v/>
      </c>
      <c r="AU4950" s="20" t="str">
        <f t="shared" si="705"/>
        <v/>
      </c>
      <c r="AV4950" s="42">
        <f t="shared" si="706"/>
        <v>1</v>
      </c>
      <c r="AW4950" s="89">
        <f t="shared" si="707"/>
        <v>0</v>
      </c>
      <c r="AX4950" s="168"/>
      <c r="AY4950" s="60"/>
      <c r="AZ4950" s="61"/>
      <c r="BB4950" s="61" t="str">
        <f>IF(Settings!I4946&lt;&gt;"",Settings!I4946,"")</f>
        <v/>
      </c>
    </row>
    <row r="4951" spans="2:54" x14ac:dyDescent="0.2">
      <c r="B4951" s="13"/>
      <c r="C4951" s="12"/>
      <c r="D4951" s="12"/>
      <c r="E4951" s="12"/>
      <c r="F4951" s="12"/>
      <c r="G4951" s="12"/>
      <c r="H4951" s="12"/>
      <c r="I4951" s="15"/>
      <c r="J4951" s="31"/>
      <c r="K4951" s="180"/>
      <c r="L4951" s="40"/>
      <c r="M4951" s="14"/>
      <c r="N4951" s="16"/>
      <c r="O4951" s="49"/>
      <c r="P4951" s="64"/>
      <c r="Q4951" s="18"/>
      <c r="R4951" s="181">
        <f t="shared" si="699"/>
        <v>0</v>
      </c>
      <c r="S4951" s="181">
        <f t="shared" si="700"/>
        <v>0</v>
      </c>
      <c r="T4951" s="181">
        <f t="shared" si="701"/>
        <v>0</v>
      </c>
      <c r="AQ4951" s="1">
        <f>COUNT(L$11:L4951)</f>
        <v>37</v>
      </c>
      <c r="AR4951" s="43">
        <f t="shared" si="702"/>
        <v>40933</v>
      </c>
      <c r="AS4951" s="44">
        <f t="shared" si="703"/>
        <v>89.120000000000019</v>
      </c>
      <c r="AT4951" s="10" t="str">
        <f t="shared" si="704"/>
        <v/>
      </c>
      <c r="AU4951" s="20" t="str">
        <f t="shared" si="705"/>
        <v/>
      </c>
      <c r="AV4951" s="42">
        <f t="shared" si="706"/>
        <v>1</v>
      </c>
      <c r="AW4951" s="89">
        <f t="shared" si="707"/>
        <v>0</v>
      </c>
      <c r="AX4951" s="168"/>
      <c r="AY4951" s="60"/>
      <c r="AZ4951" s="61"/>
      <c r="BB4951" s="61" t="str">
        <f>IF(Settings!I4947&lt;&gt;"",Settings!I4947,"")</f>
        <v/>
      </c>
    </row>
    <row r="4952" spans="2:54" x14ac:dyDescent="0.2">
      <c r="B4952" s="13"/>
      <c r="C4952" s="12"/>
      <c r="D4952" s="12"/>
      <c r="E4952" s="12"/>
      <c r="F4952" s="12"/>
      <c r="G4952" s="12"/>
      <c r="H4952" s="12"/>
      <c r="I4952" s="15"/>
      <c r="J4952" s="31"/>
      <c r="K4952" s="180"/>
      <c r="L4952" s="40"/>
      <c r="M4952" s="14"/>
      <c r="N4952" s="16"/>
      <c r="O4952" s="49"/>
      <c r="P4952" s="64"/>
      <c r="Q4952" s="18"/>
      <c r="R4952" s="181">
        <f t="shared" si="699"/>
        <v>0</v>
      </c>
      <c r="S4952" s="181">
        <f t="shared" si="700"/>
        <v>0</v>
      </c>
      <c r="T4952" s="181">
        <f t="shared" si="701"/>
        <v>0</v>
      </c>
      <c r="AQ4952" s="1">
        <f>COUNT(L$11:L4952)</f>
        <v>37</v>
      </c>
      <c r="AR4952" s="43">
        <f t="shared" si="702"/>
        <v>40933</v>
      </c>
      <c r="AS4952" s="44">
        <f t="shared" si="703"/>
        <v>89.120000000000019</v>
      </c>
      <c r="AT4952" s="10" t="str">
        <f t="shared" si="704"/>
        <v/>
      </c>
      <c r="AU4952" s="20" t="str">
        <f t="shared" si="705"/>
        <v/>
      </c>
      <c r="AV4952" s="42">
        <f t="shared" si="706"/>
        <v>1</v>
      </c>
      <c r="AW4952" s="89">
        <f t="shared" si="707"/>
        <v>0</v>
      </c>
      <c r="AX4952" s="168"/>
      <c r="AY4952" s="60"/>
      <c r="AZ4952" s="61"/>
      <c r="BB4952" s="61" t="str">
        <f>IF(Settings!I4948&lt;&gt;"",Settings!I4948,"")</f>
        <v/>
      </c>
    </row>
    <row r="4953" spans="2:54" x14ac:dyDescent="0.2">
      <c r="B4953" s="13"/>
      <c r="C4953" s="12"/>
      <c r="D4953" s="12"/>
      <c r="E4953" s="12"/>
      <c r="F4953" s="12"/>
      <c r="G4953" s="12"/>
      <c r="H4953" s="12"/>
      <c r="I4953" s="15"/>
      <c r="J4953" s="31"/>
      <c r="K4953" s="180"/>
      <c r="L4953" s="40"/>
      <c r="M4953" s="14"/>
      <c r="N4953" s="16"/>
      <c r="O4953" s="49"/>
      <c r="P4953" s="64"/>
      <c r="Q4953" s="18"/>
      <c r="R4953" s="181">
        <f t="shared" si="699"/>
        <v>0</v>
      </c>
      <c r="S4953" s="181">
        <f t="shared" si="700"/>
        <v>0</v>
      </c>
      <c r="T4953" s="181">
        <f t="shared" si="701"/>
        <v>0</v>
      </c>
      <c r="AQ4953" s="1">
        <f>COUNT(L$11:L4953)</f>
        <v>37</v>
      </c>
      <c r="AR4953" s="43">
        <f t="shared" si="702"/>
        <v>40933</v>
      </c>
      <c r="AS4953" s="44">
        <f t="shared" si="703"/>
        <v>89.120000000000019</v>
      </c>
      <c r="AT4953" s="10" t="str">
        <f t="shared" si="704"/>
        <v/>
      </c>
      <c r="AU4953" s="20" t="str">
        <f t="shared" si="705"/>
        <v/>
      </c>
      <c r="AV4953" s="42">
        <f t="shared" si="706"/>
        <v>1</v>
      </c>
      <c r="AW4953" s="89">
        <f t="shared" si="707"/>
        <v>0</v>
      </c>
      <c r="AX4953" s="168"/>
      <c r="AY4953" s="60"/>
      <c r="AZ4953" s="61"/>
      <c r="BB4953" s="61" t="str">
        <f>IF(Settings!I4949&lt;&gt;"",Settings!I4949,"")</f>
        <v/>
      </c>
    </row>
    <row r="4954" spans="2:54" x14ac:dyDescent="0.2">
      <c r="B4954" s="13"/>
      <c r="C4954" s="12"/>
      <c r="D4954" s="12"/>
      <c r="E4954" s="12"/>
      <c r="F4954" s="12"/>
      <c r="G4954" s="12"/>
      <c r="H4954" s="12"/>
      <c r="I4954" s="15"/>
      <c r="J4954" s="31"/>
      <c r="K4954" s="180"/>
      <c r="L4954" s="40"/>
      <c r="M4954" s="14"/>
      <c r="N4954" s="16"/>
      <c r="O4954" s="49"/>
      <c r="P4954" s="64"/>
      <c r="Q4954" s="18"/>
      <c r="R4954" s="181">
        <f t="shared" si="699"/>
        <v>0</v>
      </c>
      <c r="S4954" s="181">
        <f t="shared" si="700"/>
        <v>0</v>
      </c>
      <c r="T4954" s="181">
        <f t="shared" si="701"/>
        <v>0</v>
      </c>
      <c r="AQ4954" s="1">
        <f>COUNT(L$11:L4954)</f>
        <v>37</v>
      </c>
      <c r="AR4954" s="43">
        <f t="shared" si="702"/>
        <v>40933</v>
      </c>
      <c r="AS4954" s="44">
        <f t="shared" si="703"/>
        <v>89.120000000000019</v>
      </c>
      <c r="AT4954" s="10" t="str">
        <f t="shared" si="704"/>
        <v/>
      </c>
      <c r="AU4954" s="20" t="str">
        <f t="shared" si="705"/>
        <v/>
      </c>
      <c r="AV4954" s="42">
        <f t="shared" si="706"/>
        <v>1</v>
      </c>
      <c r="AW4954" s="89">
        <f t="shared" si="707"/>
        <v>0</v>
      </c>
      <c r="AX4954" s="168"/>
      <c r="AY4954" s="60"/>
      <c r="AZ4954" s="61"/>
      <c r="BB4954" s="61" t="str">
        <f>IF(Settings!I4950&lt;&gt;"",Settings!I4950,"")</f>
        <v/>
      </c>
    </row>
    <row r="4955" spans="2:54" x14ac:dyDescent="0.2">
      <c r="B4955" s="13"/>
      <c r="C4955" s="12"/>
      <c r="D4955" s="12"/>
      <c r="E4955" s="12"/>
      <c r="F4955" s="12"/>
      <c r="G4955" s="12"/>
      <c r="H4955" s="12"/>
      <c r="I4955" s="15"/>
      <c r="J4955" s="31"/>
      <c r="K4955" s="180"/>
      <c r="L4955" s="40"/>
      <c r="M4955" s="14"/>
      <c r="N4955" s="16"/>
      <c r="O4955" s="49"/>
      <c r="P4955" s="64"/>
      <c r="Q4955" s="18"/>
      <c r="R4955" s="181">
        <f t="shared" si="699"/>
        <v>0</v>
      </c>
      <c r="S4955" s="181">
        <f t="shared" si="700"/>
        <v>0</v>
      </c>
      <c r="T4955" s="181">
        <f t="shared" si="701"/>
        <v>0</v>
      </c>
      <c r="AQ4955" s="1">
        <f>COUNT(L$11:L4955)</f>
        <v>37</v>
      </c>
      <c r="AR4955" s="43">
        <f t="shared" si="702"/>
        <v>40933</v>
      </c>
      <c r="AS4955" s="44">
        <f t="shared" si="703"/>
        <v>89.120000000000019</v>
      </c>
      <c r="AT4955" s="10" t="str">
        <f t="shared" si="704"/>
        <v/>
      </c>
      <c r="AU4955" s="20" t="str">
        <f t="shared" si="705"/>
        <v/>
      </c>
      <c r="AV4955" s="42">
        <f t="shared" si="706"/>
        <v>1</v>
      </c>
      <c r="AW4955" s="89">
        <f t="shared" si="707"/>
        <v>0</v>
      </c>
      <c r="AX4955" s="168"/>
      <c r="AY4955" s="60"/>
      <c r="AZ4955" s="61"/>
      <c r="BB4955" s="61" t="str">
        <f>IF(Settings!I4951&lt;&gt;"",Settings!I4951,"")</f>
        <v/>
      </c>
    </row>
    <row r="4956" spans="2:54" x14ac:dyDescent="0.2">
      <c r="B4956" s="13"/>
      <c r="C4956" s="12"/>
      <c r="D4956" s="12"/>
      <c r="E4956" s="12"/>
      <c r="F4956" s="12"/>
      <c r="G4956" s="12"/>
      <c r="H4956" s="12"/>
      <c r="I4956" s="15"/>
      <c r="J4956" s="31"/>
      <c r="K4956" s="180"/>
      <c r="L4956" s="40"/>
      <c r="M4956" s="14"/>
      <c r="N4956" s="16"/>
      <c r="O4956" s="49"/>
      <c r="P4956" s="64"/>
      <c r="Q4956" s="18"/>
      <c r="R4956" s="181">
        <f t="shared" si="699"/>
        <v>0</v>
      </c>
      <c r="S4956" s="181">
        <f t="shared" si="700"/>
        <v>0</v>
      </c>
      <c r="T4956" s="181">
        <f t="shared" si="701"/>
        <v>0</v>
      </c>
      <c r="AQ4956" s="1">
        <f>COUNT(L$11:L4956)</f>
        <v>37</v>
      </c>
      <c r="AR4956" s="43">
        <f t="shared" si="702"/>
        <v>40933</v>
      </c>
      <c r="AS4956" s="44">
        <f t="shared" si="703"/>
        <v>89.120000000000019</v>
      </c>
      <c r="AT4956" s="10" t="str">
        <f t="shared" si="704"/>
        <v/>
      </c>
      <c r="AU4956" s="20" t="str">
        <f t="shared" si="705"/>
        <v/>
      </c>
      <c r="AV4956" s="42">
        <f t="shared" si="706"/>
        <v>1</v>
      </c>
      <c r="AW4956" s="89">
        <f t="shared" si="707"/>
        <v>0</v>
      </c>
      <c r="AX4956" s="168"/>
      <c r="AY4956" s="60"/>
      <c r="AZ4956" s="61"/>
      <c r="BB4956" s="61" t="str">
        <f>IF(Settings!I4952&lt;&gt;"",Settings!I4952,"")</f>
        <v/>
      </c>
    </row>
    <row r="4957" spans="2:54" x14ac:dyDescent="0.2">
      <c r="B4957" s="13"/>
      <c r="C4957" s="12"/>
      <c r="D4957" s="12"/>
      <c r="E4957" s="12"/>
      <c r="F4957" s="12"/>
      <c r="G4957" s="12"/>
      <c r="H4957" s="12"/>
      <c r="I4957" s="15"/>
      <c r="J4957" s="31"/>
      <c r="K4957" s="180"/>
      <c r="L4957" s="40"/>
      <c r="M4957" s="14"/>
      <c r="N4957" s="16"/>
      <c r="O4957" s="49"/>
      <c r="P4957" s="64"/>
      <c r="Q4957" s="18"/>
      <c r="R4957" s="181">
        <f t="shared" si="699"/>
        <v>0</v>
      </c>
      <c r="S4957" s="181">
        <f t="shared" si="700"/>
        <v>0</v>
      </c>
      <c r="T4957" s="181">
        <f t="shared" si="701"/>
        <v>0</v>
      </c>
      <c r="AQ4957" s="1">
        <f>COUNT(L$11:L4957)</f>
        <v>37</v>
      </c>
      <c r="AR4957" s="43">
        <f t="shared" si="702"/>
        <v>40933</v>
      </c>
      <c r="AS4957" s="44">
        <f t="shared" si="703"/>
        <v>89.120000000000019</v>
      </c>
      <c r="AT4957" s="10" t="str">
        <f t="shared" si="704"/>
        <v/>
      </c>
      <c r="AU4957" s="20" t="str">
        <f t="shared" si="705"/>
        <v/>
      </c>
      <c r="AV4957" s="42">
        <f t="shared" si="706"/>
        <v>1</v>
      </c>
      <c r="AW4957" s="89">
        <f t="shared" si="707"/>
        <v>0</v>
      </c>
      <c r="AX4957" s="168"/>
      <c r="AY4957" s="60"/>
      <c r="AZ4957" s="61"/>
      <c r="BB4957" s="61" t="str">
        <f>IF(Settings!I4953&lt;&gt;"",Settings!I4953,"")</f>
        <v/>
      </c>
    </row>
    <row r="4958" spans="2:54" x14ac:dyDescent="0.2">
      <c r="B4958" s="13"/>
      <c r="C4958" s="12"/>
      <c r="D4958" s="12"/>
      <c r="E4958" s="12"/>
      <c r="F4958" s="12"/>
      <c r="G4958" s="12"/>
      <c r="H4958" s="12"/>
      <c r="I4958" s="15"/>
      <c r="J4958" s="31"/>
      <c r="K4958" s="180"/>
      <c r="L4958" s="40"/>
      <c r="M4958" s="14"/>
      <c r="N4958" s="16"/>
      <c r="O4958" s="49"/>
      <c r="P4958" s="64"/>
      <c r="Q4958" s="18"/>
      <c r="R4958" s="181">
        <f t="shared" si="699"/>
        <v>0</v>
      </c>
      <c r="S4958" s="181">
        <f t="shared" si="700"/>
        <v>0</v>
      </c>
      <c r="T4958" s="181">
        <f t="shared" si="701"/>
        <v>0</v>
      </c>
      <c r="AQ4958" s="1">
        <f>COUNT(L$11:L4958)</f>
        <v>37</v>
      </c>
      <c r="AR4958" s="43">
        <f t="shared" si="702"/>
        <v>40933</v>
      </c>
      <c r="AS4958" s="44">
        <f t="shared" si="703"/>
        <v>89.120000000000019</v>
      </c>
      <c r="AT4958" s="10" t="str">
        <f t="shared" si="704"/>
        <v/>
      </c>
      <c r="AU4958" s="20" t="str">
        <f t="shared" si="705"/>
        <v/>
      </c>
      <c r="AV4958" s="42">
        <f t="shared" si="706"/>
        <v>1</v>
      </c>
      <c r="AW4958" s="89">
        <f t="shared" si="707"/>
        <v>0</v>
      </c>
      <c r="AX4958" s="168"/>
      <c r="AY4958" s="60"/>
      <c r="AZ4958" s="61"/>
      <c r="BB4958" s="61" t="str">
        <f>IF(Settings!I4954&lt;&gt;"",Settings!I4954,"")</f>
        <v/>
      </c>
    </row>
    <row r="4959" spans="2:54" x14ac:dyDescent="0.2">
      <c r="B4959" s="13"/>
      <c r="C4959" s="12"/>
      <c r="D4959" s="12"/>
      <c r="E4959" s="12"/>
      <c r="F4959" s="12"/>
      <c r="G4959" s="12"/>
      <c r="H4959" s="12"/>
      <c r="I4959" s="15"/>
      <c r="J4959" s="31"/>
      <c r="K4959" s="180"/>
      <c r="L4959" s="40"/>
      <c r="M4959" s="14"/>
      <c r="N4959" s="16"/>
      <c r="O4959" s="49"/>
      <c r="P4959" s="64"/>
      <c r="Q4959" s="18"/>
      <c r="R4959" s="181">
        <f t="shared" si="699"/>
        <v>0</v>
      </c>
      <c r="S4959" s="181">
        <f t="shared" si="700"/>
        <v>0</v>
      </c>
      <c r="T4959" s="181">
        <f t="shared" si="701"/>
        <v>0</v>
      </c>
      <c r="AQ4959" s="1">
        <f>COUNT(L$11:L4959)</f>
        <v>37</v>
      </c>
      <c r="AR4959" s="43">
        <f t="shared" si="702"/>
        <v>40933</v>
      </c>
      <c r="AS4959" s="44">
        <f t="shared" si="703"/>
        <v>89.120000000000019</v>
      </c>
      <c r="AT4959" s="10" t="str">
        <f t="shared" si="704"/>
        <v/>
      </c>
      <c r="AU4959" s="20" t="str">
        <f t="shared" si="705"/>
        <v/>
      </c>
      <c r="AV4959" s="42">
        <f t="shared" si="706"/>
        <v>1</v>
      </c>
      <c r="AW4959" s="89">
        <f t="shared" si="707"/>
        <v>0</v>
      </c>
      <c r="AX4959" s="168"/>
      <c r="AY4959" s="60"/>
      <c r="AZ4959" s="61"/>
      <c r="BB4959" s="61" t="str">
        <f>IF(Settings!I4955&lt;&gt;"",Settings!I4955,"")</f>
        <v/>
      </c>
    </row>
    <row r="4960" spans="2:54" x14ac:dyDescent="0.2">
      <c r="B4960" s="13"/>
      <c r="C4960" s="12"/>
      <c r="D4960" s="12"/>
      <c r="E4960" s="12"/>
      <c r="F4960" s="12"/>
      <c r="G4960" s="12"/>
      <c r="H4960" s="12"/>
      <c r="I4960" s="15"/>
      <c r="J4960" s="31"/>
      <c r="K4960" s="180"/>
      <c r="L4960" s="40"/>
      <c r="M4960" s="14"/>
      <c r="N4960" s="16"/>
      <c r="O4960" s="49"/>
      <c r="P4960" s="64"/>
      <c r="Q4960" s="18"/>
      <c r="R4960" s="181">
        <f t="shared" si="699"/>
        <v>0</v>
      </c>
      <c r="S4960" s="181">
        <f t="shared" si="700"/>
        <v>0</v>
      </c>
      <c r="T4960" s="181">
        <f t="shared" si="701"/>
        <v>0</v>
      </c>
      <c r="AQ4960" s="1">
        <f>COUNT(L$11:L4960)</f>
        <v>37</v>
      </c>
      <c r="AR4960" s="43">
        <f t="shared" si="702"/>
        <v>40933</v>
      </c>
      <c r="AS4960" s="44">
        <f t="shared" si="703"/>
        <v>89.120000000000019</v>
      </c>
      <c r="AT4960" s="10" t="str">
        <f t="shared" si="704"/>
        <v/>
      </c>
      <c r="AU4960" s="20" t="str">
        <f t="shared" si="705"/>
        <v/>
      </c>
      <c r="AV4960" s="42">
        <f t="shared" si="706"/>
        <v>1</v>
      </c>
      <c r="AW4960" s="89">
        <f t="shared" si="707"/>
        <v>0</v>
      </c>
      <c r="AX4960" s="168"/>
      <c r="AY4960" s="60"/>
      <c r="AZ4960" s="61"/>
      <c r="BB4960" s="61" t="str">
        <f>IF(Settings!I4956&lt;&gt;"",Settings!I4956,"")</f>
        <v/>
      </c>
    </row>
    <row r="4961" spans="2:54" x14ac:dyDescent="0.2">
      <c r="B4961" s="13"/>
      <c r="C4961" s="12"/>
      <c r="D4961" s="12"/>
      <c r="E4961" s="12"/>
      <c r="F4961" s="12"/>
      <c r="G4961" s="12"/>
      <c r="H4961" s="12"/>
      <c r="I4961" s="15"/>
      <c r="J4961" s="31"/>
      <c r="K4961" s="180"/>
      <c r="L4961" s="40"/>
      <c r="M4961" s="14"/>
      <c r="N4961" s="16"/>
      <c r="O4961" s="49"/>
      <c r="P4961" s="64"/>
      <c r="Q4961" s="18"/>
      <c r="R4961" s="181">
        <f t="shared" si="699"/>
        <v>0</v>
      </c>
      <c r="S4961" s="181">
        <f t="shared" si="700"/>
        <v>0</v>
      </c>
      <c r="T4961" s="181">
        <f t="shared" si="701"/>
        <v>0</v>
      </c>
      <c r="AQ4961" s="1">
        <f>COUNT(L$11:L4961)</f>
        <v>37</v>
      </c>
      <c r="AR4961" s="43">
        <f t="shared" si="702"/>
        <v>40933</v>
      </c>
      <c r="AS4961" s="44">
        <f t="shared" si="703"/>
        <v>89.120000000000019</v>
      </c>
      <c r="AT4961" s="10" t="str">
        <f t="shared" si="704"/>
        <v/>
      </c>
      <c r="AU4961" s="20" t="str">
        <f t="shared" si="705"/>
        <v/>
      </c>
      <c r="AV4961" s="42">
        <f t="shared" si="706"/>
        <v>1</v>
      </c>
      <c r="AW4961" s="89">
        <f t="shared" si="707"/>
        <v>0</v>
      </c>
      <c r="AX4961" s="168"/>
      <c r="AY4961" s="60"/>
      <c r="AZ4961" s="61"/>
      <c r="BB4961" s="61" t="str">
        <f>IF(Settings!I4957&lt;&gt;"",Settings!I4957,"")</f>
        <v/>
      </c>
    </row>
    <row r="4962" spans="2:54" x14ac:dyDescent="0.2">
      <c r="B4962" s="13"/>
      <c r="C4962" s="12"/>
      <c r="D4962" s="12"/>
      <c r="E4962" s="12"/>
      <c r="F4962" s="12"/>
      <c r="G4962" s="12"/>
      <c r="H4962" s="12"/>
      <c r="I4962" s="15"/>
      <c r="J4962" s="31"/>
      <c r="K4962" s="180"/>
      <c r="L4962" s="40"/>
      <c r="M4962" s="14"/>
      <c r="N4962" s="16"/>
      <c r="O4962" s="49"/>
      <c r="P4962" s="64"/>
      <c r="Q4962" s="18"/>
      <c r="R4962" s="181">
        <f t="shared" si="699"/>
        <v>0</v>
      </c>
      <c r="S4962" s="181">
        <f t="shared" si="700"/>
        <v>0</v>
      </c>
      <c r="T4962" s="181">
        <f t="shared" si="701"/>
        <v>0</v>
      </c>
      <c r="AQ4962" s="1">
        <f>COUNT(L$11:L4962)</f>
        <v>37</v>
      </c>
      <c r="AR4962" s="43">
        <f t="shared" si="702"/>
        <v>40933</v>
      </c>
      <c r="AS4962" s="44">
        <f t="shared" si="703"/>
        <v>89.120000000000019</v>
      </c>
      <c r="AT4962" s="10" t="str">
        <f t="shared" si="704"/>
        <v/>
      </c>
      <c r="AU4962" s="20" t="str">
        <f t="shared" si="705"/>
        <v/>
      </c>
      <c r="AV4962" s="42">
        <f t="shared" si="706"/>
        <v>1</v>
      </c>
      <c r="AW4962" s="89">
        <f t="shared" si="707"/>
        <v>0</v>
      </c>
      <c r="AX4962" s="168"/>
      <c r="AY4962" s="60"/>
      <c r="AZ4962" s="61"/>
      <c r="BB4962" s="61" t="str">
        <f>IF(Settings!I4958&lt;&gt;"",Settings!I4958,"")</f>
        <v/>
      </c>
    </row>
    <row r="4963" spans="2:54" x14ac:dyDescent="0.2">
      <c r="B4963" s="13"/>
      <c r="C4963" s="12"/>
      <c r="D4963" s="12"/>
      <c r="E4963" s="12"/>
      <c r="F4963" s="12"/>
      <c r="G4963" s="12"/>
      <c r="H4963" s="12"/>
      <c r="I4963" s="15"/>
      <c r="J4963" s="31"/>
      <c r="K4963" s="180"/>
      <c r="L4963" s="40"/>
      <c r="M4963" s="14"/>
      <c r="N4963" s="16"/>
      <c r="O4963" s="49"/>
      <c r="P4963" s="64"/>
      <c r="Q4963" s="18"/>
      <c r="R4963" s="181">
        <f t="shared" si="699"/>
        <v>0</v>
      </c>
      <c r="S4963" s="181">
        <f t="shared" si="700"/>
        <v>0</v>
      </c>
      <c r="T4963" s="181">
        <f t="shared" si="701"/>
        <v>0</v>
      </c>
      <c r="AQ4963" s="1">
        <f>COUNT(L$11:L4963)</f>
        <v>37</v>
      </c>
      <c r="AR4963" s="43">
        <f t="shared" si="702"/>
        <v>40933</v>
      </c>
      <c r="AS4963" s="44">
        <f t="shared" si="703"/>
        <v>89.120000000000019</v>
      </c>
      <c r="AT4963" s="10" t="str">
        <f t="shared" si="704"/>
        <v/>
      </c>
      <c r="AU4963" s="20" t="str">
        <f t="shared" si="705"/>
        <v/>
      </c>
      <c r="AV4963" s="42">
        <f t="shared" si="706"/>
        <v>1</v>
      </c>
      <c r="AW4963" s="89">
        <f t="shared" si="707"/>
        <v>0</v>
      </c>
      <c r="AX4963" s="168"/>
      <c r="AY4963" s="60"/>
      <c r="AZ4963" s="61"/>
      <c r="BB4963" s="61" t="str">
        <f>IF(Settings!I4959&lt;&gt;"",Settings!I4959,"")</f>
        <v/>
      </c>
    </row>
    <row r="4964" spans="2:54" x14ac:dyDescent="0.2">
      <c r="B4964" s="13"/>
      <c r="C4964" s="12"/>
      <c r="D4964" s="12"/>
      <c r="E4964" s="12"/>
      <c r="F4964" s="12"/>
      <c r="G4964" s="12"/>
      <c r="H4964" s="12"/>
      <c r="I4964" s="15"/>
      <c r="J4964" s="31"/>
      <c r="K4964" s="180"/>
      <c r="L4964" s="40"/>
      <c r="M4964" s="14"/>
      <c r="N4964" s="16"/>
      <c r="O4964" s="49"/>
      <c r="P4964" s="64"/>
      <c r="Q4964" s="18"/>
      <c r="R4964" s="181">
        <f t="shared" si="699"/>
        <v>0</v>
      </c>
      <c r="S4964" s="181">
        <f t="shared" si="700"/>
        <v>0</v>
      </c>
      <c r="T4964" s="181">
        <f t="shared" si="701"/>
        <v>0</v>
      </c>
      <c r="AQ4964" s="1">
        <f>COUNT(L$11:L4964)</f>
        <v>37</v>
      </c>
      <c r="AR4964" s="43">
        <f t="shared" si="702"/>
        <v>40933</v>
      </c>
      <c r="AS4964" s="44">
        <f t="shared" si="703"/>
        <v>89.120000000000019</v>
      </c>
      <c r="AT4964" s="10" t="str">
        <f t="shared" si="704"/>
        <v/>
      </c>
      <c r="AU4964" s="20" t="str">
        <f t="shared" si="705"/>
        <v/>
      </c>
      <c r="AV4964" s="42">
        <f t="shared" si="706"/>
        <v>1</v>
      </c>
      <c r="AW4964" s="89">
        <f t="shared" si="707"/>
        <v>0</v>
      </c>
      <c r="AX4964" s="168"/>
      <c r="AY4964" s="60"/>
      <c r="AZ4964" s="61"/>
      <c r="BB4964" s="61" t="str">
        <f>IF(Settings!I4960&lt;&gt;"",Settings!I4960,"")</f>
        <v/>
      </c>
    </row>
    <row r="4965" spans="2:54" x14ac:dyDescent="0.2">
      <c r="B4965" s="13"/>
      <c r="C4965" s="12"/>
      <c r="D4965" s="12"/>
      <c r="E4965" s="12"/>
      <c r="F4965" s="12"/>
      <c r="G4965" s="12"/>
      <c r="H4965" s="12"/>
      <c r="I4965" s="15"/>
      <c r="J4965" s="31"/>
      <c r="K4965" s="180"/>
      <c r="L4965" s="40"/>
      <c r="M4965" s="14"/>
      <c r="N4965" s="16"/>
      <c r="O4965" s="49"/>
      <c r="P4965" s="64"/>
      <c r="Q4965" s="18"/>
      <c r="R4965" s="181">
        <f t="shared" si="699"/>
        <v>0</v>
      </c>
      <c r="S4965" s="181">
        <f t="shared" si="700"/>
        <v>0</v>
      </c>
      <c r="T4965" s="181">
        <f t="shared" si="701"/>
        <v>0</v>
      </c>
      <c r="AQ4965" s="1">
        <f>COUNT(L$11:L4965)</f>
        <v>37</v>
      </c>
      <c r="AR4965" s="43">
        <f t="shared" si="702"/>
        <v>40933</v>
      </c>
      <c r="AS4965" s="44">
        <f t="shared" si="703"/>
        <v>89.120000000000019</v>
      </c>
      <c r="AT4965" s="10" t="str">
        <f t="shared" si="704"/>
        <v/>
      </c>
      <c r="AU4965" s="20" t="str">
        <f t="shared" si="705"/>
        <v/>
      </c>
      <c r="AV4965" s="42">
        <f t="shared" si="706"/>
        <v>1</v>
      </c>
      <c r="AW4965" s="89">
        <f t="shared" si="707"/>
        <v>0</v>
      </c>
      <c r="AX4965" s="168"/>
      <c r="AY4965" s="60"/>
      <c r="AZ4965" s="61"/>
      <c r="BB4965" s="61" t="str">
        <f>IF(Settings!I4961&lt;&gt;"",Settings!I4961,"")</f>
        <v/>
      </c>
    </row>
    <row r="4966" spans="2:54" x14ac:dyDescent="0.2">
      <c r="B4966" s="13"/>
      <c r="C4966" s="12"/>
      <c r="D4966" s="12"/>
      <c r="E4966" s="12"/>
      <c r="F4966" s="12"/>
      <c r="G4966" s="12"/>
      <c r="H4966" s="12"/>
      <c r="I4966" s="15"/>
      <c r="J4966" s="31"/>
      <c r="K4966" s="180"/>
      <c r="L4966" s="40"/>
      <c r="M4966" s="14"/>
      <c r="N4966" s="16"/>
      <c r="O4966" s="49"/>
      <c r="P4966" s="64"/>
      <c r="Q4966" s="18"/>
      <c r="R4966" s="181">
        <f t="shared" si="699"/>
        <v>0</v>
      </c>
      <c r="S4966" s="181">
        <f t="shared" si="700"/>
        <v>0</v>
      </c>
      <c r="T4966" s="181">
        <f t="shared" si="701"/>
        <v>0</v>
      </c>
      <c r="AQ4966" s="1">
        <f>COUNT(L$11:L4966)</f>
        <v>37</v>
      </c>
      <c r="AR4966" s="43">
        <f t="shared" si="702"/>
        <v>40933</v>
      </c>
      <c r="AS4966" s="44">
        <f t="shared" si="703"/>
        <v>89.120000000000019</v>
      </c>
      <c r="AT4966" s="10" t="str">
        <f t="shared" si="704"/>
        <v/>
      </c>
      <c r="AU4966" s="20" t="str">
        <f t="shared" si="705"/>
        <v/>
      </c>
      <c r="AV4966" s="42">
        <f t="shared" si="706"/>
        <v>1</v>
      </c>
      <c r="AW4966" s="89">
        <f t="shared" si="707"/>
        <v>0</v>
      </c>
      <c r="AX4966" s="168"/>
      <c r="AY4966" s="60"/>
      <c r="AZ4966" s="61"/>
      <c r="BB4966" s="61" t="str">
        <f>IF(Settings!I4962&lt;&gt;"",Settings!I4962,"")</f>
        <v/>
      </c>
    </row>
    <row r="4967" spans="2:54" x14ac:dyDescent="0.2">
      <c r="B4967" s="13"/>
      <c r="C4967" s="12"/>
      <c r="D4967" s="12"/>
      <c r="E4967" s="12"/>
      <c r="F4967" s="12"/>
      <c r="G4967" s="12"/>
      <c r="H4967" s="12"/>
      <c r="I4967" s="15"/>
      <c r="J4967" s="31"/>
      <c r="K4967" s="180"/>
      <c r="L4967" s="40"/>
      <c r="M4967" s="14"/>
      <c r="N4967" s="16"/>
      <c r="O4967" s="49"/>
      <c r="P4967" s="64"/>
      <c r="Q4967" s="18"/>
      <c r="R4967" s="181">
        <f t="shared" si="699"/>
        <v>0</v>
      </c>
      <c r="S4967" s="181">
        <f t="shared" si="700"/>
        <v>0</v>
      </c>
      <c r="T4967" s="181">
        <f t="shared" si="701"/>
        <v>0</v>
      </c>
      <c r="AQ4967" s="1">
        <f>COUNT(L$11:L4967)</f>
        <v>37</v>
      </c>
      <c r="AR4967" s="43">
        <f t="shared" si="702"/>
        <v>40933</v>
      </c>
      <c r="AS4967" s="44">
        <f t="shared" si="703"/>
        <v>89.120000000000019</v>
      </c>
      <c r="AT4967" s="10" t="str">
        <f t="shared" si="704"/>
        <v/>
      </c>
      <c r="AU4967" s="20" t="str">
        <f t="shared" si="705"/>
        <v/>
      </c>
      <c r="AV4967" s="42">
        <f t="shared" si="706"/>
        <v>1</v>
      </c>
      <c r="AW4967" s="89">
        <f t="shared" si="707"/>
        <v>0</v>
      </c>
      <c r="AX4967" s="168"/>
      <c r="AY4967" s="60"/>
      <c r="AZ4967" s="61"/>
      <c r="BB4967" s="61" t="str">
        <f>IF(Settings!I4963&lt;&gt;"",Settings!I4963,"")</f>
        <v/>
      </c>
    </row>
    <row r="4968" spans="2:54" x14ac:dyDescent="0.2">
      <c r="B4968" s="13"/>
      <c r="C4968" s="12"/>
      <c r="D4968" s="12"/>
      <c r="E4968" s="12"/>
      <c r="F4968" s="12"/>
      <c r="G4968" s="12"/>
      <c r="H4968" s="12"/>
      <c r="I4968" s="15"/>
      <c r="J4968" s="31"/>
      <c r="K4968" s="180"/>
      <c r="L4968" s="40"/>
      <c r="M4968" s="14"/>
      <c r="N4968" s="16"/>
      <c r="O4968" s="49"/>
      <c r="P4968" s="64"/>
      <c r="Q4968" s="18"/>
      <c r="R4968" s="181">
        <f t="shared" si="699"/>
        <v>0</v>
      </c>
      <c r="S4968" s="181">
        <f t="shared" si="700"/>
        <v>0</v>
      </c>
      <c r="T4968" s="181">
        <f t="shared" si="701"/>
        <v>0</v>
      </c>
      <c r="AQ4968" s="1">
        <f>COUNT(L$11:L4968)</f>
        <v>37</v>
      </c>
      <c r="AR4968" s="43">
        <f t="shared" si="702"/>
        <v>40933</v>
      </c>
      <c r="AS4968" s="44">
        <f t="shared" si="703"/>
        <v>89.120000000000019</v>
      </c>
      <c r="AT4968" s="10" t="str">
        <f t="shared" si="704"/>
        <v/>
      </c>
      <c r="AU4968" s="20" t="str">
        <f t="shared" si="705"/>
        <v/>
      </c>
      <c r="AV4968" s="42">
        <f t="shared" si="706"/>
        <v>1</v>
      </c>
      <c r="AW4968" s="89">
        <f t="shared" si="707"/>
        <v>0</v>
      </c>
      <c r="AX4968" s="168"/>
      <c r="AY4968" s="60"/>
      <c r="AZ4968" s="61"/>
      <c r="BB4968" s="61" t="str">
        <f>IF(Settings!I4964&lt;&gt;"",Settings!I4964,"")</f>
        <v/>
      </c>
    </row>
    <row r="4969" spans="2:54" x14ac:dyDescent="0.2">
      <c r="B4969" s="13"/>
      <c r="C4969" s="12"/>
      <c r="D4969" s="12"/>
      <c r="E4969" s="12"/>
      <c r="F4969" s="12"/>
      <c r="G4969" s="12"/>
      <c r="H4969" s="12"/>
      <c r="I4969" s="15"/>
      <c r="J4969" s="31"/>
      <c r="K4969" s="180"/>
      <c r="L4969" s="40"/>
      <c r="M4969" s="14"/>
      <c r="N4969" s="16"/>
      <c r="O4969" s="49"/>
      <c r="P4969" s="64"/>
      <c r="Q4969" s="18"/>
      <c r="R4969" s="181">
        <f t="shared" si="699"/>
        <v>0</v>
      </c>
      <c r="S4969" s="181">
        <f t="shared" si="700"/>
        <v>0</v>
      </c>
      <c r="T4969" s="181">
        <f t="shared" si="701"/>
        <v>0</v>
      </c>
      <c r="AQ4969" s="1">
        <f>COUNT(L$11:L4969)</f>
        <v>37</v>
      </c>
      <c r="AR4969" s="43">
        <f t="shared" si="702"/>
        <v>40933</v>
      </c>
      <c r="AS4969" s="44">
        <f t="shared" si="703"/>
        <v>89.120000000000019</v>
      </c>
      <c r="AT4969" s="10" t="str">
        <f t="shared" si="704"/>
        <v/>
      </c>
      <c r="AU4969" s="20" t="str">
        <f t="shared" si="705"/>
        <v/>
      </c>
      <c r="AV4969" s="42">
        <f t="shared" si="706"/>
        <v>1</v>
      </c>
      <c r="AW4969" s="89">
        <f t="shared" si="707"/>
        <v>0</v>
      </c>
      <c r="AX4969" s="168"/>
      <c r="AY4969" s="60"/>
      <c r="AZ4969" s="61"/>
      <c r="BB4969" s="61" t="str">
        <f>IF(Settings!I4965&lt;&gt;"",Settings!I4965,"")</f>
        <v/>
      </c>
    </row>
    <row r="4970" spans="2:54" x14ac:dyDescent="0.2">
      <c r="B4970" s="13"/>
      <c r="C4970" s="12"/>
      <c r="D4970" s="12"/>
      <c r="E4970" s="12"/>
      <c r="F4970" s="12"/>
      <c r="G4970" s="12"/>
      <c r="H4970" s="12"/>
      <c r="I4970" s="15"/>
      <c r="J4970" s="31"/>
      <c r="K4970" s="180"/>
      <c r="L4970" s="40"/>
      <c r="M4970" s="14"/>
      <c r="N4970" s="16"/>
      <c r="O4970" s="49"/>
      <c r="P4970" s="64"/>
      <c r="Q4970" s="18"/>
      <c r="R4970" s="181">
        <f t="shared" si="699"/>
        <v>0</v>
      </c>
      <c r="S4970" s="181">
        <f t="shared" si="700"/>
        <v>0</v>
      </c>
      <c r="T4970" s="181">
        <f t="shared" si="701"/>
        <v>0</v>
      </c>
      <c r="AQ4970" s="1">
        <f>COUNT(L$11:L4970)</f>
        <v>37</v>
      </c>
      <c r="AR4970" s="43">
        <f t="shared" si="702"/>
        <v>40933</v>
      </c>
      <c r="AS4970" s="44">
        <f t="shared" si="703"/>
        <v>89.120000000000019</v>
      </c>
      <c r="AT4970" s="10" t="str">
        <f t="shared" si="704"/>
        <v/>
      </c>
      <c r="AU4970" s="20" t="str">
        <f t="shared" si="705"/>
        <v/>
      </c>
      <c r="AV4970" s="42">
        <f t="shared" si="706"/>
        <v>1</v>
      </c>
      <c r="AW4970" s="89">
        <f t="shared" si="707"/>
        <v>0</v>
      </c>
      <c r="AX4970" s="168"/>
      <c r="AY4970" s="60"/>
      <c r="AZ4970" s="61"/>
      <c r="BB4970" s="61" t="str">
        <f>IF(Settings!I4966&lt;&gt;"",Settings!I4966,"")</f>
        <v/>
      </c>
    </row>
    <row r="4971" spans="2:54" x14ac:dyDescent="0.2">
      <c r="B4971" s="13"/>
      <c r="C4971" s="12"/>
      <c r="D4971" s="12"/>
      <c r="E4971" s="12"/>
      <c r="F4971" s="12"/>
      <c r="G4971" s="12"/>
      <c r="H4971" s="12"/>
      <c r="I4971" s="15"/>
      <c r="J4971" s="31"/>
      <c r="K4971" s="180"/>
      <c r="L4971" s="40"/>
      <c r="M4971" s="14"/>
      <c r="N4971" s="16"/>
      <c r="O4971" s="49"/>
      <c r="P4971" s="64"/>
      <c r="Q4971" s="18"/>
      <c r="R4971" s="181">
        <f t="shared" si="699"/>
        <v>0</v>
      </c>
      <c r="S4971" s="181">
        <f t="shared" si="700"/>
        <v>0</v>
      </c>
      <c r="T4971" s="181">
        <f t="shared" si="701"/>
        <v>0</v>
      </c>
      <c r="AQ4971" s="1">
        <f>COUNT(L$11:L4971)</f>
        <v>37</v>
      </c>
      <c r="AR4971" s="43">
        <f t="shared" si="702"/>
        <v>40933</v>
      </c>
      <c r="AS4971" s="44">
        <f t="shared" si="703"/>
        <v>89.120000000000019</v>
      </c>
      <c r="AT4971" s="10" t="str">
        <f t="shared" si="704"/>
        <v/>
      </c>
      <c r="AU4971" s="20" t="str">
        <f t="shared" si="705"/>
        <v/>
      </c>
      <c r="AV4971" s="42">
        <f t="shared" si="706"/>
        <v>1</v>
      </c>
      <c r="AW4971" s="89">
        <f t="shared" si="707"/>
        <v>0</v>
      </c>
      <c r="AX4971" s="168"/>
      <c r="AY4971" s="60"/>
      <c r="AZ4971" s="61"/>
      <c r="BB4971" s="61" t="str">
        <f>IF(Settings!I4967&lt;&gt;"",Settings!I4967,"")</f>
        <v/>
      </c>
    </row>
    <row r="4972" spans="2:54" x14ac:dyDescent="0.2">
      <c r="B4972" s="13"/>
      <c r="C4972" s="12"/>
      <c r="D4972" s="12"/>
      <c r="E4972" s="12"/>
      <c r="F4972" s="12"/>
      <c r="G4972" s="12"/>
      <c r="H4972" s="12"/>
      <c r="I4972" s="15"/>
      <c r="J4972" s="31"/>
      <c r="K4972" s="180"/>
      <c r="L4972" s="40"/>
      <c r="M4972" s="14"/>
      <c r="N4972" s="16"/>
      <c r="O4972" s="49"/>
      <c r="P4972" s="64"/>
      <c r="Q4972" s="18"/>
      <c r="R4972" s="181">
        <f t="shared" si="699"/>
        <v>0</v>
      </c>
      <c r="S4972" s="181">
        <f t="shared" si="700"/>
        <v>0</v>
      </c>
      <c r="T4972" s="181">
        <f t="shared" si="701"/>
        <v>0</v>
      </c>
      <c r="AQ4972" s="1">
        <f>COUNT(L$11:L4972)</f>
        <v>37</v>
      </c>
      <c r="AR4972" s="43">
        <f t="shared" si="702"/>
        <v>40933</v>
      </c>
      <c r="AS4972" s="44">
        <f t="shared" si="703"/>
        <v>89.120000000000019</v>
      </c>
      <c r="AT4972" s="10" t="str">
        <f t="shared" si="704"/>
        <v/>
      </c>
      <c r="AU4972" s="20" t="str">
        <f t="shared" si="705"/>
        <v/>
      </c>
      <c r="AV4972" s="42">
        <f t="shared" si="706"/>
        <v>1</v>
      </c>
      <c r="AW4972" s="89">
        <f t="shared" si="707"/>
        <v>0</v>
      </c>
      <c r="AX4972" s="168"/>
      <c r="AY4972" s="60"/>
      <c r="AZ4972" s="61"/>
      <c r="BB4972" s="61" t="str">
        <f>IF(Settings!I4968&lt;&gt;"",Settings!I4968,"")</f>
        <v/>
      </c>
    </row>
    <row r="4973" spans="2:54" x14ac:dyDescent="0.2">
      <c r="B4973" s="13"/>
      <c r="C4973" s="12"/>
      <c r="D4973" s="12"/>
      <c r="E4973" s="12"/>
      <c r="F4973" s="12"/>
      <c r="G4973" s="12"/>
      <c r="H4973" s="12"/>
      <c r="I4973" s="15"/>
      <c r="J4973" s="31"/>
      <c r="K4973" s="180"/>
      <c r="L4973" s="40"/>
      <c r="M4973" s="14"/>
      <c r="N4973" s="16"/>
      <c r="O4973" s="49"/>
      <c r="P4973" s="64"/>
      <c r="Q4973" s="18"/>
      <c r="R4973" s="181">
        <f t="shared" si="699"/>
        <v>0</v>
      </c>
      <c r="S4973" s="181">
        <f t="shared" si="700"/>
        <v>0</v>
      </c>
      <c r="T4973" s="181">
        <f t="shared" si="701"/>
        <v>0</v>
      </c>
      <c r="AQ4973" s="1">
        <f>COUNT(L$11:L4973)</f>
        <v>37</v>
      </c>
      <c r="AR4973" s="43">
        <f t="shared" si="702"/>
        <v>40933</v>
      </c>
      <c r="AS4973" s="44">
        <f t="shared" si="703"/>
        <v>89.120000000000019</v>
      </c>
      <c r="AT4973" s="10" t="str">
        <f t="shared" si="704"/>
        <v/>
      </c>
      <c r="AU4973" s="20" t="str">
        <f t="shared" si="705"/>
        <v/>
      </c>
      <c r="AV4973" s="42">
        <f t="shared" si="706"/>
        <v>1</v>
      </c>
      <c r="AW4973" s="89">
        <f t="shared" si="707"/>
        <v>0</v>
      </c>
      <c r="AX4973" s="168"/>
      <c r="AY4973" s="60"/>
      <c r="AZ4973" s="61"/>
      <c r="BB4973" s="61" t="str">
        <f>IF(Settings!I4969&lt;&gt;"",Settings!I4969,"")</f>
        <v/>
      </c>
    </row>
    <row r="4974" spans="2:54" x14ac:dyDescent="0.2">
      <c r="B4974" s="13"/>
      <c r="C4974" s="12"/>
      <c r="D4974" s="12"/>
      <c r="E4974" s="12"/>
      <c r="F4974" s="12"/>
      <c r="G4974" s="12"/>
      <c r="H4974" s="12"/>
      <c r="I4974" s="15"/>
      <c r="J4974" s="31"/>
      <c r="K4974" s="180"/>
      <c r="L4974" s="40"/>
      <c r="M4974" s="14"/>
      <c r="N4974" s="16"/>
      <c r="O4974" s="49"/>
      <c r="P4974" s="64"/>
      <c r="Q4974" s="18"/>
      <c r="R4974" s="181">
        <f t="shared" si="699"/>
        <v>0</v>
      </c>
      <c r="S4974" s="181">
        <f t="shared" si="700"/>
        <v>0</v>
      </c>
      <c r="T4974" s="181">
        <f t="shared" si="701"/>
        <v>0</v>
      </c>
      <c r="AQ4974" s="1">
        <f>COUNT(L$11:L4974)</f>
        <v>37</v>
      </c>
      <c r="AR4974" s="43">
        <f t="shared" si="702"/>
        <v>40933</v>
      </c>
      <c r="AS4974" s="44">
        <f t="shared" si="703"/>
        <v>89.120000000000019</v>
      </c>
      <c r="AT4974" s="10" t="str">
        <f t="shared" si="704"/>
        <v/>
      </c>
      <c r="AU4974" s="20" t="str">
        <f t="shared" si="705"/>
        <v/>
      </c>
      <c r="AV4974" s="42">
        <f t="shared" si="706"/>
        <v>1</v>
      </c>
      <c r="AW4974" s="89">
        <f t="shared" si="707"/>
        <v>0</v>
      </c>
      <c r="AX4974" s="168"/>
      <c r="AY4974" s="60"/>
      <c r="AZ4974" s="61"/>
      <c r="BB4974" s="61" t="str">
        <f>IF(Settings!I4970&lt;&gt;"",Settings!I4970,"")</f>
        <v/>
      </c>
    </row>
    <row r="4975" spans="2:54" x14ac:dyDescent="0.2">
      <c r="B4975" s="13"/>
      <c r="C4975" s="12"/>
      <c r="D4975" s="12"/>
      <c r="E4975" s="12"/>
      <c r="F4975" s="12"/>
      <c r="G4975" s="12"/>
      <c r="H4975" s="12"/>
      <c r="I4975" s="15"/>
      <c r="J4975" s="31"/>
      <c r="K4975" s="180"/>
      <c r="L4975" s="40"/>
      <c r="M4975" s="14"/>
      <c r="N4975" s="16"/>
      <c r="O4975" s="49"/>
      <c r="P4975" s="64"/>
      <c r="Q4975" s="18"/>
      <c r="R4975" s="181">
        <f t="shared" si="699"/>
        <v>0</v>
      </c>
      <c r="S4975" s="181">
        <f t="shared" si="700"/>
        <v>0</v>
      </c>
      <c r="T4975" s="181">
        <f t="shared" si="701"/>
        <v>0</v>
      </c>
      <c r="AQ4975" s="1">
        <f>COUNT(L$11:L4975)</f>
        <v>37</v>
      </c>
      <c r="AR4975" s="43">
        <f t="shared" si="702"/>
        <v>40933</v>
      </c>
      <c r="AS4975" s="44">
        <f t="shared" si="703"/>
        <v>89.120000000000019</v>
      </c>
      <c r="AT4975" s="10" t="str">
        <f t="shared" si="704"/>
        <v/>
      </c>
      <c r="AU4975" s="20" t="str">
        <f t="shared" si="705"/>
        <v/>
      </c>
      <c r="AV4975" s="42">
        <f t="shared" si="706"/>
        <v>1</v>
      </c>
      <c r="AW4975" s="89">
        <f t="shared" si="707"/>
        <v>0</v>
      </c>
      <c r="AX4975" s="168"/>
      <c r="AY4975" s="60"/>
      <c r="AZ4975" s="61"/>
      <c r="BB4975" s="61" t="str">
        <f>IF(Settings!I4971&lt;&gt;"",Settings!I4971,"")</f>
        <v/>
      </c>
    </row>
    <row r="4976" spans="2:54" x14ac:dyDescent="0.2">
      <c r="B4976" s="13"/>
      <c r="C4976" s="12"/>
      <c r="D4976" s="12"/>
      <c r="E4976" s="12"/>
      <c r="F4976" s="12"/>
      <c r="G4976" s="12"/>
      <c r="H4976" s="12"/>
      <c r="I4976" s="15"/>
      <c r="J4976" s="31"/>
      <c r="K4976" s="180"/>
      <c r="L4976" s="40"/>
      <c r="M4976" s="14"/>
      <c r="N4976" s="16"/>
      <c r="O4976" s="49"/>
      <c r="P4976" s="64"/>
      <c r="Q4976" s="18"/>
      <c r="R4976" s="181">
        <f t="shared" si="699"/>
        <v>0</v>
      </c>
      <c r="S4976" s="181">
        <f t="shared" si="700"/>
        <v>0</v>
      </c>
      <c r="T4976" s="181">
        <f t="shared" si="701"/>
        <v>0</v>
      </c>
      <c r="AQ4976" s="1">
        <f>COUNT(L$11:L4976)</f>
        <v>37</v>
      </c>
      <c r="AR4976" s="43">
        <f t="shared" si="702"/>
        <v>40933</v>
      </c>
      <c r="AS4976" s="44">
        <f t="shared" si="703"/>
        <v>89.120000000000019</v>
      </c>
      <c r="AT4976" s="10" t="str">
        <f t="shared" si="704"/>
        <v/>
      </c>
      <c r="AU4976" s="20" t="str">
        <f t="shared" si="705"/>
        <v/>
      </c>
      <c r="AV4976" s="42">
        <f t="shared" si="706"/>
        <v>1</v>
      </c>
      <c r="AW4976" s="89">
        <f t="shared" si="707"/>
        <v>0</v>
      </c>
      <c r="AX4976" s="168"/>
      <c r="AY4976" s="60"/>
      <c r="AZ4976" s="61"/>
      <c r="BB4976" s="61" t="str">
        <f>IF(Settings!I4972&lt;&gt;"",Settings!I4972,"")</f>
        <v/>
      </c>
    </row>
    <row r="4977" spans="2:54" x14ac:dyDescent="0.2">
      <c r="B4977" s="13"/>
      <c r="C4977" s="12"/>
      <c r="D4977" s="12"/>
      <c r="E4977" s="12"/>
      <c r="F4977" s="12"/>
      <c r="G4977" s="12"/>
      <c r="H4977" s="12"/>
      <c r="I4977" s="15"/>
      <c r="J4977" s="31"/>
      <c r="K4977" s="180"/>
      <c r="L4977" s="40"/>
      <c r="M4977" s="14"/>
      <c r="N4977" s="16"/>
      <c r="O4977" s="49"/>
      <c r="P4977" s="64"/>
      <c r="Q4977" s="18"/>
      <c r="R4977" s="181">
        <f t="shared" si="699"/>
        <v>0</v>
      </c>
      <c r="S4977" s="181">
        <f t="shared" si="700"/>
        <v>0</v>
      </c>
      <c r="T4977" s="181">
        <f t="shared" si="701"/>
        <v>0</v>
      </c>
      <c r="AQ4977" s="1">
        <f>COUNT(L$11:L4977)</f>
        <v>37</v>
      </c>
      <c r="AR4977" s="43">
        <f t="shared" si="702"/>
        <v>40933</v>
      </c>
      <c r="AS4977" s="44">
        <f t="shared" si="703"/>
        <v>89.120000000000019</v>
      </c>
      <c r="AT4977" s="10" t="str">
        <f t="shared" si="704"/>
        <v/>
      </c>
      <c r="AU4977" s="20" t="str">
        <f t="shared" si="705"/>
        <v/>
      </c>
      <c r="AV4977" s="42">
        <f t="shared" si="706"/>
        <v>1</v>
      </c>
      <c r="AW4977" s="89">
        <f t="shared" si="707"/>
        <v>0</v>
      </c>
      <c r="AX4977" s="168"/>
      <c r="AY4977" s="60"/>
      <c r="AZ4977" s="61"/>
      <c r="BB4977" s="61" t="str">
        <f>IF(Settings!I4973&lt;&gt;"",Settings!I4973,"")</f>
        <v/>
      </c>
    </row>
    <row r="4978" spans="2:54" x14ac:dyDescent="0.2">
      <c r="B4978" s="13"/>
      <c r="C4978" s="12"/>
      <c r="D4978" s="12"/>
      <c r="E4978" s="12"/>
      <c r="F4978" s="12"/>
      <c r="G4978" s="12"/>
      <c r="H4978" s="12"/>
      <c r="I4978" s="15"/>
      <c r="J4978" s="31"/>
      <c r="K4978" s="180"/>
      <c r="L4978" s="40"/>
      <c r="M4978" s="14"/>
      <c r="N4978" s="16"/>
      <c r="O4978" s="49"/>
      <c r="P4978" s="64"/>
      <c r="Q4978" s="18"/>
      <c r="R4978" s="181">
        <f t="shared" si="699"/>
        <v>0</v>
      </c>
      <c r="S4978" s="181">
        <f t="shared" si="700"/>
        <v>0</v>
      </c>
      <c r="T4978" s="181">
        <f t="shared" si="701"/>
        <v>0</v>
      </c>
      <c r="AQ4978" s="1">
        <f>COUNT(L$11:L4978)</f>
        <v>37</v>
      </c>
      <c r="AR4978" s="43">
        <f t="shared" si="702"/>
        <v>40933</v>
      </c>
      <c r="AS4978" s="44">
        <f t="shared" si="703"/>
        <v>89.120000000000019</v>
      </c>
      <c r="AT4978" s="10" t="str">
        <f t="shared" si="704"/>
        <v/>
      </c>
      <c r="AU4978" s="20" t="str">
        <f t="shared" si="705"/>
        <v/>
      </c>
      <c r="AV4978" s="42">
        <f t="shared" si="706"/>
        <v>1</v>
      </c>
      <c r="AW4978" s="89">
        <f t="shared" si="707"/>
        <v>0</v>
      </c>
      <c r="AX4978" s="168"/>
      <c r="AY4978" s="60"/>
      <c r="AZ4978" s="61"/>
      <c r="BB4978" s="61" t="str">
        <f>IF(Settings!I4974&lt;&gt;"",Settings!I4974,"")</f>
        <v/>
      </c>
    </row>
    <row r="4979" spans="2:54" x14ac:dyDescent="0.2">
      <c r="B4979" s="13"/>
      <c r="C4979" s="12"/>
      <c r="D4979" s="12"/>
      <c r="E4979" s="12"/>
      <c r="F4979" s="12"/>
      <c r="G4979" s="12"/>
      <c r="H4979" s="12"/>
      <c r="I4979" s="15"/>
      <c r="J4979" s="31"/>
      <c r="K4979" s="180"/>
      <c r="L4979" s="40"/>
      <c r="M4979" s="14"/>
      <c r="N4979" s="16"/>
      <c r="O4979" s="49"/>
      <c r="P4979" s="64"/>
      <c r="Q4979" s="18"/>
      <c r="R4979" s="181">
        <f t="shared" si="699"/>
        <v>0</v>
      </c>
      <c r="S4979" s="181">
        <f t="shared" si="700"/>
        <v>0</v>
      </c>
      <c r="T4979" s="181">
        <f t="shared" si="701"/>
        <v>0</v>
      </c>
      <c r="AQ4979" s="1">
        <f>COUNT(L$11:L4979)</f>
        <v>37</v>
      </c>
      <c r="AR4979" s="43">
        <f t="shared" si="702"/>
        <v>40933</v>
      </c>
      <c r="AS4979" s="44">
        <f t="shared" si="703"/>
        <v>89.120000000000019</v>
      </c>
      <c r="AT4979" s="10" t="str">
        <f t="shared" si="704"/>
        <v/>
      </c>
      <c r="AU4979" s="20" t="str">
        <f t="shared" si="705"/>
        <v/>
      </c>
      <c r="AV4979" s="42">
        <f t="shared" si="706"/>
        <v>1</v>
      </c>
      <c r="AW4979" s="89">
        <f t="shared" si="707"/>
        <v>0</v>
      </c>
      <c r="AX4979" s="168"/>
      <c r="AY4979" s="60"/>
      <c r="AZ4979" s="61"/>
      <c r="BB4979" s="61" t="str">
        <f>IF(Settings!I4975&lt;&gt;"",Settings!I4975,"")</f>
        <v/>
      </c>
    </row>
    <row r="4980" spans="2:54" x14ac:dyDescent="0.2">
      <c r="B4980" s="13"/>
      <c r="C4980" s="12"/>
      <c r="D4980" s="12"/>
      <c r="E4980" s="12"/>
      <c r="F4980" s="12"/>
      <c r="G4980" s="12"/>
      <c r="H4980" s="12"/>
      <c r="I4980" s="15"/>
      <c r="J4980" s="31"/>
      <c r="K4980" s="180"/>
      <c r="L4980" s="40"/>
      <c r="M4980" s="14"/>
      <c r="N4980" s="16"/>
      <c r="O4980" s="49"/>
      <c r="P4980" s="64"/>
      <c r="Q4980" s="18"/>
      <c r="R4980" s="181">
        <f t="shared" si="699"/>
        <v>0</v>
      </c>
      <c r="S4980" s="181">
        <f t="shared" si="700"/>
        <v>0</v>
      </c>
      <c r="T4980" s="181">
        <f t="shared" si="701"/>
        <v>0</v>
      </c>
      <c r="AQ4980" s="1">
        <f>COUNT(L$11:L4980)</f>
        <v>37</v>
      </c>
      <c r="AR4980" s="43">
        <f t="shared" si="702"/>
        <v>40933</v>
      </c>
      <c r="AS4980" s="44">
        <f t="shared" si="703"/>
        <v>89.120000000000019</v>
      </c>
      <c r="AT4980" s="10" t="str">
        <f t="shared" si="704"/>
        <v/>
      </c>
      <c r="AU4980" s="20" t="str">
        <f t="shared" si="705"/>
        <v/>
      </c>
      <c r="AV4980" s="42">
        <f t="shared" si="706"/>
        <v>1</v>
      </c>
      <c r="AW4980" s="89">
        <f t="shared" si="707"/>
        <v>0</v>
      </c>
      <c r="AX4980" s="168"/>
      <c r="AY4980" s="60"/>
      <c r="AZ4980" s="61"/>
      <c r="BB4980" s="61" t="str">
        <f>IF(Settings!I4976&lt;&gt;"",Settings!I4976,"")</f>
        <v/>
      </c>
    </row>
    <row r="4981" spans="2:54" x14ac:dyDescent="0.2">
      <c r="B4981" s="13"/>
      <c r="C4981" s="12"/>
      <c r="D4981" s="12"/>
      <c r="E4981" s="12"/>
      <c r="F4981" s="12"/>
      <c r="G4981" s="12"/>
      <c r="H4981" s="12"/>
      <c r="I4981" s="15"/>
      <c r="J4981" s="31"/>
      <c r="K4981" s="180"/>
      <c r="L4981" s="40"/>
      <c r="M4981" s="14"/>
      <c r="N4981" s="16"/>
      <c r="O4981" s="49"/>
      <c r="P4981" s="64"/>
      <c r="Q4981" s="18"/>
      <c r="R4981" s="181">
        <f t="shared" si="699"/>
        <v>0</v>
      </c>
      <c r="S4981" s="181">
        <f t="shared" si="700"/>
        <v>0</v>
      </c>
      <c r="T4981" s="181">
        <f t="shared" si="701"/>
        <v>0</v>
      </c>
      <c r="AQ4981" s="1">
        <f>COUNT(L$11:L4981)</f>
        <v>37</v>
      </c>
      <c r="AR4981" s="43">
        <f t="shared" si="702"/>
        <v>40933</v>
      </c>
      <c r="AS4981" s="44">
        <f t="shared" si="703"/>
        <v>89.120000000000019</v>
      </c>
      <c r="AT4981" s="10" t="str">
        <f t="shared" si="704"/>
        <v/>
      </c>
      <c r="AU4981" s="20" t="str">
        <f t="shared" si="705"/>
        <v/>
      </c>
      <c r="AV4981" s="42">
        <f t="shared" si="706"/>
        <v>1</v>
      </c>
      <c r="AW4981" s="89">
        <f t="shared" si="707"/>
        <v>0</v>
      </c>
      <c r="AX4981" s="168"/>
      <c r="AY4981" s="60"/>
      <c r="AZ4981" s="61"/>
      <c r="BB4981" s="61" t="str">
        <f>IF(Settings!I4977&lt;&gt;"",Settings!I4977,"")</f>
        <v/>
      </c>
    </row>
    <row r="4982" spans="2:54" x14ac:dyDescent="0.2">
      <c r="B4982" s="13"/>
      <c r="C4982" s="12"/>
      <c r="D4982" s="12"/>
      <c r="E4982" s="12"/>
      <c r="F4982" s="12"/>
      <c r="G4982" s="12"/>
      <c r="H4982" s="12"/>
      <c r="I4982" s="15"/>
      <c r="J4982" s="31"/>
      <c r="K4982" s="180"/>
      <c r="L4982" s="40"/>
      <c r="M4982" s="14"/>
      <c r="N4982" s="16"/>
      <c r="O4982" s="49"/>
      <c r="P4982" s="64"/>
      <c r="Q4982" s="18"/>
      <c r="R4982" s="181">
        <f t="shared" si="699"/>
        <v>0</v>
      </c>
      <c r="S4982" s="181">
        <f t="shared" si="700"/>
        <v>0</v>
      </c>
      <c r="T4982" s="181">
        <f t="shared" si="701"/>
        <v>0</v>
      </c>
      <c r="AQ4982" s="1">
        <f>COUNT(L$11:L4982)</f>
        <v>37</v>
      </c>
      <c r="AR4982" s="43">
        <f t="shared" si="702"/>
        <v>40933</v>
      </c>
      <c r="AS4982" s="44">
        <f t="shared" si="703"/>
        <v>89.120000000000019</v>
      </c>
      <c r="AT4982" s="10" t="str">
        <f t="shared" si="704"/>
        <v/>
      </c>
      <c r="AU4982" s="20" t="str">
        <f t="shared" si="705"/>
        <v/>
      </c>
      <c r="AV4982" s="42">
        <f t="shared" si="706"/>
        <v>1</v>
      </c>
      <c r="AW4982" s="89">
        <f t="shared" si="707"/>
        <v>0</v>
      </c>
      <c r="AX4982" s="168"/>
      <c r="AY4982" s="60"/>
      <c r="AZ4982" s="61"/>
      <c r="BB4982" s="61" t="str">
        <f>IF(Settings!I4978&lt;&gt;"",Settings!I4978,"")</f>
        <v/>
      </c>
    </row>
    <row r="4983" spans="2:54" x14ac:dyDescent="0.2">
      <c r="B4983" s="13"/>
      <c r="C4983" s="12"/>
      <c r="D4983" s="12"/>
      <c r="E4983" s="12"/>
      <c r="F4983" s="12"/>
      <c r="G4983" s="12"/>
      <c r="H4983" s="12"/>
      <c r="I4983" s="15"/>
      <c r="J4983" s="31"/>
      <c r="K4983" s="180"/>
      <c r="L4983" s="40"/>
      <c r="M4983" s="14"/>
      <c r="N4983" s="16"/>
      <c r="O4983" s="49"/>
      <c r="P4983" s="64"/>
      <c r="Q4983" s="18"/>
      <c r="R4983" s="181">
        <f t="shared" si="699"/>
        <v>0</v>
      </c>
      <c r="S4983" s="181">
        <f t="shared" si="700"/>
        <v>0</v>
      </c>
      <c r="T4983" s="181">
        <f t="shared" si="701"/>
        <v>0</v>
      </c>
      <c r="AQ4983" s="1">
        <f>COUNT(L$11:L4983)</f>
        <v>37</v>
      </c>
      <c r="AR4983" s="43">
        <f t="shared" si="702"/>
        <v>40933</v>
      </c>
      <c r="AS4983" s="44">
        <f t="shared" si="703"/>
        <v>89.120000000000019</v>
      </c>
      <c r="AT4983" s="10" t="str">
        <f t="shared" si="704"/>
        <v/>
      </c>
      <c r="AU4983" s="20" t="str">
        <f t="shared" si="705"/>
        <v/>
      </c>
      <c r="AV4983" s="42">
        <f t="shared" si="706"/>
        <v>1</v>
      </c>
      <c r="AW4983" s="89">
        <f t="shared" si="707"/>
        <v>0</v>
      </c>
      <c r="AX4983" s="168"/>
      <c r="AY4983" s="60"/>
      <c r="AZ4983" s="61"/>
      <c r="BB4983" s="61" t="str">
        <f>IF(Settings!I4979&lt;&gt;"",Settings!I4979,"")</f>
        <v/>
      </c>
    </row>
    <row r="4984" spans="2:54" x14ac:dyDescent="0.2">
      <c r="B4984" s="13"/>
      <c r="C4984" s="12"/>
      <c r="D4984" s="12"/>
      <c r="E4984" s="12"/>
      <c r="F4984" s="12"/>
      <c r="G4984" s="12"/>
      <c r="H4984" s="12"/>
      <c r="I4984" s="15"/>
      <c r="J4984" s="31"/>
      <c r="K4984" s="180"/>
      <c r="L4984" s="40"/>
      <c r="M4984" s="14"/>
      <c r="N4984" s="16"/>
      <c r="O4984" s="49"/>
      <c r="P4984" s="64"/>
      <c r="Q4984" s="18"/>
      <c r="R4984" s="181">
        <f t="shared" si="699"/>
        <v>0</v>
      </c>
      <c r="S4984" s="181">
        <f t="shared" si="700"/>
        <v>0</v>
      </c>
      <c r="T4984" s="181">
        <f t="shared" si="701"/>
        <v>0</v>
      </c>
      <c r="AQ4984" s="1">
        <f>COUNT(L$11:L4984)</f>
        <v>37</v>
      </c>
      <c r="AR4984" s="43">
        <f t="shared" si="702"/>
        <v>40933</v>
      </c>
      <c r="AS4984" s="44">
        <f t="shared" si="703"/>
        <v>89.120000000000019</v>
      </c>
      <c r="AT4984" s="10" t="str">
        <f t="shared" si="704"/>
        <v/>
      </c>
      <c r="AU4984" s="20" t="str">
        <f t="shared" si="705"/>
        <v/>
      </c>
      <c r="AV4984" s="42">
        <f t="shared" si="706"/>
        <v>1</v>
      </c>
      <c r="AW4984" s="89">
        <f t="shared" si="707"/>
        <v>0</v>
      </c>
      <c r="AX4984" s="168"/>
      <c r="AY4984" s="60"/>
      <c r="AZ4984" s="61"/>
      <c r="BB4984" s="61" t="str">
        <f>IF(Settings!I4980&lt;&gt;"",Settings!I4980,"")</f>
        <v/>
      </c>
    </row>
    <row r="4985" spans="2:54" x14ac:dyDescent="0.2">
      <c r="B4985" s="13"/>
      <c r="C4985" s="12"/>
      <c r="D4985" s="12"/>
      <c r="E4985" s="12"/>
      <c r="F4985" s="12"/>
      <c r="G4985" s="12"/>
      <c r="H4985" s="12"/>
      <c r="I4985" s="15"/>
      <c r="J4985" s="31"/>
      <c r="K4985" s="180"/>
      <c r="L4985" s="40"/>
      <c r="M4985" s="14"/>
      <c r="N4985" s="16"/>
      <c r="O4985" s="49"/>
      <c r="P4985" s="64"/>
      <c r="Q4985" s="18"/>
      <c r="R4985" s="181">
        <f t="shared" si="699"/>
        <v>0</v>
      </c>
      <c r="S4985" s="181">
        <f t="shared" si="700"/>
        <v>0</v>
      </c>
      <c r="T4985" s="181">
        <f t="shared" si="701"/>
        <v>0</v>
      </c>
      <c r="AQ4985" s="1">
        <f>COUNT(L$11:L4985)</f>
        <v>37</v>
      </c>
      <c r="AR4985" s="43">
        <f t="shared" si="702"/>
        <v>40933</v>
      </c>
      <c r="AS4985" s="44">
        <f t="shared" si="703"/>
        <v>89.120000000000019</v>
      </c>
      <c r="AT4985" s="10" t="str">
        <f t="shared" si="704"/>
        <v/>
      </c>
      <c r="AU4985" s="20" t="str">
        <f t="shared" si="705"/>
        <v/>
      </c>
      <c r="AV4985" s="42">
        <f t="shared" si="706"/>
        <v>1</v>
      </c>
      <c r="AW4985" s="89">
        <f t="shared" si="707"/>
        <v>0</v>
      </c>
      <c r="AX4985" s="168"/>
      <c r="AY4985" s="60"/>
      <c r="AZ4985" s="61"/>
      <c r="BB4985" s="61" t="str">
        <f>IF(Settings!I4981&lt;&gt;"",Settings!I4981,"")</f>
        <v/>
      </c>
    </row>
    <row r="4986" spans="2:54" x14ac:dyDescent="0.2">
      <c r="B4986" s="13"/>
      <c r="C4986" s="12"/>
      <c r="D4986" s="12"/>
      <c r="E4986" s="12"/>
      <c r="F4986" s="12"/>
      <c r="G4986" s="12"/>
      <c r="H4986" s="12"/>
      <c r="I4986" s="15"/>
      <c r="J4986" s="31"/>
      <c r="K4986" s="180"/>
      <c r="L4986" s="40"/>
      <c r="M4986" s="14"/>
      <c r="N4986" s="16"/>
      <c r="O4986" s="49"/>
      <c r="P4986" s="64"/>
      <c r="Q4986" s="18"/>
      <c r="R4986" s="181">
        <f t="shared" si="699"/>
        <v>0</v>
      </c>
      <c r="S4986" s="181">
        <f t="shared" si="700"/>
        <v>0</v>
      </c>
      <c r="T4986" s="181">
        <f t="shared" si="701"/>
        <v>0</v>
      </c>
      <c r="AQ4986" s="1">
        <f>COUNT(L$11:L4986)</f>
        <v>37</v>
      </c>
      <c r="AR4986" s="43">
        <f t="shared" si="702"/>
        <v>40933</v>
      </c>
      <c r="AS4986" s="44">
        <f t="shared" si="703"/>
        <v>89.120000000000019</v>
      </c>
      <c r="AT4986" s="10" t="str">
        <f t="shared" si="704"/>
        <v/>
      </c>
      <c r="AU4986" s="20" t="str">
        <f t="shared" si="705"/>
        <v/>
      </c>
      <c r="AV4986" s="42">
        <f t="shared" si="706"/>
        <v>1</v>
      </c>
      <c r="AW4986" s="89">
        <f t="shared" si="707"/>
        <v>0</v>
      </c>
      <c r="AX4986" s="168"/>
      <c r="AY4986" s="60"/>
      <c r="AZ4986" s="61"/>
      <c r="BB4986" s="61" t="str">
        <f>IF(Settings!I4982&lt;&gt;"",Settings!I4982,"")</f>
        <v/>
      </c>
    </row>
    <row r="4987" spans="2:54" x14ac:dyDescent="0.2">
      <c r="B4987" s="13"/>
      <c r="C4987" s="12"/>
      <c r="D4987" s="12"/>
      <c r="E4987" s="12"/>
      <c r="F4987" s="12"/>
      <c r="G4987" s="12"/>
      <c r="H4987" s="12"/>
      <c r="I4987" s="15"/>
      <c r="J4987" s="31"/>
      <c r="K4987" s="180"/>
      <c r="L4987" s="40"/>
      <c r="M4987" s="14"/>
      <c r="N4987" s="16"/>
      <c r="O4987" s="49"/>
      <c r="P4987" s="64"/>
      <c r="Q4987" s="18"/>
      <c r="R4987" s="181">
        <f t="shared" si="699"/>
        <v>0</v>
      </c>
      <c r="S4987" s="181">
        <f t="shared" si="700"/>
        <v>0</v>
      </c>
      <c r="T4987" s="181">
        <f t="shared" si="701"/>
        <v>0</v>
      </c>
      <c r="AQ4987" s="1">
        <f>COUNT(L$11:L4987)</f>
        <v>37</v>
      </c>
      <c r="AR4987" s="43">
        <f t="shared" si="702"/>
        <v>40933</v>
      </c>
      <c r="AS4987" s="44">
        <f t="shared" si="703"/>
        <v>89.120000000000019</v>
      </c>
      <c r="AT4987" s="10" t="str">
        <f t="shared" si="704"/>
        <v/>
      </c>
      <c r="AU4987" s="20" t="str">
        <f t="shared" si="705"/>
        <v/>
      </c>
      <c r="AV4987" s="42">
        <f t="shared" si="706"/>
        <v>1</v>
      </c>
      <c r="AW4987" s="89">
        <f t="shared" si="707"/>
        <v>0</v>
      </c>
      <c r="AX4987" s="168"/>
      <c r="AY4987" s="60"/>
      <c r="AZ4987" s="61"/>
      <c r="BB4987" s="61" t="str">
        <f>IF(Settings!I4983&lt;&gt;"",Settings!I4983,"")</f>
        <v/>
      </c>
    </row>
    <row r="4988" spans="2:54" x14ac:dyDescent="0.2">
      <c r="B4988" s="13"/>
      <c r="C4988" s="12"/>
      <c r="D4988" s="12"/>
      <c r="E4988" s="12"/>
      <c r="F4988" s="12"/>
      <c r="G4988" s="12"/>
      <c r="H4988" s="12"/>
      <c r="I4988" s="15"/>
      <c r="J4988" s="31"/>
      <c r="K4988" s="180"/>
      <c r="L4988" s="40"/>
      <c r="M4988" s="14"/>
      <c r="N4988" s="16"/>
      <c r="O4988" s="49"/>
      <c r="P4988" s="64"/>
      <c r="Q4988" s="18"/>
      <c r="R4988" s="181">
        <f t="shared" si="699"/>
        <v>0</v>
      </c>
      <c r="S4988" s="181">
        <f t="shared" si="700"/>
        <v>0</v>
      </c>
      <c r="T4988" s="181">
        <f t="shared" si="701"/>
        <v>0</v>
      </c>
      <c r="AQ4988" s="1">
        <f>COUNT(L$11:L4988)</f>
        <v>37</v>
      </c>
      <c r="AR4988" s="43">
        <f t="shared" si="702"/>
        <v>40933</v>
      </c>
      <c r="AS4988" s="44">
        <f t="shared" si="703"/>
        <v>89.120000000000019</v>
      </c>
      <c r="AT4988" s="10" t="str">
        <f t="shared" si="704"/>
        <v/>
      </c>
      <c r="AU4988" s="20" t="str">
        <f t="shared" si="705"/>
        <v/>
      </c>
      <c r="AV4988" s="42">
        <f t="shared" si="706"/>
        <v>1</v>
      </c>
      <c r="AW4988" s="89">
        <f t="shared" si="707"/>
        <v>0</v>
      </c>
      <c r="AX4988" s="168"/>
      <c r="AY4988" s="60"/>
      <c r="AZ4988" s="61"/>
      <c r="BB4988" s="61" t="str">
        <f>IF(Settings!I4984&lt;&gt;"",Settings!I4984,"")</f>
        <v/>
      </c>
    </row>
    <row r="4989" spans="2:54" x14ac:dyDescent="0.2">
      <c r="B4989" s="13"/>
      <c r="C4989" s="12"/>
      <c r="D4989" s="12"/>
      <c r="E4989" s="12"/>
      <c r="F4989" s="12"/>
      <c r="G4989" s="12"/>
      <c r="H4989" s="12"/>
      <c r="I4989" s="15"/>
      <c r="J4989" s="31"/>
      <c r="K4989" s="180"/>
      <c r="L4989" s="40"/>
      <c r="M4989" s="14"/>
      <c r="N4989" s="16"/>
      <c r="O4989" s="49"/>
      <c r="P4989" s="64"/>
      <c r="Q4989" s="18"/>
      <c r="R4989" s="181">
        <f t="shared" si="699"/>
        <v>0</v>
      </c>
      <c r="S4989" s="181">
        <f t="shared" si="700"/>
        <v>0</v>
      </c>
      <c r="T4989" s="181">
        <f t="shared" si="701"/>
        <v>0</v>
      </c>
      <c r="AQ4989" s="1">
        <f>COUNT(L$11:L4989)</f>
        <v>37</v>
      </c>
      <c r="AR4989" s="43">
        <f t="shared" si="702"/>
        <v>40933</v>
      </c>
      <c r="AS4989" s="44">
        <f t="shared" si="703"/>
        <v>89.120000000000019</v>
      </c>
      <c r="AT4989" s="10" t="str">
        <f t="shared" si="704"/>
        <v/>
      </c>
      <c r="AU4989" s="20" t="str">
        <f t="shared" si="705"/>
        <v/>
      </c>
      <c r="AV4989" s="42">
        <f t="shared" si="706"/>
        <v>1</v>
      </c>
      <c r="AW4989" s="89">
        <f t="shared" si="707"/>
        <v>0</v>
      </c>
      <c r="AX4989" s="168"/>
      <c r="AY4989" s="60"/>
      <c r="AZ4989" s="61"/>
      <c r="BB4989" s="61" t="str">
        <f>IF(Settings!I4985&lt;&gt;"",Settings!I4985,"")</f>
        <v/>
      </c>
    </row>
    <row r="4990" spans="2:54" x14ac:dyDescent="0.2">
      <c r="B4990" s="13"/>
      <c r="C4990" s="12"/>
      <c r="D4990" s="12"/>
      <c r="E4990" s="12"/>
      <c r="F4990" s="12"/>
      <c r="G4990" s="12"/>
      <c r="H4990" s="12"/>
      <c r="I4990" s="15"/>
      <c r="J4990" s="31"/>
      <c r="K4990" s="180"/>
      <c r="L4990" s="40"/>
      <c r="M4990" s="14"/>
      <c r="N4990" s="16"/>
      <c r="O4990" s="49"/>
      <c r="P4990" s="64"/>
      <c r="Q4990" s="18"/>
      <c r="R4990" s="181">
        <f t="shared" si="699"/>
        <v>0</v>
      </c>
      <c r="S4990" s="181">
        <f t="shared" si="700"/>
        <v>0</v>
      </c>
      <c r="T4990" s="181">
        <f t="shared" si="701"/>
        <v>0</v>
      </c>
      <c r="AQ4990" s="1">
        <f>COUNT(L$11:L4990)</f>
        <v>37</v>
      </c>
      <c r="AR4990" s="43">
        <f t="shared" si="702"/>
        <v>40933</v>
      </c>
      <c r="AS4990" s="44">
        <f t="shared" si="703"/>
        <v>89.120000000000019</v>
      </c>
      <c r="AT4990" s="10" t="str">
        <f t="shared" si="704"/>
        <v/>
      </c>
      <c r="AU4990" s="20" t="str">
        <f t="shared" si="705"/>
        <v/>
      </c>
      <c r="AV4990" s="42">
        <f t="shared" si="706"/>
        <v>1</v>
      </c>
      <c r="AW4990" s="89">
        <f t="shared" si="707"/>
        <v>0</v>
      </c>
      <c r="AX4990" s="168"/>
      <c r="AY4990" s="60"/>
      <c r="AZ4990" s="61"/>
      <c r="BB4990" s="61" t="str">
        <f>IF(Settings!I4986&lt;&gt;"",Settings!I4986,"")</f>
        <v/>
      </c>
    </row>
    <row r="4991" spans="2:54" x14ac:dyDescent="0.2">
      <c r="B4991" s="13"/>
      <c r="C4991" s="12"/>
      <c r="D4991" s="12"/>
      <c r="E4991" s="12"/>
      <c r="F4991" s="12"/>
      <c r="G4991" s="12"/>
      <c r="H4991" s="12"/>
      <c r="I4991" s="15"/>
      <c r="J4991" s="31"/>
      <c r="K4991" s="180"/>
      <c r="L4991" s="40"/>
      <c r="M4991" s="14"/>
      <c r="N4991" s="16"/>
      <c r="O4991" s="49"/>
      <c r="P4991" s="64"/>
      <c r="Q4991" s="18"/>
      <c r="R4991" s="181">
        <f t="shared" si="699"/>
        <v>0</v>
      </c>
      <c r="S4991" s="181">
        <f t="shared" si="700"/>
        <v>0</v>
      </c>
      <c r="T4991" s="181">
        <f t="shared" si="701"/>
        <v>0</v>
      </c>
      <c r="AQ4991" s="1">
        <f>COUNT(L$11:L4991)</f>
        <v>37</v>
      </c>
      <c r="AR4991" s="43">
        <f t="shared" si="702"/>
        <v>40933</v>
      </c>
      <c r="AS4991" s="44">
        <f t="shared" si="703"/>
        <v>89.120000000000019</v>
      </c>
      <c r="AT4991" s="10" t="str">
        <f t="shared" si="704"/>
        <v/>
      </c>
      <c r="AU4991" s="20" t="str">
        <f t="shared" si="705"/>
        <v/>
      </c>
      <c r="AV4991" s="42">
        <f t="shared" si="706"/>
        <v>1</v>
      </c>
      <c r="AW4991" s="89">
        <f t="shared" si="707"/>
        <v>0</v>
      </c>
      <c r="AX4991" s="168"/>
      <c r="AY4991" s="60"/>
      <c r="AZ4991" s="61"/>
      <c r="BB4991" s="61" t="str">
        <f>IF(Settings!I4987&lt;&gt;"",Settings!I4987,"")</f>
        <v/>
      </c>
    </row>
    <row r="4992" spans="2:54" x14ac:dyDescent="0.2">
      <c r="B4992" s="13"/>
      <c r="C4992" s="12"/>
      <c r="D4992" s="12"/>
      <c r="E4992" s="12"/>
      <c r="F4992" s="12"/>
      <c r="G4992" s="12"/>
      <c r="H4992" s="12"/>
      <c r="I4992" s="15"/>
      <c r="J4992" s="31"/>
      <c r="K4992" s="180"/>
      <c r="L4992" s="40"/>
      <c r="M4992" s="14"/>
      <c r="N4992" s="16"/>
      <c r="O4992" s="49"/>
      <c r="P4992" s="64"/>
      <c r="Q4992" s="18"/>
      <c r="R4992" s="181">
        <f t="shared" si="699"/>
        <v>0</v>
      </c>
      <c r="S4992" s="181">
        <f t="shared" si="700"/>
        <v>0</v>
      </c>
      <c r="T4992" s="181">
        <f t="shared" si="701"/>
        <v>0</v>
      </c>
      <c r="AQ4992" s="1">
        <f>COUNT(L$11:L4992)</f>
        <v>37</v>
      </c>
      <c r="AR4992" s="43">
        <f t="shared" si="702"/>
        <v>40933</v>
      </c>
      <c r="AS4992" s="44">
        <f t="shared" si="703"/>
        <v>89.120000000000019</v>
      </c>
      <c r="AT4992" s="10" t="str">
        <f t="shared" si="704"/>
        <v/>
      </c>
      <c r="AU4992" s="20" t="str">
        <f t="shared" si="705"/>
        <v/>
      </c>
      <c r="AV4992" s="42">
        <f t="shared" si="706"/>
        <v>1</v>
      </c>
      <c r="AW4992" s="89">
        <f t="shared" si="707"/>
        <v>0</v>
      </c>
      <c r="AX4992" s="168"/>
      <c r="AY4992" s="60"/>
      <c r="AZ4992" s="61"/>
      <c r="BB4992" s="61" t="str">
        <f>IF(Settings!I4988&lt;&gt;"",Settings!I4988,"")</f>
        <v/>
      </c>
    </row>
    <row r="4993" spans="2:54" x14ac:dyDescent="0.2">
      <c r="B4993" s="13"/>
      <c r="C4993" s="12"/>
      <c r="D4993" s="12"/>
      <c r="E4993" s="12"/>
      <c r="F4993" s="12"/>
      <c r="G4993" s="12"/>
      <c r="H4993" s="12"/>
      <c r="I4993" s="15"/>
      <c r="J4993" s="31"/>
      <c r="K4993" s="180"/>
      <c r="L4993" s="40"/>
      <c r="M4993" s="14"/>
      <c r="N4993" s="16"/>
      <c r="O4993" s="49"/>
      <c r="P4993" s="64"/>
      <c r="Q4993" s="18"/>
      <c r="R4993" s="181">
        <f t="shared" si="699"/>
        <v>0</v>
      </c>
      <c r="S4993" s="181">
        <f t="shared" si="700"/>
        <v>0</v>
      </c>
      <c r="T4993" s="181">
        <f t="shared" si="701"/>
        <v>0</v>
      </c>
      <c r="AQ4993" s="1">
        <f>COUNT(L$11:L4993)</f>
        <v>37</v>
      </c>
      <c r="AR4993" s="43">
        <f t="shared" si="702"/>
        <v>40933</v>
      </c>
      <c r="AS4993" s="44">
        <f t="shared" si="703"/>
        <v>89.120000000000019</v>
      </c>
      <c r="AT4993" s="10" t="str">
        <f t="shared" si="704"/>
        <v/>
      </c>
      <c r="AU4993" s="20" t="str">
        <f t="shared" si="705"/>
        <v/>
      </c>
      <c r="AV4993" s="42">
        <f t="shared" si="706"/>
        <v>1</v>
      </c>
      <c r="AW4993" s="89">
        <f t="shared" si="707"/>
        <v>0</v>
      </c>
      <c r="AX4993" s="168"/>
      <c r="AY4993" s="60"/>
      <c r="AZ4993" s="61"/>
      <c r="BB4993" s="61" t="str">
        <f>IF(Settings!I4989&lt;&gt;"",Settings!I4989,"")</f>
        <v/>
      </c>
    </row>
    <row r="4994" spans="2:54" x14ac:dyDescent="0.2">
      <c r="B4994" s="13"/>
      <c r="C4994" s="12"/>
      <c r="D4994" s="12"/>
      <c r="E4994" s="12"/>
      <c r="F4994" s="12"/>
      <c r="G4994" s="12"/>
      <c r="H4994" s="12"/>
      <c r="I4994" s="15"/>
      <c r="J4994" s="31"/>
      <c r="K4994" s="180"/>
      <c r="L4994" s="40"/>
      <c r="M4994" s="14"/>
      <c r="N4994" s="16"/>
      <c r="O4994" s="49"/>
      <c r="P4994" s="64"/>
      <c r="Q4994" s="18"/>
      <c r="R4994" s="181">
        <f t="shared" si="699"/>
        <v>0</v>
      </c>
      <c r="S4994" s="181">
        <f t="shared" si="700"/>
        <v>0</v>
      </c>
      <c r="T4994" s="181">
        <f t="shared" si="701"/>
        <v>0</v>
      </c>
      <c r="AQ4994" s="1">
        <f>COUNT(L$11:L4994)</f>
        <v>37</v>
      </c>
      <c r="AR4994" s="43">
        <f t="shared" si="702"/>
        <v>40933</v>
      </c>
      <c r="AS4994" s="44">
        <f t="shared" si="703"/>
        <v>89.120000000000019</v>
      </c>
      <c r="AT4994" s="10" t="str">
        <f t="shared" si="704"/>
        <v/>
      </c>
      <c r="AU4994" s="20" t="str">
        <f t="shared" si="705"/>
        <v/>
      </c>
      <c r="AV4994" s="42">
        <f t="shared" si="706"/>
        <v>1</v>
      </c>
      <c r="AW4994" s="89">
        <f t="shared" si="707"/>
        <v>0</v>
      </c>
      <c r="AX4994" s="168"/>
      <c r="AY4994" s="60"/>
      <c r="AZ4994" s="61"/>
      <c r="BB4994" s="61" t="str">
        <f>IF(Settings!I4990&lt;&gt;"",Settings!I4990,"")</f>
        <v/>
      </c>
    </row>
    <row r="4995" spans="2:54" x14ac:dyDescent="0.2">
      <c r="B4995" s="13"/>
      <c r="C4995" s="12"/>
      <c r="D4995" s="12"/>
      <c r="E4995" s="12"/>
      <c r="F4995" s="12"/>
      <c r="G4995" s="12"/>
      <c r="H4995" s="12"/>
      <c r="I4995" s="15"/>
      <c r="J4995" s="31"/>
      <c r="K4995" s="180"/>
      <c r="L4995" s="40"/>
      <c r="M4995" s="14"/>
      <c r="N4995" s="16"/>
      <c r="O4995" s="49"/>
      <c r="P4995" s="64"/>
      <c r="Q4995" s="18"/>
      <c r="R4995" s="181">
        <f t="shared" si="699"/>
        <v>0</v>
      </c>
      <c r="S4995" s="181">
        <f t="shared" si="700"/>
        <v>0</v>
      </c>
      <c r="T4995" s="181">
        <f t="shared" si="701"/>
        <v>0</v>
      </c>
      <c r="AQ4995" s="1">
        <f>COUNT(L$11:L4995)</f>
        <v>37</v>
      </c>
      <c r="AR4995" s="43">
        <f t="shared" si="702"/>
        <v>40933</v>
      </c>
      <c r="AS4995" s="44">
        <f t="shared" si="703"/>
        <v>89.120000000000019</v>
      </c>
      <c r="AT4995" s="10" t="str">
        <f t="shared" si="704"/>
        <v/>
      </c>
      <c r="AU4995" s="20" t="str">
        <f t="shared" si="705"/>
        <v/>
      </c>
      <c r="AV4995" s="42">
        <f t="shared" si="706"/>
        <v>1</v>
      </c>
      <c r="AW4995" s="89">
        <f t="shared" si="707"/>
        <v>0</v>
      </c>
      <c r="AX4995" s="168"/>
      <c r="AY4995" s="60"/>
      <c r="AZ4995" s="61"/>
      <c r="BB4995" s="61" t="str">
        <f>IF(Settings!I4991&lt;&gt;"",Settings!I4991,"")</f>
        <v/>
      </c>
    </row>
    <row r="4996" spans="2:54" x14ac:dyDescent="0.2">
      <c r="B4996" s="13"/>
      <c r="C4996" s="12"/>
      <c r="D4996" s="12"/>
      <c r="E4996" s="12"/>
      <c r="F4996" s="12"/>
      <c r="G4996" s="12"/>
      <c r="H4996" s="12"/>
      <c r="I4996" s="15"/>
      <c r="J4996" s="31"/>
      <c r="K4996" s="180"/>
      <c r="L4996" s="40"/>
      <c r="M4996" s="14"/>
      <c r="N4996" s="16"/>
      <c r="O4996" s="49"/>
      <c r="P4996" s="64"/>
      <c r="Q4996" s="18"/>
      <c r="R4996" s="181">
        <f t="shared" si="699"/>
        <v>0</v>
      </c>
      <c r="S4996" s="181">
        <f t="shared" si="700"/>
        <v>0</v>
      </c>
      <c r="T4996" s="181">
        <f t="shared" si="701"/>
        <v>0</v>
      </c>
      <c r="AQ4996" s="1">
        <f>COUNT(L$11:L4996)</f>
        <v>37</v>
      </c>
      <c r="AR4996" s="43">
        <f t="shared" si="702"/>
        <v>40933</v>
      </c>
      <c r="AS4996" s="44">
        <f t="shared" si="703"/>
        <v>89.120000000000019</v>
      </c>
      <c r="AT4996" s="10" t="str">
        <f t="shared" si="704"/>
        <v/>
      </c>
      <c r="AU4996" s="20" t="str">
        <f t="shared" si="705"/>
        <v/>
      </c>
      <c r="AV4996" s="42">
        <f t="shared" si="706"/>
        <v>1</v>
      </c>
      <c r="AW4996" s="89">
        <f t="shared" si="707"/>
        <v>0</v>
      </c>
      <c r="AX4996" s="168"/>
      <c r="AY4996" s="60"/>
      <c r="AZ4996" s="61"/>
      <c r="BB4996" s="61" t="str">
        <f>IF(Settings!I4992&lt;&gt;"",Settings!I4992,"")</f>
        <v/>
      </c>
    </row>
    <row r="4997" spans="2:54" x14ac:dyDescent="0.2">
      <c r="B4997" s="13"/>
      <c r="C4997" s="12"/>
      <c r="D4997" s="12"/>
      <c r="E4997" s="12"/>
      <c r="F4997" s="12"/>
      <c r="G4997" s="12"/>
      <c r="H4997" s="12"/>
      <c r="I4997" s="15"/>
      <c r="J4997" s="31"/>
      <c r="K4997" s="180"/>
      <c r="L4997" s="40"/>
      <c r="M4997" s="14"/>
      <c r="N4997" s="16"/>
      <c r="O4997" s="49"/>
      <c r="P4997" s="64"/>
      <c r="Q4997" s="18"/>
      <c r="R4997" s="181">
        <f t="shared" si="699"/>
        <v>0</v>
      </c>
      <c r="S4997" s="181">
        <f t="shared" si="700"/>
        <v>0</v>
      </c>
      <c r="T4997" s="181">
        <f t="shared" si="701"/>
        <v>0</v>
      </c>
      <c r="AQ4997" s="1">
        <f>COUNT(L$11:L4997)</f>
        <v>37</v>
      </c>
      <c r="AR4997" s="43">
        <f t="shared" si="702"/>
        <v>40933</v>
      </c>
      <c r="AS4997" s="44">
        <f t="shared" si="703"/>
        <v>89.120000000000019</v>
      </c>
      <c r="AT4997" s="10" t="str">
        <f t="shared" si="704"/>
        <v/>
      </c>
      <c r="AU4997" s="20" t="str">
        <f t="shared" si="705"/>
        <v/>
      </c>
      <c r="AV4997" s="42">
        <f t="shared" si="706"/>
        <v>1</v>
      </c>
      <c r="AW4997" s="89">
        <f t="shared" si="707"/>
        <v>0</v>
      </c>
      <c r="AX4997" s="168"/>
      <c r="AY4997" s="60"/>
      <c r="AZ4997" s="61"/>
      <c r="BB4997" s="61" t="str">
        <f>IF(Settings!I4993&lt;&gt;"",Settings!I4993,"")</f>
        <v/>
      </c>
    </row>
    <row r="4998" spans="2:54" x14ac:dyDescent="0.2">
      <c r="B4998" s="13"/>
      <c r="C4998" s="12"/>
      <c r="D4998" s="12"/>
      <c r="E4998" s="12"/>
      <c r="F4998" s="12"/>
      <c r="G4998" s="12"/>
      <c r="H4998" s="12"/>
      <c r="I4998" s="15"/>
      <c r="J4998" s="31"/>
      <c r="K4998" s="180"/>
      <c r="L4998" s="40"/>
      <c r="M4998" s="14"/>
      <c r="N4998" s="16"/>
      <c r="O4998" s="49"/>
      <c r="P4998" s="64"/>
      <c r="Q4998" s="18"/>
      <c r="R4998" s="181">
        <f t="shared" si="699"/>
        <v>0</v>
      </c>
      <c r="S4998" s="181">
        <f t="shared" si="700"/>
        <v>0</v>
      </c>
      <c r="T4998" s="181">
        <f t="shared" si="701"/>
        <v>0</v>
      </c>
      <c r="AQ4998" s="1">
        <f>COUNT(L$11:L4998)</f>
        <v>37</v>
      </c>
      <c r="AR4998" s="43">
        <f t="shared" si="702"/>
        <v>40933</v>
      </c>
      <c r="AS4998" s="44">
        <f t="shared" si="703"/>
        <v>89.120000000000019</v>
      </c>
      <c r="AT4998" s="10" t="str">
        <f t="shared" si="704"/>
        <v/>
      </c>
      <c r="AU4998" s="20" t="str">
        <f t="shared" si="705"/>
        <v/>
      </c>
      <c r="AV4998" s="42">
        <f t="shared" si="706"/>
        <v>1</v>
      </c>
      <c r="AW4998" s="89">
        <f t="shared" si="707"/>
        <v>0</v>
      </c>
      <c r="AX4998" s="168"/>
      <c r="AY4998" s="60"/>
      <c r="AZ4998" s="61"/>
      <c r="BB4998" s="61" t="str">
        <f>IF(Settings!I4994&lt;&gt;"",Settings!I4994,"")</f>
        <v/>
      </c>
    </row>
    <row r="4999" spans="2:54" x14ac:dyDescent="0.2">
      <c r="B4999" s="13"/>
      <c r="C4999" s="12"/>
      <c r="D4999" s="12"/>
      <c r="E4999" s="12"/>
      <c r="F4999" s="12"/>
      <c r="G4999" s="12"/>
      <c r="H4999" s="12"/>
      <c r="I4999" s="15"/>
      <c r="J4999" s="31"/>
      <c r="K4999" s="180"/>
      <c r="L4999" s="40"/>
      <c r="M4999" s="14"/>
      <c r="N4999" s="16"/>
      <c r="O4999" s="49"/>
      <c r="P4999" s="64"/>
      <c r="Q4999" s="18"/>
      <c r="R4999" s="181">
        <f t="shared" si="699"/>
        <v>0</v>
      </c>
      <c r="S4999" s="181">
        <f t="shared" si="700"/>
        <v>0</v>
      </c>
      <c r="T4999" s="181">
        <f t="shared" si="701"/>
        <v>0</v>
      </c>
      <c r="AQ4999" s="1">
        <f>COUNT(L$11:L4999)</f>
        <v>37</v>
      </c>
      <c r="AR4999" s="43">
        <f t="shared" si="702"/>
        <v>40933</v>
      </c>
      <c r="AS4999" s="44">
        <f t="shared" si="703"/>
        <v>89.120000000000019</v>
      </c>
      <c r="AT4999" s="10" t="str">
        <f t="shared" si="704"/>
        <v/>
      </c>
      <c r="AU4999" s="20" t="str">
        <f t="shared" si="705"/>
        <v/>
      </c>
      <c r="AV4999" s="42">
        <f t="shared" si="706"/>
        <v>1</v>
      </c>
      <c r="AW4999" s="89">
        <f t="shared" si="707"/>
        <v>0</v>
      </c>
      <c r="AX4999" s="168"/>
      <c r="AY4999" s="60"/>
      <c r="AZ4999" s="61"/>
      <c r="BB4999" s="61" t="str">
        <f>IF(Settings!I4995&lt;&gt;"",Settings!I4995,"")</f>
        <v/>
      </c>
    </row>
    <row r="5000" spans="2:54" x14ac:dyDescent="0.2">
      <c r="B5000" s="13"/>
      <c r="C5000" s="12"/>
      <c r="D5000" s="12"/>
      <c r="E5000" s="12"/>
      <c r="F5000" s="12"/>
      <c r="G5000" s="12"/>
      <c r="H5000" s="12"/>
      <c r="I5000" s="15"/>
      <c r="J5000" s="31"/>
      <c r="K5000" s="180"/>
      <c r="L5000" s="40"/>
      <c r="M5000" s="14"/>
      <c r="N5000" s="16"/>
      <c r="O5000" s="49"/>
      <c r="P5000" s="64"/>
      <c r="Q5000" s="18"/>
      <c r="R5000" s="181">
        <f t="shared" si="699"/>
        <v>0</v>
      </c>
      <c r="S5000" s="181">
        <f t="shared" si="700"/>
        <v>0</v>
      </c>
      <c r="T5000" s="181">
        <f t="shared" si="701"/>
        <v>0</v>
      </c>
      <c r="AQ5000" s="1">
        <f>COUNT(L$11:L5000)</f>
        <v>37</v>
      </c>
      <c r="AR5000" s="43">
        <f t="shared" si="702"/>
        <v>40933</v>
      </c>
      <c r="AS5000" s="44">
        <f t="shared" si="703"/>
        <v>89.120000000000019</v>
      </c>
      <c r="AT5000" s="10" t="str">
        <f t="shared" si="704"/>
        <v/>
      </c>
      <c r="AU5000" s="20" t="str">
        <f t="shared" si="705"/>
        <v/>
      </c>
      <c r="AV5000" s="42">
        <f t="shared" si="706"/>
        <v>1</v>
      </c>
      <c r="AW5000" s="89">
        <f t="shared" si="707"/>
        <v>0</v>
      </c>
      <c r="AX5000" s="168"/>
      <c r="AY5000" s="60"/>
      <c r="AZ5000" s="61"/>
      <c r="BB5000" s="61" t="str">
        <f>IF(Settings!I4996&lt;&gt;"",Settings!I4996,"")</f>
        <v/>
      </c>
    </row>
    <row r="5001" spans="2:54" x14ac:dyDescent="0.2">
      <c r="B5001" s="13"/>
      <c r="C5001" s="12"/>
      <c r="D5001" s="12"/>
      <c r="E5001" s="12"/>
      <c r="F5001" s="12"/>
      <c r="G5001" s="12"/>
      <c r="H5001" s="12"/>
      <c r="I5001" s="15"/>
      <c r="J5001" s="31"/>
      <c r="K5001" s="180"/>
      <c r="L5001" s="40"/>
      <c r="M5001" s="14"/>
      <c r="N5001" s="16"/>
      <c r="O5001" s="49"/>
      <c r="P5001" s="64"/>
      <c r="Q5001" s="18"/>
      <c r="R5001" s="181">
        <f t="shared" si="699"/>
        <v>0</v>
      </c>
      <c r="S5001" s="181">
        <f t="shared" si="700"/>
        <v>0</v>
      </c>
      <c r="T5001" s="181">
        <f t="shared" si="701"/>
        <v>0</v>
      </c>
      <c r="AQ5001" s="1">
        <f>COUNT(L$11:L5001)</f>
        <v>37</v>
      </c>
      <c r="AR5001" s="43">
        <f t="shared" si="702"/>
        <v>40933</v>
      </c>
      <c r="AS5001" s="44">
        <f t="shared" si="703"/>
        <v>89.120000000000019</v>
      </c>
      <c r="AT5001" s="10" t="str">
        <f t="shared" si="704"/>
        <v/>
      </c>
      <c r="AU5001" s="20" t="str">
        <f t="shared" si="705"/>
        <v/>
      </c>
      <c r="AV5001" s="42">
        <f t="shared" si="706"/>
        <v>1</v>
      </c>
      <c r="AW5001" s="89">
        <f t="shared" si="707"/>
        <v>0</v>
      </c>
      <c r="AX5001" s="168"/>
      <c r="AY5001" s="60"/>
      <c r="AZ5001" s="61"/>
      <c r="BB5001" s="61" t="str">
        <f>IF(Settings!I4997&lt;&gt;"",Settings!I4997,"")</f>
        <v/>
      </c>
    </row>
    <row r="5002" spans="2:54" x14ac:dyDescent="0.2">
      <c r="B5002" s="13"/>
      <c r="C5002" s="12"/>
      <c r="D5002" s="12"/>
      <c r="E5002" s="12"/>
      <c r="F5002" s="12"/>
      <c r="G5002" s="12"/>
      <c r="H5002" s="12"/>
      <c r="I5002" s="15"/>
      <c r="J5002" s="31"/>
      <c r="K5002" s="180"/>
      <c r="L5002" s="40"/>
      <c r="M5002" s="14"/>
      <c r="N5002" s="16"/>
      <c r="O5002" s="49"/>
      <c r="P5002" s="64"/>
      <c r="Q5002" s="18"/>
      <c r="R5002" s="181">
        <f t="shared" si="699"/>
        <v>0</v>
      </c>
      <c r="S5002" s="181">
        <f t="shared" si="700"/>
        <v>0</v>
      </c>
      <c r="T5002" s="181">
        <f t="shared" si="701"/>
        <v>0</v>
      </c>
      <c r="AQ5002" s="1">
        <f>COUNT(L$11:L5002)</f>
        <v>37</v>
      </c>
      <c r="AR5002" s="43">
        <f t="shared" si="702"/>
        <v>40933</v>
      </c>
      <c r="AS5002" s="44">
        <f t="shared" si="703"/>
        <v>89.120000000000019</v>
      </c>
      <c r="AT5002" s="10" t="str">
        <f t="shared" si="704"/>
        <v/>
      </c>
      <c r="AU5002" s="20" t="str">
        <f t="shared" si="705"/>
        <v/>
      </c>
      <c r="AV5002" s="42">
        <f t="shared" si="706"/>
        <v>1</v>
      </c>
      <c r="AW5002" s="89">
        <f t="shared" si="707"/>
        <v>0</v>
      </c>
      <c r="AX5002" s="168"/>
      <c r="AY5002" s="60"/>
      <c r="AZ5002" s="61"/>
      <c r="BB5002" s="61" t="str">
        <f>IF(Settings!I4998&lt;&gt;"",Settings!I4998,"")</f>
        <v/>
      </c>
    </row>
    <row r="5003" spans="2:54" x14ac:dyDescent="0.2">
      <c r="B5003" s="13"/>
      <c r="C5003" s="12"/>
      <c r="D5003" s="12"/>
      <c r="E5003" s="12"/>
      <c r="F5003" s="12"/>
      <c r="G5003" s="12"/>
      <c r="H5003" s="12"/>
      <c r="I5003" s="15"/>
      <c r="J5003" s="31"/>
      <c r="K5003" s="180"/>
      <c r="L5003" s="40"/>
      <c r="M5003" s="14"/>
      <c r="N5003" s="16"/>
      <c r="O5003" s="49"/>
      <c r="P5003" s="64"/>
      <c r="Q5003" s="18"/>
      <c r="R5003" s="181">
        <f t="shared" si="699"/>
        <v>0</v>
      </c>
      <c r="S5003" s="181">
        <f t="shared" si="700"/>
        <v>0</v>
      </c>
      <c r="T5003" s="181">
        <f t="shared" si="701"/>
        <v>0</v>
      </c>
      <c r="AQ5003" s="1">
        <f>COUNT(L$11:L5003)</f>
        <v>37</v>
      </c>
      <c r="AR5003" s="43">
        <f t="shared" si="702"/>
        <v>40933</v>
      </c>
      <c r="AS5003" s="44">
        <f t="shared" si="703"/>
        <v>89.120000000000019</v>
      </c>
      <c r="AT5003" s="10" t="str">
        <f t="shared" si="704"/>
        <v/>
      </c>
      <c r="AU5003" s="20" t="str">
        <f t="shared" si="705"/>
        <v/>
      </c>
      <c r="AV5003" s="42">
        <f t="shared" si="706"/>
        <v>1</v>
      </c>
      <c r="AW5003" s="89">
        <f t="shared" si="707"/>
        <v>0</v>
      </c>
      <c r="AX5003" s="168"/>
      <c r="AY5003" s="60"/>
      <c r="AZ5003" s="61"/>
      <c r="BB5003" s="61" t="str">
        <f>IF(Settings!I4999&lt;&gt;"",Settings!I4999,"")</f>
        <v/>
      </c>
    </row>
    <row r="5004" spans="2:54" x14ac:dyDescent="0.2">
      <c r="B5004" s="13"/>
      <c r="C5004" s="12"/>
      <c r="D5004" s="12"/>
      <c r="E5004" s="12"/>
      <c r="F5004" s="12"/>
      <c r="G5004" s="12"/>
      <c r="H5004" s="12"/>
      <c r="I5004" s="15"/>
      <c r="J5004" s="31"/>
      <c r="K5004" s="180"/>
      <c r="L5004" s="40"/>
      <c r="M5004" s="14"/>
      <c r="N5004" s="16"/>
      <c r="O5004" s="49"/>
      <c r="P5004" s="64"/>
      <c r="Q5004" s="18"/>
      <c r="R5004" s="181">
        <f t="shared" ref="R5004:R5067" si="708">ROUND(IF(M5004&lt;&gt;"Y",IF(P5004&lt;&gt;"Y",K5004,K5004*(AV5004-1)),0),ROUNDING)</f>
        <v>0</v>
      </c>
      <c r="S5004" s="181">
        <f t="shared" ref="S5004:S5067" si="709">ROUND(IF(O5004&gt;0,IF(M5004="Y",AW5004*(1-O5004),IF(AW5004&gt;R5004,R5004 + (AW5004 - R5004)*(1-O5004),AW5004)),AW5004),ROUNDING)</f>
        <v>0</v>
      </c>
      <c r="T5004" s="181">
        <f t="shared" ref="T5004:T5067" si="710">ROUND(IF(N5004="P",0,IF(OR(M5004="N",M5004=""),S5004-R5004,S5004)),ROUNDING)</f>
        <v>0</v>
      </c>
      <c r="AQ5004" s="1">
        <f>COUNT(L$11:L5004)</f>
        <v>37</v>
      </c>
      <c r="AR5004" s="43">
        <f t="shared" si="702"/>
        <v>40933</v>
      </c>
      <c r="AS5004" s="44">
        <f t="shared" si="703"/>
        <v>89.120000000000019</v>
      </c>
      <c r="AT5004" s="10" t="str">
        <f t="shared" si="704"/>
        <v/>
      </c>
      <c r="AU5004" s="20" t="str">
        <f t="shared" si="705"/>
        <v/>
      </c>
      <c r="AV5004" s="42">
        <f t="shared" si="706"/>
        <v>1</v>
      </c>
      <c r="AW5004" s="89">
        <f t="shared" si="707"/>
        <v>0</v>
      </c>
      <c r="AX5004" s="168"/>
      <c r="AY5004" s="60"/>
      <c r="AZ5004" s="61"/>
      <c r="BB5004" s="61" t="str">
        <f>IF(Settings!I5000&lt;&gt;"",Settings!I5000,"")</f>
        <v/>
      </c>
    </row>
    <row r="5005" spans="2:54" x14ac:dyDescent="0.2">
      <c r="B5005" s="13"/>
      <c r="C5005" s="12"/>
      <c r="D5005" s="12"/>
      <c r="E5005" s="12"/>
      <c r="F5005" s="12"/>
      <c r="G5005" s="12"/>
      <c r="H5005" s="12"/>
      <c r="I5005" s="15"/>
      <c r="J5005" s="31"/>
      <c r="K5005" s="180"/>
      <c r="L5005" s="40"/>
      <c r="M5005" s="14"/>
      <c r="N5005" s="16"/>
      <c r="O5005" s="49"/>
      <c r="P5005" s="64"/>
      <c r="Q5005" s="18"/>
      <c r="R5005" s="181">
        <f t="shared" si="708"/>
        <v>0</v>
      </c>
      <c r="S5005" s="181">
        <f t="shared" si="709"/>
        <v>0</v>
      </c>
      <c r="T5005" s="181">
        <f t="shared" si="710"/>
        <v>0</v>
      </c>
      <c r="AQ5005" s="1">
        <f>COUNT(L$11:L5005)</f>
        <v>37</v>
      </c>
      <c r="AR5005" s="43">
        <f t="shared" ref="AR5005:AR5068" si="711">IF(B5005&gt;2,B5005,AR5004)</f>
        <v>40933</v>
      </c>
      <c r="AS5005" s="44">
        <f t="shared" ref="AS5005:AS5068" si="712">AS5004+T5005</f>
        <v>89.120000000000019</v>
      </c>
      <c r="AT5005" s="10" t="str">
        <f t="shared" ref="AT5005:AT5068" si="713">IF(N5005="P",IF(P5005&lt;&gt;"Y",IF(M5005&lt;&gt;"Y",K5005*AV5005,K5005*AV5005-K5005),IF(M5005&lt;&gt;"Y",K5005 + K5005*(AV5005-1),K5005)),"")</f>
        <v/>
      </c>
      <c r="AU5005" s="20" t="str">
        <f t="shared" ref="AU5005:AU5068" si="714">IF(M5005="Y",IF(P5005="Y",K5005*(AV5005-1),K5005),"")</f>
        <v/>
      </c>
      <c r="AV5005" s="42">
        <f t="shared" ref="AV5005:AV5068" si="715">IF(L5005&lt;&gt;"",IF(ODDS_TYPE=1,L5005,IF(ODDS_TYPE=2,IF(L5005&gt;0,1+L5005/100,IF(L5005&lt;0,1-100/L5005,1)),IF(ODDS_TYPE=3,1+L5005,IF(ODDS_TYPE=4,1+L5005,IF(ODDS_TYPE=5,IF(L5005&gt;0,1+L5005,1-1/L5005),IF(ODDS_TYPE=6,IF(L5005&gt;=0,L5005+1,1-1/L5005),1)))))),1)</f>
        <v>1</v>
      </c>
      <c r="AW5005" s="89">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68"/>
      <c r="AY5005" s="60"/>
      <c r="AZ5005" s="61"/>
      <c r="BB5005" s="61" t="str">
        <f>IF(Settings!I5001&lt;&gt;"",Settings!I5001,"")</f>
        <v/>
      </c>
    </row>
    <row r="5006" spans="2:54" x14ac:dyDescent="0.2">
      <c r="B5006" s="13"/>
      <c r="C5006" s="12"/>
      <c r="D5006" s="12"/>
      <c r="E5006" s="12"/>
      <c r="F5006" s="12"/>
      <c r="G5006" s="12"/>
      <c r="H5006" s="12"/>
      <c r="I5006" s="15"/>
      <c r="J5006" s="31"/>
      <c r="K5006" s="180"/>
      <c r="L5006" s="40"/>
      <c r="M5006" s="14"/>
      <c r="N5006" s="16"/>
      <c r="O5006" s="49"/>
      <c r="P5006" s="64"/>
      <c r="Q5006" s="18"/>
      <c r="R5006" s="181">
        <f t="shared" si="708"/>
        <v>0</v>
      </c>
      <c r="S5006" s="181">
        <f t="shared" si="709"/>
        <v>0</v>
      </c>
      <c r="T5006" s="181">
        <f t="shared" si="710"/>
        <v>0</v>
      </c>
      <c r="AQ5006" s="1">
        <f>COUNT(L$11:L5006)</f>
        <v>37</v>
      </c>
      <c r="AR5006" s="43">
        <f t="shared" si="711"/>
        <v>40933</v>
      </c>
      <c r="AS5006" s="44">
        <f t="shared" si="712"/>
        <v>89.120000000000019</v>
      </c>
      <c r="AT5006" s="10" t="str">
        <f t="shared" si="713"/>
        <v/>
      </c>
      <c r="AU5006" s="20" t="str">
        <f t="shared" si="714"/>
        <v/>
      </c>
      <c r="AV5006" s="42">
        <f t="shared" si="715"/>
        <v>1</v>
      </c>
      <c r="AW5006" s="89">
        <f t="shared" si="716"/>
        <v>0</v>
      </c>
      <c r="AX5006" s="168"/>
      <c r="AY5006" s="60"/>
      <c r="AZ5006" s="61"/>
      <c r="BB5006" s="61" t="str">
        <f>IF(Settings!I5002&lt;&gt;"",Settings!I5002,"")</f>
        <v/>
      </c>
    </row>
    <row r="5007" spans="2:54" x14ac:dyDescent="0.2">
      <c r="B5007" s="13"/>
      <c r="C5007" s="12"/>
      <c r="D5007" s="12"/>
      <c r="E5007" s="12"/>
      <c r="F5007" s="12"/>
      <c r="G5007" s="12"/>
      <c r="H5007" s="12"/>
      <c r="I5007" s="15"/>
      <c r="J5007" s="31"/>
      <c r="K5007" s="180"/>
      <c r="L5007" s="40"/>
      <c r="M5007" s="14"/>
      <c r="N5007" s="16"/>
      <c r="O5007" s="49"/>
      <c r="P5007" s="64"/>
      <c r="Q5007" s="18"/>
      <c r="R5007" s="181">
        <f t="shared" si="708"/>
        <v>0</v>
      </c>
      <c r="S5007" s="181">
        <f t="shared" si="709"/>
        <v>0</v>
      </c>
      <c r="T5007" s="181">
        <f t="shared" si="710"/>
        <v>0</v>
      </c>
      <c r="AQ5007" s="1">
        <f>COUNT(L$11:L5007)</f>
        <v>37</v>
      </c>
      <c r="AR5007" s="43">
        <f t="shared" si="711"/>
        <v>40933</v>
      </c>
      <c r="AS5007" s="44">
        <f t="shared" si="712"/>
        <v>89.120000000000019</v>
      </c>
      <c r="AT5007" s="10" t="str">
        <f t="shared" si="713"/>
        <v/>
      </c>
      <c r="AU5007" s="20" t="str">
        <f t="shared" si="714"/>
        <v/>
      </c>
      <c r="AV5007" s="42">
        <f t="shared" si="715"/>
        <v>1</v>
      </c>
      <c r="AW5007" s="89">
        <f t="shared" si="716"/>
        <v>0</v>
      </c>
      <c r="AX5007" s="168"/>
      <c r="AY5007" s="60"/>
      <c r="AZ5007" s="61"/>
      <c r="BB5007" s="61" t="str">
        <f>IF(Settings!I5003&lt;&gt;"",Settings!I5003,"")</f>
        <v/>
      </c>
    </row>
    <row r="5008" spans="2:54" x14ac:dyDescent="0.2">
      <c r="B5008" s="13"/>
      <c r="C5008" s="12"/>
      <c r="D5008" s="12"/>
      <c r="E5008" s="12"/>
      <c r="F5008" s="12"/>
      <c r="G5008" s="12"/>
      <c r="H5008" s="12"/>
      <c r="I5008" s="15"/>
      <c r="J5008" s="31"/>
      <c r="K5008" s="180"/>
      <c r="L5008" s="40"/>
      <c r="M5008" s="14"/>
      <c r="N5008" s="16"/>
      <c r="O5008" s="49"/>
      <c r="P5008" s="64"/>
      <c r="Q5008" s="18"/>
      <c r="R5008" s="181">
        <f t="shared" si="708"/>
        <v>0</v>
      </c>
      <c r="S5008" s="181">
        <f t="shared" si="709"/>
        <v>0</v>
      </c>
      <c r="T5008" s="181">
        <f t="shared" si="710"/>
        <v>0</v>
      </c>
      <c r="AQ5008" s="1">
        <f>COUNT(L$11:L5008)</f>
        <v>37</v>
      </c>
      <c r="AR5008" s="43">
        <f t="shared" si="711"/>
        <v>40933</v>
      </c>
      <c r="AS5008" s="44">
        <f t="shared" si="712"/>
        <v>89.120000000000019</v>
      </c>
      <c r="AT5008" s="10" t="str">
        <f t="shared" si="713"/>
        <v/>
      </c>
      <c r="AU5008" s="20" t="str">
        <f t="shared" si="714"/>
        <v/>
      </c>
      <c r="AV5008" s="42">
        <f t="shared" si="715"/>
        <v>1</v>
      </c>
      <c r="AW5008" s="89">
        <f t="shared" si="716"/>
        <v>0</v>
      </c>
      <c r="AX5008" s="168"/>
      <c r="AY5008" s="60"/>
      <c r="AZ5008" s="61"/>
      <c r="BB5008" s="61" t="str">
        <f>IF(Settings!I5004&lt;&gt;"",Settings!I5004,"")</f>
        <v/>
      </c>
    </row>
    <row r="5009" spans="2:54" x14ac:dyDescent="0.2">
      <c r="B5009" s="13"/>
      <c r="C5009" s="12"/>
      <c r="D5009" s="12"/>
      <c r="E5009" s="12"/>
      <c r="F5009" s="12"/>
      <c r="G5009" s="12"/>
      <c r="H5009" s="12"/>
      <c r="I5009" s="15"/>
      <c r="J5009" s="31"/>
      <c r="K5009" s="180"/>
      <c r="L5009" s="40"/>
      <c r="M5009" s="14"/>
      <c r="N5009" s="16"/>
      <c r="O5009" s="49"/>
      <c r="P5009" s="64"/>
      <c r="Q5009" s="18"/>
      <c r="R5009" s="181">
        <f t="shared" si="708"/>
        <v>0</v>
      </c>
      <c r="S5009" s="181">
        <f t="shared" si="709"/>
        <v>0</v>
      </c>
      <c r="T5009" s="181">
        <f t="shared" si="710"/>
        <v>0</v>
      </c>
      <c r="AQ5009" s="1">
        <f>COUNT(L$11:L5009)</f>
        <v>37</v>
      </c>
      <c r="AR5009" s="43">
        <f t="shared" si="711"/>
        <v>40933</v>
      </c>
      <c r="AS5009" s="44">
        <f t="shared" si="712"/>
        <v>89.120000000000019</v>
      </c>
      <c r="AT5009" s="10" t="str">
        <f t="shared" si="713"/>
        <v/>
      </c>
      <c r="AU5009" s="20" t="str">
        <f t="shared" si="714"/>
        <v/>
      </c>
      <c r="AV5009" s="42">
        <f t="shared" si="715"/>
        <v>1</v>
      </c>
      <c r="AW5009" s="89">
        <f t="shared" si="716"/>
        <v>0</v>
      </c>
      <c r="AX5009" s="168"/>
      <c r="AY5009" s="60"/>
      <c r="AZ5009" s="61"/>
      <c r="BB5009" s="61" t="str">
        <f>IF(Settings!I5005&lt;&gt;"",Settings!I5005,"")</f>
        <v/>
      </c>
    </row>
    <row r="5010" spans="2:54" x14ac:dyDescent="0.2">
      <c r="B5010" s="13"/>
      <c r="C5010" s="12"/>
      <c r="D5010" s="12"/>
      <c r="E5010" s="12"/>
      <c r="F5010" s="12"/>
      <c r="G5010" s="12"/>
      <c r="H5010" s="12"/>
      <c r="I5010" s="15"/>
      <c r="J5010" s="31"/>
      <c r="K5010" s="180"/>
      <c r="L5010" s="40"/>
      <c r="M5010" s="14"/>
      <c r="N5010" s="16"/>
      <c r="O5010" s="49"/>
      <c r="P5010" s="64"/>
      <c r="Q5010" s="18"/>
      <c r="R5010" s="181">
        <f t="shared" si="708"/>
        <v>0</v>
      </c>
      <c r="S5010" s="181">
        <f t="shared" si="709"/>
        <v>0</v>
      </c>
      <c r="T5010" s="181">
        <f t="shared" si="710"/>
        <v>0</v>
      </c>
      <c r="AQ5010" s="1">
        <f>COUNT(L$11:L5010)</f>
        <v>37</v>
      </c>
      <c r="AR5010" s="43">
        <f t="shared" si="711"/>
        <v>40933</v>
      </c>
      <c r="AS5010" s="44">
        <f t="shared" si="712"/>
        <v>89.120000000000019</v>
      </c>
      <c r="AT5010" s="10" t="str">
        <f t="shared" si="713"/>
        <v/>
      </c>
      <c r="AU5010" s="20" t="str">
        <f t="shared" si="714"/>
        <v/>
      </c>
      <c r="AV5010" s="42">
        <f t="shared" si="715"/>
        <v>1</v>
      </c>
      <c r="AW5010" s="89">
        <f t="shared" si="716"/>
        <v>0</v>
      </c>
      <c r="AX5010" s="168"/>
      <c r="AY5010" s="60"/>
      <c r="AZ5010" s="61"/>
      <c r="BB5010" s="61" t="str">
        <f>IF(Settings!I5006&lt;&gt;"",Settings!I5006,"")</f>
        <v/>
      </c>
    </row>
    <row r="5011" spans="2:54" x14ac:dyDescent="0.2">
      <c r="B5011" s="13"/>
      <c r="C5011" s="12"/>
      <c r="D5011" s="12"/>
      <c r="E5011" s="12"/>
      <c r="F5011" s="12"/>
      <c r="G5011" s="12"/>
      <c r="H5011" s="12"/>
      <c r="I5011" s="15"/>
      <c r="J5011" s="31"/>
      <c r="K5011" s="180"/>
      <c r="L5011" s="40"/>
      <c r="M5011" s="14"/>
      <c r="N5011" s="16"/>
      <c r="O5011" s="49"/>
      <c r="P5011" s="64"/>
      <c r="Q5011" s="18"/>
      <c r="R5011" s="181">
        <f t="shared" si="708"/>
        <v>0</v>
      </c>
      <c r="S5011" s="181">
        <f t="shared" si="709"/>
        <v>0</v>
      </c>
      <c r="T5011" s="181">
        <f t="shared" si="710"/>
        <v>0</v>
      </c>
      <c r="AQ5011" s="1">
        <f>COUNT(L$11:L5011)</f>
        <v>37</v>
      </c>
      <c r="AR5011" s="43">
        <f t="shared" si="711"/>
        <v>40933</v>
      </c>
      <c r="AS5011" s="44">
        <f t="shared" si="712"/>
        <v>89.120000000000019</v>
      </c>
      <c r="AT5011" s="10" t="str">
        <f t="shared" si="713"/>
        <v/>
      </c>
      <c r="AU5011" s="20" t="str">
        <f t="shared" si="714"/>
        <v/>
      </c>
      <c r="AV5011" s="42">
        <f t="shared" si="715"/>
        <v>1</v>
      </c>
      <c r="AW5011" s="89">
        <f t="shared" si="716"/>
        <v>0</v>
      </c>
      <c r="AX5011" s="168"/>
      <c r="AY5011" s="60"/>
      <c r="AZ5011" s="61"/>
      <c r="BB5011" s="61" t="str">
        <f>IF(Settings!I5007&lt;&gt;"",Settings!I5007,"")</f>
        <v/>
      </c>
    </row>
    <row r="5012" spans="2:54" x14ac:dyDescent="0.2">
      <c r="B5012" s="13"/>
      <c r="C5012" s="12"/>
      <c r="D5012" s="12"/>
      <c r="E5012" s="12"/>
      <c r="F5012" s="12"/>
      <c r="G5012" s="12"/>
      <c r="H5012" s="12"/>
      <c r="I5012" s="15"/>
      <c r="J5012" s="31"/>
      <c r="K5012" s="180"/>
      <c r="L5012" s="40"/>
      <c r="M5012" s="14"/>
      <c r="N5012" s="16"/>
      <c r="O5012" s="49"/>
      <c r="P5012" s="64"/>
      <c r="Q5012" s="18"/>
      <c r="R5012" s="181">
        <f t="shared" si="708"/>
        <v>0</v>
      </c>
      <c r="S5012" s="181">
        <f t="shared" si="709"/>
        <v>0</v>
      </c>
      <c r="T5012" s="181">
        <f t="shared" si="710"/>
        <v>0</v>
      </c>
      <c r="AQ5012" s="1">
        <f>COUNT(L$11:L5012)</f>
        <v>37</v>
      </c>
      <c r="AR5012" s="43">
        <f t="shared" si="711"/>
        <v>40933</v>
      </c>
      <c r="AS5012" s="44">
        <f t="shared" si="712"/>
        <v>89.120000000000019</v>
      </c>
      <c r="AT5012" s="10" t="str">
        <f t="shared" si="713"/>
        <v/>
      </c>
      <c r="AU5012" s="20" t="str">
        <f t="shared" si="714"/>
        <v/>
      </c>
      <c r="AV5012" s="42">
        <f t="shared" si="715"/>
        <v>1</v>
      </c>
      <c r="AW5012" s="89">
        <f t="shared" si="716"/>
        <v>0</v>
      </c>
      <c r="AX5012" s="168"/>
      <c r="AY5012" s="60"/>
      <c r="AZ5012" s="61"/>
      <c r="BB5012" s="61" t="str">
        <f>IF(Settings!I5008&lt;&gt;"",Settings!I5008,"")</f>
        <v/>
      </c>
    </row>
    <row r="5013" spans="2:54" x14ac:dyDescent="0.2">
      <c r="B5013" s="13"/>
      <c r="C5013" s="12"/>
      <c r="D5013" s="12"/>
      <c r="E5013" s="12"/>
      <c r="F5013" s="12"/>
      <c r="G5013" s="12"/>
      <c r="H5013" s="12"/>
      <c r="I5013" s="15"/>
      <c r="J5013" s="31"/>
      <c r="K5013" s="180"/>
      <c r="L5013" s="40"/>
      <c r="M5013" s="14"/>
      <c r="N5013" s="16"/>
      <c r="O5013" s="49"/>
      <c r="P5013" s="64"/>
      <c r="Q5013" s="18"/>
      <c r="R5013" s="181">
        <f t="shared" si="708"/>
        <v>0</v>
      </c>
      <c r="S5013" s="181">
        <f t="shared" si="709"/>
        <v>0</v>
      </c>
      <c r="T5013" s="181">
        <f t="shared" si="710"/>
        <v>0</v>
      </c>
      <c r="AQ5013" s="1">
        <f>COUNT(L$11:L5013)</f>
        <v>37</v>
      </c>
      <c r="AR5013" s="43">
        <f t="shared" si="711"/>
        <v>40933</v>
      </c>
      <c r="AS5013" s="44">
        <f t="shared" si="712"/>
        <v>89.120000000000019</v>
      </c>
      <c r="AT5013" s="10" t="str">
        <f t="shared" si="713"/>
        <v/>
      </c>
      <c r="AU5013" s="20" t="str">
        <f t="shared" si="714"/>
        <v/>
      </c>
      <c r="AV5013" s="42">
        <f t="shared" si="715"/>
        <v>1</v>
      </c>
      <c r="AW5013" s="89">
        <f t="shared" si="716"/>
        <v>0</v>
      </c>
      <c r="AX5013" s="168"/>
      <c r="AY5013" s="60"/>
      <c r="AZ5013" s="61"/>
      <c r="BB5013" s="61" t="str">
        <f>IF(Settings!I5009&lt;&gt;"",Settings!I5009,"")</f>
        <v/>
      </c>
    </row>
    <row r="5014" spans="2:54" x14ac:dyDescent="0.2">
      <c r="B5014" s="13"/>
      <c r="C5014" s="12"/>
      <c r="D5014" s="12"/>
      <c r="E5014" s="12"/>
      <c r="F5014" s="12"/>
      <c r="G5014" s="12"/>
      <c r="H5014" s="12"/>
      <c r="I5014" s="15"/>
      <c r="J5014" s="31"/>
      <c r="K5014" s="180"/>
      <c r="L5014" s="40"/>
      <c r="M5014" s="14"/>
      <c r="N5014" s="16"/>
      <c r="O5014" s="49"/>
      <c r="P5014" s="64"/>
      <c r="Q5014" s="18"/>
      <c r="R5014" s="181">
        <f t="shared" si="708"/>
        <v>0</v>
      </c>
      <c r="S5014" s="181">
        <f t="shared" si="709"/>
        <v>0</v>
      </c>
      <c r="T5014" s="181">
        <f t="shared" si="710"/>
        <v>0</v>
      </c>
      <c r="AQ5014" s="1">
        <f>COUNT(L$11:L5014)</f>
        <v>37</v>
      </c>
      <c r="AR5014" s="43">
        <f t="shared" si="711"/>
        <v>40933</v>
      </c>
      <c r="AS5014" s="44">
        <f t="shared" si="712"/>
        <v>89.120000000000019</v>
      </c>
      <c r="AT5014" s="10" t="str">
        <f t="shared" si="713"/>
        <v/>
      </c>
      <c r="AU5014" s="20" t="str">
        <f t="shared" si="714"/>
        <v/>
      </c>
      <c r="AV5014" s="42">
        <f t="shared" si="715"/>
        <v>1</v>
      </c>
      <c r="AW5014" s="89">
        <f t="shared" si="716"/>
        <v>0</v>
      </c>
      <c r="AX5014" s="168"/>
      <c r="AY5014" s="60"/>
      <c r="AZ5014" s="61"/>
      <c r="BB5014" s="61" t="str">
        <f>IF(Settings!I5010&lt;&gt;"",Settings!I5010,"")</f>
        <v/>
      </c>
    </row>
    <row r="5015" spans="2:54" x14ac:dyDescent="0.2">
      <c r="B5015" s="13"/>
      <c r="C5015" s="12"/>
      <c r="D5015" s="12"/>
      <c r="E5015" s="12"/>
      <c r="F5015" s="12"/>
      <c r="G5015" s="12"/>
      <c r="H5015" s="12"/>
      <c r="I5015" s="15"/>
      <c r="J5015" s="31"/>
      <c r="K5015" s="180"/>
      <c r="L5015" s="40"/>
      <c r="M5015" s="14"/>
      <c r="N5015" s="16"/>
      <c r="O5015" s="49"/>
      <c r="P5015" s="64"/>
      <c r="Q5015" s="18"/>
      <c r="R5015" s="181">
        <f t="shared" si="708"/>
        <v>0</v>
      </c>
      <c r="S5015" s="181">
        <f t="shared" si="709"/>
        <v>0</v>
      </c>
      <c r="T5015" s="181">
        <f t="shared" si="710"/>
        <v>0</v>
      </c>
      <c r="AQ5015" s="1">
        <f>COUNT(L$11:L5015)</f>
        <v>37</v>
      </c>
      <c r="AR5015" s="43">
        <f t="shared" si="711"/>
        <v>40933</v>
      </c>
      <c r="AS5015" s="44">
        <f t="shared" si="712"/>
        <v>89.120000000000019</v>
      </c>
      <c r="AT5015" s="10" t="str">
        <f t="shared" si="713"/>
        <v/>
      </c>
      <c r="AU5015" s="20" t="str">
        <f t="shared" si="714"/>
        <v/>
      </c>
      <c r="AV5015" s="42">
        <f t="shared" si="715"/>
        <v>1</v>
      </c>
      <c r="AW5015" s="89">
        <f t="shared" si="716"/>
        <v>0</v>
      </c>
      <c r="AX5015" s="168"/>
      <c r="AY5015" s="60"/>
      <c r="AZ5015" s="61"/>
      <c r="BB5015" s="61" t="str">
        <f>IF(Settings!I5011&lt;&gt;"",Settings!I5011,"")</f>
        <v/>
      </c>
    </row>
    <row r="5016" spans="2:54" x14ac:dyDescent="0.2">
      <c r="B5016" s="13"/>
      <c r="C5016" s="12"/>
      <c r="D5016" s="12"/>
      <c r="E5016" s="12"/>
      <c r="F5016" s="12"/>
      <c r="G5016" s="12"/>
      <c r="H5016" s="12"/>
      <c r="I5016" s="15"/>
      <c r="J5016" s="31"/>
      <c r="K5016" s="180"/>
      <c r="L5016" s="40"/>
      <c r="M5016" s="14"/>
      <c r="N5016" s="16"/>
      <c r="O5016" s="49"/>
      <c r="P5016" s="64"/>
      <c r="Q5016" s="18"/>
      <c r="R5016" s="181">
        <f t="shared" si="708"/>
        <v>0</v>
      </c>
      <c r="S5016" s="181">
        <f t="shared" si="709"/>
        <v>0</v>
      </c>
      <c r="T5016" s="181">
        <f t="shared" si="710"/>
        <v>0</v>
      </c>
      <c r="AQ5016" s="1">
        <f>COUNT(L$11:L5016)</f>
        <v>37</v>
      </c>
      <c r="AR5016" s="43">
        <f t="shared" si="711"/>
        <v>40933</v>
      </c>
      <c r="AS5016" s="44">
        <f t="shared" si="712"/>
        <v>89.120000000000019</v>
      </c>
      <c r="AT5016" s="10" t="str">
        <f t="shared" si="713"/>
        <v/>
      </c>
      <c r="AU5016" s="20" t="str">
        <f t="shared" si="714"/>
        <v/>
      </c>
      <c r="AV5016" s="42">
        <f t="shared" si="715"/>
        <v>1</v>
      </c>
      <c r="AW5016" s="89">
        <f t="shared" si="716"/>
        <v>0</v>
      </c>
      <c r="AX5016" s="168"/>
      <c r="AY5016" s="60"/>
      <c r="AZ5016" s="61"/>
      <c r="BB5016" s="61" t="str">
        <f>IF(Settings!I5012&lt;&gt;"",Settings!I5012,"")</f>
        <v/>
      </c>
    </row>
    <row r="5017" spans="2:54" x14ac:dyDescent="0.2">
      <c r="B5017" s="13"/>
      <c r="C5017" s="12"/>
      <c r="D5017" s="12"/>
      <c r="E5017" s="12"/>
      <c r="F5017" s="12"/>
      <c r="G5017" s="12"/>
      <c r="H5017" s="12"/>
      <c r="I5017" s="15"/>
      <c r="J5017" s="31"/>
      <c r="K5017" s="180"/>
      <c r="L5017" s="40"/>
      <c r="M5017" s="14"/>
      <c r="N5017" s="16"/>
      <c r="O5017" s="49"/>
      <c r="P5017" s="64"/>
      <c r="Q5017" s="18"/>
      <c r="R5017" s="181">
        <f t="shared" si="708"/>
        <v>0</v>
      </c>
      <c r="S5017" s="181">
        <f t="shared" si="709"/>
        <v>0</v>
      </c>
      <c r="T5017" s="181">
        <f t="shared" si="710"/>
        <v>0</v>
      </c>
      <c r="AQ5017" s="1">
        <f>COUNT(L$11:L5017)</f>
        <v>37</v>
      </c>
      <c r="AR5017" s="43">
        <f t="shared" si="711"/>
        <v>40933</v>
      </c>
      <c r="AS5017" s="44">
        <f t="shared" si="712"/>
        <v>89.120000000000019</v>
      </c>
      <c r="AT5017" s="10" t="str">
        <f t="shared" si="713"/>
        <v/>
      </c>
      <c r="AU5017" s="20" t="str">
        <f t="shared" si="714"/>
        <v/>
      </c>
      <c r="AV5017" s="42">
        <f t="shared" si="715"/>
        <v>1</v>
      </c>
      <c r="AW5017" s="89">
        <f t="shared" si="716"/>
        <v>0</v>
      </c>
      <c r="AX5017" s="168"/>
      <c r="AY5017" s="60"/>
      <c r="AZ5017" s="61"/>
      <c r="BB5017" s="61" t="str">
        <f>IF(Settings!I5013&lt;&gt;"",Settings!I5013,"")</f>
        <v/>
      </c>
    </row>
    <row r="5018" spans="2:54" x14ac:dyDescent="0.2">
      <c r="B5018" s="13"/>
      <c r="C5018" s="12"/>
      <c r="D5018" s="12"/>
      <c r="E5018" s="12"/>
      <c r="F5018" s="12"/>
      <c r="G5018" s="12"/>
      <c r="H5018" s="12"/>
      <c r="I5018" s="15"/>
      <c r="J5018" s="31"/>
      <c r="K5018" s="180"/>
      <c r="L5018" s="40"/>
      <c r="M5018" s="14"/>
      <c r="N5018" s="16"/>
      <c r="O5018" s="49"/>
      <c r="P5018" s="64"/>
      <c r="Q5018" s="18"/>
      <c r="R5018" s="181">
        <f t="shared" si="708"/>
        <v>0</v>
      </c>
      <c r="S5018" s="181">
        <f t="shared" si="709"/>
        <v>0</v>
      </c>
      <c r="T5018" s="181">
        <f t="shared" si="710"/>
        <v>0</v>
      </c>
      <c r="AQ5018" s="1">
        <f>COUNT(L$11:L5018)</f>
        <v>37</v>
      </c>
      <c r="AR5018" s="43">
        <f t="shared" si="711"/>
        <v>40933</v>
      </c>
      <c r="AS5018" s="44">
        <f t="shared" si="712"/>
        <v>89.120000000000019</v>
      </c>
      <c r="AT5018" s="10" t="str">
        <f t="shared" si="713"/>
        <v/>
      </c>
      <c r="AU5018" s="20" t="str">
        <f t="shared" si="714"/>
        <v/>
      </c>
      <c r="AV5018" s="42">
        <f t="shared" si="715"/>
        <v>1</v>
      </c>
      <c r="AW5018" s="89">
        <f t="shared" si="716"/>
        <v>0</v>
      </c>
      <c r="AX5018" s="168"/>
      <c r="AY5018" s="60"/>
      <c r="AZ5018" s="61"/>
      <c r="BB5018" s="61" t="str">
        <f>IF(Settings!I5014&lt;&gt;"",Settings!I5014,"")</f>
        <v/>
      </c>
    </row>
    <row r="5019" spans="2:54" x14ac:dyDescent="0.2">
      <c r="B5019" s="13"/>
      <c r="C5019" s="12"/>
      <c r="D5019" s="12"/>
      <c r="E5019" s="12"/>
      <c r="F5019" s="12"/>
      <c r="G5019" s="12"/>
      <c r="H5019" s="12"/>
      <c r="I5019" s="15"/>
      <c r="J5019" s="31"/>
      <c r="K5019" s="180"/>
      <c r="L5019" s="40"/>
      <c r="M5019" s="14"/>
      <c r="N5019" s="16"/>
      <c r="O5019" s="49"/>
      <c r="P5019" s="64"/>
      <c r="Q5019" s="18"/>
      <c r="R5019" s="181">
        <f t="shared" si="708"/>
        <v>0</v>
      </c>
      <c r="S5019" s="181">
        <f t="shared" si="709"/>
        <v>0</v>
      </c>
      <c r="T5019" s="181">
        <f t="shared" si="710"/>
        <v>0</v>
      </c>
      <c r="AQ5019" s="1">
        <f>COUNT(L$11:L5019)</f>
        <v>37</v>
      </c>
      <c r="AR5019" s="43">
        <f t="shared" si="711"/>
        <v>40933</v>
      </c>
      <c r="AS5019" s="44">
        <f t="shared" si="712"/>
        <v>89.120000000000019</v>
      </c>
      <c r="AT5019" s="10" t="str">
        <f t="shared" si="713"/>
        <v/>
      </c>
      <c r="AU5019" s="20" t="str">
        <f t="shared" si="714"/>
        <v/>
      </c>
      <c r="AV5019" s="42">
        <f t="shared" si="715"/>
        <v>1</v>
      </c>
      <c r="AW5019" s="89">
        <f t="shared" si="716"/>
        <v>0</v>
      </c>
      <c r="AX5019" s="168"/>
      <c r="AY5019" s="60"/>
      <c r="AZ5019" s="61"/>
      <c r="BB5019" s="61" t="str">
        <f>IF(Settings!I5015&lt;&gt;"",Settings!I5015,"")</f>
        <v/>
      </c>
    </row>
    <row r="5020" spans="2:54" x14ac:dyDescent="0.2">
      <c r="B5020" s="13"/>
      <c r="C5020" s="12"/>
      <c r="D5020" s="12"/>
      <c r="E5020" s="12"/>
      <c r="F5020" s="12"/>
      <c r="G5020" s="12"/>
      <c r="H5020" s="12"/>
      <c r="I5020" s="15"/>
      <c r="J5020" s="31"/>
      <c r="K5020" s="180"/>
      <c r="L5020" s="40"/>
      <c r="M5020" s="14"/>
      <c r="N5020" s="16"/>
      <c r="O5020" s="49"/>
      <c r="P5020" s="64"/>
      <c r="Q5020" s="18"/>
      <c r="R5020" s="181">
        <f t="shared" si="708"/>
        <v>0</v>
      </c>
      <c r="S5020" s="181">
        <f t="shared" si="709"/>
        <v>0</v>
      </c>
      <c r="T5020" s="181">
        <f t="shared" si="710"/>
        <v>0</v>
      </c>
      <c r="AQ5020" s="1">
        <f>COUNT(L$11:L5020)</f>
        <v>37</v>
      </c>
      <c r="AR5020" s="43">
        <f t="shared" si="711"/>
        <v>40933</v>
      </c>
      <c r="AS5020" s="44">
        <f t="shared" si="712"/>
        <v>89.120000000000019</v>
      </c>
      <c r="AT5020" s="10" t="str">
        <f t="shared" si="713"/>
        <v/>
      </c>
      <c r="AU5020" s="20" t="str">
        <f t="shared" si="714"/>
        <v/>
      </c>
      <c r="AV5020" s="42">
        <f t="shared" si="715"/>
        <v>1</v>
      </c>
      <c r="AW5020" s="89">
        <f t="shared" si="716"/>
        <v>0</v>
      </c>
      <c r="AX5020" s="168"/>
      <c r="AY5020" s="60"/>
      <c r="AZ5020" s="61"/>
      <c r="BB5020" s="61" t="str">
        <f>IF(Settings!I5016&lt;&gt;"",Settings!I5016,"")</f>
        <v/>
      </c>
    </row>
    <row r="5021" spans="2:54" x14ac:dyDescent="0.2">
      <c r="B5021" s="13"/>
      <c r="C5021" s="12"/>
      <c r="D5021" s="12"/>
      <c r="E5021" s="12"/>
      <c r="F5021" s="12"/>
      <c r="G5021" s="12"/>
      <c r="H5021" s="12"/>
      <c r="I5021" s="15"/>
      <c r="J5021" s="31"/>
      <c r="K5021" s="180"/>
      <c r="L5021" s="40"/>
      <c r="M5021" s="14"/>
      <c r="N5021" s="16"/>
      <c r="O5021" s="49"/>
      <c r="P5021" s="64"/>
      <c r="Q5021" s="18"/>
      <c r="R5021" s="181">
        <f t="shared" si="708"/>
        <v>0</v>
      </c>
      <c r="S5021" s="181">
        <f t="shared" si="709"/>
        <v>0</v>
      </c>
      <c r="T5021" s="181">
        <f t="shared" si="710"/>
        <v>0</v>
      </c>
      <c r="AQ5021" s="1">
        <f>COUNT(L$11:L5021)</f>
        <v>37</v>
      </c>
      <c r="AR5021" s="43">
        <f t="shared" si="711"/>
        <v>40933</v>
      </c>
      <c r="AS5021" s="44">
        <f t="shared" si="712"/>
        <v>89.120000000000019</v>
      </c>
      <c r="AT5021" s="10" t="str">
        <f t="shared" si="713"/>
        <v/>
      </c>
      <c r="AU5021" s="20" t="str">
        <f t="shared" si="714"/>
        <v/>
      </c>
      <c r="AV5021" s="42">
        <f t="shared" si="715"/>
        <v>1</v>
      </c>
      <c r="AW5021" s="89">
        <f t="shared" si="716"/>
        <v>0</v>
      </c>
      <c r="AX5021" s="168"/>
      <c r="AY5021" s="60"/>
      <c r="AZ5021" s="61"/>
      <c r="BB5021" s="61" t="str">
        <f>IF(Settings!I5017&lt;&gt;"",Settings!I5017,"")</f>
        <v/>
      </c>
    </row>
    <row r="5022" spans="2:54" x14ac:dyDescent="0.2">
      <c r="B5022" s="13"/>
      <c r="C5022" s="12"/>
      <c r="D5022" s="12"/>
      <c r="E5022" s="12"/>
      <c r="F5022" s="12"/>
      <c r="G5022" s="12"/>
      <c r="H5022" s="12"/>
      <c r="I5022" s="15"/>
      <c r="J5022" s="31"/>
      <c r="K5022" s="180"/>
      <c r="L5022" s="40"/>
      <c r="M5022" s="14"/>
      <c r="N5022" s="16"/>
      <c r="O5022" s="49"/>
      <c r="P5022" s="64"/>
      <c r="Q5022" s="18"/>
      <c r="R5022" s="181">
        <f t="shared" si="708"/>
        <v>0</v>
      </c>
      <c r="S5022" s="181">
        <f t="shared" si="709"/>
        <v>0</v>
      </c>
      <c r="T5022" s="181">
        <f t="shared" si="710"/>
        <v>0</v>
      </c>
      <c r="AQ5022" s="1">
        <f>COUNT(L$11:L5022)</f>
        <v>37</v>
      </c>
      <c r="AR5022" s="43">
        <f t="shared" si="711"/>
        <v>40933</v>
      </c>
      <c r="AS5022" s="44">
        <f t="shared" si="712"/>
        <v>89.120000000000019</v>
      </c>
      <c r="AT5022" s="10" t="str">
        <f t="shared" si="713"/>
        <v/>
      </c>
      <c r="AU5022" s="20" t="str">
        <f t="shared" si="714"/>
        <v/>
      </c>
      <c r="AV5022" s="42">
        <f t="shared" si="715"/>
        <v>1</v>
      </c>
      <c r="AW5022" s="89">
        <f t="shared" si="716"/>
        <v>0</v>
      </c>
      <c r="AX5022" s="168"/>
      <c r="AY5022" s="60"/>
      <c r="AZ5022" s="61"/>
      <c r="BB5022" s="61" t="str">
        <f>IF(Settings!I5018&lt;&gt;"",Settings!I5018,"")</f>
        <v/>
      </c>
    </row>
    <row r="5023" spans="2:54" x14ac:dyDescent="0.2">
      <c r="B5023" s="13"/>
      <c r="C5023" s="12"/>
      <c r="D5023" s="12"/>
      <c r="E5023" s="12"/>
      <c r="F5023" s="12"/>
      <c r="G5023" s="12"/>
      <c r="H5023" s="12"/>
      <c r="I5023" s="15"/>
      <c r="J5023" s="31"/>
      <c r="K5023" s="180"/>
      <c r="L5023" s="40"/>
      <c r="M5023" s="14"/>
      <c r="N5023" s="16"/>
      <c r="O5023" s="49"/>
      <c r="P5023" s="64"/>
      <c r="Q5023" s="18"/>
      <c r="R5023" s="181">
        <f t="shared" si="708"/>
        <v>0</v>
      </c>
      <c r="S5023" s="181">
        <f t="shared" si="709"/>
        <v>0</v>
      </c>
      <c r="T5023" s="181">
        <f t="shared" si="710"/>
        <v>0</v>
      </c>
      <c r="AQ5023" s="1">
        <f>COUNT(L$11:L5023)</f>
        <v>37</v>
      </c>
      <c r="AR5023" s="43">
        <f t="shared" si="711"/>
        <v>40933</v>
      </c>
      <c r="AS5023" s="44">
        <f t="shared" si="712"/>
        <v>89.120000000000019</v>
      </c>
      <c r="AT5023" s="10" t="str">
        <f t="shared" si="713"/>
        <v/>
      </c>
      <c r="AU5023" s="20" t="str">
        <f t="shared" si="714"/>
        <v/>
      </c>
      <c r="AV5023" s="42">
        <f t="shared" si="715"/>
        <v>1</v>
      </c>
      <c r="AW5023" s="89">
        <f t="shared" si="716"/>
        <v>0</v>
      </c>
      <c r="AX5023" s="168"/>
      <c r="AY5023" s="60"/>
      <c r="AZ5023" s="61"/>
      <c r="BB5023" s="61" t="str">
        <f>IF(Settings!I5019&lt;&gt;"",Settings!I5019,"")</f>
        <v/>
      </c>
    </row>
    <row r="5024" spans="2:54" x14ac:dyDescent="0.2">
      <c r="B5024" s="13"/>
      <c r="C5024" s="12"/>
      <c r="D5024" s="12"/>
      <c r="E5024" s="12"/>
      <c r="F5024" s="12"/>
      <c r="G5024" s="12"/>
      <c r="H5024" s="12"/>
      <c r="I5024" s="15"/>
      <c r="J5024" s="31"/>
      <c r="K5024" s="180"/>
      <c r="L5024" s="40"/>
      <c r="M5024" s="14"/>
      <c r="N5024" s="16"/>
      <c r="O5024" s="49"/>
      <c r="P5024" s="64"/>
      <c r="Q5024" s="18"/>
      <c r="R5024" s="181">
        <f t="shared" si="708"/>
        <v>0</v>
      </c>
      <c r="S5024" s="181">
        <f t="shared" si="709"/>
        <v>0</v>
      </c>
      <c r="T5024" s="181">
        <f t="shared" si="710"/>
        <v>0</v>
      </c>
      <c r="AQ5024" s="1">
        <f>COUNT(L$11:L5024)</f>
        <v>37</v>
      </c>
      <c r="AR5024" s="43">
        <f t="shared" si="711"/>
        <v>40933</v>
      </c>
      <c r="AS5024" s="44">
        <f t="shared" si="712"/>
        <v>89.120000000000019</v>
      </c>
      <c r="AT5024" s="10" t="str">
        <f t="shared" si="713"/>
        <v/>
      </c>
      <c r="AU5024" s="20" t="str">
        <f t="shared" si="714"/>
        <v/>
      </c>
      <c r="AV5024" s="42">
        <f t="shared" si="715"/>
        <v>1</v>
      </c>
      <c r="AW5024" s="89">
        <f t="shared" si="716"/>
        <v>0</v>
      </c>
      <c r="AX5024" s="168"/>
      <c r="AY5024" s="60"/>
      <c r="AZ5024" s="61"/>
      <c r="BB5024" s="61" t="str">
        <f>IF(Settings!I5020&lt;&gt;"",Settings!I5020,"")</f>
        <v/>
      </c>
    </row>
    <row r="5025" spans="2:54" x14ac:dyDescent="0.2">
      <c r="B5025" s="13"/>
      <c r="C5025" s="12"/>
      <c r="D5025" s="12"/>
      <c r="E5025" s="12"/>
      <c r="F5025" s="12"/>
      <c r="G5025" s="12"/>
      <c r="H5025" s="12"/>
      <c r="I5025" s="15"/>
      <c r="J5025" s="31"/>
      <c r="K5025" s="180"/>
      <c r="L5025" s="40"/>
      <c r="M5025" s="14"/>
      <c r="N5025" s="16"/>
      <c r="O5025" s="49"/>
      <c r="P5025" s="64"/>
      <c r="Q5025" s="18"/>
      <c r="R5025" s="181">
        <f t="shared" si="708"/>
        <v>0</v>
      </c>
      <c r="S5025" s="181">
        <f t="shared" si="709"/>
        <v>0</v>
      </c>
      <c r="T5025" s="181">
        <f t="shared" si="710"/>
        <v>0</v>
      </c>
      <c r="AQ5025" s="1">
        <f>COUNT(L$11:L5025)</f>
        <v>37</v>
      </c>
      <c r="AR5025" s="43">
        <f t="shared" si="711"/>
        <v>40933</v>
      </c>
      <c r="AS5025" s="44">
        <f t="shared" si="712"/>
        <v>89.120000000000019</v>
      </c>
      <c r="AT5025" s="10" t="str">
        <f t="shared" si="713"/>
        <v/>
      </c>
      <c r="AU5025" s="20" t="str">
        <f t="shared" si="714"/>
        <v/>
      </c>
      <c r="AV5025" s="42">
        <f t="shared" si="715"/>
        <v>1</v>
      </c>
      <c r="AW5025" s="89">
        <f t="shared" si="716"/>
        <v>0</v>
      </c>
      <c r="AX5025" s="168"/>
      <c r="AY5025" s="60"/>
      <c r="AZ5025" s="61"/>
      <c r="BB5025" s="61" t="str">
        <f>IF(Settings!I5021&lt;&gt;"",Settings!I5021,"")</f>
        <v/>
      </c>
    </row>
    <row r="5026" spans="2:54" x14ac:dyDescent="0.2">
      <c r="B5026" s="13"/>
      <c r="C5026" s="12"/>
      <c r="D5026" s="12"/>
      <c r="E5026" s="12"/>
      <c r="F5026" s="12"/>
      <c r="G5026" s="12"/>
      <c r="H5026" s="12"/>
      <c r="I5026" s="15"/>
      <c r="J5026" s="31"/>
      <c r="K5026" s="180"/>
      <c r="L5026" s="40"/>
      <c r="M5026" s="14"/>
      <c r="N5026" s="16"/>
      <c r="O5026" s="49"/>
      <c r="P5026" s="64"/>
      <c r="Q5026" s="18"/>
      <c r="R5026" s="181">
        <f t="shared" si="708"/>
        <v>0</v>
      </c>
      <c r="S5026" s="181">
        <f t="shared" si="709"/>
        <v>0</v>
      </c>
      <c r="T5026" s="181">
        <f t="shared" si="710"/>
        <v>0</v>
      </c>
      <c r="AQ5026" s="1">
        <f>COUNT(L$11:L5026)</f>
        <v>37</v>
      </c>
      <c r="AR5026" s="43">
        <f t="shared" si="711"/>
        <v>40933</v>
      </c>
      <c r="AS5026" s="44">
        <f t="shared" si="712"/>
        <v>89.120000000000019</v>
      </c>
      <c r="AT5026" s="10" t="str">
        <f t="shared" si="713"/>
        <v/>
      </c>
      <c r="AU5026" s="20" t="str">
        <f t="shared" si="714"/>
        <v/>
      </c>
      <c r="AV5026" s="42">
        <f t="shared" si="715"/>
        <v>1</v>
      </c>
      <c r="AW5026" s="89">
        <f t="shared" si="716"/>
        <v>0</v>
      </c>
      <c r="AX5026" s="168"/>
      <c r="AY5026" s="60"/>
      <c r="AZ5026" s="61"/>
      <c r="BB5026" s="61" t="str">
        <f>IF(Settings!I5022&lt;&gt;"",Settings!I5022,"")</f>
        <v/>
      </c>
    </row>
    <row r="5027" spans="2:54" x14ac:dyDescent="0.2">
      <c r="B5027" s="13"/>
      <c r="C5027" s="12"/>
      <c r="D5027" s="12"/>
      <c r="E5027" s="12"/>
      <c r="F5027" s="12"/>
      <c r="G5027" s="12"/>
      <c r="H5027" s="12"/>
      <c r="I5027" s="15"/>
      <c r="J5027" s="31"/>
      <c r="K5027" s="180"/>
      <c r="L5027" s="40"/>
      <c r="M5027" s="14"/>
      <c r="N5027" s="16"/>
      <c r="O5027" s="49"/>
      <c r="P5027" s="64"/>
      <c r="Q5027" s="18"/>
      <c r="R5027" s="181">
        <f t="shared" si="708"/>
        <v>0</v>
      </c>
      <c r="S5027" s="181">
        <f t="shared" si="709"/>
        <v>0</v>
      </c>
      <c r="T5027" s="181">
        <f t="shared" si="710"/>
        <v>0</v>
      </c>
      <c r="AQ5027" s="1">
        <f>COUNT(L$11:L5027)</f>
        <v>37</v>
      </c>
      <c r="AR5027" s="43">
        <f t="shared" si="711"/>
        <v>40933</v>
      </c>
      <c r="AS5027" s="44">
        <f t="shared" si="712"/>
        <v>89.120000000000019</v>
      </c>
      <c r="AT5027" s="10" t="str">
        <f t="shared" si="713"/>
        <v/>
      </c>
      <c r="AU5027" s="20" t="str">
        <f t="shared" si="714"/>
        <v/>
      </c>
      <c r="AV5027" s="42">
        <f t="shared" si="715"/>
        <v>1</v>
      </c>
      <c r="AW5027" s="89">
        <f t="shared" si="716"/>
        <v>0</v>
      </c>
      <c r="AX5027" s="168"/>
      <c r="AY5027" s="60"/>
      <c r="AZ5027" s="61"/>
      <c r="BB5027" s="61" t="str">
        <f>IF(Settings!I5023&lt;&gt;"",Settings!I5023,"")</f>
        <v/>
      </c>
    </row>
    <row r="5028" spans="2:54" x14ac:dyDescent="0.2">
      <c r="B5028" s="13"/>
      <c r="C5028" s="12"/>
      <c r="D5028" s="12"/>
      <c r="E5028" s="12"/>
      <c r="F5028" s="12"/>
      <c r="G5028" s="12"/>
      <c r="H5028" s="12"/>
      <c r="I5028" s="15"/>
      <c r="J5028" s="31"/>
      <c r="K5028" s="180"/>
      <c r="L5028" s="40"/>
      <c r="M5028" s="14"/>
      <c r="N5028" s="16"/>
      <c r="O5028" s="49"/>
      <c r="P5028" s="64"/>
      <c r="Q5028" s="18"/>
      <c r="R5028" s="181">
        <f t="shared" si="708"/>
        <v>0</v>
      </c>
      <c r="S5028" s="181">
        <f t="shared" si="709"/>
        <v>0</v>
      </c>
      <c r="T5028" s="181">
        <f t="shared" si="710"/>
        <v>0</v>
      </c>
      <c r="AQ5028" s="1">
        <f>COUNT(L$11:L5028)</f>
        <v>37</v>
      </c>
      <c r="AR5028" s="43">
        <f t="shared" si="711"/>
        <v>40933</v>
      </c>
      <c r="AS5028" s="44">
        <f t="shared" si="712"/>
        <v>89.120000000000019</v>
      </c>
      <c r="AT5028" s="10" t="str">
        <f t="shared" si="713"/>
        <v/>
      </c>
      <c r="AU5028" s="20" t="str">
        <f t="shared" si="714"/>
        <v/>
      </c>
      <c r="AV5028" s="42">
        <f t="shared" si="715"/>
        <v>1</v>
      </c>
      <c r="AW5028" s="89">
        <f t="shared" si="716"/>
        <v>0</v>
      </c>
      <c r="AX5028" s="168"/>
      <c r="AY5028" s="60"/>
      <c r="AZ5028" s="61"/>
      <c r="BB5028" s="61" t="str">
        <f>IF(Settings!I5024&lt;&gt;"",Settings!I5024,"")</f>
        <v/>
      </c>
    </row>
    <row r="5029" spans="2:54" x14ac:dyDescent="0.2">
      <c r="B5029" s="13"/>
      <c r="C5029" s="12"/>
      <c r="D5029" s="12"/>
      <c r="E5029" s="12"/>
      <c r="F5029" s="12"/>
      <c r="G5029" s="12"/>
      <c r="H5029" s="12"/>
      <c r="I5029" s="15"/>
      <c r="J5029" s="31"/>
      <c r="K5029" s="180"/>
      <c r="L5029" s="40"/>
      <c r="M5029" s="14"/>
      <c r="N5029" s="16"/>
      <c r="O5029" s="49"/>
      <c r="P5029" s="64"/>
      <c r="Q5029" s="18"/>
      <c r="R5029" s="181">
        <f t="shared" si="708"/>
        <v>0</v>
      </c>
      <c r="S5029" s="181">
        <f t="shared" si="709"/>
        <v>0</v>
      </c>
      <c r="T5029" s="181">
        <f t="shared" si="710"/>
        <v>0</v>
      </c>
      <c r="AQ5029" s="1">
        <f>COUNT(L$11:L5029)</f>
        <v>37</v>
      </c>
      <c r="AR5029" s="43">
        <f t="shared" si="711"/>
        <v>40933</v>
      </c>
      <c r="AS5029" s="44">
        <f t="shared" si="712"/>
        <v>89.120000000000019</v>
      </c>
      <c r="AT5029" s="10" t="str">
        <f t="shared" si="713"/>
        <v/>
      </c>
      <c r="AU5029" s="20" t="str">
        <f t="shared" si="714"/>
        <v/>
      </c>
      <c r="AV5029" s="42">
        <f t="shared" si="715"/>
        <v>1</v>
      </c>
      <c r="AW5029" s="89">
        <f t="shared" si="716"/>
        <v>0</v>
      </c>
      <c r="AX5029" s="168"/>
      <c r="AY5029" s="60"/>
      <c r="AZ5029" s="61"/>
      <c r="BB5029" s="61" t="str">
        <f>IF(Settings!I5025&lt;&gt;"",Settings!I5025,"")</f>
        <v/>
      </c>
    </row>
    <row r="5030" spans="2:54" x14ac:dyDescent="0.2">
      <c r="B5030" s="13"/>
      <c r="C5030" s="12"/>
      <c r="D5030" s="12"/>
      <c r="E5030" s="12"/>
      <c r="F5030" s="12"/>
      <c r="G5030" s="12"/>
      <c r="H5030" s="12"/>
      <c r="I5030" s="15"/>
      <c r="J5030" s="31"/>
      <c r="K5030" s="180"/>
      <c r="L5030" s="40"/>
      <c r="M5030" s="14"/>
      <c r="N5030" s="16"/>
      <c r="O5030" s="49"/>
      <c r="P5030" s="64"/>
      <c r="Q5030" s="18"/>
      <c r="R5030" s="181">
        <f t="shared" si="708"/>
        <v>0</v>
      </c>
      <c r="S5030" s="181">
        <f t="shared" si="709"/>
        <v>0</v>
      </c>
      <c r="T5030" s="181">
        <f t="shared" si="710"/>
        <v>0</v>
      </c>
      <c r="AQ5030" s="1">
        <f>COUNT(L$11:L5030)</f>
        <v>37</v>
      </c>
      <c r="AR5030" s="43">
        <f t="shared" si="711"/>
        <v>40933</v>
      </c>
      <c r="AS5030" s="44">
        <f t="shared" si="712"/>
        <v>89.120000000000019</v>
      </c>
      <c r="AT5030" s="10" t="str">
        <f t="shared" si="713"/>
        <v/>
      </c>
      <c r="AU5030" s="20" t="str">
        <f t="shared" si="714"/>
        <v/>
      </c>
      <c r="AV5030" s="42">
        <f t="shared" si="715"/>
        <v>1</v>
      </c>
      <c r="AW5030" s="89">
        <f t="shared" si="716"/>
        <v>0</v>
      </c>
      <c r="AX5030" s="168"/>
      <c r="AY5030" s="60"/>
      <c r="AZ5030" s="61"/>
      <c r="BB5030" s="61" t="str">
        <f>IF(Settings!I5026&lt;&gt;"",Settings!I5026,"")</f>
        <v/>
      </c>
    </row>
    <row r="5031" spans="2:54" x14ac:dyDescent="0.2">
      <c r="B5031" s="13"/>
      <c r="C5031" s="12"/>
      <c r="D5031" s="12"/>
      <c r="E5031" s="12"/>
      <c r="F5031" s="12"/>
      <c r="G5031" s="12"/>
      <c r="H5031" s="12"/>
      <c r="I5031" s="15"/>
      <c r="J5031" s="31"/>
      <c r="K5031" s="180"/>
      <c r="L5031" s="40"/>
      <c r="M5031" s="14"/>
      <c r="N5031" s="16"/>
      <c r="O5031" s="49"/>
      <c r="P5031" s="64"/>
      <c r="Q5031" s="18"/>
      <c r="R5031" s="181">
        <f t="shared" si="708"/>
        <v>0</v>
      </c>
      <c r="S5031" s="181">
        <f t="shared" si="709"/>
        <v>0</v>
      </c>
      <c r="T5031" s="181">
        <f t="shared" si="710"/>
        <v>0</v>
      </c>
      <c r="AQ5031" s="1">
        <f>COUNT(L$11:L5031)</f>
        <v>37</v>
      </c>
      <c r="AR5031" s="43">
        <f t="shared" si="711"/>
        <v>40933</v>
      </c>
      <c r="AS5031" s="44">
        <f t="shared" si="712"/>
        <v>89.120000000000019</v>
      </c>
      <c r="AT5031" s="10" t="str">
        <f t="shared" si="713"/>
        <v/>
      </c>
      <c r="AU5031" s="20" t="str">
        <f t="shared" si="714"/>
        <v/>
      </c>
      <c r="AV5031" s="42">
        <f t="shared" si="715"/>
        <v>1</v>
      </c>
      <c r="AW5031" s="89">
        <f t="shared" si="716"/>
        <v>0</v>
      </c>
      <c r="AX5031" s="168"/>
      <c r="AY5031" s="60"/>
      <c r="AZ5031" s="61"/>
      <c r="BB5031" s="61" t="str">
        <f>IF(Settings!I5027&lt;&gt;"",Settings!I5027,"")</f>
        <v/>
      </c>
    </row>
    <row r="5032" spans="2:54" x14ac:dyDescent="0.2">
      <c r="B5032" s="13"/>
      <c r="C5032" s="12"/>
      <c r="D5032" s="12"/>
      <c r="E5032" s="12"/>
      <c r="F5032" s="12"/>
      <c r="G5032" s="12"/>
      <c r="H5032" s="12"/>
      <c r="I5032" s="15"/>
      <c r="J5032" s="31"/>
      <c r="K5032" s="180"/>
      <c r="L5032" s="40"/>
      <c r="M5032" s="14"/>
      <c r="N5032" s="16"/>
      <c r="O5032" s="49"/>
      <c r="P5032" s="64"/>
      <c r="Q5032" s="18"/>
      <c r="R5032" s="181">
        <f t="shared" si="708"/>
        <v>0</v>
      </c>
      <c r="S5032" s="181">
        <f t="shared" si="709"/>
        <v>0</v>
      </c>
      <c r="T5032" s="181">
        <f t="shared" si="710"/>
        <v>0</v>
      </c>
      <c r="AQ5032" s="1">
        <f>COUNT(L$11:L5032)</f>
        <v>37</v>
      </c>
      <c r="AR5032" s="43">
        <f t="shared" si="711"/>
        <v>40933</v>
      </c>
      <c r="AS5032" s="44">
        <f t="shared" si="712"/>
        <v>89.120000000000019</v>
      </c>
      <c r="AT5032" s="10" t="str">
        <f t="shared" si="713"/>
        <v/>
      </c>
      <c r="AU5032" s="20" t="str">
        <f t="shared" si="714"/>
        <v/>
      </c>
      <c r="AV5032" s="42">
        <f t="shared" si="715"/>
        <v>1</v>
      </c>
      <c r="AW5032" s="89">
        <f t="shared" si="716"/>
        <v>0</v>
      </c>
      <c r="AX5032" s="168"/>
      <c r="AY5032" s="60"/>
      <c r="AZ5032" s="61"/>
      <c r="BB5032" s="61" t="str">
        <f>IF(Settings!I5028&lt;&gt;"",Settings!I5028,"")</f>
        <v/>
      </c>
    </row>
    <row r="5033" spans="2:54" x14ac:dyDescent="0.2">
      <c r="B5033" s="13"/>
      <c r="C5033" s="12"/>
      <c r="D5033" s="12"/>
      <c r="E5033" s="12"/>
      <c r="F5033" s="12"/>
      <c r="G5033" s="12"/>
      <c r="H5033" s="12"/>
      <c r="I5033" s="15"/>
      <c r="J5033" s="31"/>
      <c r="K5033" s="180"/>
      <c r="L5033" s="40"/>
      <c r="M5033" s="14"/>
      <c r="N5033" s="16"/>
      <c r="O5033" s="49"/>
      <c r="P5033" s="64"/>
      <c r="Q5033" s="18"/>
      <c r="R5033" s="181">
        <f t="shared" si="708"/>
        <v>0</v>
      </c>
      <c r="S5033" s="181">
        <f t="shared" si="709"/>
        <v>0</v>
      </c>
      <c r="T5033" s="181">
        <f t="shared" si="710"/>
        <v>0</v>
      </c>
      <c r="AQ5033" s="1">
        <f>COUNT(L$11:L5033)</f>
        <v>37</v>
      </c>
      <c r="AR5033" s="43">
        <f t="shared" si="711"/>
        <v>40933</v>
      </c>
      <c r="AS5033" s="44">
        <f t="shared" si="712"/>
        <v>89.120000000000019</v>
      </c>
      <c r="AT5033" s="10" t="str">
        <f t="shared" si="713"/>
        <v/>
      </c>
      <c r="AU5033" s="20" t="str">
        <f t="shared" si="714"/>
        <v/>
      </c>
      <c r="AV5033" s="42">
        <f t="shared" si="715"/>
        <v>1</v>
      </c>
      <c r="AW5033" s="89">
        <f t="shared" si="716"/>
        <v>0</v>
      </c>
      <c r="AX5033" s="168"/>
      <c r="AY5033" s="60"/>
      <c r="AZ5033" s="61"/>
      <c r="BB5033" s="61" t="str">
        <f>IF(Settings!I5029&lt;&gt;"",Settings!I5029,"")</f>
        <v/>
      </c>
    </row>
    <row r="5034" spans="2:54" x14ac:dyDescent="0.2">
      <c r="B5034" s="13"/>
      <c r="C5034" s="12"/>
      <c r="D5034" s="12"/>
      <c r="E5034" s="12"/>
      <c r="F5034" s="12"/>
      <c r="G5034" s="12"/>
      <c r="H5034" s="12"/>
      <c r="I5034" s="15"/>
      <c r="J5034" s="31"/>
      <c r="K5034" s="180"/>
      <c r="L5034" s="40"/>
      <c r="M5034" s="14"/>
      <c r="N5034" s="16"/>
      <c r="O5034" s="49"/>
      <c r="P5034" s="64"/>
      <c r="Q5034" s="18"/>
      <c r="R5034" s="181">
        <f t="shared" si="708"/>
        <v>0</v>
      </c>
      <c r="S5034" s="181">
        <f t="shared" si="709"/>
        <v>0</v>
      </c>
      <c r="T5034" s="181">
        <f t="shared" si="710"/>
        <v>0</v>
      </c>
      <c r="AQ5034" s="1">
        <f>COUNT(L$11:L5034)</f>
        <v>37</v>
      </c>
      <c r="AR5034" s="43">
        <f t="shared" si="711"/>
        <v>40933</v>
      </c>
      <c r="AS5034" s="44">
        <f t="shared" si="712"/>
        <v>89.120000000000019</v>
      </c>
      <c r="AT5034" s="10" t="str">
        <f t="shared" si="713"/>
        <v/>
      </c>
      <c r="AU5034" s="20" t="str">
        <f t="shared" si="714"/>
        <v/>
      </c>
      <c r="AV5034" s="42">
        <f t="shared" si="715"/>
        <v>1</v>
      </c>
      <c r="AW5034" s="89">
        <f t="shared" si="716"/>
        <v>0</v>
      </c>
      <c r="AX5034" s="168"/>
      <c r="AY5034" s="60"/>
      <c r="AZ5034" s="61"/>
      <c r="BB5034" s="61" t="str">
        <f>IF(Settings!I5030&lt;&gt;"",Settings!I5030,"")</f>
        <v/>
      </c>
    </row>
    <row r="5035" spans="2:54" x14ac:dyDescent="0.2">
      <c r="B5035" s="13"/>
      <c r="C5035" s="12"/>
      <c r="D5035" s="12"/>
      <c r="E5035" s="12"/>
      <c r="F5035" s="12"/>
      <c r="G5035" s="12"/>
      <c r="H5035" s="12"/>
      <c r="I5035" s="15"/>
      <c r="J5035" s="31"/>
      <c r="K5035" s="180"/>
      <c r="L5035" s="40"/>
      <c r="M5035" s="14"/>
      <c r="N5035" s="16"/>
      <c r="O5035" s="49"/>
      <c r="P5035" s="64"/>
      <c r="Q5035" s="18"/>
      <c r="R5035" s="181">
        <f t="shared" si="708"/>
        <v>0</v>
      </c>
      <c r="S5035" s="181">
        <f t="shared" si="709"/>
        <v>0</v>
      </c>
      <c r="T5035" s="181">
        <f t="shared" si="710"/>
        <v>0</v>
      </c>
      <c r="AQ5035" s="1">
        <f>COUNT(L$11:L5035)</f>
        <v>37</v>
      </c>
      <c r="AR5035" s="43">
        <f t="shared" si="711"/>
        <v>40933</v>
      </c>
      <c r="AS5035" s="44">
        <f t="shared" si="712"/>
        <v>89.120000000000019</v>
      </c>
      <c r="AT5035" s="10" t="str">
        <f t="shared" si="713"/>
        <v/>
      </c>
      <c r="AU5035" s="20" t="str">
        <f t="shared" si="714"/>
        <v/>
      </c>
      <c r="AV5035" s="42">
        <f t="shared" si="715"/>
        <v>1</v>
      </c>
      <c r="AW5035" s="89">
        <f t="shared" si="716"/>
        <v>0</v>
      </c>
      <c r="AX5035" s="168"/>
      <c r="AY5035" s="60"/>
      <c r="AZ5035" s="61"/>
      <c r="BB5035" s="61" t="str">
        <f>IF(Settings!I5031&lt;&gt;"",Settings!I5031,"")</f>
        <v/>
      </c>
    </row>
    <row r="5036" spans="2:54" x14ac:dyDescent="0.2">
      <c r="B5036" s="13"/>
      <c r="C5036" s="12"/>
      <c r="D5036" s="12"/>
      <c r="E5036" s="12"/>
      <c r="F5036" s="12"/>
      <c r="G5036" s="12"/>
      <c r="H5036" s="12"/>
      <c r="I5036" s="15"/>
      <c r="J5036" s="31"/>
      <c r="K5036" s="180"/>
      <c r="L5036" s="40"/>
      <c r="M5036" s="14"/>
      <c r="N5036" s="16"/>
      <c r="O5036" s="49"/>
      <c r="P5036" s="64"/>
      <c r="Q5036" s="18"/>
      <c r="R5036" s="181">
        <f t="shared" si="708"/>
        <v>0</v>
      </c>
      <c r="S5036" s="181">
        <f t="shared" si="709"/>
        <v>0</v>
      </c>
      <c r="T5036" s="181">
        <f t="shared" si="710"/>
        <v>0</v>
      </c>
      <c r="AQ5036" s="1">
        <f>COUNT(L$11:L5036)</f>
        <v>37</v>
      </c>
      <c r="AR5036" s="43">
        <f t="shared" si="711"/>
        <v>40933</v>
      </c>
      <c r="AS5036" s="44">
        <f t="shared" si="712"/>
        <v>89.120000000000019</v>
      </c>
      <c r="AT5036" s="10" t="str">
        <f t="shared" si="713"/>
        <v/>
      </c>
      <c r="AU5036" s="20" t="str">
        <f t="shared" si="714"/>
        <v/>
      </c>
      <c r="AV5036" s="42">
        <f t="shared" si="715"/>
        <v>1</v>
      </c>
      <c r="AW5036" s="89">
        <f t="shared" si="716"/>
        <v>0</v>
      </c>
      <c r="AX5036" s="168"/>
      <c r="AY5036" s="60"/>
      <c r="AZ5036" s="61"/>
      <c r="BB5036" s="61" t="str">
        <f>IF(Settings!I5032&lt;&gt;"",Settings!I5032,"")</f>
        <v/>
      </c>
    </row>
    <row r="5037" spans="2:54" x14ac:dyDescent="0.2">
      <c r="B5037" s="13"/>
      <c r="C5037" s="12"/>
      <c r="D5037" s="12"/>
      <c r="E5037" s="12"/>
      <c r="F5037" s="12"/>
      <c r="G5037" s="12"/>
      <c r="H5037" s="12"/>
      <c r="I5037" s="15"/>
      <c r="J5037" s="31"/>
      <c r="K5037" s="180"/>
      <c r="L5037" s="40"/>
      <c r="M5037" s="14"/>
      <c r="N5037" s="16"/>
      <c r="O5037" s="49"/>
      <c r="P5037" s="64"/>
      <c r="Q5037" s="18"/>
      <c r="R5037" s="181">
        <f t="shared" si="708"/>
        <v>0</v>
      </c>
      <c r="S5037" s="181">
        <f t="shared" si="709"/>
        <v>0</v>
      </c>
      <c r="T5037" s="181">
        <f t="shared" si="710"/>
        <v>0</v>
      </c>
      <c r="AQ5037" s="1">
        <f>COUNT(L$11:L5037)</f>
        <v>37</v>
      </c>
      <c r="AR5037" s="43">
        <f t="shared" si="711"/>
        <v>40933</v>
      </c>
      <c r="AS5037" s="44">
        <f t="shared" si="712"/>
        <v>89.120000000000019</v>
      </c>
      <c r="AT5037" s="10" t="str">
        <f t="shared" si="713"/>
        <v/>
      </c>
      <c r="AU5037" s="20" t="str">
        <f t="shared" si="714"/>
        <v/>
      </c>
      <c r="AV5037" s="42">
        <f t="shared" si="715"/>
        <v>1</v>
      </c>
      <c r="AW5037" s="89">
        <f t="shared" si="716"/>
        <v>0</v>
      </c>
      <c r="AX5037" s="168"/>
      <c r="AY5037" s="60"/>
      <c r="AZ5037" s="61"/>
      <c r="BB5037" s="61" t="str">
        <f>IF(Settings!I5033&lt;&gt;"",Settings!I5033,"")</f>
        <v/>
      </c>
    </row>
    <row r="5038" spans="2:54" x14ac:dyDescent="0.2">
      <c r="B5038" s="13"/>
      <c r="C5038" s="12"/>
      <c r="D5038" s="12"/>
      <c r="E5038" s="12"/>
      <c r="F5038" s="12"/>
      <c r="G5038" s="12"/>
      <c r="H5038" s="12"/>
      <c r="I5038" s="15"/>
      <c r="J5038" s="31"/>
      <c r="K5038" s="180"/>
      <c r="L5038" s="40"/>
      <c r="M5038" s="14"/>
      <c r="N5038" s="16"/>
      <c r="O5038" s="49"/>
      <c r="P5038" s="64"/>
      <c r="Q5038" s="18"/>
      <c r="R5038" s="181">
        <f t="shared" si="708"/>
        <v>0</v>
      </c>
      <c r="S5038" s="181">
        <f t="shared" si="709"/>
        <v>0</v>
      </c>
      <c r="T5038" s="181">
        <f t="shared" si="710"/>
        <v>0</v>
      </c>
      <c r="AQ5038" s="1">
        <f>COUNT(L$11:L5038)</f>
        <v>37</v>
      </c>
      <c r="AR5038" s="43">
        <f t="shared" si="711"/>
        <v>40933</v>
      </c>
      <c r="AS5038" s="44">
        <f t="shared" si="712"/>
        <v>89.120000000000019</v>
      </c>
      <c r="AT5038" s="10" t="str">
        <f t="shared" si="713"/>
        <v/>
      </c>
      <c r="AU5038" s="20" t="str">
        <f t="shared" si="714"/>
        <v/>
      </c>
      <c r="AV5038" s="42">
        <f t="shared" si="715"/>
        <v>1</v>
      </c>
      <c r="AW5038" s="89">
        <f t="shared" si="716"/>
        <v>0</v>
      </c>
      <c r="AX5038" s="168"/>
      <c r="AY5038" s="60"/>
      <c r="AZ5038" s="61"/>
      <c r="BB5038" s="61" t="str">
        <f>IF(Settings!I5034&lt;&gt;"",Settings!I5034,"")</f>
        <v/>
      </c>
    </row>
    <row r="5039" spans="2:54" x14ac:dyDescent="0.2">
      <c r="B5039" s="13"/>
      <c r="C5039" s="12"/>
      <c r="D5039" s="12"/>
      <c r="E5039" s="12"/>
      <c r="F5039" s="12"/>
      <c r="G5039" s="12"/>
      <c r="H5039" s="12"/>
      <c r="I5039" s="15"/>
      <c r="J5039" s="31"/>
      <c r="K5039" s="180"/>
      <c r="L5039" s="40"/>
      <c r="M5039" s="14"/>
      <c r="N5039" s="16"/>
      <c r="O5039" s="49"/>
      <c r="P5039" s="64"/>
      <c r="Q5039" s="18"/>
      <c r="R5039" s="181">
        <f t="shared" si="708"/>
        <v>0</v>
      </c>
      <c r="S5039" s="181">
        <f t="shared" si="709"/>
        <v>0</v>
      </c>
      <c r="T5039" s="181">
        <f t="shared" si="710"/>
        <v>0</v>
      </c>
      <c r="AQ5039" s="1">
        <f>COUNT(L$11:L5039)</f>
        <v>37</v>
      </c>
      <c r="AR5039" s="43">
        <f t="shared" si="711"/>
        <v>40933</v>
      </c>
      <c r="AS5039" s="44">
        <f t="shared" si="712"/>
        <v>89.120000000000019</v>
      </c>
      <c r="AT5039" s="10" t="str">
        <f t="shared" si="713"/>
        <v/>
      </c>
      <c r="AU5039" s="20" t="str">
        <f t="shared" si="714"/>
        <v/>
      </c>
      <c r="AV5039" s="42">
        <f t="shared" si="715"/>
        <v>1</v>
      </c>
      <c r="AW5039" s="89">
        <f t="shared" si="716"/>
        <v>0</v>
      </c>
      <c r="AX5039" s="168"/>
      <c r="AY5039" s="60"/>
      <c r="AZ5039" s="61"/>
      <c r="BB5039" s="61" t="str">
        <f>IF(Settings!I5035&lt;&gt;"",Settings!I5035,"")</f>
        <v/>
      </c>
    </row>
    <row r="5040" spans="2:54" x14ac:dyDescent="0.2">
      <c r="B5040" s="13"/>
      <c r="C5040" s="12"/>
      <c r="D5040" s="12"/>
      <c r="E5040" s="12"/>
      <c r="F5040" s="12"/>
      <c r="G5040" s="12"/>
      <c r="H5040" s="12"/>
      <c r="I5040" s="15"/>
      <c r="J5040" s="31"/>
      <c r="K5040" s="180"/>
      <c r="L5040" s="40"/>
      <c r="M5040" s="14"/>
      <c r="N5040" s="16"/>
      <c r="O5040" s="49"/>
      <c r="P5040" s="64"/>
      <c r="Q5040" s="18"/>
      <c r="R5040" s="181">
        <f t="shared" si="708"/>
        <v>0</v>
      </c>
      <c r="S5040" s="181">
        <f t="shared" si="709"/>
        <v>0</v>
      </c>
      <c r="T5040" s="181">
        <f t="shared" si="710"/>
        <v>0</v>
      </c>
      <c r="AQ5040" s="1">
        <f>COUNT(L$11:L5040)</f>
        <v>37</v>
      </c>
      <c r="AR5040" s="43">
        <f t="shared" si="711"/>
        <v>40933</v>
      </c>
      <c r="AS5040" s="44">
        <f t="shared" si="712"/>
        <v>89.120000000000019</v>
      </c>
      <c r="AT5040" s="10" t="str">
        <f t="shared" si="713"/>
        <v/>
      </c>
      <c r="AU5040" s="20" t="str">
        <f t="shared" si="714"/>
        <v/>
      </c>
      <c r="AV5040" s="42">
        <f t="shared" si="715"/>
        <v>1</v>
      </c>
      <c r="AW5040" s="89">
        <f t="shared" si="716"/>
        <v>0</v>
      </c>
      <c r="AX5040" s="168"/>
      <c r="AY5040" s="60"/>
      <c r="AZ5040" s="61"/>
      <c r="BB5040" s="61" t="str">
        <f>IF(Settings!I5036&lt;&gt;"",Settings!I5036,"")</f>
        <v/>
      </c>
    </row>
    <row r="5041" spans="2:54" x14ac:dyDescent="0.2">
      <c r="B5041" s="13"/>
      <c r="C5041" s="12"/>
      <c r="D5041" s="12"/>
      <c r="E5041" s="12"/>
      <c r="F5041" s="12"/>
      <c r="G5041" s="12"/>
      <c r="H5041" s="12"/>
      <c r="I5041" s="15"/>
      <c r="J5041" s="31"/>
      <c r="K5041" s="180"/>
      <c r="L5041" s="40"/>
      <c r="M5041" s="14"/>
      <c r="N5041" s="16"/>
      <c r="O5041" s="49"/>
      <c r="P5041" s="64"/>
      <c r="Q5041" s="18"/>
      <c r="R5041" s="181">
        <f t="shared" si="708"/>
        <v>0</v>
      </c>
      <c r="S5041" s="181">
        <f t="shared" si="709"/>
        <v>0</v>
      </c>
      <c r="T5041" s="181">
        <f t="shared" si="710"/>
        <v>0</v>
      </c>
      <c r="AQ5041" s="1">
        <f>COUNT(L$11:L5041)</f>
        <v>37</v>
      </c>
      <c r="AR5041" s="43">
        <f t="shared" si="711"/>
        <v>40933</v>
      </c>
      <c r="AS5041" s="44">
        <f t="shared" si="712"/>
        <v>89.120000000000019</v>
      </c>
      <c r="AT5041" s="10" t="str">
        <f t="shared" si="713"/>
        <v/>
      </c>
      <c r="AU5041" s="20" t="str">
        <f t="shared" si="714"/>
        <v/>
      </c>
      <c r="AV5041" s="42">
        <f t="shared" si="715"/>
        <v>1</v>
      </c>
      <c r="AW5041" s="89">
        <f t="shared" si="716"/>
        <v>0</v>
      </c>
      <c r="AX5041" s="168"/>
      <c r="AY5041" s="60"/>
      <c r="AZ5041" s="61"/>
      <c r="BB5041" s="61" t="str">
        <f>IF(Settings!I5037&lt;&gt;"",Settings!I5037,"")</f>
        <v/>
      </c>
    </row>
    <row r="5042" spans="2:54" x14ac:dyDescent="0.2">
      <c r="B5042" s="13"/>
      <c r="C5042" s="12"/>
      <c r="D5042" s="12"/>
      <c r="E5042" s="12"/>
      <c r="F5042" s="12"/>
      <c r="G5042" s="12"/>
      <c r="H5042" s="12"/>
      <c r="I5042" s="15"/>
      <c r="J5042" s="31"/>
      <c r="K5042" s="180"/>
      <c r="L5042" s="40"/>
      <c r="M5042" s="14"/>
      <c r="N5042" s="16"/>
      <c r="O5042" s="49"/>
      <c r="P5042" s="64"/>
      <c r="Q5042" s="18"/>
      <c r="R5042" s="181">
        <f t="shared" si="708"/>
        <v>0</v>
      </c>
      <c r="S5042" s="181">
        <f t="shared" si="709"/>
        <v>0</v>
      </c>
      <c r="T5042" s="181">
        <f t="shared" si="710"/>
        <v>0</v>
      </c>
      <c r="AQ5042" s="1">
        <f>COUNT(L$11:L5042)</f>
        <v>37</v>
      </c>
      <c r="AR5042" s="43">
        <f t="shared" si="711"/>
        <v>40933</v>
      </c>
      <c r="AS5042" s="44">
        <f t="shared" si="712"/>
        <v>89.120000000000019</v>
      </c>
      <c r="AT5042" s="10" t="str">
        <f t="shared" si="713"/>
        <v/>
      </c>
      <c r="AU5042" s="20" t="str">
        <f t="shared" si="714"/>
        <v/>
      </c>
      <c r="AV5042" s="42">
        <f t="shared" si="715"/>
        <v>1</v>
      </c>
      <c r="AW5042" s="89">
        <f t="shared" si="716"/>
        <v>0</v>
      </c>
      <c r="AX5042" s="168"/>
      <c r="AY5042" s="60"/>
      <c r="AZ5042" s="61"/>
      <c r="BB5042" s="61" t="str">
        <f>IF(Settings!I5038&lt;&gt;"",Settings!I5038,"")</f>
        <v/>
      </c>
    </row>
    <row r="5043" spans="2:54" x14ac:dyDescent="0.2">
      <c r="B5043" s="13"/>
      <c r="C5043" s="12"/>
      <c r="D5043" s="12"/>
      <c r="E5043" s="12"/>
      <c r="F5043" s="12"/>
      <c r="G5043" s="12"/>
      <c r="H5043" s="12"/>
      <c r="I5043" s="15"/>
      <c r="J5043" s="31"/>
      <c r="K5043" s="180"/>
      <c r="L5043" s="40"/>
      <c r="M5043" s="14"/>
      <c r="N5043" s="16"/>
      <c r="O5043" s="49"/>
      <c r="P5043" s="64"/>
      <c r="Q5043" s="18"/>
      <c r="R5043" s="181">
        <f t="shared" si="708"/>
        <v>0</v>
      </c>
      <c r="S5043" s="181">
        <f t="shared" si="709"/>
        <v>0</v>
      </c>
      <c r="T5043" s="181">
        <f t="shared" si="710"/>
        <v>0</v>
      </c>
      <c r="AQ5043" s="1">
        <f>COUNT(L$11:L5043)</f>
        <v>37</v>
      </c>
      <c r="AR5043" s="43">
        <f t="shared" si="711"/>
        <v>40933</v>
      </c>
      <c r="AS5043" s="44">
        <f t="shared" si="712"/>
        <v>89.120000000000019</v>
      </c>
      <c r="AT5043" s="10" t="str">
        <f t="shared" si="713"/>
        <v/>
      </c>
      <c r="AU5043" s="20" t="str">
        <f t="shared" si="714"/>
        <v/>
      </c>
      <c r="AV5043" s="42">
        <f t="shared" si="715"/>
        <v>1</v>
      </c>
      <c r="AW5043" s="89">
        <f t="shared" si="716"/>
        <v>0</v>
      </c>
      <c r="AX5043" s="168"/>
      <c r="AY5043" s="60"/>
      <c r="AZ5043" s="61"/>
      <c r="BB5043" s="61" t="str">
        <f>IF(Settings!I5039&lt;&gt;"",Settings!I5039,"")</f>
        <v/>
      </c>
    </row>
    <row r="5044" spans="2:54" x14ac:dyDescent="0.2">
      <c r="B5044" s="13"/>
      <c r="C5044" s="12"/>
      <c r="D5044" s="12"/>
      <c r="E5044" s="12"/>
      <c r="F5044" s="12"/>
      <c r="G5044" s="12"/>
      <c r="H5044" s="12"/>
      <c r="I5044" s="15"/>
      <c r="J5044" s="31"/>
      <c r="K5044" s="180"/>
      <c r="L5044" s="40"/>
      <c r="M5044" s="14"/>
      <c r="N5044" s="16"/>
      <c r="O5044" s="49"/>
      <c r="P5044" s="64"/>
      <c r="Q5044" s="18"/>
      <c r="R5044" s="181">
        <f t="shared" si="708"/>
        <v>0</v>
      </c>
      <c r="S5044" s="181">
        <f t="shared" si="709"/>
        <v>0</v>
      </c>
      <c r="T5044" s="181">
        <f t="shared" si="710"/>
        <v>0</v>
      </c>
      <c r="AQ5044" s="1">
        <f>COUNT(L$11:L5044)</f>
        <v>37</v>
      </c>
      <c r="AR5044" s="43">
        <f t="shared" si="711"/>
        <v>40933</v>
      </c>
      <c r="AS5044" s="44">
        <f t="shared" si="712"/>
        <v>89.120000000000019</v>
      </c>
      <c r="AT5044" s="10" t="str">
        <f t="shared" si="713"/>
        <v/>
      </c>
      <c r="AU5044" s="20" t="str">
        <f t="shared" si="714"/>
        <v/>
      </c>
      <c r="AV5044" s="42">
        <f t="shared" si="715"/>
        <v>1</v>
      </c>
      <c r="AW5044" s="89">
        <f t="shared" si="716"/>
        <v>0</v>
      </c>
      <c r="AX5044" s="168"/>
      <c r="AY5044" s="60"/>
      <c r="AZ5044" s="61"/>
      <c r="BB5044" s="61" t="str">
        <f>IF(Settings!I5040&lt;&gt;"",Settings!I5040,"")</f>
        <v/>
      </c>
    </row>
    <row r="5045" spans="2:54" x14ac:dyDescent="0.2">
      <c r="B5045" s="13"/>
      <c r="C5045" s="12"/>
      <c r="D5045" s="12"/>
      <c r="E5045" s="12"/>
      <c r="F5045" s="12"/>
      <c r="G5045" s="12"/>
      <c r="H5045" s="12"/>
      <c r="I5045" s="15"/>
      <c r="J5045" s="31"/>
      <c r="K5045" s="180"/>
      <c r="L5045" s="40"/>
      <c r="M5045" s="14"/>
      <c r="N5045" s="16"/>
      <c r="O5045" s="49"/>
      <c r="P5045" s="64"/>
      <c r="Q5045" s="18"/>
      <c r="R5045" s="181">
        <f t="shared" si="708"/>
        <v>0</v>
      </c>
      <c r="S5045" s="181">
        <f t="shared" si="709"/>
        <v>0</v>
      </c>
      <c r="T5045" s="181">
        <f t="shared" si="710"/>
        <v>0</v>
      </c>
      <c r="AQ5045" s="1">
        <f>COUNT(L$11:L5045)</f>
        <v>37</v>
      </c>
      <c r="AR5045" s="43">
        <f t="shared" si="711"/>
        <v>40933</v>
      </c>
      <c r="AS5045" s="44">
        <f t="shared" si="712"/>
        <v>89.120000000000019</v>
      </c>
      <c r="AT5045" s="10" t="str">
        <f t="shared" si="713"/>
        <v/>
      </c>
      <c r="AU5045" s="20" t="str">
        <f t="shared" si="714"/>
        <v/>
      </c>
      <c r="AV5045" s="42">
        <f t="shared" si="715"/>
        <v>1</v>
      </c>
      <c r="AW5045" s="89">
        <f t="shared" si="716"/>
        <v>0</v>
      </c>
      <c r="AX5045" s="168"/>
      <c r="AY5045" s="60"/>
      <c r="AZ5045" s="61"/>
      <c r="BB5045" s="61" t="str">
        <f>IF(Settings!I5041&lt;&gt;"",Settings!I5041,"")</f>
        <v/>
      </c>
    </row>
    <row r="5046" spans="2:54" x14ac:dyDescent="0.2">
      <c r="B5046" s="13"/>
      <c r="C5046" s="12"/>
      <c r="D5046" s="12"/>
      <c r="E5046" s="12"/>
      <c r="F5046" s="12"/>
      <c r="G5046" s="12"/>
      <c r="H5046" s="12"/>
      <c r="I5046" s="15"/>
      <c r="J5046" s="31"/>
      <c r="K5046" s="180"/>
      <c r="L5046" s="40"/>
      <c r="M5046" s="14"/>
      <c r="N5046" s="16"/>
      <c r="O5046" s="49"/>
      <c r="P5046" s="64"/>
      <c r="Q5046" s="18"/>
      <c r="R5046" s="181">
        <f t="shared" si="708"/>
        <v>0</v>
      </c>
      <c r="S5046" s="181">
        <f t="shared" si="709"/>
        <v>0</v>
      </c>
      <c r="T5046" s="181">
        <f t="shared" si="710"/>
        <v>0</v>
      </c>
      <c r="AQ5046" s="1">
        <f>COUNT(L$11:L5046)</f>
        <v>37</v>
      </c>
      <c r="AR5046" s="43">
        <f t="shared" si="711"/>
        <v>40933</v>
      </c>
      <c r="AS5046" s="44">
        <f t="shared" si="712"/>
        <v>89.120000000000019</v>
      </c>
      <c r="AT5046" s="10" t="str">
        <f t="shared" si="713"/>
        <v/>
      </c>
      <c r="AU5046" s="20" t="str">
        <f t="shared" si="714"/>
        <v/>
      </c>
      <c r="AV5046" s="42">
        <f t="shared" si="715"/>
        <v>1</v>
      </c>
      <c r="AW5046" s="89">
        <f t="shared" si="716"/>
        <v>0</v>
      </c>
      <c r="AX5046" s="168"/>
      <c r="AY5046" s="60"/>
      <c r="AZ5046" s="61"/>
      <c r="BB5046" s="61" t="str">
        <f>IF(Settings!I5042&lt;&gt;"",Settings!I5042,"")</f>
        <v/>
      </c>
    </row>
    <row r="5047" spans="2:54" x14ac:dyDescent="0.2">
      <c r="B5047" s="13"/>
      <c r="C5047" s="12"/>
      <c r="D5047" s="12"/>
      <c r="E5047" s="12"/>
      <c r="F5047" s="12"/>
      <c r="G5047" s="12"/>
      <c r="H5047" s="12"/>
      <c r="I5047" s="15"/>
      <c r="J5047" s="31"/>
      <c r="K5047" s="180"/>
      <c r="L5047" s="40"/>
      <c r="M5047" s="14"/>
      <c r="N5047" s="16"/>
      <c r="O5047" s="49"/>
      <c r="P5047" s="64"/>
      <c r="Q5047" s="18"/>
      <c r="R5047" s="181">
        <f t="shared" si="708"/>
        <v>0</v>
      </c>
      <c r="S5047" s="181">
        <f t="shared" si="709"/>
        <v>0</v>
      </c>
      <c r="T5047" s="181">
        <f t="shared" si="710"/>
        <v>0</v>
      </c>
      <c r="AQ5047" s="1">
        <f>COUNT(L$11:L5047)</f>
        <v>37</v>
      </c>
      <c r="AR5047" s="43">
        <f t="shared" si="711"/>
        <v>40933</v>
      </c>
      <c r="AS5047" s="44">
        <f t="shared" si="712"/>
        <v>89.120000000000019</v>
      </c>
      <c r="AT5047" s="10" t="str">
        <f t="shared" si="713"/>
        <v/>
      </c>
      <c r="AU5047" s="20" t="str">
        <f t="shared" si="714"/>
        <v/>
      </c>
      <c r="AV5047" s="42">
        <f t="shared" si="715"/>
        <v>1</v>
      </c>
      <c r="AW5047" s="89">
        <f t="shared" si="716"/>
        <v>0</v>
      </c>
      <c r="AX5047" s="168"/>
      <c r="AY5047" s="60"/>
      <c r="AZ5047" s="61"/>
      <c r="BB5047" s="61" t="str">
        <f>IF(Settings!I5043&lt;&gt;"",Settings!I5043,"")</f>
        <v/>
      </c>
    </row>
    <row r="5048" spans="2:54" x14ac:dyDescent="0.2">
      <c r="B5048" s="13"/>
      <c r="C5048" s="12"/>
      <c r="D5048" s="12"/>
      <c r="E5048" s="12"/>
      <c r="F5048" s="12"/>
      <c r="G5048" s="12"/>
      <c r="H5048" s="12"/>
      <c r="I5048" s="15"/>
      <c r="J5048" s="31"/>
      <c r="K5048" s="180"/>
      <c r="L5048" s="40"/>
      <c r="M5048" s="14"/>
      <c r="N5048" s="16"/>
      <c r="O5048" s="49"/>
      <c r="P5048" s="64"/>
      <c r="Q5048" s="18"/>
      <c r="R5048" s="181">
        <f t="shared" si="708"/>
        <v>0</v>
      </c>
      <c r="S5048" s="181">
        <f t="shared" si="709"/>
        <v>0</v>
      </c>
      <c r="T5048" s="181">
        <f t="shared" si="710"/>
        <v>0</v>
      </c>
      <c r="AQ5048" s="1">
        <f>COUNT(L$11:L5048)</f>
        <v>37</v>
      </c>
      <c r="AR5048" s="43">
        <f t="shared" si="711"/>
        <v>40933</v>
      </c>
      <c r="AS5048" s="44">
        <f t="shared" si="712"/>
        <v>89.120000000000019</v>
      </c>
      <c r="AT5048" s="10" t="str">
        <f t="shared" si="713"/>
        <v/>
      </c>
      <c r="AU5048" s="20" t="str">
        <f t="shared" si="714"/>
        <v/>
      </c>
      <c r="AV5048" s="42">
        <f t="shared" si="715"/>
        <v>1</v>
      </c>
      <c r="AW5048" s="89">
        <f t="shared" si="716"/>
        <v>0</v>
      </c>
      <c r="AX5048" s="168"/>
      <c r="AY5048" s="60"/>
      <c r="AZ5048" s="61"/>
      <c r="BB5048" s="61" t="str">
        <f>IF(Settings!I5044&lt;&gt;"",Settings!I5044,"")</f>
        <v/>
      </c>
    </row>
    <row r="5049" spans="2:54" x14ac:dyDescent="0.2">
      <c r="B5049" s="13"/>
      <c r="C5049" s="12"/>
      <c r="D5049" s="12"/>
      <c r="E5049" s="12"/>
      <c r="F5049" s="12"/>
      <c r="G5049" s="12"/>
      <c r="H5049" s="12"/>
      <c r="I5049" s="15"/>
      <c r="J5049" s="31"/>
      <c r="K5049" s="180"/>
      <c r="L5049" s="40"/>
      <c r="M5049" s="14"/>
      <c r="N5049" s="16"/>
      <c r="O5049" s="49"/>
      <c r="P5049" s="64"/>
      <c r="Q5049" s="18"/>
      <c r="R5049" s="181">
        <f t="shared" si="708"/>
        <v>0</v>
      </c>
      <c r="S5049" s="181">
        <f t="shared" si="709"/>
        <v>0</v>
      </c>
      <c r="T5049" s="181">
        <f t="shared" si="710"/>
        <v>0</v>
      </c>
      <c r="AQ5049" s="1">
        <f>COUNT(L$11:L5049)</f>
        <v>37</v>
      </c>
      <c r="AR5049" s="43">
        <f t="shared" si="711"/>
        <v>40933</v>
      </c>
      <c r="AS5049" s="44">
        <f t="shared" si="712"/>
        <v>89.120000000000019</v>
      </c>
      <c r="AT5049" s="10" t="str">
        <f t="shared" si="713"/>
        <v/>
      </c>
      <c r="AU5049" s="20" t="str">
        <f t="shared" si="714"/>
        <v/>
      </c>
      <c r="AV5049" s="42">
        <f t="shared" si="715"/>
        <v>1</v>
      </c>
      <c r="AW5049" s="89">
        <f t="shared" si="716"/>
        <v>0</v>
      </c>
      <c r="AX5049" s="168"/>
      <c r="AY5049" s="60"/>
      <c r="AZ5049" s="61"/>
      <c r="BB5049" s="61" t="str">
        <f>IF(Settings!I5045&lt;&gt;"",Settings!I5045,"")</f>
        <v/>
      </c>
    </row>
    <row r="5050" spans="2:54" x14ac:dyDescent="0.2">
      <c r="B5050" s="13"/>
      <c r="C5050" s="12"/>
      <c r="D5050" s="12"/>
      <c r="E5050" s="12"/>
      <c r="F5050" s="12"/>
      <c r="G5050" s="12"/>
      <c r="H5050" s="12"/>
      <c r="I5050" s="15"/>
      <c r="J5050" s="31"/>
      <c r="K5050" s="180"/>
      <c r="L5050" s="40"/>
      <c r="M5050" s="14"/>
      <c r="N5050" s="16"/>
      <c r="O5050" s="49"/>
      <c r="P5050" s="64"/>
      <c r="Q5050" s="18"/>
      <c r="R5050" s="181">
        <f t="shared" si="708"/>
        <v>0</v>
      </c>
      <c r="S5050" s="181">
        <f t="shared" si="709"/>
        <v>0</v>
      </c>
      <c r="T5050" s="181">
        <f t="shared" si="710"/>
        <v>0</v>
      </c>
      <c r="AQ5050" s="1">
        <f>COUNT(L$11:L5050)</f>
        <v>37</v>
      </c>
      <c r="AR5050" s="43">
        <f t="shared" si="711"/>
        <v>40933</v>
      </c>
      <c r="AS5050" s="44">
        <f t="shared" si="712"/>
        <v>89.120000000000019</v>
      </c>
      <c r="AT5050" s="10" t="str">
        <f t="shared" si="713"/>
        <v/>
      </c>
      <c r="AU5050" s="20" t="str">
        <f t="shared" si="714"/>
        <v/>
      </c>
      <c r="AV5050" s="42">
        <f t="shared" si="715"/>
        <v>1</v>
      </c>
      <c r="AW5050" s="89">
        <f t="shared" si="716"/>
        <v>0</v>
      </c>
      <c r="AX5050" s="168"/>
      <c r="AY5050" s="60"/>
      <c r="AZ5050" s="61"/>
      <c r="BB5050" s="61" t="str">
        <f>IF(Settings!I5046&lt;&gt;"",Settings!I5046,"")</f>
        <v/>
      </c>
    </row>
    <row r="5051" spans="2:54" x14ac:dyDescent="0.2">
      <c r="B5051" s="13"/>
      <c r="C5051" s="12"/>
      <c r="D5051" s="12"/>
      <c r="E5051" s="12"/>
      <c r="F5051" s="12"/>
      <c r="G5051" s="12"/>
      <c r="H5051" s="12"/>
      <c r="I5051" s="15"/>
      <c r="J5051" s="31"/>
      <c r="K5051" s="180"/>
      <c r="L5051" s="40"/>
      <c r="M5051" s="14"/>
      <c r="N5051" s="16"/>
      <c r="O5051" s="49"/>
      <c r="P5051" s="64"/>
      <c r="Q5051" s="18"/>
      <c r="R5051" s="181">
        <f t="shared" si="708"/>
        <v>0</v>
      </c>
      <c r="S5051" s="181">
        <f t="shared" si="709"/>
        <v>0</v>
      </c>
      <c r="T5051" s="181">
        <f t="shared" si="710"/>
        <v>0</v>
      </c>
      <c r="AQ5051" s="1">
        <f>COUNT(L$11:L5051)</f>
        <v>37</v>
      </c>
      <c r="AR5051" s="43">
        <f t="shared" si="711"/>
        <v>40933</v>
      </c>
      <c r="AS5051" s="44">
        <f t="shared" si="712"/>
        <v>89.120000000000019</v>
      </c>
      <c r="AT5051" s="10" t="str">
        <f t="shared" si="713"/>
        <v/>
      </c>
      <c r="AU5051" s="20" t="str">
        <f t="shared" si="714"/>
        <v/>
      </c>
      <c r="AV5051" s="42">
        <f t="shared" si="715"/>
        <v>1</v>
      </c>
      <c r="AW5051" s="89">
        <f t="shared" si="716"/>
        <v>0</v>
      </c>
      <c r="AX5051" s="168"/>
      <c r="AY5051" s="60"/>
      <c r="AZ5051" s="61"/>
      <c r="BB5051" s="61" t="str">
        <f>IF(Settings!I5047&lt;&gt;"",Settings!I5047,"")</f>
        <v/>
      </c>
    </row>
    <row r="5052" spans="2:54" x14ac:dyDescent="0.2">
      <c r="B5052" s="13"/>
      <c r="C5052" s="12"/>
      <c r="D5052" s="12"/>
      <c r="E5052" s="12"/>
      <c r="F5052" s="12"/>
      <c r="G5052" s="12"/>
      <c r="H5052" s="12"/>
      <c r="I5052" s="15"/>
      <c r="J5052" s="31"/>
      <c r="K5052" s="180"/>
      <c r="L5052" s="40"/>
      <c r="M5052" s="14"/>
      <c r="N5052" s="16"/>
      <c r="O5052" s="49"/>
      <c r="P5052" s="64"/>
      <c r="Q5052" s="18"/>
      <c r="R5052" s="181">
        <f t="shared" si="708"/>
        <v>0</v>
      </c>
      <c r="S5052" s="181">
        <f t="shared" si="709"/>
        <v>0</v>
      </c>
      <c r="T5052" s="181">
        <f t="shared" si="710"/>
        <v>0</v>
      </c>
      <c r="AQ5052" s="1">
        <f>COUNT(L$11:L5052)</f>
        <v>37</v>
      </c>
      <c r="AR5052" s="43">
        <f t="shared" si="711"/>
        <v>40933</v>
      </c>
      <c r="AS5052" s="44">
        <f t="shared" si="712"/>
        <v>89.120000000000019</v>
      </c>
      <c r="AT5052" s="10" t="str">
        <f t="shared" si="713"/>
        <v/>
      </c>
      <c r="AU5052" s="20" t="str">
        <f t="shared" si="714"/>
        <v/>
      </c>
      <c r="AV5052" s="42">
        <f t="shared" si="715"/>
        <v>1</v>
      </c>
      <c r="AW5052" s="89">
        <f t="shared" si="716"/>
        <v>0</v>
      </c>
      <c r="AX5052" s="168"/>
      <c r="AY5052" s="60"/>
      <c r="AZ5052" s="61"/>
      <c r="BB5052" s="61" t="str">
        <f>IF(Settings!I5048&lt;&gt;"",Settings!I5048,"")</f>
        <v/>
      </c>
    </row>
    <row r="5053" spans="2:54" x14ac:dyDescent="0.2">
      <c r="B5053" s="13"/>
      <c r="C5053" s="12"/>
      <c r="D5053" s="12"/>
      <c r="E5053" s="12"/>
      <c r="F5053" s="12"/>
      <c r="G5053" s="12"/>
      <c r="H5053" s="12"/>
      <c r="I5053" s="15"/>
      <c r="J5053" s="31"/>
      <c r="K5053" s="180"/>
      <c r="L5053" s="40"/>
      <c r="M5053" s="14"/>
      <c r="N5053" s="16"/>
      <c r="O5053" s="49"/>
      <c r="P5053" s="64"/>
      <c r="Q5053" s="18"/>
      <c r="R5053" s="181">
        <f t="shared" si="708"/>
        <v>0</v>
      </c>
      <c r="S5053" s="181">
        <f t="shared" si="709"/>
        <v>0</v>
      </c>
      <c r="T5053" s="181">
        <f t="shared" si="710"/>
        <v>0</v>
      </c>
      <c r="AQ5053" s="1">
        <f>COUNT(L$11:L5053)</f>
        <v>37</v>
      </c>
      <c r="AR5053" s="43">
        <f t="shared" si="711"/>
        <v>40933</v>
      </c>
      <c r="AS5053" s="44">
        <f t="shared" si="712"/>
        <v>89.120000000000019</v>
      </c>
      <c r="AT5053" s="10" t="str">
        <f t="shared" si="713"/>
        <v/>
      </c>
      <c r="AU5053" s="20" t="str">
        <f t="shared" si="714"/>
        <v/>
      </c>
      <c r="AV5053" s="42">
        <f t="shared" si="715"/>
        <v>1</v>
      </c>
      <c r="AW5053" s="89">
        <f t="shared" si="716"/>
        <v>0</v>
      </c>
      <c r="AX5053" s="168"/>
      <c r="AY5053" s="60"/>
      <c r="AZ5053" s="61"/>
      <c r="BB5053" s="61" t="str">
        <f>IF(Settings!I5049&lt;&gt;"",Settings!I5049,"")</f>
        <v/>
      </c>
    </row>
    <row r="5054" spans="2:54" x14ac:dyDescent="0.2">
      <c r="B5054" s="13"/>
      <c r="C5054" s="12"/>
      <c r="D5054" s="12"/>
      <c r="E5054" s="12"/>
      <c r="F5054" s="12"/>
      <c r="G5054" s="12"/>
      <c r="H5054" s="12"/>
      <c r="I5054" s="15"/>
      <c r="J5054" s="31"/>
      <c r="K5054" s="180"/>
      <c r="L5054" s="40"/>
      <c r="M5054" s="14"/>
      <c r="N5054" s="16"/>
      <c r="O5054" s="49"/>
      <c r="P5054" s="64"/>
      <c r="Q5054" s="18"/>
      <c r="R5054" s="181">
        <f t="shared" si="708"/>
        <v>0</v>
      </c>
      <c r="S5054" s="181">
        <f t="shared" si="709"/>
        <v>0</v>
      </c>
      <c r="T5054" s="181">
        <f t="shared" si="710"/>
        <v>0</v>
      </c>
      <c r="AQ5054" s="1">
        <f>COUNT(L$11:L5054)</f>
        <v>37</v>
      </c>
      <c r="AR5054" s="43">
        <f t="shared" si="711"/>
        <v>40933</v>
      </c>
      <c r="AS5054" s="44">
        <f t="shared" si="712"/>
        <v>89.120000000000019</v>
      </c>
      <c r="AT5054" s="10" t="str">
        <f t="shared" si="713"/>
        <v/>
      </c>
      <c r="AU5054" s="20" t="str">
        <f t="shared" si="714"/>
        <v/>
      </c>
      <c r="AV5054" s="42">
        <f t="shared" si="715"/>
        <v>1</v>
      </c>
      <c r="AW5054" s="89">
        <f t="shared" si="716"/>
        <v>0</v>
      </c>
      <c r="AX5054" s="168"/>
      <c r="AY5054" s="60"/>
      <c r="AZ5054" s="61"/>
      <c r="BB5054" s="61" t="str">
        <f>IF(Settings!I5050&lt;&gt;"",Settings!I5050,"")</f>
        <v/>
      </c>
    </row>
    <row r="5055" spans="2:54" x14ac:dyDescent="0.2">
      <c r="B5055" s="13"/>
      <c r="C5055" s="12"/>
      <c r="D5055" s="12"/>
      <c r="E5055" s="12"/>
      <c r="F5055" s="12"/>
      <c r="G5055" s="12"/>
      <c r="H5055" s="12"/>
      <c r="I5055" s="15"/>
      <c r="J5055" s="31"/>
      <c r="K5055" s="180"/>
      <c r="L5055" s="40"/>
      <c r="M5055" s="14"/>
      <c r="N5055" s="16"/>
      <c r="O5055" s="49"/>
      <c r="P5055" s="64"/>
      <c r="Q5055" s="18"/>
      <c r="R5055" s="181">
        <f t="shared" si="708"/>
        <v>0</v>
      </c>
      <c r="S5055" s="181">
        <f t="shared" si="709"/>
        <v>0</v>
      </c>
      <c r="T5055" s="181">
        <f t="shared" si="710"/>
        <v>0</v>
      </c>
      <c r="AQ5055" s="1">
        <f>COUNT(L$11:L5055)</f>
        <v>37</v>
      </c>
      <c r="AR5055" s="43">
        <f t="shared" si="711"/>
        <v>40933</v>
      </c>
      <c r="AS5055" s="44">
        <f t="shared" si="712"/>
        <v>89.120000000000019</v>
      </c>
      <c r="AT5055" s="10" t="str">
        <f t="shared" si="713"/>
        <v/>
      </c>
      <c r="AU5055" s="20" t="str">
        <f t="shared" si="714"/>
        <v/>
      </c>
      <c r="AV5055" s="42">
        <f t="shared" si="715"/>
        <v>1</v>
      </c>
      <c r="AW5055" s="89">
        <f t="shared" si="716"/>
        <v>0</v>
      </c>
      <c r="AX5055" s="168"/>
      <c r="AY5055" s="60"/>
      <c r="AZ5055" s="61"/>
      <c r="BB5055" s="61" t="str">
        <f>IF(Settings!I5051&lt;&gt;"",Settings!I5051,"")</f>
        <v/>
      </c>
    </row>
    <row r="5056" spans="2:54" x14ac:dyDescent="0.2">
      <c r="B5056" s="13"/>
      <c r="C5056" s="12"/>
      <c r="D5056" s="12"/>
      <c r="E5056" s="12"/>
      <c r="F5056" s="12"/>
      <c r="G5056" s="12"/>
      <c r="H5056" s="12"/>
      <c r="I5056" s="15"/>
      <c r="J5056" s="31"/>
      <c r="K5056" s="180"/>
      <c r="L5056" s="40"/>
      <c r="M5056" s="14"/>
      <c r="N5056" s="16"/>
      <c r="O5056" s="49"/>
      <c r="P5056" s="64"/>
      <c r="Q5056" s="18"/>
      <c r="R5056" s="181">
        <f t="shared" si="708"/>
        <v>0</v>
      </c>
      <c r="S5056" s="181">
        <f t="shared" si="709"/>
        <v>0</v>
      </c>
      <c r="T5056" s="181">
        <f t="shared" si="710"/>
        <v>0</v>
      </c>
      <c r="AQ5056" s="1">
        <f>COUNT(L$11:L5056)</f>
        <v>37</v>
      </c>
      <c r="AR5056" s="43">
        <f t="shared" si="711"/>
        <v>40933</v>
      </c>
      <c r="AS5056" s="44">
        <f t="shared" si="712"/>
        <v>89.120000000000019</v>
      </c>
      <c r="AT5056" s="10" t="str">
        <f t="shared" si="713"/>
        <v/>
      </c>
      <c r="AU5056" s="20" t="str">
        <f t="shared" si="714"/>
        <v/>
      </c>
      <c r="AV5056" s="42">
        <f t="shared" si="715"/>
        <v>1</v>
      </c>
      <c r="AW5056" s="89">
        <f t="shared" si="716"/>
        <v>0</v>
      </c>
      <c r="AX5056" s="168"/>
      <c r="AY5056" s="60"/>
      <c r="AZ5056" s="61"/>
      <c r="BB5056" s="61" t="str">
        <f>IF(Settings!I5052&lt;&gt;"",Settings!I5052,"")</f>
        <v/>
      </c>
    </row>
    <row r="5057" spans="2:54" x14ac:dyDescent="0.2">
      <c r="B5057" s="13"/>
      <c r="C5057" s="12"/>
      <c r="D5057" s="12"/>
      <c r="E5057" s="12"/>
      <c r="F5057" s="12"/>
      <c r="G5057" s="12"/>
      <c r="H5057" s="12"/>
      <c r="I5057" s="15"/>
      <c r="J5057" s="31"/>
      <c r="K5057" s="180"/>
      <c r="L5057" s="40"/>
      <c r="M5057" s="14"/>
      <c r="N5057" s="16"/>
      <c r="O5057" s="49"/>
      <c r="P5057" s="64"/>
      <c r="Q5057" s="18"/>
      <c r="R5057" s="181">
        <f t="shared" si="708"/>
        <v>0</v>
      </c>
      <c r="S5057" s="181">
        <f t="shared" si="709"/>
        <v>0</v>
      </c>
      <c r="T5057" s="181">
        <f t="shared" si="710"/>
        <v>0</v>
      </c>
      <c r="AQ5057" s="1">
        <f>COUNT(L$11:L5057)</f>
        <v>37</v>
      </c>
      <c r="AR5057" s="43">
        <f t="shared" si="711"/>
        <v>40933</v>
      </c>
      <c r="AS5057" s="44">
        <f t="shared" si="712"/>
        <v>89.120000000000019</v>
      </c>
      <c r="AT5057" s="10" t="str">
        <f t="shared" si="713"/>
        <v/>
      </c>
      <c r="AU5057" s="20" t="str">
        <f t="shared" si="714"/>
        <v/>
      </c>
      <c r="AV5057" s="42">
        <f t="shared" si="715"/>
        <v>1</v>
      </c>
      <c r="AW5057" s="89">
        <f t="shared" si="716"/>
        <v>0</v>
      </c>
      <c r="AX5057" s="168"/>
      <c r="AY5057" s="60"/>
      <c r="AZ5057" s="61"/>
      <c r="BB5057" s="61" t="str">
        <f>IF(Settings!I5053&lt;&gt;"",Settings!I5053,"")</f>
        <v/>
      </c>
    </row>
    <row r="5058" spans="2:54" x14ac:dyDescent="0.2">
      <c r="B5058" s="13"/>
      <c r="C5058" s="12"/>
      <c r="D5058" s="12"/>
      <c r="E5058" s="12"/>
      <c r="F5058" s="12"/>
      <c r="G5058" s="12"/>
      <c r="H5058" s="12"/>
      <c r="I5058" s="15"/>
      <c r="J5058" s="31"/>
      <c r="K5058" s="180"/>
      <c r="L5058" s="40"/>
      <c r="M5058" s="14"/>
      <c r="N5058" s="16"/>
      <c r="O5058" s="49"/>
      <c r="P5058" s="64"/>
      <c r="Q5058" s="18"/>
      <c r="R5058" s="181">
        <f t="shared" si="708"/>
        <v>0</v>
      </c>
      <c r="S5058" s="181">
        <f t="shared" si="709"/>
        <v>0</v>
      </c>
      <c r="T5058" s="181">
        <f t="shared" si="710"/>
        <v>0</v>
      </c>
      <c r="AQ5058" s="1">
        <f>COUNT(L$11:L5058)</f>
        <v>37</v>
      </c>
      <c r="AR5058" s="43">
        <f t="shared" si="711"/>
        <v>40933</v>
      </c>
      <c r="AS5058" s="44">
        <f t="shared" si="712"/>
        <v>89.120000000000019</v>
      </c>
      <c r="AT5058" s="10" t="str">
        <f t="shared" si="713"/>
        <v/>
      </c>
      <c r="AU5058" s="20" t="str">
        <f t="shared" si="714"/>
        <v/>
      </c>
      <c r="AV5058" s="42">
        <f t="shared" si="715"/>
        <v>1</v>
      </c>
      <c r="AW5058" s="89">
        <f t="shared" si="716"/>
        <v>0</v>
      </c>
      <c r="AX5058" s="168"/>
      <c r="AY5058" s="60"/>
      <c r="AZ5058" s="61"/>
      <c r="BB5058" s="61" t="str">
        <f>IF(Settings!I5054&lt;&gt;"",Settings!I5054,"")</f>
        <v/>
      </c>
    </row>
    <row r="5059" spans="2:54" x14ac:dyDescent="0.2">
      <c r="B5059" s="13"/>
      <c r="C5059" s="12"/>
      <c r="D5059" s="12"/>
      <c r="E5059" s="12"/>
      <c r="F5059" s="12"/>
      <c r="G5059" s="12"/>
      <c r="H5059" s="12"/>
      <c r="I5059" s="15"/>
      <c r="J5059" s="31"/>
      <c r="K5059" s="180"/>
      <c r="L5059" s="40"/>
      <c r="M5059" s="14"/>
      <c r="N5059" s="16"/>
      <c r="O5059" s="49"/>
      <c r="P5059" s="64"/>
      <c r="Q5059" s="18"/>
      <c r="R5059" s="181">
        <f t="shared" si="708"/>
        <v>0</v>
      </c>
      <c r="S5059" s="181">
        <f t="shared" si="709"/>
        <v>0</v>
      </c>
      <c r="T5059" s="181">
        <f t="shared" si="710"/>
        <v>0</v>
      </c>
      <c r="AQ5059" s="1">
        <f>COUNT(L$11:L5059)</f>
        <v>37</v>
      </c>
      <c r="AR5059" s="43">
        <f t="shared" si="711"/>
        <v>40933</v>
      </c>
      <c r="AS5059" s="44">
        <f t="shared" si="712"/>
        <v>89.120000000000019</v>
      </c>
      <c r="AT5059" s="10" t="str">
        <f t="shared" si="713"/>
        <v/>
      </c>
      <c r="AU5059" s="20" t="str">
        <f t="shared" si="714"/>
        <v/>
      </c>
      <c r="AV5059" s="42">
        <f t="shared" si="715"/>
        <v>1</v>
      </c>
      <c r="AW5059" s="89">
        <f t="shared" si="716"/>
        <v>0</v>
      </c>
      <c r="AX5059" s="168"/>
      <c r="AY5059" s="60"/>
      <c r="AZ5059" s="61"/>
      <c r="BB5059" s="61" t="str">
        <f>IF(Settings!I5055&lt;&gt;"",Settings!I5055,"")</f>
        <v/>
      </c>
    </row>
    <row r="5060" spans="2:54" x14ac:dyDescent="0.2">
      <c r="B5060" s="13"/>
      <c r="C5060" s="12"/>
      <c r="D5060" s="12"/>
      <c r="E5060" s="12"/>
      <c r="F5060" s="12"/>
      <c r="G5060" s="12"/>
      <c r="H5060" s="12"/>
      <c r="I5060" s="15"/>
      <c r="J5060" s="31"/>
      <c r="K5060" s="180"/>
      <c r="L5060" s="40"/>
      <c r="M5060" s="14"/>
      <c r="N5060" s="16"/>
      <c r="O5060" s="49"/>
      <c r="P5060" s="64"/>
      <c r="Q5060" s="18"/>
      <c r="R5060" s="181">
        <f t="shared" si="708"/>
        <v>0</v>
      </c>
      <c r="S5060" s="181">
        <f t="shared" si="709"/>
        <v>0</v>
      </c>
      <c r="T5060" s="181">
        <f t="shared" si="710"/>
        <v>0</v>
      </c>
      <c r="AQ5060" s="1">
        <f>COUNT(L$11:L5060)</f>
        <v>37</v>
      </c>
      <c r="AR5060" s="43">
        <f t="shared" si="711"/>
        <v>40933</v>
      </c>
      <c r="AS5060" s="44">
        <f t="shared" si="712"/>
        <v>89.120000000000019</v>
      </c>
      <c r="AT5060" s="10" t="str">
        <f t="shared" si="713"/>
        <v/>
      </c>
      <c r="AU5060" s="20" t="str">
        <f t="shared" si="714"/>
        <v/>
      </c>
      <c r="AV5060" s="42">
        <f t="shared" si="715"/>
        <v>1</v>
      </c>
      <c r="AW5060" s="89">
        <f t="shared" si="716"/>
        <v>0</v>
      </c>
      <c r="AX5060" s="168"/>
      <c r="AY5060" s="60"/>
      <c r="AZ5060" s="61"/>
      <c r="BB5060" s="61" t="str">
        <f>IF(Settings!I5056&lt;&gt;"",Settings!I5056,"")</f>
        <v/>
      </c>
    </row>
    <row r="5061" spans="2:54" x14ac:dyDescent="0.2">
      <c r="B5061" s="13"/>
      <c r="C5061" s="12"/>
      <c r="D5061" s="12"/>
      <c r="E5061" s="12"/>
      <c r="F5061" s="12"/>
      <c r="G5061" s="12"/>
      <c r="H5061" s="12"/>
      <c r="I5061" s="15"/>
      <c r="J5061" s="31"/>
      <c r="K5061" s="180"/>
      <c r="L5061" s="40"/>
      <c r="M5061" s="14"/>
      <c r="N5061" s="16"/>
      <c r="O5061" s="49"/>
      <c r="P5061" s="64"/>
      <c r="Q5061" s="18"/>
      <c r="R5061" s="181">
        <f t="shared" si="708"/>
        <v>0</v>
      </c>
      <c r="S5061" s="181">
        <f t="shared" si="709"/>
        <v>0</v>
      </c>
      <c r="T5061" s="181">
        <f t="shared" si="710"/>
        <v>0</v>
      </c>
      <c r="AQ5061" s="1">
        <f>COUNT(L$11:L5061)</f>
        <v>37</v>
      </c>
      <c r="AR5061" s="43">
        <f t="shared" si="711"/>
        <v>40933</v>
      </c>
      <c r="AS5061" s="44">
        <f t="shared" si="712"/>
        <v>89.120000000000019</v>
      </c>
      <c r="AT5061" s="10" t="str">
        <f t="shared" si="713"/>
        <v/>
      </c>
      <c r="AU5061" s="20" t="str">
        <f t="shared" si="714"/>
        <v/>
      </c>
      <c r="AV5061" s="42">
        <f t="shared" si="715"/>
        <v>1</v>
      </c>
      <c r="AW5061" s="89">
        <f t="shared" si="716"/>
        <v>0</v>
      </c>
      <c r="AX5061" s="168"/>
      <c r="AY5061" s="60"/>
      <c r="AZ5061" s="61"/>
      <c r="BB5061" s="61" t="str">
        <f>IF(Settings!I5057&lt;&gt;"",Settings!I5057,"")</f>
        <v/>
      </c>
    </row>
    <row r="5062" spans="2:54" x14ac:dyDescent="0.2">
      <c r="B5062" s="13"/>
      <c r="C5062" s="12"/>
      <c r="D5062" s="12"/>
      <c r="E5062" s="12"/>
      <c r="F5062" s="12"/>
      <c r="G5062" s="12"/>
      <c r="H5062" s="12"/>
      <c r="I5062" s="15"/>
      <c r="J5062" s="31"/>
      <c r="K5062" s="180"/>
      <c r="L5062" s="40"/>
      <c r="M5062" s="14"/>
      <c r="N5062" s="16"/>
      <c r="O5062" s="49"/>
      <c r="P5062" s="64"/>
      <c r="Q5062" s="18"/>
      <c r="R5062" s="181">
        <f t="shared" si="708"/>
        <v>0</v>
      </c>
      <c r="S5062" s="181">
        <f t="shared" si="709"/>
        <v>0</v>
      </c>
      <c r="T5062" s="181">
        <f t="shared" si="710"/>
        <v>0</v>
      </c>
      <c r="AQ5062" s="1">
        <f>COUNT(L$11:L5062)</f>
        <v>37</v>
      </c>
      <c r="AR5062" s="43">
        <f t="shared" si="711"/>
        <v>40933</v>
      </c>
      <c r="AS5062" s="44">
        <f t="shared" si="712"/>
        <v>89.120000000000019</v>
      </c>
      <c r="AT5062" s="10" t="str">
        <f t="shared" si="713"/>
        <v/>
      </c>
      <c r="AU5062" s="20" t="str">
        <f t="shared" si="714"/>
        <v/>
      </c>
      <c r="AV5062" s="42">
        <f t="shared" si="715"/>
        <v>1</v>
      </c>
      <c r="AW5062" s="89">
        <f t="shared" si="716"/>
        <v>0</v>
      </c>
      <c r="AX5062" s="168"/>
      <c r="AY5062" s="60"/>
      <c r="AZ5062" s="61"/>
      <c r="BB5062" s="61" t="str">
        <f>IF(Settings!I5058&lt;&gt;"",Settings!I5058,"")</f>
        <v/>
      </c>
    </row>
    <row r="5063" spans="2:54" x14ac:dyDescent="0.2">
      <c r="B5063" s="13"/>
      <c r="C5063" s="12"/>
      <c r="D5063" s="12"/>
      <c r="E5063" s="12"/>
      <c r="F5063" s="12"/>
      <c r="G5063" s="12"/>
      <c r="H5063" s="12"/>
      <c r="I5063" s="15"/>
      <c r="J5063" s="31"/>
      <c r="K5063" s="180"/>
      <c r="L5063" s="40"/>
      <c r="M5063" s="14"/>
      <c r="N5063" s="16"/>
      <c r="O5063" s="49"/>
      <c r="P5063" s="64"/>
      <c r="Q5063" s="18"/>
      <c r="R5063" s="181">
        <f t="shared" si="708"/>
        <v>0</v>
      </c>
      <c r="S5063" s="181">
        <f t="shared" si="709"/>
        <v>0</v>
      </c>
      <c r="T5063" s="181">
        <f t="shared" si="710"/>
        <v>0</v>
      </c>
      <c r="AQ5063" s="1">
        <f>COUNT(L$11:L5063)</f>
        <v>37</v>
      </c>
      <c r="AR5063" s="43">
        <f t="shared" si="711"/>
        <v>40933</v>
      </c>
      <c r="AS5063" s="44">
        <f t="shared" si="712"/>
        <v>89.120000000000019</v>
      </c>
      <c r="AT5063" s="10" t="str">
        <f t="shared" si="713"/>
        <v/>
      </c>
      <c r="AU5063" s="20" t="str">
        <f t="shared" si="714"/>
        <v/>
      </c>
      <c r="AV5063" s="42">
        <f t="shared" si="715"/>
        <v>1</v>
      </c>
      <c r="AW5063" s="89">
        <f t="shared" si="716"/>
        <v>0</v>
      </c>
      <c r="AX5063" s="168"/>
      <c r="AY5063" s="60"/>
      <c r="AZ5063" s="61"/>
      <c r="BB5063" s="61" t="str">
        <f>IF(Settings!I5059&lt;&gt;"",Settings!I5059,"")</f>
        <v/>
      </c>
    </row>
    <row r="5064" spans="2:54" x14ac:dyDescent="0.2">
      <c r="B5064" s="13"/>
      <c r="C5064" s="12"/>
      <c r="D5064" s="12"/>
      <c r="E5064" s="12"/>
      <c r="F5064" s="12"/>
      <c r="G5064" s="12"/>
      <c r="H5064" s="12"/>
      <c r="I5064" s="15"/>
      <c r="J5064" s="31"/>
      <c r="K5064" s="180"/>
      <c r="L5064" s="40"/>
      <c r="M5064" s="14"/>
      <c r="N5064" s="16"/>
      <c r="O5064" s="49"/>
      <c r="P5064" s="64"/>
      <c r="Q5064" s="18"/>
      <c r="R5064" s="181">
        <f t="shared" si="708"/>
        <v>0</v>
      </c>
      <c r="S5064" s="181">
        <f t="shared" si="709"/>
        <v>0</v>
      </c>
      <c r="T5064" s="181">
        <f t="shared" si="710"/>
        <v>0</v>
      </c>
      <c r="AQ5064" s="1">
        <f>COUNT(L$11:L5064)</f>
        <v>37</v>
      </c>
      <c r="AR5064" s="43">
        <f t="shared" si="711"/>
        <v>40933</v>
      </c>
      <c r="AS5064" s="44">
        <f t="shared" si="712"/>
        <v>89.120000000000019</v>
      </c>
      <c r="AT5064" s="10" t="str">
        <f t="shared" si="713"/>
        <v/>
      </c>
      <c r="AU5064" s="20" t="str">
        <f t="shared" si="714"/>
        <v/>
      </c>
      <c r="AV5064" s="42">
        <f t="shared" si="715"/>
        <v>1</v>
      </c>
      <c r="AW5064" s="89">
        <f t="shared" si="716"/>
        <v>0</v>
      </c>
      <c r="AX5064" s="168"/>
      <c r="AY5064" s="60"/>
      <c r="AZ5064" s="61"/>
      <c r="BB5064" s="61" t="str">
        <f>IF(Settings!I5060&lt;&gt;"",Settings!I5060,"")</f>
        <v/>
      </c>
    </row>
    <row r="5065" spans="2:54" x14ac:dyDescent="0.2">
      <c r="B5065" s="13"/>
      <c r="C5065" s="12"/>
      <c r="D5065" s="12"/>
      <c r="E5065" s="12"/>
      <c r="F5065" s="12"/>
      <c r="G5065" s="12"/>
      <c r="H5065" s="12"/>
      <c r="I5065" s="15"/>
      <c r="J5065" s="31"/>
      <c r="K5065" s="180"/>
      <c r="L5065" s="40"/>
      <c r="M5065" s="14"/>
      <c r="N5065" s="16"/>
      <c r="O5065" s="49"/>
      <c r="P5065" s="64"/>
      <c r="Q5065" s="18"/>
      <c r="R5065" s="181">
        <f t="shared" si="708"/>
        <v>0</v>
      </c>
      <c r="S5065" s="181">
        <f t="shared" si="709"/>
        <v>0</v>
      </c>
      <c r="T5065" s="181">
        <f t="shared" si="710"/>
        <v>0</v>
      </c>
      <c r="AQ5065" s="1">
        <f>COUNT(L$11:L5065)</f>
        <v>37</v>
      </c>
      <c r="AR5065" s="43">
        <f t="shared" si="711"/>
        <v>40933</v>
      </c>
      <c r="AS5065" s="44">
        <f t="shared" si="712"/>
        <v>89.120000000000019</v>
      </c>
      <c r="AT5065" s="10" t="str">
        <f t="shared" si="713"/>
        <v/>
      </c>
      <c r="AU5065" s="20" t="str">
        <f t="shared" si="714"/>
        <v/>
      </c>
      <c r="AV5065" s="42">
        <f t="shared" si="715"/>
        <v>1</v>
      </c>
      <c r="AW5065" s="89">
        <f t="shared" si="716"/>
        <v>0</v>
      </c>
      <c r="AX5065" s="168"/>
      <c r="AY5065" s="60"/>
      <c r="AZ5065" s="61"/>
      <c r="BB5065" s="61" t="str">
        <f>IF(Settings!I5061&lt;&gt;"",Settings!I5061,"")</f>
        <v/>
      </c>
    </row>
    <row r="5066" spans="2:54" x14ac:dyDescent="0.2">
      <c r="B5066" s="13"/>
      <c r="C5066" s="12"/>
      <c r="D5066" s="12"/>
      <c r="E5066" s="12"/>
      <c r="F5066" s="12"/>
      <c r="G5066" s="12"/>
      <c r="H5066" s="12"/>
      <c r="I5066" s="15"/>
      <c r="J5066" s="31"/>
      <c r="K5066" s="180"/>
      <c r="L5066" s="40"/>
      <c r="M5066" s="14"/>
      <c r="N5066" s="16"/>
      <c r="O5066" s="49"/>
      <c r="P5066" s="64"/>
      <c r="Q5066" s="18"/>
      <c r="R5066" s="181">
        <f t="shared" si="708"/>
        <v>0</v>
      </c>
      <c r="S5066" s="181">
        <f t="shared" si="709"/>
        <v>0</v>
      </c>
      <c r="T5066" s="181">
        <f t="shared" si="710"/>
        <v>0</v>
      </c>
      <c r="AQ5066" s="1">
        <f>COUNT(L$11:L5066)</f>
        <v>37</v>
      </c>
      <c r="AR5066" s="43">
        <f t="shared" si="711"/>
        <v>40933</v>
      </c>
      <c r="AS5066" s="44">
        <f t="shared" si="712"/>
        <v>89.120000000000019</v>
      </c>
      <c r="AT5066" s="10" t="str">
        <f t="shared" si="713"/>
        <v/>
      </c>
      <c r="AU5066" s="20" t="str">
        <f t="shared" si="714"/>
        <v/>
      </c>
      <c r="AV5066" s="42">
        <f t="shared" si="715"/>
        <v>1</v>
      </c>
      <c r="AW5066" s="89">
        <f t="shared" si="716"/>
        <v>0</v>
      </c>
      <c r="AX5066" s="168"/>
      <c r="AY5066" s="60"/>
      <c r="AZ5066" s="61"/>
      <c r="BB5066" s="61" t="str">
        <f>IF(Settings!I5062&lt;&gt;"",Settings!I5062,"")</f>
        <v/>
      </c>
    </row>
    <row r="5067" spans="2:54" x14ac:dyDescent="0.2">
      <c r="B5067" s="13"/>
      <c r="C5067" s="12"/>
      <c r="D5067" s="12"/>
      <c r="E5067" s="12"/>
      <c r="F5067" s="12"/>
      <c r="G5067" s="12"/>
      <c r="H5067" s="12"/>
      <c r="I5067" s="15"/>
      <c r="J5067" s="31"/>
      <c r="K5067" s="180"/>
      <c r="L5067" s="40"/>
      <c r="M5067" s="14"/>
      <c r="N5067" s="16"/>
      <c r="O5067" s="49"/>
      <c r="P5067" s="64"/>
      <c r="Q5067" s="18"/>
      <c r="R5067" s="181">
        <f t="shared" si="708"/>
        <v>0</v>
      </c>
      <c r="S5067" s="181">
        <f t="shared" si="709"/>
        <v>0</v>
      </c>
      <c r="T5067" s="181">
        <f t="shared" si="710"/>
        <v>0</v>
      </c>
      <c r="AQ5067" s="1">
        <f>COUNT(L$11:L5067)</f>
        <v>37</v>
      </c>
      <c r="AR5067" s="43">
        <f t="shared" si="711"/>
        <v>40933</v>
      </c>
      <c r="AS5067" s="44">
        <f t="shared" si="712"/>
        <v>89.120000000000019</v>
      </c>
      <c r="AT5067" s="10" t="str">
        <f t="shared" si="713"/>
        <v/>
      </c>
      <c r="AU5067" s="20" t="str">
        <f t="shared" si="714"/>
        <v/>
      </c>
      <c r="AV5067" s="42">
        <f t="shared" si="715"/>
        <v>1</v>
      </c>
      <c r="AW5067" s="89">
        <f t="shared" si="716"/>
        <v>0</v>
      </c>
      <c r="AX5067" s="168"/>
      <c r="AY5067" s="60"/>
      <c r="AZ5067" s="61"/>
      <c r="BB5067" s="61" t="str">
        <f>IF(Settings!I5063&lt;&gt;"",Settings!I5063,"")</f>
        <v/>
      </c>
    </row>
    <row r="5068" spans="2:54" x14ac:dyDescent="0.2">
      <c r="B5068" s="13"/>
      <c r="C5068" s="12"/>
      <c r="D5068" s="12"/>
      <c r="E5068" s="12"/>
      <c r="F5068" s="12"/>
      <c r="G5068" s="12"/>
      <c r="H5068" s="12"/>
      <c r="I5068" s="15"/>
      <c r="J5068" s="31"/>
      <c r="K5068" s="180"/>
      <c r="L5068" s="40"/>
      <c r="M5068" s="14"/>
      <c r="N5068" s="16"/>
      <c r="O5068" s="49"/>
      <c r="P5068" s="64"/>
      <c r="Q5068" s="18"/>
      <c r="R5068" s="181">
        <f t="shared" ref="R5068:R5131" si="717">ROUND(IF(M5068&lt;&gt;"Y",IF(P5068&lt;&gt;"Y",K5068,K5068*(AV5068-1)),0),ROUNDING)</f>
        <v>0</v>
      </c>
      <c r="S5068" s="181">
        <f t="shared" ref="S5068:S5131" si="718">ROUND(IF(O5068&gt;0,IF(M5068="Y",AW5068*(1-O5068),IF(AW5068&gt;R5068,R5068 + (AW5068 - R5068)*(1-O5068),AW5068)),AW5068),ROUNDING)</f>
        <v>0</v>
      </c>
      <c r="T5068" s="181">
        <f t="shared" ref="T5068:T5131" si="719">ROUND(IF(N5068="P",0,IF(OR(M5068="N",M5068=""),S5068-R5068,S5068)),ROUNDING)</f>
        <v>0</v>
      </c>
      <c r="AQ5068" s="1">
        <f>COUNT(L$11:L5068)</f>
        <v>37</v>
      </c>
      <c r="AR5068" s="43">
        <f t="shared" si="711"/>
        <v>40933</v>
      </c>
      <c r="AS5068" s="44">
        <f t="shared" si="712"/>
        <v>89.120000000000019</v>
      </c>
      <c r="AT5068" s="10" t="str">
        <f t="shared" si="713"/>
        <v/>
      </c>
      <c r="AU5068" s="20" t="str">
        <f t="shared" si="714"/>
        <v/>
      </c>
      <c r="AV5068" s="42">
        <f t="shared" si="715"/>
        <v>1</v>
      </c>
      <c r="AW5068" s="89">
        <f t="shared" si="716"/>
        <v>0</v>
      </c>
      <c r="AX5068" s="168"/>
      <c r="AY5068" s="60"/>
      <c r="AZ5068" s="61"/>
      <c r="BB5068" s="61" t="str">
        <f>IF(Settings!I5064&lt;&gt;"",Settings!I5064,"")</f>
        <v/>
      </c>
    </row>
    <row r="5069" spans="2:54" x14ac:dyDescent="0.2">
      <c r="B5069" s="13"/>
      <c r="C5069" s="12"/>
      <c r="D5069" s="12"/>
      <c r="E5069" s="12"/>
      <c r="F5069" s="12"/>
      <c r="G5069" s="12"/>
      <c r="H5069" s="12"/>
      <c r="I5069" s="15"/>
      <c r="J5069" s="31"/>
      <c r="K5069" s="180"/>
      <c r="L5069" s="40"/>
      <c r="M5069" s="14"/>
      <c r="N5069" s="16"/>
      <c r="O5069" s="49"/>
      <c r="P5069" s="64"/>
      <c r="Q5069" s="18"/>
      <c r="R5069" s="181">
        <f t="shared" si="717"/>
        <v>0</v>
      </c>
      <c r="S5069" s="181">
        <f t="shared" si="718"/>
        <v>0</v>
      </c>
      <c r="T5069" s="181">
        <f t="shared" si="719"/>
        <v>0</v>
      </c>
      <c r="AQ5069" s="1">
        <f>COUNT(L$11:L5069)</f>
        <v>37</v>
      </c>
      <c r="AR5069" s="43">
        <f t="shared" ref="AR5069:AR5132" si="720">IF(B5069&gt;2,B5069,AR5068)</f>
        <v>40933</v>
      </c>
      <c r="AS5069" s="44">
        <f t="shared" ref="AS5069:AS5132" si="721">AS5068+T5069</f>
        <v>89.120000000000019</v>
      </c>
      <c r="AT5069" s="10" t="str">
        <f t="shared" ref="AT5069:AT5132" si="722">IF(N5069="P",IF(P5069&lt;&gt;"Y",IF(M5069&lt;&gt;"Y",K5069*AV5069,K5069*AV5069-K5069),IF(M5069&lt;&gt;"Y",K5069 + K5069*(AV5069-1),K5069)),"")</f>
        <v/>
      </c>
      <c r="AU5069" s="20" t="str">
        <f t="shared" ref="AU5069:AU5132" si="723">IF(M5069="Y",IF(P5069="Y",K5069*(AV5069-1),K5069),"")</f>
        <v/>
      </c>
      <c r="AV5069" s="42">
        <f t="shared" ref="AV5069:AV5132" si="724">IF(L5069&lt;&gt;"",IF(ODDS_TYPE=1,L5069,IF(ODDS_TYPE=2,IF(L5069&gt;0,1+L5069/100,IF(L5069&lt;0,1-100/L5069,1)),IF(ODDS_TYPE=3,1+L5069,IF(ODDS_TYPE=4,1+L5069,IF(ODDS_TYPE=5,IF(L5069&gt;0,1+L5069,1-1/L5069),IF(ODDS_TYPE=6,IF(L5069&gt;=0,L5069+1,1-1/L5069),1)))))),1)</f>
        <v>1</v>
      </c>
      <c r="AW5069" s="89">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68"/>
      <c r="AY5069" s="60"/>
      <c r="AZ5069" s="61"/>
      <c r="BB5069" s="61" t="str">
        <f>IF(Settings!I5065&lt;&gt;"",Settings!I5065,"")</f>
        <v/>
      </c>
    </row>
    <row r="5070" spans="2:54" x14ac:dyDescent="0.2">
      <c r="B5070" s="13"/>
      <c r="C5070" s="12"/>
      <c r="D5070" s="12"/>
      <c r="E5070" s="12"/>
      <c r="F5070" s="12"/>
      <c r="G5070" s="12"/>
      <c r="H5070" s="12"/>
      <c r="I5070" s="15"/>
      <c r="J5070" s="31"/>
      <c r="K5070" s="180"/>
      <c r="L5070" s="40"/>
      <c r="M5070" s="14"/>
      <c r="N5070" s="16"/>
      <c r="O5070" s="49"/>
      <c r="P5070" s="64"/>
      <c r="Q5070" s="18"/>
      <c r="R5070" s="181">
        <f t="shared" si="717"/>
        <v>0</v>
      </c>
      <c r="S5070" s="181">
        <f t="shared" si="718"/>
        <v>0</v>
      </c>
      <c r="T5070" s="181">
        <f t="shared" si="719"/>
        <v>0</v>
      </c>
      <c r="AQ5070" s="1">
        <f>COUNT(L$11:L5070)</f>
        <v>37</v>
      </c>
      <c r="AR5070" s="43">
        <f t="shared" si="720"/>
        <v>40933</v>
      </c>
      <c r="AS5070" s="44">
        <f t="shared" si="721"/>
        <v>89.120000000000019</v>
      </c>
      <c r="AT5070" s="10" t="str">
        <f t="shared" si="722"/>
        <v/>
      </c>
      <c r="AU5070" s="20" t="str">
        <f t="shared" si="723"/>
        <v/>
      </c>
      <c r="AV5070" s="42">
        <f t="shared" si="724"/>
        <v>1</v>
      </c>
      <c r="AW5070" s="89">
        <f t="shared" si="725"/>
        <v>0</v>
      </c>
      <c r="AX5070" s="168"/>
      <c r="AY5070" s="60"/>
      <c r="AZ5070" s="61"/>
      <c r="BB5070" s="61" t="str">
        <f>IF(Settings!I5066&lt;&gt;"",Settings!I5066,"")</f>
        <v/>
      </c>
    </row>
    <row r="5071" spans="2:54" x14ac:dyDescent="0.2">
      <c r="B5071" s="13"/>
      <c r="C5071" s="12"/>
      <c r="D5071" s="12"/>
      <c r="E5071" s="12"/>
      <c r="F5071" s="12"/>
      <c r="G5071" s="12"/>
      <c r="H5071" s="12"/>
      <c r="I5071" s="15"/>
      <c r="J5071" s="31"/>
      <c r="K5071" s="180"/>
      <c r="L5071" s="40"/>
      <c r="M5071" s="14"/>
      <c r="N5071" s="16"/>
      <c r="O5071" s="49"/>
      <c r="P5071" s="64"/>
      <c r="Q5071" s="18"/>
      <c r="R5071" s="181">
        <f t="shared" si="717"/>
        <v>0</v>
      </c>
      <c r="S5071" s="181">
        <f t="shared" si="718"/>
        <v>0</v>
      </c>
      <c r="T5071" s="181">
        <f t="shared" si="719"/>
        <v>0</v>
      </c>
      <c r="AQ5071" s="1">
        <f>COUNT(L$11:L5071)</f>
        <v>37</v>
      </c>
      <c r="AR5071" s="43">
        <f t="shared" si="720"/>
        <v>40933</v>
      </c>
      <c r="AS5071" s="44">
        <f t="shared" si="721"/>
        <v>89.120000000000019</v>
      </c>
      <c r="AT5071" s="10" t="str">
        <f t="shared" si="722"/>
        <v/>
      </c>
      <c r="AU5071" s="20" t="str">
        <f t="shared" si="723"/>
        <v/>
      </c>
      <c r="AV5071" s="42">
        <f t="shared" si="724"/>
        <v>1</v>
      </c>
      <c r="AW5071" s="89">
        <f t="shared" si="725"/>
        <v>0</v>
      </c>
      <c r="AX5071" s="168"/>
      <c r="AY5071" s="60"/>
      <c r="AZ5071" s="61"/>
      <c r="BB5071" s="61" t="str">
        <f>IF(Settings!I5067&lt;&gt;"",Settings!I5067,"")</f>
        <v/>
      </c>
    </row>
    <row r="5072" spans="2:54" x14ac:dyDescent="0.2">
      <c r="B5072" s="13"/>
      <c r="C5072" s="12"/>
      <c r="D5072" s="12"/>
      <c r="E5072" s="12"/>
      <c r="F5072" s="12"/>
      <c r="G5072" s="12"/>
      <c r="H5072" s="12"/>
      <c r="I5072" s="15"/>
      <c r="J5072" s="31"/>
      <c r="K5072" s="180"/>
      <c r="L5072" s="40"/>
      <c r="M5072" s="14"/>
      <c r="N5072" s="16"/>
      <c r="O5072" s="49"/>
      <c r="P5072" s="64"/>
      <c r="Q5072" s="18"/>
      <c r="R5072" s="181">
        <f t="shared" si="717"/>
        <v>0</v>
      </c>
      <c r="S5072" s="181">
        <f t="shared" si="718"/>
        <v>0</v>
      </c>
      <c r="T5072" s="181">
        <f t="shared" si="719"/>
        <v>0</v>
      </c>
      <c r="AQ5072" s="1">
        <f>COUNT(L$11:L5072)</f>
        <v>37</v>
      </c>
      <c r="AR5072" s="43">
        <f t="shared" si="720"/>
        <v>40933</v>
      </c>
      <c r="AS5072" s="44">
        <f t="shared" si="721"/>
        <v>89.120000000000019</v>
      </c>
      <c r="AT5072" s="10" t="str">
        <f t="shared" si="722"/>
        <v/>
      </c>
      <c r="AU5072" s="20" t="str">
        <f t="shared" si="723"/>
        <v/>
      </c>
      <c r="AV5072" s="42">
        <f t="shared" si="724"/>
        <v>1</v>
      </c>
      <c r="AW5072" s="89">
        <f t="shared" si="725"/>
        <v>0</v>
      </c>
      <c r="AX5072" s="168"/>
      <c r="AY5072" s="60"/>
      <c r="AZ5072" s="61"/>
      <c r="BB5072" s="61" t="str">
        <f>IF(Settings!I5068&lt;&gt;"",Settings!I5068,"")</f>
        <v/>
      </c>
    </row>
    <row r="5073" spans="2:54" x14ac:dyDescent="0.2">
      <c r="B5073" s="13"/>
      <c r="C5073" s="12"/>
      <c r="D5073" s="12"/>
      <c r="E5073" s="12"/>
      <c r="F5073" s="12"/>
      <c r="G5073" s="12"/>
      <c r="H5073" s="12"/>
      <c r="I5073" s="15"/>
      <c r="J5073" s="31"/>
      <c r="K5073" s="180"/>
      <c r="L5073" s="40"/>
      <c r="M5073" s="14"/>
      <c r="N5073" s="16"/>
      <c r="O5073" s="49"/>
      <c r="P5073" s="64"/>
      <c r="Q5073" s="18"/>
      <c r="R5073" s="181">
        <f t="shared" si="717"/>
        <v>0</v>
      </c>
      <c r="S5073" s="181">
        <f t="shared" si="718"/>
        <v>0</v>
      </c>
      <c r="T5073" s="181">
        <f t="shared" si="719"/>
        <v>0</v>
      </c>
      <c r="AQ5073" s="1">
        <f>COUNT(L$11:L5073)</f>
        <v>37</v>
      </c>
      <c r="AR5073" s="43">
        <f t="shared" si="720"/>
        <v>40933</v>
      </c>
      <c r="AS5073" s="44">
        <f t="shared" si="721"/>
        <v>89.120000000000019</v>
      </c>
      <c r="AT5073" s="10" t="str">
        <f t="shared" si="722"/>
        <v/>
      </c>
      <c r="AU5073" s="20" t="str">
        <f t="shared" si="723"/>
        <v/>
      </c>
      <c r="AV5073" s="42">
        <f t="shared" si="724"/>
        <v>1</v>
      </c>
      <c r="AW5073" s="89">
        <f t="shared" si="725"/>
        <v>0</v>
      </c>
      <c r="AX5073" s="168"/>
      <c r="AY5073" s="60"/>
      <c r="AZ5073" s="61"/>
      <c r="BB5073" s="61" t="str">
        <f>IF(Settings!I5069&lt;&gt;"",Settings!I5069,"")</f>
        <v/>
      </c>
    </row>
    <row r="5074" spans="2:54" x14ac:dyDescent="0.2">
      <c r="B5074" s="13"/>
      <c r="C5074" s="12"/>
      <c r="D5074" s="12"/>
      <c r="E5074" s="12"/>
      <c r="F5074" s="12"/>
      <c r="G5074" s="12"/>
      <c r="H5074" s="12"/>
      <c r="I5074" s="15"/>
      <c r="J5074" s="31"/>
      <c r="K5074" s="180"/>
      <c r="L5074" s="40"/>
      <c r="M5074" s="14"/>
      <c r="N5074" s="16"/>
      <c r="O5074" s="49"/>
      <c r="P5074" s="64"/>
      <c r="Q5074" s="18"/>
      <c r="R5074" s="181">
        <f t="shared" si="717"/>
        <v>0</v>
      </c>
      <c r="S5074" s="181">
        <f t="shared" si="718"/>
        <v>0</v>
      </c>
      <c r="T5074" s="181">
        <f t="shared" si="719"/>
        <v>0</v>
      </c>
      <c r="AQ5074" s="1">
        <f>COUNT(L$11:L5074)</f>
        <v>37</v>
      </c>
      <c r="AR5074" s="43">
        <f t="shared" si="720"/>
        <v>40933</v>
      </c>
      <c r="AS5074" s="44">
        <f t="shared" si="721"/>
        <v>89.120000000000019</v>
      </c>
      <c r="AT5074" s="10" t="str">
        <f t="shared" si="722"/>
        <v/>
      </c>
      <c r="AU5074" s="20" t="str">
        <f t="shared" si="723"/>
        <v/>
      </c>
      <c r="AV5074" s="42">
        <f t="shared" si="724"/>
        <v>1</v>
      </c>
      <c r="AW5074" s="89">
        <f t="shared" si="725"/>
        <v>0</v>
      </c>
      <c r="AX5074" s="168"/>
      <c r="AY5074" s="60"/>
      <c r="AZ5074" s="61"/>
      <c r="BB5074" s="61" t="str">
        <f>IF(Settings!I5070&lt;&gt;"",Settings!I5070,"")</f>
        <v/>
      </c>
    </row>
    <row r="5075" spans="2:54" x14ac:dyDescent="0.2">
      <c r="B5075" s="13"/>
      <c r="C5075" s="12"/>
      <c r="D5075" s="12"/>
      <c r="E5075" s="12"/>
      <c r="F5075" s="12"/>
      <c r="G5075" s="12"/>
      <c r="H5075" s="12"/>
      <c r="I5075" s="15"/>
      <c r="J5075" s="31"/>
      <c r="K5075" s="180"/>
      <c r="L5075" s="40"/>
      <c r="M5075" s="14"/>
      <c r="N5075" s="16"/>
      <c r="O5075" s="49"/>
      <c r="P5075" s="64"/>
      <c r="Q5075" s="18"/>
      <c r="R5075" s="181">
        <f t="shared" si="717"/>
        <v>0</v>
      </c>
      <c r="S5075" s="181">
        <f t="shared" si="718"/>
        <v>0</v>
      </c>
      <c r="T5075" s="181">
        <f t="shared" si="719"/>
        <v>0</v>
      </c>
      <c r="AQ5075" s="1">
        <f>COUNT(L$11:L5075)</f>
        <v>37</v>
      </c>
      <c r="AR5075" s="43">
        <f t="shared" si="720"/>
        <v>40933</v>
      </c>
      <c r="AS5075" s="44">
        <f t="shared" si="721"/>
        <v>89.120000000000019</v>
      </c>
      <c r="AT5075" s="10" t="str">
        <f t="shared" si="722"/>
        <v/>
      </c>
      <c r="AU5075" s="20" t="str">
        <f t="shared" si="723"/>
        <v/>
      </c>
      <c r="AV5075" s="42">
        <f t="shared" si="724"/>
        <v>1</v>
      </c>
      <c r="AW5075" s="89">
        <f t="shared" si="725"/>
        <v>0</v>
      </c>
      <c r="AX5075" s="168"/>
      <c r="AY5075" s="60"/>
      <c r="AZ5075" s="61"/>
      <c r="BB5075" s="61" t="str">
        <f>IF(Settings!I5071&lt;&gt;"",Settings!I5071,"")</f>
        <v/>
      </c>
    </row>
    <row r="5076" spans="2:54" x14ac:dyDescent="0.2">
      <c r="B5076" s="13"/>
      <c r="C5076" s="12"/>
      <c r="D5076" s="12"/>
      <c r="E5076" s="12"/>
      <c r="F5076" s="12"/>
      <c r="G5076" s="12"/>
      <c r="H5076" s="12"/>
      <c r="I5076" s="15"/>
      <c r="J5076" s="31"/>
      <c r="K5076" s="180"/>
      <c r="L5076" s="40"/>
      <c r="M5076" s="14"/>
      <c r="N5076" s="16"/>
      <c r="O5076" s="49"/>
      <c r="P5076" s="64"/>
      <c r="Q5076" s="18"/>
      <c r="R5076" s="181">
        <f t="shared" si="717"/>
        <v>0</v>
      </c>
      <c r="S5076" s="181">
        <f t="shared" si="718"/>
        <v>0</v>
      </c>
      <c r="T5076" s="181">
        <f t="shared" si="719"/>
        <v>0</v>
      </c>
      <c r="AQ5076" s="1">
        <f>COUNT(L$11:L5076)</f>
        <v>37</v>
      </c>
      <c r="AR5076" s="43">
        <f t="shared" si="720"/>
        <v>40933</v>
      </c>
      <c r="AS5076" s="44">
        <f t="shared" si="721"/>
        <v>89.120000000000019</v>
      </c>
      <c r="AT5076" s="10" t="str">
        <f t="shared" si="722"/>
        <v/>
      </c>
      <c r="AU5076" s="20" t="str">
        <f t="shared" si="723"/>
        <v/>
      </c>
      <c r="AV5076" s="42">
        <f t="shared" si="724"/>
        <v>1</v>
      </c>
      <c r="AW5076" s="89">
        <f t="shared" si="725"/>
        <v>0</v>
      </c>
      <c r="AX5076" s="168"/>
      <c r="AY5076" s="60"/>
      <c r="AZ5076" s="61"/>
      <c r="BB5076" s="61" t="str">
        <f>IF(Settings!I5072&lt;&gt;"",Settings!I5072,"")</f>
        <v/>
      </c>
    </row>
    <row r="5077" spans="2:54" x14ac:dyDescent="0.2">
      <c r="B5077" s="13"/>
      <c r="C5077" s="12"/>
      <c r="D5077" s="12"/>
      <c r="E5077" s="12"/>
      <c r="F5077" s="12"/>
      <c r="G5077" s="12"/>
      <c r="H5077" s="12"/>
      <c r="I5077" s="15"/>
      <c r="J5077" s="31"/>
      <c r="K5077" s="180"/>
      <c r="L5077" s="40"/>
      <c r="M5077" s="14"/>
      <c r="N5077" s="16"/>
      <c r="O5077" s="49"/>
      <c r="P5077" s="64"/>
      <c r="Q5077" s="18"/>
      <c r="R5077" s="181">
        <f t="shared" si="717"/>
        <v>0</v>
      </c>
      <c r="S5077" s="181">
        <f t="shared" si="718"/>
        <v>0</v>
      </c>
      <c r="T5077" s="181">
        <f t="shared" si="719"/>
        <v>0</v>
      </c>
      <c r="AQ5077" s="1">
        <f>COUNT(L$11:L5077)</f>
        <v>37</v>
      </c>
      <c r="AR5077" s="43">
        <f t="shared" si="720"/>
        <v>40933</v>
      </c>
      <c r="AS5077" s="44">
        <f t="shared" si="721"/>
        <v>89.120000000000019</v>
      </c>
      <c r="AT5077" s="10" t="str">
        <f t="shared" si="722"/>
        <v/>
      </c>
      <c r="AU5077" s="20" t="str">
        <f t="shared" si="723"/>
        <v/>
      </c>
      <c r="AV5077" s="42">
        <f t="shared" si="724"/>
        <v>1</v>
      </c>
      <c r="AW5077" s="89">
        <f t="shared" si="725"/>
        <v>0</v>
      </c>
      <c r="AX5077" s="168"/>
      <c r="AY5077" s="60"/>
      <c r="AZ5077" s="61"/>
      <c r="BB5077" s="61" t="str">
        <f>IF(Settings!I5073&lt;&gt;"",Settings!I5073,"")</f>
        <v/>
      </c>
    </row>
    <row r="5078" spans="2:54" x14ac:dyDescent="0.2">
      <c r="B5078" s="13"/>
      <c r="C5078" s="12"/>
      <c r="D5078" s="12"/>
      <c r="E5078" s="12"/>
      <c r="F5078" s="12"/>
      <c r="G5078" s="12"/>
      <c r="H5078" s="12"/>
      <c r="I5078" s="15"/>
      <c r="J5078" s="31"/>
      <c r="K5078" s="180"/>
      <c r="L5078" s="40"/>
      <c r="M5078" s="14"/>
      <c r="N5078" s="16"/>
      <c r="O5078" s="49"/>
      <c r="P5078" s="64"/>
      <c r="Q5078" s="18"/>
      <c r="R5078" s="181">
        <f t="shared" si="717"/>
        <v>0</v>
      </c>
      <c r="S5078" s="181">
        <f t="shared" si="718"/>
        <v>0</v>
      </c>
      <c r="T5078" s="181">
        <f t="shared" si="719"/>
        <v>0</v>
      </c>
      <c r="AQ5078" s="1">
        <f>COUNT(L$11:L5078)</f>
        <v>37</v>
      </c>
      <c r="AR5078" s="43">
        <f t="shared" si="720"/>
        <v>40933</v>
      </c>
      <c r="AS5078" s="44">
        <f t="shared" si="721"/>
        <v>89.120000000000019</v>
      </c>
      <c r="AT5078" s="10" t="str">
        <f t="shared" si="722"/>
        <v/>
      </c>
      <c r="AU5078" s="20" t="str">
        <f t="shared" si="723"/>
        <v/>
      </c>
      <c r="AV5078" s="42">
        <f t="shared" si="724"/>
        <v>1</v>
      </c>
      <c r="AW5078" s="89">
        <f t="shared" si="725"/>
        <v>0</v>
      </c>
      <c r="AX5078" s="168"/>
      <c r="AY5078" s="60"/>
      <c r="AZ5078" s="61"/>
      <c r="BB5078" s="61" t="str">
        <f>IF(Settings!I5074&lt;&gt;"",Settings!I5074,"")</f>
        <v/>
      </c>
    </row>
    <row r="5079" spans="2:54" x14ac:dyDescent="0.2">
      <c r="B5079" s="13"/>
      <c r="C5079" s="12"/>
      <c r="D5079" s="12"/>
      <c r="E5079" s="12"/>
      <c r="F5079" s="12"/>
      <c r="G5079" s="12"/>
      <c r="H5079" s="12"/>
      <c r="I5079" s="15"/>
      <c r="J5079" s="31"/>
      <c r="K5079" s="180"/>
      <c r="L5079" s="40"/>
      <c r="M5079" s="14"/>
      <c r="N5079" s="16"/>
      <c r="O5079" s="49"/>
      <c r="P5079" s="64"/>
      <c r="Q5079" s="18"/>
      <c r="R5079" s="181">
        <f t="shared" si="717"/>
        <v>0</v>
      </c>
      <c r="S5079" s="181">
        <f t="shared" si="718"/>
        <v>0</v>
      </c>
      <c r="T5079" s="181">
        <f t="shared" si="719"/>
        <v>0</v>
      </c>
      <c r="AQ5079" s="1">
        <f>COUNT(L$11:L5079)</f>
        <v>37</v>
      </c>
      <c r="AR5079" s="43">
        <f t="shared" si="720"/>
        <v>40933</v>
      </c>
      <c r="AS5079" s="44">
        <f t="shared" si="721"/>
        <v>89.120000000000019</v>
      </c>
      <c r="AT5079" s="10" t="str">
        <f t="shared" si="722"/>
        <v/>
      </c>
      <c r="AU5079" s="20" t="str">
        <f t="shared" si="723"/>
        <v/>
      </c>
      <c r="AV5079" s="42">
        <f t="shared" si="724"/>
        <v>1</v>
      </c>
      <c r="AW5079" s="89">
        <f t="shared" si="725"/>
        <v>0</v>
      </c>
      <c r="AX5079" s="168"/>
      <c r="AY5079" s="60"/>
      <c r="AZ5079" s="61"/>
      <c r="BB5079" s="61" t="str">
        <f>IF(Settings!I5075&lt;&gt;"",Settings!I5075,"")</f>
        <v/>
      </c>
    </row>
    <row r="5080" spans="2:54" x14ac:dyDescent="0.2">
      <c r="B5080" s="13"/>
      <c r="C5080" s="12"/>
      <c r="D5080" s="12"/>
      <c r="E5080" s="12"/>
      <c r="F5080" s="12"/>
      <c r="G5080" s="12"/>
      <c r="H5080" s="12"/>
      <c r="I5080" s="15"/>
      <c r="J5080" s="31"/>
      <c r="K5080" s="180"/>
      <c r="L5080" s="40"/>
      <c r="M5080" s="14"/>
      <c r="N5080" s="16"/>
      <c r="O5080" s="49"/>
      <c r="P5080" s="64"/>
      <c r="Q5080" s="18"/>
      <c r="R5080" s="181">
        <f t="shared" si="717"/>
        <v>0</v>
      </c>
      <c r="S5080" s="181">
        <f t="shared" si="718"/>
        <v>0</v>
      </c>
      <c r="T5080" s="181">
        <f t="shared" si="719"/>
        <v>0</v>
      </c>
      <c r="AQ5080" s="1">
        <f>COUNT(L$11:L5080)</f>
        <v>37</v>
      </c>
      <c r="AR5080" s="43">
        <f t="shared" si="720"/>
        <v>40933</v>
      </c>
      <c r="AS5080" s="44">
        <f t="shared" si="721"/>
        <v>89.120000000000019</v>
      </c>
      <c r="AT5080" s="10" t="str">
        <f t="shared" si="722"/>
        <v/>
      </c>
      <c r="AU5080" s="20" t="str">
        <f t="shared" si="723"/>
        <v/>
      </c>
      <c r="AV5080" s="42">
        <f t="shared" si="724"/>
        <v>1</v>
      </c>
      <c r="AW5080" s="89">
        <f t="shared" si="725"/>
        <v>0</v>
      </c>
      <c r="AX5080" s="168"/>
      <c r="AY5080" s="60"/>
      <c r="AZ5080" s="61"/>
      <c r="BB5080" s="61" t="str">
        <f>IF(Settings!I5076&lt;&gt;"",Settings!I5076,"")</f>
        <v/>
      </c>
    </row>
    <row r="5081" spans="2:54" x14ac:dyDescent="0.2">
      <c r="B5081" s="13"/>
      <c r="C5081" s="12"/>
      <c r="D5081" s="12"/>
      <c r="E5081" s="12"/>
      <c r="F5081" s="12"/>
      <c r="G5081" s="12"/>
      <c r="H5081" s="12"/>
      <c r="I5081" s="15"/>
      <c r="J5081" s="31"/>
      <c r="K5081" s="180"/>
      <c r="L5081" s="40"/>
      <c r="M5081" s="14"/>
      <c r="N5081" s="16"/>
      <c r="O5081" s="49"/>
      <c r="P5081" s="64"/>
      <c r="Q5081" s="18"/>
      <c r="R5081" s="181">
        <f t="shared" si="717"/>
        <v>0</v>
      </c>
      <c r="S5081" s="181">
        <f t="shared" si="718"/>
        <v>0</v>
      </c>
      <c r="T5081" s="181">
        <f t="shared" si="719"/>
        <v>0</v>
      </c>
      <c r="AQ5081" s="1">
        <f>COUNT(L$11:L5081)</f>
        <v>37</v>
      </c>
      <c r="AR5081" s="43">
        <f t="shared" si="720"/>
        <v>40933</v>
      </c>
      <c r="AS5081" s="44">
        <f t="shared" si="721"/>
        <v>89.120000000000019</v>
      </c>
      <c r="AT5081" s="10" t="str">
        <f t="shared" si="722"/>
        <v/>
      </c>
      <c r="AU5081" s="20" t="str">
        <f t="shared" si="723"/>
        <v/>
      </c>
      <c r="AV5081" s="42">
        <f t="shared" si="724"/>
        <v>1</v>
      </c>
      <c r="AW5081" s="89">
        <f t="shared" si="725"/>
        <v>0</v>
      </c>
      <c r="AX5081" s="168"/>
      <c r="AY5081" s="60"/>
      <c r="AZ5081" s="61"/>
      <c r="BB5081" s="61" t="str">
        <f>IF(Settings!I5077&lt;&gt;"",Settings!I5077,"")</f>
        <v/>
      </c>
    </row>
    <row r="5082" spans="2:54" x14ac:dyDescent="0.2">
      <c r="B5082" s="13"/>
      <c r="C5082" s="12"/>
      <c r="D5082" s="12"/>
      <c r="E5082" s="12"/>
      <c r="F5082" s="12"/>
      <c r="G5082" s="12"/>
      <c r="H5082" s="12"/>
      <c r="I5082" s="15"/>
      <c r="J5082" s="31"/>
      <c r="K5082" s="180"/>
      <c r="L5082" s="40"/>
      <c r="M5082" s="14"/>
      <c r="N5082" s="16"/>
      <c r="O5082" s="49"/>
      <c r="P5082" s="64"/>
      <c r="Q5082" s="18"/>
      <c r="R5082" s="181">
        <f t="shared" si="717"/>
        <v>0</v>
      </c>
      <c r="S5082" s="181">
        <f t="shared" si="718"/>
        <v>0</v>
      </c>
      <c r="T5082" s="181">
        <f t="shared" si="719"/>
        <v>0</v>
      </c>
      <c r="AQ5082" s="1">
        <f>COUNT(L$11:L5082)</f>
        <v>37</v>
      </c>
      <c r="AR5082" s="43">
        <f t="shared" si="720"/>
        <v>40933</v>
      </c>
      <c r="AS5082" s="44">
        <f t="shared" si="721"/>
        <v>89.120000000000019</v>
      </c>
      <c r="AT5082" s="10" t="str">
        <f t="shared" si="722"/>
        <v/>
      </c>
      <c r="AU5082" s="20" t="str">
        <f t="shared" si="723"/>
        <v/>
      </c>
      <c r="AV5082" s="42">
        <f t="shared" si="724"/>
        <v>1</v>
      </c>
      <c r="AW5082" s="89">
        <f t="shared" si="725"/>
        <v>0</v>
      </c>
      <c r="AX5082" s="168"/>
      <c r="AY5082" s="60"/>
      <c r="AZ5082" s="61"/>
      <c r="BB5082" s="61" t="str">
        <f>IF(Settings!I5078&lt;&gt;"",Settings!I5078,"")</f>
        <v/>
      </c>
    </row>
    <row r="5083" spans="2:54" x14ac:dyDescent="0.2">
      <c r="B5083" s="13"/>
      <c r="C5083" s="12"/>
      <c r="D5083" s="12"/>
      <c r="E5083" s="12"/>
      <c r="F5083" s="12"/>
      <c r="G5083" s="12"/>
      <c r="H5083" s="12"/>
      <c r="I5083" s="15"/>
      <c r="J5083" s="31"/>
      <c r="K5083" s="180"/>
      <c r="L5083" s="40"/>
      <c r="M5083" s="14"/>
      <c r="N5083" s="16"/>
      <c r="O5083" s="49"/>
      <c r="P5083" s="64"/>
      <c r="Q5083" s="18"/>
      <c r="R5083" s="181">
        <f t="shared" si="717"/>
        <v>0</v>
      </c>
      <c r="S5083" s="181">
        <f t="shared" si="718"/>
        <v>0</v>
      </c>
      <c r="T5083" s="181">
        <f t="shared" si="719"/>
        <v>0</v>
      </c>
      <c r="AQ5083" s="1">
        <f>COUNT(L$11:L5083)</f>
        <v>37</v>
      </c>
      <c r="AR5083" s="43">
        <f t="shared" si="720"/>
        <v>40933</v>
      </c>
      <c r="AS5083" s="44">
        <f t="shared" si="721"/>
        <v>89.120000000000019</v>
      </c>
      <c r="AT5083" s="10" t="str">
        <f t="shared" si="722"/>
        <v/>
      </c>
      <c r="AU5083" s="20" t="str">
        <f t="shared" si="723"/>
        <v/>
      </c>
      <c r="AV5083" s="42">
        <f t="shared" si="724"/>
        <v>1</v>
      </c>
      <c r="AW5083" s="89">
        <f t="shared" si="725"/>
        <v>0</v>
      </c>
      <c r="AX5083" s="168"/>
      <c r="AY5083" s="60"/>
      <c r="AZ5083" s="61"/>
      <c r="BB5083" s="61" t="str">
        <f>IF(Settings!I5079&lt;&gt;"",Settings!I5079,"")</f>
        <v/>
      </c>
    </row>
    <row r="5084" spans="2:54" x14ac:dyDescent="0.2">
      <c r="B5084" s="13"/>
      <c r="C5084" s="12"/>
      <c r="D5084" s="12"/>
      <c r="E5084" s="12"/>
      <c r="F5084" s="12"/>
      <c r="G5084" s="12"/>
      <c r="H5084" s="12"/>
      <c r="I5084" s="15"/>
      <c r="J5084" s="31"/>
      <c r="K5084" s="180"/>
      <c r="L5084" s="40"/>
      <c r="M5084" s="14"/>
      <c r="N5084" s="16"/>
      <c r="O5084" s="49"/>
      <c r="P5084" s="64"/>
      <c r="Q5084" s="18"/>
      <c r="R5084" s="181">
        <f t="shared" si="717"/>
        <v>0</v>
      </c>
      <c r="S5084" s="181">
        <f t="shared" si="718"/>
        <v>0</v>
      </c>
      <c r="T5084" s="181">
        <f t="shared" si="719"/>
        <v>0</v>
      </c>
      <c r="AQ5084" s="1">
        <f>COUNT(L$11:L5084)</f>
        <v>37</v>
      </c>
      <c r="AR5084" s="43">
        <f t="shared" si="720"/>
        <v>40933</v>
      </c>
      <c r="AS5084" s="44">
        <f t="shared" si="721"/>
        <v>89.120000000000019</v>
      </c>
      <c r="AT5084" s="10" t="str">
        <f t="shared" si="722"/>
        <v/>
      </c>
      <c r="AU5084" s="20" t="str">
        <f t="shared" si="723"/>
        <v/>
      </c>
      <c r="AV5084" s="42">
        <f t="shared" si="724"/>
        <v>1</v>
      </c>
      <c r="AW5084" s="89">
        <f t="shared" si="725"/>
        <v>0</v>
      </c>
      <c r="AX5084" s="168"/>
      <c r="AY5084" s="60"/>
      <c r="AZ5084" s="61"/>
      <c r="BB5084" s="61" t="str">
        <f>IF(Settings!I5080&lt;&gt;"",Settings!I5080,"")</f>
        <v/>
      </c>
    </row>
    <row r="5085" spans="2:54" x14ac:dyDescent="0.2">
      <c r="B5085" s="13"/>
      <c r="C5085" s="12"/>
      <c r="D5085" s="12"/>
      <c r="E5085" s="12"/>
      <c r="F5085" s="12"/>
      <c r="G5085" s="12"/>
      <c r="H5085" s="12"/>
      <c r="I5085" s="15"/>
      <c r="J5085" s="31"/>
      <c r="K5085" s="180"/>
      <c r="L5085" s="40"/>
      <c r="M5085" s="14"/>
      <c r="N5085" s="16"/>
      <c r="O5085" s="49"/>
      <c r="P5085" s="64"/>
      <c r="Q5085" s="18"/>
      <c r="R5085" s="181">
        <f t="shared" si="717"/>
        <v>0</v>
      </c>
      <c r="S5085" s="181">
        <f t="shared" si="718"/>
        <v>0</v>
      </c>
      <c r="T5085" s="181">
        <f t="shared" si="719"/>
        <v>0</v>
      </c>
      <c r="AQ5085" s="1">
        <f>COUNT(L$11:L5085)</f>
        <v>37</v>
      </c>
      <c r="AR5085" s="43">
        <f t="shared" si="720"/>
        <v>40933</v>
      </c>
      <c r="AS5085" s="44">
        <f t="shared" si="721"/>
        <v>89.120000000000019</v>
      </c>
      <c r="AT5085" s="10" t="str">
        <f t="shared" si="722"/>
        <v/>
      </c>
      <c r="AU5085" s="20" t="str">
        <f t="shared" si="723"/>
        <v/>
      </c>
      <c r="AV5085" s="42">
        <f t="shared" si="724"/>
        <v>1</v>
      </c>
      <c r="AW5085" s="89">
        <f t="shared" si="725"/>
        <v>0</v>
      </c>
      <c r="AX5085" s="168"/>
      <c r="AY5085" s="60"/>
      <c r="AZ5085" s="61"/>
      <c r="BB5085" s="61" t="str">
        <f>IF(Settings!I5081&lt;&gt;"",Settings!I5081,"")</f>
        <v/>
      </c>
    </row>
    <row r="5086" spans="2:54" x14ac:dyDescent="0.2">
      <c r="B5086" s="13"/>
      <c r="C5086" s="12"/>
      <c r="D5086" s="12"/>
      <c r="E5086" s="12"/>
      <c r="F5086" s="12"/>
      <c r="G5086" s="12"/>
      <c r="H5086" s="12"/>
      <c r="I5086" s="15"/>
      <c r="J5086" s="31"/>
      <c r="K5086" s="180"/>
      <c r="L5086" s="40"/>
      <c r="M5086" s="14"/>
      <c r="N5086" s="16"/>
      <c r="O5086" s="49"/>
      <c r="P5086" s="64"/>
      <c r="Q5086" s="18"/>
      <c r="R5086" s="181">
        <f t="shared" si="717"/>
        <v>0</v>
      </c>
      <c r="S5086" s="181">
        <f t="shared" si="718"/>
        <v>0</v>
      </c>
      <c r="T5086" s="181">
        <f t="shared" si="719"/>
        <v>0</v>
      </c>
      <c r="AQ5086" s="1">
        <f>COUNT(L$11:L5086)</f>
        <v>37</v>
      </c>
      <c r="AR5086" s="43">
        <f t="shared" si="720"/>
        <v>40933</v>
      </c>
      <c r="AS5086" s="44">
        <f t="shared" si="721"/>
        <v>89.120000000000019</v>
      </c>
      <c r="AT5086" s="10" t="str">
        <f t="shared" si="722"/>
        <v/>
      </c>
      <c r="AU5086" s="20" t="str">
        <f t="shared" si="723"/>
        <v/>
      </c>
      <c r="AV5086" s="42">
        <f t="shared" si="724"/>
        <v>1</v>
      </c>
      <c r="AW5086" s="89">
        <f t="shared" si="725"/>
        <v>0</v>
      </c>
      <c r="AX5086" s="168"/>
      <c r="AY5086" s="60"/>
      <c r="AZ5086" s="61"/>
      <c r="BB5086" s="61" t="str">
        <f>IF(Settings!I5082&lt;&gt;"",Settings!I5082,"")</f>
        <v/>
      </c>
    </row>
    <row r="5087" spans="2:54" x14ac:dyDescent="0.2">
      <c r="B5087" s="13"/>
      <c r="C5087" s="12"/>
      <c r="D5087" s="12"/>
      <c r="E5087" s="12"/>
      <c r="F5087" s="12"/>
      <c r="G5087" s="12"/>
      <c r="H5087" s="12"/>
      <c r="I5087" s="15"/>
      <c r="J5087" s="31"/>
      <c r="K5087" s="180"/>
      <c r="L5087" s="40"/>
      <c r="M5087" s="14"/>
      <c r="N5087" s="16"/>
      <c r="O5087" s="49"/>
      <c r="P5087" s="64"/>
      <c r="Q5087" s="18"/>
      <c r="R5087" s="181">
        <f t="shared" si="717"/>
        <v>0</v>
      </c>
      <c r="S5087" s="181">
        <f t="shared" si="718"/>
        <v>0</v>
      </c>
      <c r="T5087" s="181">
        <f t="shared" si="719"/>
        <v>0</v>
      </c>
      <c r="AQ5087" s="1">
        <f>COUNT(L$11:L5087)</f>
        <v>37</v>
      </c>
      <c r="AR5087" s="43">
        <f t="shared" si="720"/>
        <v>40933</v>
      </c>
      <c r="AS5087" s="44">
        <f t="shared" si="721"/>
        <v>89.120000000000019</v>
      </c>
      <c r="AT5087" s="10" t="str">
        <f t="shared" si="722"/>
        <v/>
      </c>
      <c r="AU5087" s="20" t="str">
        <f t="shared" si="723"/>
        <v/>
      </c>
      <c r="AV5087" s="42">
        <f t="shared" si="724"/>
        <v>1</v>
      </c>
      <c r="AW5087" s="89">
        <f t="shared" si="725"/>
        <v>0</v>
      </c>
      <c r="AX5087" s="168"/>
      <c r="AY5087" s="60"/>
      <c r="AZ5087" s="61"/>
      <c r="BB5087" s="61" t="str">
        <f>IF(Settings!I5083&lt;&gt;"",Settings!I5083,"")</f>
        <v/>
      </c>
    </row>
    <row r="5088" spans="2:54" x14ac:dyDescent="0.2">
      <c r="B5088" s="13"/>
      <c r="C5088" s="12"/>
      <c r="D5088" s="12"/>
      <c r="E5088" s="12"/>
      <c r="F5088" s="12"/>
      <c r="G5088" s="12"/>
      <c r="H5088" s="12"/>
      <c r="I5088" s="15"/>
      <c r="J5088" s="31"/>
      <c r="K5088" s="180"/>
      <c r="L5088" s="40"/>
      <c r="M5088" s="14"/>
      <c r="N5088" s="16"/>
      <c r="O5088" s="49"/>
      <c r="P5088" s="64"/>
      <c r="Q5088" s="18"/>
      <c r="R5088" s="181">
        <f t="shared" si="717"/>
        <v>0</v>
      </c>
      <c r="S5088" s="181">
        <f t="shared" si="718"/>
        <v>0</v>
      </c>
      <c r="T5088" s="181">
        <f t="shared" si="719"/>
        <v>0</v>
      </c>
      <c r="AQ5088" s="1">
        <f>COUNT(L$11:L5088)</f>
        <v>37</v>
      </c>
      <c r="AR5088" s="43">
        <f t="shared" si="720"/>
        <v>40933</v>
      </c>
      <c r="AS5088" s="44">
        <f t="shared" si="721"/>
        <v>89.120000000000019</v>
      </c>
      <c r="AT5088" s="10" t="str">
        <f t="shared" si="722"/>
        <v/>
      </c>
      <c r="AU5088" s="20" t="str">
        <f t="shared" si="723"/>
        <v/>
      </c>
      <c r="AV5088" s="42">
        <f t="shared" si="724"/>
        <v>1</v>
      </c>
      <c r="AW5088" s="89">
        <f t="shared" si="725"/>
        <v>0</v>
      </c>
      <c r="AX5088" s="168"/>
      <c r="AY5088" s="60"/>
      <c r="AZ5088" s="61"/>
      <c r="BB5088" s="61" t="str">
        <f>IF(Settings!I5084&lt;&gt;"",Settings!I5084,"")</f>
        <v/>
      </c>
    </row>
    <row r="5089" spans="2:54" x14ac:dyDescent="0.2">
      <c r="B5089" s="13"/>
      <c r="C5089" s="12"/>
      <c r="D5089" s="12"/>
      <c r="E5089" s="12"/>
      <c r="F5089" s="12"/>
      <c r="G5089" s="12"/>
      <c r="H5089" s="12"/>
      <c r="I5089" s="15"/>
      <c r="J5089" s="31"/>
      <c r="K5089" s="180"/>
      <c r="L5089" s="40"/>
      <c r="M5089" s="14"/>
      <c r="N5089" s="16"/>
      <c r="O5089" s="49"/>
      <c r="P5089" s="64"/>
      <c r="Q5089" s="18"/>
      <c r="R5089" s="181">
        <f t="shared" si="717"/>
        <v>0</v>
      </c>
      <c r="S5089" s="181">
        <f t="shared" si="718"/>
        <v>0</v>
      </c>
      <c r="T5089" s="181">
        <f t="shared" si="719"/>
        <v>0</v>
      </c>
      <c r="AQ5089" s="1">
        <f>COUNT(L$11:L5089)</f>
        <v>37</v>
      </c>
      <c r="AR5089" s="43">
        <f t="shared" si="720"/>
        <v>40933</v>
      </c>
      <c r="AS5089" s="44">
        <f t="shared" si="721"/>
        <v>89.120000000000019</v>
      </c>
      <c r="AT5089" s="10" t="str">
        <f t="shared" si="722"/>
        <v/>
      </c>
      <c r="AU5089" s="20" t="str">
        <f t="shared" si="723"/>
        <v/>
      </c>
      <c r="AV5089" s="42">
        <f t="shared" si="724"/>
        <v>1</v>
      </c>
      <c r="AW5089" s="89">
        <f t="shared" si="725"/>
        <v>0</v>
      </c>
      <c r="AX5089" s="168"/>
      <c r="AY5089" s="60"/>
      <c r="AZ5089" s="61"/>
      <c r="BB5089" s="61" t="str">
        <f>IF(Settings!I5085&lt;&gt;"",Settings!I5085,"")</f>
        <v/>
      </c>
    </row>
    <row r="5090" spans="2:54" x14ac:dyDescent="0.2">
      <c r="B5090" s="13"/>
      <c r="C5090" s="12"/>
      <c r="D5090" s="12"/>
      <c r="E5090" s="12"/>
      <c r="F5090" s="12"/>
      <c r="G5090" s="12"/>
      <c r="H5090" s="12"/>
      <c r="I5090" s="15"/>
      <c r="J5090" s="31"/>
      <c r="K5090" s="180"/>
      <c r="L5090" s="40"/>
      <c r="M5090" s="14"/>
      <c r="N5090" s="16"/>
      <c r="O5090" s="49"/>
      <c r="P5090" s="64"/>
      <c r="Q5090" s="18"/>
      <c r="R5090" s="181">
        <f t="shared" si="717"/>
        <v>0</v>
      </c>
      <c r="S5090" s="181">
        <f t="shared" si="718"/>
        <v>0</v>
      </c>
      <c r="T5090" s="181">
        <f t="shared" si="719"/>
        <v>0</v>
      </c>
      <c r="AQ5090" s="1">
        <f>COUNT(L$11:L5090)</f>
        <v>37</v>
      </c>
      <c r="AR5090" s="43">
        <f t="shared" si="720"/>
        <v>40933</v>
      </c>
      <c r="AS5090" s="44">
        <f t="shared" si="721"/>
        <v>89.120000000000019</v>
      </c>
      <c r="AT5090" s="10" t="str">
        <f t="shared" si="722"/>
        <v/>
      </c>
      <c r="AU5090" s="20" t="str">
        <f t="shared" si="723"/>
        <v/>
      </c>
      <c r="AV5090" s="42">
        <f t="shared" si="724"/>
        <v>1</v>
      </c>
      <c r="AW5090" s="89">
        <f t="shared" si="725"/>
        <v>0</v>
      </c>
      <c r="AX5090" s="168"/>
      <c r="AY5090" s="60"/>
      <c r="AZ5090" s="61"/>
      <c r="BB5090" s="61" t="str">
        <f>IF(Settings!I5086&lt;&gt;"",Settings!I5086,"")</f>
        <v/>
      </c>
    </row>
    <row r="5091" spans="2:54" x14ac:dyDescent="0.2">
      <c r="B5091" s="13"/>
      <c r="C5091" s="12"/>
      <c r="D5091" s="12"/>
      <c r="E5091" s="12"/>
      <c r="F5091" s="12"/>
      <c r="G5091" s="12"/>
      <c r="H5091" s="12"/>
      <c r="I5091" s="15"/>
      <c r="J5091" s="31"/>
      <c r="K5091" s="180"/>
      <c r="L5091" s="40"/>
      <c r="M5091" s="14"/>
      <c r="N5091" s="16"/>
      <c r="O5091" s="49"/>
      <c r="P5091" s="64"/>
      <c r="Q5091" s="18"/>
      <c r="R5091" s="181">
        <f t="shared" si="717"/>
        <v>0</v>
      </c>
      <c r="S5091" s="181">
        <f t="shared" si="718"/>
        <v>0</v>
      </c>
      <c r="T5091" s="181">
        <f t="shared" si="719"/>
        <v>0</v>
      </c>
      <c r="AQ5091" s="1">
        <f>COUNT(L$11:L5091)</f>
        <v>37</v>
      </c>
      <c r="AR5091" s="43">
        <f t="shared" si="720"/>
        <v>40933</v>
      </c>
      <c r="AS5091" s="44">
        <f t="shared" si="721"/>
        <v>89.120000000000019</v>
      </c>
      <c r="AT5091" s="10" t="str">
        <f t="shared" si="722"/>
        <v/>
      </c>
      <c r="AU5091" s="20" t="str">
        <f t="shared" si="723"/>
        <v/>
      </c>
      <c r="AV5091" s="42">
        <f t="shared" si="724"/>
        <v>1</v>
      </c>
      <c r="AW5091" s="89">
        <f t="shared" si="725"/>
        <v>0</v>
      </c>
      <c r="AX5091" s="168"/>
      <c r="AY5091" s="60"/>
      <c r="AZ5091" s="61"/>
      <c r="BB5091" s="61" t="str">
        <f>IF(Settings!I5087&lt;&gt;"",Settings!I5087,"")</f>
        <v/>
      </c>
    </row>
    <row r="5092" spans="2:54" x14ac:dyDescent="0.2">
      <c r="B5092" s="13"/>
      <c r="C5092" s="12"/>
      <c r="D5092" s="12"/>
      <c r="E5092" s="12"/>
      <c r="F5092" s="12"/>
      <c r="G5092" s="12"/>
      <c r="H5092" s="12"/>
      <c r="I5092" s="15"/>
      <c r="J5092" s="31"/>
      <c r="K5092" s="180"/>
      <c r="L5092" s="40"/>
      <c r="M5092" s="14"/>
      <c r="N5092" s="16"/>
      <c r="O5092" s="49"/>
      <c r="P5092" s="64"/>
      <c r="Q5092" s="18"/>
      <c r="R5092" s="181">
        <f t="shared" si="717"/>
        <v>0</v>
      </c>
      <c r="S5092" s="181">
        <f t="shared" si="718"/>
        <v>0</v>
      </c>
      <c r="T5092" s="181">
        <f t="shared" si="719"/>
        <v>0</v>
      </c>
      <c r="AQ5092" s="1">
        <f>COUNT(L$11:L5092)</f>
        <v>37</v>
      </c>
      <c r="AR5092" s="43">
        <f t="shared" si="720"/>
        <v>40933</v>
      </c>
      <c r="AS5092" s="44">
        <f t="shared" si="721"/>
        <v>89.120000000000019</v>
      </c>
      <c r="AT5092" s="10" t="str">
        <f t="shared" si="722"/>
        <v/>
      </c>
      <c r="AU5092" s="20" t="str">
        <f t="shared" si="723"/>
        <v/>
      </c>
      <c r="AV5092" s="42">
        <f t="shared" si="724"/>
        <v>1</v>
      </c>
      <c r="AW5092" s="89">
        <f t="shared" si="725"/>
        <v>0</v>
      </c>
      <c r="AX5092" s="168"/>
      <c r="AY5092" s="60"/>
      <c r="AZ5092" s="61"/>
      <c r="BB5092" s="61" t="str">
        <f>IF(Settings!I5088&lt;&gt;"",Settings!I5088,"")</f>
        <v/>
      </c>
    </row>
    <row r="5093" spans="2:54" x14ac:dyDescent="0.2">
      <c r="B5093" s="13"/>
      <c r="C5093" s="12"/>
      <c r="D5093" s="12"/>
      <c r="E5093" s="12"/>
      <c r="F5093" s="12"/>
      <c r="G5093" s="12"/>
      <c r="H5093" s="12"/>
      <c r="I5093" s="15"/>
      <c r="J5093" s="31"/>
      <c r="K5093" s="180"/>
      <c r="L5093" s="40"/>
      <c r="M5093" s="14"/>
      <c r="N5093" s="16"/>
      <c r="O5093" s="49"/>
      <c r="P5093" s="64"/>
      <c r="Q5093" s="18"/>
      <c r="R5093" s="181">
        <f t="shared" si="717"/>
        <v>0</v>
      </c>
      <c r="S5093" s="181">
        <f t="shared" si="718"/>
        <v>0</v>
      </c>
      <c r="T5093" s="181">
        <f t="shared" si="719"/>
        <v>0</v>
      </c>
      <c r="AQ5093" s="1">
        <f>COUNT(L$11:L5093)</f>
        <v>37</v>
      </c>
      <c r="AR5093" s="43">
        <f t="shared" si="720"/>
        <v>40933</v>
      </c>
      <c r="AS5093" s="44">
        <f t="shared" si="721"/>
        <v>89.120000000000019</v>
      </c>
      <c r="AT5093" s="10" t="str">
        <f t="shared" si="722"/>
        <v/>
      </c>
      <c r="AU5093" s="20" t="str">
        <f t="shared" si="723"/>
        <v/>
      </c>
      <c r="AV5093" s="42">
        <f t="shared" si="724"/>
        <v>1</v>
      </c>
      <c r="AW5093" s="89">
        <f t="shared" si="725"/>
        <v>0</v>
      </c>
      <c r="AX5093" s="168"/>
      <c r="AY5093" s="60"/>
      <c r="AZ5093" s="61"/>
      <c r="BB5093" s="61" t="str">
        <f>IF(Settings!I5089&lt;&gt;"",Settings!I5089,"")</f>
        <v/>
      </c>
    </row>
    <row r="5094" spans="2:54" x14ac:dyDescent="0.2">
      <c r="B5094" s="13"/>
      <c r="C5094" s="12"/>
      <c r="D5094" s="12"/>
      <c r="E5094" s="12"/>
      <c r="F5094" s="12"/>
      <c r="G5094" s="12"/>
      <c r="H5094" s="12"/>
      <c r="I5094" s="15"/>
      <c r="J5094" s="31"/>
      <c r="K5094" s="180"/>
      <c r="L5094" s="40"/>
      <c r="M5094" s="14"/>
      <c r="N5094" s="16"/>
      <c r="O5094" s="49"/>
      <c r="P5094" s="64"/>
      <c r="Q5094" s="18"/>
      <c r="R5094" s="181">
        <f t="shared" si="717"/>
        <v>0</v>
      </c>
      <c r="S5094" s="181">
        <f t="shared" si="718"/>
        <v>0</v>
      </c>
      <c r="T5094" s="181">
        <f t="shared" si="719"/>
        <v>0</v>
      </c>
      <c r="AQ5094" s="1">
        <f>COUNT(L$11:L5094)</f>
        <v>37</v>
      </c>
      <c r="AR5094" s="43">
        <f t="shared" si="720"/>
        <v>40933</v>
      </c>
      <c r="AS5094" s="44">
        <f t="shared" si="721"/>
        <v>89.120000000000019</v>
      </c>
      <c r="AT5094" s="10" t="str">
        <f t="shared" si="722"/>
        <v/>
      </c>
      <c r="AU5094" s="20" t="str">
        <f t="shared" si="723"/>
        <v/>
      </c>
      <c r="AV5094" s="42">
        <f t="shared" si="724"/>
        <v>1</v>
      </c>
      <c r="AW5094" s="89">
        <f t="shared" si="725"/>
        <v>0</v>
      </c>
      <c r="AX5094" s="168"/>
      <c r="AY5094" s="60"/>
      <c r="AZ5094" s="61"/>
      <c r="BB5094" s="61" t="str">
        <f>IF(Settings!I5090&lt;&gt;"",Settings!I5090,"")</f>
        <v/>
      </c>
    </row>
    <row r="5095" spans="2:54" x14ac:dyDescent="0.2">
      <c r="B5095" s="13"/>
      <c r="C5095" s="12"/>
      <c r="D5095" s="12"/>
      <c r="E5095" s="12"/>
      <c r="F5095" s="12"/>
      <c r="G5095" s="12"/>
      <c r="H5095" s="12"/>
      <c r="I5095" s="15"/>
      <c r="J5095" s="31"/>
      <c r="K5095" s="180"/>
      <c r="L5095" s="40"/>
      <c r="M5095" s="14"/>
      <c r="N5095" s="16"/>
      <c r="O5095" s="49"/>
      <c r="P5095" s="64"/>
      <c r="Q5095" s="18"/>
      <c r="R5095" s="181">
        <f t="shared" si="717"/>
        <v>0</v>
      </c>
      <c r="S5095" s="181">
        <f t="shared" si="718"/>
        <v>0</v>
      </c>
      <c r="T5095" s="181">
        <f t="shared" si="719"/>
        <v>0</v>
      </c>
      <c r="AQ5095" s="1">
        <f>COUNT(L$11:L5095)</f>
        <v>37</v>
      </c>
      <c r="AR5095" s="43">
        <f t="shared" si="720"/>
        <v>40933</v>
      </c>
      <c r="AS5095" s="44">
        <f t="shared" si="721"/>
        <v>89.120000000000019</v>
      </c>
      <c r="AT5095" s="10" t="str">
        <f t="shared" si="722"/>
        <v/>
      </c>
      <c r="AU5095" s="20" t="str">
        <f t="shared" si="723"/>
        <v/>
      </c>
      <c r="AV5095" s="42">
        <f t="shared" si="724"/>
        <v>1</v>
      </c>
      <c r="AW5095" s="89">
        <f t="shared" si="725"/>
        <v>0</v>
      </c>
      <c r="AX5095" s="168"/>
      <c r="AY5095" s="60"/>
      <c r="AZ5095" s="61"/>
      <c r="BB5095" s="61" t="str">
        <f>IF(Settings!I5091&lt;&gt;"",Settings!I5091,"")</f>
        <v/>
      </c>
    </row>
    <row r="5096" spans="2:54" x14ac:dyDescent="0.2">
      <c r="B5096" s="13"/>
      <c r="C5096" s="12"/>
      <c r="D5096" s="12"/>
      <c r="E5096" s="12"/>
      <c r="F5096" s="12"/>
      <c r="G5096" s="12"/>
      <c r="H5096" s="12"/>
      <c r="I5096" s="15"/>
      <c r="J5096" s="31"/>
      <c r="K5096" s="180"/>
      <c r="L5096" s="40"/>
      <c r="M5096" s="14"/>
      <c r="N5096" s="16"/>
      <c r="O5096" s="49"/>
      <c r="P5096" s="64"/>
      <c r="Q5096" s="18"/>
      <c r="R5096" s="181">
        <f t="shared" si="717"/>
        <v>0</v>
      </c>
      <c r="S5096" s="181">
        <f t="shared" si="718"/>
        <v>0</v>
      </c>
      <c r="T5096" s="181">
        <f t="shared" si="719"/>
        <v>0</v>
      </c>
      <c r="AQ5096" s="1">
        <f>COUNT(L$11:L5096)</f>
        <v>37</v>
      </c>
      <c r="AR5096" s="43">
        <f t="shared" si="720"/>
        <v>40933</v>
      </c>
      <c r="AS5096" s="44">
        <f t="shared" si="721"/>
        <v>89.120000000000019</v>
      </c>
      <c r="AT5096" s="10" t="str">
        <f t="shared" si="722"/>
        <v/>
      </c>
      <c r="AU5096" s="20" t="str">
        <f t="shared" si="723"/>
        <v/>
      </c>
      <c r="AV5096" s="42">
        <f t="shared" si="724"/>
        <v>1</v>
      </c>
      <c r="AW5096" s="89">
        <f t="shared" si="725"/>
        <v>0</v>
      </c>
      <c r="AX5096" s="168"/>
      <c r="AY5096" s="60"/>
      <c r="AZ5096" s="61"/>
      <c r="BB5096" s="61" t="str">
        <f>IF(Settings!I5092&lt;&gt;"",Settings!I5092,"")</f>
        <v/>
      </c>
    </row>
    <row r="5097" spans="2:54" x14ac:dyDescent="0.2">
      <c r="B5097" s="13"/>
      <c r="C5097" s="12"/>
      <c r="D5097" s="12"/>
      <c r="E5097" s="12"/>
      <c r="F5097" s="12"/>
      <c r="G5097" s="12"/>
      <c r="H5097" s="12"/>
      <c r="I5097" s="15"/>
      <c r="J5097" s="31"/>
      <c r="K5097" s="180"/>
      <c r="L5097" s="40"/>
      <c r="M5097" s="14"/>
      <c r="N5097" s="16"/>
      <c r="O5097" s="49"/>
      <c r="P5097" s="64"/>
      <c r="Q5097" s="18"/>
      <c r="R5097" s="181">
        <f t="shared" si="717"/>
        <v>0</v>
      </c>
      <c r="S5097" s="181">
        <f t="shared" si="718"/>
        <v>0</v>
      </c>
      <c r="T5097" s="181">
        <f t="shared" si="719"/>
        <v>0</v>
      </c>
      <c r="AQ5097" s="1">
        <f>COUNT(L$11:L5097)</f>
        <v>37</v>
      </c>
      <c r="AR5097" s="43">
        <f t="shared" si="720"/>
        <v>40933</v>
      </c>
      <c r="AS5097" s="44">
        <f t="shared" si="721"/>
        <v>89.120000000000019</v>
      </c>
      <c r="AT5097" s="10" t="str">
        <f t="shared" si="722"/>
        <v/>
      </c>
      <c r="AU5097" s="20" t="str">
        <f t="shared" si="723"/>
        <v/>
      </c>
      <c r="AV5097" s="42">
        <f t="shared" si="724"/>
        <v>1</v>
      </c>
      <c r="AW5097" s="89">
        <f t="shared" si="725"/>
        <v>0</v>
      </c>
      <c r="AX5097" s="168"/>
      <c r="AY5097" s="60"/>
      <c r="AZ5097" s="61"/>
      <c r="BB5097" s="61" t="str">
        <f>IF(Settings!I5093&lt;&gt;"",Settings!I5093,"")</f>
        <v/>
      </c>
    </row>
    <row r="5098" spans="2:54" x14ac:dyDescent="0.2">
      <c r="B5098" s="13"/>
      <c r="C5098" s="12"/>
      <c r="D5098" s="12"/>
      <c r="E5098" s="12"/>
      <c r="F5098" s="12"/>
      <c r="G5098" s="12"/>
      <c r="H5098" s="12"/>
      <c r="I5098" s="15"/>
      <c r="J5098" s="31"/>
      <c r="K5098" s="180"/>
      <c r="L5098" s="40"/>
      <c r="M5098" s="14"/>
      <c r="N5098" s="16"/>
      <c r="O5098" s="49"/>
      <c r="P5098" s="64"/>
      <c r="Q5098" s="18"/>
      <c r="R5098" s="181">
        <f t="shared" si="717"/>
        <v>0</v>
      </c>
      <c r="S5098" s="181">
        <f t="shared" si="718"/>
        <v>0</v>
      </c>
      <c r="T5098" s="181">
        <f t="shared" si="719"/>
        <v>0</v>
      </c>
      <c r="AQ5098" s="1">
        <f>COUNT(L$11:L5098)</f>
        <v>37</v>
      </c>
      <c r="AR5098" s="43">
        <f t="shared" si="720"/>
        <v>40933</v>
      </c>
      <c r="AS5098" s="44">
        <f t="shared" si="721"/>
        <v>89.120000000000019</v>
      </c>
      <c r="AT5098" s="10" t="str">
        <f t="shared" si="722"/>
        <v/>
      </c>
      <c r="AU5098" s="20" t="str">
        <f t="shared" si="723"/>
        <v/>
      </c>
      <c r="AV5098" s="42">
        <f t="shared" si="724"/>
        <v>1</v>
      </c>
      <c r="AW5098" s="89">
        <f t="shared" si="725"/>
        <v>0</v>
      </c>
      <c r="AX5098" s="168"/>
      <c r="AY5098" s="60"/>
      <c r="AZ5098" s="61"/>
      <c r="BB5098" s="61" t="str">
        <f>IF(Settings!I5094&lt;&gt;"",Settings!I5094,"")</f>
        <v/>
      </c>
    </row>
    <row r="5099" spans="2:54" x14ac:dyDescent="0.2">
      <c r="B5099" s="13"/>
      <c r="C5099" s="12"/>
      <c r="D5099" s="12"/>
      <c r="E5099" s="12"/>
      <c r="F5099" s="12"/>
      <c r="G5099" s="12"/>
      <c r="H5099" s="12"/>
      <c r="I5099" s="15"/>
      <c r="J5099" s="31"/>
      <c r="K5099" s="180"/>
      <c r="L5099" s="40"/>
      <c r="M5099" s="14"/>
      <c r="N5099" s="16"/>
      <c r="O5099" s="49"/>
      <c r="P5099" s="64"/>
      <c r="Q5099" s="18"/>
      <c r="R5099" s="181">
        <f t="shared" si="717"/>
        <v>0</v>
      </c>
      <c r="S5099" s="181">
        <f t="shared" si="718"/>
        <v>0</v>
      </c>
      <c r="T5099" s="181">
        <f t="shared" si="719"/>
        <v>0</v>
      </c>
      <c r="AQ5099" s="1">
        <f>COUNT(L$11:L5099)</f>
        <v>37</v>
      </c>
      <c r="AR5099" s="43">
        <f t="shared" si="720"/>
        <v>40933</v>
      </c>
      <c r="AS5099" s="44">
        <f t="shared" si="721"/>
        <v>89.120000000000019</v>
      </c>
      <c r="AT5099" s="10" t="str">
        <f t="shared" si="722"/>
        <v/>
      </c>
      <c r="AU5099" s="20" t="str">
        <f t="shared" si="723"/>
        <v/>
      </c>
      <c r="AV5099" s="42">
        <f t="shared" si="724"/>
        <v>1</v>
      </c>
      <c r="AW5099" s="89">
        <f t="shared" si="725"/>
        <v>0</v>
      </c>
      <c r="AX5099" s="168"/>
      <c r="AY5099" s="60"/>
      <c r="AZ5099" s="61"/>
      <c r="BB5099" s="61" t="str">
        <f>IF(Settings!I5095&lt;&gt;"",Settings!I5095,"")</f>
        <v/>
      </c>
    </row>
    <row r="5100" spans="2:54" x14ac:dyDescent="0.2">
      <c r="B5100" s="13"/>
      <c r="C5100" s="12"/>
      <c r="D5100" s="12"/>
      <c r="E5100" s="12"/>
      <c r="F5100" s="12"/>
      <c r="G5100" s="12"/>
      <c r="H5100" s="12"/>
      <c r="I5100" s="15"/>
      <c r="J5100" s="31"/>
      <c r="K5100" s="180"/>
      <c r="L5100" s="40"/>
      <c r="M5100" s="14"/>
      <c r="N5100" s="16"/>
      <c r="O5100" s="49"/>
      <c r="P5100" s="64"/>
      <c r="Q5100" s="18"/>
      <c r="R5100" s="181">
        <f t="shared" si="717"/>
        <v>0</v>
      </c>
      <c r="S5100" s="181">
        <f t="shared" si="718"/>
        <v>0</v>
      </c>
      <c r="T5100" s="181">
        <f t="shared" si="719"/>
        <v>0</v>
      </c>
      <c r="AQ5100" s="1">
        <f>COUNT(L$11:L5100)</f>
        <v>37</v>
      </c>
      <c r="AR5100" s="43">
        <f t="shared" si="720"/>
        <v>40933</v>
      </c>
      <c r="AS5100" s="44">
        <f t="shared" si="721"/>
        <v>89.120000000000019</v>
      </c>
      <c r="AT5100" s="10" t="str">
        <f t="shared" si="722"/>
        <v/>
      </c>
      <c r="AU5100" s="20" t="str">
        <f t="shared" si="723"/>
        <v/>
      </c>
      <c r="AV5100" s="42">
        <f t="shared" si="724"/>
        <v>1</v>
      </c>
      <c r="AW5100" s="89">
        <f t="shared" si="725"/>
        <v>0</v>
      </c>
      <c r="AX5100" s="168"/>
      <c r="AY5100" s="60"/>
      <c r="AZ5100" s="61"/>
      <c r="BB5100" s="61" t="str">
        <f>IF(Settings!I5096&lt;&gt;"",Settings!I5096,"")</f>
        <v/>
      </c>
    </row>
    <row r="5101" spans="2:54" x14ac:dyDescent="0.2">
      <c r="B5101" s="13"/>
      <c r="C5101" s="12"/>
      <c r="D5101" s="12"/>
      <c r="E5101" s="12"/>
      <c r="F5101" s="12"/>
      <c r="G5101" s="12"/>
      <c r="H5101" s="12"/>
      <c r="I5101" s="15"/>
      <c r="J5101" s="31"/>
      <c r="K5101" s="180"/>
      <c r="L5101" s="40"/>
      <c r="M5101" s="14"/>
      <c r="N5101" s="16"/>
      <c r="O5101" s="49"/>
      <c r="P5101" s="64"/>
      <c r="Q5101" s="18"/>
      <c r="R5101" s="181">
        <f t="shared" si="717"/>
        <v>0</v>
      </c>
      <c r="S5101" s="181">
        <f t="shared" si="718"/>
        <v>0</v>
      </c>
      <c r="T5101" s="181">
        <f t="shared" si="719"/>
        <v>0</v>
      </c>
      <c r="AQ5101" s="1">
        <f>COUNT(L$11:L5101)</f>
        <v>37</v>
      </c>
      <c r="AR5101" s="43">
        <f t="shared" si="720"/>
        <v>40933</v>
      </c>
      <c r="AS5101" s="44">
        <f t="shared" si="721"/>
        <v>89.120000000000019</v>
      </c>
      <c r="AT5101" s="10" t="str">
        <f t="shared" si="722"/>
        <v/>
      </c>
      <c r="AU5101" s="20" t="str">
        <f t="shared" si="723"/>
        <v/>
      </c>
      <c r="AV5101" s="42">
        <f t="shared" si="724"/>
        <v>1</v>
      </c>
      <c r="AW5101" s="89">
        <f t="shared" si="725"/>
        <v>0</v>
      </c>
      <c r="AX5101" s="168"/>
      <c r="AY5101" s="60"/>
      <c r="AZ5101" s="61"/>
      <c r="BB5101" s="61" t="str">
        <f>IF(Settings!I5097&lt;&gt;"",Settings!I5097,"")</f>
        <v/>
      </c>
    </row>
    <row r="5102" spans="2:54" x14ac:dyDescent="0.2">
      <c r="B5102" s="13"/>
      <c r="C5102" s="12"/>
      <c r="D5102" s="12"/>
      <c r="E5102" s="12"/>
      <c r="F5102" s="12"/>
      <c r="G5102" s="12"/>
      <c r="H5102" s="12"/>
      <c r="I5102" s="15"/>
      <c r="J5102" s="31"/>
      <c r="K5102" s="180"/>
      <c r="L5102" s="40"/>
      <c r="M5102" s="14"/>
      <c r="N5102" s="16"/>
      <c r="O5102" s="49"/>
      <c r="P5102" s="64"/>
      <c r="Q5102" s="18"/>
      <c r="R5102" s="181">
        <f t="shared" si="717"/>
        <v>0</v>
      </c>
      <c r="S5102" s="181">
        <f t="shared" si="718"/>
        <v>0</v>
      </c>
      <c r="T5102" s="181">
        <f t="shared" si="719"/>
        <v>0</v>
      </c>
      <c r="AQ5102" s="1">
        <f>COUNT(L$11:L5102)</f>
        <v>37</v>
      </c>
      <c r="AR5102" s="43">
        <f t="shared" si="720"/>
        <v>40933</v>
      </c>
      <c r="AS5102" s="44">
        <f t="shared" si="721"/>
        <v>89.120000000000019</v>
      </c>
      <c r="AT5102" s="10" t="str">
        <f t="shared" si="722"/>
        <v/>
      </c>
      <c r="AU5102" s="20" t="str">
        <f t="shared" si="723"/>
        <v/>
      </c>
      <c r="AV5102" s="42">
        <f t="shared" si="724"/>
        <v>1</v>
      </c>
      <c r="AW5102" s="89">
        <f t="shared" si="725"/>
        <v>0</v>
      </c>
      <c r="AX5102" s="168"/>
      <c r="AY5102" s="60"/>
      <c r="AZ5102" s="61"/>
      <c r="BB5102" s="61" t="str">
        <f>IF(Settings!I5098&lt;&gt;"",Settings!I5098,"")</f>
        <v/>
      </c>
    </row>
    <row r="5103" spans="2:54" x14ac:dyDescent="0.2">
      <c r="B5103" s="13"/>
      <c r="C5103" s="12"/>
      <c r="D5103" s="12"/>
      <c r="E5103" s="12"/>
      <c r="F5103" s="12"/>
      <c r="G5103" s="12"/>
      <c r="H5103" s="12"/>
      <c r="I5103" s="15"/>
      <c r="J5103" s="31"/>
      <c r="K5103" s="180"/>
      <c r="L5103" s="40"/>
      <c r="M5103" s="14"/>
      <c r="N5103" s="16"/>
      <c r="O5103" s="49"/>
      <c r="P5103" s="64"/>
      <c r="Q5103" s="18"/>
      <c r="R5103" s="181">
        <f t="shared" si="717"/>
        <v>0</v>
      </c>
      <c r="S5103" s="181">
        <f t="shared" si="718"/>
        <v>0</v>
      </c>
      <c r="T5103" s="181">
        <f t="shared" si="719"/>
        <v>0</v>
      </c>
      <c r="AQ5103" s="1">
        <f>COUNT(L$11:L5103)</f>
        <v>37</v>
      </c>
      <c r="AR5103" s="43">
        <f t="shared" si="720"/>
        <v>40933</v>
      </c>
      <c r="AS5103" s="44">
        <f t="shared" si="721"/>
        <v>89.120000000000019</v>
      </c>
      <c r="AT5103" s="10" t="str">
        <f t="shared" si="722"/>
        <v/>
      </c>
      <c r="AU5103" s="20" t="str">
        <f t="shared" si="723"/>
        <v/>
      </c>
      <c r="AV5103" s="42">
        <f t="shared" si="724"/>
        <v>1</v>
      </c>
      <c r="AW5103" s="89">
        <f t="shared" si="725"/>
        <v>0</v>
      </c>
      <c r="AX5103" s="168"/>
      <c r="AY5103" s="60"/>
      <c r="AZ5103" s="61"/>
      <c r="BB5103" s="61" t="str">
        <f>IF(Settings!I5099&lt;&gt;"",Settings!I5099,"")</f>
        <v/>
      </c>
    </row>
    <row r="5104" spans="2:54" x14ac:dyDescent="0.2">
      <c r="B5104" s="13"/>
      <c r="C5104" s="12"/>
      <c r="D5104" s="12"/>
      <c r="E5104" s="12"/>
      <c r="F5104" s="12"/>
      <c r="G5104" s="12"/>
      <c r="H5104" s="12"/>
      <c r="I5104" s="15"/>
      <c r="J5104" s="31"/>
      <c r="K5104" s="180"/>
      <c r="L5104" s="40"/>
      <c r="M5104" s="14"/>
      <c r="N5104" s="16"/>
      <c r="O5104" s="49"/>
      <c r="P5104" s="64"/>
      <c r="Q5104" s="18"/>
      <c r="R5104" s="181">
        <f t="shared" si="717"/>
        <v>0</v>
      </c>
      <c r="S5104" s="181">
        <f t="shared" si="718"/>
        <v>0</v>
      </c>
      <c r="T5104" s="181">
        <f t="shared" si="719"/>
        <v>0</v>
      </c>
      <c r="AQ5104" s="1">
        <f>COUNT(L$11:L5104)</f>
        <v>37</v>
      </c>
      <c r="AR5104" s="43">
        <f t="shared" si="720"/>
        <v>40933</v>
      </c>
      <c r="AS5104" s="44">
        <f t="shared" si="721"/>
        <v>89.120000000000019</v>
      </c>
      <c r="AT5104" s="10" t="str">
        <f t="shared" si="722"/>
        <v/>
      </c>
      <c r="AU5104" s="20" t="str">
        <f t="shared" si="723"/>
        <v/>
      </c>
      <c r="AV5104" s="42">
        <f t="shared" si="724"/>
        <v>1</v>
      </c>
      <c r="AW5104" s="89">
        <f t="shared" si="725"/>
        <v>0</v>
      </c>
      <c r="AX5104" s="168"/>
      <c r="AY5104" s="60"/>
      <c r="AZ5104" s="61"/>
      <c r="BB5104" s="61" t="str">
        <f>IF(Settings!I5100&lt;&gt;"",Settings!I5100,"")</f>
        <v/>
      </c>
    </row>
    <row r="5105" spans="2:54" x14ac:dyDescent="0.2">
      <c r="B5105" s="13"/>
      <c r="C5105" s="12"/>
      <c r="D5105" s="12"/>
      <c r="E5105" s="12"/>
      <c r="F5105" s="12"/>
      <c r="G5105" s="12"/>
      <c r="H5105" s="12"/>
      <c r="I5105" s="15"/>
      <c r="J5105" s="31"/>
      <c r="K5105" s="180"/>
      <c r="L5105" s="40"/>
      <c r="M5105" s="14"/>
      <c r="N5105" s="16"/>
      <c r="O5105" s="49"/>
      <c r="P5105" s="64"/>
      <c r="Q5105" s="18"/>
      <c r="R5105" s="181">
        <f t="shared" si="717"/>
        <v>0</v>
      </c>
      <c r="S5105" s="181">
        <f t="shared" si="718"/>
        <v>0</v>
      </c>
      <c r="T5105" s="181">
        <f t="shared" si="719"/>
        <v>0</v>
      </c>
      <c r="AQ5105" s="1">
        <f>COUNT(L$11:L5105)</f>
        <v>37</v>
      </c>
      <c r="AR5105" s="43">
        <f t="shared" si="720"/>
        <v>40933</v>
      </c>
      <c r="AS5105" s="44">
        <f t="shared" si="721"/>
        <v>89.120000000000019</v>
      </c>
      <c r="AT5105" s="10" t="str">
        <f t="shared" si="722"/>
        <v/>
      </c>
      <c r="AU5105" s="20" t="str">
        <f t="shared" si="723"/>
        <v/>
      </c>
      <c r="AV5105" s="42">
        <f t="shared" si="724"/>
        <v>1</v>
      </c>
      <c r="AW5105" s="89">
        <f t="shared" si="725"/>
        <v>0</v>
      </c>
      <c r="AX5105" s="168"/>
      <c r="AY5105" s="60"/>
      <c r="AZ5105" s="61"/>
      <c r="BB5105" s="61" t="str">
        <f>IF(Settings!I5101&lt;&gt;"",Settings!I5101,"")</f>
        <v/>
      </c>
    </row>
    <row r="5106" spans="2:54" x14ac:dyDescent="0.2">
      <c r="B5106" s="13"/>
      <c r="C5106" s="12"/>
      <c r="D5106" s="12"/>
      <c r="E5106" s="12"/>
      <c r="F5106" s="12"/>
      <c r="G5106" s="12"/>
      <c r="H5106" s="12"/>
      <c r="I5106" s="15"/>
      <c r="J5106" s="31"/>
      <c r="K5106" s="180"/>
      <c r="L5106" s="40"/>
      <c r="M5106" s="14"/>
      <c r="N5106" s="16"/>
      <c r="O5106" s="49"/>
      <c r="P5106" s="64"/>
      <c r="Q5106" s="18"/>
      <c r="R5106" s="181">
        <f t="shared" si="717"/>
        <v>0</v>
      </c>
      <c r="S5106" s="181">
        <f t="shared" si="718"/>
        <v>0</v>
      </c>
      <c r="T5106" s="181">
        <f t="shared" si="719"/>
        <v>0</v>
      </c>
      <c r="AQ5106" s="1">
        <f>COUNT(L$11:L5106)</f>
        <v>37</v>
      </c>
      <c r="AR5106" s="43">
        <f t="shared" si="720"/>
        <v>40933</v>
      </c>
      <c r="AS5106" s="44">
        <f t="shared" si="721"/>
        <v>89.120000000000019</v>
      </c>
      <c r="AT5106" s="10" t="str">
        <f t="shared" si="722"/>
        <v/>
      </c>
      <c r="AU5106" s="20" t="str">
        <f t="shared" si="723"/>
        <v/>
      </c>
      <c r="AV5106" s="42">
        <f t="shared" si="724"/>
        <v>1</v>
      </c>
      <c r="AW5106" s="89">
        <f t="shared" si="725"/>
        <v>0</v>
      </c>
      <c r="AX5106" s="168"/>
      <c r="AY5106" s="60"/>
      <c r="AZ5106" s="61"/>
      <c r="BB5106" s="61" t="str">
        <f>IF(Settings!I5102&lt;&gt;"",Settings!I5102,"")</f>
        <v/>
      </c>
    </row>
    <row r="5107" spans="2:54" x14ac:dyDescent="0.2">
      <c r="B5107" s="13"/>
      <c r="C5107" s="12"/>
      <c r="D5107" s="12"/>
      <c r="E5107" s="12"/>
      <c r="F5107" s="12"/>
      <c r="G5107" s="12"/>
      <c r="H5107" s="12"/>
      <c r="I5107" s="15"/>
      <c r="J5107" s="31"/>
      <c r="K5107" s="180"/>
      <c r="L5107" s="40"/>
      <c r="M5107" s="14"/>
      <c r="N5107" s="16"/>
      <c r="O5107" s="49"/>
      <c r="P5107" s="64"/>
      <c r="Q5107" s="18"/>
      <c r="R5107" s="181">
        <f t="shared" si="717"/>
        <v>0</v>
      </c>
      <c r="S5107" s="181">
        <f t="shared" si="718"/>
        <v>0</v>
      </c>
      <c r="T5107" s="181">
        <f t="shared" si="719"/>
        <v>0</v>
      </c>
      <c r="AQ5107" s="1">
        <f>COUNT(L$11:L5107)</f>
        <v>37</v>
      </c>
      <c r="AR5107" s="43">
        <f t="shared" si="720"/>
        <v>40933</v>
      </c>
      <c r="AS5107" s="44">
        <f t="shared" si="721"/>
        <v>89.120000000000019</v>
      </c>
      <c r="AT5107" s="10" t="str">
        <f t="shared" si="722"/>
        <v/>
      </c>
      <c r="AU5107" s="20" t="str">
        <f t="shared" si="723"/>
        <v/>
      </c>
      <c r="AV5107" s="42">
        <f t="shared" si="724"/>
        <v>1</v>
      </c>
      <c r="AW5107" s="89">
        <f t="shared" si="725"/>
        <v>0</v>
      </c>
      <c r="AX5107" s="168"/>
      <c r="AY5107" s="60"/>
      <c r="AZ5107" s="61"/>
      <c r="BB5107" s="61" t="str">
        <f>IF(Settings!I5103&lt;&gt;"",Settings!I5103,"")</f>
        <v/>
      </c>
    </row>
    <row r="5108" spans="2:54" x14ac:dyDescent="0.2">
      <c r="B5108" s="13"/>
      <c r="C5108" s="12"/>
      <c r="D5108" s="12"/>
      <c r="E5108" s="12"/>
      <c r="F5108" s="12"/>
      <c r="G5108" s="12"/>
      <c r="H5108" s="12"/>
      <c r="I5108" s="15"/>
      <c r="J5108" s="31"/>
      <c r="K5108" s="180"/>
      <c r="L5108" s="40"/>
      <c r="M5108" s="14"/>
      <c r="N5108" s="16"/>
      <c r="O5108" s="49"/>
      <c r="P5108" s="64"/>
      <c r="Q5108" s="18"/>
      <c r="R5108" s="181">
        <f t="shared" si="717"/>
        <v>0</v>
      </c>
      <c r="S5108" s="181">
        <f t="shared" si="718"/>
        <v>0</v>
      </c>
      <c r="T5108" s="181">
        <f t="shared" si="719"/>
        <v>0</v>
      </c>
      <c r="AQ5108" s="1">
        <f>COUNT(L$11:L5108)</f>
        <v>37</v>
      </c>
      <c r="AR5108" s="43">
        <f t="shared" si="720"/>
        <v>40933</v>
      </c>
      <c r="AS5108" s="44">
        <f t="shared" si="721"/>
        <v>89.120000000000019</v>
      </c>
      <c r="AT5108" s="10" t="str">
        <f t="shared" si="722"/>
        <v/>
      </c>
      <c r="AU5108" s="20" t="str">
        <f t="shared" si="723"/>
        <v/>
      </c>
      <c r="AV5108" s="42">
        <f t="shared" si="724"/>
        <v>1</v>
      </c>
      <c r="AW5108" s="89">
        <f t="shared" si="725"/>
        <v>0</v>
      </c>
      <c r="AX5108" s="168"/>
      <c r="AY5108" s="60"/>
      <c r="AZ5108" s="61"/>
      <c r="BB5108" s="61" t="str">
        <f>IF(Settings!I5104&lt;&gt;"",Settings!I5104,"")</f>
        <v/>
      </c>
    </row>
    <row r="5109" spans="2:54" x14ac:dyDescent="0.2">
      <c r="B5109" s="13"/>
      <c r="C5109" s="12"/>
      <c r="D5109" s="12"/>
      <c r="E5109" s="12"/>
      <c r="F5109" s="12"/>
      <c r="G5109" s="12"/>
      <c r="H5109" s="12"/>
      <c r="I5109" s="15"/>
      <c r="J5109" s="31"/>
      <c r="K5109" s="180"/>
      <c r="L5109" s="40"/>
      <c r="M5109" s="14"/>
      <c r="N5109" s="16"/>
      <c r="O5109" s="49"/>
      <c r="P5109" s="64"/>
      <c r="Q5109" s="18"/>
      <c r="R5109" s="181">
        <f t="shared" si="717"/>
        <v>0</v>
      </c>
      <c r="S5109" s="181">
        <f t="shared" si="718"/>
        <v>0</v>
      </c>
      <c r="T5109" s="181">
        <f t="shared" si="719"/>
        <v>0</v>
      </c>
      <c r="AQ5109" s="1">
        <f>COUNT(L$11:L5109)</f>
        <v>37</v>
      </c>
      <c r="AR5109" s="43">
        <f t="shared" si="720"/>
        <v>40933</v>
      </c>
      <c r="AS5109" s="44">
        <f t="shared" si="721"/>
        <v>89.120000000000019</v>
      </c>
      <c r="AT5109" s="10" t="str">
        <f t="shared" si="722"/>
        <v/>
      </c>
      <c r="AU5109" s="20" t="str">
        <f t="shared" si="723"/>
        <v/>
      </c>
      <c r="AV5109" s="42">
        <f t="shared" si="724"/>
        <v>1</v>
      </c>
      <c r="AW5109" s="89">
        <f t="shared" si="725"/>
        <v>0</v>
      </c>
      <c r="AX5109" s="168"/>
      <c r="AY5109" s="60"/>
      <c r="AZ5109" s="61"/>
      <c r="BB5109" s="61" t="str">
        <f>IF(Settings!I5105&lt;&gt;"",Settings!I5105,"")</f>
        <v/>
      </c>
    </row>
    <row r="5110" spans="2:54" x14ac:dyDescent="0.2">
      <c r="B5110" s="13"/>
      <c r="C5110" s="12"/>
      <c r="D5110" s="12"/>
      <c r="E5110" s="12"/>
      <c r="F5110" s="12"/>
      <c r="G5110" s="12"/>
      <c r="H5110" s="12"/>
      <c r="I5110" s="15"/>
      <c r="J5110" s="31"/>
      <c r="K5110" s="180"/>
      <c r="L5110" s="40"/>
      <c r="M5110" s="14"/>
      <c r="N5110" s="16"/>
      <c r="O5110" s="49"/>
      <c r="P5110" s="64"/>
      <c r="Q5110" s="18"/>
      <c r="R5110" s="181">
        <f t="shared" si="717"/>
        <v>0</v>
      </c>
      <c r="S5110" s="181">
        <f t="shared" si="718"/>
        <v>0</v>
      </c>
      <c r="T5110" s="181">
        <f t="shared" si="719"/>
        <v>0</v>
      </c>
      <c r="AQ5110" s="1">
        <f>COUNT(L$11:L5110)</f>
        <v>37</v>
      </c>
      <c r="AR5110" s="43">
        <f t="shared" si="720"/>
        <v>40933</v>
      </c>
      <c r="AS5110" s="44">
        <f t="shared" si="721"/>
        <v>89.120000000000019</v>
      </c>
      <c r="AT5110" s="10" t="str">
        <f t="shared" si="722"/>
        <v/>
      </c>
      <c r="AU5110" s="20" t="str">
        <f t="shared" si="723"/>
        <v/>
      </c>
      <c r="AV5110" s="42">
        <f t="shared" si="724"/>
        <v>1</v>
      </c>
      <c r="AW5110" s="89">
        <f t="shared" si="725"/>
        <v>0</v>
      </c>
      <c r="AX5110" s="168"/>
      <c r="AY5110" s="60"/>
      <c r="AZ5110" s="61"/>
      <c r="BB5110" s="61" t="str">
        <f>IF(Settings!I5106&lt;&gt;"",Settings!I5106,"")</f>
        <v/>
      </c>
    </row>
    <row r="5111" spans="2:54" x14ac:dyDescent="0.2">
      <c r="B5111" s="13"/>
      <c r="C5111" s="12"/>
      <c r="D5111" s="12"/>
      <c r="E5111" s="12"/>
      <c r="F5111" s="12"/>
      <c r="G5111" s="12"/>
      <c r="H5111" s="12"/>
      <c r="I5111" s="15"/>
      <c r="J5111" s="31"/>
      <c r="K5111" s="180"/>
      <c r="L5111" s="40"/>
      <c r="M5111" s="14"/>
      <c r="N5111" s="16"/>
      <c r="O5111" s="49"/>
      <c r="P5111" s="64"/>
      <c r="Q5111" s="18"/>
      <c r="R5111" s="181">
        <f t="shared" si="717"/>
        <v>0</v>
      </c>
      <c r="S5111" s="181">
        <f t="shared" si="718"/>
        <v>0</v>
      </c>
      <c r="T5111" s="181">
        <f t="shared" si="719"/>
        <v>0</v>
      </c>
      <c r="AQ5111" s="1">
        <f>COUNT(L$11:L5111)</f>
        <v>37</v>
      </c>
      <c r="AR5111" s="43">
        <f t="shared" si="720"/>
        <v>40933</v>
      </c>
      <c r="AS5111" s="44">
        <f t="shared" si="721"/>
        <v>89.120000000000019</v>
      </c>
      <c r="AT5111" s="10" t="str">
        <f t="shared" si="722"/>
        <v/>
      </c>
      <c r="AU5111" s="20" t="str">
        <f t="shared" si="723"/>
        <v/>
      </c>
      <c r="AV5111" s="42">
        <f t="shared" si="724"/>
        <v>1</v>
      </c>
      <c r="AW5111" s="89">
        <f t="shared" si="725"/>
        <v>0</v>
      </c>
      <c r="AX5111" s="168"/>
      <c r="AY5111" s="60"/>
      <c r="AZ5111" s="61"/>
      <c r="BB5111" s="61" t="str">
        <f>IF(Settings!I5107&lt;&gt;"",Settings!I5107,"")</f>
        <v/>
      </c>
    </row>
    <row r="5112" spans="2:54" x14ac:dyDescent="0.2">
      <c r="B5112" s="13"/>
      <c r="C5112" s="12"/>
      <c r="D5112" s="12"/>
      <c r="E5112" s="12"/>
      <c r="F5112" s="12"/>
      <c r="G5112" s="12"/>
      <c r="H5112" s="12"/>
      <c r="I5112" s="15"/>
      <c r="J5112" s="31"/>
      <c r="K5112" s="180"/>
      <c r="L5112" s="40"/>
      <c r="M5112" s="14"/>
      <c r="N5112" s="16"/>
      <c r="O5112" s="49"/>
      <c r="P5112" s="64"/>
      <c r="Q5112" s="18"/>
      <c r="R5112" s="181">
        <f t="shared" si="717"/>
        <v>0</v>
      </c>
      <c r="S5112" s="181">
        <f t="shared" si="718"/>
        <v>0</v>
      </c>
      <c r="T5112" s="181">
        <f t="shared" si="719"/>
        <v>0</v>
      </c>
      <c r="AQ5112" s="1">
        <f>COUNT(L$11:L5112)</f>
        <v>37</v>
      </c>
      <c r="AR5112" s="43">
        <f t="shared" si="720"/>
        <v>40933</v>
      </c>
      <c r="AS5112" s="44">
        <f t="shared" si="721"/>
        <v>89.120000000000019</v>
      </c>
      <c r="AT5112" s="10" t="str">
        <f t="shared" si="722"/>
        <v/>
      </c>
      <c r="AU5112" s="20" t="str">
        <f t="shared" si="723"/>
        <v/>
      </c>
      <c r="AV5112" s="42">
        <f t="shared" si="724"/>
        <v>1</v>
      </c>
      <c r="AW5112" s="89">
        <f t="shared" si="725"/>
        <v>0</v>
      </c>
      <c r="AX5112" s="168"/>
      <c r="AY5112" s="60"/>
      <c r="AZ5112" s="61"/>
      <c r="BB5112" s="61" t="str">
        <f>IF(Settings!I5108&lt;&gt;"",Settings!I5108,"")</f>
        <v/>
      </c>
    </row>
    <row r="5113" spans="2:54" x14ac:dyDescent="0.2">
      <c r="B5113" s="13"/>
      <c r="C5113" s="12"/>
      <c r="D5113" s="12"/>
      <c r="E5113" s="12"/>
      <c r="F5113" s="12"/>
      <c r="G5113" s="12"/>
      <c r="H5113" s="12"/>
      <c r="I5113" s="15"/>
      <c r="J5113" s="31"/>
      <c r="K5113" s="180"/>
      <c r="L5113" s="40"/>
      <c r="M5113" s="14"/>
      <c r="N5113" s="16"/>
      <c r="O5113" s="49"/>
      <c r="P5113" s="64"/>
      <c r="Q5113" s="18"/>
      <c r="R5113" s="181">
        <f t="shared" si="717"/>
        <v>0</v>
      </c>
      <c r="S5113" s="181">
        <f t="shared" si="718"/>
        <v>0</v>
      </c>
      <c r="T5113" s="181">
        <f t="shared" si="719"/>
        <v>0</v>
      </c>
      <c r="AQ5113" s="1">
        <f>COUNT(L$11:L5113)</f>
        <v>37</v>
      </c>
      <c r="AR5113" s="43">
        <f t="shared" si="720"/>
        <v>40933</v>
      </c>
      <c r="AS5113" s="44">
        <f t="shared" si="721"/>
        <v>89.120000000000019</v>
      </c>
      <c r="AT5113" s="10" t="str">
        <f t="shared" si="722"/>
        <v/>
      </c>
      <c r="AU5113" s="20" t="str">
        <f t="shared" si="723"/>
        <v/>
      </c>
      <c r="AV5113" s="42">
        <f t="shared" si="724"/>
        <v>1</v>
      </c>
      <c r="AW5113" s="89">
        <f t="shared" si="725"/>
        <v>0</v>
      </c>
      <c r="AX5113" s="168"/>
      <c r="AY5113" s="60"/>
      <c r="AZ5113" s="61"/>
      <c r="BB5113" s="61" t="str">
        <f>IF(Settings!I5109&lt;&gt;"",Settings!I5109,"")</f>
        <v/>
      </c>
    </row>
    <row r="5114" spans="2:54" x14ac:dyDescent="0.2">
      <c r="B5114" s="13"/>
      <c r="C5114" s="12"/>
      <c r="D5114" s="12"/>
      <c r="E5114" s="12"/>
      <c r="F5114" s="12"/>
      <c r="G5114" s="12"/>
      <c r="H5114" s="12"/>
      <c r="I5114" s="15"/>
      <c r="J5114" s="31"/>
      <c r="K5114" s="180"/>
      <c r="L5114" s="40"/>
      <c r="M5114" s="14"/>
      <c r="N5114" s="16"/>
      <c r="O5114" s="49"/>
      <c r="P5114" s="64"/>
      <c r="Q5114" s="18"/>
      <c r="R5114" s="181">
        <f t="shared" si="717"/>
        <v>0</v>
      </c>
      <c r="S5114" s="181">
        <f t="shared" si="718"/>
        <v>0</v>
      </c>
      <c r="T5114" s="181">
        <f t="shared" si="719"/>
        <v>0</v>
      </c>
      <c r="AQ5114" s="1">
        <f>COUNT(L$11:L5114)</f>
        <v>37</v>
      </c>
      <c r="AR5114" s="43">
        <f t="shared" si="720"/>
        <v>40933</v>
      </c>
      <c r="AS5114" s="44">
        <f t="shared" si="721"/>
        <v>89.120000000000019</v>
      </c>
      <c r="AT5114" s="10" t="str">
        <f t="shared" si="722"/>
        <v/>
      </c>
      <c r="AU5114" s="20" t="str">
        <f t="shared" si="723"/>
        <v/>
      </c>
      <c r="AV5114" s="42">
        <f t="shared" si="724"/>
        <v>1</v>
      </c>
      <c r="AW5114" s="89">
        <f t="shared" si="725"/>
        <v>0</v>
      </c>
      <c r="AX5114" s="168"/>
      <c r="AY5114" s="60"/>
      <c r="AZ5114" s="61"/>
      <c r="BB5114" s="61" t="str">
        <f>IF(Settings!I5110&lt;&gt;"",Settings!I5110,"")</f>
        <v/>
      </c>
    </row>
    <row r="5115" spans="2:54" x14ac:dyDescent="0.2">
      <c r="B5115" s="13"/>
      <c r="C5115" s="12"/>
      <c r="D5115" s="12"/>
      <c r="E5115" s="12"/>
      <c r="F5115" s="12"/>
      <c r="G5115" s="12"/>
      <c r="H5115" s="12"/>
      <c r="I5115" s="15"/>
      <c r="J5115" s="31"/>
      <c r="K5115" s="180"/>
      <c r="L5115" s="40"/>
      <c r="M5115" s="14"/>
      <c r="N5115" s="16"/>
      <c r="O5115" s="49"/>
      <c r="P5115" s="64"/>
      <c r="Q5115" s="18"/>
      <c r="R5115" s="181">
        <f t="shared" si="717"/>
        <v>0</v>
      </c>
      <c r="S5115" s="181">
        <f t="shared" si="718"/>
        <v>0</v>
      </c>
      <c r="T5115" s="181">
        <f t="shared" si="719"/>
        <v>0</v>
      </c>
      <c r="AQ5115" s="1">
        <f>COUNT(L$11:L5115)</f>
        <v>37</v>
      </c>
      <c r="AR5115" s="43">
        <f t="shared" si="720"/>
        <v>40933</v>
      </c>
      <c r="AS5115" s="44">
        <f t="shared" si="721"/>
        <v>89.120000000000019</v>
      </c>
      <c r="AT5115" s="10" t="str">
        <f t="shared" si="722"/>
        <v/>
      </c>
      <c r="AU5115" s="20" t="str">
        <f t="shared" si="723"/>
        <v/>
      </c>
      <c r="AV5115" s="42">
        <f t="shared" si="724"/>
        <v>1</v>
      </c>
      <c r="AW5115" s="89">
        <f t="shared" si="725"/>
        <v>0</v>
      </c>
      <c r="AX5115" s="168"/>
      <c r="AY5115" s="60"/>
      <c r="AZ5115" s="61"/>
      <c r="BB5115" s="61" t="str">
        <f>IF(Settings!I5111&lt;&gt;"",Settings!I5111,"")</f>
        <v/>
      </c>
    </row>
    <row r="5116" spans="2:54" x14ac:dyDescent="0.2">
      <c r="B5116" s="13"/>
      <c r="C5116" s="12"/>
      <c r="D5116" s="12"/>
      <c r="E5116" s="12"/>
      <c r="F5116" s="12"/>
      <c r="G5116" s="12"/>
      <c r="H5116" s="12"/>
      <c r="I5116" s="15"/>
      <c r="J5116" s="31"/>
      <c r="K5116" s="180"/>
      <c r="L5116" s="40"/>
      <c r="M5116" s="14"/>
      <c r="N5116" s="16"/>
      <c r="O5116" s="49"/>
      <c r="P5116" s="64"/>
      <c r="Q5116" s="18"/>
      <c r="R5116" s="181">
        <f t="shared" si="717"/>
        <v>0</v>
      </c>
      <c r="S5116" s="181">
        <f t="shared" si="718"/>
        <v>0</v>
      </c>
      <c r="T5116" s="181">
        <f t="shared" si="719"/>
        <v>0</v>
      </c>
      <c r="AQ5116" s="1">
        <f>COUNT(L$11:L5116)</f>
        <v>37</v>
      </c>
      <c r="AR5116" s="43">
        <f t="shared" si="720"/>
        <v>40933</v>
      </c>
      <c r="AS5116" s="44">
        <f t="shared" si="721"/>
        <v>89.120000000000019</v>
      </c>
      <c r="AT5116" s="10" t="str">
        <f t="shared" si="722"/>
        <v/>
      </c>
      <c r="AU5116" s="20" t="str">
        <f t="shared" si="723"/>
        <v/>
      </c>
      <c r="AV5116" s="42">
        <f t="shared" si="724"/>
        <v>1</v>
      </c>
      <c r="AW5116" s="89">
        <f t="shared" si="725"/>
        <v>0</v>
      </c>
      <c r="AX5116" s="168"/>
      <c r="AY5116" s="60"/>
      <c r="AZ5116" s="61"/>
      <c r="BB5116" s="61" t="str">
        <f>IF(Settings!I5112&lt;&gt;"",Settings!I5112,"")</f>
        <v/>
      </c>
    </row>
    <row r="5117" spans="2:54" x14ac:dyDescent="0.2">
      <c r="B5117" s="13"/>
      <c r="C5117" s="12"/>
      <c r="D5117" s="12"/>
      <c r="E5117" s="12"/>
      <c r="F5117" s="12"/>
      <c r="G5117" s="12"/>
      <c r="H5117" s="12"/>
      <c r="I5117" s="15"/>
      <c r="J5117" s="31"/>
      <c r="K5117" s="180"/>
      <c r="L5117" s="40"/>
      <c r="M5117" s="14"/>
      <c r="N5117" s="16"/>
      <c r="O5117" s="49"/>
      <c r="P5117" s="64"/>
      <c r="Q5117" s="18"/>
      <c r="R5117" s="181">
        <f t="shared" si="717"/>
        <v>0</v>
      </c>
      <c r="S5117" s="181">
        <f t="shared" si="718"/>
        <v>0</v>
      </c>
      <c r="T5117" s="181">
        <f t="shared" si="719"/>
        <v>0</v>
      </c>
      <c r="AQ5117" s="1">
        <f>COUNT(L$11:L5117)</f>
        <v>37</v>
      </c>
      <c r="AR5117" s="43">
        <f t="shared" si="720"/>
        <v>40933</v>
      </c>
      <c r="AS5117" s="44">
        <f t="shared" si="721"/>
        <v>89.120000000000019</v>
      </c>
      <c r="AT5117" s="10" t="str">
        <f t="shared" si="722"/>
        <v/>
      </c>
      <c r="AU5117" s="20" t="str">
        <f t="shared" si="723"/>
        <v/>
      </c>
      <c r="AV5117" s="42">
        <f t="shared" si="724"/>
        <v>1</v>
      </c>
      <c r="AW5117" s="89">
        <f t="shared" si="725"/>
        <v>0</v>
      </c>
      <c r="AX5117" s="168"/>
      <c r="AY5117" s="60"/>
      <c r="AZ5117" s="61"/>
      <c r="BB5117" s="61" t="str">
        <f>IF(Settings!I5113&lt;&gt;"",Settings!I5113,"")</f>
        <v/>
      </c>
    </row>
    <row r="5118" spans="2:54" x14ac:dyDescent="0.2">
      <c r="B5118" s="13"/>
      <c r="C5118" s="12"/>
      <c r="D5118" s="12"/>
      <c r="E5118" s="12"/>
      <c r="F5118" s="12"/>
      <c r="G5118" s="12"/>
      <c r="H5118" s="12"/>
      <c r="I5118" s="15"/>
      <c r="J5118" s="31"/>
      <c r="K5118" s="180"/>
      <c r="L5118" s="40"/>
      <c r="M5118" s="14"/>
      <c r="N5118" s="16"/>
      <c r="O5118" s="49"/>
      <c r="P5118" s="64"/>
      <c r="Q5118" s="18"/>
      <c r="R5118" s="181">
        <f t="shared" si="717"/>
        <v>0</v>
      </c>
      <c r="S5118" s="181">
        <f t="shared" si="718"/>
        <v>0</v>
      </c>
      <c r="T5118" s="181">
        <f t="shared" si="719"/>
        <v>0</v>
      </c>
      <c r="AQ5118" s="1">
        <f>COUNT(L$11:L5118)</f>
        <v>37</v>
      </c>
      <c r="AR5118" s="43">
        <f t="shared" si="720"/>
        <v>40933</v>
      </c>
      <c r="AS5118" s="44">
        <f t="shared" si="721"/>
        <v>89.120000000000019</v>
      </c>
      <c r="AT5118" s="10" t="str">
        <f t="shared" si="722"/>
        <v/>
      </c>
      <c r="AU5118" s="20" t="str">
        <f t="shared" si="723"/>
        <v/>
      </c>
      <c r="AV5118" s="42">
        <f t="shared" si="724"/>
        <v>1</v>
      </c>
      <c r="AW5118" s="89">
        <f t="shared" si="725"/>
        <v>0</v>
      </c>
      <c r="AX5118" s="168"/>
      <c r="AY5118" s="60"/>
      <c r="AZ5118" s="61"/>
      <c r="BB5118" s="61" t="str">
        <f>IF(Settings!I5114&lt;&gt;"",Settings!I5114,"")</f>
        <v/>
      </c>
    </row>
    <row r="5119" spans="2:54" x14ac:dyDescent="0.2">
      <c r="B5119" s="13"/>
      <c r="C5119" s="12"/>
      <c r="D5119" s="12"/>
      <c r="E5119" s="12"/>
      <c r="F5119" s="12"/>
      <c r="G5119" s="12"/>
      <c r="H5119" s="12"/>
      <c r="I5119" s="15"/>
      <c r="J5119" s="31"/>
      <c r="K5119" s="180"/>
      <c r="L5119" s="40"/>
      <c r="M5119" s="14"/>
      <c r="N5119" s="16"/>
      <c r="O5119" s="49"/>
      <c r="P5119" s="64"/>
      <c r="Q5119" s="18"/>
      <c r="R5119" s="181">
        <f t="shared" si="717"/>
        <v>0</v>
      </c>
      <c r="S5119" s="181">
        <f t="shared" si="718"/>
        <v>0</v>
      </c>
      <c r="T5119" s="181">
        <f t="shared" si="719"/>
        <v>0</v>
      </c>
      <c r="AQ5119" s="1">
        <f>COUNT(L$11:L5119)</f>
        <v>37</v>
      </c>
      <c r="AR5119" s="43">
        <f t="shared" si="720"/>
        <v>40933</v>
      </c>
      <c r="AS5119" s="44">
        <f t="shared" si="721"/>
        <v>89.120000000000019</v>
      </c>
      <c r="AT5119" s="10" t="str">
        <f t="shared" si="722"/>
        <v/>
      </c>
      <c r="AU5119" s="20" t="str">
        <f t="shared" si="723"/>
        <v/>
      </c>
      <c r="AV5119" s="42">
        <f t="shared" si="724"/>
        <v>1</v>
      </c>
      <c r="AW5119" s="89">
        <f t="shared" si="725"/>
        <v>0</v>
      </c>
      <c r="AX5119" s="168"/>
      <c r="AY5119" s="60"/>
      <c r="AZ5119" s="61"/>
      <c r="BB5119" s="61" t="str">
        <f>IF(Settings!I5115&lt;&gt;"",Settings!I5115,"")</f>
        <v/>
      </c>
    </row>
    <row r="5120" spans="2:54" x14ac:dyDescent="0.2">
      <c r="B5120" s="13"/>
      <c r="C5120" s="12"/>
      <c r="D5120" s="12"/>
      <c r="E5120" s="12"/>
      <c r="F5120" s="12"/>
      <c r="G5120" s="12"/>
      <c r="H5120" s="12"/>
      <c r="I5120" s="15"/>
      <c r="J5120" s="31"/>
      <c r="K5120" s="180"/>
      <c r="L5120" s="40"/>
      <c r="M5120" s="14"/>
      <c r="N5120" s="16"/>
      <c r="O5120" s="49"/>
      <c r="P5120" s="64"/>
      <c r="Q5120" s="18"/>
      <c r="R5120" s="181">
        <f t="shared" si="717"/>
        <v>0</v>
      </c>
      <c r="S5120" s="181">
        <f t="shared" si="718"/>
        <v>0</v>
      </c>
      <c r="T5120" s="181">
        <f t="shared" si="719"/>
        <v>0</v>
      </c>
      <c r="AQ5120" s="1">
        <f>COUNT(L$11:L5120)</f>
        <v>37</v>
      </c>
      <c r="AR5120" s="43">
        <f t="shared" si="720"/>
        <v>40933</v>
      </c>
      <c r="AS5120" s="44">
        <f t="shared" si="721"/>
        <v>89.120000000000019</v>
      </c>
      <c r="AT5120" s="10" t="str">
        <f t="shared" si="722"/>
        <v/>
      </c>
      <c r="AU5120" s="20" t="str">
        <f t="shared" si="723"/>
        <v/>
      </c>
      <c r="AV5120" s="42">
        <f t="shared" si="724"/>
        <v>1</v>
      </c>
      <c r="AW5120" s="89">
        <f t="shared" si="725"/>
        <v>0</v>
      </c>
      <c r="AX5120" s="168"/>
      <c r="AY5120" s="60"/>
      <c r="AZ5120" s="61"/>
      <c r="BB5120" s="61" t="str">
        <f>IF(Settings!I5116&lt;&gt;"",Settings!I5116,"")</f>
        <v/>
      </c>
    </row>
    <row r="5121" spans="2:54" x14ac:dyDescent="0.2">
      <c r="B5121" s="13"/>
      <c r="C5121" s="12"/>
      <c r="D5121" s="12"/>
      <c r="E5121" s="12"/>
      <c r="F5121" s="12"/>
      <c r="G5121" s="12"/>
      <c r="H5121" s="12"/>
      <c r="I5121" s="15"/>
      <c r="J5121" s="31"/>
      <c r="K5121" s="180"/>
      <c r="L5121" s="40"/>
      <c r="M5121" s="14"/>
      <c r="N5121" s="16"/>
      <c r="O5121" s="49"/>
      <c r="P5121" s="64"/>
      <c r="Q5121" s="18"/>
      <c r="R5121" s="181">
        <f t="shared" si="717"/>
        <v>0</v>
      </c>
      <c r="S5121" s="181">
        <f t="shared" si="718"/>
        <v>0</v>
      </c>
      <c r="T5121" s="181">
        <f t="shared" si="719"/>
        <v>0</v>
      </c>
      <c r="AQ5121" s="1">
        <f>COUNT(L$11:L5121)</f>
        <v>37</v>
      </c>
      <c r="AR5121" s="43">
        <f t="shared" si="720"/>
        <v>40933</v>
      </c>
      <c r="AS5121" s="44">
        <f t="shared" si="721"/>
        <v>89.120000000000019</v>
      </c>
      <c r="AT5121" s="10" t="str">
        <f t="shared" si="722"/>
        <v/>
      </c>
      <c r="AU5121" s="20" t="str">
        <f t="shared" si="723"/>
        <v/>
      </c>
      <c r="AV5121" s="42">
        <f t="shared" si="724"/>
        <v>1</v>
      </c>
      <c r="AW5121" s="89">
        <f t="shared" si="725"/>
        <v>0</v>
      </c>
      <c r="AX5121" s="168"/>
      <c r="AY5121" s="60"/>
      <c r="AZ5121" s="61"/>
      <c r="BB5121" s="61" t="str">
        <f>IF(Settings!I5117&lt;&gt;"",Settings!I5117,"")</f>
        <v/>
      </c>
    </row>
    <row r="5122" spans="2:54" x14ac:dyDescent="0.2">
      <c r="B5122" s="13"/>
      <c r="C5122" s="12"/>
      <c r="D5122" s="12"/>
      <c r="E5122" s="12"/>
      <c r="F5122" s="12"/>
      <c r="G5122" s="12"/>
      <c r="H5122" s="12"/>
      <c r="I5122" s="15"/>
      <c r="J5122" s="31"/>
      <c r="K5122" s="180"/>
      <c r="L5122" s="40"/>
      <c r="M5122" s="14"/>
      <c r="N5122" s="16"/>
      <c r="O5122" s="49"/>
      <c r="P5122" s="64"/>
      <c r="Q5122" s="18"/>
      <c r="R5122" s="181">
        <f t="shared" si="717"/>
        <v>0</v>
      </c>
      <c r="S5122" s="181">
        <f t="shared" si="718"/>
        <v>0</v>
      </c>
      <c r="T5122" s="181">
        <f t="shared" si="719"/>
        <v>0</v>
      </c>
      <c r="AQ5122" s="1">
        <f>COUNT(L$11:L5122)</f>
        <v>37</v>
      </c>
      <c r="AR5122" s="43">
        <f t="shared" si="720"/>
        <v>40933</v>
      </c>
      <c r="AS5122" s="44">
        <f t="shared" si="721"/>
        <v>89.120000000000019</v>
      </c>
      <c r="AT5122" s="10" t="str">
        <f t="shared" si="722"/>
        <v/>
      </c>
      <c r="AU5122" s="20" t="str">
        <f t="shared" si="723"/>
        <v/>
      </c>
      <c r="AV5122" s="42">
        <f t="shared" si="724"/>
        <v>1</v>
      </c>
      <c r="AW5122" s="89">
        <f t="shared" si="725"/>
        <v>0</v>
      </c>
      <c r="AX5122" s="168"/>
      <c r="AY5122" s="60"/>
      <c r="AZ5122" s="61"/>
      <c r="BB5122" s="61" t="str">
        <f>IF(Settings!I5118&lt;&gt;"",Settings!I5118,"")</f>
        <v/>
      </c>
    </row>
    <row r="5123" spans="2:54" x14ac:dyDescent="0.2">
      <c r="B5123" s="13"/>
      <c r="C5123" s="12"/>
      <c r="D5123" s="12"/>
      <c r="E5123" s="12"/>
      <c r="F5123" s="12"/>
      <c r="G5123" s="12"/>
      <c r="H5123" s="12"/>
      <c r="I5123" s="15"/>
      <c r="J5123" s="31"/>
      <c r="K5123" s="180"/>
      <c r="L5123" s="40"/>
      <c r="M5123" s="14"/>
      <c r="N5123" s="16"/>
      <c r="O5123" s="49"/>
      <c r="P5123" s="64"/>
      <c r="Q5123" s="18"/>
      <c r="R5123" s="181">
        <f t="shared" si="717"/>
        <v>0</v>
      </c>
      <c r="S5123" s="181">
        <f t="shared" si="718"/>
        <v>0</v>
      </c>
      <c r="T5123" s="181">
        <f t="shared" si="719"/>
        <v>0</v>
      </c>
      <c r="AQ5123" s="1">
        <f>COUNT(L$11:L5123)</f>
        <v>37</v>
      </c>
      <c r="AR5123" s="43">
        <f t="shared" si="720"/>
        <v>40933</v>
      </c>
      <c r="AS5123" s="44">
        <f t="shared" si="721"/>
        <v>89.120000000000019</v>
      </c>
      <c r="AT5123" s="10" t="str">
        <f t="shared" si="722"/>
        <v/>
      </c>
      <c r="AU5123" s="20" t="str">
        <f t="shared" si="723"/>
        <v/>
      </c>
      <c r="AV5123" s="42">
        <f t="shared" si="724"/>
        <v>1</v>
      </c>
      <c r="AW5123" s="89">
        <f t="shared" si="725"/>
        <v>0</v>
      </c>
      <c r="AX5123" s="168"/>
      <c r="AY5123" s="60"/>
      <c r="AZ5123" s="61"/>
      <c r="BB5123" s="61" t="str">
        <f>IF(Settings!I5119&lt;&gt;"",Settings!I5119,"")</f>
        <v/>
      </c>
    </row>
    <row r="5124" spans="2:54" x14ac:dyDescent="0.2">
      <c r="B5124" s="13"/>
      <c r="C5124" s="12"/>
      <c r="D5124" s="12"/>
      <c r="E5124" s="12"/>
      <c r="F5124" s="12"/>
      <c r="G5124" s="12"/>
      <c r="H5124" s="12"/>
      <c r="I5124" s="15"/>
      <c r="J5124" s="31"/>
      <c r="K5124" s="180"/>
      <c r="L5124" s="40"/>
      <c r="M5124" s="14"/>
      <c r="N5124" s="16"/>
      <c r="O5124" s="49"/>
      <c r="P5124" s="64"/>
      <c r="Q5124" s="18"/>
      <c r="R5124" s="181">
        <f t="shared" si="717"/>
        <v>0</v>
      </c>
      <c r="S5124" s="181">
        <f t="shared" si="718"/>
        <v>0</v>
      </c>
      <c r="T5124" s="181">
        <f t="shared" si="719"/>
        <v>0</v>
      </c>
      <c r="AQ5124" s="1">
        <f>COUNT(L$11:L5124)</f>
        <v>37</v>
      </c>
      <c r="AR5124" s="43">
        <f t="shared" si="720"/>
        <v>40933</v>
      </c>
      <c r="AS5124" s="44">
        <f t="shared" si="721"/>
        <v>89.120000000000019</v>
      </c>
      <c r="AT5124" s="10" t="str">
        <f t="shared" si="722"/>
        <v/>
      </c>
      <c r="AU5124" s="20" t="str">
        <f t="shared" si="723"/>
        <v/>
      </c>
      <c r="AV5124" s="42">
        <f t="shared" si="724"/>
        <v>1</v>
      </c>
      <c r="AW5124" s="89">
        <f t="shared" si="725"/>
        <v>0</v>
      </c>
      <c r="AX5124" s="168"/>
      <c r="AY5124" s="60"/>
      <c r="AZ5124" s="61"/>
      <c r="BB5124" s="61" t="str">
        <f>IF(Settings!I5120&lt;&gt;"",Settings!I5120,"")</f>
        <v/>
      </c>
    </row>
    <row r="5125" spans="2:54" x14ac:dyDescent="0.2">
      <c r="B5125" s="13"/>
      <c r="C5125" s="12"/>
      <c r="D5125" s="12"/>
      <c r="E5125" s="12"/>
      <c r="F5125" s="12"/>
      <c r="G5125" s="12"/>
      <c r="H5125" s="12"/>
      <c r="I5125" s="15"/>
      <c r="J5125" s="31"/>
      <c r="K5125" s="180"/>
      <c r="L5125" s="40"/>
      <c r="M5125" s="14"/>
      <c r="N5125" s="16"/>
      <c r="O5125" s="49"/>
      <c r="P5125" s="64"/>
      <c r="Q5125" s="18"/>
      <c r="R5125" s="181">
        <f t="shared" si="717"/>
        <v>0</v>
      </c>
      <c r="S5125" s="181">
        <f t="shared" si="718"/>
        <v>0</v>
      </c>
      <c r="T5125" s="181">
        <f t="shared" si="719"/>
        <v>0</v>
      </c>
      <c r="AQ5125" s="1">
        <f>COUNT(L$11:L5125)</f>
        <v>37</v>
      </c>
      <c r="AR5125" s="43">
        <f t="shared" si="720"/>
        <v>40933</v>
      </c>
      <c r="AS5125" s="44">
        <f t="shared" si="721"/>
        <v>89.120000000000019</v>
      </c>
      <c r="AT5125" s="10" t="str">
        <f t="shared" si="722"/>
        <v/>
      </c>
      <c r="AU5125" s="20" t="str">
        <f t="shared" si="723"/>
        <v/>
      </c>
      <c r="AV5125" s="42">
        <f t="shared" si="724"/>
        <v>1</v>
      </c>
      <c r="AW5125" s="89">
        <f t="shared" si="725"/>
        <v>0</v>
      </c>
      <c r="AX5125" s="168"/>
      <c r="AY5125" s="60"/>
      <c r="AZ5125" s="61"/>
      <c r="BB5125" s="61" t="str">
        <f>IF(Settings!I5121&lt;&gt;"",Settings!I5121,"")</f>
        <v/>
      </c>
    </row>
    <row r="5126" spans="2:54" x14ac:dyDescent="0.2">
      <c r="B5126" s="13"/>
      <c r="C5126" s="12"/>
      <c r="D5126" s="12"/>
      <c r="E5126" s="12"/>
      <c r="F5126" s="12"/>
      <c r="G5126" s="12"/>
      <c r="H5126" s="12"/>
      <c r="I5126" s="15"/>
      <c r="J5126" s="31"/>
      <c r="K5126" s="180"/>
      <c r="L5126" s="40"/>
      <c r="M5126" s="14"/>
      <c r="N5126" s="16"/>
      <c r="O5126" s="49"/>
      <c r="P5126" s="64"/>
      <c r="Q5126" s="18"/>
      <c r="R5126" s="181">
        <f t="shared" si="717"/>
        <v>0</v>
      </c>
      <c r="S5126" s="181">
        <f t="shared" si="718"/>
        <v>0</v>
      </c>
      <c r="T5126" s="181">
        <f t="shared" si="719"/>
        <v>0</v>
      </c>
      <c r="AQ5126" s="1">
        <f>COUNT(L$11:L5126)</f>
        <v>37</v>
      </c>
      <c r="AR5126" s="43">
        <f t="shared" si="720"/>
        <v>40933</v>
      </c>
      <c r="AS5126" s="44">
        <f t="shared" si="721"/>
        <v>89.120000000000019</v>
      </c>
      <c r="AT5126" s="10" t="str">
        <f t="shared" si="722"/>
        <v/>
      </c>
      <c r="AU5126" s="20" t="str">
        <f t="shared" si="723"/>
        <v/>
      </c>
      <c r="AV5126" s="42">
        <f t="shared" si="724"/>
        <v>1</v>
      </c>
      <c r="AW5126" s="89">
        <f t="shared" si="725"/>
        <v>0</v>
      </c>
      <c r="AX5126" s="168"/>
      <c r="AY5126" s="60"/>
      <c r="AZ5126" s="61"/>
      <c r="BB5126" s="61" t="str">
        <f>IF(Settings!I5122&lt;&gt;"",Settings!I5122,"")</f>
        <v/>
      </c>
    </row>
    <row r="5127" spans="2:54" x14ac:dyDescent="0.2">
      <c r="B5127" s="13"/>
      <c r="C5127" s="12"/>
      <c r="D5127" s="12"/>
      <c r="E5127" s="12"/>
      <c r="F5127" s="12"/>
      <c r="G5127" s="12"/>
      <c r="H5127" s="12"/>
      <c r="I5127" s="15"/>
      <c r="J5127" s="31"/>
      <c r="K5127" s="180"/>
      <c r="L5127" s="40"/>
      <c r="M5127" s="14"/>
      <c r="N5127" s="16"/>
      <c r="O5127" s="49"/>
      <c r="P5127" s="64"/>
      <c r="Q5127" s="18"/>
      <c r="R5127" s="181">
        <f t="shared" si="717"/>
        <v>0</v>
      </c>
      <c r="S5127" s="181">
        <f t="shared" si="718"/>
        <v>0</v>
      </c>
      <c r="T5127" s="181">
        <f t="shared" si="719"/>
        <v>0</v>
      </c>
      <c r="AQ5127" s="1">
        <f>COUNT(L$11:L5127)</f>
        <v>37</v>
      </c>
      <c r="AR5127" s="43">
        <f t="shared" si="720"/>
        <v>40933</v>
      </c>
      <c r="AS5127" s="44">
        <f t="shared" si="721"/>
        <v>89.120000000000019</v>
      </c>
      <c r="AT5127" s="10" t="str">
        <f t="shared" si="722"/>
        <v/>
      </c>
      <c r="AU5127" s="20" t="str">
        <f t="shared" si="723"/>
        <v/>
      </c>
      <c r="AV5127" s="42">
        <f t="shared" si="724"/>
        <v>1</v>
      </c>
      <c r="AW5127" s="89">
        <f t="shared" si="725"/>
        <v>0</v>
      </c>
      <c r="AX5127" s="168"/>
      <c r="AY5127" s="60"/>
      <c r="AZ5127" s="61"/>
      <c r="BB5127" s="61" t="str">
        <f>IF(Settings!I5123&lt;&gt;"",Settings!I5123,"")</f>
        <v/>
      </c>
    </row>
    <row r="5128" spans="2:54" x14ac:dyDescent="0.2">
      <c r="B5128" s="13"/>
      <c r="C5128" s="12"/>
      <c r="D5128" s="12"/>
      <c r="E5128" s="12"/>
      <c r="F5128" s="12"/>
      <c r="G5128" s="12"/>
      <c r="H5128" s="12"/>
      <c r="I5128" s="15"/>
      <c r="J5128" s="31"/>
      <c r="K5128" s="180"/>
      <c r="L5128" s="40"/>
      <c r="M5128" s="14"/>
      <c r="N5128" s="16"/>
      <c r="O5128" s="49"/>
      <c r="P5128" s="64"/>
      <c r="Q5128" s="18"/>
      <c r="R5128" s="181">
        <f t="shared" si="717"/>
        <v>0</v>
      </c>
      <c r="S5128" s="181">
        <f t="shared" si="718"/>
        <v>0</v>
      </c>
      <c r="T5128" s="181">
        <f t="shared" si="719"/>
        <v>0</v>
      </c>
      <c r="AQ5128" s="1">
        <f>COUNT(L$11:L5128)</f>
        <v>37</v>
      </c>
      <c r="AR5128" s="43">
        <f t="shared" si="720"/>
        <v>40933</v>
      </c>
      <c r="AS5128" s="44">
        <f t="shared" si="721"/>
        <v>89.120000000000019</v>
      </c>
      <c r="AT5128" s="10" t="str">
        <f t="shared" si="722"/>
        <v/>
      </c>
      <c r="AU5128" s="20" t="str">
        <f t="shared" si="723"/>
        <v/>
      </c>
      <c r="AV5128" s="42">
        <f t="shared" si="724"/>
        <v>1</v>
      </c>
      <c r="AW5128" s="89">
        <f t="shared" si="725"/>
        <v>0</v>
      </c>
      <c r="AX5128" s="168"/>
      <c r="AY5128" s="60"/>
      <c r="AZ5128" s="61"/>
      <c r="BB5128" s="61" t="str">
        <f>IF(Settings!I5124&lt;&gt;"",Settings!I5124,"")</f>
        <v/>
      </c>
    </row>
    <row r="5129" spans="2:54" x14ac:dyDescent="0.2">
      <c r="B5129" s="13"/>
      <c r="C5129" s="12"/>
      <c r="D5129" s="12"/>
      <c r="E5129" s="12"/>
      <c r="F5129" s="12"/>
      <c r="G5129" s="12"/>
      <c r="H5129" s="12"/>
      <c r="I5129" s="15"/>
      <c r="J5129" s="31"/>
      <c r="K5129" s="180"/>
      <c r="L5129" s="40"/>
      <c r="M5129" s="14"/>
      <c r="N5129" s="16"/>
      <c r="O5129" s="49"/>
      <c r="P5129" s="64"/>
      <c r="Q5129" s="18"/>
      <c r="R5129" s="181">
        <f t="shared" si="717"/>
        <v>0</v>
      </c>
      <c r="S5129" s="181">
        <f t="shared" si="718"/>
        <v>0</v>
      </c>
      <c r="T5129" s="181">
        <f t="shared" si="719"/>
        <v>0</v>
      </c>
      <c r="AQ5129" s="1">
        <f>COUNT(L$11:L5129)</f>
        <v>37</v>
      </c>
      <c r="AR5129" s="43">
        <f t="shared" si="720"/>
        <v>40933</v>
      </c>
      <c r="AS5129" s="44">
        <f t="shared" si="721"/>
        <v>89.120000000000019</v>
      </c>
      <c r="AT5129" s="10" t="str">
        <f t="shared" si="722"/>
        <v/>
      </c>
      <c r="AU5129" s="20" t="str">
        <f t="shared" si="723"/>
        <v/>
      </c>
      <c r="AV5129" s="42">
        <f t="shared" si="724"/>
        <v>1</v>
      </c>
      <c r="AW5129" s="89">
        <f t="shared" si="725"/>
        <v>0</v>
      </c>
      <c r="AX5129" s="168"/>
      <c r="AY5129" s="60"/>
      <c r="AZ5129" s="61"/>
      <c r="BB5129" s="61" t="str">
        <f>IF(Settings!I5125&lt;&gt;"",Settings!I5125,"")</f>
        <v/>
      </c>
    </row>
    <row r="5130" spans="2:54" x14ac:dyDescent="0.2">
      <c r="B5130" s="13"/>
      <c r="C5130" s="12"/>
      <c r="D5130" s="12"/>
      <c r="E5130" s="12"/>
      <c r="F5130" s="12"/>
      <c r="G5130" s="12"/>
      <c r="H5130" s="12"/>
      <c r="I5130" s="15"/>
      <c r="J5130" s="31"/>
      <c r="K5130" s="180"/>
      <c r="L5130" s="40"/>
      <c r="M5130" s="14"/>
      <c r="N5130" s="16"/>
      <c r="O5130" s="49"/>
      <c r="P5130" s="64"/>
      <c r="Q5130" s="18"/>
      <c r="R5130" s="181">
        <f t="shared" si="717"/>
        <v>0</v>
      </c>
      <c r="S5130" s="181">
        <f t="shared" si="718"/>
        <v>0</v>
      </c>
      <c r="T5130" s="181">
        <f t="shared" si="719"/>
        <v>0</v>
      </c>
      <c r="AQ5130" s="1">
        <f>COUNT(L$11:L5130)</f>
        <v>37</v>
      </c>
      <c r="AR5130" s="43">
        <f t="shared" si="720"/>
        <v>40933</v>
      </c>
      <c r="AS5130" s="44">
        <f t="shared" si="721"/>
        <v>89.120000000000019</v>
      </c>
      <c r="AT5130" s="10" t="str">
        <f t="shared" si="722"/>
        <v/>
      </c>
      <c r="AU5130" s="20" t="str">
        <f t="shared" si="723"/>
        <v/>
      </c>
      <c r="AV5130" s="42">
        <f t="shared" si="724"/>
        <v>1</v>
      </c>
      <c r="AW5130" s="89">
        <f t="shared" si="725"/>
        <v>0</v>
      </c>
      <c r="AX5130" s="168"/>
      <c r="AY5130" s="60"/>
      <c r="AZ5130" s="61"/>
      <c r="BB5130" s="61" t="str">
        <f>IF(Settings!I5126&lt;&gt;"",Settings!I5126,"")</f>
        <v/>
      </c>
    </row>
    <row r="5131" spans="2:54" x14ac:dyDescent="0.2">
      <c r="B5131" s="13"/>
      <c r="C5131" s="12"/>
      <c r="D5131" s="12"/>
      <c r="E5131" s="12"/>
      <c r="F5131" s="12"/>
      <c r="G5131" s="12"/>
      <c r="H5131" s="12"/>
      <c r="I5131" s="15"/>
      <c r="J5131" s="31"/>
      <c r="K5131" s="180"/>
      <c r="L5131" s="40"/>
      <c r="M5131" s="14"/>
      <c r="N5131" s="16"/>
      <c r="O5131" s="49"/>
      <c r="P5131" s="64"/>
      <c r="Q5131" s="18"/>
      <c r="R5131" s="181">
        <f t="shared" si="717"/>
        <v>0</v>
      </c>
      <c r="S5131" s="181">
        <f t="shared" si="718"/>
        <v>0</v>
      </c>
      <c r="T5131" s="181">
        <f t="shared" si="719"/>
        <v>0</v>
      </c>
      <c r="AQ5131" s="1">
        <f>COUNT(L$11:L5131)</f>
        <v>37</v>
      </c>
      <c r="AR5131" s="43">
        <f t="shared" si="720"/>
        <v>40933</v>
      </c>
      <c r="AS5131" s="44">
        <f t="shared" si="721"/>
        <v>89.120000000000019</v>
      </c>
      <c r="AT5131" s="10" t="str">
        <f t="shared" si="722"/>
        <v/>
      </c>
      <c r="AU5131" s="20" t="str">
        <f t="shared" si="723"/>
        <v/>
      </c>
      <c r="AV5131" s="42">
        <f t="shared" si="724"/>
        <v>1</v>
      </c>
      <c r="AW5131" s="89">
        <f t="shared" si="725"/>
        <v>0</v>
      </c>
      <c r="AX5131" s="168"/>
      <c r="AY5131" s="60"/>
      <c r="AZ5131" s="61"/>
      <c r="BB5131" s="61" t="str">
        <f>IF(Settings!I5127&lt;&gt;"",Settings!I5127,"")</f>
        <v/>
      </c>
    </row>
    <row r="5132" spans="2:54" x14ac:dyDescent="0.2">
      <c r="B5132" s="13"/>
      <c r="C5132" s="12"/>
      <c r="D5132" s="12"/>
      <c r="E5132" s="12"/>
      <c r="F5132" s="12"/>
      <c r="G5132" s="12"/>
      <c r="H5132" s="12"/>
      <c r="I5132" s="15"/>
      <c r="J5132" s="31"/>
      <c r="K5132" s="180"/>
      <c r="L5132" s="40"/>
      <c r="M5132" s="14"/>
      <c r="N5132" s="16"/>
      <c r="O5132" s="49"/>
      <c r="P5132" s="64"/>
      <c r="Q5132" s="18"/>
      <c r="R5132" s="181">
        <f t="shared" ref="R5132:R5195" si="726">ROUND(IF(M5132&lt;&gt;"Y",IF(P5132&lt;&gt;"Y",K5132,K5132*(AV5132-1)),0),ROUNDING)</f>
        <v>0</v>
      </c>
      <c r="S5132" s="181">
        <f t="shared" ref="S5132:S5195" si="727">ROUND(IF(O5132&gt;0,IF(M5132="Y",AW5132*(1-O5132),IF(AW5132&gt;R5132,R5132 + (AW5132 - R5132)*(1-O5132),AW5132)),AW5132),ROUNDING)</f>
        <v>0</v>
      </c>
      <c r="T5132" s="181">
        <f t="shared" ref="T5132:T5195" si="728">ROUND(IF(N5132="P",0,IF(OR(M5132="N",M5132=""),S5132-R5132,S5132)),ROUNDING)</f>
        <v>0</v>
      </c>
      <c r="AQ5132" s="1">
        <f>COUNT(L$11:L5132)</f>
        <v>37</v>
      </c>
      <c r="AR5132" s="43">
        <f t="shared" si="720"/>
        <v>40933</v>
      </c>
      <c r="AS5132" s="44">
        <f t="shared" si="721"/>
        <v>89.120000000000019</v>
      </c>
      <c r="AT5132" s="10" t="str">
        <f t="shared" si="722"/>
        <v/>
      </c>
      <c r="AU5132" s="20" t="str">
        <f t="shared" si="723"/>
        <v/>
      </c>
      <c r="AV5132" s="42">
        <f t="shared" si="724"/>
        <v>1</v>
      </c>
      <c r="AW5132" s="89">
        <f t="shared" si="725"/>
        <v>0</v>
      </c>
      <c r="AX5132" s="168"/>
      <c r="AY5132" s="60"/>
      <c r="AZ5132" s="61"/>
      <c r="BB5132" s="61" t="str">
        <f>IF(Settings!I5128&lt;&gt;"",Settings!I5128,"")</f>
        <v/>
      </c>
    </row>
    <row r="5133" spans="2:54" x14ac:dyDescent="0.2">
      <c r="B5133" s="13"/>
      <c r="C5133" s="12"/>
      <c r="D5133" s="12"/>
      <c r="E5133" s="12"/>
      <c r="F5133" s="12"/>
      <c r="G5133" s="12"/>
      <c r="H5133" s="12"/>
      <c r="I5133" s="15"/>
      <c r="J5133" s="31"/>
      <c r="K5133" s="180"/>
      <c r="L5133" s="40"/>
      <c r="M5133" s="14"/>
      <c r="N5133" s="16"/>
      <c r="O5133" s="49"/>
      <c r="P5133" s="64"/>
      <c r="Q5133" s="18"/>
      <c r="R5133" s="181">
        <f t="shared" si="726"/>
        <v>0</v>
      </c>
      <c r="S5133" s="181">
        <f t="shared" si="727"/>
        <v>0</v>
      </c>
      <c r="T5133" s="181">
        <f t="shared" si="728"/>
        <v>0</v>
      </c>
      <c r="AQ5133" s="1">
        <f>COUNT(L$11:L5133)</f>
        <v>37</v>
      </c>
      <c r="AR5133" s="43">
        <f t="shared" ref="AR5133:AR5196" si="729">IF(B5133&gt;2,B5133,AR5132)</f>
        <v>40933</v>
      </c>
      <c r="AS5133" s="44">
        <f t="shared" ref="AS5133:AS5196" si="730">AS5132+T5133</f>
        <v>89.120000000000019</v>
      </c>
      <c r="AT5133" s="10" t="str">
        <f t="shared" ref="AT5133:AT5196" si="731">IF(N5133="P",IF(P5133&lt;&gt;"Y",IF(M5133&lt;&gt;"Y",K5133*AV5133,K5133*AV5133-K5133),IF(M5133&lt;&gt;"Y",K5133 + K5133*(AV5133-1),K5133)),"")</f>
        <v/>
      </c>
      <c r="AU5133" s="20" t="str">
        <f t="shared" ref="AU5133:AU5196" si="732">IF(M5133="Y",IF(P5133="Y",K5133*(AV5133-1),K5133),"")</f>
        <v/>
      </c>
      <c r="AV5133" s="42">
        <f t="shared" ref="AV5133:AV5196" si="733">IF(L5133&lt;&gt;"",IF(ODDS_TYPE=1,L5133,IF(ODDS_TYPE=2,IF(L5133&gt;0,1+L5133/100,IF(L5133&lt;0,1-100/L5133,1)),IF(ODDS_TYPE=3,1+L5133,IF(ODDS_TYPE=4,1+L5133,IF(ODDS_TYPE=5,IF(L5133&gt;0,1+L5133,1-1/L5133),IF(ODDS_TYPE=6,IF(L5133&gt;=0,L5133+1,1-1/L5133),1)))))),1)</f>
        <v>1</v>
      </c>
      <c r="AW5133" s="89">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68"/>
      <c r="AY5133" s="60"/>
      <c r="AZ5133" s="61"/>
      <c r="BB5133" s="61" t="str">
        <f>IF(Settings!I5129&lt;&gt;"",Settings!I5129,"")</f>
        <v/>
      </c>
    </row>
    <row r="5134" spans="2:54" x14ac:dyDescent="0.2">
      <c r="B5134" s="13"/>
      <c r="C5134" s="12"/>
      <c r="D5134" s="12"/>
      <c r="E5134" s="12"/>
      <c r="F5134" s="12"/>
      <c r="G5134" s="12"/>
      <c r="H5134" s="12"/>
      <c r="I5134" s="15"/>
      <c r="J5134" s="31"/>
      <c r="K5134" s="180"/>
      <c r="L5134" s="40"/>
      <c r="M5134" s="14"/>
      <c r="N5134" s="16"/>
      <c r="O5134" s="49"/>
      <c r="P5134" s="64"/>
      <c r="Q5134" s="18"/>
      <c r="R5134" s="181">
        <f t="shared" si="726"/>
        <v>0</v>
      </c>
      <c r="S5134" s="181">
        <f t="shared" si="727"/>
        <v>0</v>
      </c>
      <c r="T5134" s="181">
        <f t="shared" si="728"/>
        <v>0</v>
      </c>
      <c r="AQ5134" s="1">
        <f>COUNT(L$11:L5134)</f>
        <v>37</v>
      </c>
      <c r="AR5134" s="43">
        <f t="shared" si="729"/>
        <v>40933</v>
      </c>
      <c r="AS5134" s="44">
        <f t="shared" si="730"/>
        <v>89.120000000000019</v>
      </c>
      <c r="AT5134" s="10" t="str">
        <f t="shared" si="731"/>
        <v/>
      </c>
      <c r="AU5134" s="20" t="str">
        <f t="shared" si="732"/>
        <v/>
      </c>
      <c r="AV5134" s="42">
        <f t="shared" si="733"/>
        <v>1</v>
      </c>
      <c r="AW5134" s="89">
        <f t="shared" si="734"/>
        <v>0</v>
      </c>
      <c r="AX5134" s="168"/>
      <c r="AY5134" s="60"/>
      <c r="AZ5134" s="61"/>
      <c r="BB5134" s="61" t="str">
        <f>IF(Settings!I5130&lt;&gt;"",Settings!I5130,"")</f>
        <v/>
      </c>
    </row>
    <row r="5135" spans="2:54" x14ac:dyDescent="0.2">
      <c r="B5135" s="13"/>
      <c r="C5135" s="12"/>
      <c r="D5135" s="12"/>
      <c r="E5135" s="12"/>
      <c r="F5135" s="12"/>
      <c r="G5135" s="12"/>
      <c r="H5135" s="12"/>
      <c r="I5135" s="15"/>
      <c r="J5135" s="31"/>
      <c r="K5135" s="180"/>
      <c r="L5135" s="40"/>
      <c r="M5135" s="14"/>
      <c r="N5135" s="16"/>
      <c r="O5135" s="49"/>
      <c r="P5135" s="64"/>
      <c r="Q5135" s="18"/>
      <c r="R5135" s="181">
        <f t="shared" si="726"/>
        <v>0</v>
      </c>
      <c r="S5135" s="181">
        <f t="shared" si="727"/>
        <v>0</v>
      </c>
      <c r="T5135" s="181">
        <f t="shared" si="728"/>
        <v>0</v>
      </c>
      <c r="AQ5135" s="1">
        <f>COUNT(L$11:L5135)</f>
        <v>37</v>
      </c>
      <c r="AR5135" s="43">
        <f t="shared" si="729"/>
        <v>40933</v>
      </c>
      <c r="AS5135" s="44">
        <f t="shared" si="730"/>
        <v>89.120000000000019</v>
      </c>
      <c r="AT5135" s="10" t="str">
        <f t="shared" si="731"/>
        <v/>
      </c>
      <c r="AU5135" s="20" t="str">
        <f t="shared" si="732"/>
        <v/>
      </c>
      <c r="AV5135" s="42">
        <f t="shared" si="733"/>
        <v>1</v>
      </c>
      <c r="AW5135" s="89">
        <f t="shared" si="734"/>
        <v>0</v>
      </c>
      <c r="AX5135" s="168"/>
      <c r="AY5135" s="60"/>
      <c r="AZ5135" s="61"/>
      <c r="BB5135" s="61" t="str">
        <f>IF(Settings!I5131&lt;&gt;"",Settings!I5131,"")</f>
        <v/>
      </c>
    </row>
    <row r="5136" spans="2:54" x14ac:dyDescent="0.2">
      <c r="B5136" s="13"/>
      <c r="C5136" s="12"/>
      <c r="D5136" s="12"/>
      <c r="E5136" s="12"/>
      <c r="F5136" s="12"/>
      <c r="G5136" s="12"/>
      <c r="H5136" s="12"/>
      <c r="I5136" s="15"/>
      <c r="J5136" s="31"/>
      <c r="K5136" s="180"/>
      <c r="L5136" s="40"/>
      <c r="M5136" s="14"/>
      <c r="N5136" s="16"/>
      <c r="O5136" s="49"/>
      <c r="P5136" s="64"/>
      <c r="Q5136" s="18"/>
      <c r="R5136" s="181">
        <f t="shared" si="726"/>
        <v>0</v>
      </c>
      <c r="S5136" s="181">
        <f t="shared" si="727"/>
        <v>0</v>
      </c>
      <c r="T5136" s="181">
        <f t="shared" si="728"/>
        <v>0</v>
      </c>
      <c r="AQ5136" s="1">
        <f>COUNT(L$11:L5136)</f>
        <v>37</v>
      </c>
      <c r="AR5136" s="43">
        <f t="shared" si="729"/>
        <v>40933</v>
      </c>
      <c r="AS5136" s="44">
        <f t="shared" si="730"/>
        <v>89.120000000000019</v>
      </c>
      <c r="AT5136" s="10" t="str">
        <f t="shared" si="731"/>
        <v/>
      </c>
      <c r="AU5136" s="20" t="str">
        <f t="shared" si="732"/>
        <v/>
      </c>
      <c r="AV5136" s="42">
        <f t="shared" si="733"/>
        <v>1</v>
      </c>
      <c r="AW5136" s="89">
        <f t="shared" si="734"/>
        <v>0</v>
      </c>
      <c r="AX5136" s="168"/>
      <c r="AY5136" s="60"/>
      <c r="AZ5136" s="61"/>
      <c r="BB5136" s="61" t="str">
        <f>IF(Settings!I5132&lt;&gt;"",Settings!I5132,"")</f>
        <v/>
      </c>
    </row>
    <row r="5137" spans="2:54" x14ac:dyDescent="0.2">
      <c r="B5137" s="13"/>
      <c r="C5137" s="12"/>
      <c r="D5137" s="12"/>
      <c r="E5137" s="12"/>
      <c r="F5137" s="12"/>
      <c r="G5137" s="12"/>
      <c r="H5137" s="12"/>
      <c r="I5137" s="15"/>
      <c r="J5137" s="31"/>
      <c r="K5137" s="180"/>
      <c r="L5137" s="40"/>
      <c r="M5137" s="14"/>
      <c r="N5137" s="16"/>
      <c r="O5137" s="49"/>
      <c r="P5137" s="64"/>
      <c r="Q5137" s="18"/>
      <c r="R5137" s="181">
        <f t="shared" si="726"/>
        <v>0</v>
      </c>
      <c r="S5137" s="181">
        <f t="shared" si="727"/>
        <v>0</v>
      </c>
      <c r="T5137" s="181">
        <f t="shared" si="728"/>
        <v>0</v>
      </c>
      <c r="AQ5137" s="1">
        <f>COUNT(L$11:L5137)</f>
        <v>37</v>
      </c>
      <c r="AR5137" s="43">
        <f t="shared" si="729"/>
        <v>40933</v>
      </c>
      <c r="AS5137" s="44">
        <f t="shared" si="730"/>
        <v>89.120000000000019</v>
      </c>
      <c r="AT5137" s="10" t="str">
        <f t="shared" si="731"/>
        <v/>
      </c>
      <c r="AU5137" s="20" t="str">
        <f t="shared" si="732"/>
        <v/>
      </c>
      <c r="AV5137" s="42">
        <f t="shared" si="733"/>
        <v>1</v>
      </c>
      <c r="AW5137" s="89">
        <f t="shared" si="734"/>
        <v>0</v>
      </c>
      <c r="AX5137" s="168"/>
      <c r="AY5137" s="60"/>
      <c r="AZ5137" s="61"/>
      <c r="BB5137" s="61" t="str">
        <f>IF(Settings!I5133&lt;&gt;"",Settings!I5133,"")</f>
        <v/>
      </c>
    </row>
    <row r="5138" spans="2:54" x14ac:dyDescent="0.2">
      <c r="B5138" s="13"/>
      <c r="C5138" s="12"/>
      <c r="D5138" s="12"/>
      <c r="E5138" s="12"/>
      <c r="F5138" s="12"/>
      <c r="G5138" s="12"/>
      <c r="H5138" s="12"/>
      <c r="I5138" s="15"/>
      <c r="J5138" s="31"/>
      <c r="K5138" s="180"/>
      <c r="L5138" s="40"/>
      <c r="M5138" s="14"/>
      <c r="N5138" s="16"/>
      <c r="O5138" s="49"/>
      <c r="P5138" s="64"/>
      <c r="Q5138" s="18"/>
      <c r="R5138" s="181">
        <f t="shared" si="726"/>
        <v>0</v>
      </c>
      <c r="S5138" s="181">
        <f t="shared" si="727"/>
        <v>0</v>
      </c>
      <c r="T5138" s="181">
        <f t="shared" si="728"/>
        <v>0</v>
      </c>
      <c r="AQ5138" s="1">
        <f>COUNT(L$11:L5138)</f>
        <v>37</v>
      </c>
      <c r="AR5138" s="43">
        <f t="shared" si="729"/>
        <v>40933</v>
      </c>
      <c r="AS5138" s="44">
        <f t="shared" si="730"/>
        <v>89.120000000000019</v>
      </c>
      <c r="AT5138" s="10" t="str">
        <f t="shared" si="731"/>
        <v/>
      </c>
      <c r="AU5138" s="20" t="str">
        <f t="shared" si="732"/>
        <v/>
      </c>
      <c r="AV5138" s="42">
        <f t="shared" si="733"/>
        <v>1</v>
      </c>
      <c r="AW5138" s="89">
        <f t="shared" si="734"/>
        <v>0</v>
      </c>
      <c r="AX5138" s="168"/>
      <c r="AY5138" s="60"/>
      <c r="AZ5138" s="61"/>
      <c r="BB5138" s="61" t="str">
        <f>IF(Settings!I5134&lt;&gt;"",Settings!I5134,"")</f>
        <v/>
      </c>
    </row>
    <row r="5139" spans="2:54" x14ac:dyDescent="0.2">
      <c r="B5139" s="13"/>
      <c r="C5139" s="12"/>
      <c r="D5139" s="12"/>
      <c r="E5139" s="12"/>
      <c r="F5139" s="12"/>
      <c r="G5139" s="12"/>
      <c r="H5139" s="12"/>
      <c r="I5139" s="15"/>
      <c r="J5139" s="31"/>
      <c r="K5139" s="180"/>
      <c r="L5139" s="40"/>
      <c r="M5139" s="14"/>
      <c r="N5139" s="16"/>
      <c r="O5139" s="49"/>
      <c r="P5139" s="64"/>
      <c r="Q5139" s="18"/>
      <c r="R5139" s="181">
        <f t="shared" si="726"/>
        <v>0</v>
      </c>
      <c r="S5139" s="181">
        <f t="shared" si="727"/>
        <v>0</v>
      </c>
      <c r="T5139" s="181">
        <f t="shared" si="728"/>
        <v>0</v>
      </c>
      <c r="AQ5139" s="1">
        <f>COUNT(L$11:L5139)</f>
        <v>37</v>
      </c>
      <c r="AR5139" s="43">
        <f t="shared" si="729"/>
        <v>40933</v>
      </c>
      <c r="AS5139" s="44">
        <f t="shared" si="730"/>
        <v>89.120000000000019</v>
      </c>
      <c r="AT5139" s="10" t="str">
        <f t="shared" si="731"/>
        <v/>
      </c>
      <c r="AU5139" s="20" t="str">
        <f t="shared" si="732"/>
        <v/>
      </c>
      <c r="AV5139" s="42">
        <f t="shared" si="733"/>
        <v>1</v>
      </c>
      <c r="AW5139" s="89">
        <f t="shared" si="734"/>
        <v>0</v>
      </c>
      <c r="AX5139" s="168"/>
      <c r="AY5139" s="60"/>
      <c r="AZ5139" s="61"/>
      <c r="BB5139" s="61" t="str">
        <f>IF(Settings!I5135&lt;&gt;"",Settings!I5135,"")</f>
        <v/>
      </c>
    </row>
    <row r="5140" spans="2:54" x14ac:dyDescent="0.2">
      <c r="B5140" s="13"/>
      <c r="C5140" s="12"/>
      <c r="D5140" s="12"/>
      <c r="E5140" s="12"/>
      <c r="F5140" s="12"/>
      <c r="G5140" s="12"/>
      <c r="H5140" s="12"/>
      <c r="I5140" s="15"/>
      <c r="J5140" s="31"/>
      <c r="K5140" s="180"/>
      <c r="L5140" s="40"/>
      <c r="M5140" s="14"/>
      <c r="N5140" s="16"/>
      <c r="O5140" s="49"/>
      <c r="P5140" s="64"/>
      <c r="Q5140" s="18"/>
      <c r="R5140" s="181">
        <f t="shared" si="726"/>
        <v>0</v>
      </c>
      <c r="S5140" s="181">
        <f t="shared" si="727"/>
        <v>0</v>
      </c>
      <c r="T5140" s="181">
        <f t="shared" si="728"/>
        <v>0</v>
      </c>
      <c r="AQ5140" s="1">
        <f>COUNT(L$11:L5140)</f>
        <v>37</v>
      </c>
      <c r="AR5140" s="43">
        <f t="shared" si="729"/>
        <v>40933</v>
      </c>
      <c r="AS5140" s="44">
        <f t="shared" si="730"/>
        <v>89.120000000000019</v>
      </c>
      <c r="AT5140" s="10" t="str">
        <f t="shared" si="731"/>
        <v/>
      </c>
      <c r="AU5140" s="20" t="str">
        <f t="shared" si="732"/>
        <v/>
      </c>
      <c r="AV5140" s="42">
        <f t="shared" si="733"/>
        <v>1</v>
      </c>
      <c r="AW5140" s="89">
        <f t="shared" si="734"/>
        <v>0</v>
      </c>
      <c r="AX5140" s="168"/>
      <c r="AY5140" s="60"/>
      <c r="AZ5140" s="61"/>
      <c r="BB5140" s="61" t="str">
        <f>IF(Settings!I5136&lt;&gt;"",Settings!I5136,"")</f>
        <v/>
      </c>
    </row>
    <row r="5141" spans="2:54" x14ac:dyDescent="0.2">
      <c r="B5141" s="13"/>
      <c r="C5141" s="12"/>
      <c r="D5141" s="12"/>
      <c r="E5141" s="12"/>
      <c r="F5141" s="12"/>
      <c r="G5141" s="12"/>
      <c r="H5141" s="12"/>
      <c r="I5141" s="15"/>
      <c r="J5141" s="31"/>
      <c r="K5141" s="180"/>
      <c r="L5141" s="40"/>
      <c r="M5141" s="14"/>
      <c r="N5141" s="16"/>
      <c r="O5141" s="49"/>
      <c r="P5141" s="64"/>
      <c r="Q5141" s="18"/>
      <c r="R5141" s="181">
        <f t="shared" si="726"/>
        <v>0</v>
      </c>
      <c r="S5141" s="181">
        <f t="shared" si="727"/>
        <v>0</v>
      </c>
      <c r="T5141" s="181">
        <f t="shared" si="728"/>
        <v>0</v>
      </c>
      <c r="AQ5141" s="1">
        <f>COUNT(L$11:L5141)</f>
        <v>37</v>
      </c>
      <c r="AR5141" s="43">
        <f t="shared" si="729"/>
        <v>40933</v>
      </c>
      <c r="AS5141" s="44">
        <f t="shared" si="730"/>
        <v>89.120000000000019</v>
      </c>
      <c r="AT5141" s="10" t="str">
        <f t="shared" si="731"/>
        <v/>
      </c>
      <c r="AU5141" s="20" t="str">
        <f t="shared" si="732"/>
        <v/>
      </c>
      <c r="AV5141" s="42">
        <f t="shared" si="733"/>
        <v>1</v>
      </c>
      <c r="AW5141" s="89">
        <f t="shared" si="734"/>
        <v>0</v>
      </c>
      <c r="AX5141" s="168"/>
      <c r="AY5141" s="60"/>
      <c r="AZ5141" s="61"/>
      <c r="BB5141" s="61" t="str">
        <f>IF(Settings!I5137&lt;&gt;"",Settings!I5137,"")</f>
        <v/>
      </c>
    </row>
    <row r="5142" spans="2:54" x14ac:dyDescent="0.2">
      <c r="B5142" s="13"/>
      <c r="C5142" s="12"/>
      <c r="D5142" s="12"/>
      <c r="E5142" s="12"/>
      <c r="F5142" s="12"/>
      <c r="G5142" s="12"/>
      <c r="H5142" s="12"/>
      <c r="I5142" s="15"/>
      <c r="J5142" s="31"/>
      <c r="K5142" s="180"/>
      <c r="L5142" s="40"/>
      <c r="M5142" s="14"/>
      <c r="N5142" s="16"/>
      <c r="O5142" s="49"/>
      <c r="P5142" s="64"/>
      <c r="Q5142" s="18"/>
      <c r="R5142" s="181">
        <f t="shared" si="726"/>
        <v>0</v>
      </c>
      <c r="S5142" s="181">
        <f t="shared" si="727"/>
        <v>0</v>
      </c>
      <c r="T5142" s="181">
        <f t="shared" si="728"/>
        <v>0</v>
      </c>
      <c r="AQ5142" s="1">
        <f>COUNT(L$11:L5142)</f>
        <v>37</v>
      </c>
      <c r="AR5142" s="43">
        <f t="shared" si="729"/>
        <v>40933</v>
      </c>
      <c r="AS5142" s="44">
        <f t="shared" si="730"/>
        <v>89.120000000000019</v>
      </c>
      <c r="AT5142" s="10" t="str">
        <f t="shared" si="731"/>
        <v/>
      </c>
      <c r="AU5142" s="20" t="str">
        <f t="shared" si="732"/>
        <v/>
      </c>
      <c r="AV5142" s="42">
        <f t="shared" si="733"/>
        <v>1</v>
      </c>
      <c r="AW5142" s="89">
        <f t="shared" si="734"/>
        <v>0</v>
      </c>
      <c r="AX5142" s="168"/>
      <c r="AY5142" s="60"/>
      <c r="AZ5142" s="61"/>
      <c r="BB5142" s="61" t="str">
        <f>IF(Settings!I5138&lt;&gt;"",Settings!I5138,"")</f>
        <v/>
      </c>
    </row>
    <row r="5143" spans="2:54" x14ac:dyDescent="0.2">
      <c r="B5143" s="13"/>
      <c r="C5143" s="12"/>
      <c r="D5143" s="12"/>
      <c r="E5143" s="12"/>
      <c r="F5143" s="12"/>
      <c r="G5143" s="12"/>
      <c r="H5143" s="12"/>
      <c r="I5143" s="15"/>
      <c r="J5143" s="31"/>
      <c r="K5143" s="180"/>
      <c r="L5143" s="40"/>
      <c r="M5143" s="14"/>
      <c r="N5143" s="16"/>
      <c r="O5143" s="49"/>
      <c r="P5143" s="64"/>
      <c r="Q5143" s="18"/>
      <c r="R5143" s="181">
        <f t="shared" si="726"/>
        <v>0</v>
      </c>
      <c r="S5143" s="181">
        <f t="shared" si="727"/>
        <v>0</v>
      </c>
      <c r="T5143" s="181">
        <f t="shared" si="728"/>
        <v>0</v>
      </c>
      <c r="AQ5143" s="1">
        <f>COUNT(L$11:L5143)</f>
        <v>37</v>
      </c>
      <c r="AR5143" s="43">
        <f t="shared" si="729"/>
        <v>40933</v>
      </c>
      <c r="AS5143" s="44">
        <f t="shared" si="730"/>
        <v>89.120000000000019</v>
      </c>
      <c r="AT5143" s="10" t="str">
        <f t="shared" si="731"/>
        <v/>
      </c>
      <c r="AU5143" s="20" t="str">
        <f t="shared" si="732"/>
        <v/>
      </c>
      <c r="AV5143" s="42">
        <f t="shared" si="733"/>
        <v>1</v>
      </c>
      <c r="AW5143" s="89">
        <f t="shared" si="734"/>
        <v>0</v>
      </c>
      <c r="AX5143" s="168"/>
      <c r="AY5143" s="60"/>
      <c r="AZ5143" s="61"/>
      <c r="BB5143" s="61" t="str">
        <f>IF(Settings!I5139&lt;&gt;"",Settings!I5139,"")</f>
        <v/>
      </c>
    </row>
    <row r="5144" spans="2:54" x14ac:dyDescent="0.2">
      <c r="B5144" s="13"/>
      <c r="C5144" s="12"/>
      <c r="D5144" s="12"/>
      <c r="E5144" s="12"/>
      <c r="F5144" s="12"/>
      <c r="G5144" s="12"/>
      <c r="H5144" s="12"/>
      <c r="I5144" s="15"/>
      <c r="J5144" s="31"/>
      <c r="K5144" s="180"/>
      <c r="L5144" s="40"/>
      <c r="M5144" s="14"/>
      <c r="N5144" s="16"/>
      <c r="O5144" s="49"/>
      <c r="P5144" s="64"/>
      <c r="Q5144" s="18"/>
      <c r="R5144" s="181">
        <f t="shared" si="726"/>
        <v>0</v>
      </c>
      <c r="S5144" s="181">
        <f t="shared" si="727"/>
        <v>0</v>
      </c>
      <c r="T5144" s="181">
        <f t="shared" si="728"/>
        <v>0</v>
      </c>
      <c r="AQ5144" s="1">
        <f>COUNT(L$11:L5144)</f>
        <v>37</v>
      </c>
      <c r="AR5144" s="43">
        <f t="shared" si="729"/>
        <v>40933</v>
      </c>
      <c r="AS5144" s="44">
        <f t="shared" si="730"/>
        <v>89.120000000000019</v>
      </c>
      <c r="AT5144" s="10" t="str">
        <f t="shared" si="731"/>
        <v/>
      </c>
      <c r="AU5144" s="20" t="str">
        <f t="shared" si="732"/>
        <v/>
      </c>
      <c r="AV5144" s="42">
        <f t="shared" si="733"/>
        <v>1</v>
      </c>
      <c r="AW5144" s="89">
        <f t="shared" si="734"/>
        <v>0</v>
      </c>
      <c r="AX5144" s="168"/>
      <c r="AY5144" s="60"/>
      <c r="AZ5144" s="61"/>
      <c r="BB5144" s="61" t="str">
        <f>IF(Settings!I5140&lt;&gt;"",Settings!I5140,"")</f>
        <v/>
      </c>
    </row>
    <row r="5145" spans="2:54" x14ac:dyDescent="0.2">
      <c r="B5145" s="13"/>
      <c r="C5145" s="12"/>
      <c r="D5145" s="12"/>
      <c r="E5145" s="12"/>
      <c r="F5145" s="12"/>
      <c r="G5145" s="12"/>
      <c r="H5145" s="12"/>
      <c r="I5145" s="15"/>
      <c r="J5145" s="31"/>
      <c r="K5145" s="180"/>
      <c r="L5145" s="40"/>
      <c r="M5145" s="14"/>
      <c r="N5145" s="16"/>
      <c r="O5145" s="49"/>
      <c r="P5145" s="64"/>
      <c r="Q5145" s="18"/>
      <c r="R5145" s="181">
        <f t="shared" si="726"/>
        <v>0</v>
      </c>
      <c r="S5145" s="181">
        <f t="shared" si="727"/>
        <v>0</v>
      </c>
      <c r="T5145" s="181">
        <f t="shared" si="728"/>
        <v>0</v>
      </c>
      <c r="AQ5145" s="1">
        <f>COUNT(L$11:L5145)</f>
        <v>37</v>
      </c>
      <c r="AR5145" s="43">
        <f t="shared" si="729"/>
        <v>40933</v>
      </c>
      <c r="AS5145" s="44">
        <f t="shared" si="730"/>
        <v>89.120000000000019</v>
      </c>
      <c r="AT5145" s="10" t="str">
        <f t="shared" si="731"/>
        <v/>
      </c>
      <c r="AU5145" s="20" t="str">
        <f t="shared" si="732"/>
        <v/>
      </c>
      <c r="AV5145" s="42">
        <f t="shared" si="733"/>
        <v>1</v>
      </c>
      <c r="AW5145" s="89">
        <f t="shared" si="734"/>
        <v>0</v>
      </c>
      <c r="AX5145" s="168"/>
      <c r="AY5145" s="60"/>
      <c r="AZ5145" s="61"/>
      <c r="BB5145" s="61" t="str">
        <f>IF(Settings!I5141&lt;&gt;"",Settings!I5141,"")</f>
        <v/>
      </c>
    </row>
    <row r="5146" spans="2:54" x14ac:dyDescent="0.2">
      <c r="B5146" s="13"/>
      <c r="C5146" s="12"/>
      <c r="D5146" s="12"/>
      <c r="E5146" s="12"/>
      <c r="F5146" s="12"/>
      <c r="G5146" s="12"/>
      <c r="H5146" s="12"/>
      <c r="I5146" s="15"/>
      <c r="J5146" s="31"/>
      <c r="K5146" s="180"/>
      <c r="L5146" s="40"/>
      <c r="M5146" s="14"/>
      <c r="N5146" s="16"/>
      <c r="O5146" s="49"/>
      <c r="P5146" s="64"/>
      <c r="Q5146" s="18"/>
      <c r="R5146" s="181">
        <f t="shared" si="726"/>
        <v>0</v>
      </c>
      <c r="S5146" s="181">
        <f t="shared" si="727"/>
        <v>0</v>
      </c>
      <c r="T5146" s="181">
        <f t="shared" si="728"/>
        <v>0</v>
      </c>
      <c r="AQ5146" s="1">
        <f>COUNT(L$11:L5146)</f>
        <v>37</v>
      </c>
      <c r="AR5146" s="43">
        <f t="shared" si="729"/>
        <v>40933</v>
      </c>
      <c r="AS5146" s="44">
        <f t="shared" si="730"/>
        <v>89.120000000000019</v>
      </c>
      <c r="AT5146" s="10" t="str">
        <f t="shared" si="731"/>
        <v/>
      </c>
      <c r="AU5146" s="20" t="str">
        <f t="shared" si="732"/>
        <v/>
      </c>
      <c r="AV5146" s="42">
        <f t="shared" si="733"/>
        <v>1</v>
      </c>
      <c r="AW5146" s="89">
        <f t="shared" si="734"/>
        <v>0</v>
      </c>
      <c r="AX5146" s="168"/>
      <c r="AY5146" s="60"/>
      <c r="AZ5146" s="61"/>
      <c r="BB5146" s="61" t="str">
        <f>IF(Settings!I5142&lt;&gt;"",Settings!I5142,"")</f>
        <v/>
      </c>
    </row>
    <row r="5147" spans="2:54" x14ac:dyDescent="0.2">
      <c r="B5147" s="13"/>
      <c r="C5147" s="12"/>
      <c r="D5147" s="12"/>
      <c r="E5147" s="12"/>
      <c r="F5147" s="12"/>
      <c r="G5147" s="12"/>
      <c r="H5147" s="12"/>
      <c r="I5147" s="15"/>
      <c r="J5147" s="31"/>
      <c r="K5147" s="180"/>
      <c r="L5147" s="40"/>
      <c r="M5147" s="14"/>
      <c r="N5147" s="16"/>
      <c r="O5147" s="49"/>
      <c r="P5147" s="64"/>
      <c r="Q5147" s="18"/>
      <c r="R5147" s="181">
        <f t="shared" si="726"/>
        <v>0</v>
      </c>
      <c r="S5147" s="181">
        <f t="shared" si="727"/>
        <v>0</v>
      </c>
      <c r="T5147" s="181">
        <f t="shared" si="728"/>
        <v>0</v>
      </c>
      <c r="AQ5147" s="1">
        <f>COUNT(L$11:L5147)</f>
        <v>37</v>
      </c>
      <c r="AR5147" s="43">
        <f t="shared" si="729"/>
        <v>40933</v>
      </c>
      <c r="AS5147" s="44">
        <f t="shared" si="730"/>
        <v>89.120000000000019</v>
      </c>
      <c r="AT5147" s="10" t="str">
        <f t="shared" si="731"/>
        <v/>
      </c>
      <c r="AU5147" s="20" t="str">
        <f t="shared" si="732"/>
        <v/>
      </c>
      <c r="AV5147" s="42">
        <f t="shared" si="733"/>
        <v>1</v>
      </c>
      <c r="AW5147" s="89">
        <f t="shared" si="734"/>
        <v>0</v>
      </c>
      <c r="AX5147" s="168"/>
      <c r="AY5147" s="60"/>
      <c r="AZ5147" s="61"/>
      <c r="BB5147" s="61" t="str">
        <f>IF(Settings!I5143&lt;&gt;"",Settings!I5143,"")</f>
        <v/>
      </c>
    </row>
    <row r="5148" spans="2:54" x14ac:dyDescent="0.2">
      <c r="B5148" s="13"/>
      <c r="C5148" s="12"/>
      <c r="D5148" s="12"/>
      <c r="E5148" s="12"/>
      <c r="F5148" s="12"/>
      <c r="G5148" s="12"/>
      <c r="H5148" s="12"/>
      <c r="I5148" s="15"/>
      <c r="J5148" s="31"/>
      <c r="K5148" s="180"/>
      <c r="L5148" s="40"/>
      <c r="M5148" s="14"/>
      <c r="N5148" s="16"/>
      <c r="O5148" s="49"/>
      <c r="P5148" s="64"/>
      <c r="Q5148" s="18"/>
      <c r="R5148" s="181">
        <f t="shared" si="726"/>
        <v>0</v>
      </c>
      <c r="S5148" s="181">
        <f t="shared" si="727"/>
        <v>0</v>
      </c>
      <c r="T5148" s="181">
        <f t="shared" si="728"/>
        <v>0</v>
      </c>
      <c r="AQ5148" s="1">
        <f>COUNT(L$11:L5148)</f>
        <v>37</v>
      </c>
      <c r="AR5148" s="43">
        <f t="shared" si="729"/>
        <v>40933</v>
      </c>
      <c r="AS5148" s="44">
        <f t="shared" si="730"/>
        <v>89.120000000000019</v>
      </c>
      <c r="AT5148" s="10" t="str">
        <f t="shared" si="731"/>
        <v/>
      </c>
      <c r="AU5148" s="20" t="str">
        <f t="shared" si="732"/>
        <v/>
      </c>
      <c r="AV5148" s="42">
        <f t="shared" si="733"/>
        <v>1</v>
      </c>
      <c r="AW5148" s="89">
        <f t="shared" si="734"/>
        <v>0</v>
      </c>
      <c r="AX5148" s="168"/>
      <c r="AY5148" s="60"/>
      <c r="AZ5148" s="61"/>
      <c r="BB5148" s="61" t="str">
        <f>IF(Settings!I5144&lt;&gt;"",Settings!I5144,"")</f>
        <v/>
      </c>
    </row>
    <row r="5149" spans="2:54" x14ac:dyDescent="0.2">
      <c r="B5149" s="13"/>
      <c r="C5149" s="12"/>
      <c r="D5149" s="12"/>
      <c r="E5149" s="12"/>
      <c r="F5149" s="12"/>
      <c r="G5149" s="12"/>
      <c r="H5149" s="12"/>
      <c r="I5149" s="15"/>
      <c r="J5149" s="31"/>
      <c r="K5149" s="180"/>
      <c r="L5149" s="40"/>
      <c r="M5149" s="14"/>
      <c r="N5149" s="16"/>
      <c r="O5149" s="49"/>
      <c r="P5149" s="64"/>
      <c r="Q5149" s="18"/>
      <c r="R5149" s="181">
        <f t="shared" si="726"/>
        <v>0</v>
      </c>
      <c r="S5149" s="181">
        <f t="shared" si="727"/>
        <v>0</v>
      </c>
      <c r="T5149" s="181">
        <f t="shared" si="728"/>
        <v>0</v>
      </c>
      <c r="AQ5149" s="1">
        <f>COUNT(L$11:L5149)</f>
        <v>37</v>
      </c>
      <c r="AR5149" s="43">
        <f t="shared" si="729"/>
        <v>40933</v>
      </c>
      <c r="AS5149" s="44">
        <f t="shared" si="730"/>
        <v>89.120000000000019</v>
      </c>
      <c r="AT5149" s="10" t="str">
        <f t="shared" si="731"/>
        <v/>
      </c>
      <c r="AU5149" s="20" t="str">
        <f t="shared" si="732"/>
        <v/>
      </c>
      <c r="AV5149" s="42">
        <f t="shared" si="733"/>
        <v>1</v>
      </c>
      <c r="AW5149" s="89">
        <f t="shared" si="734"/>
        <v>0</v>
      </c>
      <c r="AX5149" s="168"/>
      <c r="AY5149" s="60"/>
      <c r="AZ5149" s="61"/>
      <c r="BB5149" s="61" t="str">
        <f>IF(Settings!I5145&lt;&gt;"",Settings!I5145,"")</f>
        <v/>
      </c>
    </row>
    <row r="5150" spans="2:54" x14ac:dyDescent="0.2">
      <c r="B5150" s="13"/>
      <c r="C5150" s="12"/>
      <c r="D5150" s="12"/>
      <c r="E5150" s="12"/>
      <c r="F5150" s="12"/>
      <c r="G5150" s="12"/>
      <c r="H5150" s="12"/>
      <c r="I5150" s="15"/>
      <c r="J5150" s="31"/>
      <c r="K5150" s="180"/>
      <c r="L5150" s="40"/>
      <c r="M5150" s="14"/>
      <c r="N5150" s="16"/>
      <c r="O5150" s="49"/>
      <c r="P5150" s="64"/>
      <c r="Q5150" s="18"/>
      <c r="R5150" s="181">
        <f t="shared" si="726"/>
        <v>0</v>
      </c>
      <c r="S5150" s="181">
        <f t="shared" si="727"/>
        <v>0</v>
      </c>
      <c r="T5150" s="181">
        <f t="shared" si="728"/>
        <v>0</v>
      </c>
      <c r="AQ5150" s="1">
        <f>COUNT(L$11:L5150)</f>
        <v>37</v>
      </c>
      <c r="AR5150" s="43">
        <f t="shared" si="729"/>
        <v>40933</v>
      </c>
      <c r="AS5150" s="44">
        <f t="shared" si="730"/>
        <v>89.120000000000019</v>
      </c>
      <c r="AT5150" s="10" t="str">
        <f t="shared" si="731"/>
        <v/>
      </c>
      <c r="AU5150" s="20" t="str">
        <f t="shared" si="732"/>
        <v/>
      </c>
      <c r="AV5150" s="42">
        <f t="shared" si="733"/>
        <v>1</v>
      </c>
      <c r="AW5150" s="89">
        <f t="shared" si="734"/>
        <v>0</v>
      </c>
      <c r="AX5150" s="168"/>
      <c r="AY5150" s="60"/>
      <c r="AZ5150" s="61"/>
      <c r="BB5150" s="61" t="str">
        <f>IF(Settings!I5146&lt;&gt;"",Settings!I5146,"")</f>
        <v/>
      </c>
    </row>
    <row r="5151" spans="2:54" x14ac:dyDescent="0.2">
      <c r="B5151" s="13"/>
      <c r="C5151" s="12"/>
      <c r="D5151" s="12"/>
      <c r="E5151" s="12"/>
      <c r="F5151" s="12"/>
      <c r="G5151" s="12"/>
      <c r="H5151" s="12"/>
      <c r="I5151" s="15"/>
      <c r="J5151" s="31"/>
      <c r="K5151" s="180"/>
      <c r="L5151" s="40"/>
      <c r="M5151" s="14"/>
      <c r="N5151" s="16"/>
      <c r="O5151" s="49"/>
      <c r="P5151" s="64"/>
      <c r="Q5151" s="18"/>
      <c r="R5151" s="181">
        <f t="shared" si="726"/>
        <v>0</v>
      </c>
      <c r="S5151" s="181">
        <f t="shared" si="727"/>
        <v>0</v>
      </c>
      <c r="T5151" s="181">
        <f t="shared" si="728"/>
        <v>0</v>
      </c>
      <c r="AQ5151" s="1">
        <f>COUNT(L$11:L5151)</f>
        <v>37</v>
      </c>
      <c r="AR5151" s="43">
        <f t="shared" si="729"/>
        <v>40933</v>
      </c>
      <c r="AS5151" s="44">
        <f t="shared" si="730"/>
        <v>89.120000000000019</v>
      </c>
      <c r="AT5151" s="10" t="str">
        <f t="shared" si="731"/>
        <v/>
      </c>
      <c r="AU5151" s="20" t="str">
        <f t="shared" si="732"/>
        <v/>
      </c>
      <c r="AV5151" s="42">
        <f t="shared" si="733"/>
        <v>1</v>
      </c>
      <c r="AW5151" s="89">
        <f t="shared" si="734"/>
        <v>0</v>
      </c>
      <c r="AX5151" s="168"/>
      <c r="AY5151" s="60"/>
      <c r="AZ5151" s="61"/>
      <c r="BB5151" s="61" t="str">
        <f>IF(Settings!I5147&lt;&gt;"",Settings!I5147,"")</f>
        <v/>
      </c>
    </row>
    <row r="5152" spans="2:54" x14ac:dyDescent="0.2">
      <c r="B5152" s="13"/>
      <c r="C5152" s="12"/>
      <c r="D5152" s="12"/>
      <c r="E5152" s="12"/>
      <c r="F5152" s="12"/>
      <c r="G5152" s="12"/>
      <c r="H5152" s="12"/>
      <c r="I5152" s="15"/>
      <c r="J5152" s="31"/>
      <c r="K5152" s="180"/>
      <c r="L5152" s="40"/>
      <c r="M5152" s="14"/>
      <c r="N5152" s="16"/>
      <c r="O5152" s="49"/>
      <c r="P5152" s="64"/>
      <c r="Q5152" s="18"/>
      <c r="R5152" s="181">
        <f t="shared" si="726"/>
        <v>0</v>
      </c>
      <c r="S5152" s="181">
        <f t="shared" si="727"/>
        <v>0</v>
      </c>
      <c r="T5152" s="181">
        <f t="shared" si="728"/>
        <v>0</v>
      </c>
      <c r="AQ5152" s="1">
        <f>COUNT(L$11:L5152)</f>
        <v>37</v>
      </c>
      <c r="AR5152" s="43">
        <f t="shared" si="729"/>
        <v>40933</v>
      </c>
      <c r="AS5152" s="44">
        <f t="shared" si="730"/>
        <v>89.120000000000019</v>
      </c>
      <c r="AT5152" s="10" t="str">
        <f t="shared" si="731"/>
        <v/>
      </c>
      <c r="AU5152" s="20" t="str">
        <f t="shared" si="732"/>
        <v/>
      </c>
      <c r="AV5152" s="42">
        <f t="shared" si="733"/>
        <v>1</v>
      </c>
      <c r="AW5152" s="89">
        <f t="shared" si="734"/>
        <v>0</v>
      </c>
      <c r="AX5152" s="168"/>
      <c r="AY5152" s="60"/>
      <c r="AZ5152" s="61"/>
      <c r="BB5152" s="61" t="str">
        <f>IF(Settings!I5148&lt;&gt;"",Settings!I5148,"")</f>
        <v/>
      </c>
    </row>
    <row r="5153" spans="2:54" x14ac:dyDescent="0.2">
      <c r="B5153" s="13"/>
      <c r="C5153" s="12"/>
      <c r="D5153" s="12"/>
      <c r="E5153" s="12"/>
      <c r="F5153" s="12"/>
      <c r="G5153" s="12"/>
      <c r="H5153" s="12"/>
      <c r="I5153" s="15"/>
      <c r="J5153" s="31"/>
      <c r="K5153" s="180"/>
      <c r="L5153" s="40"/>
      <c r="M5153" s="14"/>
      <c r="N5153" s="16"/>
      <c r="O5153" s="49"/>
      <c r="P5153" s="64"/>
      <c r="Q5153" s="18"/>
      <c r="R5153" s="181">
        <f t="shared" si="726"/>
        <v>0</v>
      </c>
      <c r="S5153" s="181">
        <f t="shared" si="727"/>
        <v>0</v>
      </c>
      <c r="T5153" s="181">
        <f t="shared" si="728"/>
        <v>0</v>
      </c>
      <c r="AQ5153" s="1">
        <f>COUNT(L$11:L5153)</f>
        <v>37</v>
      </c>
      <c r="AR5153" s="43">
        <f t="shared" si="729"/>
        <v>40933</v>
      </c>
      <c r="AS5153" s="44">
        <f t="shared" si="730"/>
        <v>89.120000000000019</v>
      </c>
      <c r="AT5153" s="10" t="str">
        <f t="shared" si="731"/>
        <v/>
      </c>
      <c r="AU5153" s="20" t="str">
        <f t="shared" si="732"/>
        <v/>
      </c>
      <c r="AV5153" s="42">
        <f t="shared" si="733"/>
        <v>1</v>
      </c>
      <c r="AW5153" s="89">
        <f t="shared" si="734"/>
        <v>0</v>
      </c>
      <c r="AX5153" s="168"/>
      <c r="AY5153" s="60"/>
      <c r="AZ5153" s="61"/>
      <c r="BB5153" s="61" t="str">
        <f>IF(Settings!I5149&lt;&gt;"",Settings!I5149,"")</f>
        <v/>
      </c>
    </row>
    <row r="5154" spans="2:54" x14ac:dyDescent="0.2">
      <c r="B5154" s="13"/>
      <c r="C5154" s="12"/>
      <c r="D5154" s="12"/>
      <c r="E5154" s="12"/>
      <c r="F5154" s="12"/>
      <c r="G5154" s="12"/>
      <c r="H5154" s="12"/>
      <c r="I5154" s="15"/>
      <c r="J5154" s="31"/>
      <c r="K5154" s="180"/>
      <c r="L5154" s="40"/>
      <c r="M5154" s="14"/>
      <c r="N5154" s="16"/>
      <c r="O5154" s="49"/>
      <c r="P5154" s="64"/>
      <c r="Q5154" s="18"/>
      <c r="R5154" s="181">
        <f t="shared" si="726"/>
        <v>0</v>
      </c>
      <c r="S5154" s="181">
        <f t="shared" si="727"/>
        <v>0</v>
      </c>
      <c r="T5154" s="181">
        <f t="shared" si="728"/>
        <v>0</v>
      </c>
      <c r="AQ5154" s="1">
        <f>COUNT(L$11:L5154)</f>
        <v>37</v>
      </c>
      <c r="AR5154" s="43">
        <f t="shared" si="729"/>
        <v>40933</v>
      </c>
      <c r="AS5154" s="44">
        <f t="shared" si="730"/>
        <v>89.120000000000019</v>
      </c>
      <c r="AT5154" s="10" t="str">
        <f t="shared" si="731"/>
        <v/>
      </c>
      <c r="AU5154" s="20" t="str">
        <f t="shared" si="732"/>
        <v/>
      </c>
      <c r="AV5154" s="42">
        <f t="shared" si="733"/>
        <v>1</v>
      </c>
      <c r="AW5154" s="89">
        <f t="shared" si="734"/>
        <v>0</v>
      </c>
      <c r="AX5154" s="168"/>
      <c r="AY5154" s="60"/>
      <c r="AZ5154" s="61"/>
      <c r="BB5154" s="61" t="str">
        <f>IF(Settings!I5150&lt;&gt;"",Settings!I5150,"")</f>
        <v/>
      </c>
    </row>
    <row r="5155" spans="2:54" x14ac:dyDescent="0.2">
      <c r="B5155" s="13"/>
      <c r="C5155" s="12"/>
      <c r="D5155" s="12"/>
      <c r="E5155" s="12"/>
      <c r="F5155" s="12"/>
      <c r="G5155" s="12"/>
      <c r="H5155" s="12"/>
      <c r="I5155" s="15"/>
      <c r="J5155" s="31"/>
      <c r="K5155" s="180"/>
      <c r="L5155" s="40"/>
      <c r="M5155" s="14"/>
      <c r="N5155" s="16"/>
      <c r="O5155" s="49"/>
      <c r="P5155" s="64"/>
      <c r="Q5155" s="18"/>
      <c r="R5155" s="181">
        <f t="shared" si="726"/>
        <v>0</v>
      </c>
      <c r="S5155" s="181">
        <f t="shared" si="727"/>
        <v>0</v>
      </c>
      <c r="T5155" s="181">
        <f t="shared" si="728"/>
        <v>0</v>
      </c>
      <c r="AQ5155" s="1">
        <f>COUNT(L$11:L5155)</f>
        <v>37</v>
      </c>
      <c r="AR5155" s="43">
        <f t="shared" si="729"/>
        <v>40933</v>
      </c>
      <c r="AS5155" s="44">
        <f t="shared" si="730"/>
        <v>89.120000000000019</v>
      </c>
      <c r="AT5155" s="10" t="str">
        <f t="shared" si="731"/>
        <v/>
      </c>
      <c r="AU5155" s="20" t="str">
        <f t="shared" si="732"/>
        <v/>
      </c>
      <c r="AV5155" s="42">
        <f t="shared" si="733"/>
        <v>1</v>
      </c>
      <c r="AW5155" s="89">
        <f t="shared" si="734"/>
        <v>0</v>
      </c>
      <c r="AX5155" s="168"/>
      <c r="AY5155" s="60"/>
      <c r="AZ5155" s="61"/>
      <c r="BB5155" s="61" t="str">
        <f>IF(Settings!I5151&lt;&gt;"",Settings!I5151,"")</f>
        <v/>
      </c>
    </row>
    <row r="5156" spans="2:54" x14ac:dyDescent="0.2">
      <c r="B5156" s="13"/>
      <c r="C5156" s="12"/>
      <c r="D5156" s="12"/>
      <c r="E5156" s="12"/>
      <c r="F5156" s="12"/>
      <c r="G5156" s="12"/>
      <c r="H5156" s="12"/>
      <c r="I5156" s="15"/>
      <c r="J5156" s="31"/>
      <c r="K5156" s="180"/>
      <c r="L5156" s="40"/>
      <c r="M5156" s="14"/>
      <c r="N5156" s="16"/>
      <c r="O5156" s="49"/>
      <c r="P5156" s="64"/>
      <c r="Q5156" s="18"/>
      <c r="R5156" s="181">
        <f t="shared" si="726"/>
        <v>0</v>
      </c>
      <c r="S5156" s="181">
        <f t="shared" si="727"/>
        <v>0</v>
      </c>
      <c r="T5156" s="181">
        <f t="shared" si="728"/>
        <v>0</v>
      </c>
      <c r="AQ5156" s="1">
        <f>COUNT(L$11:L5156)</f>
        <v>37</v>
      </c>
      <c r="AR5156" s="43">
        <f t="shared" si="729"/>
        <v>40933</v>
      </c>
      <c r="AS5156" s="44">
        <f t="shared" si="730"/>
        <v>89.120000000000019</v>
      </c>
      <c r="AT5156" s="10" t="str">
        <f t="shared" si="731"/>
        <v/>
      </c>
      <c r="AU5156" s="20" t="str">
        <f t="shared" si="732"/>
        <v/>
      </c>
      <c r="AV5156" s="42">
        <f t="shared" si="733"/>
        <v>1</v>
      </c>
      <c r="AW5156" s="89">
        <f t="shared" si="734"/>
        <v>0</v>
      </c>
      <c r="AX5156" s="168"/>
      <c r="AY5156" s="60"/>
      <c r="AZ5156" s="61"/>
      <c r="BB5156" s="61" t="str">
        <f>IF(Settings!I5152&lt;&gt;"",Settings!I5152,"")</f>
        <v/>
      </c>
    </row>
    <row r="5157" spans="2:54" x14ac:dyDescent="0.2">
      <c r="B5157" s="13"/>
      <c r="C5157" s="12"/>
      <c r="D5157" s="12"/>
      <c r="E5157" s="12"/>
      <c r="F5157" s="12"/>
      <c r="G5157" s="12"/>
      <c r="H5157" s="12"/>
      <c r="I5157" s="15"/>
      <c r="J5157" s="31"/>
      <c r="K5157" s="180"/>
      <c r="L5157" s="40"/>
      <c r="M5157" s="14"/>
      <c r="N5157" s="16"/>
      <c r="O5157" s="49"/>
      <c r="P5157" s="64"/>
      <c r="Q5157" s="18"/>
      <c r="R5157" s="181">
        <f t="shared" si="726"/>
        <v>0</v>
      </c>
      <c r="S5157" s="181">
        <f t="shared" si="727"/>
        <v>0</v>
      </c>
      <c r="T5157" s="181">
        <f t="shared" si="728"/>
        <v>0</v>
      </c>
      <c r="AQ5157" s="1">
        <f>COUNT(L$11:L5157)</f>
        <v>37</v>
      </c>
      <c r="AR5157" s="43">
        <f t="shared" si="729"/>
        <v>40933</v>
      </c>
      <c r="AS5157" s="44">
        <f t="shared" si="730"/>
        <v>89.120000000000019</v>
      </c>
      <c r="AT5157" s="10" t="str">
        <f t="shared" si="731"/>
        <v/>
      </c>
      <c r="AU5157" s="20" t="str">
        <f t="shared" si="732"/>
        <v/>
      </c>
      <c r="AV5157" s="42">
        <f t="shared" si="733"/>
        <v>1</v>
      </c>
      <c r="AW5157" s="89">
        <f t="shared" si="734"/>
        <v>0</v>
      </c>
      <c r="AX5157" s="168"/>
      <c r="AY5157" s="60"/>
      <c r="AZ5157" s="61"/>
      <c r="BB5157" s="61" t="str">
        <f>IF(Settings!I5153&lt;&gt;"",Settings!I5153,"")</f>
        <v/>
      </c>
    </row>
    <row r="5158" spans="2:54" x14ac:dyDescent="0.2">
      <c r="B5158" s="13"/>
      <c r="C5158" s="12"/>
      <c r="D5158" s="12"/>
      <c r="E5158" s="12"/>
      <c r="F5158" s="12"/>
      <c r="G5158" s="12"/>
      <c r="H5158" s="12"/>
      <c r="I5158" s="15"/>
      <c r="J5158" s="31"/>
      <c r="K5158" s="180"/>
      <c r="L5158" s="40"/>
      <c r="M5158" s="14"/>
      <c r="N5158" s="16"/>
      <c r="O5158" s="49"/>
      <c r="P5158" s="64"/>
      <c r="Q5158" s="18"/>
      <c r="R5158" s="181">
        <f t="shared" si="726"/>
        <v>0</v>
      </c>
      <c r="S5158" s="181">
        <f t="shared" si="727"/>
        <v>0</v>
      </c>
      <c r="T5158" s="181">
        <f t="shared" si="728"/>
        <v>0</v>
      </c>
      <c r="AQ5158" s="1">
        <f>COUNT(L$11:L5158)</f>
        <v>37</v>
      </c>
      <c r="AR5158" s="43">
        <f t="shared" si="729"/>
        <v>40933</v>
      </c>
      <c r="AS5158" s="44">
        <f t="shared" si="730"/>
        <v>89.120000000000019</v>
      </c>
      <c r="AT5158" s="10" t="str">
        <f t="shared" si="731"/>
        <v/>
      </c>
      <c r="AU5158" s="20" t="str">
        <f t="shared" si="732"/>
        <v/>
      </c>
      <c r="AV5158" s="42">
        <f t="shared" si="733"/>
        <v>1</v>
      </c>
      <c r="AW5158" s="89">
        <f t="shared" si="734"/>
        <v>0</v>
      </c>
      <c r="AX5158" s="168"/>
      <c r="AY5158" s="60"/>
      <c r="AZ5158" s="61"/>
      <c r="BB5158" s="61" t="str">
        <f>IF(Settings!I5154&lt;&gt;"",Settings!I5154,"")</f>
        <v/>
      </c>
    </row>
    <row r="5159" spans="2:54" x14ac:dyDescent="0.2">
      <c r="B5159" s="13"/>
      <c r="C5159" s="12"/>
      <c r="D5159" s="12"/>
      <c r="E5159" s="12"/>
      <c r="F5159" s="12"/>
      <c r="G5159" s="12"/>
      <c r="H5159" s="12"/>
      <c r="I5159" s="15"/>
      <c r="J5159" s="31"/>
      <c r="K5159" s="180"/>
      <c r="L5159" s="40"/>
      <c r="M5159" s="14"/>
      <c r="N5159" s="16"/>
      <c r="O5159" s="49"/>
      <c r="P5159" s="64"/>
      <c r="Q5159" s="18"/>
      <c r="R5159" s="181">
        <f t="shared" si="726"/>
        <v>0</v>
      </c>
      <c r="S5159" s="181">
        <f t="shared" si="727"/>
        <v>0</v>
      </c>
      <c r="T5159" s="181">
        <f t="shared" si="728"/>
        <v>0</v>
      </c>
      <c r="AQ5159" s="1">
        <f>COUNT(L$11:L5159)</f>
        <v>37</v>
      </c>
      <c r="AR5159" s="43">
        <f t="shared" si="729"/>
        <v>40933</v>
      </c>
      <c r="AS5159" s="44">
        <f t="shared" si="730"/>
        <v>89.120000000000019</v>
      </c>
      <c r="AT5159" s="10" t="str">
        <f t="shared" si="731"/>
        <v/>
      </c>
      <c r="AU5159" s="20" t="str">
        <f t="shared" si="732"/>
        <v/>
      </c>
      <c r="AV5159" s="42">
        <f t="shared" si="733"/>
        <v>1</v>
      </c>
      <c r="AW5159" s="89">
        <f t="shared" si="734"/>
        <v>0</v>
      </c>
      <c r="AX5159" s="168"/>
      <c r="AY5159" s="60"/>
      <c r="AZ5159" s="61"/>
      <c r="BB5159" s="61" t="str">
        <f>IF(Settings!I5155&lt;&gt;"",Settings!I5155,"")</f>
        <v/>
      </c>
    </row>
    <row r="5160" spans="2:54" x14ac:dyDescent="0.2">
      <c r="B5160" s="13"/>
      <c r="C5160" s="12"/>
      <c r="D5160" s="12"/>
      <c r="E5160" s="12"/>
      <c r="F5160" s="12"/>
      <c r="G5160" s="12"/>
      <c r="H5160" s="12"/>
      <c r="I5160" s="15"/>
      <c r="J5160" s="31"/>
      <c r="K5160" s="180"/>
      <c r="L5160" s="40"/>
      <c r="M5160" s="14"/>
      <c r="N5160" s="16"/>
      <c r="O5160" s="49"/>
      <c r="P5160" s="64"/>
      <c r="Q5160" s="18"/>
      <c r="R5160" s="181">
        <f t="shared" si="726"/>
        <v>0</v>
      </c>
      <c r="S5160" s="181">
        <f t="shared" si="727"/>
        <v>0</v>
      </c>
      <c r="T5160" s="181">
        <f t="shared" si="728"/>
        <v>0</v>
      </c>
      <c r="AQ5160" s="1">
        <f>COUNT(L$11:L5160)</f>
        <v>37</v>
      </c>
      <c r="AR5160" s="43">
        <f t="shared" si="729"/>
        <v>40933</v>
      </c>
      <c r="AS5160" s="44">
        <f t="shared" si="730"/>
        <v>89.120000000000019</v>
      </c>
      <c r="AT5160" s="10" t="str">
        <f t="shared" si="731"/>
        <v/>
      </c>
      <c r="AU5160" s="20" t="str">
        <f t="shared" si="732"/>
        <v/>
      </c>
      <c r="AV5160" s="42">
        <f t="shared" si="733"/>
        <v>1</v>
      </c>
      <c r="AW5160" s="89">
        <f t="shared" si="734"/>
        <v>0</v>
      </c>
      <c r="AX5160" s="168"/>
      <c r="AY5160" s="60"/>
      <c r="AZ5160" s="61"/>
      <c r="BB5160" s="61" t="str">
        <f>IF(Settings!I5156&lt;&gt;"",Settings!I5156,"")</f>
        <v/>
      </c>
    </row>
    <row r="5161" spans="2:54" x14ac:dyDescent="0.2">
      <c r="B5161" s="13"/>
      <c r="C5161" s="12"/>
      <c r="D5161" s="12"/>
      <c r="E5161" s="12"/>
      <c r="F5161" s="12"/>
      <c r="G5161" s="12"/>
      <c r="H5161" s="12"/>
      <c r="I5161" s="15"/>
      <c r="J5161" s="31"/>
      <c r="K5161" s="180"/>
      <c r="L5161" s="40"/>
      <c r="M5161" s="14"/>
      <c r="N5161" s="16"/>
      <c r="O5161" s="49"/>
      <c r="P5161" s="64"/>
      <c r="Q5161" s="18"/>
      <c r="R5161" s="181">
        <f t="shared" si="726"/>
        <v>0</v>
      </c>
      <c r="S5161" s="181">
        <f t="shared" si="727"/>
        <v>0</v>
      </c>
      <c r="T5161" s="181">
        <f t="shared" si="728"/>
        <v>0</v>
      </c>
      <c r="AQ5161" s="1">
        <f>COUNT(L$11:L5161)</f>
        <v>37</v>
      </c>
      <c r="AR5161" s="43">
        <f t="shared" si="729"/>
        <v>40933</v>
      </c>
      <c r="AS5161" s="44">
        <f t="shared" si="730"/>
        <v>89.120000000000019</v>
      </c>
      <c r="AT5161" s="10" t="str">
        <f t="shared" si="731"/>
        <v/>
      </c>
      <c r="AU5161" s="20" t="str">
        <f t="shared" si="732"/>
        <v/>
      </c>
      <c r="AV5161" s="42">
        <f t="shared" si="733"/>
        <v>1</v>
      </c>
      <c r="AW5161" s="89">
        <f t="shared" si="734"/>
        <v>0</v>
      </c>
      <c r="AX5161" s="168"/>
      <c r="AY5161" s="60"/>
      <c r="AZ5161" s="61"/>
      <c r="BB5161" s="61" t="str">
        <f>IF(Settings!I5157&lt;&gt;"",Settings!I5157,"")</f>
        <v/>
      </c>
    </row>
    <row r="5162" spans="2:54" x14ac:dyDescent="0.2">
      <c r="B5162" s="13"/>
      <c r="C5162" s="12"/>
      <c r="D5162" s="12"/>
      <c r="E5162" s="12"/>
      <c r="F5162" s="12"/>
      <c r="G5162" s="12"/>
      <c r="H5162" s="12"/>
      <c r="I5162" s="15"/>
      <c r="J5162" s="31"/>
      <c r="K5162" s="180"/>
      <c r="L5162" s="40"/>
      <c r="M5162" s="14"/>
      <c r="N5162" s="16"/>
      <c r="O5162" s="49"/>
      <c r="P5162" s="64"/>
      <c r="Q5162" s="18"/>
      <c r="R5162" s="181">
        <f t="shared" si="726"/>
        <v>0</v>
      </c>
      <c r="S5162" s="181">
        <f t="shared" si="727"/>
        <v>0</v>
      </c>
      <c r="T5162" s="181">
        <f t="shared" si="728"/>
        <v>0</v>
      </c>
      <c r="AQ5162" s="1">
        <f>COUNT(L$11:L5162)</f>
        <v>37</v>
      </c>
      <c r="AR5162" s="43">
        <f t="shared" si="729"/>
        <v>40933</v>
      </c>
      <c r="AS5162" s="44">
        <f t="shared" si="730"/>
        <v>89.120000000000019</v>
      </c>
      <c r="AT5162" s="10" t="str">
        <f t="shared" si="731"/>
        <v/>
      </c>
      <c r="AU5162" s="20" t="str">
        <f t="shared" si="732"/>
        <v/>
      </c>
      <c r="AV5162" s="42">
        <f t="shared" si="733"/>
        <v>1</v>
      </c>
      <c r="AW5162" s="89">
        <f t="shared" si="734"/>
        <v>0</v>
      </c>
      <c r="AX5162" s="168"/>
      <c r="AY5162" s="60"/>
      <c r="AZ5162" s="61"/>
      <c r="BB5162" s="61" t="str">
        <f>IF(Settings!I5158&lt;&gt;"",Settings!I5158,"")</f>
        <v/>
      </c>
    </row>
    <row r="5163" spans="2:54" x14ac:dyDescent="0.2">
      <c r="B5163" s="13"/>
      <c r="C5163" s="12"/>
      <c r="D5163" s="12"/>
      <c r="E5163" s="12"/>
      <c r="F5163" s="12"/>
      <c r="G5163" s="12"/>
      <c r="H5163" s="12"/>
      <c r="I5163" s="15"/>
      <c r="J5163" s="31"/>
      <c r="K5163" s="180"/>
      <c r="L5163" s="40"/>
      <c r="M5163" s="14"/>
      <c r="N5163" s="16"/>
      <c r="O5163" s="49"/>
      <c r="P5163" s="64"/>
      <c r="Q5163" s="18"/>
      <c r="R5163" s="181">
        <f t="shared" si="726"/>
        <v>0</v>
      </c>
      <c r="S5163" s="181">
        <f t="shared" si="727"/>
        <v>0</v>
      </c>
      <c r="T5163" s="181">
        <f t="shared" si="728"/>
        <v>0</v>
      </c>
      <c r="AQ5163" s="1">
        <f>COUNT(L$11:L5163)</f>
        <v>37</v>
      </c>
      <c r="AR5163" s="43">
        <f t="shared" si="729"/>
        <v>40933</v>
      </c>
      <c r="AS5163" s="44">
        <f t="shared" si="730"/>
        <v>89.120000000000019</v>
      </c>
      <c r="AT5163" s="10" t="str">
        <f t="shared" si="731"/>
        <v/>
      </c>
      <c r="AU5163" s="20" t="str">
        <f t="shared" si="732"/>
        <v/>
      </c>
      <c r="AV5163" s="42">
        <f t="shared" si="733"/>
        <v>1</v>
      </c>
      <c r="AW5163" s="89">
        <f t="shared" si="734"/>
        <v>0</v>
      </c>
      <c r="AX5163" s="168"/>
      <c r="AY5163" s="60"/>
      <c r="AZ5163" s="61"/>
      <c r="BB5163" s="61" t="str">
        <f>IF(Settings!I5159&lt;&gt;"",Settings!I5159,"")</f>
        <v/>
      </c>
    </row>
    <row r="5164" spans="2:54" x14ac:dyDescent="0.2">
      <c r="B5164" s="13"/>
      <c r="C5164" s="12"/>
      <c r="D5164" s="12"/>
      <c r="E5164" s="12"/>
      <c r="F5164" s="12"/>
      <c r="G5164" s="12"/>
      <c r="H5164" s="12"/>
      <c r="I5164" s="15"/>
      <c r="J5164" s="31"/>
      <c r="K5164" s="180"/>
      <c r="L5164" s="40"/>
      <c r="M5164" s="14"/>
      <c r="N5164" s="16"/>
      <c r="O5164" s="49"/>
      <c r="P5164" s="64"/>
      <c r="Q5164" s="18"/>
      <c r="R5164" s="181">
        <f t="shared" si="726"/>
        <v>0</v>
      </c>
      <c r="S5164" s="181">
        <f t="shared" si="727"/>
        <v>0</v>
      </c>
      <c r="T5164" s="181">
        <f t="shared" si="728"/>
        <v>0</v>
      </c>
      <c r="AQ5164" s="1">
        <f>COUNT(L$11:L5164)</f>
        <v>37</v>
      </c>
      <c r="AR5164" s="43">
        <f t="shared" si="729"/>
        <v>40933</v>
      </c>
      <c r="AS5164" s="44">
        <f t="shared" si="730"/>
        <v>89.120000000000019</v>
      </c>
      <c r="AT5164" s="10" t="str">
        <f t="shared" si="731"/>
        <v/>
      </c>
      <c r="AU5164" s="20" t="str">
        <f t="shared" si="732"/>
        <v/>
      </c>
      <c r="AV5164" s="42">
        <f t="shared" si="733"/>
        <v>1</v>
      </c>
      <c r="AW5164" s="89">
        <f t="shared" si="734"/>
        <v>0</v>
      </c>
      <c r="AX5164" s="168"/>
      <c r="AY5164" s="60"/>
      <c r="AZ5164" s="61"/>
      <c r="BB5164" s="61" t="str">
        <f>IF(Settings!I5160&lt;&gt;"",Settings!I5160,"")</f>
        <v/>
      </c>
    </row>
    <row r="5165" spans="2:54" x14ac:dyDescent="0.2">
      <c r="B5165" s="13"/>
      <c r="C5165" s="12"/>
      <c r="D5165" s="12"/>
      <c r="E5165" s="12"/>
      <c r="F5165" s="12"/>
      <c r="G5165" s="12"/>
      <c r="H5165" s="12"/>
      <c r="I5165" s="15"/>
      <c r="J5165" s="31"/>
      <c r="K5165" s="180"/>
      <c r="L5165" s="40"/>
      <c r="M5165" s="14"/>
      <c r="N5165" s="16"/>
      <c r="O5165" s="49"/>
      <c r="P5165" s="64"/>
      <c r="Q5165" s="18"/>
      <c r="R5165" s="181">
        <f t="shared" si="726"/>
        <v>0</v>
      </c>
      <c r="S5165" s="181">
        <f t="shared" si="727"/>
        <v>0</v>
      </c>
      <c r="T5165" s="181">
        <f t="shared" si="728"/>
        <v>0</v>
      </c>
      <c r="AQ5165" s="1">
        <f>COUNT(L$11:L5165)</f>
        <v>37</v>
      </c>
      <c r="AR5165" s="43">
        <f t="shared" si="729"/>
        <v>40933</v>
      </c>
      <c r="AS5165" s="44">
        <f t="shared" si="730"/>
        <v>89.120000000000019</v>
      </c>
      <c r="AT5165" s="10" t="str">
        <f t="shared" si="731"/>
        <v/>
      </c>
      <c r="AU5165" s="20" t="str">
        <f t="shared" si="732"/>
        <v/>
      </c>
      <c r="AV5165" s="42">
        <f t="shared" si="733"/>
        <v>1</v>
      </c>
      <c r="AW5165" s="89">
        <f t="shared" si="734"/>
        <v>0</v>
      </c>
      <c r="AX5165" s="168"/>
      <c r="AY5165" s="60"/>
      <c r="AZ5165" s="61"/>
      <c r="BB5165" s="61" t="str">
        <f>IF(Settings!I5161&lt;&gt;"",Settings!I5161,"")</f>
        <v/>
      </c>
    </row>
    <row r="5166" spans="2:54" x14ac:dyDescent="0.2">
      <c r="B5166" s="13"/>
      <c r="C5166" s="12"/>
      <c r="D5166" s="12"/>
      <c r="E5166" s="12"/>
      <c r="F5166" s="12"/>
      <c r="G5166" s="12"/>
      <c r="H5166" s="12"/>
      <c r="I5166" s="15"/>
      <c r="J5166" s="31"/>
      <c r="K5166" s="180"/>
      <c r="L5166" s="40"/>
      <c r="M5166" s="14"/>
      <c r="N5166" s="16"/>
      <c r="O5166" s="49"/>
      <c r="P5166" s="64"/>
      <c r="Q5166" s="18"/>
      <c r="R5166" s="181">
        <f t="shared" si="726"/>
        <v>0</v>
      </c>
      <c r="S5166" s="181">
        <f t="shared" si="727"/>
        <v>0</v>
      </c>
      <c r="T5166" s="181">
        <f t="shared" si="728"/>
        <v>0</v>
      </c>
      <c r="AQ5166" s="1">
        <f>COUNT(L$11:L5166)</f>
        <v>37</v>
      </c>
      <c r="AR5166" s="43">
        <f t="shared" si="729"/>
        <v>40933</v>
      </c>
      <c r="AS5166" s="44">
        <f t="shared" si="730"/>
        <v>89.120000000000019</v>
      </c>
      <c r="AT5166" s="10" t="str">
        <f t="shared" si="731"/>
        <v/>
      </c>
      <c r="AU5166" s="20" t="str">
        <f t="shared" si="732"/>
        <v/>
      </c>
      <c r="AV5166" s="42">
        <f t="shared" si="733"/>
        <v>1</v>
      </c>
      <c r="AW5166" s="89">
        <f t="shared" si="734"/>
        <v>0</v>
      </c>
      <c r="AX5166" s="168"/>
      <c r="AY5166" s="60"/>
      <c r="AZ5166" s="61"/>
      <c r="BB5166" s="61" t="str">
        <f>IF(Settings!I5162&lt;&gt;"",Settings!I5162,"")</f>
        <v/>
      </c>
    </row>
    <row r="5167" spans="2:54" x14ac:dyDescent="0.2">
      <c r="B5167" s="13"/>
      <c r="C5167" s="12"/>
      <c r="D5167" s="12"/>
      <c r="E5167" s="12"/>
      <c r="F5167" s="12"/>
      <c r="G5167" s="12"/>
      <c r="H5167" s="12"/>
      <c r="I5167" s="15"/>
      <c r="J5167" s="31"/>
      <c r="K5167" s="180"/>
      <c r="L5167" s="40"/>
      <c r="M5167" s="14"/>
      <c r="N5167" s="16"/>
      <c r="O5167" s="49"/>
      <c r="P5167" s="64"/>
      <c r="Q5167" s="18"/>
      <c r="R5167" s="181">
        <f t="shared" si="726"/>
        <v>0</v>
      </c>
      <c r="S5167" s="181">
        <f t="shared" si="727"/>
        <v>0</v>
      </c>
      <c r="T5167" s="181">
        <f t="shared" si="728"/>
        <v>0</v>
      </c>
      <c r="AQ5167" s="1">
        <f>COUNT(L$11:L5167)</f>
        <v>37</v>
      </c>
      <c r="AR5167" s="43">
        <f t="shared" si="729"/>
        <v>40933</v>
      </c>
      <c r="AS5167" s="44">
        <f t="shared" si="730"/>
        <v>89.120000000000019</v>
      </c>
      <c r="AT5167" s="10" t="str">
        <f t="shared" si="731"/>
        <v/>
      </c>
      <c r="AU5167" s="20" t="str">
        <f t="shared" si="732"/>
        <v/>
      </c>
      <c r="AV5167" s="42">
        <f t="shared" si="733"/>
        <v>1</v>
      </c>
      <c r="AW5167" s="89">
        <f t="shared" si="734"/>
        <v>0</v>
      </c>
      <c r="AX5167" s="168"/>
      <c r="AY5167" s="60"/>
      <c r="AZ5167" s="61"/>
      <c r="BB5167" s="61" t="str">
        <f>IF(Settings!I5163&lt;&gt;"",Settings!I5163,"")</f>
        <v/>
      </c>
    </row>
    <row r="5168" spans="2:54" x14ac:dyDescent="0.2">
      <c r="B5168" s="13"/>
      <c r="C5168" s="12"/>
      <c r="D5168" s="12"/>
      <c r="E5168" s="12"/>
      <c r="F5168" s="12"/>
      <c r="G5168" s="12"/>
      <c r="H5168" s="12"/>
      <c r="I5168" s="15"/>
      <c r="J5168" s="31"/>
      <c r="K5168" s="180"/>
      <c r="L5168" s="40"/>
      <c r="M5168" s="14"/>
      <c r="N5168" s="16"/>
      <c r="O5168" s="49"/>
      <c r="P5168" s="64"/>
      <c r="Q5168" s="18"/>
      <c r="R5168" s="181">
        <f t="shared" si="726"/>
        <v>0</v>
      </c>
      <c r="S5168" s="181">
        <f t="shared" si="727"/>
        <v>0</v>
      </c>
      <c r="T5168" s="181">
        <f t="shared" si="728"/>
        <v>0</v>
      </c>
      <c r="AQ5168" s="1">
        <f>COUNT(L$11:L5168)</f>
        <v>37</v>
      </c>
      <c r="AR5168" s="43">
        <f t="shared" si="729"/>
        <v>40933</v>
      </c>
      <c r="AS5168" s="44">
        <f t="shared" si="730"/>
        <v>89.120000000000019</v>
      </c>
      <c r="AT5168" s="10" t="str">
        <f t="shared" si="731"/>
        <v/>
      </c>
      <c r="AU5168" s="20" t="str">
        <f t="shared" si="732"/>
        <v/>
      </c>
      <c r="AV5168" s="42">
        <f t="shared" si="733"/>
        <v>1</v>
      </c>
      <c r="AW5168" s="89">
        <f t="shared" si="734"/>
        <v>0</v>
      </c>
      <c r="AX5168" s="168"/>
      <c r="AY5168" s="60"/>
      <c r="AZ5168" s="61"/>
      <c r="BB5168" s="61" t="str">
        <f>IF(Settings!I5164&lt;&gt;"",Settings!I5164,"")</f>
        <v/>
      </c>
    </row>
    <row r="5169" spans="2:54" x14ac:dyDescent="0.2">
      <c r="B5169" s="13"/>
      <c r="C5169" s="12"/>
      <c r="D5169" s="12"/>
      <c r="E5169" s="12"/>
      <c r="F5169" s="12"/>
      <c r="G5169" s="12"/>
      <c r="H5169" s="12"/>
      <c r="I5169" s="15"/>
      <c r="J5169" s="31"/>
      <c r="K5169" s="180"/>
      <c r="L5169" s="40"/>
      <c r="M5169" s="14"/>
      <c r="N5169" s="16"/>
      <c r="O5169" s="49"/>
      <c r="P5169" s="64"/>
      <c r="Q5169" s="18"/>
      <c r="R5169" s="181">
        <f t="shared" si="726"/>
        <v>0</v>
      </c>
      <c r="S5169" s="181">
        <f t="shared" si="727"/>
        <v>0</v>
      </c>
      <c r="T5169" s="181">
        <f t="shared" si="728"/>
        <v>0</v>
      </c>
      <c r="AQ5169" s="1">
        <f>COUNT(L$11:L5169)</f>
        <v>37</v>
      </c>
      <c r="AR5169" s="43">
        <f t="shared" si="729"/>
        <v>40933</v>
      </c>
      <c r="AS5169" s="44">
        <f t="shared" si="730"/>
        <v>89.120000000000019</v>
      </c>
      <c r="AT5169" s="10" t="str">
        <f t="shared" si="731"/>
        <v/>
      </c>
      <c r="AU5169" s="20" t="str">
        <f t="shared" si="732"/>
        <v/>
      </c>
      <c r="AV5169" s="42">
        <f t="shared" si="733"/>
        <v>1</v>
      </c>
      <c r="AW5169" s="89">
        <f t="shared" si="734"/>
        <v>0</v>
      </c>
      <c r="AX5169" s="168"/>
      <c r="AY5169" s="60"/>
      <c r="AZ5169" s="61"/>
      <c r="BB5169" s="61" t="str">
        <f>IF(Settings!I5165&lt;&gt;"",Settings!I5165,"")</f>
        <v/>
      </c>
    </row>
    <row r="5170" spans="2:54" x14ac:dyDescent="0.2">
      <c r="B5170" s="13"/>
      <c r="C5170" s="12"/>
      <c r="D5170" s="12"/>
      <c r="E5170" s="12"/>
      <c r="F5170" s="12"/>
      <c r="G5170" s="12"/>
      <c r="H5170" s="12"/>
      <c r="I5170" s="15"/>
      <c r="J5170" s="31"/>
      <c r="K5170" s="180"/>
      <c r="L5170" s="40"/>
      <c r="M5170" s="14"/>
      <c r="N5170" s="16"/>
      <c r="O5170" s="49"/>
      <c r="P5170" s="64"/>
      <c r="Q5170" s="18"/>
      <c r="R5170" s="181">
        <f t="shared" si="726"/>
        <v>0</v>
      </c>
      <c r="S5170" s="181">
        <f t="shared" si="727"/>
        <v>0</v>
      </c>
      <c r="T5170" s="181">
        <f t="shared" si="728"/>
        <v>0</v>
      </c>
      <c r="AQ5170" s="1">
        <f>COUNT(L$11:L5170)</f>
        <v>37</v>
      </c>
      <c r="AR5170" s="43">
        <f t="shared" si="729"/>
        <v>40933</v>
      </c>
      <c r="AS5170" s="44">
        <f t="shared" si="730"/>
        <v>89.120000000000019</v>
      </c>
      <c r="AT5170" s="10" t="str">
        <f t="shared" si="731"/>
        <v/>
      </c>
      <c r="AU5170" s="20" t="str">
        <f t="shared" si="732"/>
        <v/>
      </c>
      <c r="AV5170" s="42">
        <f t="shared" si="733"/>
        <v>1</v>
      </c>
      <c r="AW5170" s="89">
        <f t="shared" si="734"/>
        <v>0</v>
      </c>
      <c r="AX5170" s="168"/>
      <c r="AY5170" s="60"/>
      <c r="AZ5170" s="61"/>
      <c r="BB5170" s="61" t="str">
        <f>IF(Settings!I5166&lt;&gt;"",Settings!I5166,"")</f>
        <v/>
      </c>
    </row>
    <row r="5171" spans="2:54" x14ac:dyDescent="0.2">
      <c r="B5171" s="13"/>
      <c r="C5171" s="12"/>
      <c r="D5171" s="12"/>
      <c r="E5171" s="12"/>
      <c r="F5171" s="12"/>
      <c r="G5171" s="12"/>
      <c r="H5171" s="12"/>
      <c r="I5171" s="15"/>
      <c r="J5171" s="31"/>
      <c r="K5171" s="180"/>
      <c r="L5171" s="40"/>
      <c r="M5171" s="14"/>
      <c r="N5171" s="16"/>
      <c r="O5171" s="49"/>
      <c r="P5171" s="64"/>
      <c r="Q5171" s="18"/>
      <c r="R5171" s="181">
        <f t="shared" si="726"/>
        <v>0</v>
      </c>
      <c r="S5171" s="181">
        <f t="shared" si="727"/>
        <v>0</v>
      </c>
      <c r="T5171" s="181">
        <f t="shared" si="728"/>
        <v>0</v>
      </c>
      <c r="AQ5171" s="1">
        <f>COUNT(L$11:L5171)</f>
        <v>37</v>
      </c>
      <c r="AR5171" s="43">
        <f t="shared" si="729"/>
        <v>40933</v>
      </c>
      <c r="AS5171" s="44">
        <f t="shared" si="730"/>
        <v>89.120000000000019</v>
      </c>
      <c r="AT5171" s="10" t="str">
        <f t="shared" si="731"/>
        <v/>
      </c>
      <c r="AU5171" s="20" t="str">
        <f t="shared" si="732"/>
        <v/>
      </c>
      <c r="AV5171" s="42">
        <f t="shared" si="733"/>
        <v>1</v>
      </c>
      <c r="AW5171" s="89">
        <f t="shared" si="734"/>
        <v>0</v>
      </c>
      <c r="AX5171" s="168"/>
      <c r="AY5171" s="60"/>
      <c r="AZ5171" s="61"/>
      <c r="BB5171" s="61" t="str">
        <f>IF(Settings!I5167&lt;&gt;"",Settings!I5167,"")</f>
        <v/>
      </c>
    </row>
    <row r="5172" spans="2:54" x14ac:dyDescent="0.2">
      <c r="B5172" s="13"/>
      <c r="C5172" s="12"/>
      <c r="D5172" s="12"/>
      <c r="E5172" s="12"/>
      <c r="F5172" s="12"/>
      <c r="G5172" s="12"/>
      <c r="H5172" s="12"/>
      <c r="I5172" s="15"/>
      <c r="J5172" s="31"/>
      <c r="K5172" s="180"/>
      <c r="L5172" s="40"/>
      <c r="M5172" s="14"/>
      <c r="N5172" s="16"/>
      <c r="O5172" s="49"/>
      <c r="P5172" s="64"/>
      <c r="Q5172" s="18"/>
      <c r="R5172" s="181">
        <f t="shared" si="726"/>
        <v>0</v>
      </c>
      <c r="S5172" s="181">
        <f t="shared" si="727"/>
        <v>0</v>
      </c>
      <c r="T5172" s="181">
        <f t="shared" si="728"/>
        <v>0</v>
      </c>
      <c r="AQ5172" s="1">
        <f>COUNT(L$11:L5172)</f>
        <v>37</v>
      </c>
      <c r="AR5172" s="43">
        <f t="shared" si="729"/>
        <v>40933</v>
      </c>
      <c r="AS5172" s="44">
        <f t="shared" si="730"/>
        <v>89.120000000000019</v>
      </c>
      <c r="AT5172" s="10" t="str">
        <f t="shared" si="731"/>
        <v/>
      </c>
      <c r="AU5172" s="20" t="str">
        <f t="shared" si="732"/>
        <v/>
      </c>
      <c r="AV5172" s="42">
        <f t="shared" si="733"/>
        <v>1</v>
      </c>
      <c r="AW5172" s="89">
        <f t="shared" si="734"/>
        <v>0</v>
      </c>
      <c r="AX5172" s="168"/>
      <c r="AY5172" s="60"/>
      <c r="AZ5172" s="61"/>
      <c r="BB5172" s="61" t="str">
        <f>IF(Settings!I5168&lt;&gt;"",Settings!I5168,"")</f>
        <v/>
      </c>
    </row>
    <row r="5173" spans="2:54" x14ac:dyDescent="0.2">
      <c r="B5173" s="13"/>
      <c r="C5173" s="12"/>
      <c r="D5173" s="12"/>
      <c r="E5173" s="12"/>
      <c r="F5173" s="12"/>
      <c r="G5173" s="12"/>
      <c r="H5173" s="12"/>
      <c r="I5173" s="15"/>
      <c r="J5173" s="31"/>
      <c r="K5173" s="180"/>
      <c r="L5173" s="40"/>
      <c r="M5173" s="14"/>
      <c r="N5173" s="16"/>
      <c r="O5173" s="49"/>
      <c r="P5173" s="64"/>
      <c r="Q5173" s="18"/>
      <c r="R5173" s="181">
        <f t="shared" si="726"/>
        <v>0</v>
      </c>
      <c r="S5173" s="181">
        <f t="shared" si="727"/>
        <v>0</v>
      </c>
      <c r="T5173" s="181">
        <f t="shared" si="728"/>
        <v>0</v>
      </c>
      <c r="AQ5173" s="1">
        <f>COUNT(L$11:L5173)</f>
        <v>37</v>
      </c>
      <c r="AR5173" s="43">
        <f t="shared" si="729"/>
        <v>40933</v>
      </c>
      <c r="AS5173" s="44">
        <f t="shared" si="730"/>
        <v>89.120000000000019</v>
      </c>
      <c r="AT5173" s="10" t="str">
        <f t="shared" si="731"/>
        <v/>
      </c>
      <c r="AU5173" s="20" t="str">
        <f t="shared" si="732"/>
        <v/>
      </c>
      <c r="AV5173" s="42">
        <f t="shared" si="733"/>
        <v>1</v>
      </c>
      <c r="AW5173" s="89">
        <f t="shared" si="734"/>
        <v>0</v>
      </c>
      <c r="AX5173" s="168"/>
      <c r="AY5173" s="60"/>
      <c r="AZ5173" s="61"/>
      <c r="BB5173" s="61" t="str">
        <f>IF(Settings!I5169&lt;&gt;"",Settings!I5169,"")</f>
        <v/>
      </c>
    </row>
    <row r="5174" spans="2:54" x14ac:dyDescent="0.2">
      <c r="B5174" s="13"/>
      <c r="C5174" s="12"/>
      <c r="D5174" s="12"/>
      <c r="E5174" s="12"/>
      <c r="F5174" s="12"/>
      <c r="G5174" s="12"/>
      <c r="H5174" s="12"/>
      <c r="I5174" s="15"/>
      <c r="J5174" s="31"/>
      <c r="K5174" s="180"/>
      <c r="L5174" s="40"/>
      <c r="M5174" s="14"/>
      <c r="N5174" s="16"/>
      <c r="O5174" s="49"/>
      <c r="P5174" s="64"/>
      <c r="Q5174" s="18"/>
      <c r="R5174" s="181">
        <f t="shared" si="726"/>
        <v>0</v>
      </c>
      <c r="S5174" s="181">
        <f t="shared" si="727"/>
        <v>0</v>
      </c>
      <c r="T5174" s="181">
        <f t="shared" si="728"/>
        <v>0</v>
      </c>
      <c r="AQ5174" s="1">
        <f>COUNT(L$11:L5174)</f>
        <v>37</v>
      </c>
      <c r="AR5174" s="43">
        <f t="shared" si="729"/>
        <v>40933</v>
      </c>
      <c r="AS5174" s="44">
        <f t="shared" si="730"/>
        <v>89.120000000000019</v>
      </c>
      <c r="AT5174" s="10" t="str">
        <f t="shared" si="731"/>
        <v/>
      </c>
      <c r="AU5174" s="20" t="str">
        <f t="shared" si="732"/>
        <v/>
      </c>
      <c r="AV5174" s="42">
        <f t="shared" si="733"/>
        <v>1</v>
      </c>
      <c r="AW5174" s="89">
        <f t="shared" si="734"/>
        <v>0</v>
      </c>
      <c r="AX5174" s="168"/>
      <c r="AY5174" s="60"/>
      <c r="AZ5174" s="61"/>
      <c r="BB5174" s="61" t="str">
        <f>IF(Settings!I5170&lt;&gt;"",Settings!I5170,"")</f>
        <v/>
      </c>
    </row>
    <row r="5175" spans="2:54" x14ac:dyDescent="0.2">
      <c r="B5175" s="13"/>
      <c r="C5175" s="12"/>
      <c r="D5175" s="12"/>
      <c r="E5175" s="12"/>
      <c r="F5175" s="12"/>
      <c r="G5175" s="12"/>
      <c r="H5175" s="12"/>
      <c r="I5175" s="15"/>
      <c r="J5175" s="31"/>
      <c r="K5175" s="180"/>
      <c r="L5175" s="40"/>
      <c r="M5175" s="14"/>
      <c r="N5175" s="16"/>
      <c r="O5175" s="49"/>
      <c r="P5175" s="64"/>
      <c r="Q5175" s="18"/>
      <c r="R5175" s="181">
        <f t="shared" si="726"/>
        <v>0</v>
      </c>
      <c r="S5175" s="181">
        <f t="shared" si="727"/>
        <v>0</v>
      </c>
      <c r="T5175" s="181">
        <f t="shared" si="728"/>
        <v>0</v>
      </c>
      <c r="AQ5175" s="1">
        <f>COUNT(L$11:L5175)</f>
        <v>37</v>
      </c>
      <c r="AR5175" s="43">
        <f t="shared" si="729"/>
        <v>40933</v>
      </c>
      <c r="AS5175" s="44">
        <f t="shared" si="730"/>
        <v>89.120000000000019</v>
      </c>
      <c r="AT5175" s="10" t="str">
        <f t="shared" si="731"/>
        <v/>
      </c>
      <c r="AU5175" s="20" t="str">
        <f t="shared" si="732"/>
        <v/>
      </c>
      <c r="AV5175" s="42">
        <f t="shared" si="733"/>
        <v>1</v>
      </c>
      <c r="AW5175" s="89">
        <f t="shared" si="734"/>
        <v>0</v>
      </c>
      <c r="AX5175" s="168"/>
      <c r="AY5175" s="60"/>
      <c r="AZ5175" s="61"/>
      <c r="BB5175" s="61" t="str">
        <f>IF(Settings!I5171&lt;&gt;"",Settings!I5171,"")</f>
        <v/>
      </c>
    </row>
    <row r="5176" spans="2:54" x14ac:dyDescent="0.2">
      <c r="B5176" s="13"/>
      <c r="C5176" s="12"/>
      <c r="D5176" s="12"/>
      <c r="E5176" s="12"/>
      <c r="F5176" s="12"/>
      <c r="G5176" s="12"/>
      <c r="H5176" s="12"/>
      <c r="I5176" s="15"/>
      <c r="J5176" s="31"/>
      <c r="K5176" s="180"/>
      <c r="L5176" s="40"/>
      <c r="M5176" s="14"/>
      <c r="N5176" s="16"/>
      <c r="O5176" s="49"/>
      <c r="P5176" s="64"/>
      <c r="Q5176" s="18"/>
      <c r="R5176" s="181">
        <f t="shared" si="726"/>
        <v>0</v>
      </c>
      <c r="S5176" s="181">
        <f t="shared" si="727"/>
        <v>0</v>
      </c>
      <c r="T5176" s="181">
        <f t="shared" si="728"/>
        <v>0</v>
      </c>
      <c r="AQ5176" s="1">
        <f>COUNT(L$11:L5176)</f>
        <v>37</v>
      </c>
      <c r="AR5176" s="43">
        <f t="shared" si="729"/>
        <v>40933</v>
      </c>
      <c r="AS5176" s="44">
        <f t="shared" si="730"/>
        <v>89.120000000000019</v>
      </c>
      <c r="AT5176" s="10" t="str">
        <f t="shared" si="731"/>
        <v/>
      </c>
      <c r="AU5176" s="20" t="str">
        <f t="shared" si="732"/>
        <v/>
      </c>
      <c r="AV5176" s="42">
        <f t="shared" si="733"/>
        <v>1</v>
      </c>
      <c r="AW5176" s="89">
        <f t="shared" si="734"/>
        <v>0</v>
      </c>
      <c r="AX5176" s="168"/>
      <c r="AY5176" s="60"/>
      <c r="AZ5176" s="61"/>
      <c r="BB5176" s="61" t="str">
        <f>IF(Settings!I5172&lt;&gt;"",Settings!I5172,"")</f>
        <v/>
      </c>
    </row>
    <row r="5177" spans="2:54" x14ac:dyDescent="0.2">
      <c r="B5177" s="13"/>
      <c r="C5177" s="12"/>
      <c r="D5177" s="12"/>
      <c r="E5177" s="12"/>
      <c r="F5177" s="12"/>
      <c r="G5177" s="12"/>
      <c r="H5177" s="12"/>
      <c r="I5177" s="15"/>
      <c r="J5177" s="31"/>
      <c r="K5177" s="180"/>
      <c r="L5177" s="40"/>
      <c r="M5177" s="14"/>
      <c r="N5177" s="16"/>
      <c r="O5177" s="49"/>
      <c r="P5177" s="64"/>
      <c r="Q5177" s="18"/>
      <c r="R5177" s="181">
        <f t="shared" si="726"/>
        <v>0</v>
      </c>
      <c r="S5177" s="181">
        <f t="shared" si="727"/>
        <v>0</v>
      </c>
      <c r="T5177" s="181">
        <f t="shared" si="728"/>
        <v>0</v>
      </c>
      <c r="AQ5177" s="1">
        <f>COUNT(L$11:L5177)</f>
        <v>37</v>
      </c>
      <c r="AR5177" s="43">
        <f t="shared" si="729"/>
        <v>40933</v>
      </c>
      <c r="AS5177" s="44">
        <f t="shared" si="730"/>
        <v>89.120000000000019</v>
      </c>
      <c r="AT5177" s="10" t="str">
        <f t="shared" si="731"/>
        <v/>
      </c>
      <c r="AU5177" s="20" t="str">
        <f t="shared" si="732"/>
        <v/>
      </c>
      <c r="AV5177" s="42">
        <f t="shared" si="733"/>
        <v>1</v>
      </c>
      <c r="AW5177" s="89">
        <f t="shared" si="734"/>
        <v>0</v>
      </c>
      <c r="AX5177" s="168"/>
      <c r="AY5177" s="60"/>
      <c r="AZ5177" s="61"/>
      <c r="BB5177" s="61" t="str">
        <f>IF(Settings!I5173&lt;&gt;"",Settings!I5173,"")</f>
        <v/>
      </c>
    </row>
    <row r="5178" spans="2:54" x14ac:dyDescent="0.2">
      <c r="B5178" s="13"/>
      <c r="C5178" s="12"/>
      <c r="D5178" s="12"/>
      <c r="E5178" s="12"/>
      <c r="F5178" s="12"/>
      <c r="G5178" s="12"/>
      <c r="H5178" s="12"/>
      <c r="I5178" s="15"/>
      <c r="J5178" s="31"/>
      <c r="K5178" s="180"/>
      <c r="L5178" s="40"/>
      <c r="M5178" s="14"/>
      <c r="N5178" s="16"/>
      <c r="O5178" s="49"/>
      <c r="P5178" s="64"/>
      <c r="Q5178" s="18"/>
      <c r="R5178" s="181">
        <f t="shared" si="726"/>
        <v>0</v>
      </c>
      <c r="S5178" s="181">
        <f t="shared" si="727"/>
        <v>0</v>
      </c>
      <c r="T5178" s="181">
        <f t="shared" si="728"/>
        <v>0</v>
      </c>
      <c r="AQ5178" s="1">
        <f>COUNT(L$11:L5178)</f>
        <v>37</v>
      </c>
      <c r="AR5178" s="43">
        <f t="shared" si="729"/>
        <v>40933</v>
      </c>
      <c r="AS5178" s="44">
        <f t="shared" si="730"/>
        <v>89.120000000000019</v>
      </c>
      <c r="AT5178" s="10" t="str">
        <f t="shared" si="731"/>
        <v/>
      </c>
      <c r="AU5178" s="20" t="str">
        <f t="shared" si="732"/>
        <v/>
      </c>
      <c r="AV5178" s="42">
        <f t="shared" si="733"/>
        <v>1</v>
      </c>
      <c r="AW5178" s="89">
        <f t="shared" si="734"/>
        <v>0</v>
      </c>
      <c r="AX5178" s="168"/>
      <c r="AY5178" s="60"/>
      <c r="AZ5178" s="61"/>
      <c r="BB5178" s="61" t="str">
        <f>IF(Settings!I5174&lt;&gt;"",Settings!I5174,"")</f>
        <v/>
      </c>
    </row>
    <row r="5179" spans="2:54" x14ac:dyDescent="0.2">
      <c r="B5179" s="13"/>
      <c r="C5179" s="12"/>
      <c r="D5179" s="12"/>
      <c r="E5179" s="12"/>
      <c r="F5179" s="12"/>
      <c r="G5179" s="12"/>
      <c r="H5179" s="12"/>
      <c r="I5179" s="15"/>
      <c r="J5179" s="31"/>
      <c r="K5179" s="180"/>
      <c r="L5179" s="40"/>
      <c r="M5179" s="14"/>
      <c r="N5179" s="16"/>
      <c r="O5179" s="49"/>
      <c r="P5179" s="64"/>
      <c r="Q5179" s="18"/>
      <c r="R5179" s="181">
        <f t="shared" si="726"/>
        <v>0</v>
      </c>
      <c r="S5179" s="181">
        <f t="shared" si="727"/>
        <v>0</v>
      </c>
      <c r="T5179" s="181">
        <f t="shared" si="728"/>
        <v>0</v>
      </c>
      <c r="AQ5179" s="1">
        <f>COUNT(L$11:L5179)</f>
        <v>37</v>
      </c>
      <c r="AR5179" s="43">
        <f t="shared" si="729"/>
        <v>40933</v>
      </c>
      <c r="AS5179" s="44">
        <f t="shared" si="730"/>
        <v>89.120000000000019</v>
      </c>
      <c r="AT5179" s="10" t="str">
        <f t="shared" si="731"/>
        <v/>
      </c>
      <c r="AU5179" s="20" t="str">
        <f t="shared" si="732"/>
        <v/>
      </c>
      <c r="AV5179" s="42">
        <f t="shared" si="733"/>
        <v>1</v>
      </c>
      <c r="AW5179" s="89">
        <f t="shared" si="734"/>
        <v>0</v>
      </c>
      <c r="AX5179" s="168"/>
      <c r="AY5179" s="60"/>
      <c r="AZ5179" s="61"/>
      <c r="BB5179" s="61" t="str">
        <f>IF(Settings!I5175&lt;&gt;"",Settings!I5175,"")</f>
        <v/>
      </c>
    </row>
    <row r="5180" spans="2:54" x14ac:dyDescent="0.2">
      <c r="B5180" s="13"/>
      <c r="C5180" s="12"/>
      <c r="D5180" s="12"/>
      <c r="E5180" s="12"/>
      <c r="F5180" s="12"/>
      <c r="G5180" s="12"/>
      <c r="H5180" s="12"/>
      <c r="I5180" s="15"/>
      <c r="J5180" s="31"/>
      <c r="K5180" s="180"/>
      <c r="L5180" s="40"/>
      <c r="M5180" s="14"/>
      <c r="N5180" s="16"/>
      <c r="O5180" s="49"/>
      <c r="P5180" s="64"/>
      <c r="Q5180" s="18"/>
      <c r="R5180" s="181">
        <f t="shared" si="726"/>
        <v>0</v>
      </c>
      <c r="S5180" s="181">
        <f t="shared" si="727"/>
        <v>0</v>
      </c>
      <c r="T5180" s="181">
        <f t="shared" si="728"/>
        <v>0</v>
      </c>
      <c r="AQ5180" s="1">
        <f>COUNT(L$11:L5180)</f>
        <v>37</v>
      </c>
      <c r="AR5180" s="43">
        <f t="shared" si="729"/>
        <v>40933</v>
      </c>
      <c r="AS5180" s="44">
        <f t="shared" si="730"/>
        <v>89.120000000000019</v>
      </c>
      <c r="AT5180" s="10" t="str">
        <f t="shared" si="731"/>
        <v/>
      </c>
      <c r="AU5180" s="20" t="str">
        <f t="shared" si="732"/>
        <v/>
      </c>
      <c r="AV5180" s="42">
        <f t="shared" si="733"/>
        <v>1</v>
      </c>
      <c r="AW5180" s="89">
        <f t="shared" si="734"/>
        <v>0</v>
      </c>
      <c r="AX5180" s="168"/>
      <c r="AY5180" s="60"/>
      <c r="AZ5180" s="61"/>
      <c r="BB5180" s="61" t="str">
        <f>IF(Settings!I5176&lt;&gt;"",Settings!I5176,"")</f>
        <v/>
      </c>
    </row>
    <row r="5181" spans="2:54" x14ac:dyDescent="0.2">
      <c r="B5181" s="13"/>
      <c r="C5181" s="12"/>
      <c r="D5181" s="12"/>
      <c r="E5181" s="12"/>
      <c r="F5181" s="12"/>
      <c r="G5181" s="12"/>
      <c r="H5181" s="12"/>
      <c r="I5181" s="15"/>
      <c r="J5181" s="31"/>
      <c r="K5181" s="180"/>
      <c r="L5181" s="40"/>
      <c r="M5181" s="14"/>
      <c r="N5181" s="16"/>
      <c r="O5181" s="49"/>
      <c r="P5181" s="64"/>
      <c r="Q5181" s="18"/>
      <c r="R5181" s="181">
        <f t="shared" si="726"/>
        <v>0</v>
      </c>
      <c r="S5181" s="181">
        <f t="shared" si="727"/>
        <v>0</v>
      </c>
      <c r="T5181" s="181">
        <f t="shared" si="728"/>
        <v>0</v>
      </c>
      <c r="AQ5181" s="1">
        <f>COUNT(L$11:L5181)</f>
        <v>37</v>
      </c>
      <c r="AR5181" s="43">
        <f t="shared" si="729"/>
        <v>40933</v>
      </c>
      <c r="AS5181" s="44">
        <f t="shared" si="730"/>
        <v>89.120000000000019</v>
      </c>
      <c r="AT5181" s="10" t="str">
        <f t="shared" si="731"/>
        <v/>
      </c>
      <c r="AU5181" s="20" t="str">
        <f t="shared" si="732"/>
        <v/>
      </c>
      <c r="AV5181" s="42">
        <f t="shared" si="733"/>
        <v>1</v>
      </c>
      <c r="AW5181" s="89">
        <f t="shared" si="734"/>
        <v>0</v>
      </c>
      <c r="AX5181" s="168"/>
      <c r="AY5181" s="60"/>
      <c r="AZ5181" s="61"/>
      <c r="BB5181" s="61" t="str">
        <f>IF(Settings!I5177&lt;&gt;"",Settings!I5177,"")</f>
        <v/>
      </c>
    </row>
    <row r="5182" spans="2:54" x14ac:dyDescent="0.2">
      <c r="B5182" s="13"/>
      <c r="C5182" s="12"/>
      <c r="D5182" s="12"/>
      <c r="E5182" s="12"/>
      <c r="F5182" s="12"/>
      <c r="G5182" s="12"/>
      <c r="H5182" s="12"/>
      <c r="I5182" s="15"/>
      <c r="J5182" s="31"/>
      <c r="K5182" s="180"/>
      <c r="L5182" s="40"/>
      <c r="M5182" s="14"/>
      <c r="N5182" s="16"/>
      <c r="O5182" s="49"/>
      <c r="P5182" s="64"/>
      <c r="Q5182" s="18"/>
      <c r="R5182" s="181">
        <f t="shared" si="726"/>
        <v>0</v>
      </c>
      <c r="S5182" s="181">
        <f t="shared" si="727"/>
        <v>0</v>
      </c>
      <c r="T5182" s="181">
        <f t="shared" si="728"/>
        <v>0</v>
      </c>
      <c r="AQ5182" s="1">
        <f>COUNT(L$11:L5182)</f>
        <v>37</v>
      </c>
      <c r="AR5182" s="43">
        <f t="shared" si="729"/>
        <v>40933</v>
      </c>
      <c r="AS5182" s="44">
        <f t="shared" si="730"/>
        <v>89.120000000000019</v>
      </c>
      <c r="AT5182" s="10" t="str">
        <f t="shared" si="731"/>
        <v/>
      </c>
      <c r="AU5182" s="20" t="str">
        <f t="shared" si="732"/>
        <v/>
      </c>
      <c r="AV5182" s="42">
        <f t="shared" si="733"/>
        <v>1</v>
      </c>
      <c r="AW5182" s="89">
        <f t="shared" si="734"/>
        <v>0</v>
      </c>
      <c r="AX5182" s="168"/>
      <c r="AY5182" s="60"/>
      <c r="AZ5182" s="61"/>
      <c r="BB5182" s="61" t="str">
        <f>IF(Settings!I5178&lt;&gt;"",Settings!I5178,"")</f>
        <v/>
      </c>
    </row>
    <row r="5183" spans="2:54" x14ac:dyDescent="0.2">
      <c r="B5183" s="13"/>
      <c r="C5183" s="12"/>
      <c r="D5183" s="12"/>
      <c r="E5183" s="12"/>
      <c r="F5183" s="12"/>
      <c r="G5183" s="12"/>
      <c r="H5183" s="12"/>
      <c r="I5183" s="15"/>
      <c r="J5183" s="31"/>
      <c r="K5183" s="180"/>
      <c r="L5183" s="40"/>
      <c r="M5183" s="14"/>
      <c r="N5183" s="16"/>
      <c r="O5183" s="49"/>
      <c r="P5183" s="64"/>
      <c r="Q5183" s="18"/>
      <c r="R5183" s="181">
        <f t="shared" si="726"/>
        <v>0</v>
      </c>
      <c r="S5183" s="181">
        <f t="shared" si="727"/>
        <v>0</v>
      </c>
      <c r="T5183" s="181">
        <f t="shared" si="728"/>
        <v>0</v>
      </c>
      <c r="AQ5183" s="1">
        <f>COUNT(L$11:L5183)</f>
        <v>37</v>
      </c>
      <c r="AR5183" s="43">
        <f t="shared" si="729"/>
        <v>40933</v>
      </c>
      <c r="AS5183" s="44">
        <f t="shared" si="730"/>
        <v>89.120000000000019</v>
      </c>
      <c r="AT5183" s="10" t="str">
        <f t="shared" si="731"/>
        <v/>
      </c>
      <c r="AU5183" s="20" t="str">
        <f t="shared" si="732"/>
        <v/>
      </c>
      <c r="AV5183" s="42">
        <f t="shared" si="733"/>
        <v>1</v>
      </c>
      <c r="AW5183" s="89">
        <f t="shared" si="734"/>
        <v>0</v>
      </c>
      <c r="AX5183" s="168"/>
      <c r="AY5183" s="60"/>
      <c r="AZ5183" s="61"/>
      <c r="BB5183" s="61" t="str">
        <f>IF(Settings!I5179&lt;&gt;"",Settings!I5179,"")</f>
        <v/>
      </c>
    </row>
    <row r="5184" spans="2:54" x14ac:dyDescent="0.2">
      <c r="B5184" s="13"/>
      <c r="C5184" s="12"/>
      <c r="D5184" s="12"/>
      <c r="E5184" s="12"/>
      <c r="F5184" s="12"/>
      <c r="G5184" s="12"/>
      <c r="H5184" s="12"/>
      <c r="I5184" s="15"/>
      <c r="J5184" s="31"/>
      <c r="K5184" s="180"/>
      <c r="L5184" s="40"/>
      <c r="M5184" s="14"/>
      <c r="N5184" s="16"/>
      <c r="O5184" s="49"/>
      <c r="P5184" s="64"/>
      <c r="Q5184" s="18"/>
      <c r="R5184" s="181">
        <f t="shared" si="726"/>
        <v>0</v>
      </c>
      <c r="S5184" s="181">
        <f t="shared" si="727"/>
        <v>0</v>
      </c>
      <c r="T5184" s="181">
        <f t="shared" si="728"/>
        <v>0</v>
      </c>
      <c r="AQ5184" s="1">
        <f>COUNT(L$11:L5184)</f>
        <v>37</v>
      </c>
      <c r="AR5184" s="43">
        <f t="shared" si="729"/>
        <v>40933</v>
      </c>
      <c r="AS5184" s="44">
        <f t="shared" si="730"/>
        <v>89.120000000000019</v>
      </c>
      <c r="AT5184" s="10" t="str">
        <f t="shared" si="731"/>
        <v/>
      </c>
      <c r="AU5184" s="20" t="str">
        <f t="shared" si="732"/>
        <v/>
      </c>
      <c r="AV5184" s="42">
        <f t="shared" si="733"/>
        <v>1</v>
      </c>
      <c r="AW5184" s="89">
        <f t="shared" si="734"/>
        <v>0</v>
      </c>
      <c r="AX5184" s="168"/>
      <c r="AY5184" s="60"/>
      <c r="AZ5184" s="61"/>
      <c r="BB5184" s="61" t="str">
        <f>IF(Settings!I5180&lt;&gt;"",Settings!I5180,"")</f>
        <v/>
      </c>
    </row>
    <row r="5185" spans="2:54" x14ac:dyDescent="0.2">
      <c r="B5185" s="13"/>
      <c r="C5185" s="12"/>
      <c r="D5185" s="12"/>
      <c r="E5185" s="12"/>
      <c r="F5185" s="12"/>
      <c r="G5185" s="12"/>
      <c r="H5185" s="12"/>
      <c r="I5185" s="15"/>
      <c r="J5185" s="31"/>
      <c r="K5185" s="180"/>
      <c r="L5185" s="40"/>
      <c r="M5185" s="14"/>
      <c r="N5185" s="16"/>
      <c r="O5185" s="49"/>
      <c r="P5185" s="64"/>
      <c r="Q5185" s="18"/>
      <c r="R5185" s="181">
        <f t="shared" si="726"/>
        <v>0</v>
      </c>
      <c r="S5185" s="181">
        <f t="shared" si="727"/>
        <v>0</v>
      </c>
      <c r="T5185" s="181">
        <f t="shared" si="728"/>
        <v>0</v>
      </c>
      <c r="AQ5185" s="1">
        <f>COUNT(L$11:L5185)</f>
        <v>37</v>
      </c>
      <c r="AR5185" s="43">
        <f t="shared" si="729"/>
        <v>40933</v>
      </c>
      <c r="AS5185" s="44">
        <f t="shared" si="730"/>
        <v>89.120000000000019</v>
      </c>
      <c r="AT5185" s="10" t="str">
        <f t="shared" si="731"/>
        <v/>
      </c>
      <c r="AU5185" s="20" t="str">
        <f t="shared" si="732"/>
        <v/>
      </c>
      <c r="AV5185" s="42">
        <f t="shared" si="733"/>
        <v>1</v>
      </c>
      <c r="AW5185" s="89">
        <f t="shared" si="734"/>
        <v>0</v>
      </c>
      <c r="AX5185" s="168"/>
      <c r="AY5185" s="60"/>
      <c r="AZ5185" s="61"/>
      <c r="BB5185" s="61" t="str">
        <f>IF(Settings!I5181&lt;&gt;"",Settings!I5181,"")</f>
        <v/>
      </c>
    </row>
    <row r="5186" spans="2:54" x14ac:dyDescent="0.2">
      <c r="B5186" s="13"/>
      <c r="C5186" s="12"/>
      <c r="D5186" s="12"/>
      <c r="E5186" s="12"/>
      <c r="F5186" s="12"/>
      <c r="G5186" s="12"/>
      <c r="H5186" s="12"/>
      <c r="I5186" s="15"/>
      <c r="J5186" s="31"/>
      <c r="K5186" s="180"/>
      <c r="L5186" s="40"/>
      <c r="M5186" s="14"/>
      <c r="N5186" s="16"/>
      <c r="O5186" s="49"/>
      <c r="P5186" s="64"/>
      <c r="Q5186" s="18"/>
      <c r="R5186" s="181">
        <f t="shared" si="726"/>
        <v>0</v>
      </c>
      <c r="S5186" s="181">
        <f t="shared" si="727"/>
        <v>0</v>
      </c>
      <c r="T5186" s="181">
        <f t="shared" si="728"/>
        <v>0</v>
      </c>
      <c r="AQ5186" s="1">
        <f>COUNT(L$11:L5186)</f>
        <v>37</v>
      </c>
      <c r="AR5186" s="43">
        <f t="shared" si="729"/>
        <v>40933</v>
      </c>
      <c r="AS5186" s="44">
        <f t="shared" si="730"/>
        <v>89.120000000000019</v>
      </c>
      <c r="AT5186" s="10" t="str">
        <f t="shared" si="731"/>
        <v/>
      </c>
      <c r="AU5186" s="20" t="str">
        <f t="shared" si="732"/>
        <v/>
      </c>
      <c r="AV5186" s="42">
        <f t="shared" si="733"/>
        <v>1</v>
      </c>
      <c r="AW5186" s="89">
        <f t="shared" si="734"/>
        <v>0</v>
      </c>
      <c r="AX5186" s="168"/>
      <c r="AY5186" s="60"/>
      <c r="AZ5186" s="61"/>
      <c r="BB5186" s="61" t="str">
        <f>IF(Settings!I5182&lt;&gt;"",Settings!I5182,"")</f>
        <v/>
      </c>
    </row>
    <row r="5187" spans="2:54" x14ac:dyDescent="0.2">
      <c r="B5187" s="13"/>
      <c r="C5187" s="12"/>
      <c r="D5187" s="12"/>
      <c r="E5187" s="12"/>
      <c r="F5187" s="12"/>
      <c r="G5187" s="12"/>
      <c r="H5187" s="12"/>
      <c r="I5187" s="15"/>
      <c r="J5187" s="31"/>
      <c r="K5187" s="180"/>
      <c r="L5187" s="40"/>
      <c r="M5187" s="14"/>
      <c r="N5187" s="16"/>
      <c r="O5187" s="49"/>
      <c r="P5187" s="64"/>
      <c r="Q5187" s="18"/>
      <c r="R5187" s="181">
        <f t="shared" si="726"/>
        <v>0</v>
      </c>
      <c r="S5187" s="181">
        <f t="shared" si="727"/>
        <v>0</v>
      </c>
      <c r="T5187" s="181">
        <f t="shared" si="728"/>
        <v>0</v>
      </c>
      <c r="AQ5187" s="1">
        <f>COUNT(L$11:L5187)</f>
        <v>37</v>
      </c>
      <c r="AR5187" s="43">
        <f t="shared" si="729"/>
        <v>40933</v>
      </c>
      <c r="AS5187" s="44">
        <f t="shared" si="730"/>
        <v>89.120000000000019</v>
      </c>
      <c r="AT5187" s="10" t="str">
        <f t="shared" si="731"/>
        <v/>
      </c>
      <c r="AU5187" s="20" t="str">
        <f t="shared" si="732"/>
        <v/>
      </c>
      <c r="AV5187" s="42">
        <f t="shared" si="733"/>
        <v>1</v>
      </c>
      <c r="AW5187" s="89">
        <f t="shared" si="734"/>
        <v>0</v>
      </c>
      <c r="AX5187" s="168"/>
      <c r="AY5187" s="60"/>
      <c r="AZ5187" s="61"/>
      <c r="BB5187" s="61" t="str">
        <f>IF(Settings!I5183&lt;&gt;"",Settings!I5183,"")</f>
        <v/>
      </c>
    </row>
    <row r="5188" spans="2:54" x14ac:dyDescent="0.2">
      <c r="B5188" s="13"/>
      <c r="C5188" s="12"/>
      <c r="D5188" s="12"/>
      <c r="E5188" s="12"/>
      <c r="F5188" s="12"/>
      <c r="G5188" s="12"/>
      <c r="H5188" s="12"/>
      <c r="I5188" s="15"/>
      <c r="J5188" s="31"/>
      <c r="K5188" s="180"/>
      <c r="L5188" s="40"/>
      <c r="M5188" s="14"/>
      <c r="N5188" s="16"/>
      <c r="O5188" s="49"/>
      <c r="P5188" s="64"/>
      <c r="Q5188" s="18"/>
      <c r="R5188" s="181">
        <f t="shared" si="726"/>
        <v>0</v>
      </c>
      <c r="S5188" s="181">
        <f t="shared" si="727"/>
        <v>0</v>
      </c>
      <c r="T5188" s="181">
        <f t="shared" si="728"/>
        <v>0</v>
      </c>
      <c r="AQ5188" s="1">
        <f>COUNT(L$11:L5188)</f>
        <v>37</v>
      </c>
      <c r="AR5188" s="43">
        <f t="shared" si="729"/>
        <v>40933</v>
      </c>
      <c r="AS5188" s="44">
        <f t="shared" si="730"/>
        <v>89.120000000000019</v>
      </c>
      <c r="AT5188" s="10" t="str">
        <f t="shared" si="731"/>
        <v/>
      </c>
      <c r="AU5188" s="20" t="str">
        <f t="shared" si="732"/>
        <v/>
      </c>
      <c r="AV5188" s="42">
        <f t="shared" si="733"/>
        <v>1</v>
      </c>
      <c r="AW5188" s="89">
        <f t="shared" si="734"/>
        <v>0</v>
      </c>
      <c r="AX5188" s="168"/>
      <c r="AY5188" s="60"/>
      <c r="AZ5188" s="61"/>
      <c r="BB5188" s="61" t="str">
        <f>IF(Settings!I5184&lt;&gt;"",Settings!I5184,"")</f>
        <v/>
      </c>
    </row>
    <row r="5189" spans="2:54" x14ac:dyDescent="0.2">
      <c r="B5189" s="13"/>
      <c r="C5189" s="12"/>
      <c r="D5189" s="12"/>
      <c r="E5189" s="12"/>
      <c r="F5189" s="12"/>
      <c r="G5189" s="12"/>
      <c r="H5189" s="12"/>
      <c r="I5189" s="15"/>
      <c r="J5189" s="31"/>
      <c r="K5189" s="180"/>
      <c r="L5189" s="40"/>
      <c r="M5189" s="14"/>
      <c r="N5189" s="16"/>
      <c r="O5189" s="49"/>
      <c r="P5189" s="64"/>
      <c r="Q5189" s="18"/>
      <c r="R5189" s="181">
        <f t="shared" si="726"/>
        <v>0</v>
      </c>
      <c r="S5189" s="181">
        <f t="shared" si="727"/>
        <v>0</v>
      </c>
      <c r="T5189" s="181">
        <f t="shared" si="728"/>
        <v>0</v>
      </c>
      <c r="AQ5189" s="1">
        <f>COUNT(L$11:L5189)</f>
        <v>37</v>
      </c>
      <c r="AR5189" s="43">
        <f t="shared" si="729"/>
        <v>40933</v>
      </c>
      <c r="AS5189" s="44">
        <f t="shared" si="730"/>
        <v>89.120000000000019</v>
      </c>
      <c r="AT5189" s="10" t="str">
        <f t="shared" si="731"/>
        <v/>
      </c>
      <c r="AU5189" s="20" t="str">
        <f t="shared" si="732"/>
        <v/>
      </c>
      <c r="AV5189" s="42">
        <f t="shared" si="733"/>
        <v>1</v>
      </c>
      <c r="AW5189" s="89">
        <f t="shared" si="734"/>
        <v>0</v>
      </c>
      <c r="AX5189" s="168"/>
      <c r="AY5189" s="60"/>
      <c r="AZ5189" s="61"/>
      <c r="BB5189" s="61" t="str">
        <f>IF(Settings!I5185&lt;&gt;"",Settings!I5185,"")</f>
        <v/>
      </c>
    </row>
    <row r="5190" spans="2:54" x14ac:dyDescent="0.2">
      <c r="B5190" s="13"/>
      <c r="C5190" s="12"/>
      <c r="D5190" s="12"/>
      <c r="E5190" s="12"/>
      <c r="F5190" s="12"/>
      <c r="G5190" s="12"/>
      <c r="H5190" s="12"/>
      <c r="I5190" s="15"/>
      <c r="J5190" s="31"/>
      <c r="K5190" s="180"/>
      <c r="L5190" s="40"/>
      <c r="M5190" s="14"/>
      <c r="N5190" s="16"/>
      <c r="O5190" s="49"/>
      <c r="P5190" s="64"/>
      <c r="Q5190" s="18"/>
      <c r="R5190" s="181">
        <f t="shared" si="726"/>
        <v>0</v>
      </c>
      <c r="S5190" s="181">
        <f t="shared" si="727"/>
        <v>0</v>
      </c>
      <c r="T5190" s="181">
        <f t="shared" si="728"/>
        <v>0</v>
      </c>
      <c r="AQ5190" s="1">
        <f>COUNT(L$11:L5190)</f>
        <v>37</v>
      </c>
      <c r="AR5190" s="43">
        <f t="shared" si="729"/>
        <v>40933</v>
      </c>
      <c r="AS5190" s="44">
        <f t="shared" si="730"/>
        <v>89.120000000000019</v>
      </c>
      <c r="AT5190" s="10" t="str">
        <f t="shared" si="731"/>
        <v/>
      </c>
      <c r="AU5190" s="20" t="str">
        <f t="shared" si="732"/>
        <v/>
      </c>
      <c r="AV5190" s="42">
        <f t="shared" si="733"/>
        <v>1</v>
      </c>
      <c r="AW5190" s="89">
        <f t="shared" si="734"/>
        <v>0</v>
      </c>
      <c r="AX5190" s="168"/>
      <c r="AY5190" s="60"/>
      <c r="AZ5190" s="61"/>
      <c r="BB5190" s="61" t="str">
        <f>IF(Settings!I5186&lt;&gt;"",Settings!I5186,"")</f>
        <v/>
      </c>
    </row>
    <row r="5191" spans="2:54" x14ac:dyDescent="0.2">
      <c r="B5191" s="13"/>
      <c r="C5191" s="12"/>
      <c r="D5191" s="12"/>
      <c r="E5191" s="12"/>
      <c r="F5191" s="12"/>
      <c r="G5191" s="12"/>
      <c r="H5191" s="12"/>
      <c r="I5191" s="15"/>
      <c r="J5191" s="31"/>
      <c r="K5191" s="180"/>
      <c r="L5191" s="40"/>
      <c r="M5191" s="14"/>
      <c r="N5191" s="16"/>
      <c r="O5191" s="49"/>
      <c r="P5191" s="64"/>
      <c r="Q5191" s="18"/>
      <c r="R5191" s="181">
        <f t="shared" si="726"/>
        <v>0</v>
      </c>
      <c r="S5191" s="181">
        <f t="shared" si="727"/>
        <v>0</v>
      </c>
      <c r="T5191" s="181">
        <f t="shared" si="728"/>
        <v>0</v>
      </c>
      <c r="AQ5191" s="1">
        <f>COUNT(L$11:L5191)</f>
        <v>37</v>
      </c>
      <c r="AR5191" s="43">
        <f t="shared" si="729"/>
        <v>40933</v>
      </c>
      <c r="AS5191" s="44">
        <f t="shared" si="730"/>
        <v>89.120000000000019</v>
      </c>
      <c r="AT5191" s="10" t="str">
        <f t="shared" si="731"/>
        <v/>
      </c>
      <c r="AU5191" s="20" t="str">
        <f t="shared" si="732"/>
        <v/>
      </c>
      <c r="AV5191" s="42">
        <f t="shared" si="733"/>
        <v>1</v>
      </c>
      <c r="AW5191" s="89">
        <f t="shared" si="734"/>
        <v>0</v>
      </c>
      <c r="AX5191" s="168"/>
      <c r="AY5191" s="60"/>
      <c r="AZ5191" s="61"/>
      <c r="BB5191" s="61" t="str">
        <f>IF(Settings!I5187&lt;&gt;"",Settings!I5187,"")</f>
        <v/>
      </c>
    </row>
    <row r="5192" spans="2:54" x14ac:dyDescent="0.2">
      <c r="B5192" s="13"/>
      <c r="C5192" s="12"/>
      <c r="D5192" s="12"/>
      <c r="E5192" s="12"/>
      <c r="F5192" s="12"/>
      <c r="G5192" s="12"/>
      <c r="H5192" s="12"/>
      <c r="I5192" s="15"/>
      <c r="J5192" s="31"/>
      <c r="K5192" s="180"/>
      <c r="L5192" s="40"/>
      <c r="M5192" s="14"/>
      <c r="N5192" s="16"/>
      <c r="O5192" s="49"/>
      <c r="P5192" s="64"/>
      <c r="Q5192" s="18"/>
      <c r="R5192" s="181">
        <f t="shared" si="726"/>
        <v>0</v>
      </c>
      <c r="S5192" s="181">
        <f t="shared" si="727"/>
        <v>0</v>
      </c>
      <c r="T5192" s="181">
        <f t="shared" si="728"/>
        <v>0</v>
      </c>
      <c r="AQ5192" s="1">
        <f>COUNT(L$11:L5192)</f>
        <v>37</v>
      </c>
      <c r="AR5192" s="43">
        <f t="shared" si="729"/>
        <v>40933</v>
      </c>
      <c r="AS5192" s="44">
        <f t="shared" si="730"/>
        <v>89.120000000000019</v>
      </c>
      <c r="AT5192" s="10" t="str">
        <f t="shared" si="731"/>
        <v/>
      </c>
      <c r="AU5192" s="20" t="str">
        <f t="shared" si="732"/>
        <v/>
      </c>
      <c r="AV5192" s="42">
        <f t="shared" si="733"/>
        <v>1</v>
      </c>
      <c r="AW5192" s="89">
        <f t="shared" si="734"/>
        <v>0</v>
      </c>
      <c r="AX5192" s="168"/>
      <c r="AY5192" s="60"/>
      <c r="AZ5192" s="61"/>
      <c r="BB5192" s="61" t="str">
        <f>IF(Settings!I5188&lt;&gt;"",Settings!I5188,"")</f>
        <v/>
      </c>
    </row>
    <row r="5193" spans="2:54" x14ac:dyDescent="0.2">
      <c r="B5193" s="13"/>
      <c r="C5193" s="12"/>
      <c r="D5193" s="12"/>
      <c r="E5193" s="12"/>
      <c r="F5193" s="12"/>
      <c r="G5193" s="12"/>
      <c r="H5193" s="12"/>
      <c r="I5193" s="15"/>
      <c r="J5193" s="31"/>
      <c r="K5193" s="180"/>
      <c r="L5193" s="40"/>
      <c r="M5193" s="14"/>
      <c r="N5193" s="16"/>
      <c r="O5193" s="49"/>
      <c r="P5193" s="64"/>
      <c r="Q5193" s="18"/>
      <c r="R5193" s="181">
        <f t="shared" si="726"/>
        <v>0</v>
      </c>
      <c r="S5193" s="181">
        <f t="shared" si="727"/>
        <v>0</v>
      </c>
      <c r="T5193" s="181">
        <f t="shared" si="728"/>
        <v>0</v>
      </c>
      <c r="AQ5193" s="1">
        <f>COUNT(L$11:L5193)</f>
        <v>37</v>
      </c>
      <c r="AR5193" s="43">
        <f t="shared" si="729"/>
        <v>40933</v>
      </c>
      <c r="AS5193" s="44">
        <f t="shared" si="730"/>
        <v>89.120000000000019</v>
      </c>
      <c r="AT5193" s="10" t="str">
        <f t="shared" si="731"/>
        <v/>
      </c>
      <c r="AU5193" s="20" t="str">
        <f t="shared" si="732"/>
        <v/>
      </c>
      <c r="AV5193" s="42">
        <f t="shared" si="733"/>
        <v>1</v>
      </c>
      <c r="AW5193" s="89">
        <f t="shared" si="734"/>
        <v>0</v>
      </c>
      <c r="AX5193" s="168"/>
      <c r="AY5193" s="60"/>
      <c r="AZ5193" s="61"/>
      <c r="BB5193" s="61" t="str">
        <f>IF(Settings!I5189&lt;&gt;"",Settings!I5189,"")</f>
        <v/>
      </c>
    </row>
    <row r="5194" spans="2:54" x14ac:dyDescent="0.2">
      <c r="B5194" s="13"/>
      <c r="C5194" s="12"/>
      <c r="D5194" s="12"/>
      <c r="E5194" s="12"/>
      <c r="F5194" s="12"/>
      <c r="G5194" s="12"/>
      <c r="H5194" s="12"/>
      <c r="I5194" s="15"/>
      <c r="J5194" s="31"/>
      <c r="K5194" s="180"/>
      <c r="L5194" s="40"/>
      <c r="M5194" s="14"/>
      <c r="N5194" s="16"/>
      <c r="O5194" s="49"/>
      <c r="P5194" s="64"/>
      <c r="Q5194" s="18"/>
      <c r="R5194" s="181">
        <f t="shared" si="726"/>
        <v>0</v>
      </c>
      <c r="S5194" s="181">
        <f t="shared" si="727"/>
        <v>0</v>
      </c>
      <c r="T5194" s="181">
        <f t="shared" si="728"/>
        <v>0</v>
      </c>
      <c r="AQ5194" s="1">
        <f>COUNT(L$11:L5194)</f>
        <v>37</v>
      </c>
      <c r="AR5194" s="43">
        <f t="shared" si="729"/>
        <v>40933</v>
      </c>
      <c r="AS5194" s="44">
        <f t="shared" si="730"/>
        <v>89.120000000000019</v>
      </c>
      <c r="AT5194" s="10" t="str">
        <f t="shared" si="731"/>
        <v/>
      </c>
      <c r="AU5194" s="20" t="str">
        <f t="shared" si="732"/>
        <v/>
      </c>
      <c r="AV5194" s="42">
        <f t="shared" si="733"/>
        <v>1</v>
      </c>
      <c r="AW5194" s="89">
        <f t="shared" si="734"/>
        <v>0</v>
      </c>
      <c r="AX5194" s="168"/>
      <c r="AY5194" s="60"/>
      <c r="AZ5194" s="61"/>
      <c r="BB5194" s="61" t="str">
        <f>IF(Settings!I5190&lt;&gt;"",Settings!I5190,"")</f>
        <v/>
      </c>
    </row>
    <row r="5195" spans="2:54" x14ac:dyDescent="0.2">
      <c r="B5195" s="13"/>
      <c r="C5195" s="12"/>
      <c r="D5195" s="12"/>
      <c r="E5195" s="12"/>
      <c r="F5195" s="12"/>
      <c r="G5195" s="12"/>
      <c r="H5195" s="12"/>
      <c r="I5195" s="15"/>
      <c r="J5195" s="31"/>
      <c r="K5195" s="180"/>
      <c r="L5195" s="40"/>
      <c r="M5195" s="14"/>
      <c r="N5195" s="16"/>
      <c r="O5195" s="49"/>
      <c r="P5195" s="64"/>
      <c r="Q5195" s="18"/>
      <c r="R5195" s="181">
        <f t="shared" si="726"/>
        <v>0</v>
      </c>
      <c r="S5195" s="181">
        <f t="shared" si="727"/>
        <v>0</v>
      </c>
      <c r="T5195" s="181">
        <f t="shared" si="728"/>
        <v>0</v>
      </c>
      <c r="AQ5195" s="1">
        <f>COUNT(L$11:L5195)</f>
        <v>37</v>
      </c>
      <c r="AR5195" s="43">
        <f t="shared" si="729"/>
        <v>40933</v>
      </c>
      <c r="AS5195" s="44">
        <f t="shared" si="730"/>
        <v>89.120000000000019</v>
      </c>
      <c r="AT5195" s="10" t="str">
        <f t="shared" si="731"/>
        <v/>
      </c>
      <c r="AU5195" s="20" t="str">
        <f t="shared" si="732"/>
        <v/>
      </c>
      <c r="AV5195" s="42">
        <f t="shared" si="733"/>
        <v>1</v>
      </c>
      <c r="AW5195" s="89">
        <f t="shared" si="734"/>
        <v>0</v>
      </c>
      <c r="AX5195" s="168"/>
      <c r="AY5195" s="60"/>
      <c r="AZ5195" s="61"/>
      <c r="BB5195" s="61" t="str">
        <f>IF(Settings!I5191&lt;&gt;"",Settings!I5191,"")</f>
        <v/>
      </c>
    </row>
    <row r="5196" spans="2:54" x14ac:dyDescent="0.2">
      <c r="B5196" s="13"/>
      <c r="C5196" s="12"/>
      <c r="D5196" s="12"/>
      <c r="E5196" s="12"/>
      <c r="F5196" s="12"/>
      <c r="G5196" s="12"/>
      <c r="H5196" s="12"/>
      <c r="I5196" s="15"/>
      <c r="J5196" s="31"/>
      <c r="K5196" s="180"/>
      <c r="L5196" s="40"/>
      <c r="M5196" s="14"/>
      <c r="N5196" s="16"/>
      <c r="O5196" s="49"/>
      <c r="P5196" s="64"/>
      <c r="Q5196" s="18"/>
      <c r="R5196" s="181">
        <f t="shared" ref="R5196:R5259" si="735">ROUND(IF(M5196&lt;&gt;"Y",IF(P5196&lt;&gt;"Y",K5196,K5196*(AV5196-1)),0),ROUNDING)</f>
        <v>0</v>
      </c>
      <c r="S5196" s="181">
        <f t="shared" ref="S5196:S5259" si="736">ROUND(IF(O5196&gt;0,IF(M5196="Y",AW5196*(1-O5196),IF(AW5196&gt;R5196,R5196 + (AW5196 - R5196)*(1-O5196),AW5196)),AW5196),ROUNDING)</f>
        <v>0</v>
      </c>
      <c r="T5196" s="181">
        <f t="shared" ref="T5196:T5259" si="737">ROUND(IF(N5196="P",0,IF(OR(M5196="N",M5196=""),S5196-R5196,S5196)),ROUNDING)</f>
        <v>0</v>
      </c>
      <c r="AQ5196" s="1">
        <f>COUNT(L$11:L5196)</f>
        <v>37</v>
      </c>
      <c r="AR5196" s="43">
        <f t="shared" si="729"/>
        <v>40933</v>
      </c>
      <c r="AS5196" s="44">
        <f t="shared" si="730"/>
        <v>89.120000000000019</v>
      </c>
      <c r="AT5196" s="10" t="str">
        <f t="shared" si="731"/>
        <v/>
      </c>
      <c r="AU5196" s="20" t="str">
        <f t="shared" si="732"/>
        <v/>
      </c>
      <c r="AV5196" s="42">
        <f t="shared" si="733"/>
        <v>1</v>
      </c>
      <c r="AW5196" s="89">
        <f t="shared" si="734"/>
        <v>0</v>
      </c>
      <c r="AX5196" s="168"/>
      <c r="AY5196" s="60"/>
      <c r="AZ5196" s="61"/>
      <c r="BB5196" s="61" t="str">
        <f>IF(Settings!I5192&lt;&gt;"",Settings!I5192,"")</f>
        <v/>
      </c>
    </row>
    <row r="5197" spans="2:54" x14ac:dyDescent="0.2">
      <c r="B5197" s="13"/>
      <c r="C5197" s="12"/>
      <c r="D5197" s="12"/>
      <c r="E5197" s="12"/>
      <c r="F5197" s="12"/>
      <c r="G5197" s="12"/>
      <c r="H5197" s="12"/>
      <c r="I5197" s="15"/>
      <c r="J5197" s="31"/>
      <c r="K5197" s="180"/>
      <c r="L5197" s="40"/>
      <c r="M5197" s="14"/>
      <c r="N5197" s="16"/>
      <c r="O5197" s="49"/>
      <c r="P5197" s="64"/>
      <c r="Q5197" s="18"/>
      <c r="R5197" s="181">
        <f t="shared" si="735"/>
        <v>0</v>
      </c>
      <c r="S5197" s="181">
        <f t="shared" si="736"/>
        <v>0</v>
      </c>
      <c r="T5197" s="181">
        <f t="shared" si="737"/>
        <v>0</v>
      </c>
      <c r="AQ5197" s="1">
        <f>COUNT(L$11:L5197)</f>
        <v>37</v>
      </c>
      <c r="AR5197" s="43">
        <f t="shared" ref="AR5197:AR5260" si="738">IF(B5197&gt;2,B5197,AR5196)</f>
        <v>40933</v>
      </c>
      <c r="AS5197" s="44">
        <f t="shared" ref="AS5197:AS5260" si="739">AS5196+T5197</f>
        <v>89.120000000000019</v>
      </c>
      <c r="AT5197" s="10" t="str">
        <f t="shared" ref="AT5197:AT5260" si="740">IF(N5197="P",IF(P5197&lt;&gt;"Y",IF(M5197&lt;&gt;"Y",K5197*AV5197,K5197*AV5197-K5197),IF(M5197&lt;&gt;"Y",K5197 + K5197*(AV5197-1),K5197)),"")</f>
        <v/>
      </c>
      <c r="AU5197" s="20" t="str">
        <f t="shared" ref="AU5197:AU5260" si="741">IF(M5197="Y",IF(P5197="Y",K5197*(AV5197-1),K5197),"")</f>
        <v/>
      </c>
      <c r="AV5197" s="42">
        <f t="shared" ref="AV5197:AV5260" si="742">IF(L5197&lt;&gt;"",IF(ODDS_TYPE=1,L5197,IF(ODDS_TYPE=2,IF(L5197&gt;0,1+L5197/100,IF(L5197&lt;0,1-100/L5197,1)),IF(ODDS_TYPE=3,1+L5197,IF(ODDS_TYPE=4,1+L5197,IF(ODDS_TYPE=5,IF(L5197&gt;0,1+L5197,1-1/L5197),IF(ODDS_TYPE=6,IF(L5197&gt;=0,L5197+1,1-1/L5197),1)))))),1)</f>
        <v>1</v>
      </c>
      <c r="AW5197" s="89">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68"/>
      <c r="AY5197" s="60"/>
      <c r="AZ5197" s="61"/>
      <c r="BB5197" s="61" t="str">
        <f>IF(Settings!I5193&lt;&gt;"",Settings!I5193,"")</f>
        <v/>
      </c>
    </row>
    <row r="5198" spans="2:54" x14ac:dyDescent="0.2">
      <c r="B5198" s="13"/>
      <c r="C5198" s="12"/>
      <c r="D5198" s="12"/>
      <c r="E5198" s="12"/>
      <c r="F5198" s="12"/>
      <c r="G5198" s="12"/>
      <c r="H5198" s="12"/>
      <c r="I5198" s="15"/>
      <c r="J5198" s="31"/>
      <c r="K5198" s="180"/>
      <c r="L5198" s="40"/>
      <c r="M5198" s="14"/>
      <c r="N5198" s="16"/>
      <c r="O5198" s="49"/>
      <c r="P5198" s="64"/>
      <c r="Q5198" s="18"/>
      <c r="R5198" s="181">
        <f t="shared" si="735"/>
        <v>0</v>
      </c>
      <c r="S5198" s="181">
        <f t="shared" si="736"/>
        <v>0</v>
      </c>
      <c r="T5198" s="181">
        <f t="shared" si="737"/>
        <v>0</v>
      </c>
      <c r="AQ5198" s="1">
        <f>COUNT(L$11:L5198)</f>
        <v>37</v>
      </c>
      <c r="AR5198" s="43">
        <f t="shared" si="738"/>
        <v>40933</v>
      </c>
      <c r="AS5198" s="44">
        <f t="shared" si="739"/>
        <v>89.120000000000019</v>
      </c>
      <c r="AT5198" s="10" t="str">
        <f t="shared" si="740"/>
        <v/>
      </c>
      <c r="AU5198" s="20" t="str">
        <f t="shared" si="741"/>
        <v/>
      </c>
      <c r="AV5198" s="42">
        <f t="shared" si="742"/>
        <v>1</v>
      </c>
      <c r="AW5198" s="89">
        <f t="shared" si="743"/>
        <v>0</v>
      </c>
      <c r="AX5198" s="168"/>
      <c r="AY5198" s="60"/>
      <c r="AZ5198" s="61"/>
      <c r="BB5198" s="61" t="str">
        <f>IF(Settings!I5194&lt;&gt;"",Settings!I5194,"")</f>
        <v/>
      </c>
    </row>
    <row r="5199" spans="2:54" x14ac:dyDescent="0.2">
      <c r="B5199" s="13"/>
      <c r="C5199" s="12"/>
      <c r="D5199" s="12"/>
      <c r="E5199" s="12"/>
      <c r="F5199" s="12"/>
      <c r="G5199" s="12"/>
      <c r="H5199" s="12"/>
      <c r="I5199" s="15"/>
      <c r="J5199" s="31"/>
      <c r="K5199" s="180"/>
      <c r="L5199" s="40"/>
      <c r="M5199" s="14"/>
      <c r="N5199" s="16"/>
      <c r="O5199" s="49"/>
      <c r="P5199" s="64"/>
      <c r="Q5199" s="18"/>
      <c r="R5199" s="181">
        <f t="shared" si="735"/>
        <v>0</v>
      </c>
      <c r="S5199" s="181">
        <f t="shared" si="736"/>
        <v>0</v>
      </c>
      <c r="T5199" s="181">
        <f t="shared" si="737"/>
        <v>0</v>
      </c>
      <c r="AQ5199" s="1">
        <f>COUNT(L$11:L5199)</f>
        <v>37</v>
      </c>
      <c r="AR5199" s="43">
        <f t="shared" si="738"/>
        <v>40933</v>
      </c>
      <c r="AS5199" s="44">
        <f t="shared" si="739"/>
        <v>89.120000000000019</v>
      </c>
      <c r="AT5199" s="10" t="str">
        <f t="shared" si="740"/>
        <v/>
      </c>
      <c r="AU5199" s="20" t="str">
        <f t="shared" si="741"/>
        <v/>
      </c>
      <c r="AV5199" s="42">
        <f t="shared" si="742"/>
        <v>1</v>
      </c>
      <c r="AW5199" s="89">
        <f t="shared" si="743"/>
        <v>0</v>
      </c>
      <c r="AX5199" s="168"/>
      <c r="AY5199" s="60"/>
      <c r="AZ5199" s="61"/>
      <c r="BB5199" s="61" t="str">
        <f>IF(Settings!I5195&lt;&gt;"",Settings!I5195,"")</f>
        <v/>
      </c>
    </row>
    <row r="5200" spans="2:54" x14ac:dyDescent="0.2">
      <c r="B5200" s="13"/>
      <c r="C5200" s="12"/>
      <c r="D5200" s="12"/>
      <c r="E5200" s="12"/>
      <c r="F5200" s="12"/>
      <c r="G5200" s="12"/>
      <c r="H5200" s="12"/>
      <c r="I5200" s="15"/>
      <c r="J5200" s="31"/>
      <c r="K5200" s="180"/>
      <c r="L5200" s="40"/>
      <c r="M5200" s="14"/>
      <c r="N5200" s="16"/>
      <c r="O5200" s="49"/>
      <c r="P5200" s="64"/>
      <c r="Q5200" s="18"/>
      <c r="R5200" s="181">
        <f t="shared" si="735"/>
        <v>0</v>
      </c>
      <c r="S5200" s="181">
        <f t="shared" si="736"/>
        <v>0</v>
      </c>
      <c r="T5200" s="181">
        <f t="shared" si="737"/>
        <v>0</v>
      </c>
      <c r="AQ5200" s="1">
        <f>COUNT(L$11:L5200)</f>
        <v>37</v>
      </c>
      <c r="AR5200" s="43">
        <f t="shared" si="738"/>
        <v>40933</v>
      </c>
      <c r="AS5200" s="44">
        <f t="shared" si="739"/>
        <v>89.120000000000019</v>
      </c>
      <c r="AT5200" s="10" t="str">
        <f t="shared" si="740"/>
        <v/>
      </c>
      <c r="AU5200" s="20" t="str">
        <f t="shared" si="741"/>
        <v/>
      </c>
      <c r="AV5200" s="42">
        <f t="shared" si="742"/>
        <v>1</v>
      </c>
      <c r="AW5200" s="89">
        <f t="shared" si="743"/>
        <v>0</v>
      </c>
      <c r="AX5200" s="168"/>
      <c r="AY5200" s="60"/>
      <c r="AZ5200" s="61"/>
      <c r="BB5200" s="61" t="str">
        <f>IF(Settings!I5196&lt;&gt;"",Settings!I5196,"")</f>
        <v/>
      </c>
    </row>
    <row r="5201" spans="2:54" x14ac:dyDescent="0.2">
      <c r="B5201" s="13"/>
      <c r="C5201" s="12"/>
      <c r="D5201" s="12"/>
      <c r="E5201" s="12"/>
      <c r="F5201" s="12"/>
      <c r="G5201" s="12"/>
      <c r="H5201" s="12"/>
      <c r="I5201" s="15"/>
      <c r="J5201" s="31"/>
      <c r="K5201" s="180"/>
      <c r="L5201" s="40"/>
      <c r="M5201" s="14"/>
      <c r="N5201" s="16"/>
      <c r="O5201" s="49"/>
      <c r="P5201" s="64"/>
      <c r="Q5201" s="18"/>
      <c r="R5201" s="181">
        <f t="shared" si="735"/>
        <v>0</v>
      </c>
      <c r="S5201" s="181">
        <f t="shared" si="736"/>
        <v>0</v>
      </c>
      <c r="T5201" s="181">
        <f t="shared" si="737"/>
        <v>0</v>
      </c>
      <c r="AQ5201" s="1">
        <f>COUNT(L$11:L5201)</f>
        <v>37</v>
      </c>
      <c r="AR5201" s="43">
        <f t="shared" si="738"/>
        <v>40933</v>
      </c>
      <c r="AS5201" s="44">
        <f t="shared" si="739"/>
        <v>89.120000000000019</v>
      </c>
      <c r="AT5201" s="10" t="str">
        <f t="shared" si="740"/>
        <v/>
      </c>
      <c r="AU5201" s="20" t="str">
        <f t="shared" si="741"/>
        <v/>
      </c>
      <c r="AV5201" s="42">
        <f t="shared" si="742"/>
        <v>1</v>
      </c>
      <c r="AW5201" s="89">
        <f t="shared" si="743"/>
        <v>0</v>
      </c>
      <c r="AX5201" s="168"/>
      <c r="AY5201" s="60"/>
      <c r="AZ5201" s="61"/>
      <c r="BB5201" s="61" t="str">
        <f>IF(Settings!I5197&lt;&gt;"",Settings!I5197,"")</f>
        <v/>
      </c>
    </row>
    <row r="5202" spans="2:54" x14ac:dyDescent="0.2">
      <c r="B5202" s="13"/>
      <c r="C5202" s="12"/>
      <c r="D5202" s="12"/>
      <c r="E5202" s="12"/>
      <c r="F5202" s="12"/>
      <c r="G5202" s="12"/>
      <c r="H5202" s="12"/>
      <c r="I5202" s="15"/>
      <c r="J5202" s="31"/>
      <c r="K5202" s="180"/>
      <c r="L5202" s="40"/>
      <c r="M5202" s="14"/>
      <c r="N5202" s="16"/>
      <c r="O5202" s="49"/>
      <c r="P5202" s="64"/>
      <c r="Q5202" s="18"/>
      <c r="R5202" s="181">
        <f t="shared" si="735"/>
        <v>0</v>
      </c>
      <c r="S5202" s="181">
        <f t="shared" si="736"/>
        <v>0</v>
      </c>
      <c r="T5202" s="181">
        <f t="shared" si="737"/>
        <v>0</v>
      </c>
      <c r="AQ5202" s="1">
        <f>COUNT(L$11:L5202)</f>
        <v>37</v>
      </c>
      <c r="AR5202" s="43">
        <f t="shared" si="738"/>
        <v>40933</v>
      </c>
      <c r="AS5202" s="44">
        <f t="shared" si="739"/>
        <v>89.120000000000019</v>
      </c>
      <c r="AT5202" s="10" t="str">
        <f t="shared" si="740"/>
        <v/>
      </c>
      <c r="AU5202" s="20" t="str">
        <f t="shared" si="741"/>
        <v/>
      </c>
      <c r="AV5202" s="42">
        <f t="shared" si="742"/>
        <v>1</v>
      </c>
      <c r="AW5202" s="89">
        <f t="shared" si="743"/>
        <v>0</v>
      </c>
      <c r="AX5202" s="168"/>
      <c r="AY5202" s="60"/>
      <c r="AZ5202" s="61"/>
      <c r="BB5202" s="61" t="str">
        <f>IF(Settings!I5198&lt;&gt;"",Settings!I5198,"")</f>
        <v/>
      </c>
    </row>
    <row r="5203" spans="2:54" x14ac:dyDescent="0.2">
      <c r="B5203" s="13"/>
      <c r="C5203" s="12"/>
      <c r="D5203" s="12"/>
      <c r="E5203" s="12"/>
      <c r="F5203" s="12"/>
      <c r="G5203" s="12"/>
      <c r="H5203" s="12"/>
      <c r="I5203" s="15"/>
      <c r="J5203" s="31"/>
      <c r="K5203" s="180"/>
      <c r="L5203" s="40"/>
      <c r="M5203" s="14"/>
      <c r="N5203" s="16"/>
      <c r="O5203" s="49"/>
      <c r="P5203" s="64"/>
      <c r="Q5203" s="18"/>
      <c r="R5203" s="181">
        <f t="shared" si="735"/>
        <v>0</v>
      </c>
      <c r="S5203" s="181">
        <f t="shared" si="736"/>
        <v>0</v>
      </c>
      <c r="T5203" s="181">
        <f t="shared" si="737"/>
        <v>0</v>
      </c>
      <c r="AQ5203" s="1">
        <f>COUNT(L$11:L5203)</f>
        <v>37</v>
      </c>
      <c r="AR5203" s="43">
        <f t="shared" si="738"/>
        <v>40933</v>
      </c>
      <c r="AS5203" s="44">
        <f t="shared" si="739"/>
        <v>89.120000000000019</v>
      </c>
      <c r="AT5203" s="10" t="str">
        <f t="shared" si="740"/>
        <v/>
      </c>
      <c r="AU5203" s="20" t="str">
        <f t="shared" si="741"/>
        <v/>
      </c>
      <c r="AV5203" s="42">
        <f t="shared" si="742"/>
        <v>1</v>
      </c>
      <c r="AW5203" s="89">
        <f t="shared" si="743"/>
        <v>0</v>
      </c>
      <c r="AX5203" s="168"/>
      <c r="AY5203" s="60"/>
      <c r="AZ5203" s="61"/>
      <c r="BB5203" s="61" t="str">
        <f>IF(Settings!I5199&lt;&gt;"",Settings!I5199,"")</f>
        <v/>
      </c>
    </row>
    <row r="5204" spans="2:54" x14ac:dyDescent="0.2">
      <c r="B5204" s="13"/>
      <c r="C5204" s="12"/>
      <c r="D5204" s="12"/>
      <c r="E5204" s="12"/>
      <c r="F5204" s="12"/>
      <c r="G5204" s="12"/>
      <c r="H5204" s="12"/>
      <c r="I5204" s="15"/>
      <c r="J5204" s="31"/>
      <c r="K5204" s="180"/>
      <c r="L5204" s="40"/>
      <c r="M5204" s="14"/>
      <c r="N5204" s="16"/>
      <c r="O5204" s="49"/>
      <c r="P5204" s="64"/>
      <c r="Q5204" s="18"/>
      <c r="R5204" s="181">
        <f t="shared" si="735"/>
        <v>0</v>
      </c>
      <c r="S5204" s="181">
        <f t="shared" si="736"/>
        <v>0</v>
      </c>
      <c r="T5204" s="181">
        <f t="shared" si="737"/>
        <v>0</v>
      </c>
      <c r="AQ5204" s="1">
        <f>COUNT(L$11:L5204)</f>
        <v>37</v>
      </c>
      <c r="AR5204" s="43">
        <f t="shared" si="738"/>
        <v>40933</v>
      </c>
      <c r="AS5204" s="44">
        <f t="shared" si="739"/>
        <v>89.120000000000019</v>
      </c>
      <c r="AT5204" s="10" t="str">
        <f t="shared" si="740"/>
        <v/>
      </c>
      <c r="AU5204" s="20" t="str">
        <f t="shared" si="741"/>
        <v/>
      </c>
      <c r="AV5204" s="42">
        <f t="shared" si="742"/>
        <v>1</v>
      </c>
      <c r="AW5204" s="89">
        <f t="shared" si="743"/>
        <v>0</v>
      </c>
      <c r="AX5204" s="168"/>
      <c r="AY5204" s="60"/>
      <c r="AZ5204" s="61"/>
      <c r="BB5204" s="61" t="str">
        <f>IF(Settings!I5200&lt;&gt;"",Settings!I5200,"")</f>
        <v/>
      </c>
    </row>
    <row r="5205" spans="2:54" x14ac:dyDescent="0.2">
      <c r="B5205" s="13"/>
      <c r="C5205" s="12"/>
      <c r="D5205" s="12"/>
      <c r="E5205" s="12"/>
      <c r="F5205" s="12"/>
      <c r="G5205" s="12"/>
      <c r="H5205" s="12"/>
      <c r="I5205" s="15"/>
      <c r="J5205" s="31"/>
      <c r="K5205" s="180"/>
      <c r="L5205" s="40"/>
      <c r="M5205" s="14"/>
      <c r="N5205" s="16"/>
      <c r="O5205" s="49"/>
      <c r="P5205" s="64"/>
      <c r="Q5205" s="18"/>
      <c r="R5205" s="181">
        <f t="shared" si="735"/>
        <v>0</v>
      </c>
      <c r="S5205" s="181">
        <f t="shared" si="736"/>
        <v>0</v>
      </c>
      <c r="T5205" s="181">
        <f t="shared" si="737"/>
        <v>0</v>
      </c>
      <c r="AQ5205" s="1">
        <f>COUNT(L$11:L5205)</f>
        <v>37</v>
      </c>
      <c r="AR5205" s="43">
        <f t="shared" si="738"/>
        <v>40933</v>
      </c>
      <c r="AS5205" s="44">
        <f t="shared" si="739"/>
        <v>89.120000000000019</v>
      </c>
      <c r="AT5205" s="10" t="str">
        <f t="shared" si="740"/>
        <v/>
      </c>
      <c r="AU5205" s="20" t="str">
        <f t="shared" si="741"/>
        <v/>
      </c>
      <c r="AV5205" s="42">
        <f t="shared" si="742"/>
        <v>1</v>
      </c>
      <c r="AW5205" s="89">
        <f t="shared" si="743"/>
        <v>0</v>
      </c>
      <c r="AX5205" s="168"/>
      <c r="AY5205" s="60"/>
      <c r="AZ5205" s="61"/>
      <c r="BB5205" s="61" t="str">
        <f>IF(Settings!I5201&lt;&gt;"",Settings!I5201,"")</f>
        <v/>
      </c>
    </row>
    <row r="5206" spans="2:54" x14ac:dyDescent="0.2">
      <c r="B5206" s="13"/>
      <c r="C5206" s="12"/>
      <c r="D5206" s="12"/>
      <c r="E5206" s="12"/>
      <c r="F5206" s="12"/>
      <c r="G5206" s="12"/>
      <c r="H5206" s="12"/>
      <c r="I5206" s="15"/>
      <c r="J5206" s="31"/>
      <c r="K5206" s="180"/>
      <c r="L5206" s="40"/>
      <c r="M5206" s="14"/>
      <c r="N5206" s="16"/>
      <c r="O5206" s="49"/>
      <c r="P5206" s="64"/>
      <c r="Q5206" s="18"/>
      <c r="R5206" s="181">
        <f t="shared" si="735"/>
        <v>0</v>
      </c>
      <c r="S5206" s="181">
        <f t="shared" si="736"/>
        <v>0</v>
      </c>
      <c r="T5206" s="181">
        <f t="shared" si="737"/>
        <v>0</v>
      </c>
      <c r="AQ5206" s="1">
        <f>COUNT(L$11:L5206)</f>
        <v>37</v>
      </c>
      <c r="AR5206" s="43">
        <f t="shared" si="738"/>
        <v>40933</v>
      </c>
      <c r="AS5206" s="44">
        <f t="shared" si="739"/>
        <v>89.120000000000019</v>
      </c>
      <c r="AT5206" s="10" t="str">
        <f t="shared" si="740"/>
        <v/>
      </c>
      <c r="AU5206" s="20" t="str">
        <f t="shared" si="741"/>
        <v/>
      </c>
      <c r="AV5206" s="42">
        <f t="shared" si="742"/>
        <v>1</v>
      </c>
      <c r="AW5206" s="89">
        <f t="shared" si="743"/>
        <v>0</v>
      </c>
      <c r="AX5206" s="168"/>
      <c r="AY5206" s="60"/>
      <c r="AZ5206" s="61"/>
      <c r="BB5206" s="61" t="str">
        <f>IF(Settings!I5202&lt;&gt;"",Settings!I5202,"")</f>
        <v/>
      </c>
    </row>
    <row r="5207" spans="2:54" x14ac:dyDescent="0.2">
      <c r="B5207" s="13"/>
      <c r="C5207" s="12"/>
      <c r="D5207" s="12"/>
      <c r="E5207" s="12"/>
      <c r="F5207" s="12"/>
      <c r="G5207" s="12"/>
      <c r="H5207" s="12"/>
      <c r="I5207" s="15"/>
      <c r="J5207" s="31"/>
      <c r="K5207" s="180"/>
      <c r="L5207" s="40"/>
      <c r="M5207" s="14"/>
      <c r="N5207" s="16"/>
      <c r="O5207" s="49"/>
      <c r="P5207" s="64"/>
      <c r="Q5207" s="18"/>
      <c r="R5207" s="181">
        <f t="shared" si="735"/>
        <v>0</v>
      </c>
      <c r="S5207" s="181">
        <f t="shared" si="736"/>
        <v>0</v>
      </c>
      <c r="T5207" s="181">
        <f t="shared" si="737"/>
        <v>0</v>
      </c>
      <c r="AQ5207" s="1">
        <f>COUNT(L$11:L5207)</f>
        <v>37</v>
      </c>
      <c r="AR5207" s="43">
        <f t="shared" si="738"/>
        <v>40933</v>
      </c>
      <c r="AS5207" s="44">
        <f t="shared" si="739"/>
        <v>89.120000000000019</v>
      </c>
      <c r="AT5207" s="10" t="str">
        <f t="shared" si="740"/>
        <v/>
      </c>
      <c r="AU5207" s="20" t="str">
        <f t="shared" si="741"/>
        <v/>
      </c>
      <c r="AV5207" s="42">
        <f t="shared" si="742"/>
        <v>1</v>
      </c>
      <c r="AW5207" s="89">
        <f t="shared" si="743"/>
        <v>0</v>
      </c>
      <c r="AX5207" s="168"/>
      <c r="AY5207" s="60"/>
      <c r="AZ5207" s="61"/>
      <c r="BB5207" s="61" t="str">
        <f>IF(Settings!I5203&lt;&gt;"",Settings!I5203,"")</f>
        <v/>
      </c>
    </row>
    <row r="5208" spans="2:54" x14ac:dyDescent="0.2">
      <c r="B5208" s="13"/>
      <c r="C5208" s="12"/>
      <c r="D5208" s="12"/>
      <c r="E5208" s="12"/>
      <c r="F5208" s="12"/>
      <c r="G5208" s="12"/>
      <c r="H5208" s="12"/>
      <c r="I5208" s="15"/>
      <c r="J5208" s="31"/>
      <c r="K5208" s="180"/>
      <c r="L5208" s="40"/>
      <c r="M5208" s="14"/>
      <c r="N5208" s="16"/>
      <c r="O5208" s="49"/>
      <c r="P5208" s="64"/>
      <c r="Q5208" s="18"/>
      <c r="R5208" s="181">
        <f t="shared" si="735"/>
        <v>0</v>
      </c>
      <c r="S5208" s="181">
        <f t="shared" si="736"/>
        <v>0</v>
      </c>
      <c r="T5208" s="181">
        <f t="shared" si="737"/>
        <v>0</v>
      </c>
      <c r="AQ5208" s="1">
        <f>COUNT(L$11:L5208)</f>
        <v>37</v>
      </c>
      <c r="AR5208" s="43">
        <f t="shared" si="738"/>
        <v>40933</v>
      </c>
      <c r="AS5208" s="44">
        <f t="shared" si="739"/>
        <v>89.120000000000019</v>
      </c>
      <c r="AT5208" s="10" t="str">
        <f t="shared" si="740"/>
        <v/>
      </c>
      <c r="AU5208" s="20" t="str">
        <f t="shared" si="741"/>
        <v/>
      </c>
      <c r="AV5208" s="42">
        <f t="shared" si="742"/>
        <v>1</v>
      </c>
      <c r="AW5208" s="89">
        <f t="shared" si="743"/>
        <v>0</v>
      </c>
      <c r="AX5208" s="168"/>
      <c r="AY5208" s="60"/>
      <c r="AZ5208" s="61"/>
      <c r="BB5208" s="61" t="str">
        <f>IF(Settings!I5204&lt;&gt;"",Settings!I5204,"")</f>
        <v/>
      </c>
    </row>
    <row r="5209" spans="2:54" x14ac:dyDescent="0.2">
      <c r="B5209" s="13"/>
      <c r="C5209" s="12"/>
      <c r="D5209" s="12"/>
      <c r="E5209" s="12"/>
      <c r="F5209" s="12"/>
      <c r="G5209" s="12"/>
      <c r="H5209" s="12"/>
      <c r="I5209" s="15"/>
      <c r="J5209" s="31"/>
      <c r="K5209" s="180"/>
      <c r="L5209" s="40"/>
      <c r="M5209" s="14"/>
      <c r="N5209" s="16"/>
      <c r="O5209" s="49"/>
      <c r="P5209" s="64"/>
      <c r="Q5209" s="18"/>
      <c r="R5209" s="181">
        <f t="shared" si="735"/>
        <v>0</v>
      </c>
      <c r="S5209" s="181">
        <f t="shared" si="736"/>
        <v>0</v>
      </c>
      <c r="T5209" s="181">
        <f t="shared" si="737"/>
        <v>0</v>
      </c>
      <c r="AQ5209" s="1">
        <f>COUNT(L$11:L5209)</f>
        <v>37</v>
      </c>
      <c r="AR5209" s="43">
        <f t="shared" si="738"/>
        <v>40933</v>
      </c>
      <c r="AS5209" s="44">
        <f t="shared" si="739"/>
        <v>89.120000000000019</v>
      </c>
      <c r="AT5209" s="10" t="str">
        <f t="shared" si="740"/>
        <v/>
      </c>
      <c r="AU5209" s="20" t="str">
        <f t="shared" si="741"/>
        <v/>
      </c>
      <c r="AV5209" s="42">
        <f t="shared" si="742"/>
        <v>1</v>
      </c>
      <c r="AW5209" s="89">
        <f t="shared" si="743"/>
        <v>0</v>
      </c>
      <c r="AX5209" s="168"/>
      <c r="AY5209" s="60"/>
      <c r="AZ5209" s="61"/>
      <c r="BB5209" s="61" t="str">
        <f>IF(Settings!I5205&lt;&gt;"",Settings!I5205,"")</f>
        <v/>
      </c>
    </row>
    <row r="5210" spans="2:54" x14ac:dyDescent="0.2">
      <c r="B5210" s="13"/>
      <c r="C5210" s="12"/>
      <c r="D5210" s="12"/>
      <c r="E5210" s="12"/>
      <c r="F5210" s="12"/>
      <c r="G5210" s="12"/>
      <c r="H5210" s="12"/>
      <c r="I5210" s="15"/>
      <c r="J5210" s="31"/>
      <c r="K5210" s="180"/>
      <c r="L5210" s="40"/>
      <c r="M5210" s="14"/>
      <c r="N5210" s="16"/>
      <c r="O5210" s="49"/>
      <c r="P5210" s="64"/>
      <c r="Q5210" s="18"/>
      <c r="R5210" s="181">
        <f t="shared" si="735"/>
        <v>0</v>
      </c>
      <c r="S5210" s="181">
        <f t="shared" si="736"/>
        <v>0</v>
      </c>
      <c r="T5210" s="181">
        <f t="shared" si="737"/>
        <v>0</v>
      </c>
      <c r="AQ5210" s="1">
        <f>COUNT(L$11:L5210)</f>
        <v>37</v>
      </c>
      <c r="AR5210" s="43">
        <f t="shared" si="738"/>
        <v>40933</v>
      </c>
      <c r="AS5210" s="44">
        <f t="shared" si="739"/>
        <v>89.120000000000019</v>
      </c>
      <c r="AT5210" s="10" t="str">
        <f t="shared" si="740"/>
        <v/>
      </c>
      <c r="AU5210" s="20" t="str">
        <f t="shared" si="741"/>
        <v/>
      </c>
      <c r="AV5210" s="42">
        <f t="shared" si="742"/>
        <v>1</v>
      </c>
      <c r="AW5210" s="89">
        <f t="shared" si="743"/>
        <v>0</v>
      </c>
      <c r="AX5210" s="168"/>
      <c r="AY5210" s="60"/>
      <c r="AZ5210" s="61"/>
      <c r="BB5210" s="61" t="str">
        <f>IF(Settings!I5206&lt;&gt;"",Settings!I5206,"")</f>
        <v/>
      </c>
    </row>
    <row r="5211" spans="2:54" x14ac:dyDescent="0.2">
      <c r="B5211" s="13"/>
      <c r="C5211" s="12"/>
      <c r="D5211" s="12"/>
      <c r="E5211" s="12"/>
      <c r="F5211" s="12"/>
      <c r="G5211" s="12"/>
      <c r="H5211" s="12"/>
      <c r="I5211" s="15"/>
      <c r="J5211" s="31"/>
      <c r="K5211" s="180"/>
      <c r="L5211" s="40"/>
      <c r="M5211" s="14"/>
      <c r="N5211" s="16"/>
      <c r="O5211" s="49"/>
      <c r="P5211" s="64"/>
      <c r="Q5211" s="18"/>
      <c r="R5211" s="181">
        <f t="shared" si="735"/>
        <v>0</v>
      </c>
      <c r="S5211" s="181">
        <f t="shared" si="736"/>
        <v>0</v>
      </c>
      <c r="T5211" s="181">
        <f t="shared" si="737"/>
        <v>0</v>
      </c>
      <c r="AQ5211" s="1">
        <f>COUNT(L$11:L5211)</f>
        <v>37</v>
      </c>
      <c r="AR5211" s="43">
        <f t="shared" si="738"/>
        <v>40933</v>
      </c>
      <c r="AS5211" s="44">
        <f t="shared" si="739"/>
        <v>89.120000000000019</v>
      </c>
      <c r="AT5211" s="10" t="str">
        <f t="shared" si="740"/>
        <v/>
      </c>
      <c r="AU5211" s="20" t="str">
        <f t="shared" si="741"/>
        <v/>
      </c>
      <c r="AV5211" s="42">
        <f t="shared" si="742"/>
        <v>1</v>
      </c>
      <c r="AW5211" s="89">
        <f t="shared" si="743"/>
        <v>0</v>
      </c>
      <c r="AX5211" s="168"/>
      <c r="AY5211" s="60"/>
      <c r="AZ5211" s="61"/>
      <c r="BB5211" s="61" t="str">
        <f>IF(Settings!I5207&lt;&gt;"",Settings!I5207,"")</f>
        <v/>
      </c>
    </row>
    <row r="5212" spans="2:54" x14ac:dyDescent="0.2">
      <c r="B5212" s="13"/>
      <c r="C5212" s="12"/>
      <c r="D5212" s="12"/>
      <c r="E5212" s="12"/>
      <c r="F5212" s="12"/>
      <c r="G5212" s="12"/>
      <c r="H5212" s="12"/>
      <c r="I5212" s="15"/>
      <c r="J5212" s="31"/>
      <c r="K5212" s="180"/>
      <c r="L5212" s="40"/>
      <c r="M5212" s="14"/>
      <c r="N5212" s="16"/>
      <c r="O5212" s="49"/>
      <c r="P5212" s="64"/>
      <c r="Q5212" s="18"/>
      <c r="R5212" s="181">
        <f t="shared" si="735"/>
        <v>0</v>
      </c>
      <c r="S5212" s="181">
        <f t="shared" si="736"/>
        <v>0</v>
      </c>
      <c r="T5212" s="181">
        <f t="shared" si="737"/>
        <v>0</v>
      </c>
      <c r="AQ5212" s="1">
        <f>COUNT(L$11:L5212)</f>
        <v>37</v>
      </c>
      <c r="AR5212" s="43">
        <f t="shared" si="738"/>
        <v>40933</v>
      </c>
      <c r="AS5212" s="44">
        <f t="shared" si="739"/>
        <v>89.120000000000019</v>
      </c>
      <c r="AT5212" s="10" t="str">
        <f t="shared" si="740"/>
        <v/>
      </c>
      <c r="AU5212" s="20" t="str">
        <f t="shared" si="741"/>
        <v/>
      </c>
      <c r="AV5212" s="42">
        <f t="shared" si="742"/>
        <v>1</v>
      </c>
      <c r="AW5212" s="89">
        <f t="shared" si="743"/>
        <v>0</v>
      </c>
      <c r="AX5212" s="168"/>
      <c r="AY5212" s="60"/>
      <c r="AZ5212" s="61"/>
      <c r="BB5212" s="61" t="str">
        <f>IF(Settings!I5208&lt;&gt;"",Settings!I5208,"")</f>
        <v/>
      </c>
    </row>
    <row r="5213" spans="2:54" x14ac:dyDescent="0.2">
      <c r="B5213" s="13"/>
      <c r="C5213" s="12"/>
      <c r="D5213" s="12"/>
      <c r="E5213" s="12"/>
      <c r="F5213" s="12"/>
      <c r="G5213" s="12"/>
      <c r="H5213" s="12"/>
      <c r="I5213" s="15"/>
      <c r="J5213" s="31"/>
      <c r="K5213" s="180"/>
      <c r="L5213" s="40"/>
      <c r="M5213" s="14"/>
      <c r="N5213" s="16"/>
      <c r="O5213" s="49"/>
      <c r="P5213" s="64"/>
      <c r="Q5213" s="18"/>
      <c r="R5213" s="181">
        <f t="shared" si="735"/>
        <v>0</v>
      </c>
      <c r="S5213" s="181">
        <f t="shared" si="736"/>
        <v>0</v>
      </c>
      <c r="T5213" s="181">
        <f t="shared" si="737"/>
        <v>0</v>
      </c>
      <c r="AQ5213" s="1">
        <f>COUNT(L$11:L5213)</f>
        <v>37</v>
      </c>
      <c r="AR5213" s="43">
        <f t="shared" si="738"/>
        <v>40933</v>
      </c>
      <c r="AS5213" s="44">
        <f t="shared" si="739"/>
        <v>89.120000000000019</v>
      </c>
      <c r="AT5213" s="10" t="str">
        <f t="shared" si="740"/>
        <v/>
      </c>
      <c r="AU5213" s="20" t="str">
        <f t="shared" si="741"/>
        <v/>
      </c>
      <c r="AV5213" s="42">
        <f t="shared" si="742"/>
        <v>1</v>
      </c>
      <c r="AW5213" s="89">
        <f t="shared" si="743"/>
        <v>0</v>
      </c>
      <c r="AX5213" s="168"/>
      <c r="AY5213" s="60"/>
      <c r="AZ5213" s="61"/>
      <c r="BB5213" s="61" t="str">
        <f>IF(Settings!I5209&lt;&gt;"",Settings!I5209,"")</f>
        <v/>
      </c>
    </row>
    <row r="5214" spans="2:54" x14ac:dyDescent="0.2">
      <c r="B5214" s="13"/>
      <c r="C5214" s="12"/>
      <c r="D5214" s="12"/>
      <c r="E5214" s="12"/>
      <c r="F5214" s="12"/>
      <c r="G5214" s="12"/>
      <c r="H5214" s="12"/>
      <c r="I5214" s="15"/>
      <c r="J5214" s="31"/>
      <c r="K5214" s="180"/>
      <c r="L5214" s="40"/>
      <c r="M5214" s="14"/>
      <c r="N5214" s="16"/>
      <c r="O5214" s="49"/>
      <c r="P5214" s="64"/>
      <c r="Q5214" s="18"/>
      <c r="R5214" s="181">
        <f t="shared" si="735"/>
        <v>0</v>
      </c>
      <c r="S5214" s="181">
        <f t="shared" si="736"/>
        <v>0</v>
      </c>
      <c r="T5214" s="181">
        <f t="shared" si="737"/>
        <v>0</v>
      </c>
      <c r="AQ5214" s="1">
        <f>COUNT(L$11:L5214)</f>
        <v>37</v>
      </c>
      <c r="AR5214" s="43">
        <f t="shared" si="738"/>
        <v>40933</v>
      </c>
      <c r="AS5214" s="44">
        <f t="shared" si="739"/>
        <v>89.120000000000019</v>
      </c>
      <c r="AT5214" s="10" t="str">
        <f t="shared" si="740"/>
        <v/>
      </c>
      <c r="AU5214" s="20" t="str">
        <f t="shared" si="741"/>
        <v/>
      </c>
      <c r="AV5214" s="42">
        <f t="shared" si="742"/>
        <v>1</v>
      </c>
      <c r="AW5214" s="89">
        <f t="shared" si="743"/>
        <v>0</v>
      </c>
      <c r="AX5214" s="168"/>
      <c r="AY5214" s="60"/>
      <c r="AZ5214" s="61"/>
      <c r="BB5214" s="61" t="str">
        <f>IF(Settings!I5210&lt;&gt;"",Settings!I5210,"")</f>
        <v/>
      </c>
    </row>
    <row r="5215" spans="2:54" x14ac:dyDescent="0.2">
      <c r="B5215" s="13"/>
      <c r="C5215" s="12"/>
      <c r="D5215" s="12"/>
      <c r="E5215" s="12"/>
      <c r="F5215" s="12"/>
      <c r="G5215" s="12"/>
      <c r="H5215" s="12"/>
      <c r="I5215" s="15"/>
      <c r="J5215" s="31"/>
      <c r="K5215" s="180"/>
      <c r="L5215" s="40"/>
      <c r="M5215" s="14"/>
      <c r="N5215" s="16"/>
      <c r="O5215" s="49"/>
      <c r="P5215" s="64"/>
      <c r="Q5215" s="18"/>
      <c r="R5215" s="181">
        <f t="shared" si="735"/>
        <v>0</v>
      </c>
      <c r="S5215" s="181">
        <f t="shared" si="736"/>
        <v>0</v>
      </c>
      <c r="T5215" s="181">
        <f t="shared" si="737"/>
        <v>0</v>
      </c>
      <c r="AQ5215" s="1">
        <f>COUNT(L$11:L5215)</f>
        <v>37</v>
      </c>
      <c r="AR5215" s="43">
        <f t="shared" si="738"/>
        <v>40933</v>
      </c>
      <c r="AS5215" s="44">
        <f t="shared" si="739"/>
        <v>89.120000000000019</v>
      </c>
      <c r="AT5215" s="10" t="str">
        <f t="shared" si="740"/>
        <v/>
      </c>
      <c r="AU5215" s="20" t="str">
        <f t="shared" si="741"/>
        <v/>
      </c>
      <c r="AV5215" s="42">
        <f t="shared" si="742"/>
        <v>1</v>
      </c>
      <c r="AW5215" s="89">
        <f t="shared" si="743"/>
        <v>0</v>
      </c>
      <c r="AX5215" s="168"/>
      <c r="AY5215" s="60"/>
      <c r="AZ5215" s="61"/>
      <c r="BB5215" s="61" t="str">
        <f>IF(Settings!I5211&lt;&gt;"",Settings!I5211,"")</f>
        <v/>
      </c>
    </row>
    <row r="5216" spans="2:54" x14ac:dyDescent="0.2">
      <c r="B5216" s="13"/>
      <c r="C5216" s="12"/>
      <c r="D5216" s="12"/>
      <c r="E5216" s="12"/>
      <c r="F5216" s="12"/>
      <c r="G5216" s="12"/>
      <c r="H5216" s="12"/>
      <c r="I5216" s="15"/>
      <c r="J5216" s="31"/>
      <c r="K5216" s="180"/>
      <c r="L5216" s="40"/>
      <c r="M5216" s="14"/>
      <c r="N5216" s="16"/>
      <c r="O5216" s="49"/>
      <c r="P5216" s="64"/>
      <c r="Q5216" s="18"/>
      <c r="R5216" s="181">
        <f t="shared" si="735"/>
        <v>0</v>
      </c>
      <c r="S5216" s="181">
        <f t="shared" si="736"/>
        <v>0</v>
      </c>
      <c r="T5216" s="181">
        <f t="shared" si="737"/>
        <v>0</v>
      </c>
      <c r="AQ5216" s="1">
        <f>COUNT(L$11:L5216)</f>
        <v>37</v>
      </c>
      <c r="AR5216" s="43">
        <f t="shared" si="738"/>
        <v>40933</v>
      </c>
      <c r="AS5216" s="44">
        <f t="shared" si="739"/>
        <v>89.120000000000019</v>
      </c>
      <c r="AT5216" s="10" t="str">
        <f t="shared" si="740"/>
        <v/>
      </c>
      <c r="AU5216" s="20" t="str">
        <f t="shared" si="741"/>
        <v/>
      </c>
      <c r="AV5216" s="42">
        <f t="shared" si="742"/>
        <v>1</v>
      </c>
      <c r="AW5216" s="89">
        <f t="shared" si="743"/>
        <v>0</v>
      </c>
      <c r="AX5216" s="168"/>
      <c r="AY5216" s="60"/>
      <c r="AZ5216" s="61"/>
      <c r="BB5216" s="61" t="str">
        <f>IF(Settings!I5212&lt;&gt;"",Settings!I5212,"")</f>
        <v/>
      </c>
    </row>
    <row r="5217" spans="2:54" x14ac:dyDescent="0.2">
      <c r="B5217" s="13"/>
      <c r="C5217" s="12"/>
      <c r="D5217" s="12"/>
      <c r="E5217" s="12"/>
      <c r="F5217" s="12"/>
      <c r="G5217" s="12"/>
      <c r="H5217" s="12"/>
      <c r="I5217" s="15"/>
      <c r="J5217" s="31"/>
      <c r="K5217" s="180"/>
      <c r="L5217" s="40"/>
      <c r="M5217" s="14"/>
      <c r="N5217" s="16"/>
      <c r="O5217" s="49"/>
      <c r="P5217" s="64"/>
      <c r="Q5217" s="18"/>
      <c r="R5217" s="181">
        <f t="shared" si="735"/>
        <v>0</v>
      </c>
      <c r="S5217" s="181">
        <f t="shared" si="736"/>
        <v>0</v>
      </c>
      <c r="T5217" s="181">
        <f t="shared" si="737"/>
        <v>0</v>
      </c>
      <c r="AQ5217" s="1">
        <f>COUNT(L$11:L5217)</f>
        <v>37</v>
      </c>
      <c r="AR5217" s="43">
        <f t="shared" si="738"/>
        <v>40933</v>
      </c>
      <c r="AS5217" s="44">
        <f t="shared" si="739"/>
        <v>89.120000000000019</v>
      </c>
      <c r="AT5217" s="10" t="str">
        <f t="shared" si="740"/>
        <v/>
      </c>
      <c r="AU5217" s="20" t="str">
        <f t="shared" si="741"/>
        <v/>
      </c>
      <c r="AV5217" s="42">
        <f t="shared" si="742"/>
        <v>1</v>
      </c>
      <c r="AW5217" s="89">
        <f t="shared" si="743"/>
        <v>0</v>
      </c>
      <c r="AX5217" s="168"/>
      <c r="AY5217" s="60"/>
      <c r="AZ5217" s="61"/>
      <c r="BB5217" s="61" t="str">
        <f>IF(Settings!I5213&lt;&gt;"",Settings!I5213,"")</f>
        <v/>
      </c>
    </row>
    <row r="5218" spans="2:54" x14ac:dyDescent="0.2">
      <c r="B5218" s="13"/>
      <c r="C5218" s="12"/>
      <c r="D5218" s="12"/>
      <c r="E5218" s="12"/>
      <c r="F5218" s="12"/>
      <c r="G5218" s="12"/>
      <c r="H5218" s="12"/>
      <c r="I5218" s="15"/>
      <c r="J5218" s="31"/>
      <c r="K5218" s="180"/>
      <c r="L5218" s="40"/>
      <c r="M5218" s="14"/>
      <c r="N5218" s="16"/>
      <c r="O5218" s="49"/>
      <c r="P5218" s="64"/>
      <c r="Q5218" s="18"/>
      <c r="R5218" s="181">
        <f t="shared" si="735"/>
        <v>0</v>
      </c>
      <c r="S5218" s="181">
        <f t="shared" si="736"/>
        <v>0</v>
      </c>
      <c r="T5218" s="181">
        <f t="shared" si="737"/>
        <v>0</v>
      </c>
      <c r="AQ5218" s="1">
        <f>COUNT(L$11:L5218)</f>
        <v>37</v>
      </c>
      <c r="AR5218" s="43">
        <f t="shared" si="738"/>
        <v>40933</v>
      </c>
      <c r="AS5218" s="44">
        <f t="shared" si="739"/>
        <v>89.120000000000019</v>
      </c>
      <c r="AT5218" s="10" t="str">
        <f t="shared" si="740"/>
        <v/>
      </c>
      <c r="AU5218" s="20" t="str">
        <f t="shared" si="741"/>
        <v/>
      </c>
      <c r="AV5218" s="42">
        <f t="shared" si="742"/>
        <v>1</v>
      </c>
      <c r="AW5218" s="89">
        <f t="shared" si="743"/>
        <v>0</v>
      </c>
      <c r="AX5218" s="168"/>
      <c r="AY5218" s="60"/>
      <c r="AZ5218" s="61"/>
      <c r="BB5218" s="61" t="str">
        <f>IF(Settings!I5214&lt;&gt;"",Settings!I5214,"")</f>
        <v/>
      </c>
    </row>
    <row r="5219" spans="2:54" x14ac:dyDescent="0.2">
      <c r="B5219" s="13"/>
      <c r="C5219" s="12"/>
      <c r="D5219" s="12"/>
      <c r="E5219" s="12"/>
      <c r="F5219" s="12"/>
      <c r="G5219" s="12"/>
      <c r="H5219" s="12"/>
      <c r="I5219" s="15"/>
      <c r="J5219" s="31"/>
      <c r="K5219" s="180"/>
      <c r="L5219" s="40"/>
      <c r="M5219" s="14"/>
      <c r="N5219" s="16"/>
      <c r="O5219" s="49"/>
      <c r="P5219" s="64"/>
      <c r="Q5219" s="18"/>
      <c r="R5219" s="181">
        <f t="shared" si="735"/>
        <v>0</v>
      </c>
      <c r="S5219" s="181">
        <f t="shared" si="736"/>
        <v>0</v>
      </c>
      <c r="T5219" s="181">
        <f t="shared" si="737"/>
        <v>0</v>
      </c>
      <c r="AQ5219" s="1">
        <f>COUNT(L$11:L5219)</f>
        <v>37</v>
      </c>
      <c r="AR5219" s="43">
        <f t="shared" si="738"/>
        <v>40933</v>
      </c>
      <c r="AS5219" s="44">
        <f t="shared" si="739"/>
        <v>89.120000000000019</v>
      </c>
      <c r="AT5219" s="10" t="str">
        <f t="shared" si="740"/>
        <v/>
      </c>
      <c r="AU5219" s="20" t="str">
        <f t="shared" si="741"/>
        <v/>
      </c>
      <c r="AV5219" s="42">
        <f t="shared" si="742"/>
        <v>1</v>
      </c>
      <c r="AW5219" s="89">
        <f t="shared" si="743"/>
        <v>0</v>
      </c>
      <c r="AX5219" s="168"/>
      <c r="AY5219" s="60"/>
      <c r="AZ5219" s="61"/>
      <c r="BB5219" s="61" t="str">
        <f>IF(Settings!I5215&lt;&gt;"",Settings!I5215,"")</f>
        <v/>
      </c>
    </row>
    <row r="5220" spans="2:54" x14ac:dyDescent="0.2">
      <c r="B5220" s="13"/>
      <c r="C5220" s="12"/>
      <c r="D5220" s="12"/>
      <c r="E5220" s="12"/>
      <c r="F5220" s="12"/>
      <c r="G5220" s="12"/>
      <c r="H5220" s="12"/>
      <c r="I5220" s="15"/>
      <c r="J5220" s="31"/>
      <c r="K5220" s="180"/>
      <c r="L5220" s="40"/>
      <c r="M5220" s="14"/>
      <c r="N5220" s="16"/>
      <c r="O5220" s="49"/>
      <c r="P5220" s="64"/>
      <c r="Q5220" s="18"/>
      <c r="R5220" s="181">
        <f t="shared" si="735"/>
        <v>0</v>
      </c>
      <c r="S5220" s="181">
        <f t="shared" si="736"/>
        <v>0</v>
      </c>
      <c r="T5220" s="181">
        <f t="shared" si="737"/>
        <v>0</v>
      </c>
      <c r="AQ5220" s="1">
        <f>COUNT(L$11:L5220)</f>
        <v>37</v>
      </c>
      <c r="AR5220" s="43">
        <f t="shared" si="738"/>
        <v>40933</v>
      </c>
      <c r="AS5220" s="44">
        <f t="shared" si="739"/>
        <v>89.120000000000019</v>
      </c>
      <c r="AT5220" s="10" t="str">
        <f t="shared" si="740"/>
        <v/>
      </c>
      <c r="AU5220" s="20" t="str">
        <f t="shared" si="741"/>
        <v/>
      </c>
      <c r="AV5220" s="42">
        <f t="shared" si="742"/>
        <v>1</v>
      </c>
      <c r="AW5220" s="89">
        <f t="shared" si="743"/>
        <v>0</v>
      </c>
      <c r="AX5220" s="168"/>
      <c r="AY5220" s="60"/>
      <c r="AZ5220" s="61"/>
      <c r="BB5220" s="61" t="str">
        <f>IF(Settings!I5216&lt;&gt;"",Settings!I5216,"")</f>
        <v/>
      </c>
    </row>
    <row r="5221" spans="2:54" x14ac:dyDescent="0.2">
      <c r="B5221" s="13"/>
      <c r="C5221" s="12"/>
      <c r="D5221" s="12"/>
      <c r="E5221" s="12"/>
      <c r="F5221" s="12"/>
      <c r="G5221" s="12"/>
      <c r="H5221" s="12"/>
      <c r="I5221" s="15"/>
      <c r="J5221" s="31"/>
      <c r="K5221" s="180"/>
      <c r="L5221" s="40"/>
      <c r="M5221" s="14"/>
      <c r="N5221" s="16"/>
      <c r="O5221" s="49"/>
      <c r="P5221" s="64"/>
      <c r="Q5221" s="18"/>
      <c r="R5221" s="181">
        <f t="shared" si="735"/>
        <v>0</v>
      </c>
      <c r="S5221" s="181">
        <f t="shared" si="736"/>
        <v>0</v>
      </c>
      <c r="T5221" s="181">
        <f t="shared" si="737"/>
        <v>0</v>
      </c>
      <c r="AQ5221" s="1">
        <f>COUNT(L$11:L5221)</f>
        <v>37</v>
      </c>
      <c r="AR5221" s="43">
        <f t="shared" si="738"/>
        <v>40933</v>
      </c>
      <c r="AS5221" s="44">
        <f t="shared" si="739"/>
        <v>89.120000000000019</v>
      </c>
      <c r="AT5221" s="10" t="str">
        <f t="shared" si="740"/>
        <v/>
      </c>
      <c r="AU5221" s="20" t="str">
        <f t="shared" si="741"/>
        <v/>
      </c>
      <c r="AV5221" s="42">
        <f t="shared" si="742"/>
        <v>1</v>
      </c>
      <c r="AW5221" s="89">
        <f t="shared" si="743"/>
        <v>0</v>
      </c>
      <c r="AX5221" s="168"/>
      <c r="AY5221" s="60"/>
      <c r="AZ5221" s="61"/>
      <c r="BB5221" s="61" t="str">
        <f>IF(Settings!I5217&lt;&gt;"",Settings!I5217,"")</f>
        <v/>
      </c>
    </row>
    <row r="5222" spans="2:54" x14ac:dyDescent="0.2">
      <c r="B5222" s="13"/>
      <c r="C5222" s="12"/>
      <c r="D5222" s="12"/>
      <c r="E5222" s="12"/>
      <c r="F5222" s="12"/>
      <c r="G5222" s="12"/>
      <c r="H5222" s="12"/>
      <c r="I5222" s="15"/>
      <c r="J5222" s="31"/>
      <c r="K5222" s="180"/>
      <c r="L5222" s="40"/>
      <c r="M5222" s="14"/>
      <c r="N5222" s="16"/>
      <c r="O5222" s="49"/>
      <c r="P5222" s="64"/>
      <c r="Q5222" s="18"/>
      <c r="R5222" s="181">
        <f t="shared" si="735"/>
        <v>0</v>
      </c>
      <c r="S5222" s="181">
        <f t="shared" si="736"/>
        <v>0</v>
      </c>
      <c r="T5222" s="181">
        <f t="shared" si="737"/>
        <v>0</v>
      </c>
      <c r="AQ5222" s="1">
        <f>COUNT(L$11:L5222)</f>
        <v>37</v>
      </c>
      <c r="AR5222" s="43">
        <f t="shared" si="738"/>
        <v>40933</v>
      </c>
      <c r="AS5222" s="44">
        <f t="shared" si="739"/>
        <v>89.120000000000019</v>
      </c>
      <c r="AT5222" s="10" t="str">
        <f t="shared" si="740"/>
        <v/>
      </c>
      <c r="AU5222" s="20" t="str">
        <f t="shared" si="741"/>
        <v/>
      </c>
      <c r="AV5222" s="42">
        <f t="shared" si="742"/>
        <v>1</v>
      </c>
      <c r="AW5222" s="89">
        <f t="shared" si="743"/>
        <v>0</v>
      </c>
      <c r="AX5222" s="168"/>
      <c r="AY5222" s="60"/>
      <c r="AZ5222" s="61"/>
      <c r="BB5222" s="61" t="str">
        <f>IF(Settings!I5218&lt;&gt;"",Settings!I5218,"")</f>
        <v/>
      </c>
    </row>
    <row r="5223" spans="2:54" x14ac:dyDescent="0.2">
      <c r="B5223" s="13"/>
      <c r="C5223" s="12"/>
      <c r="D5223" s="12"/>
      <c r="E5223" s="12"/>
      <c r="F5223" s="12"/>
      <c r="G5223" s="12"/>
      <c r="H5223" s="12"/>
      <c r="I5223" s="15"/>
      <c r="J5223" s="31"/>
      <c r="K5223" s="180"/>
      <c r="L5223" s="40"/>
      <c r="M5223" s="14"/>
      <c r="N5223" s="16"/>
      <c r="O5223" s="49"/>
      <c r="P5223" s="64"/>
      <c r="Q5223" s="18"/>
      <c r="R5223" s="181">
        <f t="shared" si="735"/>
        <v>0</v>
      </c>
      <c r="S5223" s="181">
        <f t="shared" si="736"/>
        <v>0</v>
      </c>
      <c r="T5223" s="181">
        <f t="shared" si="737"/>
        <v>0</v>
      </c>
      <c r="AQ5223" s="1">
        <f>COUNT(L$11:L5223)</f>
        <v>37</v>
      </c>
      <c r="AR5223" s="43">
        <f t="shared" si="738"/>
        <v>40933</v>
      </c>
      <c r="AS5223" s="44">
        <f t="shared" si="739"/>
        <v>89.120000000000019</v>
      </c>
      <c r="AT5223" s="10" t="str">
        <f t="shared" si="740"/>
        <v/>
      </c>
      <c r="AU5223" s="20" t="str">
        <f t="shared" si="741"/>
        <v/>
      </c>
      <c r="AV5223" s="42">
        <f t="shared" si="742"/>
        <v>1</v>
      </c>
      <c r="AW5223" s="89">
        <f t="shared" si="743"/>
        <v>0</v>
      </c>
      <c r="AX5223" s="168"/>
      <c r="AY5223" s="60"/>
      <c r="AZ5223" s="61"/>
      <c r="BB5223" s="61" t="str">
        <f>IF(Settings!I5219&lt;&gt;"",Settings!I5219,"")</f>
        <v/>
      </c>
    </row>
    <row r="5224" spans="2:54" x14ac:dyDescent="0.2">
      <c r="B5224" s="13"/>
      <c r="C5224" s="12"/>
      <c r="D5224" s="12"/>
      <c r="E5224" s="12"/>
      <c r="F5224" s="12"/>
      <c r="G5224" s="12"/>
      <c r="H5224" s="12"/>
      <c r="I5224" s="15"/>
      <c r="J5224" s="31"/>
      <c r="K5224" s="180"/>
      <c r="L5224" s="40"/>
      <c r="M5224" s="14"/>
      <c r="N5224" s="16"/>
      <c r="O5224" s="49"/>
      <c r="P5224" s="64"/>
      <c r="Q5224" s="18"/>
      <c r="R5224" s="181">
        <f t="shared" si="735"/>
        <v>0</v>
      </c>
      <c r="S5224" s="181">
        <f t="shared" si="736"/>
        <v>0</v>
      </c>
      <c r="T5224" s="181">
        <f t="shared" si="737"/>
        <v>0</v>
      </c>
      <c r="AQ5224" s="1">
        <f>COUNT(L$11:L5224)</f>
        <v>37</v>
      </c>
      <c r="AR5224" s="43">
        <f t="shared" si="738"/>
        <v>40933</v>
      </c>
      <c r="AS5224" s="44">
        <f t="shared" si="739"/>
        <v>89.120000000000019</v>
      </c>
      <c r="AT5224" s="10" t="str">
        <f t="shared" si="740"/>
        <v/>
      </c>
      <c r="AU5224" s="20" t="str">
        <f t="shared" si="741"/>
        <v/>
      </c>
      <c r="AV5224" s="42">
        <f t="shared" si="742"/>
        <v>1</v>
      </c>
      <c r="AW5224" s="89">
        <f t="shared" si="743"/>
        <v>0</v>
      </c>
      <c r="AX5224" s="168"/>
      <c r="AY5224" s="60"/>
      <c r="AZ5224" s="61"/>
      <c r="BB5224" s="61" t="str">
        <f>IF(Settings!I5220&lt;&gt;"",Settings!I5220,"")</f>
        <v/>
      </c>
    </row>
    <row r="5225" spans="2:54" x14ac:dyDescent="0.2">
      <c r="B5225" s="13"/>
      <c r="C5225" s="12"/>
      <c r="D5225" s="12"/>
      <c r="E5225" s="12"/>
      <c r="F5225" s="12"/>
      <c r="G5225" s="12"/>
      <c r="H5225" s="12"/>
      <c r="I5225" s="15"/>
      <c r="J5225" s="31"/>
      <c r="K5225" s="180"/>
      <c r="L5225" s="40"/>
      <c r="M5225" s="14"/>
      <c r="N5225" s="16"/>
      <c r="O5225" s="49"/>
      <c r="P5225" s="64"/>
      <c r="Q5225" s="18"/>
      <c r="R5225" s="181">
        <f t="shared" si="735"/>
        <v>0</v>
      </c>
      <c r="S5225" s="181">
        <f t="shared" si="736"/>
        <v>0</v>
      </c>
      <c r="T5225" s="181">
        <f t="shared" si="737"/>
        <v>0</v>
      </c>
      <c r="AQ5225" s="1">
        <f>COUNT(L$11:L5225)</f>
        <v>37</v>
      </c>
      <c r="AR5225" s="43">
        <f t="shared" si="738"/>
        <v>40933</v>
      </c>
      <c r="AS5225" s="44">
        <f t="shared" si="739"/>
        <v>89.120000000000019</v>
      </c>
      <c r="AT5225" s="10" t="str">
        <f t="shared" si="740"/>
        <v/>
      </c>
      <c r="AU5225" s="20" t="str">
        <f t="shared" si="741"/>
        <v/>
      </c>
      <c r="AV5225" s="42">
        <f t="shared" si="742"/>
        <v>1</v>
      </c>
      <c r="AW5225" s="89">
        <f t="shared" si="743"/>
        <v>0</v>
      </c>
      <c r="AX5225" s="168"/>
      <c r="AY5225" s="60"/>
      <c r="AZ5225" s="61"/>
      <c r="BB5225" s="61" t="str">
        <f>IF(Settings!I5221&lt;&gt;"",Settings!I5221,"")</f>
        <v/>
      </c>
    </row>
    <row r="5226" spans="2:54" x14ac:dyDescent="0.2">
      <c r="B5226" s="13"/>
      <c r="C5226" s="12"/>
      <c r="D5226" s="12"/>
      <c r="E5226" s="12"/>
      <c r="F5226" s="12"/>
      <c r="G5226" s="12"/>
      <c r="H5226" s="12"/>
      <c r="I5226" s="15"/>
      <c r="J5226" s="31"/>
      <c r="K5226" s="180"/>
      <c r="L5226" s="40"/>
      <c r="M5226" s="14"/>
      <c r="N5226" s="16"/>
      <c r="O5226" s="49"/>
      <c r="P5226" s="64"/>
      <c r="Q5226" s="18"/>
      <c r="R5226" s="181">
        <f t="shared" si="735"/>
        <v>0</v>
      </c>
      <c r="S5226" s="181">
        <f t="shared" si="736"/>
        <v>0</v>
      </c>
      <c r="T5226" s="181">
        <f t="shared" si="737"/>
        <v>0</v>
      </c>
      <c r="AQ5226" s="1">
        <f>COUNT(L$11:L5226)</f>
        <v>37</v>
      </c>
      <c r="AR5226" s="43">
        <f t="shared" si="738"/>
        <v>40933</v>
      </c>
      <c r="AS5226" s="44">
        <f t="shared" si="739"/>
        <v>89.120000000000019</v>
      </c>
      <c r="AT5226" s="10" t="str">
        <f t="shared" si="740"/>
        <v/>
      </c>
      <c r="AU5226" s="20" t="str">
        <f t="shared" si="741"/>
        <v/>
      </c>
      <c r="AV5226" s="42">
        <f t="shared" si="742"/>
        <v>1</v>
      </c>
      <c r="AW5226" s="89">
        <f t="shared" si="743"/>
        <v>0</v>
      </c>
      <c r="AX5226" s="168"/>
      <c r="AY5226" s="60"/>
      <c r="AZ5226" s="61"/>
      <c r="BB5226" s="61" t="str">
        <f>IF(Settings!I5222&lt;&gt;"",Settings!I5222,"")</f>
        <v/>
      </c>
    </row>
    <row r="5227" spans="2:54" x14ac:dyDescent="0.2">
      <c r="B5227" s="13"/>
      <c r="C5227" s="12"/>
      <c r="D5227" s="12"/>
      <c r="E5227" s="12"/>
      <c r="F5227" s="12"/>
      <c r="G5227" s="12"/>
      <c r="H5227" s="12"/>
      <c r="I5227" s="15"/>
      <c r="J5227" s="31"/>
      <c r="K5227" s="180"/>
      <c r="L5227" s="40"/>
      <c r="M5227" s="14"/>
      <c r="N5227" s="16"/>
      <c r="O5227" s="49"/>
      <c r="P5227" s="64"/>
      <c r="Q5227" s="18"/>
      <c r="R5227" s="181">
        <f t="shared" si="735"/>
        <v>0</v>
      </c>
      <c r="S5227" s="181">
        <f t="shared" si="736"/>
        <v>0</v>
      </c>
      <c r="T5227" s="181">
        <f t="shared" si="737"/>
        <v>0</v>
      </c>
      <c r="AQ5227" s="1">
        <f>COUNT(L$11:L5227)</f>
        <v>37</v>
      </c>
      <c r="AR5227" s="43">
        <f t="shared" si="738"/>
        <v>40933</v>
      </c>
      <c r="AS5227" s="44">
        <f t="shared" si="739"/>
        <v>89.120000000000019</v>
      </c>
      <c r="AT5227" s="10" t="str">
        <f t="shared" si="740"/>
        <v/>
      </c>
      <c r="AU5227" s="20" t="str">
        <f t="shared" si="741"/>
        <v/>
      </c>
      <c r="AV5227" s="42">
        <f t="shared" si="742"/>
        <v>1</v>
      </c>
      <c r="AW5227" s="89">
        <f t="shared" si="743"/>
        <v>0</v>
      </c>
      <c r="AX5227" s="168"/>
      <c r="AY5227" s="60"/>
      <c r="AZ5227" s="61"/>
      <c r="BB5227" s="61" t="str">
        <f>IF(Settings!I5223&lt;&gt;"",Settings!I5223,"")</f>
        <v/>
      </c>
    </row>
    <row r="5228" spans="2:54" x14ac:dyDescent="0.2">
      <c r="B5228" s="13"/>
      <c r="C5228" s="12"/>
      <c r="D5228" s="12"/>
      <c r="E5228" s="12"/>
      <c r="F5228" s="12"/>
      <c r="G5228" s="12"/>
      <c r="H5228" s="12"/>
      <c r="I5228" s="15"/>
      <c r="J5228" s="31"/>
      <c r="K5228" s="180"/>
      <c r="L5228" s="40"/>
      <c r="M5228" s="14"/>
      <c r="N5228" s="16"/>
      <c r="O5228" s="49"/>
      <c r="P5228" s="64"/>
      <c r="Q5228" s="18"/>
      <c r="R5228" s="181">
        <f t="shared" si="735"/>
        <v>0</v>
      </c>
      <c r="S5228" s="181">
        <f t="shared" si="736"/>
        <v>0</v>
      </c>
      <c r="T5228" s="181">
        <f t="shared" si="737"/>
        <v>0</v>
      </c>
      <c r="AQ5228" s="1">
        <f>COUNT(L$11:L5228)</f>
        <v>37</v>
      </c>
      <c r="AR5228" s="43">
        <f t="shared" si="738"/>
        <v>40933</v>
      </c>
      <c r="AS5228" s="44">
        <f t="shared" si="739"/>
        <v>89.120000000000019</v>
      </c>
      <c r="AT5228" s="10" t="str">
        <f t="shared" si="740"/>
        <v/>
      </c>
      <c r="AU5228" s="20" t="str">
        <f t="shared" si="741"/>
        <v/>
      </c>
      <c r="AV5228" s="42">
        <f t="shared" si="742"/>
        <v>1</v>
      </c>
      <c r="AW5228" s="89">
        <f t="shared" si="743"/>
        <v>0</v>
      </c>
      <c r="AX5228" s="168"/>
      <c r="AY5228" s="60"/>
      <c r="AZ5228" s="61"/>
      <c r="BB5228" s="61" t="str">
        <f>IF(Settings!I5224&lt;&gt;"",Settings!I5224,"")</f>
        <v/>
      </c>
    </row>
    <row r="5229" spans="2:54" x14ac:dyDescent="0.2">
      <c r="B5229" s="13"/>
      <c r="C5229" s="12"/>
      <c r="D5229" s="12"/>
      <c r="E5229" s="12"/>
      <c r="F5229" s="12"/>
      <c r="G5229" s="12"/>
      <c r="H5229" s="12"/>
      <c r="I5229" s="15"/>
      <c r="J5229" s="31"/>
      <c r="K5229" s="180"/>
      <c r="L5229" s="40"/>
      <c r="M5229" s="14"/>
      <c r="N5229" s="16"/>
      <c r="O5229" s="49"/>
      <c r="P5229" s="64"/>
      <c r="Q5229" s="18"/>
      <c r="R5229" s="181">
        <f t="shared" si="735"/>
        <v>0</v>
      </c>
      <c r="S5229" s="181">
        <f t="shared" si="736"/>
        <v>0</v>
      </c>
      <c r="T5229" s="181">
        <f t="shared" si="737"/>
        <v>0</v>
      </c>
      <c r="AQ5229" s="1">
        <f>COUNT(L$11:L5229)</f>
        <v>37</v>
      </c>
      <c r="AR5229" s="43">
        <f t="shared" si="738"/>
        <v>40933</v>
      </c>
      <c r="AS5229" s="44">
        <f t="shared" si="739"/>
        <v>89.120000000000019</v>
      </c>
      <c r="AT5229" s="10" t="str">
        <f t="shared" si="740"/>
        <v/>
      </c>
      <c r="AU5229" s="20" t="str">
        <f t="shared" si="741"/>
        <v/>
      </c>
      <c r="AV5229" s="42">
        <f t="shared" si="742"/>
        <v>1</v>
      </c>
      <c r="AW5229" s="89">
        <f t="shared" si="743"/>
        <v>0</v>
      </c>
      <c r="AX5229" s="168"/>
      <c r="AY5229" s="60"/>
      <c r="AZ5229" s="61"/>
      <c r="BB5229" s="61" t="str">
        <f>IF(Settings!I5225&lt;&gt;"",Settings!I5225,"")</f>
        <v/>
      </c>
    </row>
    <row r="5230" spans="2:54" x14ac:dyDescent="0.2">
      <c r="B5230" s="13"/>
      <c r="C5230" s="12"/>
      <c r="D5230" s="12"/>
      <c r="E5230" s="12"/>
      <c r="F5230" s="12"/>
      <c r="G5230" s="12"/>
      <c r="H5230" s="12"/>
      <c r="I5230" s="15"/>
      <c r="J5230" s="31"/>
      <c r="K5230" s="180"/>
      <c r="L5230" s="40"/>
      <c r="M5230" s="14"/>
      <c r="N5230" s="16"/>
      <c r="O5230" s="49"/>
      <c r="P5230" s="64"/>
      <c r="Q5230" s="18"/>
      <c r="R5230" s="181">
        <f t="shared" si="735"/>
        <v>0</v>
      </c>
      <c r="S5230" s="181">
        <f t="shared" si="736"/>
        <v>0</v>
      </c>
      <c r="T5230" s="181">
        <f t="shared" si="737"/>
        <v>0</v>
      </c>
      <c r="AQ5230" s="1">
        <f>COUNT(L$11:L5230)</f>
        <v>37</v>
      </c>
      <c r="AR5230" s="43">
        <f t="shared" si="738"/>
        <v>40933</v>
      </c>
      <c r="AS5230" s="44">
        <f t="shared" si="739"/>
        <v>89.120000000000019</v>
      </c>
      <c r="AT5230" s="10" t="str">
        <f t="shared" si="740"/>
        <v/>
      </c>
      <c r="AU5230" s="20" t="str">
        <f t="shared" si="741"/>
        <v/>
      </c>
      <c r="AV5230" s="42">
        <f t="shared" si="742"/>
        <v>1</v>
      </c>
      <c r="AW5230" s="89">
        <f t="shared" si="743"/>
        <v>0</v>
      </c>
      <c r="AX5230" s="168"/>
      <c r="AY5230" s="60"/>
      <c r="AZ5230" s="61"/>
      <c r="BB5230" s="61" t="str">
        <f>IF(Settings!I5226&lt;&gt;"",Settings!I5226,"")</f>
        <v/>
      </c>
    </row>
    <row r="5231" spans="2:54" x14ac:dyDescent="0.2">
      <c r="B5231" s="13"/>
      <c r="C5231" s="12"/>
      <c r="D5231" s="12"/>
      <c r="E5231" s="12"/>
      <c r="F5231" s="12"/>
      <c r="G5231" s="12"/>
      <c r="H5231" s="12"/>
      <c r="I5231" s="15"/>
      <c r="J5231" s="31"/>
      <c r="K5231" s="180"/>
      <c r="L5231" s="40"/>
      <c r="M5231" s="14"/>
      <c r="N5231" s="16"/>
      <c r="O5231" s="49"/>
      <c r="P5231" s="64"/>
      <c r="Q5231" s="18"/>
      <c r="R5231" s="181">
        <f t="shared" si="735"/>
        <v>0</v>
      </c>
      <c r="S5231" s="181">
        <f t="shared" si="736"/>
        <v>0</v>
      </c>
      <c r="T5231" s="181">
        <f t="shared" si="737"/>
        <v>0</v>
      </c>
      <c r="AQ5231" s="1">
        <f>COUNT(L$11:L5231)</f>
        <v>37</v>
      </c>
      <c r="AR5231" s="43">
        <f t="shared" si="738"/>
        <v>40933</v>
      </c>
      <c r="AS5231" s="44">
        <f t="shared" si="739"/>
        <v>89.120000000000019</v>
      </c>
      <c r="AT5231" s="10" t="str">
        <f t="shared" si="740"/>
        <v/>
      </c>
      <c r="AU5231" s="20" t="str">
        <f t="shared" si="741"/>
        <v/>
      </c>
      <c r="AV5231" s="42">
        <f t="shared" si="742"/>
        <v>1</v>
      </c>
      <c r="AW5231" s="89">
        <f t="shared" si="743"/>
        <v>0</v>
      </c>
      <c r="AX5231" s="168"/>
      <c r="AY5231" s="60"/>
      <c r="AZ5231" s="61"/>
      <c r="BB5231" s="61" t="str">
        <f>IF(Settings!I5227&lt;&gt;"",Settings!I5227,"")</f>
        <v/>
      </c>
    </row>
    <row r="5232" spans="2:54" x14ac:dyDescent="0.2">
      <c r="B5232" s="13"/>
      <c r="C5232" s="12"/>
      <c r="D5232" s="12"/>
      <c r="E5232" s="12"/>
      <c r="F5232" s="12"/>
      <c r="G5232" s="12"/>
      <c r="H5232" s="12"/>
      <c r="I5232" s="15"/>
      <c r="J5232" s="31"/>
      <c r="K5232" s="180"/>
      <c r="L5232" s="40"/>
      <c r="M5232" s="14"/>
      <c r="N5232" s="16"/>
      <c r="O5232" s="49"/>
      <c r="P5232" s="64"/>
      <c r="Q5232" s="18"/>
      <c r="R5232" s="181">
        <f t="shared" si="735"/>
        <v>0</v>
      </c>
      <c r="S5232" s="181">
        <f t="shared" si="736"/>
        <v>0</v>
      </c>
      <c r="T5232" s="181">
        <f t="shared" si="737"/>
        <v>0</v>
      </c>
      <c r="AQ5232" s="1">
        <f>COUNT(L$11:L5232)</f>
        <v>37</v>
      </c>
      <c r="AR5232" s="43">
        <f t="shared" si="738"/>
        <v>40933</v>
      </c>
      <c r="AS5232" s="44">
        <f t="shared" si="739"/>
        <v>89.120000000000019</v>
      </c>
      <c r="AT5232" s="10" t="str">
        <f t="shared" si="740"/>
        <v/>
      </c>
      <c r="AU5232" s="20" t="str">
        <f t="shared" si="741"/>
        <v/>
      </c>
      <c r="AV5232" s="42">
        <f t="shared" si="742"/>
        <v>1</v>
      </c>
      <c r="AW5232" s="89">
        <f t="shared" si="743"/>
        <v>0</v>
      </c>
      <c r="AX5232" s="168"/>
      <c r="AY5232" s="60"/>
      <c r="AZ5232" s="61"/>
      <c r="BB5232" s="61" t="str">
        <f>IF(Settings!I5228&lt;&gt;"",Settings!I5228,"")</f>
        <v/>
      </c>
    </row>
    <row r="5233" spans="2:54" x14ac:dyDescent="0.2">
      <c r="B5233" s="13"/>
      <c r="C5233" s="12"/>
      <c r="D5233" s="12"/>
      <c r="E5233" s="12"/>
      <c r="F5233" s="12"/>
      <c r="G5233" s="12"/>
      <c r="H5233" s="12"/>
      <c r="I5233" s="15"/>
      <c r="J5233" s="31"/>
      <c r="K5233" s="180"/>
      <c r="L5233" s="40"/>
      <c r="M5233" s="14"/>
      <c r="N5233" s="16"/>
      <c r="O5233" s="49"/>
      <c r="P5233" s="64"/>
      <c r="Q5233" s="18"/>
      <c r="R5233" s="181">
        <f t="shared" si="735"/>
        <v>0</v>
      </c>
      <c r="S5233" s="181">
        <f t="shared" si="736"/>
        <v>0</v>
      </c>
      <c r="T5233" s="181">
        <f t="shared" si="737"/>
        <v>0</v>
      </c>
      <c r="AQ5233" s="1">
        <f>COUNT(L$11:L5233)</f>
        <v>37</v>
      </c>
      <c r="AR5233" s="43">
        <f t="shared" si="738"/>
        <v>40933</v>
      </c>
      <c r="AS5233" s="44">
        <f t="shared" si="739"/>
        <v>89.120000000000019</v>
      </c>
      <c r="AT5233" s="10" t="str">
        <f t="shared" si="740"/>
        <v/>
      </c>
      <c r="AU5233" s="20" t="str">
        <f t="shared" si="741"/>
        <v/>
      </c>
      <c r="AV5233" s="42">
        <f t="shared" si="742"/>
        <v>1</v>
      </c>
      <c r="AW5233" s="89">
        <f t="shared" si="743"/>
        <v>0</v>
      </c>
      <c r="AX5233" s="168"/>
      <c r="AY5233" s="60"/>
      <c r="AZ5233" s="61"/>
      <c r="BB5233" s="61" t="str">
        <f>IF(Settings!I5229&lt;&gt;"",Settings!I5229,"")</f>
        <v/>
      </c>
    </row>
    <row r="5234" spans="2:54" x14ac:dyDescent="0.2">
      <c r="B5234" s="13"/>
      <c r="C5234" s="12"/>
      <c r="D5234" s="12"/>
      <c r="E5234" s="12"/>
      <c r="F5234" s="12"/>
      <c r="G5234" s="12"/>
      <c r="H5234" s="12"/>
      <c r="I5234" s="15"/>
      <c r="J5234" s="31"/>
      <c r="K5234" s="180"/>
      <c r="L5234" s="40"/>
      <c r="M5234" s="14"/>
      <c r="N5234" s="16"/>
      <c r="O5234" s="49"/>
      <c r="P5234" s="64"/>
      <c r="Q5234" s="18"/>
      <c r="R5234" s="181">
        <f t="shared" si="735"/>
        <v>0</v>
      </c>
      <c r="S5234" s="181">
        <f t="shared" si="736"/>
        <v>0</v>
      </c>
      <c r="T5234" s="181">
        <f t="shared" si="737"/>
        <v>0</v>
      </c>
      <c r="AQ5234" s="1">
        <f>COUNT(L$11:L5234)</f>
        <v>37</v>
      </c>
      <c r="AR5234" s="43">
        <f t="shared" si="738"/>
        <v>40933</v>
      </c>
      <c r="AS5234" s="44">
        <f t="shared" si="739"/>
        <v>89.120000000000019</v>
      </c>
      <c r="AT5234" s="10" t="str">
        <f t="shared" si="740"/>
        <v/>
      </c>
      <c r="AU5234" s="20" t="str">
        <f t="shared" si="741"/>
        <v/>
      </c>
      <c r="AV5234" s="42">
        <f t="shared" si="742"/>
        <v>1</v>
      </c>
      <c r="AW5234" s="89">
        <f t="shared" si="743"/>
        <v>0</v>
      </c>
      <c r="AX5234" s="168"/>
      <c r="AY5234" s="60"/>
      <c r="AZ5234" s="61"/>
      <c r="BB5234" s="61" t="str">
        <f>IF(Settings!I5230&lt;&gt;"",Settings!I5230,"")</f>
        <v/>
      </c>
    </row>
    <row r="5235" spans="2:54" x14ac:dyDescent="0.2">
      <c r="B5235" s="13"/>
      <c r="C5235" s="12"/>
      <c r="D5235" s="12"/>
      <c r="E5235" s="12"/>
      <c r="F5235" s="12"/>
      <c r="G5235" s="12"/>
      <c r="H5235" s="12"/>
      <c r="I5235" s="15"/>
      <c r="J5235" s="31"/>
      <c r="K5235" s="180"/>
      <c r="L5235" s="40"/>
      <c r="M5235" s="14"/>
      <c r="N5235" s="16"/>
      <c r="O5235" s="49"/>
      <c r="P5235" s="64"/>
      <c r="Q5235" s="18"/>
      <c r="R5235" s="181">
        <f t="shared" si="735"/>
        <v>0</v>
      </c>
      <c r="S5235" s="181">
        <f t="shared" si="736"/>
        <v>0</v>
      </c>
      <c r="T5235" s="181">
        <f t="shared" si="737"/>
        <v>0</v>
      </c>
      <c r="AQ5235" s="1">
        <f>COUNT(L$11:L5235)</f>
        <v>37</v>
      </c>
      <c r="AR5235" s="43">
        <f t="shared" si="738"/>
        <v>40933</v>
      </c>
      <c r="AS5235" s="44">
        <f t="shared" si="739"/>
        <v>89.120000000000019</v>
      </c>
      <c r="AT5235" s="10" t="str">
        <f t="shared" si="740"/>
        <v/>
      </c>
      <c r="AU5235" s="20" t="str">
        <f t="shared" si="741"/>
        <v/>
      </c>
      <c r="AV5235" s="42">
        <f t="shared" si="742"/>
        <v>1</v>
      </c>
      <c r="AW5235" s="89">
        <f t="shared" si="743"/>
        <v>0</v>
      </c>
      <c r="AX5235" s="168"/>
      <c r="AY5235" s="60"/>
      <c r="AZ5235" s="61"/>
      <c r="BB5235" s="61" t="str">
        <f>IF(Settings!I5231&lt;&gt;"",Settings!I5231,"")</f>
        <v/>
      </c>
    </row>
    <row r="5236" spans="2:54" x14ac:dyDescent="0.2">
      <c r="B5236" s="13"/>
      <c r="C5236" s="12"/>
      <c r="D5236" s="12"/>
      <c r="E5236" s="12"/>
      <c r="F5236" s="12"/>
      <c r="G5236" s="12"/>
      <c r="H5236" s="12"/>
      <c r="I5236" s="15"/>
      <c r="J5236" s="31"/>
      <c r="K5236" s="180"/>
      <c r="L5236" s="40"/>
      <c r="M5236" s="14"/>
      <c r="N5236" s="16"/>
      <c r="O5236" s="49"/>
      <c r="P5236" s="64"/>
      <c r="Q5236" s="18"/>
      <c r="R5236" s="181">
        <f t="shared" si="735"/>
        <v>0</v>
      </c>
      <c r="S5236" s="181">
        <f t="shared" si="736"/>
        <v>0</v>
      </c>
      <c r="T5236" s="181">
        <f t="shared" si="737"/>
        <v>0</v>
      </c>
      <c r="AQ5236" s="1">
        <f>COUNT(L$11:L5236)</f>
        <v>37</v>
      </c>
      <c r="AR5236" s="43">
        <f t="shared" si="738"/>
        <v>40933</v>
      </c>
      <c r="AS5236" s="44">
        <f t="shared" si="739"/>
        <v>89.120000000000019</v>
      </c>
      <c r="AT5236" s="10" t="str">
        <f t="shared" si="740"/>
        <v/>
      </c>
      <c r="AU5236" s="20" t="str">
        <f t="shared" si="741"/>
        <v/>
      </c>
      <c r="AV5236" s="42">
        <f t="shared" si="742"/>
        <v>1</v>
      </c>
      <c r="AW5236" s="89">
        <f t="shared" si="743"/>
        <v>0</v>
      </c>
      <c r="AX5236" s="168"/>
      <c r="AY5236" s="60"/>
      <c r="AZ5236" s="61"/>
      <c r="BB5236" s="61" t="str">
        <f>IF(Settings!I5232&lt;&gt;"",Settings!I5232,"")</f>
        <v/>
      </c>
    </row>
    <row r="5237" spans="2:54" x14ac:dyDescent="0.2">
      <c r="B5237" s="13"/>
      <c r="C5237" s="12"/>
      <c r="D5237" s="12"/>
      <c r="E5237" s="12"/>
      <c r="F5237" s="12"/>
      <c r="G5237" s="12"/>
      <c r="H5237" s="12"/>
      <c r="I5237" s="15"/>
      <c r="J5237" s="31"/>
      <c r="K5237" s="180"/>
      <c r="L5237" s="40"/>
      <c r="M5237" s="14"/>
      <c r="N5237" s="16"/>
      <c r="O5237" s="49"/>
      <c r="P5237" s="64"/>
      <c r="Q5237" s="18"/>
      <c r="R5237" s="181">
        <f t="shared" si="735"/>
        <v>0</v>
      </c>
      <c r="S5237" s="181">
        <f t="shared" si="736"/>
        <v>0</v>
      </c>
      <c r="T5237" s="181">
        <f t="shared" si="737"/>
        <v>0</v>
      </c>
      <c r="AQ5237" s="1">
        <f>COUNT(L$11:L5237)</f>
        <v>37</v>
      </c>
      <c r="AR5237" s="43">
        <f t="shared" si="738"/>
        <v>40933</v>
      </c>
      <c r="AS5237" s="44">
        <f t="shared" si="739"/>
        <v>89.120000000000019</v>
      </c>
      <c r="AT5237" s="10" t="str">
        <f t="shared" si="740"/>
        <v/>
      </c>
      <c r="AU5237" s="20" t="str">
        <f t="shared" si="741"/>
        <v/>
      </c>
      <c r="AV5237" s="42">
        <f t="shared" si="742"/>
        <v>1</v>
      </c>
      <c r="AW5237" s="89">
        <f t="shared" si="743"/>
        <v>0</v>
      </c>
      <c r="AX5237" s="168"/>
      <c r="AY5237" s="60"/>
      <c r="AZ5237" s="61"/>
      <c r="BB5237" s="61" t="str">
        <f>IF(Settings!I5233&lt;&gt;"",Settings!I5233,"")</f>
        <v/>
      </c>
    </row>
    <row r="5238" spans="2:54" x14ac:dyDescent="0.2">
      <c r="B5238" s="13"/>
      <c r="C5238" s="12"/>
      <c r="D5238" s="12"/>
      <c r="E5238" s="12"/>
      <c r="F5238" s="12"/>
      <c r="G5238" s="12"/>
      <c r="H5238" s="12"/>
      <c r="I5238" s="15"/>
      <c r="J5238" s="31"/>
      <c r="K5238" s="180"/>
      <c r="L5238" s="40"/>
      <c r="M5238" s="14"/>
      <c r="N5238" s="16"/>
      <c r="O5238" s="49"/>
      <c r="P5238" s="64"/>
      <c r="Q5238" s="18"/>
      <c r="R5238" s="181">
        <f t="shared" si="735"/>
        <v>0</v>
      </c>
      <c r="S5238" s="181">
        <f t="shared" si="736"/>
        <v>0</v>
      </c>
      <c r="T5238" s="181">
        <f t="shared" si="737"/>
        <v>0</v>
      </c>
      <c r="AQ5238" s="1">
        <f>COUNT(L$11:L5238)</f>
        <v>37</v>
      </c>
      <c r="AR5238" s="43">
        <f t="shared" si="738"/>
        <v>40933</v>
      </c>
      <c r="AS5238" s="44">
        <f t="shared" si="739"/>
        <v>89.120000000000019</v>
      </c>
      <c r="AT5238" s="10" t="str">
        <f t="shared" si="740"/>
        <v/>
      </c>
      <c r="AU5238" s="20" t="str">
        <f t="shared" si="741"/>
        <v/>
      </c>
      <c r="AV5238" s="42">
        <f t="shared" si="742"/>
        <v>1</v>
      </c>
      <c r="AW5238" s="89">
        <f t="shared" si="743"/>
        <v>0</v>
      </c>
      <c r="AX5238" s="168"/>
      <c r="AY5238" s="60"/>
      <c r="AZ5238" s="61"/>
      <c r="BB5238" s="61" t="str">
        <f>IF(Settings!I5234&lt;&gt;"",Settings!I5234,"")</f>
        <v/>
      </c>
    </row>
    <row r="5239" spans="2:54" x14ac:dyDescent="0.2">
      <c r="B5239" s="13"/>
      <c r="C5239" s="12"/>
      <c r="D5239" s="12"/>
      <c r="E5239" s="12"/>
      <c r="F5239" s="12"/>
      <c r="G5239" s="12"/>
      <c r="H5239" s="12"/>
      <c r="I5239" s="15"/>
      <c r="J5239" s="31"/>
      <c r="K5239" s="180"/>
      <c r="L5239" s="40"/>
      <c r="M5239" s="14"/>
      <c r="N5239" s="16"/>
      <c r="O5239" s="49"/>
      <c r="P5239" s="64"/>
      <c r="Q5239" s="18"/>
      <c r="R5239" s="181">
        <f t="shared" si="735"/>
        <v>0</v>
      </c>
      <c r="S5239" s="181">
        <f t="shared" si="736"/>
        <v>0</v>
      </c>
      <c r="T5239" s="181">
        <f t="shared" si="737"/>
        <v>0</v>
      </c>
      <c r="AQ5239" s="1">
        <f>COUNT(L$11:L5239)</f>
        <v>37</v>
      </c>
      <c r="AR5239" s="43">
        <f t="shared" si="738"/>
        <v>40933</v>
      </c>
      <c r="AS5239" s="44">
        <f t="shared" si="739"/>
        <v>89.120000000000019</v>
      </c>
      <c r="AT5239" s="10" t="str">
        <f t="shared" si="740"/>
        <v/>
      </c>
      <c r="AU5239" s="20" t="str">
        <f t="shared" si="741"/>
        <v/>
      </c>
      <c r="AV5239" s="42">
        <f t="shared" si="742"/>
        <v>1</v>
      </c>
      <c r="AW5239" s="89">
        <f t="shared" si="743"/>
        <v>0</v>
      </c>
      <c r="AX5239" s="168"/>
      <c r="AY5239" s="60"/>
      <c r="AZ5239" s="61"/>
      <c r="BB5239" s="61" t="str">
        <f>IF(Settings!I5235&lt;&gt;"",Settings!I5235,"")</f>
        <v/>
      </c>
    </row>
    <row r="5240" spans="2:54" x14ac:dyDescent="0.2">
      <c r="B5240" s="13"/>
      <c r="C5240" s="12"/>
      <c r="D5240" s="12"/>
      <c r="E5240" s="12"/>
      <c r="F5240" s="12"/>
      <c r="G5240" s="12"/>
      <c r="H5240" s="12"/>
      <c r="I5240" s="15"/>
      <c r="J5240" s="31"/>
      <c r="K5240" s="180"/>
      <c r="L5240" s="40"/>
      <c r="M5240" s="14"/>
      <c r="N5240" s="16"/>
      <c r="O5240" s="49"/>
      <c r="P5240" s="64"/>
      <c r="Q5240" s="18"/>
      <c r="R5240" s="181">
        <f t="shared" si="735"/>
        <v>0</v>
      </c>
      <c r="S5240" s="181">
        <f t="shared" si="736"/>
        <v>0</v>
      </c>
      <c r="T5240" s="181">
        <f t="shared" si="737"/>
        <v>0</v>
      </c>
      <c r="AQ5240" s="1">
        <f>COUNT(L$11:L5240)</f>
        <v>37</v>
      </c>
      <c r="AR5240" s="43">
        <f t="shared" si="738"/>
        <v>40933</v>
      </c>
      <c r="AS5240" s="44">
        <f t="shared" si="739"/>
        <v>89.120000000000019</v>
      </c>
      <c r="AT5240" s="10" t="str">
        <f t="shared" si="740"/>
        <v/>
      </c>
      <c r="AU5240" s="20" t="str">
        <f t="shared" si="741"/>
        <v/>
      </c>
      <c r="AV5240" s="42">
        <f t="shared" si="742"/>
        <v>1</v>
      </c>
      <c r="AW5240" s="89">
        <f t="shared" si="743"/>
        <v>0</v>
      </c>
      <c r="AX5240" s="168"/>
      <c r="AY5240" s="60"/>
      <c r="AZ5240" s="61"/>
      <c r="BB5240" s="61" t="str">
        <f>IF(Settings!I5236&lt;&gt;"",Settings!I5236,"")</f>
        <v/>
      </c>
    </row>
    <row r="5241" spans="2:54" x14ac:dyDescent="0.2">
      <c r="B5241" s="13"/>
      <c r="C5241" s="12"/>
      <c r="D5241" s="12"/>
      <c r="E5241" s="12"/>
      <c r="F5241" s="12"/>
      <c r="G5241" s="12"/>
      <c r="H5241" s="12"/>
      <c r="I5241" s="15"/>
      <c r="J5241" s="31"/>
      <c r="K5241" s="180"/>
      <c r="L5241" s="40"/>
      <c r="M5241" s="14"/>
      <c r="N5241" s="16"/>
      <c r="O5241" s="49"/>
      <c r="P5241" s="64"/>
      <c r="Q5241" s="18"/>
      <c r="R5241" s="181">
        <f t="shared" si="735"/>
        <v>0</v>
      </c>
      <c r="S5241" s="181">
        <f t="shared" si="736"/>
        <v>0</v>
      </c>
      <c r="T5241" s="181">
        <f t="shared" si="737"/>
        <v>0</v>
      </c>
      <c r="AQ5241" s="1">
        <f>COUNT(L$11:L5241)</f>
        <v>37</v>
      </c>
      <c r="AR5241" s="43">
        <f t="shared" si="738"/>
        <v>40933</v>
      </c>
      <c r="AS5241" s="44">
        <f t="shared" si="739"/>
        <v>89.120000000000019</v>
      </c>
      <c r="AT5241" s="10" t="str">
        <f t="shared" si="740"/>
        <v/>
      </c>
      <c r="AU5241" s="20" t="str">
        <f t="shared" si="741"/>
        <v/>
      </c>
      <c r="AV5241" s="42">
        <f t="shared" si="742"/>
        <v>1</v>
      </c>
      <c r="AW5241" s="89">
        <f t="shared" si="743"/>
        <v>0</v>
      </c>
      <c r="AX5241" s="168"/>
      <c r="AY5241" s="60"/>
      <c r="AZ5241" s="61"/>
      <c r="BB5241" s="61" t="str">
        <f>IF(Settings!I5237&lt;&gt;"",Settings!I5237,"")</f>
        <v/>
      </c>
    </row>
    <row r="5242" spans="2:54" x14ac:dyDescent="0.2">
      <c r="B5242" s="13"/>
      <c r="C5242" s="12"/>
      <c r="D5242" s="12"/>
      <c r="E5242" s="12"/>
      <c r="F5242" s="12"/>
      <c r="G5242" s="12"/>
      <c r="H5242" s="12"/>
      <c r="I5242" s="15"/>
      <c r="J5242" s="31"/>
      <c r="K5242" s="180"/>
      <c r="L5242" s="40"/>
      <c r="M5242" s="14"/>
      <c r="N5242" s="16"/>
      <c r="O5242" s="49"/>
      <c r="P5242" s="64"/>
      <c r="Q5242" s="18"/>
      <c r="R5242" s="181">
        <f t="shared" si="735"/>
        <v>0</v>
      </c>
      <c r="S5242" s="181">
        <f t="shared" si="736"/>
        <v>0</v>
      </c>
      <c r="T5242" s="181">
        <f t="shared" si="737"/>
        <v>0</v>
      </c>
      <c r="AQ5242" s="1">
        <f>COUNT(L$11:L5242)</f>
        <v>37</v>
      </c>
      <c r="AR5242" s="43">
        <f t="shared" si="738"/>
        <v>40933</v>
      </c>
      <c r="AS5242" s="44">
        <f t="shared" si="739"/>
        <v>89.120000000000019</v>
      </c>
      <c r="AT5242" s="10" t="str">
        <f t="shared" si="740"/>
        <v/>
      </c>
      <c r="AU5242" s="20" t="str">
        <f t="shared" si="741"/>
        <v/>
      </c>
      <c r="AV5242" s="42">
        <f t="shared" si="742"/>
        <v>1</v>
      </c>
      <c r="AW5242" s="89">
        <f t="shared" si="743"/>
        <v>0</v>
      </c>
      <c r="AX5242" s="168"/>
      <c r="AY5242" s="60"/>
      <c r="AZ5242" s="61"/>
      <c r="BB5242" s="61" t="str">
        <f>IF(Settings!I5238&lt;&gt;"",Settings!I5238,"")</f>
        <v/>
      </c>
    </row>
    <row r="5243" spans="2:54" x14ac:dyDescent="0.2">
      <c r="B5243" s="13"/>
      <c r="C5243" s="12"/>
      <c r="D5243" s="12"/>
      <c r="E5243" s="12"/>
      <c r="F5243" s="12"/>
      <c r="G5243" s="12"/>
      <c r="H5243" s="12"/>
      <c r="I5243" s="15"/>
      <c r="J5243" s="31"/>
      <c r="K5243" s="180"/>
      <c r="L5243" s="40"/>
      <c r="M5243" s="14"/>
      <c r="N5243" s="16"/>
      <c r="O5243" s="49"/>
      <c r="P5243" s="64"/>
      <c r="Q5243" s="18"/>
      <c r="R5243" s="181">
        <f t="shared" si="735"/>
        <v>0</v>
      </c>
      <c r="S5243" s="181">
        <f t="shared" si="736"/>
        <v>0</v>
      </c>
      <c r="T5243" s="181">
        <f t="shared" si="737"/>
        <v>0</v>
      </c>
      <c r="AQ5243" s="1">
        <f>COUNT(L$11:L5243)</f>
        <v>37</v>
      </c>
      <c r="AR5243" s="43">
        <f t="shared" si="738"/>
        <v>40933</v>
      </c>
      <c r="AS5243" s="44">
        <f t="shared" si="739"/>
        <v>89.120000000000019</v>
      </c>
      <c r="AT5243" s="10" t="str">
        <f t="shared" si="740"/>
        <v/>
      </c>
      <c r="AU5243" s="20" t="str">
        <f t="shared" si="741"/>
        <v/>
      </c>
      <c r="AV5243" s="42">
        <f t="shared" si="742"/>
        <v>1</v>
      </c>
      <c r="AW5243" s="89">
        <f t="shared" si="743"/>
        <v>0</v>
      </c>
      <c r="AX5243" s="168"/>
      <c r="AY5243" s="60"/>
      <c r="AZ5243" s="61"/>
      <c r="BB5243" s="61" t="str">
        <f>IF(Settings!I5239&lt;&gt;"",Settings!I5239,"")</f>
        <v/>
      </c>
    </row>
    <row r="5244" spans="2:54" x14ac:dyDescent="0.2">
      <c r="B5244" s="13"/>
      <c r="C5244" s="12"/>
      <c r="D5244" s="12"/>
      <c r="E5244" s="12"/>
      <c r="F5244" s="12"/>
      <c r="G5244" s="12"/>
      <c r="H5244" s="12"/>
      <c r="I5244" s="15"/>
      <c r="J5244" s="31"/>
      <c r="K5244" s="180"/>
      <c r="L5244" s="40"/>
      <c r="M5244" s="14"/>
      <c r="N5244" s="16"/>
      <c r="O5244" s="49"/>
      <c r="P5244" s="64"/>
      <c r="Q5244" s="18"/>
      <c r="R5244" s="181">
        <f t="shared" si="735"/>
        <v>0</v>
      </c>
      <c r="S5244" s="181">
        <f t="shared" si="736"/>
        <v>0</v>
      </c>
      <c r="T5244" s="181">
        <f t="shared" si="737"/>
        <v>0</v>
      </c>
      <c r="AQ5244" s="1">
        <f>COUNT(L$11:L5244)</f>
        <v>37</v>
      </c>
      <c r="AR5244" s="43">
        <f t="shared" si="738"/>
        <v>40933</v>
      </c>
      <c r="AS5244" s="44">
        <f t="shared" si="739"/>
        <v>89.120000000000019</v>
      </c>
      <c r="AT5244" s="10" t="str">
        <f t="shared" si="740"/>
        <v/>
      </c>
      <c r="AU5244" s="20" t="str">
        <f t="shared" si="741"/>
        <v/>
      </c>
      <c r="AV5244" s="42">
        <f t="shared" si="742"/>
        <v>1</v>
      </c>
      <c r="AW5244" s="89">
        <f t="shared" si="743"/>
        <v>0</v>
      </c>
      <c r="AX5244" s="168"/>
      <c r="AY5244" s="60"/>
      <c r="AZ5244" s="61"/>
      <c r="BB5244" s="61" t="str">
        <f>IF(Settings!I5240&lt;&gt;"",Settings!I5240,"")</f>
        <v/>
      </c>
    </row>
    <row r="5245" spans="2:54" x14ac:dyDescent="0.2">
      <c r="B5245" s="13"/>
      <c r="C5245" s="12"/>
      <c r="D5245" s="12"/>
      <c r="E5245" s="12"/>
      <c r="F5245" s="12"/>
      <c r="G5245" s="12"/>
      <c r="H5245" s="12"/>
      <c r="I5245" s="15"/>
      <c r="J5245" s="31"/>
      <c r="K5245" s="180"/>
      <c r="L5245" s="40"/>
      <c r="M5245" s="14"/>
      <c r="N5245" s="16"/>
      <c r="O5245" s="49"/>
      <c r="P5245" s="64"/>
      <c r="Q5245" s="18"/>
      <c r="R5245" s="181">
        <f t="shared" si="735"/>
        <v>0</v>
      </c>
      <c r="S5245" s="181">
        <f t="shared" si="736"/>
        <v>0</v>
      </c>
      <c r="T5245" s="181">
        <f t="shared" si="737"/>
        <v>0</v>
      </c>
      <c r="AQ5245" s="1">
        <f>COUNT(L$11:L5245)</f>
        <v>37</v>
      </c>
      <c r="AR5245" s="43">
        <f t="shared" si="738"/>
        <v>40933</v>
      </c>
      <c r="AS5245" s="44">
        <f t="shared" si="739"/>
        <v>89.120000000000019</v>
      </c>
      <c r="AT5245" s="10" t="str">
        <f t="shared" si="740"/>
        <v/>
      </c>
      <c r="AU5245" s="20" t="str">
        <f t="shared" si="741"/>
        <v/>
      </c>
      <c r="AV5245" s="42">
        <f t="shared" si="742"/>
        <v>1</v>
      </c>
      <c r="AW5245" s="89">
        <f t="shared" si="743"/>
        <v>0</v>
      </c>
      <c r="AX5245" s="168"/>
      <c r="AY5245" s="60"/>
      <c r="AZ5245" s="61"/>
      <c r="BB5245" s="61" t="str">
        <f>IF(Settings!I5241&lt;&gt;"",Settings!I5241,"")</f>
        <v/>
      </c>
    </row>
    <row r="5246" spans="2:54" x14ac:dyDescent="0.2">
      <c r="B5246" s="13"/>
      <c r="C5246" s="12"/>
      <c r="D5246" s="12"/>
      <c r="E5246" s="12"/>
      <c r="F5246" s="12"/>
      <c r="G5246" s="12"/>
      <c r="H5246" s="12"/>
      <c r="I5246" s="15"/>
      <c r="J5246" s="31"/>
      <c r="K5246" s="180"/>
      <c r="L5246" s="40"/>
      <c r="M5246" s="14"/>
      <c r="N5246" s="16"/>
      <c r="O5246" s="49"/>
      <c r="P5246" s="64"/>
      <c r="Q5246" s="18"/>
      <c r="R5246" s="181">
        <f t="shared" si="735"/>
        <v>0</v>
      </c>
      <c r="S5246" s="181">
        <f t="shared" si="736"/>
        <v>0</v>
      </c>
      <c r="T5246" s="181">
        <f t="shared" si="737"/>
        <v>0</v>
      </c>
      <c r="AQ5246" s="1">
        <f>COUNT(L$11:L5246)</f>
        <v>37</v>
      </c>
      <c r="AR5246" s="43">
        <f t="shared" si="738"/>
        <v>40933</v>
      </c>
      <c r="AS5246" s="44">
        <f t="shared" si="739"/>
        <v>89.120000000000019</v>
      </c>
      <c r="AT5246" s="10" t="str">
        <f t="shared" si="740"/>
        <v/>
      </c>
      <c r="AU5246" s="20" t="str">
        <f t="shared" si="741"/>
        <v/>
      </c>
      <c r="AV5246" s="42">
        <f t="shared" si="742"/>
        <v>1</v>
      </c>
      <c r="AW5246" s="89">
        <f t="shared" si="743"/>
        <v>0</v>
      </c>
      <c r="AX5246" s="168"/>
      <c r="AY5246" s="60"/>
      <c r="AZ5246" s="61"/>
      <c r="BB5246" s="61" t="str">
        <f>IF(Settings!I5242&lt;&gt;"",Settings!I5242,"")</f>
        <v/>
      </c>
    </row>
    <row r="5247" spans="2:54" x14ac:dyDescent="0.2">
      <c r="B5247" s="13"/>
      <c r="C5247" s="12"/>
      <c r="D5247" s="12"/>
      <c r="E5247" s="12"/>
      <c r="F5247" s="12"/>
      <c r="G5247" s="12"/>
      <c r="H5247" s="12"/>
      <c r="I5247" s="15"/>
      <c r="J5247" s="31"/>
      <c r="K5247" s="180"/>
      <c r="L5247" s="40"/>
      <c r="M5247" s="14"/>
      <c r="N5247" s="16"/>
      <c r="O5247" s="49"/>
      <c r="P5247" s="64"/>
      <c r="Q5247" s="18"/>
      <c r="R5247" s="181">
        <f t="shared" si="735"/>
        <v>0</v>
      </c>
      <c r="S5247" s="181">
        <f t="shared" si="736"/>
        <v>0</v>
      </c>
      <c r="T5247" s="181">
        <f t="shared" si="737"/>
        <v>0</v>
      </c>
      <c r="AQ5247" s="1">
        <f>COUNT(L$11:L5247)</f>
        <v>37</v>
      </c>
      <c r="AR5247" s="43">
        <f t="shared" si="738"/>
        <v>40933</v>
      </c>
      <c r="AS5247" s="44">
        <f t="shared" si="739"/>
        <v>89.120000000000019</v>
      </c>
      <c r="AT5247" s="10" t="str">
        <f t="shared" si="740"/>
        <v/>
      </c>
      <c r="AU5247" s="20" t="str">
        <f t="shared" si="741"/>
        <v/>
      </c>
      <c r="AV5247" s="42">
        <f t="shared" si="742"/>
        <v>1</v>
      </c>
      <c r="AW5247" s="89">
        <f t="shared" si="743"/>
        <v>0</v>
      </c>
      <c r="AX5247" s="168"/>
      <c r="AY5247" s="60"/>
      <c r="AZ5247" s="61"/>
      <c r="BB5247" s="61" t="str">
        <f>IF(Settings!I5243&lt;&gt;"",Settings!I5243,"")</f>
        <v/>
      </c>
    </row>
    <row r="5248" spans="2:54" x14ac:dyDescent="0.2">
      <c r="B5248" s="13"/>
      <c r="C5248" s="12"/>
      <c r="D5248" s="12"/>
      <c r="E5248" s="12"/>
      <c r="F5248" s="12"/>
      <c r="G5248" s="12"/>
      <c r="H5248" s="12"/>
      <c r="I5248" s="15"/>
      <c r="J5248" s="31"/>
      <c r="K5248" s="180"/>
      <c r="L5248" s="40"/>
      <c r="M5248" s="14"/>
      <c r="N5248" s="16"/>
      <c r="O5248" s="49"/>
      <c r="P5248" s="64"/>
      <c r="Q5248" s="18"/>
      <c r="R5248" s="181">
        <f t="shared" si="735"/>
        <v>0</v>
      </c>
      <c r="S5248" s="181">
        <f t="shared" si="736"/>
        <v>0</v>
      </c>
      <c r="T5248" s="181">
        <f t="shared" si="737"/>
        <v>0</v>
      </c>
      <c r="AQ5248" s="1">
        <f>COUNT(L$11:L5248)</f>
        <v>37</v>
      </c>
      <c r="AR5248" s="43">
        <f t="shared" si="738"/>
        <v>40933</v>
      </c>
      <c r="AS5248" s="44">
        <f t="shared" si="739"/>
        <v>89.120000000000019</v>
      </c>
      <c r="AT5248" s="10" t="str">
        <f t="shared" si="740"/>
        <v/>
      </c>
      <c r="AU5248" s="20" t="str">
        <f t="shared" si="741"/>
        <v/>
      </c>
      <c r="AV5248" s="42">
        <f t="shared" si="742"/>
        <v>1</v>
      </c>
      <c r="AW5248" s="89">
        <f t="shared" si="743"/>
        <v>0</v>
      </c>
      <c r="AX5248" s="168"/>
      <c r="AY5248" s="60"/>
      <c r="AZ5248" s="61"/>
      <c r="BB5248" s="61" t="str">
        <f>IF(Settings!I5244&lt;&gt;"",Settings!I5244,"")</f>
        <v/>
      </c>
    </row>
    <row r="5249" spans="2:54" x14ac:dyDescent="0.2">
      <c r="B5249" s="13"/>
      <c r="C5249" s="12"/>
      <c r="D5249" s="12"/>
      <c r="E5249" s="12"/>
      <c r="F5249" s="12"/>
      <c r="G5249" s="12"/>
      <c r="H5249" s="12"/>
      <c r="I5249" s="15"/>
      <c r="J5249" s="31"/>
      <c r="K5249" s="180"/>
      <c r="L5249" s="40"/>
      <c r="M5249" s="14"/>
      <c r="N5249" s="16"/>
      <c r="O5249" s="49"/>
      <c r="P5249" s="64"/>
      <c r="Q5249" s="18"/>
      <c r="R5249" s="181">
        <f t="shared" si="735"/>
        <v>0</v>
      </c>
      <c r="S5249" s="181">
        <f t="shared" si="736"/>
        <v>0</v>
      </c>
      <c r="T5249" s="181">
        <f t="shared" si="737"/>
        <v>0</v>
      </c>
      <c r="AQ5249" s="1">
        <f>COUNT(L$11:L5249)</f>
        <v>37</v>
      </c>
      <c r="AR5249" s="43">
        <f t="shared" si="738"/>
        <v>40933</v>
      </c>
      <c r="AS5249" s="44">
        <f t="shared" si="739"/>
        <v>89.120000000000019</v>
      </c>
      <c r="AT5249" s="10" t="str">
        <f t="shared" si="740"/>
        <v/>
      </c>
      <c r="AU5249" s="20" t="str">
        <f t="shared" si="741"/>
        <v/>
      </c>
      <c r="AV5249" s="42">
        <f t="shared" si="742"/>
        <v>1</v>
      </c>
      <c r="AW5249" s="89">
        <f t="shared" si="743"/>
        <v>0</v>
      </c>
      <c r="AX5249" s="168"/>
      <c r="AY5249" s="60"/>
      <c r="AZ5249" s="61"/>
      <c r="BB5249" s="61" t="str">
        <f>IF(Settings!I5245&lt;&gt;"",Settings!I5245,"")</f>
        <v/>
      </c>
    </row>
    <row r="5250" spans="2:54" x14ac:dyDescent="0.2">
      <c r="B5250" s="13"/>
      <c r="C5250" s="12"/>
      <c r="D5250" s="12"/>
      <c r="E5250" s="12"/>
      <c r="F5250" s="12"/>
      <c r="G5250" s="12"/>
      <c r="H5250" s="12"/>
      <c r="I5250" s="15"/>
      <c r="J5250" s="31"/>
      <c r="K5250" s="180"/>
      <c r="L5250" s="40"/>
      <c r="M5250" s="14"/>
      <c r="N5250" s="16"/>
      <c r="O5250" s="49"/>
      <c r="P5250" s="64"/>
      <c r="Q5250" s="18"/>
      <c r="R5250" s="181">
        <f t="shared" si="735"/>
        <v>0</v>
      </c>
      <c r="S5250" s="181">
        <f t="shared" si="736"/>
        <v>0</v>
      </c>
      <c r="T5250" s="181">
        <f t="shared" si="737"/>
        <v>0</v>
      </c>
      <c r="AQ5250" s="1">
        <f>COUNT(L$11:L5250)</f>
        <v>37</v>
      </c>
      <c r="AR5250" s="43">
        <f t="shared" si="738"/>
        <v>40933</v>
      </c>
      <c r="AS5250" s="44">
        <f t="shared" si="739"/>
        <v>89.120000000000019</v>
      </c>
      <c r="AT5250" s="10" t="str">
        <f t="shared" si="740"/>
        <v/>
      </c>
      <c r="AU5250" s="20" t="str">
        <f t="shared" si="741"/>
        <v/>
      </c>
      <c r="AV5250" s="42">
        <f t="shared" si="742"/>
        <v>1</v>
      </c>
      <c r="AW5250" s="89">
        <f t="shared" si="743"/>
        <v>0</v>
      </c>
      <c r="AX5250" s="168"/>
      <c r="AY5250" s="60"/>
      <c r="AZ5250" s="61"/>
      <c r="BB5250" s="61" t="str">
        <f>IF(Settings!I5246&lt;&gt;"",Settings!I5246,"")</f>
        <v/>
      </c>
    </row>
    <row r="5251" spans="2:54" x14ac:dyDescent="0.2">
      <c r="B5251" s="13"/>
      <c r="C5251" s="12"/>
      <c r="D5251" s="12"/>
      <c r="E5251" s="12"/>
      <c r="F5251" s="12"/>
      <c r="G5251" s="12"/>
      <c r="H5251" s="12"/>
      <c r="I5251" s="15"/>
      <c r="J5251" s="31"/>
      <c r="K5251" s="180"/>
      <c r="L5251" s="40"/>
      <c r="M5251" s="14"/>
      <c r="N5251" s="16"/>
      <c r="O5251" s="49"/>
      <c r="P5251" s="64"/>
      <c r="Q5251" s="18"/>
      <c r="R5251" s="181">
        <f t="shared" si="735"/>
        <v>0</v>
      </c>
      <c r="S5251" s="181">
        <f t="shared" si="736"/>
        <v>0</v>
      </c>
      <c r="T5251" s="181">
        <f t="shared" si="737"/>
        <v>0</v>
      </c>
      <c r="AQ5251" s="1">
        <f>COUNT(L$11:L5251)</f>
        <v>37</v>
      </c>
      <c r="AR5251" s="43">
        <f t="shared" si="738"/>
        <v>40933</v>
      </c>
      <c r="AS5251" s="44">
        <f t="shared" si="739"/>
        <v>89.120000000000019</v>
      </c>
      <c r="AT5251" s="10" t="str">
        <f t="shared" si="740"/>
        <v/>
      </c>
      <c r="AU5251" s="20" t="str">
        <f t="shared" si="741"/>
        <v/>
      </c>
      <c r="AV5251" s="42">
        <f t="shared" si="742"/>
        <v>1</v>
      </c>
      <c r="AW5251" s="89">
        <f t="shared" si="743"/>
        <v>0</v>
      </c>
      <c r="AX5251" s="168"/>
      <c r="AY5251" s="60"/>
      <c r="AZ5251" s="61"/>
      <c r="BB5251" s="61" t="str">
        <f>IF(Settings!I5247&lt;&gt;"",Settings!I5247,"")</f>
        <v/>
      </c>
    </row>
    <row r="5252" spans="2:54" x14ac:dyDescent="0.2">
      <c r="B5252" s="13"/>
      <c r="C5252" s="12"/>
      <c r="D5252" s="12"/>
      <c r="E5252" s="12"/>
      <c r="F5252" s="12"/>
      <c r="G5252" s="12"/>
      <c r="H5252" s="12"/>
      <c r="I5252" s="15"/>
      <c r="J5252" s="31"/>
      <c r="K5252" s="180"/>
      <c r="L5252" s="40"/>
      <c r="M5252" s="14"/>
      <c r="N5252" s="16"/>
      <c r="O5252" s="49"/>
      <c r="P5252" s="64"/>
      <c r="Q5252" s="18"/>
      <c r="R5252" s="181">
        <f t="shared" si="735"/>
        <v>0</v>
      </c>
      <c r="S5252" s="181">
        <f t="shared" si="736"/>
        <v>0</v>
      </c>
      <c r="T5252" s="181">
        <f t="shared" si="737"/>
        <v>0</v>
      </c>
      <c r="AQ5252" s="1">
        <f>COUNT(L$11:L5252)</f>
        <v>37</v>
      </c>
      <c r="AR5252" s="43">
        <f t="shared" si="738"/>
        <v>40933</v>
      </c>
      <c r="AS5252" s="44">
        <f t="shared" si="739"/>
        <v>89.120000000000019</v>
      </c>
      <c r="AT5252" s="10" t="str">
        <f t="shared" si="740"/>
        <v/>
      </c>
      <c r="AU5252" s="20" t="str">
        <f t="shared" si="741"/>
        <v/>
      </c>
      <c r="AV5252" s="42">
        <f t="shared" si="742"/>
        <v>1</v>
      </c>
      <c r="AW5252" s="89">
        <f t="shared" si="743"/>
        <v>0</v>
      </c>
      <c r="AX5252" s="168"/>
      <c r="AY5252" s="60"/>
      <c r="AZ5252" s="61"/>
      <c r="BB5252" s="61" t="str">
        <f>IF(Settings!I5248&lt;&gt;"",Settings!I5248,"")</f>
        <v/>
      </c>
    </row>
    <row r="5253" spans="2:54" x14ac:dyDescent="0.2">
      <c r="B5253" s="13"/>
      <c r="C5253" s="12"/>
      <c r="D5253" s="12"/>
      <c r="E5253" s="12"/>
      <c r="F5253" s="12"/>
      <c r="G5253" s="12"/>
      <c r="H5253" s="12"/>
      <c r="I5253" s="15"/>
      <c r="J5253" s="31"/>
      <c r="K5253" s="180"/>
      <c r="L5253" s="40"/>
      <c r="M5253" s="14"/>
      <c r="N5253" s="16"/>
      <c r="O5253" s="49"/>
      <c r="P5253" s="64"/>
      <c r="Q5253" s="18"/>
      <c r="R5253" s="181">
        <f t="shared" si="735"/>
        <v>0</v>
      </c>
      <c r="S5253" s="181">
        <f t="shared" si="736"/>
        <v>0</v>
      </c>
      <c r="T5253" s="181">
        <f t="shared" si="737"/>
        <v>0</v>
      </c>
      <c r="AQ5253" s="1">
        <f>COUNT(L$11:L5253)</f>
        <v>37</v>
      </c>
      <c r="AR5253" s="43">
        <f t="shared" si="738"/>
        <v>40933</v>
      </c>
      <c r="AS5253" s="44">
        <f t="shared" si="739"/>
        <v>89.120000000000019</v>
      </c>
      <c r="AT5253" s="10" t="str">
        <f t="shared" si="740"/>
        <v/>
      </c>
      <c r="AU5253" s="20" t="str">
        <f t="shared" si="741"/>
        <v/>
      </c>
      <c r="AV5253" s="42">
        <f t="shared" si="742"/>
        <v>1</v>
      </c>
      <c r="AW5253" s="89">
        <f t="shared" si="743"/>
        <v>0</v>
      </c>
      <c r="AX5253" s="168"/>
      <c r="AY5253" s="60"/>
      <c r="AZ5253" s="61"/>
      <c r="BB5253" s="61" t="str">
        <f>IF(Settings!I5249&lt;&gt;"",Settings!I5249,"")</f>
        <v/>
      </c>
    </row>
    <row r="5254" spans="2:54" x14ac:dyDescent="0.2">
      <c r="B5254" s="13"/>
      <c r="C5254" s="12"/>
      <c r="D5254" s="12"/>
      <c r="E5254" s="12"/>
      <c r="F5254" s="12"/>
      <c r="G5254" s="12"/>
      <c r="H5254" s="12"/>
      <c r="I5254" s="15"/>
      <c r="J5254" s="31"/>
      <c r="K5254" s="180"/>
      <c r="L5254" s="40"/>
      <c r="M5254" s="14"/>
      <c r="N5254" s="16"/>
      <c r="O5254" s="49"/>
      <c r="P5254" s="64"/>
      <c r="Q5254" s="18"/>
      <c r="R5254" s="181">
        <f t="shared" si="735"/>
        <v>0</v>
      </c>
      <c r="S5254" s="181">
        <f t="shared" si="736"/>
        <v>0</v>
      </c>
      <c r="T5254" s="181">
        <f t="shared" si="737"/>
        <v>0</v>
      </c>
      <c r="AQ5254" s="1">
        <f>COUNT(L$11:L5254)</f>
        <v>37</v>
      </c>
      <c r="AR5254" s="43">
        <f t="shared" si="738"/>
        <v>40933</v>
      </c>
      <c r="AS5254" s="44">
        <f t="shared" si="739"/>
        <v>89.120000000000019</v>
      </c>
      <c r="AT5254" s="10" t="str">
        <f t="shared" si="740"/>
        <v/>
      </c>
      <c r="AU5254" s="20" t="str">
        <f t="shared" si="741"/>
        <v/>
      </c>
      <c r="AV5254" s="42">
        <f t="shared" si="742"/>
        <v>1</v>
      </c>
      <c r="AW5254" s="89">
        <f t="shared" si="743"/>
        <v>0</v>
      </c>
      <c r="AX5254" s="168"/>
      <c r="AY5254" s="60"/>
      <c r="AZ5254" s="61"/>
      <c r="BB5254" s="61" t="str">
        <f>IF(Settings!I5250&lt;&gt;"",Settings!I5250,"")</f>
        <v/>
      </c>
    </row>
    <row r="5255" spans="2:54" x14ac:dyDescent="0.2">
      <c r="B5255" s="13"/>
      <c r="C5255" s="12"/>
      <c r="D5255" s="12"/>
      <c r="E5255" s="12"/>
      <c r="F5255" s="12"/>
      <c r="G5255" s="12"/>
      <c r="H5255" s="12"/>
      <c r="I5255" s="15"/>
      <c r="J5255" s="31"/>
      <c r="K5255" s="180"/>
      <c r="L5255" s="40"/>
      <c r="M5255" s="14"/>
      <c r="N5255" s="16"/>
      <c r="O5255" s="49"/>
      <c r="P5255" s="64"/>
      <c r="Q5255" s="18"/>
      <c r="R5255" s="181">
        <f t="shared" si="735"/>
        <v>0</v>
      </c>
      <c r="S5255" s="181">
        <f t="shared" si="736"/>
        <v>0</v>
      </c>
      <c r="T5255" s="181">
        <f t="shared" si="737"/>
        <v>0</v>
      </c>
      <c r="AQ5255" s="1">
        <f>COUNT(L$11:L5255)</f>
        <v>37</v>
      </c>
      <c r="AR5255" s="43">
        <f t="shared" si="738"/>
        <v>40933</v>
      </c>
      <c r="AS5255" s="44">
        <f t="shared" si="739"/>
        <v>89.120000000000019</v>
      </c>
      <c r="AT5255" s="10" t="str">
        <f t="shared" si="740"/>
        <v/>
      </c>
      <c r="AU5255" s="20" t="str">
        <f t="shared" si="741"/>
        <v/>
      </c>
      <c r="AV5255" s="42">
        <f t="shared" si="742"/>
        <v>1</v>
      </c>
      <c r="AW5255" s="89">
        <f t="shared" si="743"/>
        <v>0</v>
      </c>
      <c r="AX5255" s="168"/>
      <c r="AY5255" s="60"/>
      <c r="AZ5255" s="61"/>
      <c r="BB5255" s="61" t="str">
        <f>IF(Settings!I5251&lt;&gt;"",Settings!I5251,"")</f>
        <v/>
      </c>
    </row>
    <row r="5256" spans="2:54" x14ac:dyDescent="0.2">
      <c r="B5256" s="13"/>
      <c r="C5256" s="12"/>
      <c r="D5256" s="12"/>
      <c r="E5256" s="12"/>
      <c r="F5256" s="12"/>
      <c r="G5256" s="12"/>
      <c r="H5256" s="12"/>
      <c r="I5256" s="15"/>
      <c r="J5256" s="31"/>
      <c r="K5256" s="180"/>
      <c r="L5256" s="40"/>
      <c r="M5256" s="14"/>
      <c r="N5256" s="16"/>
      <c r="O5256" s="49"/>
      <c r="P5256" s="64"/>
      <c r="Q5256" s="18"/>
      <c r="R5256" s="181">
        <f t="shared" si="735"/>
        <v>0</v>
      </c>
      <c r="S5256" s="181">
        <f t="shared" si="736"/>
        <v>0</v>
      </c>
      <c r="T5256" s="181">
        <f t="shared" si="737"/>
        <v>0</v>
      </c>
      <c r="AQ5256" s="1">
        <f>COUNT(L$11:L5256)</f>
        <v>37</v>
      </c>
      <c r="AR5256" s="43">
        <f t="shared" si="738"/>
        <v>40933</v>
      </c>
      <c r="AS5256" s="44">
        <f t="shared" si="739"/>
        <v>89.120000000000019</v>
      </c>
      <c r="AT5256" s="10" t="str">
        <f t="shared" si="740"/>
        <v/>
      </c>
      <c r="AU5256" s="20" t="str">
        <f t="shared" si="741"/>
        <v/>
      </c>
      <c r="AV5256" s="42">
        <f t="shared" si="742"/>
        <v>1</v>
      </c>
      <c r="AW5256" s="89">
        <f t="shared" si="743"/>
        <v>0</v>
      </c>
      <c r="AX5256" s="168"/>
      <c r="AY5256" s="60"/>
      <c r="AZ5256" s="61"/>
      <c r="BB5256" s="61" t="str">
        <f>IF(Settings!I5252&lt;&gt;"",Settings!I5252,"")</f>
        <v/>
      </c>
    </row>
    <row r="5257" spans="2:54" x14ac:dyDescent="0.2">
      <c r="B5257" s="13"/>
      <c r="C5257" s="12"/>
      <c r="D5257" s="12"/>
      <c r="E5257" s="12"/>
      <c r="F5257" s="12"/>
      <c r="G5257" s="12"/>
      <c r="H5257" s="12"/>
      <c r="I5257" s="15"/>
      <c r="J5257" s="31"/>
      <c r="K5257" s="180"/>
      <c r="L5257" s="40"/>
      <c r="M5257" s="14"/>
      <c r="N5257" s="16"/>
      <c r="O5257" s="49"/>
      <c r="P5257" s="64"/>
      <c r="Q5257" s="18"/>
      <c r="R5257" s="181">
        <f t="shared" si="735"/>
        <v>0</v>
      </c>
      <c r="S5257" s="181">
        <f t="shared" si="736"/>
        <v>0</v>
      </c>
      <c r="T5257" s="181">
        <f t="shared" si="737"/>
        <v>0</v>
      </c>
      <c r="AQ5257" s="1">
        <f>COUNT(L$11:L5257)</f>
        <v>37</v>
      </c>
      <c r="AR5257" s="43">
        <f t="shared" si="738"/>
        <v>40933</v>
      </c>
      <c r="AS5257" s="44">
        <f t="shared" si="739"/>
        <v>89.120000000000019</v>
      </c>
      <c r="AT5257" s="10" t="str">
        <f t="shared" si="740"/>
        <v/>
      </c>
      <c r="AU5257" s="20" t="str">
        <f t="shared" si="741"/>
        <v/>
      </c>
      <c r="AV5257" s="42">
        <f t="shared" si="742"/>
        <v>1</v>
      </c>
      <c r="AW5257" s="89">
        <f t="shared" si="743"/>
        <v>0</v>
      </c>
      <c r="AX5257" s="168"/>
      <c r="AY5257" s="60"/>
      <c r="AZ5257" s="61"/>
      <c r="BB5257" s="61" t="str">
        <f>IF(Settings!I5253&lt;&gt;"",Settings!I5253,"")</f>
        <v/>
      </c>
    </row>
    <row r="5258" spans="2:54" x14ac:dyDescent="0.2">
      <c r="B5258" s="13"/>
      <c r="C5258" s="12"/>
      <c r="D5258" s="12"/>
      <c r="E5258" s="12"/>
      <c r="F5258" s="12"/>
      <c r="G5258" s="12"/>
      <c r="H5258" s="12"/>
      <c r="I5258" s="15"/>
      <c r="J5258" s="31"/>
      <c r="K5258" s="180"/>
      <c r="L5258" s="40"/>
      <c r="M5258" s="14"/>
      <c r="N5258" s="16"/>
      <c r="O5258" s="49"/>
      <c r="P5258" s="64"/>
      <c r="Q5258" s="18"/>
      <c r="R5258" s="181">
        <f t="shared" si="735"/>
        <v>0</v>
      </c>
      <c r="S5258" s="181">
        <f t="shared" si="736"/>
        <v>0</v>
      </c>
      <c r="T5258" s="181">
        <f t="shared" si="737"/>
        <v>0</v>
      </c>
      <c r="AQ5258" s="1">
        <f>COUNT(L$11:L5258)</f>
        <v>37</v>
      </c>
      <c r="AR5258" s="43">
        <f t="shared" si="738"/>
        <v>40933</v>
      </c>
      <c r="AS5258" s="44">
        <f t="shared" si="739"/>
        <v>89.120000000000019</v>
      </c>
      <c r="AT5258" s="10" t="str">
        <f t="shared" si="740"/>
        <v/>
      </c>
      <c r="AU5258" s="20" t="str">
        <f t="shared" si="741"/>
        <v/>
      </c>
      <c r="AV5258" s="42">
        <f t="shared" si="742"/>
        <v>1</v>
      </c>
      <c r="AW5258" s="89">
        <f t="shared" si="743"/>
        <v>0</v>
      </c>
      <c r="AX5258" s="168"/>
      <c r="AY5258" s="60"/>
      <c r="AZ5258" s="61"/>
      <c r="BB5258" s="61" t="str">
        <f>IF(Settings!I5254&lt;&gt;"",Settings!I5254,"")</f>
        <v/>
      </c>
    </row>
    <row r="5259" spans="2:54" x14ac:dyDescent="0.2">
      <c r="B5259" s="13"/>
      <c r="C5259" s="12"/>
      <c r="D5259" s="12"/>
      <c r="E5259" s="12"/>
      <c r="F5259" s="12"/>
      <c r="G5259" s="12"/>
      <c r="H5259" s="12"/>
      <c r="I5259" s="15"/>
      <c r="J5259" s="31"/>
      <c r="K5259" s="180"/>
      <c r="L5259" s="40"/>
      <c r="M5259" s="14"/>
      <c r="N5259" s="16"/>
      <c r="O5259" s="49"/>
      <c r="P5259" s="64"/>
      <c r="Q5259" s="18"/>
      <c r="R5259" s="181">
        <f t="shared" si="735"/>
        <v>0</v>
      </c>
      <c r="S5259" s="181">
        <f t="shared" si="736"/>
        <v>0</v>
      </c>
      <c r="T5259" s="181">
        <f t="shared" si="737"/>
        <v>0</v>
      </c>
      <c r="AQ5259" s="1">
        <f>COUNT(L$11:L5259)</f>
        <v>37</v>
      </c>
      <c r="AR5259" s="43">
        <f t="shared" si="738"/>
        <v>40933</v>
      </c>
      <c r="AS5259" s="44">
        <f t="shared" si="739"/>
        <v>89.120000000000019</v>
      </c>
      <c r="AT5259" s="10" t="str">
        <f t="shared" si="740"/>
        <v/>
      </c>
      <c r="AU5259" s="20" t="str">
        <f t="shared" si="741"/>
        <v/>
      </c>
      <c r="AV5259" s="42">
        <f t="shared" si="742"/>
        <v>1</v>
      </c>
      <c r="AW5259" s="89">
        <f t="shared" si="743"/>
        <v>0</v>
      </c>
      <c r="AX5259" s="168"/>
      <c r="AY5259" s="60"/>
      <c r="AZ5259" s="61"/>
      <c r="BB5259" s="61" t="str">
        <f>IF(Settings!I5255&lt;&gt;"",Settings!I5255,"")</f>
        <v/>
      </c>
    </row>
    <row r="5260" spans="2:54" x14ac:dyDescent="0.2">
      <c r="B5260" s="13"/>
      <c r="C5260" s="12"/>
      <c r="D5260" s="12"/>
      <c r="E5260" s="12"/>
      <c r="F5260" s="12"/>
      <c r="G5260" s="12"/>
      <c r="H5260" s="12"/>
      <c r="I5260" s="15"/>
      <c r="J5260" s="31"/>
      <c r="K5260" s="180"/>
      <c r="L5260" s="40"/>
      <c r="M5260" s="14"/>
      <c r="N5260" s="16"/>
      <c r="O5260" s="49"/>
      <c r="P5260" s="64"/>
      <c r="Q5260" s="18"/>
      <c r="R5260" s="181">
        <f t="shared" ref="R5260:R5323" si="744">ROUND(IF(M5260&lt;&gt;"Y",IF(P5260&lt;&gt;"Y",K5260,K5260*(AV5260-1)),0),ROUNDING)</f>
        <v>0</v>
      </c>
      <c r="S5260" s="181">
        <f t="shared" ref="S5260:S5323" si="745">ROUND(IF(O5260&gt;0,IF(M5260="Y",AW5260*(1-O5260),IF(AW5260&gt;R5260,R5260 + (AW5260 - R5260)*(1-O5260),AW5260)),AW5260),ROUNDING)</f>
        <v>0</v>
      </c>
      <c r="T5260" s="181">
        <f t="shared" ref="T5260:T5323" si="746">ROUND(IF(N5260="P",0,IF(OR(M5260="N",M5260=""),S5260-R5260,S5260)),ROUNDING)</f>
        <v>0</v>
      </c>
      <c r="AQ5260" s="1">
        <f>COUNT(L$11:L5260)</f>
        <v>37</v>
      </c>
      <c r="AR5260" s="43">
        <f t="shared" si="738"/>
        <v>40933</v>
      </c>
      <c r="AS5260" s="44">
        <f t="shared" si="739"/>
        <v>89.120000000000019</v>
      </c>
      <c r="AT5260" s="10" t="str">
        <f t="shared" si="740"/>
        <v/>
      </c>
      <c r="AU5260" s="20" t="str">
        <f t="shared" si="741"/>
        <v/>
      </c>
      <c r="AV5260" s="42">
        <f t="shared" si="742"/>
        <v>1</v>
      </c>
      <c r="AW5260" s="89">
        <f t="shared" si="743"/>
        <v>0</v>
      </c>
      <c r="AX5260" s="168"/>
      <c r="AY5260" s="60"/>
      <c r="AZ5260" s="61"/>
      <c r="BB5260" s="61" t="str">
        <f>IF(Settings!I5256&lt;&gt;"",Settings!I5256,"")</f>
        <v/>
      </c>
    </row>
    <row r="5261" spans="2:54" x14ac:dyDescent="0.2">
      <c r="B5261" s="13"/>
      <c r="C5261" s="12"/>
      <c r="D5261" s="12"/>
      <c r="E5261" s="12"/>
      <c r="F5261" s="12"/>
      <c r="G5261" s="12"/>
      <c r="H5261" s="12"/>
      <c r="I5261" s="15"/>
      <c r="J5261" s="31"/>
      <c r="K5261" s="180"/>
      <c r="L5261" s="40"/>
      <c r="M5261" s="14"/>
      <c r="N5261" s="16"/>
      <c r="O5261" s="49"/>
      <c r="P5261" s="64"/>
      <c r="Q5261" s="18"/>
      <c r="R5261" s="181">
        <f t="shared" si="744"/>
        <v>0</v>
      </c>
      <c r="S5261" s="181">
        <f t="shared" si="745"/>
        <v>0</v>
      </c>
      <c r="T5261" s="181">
        <f t="shared" si="746"/>
        <v>0</v>
      </c>
      <c r="AQ5261" s="1">
        <f>COUNT(L$11:L5261)</f>
        <v>37</v>
      </c>
      <c r="AR5261" s="43">
        <f t="shared" ref="AR5261:AR5324" si="747">IF(B5261&gt;2,B5261,AR5260)</f>
        <v>40933</v>
      </c>
      <c r="AS5261" s="44">
        <f t="shared" ref="AS5261:AS5324" si="748">AS5260+T5261</f>
        <v>89.120000000000019</v>
      </c>
      <c r="AT5261" s="10" t="str">
        <f t="shared" ref="AT5261:AT5324" si="749">IF(N5261="P",IF(P5261&lt;&gt;"Y",IF(M5261&lt;&gt;"Y",K5261*AV5261,K5261*AV5261-K5261),IF(M5261&lt;&gt;"Y",K5261 + K5261*(AV5261-1),K5261)),"")</f>
        <v/>
      </c>
      <c r="AU5261" s="20" t="str">
        <f t="shared" ref="AU5261:AU5324" si="750">IF(M5261="Y",IF(P5261="Y",K5261*(AV5261-1),K5261),"")</f>
        <v/>
      </c>
      <c r="AV5261" s="42">
        <f t="shared" ref="AV5261:AV5324" si="751">IF(L5261&lt;&gt;"",IF(ODDS_TYPE=1,L5261,IF(ODDS_TYPE=2,IF(L5261&gt;0,1+L5261/100,IF(L5261&lt;0,1-100/L5261,1)),IF(ODDS_TYPE=3,1+L5261,IF(ODDS_TYPE=4,1+L5261,IF(ODDS_TYPE=5,IF(L5261&gt;0,1+L5261,1-1/L5261),IF(ODDS_TYPE=6,IF(L5261&gt;=0,L5261+1,1-1/L5261),1)))))),1)</f>
        <v>1</v>
      </c>
      <c r="AW5261" s="89">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68"/>
      <c r="AY5261" s="60"/>
      <c r="AZ5261" s="61"/>
      <c r="BB5261" s="61" t="str">
        <f>IF(Settings!I5257&lt;&gt;"",Settings!I5257,"")</f>
        <v/>
      </c>
    </row>
    <row r="5262" spans="2:54" x14ac:dyDescent="0.2">
      <c r="B5262" s="13"/>
      <c r="C5262" s="12"/>
      <c r="D5262" s="12"/>
      <c r="E5262" s="12"/>
      <c r="F5262" s="12"/>
      <c r="G5262" s="12"/>
      <c r="H5262" s="12"/>
      <c r="I5262" s="15"/>
      <c r="J5262" s="31"/>
      <c r="K5262" s="180"/>
      <c r="L5262" s="40"/>
      <c r="M5262" s="14"/>
      <c r="N5262" s="16"/>
      <c r="O5262" s="49"/>
      <c r="P5262" s="64"/>
      <c r="Q5262" s="18"/>
      <c r="R5262" s="181">
        <f t="shared" si="744"/>
        <v>0</v>
      </c>
      <c r="S5262" s="181">
        <f t="shared" si="745"/>
        <v>0</v>
      </c>
      <c r="T5262" s="181">
        <f t="shared" si="746"/>
        <v>0</v>
      </c>
      <c r="AQ5262" s="1">
        <f>COUNT(L$11:L5262)</f>
        <v>37</v>
      </c>
      <c r="AR5262" s="43">
        <f t="shared" si="747"/>
        <v>40933</v>
      </c>
      <c r="AS5262" s="44">
        <f t="shared" si="748"/>
        <v>89.120000000000019</v>
      </c>
      <c r="AT5262" s="10" t="str">
        <f t="shared" si="749"/>
        <v/>
      </c>
      <c r="AU5262" s="20" t="str">
        <f t="shared" si="750"/>
        <v/>
      </c>
      <c r="AV5262" s="42">
        <f t="shared" si="751"/>
        <v>1</v>
      </c>
      <c r="AW5262" s="89">
        <f t="shared" si="752"/>
        <v>0</v>
      </c>
      <c r="AX5262" s="168"/>
      <c r="AY5262" s="60"/>
      <c r="AZ5262" s="61"/>
      <c r="BB5262" s="61" t="str">
        <f>IF(Settings!I5258&lt;&gt;"",Settings!I5258,"")</f>
        <v/>
      </c>
    </row>
    <row r="5263" spans="2:54" x14ac:dyDescent="0.2">
      <c r="B5263" s="13"/>
      <c r="C5263" s="12"/>
      <c r="D5263" s="12"/>
      <c r="E5263" s="12"/>
      <c r="F5263" s="12"/>
      <c r="G5263" s="12"/>
      <c r="H5263" s="12"/>
      <c r="I5263" s="15"/>
      <c r="J5263" s="31"/>
      <c r="K5263" s="180"/>
      <c r="L5263" s="40"/>
      <c r="M5263" s="14"/>
      <c r="N5263" s="16"/>
      <c r="O5263" s="49"/>
      <c r="P5263" s="64"/>
      <c r="Q5263" s="18"/>
      <c r="R5263" s="181">
        <f t="shared" si="744"/>
        <v>0</v>
      </c>
      <c r="S5263" s="181">
        <f t="shared" si="745"/>
        <v>0</v>
      </c>
      <c r="T5263" s="181">
        <f t="shared" si="746"/>
        <v>0</v>
      </c>
      <c r="AQ5263" s="1">
        <f>COUNT(L$11:L5263)</f>
        <v>37</v>
      </c>
      <c r="AR5263" s="43">
        <f t="shared" si="747"/>
        <v>40933</v>
      </c>
      <c r="AS5263" s="44">
        <f t="shared" si="748"/>
        <v>89.120000000000019</v>
      </c>
      <c r="AT5263" s="10" t="str">
        <f t="shared" si="749"/>
        <v/>
      </c>
      <c r="AU5263" s="20" t="str">
        <f t="shared" si="750"/>
        <v/>
      </c>
      <c r="AV5263" s="42">
        <f t="shared" si="751"/>
        <v>1</v>
      </c>
      <c r="AW5263" s="89">
        <f t="shared" si="752"/>
        <v>0</v>
      </c>
      <c r="AX5263" s="168"/>
      <c r="AY5263" s="60"/>
      <c r="AZ5263" s="61"/>
      <c r="BB5263" s="61" t="str">
        <f>IF(Settings!I5259&lt;&gt;"",Settings!I5259,"")</f>
        <v/>
      </c>
    </row>
    <row r="5264" spans="2:54" x14ac:dyDescent="0.2">
      <c r="B5264" s="13"/>
      <c r="C5264" s="12"/>
      <c r="D5264" s="12"/>
      <c r="E5264" s="12"/>
      <c r="F5264" s="12"/>
      <c r="G5264" s="12"/>
      <c r="H5264" s="12"/>
      <c r="I5264" s="15"/>
      <c r="J5264" s="31"/>
      <c r="K5264" s="180"/>
      <c r="L5264" s="40"/>
      <c r="M5264" s="14"/>
      <c r="N5264" s="16"/>
      <c r="O5264" s="49"/>
      <c r="P5264" s="64"/>
      <c r="Q5264" s="18"/>
      <c r="R5264" s="181">
        <f t="shared" si="744"/>
        <v>0</v>
      </c>
      <c r="S5264" s="181">
        <f t="shared" si="745"/>
        <v>0</v>
      </c>
      <c r="T5264" s="181">
        <f t="shared" si="746"/>
        <v>0</v>
      </c>
      <c r="AQ5264" s="1">
        <f>COUNT(L$11:L5264)</f>
        <v>37</v>
      </c>
      <c r="AR5264" s="43">
        <f t="shared" si="747"/>
        <v>40933</v>
      </c>
      <c r="AS5264" s="44">
        <f t="shared" si="748"/>
        <v>89.120000000000019</v>
      </c>
      <c r="AT5264" s="10" t="str">
        <f t="shared" si="749"/>
        <v/>
      </c>
      <c r="AU5264" s="20" t="str">
        <f t="shared" si="750"/>
        <v/>
      </c>
      <c r="AV5264" s="42">
        <f t="shared" si="751"/>
        <v>1</v>
      </c>
      <c r="AW5264" s="89">
        <f t="shared" si="752"/>
        <v>0</v>
      </c>
      <c r="AX5264" s="168"/>
      <c r="AY5264" s="60"/>
      <c r="AZ5264" s="61"/>
      <c r="BB5264" s="61" t="str">
        <f>IF(Settings!I5260&lt;&gt;"",Settings!I5260,"")</f>
        <v/>
      </c>
    </row>
    <row r="5265" spans="2:54" x14ac:dyDescent="0.2">
      <c r="B5265" s="13"/>
      <c r="C5265" s="12"/>
      <c r="D5265" s="12"/>
      <c r="E5265" s="12"/>
      <c r="F5265" s="12"/>
      <c r="G5265" s="12"/>
      <c r="H5265" s="12"/>
      <c r="I5265" s="15"/>
      <c r="J5265" s="31"/>
      <c r="K5265" s="180"/>
      <c r="L5265" s="40"/>
      <c r="M5265" s="14"/>
      <c r="N5265" s="16"/>
      <c r="O5265" s="49"/>
      <c r="P5265" s="64"/>
      <c r="Q5265" s="18"/>
      <c r="R5265" s="181">
        <f t="shared" si="744"/>
        <v>0</v>
      </c>
      <c r="S5265" s="181">
        <f t="shared" si="745"/>
        <v>0</v>
      </c>
      <c r="T5265" s="181">
        <f t="shared" si="746"/>
        <v>0</v>
      </c>
      <c r="AQ5265" s="1">
        <f>COUNT(L$11:L5265)</f>
        <v>37</v>
      </c>
      <c r="AR5265" s="43">
        <f t="shared" si="747"/>
        <v>40933</v>
      </c>
      <c r="AS5265" s="44">
        <f t="shared" si="748"/>
        <v>89.120000000000019</v>
      </c>
      <c r="AT5265" s="10" t="str">
        <f t="shared" si="749"/>
        <v/>
      </c>
      <c r="AU5265" s="20" t="str">
        <f t="shared" si="750"/>
        <v/>
      </c>
      <c r="AV5265" s="42">
        <f t="shared" si="751"/>
        <v>1</v>
      </c>
      <c r="AW5265" s="89">
        <f t="shared" si="752"/>
        <v>0</v>
      </c>
      <c r="AX5265" s="168"/>
      <c r="AY5265" s="60"/>
      <c r="AZ5265" s="61"/>
      <c r="BB5265" s="61" t="str">
        <f>IF(Settings!I5261&lt;&gt;"",Settings!I5261,"")</f>
        <v/>
      </c>
    </row>
    <row r="5266" spans="2:54" x14ac:dyDescent="0.2">
      <c r="B5266" s="13"/>
      <c r="C5266" s="12"/>
      <c r="D5266" s="12"/>
      <c r="E5266" s="12"/>
      <c r="F5266" s="12"/>
      <c r="G5266" s="12"/>
      <c r="H5266" s="12"/>
      <c r="I5266" s="15"/>
      <c r="J5266" s="31"/>
      <c r="K5266" s="180"/>
      <c r="L5266" s="40"/>
      <c r="M5266" s="14"/>
      <c r="N5266" s="16"/>
      <c r="O5266" s="49"/>
      <c r="P5266" s="64"/>
      <c r="Q5266" s="18"/>
      <c r="R5266" s="181">
        <f t="shared" si="744"/>
        <v>0</v>
      </c>
      <c r="S5266" s="181">
        <f t="shared" si="745"/>
        <v>0</v>
      </c>
      <c r="T5266" s="181">
        <f t="shared" si="746"/>
        <v>0</v>
      </c>
      <c r="AQ5266" s="1">
        <f>COUNT(L$11:L5266)</f>
        <v>37</v>
      </c>
      <c r="AR5266" s="43">
        <f t="shared" si="747"/>
        <v>40933</v>
      </c>
      <c r="AS5266" s="44">
        <f t="shared" si="748"/>
        <v>89.120000000000019</v>
      </c>
      <c r="AT5266" s="10" t="str">
        <f t="shared" si="749"/>
        <v/>
      </c>
      <c r="AU5266" s="20" t="str">
        <f t="shared" si="750"/>
        <v/>
      </c>
      <c r="AV5266" s="42">
        <f t="shared" si="751"/>
        <v>1</v>
      </c>
      <c r="AW5266" s="89">
        <f t="shared" si="752"/>
        <v>0</v>
      </c>
      <c r="AX5266" s="168"/>
      <c r="AY5266" s="60"/>
      <c r="AZ5266" s="61"/>
      <c r="BB5266" s="61" t="str">
        <f>IF(Settings!I5262&lt;&gt;"",Settings!I5262,"")</f>
        <v/>
      </c>
    </row>
    <row r="5267" spans="2:54" x14ac:dyDescent="0.2">
      <c r="B5267" s="13"/>
      <c r="C5267" s="12"/>
      <c r="D5267" s="12"/>
      <c r="E5267" s="12"/>
      <c r="F5267" s="12"/>
      <c r="G5267" s="12"/>
      <c r="H5267" s="12"/>
      <c r="I5267" s="15"/>
      <c r="J5267" s="31"/>
      <c r="K5267" s="180"/>
      <c r="L5267" s="40"/>
      <c r="M5267" s="14"/>
      <c r="N5267" s="16"/>
      <c r="O5267" s="49"/>
      <c r="P5267" s="64"/>
      <c r="Q5267" s="18"/>
      <c r="R5267" s="181">
        <f t="shared" si="744"/>
        <v>0</v>
      </c>
      <c r="S5267" s="181">
        <f t="shared" si="745"/>
        <v>0</v>
      </c>
      <c r="T5267" s="181">
        <f t="shared" si="746"/>
        <v>0</v>
      </c>
      <c r="AQ5267" s="1">
        <f>COUNT(L$11:L5267)</f>
        <v>37</v>
      </c>
      <c r="AR5267" s="43">
        <f t="shared" si="747"/>
        <v>40933</v>
      </c>
      <c r="AS5267" s="44">
        <f t="shared" si="748"/>
        <v>89.120000000000019</v>
      </c>
      <c r="AT5267" s="10" t="str">
        <f t="shared" si="749"/>
        <v/>
      </c>
      <c r="AU5267" s="20" t="str">
        <f t="shared" si="750"/>
        <v/>
      </c>
      <c r="AV5267" s="42">
        <f t="shared" si="751"/>
        <v>1</v>
      </c>
      <c r="AW5267" s="89">
        <f t="shared" si="752"/>
        <v>0</v>
      </c>
      <c r="AX5267" s="168"/>
      <c r="AY5267" s="60"/>
      <c r="AZ5267" s="61"/>
      <c r="BB5267" s="61" t="str">
        <f>IF(Settings!I5263&lt;&gt;"",Settings!I5263,"")</f>
        <v/>
      </c>
    </row>
    <row r="5268" spans="2:54" x14ac:dyDescent="0.2">
      <c r="B5268" s="13"/>
      <c r="C5268" s="12"/>
      <c r="D5268" s="12"/>
      <c r="E5268" s="12"/>
      <c r="F5268" s="12"/>
      <c r="G5268" s="12"/>
      <c r="H5268" s="12"/>
      <c r="I5268" s="15"/>
      <c r="J5268" s="31"/>
      <c r="K5268" s="180"/>
      <c r="L5268" s="40"/>
      <c r="M5268" s="14"/>
      <c r="N5268" s="16"/>
      <c r="O5268" s="49"/>
      <c r="P5268" s="64"/>
      <c r="Q5268" s="18"/>
      <c r="R5268" s="181">
        <f t="shared" si="744"/>
        <v>0</v>
      </c>
      <c r="S5268" s="181">
        <f t="shared" si="745"/>
        <v>0</v>
      </c>
      <c r="T5268" s="181">
        <f t="shared" si="746"/>
        <v>0</v>
      </c>
      <c r="AQ5268" s="1">
        <f>COUNT(L$11:L5268)</f>
        <v>37</v>
      </c>
      <c r="AR5268" s="43">
        <f t="shared" si="747"/>
        <v>40933</v>
      </c>
      <c r="AS5268" s="44">
        <f t="shared" si="748"/>
        <v>89.120000000000019</v>
      </c>
      <c r="AT5268" s="10" t="str">
        <f t="shared" si="749"/>
        <v/>
      </c>
      <c r="AU5268" s="20" t="str">
        <f t="shared" si="750"/>
        <v/>
      </c>
      <c r="AV5268" s="42">
        <f t="shared" si="751"/>
        <v>1</v>
      </c>
      <c r="AW5268" s="89">
        <f t="shared" si="752"/>
        <v>0</v>
      </c>
      <c r="AX5268" s="168"/>
      <c r="AY5268" s="60"/>
      <c r="AZ5268" s="61"/>
      <c r="BB5268" s="61" t="str">
        <f>IF(Settings!I5264&lt;&gt;"",Settings!I5264,"")</f>
        <v/>
      </c>
    </row>
    <row r="5269" spans="2:54" x14ac:dyDescent="0.2">
      <c r="B5269" s="13"/>
      <c r="C5269" s="12"/>
      <c r="D5269" s="12"/>
      <c r="E5269" s="12"/>
      <c r="F5269" s="12"/>
      <c r="G5269" s="12"/>
      <c r="H5269" s="12"/>
      <c r="I5269" s="15"/>
      <c r="J5269" s="31"/>
      <c r="K5269" s="180"/>
      <c r="L5269" s="40"/>
      <c r="M5269" s="14"/>
      <c r="N5269" s="16"/>
      <c r="O5269" s="49"/>
      <c r="P5269" s="64"/>
      <c r="Q5269" s="18"/>
      <c r="R5269" s="181">
        <f t="shared" si="744"/>
        <v>0</v>
      </c>
      <c r="S5269" s="181">
        <f t="shared" si="745"/>
        <v>0</v>
      </c>
      <c r="T5269" s="181">
        <f t="shared" si="746"/>
        <v>0</v>
      </c>
      <c r="AQ5269" s="1">
        <f>COUNT(L$11:L5269)</f>
        <v>37</v>
      </c>
      <c r="AR5269" s="43">
        <f t="shared" si="747"/>
        <v>40933</v>
      </c>
      <c r="AS5269" s="44">
        <f t="shared" si="748"/>
        <v>89.120000000000019</v>
      </c>
      <c r="AT5269" s="10" t="str">
        <f t="shared" si="749"/>
        <v/>
      </c>
      <c r="AU5269" s="20" t="str">
        <f t="shared" si="750"/>
        <v/>
      </c>
      <c r="AV5269" s="42">
        <f t="shared" si="751"/>
        <v>1</v>
      </c>
      <c r="AW5269" s="89">
        <f t="shared" si="752"/>
        <v>0</v>
      </c>
      <c r="AX5269" s="168"/>
      <c r="AY5269" s="60"/>
      <c r="AZ5269" s="61"/>
      <c r="BB5269" s="61" t="str">
        <f>IF(Settings!I5265&lt;&gt;"",Settings!I5265,"")</f>
        <v/>
      </c>
    </row>
    <row r="5270" spans="2:54" x14ac:dyDescent="0.2">
      <c r="B5270" s="13"/>
      <c r="C5270" s="12"/>
      <c r="D5270" s="12"/>
      <c r="E5270" s="12"/>
      <c r="F5270" s="12"/>
      <c r="G5270" s="12"/>
      <c r="H5270" s="12"/>
      <c r="I5270" s="15"/>
      <c r="J5270" s="31"/>
      <c r="K5270" s="180"/>
      <c r="L5270" s="40"/>
      <c r="M5270" s="14"/>
      <c r="N5270" s="16"/>
      <c r="O5270" s="49"/>
      <c r="P5270" s="64"/>
      <c r="Q5270" s="18"/>
      <c r="R5270" s="181">
        <f t="shared" si="744"/>
        <v>0</v>
      </c>
      <c r="S5270" s="181">
        <f t="shared" si="745"/>
        <v>0</v>
      </c>
      <c r="T5270" s="181">
        <f t="shared" si="746"/>
        <v>0</v>
      </c>
      <c r="AQ5270" s="1">
        <f>COUNT(L$11:L5270)</f>
        <v>37</v>
      </c>
      <c r="AR5270" s="43">
        <f t="shared" si="747"/>
        <v>40933</v>
      </c>
      <c r="AS5270" s="44">
        <f t="shared" si="748"/>
        <v>89.120000000000019</v>
      </c>
      <c r="AT5270" s="10" t="str">
        <f t="shared" si="749"/>
        <v/>
      </c>
      <c r="AU5270" s="20" t="str">
        <f t="shared" si="750"/>
        <v/>
      </c>
      <c r="AV5270" s="42">
        <f t="shared" si="751"/>
        <v>1</v>
      </c>
      <c r="AW5270" s="89">
        <f t="shared" si="752"/>
        <v>0</v>
      </c>
      <c r="AX5270" s="168"/>
      <c r="AY5270" s="60"/>
      <c r="AZ5270" s="61"/>
      <c r="BB5270" s="61" t="str">
        <f>IF(Settings!I5266&lt;&gt;"",Settings!I5266,"")</f>
        <v/>
      </c>
    </row>
    <row r="5271" spans="2:54" x14ac:dyDescent="0.2">
      <c r="B5271" s="13"/>
      <c r="C5271" s="12"/>
      <c r="D5271" s="12"/>
      <c r="E5271" s="12"/>
      <c r="F5271" s="12"/>
      <c r="G5271" s="12"/>
      <c r="H5271" s="12"/>
      <c r="I5271" s="15"/>
      <c r="J5271" s="31"/>
      <c r="K5271" s="180"/>
      <c r="L5271" s="40"/>
      <c r="M5271" s="14"/>
      <c r="N5271" s="16"/>
      <c r="O5271" s="49"/>
      <c r="P5271" s="64"/>
      <c r="Q5271" s="18"/>
      <c r="R5271" s="181">
        <f t="shared" si="744"/>
        <v>0</v>
      </c>
      <c r="S5271" s="181">
        <f t="shared" si="745"/>
        <v>0</v>
      </c>
      <c r="T5271" s="181">
        <f t="shared" si="746"/>
        <v>0</v>
      </c>
      <c r="AQ5271" s="1">
        <f>COUNT(L$11:L5271)</f>
        <v>37</v>
      </c>
      <c r="AR5271" s="43">
        <f t="shared" si="747"/>
        <v>40933</v>
      </c>
      <c r="AS5271" s="44">
        <f t="shared" si="748"/>
        <v>89.120000000000019</v>
      </c>
      <c r="AT5271" s="10" t="str">
        <f t="shared" si="749"/>
        <v/>
      </c>
      <c r="AU5271" s="20" t="str">
        <f t="shared" si="750"/>
        <v/>
      </c>
      <c r="AV5271" s="42">
        <f t="shared" si="751"/>
        <v>1</v>
      </c>
      <c r="AW5271" s="89">
        <f t="shared" si="752"/>
        <v>0</v>
      </c>
      <c r="AX5271" s="168"/>
      <c r="AY5271" s="60"/>
      <c r="AZ5271" s="61"/>
      <c r="BB5271" s="61" t="str">
        <f>IF(Settings!I5267&lt;&gt;"",Settings!I5267,"")</f>
        <v/>
      </c>
    </row>
    <row r="5272" spans="2:54" x14ac:dyDescent="0.2">
      <c r="B5272" s="13"/>
      <c r="C5272" s="12"/>
      <c r="D5272" s="12"/>
      <c r="E5272" s="12"/>
      <c r="F5272" s="12"/>
      <c r="G5272" s="12"/>
      <c r="H5272" s="12"/>
      <c r="I5272" s="15"/>
      <c r="J5272" s="31"/>
      <c r="K5272" s="180"/>
      <c r="L5272" s="40"/>
      <c r="M5272" s="14"/>
      <c r="N5272" s="16"/>
      <c r="O5272" s="49"/>
      <c r="P5272" s="64"/>
      <c r="Q5272" s="18"/>
      <c r="R5272" s="181">
        <f t="shared" si="744"/>
        <v>0</v>
      </c>
      <c r="S5272" s="181">
        <f t="shared" si="745"/>
        <v>0</v>
      </c>
      <c r="T5272" s="181">
        <f t="shared" si="746"/>
        <v>0</v>
      </c>
      <c r="AQ5272" s="1">
        <f>COUNT(L$11:L5272)</f>
        <v>37</v>
      </c>
      <c r="AR5272" s="43">
        <f t="shared" si="747"/>
        <v>40933</v>
      </c>
      <c r="AS5272" s="44">
        <f t="shared" si="748"/>
        <v>89.120000000000019</v>
      </c>
      <c r="AT5272" s="10" t="str">
        <f t="shared" si="749"/>
        <v/>
      </c>
      <c r="AU5272" s="20" t="str">
        <f t="shared" si="750"/>
        <v/>
      </c>
      <c r="AV5272" s="42">
        <f t="shared" si="751"/>
        <v>1</v>
      </c>
      <c r="AW5272" s="89">
        <f t="shared" si="752"/>
        <v>0</v>
      </c>
      <c r="AX5272" s="168"/>
      <c r="AY5272" s="60"/>
      <c r="AZ5272" s="61"/>
      <c r="BB5272" s="61" t="str">
        <f>IF(Settings!I5268&lt;&gt;"",Settings!I5268,"")</f>
        <v/>
      </c>
    </row>
    <row r="5273" spans="2:54" x14ac:dyDescent="0.2">
      <c r="B5273" s="13"/>
      <c r="C5273" s="12"/>
      <c r="D5273" s="12"/>
      <c r="E5273" s="12"/>
      <c r="F5273" s="12"/>
      <c r="G5273" s="12"/>
      <c r="H5273" s="12"/>
      <c r="I5273" s="15"/>
      <c r="J5273" s="31"/>
      <c r="K5273" s="180"/>
      <c r="L5273" s="40"/>
      <c r="M5273" s="14"/>
      <c r="N5273" s="16"/>
      <c r="O5273" s="49"/>
      <c r="P5273" s="64"/>
      <c r="Q5273" s="18"/>
      <c r="R5273" s="181">
        <f t="shared" si="744"/>
        <v>0</v>
      </c>
      <c r="S5273" s="181">
        <f t="shared" si="745"/>
        <v>0</v>
      </c>
      <c r="T5273" s="181">
        <f t="shared" si="746"/>
        <v>0</v>
      </c>
      <c r="AQ5273" s="1">
        <f>COUNT(L$11:L5273)</f>
        <v>37</v>
      </c>
      <c r="AR5273" s="43">
        <f t="shared" si="747"/>
        <v>40933</v>
      </c>
      <c r="AS5273" s="44">
        <f t="shared" si="748"/>
        <v>89.120000000000019</v>
      </c>
      <c r="AT5273" s="10" t="str">
        <f t="shared" si="749"/>
        <v/>
      </c>
      <c r="AU5273" s="20" t="str">
        <f t="shared" si="750"/>
        <v/>
      </c>
      <c r="AV5273" s="42">
        <f t="shared" si="751"/>
        <v>1</v>
      </c>
      <c r="AW5273" s="89">
        <f t="shared" si="752"/>
        <v>0</v>
      </c>
      <c r="AX5273" s="168"/>
      <c r="AY5273" s="60"/>
      <c r="AZ5273" s="61"/>
      <c r="BB5273" s="61" t="str">
        <f>IF(Settings!I5269&lt;&gt;"",Settings!I5269,"")</f>
        <v/>
      </c>
    </row>
    <row r="5274" spans="2:54" x14ac:dyDescent="0.2">
      <c r="B5274" s="13"/>
      <c r="C5274" s="12"/>
      <c r="D5274" s="12"/>
      <c r="E5274" s="12"/>
      <c r="F5274" s="12"/>
      <c r="G5274" s="12"/>
      <c r="H5274" s="12"/>
      <c r="I5274" s="15"/>
      <c r="J5274" s="31"/>
      <c r="K5274" s="180"/>
      <c r="L5274" s="40"/>
      <c r="M5274" s="14"/>
      <c r="N5274" s="16"/>
      <c r="O5274" s="49"/>
      <c r="P5274" s="64"/>
      <c r="Q5274" s="18"/>
      <c r="R5274" s="181">
        <f t="shared" si="744"/>
        <v>0</v>
      </c>
      <c r="S5274" s="181">
        <f t="shared" si="745"/>
        <v>0</v>
      </c>
      <c r="T5274" s="181">
        <f t="shared" si="746"/>
        <v>0</v>
      </c>
      <c r="AQ5274" s="1">
        <f>COUNT(L$11:L5274)</f>
        <v>37</v>
      </c>
      <c r="AR5274" s="43">
        <f t="shared" si="747"/>
        <v>40933</v>
      </c>
      <c r="AS5274" s="44">
        <f t="shared" si="748"/>
        <v>89.120000000000019</v>
      </c>
      <c r="AT5274" s="10" t="str">
        <f t="shared" si="749"/>
        <v/>
      </c>
      <c r="AU5274" s="20" t="str">
        <f t="shared" si="750"/>
        <v/>
      </c>
      <c r="AV5274" s="42">
        <f t="shared" si="751"/>
        <v>1</v>
      </c>
      <c r="AW5274" s="89">
        <f t="shared" si="752"/>
        <v>0</v>
      </c>
      <c r="AX5274" s="168"/>
      <c r="AY5274" s="60"/>
      <c r="AZ5274" s="61"/>
      <c r="BB5274" s="61" t="str">
        <f>IF(Settings!I5270&lt;&gt;"",Settings!I5270,"")</f>
        <v/>
      </c>
    </row>
    <row r="5275" spans="2:54" x14ac:dyDescent="0.2">
      <c r="B5275" s="13"/>
      <c r="C5275" s="12"/>
      <c r="D5275" s="12"/>
      <c r="E5275" s="12"/>
      <c r="F5275" s="12"/>
      <c r="G5275" s="12"/>
      <c r="H5275" s="12"/>
      <c r="I5275" s="15"/>
      <c r="J5275" s="31"/>
      <c r="K5275" s="180"/>
      <c r="L5275" s="40"/>
      <c r="M5275" s="14"/>
      <c r="N5275" s="16"/>
      <c r="O5275" s="49"/>
      <c r="P5275" s="64"/>
      <c r="Q5275" s="18"/>
      <c r="R5275" s="181">
        <f t="shared" si="744"/>
        <v>0</v>
      </c>
      <c r="S5275" s="181">
        <f t="shared" si="745"/>
        <v>0</v>
      </c>
      <c r="T5275" s="181">
        <f t="shared" si="746"/>
        <v>0</v>
      </c>
      <c r="AQ5275" s="1">
        <f>COUNT(L$11:L5275)</f>
        <v>37</v>
      </c>
      <c r="AR5275" s="43">
        <f t="shared" si="747"/>
        <v>40933</v>
      </c>
      <c r="AS5275" s="44">
        <f t="shared" si="748"/>
        <v>89.120000000000019</v>
      </c>
      <c r="AT5275" s="10" t="str">
        <f t="shared" si="749"/>
        <v/>
      </c>
      <c r="AU5275" s="20" t="str">
        <f t="shared" si="750"/>
        <v/>
      </c>
      <c r="AV5275" s="42">
        <f t="shared" si="751"/>
        <v>1</v>
      </c>
      <c r="AW5275" s="89">
        <f t="shared" si="752"/>
        <v>0</v>
      </c>
      <c r="AX5275" s="168"/>
      <c r="AY5275" s="60"/>
      <c r="AZ5275" s="61"/>
      <c r="BB5275" s="61" t="str">
        <f>IF(Settings!I5271&lt;&gt;"",Settings!I5271,"")</f>
        <v/>
      </c>
    </row>
    <row r="5276" spans="2:54" x14ac:dyDescent="0.2">
      <c r="B5276" s="13"/>
      <c r="C5276" s="12"/>
      <c r="D5276" s="12"/>
      <c r="E5276" s="12"/>
      <c r="F5276" s="12"/>
      <c r="G5276" s="12"/>
      <c r="H5276" s="12"/>
      <c r="I5276" s="15"/>
      <c r="J5276" s="31"/>
      <c r="K5276" s="180"/>
      <c r="L5276" s="40"/>
      <c r="M5276" s="14"/>
      <c r="N5276" s="16"/>
      <c r="O5276" s="49"/>
      <c r="P5276" s="64"/>
      <c r="Q5276" s="18"/>
      <c r="R5276" s="181">
        <f t="shared" si="744"/>
        <v>0</v>
      </c>
      <c r="S5276" s="181">
        <f t="shared" si="745"/>
        <v>0</v>
      </c>
      <c r="T5276" s="181">
        <f t="shared" si="746"/>
        <v>0</v>
      </c>
      <c r="AQ5276" s="1">
        <f>COUNT(L$11:L5276)</f>
        <v>37</v>
      </c>
      <c r="AR5276" s="43">
        <f t="shared" si="747"/>
        <v>40933</v>
      </c>
      <c r="AS5276" s="44">
        <f t="shared" si="748"/>
        <v>89.120000000000019</v>
      </c>
      <c r="AT5276" s="10" t="str">
        <f t="shared" si="749"/>
        <v/>
      </c>
      <c r="AU5276" s="20" t="str">
        <f t="shared" si="750"/>
        <v/>
      </c>
      <c r="AV5276" s="42">
        <f t="shared" si="751"/>
        <v>1</v>
      </c>
      <c r="AW5276" s="89">
        <f t="shared" si="752"/>
        <v>0</v>
      </c>
      <c r="AX5276" s="168"/>
      <c r="AY5276" s="60"/>
      <c r="AZ5276" s="61"/>
      <c r="BB5276" s="61" t="str">
        <f>IF(Settings!I5272&lt;&gt;"",Settings!I5272,"")</f>
        <v/>
      </c>
    </row>
    <row r="5277" spans="2:54" x14ac:dyDescent="0.2">
      <c r="B5277" s="13"/>
      <c r="C5277" s="12"/>
      <c r="D5277" s="12"/>
      <c r="E5277" s="12"/>
      <c r="F5277" s="12"/>
      <c r="G5277" s="12"/>
      <c r="H5277" s="12"/>
      <c r="I5277" s="15"/>
      <c r="J5277" s="31"/>
      <c r="K5277" s="180"/>
      <c r="L5277" s="40"/>
      <c r="M5277" s="14"/>
      <c r="N5277" s="16"/>
      <c r="O5277" s="49"/>
      <c r="P5277" s="64"/>
      <c r="Q5277" s="18"/>
      <c r="R5277" s="181">
        <f t="shared" si="744"/>
        <v>0</v>
      </c>
      <c r="S5277" s="181">
        <f t="shared" si="745"/>
        <v>0</v>
      </c>
      <c r="T5277" s="181">
        <f t="shared" si="746"/>
        <v>0</v>
      </c>
      <c r="AQ5277" s="1">
        <f>COUNT(L$11:L5277)</f>
        <v>37</v>
      </c>
      <c r="AR5277" s="43">
        <f t="shared" si="747"/>
        <v>40933</v>
      </c>
      <c r="AS5277" s="44">
        <f t="shared" si="748"/>
        <v>89.120000000000019</v>
      </c>
      <c r="AT5277" s="10" t="str">
        <f t="shared" si="749"/>
        <v/>
      </c>
      <c r="AU5277" s="20" t="str">
        <f t="shared" si="750"/>
        <v/>
      </c>
      <c r="AV5277" s="42">
        <f t="shared" si="751"/>
        <v>1</v>
      </c>
      <c r="AW5277" s="89">
        <f t="shared" si="752"/>
        <v>0</v>
      </c>
      <c r="AX5277" s="168"/>
      <c r="AY5277" s="60"/>
      <c r="AZ5277" s="61"/>
      <c r="BB5277" s="61" t="str">
        <f>IF(Settings!I5273&lt;&gt;"",Settings!I5273,"")</f>
        <v/>
      </c>
    </row>
    <row r="5278" spans="2:54" x14ac:dyDescent="0.2">
      <c r="B5278" s="13"/>
      <c r="C5278" s="12"/>
      <c r="D5278" s="12"/>
      <c r="E5278" s="12"/>
      <c r="F5278" s="12"/>
      <c r="G5278" s="12"/>
      <c r="H5278" s="12"/>
      <c r="I5278" s="15"/>
      <c r="J5278" s="31"/>
      <c r="K5278" s="180"/>
      <c r="L5278" s="40"/>
      <c r="M5278" s="14"/>
      <c r="N5278" s="16"/>
      <c r="O5278" s="49"/>
      <c r="P5278" s="64"/>
      <c r="Q5278" s="18"/>
      <c r="R5278" s="181">
        <f t="shared" si="744"/>
        <v>0</v>
      </c>
      <c r="S5278" s="181">
        <f t="shared" si="745"/>
        <v>0</v>
      </c>
      <c r="T5278" s="181">
        <f t="shared" si="746"/>
        <v>0</v>
      </c>
      <c r="AQ5278" s="1">
        <f>COUNT(L$11:L5278)</f>
        <v>37</v>
      </c>
      <c r="AR5278" s="43">
        <f t="shared" si="747"/>
        <v>40933</v>
      </c>
      <c r="AS5278" s="44">
        <f t="shared" si="748"/>
        <v>89.120000000000019</v>
      </c>
      <c r="AT5278" s="10" t="str">
        <f t="shared" si="749"/>
        <v/>
      </c>
      <c r="AU5278" s="20" t="str">
        <f t="shared" si="750"/>
        <v/>
      </c>
      <c r="AV5278" s="42">
        <f t="shared" si="751"/>
        <v>1</v>
      </c>
      <c r="AW5278" s="89">
        <f t="shared" si="752"/>
        <v>0</v>
      </c>
      <c r="AX5278" s="168"/>
      <c r="AY5278" s="60"/>
      <c r="AZ5278" s="61"/>
      <c r="BB5278" s="61" t="str">
        <f>IF(Settings!I5274&lt;&gt;"",Settings!I5274,"")</f>
        <v/>
      </c>
    </row>
    <row r="5279" spans="2:54" x14ac:dyDescent="0.2">
      <c r="B5279" s="13"/>
      <c r="C5279" s="12"/>
      <c r="D5279" s="12"/>
      <c r="E5279" s="12"/>
      <c r="F5279" s="12"/>
      <c r="G5279" s="12"/>
      <c r="H5279" s="12"/>
      <c r="I5279" s="15"/>
      <c r="J5279" s="31"/>
      <c r="K5279" s="180"/>
      <c r="L5279" s="40"/>
      <c r="M5279" s="14"/>
      <c r="N5279" s="16"/>
      <c r="O5279" s="49"/>
      <c r="P5279" s="64"/>
      <c r="Q5279" s="18"/>
      <c r="R5279" s="181">
        <f t="shared" si="744"/>
        <v>0</v>
      </c>
      <c r="S5279" s="181">
        <f t="shared" si="745"/>
        <v>0</v>
      </c>
      <c r="T5279" s="181">
        <f t="shared" si="746"/>
        <v>0</v>
      </c>
      <c r="AQ5279" s="1">
        <f>COUNT(L$11:L5279)</f>
        <v>37</v>
      </c>
      <c r="AR5279" s="43">
        <f t="shared" si="747"/>
        <v>40933</v>
      </c>
      <c r="AS5279" s="44">
        <f t="shared" si="748"/>
        <v>89.120000000000019</v>
      </c>
      <c r="AT5279" s="10" t="str">
        <f t="shared" si="749"/>
        <v/>
      </c>
      <c r="AU5279" s="20" t="str">
        <f t="shared" si="750"/>
        <v/>
      </c>
      <c r="AV5279" s="42">
        <f t="shared" si="751"/>
        <v>1</v>
      </c>
      <c r="AW5279" s="89">
        <f t="shared" si="752"/>
        <v>0</v>
      </c>
      <c r="AX5279" s="168"/>
      <c r="AY5279" s="60"/>
      <c r="AZ5279" s="61"/>
      <c r="BB5279" s="61" t="str">
        <f>IF(Settings!I5275&lt;&gt;"",Settings!I5275,"")</f>
        <v/>
      </c>
    </row>
    <row r="5280" spans="2:54" x14ac:dyDescent="0.2">
      <c r="B5280" s="13"/>
      <c r="C5280" s="12"/>
      <c r="D5280" s="12"/>
      <c r="E5280" s="12"/>
      <c r="F5280" s="12"/>
      <c r="G5280" s="12"/>
      <c r="H5280" s="12"/>
      <c r="I5280" s="15"/>
      <c r="J5280" s="31"/>
      <c r="K5280" s="180"/>
      <c r="L5280" s="40"/>
      <c r="M5280" s="14"/>
      <c r="N5280" s="16"/>
      <c r="O5280" s="49"/>
      <c r="P5280" s="64"/>
      <c r="Q5280" s="18"/>
      <c r="R5280" s="181">
        <f t="shared" si="744"/>
        <v>0</v>
      </c>
      <c r="S5280" s="181">
        <f t="shared" si="745"/>
        <v>0</v>
      </c>
      <c r="T5280" s="181">
        <f t="shared" si="746"/>
        <v>0</v>
      </c>
      <c r="AQ5280" s="1">
        <f>COUNT(L$11:L5280)</f>
        <v>37</v>
      </c>
      <c r="AR5280" s="43">
        <f t="shared" si="747"/>
        <v>40933</v>
      </c>
      <c r="AS5280" s="44">
        <f t="shared" si="748"/>
        <v>89.120000000000019</v>
      </c>
      <c r="AT5280" s="10" t="str">
        <f t="shared" si="749"/>
        <v/>
      </c>
      <c r="AU5280" s="20" t="str">
        <f t="shared" si="750"/>
        <v/>
      </c>
      <c r="AV5280" s="42">
        <f t="shared" si="751"/>
        <v>1</v>
      </c>
      <c r="AW5280" s="89">
        <f t="shared" si="752"/>
        <v>0</v>
      </c>
      <c r="AX5280" s="168"/>
      <c r="AY5280" s="60"/>
      <c r="AZ5280" s="61"/>
      <c r="BB5280" s="61" t="str">
        <f>IF(Settings!I5276&lt;&gt;"",Settings!I5276,"")</f>
        <v/>
      </c>
    </row>
    <row r="5281" spans="2:54" x14ac:dyDescent="0.2">
      <c r="B5281" s="13"/>
      <c r="C5281" s="12"/>
      <c r="D5281" s="12"/>
      <c r="E5281" s="12"/>
      <c r="F5281" s="12"/>
      <c r="G5281" s="12"/>
      <c r="H5281" s="12"/>
      <c r="I5281" s="15"/>
      <c r="J5281" s="31"/>
      <c r="K5281" s="180"/>
      <c r="L5281" s="40"/>
      <c r="M5281" s="14"/>
      <c r="N5281" s="16"/>
      <c r="O5281" s="49"/>
      <c r="P5281" s="64"/>
      <c r="Q5281" s="18"/>
      <c r="R5281" s="181">
        <f t="shared" si="744"/>
        <v>0</v>
      </c>
      <c r="S5281" s="181">
        <f t="shared" si="745"/>
        <v>0</v>
      </c>
      <c r="T5281" s="181">
        <f t="shared" si="746"/>
        <v>0</v>
      </c>
      <c r="AQ5281" s="1">
        <f>COUNT(L$11:L5281)</f>
        <v>37</v>
      </c>
      <c r="AR5281" s="43">
        <f t="shared" si="747"/>
        <v>40933</v>
      </c>
      <c r="AS5281" s="44">
        <f t="shared" si="748"/>
        <v>89.120000000000019</v>
      </c>
      <c r="AT5281" s="10" t="str">
        <f t="shared" si="749"/>
        <v/>
      </c>
      <c r="AU5281" s="20" t="str">
        <f t="shared" si="750"/>
        <v/>
      </c>
      <c r="AV5281" s="42">
        <f t="shared" si="751"/>
        <v>1</v>
      </c>
      <c r="AW5281" s="89">
        <f t="shared" si="752"/>
        <v>0</v>
      </c>
      <c r="AX5281" s="168"/>
      <c r="AY5281" s="60"/>
      <c r="AZ5281" s="61"/>
      <c r="BB5281" s="61" t="str">
        <f>IF(Settings!I5277&lt;&gt;"",Settings!I5277,"")</f>
        <v/>
      </c>
    </row>
    <row r="5282" spans="2:54" x14ac:dyDescent="0.2">
      <c r="B5282" s="13"/>
      <c r="C5282" s="12"/>
      <c r="D5282" s="12"/>
      <c r="E5282" s="12"/>
      <c r="F5282" s="12"/>
      <c r="G5282" s="12"/>
      <c r="H5282" s="12"/>
      <c r="I5282" s="15"/>
      <c r="J5282" s="31"/>
      <c r="K5282" s="180"/>
      <c r="L5282" s="40"/>
      <c r="M5282" s="14"/>
      <c r="N5282" s="16"/>
      <c r="O5282" s="49"/>
      <c r="P5282" s="64"/>
      <c r="Q5282" s="18"/>
      <c r="R5282" s="181">
        <f t="shared" si="744"/>
        <v>0</v>
      </c>
      <c r="S5282" s="181">
        <f t="shared" si="745"/>
        <v>0</v>
      </c>
      <c r="T5282" s="181">
        <f t="shared" si="746"/>
        <v>0</v>
      </c>
      <c r="AQ5282" s="1">
        <f>COUNT(L$11:L5282)</f>
        <v>37</v>
      </c>
      <c r="AR5282" s="43">
        <f t="shared" si="747"/>
        <v>40933</v>
      </c>
      <c r="AS5282" s="44">
        <f t="shared" si="748"/>
        <v>89.120000000000019</v>
      </c>
      <c r="AT5282" s="10" t="str">
        <f t="shared" si="749"/>
        <v/>
      </c>
      <c r="AU5282" s="20" t="str">
        <f t="shared" si="750"/>
        <v/>
      </c>
      <c r="AV5282" s="42">
        <f t="shared" si="751"/>
        <v>1</v>
      </c>
      <c r="AW5282" s="89">
        <f t="shared" si="752"/>
        <v>0</v>
      </c>
      <c r="AX5282" s="168"/>
      <c r="AY5282" s="60"/>
      <c r="AZ5282" s="61"/>
      <c r="BB5282" s="61" t="str">
        <f>IF(Settings!I5278&lt;&gt;"",Settings!I5278,"")</f>
        <v/>
      </c>
    </row>
    <row r="5283" spans="2:54" x14ac:dyDescent="0.2">
      <c r="B5283" s="13"/>
      <c r="C5283" s="12"/>
      <c r="D5283" s="12"/>
      <c r="E5283" s="12"/>
      <c r="F5283" s="12"/>
      <c r="G5283" s="12"/>
      <c r="H5283" s="12"/>
      <c r="I5283" s="15"/>
      <c r="J5283" s="31"/>
      <c r="K5283" s="180"/>
      <c r="L5283" s="40"/>
      <c r="M5283" s="14"/>
      <c r="N5283" s="16"/>
      <c r="O5283" s="49"/>
      <c r="P5283" s="64"/>
      <c r="Q5283" s="18"/>
      <c r="R5283" s="181">
        <f t="shared" si="744"/>
        <v>0</v>
      </c>
      <c r="S5283" s="181">
        <f t="shared" si="745"/>
        <v>0</v>
      </c>
      <c r="T5283" s="181">
        <f t="shared" si="746"/>
        <v>0</v>
      </c>
      <c r="AQ5283" s="1">
        <f>COUNT(L$11:L5283)</f>
        <v>37</v>
      </c>
      <c r="AR5283" s="43">
        <f t="shared" si="747"/>
        <v>40933</v>
      </c>
      <c r="AS5283" s="44">
        <f t="shared" si="748"/>
        <v>89.120000000000019</v>
      </c>
      <c r="AT5283" s="10" t="str">
        <f t="shared" si="749"/>
        <v/>
      </c>
      <c r="AU5283" s="20" t="str">
        <f t="shared" si="750"/>
        <v/>
      </c>
      <c r="AV5283" s="42">
        <f t="shared" si="751"/>
        <v>1</v>
      </c>
      <c r="AW5283" s="89">
        <f t="shared" si="752"/>
        <v>0</v>
      </c>
      <c r="AX5283" s="168"/>
      <c r="AY5283" s="60"/>
      <c r="AZ5283" s="61"/>
      <c r="BB5283" s="61" t="str">
        <f>IF(Settings!I5279&lt;&gt;"",Settings!I5279,"")</f>
        <v/>
      </c>
    </row>
    <row r="5284" spans="2:54" x14ac:dyDescent="0.2">
      <c r="B5284" s="13"/>
      <c r="C5284" s="12"/>
      <c r="D5284" s="12"/>
      <c r="E5284" s="12"/>
      <c r="F5284" s="12"/>
      <c r="G5284" s="12"/>
      <c r="H5284" s="12"/>
      <c r="I5284" s="15"/>
      <c r="J5284" s="31"/>
      <c r="K5284" s="180"/>
      <c r="L5284" s="40"/>
      <c r="M5284" s="14"/>
      <c r="N5284" s="16"/>
      <c r="O5284" s="49"/>
      <c r="P5284" s="64"/>
      <c r="Q5284" s="18"/>
      <c r="R5284" s="181">
        <f t="shared" si="744"/>
        <v>0</v>
      </c>
      <c r="S5284" s="181">
        <f t="shared" si="745"/>
        <v>0</v>
      </c>
      <c r="T5284" s="181">
        <f t="shared" si="746"/>
        <v>0</v>
      </c>
      <c r="AQ5284" s="1">
        <f>COUNT(L$11:L5284)</f>
        <v>37</v>
      </c>
      <c r="AR5284" s="43">
        <f t="shared" si="747"/>
        <v>40933</v>
      </c>
      <c r="AS5284" s="44">
        <f t="shared" si="748"/>
        <v>89.120000000000019</v>
      </c>
      <c r="AT5284" s="10" t="str">
        <f t="shared" si="749"/>
        <v/>
      </c>
      <c r="AU5284" s="20" t="str">
        <f t="shared" si="750"/>
        <v/>
      </c>
      <c r="AV5284" s="42">
        <f t="shared" si="751"/>
        <v>1</v>
      </c>
      <c r="AW5284" s="89">
        <f t="shared" si="752"/>
        <v>0</v>
      </c>
      <c r="AX5284" s="168"/>
      <c r="AY5284" s="60"/>
      <c r="AZ5284" s="61"/>
      <c r="BB5284" s="61" t="str">
        <f>IF(Settings!I5280&lt;&gt;"",Settings!I5280,"")</f>
        <v/>
      </c>
    </row>
    <row r="5285" spans="2:54" x14ac:dyDescent="0.2">
      <c r="B5285" s="13"/>
      <c r="C5285" s="12"/>
      <c r="D5285" s="12"/>
      <c r="E5285" s="12"/>
      <c r="F5285" s="12"/>
      <c r="G5285" s="12"/>
      <c r="H5285" s="12"/>
      <c r="I5285" s="15"/>
      <c r="J5285" s="31"/>
      <c r="K5285" s="180"/>
      <c r="L5285" s="40"/>
      <c r="M5285" s="14"/>
      <c r="N5285" s="16"/>
      <c r="O5285" s="49"/>
      <c r="P5285" s="64"/>
      <c r="Q5285" s="18"/>
      <c r="R5285" s="181">
        <f t="shared" si="744"/>
        <v>0</v>
      </c>
      <c r="S5285" s="181">
        <f t="shared" si="745"/>
        <v>0</v>
      </c>
      <c r="T5285" s="181">
        <f t="shared" si="746"/>
        <v>0</v>
      </c>
      <c r="AQ5285" s="1">
        <f>COUNT(L$11:L5285)</f>
        <v>37</v>
      </c>
      <c r="AR5285" s="43">
        <f t="shared" si="747"/>
        <v>40933</v>
      </c>
      <c r="AS5285" s="44">
        <f t="shared" si="748"/>
        <v>89.120000000000019</v>
      </c>
      <c r="AT5285" s="10" t="str">
        <f t="shared" si="749"/>
        <v/>
      </c>
      <c r="AU5285" s="20" t="str">
        <f t="shared" si="750"/>
        <v/>
      </c>
      <c r="AV5285" s="42">
        <f t="shared" si="751"/>
        <v>1</v>
      </c>
      <c r="AW5285" s="89">
        <f t="shared" si="752"/>
        <v>0</v>
      </c>
      <c r="AX5285" s="168"/>
      <c r="AY5285" s="60"/>
      <c r="AZ5285" s="61"/>
      <c r="BB5285" s="61" t="str">
        <f>IF(Settings!I5281&lt;&gt;"",Settings!I5281,"")</f>
        <v/>
      </c>
    </row>
    <row r="5286" spans="2:54" x14ac:dyDescent="0.2">
      <c r="B5286" s="13"/>
      <c r="C5286" s="12"/>
      <c r="D5286" s="12"/>
      <c r="E5286" s="12"/>
      <c r="F5286" s="12"/>
      <c r="G5286" s="12"/>
      <c r="H5286" s="12"/>
      <c r="I5286" s="15"/>
      <c r="J5286" s="31"/>
      <c r="K5286" s="180"/>
      <c r="L5286" s="40"/>
      <c r="M5286" s="14"/>
      <c r="N5286" s="16"/>
      <c r="O5286" s="49"/>
      <c r="P5286" s="64"/>
      <c r="Q5286" s="18"/>
      <c r="R5286" s="181">
        <f t="shared" si="744"/>
        <v>0</v>
      </c>
      <c r="S5286" s="181">
        <f t="shared" si="745"/>
        <v>0</v>
      </c>
      <c r="T5286" s="181">
        <f t="shared" si="746"/>
        <v>0</v>
      </c>
      <c r="AQ5286" s="1">
        <f>COUNT(L$11:L5286)</f>
        <v>37</v>
      </c>
      <c r="AR5286" s="43">
        <f t="shared" si="747"/>
        <v>40933</v>
      </c>
      <c r="AS5286" s="44">
        <f t="shared" si="748"/>
        <v>89.120000000000019</v>
      </c>
      <c r="AT5286" s="10" t="str">
        <f t="shared" si="749"/>
        <v/>
      </c>
      <c r="AU5286" s="20" t="str">
        <f t="shared" si="750"/>
        <v/>
      </c>
      <c r="AV5286" s="42">
        <f t="shared" si="751"/>
        <v>1</v>
      </c>
      <c r="AW5286" s="89">
        <f t="shared" si="752"/>
        <v>0</v>
      </c>
      <c r="AX5286" s="168"/>
      <c r="AY5286" s="60"/>
      <c r="AZ5286" s="61"/>
      <c r="BB5286" s="61" t="str">
        <f>IF(Settings!I5282&lt;&gt;"",Settings!I5282,"")</f>
        <v/>
      </c>
    </row>
    <row r="5287" spans="2:54" x14ac:dyDescent="0.2">
      <c r="B5287" s="13"/>
      <c r="C5287" s="12"/>
      <c r="D5287" s="12"/>
      <c r="E5287" s="12"/>
      <c r="F5287" s="12"/>
      <c r="G5287" s="12"/>
      <c r="H5287" s="12"/>
      <c r="I5287" s="15"/>
      <c r="J5287" s="31"/>
      <c r="K5287" s="180"/>
      <c r="L5287" s="40"/>
      <c r="M5287" s="14"/>
      <c r="N5287" s="16"/>
      <c r="O5287" s="49"/>
      <c r="P5287" s="64"/>
      <c r="Q5287" s="18"/>
      <c r="R5287" s="181">
        <f t="shared" si="744"/>
        <v>0</v>
      </c>
      <c r="S5287" s="181">
        <f t="shared" si="745"/>
        <v>0</v>
      </c>
      <c r="T5287" s="181">
        <f t="shared" si="746"/>
        <v>0</v>
      </c>
      <c r="AQ5287" s="1">
        <f>COUNT(L$11:L5287)</f>
        <v>37</v>
      </c>
      <c r="AR5287" s="43">
        <f t="shared" si="747"/>
        <v>40933</v>
      </c>
      <c r="AS5287" s="44">
        <f t="shared" si="748"/>
        <v>89.120000000000019</v>
      </c>
      <c r="AT5287" s="10" t="str">
        <f t="shared" si="749"/>
        <v/>
      </c>
      <c r="AU5287" s="20" t="str">
        <f t="shared" si="750"/>
        <v/>
      </c>
      <c r="AV5287" s="42">
        <f t="shared" si="751"/>
        <v>1</v>
      </c>
      <c r="AW5287" s="89">
        <f t="shared" si="752"/>
        <v>0</v>
      </c>
      <c r="AX5287" s="168"/>
      <c r="AY5287" s="60"/>
      <c r="AZ5287" s="61"/>
      <c r="BB5287" s="61" t="str">
        <f>IF(Settings!I5283&lt;&gt;"",Settings!I5283,"")</f>
        <v/>
      </c>
    </row>
    <row r="5288" spans="2:54" x14ac:dyDescent="0.2">
      <c r="B5288" s="13"/>
      <c r="C5288" s="12"/>
      <c r="D5288" s="12"/>
      <c r="E5288" s="12"/>
      <c r="F5288" s="12"/>
      <c r="G5288" s="12"/>
      <c r="H5288" s="12"/>
      <c r="I5288" s="15"/>
      <c r="J5288" s="31"/>
      <c r="K5288" s="180"/>
      <c r="L5288" s="40"/>
      <c r="M5288" s="14"/>
      <c r="N5288" s="16"/>
      <c r="O5288" s="49"/>
      <c r="P5288" s="64"/>
      <c r="Q5288" s="18"/>
      <c r="R5288" s="181">
        <f t="shared" si="744"/>
        <v>0</v>
      </c>
      <c r="S5288" s="181">
        <f t="shared" si="745"/>
        <v>0</v>
      </c>
      <c r="T5288" s="181">
        <f t="shared" si="746"/>
        <v>0</v>
      </c>
      <c r="AQ5288" s="1">
        <f>COUNT(L$11:L5288)</f>
        <v>37</v>
      </c>
      <c r="AR5288" s="43">
        <f t="shared" si="747"/>
        <v>40933</v>
      </c>
      <c r="AS5288" s="44">
        <f t="shared" si="748"/>
        <v>89.120000000000019</v>
      </c>
      <c r="AT5288" s="10" t="str">
        <f t="shared" si="749"/>
        <v/>
      </c>
      <c r="AU5288" s="20" t="str">
        <f t="shared" si="750"/>
        <v/>
      </c>
      <c r="AV5288" s="42">
        <f t="shared" si="751"/>
        <v>1</v>
      </c>
      <c r="AW5288" s="89">
        <f t="shared" si="752"/>
        <v>0</v>
      </c>
      <c r="AX5288" s="168"/>
      <c r="AY5288" s="60"/>
      <c r="AZ5288" s="61"/>
      <c r="BB5288" s="61" t="str">
        <f>IF(Settings!I5284&lt;&gt;"",Settings!I5284,"")</f>
        <v/>
      </c>
    </row>
    <row r="5289" spans="2:54" x14ac:dyDescent="0.2">
      <c r="B5289" s="13"/>
      <c r="C5289" s="12"/>
      <c r="D5289" s="12"/>
      <c r="E5289" s="12"/>
      <c r="F5289" s="12"/>
      <c r="G5289" s="12"/>
      <c r="H5289" s="12"/>
      <c r="I5289" s="15"/>
      <c r="J5289" s="31"/>
      <c r="K5289" s="180"/>
      <c r="L5289" s="40"/>
      <c r="M5289" s="14"/>
      <c r="N5289" s="16"/>
      <c r="O5289" s="49"/>
      <c r="P5289" s="64"/>
      <c r="Q5289" s="18"/>
      <c r="R5289" s="181">
        <f t="shared" si="744"/>
        <v>0</v>
      </c>
      <c r="S5289" s="181">
        <f t="shared" si="745"/>
        <v>0</v>
      </c>
      <c r="T5289" s="181">
        <f t="shared" si="746"/>
        <v>0</v>
      </c>
      <c r="AQ5289" s="1">
        <f>COUNT(L$11:L5289)</f>
        <v>37</v>
      </c>
      <c r="AR5289" s="43">
        <f t="shared" si="747"/>
        <v>40933</v>
      </c>
      <c r="AS5289" s="44">
        <f t="shared" si="748"/>
        <v>89.120000000000019</v>
      </c>
      <c r="AT5289" s="10" t="str">
        <f t="shared" si="749"/>
        <v/>
      </c>
      <c r="AU5289" s="20" t="str">
        <f t="shared" si="750"/>
        <v/>
      </c>
      <c r="AV5289" s="42">
        <f t="shared" si="751"/>
        <v>1</v>
      </c>
      <c r="AW5289" s="89">
        <f t="shared" si="752"/>
        <v>0</v>
      </c>
      <c r="AX5289" s="168"/>
      <c r="AY5289" s="60"/>
      <c r="AZ5289" s="61"/>
      <c r="BB5289" s="61" t="str">
        <f>IF(Settings!I5285&lt;&gt;"",Settings!I5285,"")</f>
        <v/>
      </c>
    </row>
    <row r="5290" spans="2:54" x14ac:dyDescent="0.2">
      <c r="B5290" s="13"/>
      <c r="C5290" s="12"/>
      <c r="D5290" s="12"/>
      <c r="E5290" s="12"/>
      <c r="F5290" s="12"/>
      <c r="G5290" s="12"/>
      <c r="H5290" s="12"/>
      <c r="I5290" s="15"/>
      <c r="J5290" s="31"/>
      <c r="K5290" s="180"/>
      <c r="L5290" s="40"/>
      <c r="M5290" s="14"/>
      <c r="N5290" s="16"/>
      <c r="O5290" s="49"/>
      <c r="P5290" s="64"/>
      <c r="Q5290" s="18"/>
      <c r="R5290" s="181">
        <f t="shared" si="744"/>
        <v>0</v>
      </c>
      <c r="S5290" s="181">
        <f t="shared" si="745"/>
        <v>0</v>
      </c>
      <c r="T5290" s="181">
        <f t="shared" si="746"/>
        <v>0</v>
      </c>
      <c r="AQ5290" s="1">
        <f>COUNT(L$11:L5290)</f>
        <v>37</v>
      </c>
      <c r="AR5290" s="43">
        <f t="shared" si="747"/>
        <v>40933</v>
      </c>
      <c r="AS5290" s="44">
        <f t="shared" si="748"/>
        <v>89.120000000000019</v>
      </c>
      <c r="AT5290" s="10" t="str">
        <f t="shared" si="749"/>
        <v/>
      </c>
      <c r="AU5290" s="20" t="str">
        <f t="shared" si="750"/>
        <v/>
      </c>
      <c r="AV5290" s="42">
        <f t="shared" si="751"/>
        <v>1</v>
      </c>
      <c r="AW5290" s="89">
        <f t="shared" si="752"/>
        <v>0</v>
      </c>
      <c r="AX5290" s="168"/>
      <c r="AY5290" s="60"/>
      <c r="AZ5290" s="61"/>
      <c r="BB5290" s="61" t="str">
        <f>IF(Settings!I5286&lt;&gt;"",Settings!I5286,"")</f>
        <v/>
      </c>
    </row>
    <row r="5291" spans="2:54" x14ac:dyDescent="0.2">
      <c r="B5291" s="13"/>
      <c r="C5291" s="12"/>
      <c r="D5291" s="12"/>
      <c r="E5291" s="12"/>
      <c r="F5291" s="12"/>
      <c r="G5291" s="12"/>
      <c r="H5291" s="12"/>
      <c r="I5291" s="15"/>
      <c r="J5291" s="31"/>
      <c r="K5291" s="180"/>
      <c r="L5291" s="40"/>
      <c r="M5291" s="14"/>
      <c r="N5291" s="16"/>
      <c r="O5291" s="49"/>
      <c r="P5291" s="64"/>
      <c r="Q5291" s="18"/>
      <c r="R5291" s="181">
        <f t="shared" si="744"/>
        <v>0</v>
      </c>
      <c r="S5291" s="181">
        <f t="shared" si="745"/>
        <v>0</v>
      </c>
      <c r="T5291" s="181">
        <f t="shared" si="746"/>
        <v>0</v>
      </c>
      <c r="AQ5291" s="1">
        <f>COUNT(L$11:L5291)</f>
        <v>37</v>
      </c>
      <c r="AR5291" s="43">
        <f t="shared" si="747"/>
        <v>40933</v>
      </c>
      <c r="AS5291" s="44">
        <f t="shared" si="748"/>
        <v>89.120000000000019</v>
      </c>
      <c r="AT5291" s="10" t="str">
        <f t="shared" si="749"/>
        <v/>
      </c>
      <c r="AU5291" s="20" t="str">
        <f t="shared" si="750"/>
        <v/>
      </c>
      <c r="AV5291" s="42">
        <f t="shared" si="751"/>
        <v>1</v>
      </c>
      <c r="AW5291" s="89">
        <f t="shared" si="752"/>
        <v>0</v>
      </c>
      <c r="AX5291" s="168"/>
      <c r="AY5291" s="60"/>
      <c r="AZ5291" s="61"/>
      <c r="BB5291" s="61" t="str">
        <f>IF(Settings!I5287&lt;&gt;"",Settings!I5287,"")</f>
        <v/>
      </c>
    </row>
    <row r="5292" spans="2:54" x14ac:dyDescent="0.2">
      <c r="B5292" s="13"/>
      <c r="C5292" s="12"/>
      <c r="D5292" s="12"/>
      <c r="E5292" s="12"/>
      <c r="F5292" s="12"/>
      <c r="G5292" s="12"/>
      <c r="H5292" s="12"/>
      <c r="I5292" s="15"/>
      <c r="J5292" s="31"/>
      <c r="K5292" s="180"/>
      <c r="L5292" s="40"/>
      <c r="M5292" s="14"/>
      <c r="N5292" s="16"/>
      <c r="O5292" s="49"/>
      <c r="P5292" s="64"/>
      <c r="Q5292" s="18"/>
      <c r="R5292" s="181">
        <f t="shared" si="744"/>
        <v>0</v>
      </c>
      <c r="S5292" s="181">
        <f t="shared" si="745"/>
        <v>0</v>
      </c>
      <c r="T5292" s="181">
        <f t="shared" si="746"/>
        <v>0</v>
      </c>
      <c r="AQ5292" s="1">
        <f>COUNT(L$11:L5292)</f>
        <v>37</v>
      </c>
      <c r="AR5292" s="43">
        <f t="shared" si="747"/>
        <v>40933</v>
      </c>
      <c r="AS5292" s="44">
        <f t="shared" si="748"/>
        <v>89.120000000000019</v>
      </c>
      <c r="AT5292" s="10" t="str">
        <f t="shared" si="749"/>
        <v/>
      </c>
      <c r="AU5292" s="20" t="str">
        <f t="shared" si="750"/>
        <v/>
      </c>
      <c r="AV5292" s="42">
        <f t="shared" si="751"/>
        <v>1</v>
      </c>
      <c r="AW5292" s="89">
        <f t="shared" si="752"/>
        <v>0</v>
      </c>
      <c r="AX5292" s="168"/>
      <c r="AY5292" s="60"/>
      <c r="AZ5292" s="61"/>
      <c r="BB5292" s="61" t="str">
        <f>IF(Settings!I5288&lt;&gt;"",Settings!I5288,"")</f>
        <v/>
      </c>
    </row>
    <row r="5293" spans="2:54" x14ac:dyDescent="0.2">
      <c r="B5293" s="13"/>
      <c r="C5293" s="12"/>
      <c r="D5293" s="12"/>
      <c r="E5293" s="12"/>
      <c r="F5293" s="12"/>
      <c r="G5293" s="12"/>
      <c r="H5293" s="12"/>
      <c r="I5293" s="15"/>
      <c r="J5293" s="31"/>
      <c r="K5293" s="180"/>
      <c r="L5293" s="40"/>
      <c r="M5293" s="14"/>
      <c r="N5293" s="16"/>
      <c r="O5293" s="49"/>
      <c r="P5293" s="64"/>
      <c r="Q5293" s="18"/>
      <c r="R5293" s="181">
        <f t="shared" si="744"/>
        <v>0</v>
      </c>
      <c r="S5293" s="181">
        <f t="shared" si="745"/>
        <v>0</v>
      </c>
      <c r="T5293" s="181">
        <f t="shared" si="746"/>
        <v>0</v>
      </c>
      <c r="AQ5293" s="1">
        <f>COUNT(L$11:L5293)</f>
        <v>37</v>
      </c>
      <c r="AR5293" s="43">
        <f t="shared" si="747"/>
        <v>40933</v>
      </c>
      <c r="AS5293" s="44">
        <f t="shared" si="748"/>
        <v>89.120000000000019</v>
      </c>
      <c r="AT5293" s="10" t="str">
        <f t="shared" si="749"/>
        <v/>
      </c>
      <c r="AU5293" s="20" t="str">
        <f t="shared" si="750"/>
        <v/>
      </c>
      <c r="AV5293" s="42">
        <f t="shared" si="751"/>
        <v>1</v>
      </c>
      <c r="AW5293" s="89">
        <f t="shared" si="752"/>
        <v>0</v>
      </c>
      <c r="AX5293" s="168"/>
      <c r="AY5293" s="60"/>
      <c r="AZ5293" s="61"/>
      <c r="BB5293" s="61" t="str">
        <f>IF(Settings!I5289&lt;&gt;"",Settings!I5289,"")</f>
        <v/>
      </c>
    </row>
    <row r="5294" spans="2:54" x14ac:dyDescent="0.2">
      <c r="B5294" s="13"/>
      <c r="C5294" s="12"/>
      <c r="D5294" s="12"/>
      <c r="E5294" s="12"/>
      <c r="F5294" s="12"/>
      <c r="G5294" s="12"/>
      <c r="H5294" s="12"/>
      <c r="I5294" s="15"/>
      <c r="J5294" s="31"/>
      <c r="K5294" s="180"/>
      <c r="L5294" s="40"/>
      <c r="M5294" s="14"/>
      <c r="N5294" s="16"/>
      <c r="O5294" s="49"/>
      <c r="P5294" s="64"/>
      <c r="Q5294" s="18"/>
      <c r="R5294" s="181">
        <f t="shared" si="744"/>
        <v>0</v>
      </c>
      <c r="S5294" s="181">
        <f t="shared" si="745"/>
        <v>0</v>
      </c>
      <c r="T5294" s="181">
        <f t="shared" si="746"/>
        <v>0</v>
      </c>
      <c r="AQ5294" s="1">
        <f>COUNT(L$11:L5294)</f>
        <v>37</v>
      </c>
      <c r="AR5294" s="43">
        <f t="shared" si="747"/>
        <v>40933</v>
      </c>
      <c r="AS5294" s="44">
        <f t="shared" si="748"/>
        <v>89.120000000000019</v>
      </c>
      <c r="AT5294" s="10" t="str">
        <f t="shared" si="749"/>
        <v/>
      </c>
      <c r="AU5294" s="20" t="str">
        <f t="shared" si="750"/>
        <v/>
      </c>
      <c r="AV5294" s="42">
        <f t="shared" si="751"/>
        <v>1</v>
      </c>
      <c r="AW5294" s="89">
        <f t="shared" si="752"/>
        <v>0</v>
      </c>
      <c r="AX5294" s="168"/>
      <c r="AY5294" s="60"/>
      <c r="AZ5294" s="61"/>
      <c r="BB5294" s="61" t="str">
        <f>IF(Settings!I5290&lt;&gt;"",Settings!I5290,"")</f>
        <v/>
      </c>
    </row>
    <row r="5295" spans="2:54" x14ac:dyDescent="0.2">
      <c r="B5295" s="13"/>
      <c r="C5295" s="12"/>
      <c r="D5295" s="12"/>
      <c r="E5295" s="12"/>
      <c r="F5295" s="12"/>
      <c r="G5295" s="12"/>
      <c r="H5295" s="12"/>
      <c r="I5295" s="15"/>
      <c r="J5295" s="31"/>
      <c r="K5295" s="180"/>
      <c r="L5295" s="40"/>
      <c r="M5295" s="14"/>
      <c r="N5295" s="16"/>
      <c r="O5295" s="49"/>
      <c r="P5295" s="64"/>
      <c r="Q5295" s="18"/>
      <c r="R5295" s="181">
        <f t="shared" si="744"/>
        <v>0</v>
      </c>
      <c r="S5295" s="181">
        <f t="shared" si="745"/>
        <v>0</v>
      </c>
      <c r="T5295" s="181">
        <f t="shared" si="746"/>
        <v>0</v>
      </c>
      <c r="AQ5295" s="1">
        <f>COUNT(L$11:L5295)</f>
        <v>37</v>
      </c>
      <c r="AR5295" s="43">
        <f t="shared" si="747"/>
        <v>40933</v>
      </c>
      <c r="AS5295" s="44">
        <f t="shared" si="748"/>
        <v>89.120000000000019</v>
      </c>
      <c r="AT5295" s="10" t="str">
        <f t="shared" si="749"/>
        <v/>
      </c>
      <c r="AU5295" s="20" t="str">
        <f t="shared" si="750"/>
        <v/>
      </c>
      <c r="AV5295" s="42">
        <f t="shared" si="751"/>
        <v>1</v>
      </c>
      <c r="AW5295" s="89">
        <f t="shared" si="752"/>
        <v>0</v>
      </c>
      <c r="AX5295" s="168"/>
      <c r="AY5295" s="60"/>
      <c r="AZ5295" s="61"/>
      <c r="BB5295" s="61" t="str">
        <f>IF(Settings!I5291&lt;&gt;"",Settings!I5291,"")</f>
        <v/>
      </c>
    </row>
    <row r="5296" spans="2:54" x14ac:dyDescent="0.2">
      <c r="B5296" s="13"/>
      <c r="C5296" s="12"/>
      <c r="D5296" s="12"/>
      <c r="E5296" s="12"/>
      <c r="F5296" s="12"/>
      <c r="G5296" s="12"/>
      <c r="H5296" s="12"/>
      <c r="I5296" s="15"/>
      <c r="J5296" s="31"/>
      <c r="K5296" s="180"/>
      <c r="L5296" s="40"/>
      <c r="M5296" s="14"/>
      <c r="N5296" s="16"/>
      <c r="O5296" s="49"/>
      <c r="P5296" s="64"/>
      <c r="Q5296" s="18"/>
      <c r="R5296" s="181">
        <f t="shared" si="744"/>
        <v>0</v>
      </c>
      <c r="S5296" s="181">
        <f t="shared" si="745"/>
        <v>0</v>
      </c>
      <c r="T5296" s="181">
        <f t="shared" si="746"/>
        <v>0</v>
      </c>
      <c r="AQ5296" s="1">
        <f>COUNT(L$11:L5296)</f>
        <v>37</v>
      </c>
      <c r="AR5296" s="43">
        <f t="shared" si="747"/>
        <v>40933</v>
      </c>
      <c r="AS5296" s="44">
        <f t="shared" si="748"/>
        <v>89.120000000000019</v>
      </c>
      <c r="AT5296" s="10" t="str">
        <f t="shared" si="749"/>
        <v/>
      </c>
      <c r="AU5296" s="20" t="str">
        <f t="shared" si="750"/>
        <v/>
      </c>
      <c r="AV5296" s="42">
        <f t="shared" si="751"/>
        <v>1</v>
      </c>
      <c r="AW5296" s="89">
        <f t="shared" si="752"/>
        <v>0</v>
      </c>
      <c r="AX5296" s="168"/>
      <c r="AY5296" s="60"/>
      <c r="AZ5296" s="61"/>
      <c r="BB5296" s="61" t="str">
        <f>IF(Settings!I5292&lt;&gt;"",Settings!I5292,"")</f>
        <v/>
      </c>
    </row>
    <row r="5297" spans="2:54" x14ac:dyDescent="0.2">
      <c r="B5297" s="13"/>
      <c r="C5297" s="12"/>
      <c r="D5297" s="12"/>
      <c r="E5297" s="12"/>
      <c r="F5297" s="12"/>
      <c r="G5297" s="12"/>
      <c r="H5297" s="12"/>
      <c r="I5297" s="15"/>
      <c r="J5297" s="31"/>
      <c r="K5297" s="180"/>
      <c r="L5297" s="40"/>
      <c r="M5297" s="14"/>
      <c r="N5297" s="16"/>
      <c r="O5297" s="49"/>
      <c r="P5297" s="64"/>
      <c r="Q5297" s="18"/>
      <c r="R5297" s="181">
        <f t="shared" si="744"/>
        <v>0</v>
      </c>
      <c r="S5297" s="181">
        <f t="shared" si="745"/>
        <v>0</v>
      </c>
      <c r="T5297" s="181">
        <f t="shared" si="746"/>
        <v>0</v>
      </c>
      <c r="AQ5297" s="1">
        <f>COUNT(L$11:L5297)</f>
        <v>37</v>
      </c>
      <c r="AR5297" s="43">
        <f t="shared" si="747"/>
        <v>40933</v>
      </c>
      <c r="AS5297" s="44">
        <f t="shared" si="748"/>
        <v>89.120000000000019</v>
      </c>
      <c r="AT5297" s="10" t="str">
        <f t="shared" si="749"/>
        <v/>
      </c>
      <c r="AU5297" s="20" t="str">
        <f t="shared" si="750"/>
        <v/>
      </c>
      <c r="AV5297" s="42">
        <f t="shared" si="751"/>
        <v>1</v>
      </c>
      <c r="AW5297" s="89">
        <f t="shared" si="752"/>
        <v>0</v>
      </c>
      <c r="AX5297" s="168"/>
      <c r="AY5297" s="60"/>
      <c r="AZ5297" s="61"/>
      <c r="BB5297" s="61" t="str">
        <f>IF(Settings!I5293&lt;&gt;"",Settings!I5293,"")</f>
        <v/>
      </c>
    </row>
    <row r="5298" spans="2:54" x14ac:dyDescent="0.2">
      <c r="B5298" s="13"/>
      <c r="C5298" s="12"/>
      <c r="D5298" s="12"/>
      <c r="E5298" s="12"/>
      <c r="F5298" s="12"/>
      <c r="G5298" s="12"/>
      <c r="H5298" s="12"/>
      <c r="I5298" s="15"/>
      <c r="J5298" s="31"/>
      <c r="K5298" s="180"/>
      <c r="L5298" s="40"/>
      <c r="M5298" s="14"/>
      <c r="N5298" s="16"/>
      <c r="O5298" s="49"/>
      <c r="P5298" s="64"/>
      <c r="Q5298" s="18"/>
      <c r="R5298" s="181">
        <f t="shared" si="744"/>
        <v>0</v>
      </c>
      <c r="S5298" s="181">
        <f t="shared" si="745"/>
        <v>0</v>
      </c>
      <c r="T5298" s="181">
        <f t="shared" si="746"/>
        <v>0</v>
      </c>
      <c r="AQ5298" s="1">
        <f>COUNT(L$11:L5298)</f>
        <v>37</v>
      </c>
      <c r="AR5298" s="43">
        <f t="shared" si="747"/>
        <v>40933</v>
      </c>
      <c r="AS5298" s="44">
        <f t="shared" si="748"/>
        <v>89.120000000000019</v>
      </c>
      <c r="AT5298" s="10" t="str">
        <f t="shared" si="749"/>
        <v/>
      </c>
      <c r="AU5298" s="20" t="str">
        <f t="shared" si="750"/>
        <v/>
      </c>
      <c r="AV5298" s="42">
        <f t="shared" si="751"/>
        <v>1</v>
      </c>
      <c r="AW5298" s="89">
        <f t="shared" si="752"/>
        <v>0</v>
      </c>
      <c r="AX5298" s="168"/>
      <c r="AY5298" s="60"/>
      <c r="AZ5298" s="61"/>
      <c r="BB5298" s="61" t="str">
        <f>IF(Settings!I5294&lt;&gt;"",Settings!I5294,"")</f>
        <v/>
      </c>
    </row>
    <row r="5299" spans="2:54" x14ac:dyDescent="0.2">
      <c r="B5299" s="13"/>
      <c r="C5299" s="12"/>
      <c r="D5299" s="12"/>
      <c r="E5299" s="12"/>
      <c r="F5299" s="12"/>
      <c r="G5299" s="12"/>
      <c r="H5299" s="12"/>
      <c r="I5299" s="15"/>
      <c r="J5299" s="31"/>
      <c r="K5299" s="180"/>
      <c r="L5299" s="40"/>
      <c r="M5299" s="14"/>
      <c r="N5299" s="16"/>
      <c r="O5299" s="49"/>
      <c r="P5299" s="64"/>
      <c r="Q5299" s="18"/>
      <c r="R5299" s="181">
        <f t="shared" si="744"/>
        <v>0</v>
      </c>
      <c r="S5299" s="181">
        <f t="shared" si="745"/>
        <v>0</v>
      </c>
      <c r="T5299" s="181">
        <f t="shared" si="746"/>
        <v>0</v>
      </c>
      <c r="AQ5299" s="1">
        <f>COUNT(L$11:L5299)</f>
        <v>37</v>
      </c>
      <c r="AR5299" s="43">
        <f t="shared" si="747"/>
        <v>40933</v>
      </c>
      <c r="AS5299" s="44">
        <f t="shared" si="748"/>
        <v>89.120000000000019</v>
      </c>
      <c r="AT5299" s="10" t="str">
        <f t="shared" si="749"/>
        <v/>
      </c>
      <c r="AU5299" s="20" t="str">
        <f t="shared" si="750"/>
        <v/>
      </c>
      <c r="AV5299" s="42">
        <f t="shared" si="751"/>
        <v>1</v>
      </c>
      <c r="AW5299" s="89">
        <f t="shared" si="752"/>
        <v>0</v>
      </c>
      <c r="AX5299" s="168"/>
      <c r="AY5299" s="60"/>
      <c r="AZ5299" s="61"/>
      <c r="BB5299" s="61" t="str">
        <f>IF(Settings!I5295&lt;&gt;"",Settings!I5295,"")</f>
        <v/>
      </c>
    </row>
    <row r="5300" spans="2:54" x14ac:dyDescent="0.2">
      <c r="B5300" s="13"/>
      <c r="C5300" s="12"/>
      <c r="D5300" s="12"/>
      <c r="E5300" s="12"/>
      <c r="F5300" s="12"/>
      <c r="G5300" s="12"/>
      <c r="H5300" s="12"/>
      <c r="I5300" s="15"/>
      <c r="J5300" s="31"/>
      <c r="K5300" s="180"/>
      <c r="L5300" s="40"/>
      <c r="M5300" s="14"/>
      <c r="N5300" s="16"/>
      <c r="O5300" s="49"/>
      <c r="P5300" s="64"/>
      <c r="Q5300" s="18"/>
      <c r="R5300" s="181">
        <f t="shared" si="744"/>
        <v>0</v>
      </c>
      <c r="S5300" s="181">
        <f t="shared" si="745"/>
        <v>0</v>
      </c>
      <c r="T5300" s="181">
        <f t="shared" si="746"/>
        <v>0</v>
      </c>
      <c r="AQ5300" s="1">
        <f>COUNT(L$11:L5300)</f>
        <v>37</v>
      </c>
      <c r="AR5300" s="43">
        <f t="shared" si="747"/>
        <v>40933</v>
      </c>
      <c r="AS5300" s="44">
        <f t="shared" si="748"/>
        <v>89.120000000000019</v>
      </c>
      <c r="AT5300" s="10" t="str">
        <f t="shared" si="749"/>
        <v/>
      </c>
      <c r="AU5300" s="20" t="str">
        <f t="shared" si="750"/>
        <v/>
      </c>
      <c r="AV5300" s="42">
        <f t="shared" si="751"/>
        <v>1</v>
      </c>
      <c r="AW5300" s="89">
        <f t="shared" si="752"/>
        <v>0</v>
      </c>
      <c r="AX5300" s="168"/>
      <c r="AY5300" s="60"/>
      <c r="AZ5300" s="61"/>
      <c r="BB5300" s="61" t="str">
        <f>IF(Settings!I5296&lt;&gt;"",Settings!I5296,"")</f>
        <v/>
      </c>
    </row>
    <row r="5301" spans="2:54" x14ac:dyDescent="0.2">
      <c r="B5301" s="13"/>
      <c r="C5301" s="12"/>
      <c r="D5301" s="12"/>
      <c r="E5301" s="12"/>
      <c r="F5301" s="12"/>
      <c r="G5301" s="12"/>
      <c r="H5301" s="12"/>
      <c r="I5301" s="15"/>
      <c r="J5301" s="31"/>
      <c r="K5301" s="180"/>
      <c r="L5301" s="40"/>
      <c r="M5301" s="14"/>
      <c r="N5301" s="16"/>
      <c r="O5301" s="49"/>
      <c r="P5301" s="64"/>
      <c r="Q5301" s="18"/>
      <c r="R5301" s="181">
        <f t="shared" si="744"/>
        <v>0</v>
      </c>
      <c r="S5301" s="181">
        <f t="shared" si="745"/>
        <v>0</v>
      </c>
      <c r="T5301" s="181">
        <f t="shared" si="746"/>
        <v>0</v>
      </c>
      <c r="AQ5301" s="1">
        <f>COUNT(L$11:L5301)</f>
        <v>37</v>
      </c>
      <c r="AR5301" s="43">
        <f t="shared" si="747"/>
        <v>40933</v>
      </c>
      <c r="AS5301" s="44">
        <f t="shared" si="748"/>
        <v>89.120000000000019</v>
      </c>
      <c r="AT5301" s="10" t="str">
        <f t="shared" si="749"/>
        <v/>
      </c>
      <c r="AU5301" s="20" t="str">
        <f t="shared" si="750"/>
        <v/>
      </c>
      <c r="AV5301" s="42">
        <f t="shared" si="751"/>
        <v>1</v>
      </c>
      <c r="AW5301" s="89">
        <f t="shared" si="752"/>
        <v>0</v>
      </c>
      <c r="AX5301" s="168"/>
      <c r="AY5301" s="60"/>
      <c r="AZ5301" s="61"/>
      <c r="BB5301" s="61" t="str">
        <f>IF(Settings!I5297&lt;&gt;"",Settings!I5297,"")</f>
        <v/>
      </c>
    </row>
    <row r="5302" spans="2:54" x14ac:dyDescent="0.2">
      <c r="B5302" s="13"/>
      <c r="C5302" s="12"/>
      <c r="D5302" s="12"/>
      <c r="E5302" s="12"/>
      <c r="F5302" s="12"/>
      <c r="G5302" s="12"/>
      <c r="H5302" s="12"/>
      <c r="I5302" s="15"/>
      <c r="J5302" s="31"/>
      <c r="K5302" s="180"/>
      <c r="L5302" s="40"/>
      <c r="M5302" s="14"/>
      <c r="N5302" s="16"/>
      <c r="O5302" s="49"/>
      <c r="P5302" s="64"/>
      <c r="Q5302" s="18"/>
      <c r="R5302" s="181">
        <f t="shared" si="744"/>
        <v>0</v>
      </c>
      <c r="S5302" s="181">
        <f t="shared" si="745"/>
        <v>0</v>
      </c>
      <c r="T5302" s="181">
        <f t="shared" si="746"/>
        <v>0</v>
      </c>
      <c r="AQ5302" s="1">
        <f>COUNT(L$11:L5302)</f>
        <v>37</v>
      </c>
      <c r="AR5302" s="43">
        <f t="shared" si="747"/>
        <v>40933</v>
      </c>
      <c r="AS5302" s="44">
        <f t="shared" si="748"/>
        <v>89.120000000000019</v>
      </c>
      <c r="AT5302" s="10" t="str">
        <f t="shared" si="749"/>
        <v/>
      </c>
      <c r="AU5302" s="20" t="str">
        <f t="shared" si="750"/>
        <v/>
      </c>
      <c r="AV5302" s="42">
        <f t="shared" si="751"/>
        <v>1</v>
      </c>
      <c r="AW5302" s="89">
        <f t="shared" si="752"/>
        <v>0</v>
      </c>
      <c r="AX5302" s="168"/>
      <c r="AY5302" s="60"/>
      <c r="AZ5302" s="61"/>
      <c r="BB5302" s="61" t="str">
        <f>IF(Settings!I5298&lt;&gt;"",Settings!I5298,"")</f>
        <v/>
      </c>
    </row>
    <row r="5303" spans="2:54" x14ac:dyDescent="0.2">
      <c r="B5303" s="13"/>
      <c r="C5303" s="12"/>
      <c r="D5303" s="12"/>
      <c r="E5303" s="12"/>
      <c r="F5303" s="12"/>
      <c r="G5303" s="12"/>
      <c r="H5303" s="12"/>
      <c r="I5303" s="15"/>
      <c r="J5303" s="31"/>
      <c r="K5303" s="180"/>
      <c r="L5303" s="40"/>
      <c r="M5303" s="14"/>
      <c r="N5303" s="16"/>
      <c r="O5303" s="49"/>
      <c r="P5303" s="64"/>
      <c r="Q5303" s="18"/>
      <c r="R5303" s="181">
        <f t="shared" si="744"/>
        <v>0</v>
      </c>
      <c r="S5303" s="181">
        <f t="shared" si="745"/>
        <v>0</v>
      </c>
      <c r="T5303" s="181">
        <f t="shared" si="746"/>
        <v>0</v>
      </c>
      <c r="AQ5303" s="1">
        <f>COUNT(L$11:L5303)</f>
        <v>37</v>
      </c>
      <c r="AR5303" s="43">
        <f t="shared" si="747"/>
        <v>40933</v>
      </c>
      <c r="AS5303" s="44">
        <f t="shared" si="748"/>
        <v>89.120000000000019</v>
      </c>
      <c r="AT5303" s="10" t="str">
        <f t="shared" si="749"/>
        <v/>
      </c>
      <c r="AU5303" s="20" t="str">
        <f t="shared" si="750"/>
        <v/>
      </c>
      <c r="AV5303" s="42">
        <f t="shared" si="751"/>
        <v>1</v>
      </c>
      <c r="AW5303" s="89">
        <f t="shared" si="752"/>
        <v>0</v>
      </c>
      <c r="AX5303" s="168"/>
      <c r="AY5303" s="60"/>
      <c r="AZ5303" s="61"/>
      <c r="BB5303" s="61" t="str">
        <f>IF(Settings!I5299&lt;&gt;"",Settings!I5299,"")</f>
        <v/>
      </c>
    </row>
    <row r="5304" spans="2:54" x14ac:dyDescent="0.2">
      <c r="B5304" s="13"/>
      <c r="C5304" s="12"/>
      <c r="D5304" s="12"/>
      <c r="E5304" s="12"/>
      <c r="F5304" s="12"/>
      <c r="G5304" s="12"/>
      <c r="H5304" s="12"/>
      <c r="I5304" s="15"/>
      <c r="J5304" s="31"/>
      <c r="K5304" s="180"/>
      <c r="L5304" s="40"/>
      <c r="M5304" s="14"/>
      <c r="N5304" s="16"/>
      <c r="O5304" s="49"/>
      <c r="P5304" s="64"/>
      <c r="Q5304" s="18"/>
      <c r="R5304" s="181">
        <f t="shared" si="744"/>
        <v>0</v>
      </c>
      <c r="S5304" s="181">
        <f t="shared" si="745"/>
        <v>0</v>
      </c>
      <c r="T5304" s="181">
        <f t="shared" si="746"/>
        <v>0</v>
      </c>
      <c r="AQ5304" s="1">
        <f>COUNT(L$11:L5304)</f>
        <v>37</v>
      </c>
      <c r="AR5304" s="43">
        <f t="shared" si="747"/>
        <v>40933</v>
      </c>
      <c r="AS5304" s="44">
        <f t="shared" si="748"/>
        <v>89.120000000000019</v>
      </c>
      <c r="AT5304" s="10" t="str">
        <f t="shared" si="749"/>
        <v/>
      </c>
      <c r="AU5304" s="20" t="str">
        <f t="shared" si="750"/>
        <v/>
      </c>
      <c r="AV5304" s="42">
        <f t="shared" si="751"/>
        <v>1</v>
      </c>
      <c r="AW5304" s="89">
        <f t="shared" si="752"/>
        <v>0</v>
      </c>
      <c r="AX5304" s="168"/>
      <c r="AY5304" s="60"/>
      <c r="AZ5304" s="61"/>
      <c r="BB5304" s="61" t="str">
        <f>IF(Settings!I5300&lt;&gt;"",Settings!I5300,"")</f>
        <v/>
      </c>
    </row>
    <row r="5305" spans="2:54" x14ac:dyDescent="0.2">
      <c r="B5305" s="13"/>
      <c r="C5305" s="12"/>
      <c r="D5305" s="12"/>
      <c r="E5305" s="12"/>
      <c r="F5305" s="12"/>
      <c r="G5305" s="12"/>
      <c r="H5305" s="12"/>
      <c r="I5305" s="15"/>
      <c r="J5305" s="31"/>
      <c r="K5305" s="180"/>
      <c r="L5305" s="40"/>
      <c r="M5305" s="14"/>
      <c r="N5305" s="16"/>
      <c r="O5305" s="49"/>
      <c r="P5305" s="64"/>
      <c r="Q5305" s="18"/>
      <c r="R5305" s="181">
        <f t="shared" si="744"/>
        <v>0</v>
      </c>
      <c r="S5305" s="181">
        <f t="shared" si="745"/>
        <v>0</v>
      </c>
      <c r="T5305" s="181">
        <f t="shared" si="746"/>
        <v>0</v>
      </c>
      <c r="AQ5305" s="1">
        <f>COUNT(L$11:L5305)</f>
        <v>37</v>
      </c>
      <c r="AR5305" s="43">
        <f t="shared" si="747"/>
        <v>40933</v>
      </c>
      <c r="AS5305" s="44">
        <f t="shared" si="748"/>
        <v>89.120000000000019</v>
      </c>
      <c r="AT5305" s="10" t="str">
        <f t="shared" si="749"/>
        <v/>
      </c>
      <c r="AU5305" s="20" t="str">
        <f t="shared" si="750"/>
        <v/>
      </c>
      <c r="AV5305" s="42">
        <f t="shared" si="751"/>
        <v>1</v>
      </c>
      <c r="AW5305" s="89">
        <f t="shared" si="752"/>
        <v>0</v>
      </c>
      <c r="AX5305" s="168"/>
      <c r="AY5305" s="60"/>
      <c r="AZ5305" s="61"/>
      <c r="BB5305" s="61" t="str">
        <f>IF(Settings!I5301&lt;&gt;"",Settings!I5301,"")</f>
        <v/>
      </c>
    </row>
    <row r="5306" spans="2:54" x14ac:dyDescent="0.2">
      <c r="B5306" s="13"/>
      <c r="C5306" s="12"/>
      <c r="D5306" s="12"/>
      <c r="E5306" s="12"/>
      <c r="F5306" s="12"/>
      <c r="G5306" s="12"/>
      <c r="H5306" s="12"/>
      <c r="I5306" s="15"/>
      <c r="J5306" s="31"/>
      <c r="K5306" s="180"/>
      <c r="L5306" s="40"/>
      <c r="M5306" s="14"/>
      <c r="N5306" s="16"/>
      <c r="O5306" s="49"/>
      <c r="P5306" s="64"/>
      <c r="Q5306" s="18"/>
      <c r="R5306" s="181">
        <f t="shared" si="744"/>
        <v>0</v>
      </c>
      <c r="S5306" s="181">
        <f t="shared" si="745"/>
        <v>0</v>
      </c>
      <c r="T5306" s="181">
        <f t="shared" si="746"/>
        <v>0</v>
      </c>
      <c r="AQ5306" s="1">
        <f>COUNT(L$11:L5306)</f>
        <v>37</v>
      </c>
      <c r="AR5306" s="43">
        <f t="shared" si="747"/>
        <v>40933</v>
      </c>
      <c r="AS5306" s="44">
        <f t="shared" si="748"/>
        <v>89.120000000000019</v>
      </c>
      <c r="AT5306" s="10" t="str">
        <f t="shared" si="749"/>
        <v/>
      </c>
      <c r="AU5306" s="20" t="str">
        <f t="shared" si="750"/>
        <v/>
      </c>
      <c r="AV5306" s="42">
        <f t="shared" si="751"/>
        <v>1</v>
      </c>
      <c r="AW5306" s="89">
        <f t="shared" si="752"/>
        <v>0</v>
      </c>
      <c r="AX5306" s="168"/>
      <c r="AY5306" s="60"/>
      <c r="AZ5306" s="61"/>
      <c r="BB5306" s="61" t="str">
        <f>IF(Settings!I5302&lt;&gt;"",Settings!I5302,"")</f>
        <v/>
      </c>
    </row>
    <row r="5307" spans="2:54" x14ac:dyDescent="0.2">
      <c r="B5307" s="13"/>
      <c r="C5307" s="12"/>
      <c r="D5307" s="12"/>
      <c r="E5307" s="12"/>
      <c r="F5307" s="12"/>
      <c r="G5307" s="12"/>
      <c r="H5307" s="12"/>
      <c r="I5307" s="15"/>
      <c r="J5307" s="31"/>
      <c r="K5307" s="180"/>
      <c r="L5307" s="40"/>
      <c r="M5307" s="14"/>
      <c r="N5307" s="16"/>
      <c r="O5307" s="49"/>
      <c r="P5307" s="64"/>
      <c r="Q5307" s="18"/>
      <c r="R5307" s="181">
        <f t="shared" si="744"/>
        <v>0</v>
      </c>
      <c r="S5307" s="181">
        <f t="shared" si="745"/>
        <v>0</v>
      </c>
      <c r="T5307" s="181">
        <f t="shared" si="746"/>
        <v>0</v>
      </c>
      <c r="AQ5307" s="1">
        <f>COUNT(L$11:L5307)</f>
        <v>37</v>
      </c>
      <c r="AR5307" s="43">
        <f t="shared" si="747"/>
        <v>40933</v>
      </c>
      <c r="AS5307" s="44">
        <f t="shared" si="748"/>
        <v>89.120000000000019</v>
      </c>
      <c r="AT5307" s="10" t="str">
        <f t="shared" si="749"/>
        <v/>
      </c>
      <c r="AU5307" s="20" t="str">
        <f t="shared" si="750"/>
        <v/>
      </c>
      <c r="AV5307" s="42">
        <f t="shared" si="751"/>
        <v>1</v>
      </c>
      <c r="AW5307" s="89">
        <f t="shared" si="752"/>
        <v>0</v>
      </c>
      <c r="AX5307" s="168"/>
      <c r="AY5307" s="60"/>
      <c r="AZ5307" s="61"/>
      <c r="BB5307" s="61" t="str">
        <f>IF(Settings!I5303&lt;&gt;"",Settings!I5303,"")</f>
        <v/>
      </c>
    </row>
    <row r="5308" spans="2:54" x14ac:dyDescent="0.2">
      <c r="B5308" s="13"/>
      <c r="C5308" s="12"/>
      <c r="D5308" s="12"/>
      <c r="E5308" s="12"/>
      <c r="F5308" s="12"/>
      <c r="G5308" s="12"/>
      <c r="H5308" s="12"/>
      <c r="I5308" s="15"/>
      <c r="J5308" s="31"/>
      <c r="K5308" s="180"/>
      <c r="L5308" s="40"/>
      <c r="M5308" s="14"/>
      <c r="N5308" s="16"/>
      <c r="O5308" s="49"/>
      <c r="P5308" s="64"/>
      <c r="Q5308" s="18"/>
      <c r="R5308" s="181">
        <f t="shared" si="744"/>
        <v>0</v>
      </c>
      <c r="S5308" s="181">
        <f t="shared" si="745"/>
        <v>0</v>
      </c>
      <c r="T5308" s="181">
        <f t="shared" si="746"/>
        <v>0</v>
      </c>
      <c r="AQ5308" s="1">
        <f>COUNT(L$11:L5308)</f>
        <v>37</v>
      </c>
      <c r="AR5308" s="43">
        <f t="shared" si="747"/>
        <v>40933</v>
      </c>
      <c r="AS5308" s="44">
        <f t="shared" si="748"/>
        <v>89.120000000000019</v>
      </c>
      <c r="AT5308" s="10" t="str">
        <f t="shared" si="749"/>
        <v/>
      </c>
      <c r="AU5308" s="20" t="str">
        <f t="shared" si="750"/>
        <v/>
      </c>
      <c r="AV5308" s="42">
        <f t="shared" si="751"/>
        <v>1</v>
      </c>
      <c r="AW5308" s="89">
        <f t="shared" si="752"/>
        <v>0</v>
      </c>
      <c r="AX5308" s="168"/>
      <c r="AY5308" s="60"/>
      <c r="AZ5308" s="61"/>
      <c r="BB5308" s="61" t="str">
        <f>IF(Settings!I5304&lt;&gt;"",Settings!I5304,"")</f>
        <v/>
      </c>
    </row>
    <row r="5309" spans="2:54" x14ac:dyDescent="0.2">
      <c r="B5309" s="13"/>
      <c r="C5309" s="12"/>
      <c r="D5309" s="12"/>
      <c r="E5309" s="12"/>
      <c r="F5309" s="12"/>
      <c r="G5309" s="12"/>
      <c r="H5309" s="12"/>
      <c r="I5309" s="15"/>
      <c r="J5309" s="31"/>
      <c r="K5309" s="180"/>
      <c r="L5309" s="40"/>
      <c r="M5309" s="14"/>
      <c r="N5309" s="16"/>
      <c r="O5309" s="49"/>
      <c r="P5309" s="64"/>
      <c r="Q5309" s="18"/>
      <c r="R5309" s="181">
        <f t="shared" si="744"/>
        <v>0</v>
      </c>
      <c r="S5309" s="181">
        <f t="shared" si="745"/>
        <v>0</v>
      </c>
      <c r="T5309" s="181">
        <f t="shared" si="746"/>
        <v>0</v>
      </c>
      <c r="AQ5309" s="1">
        <f>COUNT(L$11:L5309)</f>
        <v>37</v>
      </c>
      <c r="AR5309" s="43">
        <f t="shared" si="747"/>
        <v>40933</v>
      </c>
      <c r="AS5309" s="44">
        <f t="shared" si="748"/>
        <v>89.120000000000019</v>
      </c>
      <c r="AT5309" s="10" t="str">
        <f t="shared" si="749"/>
        <v/>
      </c>
      <c r="AU5309" s="20" t="str">
        <f t="shared" si="750"/>
        <v/>
      </c>
      <c r="AV5309" s="42">
        <f t="shared" si="751"/>
        <v>1</v>
      </c>
      <c r="AW5309" s="89">
        <f t="shared" si="752"/>
        <v>0</v>
      </c>
      <c r="AX5309" s="168"/>
      <c r="AY5309" s="60"/>
      <c r="AZ5309" s="61"/>
      <c r="BB5309" s="61" t="str">
        <f>IF(Settings!I5305&lt;&gt;"",Settings!I5305,"")</f>
        <v/>
      </c>
    </row>
    <row r="5310" spans="2:54" x14ac:dyDescent="0.2">
      <c r="B5310" s="13"/>
      <c r="C5310" s="12"/>
      <c r="D5310" s="12"/>
      <c r="E5310" s="12"/>
      <c r="F5310" s="12"/>
      <c r="G5310" s="12"/>
      <c r="H5310" s="12"/>
      <c r="I5310" s="15"/>
      <c r="J5310" s="31"/>
      <c r="K5310" s="180"/>
      <c r="L5310" s="40"/>
      <c r="M5310" s="14"/>
      <c r="N5310" s="16"/>
      <c r="O5310" s="49"/>
      <c r="P5310" s="64"/>
      <c r="Q5310" s="18"/>
      <c r="R5310" s="181">
        <f t="shared" si="744"/>
        <v>0</v>
      </c>
      <c r="S5310" s="181">
        <f t="shared" si="745"/>
        <v>0</v>
      </c>
      <c r="T5310" s="181">
        <f t="shared" si="746"/>
        <v>0</v>
      </c>
      <c r="AQ5310" s="1">
        <f>COUNT(L$11:L5310)</f>
        <v>37</v>
      </c>
      <c r="AR5310" s="43">
        <f t="shared" si="747"/>
        <v>40933</v>
      </c>
      <c r="AS5310" s="44">
        <f t="shared" si="748"/>
        <v>89.120000000000019</v>
      </c>
      <c r="AT5310" s="10" t="str">
        <f t="shared" si="749"/>
        <v/>
      </c>
      <c r="AU5310" s="20" t="str">
        <f t="shared" si="750"/>
        <v/>
      </c>
      <c r="AV5310" s="42">
        <f t="shared" si="751"/>
        <v>1</v>
      </c>
      <c r="AW5310" s="89">
        <f t="shared" si="752"/>
        <v>0</v>
      </c>
      <c r="AX5310" s="168"/>
      <c r="AY5310" s="60"/>
      <c r="AZ5310" s="61"/>
      <c r="BB5310" s="61" t="str">
        <f>IF(Settings!I5306&lt;&gt;"",Settings!I5306,"")</f>
        <v/>
      </c>
    </row>
    <row r="5311" spans="2:54" x14ac:dyDescent="0.2">
      <c r="B5311" s="13"/>
      <c r="C5311" s="12"/>
      <c r="D5311" s="12"/>
      <c r="E5311" s="12"/>
      <c r="F5311" s="12"/>
      <c r="G5311" s="12"/>
      <c r="H5311" s="12"/>
      <c r="I5311" s="15"/>
      <c r="J5311" s="31"/>
      <c r="K5311" s="180"/>
      <c r="L5311" s="40"/>
      <c r="M5311" s="14"/>
      <c r="N5311" s="16"/>
      <c r="O5311" s="49"/>
      <c r="P5311" s="64"/>
      <c r="Q5311" s="18"/>
      <c r="R5311" s="181">
        <f t="shared" si="744"/>
        <v>0</v>
      </c>
      <c r="S5311" s="181">
        <f t="shared" si="745"/>
        <v>0</v>
      </c>
      <c r="T5311" s="181">
        <f t="shared" si="746"/>
        <v>0</v>
      </c>
      <c r="AQ5311" s="1">
        <f>COUNT(L$11:L5311)</f>
        <v>37</v>
      </c>
      <c r="AR5311" s="43">
        <f t="shared" si="747"/>
        <v>40933</v>
      </c>
      <c r="AS5311" s="44">
        <f t="shared" si="748"/>
        <v>89.120000000000019</v>
      </c>
      <c r="AT5311" s="10" t="str">
        <f t="shared" si="749"/>
        <v/>
      </c>
      <c r="AU5311" s="20" t="str">
        <f t="shared" si="750"/>
        <v/>
      </c>
      <c r="AV5311" s="42">
        <f t="shared" si="751"/>
        <v>1</v>
      </c>
      <c r="AW5311" s="89">
        <f t="shared" si="752"/>
        <v>0</v>
      </c>
      <c r="AX5311" s="168"/>
      <c r="AY5311" s="60"/>
      <c r="AZ5311" s="61"/>
      <c r="BB5311" s="61" t="str">
        <f>IF(Settings!I5307&lt;&gt;"",Settings!I5307,"")</f>
        <v/>
      </c>
    </row>
    <row r="5312" spans="2:54" x14ac:dyDescent="0.2">
      <c r="B5312" s="13"/>
      <c r="C5312" s="12"/>
      <c r="D5312" s="12"/>
      <c r="E5312" s="12"/>
      <c r="F5312" s="12"/>
      <c r="G5312" s="12"/>
      <c r="H5312" s="12"/>
      <c r="I5312" s="15"/>
      <c r="J5312" s="31"/>
      <c r="K5312" s="180"/>
      <c r="L5312" s="40"/>
      <c r="M5312" s="14"/>
      <c r="N5312" s="16"/>
      <c r="O5312" s="49"/>
      <c r="P5312" s="64"/>
      <c r="Q5312" s="18"/>
      <c r="R5312" s="181">
        <f t="shared" si="744"/>
        <v>0</v>
      </c>
      <c r="S5312" s="181">
        <f t="shared" si="745"/>
        <v>0</v>
      </c>
      <c r="T5312" s="181">
        <f t="shared" si="746"/>
        <v>0</v>
      </c>
      <c r="AQ5312" s="1">
        <f>COUNT(L$11:L5312)</f>
        <v>37</v>
      </c>
      <c r="AR5312" s="43">
        <f t="shared" si="747"/>
        <v>40933</v>
      </c>
      <c r="AS5312" s="44">
        <f t="shared" si="748"/>
        <v>89.120000000000019</v>
      </c>
      <c r="AT5312" s="10" t="str">
        <f t="shared" si="749"/>
        <v/>
      </c>
      <c r="AU5312" s="20" t="str">
        <f t="shared" si="750"/>
        <v/>
      </c>
      <c r="AV5312" s="42">
        <f t="shared" si="751"/>
        <v>1</v>
      </c>
      <c r="AW5312" s="89">
        <f t="shared" si="752"/>
        <v>0</v>
      </c>
      <c r="AX5312" s="168"/>
      <c r="AY5312" s="60"/>
      <c r="AZ5312" s="61"/>
      <c r="BB5312" s="61" t="str">
        <f>IF(Settings!I5308&lt;&gt;"",Settings!I5308,"")</f>
        <v/>
      </c>
    </row>
    <row r="5313" spans="2:54" x14ac:dyDescent="0.2">
      <c r="B5313" s="13"/>
      <c r="C5313" s="12"/>
      <c r="D5313" s="12"/>
      <c r="E5313" s="12"/>
      <c r="F5313" s="12"/>
      <c r="G5313" s="12"/>
      <c r="H5313" s="12"/>
      <c r="I5313" s="15"/>
      <c r="J5313" s="31"/>
      <c r="K5313" s="180"/>
      <c r="L5313" s="40"/>
      <c r="M5313" s="14"/>
      <c r="N5313" s="16"/>
      <c r="O5313" s="49"/>
      <c r="P5313" s="64"/>
      <c r="Q5313" s="18"/>
      <c r="R5313" s="181">
        <f t="shared" si="744"/>
        <v>0</v>
      </c>
      <c r="S5313" s="181">
        <f t="shared" si="745"/>
        <v>0</v>
      </c>
      <c r="T5313" s="181">
        <f t="shared" si="746"/>
        <v>0</v>
      </c>
      <c r="AQ5313" s="1">
        <f>COUNT(L$11:L5313)</f>
        <v>37</v>
      </c>
      <c r="AR5313" s="43">
        <f t="shared" si="747"/>
        <v>40933</v>
      </c>
      <c r="AS5313" s="44">
        <f t="shared" si="748"/>
        <v>89.120000000000019</v>
      </c>
      <c r="AT5313" s="10" t="str">
        <f t="shared" si="749"/>
        <v/>
      </c>
      <c r="AU5313" s="20" t="str">
        <f t="shared" si="750"/>
        <v/>
      </c>
      <c r="AV5313" s="42">
        <f t="shared" si="751"/>
        <v>1</v>
      </c>
      <c r="AW5313" s="89">
        <f t="shared" si="752"/>
        <v>0</v>
      </c>
      <c r="AX5313" s="168"/>
      <c r="AY5313" s="60"/>
      <c r="AZ5313" s="61"/>
      <c r="BB5313" s="61" t="str">
        <f>IF(Settings!I5309&lt;&gt;"",Settings!I5309,"")</f>
        <v/>
      </c>
    </row>
    <row r="5314" spans="2:54" x14ac:dyDescent="0.2">
      <c r="B5314" s="13"/>
      <c r="C5314" s="12"/>
      <c r="D5314" s="12"/>
      <c r="E5314" s="12"/>
      <c r="F5314" s="12"/>
      <c r="G5314" s="12"/>
      <c r="H5314" s="12"/>
      <c r="I5314" s="15"/>
      <c r="J5314" s="31"/>
      <c r="K5314" s="180"/>
      <c r="L5314" s="40"/>
      <c r="M5314" s="14"/>
      <c r="N5314" s="16"/>
      <c r="O5314" s="49"/>
      <c r="P5314" s="64"/>
      <c r="Q5314" s="18"/>
      <c r="R5314" s="181">
        <f t="shared" si="744"/>
        <v>0</v>
      </c>
      <c r="S5314" s="181">
        <f t="shared" si="745"/>
        <v>0</v>
      </c>
      <c r="T5314" s="181">
        <f t="shared" si="746"/>
        <v>0</v>
      </c>
      <c r="AQ5314" s="1">
        <f>COUNT(L$11:L5314)</f>
        <v>37</v>
      </c>
      <c r="AR5314" s="43">
        <f t="shared" si="747"/>
        <v>40933</v>
      </c>
      <c r="AS5314" s="44">
        <f t="shared" si="748"/>
        <v>89.120000000000019</v>
      </c>
      <c r="AT5314" s="10" t="str">
        <f t="shared" si="749"/>
        <v/>
      </c>
      <c r="AU5314" s="20" t="str">
        <f t="shared" si="750"/>
        <v/>
      </c>
      <c r="AV5314" s="42">
        <f t="shared" si="751"/>
        <v>1</v>
      </c>
      <c r="AW5314" s="89">
        <f t="shared" si="752"/>
        <v>0</v>
      </c>
      <c r="AX5314" s="168"/>
      <c r="AY5314" s="60"/>
      <c r="AZ5314" s="61"/>
      <c r="BB5314" s="61" t="str">
        <f>IF(Settings!I5310&lt;&gt;"",Settings!I5310,"")</f>
        <v/>
      </c>
    </row>
    <row r="5315" spans="2:54" x14ac:dyDescent="0.2">
      <c r="B5315" s="13"/>
      <c r="C5315" s="12"/>
      <c r="D5315" s="12"/>
      <c r="E5315" s="12"/>
      <c r="F5315" s="12"/>
      <c r="G5315" s="12"/>
      <c r="H5315" s="12"/>
      <c r="I5315" s="15"/>
      <c r="J5315" s="31"/>
      <c r="K5315" s="180"/>
      <c r="L5315" s="40"/>
      <c r="M5315" s="14"/>
      <c r="N5315" s="16"/>
      <c r="O5315" s="49"/>
      <c r="P5315" s="64"/>
      <c r="Q5315" s="18"/>
      <c r="R5315" s="181">
        <f t="shared" si="744"/>
        <v>0</v>
      </c>
      <c r="S5315" s="181">
        <f t="shared" si="745"/>
        <v>0</v>
      </c>
      <c r="T5315" s="181">
        <f t="shared" si="746"/>
        <v>0</v>
      </c>
      <c r="AQ5315" s="1">
        <f>COUNT(L$11:L5315)</f>
        <v>37</v>
      </c>
      <c r="AR5315" s="43">
        <f t="shared" si="747"/>
        <v>40933</v>
      </c>
      <c r="AS5315" s="44">
        <f t="shared" si="748"/>
        <v>89.120000000000019</v>
      </c>
      <c r="AT5315" s="10" t="str">
        <f t="shared" si="749"/>
        <v/>
      </c>
      <c r="AU5315" s="20" t="str">
        <f t="shared" si="750"/>
        <v/>
      </c>
      <c r="AV5315" s="42">
        <f t="shared" si="751"/>
        <v>1</v>
      </c>
      <c r="AW5315" s="89">
        <f t="shared" si="752"/>
        <v>0</v>
      </c>
      <c r="AX5315" s="168"/>
      <c r="AY5315" s="60"/>
      <c r="AZ5315" s="61"/>
      <c r="BB5315" s="61" t="str">
        <f>IF(Settings!I5311&lt;&gt;"",Settings!I5311,"")</f>
        <v/>
      </c>
    </row>
    <row r="5316" spans="2:54" x14ac:dyDescent="0.2">
      <c r="B5316" s="13"/>
      <c r="C5316" s="12"/>
      <c r="D5316" s="12"/>
      <c r="E5316" s="12"/>
      <c r="F5316" s="12"/>
      <c r="G5316" s="12"/>
      <c r="H5316" s="12"/>
      <c r="I5316" s="15"/>
      <c r="J5316" s="31"/>
      <c r="K5316" s="180"/>
      <c r="L5316" s="40"/>
      <c r="M5316" s="14"/>
      <c r="N5316" s="16"/>
      <c r="O5316" s="49"/>
      <c r="P5316" s="64"/>
      <c r="Q5316" s="18"/>
      <c r="R5316" s="181">
        <f t="shared" si="744"/>
        <v>0</v>
      </c>
      <c r="S5316" s="181">
        <f t="shared" si="745"/>
        <v>0</v>
      </c>
      <c r="T5316" s="181">
        <f t="shared" si="746"/>
        <v>0</v>
      </c>
      <c r="AQ5316" s="1">
        <f>COUNT(L$11:L5316)</f>
        <v>37</v>
      </c>
      <c r="AR5316" s="43">
        <f t="shared" si="747"/>
        <v>40933</v>
      </c>
      <c r="AS5316" s="44">
        <f t="shared" si="748"/>
        <v>89.120000000000019</v>
      </c>
      <c r="AT5316" s="10" t="str">
        <f t="shared" si="749"/>
        <v/>
      </c>
      <c r="AU5316" s="20" t="str">
        <f t="shared" si="750"/>
        <v/>
      </c>
      <c r="AV5316" s="42">
        <f t="shared" si="751"/>
        <v>1</v>
      </c>
      <c r="AW5316" s="89">
        <f t="shared" si="752"/>
        <v>0</v>
      </c>
      <c r="AX5316" s="168"/>
      <c r="AY5316" s="60"/>
      <c r="AZ5316" s="61"/>
      <c r="BB5316" s="61" t="str">
        <f>IF(Settings!I5312&lt;&gt;"",Settings!I5312,"")</f>
        <v/>
      </c>
    </row>
    <row r="5317" spans="2:54" x14ac:dyDescent="0.2">
      <c r="B5317" s="13"/>
      <c r="C5317" s="12"/>
      <c r="D5317" s="12"/>
      <c r="E5317" s="12"/>
      <c r="F5317" s="12"/>
      <c r="G5317" s="12"/>
      <c r="H5317" s="12"/>
      <c r="I5317" s="15"/>
      <c r="J5317" s="31"/>
      <c r="K5317" s="180"/>
      <c r="L5317" s="40"/>
      <c r="M5317" s="14"/>
      <c r="N5317" s="16"/>
      <c r="O5317" s="49"/>
      <c r="P5317" s="64"/>
      <c r="Q5317" s="18"/>
      <c r="R5317" s="181">
        <f t="shared" si="744"/>
        <v>0</v>
      </c>
      <c r="S5317" s="181">
        <f t="shared" si="745"/>
        <v>0</v>
      </c>
      <c r="T5317" s="181">
        <f t="shared" si="746"/>
        <v>0</v>
      </c>
      <c r="AQ5317" s="1">
        <f>COUNT(L$11:L5317)</f>
        <v>37</v>
      </c>
      <c r="AR5317" s="43">
        <f t="shared" si="747"/>
        <v>40933</v>
      </c>
      <c r="AS5317" s="44">
        <f t="shared" si="748"/>
        <v>89.120000000000019</v>
      </c>
      <c r="AT5317" s="10" t="str">
        <f t="shared" si="749"/>
        <v/>
      </c>
      <c r="AU5317" s="20" t="str">
        <f t="shared" si="750"/>
        <v/>
      </c>
      <c r="AV5317" s="42">
        <f t="shared" si="751"/>
        <v>1</v>
      </c>
      <c r="AW5317" s="89">
        <f t="shared" si="752"/>
        <v>0</v>
      </c>
      <c r="AX5317" s="168"/>
      <c r="AY5317" s="60"/>
      <c r="AZ5317" s="61"/>
      <c r="BB5317" s="61" t="str">
        <f>IF(Settings!I5313&lt;&gt;"",Settings!I5313,"")</f>
        <v/>
      </c>
    </row>
    <row r="5318" spans="2:54" x14ac:dyDescent="0.2">
      <c r="B5318" s="13"/>
      <c r="C5318" s="12"/>
      <c r="D5318" s="12"/>
      <c r="E5318" s="12"/>
      <c r="F5318" s="12"/>
      <c r="G5318" s="12"/>
      <c r="H5318" s="12"/>
      <c r="I5318" s="15"/>
      <c r="J5318" s="31"/>
      <c r="K5318" s="180"/>
      <c r="L5318" s="40"/>
      <c r="M5318" s="14"/>
      <c r="N5318" s="16"/>
      <c r="O5318" s="49"/>
      <c r="P5318" s="64"/>
      <c r="Q5318" s="18"/>
      <c r="R5318" s="181">
        <f t="shared" si="744"/>
        <v>0</v>
      </c>
      <c r="S5318" s="181">
        <f t="shared" si="745"/>
        <v>0</v>
      </c>
      <c r="T5318" s="181">
        <f t="shared" si="746"/>
        <v>0</v>
      </c>
      <c r="AQ5318" s="1">
        <f>COUNT(L$11:L5318)</f>
        <v>37</v>
      </c>
      <c r="AR5318" s="43">
        <f t="shared" si="747"/>
        <v>40933</v>
      </c>
      <c r="AS5318" s="44">
        <f t="shared" si="748"/>
        <v>89.120000000000019</v>
      </c>
      <c r="AT5318" s="10" t="str">
        <f t="shared" si="749"/>
        <v/>
      </c>
      <c r="AU5318" s="20" t="str">
        <f t="shared" si="750"/>
        <v/>
      </c>
      <c r="AV5318" s="42">
        <f t="shared" si="751"/>
        <v>1</v>
      </c>
      <c r="AW5318" s="89">
        <f t="shared" si="752"/>
        <v>0</v>
      </c>
      <c r="AX5318" s="168"/>
      <c r="AY5318" s="60"/>
      <c r="AZ5318" s="61"/>
      <c r="BB5318" s="61" t="str">
        <f>IF(Settings!I5314&lt;&gt;"",Settings!I5314,"")</f>
        <v/>
      </c>
    </row>
    <row r="5319" spans="2:54" x14ac:dyDescent="0.2">
      <c r="B5319" s="13"/>
      <c r="C5319" s="12"/>
      <c r="D5319" s="12"/>
      <c r="E5319" s="12"/>
      <c r="F5319" s="12"/>
      <c r="G5319" s="12"/>
      <c r="H5319" s="12"/>
      <c r="I5319" s="15"/>
      <c r="J5319" s="31"/>
      <c r="K5319" s="180"/>
      <c r="L5319" s="40"/>
      <c r="M5319" s="14"/>
      <c r="N5319" s="16"/>
      <c r="O5319" s="49"/>
      <c r="P5319" s="64"/>
      <c r="Q5319" s="18"/>
      <c r="R5319" s="181">
        <f t="shared" si="744"/>
        <v>0</v>
      </c>
      <c r="S5319" s="181">
        <f t="shared" si="745"/>
        <v>0</v>
      </c>
      <c r="T5319" s="181">
        <f t="shared" si="746"/>
        <v>0</v>
      </c>
      <c r="AQ5319" s="1">
        <f>COUNT(L$11:L5319)</f>
        <v>37</v>
      </c>
      <c r="AR5319" s="43">
        <f t="shared" si="747"/>
        <v>40933</v>
      </c>
      <c r="AS5319" s="44">
        <f t="shared" si="748"/>
        <v>89.120000000000019</v>
      </c>
      <c r="AT5319" s="10" t="str">
        <f t="shared" si="749"/>
        <v/>
      </c>
      <c r="AU5319" s="20" t="str">
        <f t="shared" si="750"/>
        <v/>
      </c>
      <c r="AV5319" s="42">
        <f t="shared" si="751"/>
        <v>1</v>
      </c>
      <c r="AW5319" s="89">
        <f t="shared" si="752"/>
        <v>0</v>
      </c>
      <c r="AX5319" s="168"/>
      <c r="AY5319" s="60"/>
      <c r="AZ5319" s="61"/>
      <c r="BB5319" s="61" t="str">
        <f>IF(Settings!I5315&lt;&gt;"",Settings!I5315,"")</f>
        <v/>
      </c>
    </row>
    <row r="5320" spans="2:54" x14ac:dyDescent="0.2">
      <c r="B5320" s="13"/>
      <c r="C5320" s="12"/>
      <c r="D5320" s="12"/>
      <c r="E5320" s="12"/>
      <c r="F5320" s="12"/>
      <c r="G5320" s="12"/>
      <c r="H5320" s="12"/>
      <c r="I5320" s="15"/>
      <c r="J5320" s="31"/>
      <c r="K5320" s="180"/>
      <c r="L5320" s="40"/>
      <c r="M5320" s="14"/>
      <c r="N5320" s="16"/>
      <c r="O5320" s="49"/>
      <c r="P5320" s="64"/>
      <c r="Q5320" s="18"/>
      <c r="R5320" s="181">
        <f t="shared" si="744"/>
        <v>0</v>
      </c>
      <c r="S5320" s="181">
        <f t="shared" si="745"/>
        <v>0</v>
      </c>
      <c r="T5320" s="181">
        <f t="shared" si="746"/>
        <v>0</v>
      </c>
      <c r="AQ5320" s="1">
        <f>COUNT(L$11:L5320)</f>
        <v>37</v>
      </c>
      <c r="AR5320" s="43">
        <f t="shared" si="747"/>
        <v>40933</v>
      </c>
      <c r="AS5320" s="44">
        <f t="shared" si="748"/>
        <v>89.120000000000019</v>
      </c>
      <c r="AT5320" s="10" t="str">
        <f t="shared" si="749"/>
        <v/>
      </c>
      <c r="AU5320" s="20" t="str">
        <f t="shared" si="750"/>
        <v/>
      </c>
      <c r="AV5320" s="42">
        <f t="shared" si="751"/>
        <v>1</v>
      </c>
      <c r="AW5320" s="89">
        <f t="shared" si="752"/>
        <v>0</v>
      </c>
      <c r="AX5320" s="168"/>
      <c r="AY5320" s="60"/>
      <c r="AZ5320" s="61"/>
      <c r="BB5320" s="61" t="str">
        <f>IF(Settings!I5316&lt;&gt;"",Settings!I5316,"")</f>
        <v/>
      </c>
    </row>
    <row r="5321" spans="2:54" x14ac:dyDescent="0.2">
      <c r="B5321" s="13"/>
      <c r="C5321" s="12"/>
      <c r="D5321" s="12"/>
      <c r="E5321" s="12"/>
      <c r="F5321" s="12"/>
      <c r="G5321" s="12"/>
      <c r="H5321" s="12"/>
      <c r="I5321" s="15"/>
      <c r="J5321" s="31"/>
      <c r="K5321" s="180"/>
      <c r="L5321" s="40"/>
      <c r="M5321" s="14"/>
      <c r="N5321" s="16"/>
      <c r="O5321" s="49"/>
      <c r="P5321" s="64"/>
      <c r="Q5321" s="18"/>
      <c r="R5321" s="181">
        <f t="shared" si="744"/>
        <v>0</v>
      </c>
      <c r="S5321" s="181">
        <f t="shared" si="745"/>
        <v>0</v>
      </c>
      <c r="T5321" s="181">
        <f t="shared" si="746"/>
        <v>0</v>
      </c>
      <c r="AQ5321" s="1">
        <f>COUNT(L$11:L5321)</f>
        <v>37</v>
      </c>
      <c r="AR5321" s="43">
        <f t="shared" si="747"/>
        <v>40933</v>
      </c>
      <c r="AS5321" s="44">
        <f t="shared" si="748"/>
        <v>89.120000000000019</v>
      </c>
      <c r="AT5321" s="10" t="str">
        <f t="shared" si="749"/>
        <v/>
      </c>
      <c r="AU5321" s="20" t="str">
        <f t="shared" si="750"/>
        <v/>
      </c>
      <c r="AV5321" s="42">
        <f t="shared" si="751"/>
        <v>1</v>
      </c>
      <c r="AW5321" s="89">
        <f t="shared" si="752"/>
        <v>0</v>
      </c>
      <c r="AX5321" s="168"/>
      <c r="AY5321" s="60"/>
      <c r="AZ5321" s="61"/>
      <c r="BB5321" s="61" t="str">
        <f>IF(Settings!I5317&lt;&gt;"",Settings!I5317,"")</f>
        <v/>
      </c>
    </row>
    <row r="5322" spans="2:54" x14ac:dyDescent="0.2">
      <c r="B5322" s="13"/>
      <c r="C5322" s="12"/>
      <c r="D5322" s="12"/>
      <c r="E5322" s="12"/>
      <c r="F5322" s="12"/>
      <c r="G5322" s="12"/>
      <c r="H5322" s="12"/>
      <c r="I5322" s="15"/>
      <c r="J5322" s="31"/>
      <c r="K5322" s="180"/>
      <c r="L5322" s="40"/>
      <c r="M5322" s="14"/>
      <c r="N5322" s="16"/>
      <c r="O5322" s="49"/>
      <c r="P5322" s="64"/>
      <c r="Q5322" s="18"/>
      <c r="R5322" s="181">
        <f t="shared" si="744"/>
        <v>0</v>
      </c>
      <c r="S5322" s="181">
        <f t="shared" si="745"/>
        <v>0</v>
      </c>
      <c r="T5322" s="181">
        <f t="shared" si="746"/>
        <v>0</v>
      </c>
      <c r="AQ5322" s="1">
        <f>COUNT(L$11:L5322)</f>
        <v>37</v>
      </c>
      <c r="AR5322" s="43">
        <f t="shared" si="747"/>
        <v>40933</v>
      </c>
      <c r="AS5322" s="44">
        <f t="shared" si="748"/>
        <v>89.120000000000019</v>
      </c>
      <c r="AT5322" s="10" t="str">
        <f t="shared" si="749"/>
        <v/>
      </c>
      <c r="AU5322" s="20" t="str">
        <f t="shared" si="750"/>
        <v/>
      </c>
      <c r="AV5322" s="42">
        <f t="shared" si="751"/>
        <v>1</v>
      </c>
      <c r="AW5322" s="89">
        <f t="shared" si="752"/>
        <v>0</v>
      </c>
      <c r="AX5322" s="168"/>
      <c r="AY5322" s="60"/>
      <c r="AZ5322" s="61"/>
      <c r="BB5322" s="61" t="str">
        <f>IF(Settings!I5318&lt;&gt;"",Settings!I5318,"")</f>
        <v/>
      </c>
    </row>
    <row r="5323" spans="2:54" x14ac:dyDescent="0.2">
      <c r="B5323" s="13"/>
      <c r="C5323" s="12"/>
      <c r="D5323" s="12"/>
      <c r="E5323" s="12"/>
      <c r="F5323" s="12"/>
      <c r="G5323" s="12"/>
      <c r="H5323" s="12"/>
      <c r="I5323" s="15"/>
      <c r="J5323" s="31"/>
      <c r="K5323" s="180"/>
      <c r="L5323" s="40"/>
      <c r="M5323" s="14"/>
      <c r="N5323" s="16"/>
      <c r="O5323" s="49"/>
      <c r="P5323" s="64"/>
      <c r="Q5323" s="18"/>
      <c r="R5323" s="181">
        <f t="shared" si="744"/>
        <v>0</v>
      </c>
      <c r="S5323" s="181">
        <f t="shared" si="745"/>
        <v>0</v>
      </c>
      <c r="T5323" s="181">
        <f t="shared" si="746"/>
        <v>0</v>
      </c>
      <c r="AQ5323" s="1">
        <f>COUNT(L$11:L5323)</f>
        <v>37</v>
      </c>
      <c r="AR5323" s="43">
        <f t="shared" si="747"/>
        <v>40933</v>
      </c>
      <c r="AS5323" s="44">
        <f t="shared" si="748"/>
        <v>89.120000000000019</v>
      </c>
      <c r="AT5323" s="10" t="str">
        <f t="shared" si="749"/>
        <v/>
      </c>
      <c r="AU5323" s="20" t="str">
        <f t="shared" si="750"/>
        <v/>
      </c>
      <c r="AV5323" s="42">
        <f t="shared" si="751"/>
        <v>1</v>
      </c>
      <c r="AW5323" s="89">
        <f t="shared" si="752"/>
        <v>0</v>
      </c>
      <c r="AX5323" s="168"/>
      <c r="AY5323" s="60"/>
      <c r="AZ5323" s="61"/>
      <c r="BB5323" s="61" t="str">
        <f>IF(Settings!I5319&lt;&gt;"",Settings!I5319,"")</f>
        <v/>
      </c>
    </row>
    <row r="5324" spans="2:54" x14ac:dyDescent="0.2">
      <c r="B5324" s="13"/>
      <c r="C5324" s="12"/>
      <c r="D5324" s="12"/>
      <c r="E5324" s="12"/>
      <c r="F5324" s="12"/>
      <c r="G5324" s="12"/>
      <c r="H5324" s="12"/>
      <c r="I5324" s="15"/>
      <c r="J5324" s="31"/>
      <c r="K5324" s="180"/>
      <c r="L5324" s="40"/>
      <c r="M5324" s="14"/>
      <c r="N5324" s="16"/>
      <c r="O5324" s="49"/>
      <c r="P5324" s="64"/>
      <c r="Q5324" s="18"/>
      <c r="R5324" s="181">
        <f t="shared" ref="R5324:R5387" si="753">ROUND(IF(M5324&lt;&gt;"Y",IF(P5324&lt;&gt;"Y",K5324,K5324*(AV5324-1)),0),ROUNDING)</f>
        <v>0</v>
      </c>
      <c r="S5324" s="181">
        <f t="shared" ref="S5324:S5387" si="754">ROUND(IF(O5324&gt;0,IF(M5324="Y",AW5324*(1-O5324),IF(AW5324&gt;R5324,R5324 + (AW5324 - R5324)*(1-O5324),AW5324)),AW5324),ROUNDING)</f>
        <v>0</v>
      </c>
      <c r="T5324" s="181">
        <f t="shared" ref="T5324:T5387" si="755">ROUND(IF(N5324="P",0,IF(OR(M5324="N",M5324=""),S5324-R5324,S5324)),ROUNDING)</f>
        <v>0</v>
      </c>
      <c r="AQ5324" s="1">
        <f>COUNT(L$11:L5324)</f>
        <v>37</v>
      </c>
      <c r="AR5324" s="43">
        <f t="shared" si="747"/>
        <v>40933</v>
      </c>
      <c r="AS5324" s="44">
        <f t="shared" si="748"/>
        <v>89.120000000000019</v>
      </c>
      <c r="AT5324" s="10" t="str">
        <f t="shared" si="749"/>
        <v/>
      </c>
      <c r="AU5324" s="20" t="str">
        <f t="shared" si="750"/>
        <v/>
      </c>
      <c r="AV5324" s="42">
        <f t="shared" si="751"/>
        <v>1</v>
      </c>
      <c r="AW5324" s="89">
        <f t="shared" si="752"/>
        <v>0</v>
      </c>
      <c r="AX5324" s="168"/>
      <c r="AY5324" s="60"/>
      <c r="AZ5324" s="61"/>
      <c r="BB5324" s="61" t="str">
        <f>IF(Settings!I5320&lt;&gt;"",Settings!I5320,"")</f>
        <v/>
      </c>
    </row>
    <row r="5325" spans="2:54" x14ac:dyDescent="0.2">
      <c r="B5325" s="13"/>
      <c r="C5325" s="12"/>
      <c r="D5325" s="12"/>
      <c r="E5325" s="12"/>
      <c r="F5325" s="12"/>
      <c r="G5325" s="12"/>
      <c r="H5325" s="12"/>
      <c r="I5325" s="15"/>
      <c r="J5325" s="31"/>
      <c r="K5325" s="180"/>
      <c r="L5325" s="40"/>
      <c r="M5325" s="14"/>
      <c r="N5325" s="16"/>
      <c r="O5325" s="49"/>
      <c r="P5325" s="64"/>
      <c r="Q5325" s="18"/>
      <c r="R5325" s="181">
        <f t="shared" si="753"/>
        <v>0</v>
      </c>
      <c r="S5325" s="181">
        <f t="shared" si="754"/>
        <v>0</v>
      </c>
      <c r="T5325" s="181">
        <f t="shared" si="755"/>
        <v>0</v>
      </c>
      <c r="AQ5325" s="1">
        <f>COUNT(L$11:L5325)</f>
        <v>37</v>
      </c>
      <c r="AR5325" s="43">
        <f t="shared" ref="AR5325:AR5388" si="756">IF(B5325&gt;2,B5325,AR5324)</f>
        <v>40933</v>
      </c>
      <c r="AS5325" s="44">
        <f t="shared" ref="AS5325:AS5388" si="757">AS5324+T5325</f>
        <v>89.120000000000019</v>
      </c>
      <c r="AT5325" s="10" t="str">
        <f t="shared" ref="AT5325:AT5388" si="758">IF(N5325="P",IF(P5325&lt;&gt;"Y",IF(M5325&lt;&gt;"Y",K5325*AV5325,K5325*AV5325-K5325),IF(M5325&lt;&gt;"Y",K5325 + K5325*(AV5325-1),K5325)),"")</f>
        <v/>
      </c>
      <c r="AU5325" s="20" t="str">
        <f t="shared" ref="AU5325:AU5388" si="759">IF(M5325="Y",IF(P5325="Y",K5325*(AV5325-1),K5325),"")</f>
        <v/>
      </c>
      <c r="AV5325" s="42">
        <f t="shared" ref="AV5325:AV5388" si="760">IF(L5325&lt;&gt;"",IF(ODDS_TYPE=1,L5325,IF(ODDS_TYPE=2,IF(L5325&gt;0,1+L5325/100,IF(L5325&lt;0,1-100/L5325,1)),IF(ODDS_TYPE=3,1+L5325,IF(ODDS_TYPE=4,1+L5325,IF(ODDS_TYPE=5,IF(L5325&gt;0,1+L5325,1-1/L5325),IF(ODDS_TYPE=6,IF(L5325&gt;=0,L5325+1,1-1/L5325),1)))))),1)</f>
        <v>1</v>
      </c>
      <c r="AW5325" s="89">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68"/>
      <c r="AY5325" s="60"/>
      <c r="AZ5325" s="61"/>
      <c r="BB5325" s="61" t="str">
        <f>IF(Settings!I5321&lt;&gt;"",Settings!I5321,"")</f>
        <v/>
      </c>
    </row>
    <row r="5326" spans="2:54" x14ac:dyDescent="0.2">
      <c r="B5326" s="13"/>
      <c r="C5326" s="12"/>
      <c r="D5326" s="12"/>
      <c r="E5326" s="12"/>
      <c r="F5326" s="12"/>
      <c r="G5326" s="12"/>
      <c r="H5326" s="12"/>
      <c r="I5326" s="15"/>
      <c r="J5326" s="31"/>
      <c r="K5326" s="180"/>
      <c r="L5326" s="40"/>
      <c r="M5326" s="14"/>
      <c r="N5326" s="16"/>
      <c r="O5326" s="49"/>
      <c r="P5326" s="64"/>
      <c r="Q5326" s="18"/>
      <c r="R5326" s="181">
        <f t="shared" si="753"/>
        <v>0</v>
      </c>
      <c r="S5326" s="181">
        <f t="shared" si="754"/>
        <v>0</v>
      </c>
      <c r="T5326" s="181">
        <f t="shared" si="755"/>
        <v>0</v>
      </c>
      <c r="AQ5326" s="1">
        <f>COUNT(L$11:L5326)</f>
        <v>37</v>
      </c>
      <c r="AR5326" s="43">
        <f t="shared" si="756"/>
        <v>40933</v>
      </c>
      <c r="AS5326" s="44">
        <f t="shared" si="757"/>
        <v>89.120000000000019</v>
      </c>
      <c r="AT5326" s="10" t="str">
        <f t="shared" si="758"/>
        <v/>
      </c>
      <c r="AU5326" s="20" t="str">
        <f t="shared" si="759"/>
        <v/>
      </c>
      <c r="AV5326" s="42">
        <f t="shared" si="760"/>
        <v>1</v>
      </c>
      <c r="AW5326" s="89">
        <f t="shared" si="761"/>
        <v>0</v>
      </c>
      <c r="AX5326" s="168"/>
      <c r="AY5326" s="60"/>
      <c r="AZ5326" s="61"/>
      <c r="BB5326" s="61" t="str">
        <f>IF(Settings!I5322&lt;&gt;"",Settings!I5322,"")</f>
        <v/>
      </c>
    </row>
    <row r="5327" spans="2:54" x14ac:dyDescent="0.2">
      <c r="B5327" s="13"/>
      <c r="C5327" s="12"/>
      <c r="D5327" s="12"/>
      <c r="E5327" s="12"/>
      <c r="F5327" s="12"/>
      <c r="G5327" s="12"/>
      <c r="H5327" s="12"/>
      <c r="I5327" s="15"/>
      <c r="J5327" s="31"/>
      <c r="K5327" s="180"/>
      <c r="L5327" s="40"/>
      <c r="M5327" s="14"/>
      <c r="N5327" s="16"/>
      <c r="O5327" s="49"/>
      <c r="P5327" s="64"/>
      <c r="Q5327" s="18"/>
      <c r="R5327" s="181">
        <f t="shared" si="753"/>
        <v>0</v>
      </c>
      <c r="S5327" s="181">
        <f t="shared" si="754"/>
        <v>0</v>
      </c>
      <c r="T5327" s="181">
        <f t="shared" si="755"/>
        <v>0</v>
      </c>
      <c r="AQ5327" s="1">
        <f>COUNT(L$11:L5327)</f>
        <v>37</v>
      </c>
      <c r="AR5327" s="43">
        <f t="shared" si="756"/>
        <v>40933</v>
      </c>
      <c r="AS5327" s="44">
        <f t="shared" si="757"/>
        <v>89.120000000000019</v>
      </c>
      <c r="AT5327" s="10" t="str">
        <f t="shared" si="758"/>
        <v/>
      </c>
      <c r="AU5327" s="20" t="str">
        <f t="shared" si="759"/>
        <v/>
      </c>
      <c r="AV5327" s="42">
        <f t="shared" si="760"/>
        <v>1</v>
      </c>
      <c r="AW5327" s="89">
        <f t="shared" si="761"/>
        <v>0</v>
      </c>
      <c r="AX5327" s="168"/>
      <c r="AY5327" s="60"/>
      <c r="AZ5327" s="61"/>
      <c r="BB5327" s="61" t="str">
        <f>IF(Settings!I5323&lt;&gt;"",Settings!I5323,"")</f>
        <v/>
      </c>
    </row>
    <row r="5328" spans="2:54" x14ac:dyDescent="0.2">
      <c r="B5328" s="13"/>
      <c r="C5328" s="12"/>
      <c r="D5328" s="12"/>
      <c r="E5328" s="12"/>
      <c r="F5328" s="12"/>
      <c r="G5328" s="12"/>
      <c r="H5328" s="12"/>
      <c r="I5328" s="15"/>
      <c r="J5328" s="31"/>
      <c r="K5328" s="180"/>
      <c r="L5328" s="40"/>
      <c r="M5328" s="14"/>
      <c r="N5328" s="16"/>
      <c r="O5328" s="49"/>
      <c r="P5328" s="64"/>
      <c r="Q5328" s="18"/>
      <c r="R5328" s="181">
        <f t="shared" si="753"/>
        <v>0</v>
      </c>
      <c r="S5328" s="181">
        <f t="shared" si="754"/>
        <v>0</v>
      </c>
      <c r="T5328" s="181">
        <f t="shared" si="755"/>
        <v>0</v>
      </c>
      <c r="AQ5328" s="1">
        <f>COUNT(L$11:L5328)</f>
        <v>37</v>
      </c>
      <c r="AR5328" s="43">
        <f t="shared" si="756"/>
        <v>40933</v>
      </c>
      <c r="AS5328" s="44">
        <f t="shared" si="757"/>
        <v>89.120000000000019</v>
      </c>
      <c r="AT5328" s="10" t="str">
        <f t="shared" si="758"/>
        <v/>
      </c>
      <c r="AU5328" s="20" t="str">
        <f t="shared" si="759"/>
        <v/>
      </c>
      <c r="AV5328" s="42">
        <f t="shared" si="760"/>
        <v>1</v>
      </c>
      <c r="AW5328" s="89">
        <f t="shared" si="761"/>
        <v>0</v>
      </c>
      <c r="AX5328" s="168"/>
      <c r="AY5328" s="60"/>
      <c r="AZ5328" s="61"/>
      <c r="BB5328" s="61" t="str">
        <f>IF(Settings!I5324&lt;&gt;"",Settings!I5324,"")</f>
        <v/>
      </c>
    </row>
    <row r="5329" spans="2:54" x14ac:dyDescent="0.2">
      <c r="B5329" s="13"/>
      <c r="C5329" s="12"/>
      <c r="D5329" s="12"/>
      <c r="E5329" s="12"/>
      <c r="F5329" s="12"/>
      <c r="G5329" s="12"/>
      <c r="H5329" s="12"/>
      <c r="I5329" s="15"/>
      <c r="J5329" s="31"/>
      <c r="K5329" s="180"/>
      <c r="L5329" s="40"/>
      <c r="M5329" s="14"/>
      <c r="N5329" s="16"/>
      <c r="O5329" s="49"/>
      <c r="P5329" s="64"/>
      <c r="Q5329" s="18"/>
      <c r="R5329" s="181">
        <f t="shared" si="753"/>
        <v>0</v>
      </c>
      <c r="S5329" s="181">
        <f t="shared" si="754"/>
        <v>0</v>
      </c>
      <c r="T5329" s="181">
        <f t="shared" si="755"/>
        <v>0</v>
      </c>
      <c r="AQ5329" s="1">
        <f>COUNT(L$11:L5329)</f>
        <v>37</v>
      </c>
      <c r="AR5329" s="43">
        <f t="shared" si="756"/>
        <v>40933</v>
      </c>
      <c r="AS5329" s="44">
        <f t="shared" si="757"/>
        <v>89.120000000000019</v>
      </c>
      <c r="AT5329" s="10" t="str">
        <f t="shared" si="758"/>
        <v/>
      </c>
      <c r="AU5329" s="20" t="str">
        <f t="shared" si="759"/>
        <v/>
      </c>
      <c r="AV5329" s="42">
        <f t="shared" si="760"/>
        <v>1</v>
      </c>
      <c r="AW5329" s="89">
        <f t="shared" si="761"/>
        <v>0</v>
      </c>
      <c r="AX5329" s="168"/>
      <c r="AY5329" s="60"/>
      <c r="AZ5329" s="61"/>
      <c r="BB5329" s="61" t="str">
        <f>IF(Settings!I5325&lt;&gt;"",Settings!I5325,"")</f>
        <v/>
      </c>
    </row>
    <row r="5330" spans="2:54" x14ac:dyDescent="0.2">
      <c r="B5330" s="13"/>
      <c r="C5330" s="12"/>
      <c r="D5330" s="12"/>
      <c r="E5330" s="12"/>
      <c r="F5330" s="12"/>
      <c r="G5330" s="12"/>
      <c r="H5330" s="12"/>
      <c r="I5330" s="15"/>
      <c r="J5330" s="31"/>
      <c r="K5330" s="180"/>
      <c r="L5330" s="40"/>
      <c r="M5330" s="14"/>
      <c r="N5330" s="16"/>
      <c r="O5330" s="49"/>
      <c r="P5330" s="64"/>
      <c r="Q5330" s="18"/>
      <c r="R5330" s="181">
        <f t="shared" si="753"/>
        <v>0</v>
      </c>
      <c r="S5330" s="181">
        <f t="shared" si="754"/>
        <v>0</v>
      </c>
      <c r="T5330" s="181">
        <f t="shared" si="755"/>
        <v>0</v>
      </c>
      <c r="AQ5330" s="1">
        <f>COUNT(L$11:L5330)</f>
        <v>37</v>
      </c>
      <c r="AR5330" s="43">
        <f t="shared" si="756"/>
        <v>40933</v>
      </c>
      <c r="AS5330" s="44">
        <f t="shared" si="757"/>
        <v>89.120000000000019</v>
      </c>
      <c r="AT5330" s="10" t="str">
        <f t="shared" si="758"/>
        <v/>
      </c>
      <c r="AU5330" s="20" t="str">
        <f t="shared" si="759"/>
        <v/>
      </c>
      <c r="AV5330" s="42">
        <f t="shared" si="760"/>
        <v>1</v>
      </c>
      <c r="AW5330" s="89">
        <f t="shared" si="761"/>
        <v>0</v>
      </c>
      <c r="AX5330" s="168"/>
      <c r="AY5330" s="60"/>
      <c r="AZ5330" s="61"/>
      <c r="BB5330" s="61" t="str">
        <f>IF(Settings!I5326&lt;&gt;"",Settings!I5326,"")</f>
        <v/>
      </c>
    </row>
    <row r="5331" spans="2:54" x14ac:dyDescent="0.2">
      <c r="B5331" s="13"/>
      <c r="C5331" s="12"/>
      <c r="D5331" s="12"/>
      <c r="E5331" s="12"/>
      <c r="F5331" s="12"/>
      <c r="G5331" s="12"/>
      <c r="H5331" s="12"/>
      <c r="I5331" s="15"/>
      <c r="J5331" s="31"/>
      <c r="K5331" s="180"/>
      <c r="L5331" s="40"/>
      <c r="M5331" s="14"/>
      <c r="N5331" s="16"/>
      <c r="O5331" s="49"/>
      <c r="P5331" s="64"/>
      <c r="Q5331" s="18"/>
      <c r="R5331" s="181">
        <f t="shared" si="753"/>
        <v>0</v>
      </c>
      <c r="S5331" s="181">
        <f t="shared" si="754"/>
        <v>0</v>
      </c>
      <c r="T5331" s="181">
        <f t="shared" si="755"/>
        <v>0</v>
      </c>
      <c r="AQ5331" s="1">
        <f>COUNT(L$11:L5331)</f>
        <v>37</v>
      </c>
      <c r="AR5331" s="43">
        <f t="shared" si="756"/>
        <v>40933</v>
      </c>
      <c r="AS5331" s="44">
        <f t="shared" si="757"/>
        <v>89.120000000000019</v>
      </c>
      <c r="AT5331" s="10" t="str">
        <f t="shared" si="758"/>
        <v/>
      </c>
      <c r="AU5331" s="20" t="str">
        <f t="shared" si="759"/>
        <v/>
      </c>
      <c r="AV5331" s="42">
        <f t="shared" si="760"/>
        <v>1</v>
      </c>
      <c r="AW5331" s="89">
        <f t="shared" si="761"/>
        <v>0</v>
      </c>
      <c r="AX5331" s="168"/>
      <c r="AY5331" s="60"/>
      <c r="AZ5331" s="61"/>
      <c r="BB5331" s="61" t="str">
        <f>IF(Settings!I5327&lt;&gt;"",Settings!I5327,"")</f>
        <v/>
      </c>
    </row>
    <row r="5332" spans="2:54" x14ac:dyDescent="0.2">
      <c r="B5332" s="13"/>
      <c r="C5332" s="12"/>
      <c r="D5332" s="12"/>
      <c r="E5332" s="12"/>
      <c r="F5332" s="12"/>
      <c r="G5332" s="12"/>
      <c r="H5332" s="12"/>
      <c r="I5332" s="15"/>
      <c r="J5332" s="31"/>
      <c r="K5332" s="180"/>
      <c r="L5332" s="40"/>
      <c r="M5332" s="14"/>
      <c r="N5332" s="16"/>
      <c r="O5332" s="49"/>
      <c r="P5332" s="64"/>
      <c r="Q5332" s="18"/>
      <c r="R5332" s="181">
        <f t="shared" si="753"/>
        <v>0</v>
      </c>
      <c r="S5332" s="181">
        <f t="shared" si="754"/>
        <v>0</v>
      </c>
      <c r="T5332" s="181">
        <f t="shared" si="755"/>
        <v>0</v>
      </c>
      <c r="AQ5332" s="1">
        <f>COUNT(L$11:L5332)</f>
        <v>37</v>
      </c>
      <c r="AR5332" s="43">
        <f t="shared" si="756"/>
        <v>40933</v>
      </c>
      <c r="AS5332" s="44">
        <f t="shared" si="757"/>
        <v>89.120000000000019</v>
      </c>
      <c r="AT5332" s="10" t="str">
        <f t="shared" si="758"/>
        <v/>
      </c>
      <c r="AU5332" s="20" t="str">
        <f t="shared" si="759"/>
        <v/>
      </c>
      <c r="AV5332" s="42">
        <f t="shared" si="760"/>
        <v>1</v>
      </c>
      <c r="AW5332" s="89">
        <f t="shared" si="761"/>
        <v>0</v>
      </c>
      <c r="AX5332" s="168"/>
      <c r="AY5332" s="60"/>
      <c r="AZ5332" s="61"/>
      <c r="BB5332" s="61" t="str">
        <f>IF(Settings!I5328&lt;&gt;"",Settings!I5328,"")</f>
        <v/>
      </c>
    </row>
    <row r="5333" spans="2:54" x14ac:dyDescent="0.2">
      <c r="B5333" s="13"/>
      <c r="C5333" s="12"/>
      <c r="D5333" s="12"/>
      <c r="E5333" s="12"/>
      <c r="F5333" s="12"/>
      <c r="G5333" s="12"/>
      <c r="H5333" s="12"/>
      <c r="I5333" s="15"/>
      <c r="J5333" s="31"/>
      <c r="K5333" s="180"/>
      <c r="L5333" s="40"/>
      <c r="M5333" s="14"/>
      <c r="N5333" s="16"/>
      <c r="O5333" s="49"/>
      <c r="P5333" s="64"/>
      <c r="Q5333" s="18"/>
      <c r="R5333" s="181">
        <f t="shared" si="753"/>
        <v>0</v>
      </c>
      <c r="S5333" s="181">
        <f t="shared" si="754"/>
        <v>0</v>
      </c>
      <c r="T5333" s="181">
        <f t="shared" si="755"/>
        <v>0</v>
      </c>
      <c r="AQ5333" s="1">
        <f>COUNT(L$11:L5333)</f>
        <v>37</v>
      </c>
      <c r="AR5333" s="43">
        <f t="shared" si="756"/>
        <v>40933</v>
      </c>
      <c r="AS5333" s="44">
        <f t="shared" si="757"/>
        <v>89.120000000000019</v>
      </c>
      <c r="AT5333" s="10" t="str">
        <f t="shared" si="758"/>
        <v/>
      </c>
      <c r="AU5333" s="20" t="str">
        <f t="shared" si="759"/>
        <v/>
      </c>
      <c r="AV5333" s="42">
        <f t="shared" si="760"/>
        <v>1</v>
      </c>
      <c r="AW5333" s="89">
        <f t="shared" si="761"/>
        <v>0</v>
      </c>
      <c r="AX5333" s="168"/>
      <c r="AY5333" s="60"/>
      <c r="AZ5333" s="61"/>
      <c r="BB5333" s="61" t="str">
        <f>IF(Settings!I5329&lt;&gt;"",Settings!I5329,"")</f>
        <v/>
      </c>
    </row>
    <row r="5334" spans="2:54" x14ac:dyDescent="0.2">
      <c r="B5334" s="13"/>
      <c r="C5334" s="12"/>
      <c r="D5334" s="12"/>
      <c r="E5334" s="12"/>
      <c r="F5334" s="12"/>
      <c r="G5334" s="12"/>
      <c r="H5334" s="12"/>
      <c r="I5334" s="15"/>
      <c r="J5334" s="31"/>
      <c r="K5334" s="180"/>
      <c r="L5334" s="40"/>
      <c r="M5334" s="14"/>
      <c r="N5334" s="16"/>
      <c r="O5334" s="49"/>
      <c r="P5334" s="64"/>
      <c r="Q5334" s="18"/>
      <c r="R5334" s="181">
        <f t="shared" si="753"/>
        <v>0</v>
      </c>
      <c r="S5334" s="181">
        <f t="shared" si="754"/>
        <v>0</v>
      </c>
      <c r="T5334" s="181">
        <f t="shared" si="755"/>
        <v>0</v>
      </c>
      <c r="AQ5334" s="1">
        <f>COUNT(L$11:L5334)</f>
        <v>37</v>
      </c>
      <c r="AR5334" s="43">
        <f t="shared" si="756"/>
        <v>40933</v>
      </c>
      <c r="AS5334" s="44">
        <f t="shared" si="757"/>
        <v>89.120000000000019</v>
      </c>
      <c r="AT5334" s="10" t="str">
        <f t="shared" si="758"/>
        <v/>
      </c>
      <c r="AU5334" s="20" t="str">
        <f t="shared" si="759"/>
        <v/>
      </c>
      <c r="AV5334" s="42">
        <f t="shared" si="760"/>
        <v>1</v>
      </c>
      <c r="AW5334" s="89">
        <f t="shared" si="761"/>
        <v>0</v>
      </c>
      <c r="AX5334" s="168"/>
      <c r="AY5334" s="60"/>
      <c r="AZ5334" s="61"/>
      <c r="BB5334" s="61" t="str">
        <f>IF(Settings!I5330&lt;&gt;"",Settings!I5330,"")</f>
        <v/>
      </c>
    </row>
    <row r="5335" spans="2:54" x14ac:dyDescent="0.2">
      <c r="B5335" s="13"/>
      <c r="C5335" s="12"/>
      <c r="D5335" s="12"/>
      <c r="E5335" s="12"/>
      <c r="F5335" s="12"/>
      <c r="G5335" s="12"/>
      <c r="H5335" s="12"/>
      <c r="I5335" s="15"/>
      <c r="J5335" s="31"/>
      <c r="K5335" s="180"/>
      <c r="L5335" s="40"/>
      <c r="M5335" s="14"/>
      <c r="N5335" s="16"/>
      <c r="O5335" s="49"/>
      <c r="P5335" s="64"/>
      <c r="Q5335" s="18"/>
      <c r="R5335" s="181">
        <f t="shared" si="753"/>
        <v>0</v>
      </c>
      <c r="S5335" s="181">
        <f t="shared" si="754"/>
        <v>0</v>
      </c>
      <c r="T5335" s="181">
        <f t="shared" si="755"/>
        <v>0</v>
      </c>
      <c r="AQ5335" s="1">
        <f>COUNT(L$11:L5335)</f>
        <v>37</v>
      </c>
      <c r="AR5335" s="43">
        <f t="shared" si="756"/>
        <v>40933</v>
      </c>
      <c r="AS5335" s="44">
        <f t="shared" si="757"/>
        <v>89.120000000000019</v>
      </c>
      <c r="AT5335" s="10" t="str">
        <f t="shared" si="758"/>
        <v/>
      </c>
      <c r="AU5335" s="20" t="str">
        <f t="shared" si="759"/>
        <v/>
      </c>
      <c r="AV5335" s="42">
        <f t="shared" si="760"/>
        <v>1</v>
      </c>
      <c r="AW5335" s="89">
        <f t="shared" si="761"/>
        <v>0</v>
      </c>
      <c r="AX5335" s="168"/>
      <c r="AY5335" s="60"/>
      <c r="AZ5335" s="61"/>
      <c r="BB5335" s="61" t="str">
        <f>IF(Settings!I5331&lt;&gt;"",Settings!I5331,"")</f>
        <v/>
      </c>
    </row>
    <row r="5336" spans="2:54" x14ac:dyDescent="0.2">
      <c r="B5336" s="13"/>
      <c r="C5336" s="12"/>
      <c r="D5336" s="12"/>
      <c r="E5336" s="12"/>
      <c r="F5336" s="12"/>
      <c r="G5336" s="12"/>
      <c r="H5336" s="12"/>
      <c r="I5336" s="15"/>
      <c r="J5336" s="31"/>
      <c r="K5336" s="180"/>
      <c r="L5336" s="40"/>
      <c r="M5336" s="14"/>
      <c r="N5336" s="16"/>
      <c r="O5336" s="49"/>
      <c r="P5336" s="64"/>
      <c r="Q5336" s="18"/>
      <c r="R5336" s="181">
        <f t="shared" si="753"/>
        <v>0</v>
      </c>
      <c r="S5336" s="181">
        <f t="shared" si="754"/>
        <v>0</v>
      </c>
      <c r="T5336" s="181">
        <f t="shared" si="755"/>
        <v>0</v>
      </c>
      <c r="AQ5336" s="1">
        <f>COUNT(L$11:L5336)</f>
        <v>37</v>
      </c>
      <c r="AR5336" s="43">
        <f t="shared" si="756"/>
        <v>40933</v>
      </c>
      <c r="AS5336" s="44">
        <f t="shared" si="757"/>
        <v>89.120000000000019</v>
      </c>
      <c r="AT5336" s="10" t="str">
        <f t="shared" si="758"/>
        <v/>
      </c>
      <c r="AU5336" s="20" t="str">
        <f t="shared" si="759"/>
        <v/>
      </c>
      <c r="AV5336" s="42">
        <f t="shared" si="760"/>
        <v>1</v>
      </c>
      <c r="AW5336" s="89">
        <f t="shared" si="761"/>
        <v>0</v>
      </c>
      <c r="AX5336" s="168"/>
      <c r="AY5336" s="60"/>
      <c r="AZ5336" s="61"/>
      <c r="BB5336" s="61" t="str">
        <f>IF(Settings!I5332&lt;&gt;"",Settings!I5332,"")</f>
        <v/>
      </c>
    </row>
    <row r="5337" spans="2:54" x14ac:dyDescent="0.2">
      <c r="B5337" s="13"/>
      <c r="C5337" s="12"/>
      <c r="D5337" s="12"/>
      <c r="E5337" s="12"/>
      <c r="F5337" s="12"/>
      <c r="G5337" s="12"/>
      <c r="H5337" s="12"/>
      <c r="I5337" s="15"/>
      <c r="J5337" s="31"/>
      <c r="K5337" s="180"/>
      <c r="L5337" s="40"/>
      <c r="M5337" s="14"/>
      <c r="N5337" s="16"/>
      <c r="O5337" s="49"/>
      <c r="P5337" s="64"/>
      <c r="Q5337" s="18"/>
      <c r="R5337" s="181">
        <f t="shared" si="753"/>
        <v>0</v>
      </c>
      <c r="S5337" s="181">
        <f t="shared" si="754"/>
        <v>0</v>
      </c>
      <c r="T5337" s="181">
        <f t="shared" si="755"/>
        <v>0</v>
      </c>
      <c r="AQ5337" s="1">
        <f>COUNT(L$11:L5337)</f>
        <v>37</v>
      </c>
      <c r="AR5337" s="43">
        <f t="shared" si="756"/>
        <v>40933</v>
      </c>
      <c r="AS5337" s="44">
        <f t="shared" si="757"/>
        <v>89.120000000000019</v>
      </c>
      <c r="AT5337" s="10" t="str">
        <f t="shared" si="758"/>
        <v/>
      </c>
      <c r="AU5337" s="20" t="str">
        <f t="shared" si="759"/>
        <v/>
      </c>
      <c r="AV5337" s="42">
        <f t="shared" si="760"/>
        <v>1</v>
      </c>
      <c r="AW5337" s="89">
        <f t="shared" si="761"/>
        <v>0</v>
      </c>
      <c r="AX5337" s="168"/>
      <c r="AY5337" s="60"/>
      <c r="AZ5337" s="61"/>
      <c r="BB5337" s="61" t="str">
        <f>IF(Settings!I5333&lt;&gt;"",Settings!I5333,"")</f>
        <v/>
      </c>
    </row>
    <row r="5338" spans="2:54" x14ac:dyDescent="0.2">
      <c r="B5338" s="13"/>
      <c r="C5338" s="12"/>
      <c r="D5338" s="12"/>
      <c r="E5338" s="12"/>
      <c r="F5338" s="12"/>
      <c r="G5338" s="12"/>
      <c r="H5338" s="12"/>
      <c r="I5338" s="15"/>
      <c r="J5338" s="31"/>
      <c r="K5338" s="180"/>
      <c r="L5338" s="40"/>
      <c r="M5338" s="14"/>
      <c r="N5338" s="16"/>
      <c r="O5338" s="49"/>
      <c r="P5338" s="64"/>
      <c r="Q5338" s="18"/>
      <c r="R5338" s="181">
        <f t="shared" si="753"/>
        <v>0</v>
      </c>
      <c r="S5338" s="181">
        <f t="shared" si="754"/>
        <v>0</v>
      </c>
      <c r="T5338" s="181">
        <f t="shared" si="755"/>
        <v>0</v>
      </c>
      <c r="AQ5338" s="1">
        <f>COUNT(L$11:L5338)</f>
        <v>37</v>
      </c>
      <c r="AR5338" s="43">
        <f t="shared" si="756"/>
        <v>40933</v>
      </c>
      <c r="AS5338" s="44">
        <f t="shared" si="757"/>
        <v>89.120000000000019</v>
      </c>
      <c r="AT5338" s="10" t="str">
        <f t="shared" si="758"/>
        <v/>
      </c>
      <c r="AU5338" s="20" t="str">
        <f t="shared" si="759"/>
        <v/>
      </c>
      <c r="AV5338" s="42">
        <f t="shared" si="760"/>
        <v>1</v>
      </c>
      <c r="AW5338" s="89">
        <f t="shared" si="761"/>
        <v>0</v>
      </c>
      <c r="AX5338" s="168"/>
      <c r="AY5338" s="60"/>
      <c r="AZ5338" s="61"/>
      <c r="BB5338" s="61" t="str">
        <f>IF(Settings!I5334&lt;&gt;"",Settings!I5334,"")</f>
        <v/>
      </c>
    </row>
    <row r="5339" spans="2:54" x14ac:dyDescent="0.2">
      <c r="B5339" s="13"/>
      <c r="C5339" s="12"/>
      <c r="D5339" s="12"/>
      <c r="E5339" s="12"/>
      <c r="F5339" s="12"/>
      <c r="G5339" s="12"/>
      <c r="H5339" s="12"/>
      <c r="I5339" s="15"/>
      <c r="J5339" s="31"/>
      <c r="K5339" s="180"/>
      <c r="L5339" s="40"/>
      <c r="M5339" s="14"/>
      <c r="N5339" s="16"/>
      <c r="O5339" s="49"/>
      <c r="P5339" s="64"/>
      <c r="Q5339" s="18"/>
      <c r="R5339" s="181">
        <f t="shared" si="753"/>
        <v>0</v>
      </c>
      <c r="S5339" s="181">
        <f t="shared" si="754"/>
        <v>0</v>
      </c>
      <c r="T5339" s="181">
        <f t="shared" si="755"/>
        <v>0</v>
      </c>
      <c r="AQ5339" s="1">
        <f>COUNT(L$11:L5339)</f>
        <v>37</v>
      </c>
      <c r="AR5339" s="43">
        <f t="shared" si="756"/>
        <v>40933</v>
      </c>
      <c r="AS5339" s="44">
        <f t="shared" si="757"/>
        <v>89.120000000000019</v>
      </c>
      <c r="AT5339" s="10" t="str">
        <f t="shared" si="758"/>
        <v/>
      </c>
      <c r="AU5339" s="20" t="str">
        <f t="shared" si="759"/>
        <v/>
      </c>
      <c r="AV5339" s="42">
        <f t="shared" si="760"/>
        <v>1</v>
      </c>
      <c r="AW5339" s="89">
        <f t="shared" si="761"/>
        <v>0</v>
      </c>
      <c r="AX5339" s="168"/>
      <c r="AY5339" s="60"/>
      <c r="AZ5339" s="61"/>
      <c r="BB5339" s="61" t="str">
        <f>IF(Settings!I5335&lt;&gt;"",Settings!I5335,"")</f>
        <v/>
      </c>
    </row>
    <row r="5340" spans="2:54" x14ac:dyDescent="0.2">
      <c r="B5340" s="13"/>
      <c r="C5340" s="12"/>
      <c r="D5340" s="12"/>
      <c r="E5340" s="12"/>
      <c r="F5340" s="12"/>
      <c r="G5340" s="12"/>
      <c r="H5340" s="12"/>
      <c r="I5340" s="15"/>
      <c r="J5340" s="31"/>
      <c r="K5340" s="180"/>
      <c r="L5340" s="40"/>
      <c r="M5340" s="14"/>
      <c r="N5340" s="16"/>
      <c r="O5340" s="49"/>
      <c r="P5340" s="64"/>
      <c r="Q5340" s="18"/>
      <c r="R5340" s="181">
        <f t="shared" si="753"/>
        <v>0</v>
      </c>
      <c r="S5340" s="181">
        <f t="shared" si="754"/>
        <v>0</v>
      </c>
      <c r="T5340" s="181">
        <f t="shared" si="755"/>
        <v>0</v>
      </c>
      <c r="AQ5340" s="1">
        <f>COUNT(L$11:L5340)</f>
        <v>37</v>
      </c>
      <c r="AR5340" s="43">
        <f t="shared" si="756"/>
        <v>40933</v>
      </c>
      <c r="AS5340" s="44">
        <f t="shared" si="757"/>
        <v>89.120000000000019</v>
      </c>
      <c r="AT5340" s="10" t="str">
        <f t="shared" si="758"/>
        <v/>
      </c>
      <c r="AU5340" s="20" t="str">
        <f t="shared" si="759"/>
        <v/>
      </c>
      <c r="AV5340" s="42">
        <f t="shared" si="760"/>
        <v>1</v>
      </c>
      <c r="AW5340" s="89">
        <f t="shared" si="761"/>
        <v>0</v>
      </c>
      <c r="AX5340" s="168"/>
      <c r="AY5340" s="60"/>
      <c r="AZ5340" s="61"/>
      <c r="BB5340" s="61" t="str">
        <f>IF(Settings!I5336&lt;&gt;"",Settings!I5336,"")</f>
        <v/>
      </c>
    </row>
    <row r="5341" spans="2:54" x14ac:dyDescent="0.2">
      <c r="B5341" s="13"/>
      <c r="C5341" s="12"/>
      <c r="D5341" s="12"/>
      <c r="E5341" s="12"/>
      <c r="F5341" s="12"/>
      <c r="G5341" s="12"/>
      <c r="H5341" s="12"/>
      <c r="I5341" s="15"/>
      <c r="J5341" s="31"/>
      <c r="K5341" s="180"/>
      <c r="L5341" s="40"/>
      <c r="M5341" s="14"/>
      <c r="N5341" s="16"/>
      <c r="O5341" s="49"/>
      <c r="P5341" s="64"/>
      <c r="Q5341" s="18"/>
      <c r="R5341" s="181">
        <f t="shared" si="753"/>
        <v>0</v>
      </c>
      <c r="S5341" s="181">
        <f t="shared" si="754"/>
        <v>0</v>
      </c>
      <c r="T5341" s="181">
        <f t="shared" si="755"/>
        <v>0</v>
      </c>
      <c r="AQ5341" s="1">
        <f>COUNT(L$11:L5341)</f>
        <v>37</v>
      </c>
      <c r="AR5341" s="43">
        <f t="shared" si="756"/>
        <v>40933</v>
      </c>
      <c r="AS5341" s="44">
        <f t="shared" si="757"/>
        <v>89.120000000000019</v>
      </c>
      <c r="AT5341" s="10" t="str">
        <f t="shared" si="758"/>
        <v/>
      </c>
      <c r="AU5341" s="20" t="str">
        <f t="shared" si="759"/>
        <v/>
      </c>
      <c r="AV5341" s="42">
        <f t="shared" si="760"/>
        <v>1</v>
      </c>
      <c r="AW5341" s="89">
        <f t="shared" si="761"/>
        <v>0</v>
      </c>
      <c r="AX5341" s="168"/>
      <c r="AY5341" s="60"/>
      <c r="AZ5341" s="61"/>
      <c r="BB5341" s="61" t="str">
        <f>IF(Settings!I5337&lt;&gt;"",Settings!I5337,"")</f>
        <v/>
      </c>
    </row>
    <row r="5342" spans="2:54" x14ac:dyDescent="0.2">
      <c r="B5342" s="13"/>
      <c r="C5342" s="12"/>
      <c r="D5342" s="12"/>
      <c r="E5342" s="12"/>
      <c r="F5342" s="12"/>
      <c r="G5342" s="12"/>
      <c r="H5342" s="12"/>
      <c r="I5342" s="15"/>
      <c r="J5342" s="31"/>
      <c r="K5342" s="180"/>
      <c r="L5342" s="40"/>
      <c r="M5342" s="14"/>
      <c r="N5342" s="16"/>
      <c r="O5342" s="49"/>
      <c r="P5342" s="64"/>
      <c r="Q5342" s="18"/>
      <c r="R5342" s="181">
        <f t="shared" si="753"/>
        <v>0</v>
      </c>
      <c r="S5342" s="181">
        <f t="shared" si="754"/>
        <v>0</v>
      </c>
      <c r="T5342" s="181">
        <f t="shared" si="755"/>
        <v>0</v>
      </c>
      <c r="AQ5342" s="1">
        <f>COUNT(L$11:L5342)</f>
        <v>37</v>
      </c>
      <c r="AR5342" s="43">
        <f t="shared" si="756"/>
        <v>40933</v>
      </c>
      <c r="AS5342" s="44">
        <f t="shared" si="757"/>
        <v>89.120000000000019</v>
      </c>
      <c r="AT5342" s="10" t="str">
        <f t="shared" si="758"/>
        <v/>
      </c>
      <c r="AU5342" s="20" t="str">
        <f t="shared" si="759"/>
        <v/>
      </c>
      <c r="AV5342" s="42">
        <f t="shared" si="760"/>
        <v>1</v>
      </c>
      <c r="AW5342" s="89">
        <f t="shared" si="761"/>
        <v>0</v>
      </c>
      <c r="AX5342" s="168"/>
      <c r="AY5342" s="60"/>
      <c r="AZ5342" s="61"/>
      <c r="BB5342" s="61" t="str">
        <f>IF(Settings!I5338&lt;&gt;"",Settings!I5338,"")</f>
        <v/>
      </c>
    </row>
    <row r="5343" spans="2:54" x14ac:dyDescent="0.2">
      <c r="B5343" s="13"/>
      <c r="C5343" s="12"/>
      <c r="D5343" s="12"/>
      <c r="E5343" s="12"/>
      <c r="F5343" s="12"/>
      <c r="G5343" s="12"/>
      <c r="H5343" s="12"/>
      <c r="I5343" s="15"/>
      <c r="J5343" s="31"/>
      <c r="K5343" s="180"/>
      <c r="L5343" s="40"/>
      <c r="M5343" s="14"/>
      <c r="N5343" s="16"/>
      <c r="O5343" s="49"/>
      <c r="P5343" s="64"/>
      <c r="Q5343" s="18"/>
      <c r="R5343" s="181">
        <f t="shared" si="753"/>
        <v>0</v>
      </c>
      <c r="S5343" s="181">
        <f t="shared" si="754"/>
        <v>0</v>
      </c>
      <c r="T5343" s="181">
        <f t="shared" si="755"/>
        <v>0</v>
      </c>
      <c r="AQ5343" s="1">
        <f>COUNT(L$11:L5343)</f>
        <v>37</v>
      </c>
      <c r="AR5343" s="43">
        <f t="shared" si="756"/>
        <v>40933</v>
      </c>
      <c r="AS5343" s="44">
        <f t="shared" si="757"/>
        <v>89.120000000000019</v>
      </c>
      <c r="AT5343" s="10" t="str">
        <f t="shared" si="758"/>
        <v/>
      </c>
      <c r="AU5343" s="20" t="str">
        <f t="shared" si="759"/>
        <v/>
      </c>
      <c r="AV5343" s="42">
        <f t="shared" si="760"/>
        <v>1</v>
      </c>
      <c r="AW5343" s="89">
        <f t="shared" si="761"/>
        <v>0</v>
      </c>
      <c r="AX5343" s="168"/>
      <c r="AY5343" s="60"/>
      <c r="AZ5343" s="61"/>
      <c r="BB5343" s="61" t="str">
        <f>IF(Settings!I5339&lt;&gt;"",Settings!I5339,"")</f>
        <v/>
      </c>
    </row>
    <row r="5344" spans="2:54" x14ac:dyDescent="0.2">
      <c r="B5344" s="13"/>
      <c r="C5344" s="12"/>
      <c r="D5344" s="12"/>
      <c r="E5344" s="12"/>
      <c r="F5344" s="12"/>
      <c r="G5344" s="12"/>
      <c r="H5344" s="12"/>
      <c r="I5344" s="15"/>
      <c r="J5344" s="31"/>
      <c r="K5344" s="180"/>
      <c r="L5344" s="40"/>
      <c r="M5344" s="14"/>
      <c r="N5344" s="16"/>
      <c r="O5344" s="49"/>
      <c r="P5344" s="64"/>
      <c r="Q5344" s="18"/>
      <c r="R5344" s="181">
        <f t="shared" si="753"/>
        <v>0</v>
      </c>
      <c r="S5344" s="181">
        <f t="shared" si="754"/>
        <v>0</v>
      </c>
      <c r="T5344" s="181">
        <f t="shared" si="755"/>
        <v>0</v>
      </c>
      <c r="AQ5344" s="1">
        <f>COUNT(L$11:L5344)</f>
        <v>37</v>
      </c>
      <c r="AR5344" s="43">
        <f t="shared" si="756"/>
        <v>40933</v>
      </c>
      <c r="AS5344" s="44">
        <f t="shared" si="757"/>
        <v>89.120000000000019</v>
      </c>
      <c r="AT5344" s="10" t="str">
        <f t="shared" si="758"/>
        <v/>
      </c>
      <c r="AU5344" s="20" t="str">
        <f t="shared" si="759"/>
        <v/>
      </c>
      <c r="AV5344" s="42">
        <f t="shared" si="760"/>
        <v>1</v>
      </c>
      <c r="AW5344" s="89">
        <f t="shared" si="761"/>
        <v>0</v>
      </c>
      <c r="AX5344" s="168"/>
      <c r="AY5344" s="60"/>
      <c r="AZ5344" s="61"/>
      <c r="BB5344" s="61" t="str">
        <f>IF(Settings!I5340&lt;&gt;"",Settings!I5340,"")</f>
        <v/>
      </c>
    </row>
    <row r="5345" spans="2:54" x14ac:dyDescent="0.2">
      <c r="B5345" s="13"/>
      <c r="C5345" s="12"/>
      <c r="D5345" s="12"/>
      <c r="E5345" s="12"/>
      <c r="F5345" s="12"/>
      <c r="G5345" s="12"/>
      <c r="H5345" s="12"/>
      <c r="I5345" s="15"/>
      <c r="J5345" s="31"/>
      <c r="K5345" s="180"/>
      <c r="L5345" s="40"/>
      <c r="M5345" s="14"/>
      <c r="N5345" s="16"/>
      <c r="O5345" s="49"/>
      <c r="P5345" s="64"/>
      <c r="Q5345" s="18"/>
      <c r="R5345" s="181">
        <f t="shared" si="753"/>
        <v>0</v>
      </c>
      <c r="S5345" s="181">
        <f t="shared" si="754"/>
        <v>0</v>
      </c>
      <c r="T5345" s="181">
        <f t="shared" si="755"/>
        <v>0</v>
      </c>
      <c r="AQ5345" s="1">
        <f>COUNT(L$11:L5345)</f>
        <v>37</v>
      </c>
      <c r="AR5345" s="43">
        <f t="shared" si="756"/>
        <v>40933</v>
      </c>
      <c r="AS5345" s="44">
        <f t="shared" si="757"/>
        <v>89.120000000000019</v>
      </c>
      <c r="AT5345" s="10" t="str">
        <f t="shared" si="758"/>
        <v/>
      </c>
      <c r="AU5345" s="20" t="str">
        <f t="shared" si="759"/>
        <v/>
      </c>
      <c r="AV5345" s="42">
        <f t="shared" si="760"/>
        <v>1</v>
      </c>
      <c r="AW5345" s="89">
        <f t="shared" si="761"/>
        <v>0</v>
      </c>
      <c r="AX5345" s="168"/>
      <c r="AY5345" s="60"/>
      <c r="AZ5345" s="61"/>
      <c r="BB5345" s="61" t="str">
        <f>IF(Settings!I5341&lt;&gt;"",Settings!I5341,"")</f>
        <v/>
      </c>
    </row>
    <row r="5346" spans="2:54" x14ac:dyDescent="0.2">
      <c r="B5346" s="13"/>
      <c r="C5346" s="12"/>
      <c r="D5346" s="12"/>
      <c r="E5346" s="12"/>
      <c r="F5346" s="12"/>
      <c r="G5346" s="12"/>
      <c r="H5346" s="12"/>
      <c r="I5346" s="15"/>
      <c r="J5346" s="31"/>
      <c r="K5346" s="180"/>
      <c r="L5346" s="40"/>
      <c r="M5346" s="14"/>
      <c r="N5346" s="16"/>
      <c r="O5346" s="49"/>
      <c r="P5346" s="64"/>
      <c r="Q5346" s="18"/>
      <c r="R5346" s="181">
        <f t="shared" si="753"/>
        <v>0</v>
      </c>
      <c r="S5346" s="181">
        <f t="shared" si="754"/>
        <v>0</v>
      </c>
      <c r="T5346" s="181">
        <f t="shared" si="755"/>
        <v>0</v>
      </c>
      <c r="AQ5346" s="1">
        <f>COUNT(L$11:L5346)</f>
        <v>37</v>
      </c>
      <c r="AR5346" s="43">
        <f t="shared" si="756"/>
        <v>40933</v>
      </c>
      <c r="AS5346" s="44">
        <f t="shared" si="757"/>
        <v>89.120000000000019</v>
      </c>
      <c r="AT5346" s="10" t="str">
        <f t="shared" si="758"/>
        <v/>
      </c>
      <c r="AU5346" s="20" t="str">
        <f t="shared" si="759"/>
        <v/>
      </c>
      <c r="AV5346" s="42">
        <f t="shared" si="760"/>
        <v>1</v>
      </c>
      <c r="AW5346" s="89">
        <f t="shared" si="761"/>
        <v>0</v>
      </c>
      <c r="AX5346" s="168"/>
      <c r="AY5346" s="60"/>
      <c r="AZ5346" s="61"/>
      <c r="BB5346" s="61" t="str">
        <f>IF(Settings!I5342&lt;&gt;"",Settings!I5342,"")</f>
        <v/>
      </c>
    </row>
    <row r="5347" spans="2:54" x14ac:dyDescent="0.2">
      <c r="B5347" s="13"/>
      <c r="C5347" s="12"/>
      <c r="D5347" s="12"/>
      <c r="E5347" s="12"/>
      <c r="F5347" s="12"/>
      <c r="G5347" s="12"/>
      <c r="H5347" s="12"/>
      <c r="I5347" s="15"/>
      <c r="J5347" s="31"/>
      <c r="K5347" s="180"/>
      <c r="L5347" s="40"/>
      <c r="M5347" s="14"/>
      <c r="N5347" s="16"/>
      <c r="O5347" s="49"/>
      <c r="P5347" s="64"/>
      <c r="Q5347" s="18"/>
      <c r="R5347" s="181">
        <f t="shared" si="753"/>
        <v>0</v>
      </c>
      <c r="S5347" s="181">
        <f t="shared" si="754"/>
        <v>0</v>
      </c>
      <c r="T5347" s="181">
        <f t="shared" si="755"/>
        <v>0</v>
      </c>
      <c r="AQ5347" s="1">
        <f>COUNT(L$11:L5347)</f>
        <v>37</v>
      </c>
      <c r="AR5347" s="43">
        <f t="shared" si="756"/>
        <v>40933</v>
      </c>
      <c r="AS5347" s="44">
        <f t="shared" si="757"/>
        <v>89.120000000000019</v>
      </c>
      <c r="AT5347" s="10" t="str">
        <f t="shared" si="758"/>
        <v/>
      </c>
      <c r="AU5347" s="20" t="str">
        <f t="shared" si="759"/>
        <v/>
      </c>
      <c r="AV5347" s="42">
        <f t="shared" si="760"/>
        <v>1</v>
      </c>
      <c r="AW5347" s="89">
        <f t="shared" si="761"/>
        <v>0</v>
      </c>
      <c r="AX5347" s="168"/>
      <c r="AY5347" s="60"/>
      <c r="AZ5347" s="61"/>
      <c r="BB5347" s="61" t="str">
        <f>IF(Settings!I5343&lt;&gt;"",Settings!I5343,"")</f>
        <v/>
      </c>
    </row>
    <row r="5348" spans="2:54" x14ac:dyDescent="0.2">
      <c r="B5348" s="13"/>
      <c r="C5348" s="12"/>
      <c r="D5348" s="12"/>
      <c r="E5348" s="12"/>
      <c r="F5348" s="12"/>
      <c r="G5348" s="12"/>
      <c r="H5348" s="12"/>
      <c r="I5348" s="15"/>
      <c r="J5348" s="31"/>
      <c r="K5348" s="180"/>
      <c r="L5348" s="40"/>
      <c r="M5348" s="14"/>
      <c r="N5348" s="16"/>
      <c r="O5348" s="49"/>
      <c r="P5348" s="64"/>
      <c r="Q5348" s="18"/>
      <c r="R5348" s="181">
        <f t="shared" si="753"/>
        <v>0</v>
      </c>
      <c r="S5348" s="181">
        <f t="shared" si="754"/>
        <v>0</v>
      </c>
      <c r="T5348" s="181">
        <f t="shared" si="755"/>
        <v>0</v>
      </c>
      <c r="AQ5348" s="1">
        <f>COUNT(L$11:L5348)</f>
        <v>37</v>
      </c>
      <c r="AR5348" s="43">
        <f t="shared" si="756"/>
        <v>40933</v>
      </c>
      <c r="AS5348" s="44">
        <f t="shared" si="757"/>
        <v>89.120000000000019</v>
      </c>
      <c r="AT5348" s="10" t="str">
        <f t="shared" si="758"/>
        <v/>
      </c>
      <c r="AU5348" s="20" t="str">
        <f t="shared" si="759"/>
        <v/>
      </c>
      <c r="AV5348" s="42">
        <f t="shared" si="760"/>
        <v>1</v>
      </c>
      <c r="AW5348" s="89">
        <f t="shared" si="761"/>
        <v>0</v>
      </c>
      <c r="AX5348" s="168"/>
      <c r="AY5348" s="60"/>
      <c r="AZ5348" s="61"/>
      <c r="BB5348" s="61" t="str">
        <f>IF(Settings!I5344&lt;&gt;"",Settings!I5344,"")</f>
        <v/>
      </c>
    </row>
    <row r="5349" spans="2:54" x14ac:dyDescent="0.2">
      <c r="B5349" s="13"/>
      <c r="C5349" s="12"/>
      <c r="D5349" s="12"/>
      <c r="E5349" s="12"/>
      <c r="F5349" s="12"/>
      <c r="G5349" s="12"/>
      <c r="H5349" s="12"/>
      <c r="I5349" s="15"/>
      <c r="J5349" s="31"/>
      <c r="K5349" s="180"/>
      <c r="L5349" s="40"/>
      <c r="M5349" s="14"/>
      <c r="N5349" s="16"/>
      <c r="O5349" s="49"/>
      <c r="P5349" s="64"/>
      <c r="Q5349" s="18"/>
      <c r="R5349" s="181">
        <f t="shared" si="753"/>
        <v>0</v>
      </c>
      <c r="S5349" s="181">
        <f t="shared" si="754"/>
        <v>0</v>
      </c>
      <c r="T5349" s="181">
        <f t="shared" si="755"/>
        <v>0</v>
      </c>
      <c r="AQ5349" s="1">
        <f>COUNT(L$11:L5349)</f>
        <v>37</v>
      </c>
      <c r="AR5349" s="43">
        <f t="shared" si="756"/>
        <v>40933</v>
      </c>
      <c r="AS5349" s="44">
        <f t="shared" si="757"/>
        <v>89.120000000000019</v>
      </c>
      <c r="AT5349" s="10" t="str">
        <f t="shared" si="758"/>
        <v/>
      </c>
      <c r="AU5349" s="20" t="str">
        <f t="shared" si="759"/>
        <v/>
      </c>
      <c r="AV5349" s="42">
        <f t="shared" si="760"/>
        <v>1</v>
      </c>
      <c r="AW5349" s="89">
        <f t="shared" si="761"/>
        <v>0</v>
      </c>
      <c r="AX5349" s="168"/>
      <c r="AY5349" s="60"/>
      <c r="AZ5349" s="61"/>
      <c r="BB5349" s="61" t="str">
        <f>IF(Settings!I5345&lt;&gt;"",Settings!I5345,"")</f>
        <v/>
      </c>
    </row>
    <row r="5350" spans="2:54" x14ac:dyDescent="0.2">
      <c r="B5350" s="13"/>
      <c r="C5350" s="12"/>
      <c r="D5350" s="12"/>
      <c r="E5350" s="12"/>
      <c r="F5350" s="12"/>
      <c r="G5350" s="12"/>
      <c r="H5350" s="12"/>
      <c r="I5350" s="15"/>
      <c r="J5350" s="31"/>
      <c r="K5350" s="180"/>
      <c r="L5350" s="40"/>
      <c r="M5350" s="14"/>
      <c r="N5350" s="16"/>
      <c r="O5350" s="49"/>
      <c r="P5350" s="64"/>
      <c r="Q5350" s="18"/>
      <c r="R5350" s="181">
        <f t="shared" si="753"/>
        <v>0</v>
      </c>
      <c r="S5350" s="181">
        <f t="shared" si="754"/>
        <v>0</v>
      </c>
      <c r="T5350" s="181">
        <f t="shared" si="755"/>
        <v>0</v>
      </c>
      <c r="AQ5350" s="1">
        <f>COUNT(L$11:L5350)</f>
        <v>37</v>
      </c>
      <c r="AR5350" s="43">
        <f t="shared" si="756"/>
        <v>40933</v>
      </c>
      <c r="AS5350" s="44">
        <f t="shared" si="757"/>
        <v>89.120000000000019</v>
      </c>
      <c r="AT5350" s="10" t="str">
        <f t="shared" si="758"/>
        <v/>
      </c>
      <c r="AU5350" s="20" t="str">
        <f t="shared" si="759"/>
        <v/>
      </c>
      <c r="AV5350" s="42">
        <f t="shared" si="760"/>
        <v>1</v>
      </c>
      <c r="AW5350" s="89">
        <f t="shared" si="761"/>
        <v>0</v>
      </c>
      <c r="AX5350" s="168"/>
      <c r="AY5350" s="60"/>
      <c r="AZ5350" s="61"/>
      <c r="BB5350" s="61" t="str">
        <f>IF(Settings!I5346&lt;&gt;"",Settings!I5346,"")</f>
        <v/>
      </c>
    </row>
    <row r="5351" spans="2:54" x14ac:dyDescent="0.2">
      <c r="B5351" s="13"/>
      <c r="C5351" s="12"/>
      <c r="D5351" s="12"/>
      <c r="E5351" s="12"/>
      <c r="F5351" s="12"/>
      <c r="G5351" s="12"/>
      <c r="H5351" s="12"/>
      <c r="I5351" s="15"/>
      <c r="J5351" s="31"/>
      <c r="K5351" s="180"/>
      <c r="L5351" s="40"/>
      <c r="M5351" s="14"/>
      <c r="N5351" s="16"/>
      <c r="O5351" s="49"/>
      <c r="P5351" s="64"/>
      <c r="Q5351" s="18"/>
      <c r="R5351" s="181">
        <f t="shared" si="753"/>
        <v>0</v>
      </c>
      <c r="S5351" s="181">
        <f t="shared" si="754"/>
        <v>0</v>
      </c>
      <c r="T5351" s="181">
        <f t="shared" si="755"/>
        <v>0</v>
      </c>
      <c r="AQ5351" s="1">
        <f>COUNT(L$11:L5351)</f>
        <v>37</v>
      </c>
      <c r="AR5351" s="43">
        <f t="shared" si="756"/>
        <v>40933</v>
      </c>
      <c r="AS5351" s="44">
        <f t="shared" si="757"/>
        <v>89.120000000000019</v>
      </c>
      <c r="AT5351" s="10" t="str">
        <f t="shared" si="758"/>
        <v/>
      </c>
      <c r="AU5351" s="20" t="str">
        <f t="shared" si="759"/>
        <v/>
      </c>
      <c r="AV5351" s="42">
        <f t="shared" si="760"/>
        <v>1</v>
      </c>
      <c r="AW5351" s="89">
        <f t="shared" si="761"/>
        <v>0</v>
      </c>
      <c r="AX5351" s="168"/>
      <c r="AY5351" s="60"/>
      <c r="AZ5351" s="61"/>
      <c r="BB5351" s="61" t="str">
        <f>IF(Settings!I5347&lt;&gt;"",Settings!I5347,"")</f>
        <v/>
      </c>
    </row>
    <row r="5352" spans="2:54" x14ac:dyDescent="0.2">
      <c r="B5352" s="13"/>
      <c r="C5352" s="12"/>
      <c r="D5352" s="12"/>
      <c r="E5352" s="12"/>
      <c r="F5352" s="12"/>
      <c r="G5352" s="12"/>
      <c r="H5352" s="12"/>
      <c r="I5352" s="15"/>
      <c r="J5352" s="31"/>
      <c r="K5352" s="180"/>
      <c r="L5352" s="40"/>
      <c r="M5352" s="14"/>
      <c r="N5352" s="16"/>
      <c r="O5352" s="49"/>
      <c r="P5352" s="64"/>
      <c r="Q5352" s="18"/>
      <c r="R5352" s="181">
        <f t="shared" si="753"/>
        <v>0</v>
      </c>
      <c r="S5352" s="181">
        <f t="shared" si="754"/>
        <v>0</v>
      </c>
      <c r="T5352" s="181">
        <f t="shared" si="755"/>
        <v>0</v>
      </c>
      <c r="AQ5352" s="1">
        <f>COUNT(L$11:L5352)</f>
        <v>37</v>
      </c>
      <c r="AR5352" s="43">
        <f t="shared" si="756"/>
        <v>40933</v>
      </c>
      <c r="AS5352" s="44">
        <f t="shared" si="757"/>
        <v>89.120000000000019</v>
      </c>
      <c r="AT5352" s="10" t="str">
        <f t="shared" si="758"/>
        <v/>
      </c>
      <c r="AU5352" s="20" t="str">
        <f t="shared" si="759"/>
        <v/>
      </c>
      <c r="AV5352" s="42">
        <f t="shared" si="760"/>
        <v>1</v>
      </c>
      <c r="AW5352" s="89">
        <f t="shared" si="761"/>
        <v>0</v>
      </c>
      <c r="AX5352" s="168"/>
      <c r="AY5352" s="60"/>
      <c r="AZ5352" s="61"/>
      <c r="BB5352" s="61" t="str">
        <f>IF(Settings!I5348&lt;&gt;"",Settings!I5348,"")</f>
        <v/>
      </c>
    </row>
    <row r="5353" spans="2:54" x14ac:dyDescent="0.2">
      <c r="B5353" s="13"/>
      <c r="C5353" s="12"/>
      <c r="D5353" s="12"/>
      <c r="E5353" s="12"/>
      <c r="F5353" s="12"/>
      <c r="G5353" s="12"/>
      <c r="H5353" s="12"/>
      <c r="I5353" s="15"/>
      <c r="J5353" s="31"/>
      <c r="K5353" s="180"/>
      <c r="L5353" s="40"/>
      <c r="M5353" s="14"/>
      <c r="N5353" s="16"/>
      <c r="O5353" s="49"/>
      <c r="P5353" s="64"/>
      <c r="Q5353" s="18"/>
      <c r="R5353" s="181">
        <f t="shared" si="753"/>
        <v>0</v>
      </c>
      <c r="S5353" s="181">
        <f t="shared" si="754"/>
        <v>0</v>
      </c>
      <c r="T5353" s="181">
        <f t="shared" si="755"/>
        <v>0</v>
      </c>
      <c r="AQ5353" s="1">
        <f>COUNT(L$11:L5353)</f>
        <v>37</v>
      </c>
      <c r="AR5353" s="43">
        <f t="shared" si="756"/>
        <v>40933</v>
      </c>
      <c r="AS5353" s="44">
        <f t="shared" si="757"/>
        <v>89.120000000000019</v>
      </c>
      <c r="AT5353" s="10" t="str">
        <f t="shared" si="758"/>
        <v/>
      </c>
      <c r="AU5353" s="20" t="str">
        <f t="shared" si="759"/>
        <v/>
      </c>
      <c r="AV5353" s="42">
        <f t="shared" si="760"/>
        <v>1</v>
      </c>
      <c r="AW5353" s="89">
        <f t="shared" si="761"/>
        <v>0</v>
      </c>
      <c r="AX5353" s="168"/>
      <c r="AY5353" s="60"/>
      <c r="AZ5353" s="61"/>
      <c r="BB5353" s="61" t="str">
        <f>IF(Settings!I5349&lt;&gt;"",Settings!I5349,"")</f>
        <v/>
      </c>
    </row>
    <row r="5354" spans="2:54" x14ac:dyDescent="0.2">
      <c r="B5354" s="13"/>
      <c r="C5354" s="12"/>
      <c r="D5354" s="12"/>
      <c r="E5354" s="12"/>
      <c r="F5354" s="12"/>
      <c r="G5354" s="12"/>
      <c r="H5354" s="12"/>
      <c r="I5354" s="15"/>
      <c r="J5354" s="31"/>
      <c r="K5354" s="180"/>
      <c r="L5354" s="40"/>
      <c r="M5354" s="14"/>
      <c r="N5354" s="16"/>
      <c r="O5354" s="49"/>
      <c r="P5354" s="64"/>
      <c r="Q5354" s="18"/>
      <c r="R5354" s="181">
        <f t="shared" si="753"/>
        <v>0</v>
      </c>
      <c r="S5354" s="181">
        <f t="shared" si="754"/>
        <v>0</v>
      </c>
      <c r="T5354" s="181">
        <f t="shared" si="755"/>
        <v>0</v>
      </c>
      <c r="AQ5354" s="1">
        <f>COUNT(L$11:L5354)</f>
        <v>37</v>
      </c>
      <c r="AR5354" s="43">
        <f t="shared" si="756"/>
        <v>40933</v>
      </c>
      <c r="AS5354" s="44">
        <f t="shared" si="757"/>
        <v>89.120000000000019</v>
      </c>
      <c r="AT5354" s="10" t="str">
        <f t="shared" si="758"/>
        <v/>
      </c>
      <c r="AU5354" s="20" t="str">
        <f t="shared" si="759"/>
        <v/>
      </c>
      <c r="AV5354" s="42">
        <f t="shared" si="760"/>
        <v>1</v>
      </c>
      <c r="AW5354" s="89">
        <f t="shared" si="761"/>
        <v>0</v>
      </c>
      <c r="AX5354" s="168"/>
      <c r="AY5354" s="60"/>
      <c r="AZ5354" s="61"/>
      <c r="BB5354" s="61" t="str">
        <f>IF(Settings!I5350&lt;&gt;"",Settings!I5350,"")</f>
        <v/>
      </c>
    </row>
    <row r="5355" spans="2:54" x14ac:dyDescent="0.2">
      <c r="B5355" s="13"/>
      <c r="C5355" s="12"/>
      <c r="D5355" s="12"/>
      <c r="E5355" s="12"/>
      <c r="F5355" s="12"/>
      <c r="G5355" s="12"/>
      <c r="H5355" s="12"/>
      <c r="I5355" s="15"/>
      <c r="J5355" s="31"/>
      <c r="K5355" s="180"/>
      <c r="L5355" s="40"/>
      <c r="M5355" s="14"/>
      <c r="N5355" s="16"/>
      <c r="O5355" s="49"/>
      <c r="P5355" s="64"/>
      <c r="Q5355" s="18"/>
      <c r="R5355" s="181">
        <f t="shared" si="753"/>
        <v>0</v>
      </c>
      <c r="S5355" s="181">
        <f t="shared" si="754"/>
        <v>0</v>
      </c>
      <c r="T5355" s="181">
        <f t="shared" si="755"/>
        <v>0</v>
      </c>
      <c r="AQ5355" s="1">
        <f>COUNT(L$11:L5355)</f>
        <v>37</v>
      </c>
      <c r="AR5355" s="43">
        <f t="shared" si="756"/>
        <v>40933</v>
      </c>
      <c r="AS5355" s="44">
        <f t="shared" si="757"/>
        <v>89.120000000000019</v>
      </c>
      <c r="AT5355" s="10" t="str">
        <f t="shared" si="758"/>
        <v/>
      </c>
      <c r="AU5355" s="20" t="str">
        <f t="shared" si="759"/>
        <v/>
      </c>
      <c r="AV5355" s="42">
        <f t="shared" si="760"/>
        <v>1</v>
      </c>
      <c r="AW5355" s="89">
        <f t="shared" si="761"/>
        <v>0</v>
      </c>
      <c r="AX5355" s="168"/>
      <c r="AY5355" s="60"/>
      <c r="AZ5355" s="61"/>
      <c r="BB5355" s="61" t="str">
        <f>IF(Settings!I5351&lt;&gt;"",Settings!I5351,"")</f>
        <v/>
      </c>
    </row>
    <row r="5356" spans="2:54" x14ac:dyDescent="0.2">
      <c r="B5356" s="13"/>
      <c r="C5356" s="12"/>
      <c r="D5356" s="12"/>
      <c r="E5356" s="12"/>
      <c r="F5356" s="12"/>
      <c r="G5356" s="12"/>
      <c r="H5356" s="12"/>
      <c r="I5356" s="15"/>
      <c r="J5356" s="31"/>
      <c r="K5356" s="180"/>
      <c r="L5356" s="40"/>
      <c r="M5356" s="14"/>
      <c r="N5356" s="16"/>
      <c r="O5356" s="49"/>
      <c r="P5356" s="64"/>
      <c r="Q5356" s="18"/>
      <c r="R5356" s="181">
        <f t="shared" si="753"/>
        <v>0</v>
      </c>
      <c r="S5356" s="181">
        <f t="shared" si="754"/>
        <v>0</v>
      </c>
      <c r="T5356" s="181">
        <f t="shared" si="755"/>
        <v>0</v>
      </c>
      <c r="AQ5356" s="1">
        <f>COUNT(L$11:L5356)</f>
        <v>37</v>
      </c>
      <c r="AR5356" s="43">
        <f t="shared" si="756"/>
        <v>40933</v>
      </c>
      <c r="AS5356" s="44">
        <f t="shared" si="757"/>
        <v>89.120000000000019</v>
      </c>
      <c r="AT5356" s="10" t="str">
        <f t="shared" si="758"/>
        <v/>
      </c>
      <c r="AU5356" s="20" t="str">
        <f t="shared" si="759"/>
        <v/>
      </c>
      <c r="AV5356" s="42">
        <f t="shared" si="760"/>
        <v>1</v>
      </c>
      <c r="AW5356" s="89">
        <f t="shared" si="761"/>
        <v>0</v>
      </c>
      <c r="AX5356" s="168"/>
      <c r="AY5356" s="60"/>
      <c r="AZ5356" s="61"/>
      <c r="BB5356" s="61" t="str">
        <f>IF(Settings!I5352&lt;&gt;"",Settings!I5352,"")</f>
        <v/>
      </c>
    </row>
    <row r="5357" spans="2:54" x14ac:dyDescent="0.2">
      <c r="B5357" s="13"/>
      <c r="C5357" s="12"/>
      <c r="D5357" s="12"/>
      <c r="E5357" s="12"/>
      <c r="F5357" s="12"/>
      <c r="G5357" s="12"/>
      <c r="H5357" s="12"/>
      <c r="I5357" s="15"/>
      <c r="J5357" s="31"/>
      <c r="K5357" s="180"/>
      <c r="L5357" s="40"/>
      <c r="M5357" s="14"/>
      <c r="N5357" s="16"/>
      <c r="O5357" s="49"/>
      <c r="P5357" s="64"/>
      <c r="Q5357" s="18"/>
      <c r="R5357" s="181">
        <f t="shared" si="753"/>
        <v>0</v>
      </c>
      <c r="S5357" s="181">
        <f t="shared" si="754"/>
        <v>0</v>
      </c>
      <c r="T5357" s="181">
        <f t="shared" si="755"/>
        <v>0</v>
      </c>
      <c r="AQ5357" s="1">
        <f>COUNT(L$11:L5357)</f>
        <v>37</v>
      </c>
      <c r="AR5357" s="43">
        <f t="shared" si="756"/>
        <v>40933</v>
      </c>
      <c r="AS5357" s="44">
        <f t="shared" si="757"/>
        <v>89.120000000000019</v>
      </c>
      <c r="AT5357" s="10" t="str">
        <f t="shared" si="758"/>
        <v/>
      </c>
      <c r="AU5357" s="20" t="str">
        <f t="shared" si="759"/>
        <v/>
      </c>
      <c r="AV5357" s="42">
        <f t="shared" si="760"/>
        <v>1</v>
      </c>
      <c r="AW5357" s="89">
        <f t="shared" si="761"/>
        <v>0</v>
      </c>
      <c r="AX5357" s="168"/>
      <c r="AY5357" s="60"/>
      <c r="AZ5357" s="61"/>
      <c r="BB5357" s="61" t="str">
        <f>IF(Settings!I5353&lt;&gt;"",Settings!I5353,"")</f>
        <v/>
      </c>
    </row>
    <row r="5358" spans="2:54" x14ac:dyDescent="0.2">
      <c r="B5358" s="13"/>
      <c r="C5358" s="12"/>
      <c r="D5358" s="12"/>
      <c r="E5358" s="12"/>
      <c r="F5358" s="12"/>
      <c r="G5358" s="12"/>
      <c r="H5358" s="12"/>
      <c r="I5358" s="15"/>
      <c r="J5358" s="31"/>
      <c r="K5358" s="180"/>
      <c r="L5358" s="40"/>
      <c r="M5358" s="14"/>
      <c r="N5358" s="16"/>
      <c r="O5358" s="49"/>
      <c r="P5358" s="64"/>
      <c r="Q5358" s="18"/>
      <c r="R5358" s="181">
        <f t="shared" si="753"/>
        <v>0</v>
      </c>
      <c r="S5358" s="181">
        <f t="shared" si="754"/>
        <v>0</v>
      </c>
      <c r="T5358" s="181">
        <f t="shared" si="755"/>
        <v>0</v>
      </c>
      <c r="AQ5358" s="1">
        <f>COUNT(L$11:L5358)</f>
        <v>37</v>
      </c>
      <c r="AR5358" s="43">
        <f t="shared" si="756"/>
        <v>40933</v>
      </c>
      <c r="AS5358" s="44">
        <f t="shared" si="757"/>
        <v>89.120000000000019</v>
      </c>
      <c r="AT5358" s="10" t="str">
        <f t="shared" si="758"/>
        <v/>
      </c>
      <c r="AU5358" s="20" t="str">
        <f t="shared" si="759"/>
        <v/>
      </c>
      <c r="AV5358" s="42">
        <f t="shared" si="760"/>
        <v>1</v>
      </c>
      <c r="AW5358" s="89">
        <f t="shared" si="761"/>
        <v>0</v>
      </c>
      <c r="AX5358" s="168"/>
      <c r="AY5358" s="60"/>
      <c r="AZ5358" s="61"/>
      <c r="BB5358" s="61" t="str">
        <f>IF(Settings!I5354&lt;&gt;"",Settings!I5354,"")</f>
        <v/>
      </c>
    </row>
    <row r="5359" spans="2:54" x14ac:dyDescent="0.2">
      <c r="B5359" s="13"/>
      <c r="C5359" s="12"/>
      <c r="D5359" s="12"/>
      <c r="E5359" s="12"/>
      <c r="F5359" s="12"/>
      <c r="G5359" s="12"/>
      <c r="H5359" s="12"/>
      <c r="I5359" s="15"/>
      <c r="J5359" s="31"/>
      <c r="K5359" s="180"/>
      <c r="L5359" s="40"/>
      <c r="M5359" s="14"/>
      <c r="N5359" s="16"/>
      <c r="O5359" s="49"/>
      <c r="P5359" s="64"/>
      <c r="Q5359" s="18"/>
      <c r="R5359" s="181">
        <f t="shared" si="753"/>
        <v>0</v>
      </c>
      <c r="S5359" s="181">
        <f t="shared" si="754"/>
        <v>0</v>
      </c>
      <c r="T5359" s="181">
        <f t="shared" si="755"/>
        <v>0</v>
      </c>
      <c r="AQ5359" s="1">
        <f>COUNT(L$11:L5359)</f>
        <v>37</v>
      </c>
      <c r="AR5359" s="43">
        <f t="shared" si="756"/>
        <v>40933</v>
      </c>
      <c r="AS5359" s="44">
        <f t="shared" si="757"/>
        <v>89.120000000000019</v>
      </c>
      <c r="AT5359" s="10" t="str">
        <f t="shared" si="758"/>
        <v/>
      </c>
      <c r="AU5359" s="20" t="str">
        <f t="shared" si="759"/>
        <v/>
      </c>
      <c r="AV5359" s="42">
        <f t="shared" si="760"/>
        <v>1</v>
      </c>
      <c r="AW5359" s="89">
        <f t="shared" si="761"/>
        <v>0</v>
      </c>
      <c r="AX5359" s="168"/>
      <c r="AY5359" s="60"/>
      <c r="AZ5359" s="61"/>
      <c r="BB5359" s="61" t="str">
        <f>IF(Settings!I5355&lt;&gt;"",Settings!I5355,"")</f>
        <v/>
      </c>
    </row>
    <row r="5360" spans="2:54" x14ac:dyDescent="0.2">
      <c r="B5360" s="13"/>
      <c r="C5360" s="12"/>
      <c r="D5360" s="12"/>
      <c r="E5360" s="12"/>
      <c r="F5360" s="12"/>
      <c r="G5360" s="12"/>
      <c r="H5360" s="12"/>
      <c r="I5360" s="15"/>
      <c r="J5360" s="31"/>
      <c r="K5360" s="180"/>
      <c r="L5360" s="40"/>
      <c r="M5360" s="14"/>
      <c r="N5360" s="16"/>
      <c r="O5360" s="49"/>
      <c r="P5360" s="64"/>
      <c r="Q5360" s="18"/>
      <c r="R5360" s="181">
        <f t="shared" si="753"/>
        <v>0</v>
      </c>
      <c r="S5360" s="181">
        <f t="shared" si="754"/>
        <v>0</v>
      </c>
      <c r="T5360" s="181">
        <f t="shared" si="755"/>
        <v>0</v>
      </c>
      <c r="AQ5360" s="1">
        <f>COUNT(L$11:L5360)</f>
        <v>37</v>
      </c>
      <c r="AR5360" s="43">
        <f t="shared" si="756"/>
        <v>40933</v>
      </c>
      <c r="AS5360" s="44">
        <f t="shared" si="757"/>
        <v>89.120000000000019</v>
      </c>
      <c r="AT5360" s="10" t="str">
        <f t="shared" si="758"/>
        <v/>
      </c>
      <c r="AU5360" s="20" t="str">
        <f t="shared" si="759"/>
        <v/>
      </c>
      <c r="AV5360" s="42">
        <f t="shared" si="760"/>
        <v>1</v>
      </c>
      <c r="AW5360" s="89">
        <f t="shared" si="761"/>
        <v>0</v>
      </c>
      <c r="AX5360" s="168"/>
      <c r="AY5360" s="60"/>
      <c r="AZ5360" s="61"/>
      <c r="BB5360" s="61" t="str">
        <f>IF(Settings!I5356&lt;&gt;"",Settings!I5356,"")</f>
        <v/>
      </c>
    </row>
    <row r="5361" spans="2:54" x14ac:dyDescent="0.2">
      <c r="B5361" s="13"/>
      <c r="C5361" s="12"/>
      <c r="D5361" s="12"/>
      <c r="E5361" s="12"/>
      <c r="F5361" s="12"/>
      <c r="G5361" s="12"/>
      <c r="H5361" s="12"/>
      <c r="I5361" s="15"/>
      <c r="J5361" s="31"/>
      <c r="K5361" s="180"/>
      <c r="L5361" s="40"/>
      <c r="M5361" s="14"/>
      <c r="N5361" s="16"/>
      <c r="O5361" s="49"/>
      <c r="P5361" s="64"/>
      <c r="Q5361" s="18"/>
      <c r="R5361" s="181">
        <f t="shared" si="753"/>
        <v>0</v>
      </c>
      <c r="S5361" s="181">
        <f t="shared" si="754"/>
        <v>0</v>
      </c>
      <c r="T5361" s="181">
        <f t="shared" si="755"/>
        <v>0</v>
      </c>
      <c r="AQ5361" s="1">
        <f>COUNT(L$11:L5361)</f>
        <v>37</v>
      </c>
      <c r="AR5361" s="43">
        <f t="shared" si="756"/>
        <v>40933</v>
      </c>
      <c r="AS5361" s="44">
        <f t="shared" si="757"/>
        <v>89.120000000000019</v>
      </c>
      <c r="AT5361" s="10" t="str">
        <f t="shared" si="758"/>
        <v/>
      </c>
      <c r="AU5361" s="20" t="str">
        <f t="shared" si="759"/>
        <v/>
      </c>
      <c r="AV5361" s="42">
        <f t="shared" si="760"/>
        <v>1</v>
      </c>
      <c r="AW5361" s="89">
        <f t="shared" si="761"/>
        <v>0</v>
      </c>
      <c r="AX5361" s="168"/>
      <c r="AY5361" s="60"/>
      <c r="AZ5361" s="61"/>
      <c r="BB5361" s="61" t="str">
        <f>IF(Settings!I5357&lt;&gt;"",Settings!I5357,"")</f>
        <v/>
      </c>
    </row>
    <row r="5362" spans="2:54" x14ac:dyDescent="0.2">
      <c r="B5362" s="13"/>
      <c r="C5362" s="12"/>
      <c r="D5362" s="12"/>
      <c r="E5362" s="12"/>
      <c r="F5362" s="12"/>
      <c r="G5362" s="12"/>
      <c r="H5362" s="12"/>
      <c r="I5362" s="15"/>
      <c r="J5362" s="31"/>
      <c r="K5362" s="180"/>
      <c r="L5362" s="40"/>
      <c r="M5362" s="14"/>
      <c r="N5362" s="16"/>
      <c r="O5362" s="49"/>
      <c r="P5362" s="64"/>
      <c r="Q5362" s="18"/>
      <c r="R5362" s="181">
        <f t="shared" si="753"/>
        <v>0</v>
      </c>
      <c r="S5362" s="181">
        <f t="shared" si="754"/>
        <v>0</v>
      </c>
      <c r="T5362" s="181">
        <f t="shared" si="755"/>
        <v>0</v>
      </c>
      <c r="AQ5362" s="1">
        <f>COUNT(L$11:L5362)</f>
        <v>37</v>
      </c>
      <c r="AR5362" s="43">
        <f t="shared" si="756"/>
        <v>40933</v>
      </c>
      <c r="AS5362" s="44">
        <f t="shared" si="757"/>
        <v>89.120000000000019</v>
      </c>
      <c r="AT5362" s="10" t="str">
        <f t="shared" si="758"/>
        <v/>
      </c>
      <c r="AU5362" s="20" t="str">
        <f t="shared" si="759"/>
        <v/>
      </c>
      <c r="AV5362" s="42">
        <f t="shared" si="760"/>
        <v>1</v>
      </c>
      <c r="AW5362" s="89">
        <f t="shared" si="761"/>
        <v>0</v>
      </c>
      <c r="AX5362" s="168"/>
      <c r="AY5362" s="60"/>
      <c r="AZ5362" s="61"/>
      <c r="BB5362" s="61" t="str">
        <f>IF(Settings!I5358&lt;&gt;"",Settings!I5358,"")</f>
        <v/>
      </c>
    </row>
    <row r="5363" spans="2:54" x14ac:dyDescent="0.2">
      <c r="B5363" s="13"/>
      <c r="C5363" s="12"/>
      <c r="D5363" s="12"/>
      <c r="E5363" s="12"/>
      <c r="F5363" s="12"/>
      <c r="G5363" s="12"/>
      <c r="H5363" s="12"/>
      <c r="I5363" s="15"/>
      <c r="J5363" s="31"/>
      <c r="K5363" s="180"/>
      <c r="L5363" s="40"/>
      <c r="M5363" s="14"/>
      <c r="N5363" s="16"/>
      <c r="O5363" s="49"/>
      <c r="P5363" s="64"/>
      <c r="Q5363" s="18"/>
      <c r="R5363" s="181">
        <f t="shared" si="753"/>
        <v>0</v>
      </c>
      <c r="S5363" s="181">
        <f t="shared" si="754"/>
        <v>0</v>
      </c>
      <c r="T5363" s="181">
        <f t="shared" si="755"/>
        <v>0</v>
      </c>
      <c r="AQ5363" s="1">
        <f>COUNT(L$11:L5363)</f>
        <v>37</v>
      </c>
      <c r="AR5363" s="43">
        <f t="shared" si="756"/>
        <v>40933</v>
      </c>
      <c r="AS5363" s="44">
        <f t="shared" si="757"/>
        <v>89.120000000000019</v>
      </c>
      <c r="AT5363" s="10" t="str">
        <f t="shared" si="758"/>
        <v/>
      </c>
      <c r="AU5363" s="20" t="str">
        <f t="shared" si="759"/>
        <v/>
      </c>
      <c r="AV5363" s="42">
        <f t="shared" si="760"/>
        <v>1</v>
      </c>
      <c r="AW5363" s="89">
        <f t="shared" si="761"/>
        <v>0</v>
      </c>
      <c r="AX5363" s="168"/>
      <c r="AY5363" s="60"/>
      <c r="AZ5363" s="61"/>
      <c r="BB5363" s="61" t="str">
        <f>IF(Settings!I5359&lt;&gt;"",Settings!I5359,"")</f>
        <v/>
      </c>
    </row>
    <row r="5364" spans="2:54" x14ac:dyDescent="0.2">
      <c r="B5364" s="13"/>
      <c r="C5364" s="12"/>
      <c r="D5364" s="12"/>
      <c r="E5364" s="12"/>
      <c r="F5364" s="12"/>
      <c r="G5364" s="12"/>
      <c r="H5364" s="12"/>
      <c r="I5364" s="15"/>
      <c r="J5364" s="31"/>
      <c r="K5364" s="180"/>
      <c r="L5364" s="40"/>
      <c r="M5364" s="14"/>
      <c r="N5364" s="16"/>
      <c r="O5364" s="49"/>
      <c r="P5364" s="64"/>
      <c r="Q5364" s="18"/>
      <c r="R5364" s="181">
        <f t="shared" si="753"/>
        <v>0</v>
      </c>
      <c r="S5364" s="181">
        <f t="shared" si="754"/>
        <v>0</v>
      </c>
      <c r="T5364" s="181">
        <f t="shared" si="755"/>
        <v>0</v>
      </c>
      <c r="AQ5364" s="1">
        <f>COUNT(L$11:L5364)</f>
        <v>37</v>
      </c>
      <c r="AR5364" s="43">
        <f t="shared" si="756"/>
        <v>40933</v>
      </c>
      <c r="AS5364" s="44">
        <f t="shared" si="757"/>
        <v>89.120000000000019</v>
      </c>
      <c r="AT5364" s="10" t="str">
        <f t="shared" si="758"/>
        <v/>
      </c>
      <c r="AU5364" s="20" t="str">
        <f t="shared" si="759"/>
        <v/>
      </c>
      <c r="AV5364" s="42">
        <f t="shared" si="760"/>
        <v>1</v>
      </c>
      <c r="AW5364" s="89">
        <f t="shared" si="761"/>
        <v>0</v>
      </c>
      <c r="AX5364" s="168"/>
      <c r="AY5364" s="60"/>
      <c r="AZ5364" s="61"/>
      <c r="BB5364" s="61" t="str">
        <f>IF(Settings!I5360&lt;&gt;"",Settings!I5360,"")</f>
        <v/>
      </c>
    </row>
    <row r="5365" spans="2:54" x14ac:dyDescent="0.2">
      <c r="B5365" s="13"/>
      <c r="C5365" s="12"/>
      <c r="D5365" s="12"/>
      <c r="E5365" s="12"/>
      <c r="F5365" s="12"/>
      <c r="G5365" s="12"/>
      <c r="H5365" s="12"/>
      <c r="I5365" s="15"/>
      <c r="J5365" s="31"/>
      <c r="K5365" s="180"/>
      <c r="L5365" s="40"/>
      <c r="M5365" s="14"/>
      <c r="N5365" s="16"/>
      <c r="O5365" s="49"/>
      <c r="P5365" s="64"/>
      <c r="Q5365" s="18"/>
      <c r="R5365" s="181">
        <f t="shared" si="753"/>
        <v>0</v>
      </c>
      <c r="S5365" s="181">
        <f t="shared" si="754"/>
        <v>0</v>
      </c>
      <c r="T5365" s="181">
        <f t="shared" si="755"/>
        <v>0</v>
      </c>
      <c r="AQ5365" s="1">
        <f>COUNT(L$11:L5365)</f>
        <v>37</v>
      </c>
      <c r="AR5365" s="43">
        <f t="shared" si="756"/>
        <v>40933</v>
      </c>
      <c r="AS5365" s="44">
        <f t="shared" si="757"/>
        <v>89.120000000000019</v>
      </c>
      <c r="AT5365" s="10" t="str">
        <f t="shared" si="758"/>
        <v/>
      </c>
      <c r="AU5365" s="20" t="str">
        <f t="shared" si="759"/>
        <v/>
      </c>
      <c r="AV5365" s="42">
        <f t="shared" si="760"/>
        <v>1</v>
      </c>
      <c r="AW5365" s="89">
        <f t="shared" si="761"/>
        <v>0</v>
      </c>
      <c r="AX5365" s="168"/>
      <c r="AY5365" s="60"/>
      <c r="AZ5365" s="61"/>
      <c r="BB5365" s="61" t="str">
        <f>IF(Settings!I5361&lt;&gt;"",Settings!I5361,"")</f>
        <v/>
      </c>
    </row>
    <row r="5366" spans="2:54" x14ac:dyDescent="0.2">
      <c r="B5366" s="13"/>
      <c r="C5366" s="12"/>
      <c r="D5366" s="12"/>
      <c r="E5366" s="12"/>
      <c r="F5366" s="12"/>
      <c r="G5366" s="12"/>
      <c r="H5366" s="12"/>
      <c r="I5366" s="15"/>
      <c r="J5366" s="31"/>
      <c r="K5366" s="180"/>
      <c r="L5366" s="40"/>
      <c r="M5366" s="14"/>
      <c r="N5366" s="16"/>
      <c r="O5366" s="49"/>
      <c r="P5366" s="64"/>
      <c r="Q5366" s="18"/>
      <c r="R5366" s="181">
        <f t="shared" si="753"/>
        <v>0</v>
      </c>
      <c r="S5366" s="181">
        <f t="shared" si="754"/>
        <v>0</v>
      </c>
      <c r="T5366" s="181">
        <f t="shared" si="755"/>
        <v>0</v>
      </c>
      <c r="AQ5366" s="1">
        <f>COUNT(L$11:L5366)</f>
        <v>37</v>
      </c>
      <c r="AR5366" s="43">
        <f t="shared" si="756"/>
        <v>40933</v>
      </c>
      <c r="AS5366" s="44">
        <f t="shared" si="757"/>
        <v>89.120000000000019</v>
      </c>
      <c r="AT5366" s="10" t="str">
        <f t="shared" si="758"/>
        <v/>
      </c>
      <c r="AU5366" s="20" t="str">
        <f t="shared" si="759"/>
        <v/>
      </c>
      <c r="AV5366" s="42">
        <f t="shared" si="760"/>
        <v>1</v>
      </c>
      <c r="AW5366" s="89">
        <f t="shared" si="761"/>
        <v>0</v>
      </c>
      <c r="AX5366" s="168"/>
      <c r="AY5366" s="60"/>
      <c r="AZ5366" s="61"/>
      <c r="BB5366" s="61" t="str">
        <f>IF(Settings!I5362&lt;&gt;"",Settings!I5362,"")</f>
        <v/>
      </c>
    </row>
    <row r="5367" spans="2:54" x14ac:dyDescent="0.2">
      <c r="B5367" s="13"/>
      <c r="C5367" s="12"/>
      <c r="D5367" s="12"/>
      <c r="E5367" s="12"/>
      <c r="F5367" s="12"/>
      <c r="G5367" s="12"/>
      <c r="H5367" s="12"/>
      <c r="I5367" s="15"/>
      <c r="J5367" s="31"/>
      <c r="K5367" s="180"/>
      <c r="L5367" s="40"/>
      <c r="M5367" s="14"/>
      <c r="N5367" s="16"/>
      <c r="O5367" s="49"/>
      <c r="P5367" s="64"/>
      <c r="Q5367" s="18"/>
      <c r="R5367" s="181">
        <f t="shared" si="753"/>
        <v>0</v>
      </c>
      <c r="S5367" s="181">
        <f t="shared" si="754"/>
        <v>0</v>
      </c>
      <c r="T5367" s="181">
        <f t="shared" si="755"/>
        <v>0</v>
      </c>
      <c r="AQ5367" s="1">
        <f>COUNT(L$11:L5367)</f>
        <v>37</v>
      </c>
      <c r="AR5367" s="43">
        <f t="shared" si="756"/>
        <v>40933</v>
      </c>
      <c r="AS5367" s="44">
        <f t="shared" si="757"/>
        <v>89.120000000000019</v>
      </c>
      <c r="AT5367" s="10" t="str">
        <f t="shared" si="758"/>
        <v/>
      </c>
      <c r="AU5367" s="20" t="str">
        <f t="shared" si="759"/>
        <v/>
      </c>
      <c r="AV5367" s="42">
        <f t="shared" si="760"/>
        <v>1</v>
      </c>
      <c r="AW5367" s="89">
        <f t="shared" si="761"/>
        <v>0</v>
      </c>
      <c r="AX5367" s="168"/>
      <c r="AY5367" s="60"/>
      <c r="AZ5367" s="61"/>
      <c r="BB5367" s="61" t="str">
        <f>IF(Settings!I5363&lt;&gt;"",Settings!I5363,"")</f>
        <v/>
      </c>
    </row>
    <row r="5368" spans="2:54" x14ac:dyDescent="0.2">
      <c r="B5368" s="13"/>
      <c r="C5368" s="12"/>
      <c r="D5368" s="12"/>
      <c r="E5368" s="12"/>
      <c r="F5368" s="12"/>
      <c r="G5368" s="12"/>
      <c r="H5368" s="12"/>
      <c r="I5368" s="15"/>
      <c r="J5368" s="31"/>
      <c r="K5368" s="180"/>
      <c r="L5368" s="40"/>
      <c r="M5368" s="14"/>
      <c r="N5368" s="16"/>
      <c r="O5368" s="49"/>
      <c r="P5368" s="64"/>
      <c r="Q5368" s="18"/>
      <c r="R5368" s="181">
        <f t="shared" si="753"/>
        <v>0</v>
      </c>
      <c r="S5368" s="181">
        <f t="shared" si="754"/>
        <v>0</v>
      </c>
      <c r="T5368" s="181">
        <f t="shared" si="755"/>
        <v>0</v>
      </c>
      <c r="AQ5368" s="1">
        <f>COUNT(L$11:L5368)</f>
        <v>37</v>
      </c>
      <c r="AR5368" s="43">
        <f t="shared" si="756"/>
        <v>40933</v>
      </c>
      <c r="AS5368" s="44">
        <f t="shared" si="757"/>
        <v>89.120000000000019</v>
      </c>
      <c r="AT5368" s="10" t="str">
        <f t="shared" si="758"/>
        <v/>
      </c>
      <c r="AU5368" s="20" t="str">
        <f t="shared" si="759"/>
        <v/>
      </c>
      <c r="AV5368" s="42">
        <f t="shared" si="760"/>
        <v>1</v>
      </c>
      <c r="AW5368" s="89">
        <f t="shared" si="761"/>
        <v>0</v>
      </c>
      <c r="AX5368" s="168"/>
      <c r="AY5368" s="60"/>
      <c r="AZ5368" s="61"/>
      <c r="BB5368" s="61" t="str">
        <f>IF(Settings!I5364&lt;&gt;"",Settings!I5364,"")</f>
        <v/>
      </c>
    </row>
    <row r="5369" spans="2:54" x14ac:dyDescent="0.2">
      <c r="B5369" s="13"/>
      <c r="C5369" s="12"/>
      <c r="D5369" s="12"/>
      <c r="E5369" s="12"/>
      <c r="F5369" s="12"/>
      <c r="G5369" s="12"/>
      <c r="H5369" s="12"/>
      <c r="I5369" s="15"/>
      <c r="J5369" s="31"/>
      <c r="K5369" s="180"/>
      <c r="L5369" s="40"/>
      <c r="M5369" s="14"/>
      <c r="N5369" s="16"/>
      <c r="O5369" s="49"/>
      <c r="P5369" s="64"/>
      <c r="Q5369" s="18"/>
      <c r="R5369" s="181">
        <f t="shared" si="753"/>
        <v>0</v>
      </c>
      <c r="S5369" s="181">
        <f t="shared" si="754"/>
        <v>0</v>
      </c>
      <c r="T5369" s="181">
        <f t="shared" si="755"/>
        <v>0</v>
      </c>
      <c r="AQ5369" s="1">
        <f>COUNT(L$11:L5369)</f>
        <v>37</v>
      </c>
      <c r="AR5369" s="43">
        <f t="shared" si="756"/>
        <v>40933</v>
      </c>
      <c r="AS5369" s="44">
        <f t="shared" si="757"/>
        <v>89.120000000000019</v>
      </c>
      <c r="AT5369" s="10" t="str">
        <f t="shared" si="758"/>
        <v/>
      </c>
      <c r="AU5369" s="20" t="str">
        <f t="shared" si="759"/>
        <v/>
      </c>
      <c r="AV5369" s="42">
        <f t="shared" si="760"/>
        <v>1</v>
      </c>
      <c r="AW5369" s="89">
        <f t="shared" si="761"/>
        <v>0</v>
      </c>
      <c r="AX5369" s="168"/>
      <c r="AY5369" s="60"/>
      <c r="AZ5369" s="61"/>
      <c r="BB5369" s="61" t="str">
        <f>IF(Settings!I5365&lt;&gt;"",Settings!I5365,"")</f>
        <v/>
      </c>
    </row>
    <row r="5370" spans="2:54" x14ac:dyDescent="0.2">
      <c r="B5370" s="13"/>
      <c r="C5370" s="12"/>
      <c r="D5370" s="12"/>
      <c r="E5370" s="12"/>
      <c r="F5370" s="12"/>
      <c r="G5370" s="12"/>
      <c r="H5370" s="12"/>
      <c r="I5370" s="15"/>
      <c r="J5370" s="31"/>
      <c r="K5370" s="180"/>
      <c r="L5370" s="40"/>
      <c r="M5370" s="14"/>
      <c r="N5370" s="16"/>
      <c r="O5370" s="49"/>
      <c r="P5370" s="64"/>
      <c r="Q5370" s="18"/>
      <c r="R5370" s="181">
        <f t="shared" si="753"/>
        <v>0</v>
      </c>
      <c r="S5370" s="181">
        <f t="shared" si="754"/>
        <v>0</v>
      </c>
      <c r="T5370" s="181">
        <f t="shared" si="755"/>
        <v>0</v>
      </c>
      <c r="AQ5370" s="1">
        <f>COUNT(L$11:L5370)</f>
        <v>37</v>
      </c>
      <c r="AR5370" s="43">
        <f t="shared" si="756"/>
        <v>40933</v>
      </c>
      <c r="AS5370" s="44">
        <f t="shared" si="757"/>
        <v>89.120000000000019</v>
      </c>
      <c r="AT5370" s="10" t="str">
        <f t="shared" si="758"/>
        <v/>
      </c>
      <c r="AU5370" s="20" t="str">
        <f t="shared" si="759"/>
        <v/>
      </c>
      <c r="AV5370" s="42">
        <f t="shared" si="760"/>
        <v>1</v>
      </c>
      <c r="AW5370" s="89">
        <f t="shared" si="761"/>
        <v>0</v>
      </c>
      <c r="AX5370" s="168"/>
      <c r="AY5370" s="60"/>
      <c r="AZ5370" s="61"/>
      <c r="BB5370" s="61" t="str">
        <f>IF(Settings!I5366&lt;&gt;"",Settings!I5366,"")</f>
        <v/>
      </c>
    </row>
    <row r="5371" spans="2:54" x14ac:dyDescent="0.2">
      <c r="B5371" s="13"/>
      <c r="C5371" s="12"/>
      <c r="D5371" s="12"/>
      <c r="E5371" s="12"/>
      <c r="F5371" s="12"/>
      <c r="G5371" s="12"/>
      <c r="H5371" s="12"/>
      <c r="I5371" s="15"/>
      <c r="J5371" s="31"/>
      <c r="K5371" s="180"/>
      <c r="L5371" s="40"/>
      <c r="M5371" s="14"/>
      <c r="N5371" s="16"/>
      <c r="O5371" s="49"/>
      <c r="P5371" s="64"/>
      <c r="Q5371" s="18"/>
      <c r="R5371" s="181">
        <f t="shared" si="753"/>
        <v>0</v>
      </c>
      <c r="S5371" s="181">
        <f t="shared" si="754"/>
        <v>0</v>
      </c>
      <c r="T5371" s="181">
        <f t="shared" si="755"/>
        <v>0</v>
      </c>
      <c r="AQ5371" s="1">
        <f>COUNT(L$11:L5371)</f>
        <v>37</v>
      </c>
      <c r="AR5371" s="43">
        <f t="shared" si="756"/>
        <v>40933</v>
      </c>
      <c r="AS5371" s="44">
        <f t="shared" si="757"/>
        <v>89.120000000000019</v>
      </c>
      <c r="AT5371" s="10" t="str">
        <f t="shared" si="758"/>
        <v/>
      </c>
      <c r="AU5371" s="20" t="str">
        <f t="shared" si="759"/>
        <v/>
      </c>
      <c r="AV5371" s="42">
        <f t="shared" si="760"/>
        <v>1</v>
      </c>
      <c r="AW5371" s="89">
        <f t="shared" si="761"/>
        <v>0</v>
      </c>
      <c r="AX5371" s="168"/>
      <c r="AY5371" s="60"/>
      <c r="AZ5371" s="61"/>
      <c r="BB5371" s="61" t="str">
        <f>IF(Settings!I5367&lt;&gt;"",Settings!I5367,"")</f>
        <v/>
      </c>
    </row>
    <row r="5372" spans="2:54" x14ac:dyDescent="0.2">
      <c r="B5372" s="13"/>
      <c r="C5372" s="12"/>
      <c r="D5372" s="12"/>
      <c r="E5372" s="12"/>
      <c r="F5372" s="12"/>
      <c r="G5372" s="12"/>
      <c r="H5372" s="12"/>
      <c r="I5372" s="15"/>
      <c r="J5372" s="31"/>
      <c r="K5372" s="180"/>
      <c r="L5372" s="40"/>
      <c r="M5372" s="14"/>
      <c r="N5372" s="16"/>
      <c r="O5372" s="49"/>
      <c r="P5372" s="64"/>
      <c r="Q5372" s="18"/>
      <c r="R5372" s="181">
        <f t="shared" si="753"/>
        <v>0</v>
      </c>
      <c r="S5372" s="181">
        <f t="shared" si="754"/>
        <v>0</v>
      </c>
      <c r="T5372" s="181">
        <f t="shared" si="755"/>
        <v>0</v>
      </c>
      <c r="AQ5372" s="1">
        <f>COUNT(L$11:L5372)</f>
        <v>37</v>
      </c>
      <c r="AR5372" s="43">
        <f t="shared" si="756"/>
        <v>40933</v>
      </c>
      <c r="AS5372" s="44">
        <f t="shared" si="757"/>
        <v>89.120000000000019</v>
      </c>
      <c r="AT5372" s="10" t="str">
        <f t="shared" si="758"/>
        <v/>
      </c>
      <c r="AU5372" s="20" t="str">
        <f t="shared" si="759"/>
        <v/>
      </c>
      <c r="AV5372" s="42">
        <f t="shared" si="760"/>
        <v>1</v>
      </c>
      <c r="AW5372" s="89">
        <f t="shared" si="761"/>
        <v>0</v>
      </c>
      <c r="AX5372" s="168"/>
      <c r="AY5372" s="60"/>
      <c r="AZ5372" s="61"/>
      <c r="BB5372" s="61" t="str">
        <f>IF(Settings!I5368&lt;&gt;"",Settings!I5368,"")</f>
        <v/>
      </c>
    </row>
    <row r="5373" spans="2:54" x14ac:dyDescent="0.2">
      <c r="B5373" s="13"/>
      <c r="C5373" s="12"/>
      <c r="D5373" s="12"/>
      <c r="E5373" s="12"/>
      <c r="F5373" s="12"/>
      <c r="G5373" s="12"/>
      <c r="H5373" s="12"/>
      <c r="I5373" s="15"/>
      <c r="J5373" s="31"/>
      <c r="K5373" s="180"/>
      <c r="L5373" s="40"/>
      <c r="M5373" s="14"/>
      <c r="N5373" s="16"/>
      <c r="O5373" s="49"/>
      <c r="P5373" s="64"/>
      <c r="Q5373" s="18"/>
      <c r="R5373" s="181">
        <f t="shared" si="753"/>
        <v>0</v>
      </c>
      <c r="S5373" s="181">
        <f t="shared" si="754"/>
        <v>0</v>
      </c>
      <c r="T5373" s="181">
        <f t="shared" si="755"/>
        <v>0</v>
      </c>
      <c r="AQ5373" s="1">
        <f>COUNT(L$11:L5373)</f>
        <v>37</v>
      </c>
      <c r="AR5373" s="43">
        <f t="shared" si="756"/>
        <v>40933</v>
      </c>
      <c r="AS5373" s="44">
        <f t="shared" si="757"/>
        <v>89.120000000000019</v>
      </c>
      <c r="AT5373" s="10" t="str">
        <f t="shared" si="758"/>
        <v/>
      </c>
      <c r="AU5373" s="20" t="str">
        <f t="shared" si="759"/>
        <v/>
      </c>
      <c r="AV5373" s="42">
        <f t="shared" si="760"/>
        <v>1</v>
      </c>
      <c r="AW5373" s="89">
        <f t="shared" si="761"/>
        <v>0</v>
      </c>
      <c r="AX5373" s="168"/>
      <c r="AY5373" s="60"/>
      <c r="AZ5373" s="61"/>
      <c r="BB5373" s="61" t="str">
        <f>IF(Settings!I5369&lt;&gt;"",Settings!I5369,"")</f>
        <v/>
      </c>
    </row>
    <row r="5374" spans="2:54" x14ac:dyDescent="0.2">
      <c r="B5374" s="13"/>
      <c r="C5374" s="12"/>
      <c r="D5374" s="12"/>
      <c r="E5374" s="12"/>
      <c r="F5374" s="12"/>
      <c r="G5374" s="12"/>
      <c r="H5374" s="12"/>
      <c r="I5374" s="15"/>
      <c r="J5374" s="31"/>
      <c r="K5374" s="180"/>
      <c r="L5374" s="40"/>
      <c r="M5374" s="14"/>
      <c r="N5374" s="16"/>
      <c r="O5374" s="49"/>
      <c r="P5374" s="64"/>
      <c r="Q5374" s="18"/>
      <c r="R5374" s="181">
        <f t="shared" si="753"/>
        <v>0</v>
      </c>
      <c r="S5374" s="181">
        <f t="shared" si="754"/>
        <v>0</v>
      </c>
      <c r="T5374" s="181">
        <f t="shared" si="755"/>
        <v>0</v>
      </c>
      <c r="AQ5374" s="1">
        <f>COUNT(L$11:L5374)</f>
        <v>37</v>
      </c>
      <c r="AR5374" s="43">
        <f t="shared" si="756"/>
        <v>40933</v>
      </c>
      <c r="AS5374" s="44">
        <f t="shared" si="757"/>
        <v>89.120000000000019</v>
      </c>
      <c r="AT5374" s="10" t="str">
        <f t="shared" si="758"/>
        <v/>
      </c>
      <c r="AU5374" s="20" t="str">
        <f t="shared" si="759"/>
        <v/>
      </c>
      <c r="AV5374" s="42">
        <f t="shared" si="760"/>
        <v>1</v>
      </c>
      <c r="AW5374" s="89">
        <f t="shared" si="761"/>
        <v>0</v>
      </c>
      <c r="AX5374" s="168"/>
      <c r="AY5374" s="60"/>
      <c r="AZ5374" s="61"/>
      <c r="BB5374" s="61" t="str">
        <f>IF(Settings!I5370&lt;&gt;"",Settings!I5370,"")</f>
        <v/>
      </c>
    </row>
    <row r="5375" spans="2:54" x14ac:dyDescent="0.2">
      <c r="B5375" s="13"/>
      <c r="C5375" s="12"/>
      <c r="D5375" s="12"/>
      <c r="E5375" s="12"/>
      <c r="F5375" s="12"/>
      <c r="G5375" s="12"/>
      <c r="H5375" s="12"/>
      <c r="I5375" s="15"/>
      <c r="J5375" s="31"/>
      <c r="K5375" s="180"/>
      <c r="L5375" s="40"/>
      <c r="M5375" s="14"/>
      <c r="N5375" s="16"/>
      <c r="O5375" s="49"/>
      <c r="P5375" s="64"/>
      <c r="Q5375" s="18"/>
      <c r="R5375" s="181">
        <f t="shared" si="753"/>
        <v>0</v>
      </c>
      <c r="S5375" s="181">
        <f t="shared" si="754"/>
        <v>0</v>
      </c>
      <c r="T5375" s="181">
        <f t="shared" si="755"/>
        <v>0</v>
      </c>
      <c r="AQ5375" s="1">
        <f>COUNT(L$11:L5375)</f>
        <v>37</v>
      </c>
      <c r="AR5375" s="43">
        <f t="shared" si="756"/>
        <v>40933</v>
      </c>
      <c r="AS5375" s="44">
        <f t="shared" si="757"/>
        <v>89.120000000000019</v>
      </c>
      <c r="AT5375" s="10" t="str">
        <f t="shared" si="758"/>
        <v/>
      </c>
      <c r="AU5375" s="20" t="str">
        <f t="shared" si="759"/>
        <v/>
      </c>
      <c r="AV5375" s="42">
        <f t="shared" si="760"/>
        <v>1</v>
      </c>
      <c r="AW5375" s="89">
        <f t="shared" si="761"/>
        <v>0</v>
      </c>
      <c r="AX5375" s="168"/>
      <c r="AY5375" s="60"/>
      <c r="AZ5375" s="61"/>
      <c r="BB5375" s="61" t="str">
        <f>IF(Settings!I5371&lt;&gt;"",Settings!I5371,"")</f>
        <v/>
      </c>
    </row>
    <row r="5376" spans="2:54" x14ac:dyDescent="0.2">
      <c r="B5376" s="13"/>
      <c r="C5376" s="12"/>
      <c r="D5376" s="12"/>
      <c r="E5376" s="12"/>
      <c r="F5376" s="12"/>
      <c r="G5376" s="12"/>
      <c r="H5376" s="12"/>
      <c r="I5376" s="15"/>
      <c r="J5376" s="31"/>
      <c r="K5376" s="180"/>
      <c r="L5376" s="40"/>
      <c r="M5376" s="14"/>
      <c r="N5376" s="16"/>
      <c r="O5376" s="49"/>
      <c r="P5376" s="64"/>
      <c r="Q5376" s="18"/>
      <c r="R5376" s="181">
        <f t="shared" si="753"/>
        <v>0</v>
      </c>
      <c r="S5376" s="181">
        <f t="shared" si="754"/>
        <v>0</v>
      </c>
      <c r="T5376" s="181">
        <f t="shared" si="755"/>
        <v>0</v>
      </c>
      <c r="AQ5376" s="1">
        <f>COUNT(L$11:L5376)</f>
        <v>37</v>
      </c>
      <c r="AR5376" s="43">
        <f t="shared" si="756"/>
        <v>40933</v>
      </c>
      <c r="AS5376" s="44">
        <f t="shared" si="757"/>
        <v>89.120000000000019</v>
      </c>
      <c r="AT5376" s="10" t="str">
        <f t="shared" si="758"/>
        <v/>
      </c>
      <c r="AU5376" s="20" t="str">
        <f t="shared" si="759"/>
        <v/>
      </c>
      <c r="AV5376" s="42">
        <f t="shared" si="760"/>
        <v>1</v>
      </c>
      <c r="AW5376" s="89">
        <f t="shared" si="761"/>
        <v>0</v>
      </c>
      <c r="AX5376" s="168"/>
      <c r="AY5376" s="60"/>
      <c r="AZ5376" s="61"/>
      <c r="BB5376" s="61" t="str">
        <f>IF(Settings!I5372&lt;&gt;"",Settings!I5372,"")</f>
        <v/>
      </c>
    </row>
    <row r="5377" spans="2:54" x14ac:dyDescent="0.2">
      <c r="B5377" s="13"/>
      <c r="C5377" s="12"/>
      <c r="D5377" s="12"/>
      <c r="E5377" s="12"/>
      <c r="F5377" s="12"/>
      <c r="G5377" s="12"/>
      <c r="H5377" s="12"/>
      <c r="I5377" s="15"/>
      <c r="J5377" s="31"/>
      <c r="K5377" s="180"/>
      <c r="L5377" s="40"/>
      <c r="M5377" s="14"/>
      <c r="N5377" s="16"/>
      <c r="O5377" s="49"/>
      <c r="P5377" s="64"/>
      <c r="Q5377" s="18"/>
      <c r="R5377" s="181">
        <f t="shared" si="753"/>
        <v>0</v>
      </c>
      <c r="S5377" s="181">
        <f t="shared" si="754"/>
        <v>0</v>
      </c>
      <c r="T5377" s="181">
        <f t="shared" si="755"/>
        <v>0</v>
      </c>
      <c r="AQ5377" s="1">
        <f>COUNT(L$11:L5377)</f>
        <v>37</v>
      </c>
      <c r="AR5377" s="43">
        <f t="shared" si="756"/>
        <v>40933</v>
      </c>
      <c r="AS5377" s="44">
        <f t="shared" si="757"/>
        <v>89.120000000000019</v>
      </c>
      <c r="AT5377" s="10" t="str">
        <f t="shared" si="758"/>
        <v/>
      </c>
      <c r="AU5377" s="20" t="str">
        <f t="shared" si="759"/>
        <v/>
      </c>
      <c r="AV5377" s="42">
        <f t="shared" si="760"/>
        <v>1</v>
      </c>
      <c r="AW5377" s="89">
        <f t="shared" si="761"/>
        <v>0</v>
      </c>
      <c r="AX5377" s="168"/>
      <c r="AY5377" s="60"/>
      <c r="AZ5377" s="61"/>
      <c r="BB5377" s="61" t="str">
        <f>IF(Settings!I5373&lt;&gt;"",Settings!I5373,"")</f>
        <v/>
      </c>
    </row>
    <row r="5378" spans="2:54" x14ac:dyDescent="0.2">
      <c r="B5378" s="13"/>
      <c r="C5378" s="12"/>
      <c r="D5378" s="12"/>
      <c r="E5378" s="12"/>
      <c r="F5378" s="12"/>
      <c r="G5378" s="12"/>
      <c r="H5378" s="12"/>
      <c r="I5378" s="15"/>
      <c r="J5378" s="31"/>
      <c r="K5378" s="180"/>
      <c r="L5378" s="40"/>
      <c r="M5378" s="14"/>
      <c r="N5378" s="16"/>
      <c r="O5378" s="49"/>
      <c r="P5378" s="64"/>
      <c r="Q5378" s="18"/>
      <c r="R5378" s="181">
        <f t="shared" si="753"/>
        <v>0</v>
      </c>
      <c r="S5378" s="181">
        <f t="shared" si="754"/>
        <v>0</v>
      </c>
      <c r="T5378" s="181">
        <f t="shared" si="755"/>
        <v>0</v>
      </c>
      <c r="AQ5378" s="1">
        <f>COUNT(L$11:L5378)</f>
        <v>37</v>
      </c>
      <c r="AR5378" s="43">
        <f t="shared" si="756"/>
        <v>40933</v>
      </c>
      <c r="AS5378" s="44">
        <f t="shared" si="757"/>
        <v>89.120000000000019</v>
      </c>
      <c r="AT5378" s="10" t="str">
        <f t="shared" si="758"/>
        <v/>
      </c>
      <c r="AU5378" s="20" t="str">
        <f t="shared" si="759"/>
        <v/>
      </c>
      <c r="AV5378" s="42">
        <f t="shared" si="760"/>
        <v>1</v>
      </c>
      <c r="AW5378" s="89">
        <f t="shared" si="761"/>
        <v>0</v>
      </c>
      <c r="AX5378" s="168"/>
      <c r="AY5378" s="60"/>
      <c r="AZ5378" s="61"/>
      <c r="BB5378" s="61" t="str">
        <f>IF(Settings!I5374&lt;&gt;"",Settings!I5374,"")</f>
        <v/>
      </c>
    </row>
    <row r="5379" spans="2:54" x14ac:dyDescent="0.2">
      <c r="B5379" s="13"/>
      <c r="C5379" s="12"/>
      <c r="D5379" s="12"/>
      <c r="E5379" s="12"/>
      <c r="F5379" s="12"/>
      <c r="G5379" s="12"/>
      <c r="H5379" s="12"/>
      <c r="I5379" s="15"/>
      <c r="J5379" s="31"/>
      <c r="K5379" s="180"/>
      <c r="L5379" s="40"/>
      <c r="M5379" s="14"/>
      <c r="N5379" s="16"/>
      <c r="O5379" s="49"/>
      <c r="P5379" s="64"/>
      <c r="Q5379" s="18"/>
      <c r="R5379" s="181">
        <f t="shared" si="753"/>
        <v>0</v>
      </c>
      <c r="S5379" s="181">
        <f t="shared" si="754"/>
        <v>0</v>
      </c>
      <c r="T5379" s="181">
        <f t="shared" si="755"/>
        <v>0</v>
      </c>
      <c r="AQ5379" s="1">
        <f>COUNT(L$11:L5379)</f>
        <v>37</v>
      </c>
      <c r="AR5379" s="43">
        <f t="shared" si="756"/>
        <v>40933</v>
      </c>
      <c r="AS5379" s="44">
        <f t="shared" si="757"/>
        <v>89.120000000000019</v>
      </c>
      <c r="AT5379" s="10" t="str">
        <f t="shared" si="758"/>
        <v/>
      </c>
      <c r="AU5379" s="20" t="str">
        <f t="shared" si="759"/>
        <v/>
      </c>
      <c r="AV5379" s="42">
        <f t="shared" si="760"/>
        <v>1</v>
      </c>
      <c r="AW5379" s="89">
        <f t="shared" si="761"/>
        <v>0</v>
      </c>
      <c r="AX5379" s="168"/>
      <c r="AY5379" s="60"/>
      <c r="AZ5379" s="61"/>
      <c r="BB5379" s="61" t="str">
        <f>IF(Settings!I5375&lt;&gt;"",Settings!I5375,"")</f>
        <v/>
      </c>
    </row>
    <row r="5380" spans="2:54" x14ac:dyDescent="0.2">
      <c r="B5380" s="13"/>
      <c r="C5380" s="12"/>
      <c r="D5380" s="12"/>
      <c r="E5380" s="12"/>
      <c r="F5380" s="12"/>
      <c r="G5380" s="12"/>
      <c r="H5380" s="12"/>
      <c r="I5380" s="15"/>
      <c r="J5380" s="31"/>
      <c r="K5380" s="180"/>
      <c r="L5380" s="40"/>
      <c r="M5380" s="14"/>
      <c r="N5380" s="16"/>
      <c r="O5380" s="49"/>
      <c r="P5380" s="64"/>
      <c r="Q5380" s="18"/>
      <c r="R5380" s="181">
        <f t="shared" si="753"/>
        <v>0</v>
      </c>
      <c r="S5380" s="181">
        <f t="shared" si="754"/>
        <v>0</v>
      </c>
      <c r="T5380" s="181">
        <f t="shared" si="755"/>
        <v>0</v>
      </c>
      <c r="AQ5380" s="1">
        <f>COUNT(L$11:L5380)</f>
        <v>37</v>
      </c>
      <c r="AR5380" s="43">
        <f t="shared" si="756"/>
        <v>40933</v>
      </c>
      <c r="AS5380" s="44">
        <f t="shared" si="757"/>
        <v>89.120000000000019</v>
      </c>
      <c r="AT5380" s="10" t="str">
        <f t="shared" si="758"/>
        <v/>
      </c>
      <c r="AU5380" s="20" t="str">
        <f t="shared" si="759"/>
        <v/>
      </c>
      <c r="AV5380" s="42">
        <f t="shared" si="760"/>
        <v>1</v>
      </c>
      <c r="AW5380" s="89">
        <f t="shared" si="761"/>
        <v>0</v>
      </c>
      <c r="AX5380" s="168"/>
      <c r="AY5380" s="60"/>
      <c r="AZ5380" s="61"/>
      <c r="BB5380" s="61" t="str">
        <f>IF(Settings!I5376&lt;&gt;"",Settings!I5376,"")</f>
        <v/>
      </c>
    </row>
    <row r="5381" spans="2:54" x14ac:dyDescent="0.2">
      <c r="B5381" s="13"/>
      <c r="C5381" s="12"/>
      <c r="D5381" s="12"/>
      <c r="E5381" s="12"/>
      <c r="F5381" s="12"/>
      <c r="G5381" s="12"/>
      <c r="H5381" s="12"/>
      <c r="I5381" s="15"/>
      <c r="J5381" s="31"/>
      <c r="K5381" s="180"/>
      <c r="L5381" s="40"/>
      <c r="M5381" s="14"/>
      <c r="N5381" s="16"/>
      <c r="O5381" s="49"/>
      <c r="P5381" s="64"/>
      <c r="Q5381" s="18"/>
      <c r="R5381" s="181">
        <f t="shared" si="753"/>
        <v>0</v>
      </c>
      <c r="S5381" s="181">
        <f t="shared" si="754"/>
        <v>0</v>
      </c>
      <c r="T5381" s="181">
        <f t="shared" si="755"/>
        <v>0</v>
      </c>
      <c r="AQ5381" s="1">
        <f>COUNT(L$11:L5381)</f>
        <v>37</v>
      </c>
      <c r="AR5381" s="43">
        <f t="shared" si="756"/>
        <v>40933</v>
      </c>
      <c r="AS5381" s="44">
        <f t="shared" si="757"/>
        <v>89.120000000000019</v>
      </c>
      <c r="AT5381" s="10" t="str">
        <f t="shared" si="758"/>
        <v/>
      </c>
      <c r="AU5381" s="20" t="str">
        <f t="shared" si="759"/>
        <v/>
      </c>
      <c r="AV5381" s="42">
        <f t="shared" si="760"/>
        <v>1</v>
      </c>
      <c r="AW5381" s="89">
        <f t="shared" si="761"/>
        <v>0</v>
      </c>
      <c r="AX5381" s="168"/>
      <c r="AY5381" s="60"/>
      <c r="AZ5381" s="61"/>
      <c r="BB5381" s="61" t="str">
        <f>IF(Settings!I5377&lt;&gt;"",Settings!I5377,"")</f>
        <v/>
      </c>
    </row>
    <row r="5382" spans="2:54" x14ac:dyDescent="0.2">
      <c r="B5382" s="13"/>
      <c r="C5382" s="12"/>
      <c r="D5382" s="12"/>
      <c r="E5382" s="12"/>
      <c r="F5382" s="12"/>
      <c r="G5382" s="12"/>
      <c r="H5382" s="12"/>
      <c r="I5382" s="15"/>
      <c r="J5382" s="31"/>
      <c r="K5382" s="180"/>
      <c r="L5382" s="40"/>
      <c r="M5382" s="14"/>
      <c r="N5382" s="16"/>
      <c r="O5382" s="49"/>
      <c r="P5382" s="64"/>
      <c r="Q5382" s="18"/>
      <c r="R5382" s="181">
        <f t="shared" si="753"/>
        <v>0</v>
      </c>
      <c r="S5382" s="181">
        <f t="shared" si="754"/>
        <v>0</v>
      </c>
      <c r="T5382" s="181">
        <f t="shared" si="755"/>
        <v>0</v>
      </c>
      <c r="AQ5382" s="1">
        <f>COUNT(L$11:L5382)</f>
        <v>37</v>
      </c>
      <c r="AR5382" s="43">
        <f t="shared" si="756"/>
        <v>40933</v>
      </c>
      <c r="AS5382" s="44">
        <f t="shared" si="757"/>
        <v>89.120000000000019</v>
      </c>
      <c r="AT5382" s="10" t="str">
        <f t="shared" si="758"/>
        <v/>
      </c>
      <c r="AU5382" s="20" t="str">
        <f t="shared" si="759"/>
        <v/>
      </c>
      <c r="AV5382" s="42">
        <f t="shared" si="760"/>
        <v>1</v>
      </c>
      <c r="AW5382" s="89">
        <f t="shared" si="761"/>
        <v>0</v>
      </c>
      <c r="AX5382" s="168"/>
      <c r="AY5382" s="60"/>
      <c r="AZ5382" s="61"/>
      <c r="BB5382" s="61" t="str">
        <f>IF(Settings!I5378&lt;&gt;"",Settings!I5378,"")</f>
        <v/>
      </c>
    </row>
    <row r="5383" spans="2:54" x14ac:dyDescent="0.2">
      <c r="B5383" s="13"/>
      <c r="C5383" s="12"/>
      <c r="D5383" s="12"/>
      <c r="E5383" s="12"/>
      <c r="F5383" s="12"/>
      <c r="G5383" s="12"/>
      <c r="H5383" s="12"/>
      <c r="I5383" s="15"/>
      <c r="J5383" s="31"/>
      <c r="K5383" s="180"/>
      <c r="L5383" s="40"/>
      <c r="M5383" s="14"/>
      <c r="N5383" s="16"/>
      <c r="O5383" s="49"/>
      <c r="P5383" s="64"/>
      <c r="Q5383" s="18"/>
      <c r="R5383" s="181">
        <f t="shared" si="753"/>
        <v>0</v>
      </c>
      <c r="S5383" s="181">
        <f t="shared" si="754"/>
        <v>0</v>
      </c>
      <c r="T5383" s="181">
        <f t="shared" si="755"/>
        <v>0</v>
      </c>
      <c r="AQ5383" s="1">
        <f>COUNT(L$11:L5383)</f>
        <v>37</v>
      </c>
      <c r="AR5383" s="43">
        <f t="shared" si="756"/>
        <v>40933</v>
      </c>
      <c r="AS5383" s="44">
        <f t="shared" si="757"/>
        <v>89.120000000000019</v>
      </c>
      <c r="AT5383" s="10" t="str">
        <f t="shared" si="758"/>
        <v/>
      </c>
      <c r="AU5383" s="20" t="str">
        <f t="shared" si="759"/>
        <v/>
      </c>
      <c r="AV5383" s="42">
        <f t="shared" si="760"/>
        <v>1</v>
      </c>
      <c r="AW5383" s="89">
        <f t="shared" si="761"/>
        <v>0</v>
      </c>
      <c r="AX5383" s="168"/>
      <c r="AY5383" s="60"/>
      <c r="AZ5383" s="61"/>
      <c r="BB5383" s="61" t="str">
        <f>IF(Settings!I5379&lt;&gt;"",Settings!I5379,"")</f>
        <v/>
      </c>
    </row>
    <row r="5384" spans="2:54" x14ac:dyDescent="0.2">
      <c r="B5384" s="13"/>
      <c r="C5384" s="12"/>
      <c r="D5384" s="12"/>
      <c r="E5384" s="12"/>
      <c r="F5384" s="12"/>
      <c r="G5384" s="12"/>
      <c r="H5384" s="12"/>
      <c r="I5384" s="15"/>
      <c r="J5384" s="31"/>
      <c r="K5384" s="180"/>
      <c r="L5384" s="40"/>
      <c r="M5384" s="14"/>
      <c r="N5384" s="16"/>
      <c r="O5384" s="49"/>
      <c r="P5384" s="64"/>
      <c r="Q5384" s="18"/>
      <c r="R5384" s="181">
        <f t="shared" si="753"/>
        <v>0</v>
      </c>
      <c r="S5384" s="181">
        <f t="shared" si="754"/>
        <v>0</v>
      </c>
      <c r="T5384" s="181">
        <f t="shared" si="755"/>
        <v>0</v>
      </c>
      <c r="AQ5384" s="1">
        <f>COUNT(L$11:L5384)</f>
        <v>37</v>
      </c>
      <c r="AR5384" s="43">
        <f t="shared" si="756"/>
        <v>40933</v>
      </c>
      <c r="AS5384" s="44">
        <f t="shared" si="757"/>
        <v>89.120000000000019</v>
      </c>
      <c r="AT5384" s="10" t="str">
        <f t="shared" si="758"/>
        <v/>
      </c>
      <c r="AU5384" s="20" t="str">
        <f t="shared" si="759"/>
        <v/>
      </c>
      <c r="AV5384" s="42">
        <f t="shared" si="760"/>
        <v>1</v>
      </c>
      <c r="AW5384" s="89">
        <f t="shared" si="761"/>
        <v>0</v>
      </c>
      <c r="AX5384" s="168"/>
      <c r="AY5384" s="60"/>
      <c r="AZ5384" s="61"/>
      <c r="BB5384" s="61" t="str">
        <f>IF(Settings!I5380&lt;&gt;"",Settings!I5380,"")</f>
        <v/>
      </c>
    </row>
    <row r="5385" spans="2:54" x14ac:dyDescent="0.2">
      <c r="B5385" s="13"/>
      <c r="C5385" s="12"/>
      <c r="D5385" s="12"/>
      <c r="E5385" s="12"/>
      <c r="F5385" s="12"/>
      <c r="G5385" s="12"/>
      <c r="H5385" s="12"/>
      <c r="I5385" s="15"/>
      <c r="J5385" s="31"/>
      <c r="K5385" s="180"/>
      <c r="L5385" s="40"/>
      <c r="M5385" s="14"/>
      <c r="N5385" s="16"/>
      <c r="O5385" s="49"/>
      <c r="P5385" s="64"/>
      <c r="Q5385" s="18"/>
      <c r="R5385" s="181">
        <f t="shared" si="753"/>
        <v>0</v>
      </c>
      <c r="S5385" s="181">
        <f t="shared" si="754"/>
        <v>0</v>
      </c>
      <c r="T5385" s="181">
        <f t="shared" si="755"/>
        <v>0</v>
      </c>
      <c r="AQ5385" s="1">
        <f>COUNT(L$11:L5385)</f>
        <v>37</v>
      </c>
      <c r="AR5385" s="43">
        <f t="shared" si="756"/>
        <v>40933</v>
      </c>
      <c r="AS5385" s="44">
        <f t="shared" si="757"/>
        <v>89.120000000000019</v>
      </c>
      <c r="AT5385" s="10" t="str">
        <f t="shared" si="758"/>
        <v/>
      </c>
      <c r="AU5385" s="20" t="str">
        <f t="shared" si="759"/>
        <v/>
      </c>
      <c r="AV5385" s="42">
        <f t="shared" si="760"/>
        <v>1</v>
      </c>
      <c r="AW5385" s="89">
        <f t="shared" si="761"/>
        <v>0</v>
      </c>
      <c r="AX5385" s="168"/>
      <c r="AY5385" s="60"/>
      <c r="AZ5385" s="61"/>
      <c r="BB5385" s="61" t="str">
        <f>IF(Settings!I5381&lt;&gt;"",Settings!I5381,"")</f>
        <v/>
      </c>
    </row>
    <row r="5386" spans="2:54" x14ac:dyDescent="0.2">
      <c r="B5386" s="13"/>
      <c r="C5386" s="12"/>
      <c r="D5386" s="12"/>
      <c r="E5386" s="12"/>
      <c r="F5386" s="12"/>
      <c r="G5386" s="12"/>
      <c r="H5386" s="12"/>
      <c r="I5386" s="15"/>
      <c r="J5386" s="31"/>
      <c r="K5386" s="180"/>
      <c r="L5386" s="40"/>
      <c r="M5386" s="14"/>
      <c r="N5386" s="16"/>
      <c r="O5386" s="49"/>
      <c r="P5386" s="64"/>
      <c r="Q5386" s="18"/>
      <c r="R5386" s="181">
        <f t="shared" si="753"/>
        <v>0</v>
      </c>
      <c r="S5386" s="181">
        <f t="shared" si="754"/>
        <v>0</v>
      </c>
      <c r="T5386" s="181">
        <f t="shared" si="755"/>
        <v>0</v>
      </c>
      <c r="AQ5386" s="1">
        <f>COUNT(L$11:L5386)</f>
        <v>37</v>
      </c>
      <c r="AR5386" s="43">
        <f t="shared" si="756"/>
        <v>40933</v>
      </c>
      <c r="AS5386" s="44">
        <f t="shared" si="757"/>
        <v>89.120000000000019</v>
      </c>
      <c r="AT5386" s="10" t="str">
        <f t="shared" si="758"/>
        <v/>
      </c>
      <c r="AU5386" s="20" t="str">
        <f t="shared" si="759"/>
        <v/>
      </c>
      <c r="AV5386" s="42">
        <f t="shared" si="760"/>
        <v>1</v>
      </c>
      <c r="AW5386" s="89">
        <f t="shared" si="761"/>
        <v>0</v>
      </c>
      <c r="AX5386" s="168"/>
      <c r="AY5386" s="60"/>
      <c r="AZ5386" s="61"/>
      <c r="BB5386" s="61" t="str">
        <f>IF(Settings!I5382&lt;&gt;"",Settings!I5382,"")</f>
        <v/>
      </c>
    </row>
    <row r="5387" spans="2:54" x14ac:dyDescent="0.2">
      <c r="B5387" s="13"/>
      <c r="C5387" s="12"/>
      <c r="D5387" s="12"/>
      <c r="E5387" s="12"/>
      <c r="F5387" s="12"/>
      <c r="G5387" s="12"/>
      <c r="H5387" s="12"/>
      <c r="I5387" s="15"/>
      <c r="J5387" s="31"/>
      <c r="K5387" s="180"/>
      <c r="L5387" s="40"/>
      <c r="M5387" s="14"/>
      <c r="N5387" s="16"/>
      <c r="O5387" s="49"/>
      <c r="P5387" s="64"/>
      <c r="Q5387" s="18"/>
      <c r="R5387" s="181">
        <f t="shared" si="753"/>
        <v>0</v>
      </c>
      <c r="S5387" s="181">
        <f t="shared" si="754"/>
        <v>0</v>
      </c>
      <c r="T5387" s="181">
        <f t="shared" si="755"/>
        <v>0</v>
      </c>
      <c r="AQ5387" s="1">
        <f>COUNT(L$11:L5387)</f>
        <v>37</v>
      </c>
      <c r="AR5387" s="43">
        <f t="shared" si="756"/>
        <v>40933</v>
      </c>
      <c r="AS5387" s="44">
        <f t="shared" si="757"/>
        <v>89.120000000000019</v>
      </c>
      <c r="AT5387" s="10" t="str">
        <f t="shared" si="758"/>
        <v/>
      </c>
      <c r="AU5387" s="20" t="str">
        <f t="shared" si="759"/>
        <v/>
      </c>
      <c r="AV5387" s="42">
        <f t="shared" si="760"/>
        <v>1</v>
      </c>
      <c r="AW5387" s="89">
        <f t="shared" si="761"/>
        <v>0</v>
      </c>
      <c r="AX5387" s="168"/>
      <c r="AY5387" s="60"/>
      <c r="AZ5387" s="61"/>
      <c r="BB5387" s="61" t="str">
        <f>IF(Settings!I5383&lt;&gt;"",Settings!I5383,"")</f>
        <v/>
      </c>
    </row>
    <row r="5388" spans="2:54" x14ac:dyDescent="0.2">
      <c r="B5388" s="13"/>
      <c r="C5388" s="12"/>
      <c r="D5388" s="12"/>
      <c r="E5388" s="12"/>
      <c r="F5388" s="12"/>
      <c r="G5388" s="12"/>
      <c r="H5388" s="12"/>
      <c r="I5388" s="15"/>
      <c r="J5388" s="31"/>
      <c r="K5388" s="180"/>
      <c r="L5388" s="40"/>
      <c r="M5388" s="14"/>
      <c r="N5388" s="16"/>
      <c r="O5388" s="49"/>
      <c r="P5388" s="64"/>
      <c r="Q5388" s="18"/>
      <c r="R5388" s="181">
        <f t="shared" ref="R5388:R5451" si="762">ROUND(IF(M5388&lt;&gt;"Y",IF(P5388&lt;&gt;"Y",K5388,K5388*(AV5388-1)),0),ROUNDING)</f>
        <v>0</v>
      </c>
      <c r="S5388" s="181">
        <f t="shared" ref="S5388:S5451" si="763">ROUND(IF(O5388&gt;0,IF(M5388="Y",AW5388*(1-O5388),IF(AW5388&gt;R5388,R5388 + (AW5388 - R5388)*(1-O5388),AW5388)),AW5388),ROUNDING)</f>
        <v>0</v>
      </c>
      <c r="T5388" s="181">
        <f t="shared" ref="T5388:T5451" si="764">ROUND(IF(N5388="P",0,IF(OR(M5388="N",M5388=""),S5388-R5388,S5388)),ROUNDING)</f>
        <v>0</v>
      </c>
      <c r="AQ5388" s="1">
        <f>COUNT(L$11:L5388)</f>
        <v>37</v>
      </c>
      <c r="AR5388" s="43">
        <f t="shared" si="756"/>
        <v>40933</v>
      </c>
      <c r="AS5388" s="44">
        <f t="shared" si="757"/>
        <v>89.120000000000019</v>
      </c>
      <c r="AT5388" s="10" t="str">
        <f t="shared" si="758"/>
        <v/>
      </c>
      <c r="AU5388" s="20" t="str">
        <f t="shared" si="759"/>
        <v/>
      </c>
      <c r="AV5388" s="42">
        <f t="shared" si="760"/>
        <v>1</v>
      </c>
      <c r="AW5388" s="89">
        <f t="shared" si="761"/>
        <v>0</v>
      </c>
      <c r="AX5388" s="168"/>
      <c r="AY5388" s="60"/>
      <c r="AZ5388" s="61"/>
      <c r="BB5388" s="61" t="str">
        <f>IF(Settings!I5384&lt;&gt;"",Settings!I5384,"")</f>
        <v/>
      </c>
    </row>
    <row r="5389" spans="2:54" x14ac:dyDescent="0.2">
      <c r="B5389" s="13"/>
      <c r="C5389" s="12"/>
      <c r="D5389" s="12"/>
      <c r="E5389" s="12"/>
      <c r="F5389" s="12"/>
      <c r="G5389" s="12"/>
      <c r="H5389" s="12"/>
      <c r="I5389" s="15"/>
      <c r="J5389" s="31"/>
      <c r="K5389" s="180"/>
      <c r="L5389" s="40"/>
      <c r="M5389" s="14"/>
      <c r="N5389" s="16"/>
      <c r="O5389" s="49"/>
      <c r="P5389" s="64"/>
      <c r="Q5389" s="18"/>
      <c r="R5389" s="181">
        <f t="shared" si="762"/>
        <v>0</v>
      </c>
      <c r="S5389" s="181">
        <f t="shared" si="763"/>
        <v>0</v>
      </c>
      <c r="T5389" s="181">
        <f t="shared" si="764"/>
        <v>0</v>
      </c>
      <c r="AQ5389" s="1">
        <f>COUNT(L$11:L5389)</f>
        <v>37</v>
      </c>
      <c r="AR5389" s="43">
        <f t="shared" ref="AR5389:AR5452" si="765">IF(B5389&gt;2,B5389,AR5388)</f>
        <v>40933</v>
      </c>
      <c r="AS5389" s="44">
        <f t="shared" ref="AS5389:AS5452" si="766">AS5388+T5389</f>
        <v>89.120000000000019</v>
      </c>
      <c r="AT5389" s="10" t="str">
        <f t="shared" ref="AT5389:AT5452" si="767">IF(N5389="P",IF(P5389&lt;&gt;"Y",IF(M5389&lt;&gt;"Y",K5389*AV5389,K5389*AV5389-K5389),IF(M5389&lt;&gt;"Y",K5389 + K5389*(AV5389-1),K5389)),"")</f>
        <v/>
      </c>
      <c r="AU5389" s="20" t="str">
        <f t="shared" ref="AU5389:AU5452" si="768">IF(M5389="Y",IF(P5389="Y",K5389*(AV5389-1),K5389),"")</f>
        <v/>
      </c>
      <c r="AV5389" s="42">
        <f t="shared" ref="AV5389:AV5452" si="769">IF(L5389&lt;&gt;"",IF(ODDS_TYPE=1,L5389,IF(ODDS_TYPE=2,IF(L5389&gt;0,1+L5389/100,IF(L5389&lt;0,1-100/L5389,1)),IF(ODDS_TYPE=3,1+L5389,IF(ODDS_TYPE=4,1+L5389,IF(ODDS_TYPE=5,IF(L5389&gt;0,1+L5389,1-1/L5389),IF(ODDS_TYPE=6,IF(L5389&gt;=0,L5389+1,1-1/L5389),1)))))),1)</f>
        <v>1</v>
      </c>
      <c r="AW5389" s="89">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68"/>
      <c r="AY5389" s="60"/>
      <c r="AZ5389" s="61"/>
      <c r="BB5389" s="61" t="str">
        <f>IF(Settings!I5385&lt;&gt;"",Settings!I5385,"")</f>
        <v/>
      </c>
    </row>
    <row r="5390" spans="2:54" x14ac:dyDescent="0.2">
      <c r="B5390" s="13"/>
      <c r="C5390" s="12"/>
      <c r="D5390" s="12"/>
      <c r="E5390" s="12"/>
      <c r="F5390" s="12"/>
      <c r="G5390" s="12"/>
      <c r="H5390" s="12"/>
      <c r="I5390" s="15"/>
      <c r="J5390" s="31"/>
      <c r="K5390" s="180"/>
      <c r="L5390" s="40"/>
      <c r="M5390" s="14"/>
      <c r="N5390" s="16"/>
      <c r="O5390" s="49"/>
      <c r="P5390" s="64"/>
      <c r="Q5390" s="18"/>
      <c r="R5390" s="181">
        <f t="shared" si="762"/>
        <v>0</v>
      </c>
      <c r="S5390" s="181">
        <f t="shared" si="763"/>
        <v>0</v>
      </c>
      <c r="T5390" s="181">
        <f t="shared" si="764"/>
        <v>0</v>
      </c>
      <c r="AQ5390" s="1">
        <f>COUNT(L$11:L5390)</f>
        <v>37</v>
      </c>
      <c r="AR5390" s="43">
        <f t="shared" si="765"/>
        <v>40933</v>
      </c>
      <c r="AS5390" s="44">
        <f t="shared" si="766"/>
        <v>89.120000000000019</v>
      </c>
      <c r="AT5390" s="10" t="str">
        <f t="shared" si="767"/>
        <v/>
      </c>
      <c r="AU5390" s="20" t="str">
        <f t="shared" si="768"/>
        <v/>
      </c>
      <c r="AV5390" s="42">
        <f t="shared" si="769"/>
        <v>1</v>
      </c>
      <c r="AW5390" s="89">
        <f t="shared" si="770"/>
        <v>0</v>
      </c>
      <c r="AX5390" s="168"/>
      <c r="AY5390" s="60"/>
      <c r="AZ5390" s="61"/>
      <c r="BB5390" s="61" t="str">
        <f>IF(Settings!I5386&lt;&gt;"",Settings!I5386,"")</f>
        <v/>
      </c>
    </row>
    <row r="5391" spans="2:54" x14ac:dyDescent="0.2">
      <c r="B5391" s="13"/>
      <c r="C5391" s="12"/>
      <c r="D5391" s="12"/>
      <c r="E5391" s="12"/>
      <c r="F5391" s="12"/>
      <c r="G5391" s="12"/>
      <c r="H5391" s="12"/>
      <c r="I5391" s="15"/>
      <c r="J5391" s="31"/>
      <c r="K5391" s="180"/>
      <c r="L5391" s="40"/>
      <c r="M5391" s="14"/>
      <c r="N5391" s="16"/>
      <c r="O5391" s="49"/>
      <c r="P5391" s="64"/>
      <c r="Q5391" s="18"/>
      <c r="R5391" s="181">
        <f t="shared" si="762"/>
        <v>0</v>
      </c>
      <c r="S5391" s="181">
        <f t="shared" si="763"/>
        <v>0</v>
      </c>
      <c r="T5391" s="181">
        <f t="shared" si="764"/>
        <v>0</v>
      </c>
      <c r="AQ5391" s="1">
        <f>COUNT(L$11:L5391)</f>
        <v>37</v>
      </c>
      <c r="AR5391" s="43">
        <f t="shared" si="765"/>
        <v>40933</v>
      </c>
      <c r="AS5391" s="44">
        <f t="shared" si="766"/>
        <v>89.120000000000019</v>
      </c>
      <c r="AT5391" s="10" t="str">
        <f t="shared" si="767"/>
        <v/>
      </c>
      <c r="AU5391" s="20" t="str">
        <f t="shared" si="768"/>
        <v/>
      </c>
      <c r="AV5391" s="42">
        <f t="shared" si="769"/>
        <v>1</v>
      </c>
      <c r="AW5391" s="89">
        <f t="shared" si="770"/>
        <v>0</v>
      </c>
      <c r="AX5391" s="168"/>
      <c r="AY5391" s="60"/>
      <c r="AZ5391" s="61"/>
      <c r="BB5391" s="61" t="str">
        <f>IF(Settings!I5387&lt;&gt;"",Settings!I5387,"")</f>
        <v/>
      </c>
    </row>
    <row r="5392" spans="2:54" x14ac:dyDescent="0.2">
      <c r="B5392" s="13"/>
      <c r="C5392" s="12"/>
      <c r="D5392" s="12"/>
      <c r="E5392" s="12"/>
      <c r="F5392" s="12"/>
      <c r="G5392" s="12"/>
      <c r="H5392" s="12"/>
      <c r="I5392" s="15"/>
      <c r="J5392" s="31"/>
      <c r="K5392" s="180"/>
      <c r="L5392" s="40"/>
      <c r="M5392" s="14"/>
      <c r="N5392" s="16"/>
      <c r="O5392" s="49"/>
      <c r="P5392" s="64"/>
      <c r="Q5392" s="18"/>
      <c r="R5392" s="181">
        <f t="shared" si="762"/>
        <v>0</v>
      </c>
      <c r="S5392" s="181">
        <f t="shared" si="763"/>
        <v>0</v>
      </c>
      <c r="T5392" s="181">
        <f t="shared" si="764"/>
        <v>0</v>
      </c>
      <c r="AQ5392" s="1">
        <f>COUNT(L$11:L5392)</f>
        <v>37</v>
      </c>
      <c r="AR5392" s="43">
        <f t="shared" si="765"/>
        <v>40933</v>
      </c>
      <c r="AS5392" s="44">
        <f t="shared" si="766"/>
        <v>89.120000000000019</v>
      </c>
      <c r="AT5392" s="10" t="str">
        <f t="shared" si="767"/>
        <v/>
      </c>
      <c r="AU5392" s="20" t="str">
        <f t="shared" si="768"/>
        <v/>
      </c>
      <c r="AV5392" s="42">
        <f t="shared" si="769"/>
        <v>1</v>
      </c>
      <c r="AW5392" s="89">
        <f t="shared" si="770"/>
        <v>0</v>
      </c>
      <c r="AX5392" s="168"/>
      <c r="AY5392" s="60"/>
      <c r="AZ5392" s="61"/>
      <c r="BB5392" s="61" t="str">
        <f>IF(Settings!I5388&lt;&gt;"",Settings!I5388,"")</f>
        <v/>
      </c>
    </row>
    <row r="5393" spans="2:54" x14ac:dyDescent="0.2">
      <c r="B5393" s="13"/>
      <c r="C5393" s="12"/>
      <c r="D5393" s="12"/>
      <c r="E5393" s="12"/>
      <c r="F5393" s="12"/>
      <c r="G5393" s="12"/>
      <c r="H5393" s="12"/>
      <c r="I5393" s="15"/>
      <c r="J5393" s="31"/>
      <c r="K5393" s="180"/>
      <c r="L5393" s="40"/>
      <c r="M5393" s="14"/>
      <c r="N5393" s="16"/>
      <c r="O5393" s="49"/>
      <c r="P5393" s="64"/>
      <c r="Q5393" s="18"/>
      <c r="R5393" s="181">
        <f t="shared" si="762"/>
        <v>0</v>
      </c>
      <c r="S5393" s="181">
        <f t="shared" si="763"/>
        <v>0</v>
      </c>
      <c r="T5393" s="181">
        <f t="shared" si="764"/>
        <v>0</v>
      </c>
      <c r="AQ5393" s="1">
        <f>COUNT(L$11:L5393)</f>
        <v>37</v>
      </c>
      <c r="AR5393" s="43">
        <f t="shared" si="765"/>
        <v>40933</v>
      </c>
      <c r="AS5393" s="44">
        <f t="shared" si="766"/>
        <v>89.120000000000019</v>
      </c>
      <c r="AT5393" s="10" t="str">
        <f t="shared" si="767"/>
        <v/>
      </c>
      <c r="AU5393" s="20" t="str">
        <f t="shared" si="768"/>
        <v/>
      </c>
      <c r="AV5393" s="42">
        <f t="shared" si="769"/>
        <v>1</v>
      </c>
      <c r="AW5393" s="89">
        <f t="shared" si="770"/>
        <v>0</v>
      </c>
      <c r="AX5393" s="168"/>
      <c r="AY5393" s="60"/>
      <c r="AZ5393" s="61"/>
      <c r="BB5393" s="61" t="str">
        <f>IF(Settings!I5389&lt;&gt;"",Settings!I5389,"")</f>
        <v/>
      </c>
    </row>
    <row r="5394" spans="2:54" x14ac:dyDescent="0.2">
      <c r="B5394" s="13"/>
      <c r="C5394" s="12"/>
      <c r="D5394" s="12"/>
      <c r="E5394" s="12"/>
      <c r="F5394" s="12"/>
      <c r="G5394" s="12"/>
      <c r="H5394" s="12"/>
      <c r="I5394" s="15"/>
      <c r="J5394" s="31"/>
      <c r="K5394" s="180"/>
      <c r="L5394" s="40"/>
      <c r="M5394" s="14"/>
      <c r="N5394" s="16"/>
      <c r="O5394" s="49"/>
      <c r="P5394" s="64"/>
      <c r="Q5394" s="18"/>
      <c r="R5394" s="181">
        <f t="shared" si="762"/>
        <v>0</v>
      </c>
      <c r="S5394" s="181">
        <f t="shared" si="763"/>
        <v>0</v>
      </c>
      <c r="T5394" s="181">
        <f t="shared" si="764"/>
        <v>0</v>
      </c>
      <c r="AQ5394" s="1">
        <f>COUNT(L$11:L5394)</f>
        <v>37</v>
      </c>
      <c r="AR5394" s="43">
        <f t="shared" si="765"/>
        <v>40933</v>
      </c>
      <c r="AS5394" s="44">
        <f t="shared" si="766"/>
        <v>89.120000000000019</v>
      </c>
      <c r="AT5394" s="10" t="str">
        <f t="shared" si="767"/>
        <v/>
      </c>
      <c r="AU5394" s="20" t="str">
        <f t="shared" si="768"/>
        <v/>
      </c>
      <c r="AV5394" s="42">
        <f t="shared" si="769"/>
        <v>1</v>
      </c>
      <c r="AW5394" s="89">
        <f t="shared" si="770"/>
        <v>0</v>
      </c>
      <c r="AX5394" s="168"/>
      <c r="AY5394" s="60"/>
      <c r="AZ5394" s="61"/>
      <c r="BB5394" s="61" t="str">
        <f>IF(Settings!I5390&lt;&gt;"",Settings!I5390,"")</f>
        <v/>
      </c>
    </row>
    <row r="5395" spans="2:54" x14ac:dyDescent="0.2">
      <c r="B5395" s="13"/>
      <c r="C5395" s="12"/>
      <c r="D5395" s="12"/>
      <c r="E5395" s="12"/>
      <c r="F5395" s="12"/>
      <c r="G5395" s="12"/>
      <c r="H5395" s="12"/>
      <c r="I5395" s="15"/>
      <c r="J5395" s="31"/>
      <c r="K5395" s="180"/>
      <c r="L5395" s="40"/>
      <c r="M5395" s="14"/>
      <c r="N5395" s="16"/>
      <c r="O5395" s="49"/>
      <c r="P5395" s="64"/>
      <c r="Q5395" s="18"/>
      <c r="R5395" s="181">
        <f t="shared" si="762"/>
        <v>0</v>
      </c>
      <c r="S5395" s="181">
        <f t="shared" si="763"/>
        <v>0</v>
      </c>
      <c r="T5395" s="181">
        <f t="shared" si="764"/>
        <v>0</v>
      </c>
      <c r="AQ5395" s="1">
        <f>COUNT(L$11:L5395)</f>
        <v>37</v>
      </c>
      <c r="AR5395" s="43">
        <f t="shared" si="765"/>
        <v>40933</v>
      </c>
      <c r="AS5395" s="44">
        <f t="shared" si="766"/>
        <v>89.120000000000019</v>
      </c>
      <c r="AT5395" s="10" t="str">
        <f t="shared" si="767"/>
        <v/>
      </c>
      <c r="AU5395" s="20" t="str">
        <f t="shared" si="768"/>
        <v/>
      </c>
      <c r="AV5395" s="42">
        <f t="shared" si="769"/>
        <v>1</v>
      </c>
      <c r="AW5395" s="89">
        <f t="shared" si="770"/>
        <v>0</v>
      </c>
      <c r="AX5395" s="168"/>
      <c r="AY5395" s="60"/>
      <c r="AZ5395" s="61"/>
      <c r="BB5395" s="61" t="str">
        <f>IF(Settings!I5391&lt;&gt;"",Settings!I5391,"")</f>
        <v/>
      </c>
    </row>
    <row r="5396" spans="2:54" x14ac:dyDescent="0.2">
      <c r="B5396" s="13"/>
      <c r="C5396" s="12"/>
      <c r="D5396" s="12"/>
      <c r="E5396" s="12"/>
      <c r="F5396" s="12"/>
      <c r="G5396" s="12"/>
      <c r="H5396" s="12"/>
      <c r="I5396" s="15"/>
      <c r="J5396" s="31"/>
      <c r="K5396" s="180"/>
      <c r="L5396" s="40"/>
      <c r="M5396" s="14"/>
      <c r="N5396" s="16"/>
      <c r="O5396" s="49"/>
      <c r="P5396" s="64"/>
      <c r="Q5396" s="18"/>
      <c r="R5396" s="181">
        <f t="shared" si="762"/>
        <v>0</v>
      </c>
      <c r="S5396" s="181">
        <f t="shared" si="763"/>
        <v>0</v>
      </c>
      <c r="T5396" s="181">
        <f t="shared" si="764"/>
        <v>0</v>
      </c>
      <c r="AQ5396" s="1">
        <f>COUNT(L$11:L5396)</f>
        <v>37</v>
      </c>
      <c r="AR5396" s="43">
        <f t="shared" si="765"/>
        <v>40933</v>
      </c>
      <c r="AS5396" s="44">
        <f t="shared" si="766"/>
        <v>89.120000000000019</v>
      </c>
      <c r="AT5396" s="10" t="str">
        <f t="shared" si="767"/>
        <v/>
      </c>
      <c r="AU5396" s="20" t="str">
        <f t="shared" si="768"/>
        <v/>
      </c>
      <c r="AV5396" s="42">
        <f t="shared" si="769"/>
        <v>1</v>
      </c>
      <c r="AW5396" s="89">
        <f t="shared" si="770"/>
        <v>0</v>
      </c>
      <c r="AX5396" s="168"/>
      <c r="AY5396" s="60"/>
      <c r="AZ5396" s="61"/>
      <c r="BB5396" s="61" t="str">
        <f>IF(Settings!I5392&lt;&gt;"",Settings!I5392,"")</f>
        <v/>
      </c>
    </row>
    <row r="5397" spans="2:54" x14ac:dyDescent="0.2">
      <c r="B5397" s="13"/>
      <c r="C5397" s="12"/>
      <c r="D5397" s="12"/>
      <c r="E5397" s="12"/>
      <c r="F5397" s="12"/>
      <c r="G5397" s="12"/>
      <c r="H5397" s="12"/>
      <c r="I5397" s="15"/>
      <c r="J5397" s="31"/>
      <c r="K5397" s="180"/>
      <c r="L5397" s="40"/>
      <c r="M5397" s="14"/>
      <c r="N5397" s="16"/>
      <c r="O5397" s="49"/>
      <c r="P5397" s="64"/>
      <c r="Q5397" s="18"/>
      <c r="R5397" s="181">
        <f t="shared" si="762"/>
        <v>0</v>
      </c>
      <c r="S5397" s="181">
        <f t="shared" si="763"/>
        <v>0</v>
      </c>
      <c r="T5397" s="181">
        <f t="shared" si="764"/>
        <v>0</v>
      </c>
      <c r="AQ5397" s="1">
        <f>COUNT(L$11:L5397)</f>
        <v>37</v>
      </c>
      <c r="AR5397" s="43">
        <f t="shared" si="765"/>
        <v>40933</v>
      </c>
      <c r="AS5397" s="44">
        <f t="shared" si="766"/>
        <v>89.120000000000019</v>
      </c>
      <c r="AT5397" s="10" t="str">
        <f t="shared" si="767"/>
        <v/>
      </c>
      <c r="AU5397" s="20" t="str">
        <f t="shared" si="768"/>
        <v/>
      </c>
      <c r="AV5397" s="42">
        <f t="shared" si="769"/>
        <v>1</v>
      </c>
      <c r="AW5397" s="89">
        <f t="shared" si="770"/>
        <v>0</v>
      </c>
      <c r="AX5397" s="168"/>
      <c r="AY5397" s="60"/>
      <c r="AZ5397" s="61"/>
      <c r="BB5397" s="61" t="str">
        <f>IF(Settings!I5393&lt;&gt;"",Settings!I5393,"")</f>
        <v/>
      </c>
    </row>
    <row r="5398" spans="2:54" x14ac:dyDescent="0.2">
      <c r="B5398" s="13"/>
      <c r="C5398" s="12"/>
      <c r="D5398" s="12"/>
      <c r="E5398" s="12"/>
      <c r="F5398" s="12"/>
      <c r="G5398" s="12"/>
      <c r="H5398" s="12"/>
      <c r="I5398" s="15"/>
      <c r="J5398" s="31"/>
      <c r="K5398" s="180"/>
      <c r="L5398" s="40"/>
      <c r="M5398" s="14"/>
      <c r="N5398" s="16"/>
      <c r="O5398" s="49"/>
      <c r="P5398" s="64"/>
      <c r="Q5398" s="18"/>
      <c r="R5398" s="181">
        <f t="shared" si="762"/>
        <v>0</v>
      </c>
      <c r="S5398" s="181">
        <f t="shared" si="763"/>
        <v>0</v>
      </c>
      <c r="T5398" s="181">
        <f t="shared" si="764"/>
        <v>0</v>
      </c>
      <c r="AQ5398" s="1">
        <f>COUNT(L$11:L5398)</f>
        <v>37</v>
      </c>
      <c r="AR5398" s="43">
        <f t="shared" si="765"/>
        <v>40933</v>
      </c>
      <c r="AS5398" s="44">
        <f t="shared" si="766"/>
        <v>89.120000000000019</v>
      </c>
      <c r="AT5398" s="10" t="str">
        <f t="shared" si="767"/>
        <v/>
      </c>
      <c r="AU5398" s="20" t="str">
        <f t="shared" si="768"/>
        <v/>
      </c>
      <c r="AV5398" s="42">
        <f t="shared" si="769"/>
        <v>1</v>
      </c>
      <c r="AW5398" s="89">
        <f t="shared" si="770"/>
        <v>0</v>
      </c>
      <c r="AX5398" s="168"/>
      <c r="AY5398" s="60"/>
      <c r="AZ5398" s="61"/>
      <c r="BB5398" s="61" t="str">
        <f>IF(Settings!I5394&lt;&gt;"",Settings!I5394,"")</f>
        <v/>
      </c>
    </row>
    <row r="5399" spans="2:54" x14ac:dyDescent="0.2">
      <c r="B5399" s="13"/>
      <c r="C5399" s="12"/>
      <c r="D5399" s="12"/>
      <c r="E5399" s="12"/>
      <c r="F5399" s="12"/>
      <c r="G5399" s="12"/>
      <c r="H5399" s="12"/>
      <c r="I5399" s="15"/>
      <c r="J5399" s="31"/>
      <c r="K5399" s="180"/>
      <c r="L5399" s="40"/>
      <c r="M5399" s="14"/>
      <c r="N5399" s="16"/>
      <c r="O5399" s="49"/>
      <c r="P5399" s="64"/>
      <c r="Q5399" s="18"/>
      <c r="R5399" s="181">
        <f t="shared" si="762"/>
        <v>0</v>
      </c>
      <c r="S5399" s="181">
        <f t="shared" si="763"/>
        <v>0</v>
      </c>
      <c r="T5399" s="181">
        <f t="shared" si="764"/>
        <v>0</v>
      </c>
      <c r="AQ5399" s="1">
        <f>COUNT(L$11:L5399)</f>
        <v>37</v>
      </c>
      <c r="AR5399" s="43">
        <f t="shared" si="765"/>
        <v>40933</v>
      </c>
      <c r="AS5399" s="44">
        <f t="shared" si="766"/>
        <v>89.120000000000019</v>
      </c>
      <c r="AT5399" s="10" t="str">
        <f t="shared" si="767"/>
        <v/>
      </c>
      <c r="AU5399" s="20" t="str">
        <f t="shared" si="768"/>
        <v/>
      </c>
      <c r="AV5399" s="42">
        <f t="shared" si="769"/>
        <v>1</v>
      </c>
      <c r="AW5399" s="89">
        <f t="shared" si="770"/>
        <v>0</v>
      </c>
      <c r="AX5399" s="168"/>
      <c r="AY5399" s="60"/>
      <c r="AZ5399" s="61"/>
      <c r="BB5399" s="61" t="str">
        <f>IF(Settings!I5395&lt;&gt;"",Settings!I5395,"")</f>
        <v/>
      </c>
    </row>
    <row r="5400" spans="2:54" x14ac:dyDescent="0.2">
      <c r="B5400" s="13"/>
      <c r="C5400" s="12"/>
      <c r="D5400" s="12"/>
      <c r="E5400" s="12"/>
      <c r="F5400" s="12"/>
      <c r="G5400" s="12"/>
      <c r="H5400" s="12"/>
      <c r="I5400" s="15"/>
      <c r="J5400" s="31"/>
      <c r="K5400" s="180"/>
      <c r="L5400" s="40"/>
      <c r="M5400" s="14"/>
      <c r="N5400" s="16"/>
      <c r="O5400" s="49"/>
      <c r="P5400" s="64"/>
      <c r="Q5400" s="18"/>
      <c r="R5400" s="181">
        <f t="shared" si="762"/>
        <v>0</v>
      </c>
      <c r="S5400" s="181">
        <f t="shared" si="763"/>
        <v>0</v>
      </c>
      <c r="T5400" s="181">
        <f t="shared" si="764"/>
        <v>0</v>
      </c>
      <c r="AQ5400" s="1">
        <f>COUNT(L$11:L5400)</f>
        <v>37</v>
      </c>
      <c r="AR5400" s="43">
        <f t="shared" si="765"/>
        <v>40933</v>
      </c>
      <c r="AS5400" s="44">
        <f t="shared" si="766"/>
        <v>89.120000000000019</v>
      </c>
      <c r="AT5400" s="10" t="str">
        <f t="shared" si="767"/>
        <v/>
      </c>
      <c r="AU5400" s="20" t="str">
        <f t="shared" si="768"/>
        <v/>
      </c>
      <c r="AV5400" s="42">
        <f t="shared" si="769"/>
        <v>1</v>
      </c>
      <c r="AW5400" s="89">
        <f t="shared" si="770"/>
        <v>0</v>
      </c>
      <c r="AX5400" s="168"/>
      <c r="AY5400" s="60"/>
      <c r="AZ5400" s="61"/>
      <c r="BB5400" s="61" t="str">
        <f>IF(Settings!I5396&lt;&gt;"",Settings!I5396,"")</f>
        <v/>
      </c>
    </row>
    <row r="5401" spans="2:54" x14ac:dyDescent="0.2">
      <c r="B5401" s="13"/>
      <c r="C5401" s="12"/>
      <c r="D5401" s="12"/>
      <c r="E5401" s="12"/>
      <c r="F5401" s="12"/>
      <c r="G5401" s="12"/>
      <c r="H5401" s="12"/>
      <c r="I5401" s="15"/>
      <c r="J5401" s="31"/>
      <c r="K5401" s="180"/>
      <c r="L5401" s="40"/>
      <c r="M5401" s="14"/>
      <c r="N5401" s="16"/>
      <c r="O5401" s="49"/>
      <c r="P5401" s="64"/>
      <c r="Q5401" s="18"/>
      <c r="R5401" s="181">
        <f t="shared" si="762"/>
        <v>0</v>
      </c>
      <c r="S5401" s="181">
        <f t="shared" si="763"/>
        <v>0</v>
      </c>
      <c r="T5401" s="181">
        <f t="shared" si="764"/>
        <v>0</v>
      </c>
      <c r="AQ5401" s="1">
        <f>COUNT(L$11:L5401)</f>
        <v>37</v>
      </c>
      <c r="AR5401" s="43">
        <f t="shared" si="765"/>
        <v>40933</v>
      </c>
      <c r="AS5401" s="44">
        <f t="shared" si="766"/>
        <v>89.120000000000019</v>
      </c>
      <c r="AT5401" s="10" t="str">
        <f t="shared" si="767"/>
        <v/>
      </c>
      <c r="AU5401" s="20" t="str">
        <f t="shared" si="768"/>
        <v/>
      </c>
      <c r="AV5401" s="42">
        <f t="shared" si="769"/>
        <v>1</v>
      </c>
      <c r="AW5401" s="89">
        <f t="shared" si="770"/>
        <v>0</v>
      </c>
      <c r="AX5401" s="168"/>
      <c r="AY5401" s="60"/>
      <c r="AZ5401" s="61"/>
      <c r="BB5401" s="61" t="str">
        <f>IF(Settings!I5397&lt;&gt;"",Settings!I5397,"")</f>
        <v/>
      </c>
    </row>
    <row r="5402" spans="2:54" x14ac:dyDescent="0.2">
      <c r="B5402" s="13"/>
      <c r="C5402" s="12"/>
      <c r="D5402" s="12"/>
      <c r="E5402" s="12"/>
      <c r="F5402" s="12"/>
      <c r="G5402" s="12"/>
      <c r="H5402" s="12"/>
      <c r="I5402" s="15"/>
      <c r="J5402" s="31"/>
      <c r="K5402" s="180"/>
      <c r="L5402" s="40"/>
      <c r="M5402" s="14"/>
      <c r="N5402" s="16"/>
      <c r="O5402" s="49"/>
      <c r="P5402" s="64"/>
      <c r="Q5402" s="18"/>
      <c r="R5402" s="181">
        <f t="shared" si="762"/>
        <v>0</v>
      </c>
      <c r="S5402" s="181">
        <f t="shared" si="763"/>
        <v>0</v>
      </c>
      <c r="T5402" s="181">
        <f t="shared" si="764"/>
        <v>0</v>
      </c>
      <c r="AQ5402" s="1">
        <f>COUNT(L$11:L5402)</f>
        <v>37</v>
      </c>
      <c r="AR5402" s="43">
        <f t="shared" si="765"/>
        <v>40933</v>
      </c>
      <c r="AS5402" s="44">
        <f t="shared" si="766"/>
        <v>89.120000000000019</v>
      </c>
      <c r="AT5402" s="10" t="str">
        <f t="shared" si="767"/>
        <v/>
      </c>
      <c r="AU5402" s="20" t="str">
        <f t="shared" si="768"/>
        <v/>
      </c>
      <c r="AV5402" s="42">
        <f t="shared" si="769"/>
        <v>1</v>
      </c>
      <c r="AW5402" s="89">
        <f t="shared" si="770"/>
        <v>0</v>
      </c>
      <c r="AX5402" s="168"/>
      <c r="AY5402" s="60"/>
      <c r="AZ5402" s="61"/>
      <c r="BB5402" s="61" t="str">
        <f>IF(Settings!I5398&lt;&gt;"",Settings!I5398,"")</f>
        <v/>
      </c>
    </row>
    <row r="5403" spans="2:54" x14ac:dyDescent="0.2">
      <c r="B5403" s="13"/>
      <c r="C5403" s="12"/>
      <c r="D5403" s="12"/>
      <c r="E5403" s="12"/>
      <c r="F5403" s="12"/>
      <c r="G5403" s="12"/>
      <c r="H5403" s="12"/>
      <c r="I5403" s="15"/>
      <c r="J5403" s="31"/>
      <c r="K5403" s="180"/>
      <c r="L5403" s="40"/>
      <c r="M5403" s="14"/>
      <c r="N5403" s="16"/>
      <c r="O5403" s="49"/>
      <c r="P5403" s="64"/>
      <c r="Q5403" s="18"/>
      <c r="R5403" s="181">
        <f t="shared" si="762"/>
        <v>0</v>
      </c>
      <c r="S5403" s="181">
        <f t="shared" si="763"/>
        <v>0</v>
      </c>
      <c r="T5403" s="181">
        <f t="shared" si="764"/>
        <v>0</v>
      </c>
      <c r="AQ5403" s="1">
        <f>COUNT(L$11:L5403)</f>
        <v>37</v>
      </c>
      <c r="AR5403" s="43">
        <f t="shared" si="765"/>
        <v>40933</v>
      </c>
      <c r="AS5403" s="44">
        <f t="shared" si="766"/>
        <v>89.120000000000019</v>
      </c>
      <c r="AT5403" s="10" t="str">
        <f t="shared" si="767"/>
        <v/>
      </c>
      <c r="AU5403" s="20" t="str">
        <f t="shared" si="768"/>
        <v/>
      </c>
      <c r="AV5403" s="42">
        <f t="shared" si="769"/>
        <v>1</v>
      </c>
      <c r="AW5403" s="89">
        <f t="shared" si="770"/>
        <v>0</v>
      </c>
      <c r="AX5403" s="168"/>
      <c r="AY5403" s="60"/>
      <c r="AZ5403" s="61"/>
      <c r="BB5403" s="61" t="str">
        <f>IF(Settings!I5399&lt;&gt;"",Settings!I5399,"")</f>
        <v/>
      </c>
    </row>
    <row r="5404" spans="2:54" x14ac:dyDescent="0.2">
      <c r="B5404" s="13"/>
      <c r="C5404" s="12"/>
      <c r="D5404" s="12"/>
      <c r="E5404" s="12"/>
      <c r="F5404" s="12"/>
      <c r="G5404" s="12"/>
      <c r="H5404" s="12"/>
      <c r="I5404" s="15"/>
      <c r="J5404" s="31"/>
      <c r="K5404" s="180"/>
      <c r="L5404" s="40"/>
      <c r="M5404" s="14"/>
      <c r="N5404" s="16"/>
      <c r="O5404" s="49"/>
      <c r="P5404" s="64"/>
      <c r="Q5404" s="18"/>
      <c r="R5404" s="181">
        <f t="shared" si="762"/>
        <v>0</v>
      </c>
      <c r="S5404" s="181">
        <f t="shared" si="763"/>
        <v>0</v>
      </c>
      <c r="T5404" s="181">
        <f t="shared" si="764"/>
        <v>0</v>
      </c>
      <c r="AQ5404" s="1">
        <f>COUNT(L$11:L5404)</f>
        <v>37</v>
      </c>
      <c r="AR5404" s="43">
        <f t="shared" si="765"/>
        <v>40933</v>
      </c>
      <c r="AS5404" s="44">
        <f t="shared" si="766"/>
        <v>89.120000000000019</v>
      </c>
      <c r="AT5404" s="10" t="str">
        <f t="shared" si="767"/>
        <v/>
      </c>
      <c r="AU5404" s="20" t="str">
        <f t="shared" si="768"/>
        <v/>
      </c>
      <c r="AV5404" s="42">
        <f t="shared" si="769"/>
        <v>1</v>
      </c>
      <c r="AW5404" s="89">
        <f t="shared" si="770"/>
        <v>0</v>
      </c>
      <c r="AX5404" s="168"/>
      <c r="AY5404" s="60"/>
      <c r="AZ5404" s="61"/>
      <c r="BB5404" s="61" t="str">
        <f>IF(Settings!I5400&lt;&gt;"",Settings!I5400,"")</f>
        <v/>
      </c>
    </row>
    <row r="5405" spans="2:54" x14ac:dyDescent="0.2">
      <c r="B5405" s="13"/>
      <c r="C5405" s="12"/>
      <c r="D5405" s="12"/>
      <c r="E5405" s="12"/>
      <c r="F5405" s="12"/>
      <c r="G5405" s="12"/>
      <c r="H5405" s="12"/>
      <c r="I5405" s="15"/>
      <c r="J5405" s="31"/>
      <c r="K5405" s="180"/>
      <c r="L5405" s="40"/>
      <c r="M5405" s="14"/>
      <c r="N5405" s="16"/>
      <c r="O5405" s="49"/>
      <c r="P5405" s="64"/>
      <c r="Q5405" s="18"/>
      <c r="R5405" s="181">
        <f t="shared" si="762"/>
        <v>0</v>
      </c>
      <c r="S5405" s="181">
        <f t="shared" si="763"/>
        <v>0</v>
      </c>
      <c r="T5405" s="181">
        <f t="shared" si="764"/>
        <v>0</v>
      </c>
      <c r="AQ5405" s="1">
        <f>COUNT(L$11:L5405)</f>
        <v>37</v>
      </c>
      <c r="AR5405" s="43">
        <f t="shared" si="765"/>
        <v>40933</v>
      </c>
      <c r="AS5405" s="44">
        <f t="shared" si="766"/>
        <v>89.120000000000019</v>
      </c>
      <c r="AT5405" s="10" t="str">
        <f t="shared" si="767"/>
        <v/>
      </c>
      <c r="AU5405" s="20" t="str">
        <f t="shared" si="768"/>
        <v/>
      </c>
      <c r="AV5405" s="42">
        <f t="shared" si="769"/>
        <v>1</v>
      </c>
      <c r="AW5405" s="89">
        <f t="shared" si="770"/>
        <v>0</v>
      </c>
      <c r="AX5405" s="168"/>
      <c r="AY5405" s="60"/>
      <c r="AZ5405" s="61"/>
      <c r="BB5405" s="61" t="str">
        <f>IF(Settings!I5401&lt;&gt;"",Settings!I5401,"")</f>
        <v/>
      </c>
    </row>
    <row r="5406" spans="2:54" x14ac:dyDescent="0.2">
      <c r="B5406" s="13"/>
      <c r="C5406" s="12"/>
      <c r="D5406" s="12"/>
      <c r="E5406" s="12"/>
      <c r="F5406" s="12"/>
      <c r="G5406" s="12"/>
      <c r="H5406" s="12"/>
      <c r="I5406" s="15"/>
      <c r="J5406" s="31"/>
      <c r="K5406" s="180"/>
      <c r="L5406" s="40"/>
      <c r="M5406" s="14"/>
      <c r="N5406" s="16"/>
      <c r="O5406" s="49"/>
      <c r="P5406" s="64"/>
      <c r="Q5406" s="18"/>
      <c r="R5406" s="181">
        <f t="shared" si="762"/>
        <v>0</v>
      </c>
      <c r="S5406" s="181">
        <f t="shared" si="763"/>
        <v>0</v>
      </c>
      <c r="T5406" s="181">
        <f t="shared" si="764"/>
        <v>0</v>
      </c>
      <c r="AQ5406" s="1">
        <f>COUNT(L$11:L5406)</f>
        <v>37</v>
      </c>
      <c r="AR5406" s="43">
        <f t="shared" si="765"/>
        <v>40933</v>
      </c>
      <c r="AS5406" s="44">
        <f t="shared" si="766"/>
        <v>89.120000000000019</v>
      </c>
      <c r="AT5406" s="10" t="str">
        <f t="shared" si="767"/>
        <v/>
      </c>
      <c r="AU5406" s="20" t="str">
        <f t="shared" si="768"/>
        <v/>
      </c>
      <c r="AV5406" s="42">
        <f t="shared" si="769"/>
        <v>1</v>
      </c>
      <c r="AW5406" s="89">
        <f t="shared" si="770"/>
        <v>0</v>
      </c>
      <c r="AX5406" s="168"/>
      <c r="AY5406" s="60"/>
      <c r="AZ5406" s="61"/>
      <c r="BB5406" s="61" t="str">
        <f>IF(Settings!I5402&lt;&gt;"",Settings!I5402,"")</f>
        <v/>
      </c>
    </row>
    <row r="5407" spans="2:54" x14ac:dyDescent="0.2">
      <c r="B5407" s="13"/>
      <c r="C5407" s="12"/>
      <c r="D5407" s="12"/>
      <c r="E5407" s="12"/>
      <c r="F5407" s="12"/>
      <c r="G5407" s="12"/>
      <c r="H5407" s="12"/>
      <c r="I5407" s="15"/>
      <c r="J5407" s="31"/>
      <c r="K5407" s="180"/>
      <c r="L5407" s="40"/>
      <c r="M5407" s="14"/>
      <c r="N5407" s="16"/>
      <c r="O5407" s="49"/>
      <c r="P5407" s="64"/>
      <c r="Q5407" s="18"/>
      <c r="R5407" s="181">
        <f t="shared" si="762"/>
        <v>0</v>
      </c>
      <c r="S5407" s="181">
        <f t="shared" si="763"/>
        <v>0</v>
      </c>
      <c r="T5407" s="181">
        <f t="shared" si="764"/>
        <v>0</v>
      </c>
      <c r="AQ5407" s="1">
        <f>COUNT(L$11:L5407)</f>
        <v>37</v>
      </c>
      <c r="AR5407" s="43">
        <f t="shared" si="765"/>
        <v>40933</v>
      </c>
      <c r="AS5407" s="44">
        <f t="shared" si="766"/>
        <v>89.120000000000019</v>
      </c>
      <c r="AT5407" s="10" t="str">
        <f t="shared" si="767"/>
        <v/>
      </c>
      <c r="AU5407" s="20" t="str">
        <f t="shared" si="768"/>
        <v/>
      </c>
      <c r="AV5407" s="42">
        <f t="shared" si="769"/>
        <v>1</v>
      </c>
      <c r="AW5407" s="89">
        <f t="shared" si="770"/>
        <v>0</v>
      </c>
      <c r="AX5407" s="168"/>
      <c r="AY5407" s="60"/>
      <c r="AZ5407" s="61"/>
      <c r="BB5407" s="61" t="str">
        <f>IF(Settings!I5403&lt;&gt;"",Settings!I5403,"")</f>
        <v/>
      </c>
    </row>
    <row r="5408" spans="2:54" x14ac:dyDescent="0.2">
      <c r="B5408" s="13"/>
      <c r="C5408" s="12"/>
      <c r="D5408" s="12"/>
      <c r="E5408" s="12"/>
      <c r="F5408" s="12"/>
      <c r="G5408" s="12"/>
      <c r="H5408" s="12"/>
      <c r="I5408" s="15"/>
      <c r="J5408" s="31"/>
      <c r="K5408" s="180"/>
      <c r="L5408" s="40"/>
      <c r="M5408" s="14"/>
      <c r="N5408" s="16"/>
      <c r="O5408" s="49"/>
      <c r="P5408" s="64"/>
      <c r="Q5408" s="18"/>
      <c r="R5408" s="181">
        <f t="shared" si="762"/>
        <v>0</v>
      </c>
      <c r="S5408" s="181">
        <f t="shared" si="763"/>
        <v>0</v>
      </c>
      <c r="T5408" s="181">
        <f t="shared" si="764"/>
        <v>0</v>
      </c>
      <c r="AQ5408" s="1">
        <f>COUNT(L$11:L5408)</f>
        <v>37</v>
      </c>
      <c r="AR5408" s="43">
        <f t="shared" si="765"/>
        <v>40933</v>
      </c>
      <c r="AS5408" s="44">
        <f t="shared" si="766"/>
        <v>89.120000000000019</v>
      </c>
      <c r="AT5408" s="10" t="str">
        <f t="shared" si="767"/>
        <v/>
      </c>
      <c r="AU5408" s="20" t="str">
        <f t="shared" si="768"/>
        <v/>
      </c>
      <c r="AV5408" s="42">
        <f t="shared" si="769"/>
        <v>1</v>
      </c>
      <c r="AW5408" s="89">
        <f t="shared" si="770"/>
        <v>0</v>
      </c>
      <c r="AX5408" s="168"/>
      <c r="AY5408" s="60"/>
      <c r="AZ5408" s="61"/>
      <c r="BB5408" s="61" t="str">
        <f>IF(Settings!I5404&lt;&gt;"",Settings!I5404,"")</f>
        <v/>
      </c>
    </row>
    <row r="5409" spans="2:54" x14ac:dyDescent="0.2">
      <c r="B5409" s="13"/>
      <c r="C5409" s="12"/>
      <c r="D5409" s="12"/>
      <c r="E5409" s="12"/>
      <c r="F5409" s="12"/>
      <c r="G5409" s="12"/>
      <c r="H5409" s="12"/>
      <c r="I5409" s="15"/>
      <c r="J5409" s="31"/>
      <c r="K5409" s="180"/>
      <c r="L5409" s="40"/>
      <c r="M5409" s="14"/>
      <c r="N5409" s="16"/>
      <c r="O5409" s="49"/>
      <c r="P5409" s="64"/>
      <c r="Q5409" s="18"/>
      <c r="R5409" s="181">
        <f t="shared" si="762"/>
        <v>0</v>
      </c>
      <c r="S5409" s="181">
        <f t="shared" si="763"/>
        <v>0</v>
      </c>
      <c r="T5409" s="181">
        <f t="shared" si="764"/>
        <v>0</v>
      </c>
      <c r="AQ5409" s="1">
        <f>COUNT(L$11:L5409)</f>
        <v>37</v>
      </c>
      <c r="AR5409" s="43">
        <f t="shared" si="765"/>
        <v>40933</v>
      </c>
      <c r="AS5409" s="44">
        <f t="shared" si="766"/>
        <v>89.120000000000019</v>
      </c>
      <c r="AT5409" s="10" t="str">
        <f t="shared" si="767"/>
        <v/>
      </c>
      <c r="AU5409" s="20" t="str">
        <f t="shared" si="768"/>
        <v/>
      </c>
      <c r="AV5409" s="42">
        <f t="shared" si="769"/>
        <v>1</v>
      </c>
      <c r="AW5409" s="89">
        <f t="shared" si="770"/>
        <v>0</v>
      </c>
      <c r="AX5409" s="168"/>
      <c r="AY5409" s="60"/>
      <c r="AZ5409" s="61"/>
      <c r="BB5409" s="61" t="str">
        <f>IF(Settings!I5405&lt;&gt;"",Settings!I5405,"")</f>
        <v/>
      </c>
    </row>
    <row r="5410" spans="2:54" x14ac:dyDescent="0.2">
      <c r="B5410" s="13"/>
      <c r="C5410" s="12"/>
      <c r="D5410" s="12"/>
      <c r="E5410" s="12"/>
      <c r="F5410" s="12"/>
      <c r="G5410" s="12"/>
      <c r="H5410" s="12"/>
      <c r="I5410" s="15"/>
      <c r="J5410" s="31"/>
      <c r="K5410" s="180"/>
      <c r="L5410" s="40"/>
      <c r="M5410" s="14"/>
      <c r="N5410" s="16"/>
      <c r="O5410" s="49"/>
      <c r="P5410" s="64"/>
      <c r="Q5410" s="18"/>
      <c r="R5410" s="181">
        <f t="shared" si="762"/>
        <v>0</v>
      </c>
      <c r="S5410" s="181">
        <f t="shared" si="763"/>
        <v>0</v>
      </c>
      <c r="T5410" s="181">
        <f t="shared" si="764"/>
        <v>0</v>
      </c>
      <c r="AQ5410" s="1">
        <f>COUNT(L$11:L5410)</f>
        <v>37</v>
      </c>
      <c r="AR5410" s="43">
        <f t="shared" si="765"/>
        <v>40933</v>
      </c>
      <c r="AS5410" s="44">
        <f t="shared" si="766"/>
        <v>89.120000000000019</v>
      </c>
      <c r="AT5410" s="10" t="str">
        <f t="shared" si="767"/>
        <v/>
      </c>
      <c r="AU5410" s="20" t="str">
        <f t="shared" si="768"/>
        <v/>
      </c>
      <c r="AV5410" s="42">
        <f t="shared" si="769"/>
        <v>1</v>
      </c>
      <c r="AW5410" s="89">
        <f t="shared" si="770"/>
        <v>0</v>
      </c>
      <c r="AX5410" s="168"/>
      <c r="AY5410" s="60"/>
      <c r="AZ5410" s="61"/>
      <c r="BB5410" s="61" t="str">
        <f>IF(Settings!I5406&lt;&gt;"",Settings!I5406,"")</f>
        <v/>
      </c>
    </row>
    <row r="5411" spans="2:54" x14ac:dyDescent="0.2">
      <c r="B5411" s="13"/>
      <c r="C5411" s="12"/>
      <c r="D5411" s="12"/>
      <c r="E5411" s="12"/>
      <c r="F5411" s="12"/>
      <c r="G5411" s="12"/>
      <c r="H5411" s="12"/>
      <c r="I5411" s="15"/>
      <c r="J5411" s="31"/>
      <c r="K5411" s="180"/>
      <c r="L5411" s="40"/>
      <c r="M5411" s="14"/>
      <c r="N5411" s="16"/>
      <c r="O5411" s="49"/>
      <c r="P5411" s="64"/>
      <c r="Q5411" s="18"/>
      <c r="R5411" s="181">
        <f t="shared" si="762"/>
        <v>0</v>
      </c>
      <c r="S5411" s="181">
        <f t="shared" si="763"/>
        <v>0</v>
      </c>
      <c r="T5411" s="181">
        <f t="shared" si="764"/>
        <v>0</v>
      </c>
      <c r="AQ5411" s="1">
        <f>COUNT(L$11:L5411)</f>
        <v>37</v>
      </c>
      <c r="AR5411" s="43">
        <f t="shared" si="765"/>
        <v>40933</v>
      </c>
      <c r="AS5411" s="44">
        <f t="shared" si="766"/>
        <v>89.120000000000019</v>
      </c>
      <c r="AT5411" s="10" t="str">
        <f t="shared" si="767"/>
        <v/>
      </c>
      <c r="AU5411" s="20" t="str">
        <f t="shared" si="768"/>
        <v/>
      </c>
      <c r="AV5411" s="42">
        <f t="shared" si="769"/>
        <v>1</v>
      </c>
      <c r="AW5411" s="89">
        <f t="shared" si="770"/>
        <v>0</v>
      </c>
      <c r="AX5411" s="168"/>
      <c r="AY5411" s="60"/>
      <c r="AZ5411" s="61"/>
      <c r="BB5411" s="61" t="str">
        <f>IF(Settings!I5407&lt;&gt;"",Settings!I5407,"")</f>
        <v/>
      </c>
    </row>
    <row r="5412" spans="2:54" x14ac:dyDescent="0.2">
      <c r="B5412" s="13"/>
      <c r="C5412" s="12"/>
      <c r="D5412" s="12"/>
      <c r="E5412" s="12"/>
      <c r="F5412" s="12"/>
      <c r="G5412" s="12"/>
      <c r="H5412" s="12"/>
      <c r="I5412" s="15"/>
      <c r="J5412" s="31"/>
      <c r="K5412" s="180"/>
      <c r="L5412" s="40"/>
      <c r="M5412" s="14"/>
      <c r="N5412" s="16"/>
      <c r="O5412" s="49"/>
      <c r="P5412" s="64"/>
      <c r="Q5412" s="18"/>
      <c r="R5412" s="181">
        <f t="shared" si="762"/>
        <v>0</v>
      </c>
      <c r="S5412" s="181">
        <f t="shared" si="763"/>
        <v>0</v>
      </c>
      <c r="T5412" s="181">
        <f t="shared" si="764"/>
        <v>0</v>
      </c>
      <c r="AQ5412" s="1">
        <f>COUNT(L$11:L5412)</f>
        <v>37</v>
      </c>
      <c r="AR5412" s="43">
        <f t="shared" si="765"/>
        <v>40933</v>
      </c>
      <c r="AS5412" s="44">
        <f t="shared" si="766"/>
        <v>89.120000000000019</v>
      </c>
      <c r="AT5412" s="10" t="str">
        <f t="shared" si="767"/>
        <v/>
      </c>
      <c r="AU5412" s="20" t="str">
        <f t="shared" si="768"/>
        <v/>
      </c>
      <c r="AV5412" s="42">
        <f t="shared" si="769"/>
        <v>1</v>
      </c>
      <c r="AW5412" s="89">
        <f t="shared" si="770"/>
        <v>0</v>
      </c>
      <c r="AX5412" s="168"/>
      <c r="AY5412" s="60"/>
      <c r="AZ5412" s="61"/>
      <c r="BB5412" s="61" t="str">
        <f>IF(Settings!I5408&lt;&gt;"",Settings!I5408,"")</f>
        <v/>
      </c>
    </row>
    <row r="5413" spans="2:54" x14ac:dyDescent="0.2">
      <c r="B5413" s="13"/>
      <c r="C5413" s="12"/>
      <c r="D5413" s="12"/>
      <c r="E5413" s="12"/>
      <c r="F5413" s="12"/>
      <c r="G5413" s="12"/>
      <c r="H5413" s="12"/>
      <c r="I5413" s="15"/>
      <c r="J5413" s="31"/>
      <c r="K5413" s="180"/>
      <c r="L5413" s="40"/>
      <c r="M5413" s="14"/>
      <c r="N5413" s="16"/>
      <c r="O5413" s="49"/>
      <c r="P5413" s="64"/>
      <c r="Q5413" s="18"/>
      <c r="R5413" s="181">
        <f t="shared" si="762"/>
        <v>0</v>
      </c>
      <c r="S5413" s="181">
        <f t="shared" si="763"/>
        <v>0</v>
      </c>
      <c r="T5413" s="181">
        <f t="shared" si="764"/>
        <v>0</v>
      </c>
      <c r="AQ5413" s="1">
        <f>COUNT(L$11:L5413)</f>
        <v>37</v>
      </c>
      <c r="AR5413" s="43">
        <f t="shared" si="765"/>
        <v>40933</v>
      </c>
      <c r="AS5413" s="44">
        <f t="shared" si="766"/>
        <v>89.120000000000019</v>
      </c>
      <c r="AT5413" s="10" t="str">
        <f t="shared" si="767"/>
        <v/>
      </c>
      <c r="AU5413" s="20" t="str">
        <f t="shared" si="768"/>
        <v/>
      </c>
      <c r="AV5413" s="42">
        <f t="shared" si="769"/>
        <v>1</v>
      </c>
      <c r="AW5413" s="89">
        <f t="shared" si="770"/>
        <v>0</v>
      </c>
      <c r="AX5413" s="168"/>
      <c r="AY5413" s="60"/>
      <c r="AZ5413" s="61"/>
      <c r="BB5413" s="61" t="str">
        <f>IF(Settings!I5409&lt;&gt;"",Settings!I5409,"")</f>
        <v/>
      </c>
    </row>
    <row r="5414" spans="2:54" x14ac:dyDescent="0.2">
      <c r="B5414" s="13"/>
      <c r="C5414" s="12"/>
      <c r="D5414" s="12"/>
      <c r="E5414" s="12"/>
      <c r="F5414" s="12"/>
      <c r="G5414" s="12"/>
      <c r="H5414" s="12"/>
      <c r="I5414" s="15"/>
      <c r="J5414" s="31"/>
      <c r="K5414" s="180"/>
      <c r="L5414" s="40"/>
      <c r="M5414" s="14"/>
      <c r="N5414" s="16"/>
      <c r="O5414" s="49"/>
      <c r="P5414" s="64"/>
      <c r="Q5414" s="18"/>
      <c r="R5414" s="181">
        <f t="shared" si="762"/>
        <v>0</v>
      </c>
      <c r="S5414" s="181">
        <f t="shared" si="763"/>
        <v>0</v>
      </c>
      <c r="T5414" s="181">
        <f t="shared" si="764"/>
        <v>0</v>
      </c>
      <c r="AQ5414" s="1">
        <f>COUNT(L$11:L5414)</f>
        <v>37</v>
      </c>
      <c r="AR5414" s="43">
        <f t="shared" si="765"/>
        <v>40933</v>
      </c>
      <c r="AS5414" s="44">
        <f t="shared" si="766"/>
        <v>89.120000000000019</v>
      </c>
      <c r="AT5414" s="10" t="str">
        <f t="shared" si="767"/>
        <v/>
      </c>
      <c r="AU5414" s="20" t="str">
        <f t="shared" si="768"/>
        <v/>
      </c>
      <c r="AV5414" s="42">
        <f t="shared" si="769"/>
        <v>1</v>
      </c>
      <c r="AW5414" s="89">
        <f t="shared" si="770"/>
        <v>0</v>
      </c>
      <c r="AX5414" s="168"/>
      <c r="AY5414" s="60"/>
      <c r="AZ5414" s="61"/>
      <c r="BB5414" s="61" t="str">
        <f>IF(Settings!I5410&lt;&gt;"",Settings!I5410,"")</f>
        <v/>
      </c>
    </row>
    <row r="5415" spans="2:54" x14ac:dyDescent="0.2">
      <c r="B5415" s="13"/>
      <c r="C5415" s="12"/>
      <c r="D5415" s="12"/>
      <c r="E5415" s="12"/>
      <c r="F5415" s="12"/>
      <c r="G5415" s="12"/>
      <c r="H5415" s="12"/>
      <c r="I5415" s="15"/>
      <c r="J5415" s="31"/>
      <c r="K5415" s="180"/>
      <c r="L5415" s="40"/>
      <c r="M5415" s="14"/>
      <c r="N5415" s="16"/>
      <c r="O5415" s="49"/>
      <c r="P5415" s="64"/>
      <c r="Q5415" s="18"/>
      <c r="R5415" s="181">
        <f t="shared" si="762"/>
        <v>0</v>
      </c>
      <c r="S5415" s="181">
        <f t="shared" si="763"/>
        <v>0</v>
      </c>
      <c r="T5415" s="181">
        <f t="shared" si="764"/>
        <v>0</v>
      </c>
      <c r="AQ5415" s="1">
        <f>COUNT(L$11:L5415)</f>
        <v>37</v>
      </c>
      <c r="AR5415" s="43">
        <f t="shared" si="765"/>
        <v>40933</v>
      </c>
      <c r="AS5415" s="44">
        <f t="shared" si="766"/>
        <v>89.120000000000019</v>
      </c>
      <c r="AT5415" s="10" t="str">
        <f t="shared" si="767"/>
        <v/>
      </c>
      <c r="AU5415" s="20" t="str">
        <f t="shared" si="768"/>
        <v/>
      </c>
      <c r="AV5415" s="42">
        <f t="shared" si="769"/>
        <v>1</v>
      </c>
      <c r="AW5415" s="89">
        <f t="shared" si="770"/>
        <v>0</v>
      </c>
      <c r="AX5415" s="168"/>
      <c r="AY5415" s="60"/>
      <c r="AZ5415" s="61"/>
      <c r="BB5415" s="61" t="str">
        <f>IF(Settings!I5411&lt;&gt;"",Settings!I5411,"")</f>
        <v/>
      </c>
    </row>
    <row r="5416" spans="2:54" x14ac:dyDescent="0.2">
      <c r="B5416" s="13"/>
      <c r="C5416" s="12"/>
      <c r="D5416" s="12"/>
      <c r="E5416" s="12"/>
      <c r="F5416" s="12"/>
      <c r="G5416" s="12"/>
      <c r="H5416" s="12"/>
      <c r="I5416" s="15"/>
      <c r="J5416" s="31"/>
      <c r="K5416" s="180"/>
      <c r="L5416" s="40"/>
      <c r="M5416" s="14"/>
      <c r="N5416" s="16"/>
      <c r="O5416" s="49"/>
      <c r="P5416" s="64"/>
      <c r="Q5416" s="18"/>
      <c r="R5416" s="181">
        <f t="shared" si="762"/>
        <v>0</v>
      </c>
      <c r="S5416" s="181">
        <f t="shared" si="763"/>
        <v>0</v>
      </c>
      <c r="T5416" s="181">
        <f t="shared" si="764"/>
        <v>0</v>
      </c>
      <c r="AQ5416" s="1">
        <f>COUNT(L$11:L5416)</f>
        <v>37</v>
      </c>
      <c r="AR5416" s="43">
        <f t="shared" si="765"/>
        <v>40933</v>
      </c>
      <c r="AS5416" s="44">
        <f t="shared" si="766"/>
        <v>89.120000000000019</v>
      </c>
      <c r="AT5416" s="10" t="str">
        <f t="shared" si="767"/>
        <v/>
      </c>
      <c r="AU5416" s="20" t="str">
        <f t="shared" si="768"/>
        <v/>
      </c>
      <c r="AV5416" s="42">
        <f t="shared" si="769"/>
        <v>1</v>
      </c>
      <c r="AW5416" s="89">
        <f t="shared" si="770"/>
        <v>0</v>
      </c>
      <c r="AX5416" s="168"/>
      <c r="AY5416" s="60"/>
      <c r="AZ5416" s="61"/>
      <c r="BB5416" s="61" t="str">
        <f>IF(Settings!I5412&lt;&gt;"",Settings!I5412,"")</f>
        <v/>
      </c>
    </row>
    <row r="5417" spans="2:54" x14ac:dyDescent="0.2">
      <c r="B5417" s="13"/>
      <c r="C5417" s="12"/>
      <c r="D5417" s="12"/>
      <c r="E5417" s="12"/>
      <c r="F5417" s="12"/>
      <c r="G5417" s="12"/>
      <c r="H5417" s="12"/>
      <c r="I5417" s="15"/>
      <c r="J5417" s="31"/>
      <c r="K5417" s="180"/>
      <c r="L5417" s="40"/>
      <c r="M5417" s="14"/>
      <c r="N5417" s="16"/>
      <c r="O5417" s="49"/>
      <c r="P5417" s="64"/>
      <c r="Q5417" s="18"/>
      <c r="R5417" s="181">
        <f t="shared" si="762"/>
        <v>0</v>
      </c>
      <c r="S5417" s="181">
        <f t="shared" si="763"/>
        <v>0</v>
      </c>
      <c r="T5417" s="181">
        <f t="shared" si="764"/>
        <v>0</v>
      </c>
      <c r="AQ5417" s="1">
        <f>COUNT(L$11:L5417)</f>
        <v>37</v>
      </c>
      <c r="AR5417" s="43">
        <f t="shared" si="765"/>
        <v>40933</v>
      </c>
      <c r="AS5417" s="44">
        <f t="shared" si="766"/>
        <v>89.120000000000019</v>
      </c>
      <c r="AT5417" s="10" t="str">
        <f t="shared" si="767"/>
        <v/>
      </c>
      <c r="AU5417" s="20" t="str">
        <f t="shared" si="768"/>
        <v/>
      </c>
      <c r="AV5417" s="42">
        <f t="shared" si="769"/>
        <v>1</v>
      </c>
      <c r="AW5417" s="89">
        <f t="shared" si="770"/>
        <v>0</v>
      </c>
      <c r="AX5417" s="168"/>
      <c r="AY5417" s="60"/>
      <c r="AZ5417" s="61"/>
      <c r="BB5417" s="61" t="str">
        <f>IF(Settings!I5413&lt;&gt;"",Settings!I5413,"")</f>
        <v/>
      </c>
    </row>
    <row r="5418" spans="2:54" x14ac:dyDescent="0.2">
      <c r="B5418" s="13"/>
      <c r="C5418" s="12"/>
      <c r="D5418" s="12"/>
      <c r="E5418" s="12"/>
      <c r="F5418" s="12"/>
      <c r="G5418" s="12"/>
      <c r="H5418" s="12"/>
      <c r="I5418" s="15"/>
      <c r="J5418" s="31"/>
      <c r="K5418" s="180"/>
      <c r="L5418" s="40"/>
      <c r="M5418" s="14"/>
      <c r="N5418" s="16"/>
      <c r="O5418" s="49"/>
      <c r="P5418" s="64"/>
      <c r="Q5418" s="18"/>
      <c r="R5418" s="181">
        <f t="shared" si="762"/>
        <v>0</v>
      </c>
      <c r="S5418" s="181">
        <f t="shared" si="763"/>
        <v>0</v>
      </c>
      <c r="T5418" s="181">
        <f t="shared" si="764"/>
        <v>0</v>
      </c>
      <c r="AQ5418" s="1">
        <f>COUNT(L$11:L5418)</f>
        <v>37</v>
      </c>
      <c r="AR5418" s="43">
        <f t="shared" si="765"/>
        <v>40933</v>
      </c>
      <c r="AS5418" s="44">
        <f t="shared" si="766"/>
        <v>89.120000000000019</v>
      </c>
      <c r="AT5418" s="10" t="str">
        <f t="shared" si="767"/>
        <v/>
      </c>
      <c r="AU5418" s="20" t="str">
        <f t="shared" si="768"/>
        <v/>
      </c>
      <c r="AV5418" s="42">
        <f t="shared" si="769"/>
        <v>1</v>
      </c>
      <c r="AW5418" s="89">
        <f t="shared" si="770"/>
        <v>0</v>
      </c>
      <c r="AX5418" s="168"/>
      <c r="AY5418" s="60"/>
      <c r="AZ5418" s="61"/>
      <c r="BB5418" s="61" t="str">
        <f>IF(Settings!I5414&lt;&gt;"",Settings!I5414,"")</f>
        <v/>
      </c>
    </row>
    <row r="5419" spans="2:54" x14ac:dyDescent="0.2">
      <c r="B5419" s="13"/>
      <c r="C5419" s="12"/>
      <c r="D5419" s="12"/>
      <c r="E5419" s="12"/>
      <c r="F5419" s="12"/>
      <c r="G5419" s="12"/>
      <c r="H5419" s="12"/>
      <c r="I5419" s="15"/>
      <c r="J5419" s="31"/>
      <c r="K5419" s="180"/>
      <c r="L5419" s="40"/>
      <c r="M5419" s="14"/>
      <c r="N5419" s="16"/>
      <c r="O5419" s="49"/>
      <c r="P5419" s="64"/>
      <c r="Q5419" s="18"/>
      <c r="R5419" s="181">
        <f t="shared" si="762"/>
        <v>0</v>
      </c>
      <c r="S5419" s="181">
        <f t="shared" si="763"/>
        <v>0</v>
      </c>
      <c r="T5419" s="181">
        <f t="shared" si="764"/>
        <v>0</v>
      </c>
      <c r="AQ5419" s="1">
        <f>COUNT(L$11:L5419)</f>
        <v>37</v>
      </c>
      <c r="AR5419" s="43">
        <f t="shared" si="765"/>
        <v>40933</v>
      </c>
      <c r="AS5419" s="44">
        <f t="shared" si="766"/>
        <v>89.120000000000019</v>
      </c>
      <c r="AT5419" s="10" t="str">
        <f t="shared" si="767"/>
        <v/>
      </c>
      <c r="AU5419" s="20" t="str">
        <f t="shared" si="768"/>
        <v/>
      </c>
      <c r="AV5419" s="42">
        <f t="shared" si="769"/>
        <v>1</v>
      </c>
      <c r="AW5419" s="89">
        <f t="shared" si="770"/>
        <v>0</v>
      </c>
      <c r="AX5419" s="168"/>
      <c r="AY5419" s="60"/>
      <c r="AZ5419" s="61"/>
      <c r="BB5419" s="61" t="str">
        <f>IF(Settings!I5415&lt;&gt;"",Settings!I5415,"")</f>
        <v/>
      </c>
    </row>
    <row r="5420" spans="2:54" x14ac:dyDescent="0.2">
      <c r="B5420" s="13"/>
      <c r="C5420" s="12"/>
      <c r="D5420" s="12"/>
      <c r="E5420" s="12"/>
      <c r="F5420" s="12"/>
      <c r="G5420" s="12"/>
      <c r="H5420" s="12"/>
      <c r="I5420" s="15"/>
      <c r="J5420" s="31"/>
      <c r="K5420" s="180"/>
      <c r="L5420" s="40"/>
      <c r="M5420" s="14"/>
      <c r="N5420" s="16"/>
      <c r="O5420" s="49"/>
      <c r="P5420" s="64"/>
      <c r="Q5420" s="18"/>
      <c r="R5420" s="181">
        <f t="shared" si="762"/>
        <v>0</v>
      </c>
      <c r="S5420" s="181">
        <f t="shared" si="763"/>
        <v>0</v>
      </c>
      <c r="T5420" s="181">
        <f t="shared" si="764"/>
        <v>0</v>
      </c>
      <c r="AQ5420" s="1">
        <f>COUNT(L$11:L5420)</f>
        <v>37</v>
      </c>
      <c r="AR5420" s="43">
        <f t="shared" si="765"/>
        <v>40933</v>
      </c>
      <c r="AS5420" s="44">
        <f t="shared" si="766"/>
        <v>89.120000000000019</v>
      </c>
      <c r="AT5420" s="10" t="str">
        <f t="shared" si="767"/>
        <v/>
      </c>
      <c r="AU5420" s="20" t="str">
        <f t="shared" si="768"/>
        <v/>
      </c>
      <c r="AV5420" s="42">
        <f t="shared" si="769"/>
        <v>1</v>
      </c>
      <c r="AW5420" s="89">
        <f t="shared" si="770"/>
        <v>0</v>
      </c>
      <c r="AX5420" s="168"/>
      <c r="AY5420" s="60"/>
      <c r="AZ5420" s="61"/>
      <c r="BB5420" s="61" t="str">
        <f>IF(Settings!I5416&lt;&gt;"",Settings!I5416,"")</f>
        <v/>
      </c>
    </row>
    <row r="5421" spans="2:54" x14ac:dyDescent="0.2">
      <c r="B5421" s="13"/>
      <c r="C5421" s="12"/>
      <c r="D5421" s="12"/>
      <c r="E5421" s="12"/>
      <c r="F5421" s="12"/>
      <c r="G5421" s="12"/>
      <c r="H5421" s="12"/>
      <c r="I5421" s="15"/>
      <c r="J5421" s="31"/>
      <c r="K5421" s="180"/>
      <c r="L5421" s="40"/>
      <c r="M5421" s="14"/>
      <c r="N5421" s="16"/>
      <c r="O5421" s="49"/>
      <c r="P5421" s="64"/>
      <c r="Q5421" s="18"/>
      <c r="R5421" s="181">
        <f t="shared" si="762"/>
        <v>0</v>
      </c>
      <c r="S5421" s="181">
        <f t="shared" si="763"/>
        <v>0</v>
      </c>
      <c r="T5421" s="181">
        <f t="shared" si="764"/>
        <v>0</v>
      </c>
      <c r="AQ5421" s="1">
        <f>COUNT(L$11:L5421)</f>
        <v>37</v>
      </c>
      <c r="AR5421" s="43">
        <f t="shared" si="765"/>
        <v>40933</v>
      </c>
      <c r="AS5421" s="44">
        <f t="shared" si="766"/>
        <v>89.120000000000019</v>
      </c>
      <c r="AT5421" s="10" t="str">
        <f t="shared" si="767"/>
        <v/>
      </c>
      <c r="AU5421" s="20" t="str">
        <f t="shared" si="768"/>
        <v/>
      </c>
      <c r="AV5421" s="42">
        <f t="shared" si="769"/>
        <v>1</v>
      </c>
      <c r="AW5421" s="89">
        <f t="shared" si="770"/>
        <v>0</v>
      </c>
      <c r="AX5421" s="168"/>
      <c r="AY5421" s="60"/>
      <c r="AZ5421" s="61"/>
      <c r="BB5421" s="61" t="str">
        <f>IF(Settings!I5417&lt;&gt;"",Settings!I5417,"")</f>
        <v/>
      </c>
    </row>
    <row r="5422" spans="2:54" x14ac:dyDescent="0.2">
      <c r="B5422" s="13"/>
      <c r="C5422" s="12"/>
      <c r="D5422" s="12"/>
      <c r="E5422" s="12"/>
      <c r="F5422" s="12"/>
      <c r="G5422" s="12"/>
      <c r="H5422" s="12"/>
      <c r="I5422" s="15"/>
      <c r="J5422" s="31"/>
      <c r="K5422" s="180"/>
      <c r="L5422" s="40"/>
      <c r="M5422" s="14"/>
      <c r="N5422" s="16"/>
      <c r="O5422" s="49"/>
      <c r="P5422" s="64"/>
      <c r="Q5422" s="18"/>
      <c r="R5422" s="181">
        <f t="shared" si="762"/>
        <v>0</v>
      </c>
      <c r="S5422" s="181">
        <f t="shared" si="763"/>
        <v>0</v>
      </c>
      <c r="T5422" s="181">
        <f t="shared" si="764"/>
        <v>0</v>
      </c>
      <c r="AQ5422" s="1">
        <f>COUNT(L$11:L5422)</f>
        <v>37</v>
      </c>
      <c r="AR5422" s="43">
        <f t="shared" si="765"/>
        <v>40933</v>
      </c>
      <c r="AS5422" s="44">
        <f t="shared" si="766"/>
        <v>89.120000000000019</v>
      </c>
      <c r="AT5422" s="10" t="str">
        <f t="shared" si="767"/>
        <v/>
      </c>
      <c r="AU5422" s="20" t="str">
        <f t="shared" si="768"/>
        <v/>
      </c>
      <c r="AV5422" s="42">
        <f t="shared" si="769"/>
        <v>1</v>
      </c>
      <c r="AW5422" s="89">
        <f t="shared" si="770"/>
        <v>0</v>
      </c>
      <c r="AX5422" s="168"/>
      <c r="AY5422" s="60"/>
      <c r="AZ5422" s="61"/>
      <c r="BB5422" s="61" t="str">
        <f>IF(Settings!I5418&lt;&gt;"",Settings!I5418,"")</f>
        <v/>
      </c>
    </row>
    <row r="5423" spans="2:54" x14ac:dyDescent="0.2">
      <c r="B5423" s="13"/>
      <c r="C5423" s="12"/>
      <c r="D5423" s="12"/>
      <c r="E5423" s="12"/>
      <c r="F5423" s="12"/>
      <c r="G5423" s="12"/>
      <c r="H5423" s="12"/>
      <c r="I5423" s="15"/>
      <c r="J5423" s="31"/>
      <c r="K5423" s="180"/>
      <c r="L5423" s="40"/>
      <c r="M5423" s="14"/>
      <c r="N5423" s="16"/>
      <c r="O5423" s="49"/>
      <c r="P5423" s="64"/>
      <c r="Q5423" s="18"/>
      <c r="R5423" s="181">
        <f t="shared" si="762"/>
        <v>0</v>
      </c>
      <c r="S5423" s="181">
        <f t="shared" si="763"/>
        <v>0</v>
      </c>
      <c r="T5423" s="181">
        <f t="shared" si="764"/>
        <v>0</v>
      </c>
      <c r="AQ5423" s="1">
        <f>COUNT(L$11:L5423)</f>
        <v>37</v>
      </c>
      <c r="AR5423" s="43">
        <f t="shared" si="765"/>
        <v>40933</v>
      </c>
      <c r="AS5423" s="44">
        <f t="shared" si="766"/>
        <v>89.120000000000019</v>
      </c>
      <c r="AT5423" s="10" t="str">
        <f t="shared" si="767"/>
        <v/>
      </c>
      <c r="AU5423" s="20" t="str">
        <f t="shared" si="768"/>
        <v/>
      </c>
      <c r="AV5423" s="42">
        <f t="shared" si="769"/>
        <v>1</v>
      </c>
      <c r="AW5423" s="89">
        <f t="shared" si="770"/>
        <v>0</v>
      </c>
      <c r="AX5423" s="168"/>
      <c r="AY5423" s="60"/>
      <c r="AZ5423" s="61"/>
      <c r="BB5423" s="61" t="str">
        <f>IF(Settings!I5419&lt;&gt;"",Settings!I5419,"")</f>
        <v/>
      </c>
    </row>
    <row r="5424" spans="2:54" x14ac:dyDescent="0.2">
      <c r="B5424" s="13"/>
      <c r="C5424" s="12"/>
      <c r="D5424" s="12"/>
      <c r="E5424" s="12"/>
      <c r="F5424" s="12"/>
      <c r="G5424" s="12"/>
      <c r="H5424" s="12"/>
      <c r="I5424" s="15"/>
      <c r="J5424" s="31"/>
      <c r="K5424" s="180"/>
      <c r="L5424" s="40"/>
      <c r="M5424" s="14"/>
      <c r="N5424" s="16"/>
      <c r="O5424" s="49"/>
      <c r="P5424" s="64"/>
      <c r="Q5424" s="18"/>
      <c r="R5424" s="181">
        <f t="shared" si="762"/>
        <v>0</v>
      </c>
      <c r="S5424" s="181">
        <f t="shared" si="763"/>
        <v>0</v>
      </c>
      <c r="T5424" s="181">
        <f t="shared" si="764"/>
        <v>0</v>
      </c>
      <c r="AQ5424" s="1">
        <f>COUNT(L$11:L5424)</f>
        <v>37</v>
      </c>
      <c r="AR5424" s="43">
        <f t="shared" si="765"/>
        <v>40933</v>
      </c>
      <c r="AS5424" s="44">
        <f t="shared" si="766"/>
        <v>89.120000000000019</v>
      </c>
      <c r="AT5424" s="10" t="str">
        <f t="shared" si="767"/>
        <v/>
      </c>
      <c r="AU5424" s="20" t="str">
        <f t="shared" si="768"/>
        <v/>
      </c>
      <c r="AV5424" s="42">
        <f t="shared" si="769"/>
        <v>1</v>
      </c>
      <c r="AW5424" s="89">
        <f t="shared" si="770"/>
        <v>0</v>
      </c>
      <c r="AX5424" s="168"/>
      <c r="AY5424" s="60"/>
      <c r="AZ5424" s="61"/>
      <c r="BB5424" s="61" t="str">
        <f>IF(Settings!I5420&lt;&gt;"",Settings!I5420,"")</f>
        <v/>
      </c>
    </row>
    <row r="5425" spans="2:54" x14ac:dyDescent="0.2">
      <c r="B5425" s="13"/>
      <c r="C5425" s="12"/>
      <c r="D5425" s="12"/>
      <c r="E5425" s="12"/>
      <c r="F5425" s="12"/>
      <c r="G5425" s="12"/>
      <c r="H5425" s="12"/>
      <c r="I5425" s="15"/>
      <c r="J5425" s="31"/>
      <c r="K5425" s="180"/>
      <c r="L5425" s="40"/>
      <c r="M5425" s="14"/>
      <c r="N5425" s="16"/>
      <c r="O5425" s="49"/>
      <c r="P5425" s="64"/>
      <c r="Q5425" s="18"/>
      <c r="R5425" s="181">
        <f t="shared" si="762"/>
        <v>0</v>
      </c>
      <c r="S5425" s="181">
        <f t="shared" si="763"/>
        <v>0</v>
      </c>
      <c r="T5425" s="181">
        <f t="shared" si="764"/>
        <v>0</v>
      </c>
      <c r="AQ5425" s="1">
        <f>COUNT(L$11:L5425)</f>
        <v>37</v>
      </c>
      <c r="AR5425" s="43">
        <f t="shared" si="765"/>
        <v>40933</v>
      </c>
      <c r="AS5425" s="44">
        <f t="shared" si="766"/>
        <v>89.120000000000019</v>
      </c>
      <c r="AT5425" s="10" t="str">
        <f t="shared" si="767"/>
        <v/>
      </c>
      <c r="AU5425" s="20" t="str">
        <f t="shared" si="768"/>
        <v/>
      </c>
      <c r="AV5425" s="42">
        <f t="shared" si="769"/>
        <v>1</v>
      </c>
      <c r="AW5425" s="89">
        <f t="shared" si="770"/>
        <v>0</v>
      </c>
      <c r="AX5425" s="168"/>
      <c r="AY5425" s="60"/>
      <c r="AZ5425" s="61"/>
      <c r="BB5425" s="61" t="str">
        <f>IF(Settings!I5421&lt;&gt;"",Settings!I5421,"")</f>
        <v/>
      </c>
    </row>
    <row r="5426" spans="2:54" x14ac:dyDescent="0.2">
      <c r="B5426" s="13"/>
      <c r="C5426" s="12"/>
      <c r="D5426" s="12"/>
      <c r="E5426" s="12"/>
      <c r="F5426" s="12"/>
      <c r="G5426" s="12"/>
      <c r="H5426" s="12"/>
      <c r="I5426" s="15"/>
      <c r="J5426" s="31"/>
      <c r="K5426" s="180"/>
      <c r="L5426" s="40"/>
      <c r="M5426" s="14"/>
      <c r="N5426" s="16"/>
      <c r="O5426" s="49"/>
      <c r="P5426" s="64"/>
      <c r="Q5426" s="18"/>
      <c r="R5426" s="181">
        <f t="shared" si="762"/>
        <v>0</v>
      </c>
      <c r="S5426" s="181">
        <f t="shared" si="763"/>
        <v>0</v>
      </c>
      <c r="T5426" s="181">
        <f t="shared" si="764"/>
        <v>0</v>
      </c>
      <c r="AQ5426" s="1">
        <f>COUNT(L$11:L5426)</f>
        <v>37</v>
      </c>
      <c r="AR5426" s="43">
        <f t="shared" si="765"/>
        <v>40933</v>
      </c>
      <c r="AS5426" s="44">
        <f t="shared" si="766"/>
        <v>89.120000000000019</v>
      </c>
      <c r="AT5426" s="10" t="str">
        <f t="shared" si="767"/>
        <v/>
      </c>
      <c r="AU5426" s="20" t="str">
        <f t="shared" si="768"/>
        <v/>
      </c>
      <c r="AV5426" s="42">
        <f t="shared" si="769"/>
        <v>1</v>
      </c>
      <c r="AW5426" s="89">
        <f t="shared" si="770"/>
        <v>0</v>
      </c>
      <c r="AX5426" s="168"/>
      <c r="AY5426" s="60"/>
      <c r="AZ5426" s="61"/>
      <c r="BB5426" s="61" t="str">
        <f>IF(Settings!I5422&lt;&gt;"",Settings!I5422,"")</f>
        <v/>
      </c>
    </row>
    <row r="5427" spans="2:54" x14ac:dyDescent="0.2">
      <c r="B5427" s="13"/>
      <c r="C5427" s="12"/>
      <c r="D5427" s="12"/>
      <c r="E5427" s="12"/>
      <c r="F5427" s="12"/>
      <c r="G5427" s="12"/>
      <c r="H5427" s="12"/>
      <c r="I5427" s="15"/>
      <c r="J5427" s="31"/>
      <c r="K5427" s="180"/>
      <c r="L5427" s="40"/>
      <c r="M5427" s="14"/>
      <c r="N5427" s="16"/>
      <c r="O5427" s="49"/>
      <c r="P5427" s="64"/>
      <c r="Q5427" s="18"/>
      <c r="R5427" s="181">
        <f t="shared" si="762"/>
        <v>0</v>
      </c>
      <c r="S5427" s="181">
        <f t="shared" si="763"/>
        <v>0</v>
      </c>
      <c r="T5427" s="181">
        <f t="shared" si="764"/>
        <v>0</v>
      </c>
      <c r="AQ5427" s="1">
        <f>COUNT(L$11:L5427)</f>
        <v>37</v>
      </c>
      <c r="AR5427" s="43">
        <f t="shared" si="765"/>
        <v>40933</v>
      </c>
      <c r="AS5427" s="44">
        <f t="shared" si="766"/>
        <v>89.120000000000019</v>
      </c>
      <c r="AT5427" s="10" t="str">
        <f t="shared" si="767"/>
        <v/>
      </c>
      <c r="AU5427" s="20" t="str">
        <f t="shared" si="768"/>
        <v/>
      </c>
      <c r="AV5427" s="42">
        <f t="shared" si="769"/>
        <v>1</v>
      </c>
      <c r="AW5427" s="89">
        <f t="shared" si="770"/>
        <v>0</v>
      </c>
      <c r="AX5427" s="168"/>
      <c r="AY5427" s="60"/>
      <c r="AZ5427" s="61"/>
      <c r="BB5427" s="61" t="str">
        <f>IF(Settings!I5423&lt;&gt;"",Settings!I5423,"")</f>
        <v/>
      </c>
    </row>
    <row r="5428" spans="2:54" x14ac:dyDescent="0.2">
      <c r="B5428" s="13"/>
      <c r="C5428" s="12"/>
      <c r="D5428" s="12"/>
      <c r="E5428" s="12"/>
      <c r="F5428" s="12"/>
      <c r="G5428" s="12"/>
      <c r="H5428" s="12"/>
      <c r="I5428" s="15"/>
      <c r="J5428" s="31"/>
      <c r="K5428" s="180"/>
      <c r="L5428" s="40"/>
      <c r="M5428" s="14"/>
      <c r="N5428" s="16"/>
      <c r="O5428" s="49"/>
      <c r="P5428" s="64"/>
      <c r="Q5428" s="18"/>
      <c r="R5428" s="181">
        <f t="shared" si="762"/>
        <v>0</v>
      </c>
      <c r="S5428" s="181">
        <f t="shared" si="763"/>
        <v>0</v>
      </c>
      <c r="T5428" s="181">
        <f t="shared" si="764"/>
        <v>0</v>
      </c>
      <c r="AQ5428" s="1">
        <f>COUNT(L$11:L5428)</f>
        <v>37</v>
      </c>
      <c r="AR5428" s="43">
        <f t="shared" si="765"/>
        <v>40933</v>
      </c>
      <c r="AS5428" s="44">
        <f t="shared" si="766"/>
        <v>89.120000000000019</v>
      </c>
      <c r="AT5428" s="10" t="str">
        <f t="shared" si="767"/>
        <v/>
      </c>
      <c r="AU5428" s="20" t="str">
        <f t="shared" si="768"/>
        <v/>
      </c>
      <c r="AV5428" s="42">
        <f t="shared" si="769"/>
        <v>1</v>
      </c>
      <c r="AW5428" s="89">
        <f t="shared" si="770"/>
        <v>0</v>
      </c>
      <c r="AX5428" s="168"/>
      <c r="AY5428" s="60"/>
      <c r="AZ5428" s="61"/>
      <c r="BB5428" s="61" t="str">
        <f>IF(Settings!I5424&lt;&gt;"",Settings!I5424,"")</f>
        <v/>
      </c>
    </row>
    <row r="5429" spans="2:54" x14ac:dyDescent="0.2">
      <c r="B5429" s="13"/>
      <c r="C5429" s="12"/>
      <c r="D5429" s="12"/>
      <c r="E5429" s="12"/>
      <c r="F5429" s="12"/>
      <c r="G5429" s="12"/>
      <c r="H5429" s="12"/>
      <c r="I5429" s="15"/>
      <c r="J5429" s="31"/>
      <c r="K5429" s="180"/>
      <c r="L5429" s="40"/>
      <c r="M5429" s="14"/>
      <c r="N5429" s="16"/>
      <c r="O5429" s="49"/>
      <c r="P5429" s="64"/>
      <c r="Q5429" s="18"/>
      <c r="R5429" s="181">
        <f t="shared" si="762"/>
        <v>0</v>
      </c>
      <c r="S5429" s="181">
        <f t="shared" si="763"/>
        <v>0</v>
      </c>
      <c r="T5429" s="181">
        <f t="shared" si="764"/>
        <v>0</v>
      </c>
      <c r="AQ5429" s="1">
        <f>COUNT(L$11:L5429)</f>
        <v>37</v>
      </c>
      <c r="AR5429" s="43">
        <f t="shared" si="765"/>
        <v>40933</v>
      </c>
      <c r="AS5429" s="44">
        <f t="shared" si="766"/>
        <v>89.120000000000019</v>
      </c>
      <c r="AT5429" s="10" t="str">
        <f t="shared" si="767"/>
        <v/>
      </c>
      <c r="AU5429" s="20" t="str">
        <f t="shared" si="768"/>
        <v/>
      </c>
      <c r="AV5429" s="42">
        <f t="shared" si="769"/>
        <v>1</v>
      </c>
      <c r="AW5429" s="89">
        <f t="shared" si="770"/>
        <v>0</v>
      </c>
      <c r="AX5429" s="168"/>
      <c r="AY5429" s="60"/>
      <c r="AZ5429" s="61"/>
      <c r="BB5429" s="61" t="str">
        <f>IF(Settings!I5425&lt;&gt;"",Settings!I5425,"")</f>
        <v/>
      </c>
    </row>
    <row r="5430" spans="2:54" x14ac:dyDescent="0.2">
      <c r="B5430" s="13"/>
      <c r="C5430" s="12"/>
      <c r="D5430" s="12"/>
      <c r="E5430" s="12"/>
      <c r="F5430" s="12"/>
      <c r="G5430" s="12"/>
      <c r="H5430" s="12"/>
      <c r="I5430" s="15"/>
      <c r="J5430" s="31"/>
      <c r="K5430" s="180"/>
      <c r="L5430" s="40"/>
      <c r="M5430" s="14"/>
      <c r="N5430" s="16"/>
      <c r="O5430" s="49"/>
      <c r="P5430" s="64"/>
      <c r="Q5430" s="18"/>
      <c r="R5430" s="181">
        <f t="shared" si="762"/>
        <v>0</v>
      </c>
      <c r="S5430" s="181">
        <f t="shared" si="763"/>
        <v>0</v>
      </c>
      <c r="T5430" s="181">
        <f t="shared" si="764"/>
        <v>0</v>
      </c>
      <c r="AQ5430" s="1">
        <f>COUNT(L$11:L5430)</f>
        <v>37</v>
      </c>
      <c r="AR5430" s="43">
        <f t="shared" si="765"/>
        <v>40933</v>
      </c>
      <c r="AS5430" s="44">
        <f t="shared" si="766"/>
        <v>89.120000000000019</v>
      </c>
      <c r="AT5430" s="10" t="str">
        <f t="shared" si="767"/>
        <v/>
      </c>
      <c r="AU5430" s="20" t="str">
        <f t="shared" si="768"/>
        <v/>
      </c>
      <c r="AV5430" s="42">
        <f t="shared" si="769"/>
        <v>1</v>
      </c>
      <c r="AW5430" s="89">
        <f t="shared" si="770"/>
        <v>0</v>
      </c>
      <c r="AX5430" s="168"/>
      <c r="AY5430" s="60"/>
      <c r="AZ5430" s="61"/>
      <c r="BB5430" s="61" t="str">
        <f>IF(Settings!I5426&lt;&gt;"",Settings!I5426,"")</f>
        <v/>
      </c>
    </row>
    <row r="5431" spans="2:54" x14ac:dyDescent="0.2">
      <c r="B5431" s="13"/>
      <c r="C5431" s="12"/>
      <c r="D5431" s="12"/>
      <c r="E5431" s="12"/>
      <c r="F5431" s="12"/>
      <c r="G5431" s="12"/>
      <c r="H5431" s="12"/>
      <c r="I5431" s="15"/>
      <c r="J5431" s="31"/>
      <c r="K5431" s="180"/>
      <c r="L5431" s="40"/>
      <c r="M5431" s="14"/>
      <c r="N5431" s="16"/>
      <c r="O5431" s="49"/>
      <c r="P5431" s="64"/>
      <c r="Q5431" s="18"/>
      <c r="R5431" s="181">
        <f t="shared" si="762"/>
        <v>0</v>
      </c>
      <c r="S5431" s="181">
        <f t="shared" si="763"/>
        <v>0</v>
      </c>
      <c r="T5431" s="181">
        <f t="shared" si="764"/>
        <v>0</v>
      </c>
      <c r="AQ5431" s="1">
        <f>COUNT(L$11:L5431)</f>
        <v>37</v>
      </c>
      <c r="AR5431" s="43">
        <f t="shared" si="765"/>
        <v>40933</v>
      </c>
      <c r="AS5431" s="44">
        <f t="shared" si="766"/>
        <v>89.120000000000019</v>
      </c>
      <c r="AT5431" s="10" t="str">
        <f t="shared" si="767"/>
        <v/>
      </c>
      <c r="AU5431" s="20" t="str">
        <f t="shared" si="768"/>
        <v/>
      </c>
      <c r="AV5431" s="42">
        <f t="shared" si="769"/>
        <v>1</v>
      </c>
      <c r="AW5431" s="89">
        <f t="shared" si="770"/>
        <v>0</v>
      </c>
      <c r="AX5431" s="168"/>
      <c r="AY5431" s="60"/>
      <c r="AZ5431" s="61"/>
      <c r="BB5431" s="61" t="str">
        <f>IF(Settings!I5427&lt;&gt;"",Settings!I5427,"")</f>
        <v/>
      </c>
    </row>
    <row r="5432" spans="2:54" x14ac:dyDescent="0.2">
      <c r="B5432" s="13"/>
      <c r="C5432" s="12"/>
      <c r="D5432" s="12"/>
      <c r="E5432" s="12"/>
      <c r="F5432" s="12"/>
      <c r="G5432" s="12"/>
      <c r="H5432" s="12"/>
      <c r="I5432" s="15"/>
      <c r="J5432" s="31"/>
      <c r="K5432" s="180"/>
      <c r="L5432" s="40"/>
      <c r="M5432" s="14"/>
      <c r="N5432" s="16"/>
      <c r="O5432" s="49"/>
      <c r="P5432" s="64"/>
      <c r="Q5432" s="18"/>
      <c r="R5432" s="181">
        <f t="shared" si="762"/>
        <v>0</v>
      </c>
      <c r="S5432" s="181">
        <f t="shared" si="763"/>
        <v>0</v>
      </c>
      <c r="T5432" s="181">
        <f t="shared" si="764"/>
        <v>0</v>
      </c>
      <c r="AQ5432" s="1">
        <f>COUNT(L$11:L5432)</f>
        <v>37</v>
      </c>
      <c r="AR5432" s="43">
        <f t="shared" si="765"/>
        <v>40933</v>
      </c>
      <c r="AS5432" s="44">
        <f t="shared" si="766"/>
        <v>89.120000000000019</v>
      </c>
      <c r="AT5432" s="10" t="str">
        <f t="shared" si="767"/>
        <v/>
      </c>
      <c r="AU5432" s="20" t="str">
        <f t="shared" si="768"/>
        <v/>
      </c>
      <c r="AV5432" s="42">
        <f t="shared" si="769"/>
        <v>1</v>
      </c>
      <c r="AW5432" s="89">
        <f t="shared" si="770"/>
        <v>0</v>
      </c>
      <c r="AX5432" s="168"/>
      <c r="AY5432" s="60"/>
      <c r="AZ5432" s="61"/>
      <c r="BB5432" s="61" t="str">
        <f>IF(Settings!I5428&lt;&gt;"",Settings!I5428,"")</f>
        <v/>
      </c>
    </row>
    <row r="5433" spans="2:54" x14ac:dyDescent="0.2">
      <c r="B5433" s="13"/>
      <c r="C5433" s="12"/>
      <c r="D5433" s="12"/>
      <c r="E5433" s="12"/>
      <c r="F5433" s="12"/>
      <c r="G5433" s="12"/>
      <c r="H5433" s="12"/>
      <c r="I5433" s="15"/>
      <c r="J5433" s="31"/>
      <c r="K5433" s="180"/>
      <c r="L5433" s="40"/>
      <c r="M5433" s="14"/>
      <c r="N5433" s="16"/>
      <c r="O5433" s="49"/>
      <c r="P5433" s="64"/>
      <c r="Q5433" s="18"/>
      <c r="R5433" s="181">
        <f t="shared" si="762"/>
        <v>0</v>
      </c>
      <c r="S5433" s="181">
        <f t="shared" si="763"/>
        <v>0</v>
      </c>
      <c r="T5433" s="181">
        <f t="shared" si="764"/>
        <v>0</v>
      </c>
      <c r="AQ5433" s="1">
        <f>COUNT(L$11:L5433)</f>
        <v>37</v>
      </c>
      <c r="AR5433" s="43">
        <f t="shared" si="765"/>
        <v>40933</v>
      </c>
      <c r="AS5433" s="44">
        <f t="shared" si="766"/>
        <v>89.120000000000019</v>
      </c>
      <c r="AT5433" s="10" t="str">
        <f t="shared" si="767"/>
        <v/>
      </c>
      <c r="AU5433" s="20" t="str">
        <f t="shared" si="768"/>
        <v/>
      </c>
      <c r="AV5433" s="42">
        <f t="shared" si="769"/>
        <v>1</v>
      </c>
      <c r="AW5433" s="89">
        <f t="shared" si="770"/>
        <v>0</v>
      </c>
      <c r="AX5433" s="168"/>
      <c r="AY5433" s="60"/>
      <c r="AZ5433" s="61"/>
      <c r="BB5433" s="61" t="str">
        <f>IF(Settings!I5429&lt;&gt;"",Settings!I5429,"")</f>
        <v/>
      </c>
    </row>
    <row r="5434" spans="2:54" x14ac:dyDescent="0.2">
      <c r="B5434" s="13"/>
      <c r="C5434" s="12"/>
      <c r="D5434" s="12"/>
      <c r="E5434" s="12"/>
      <c r="F5434" s="12"/>
      <c r="G5434" s="12"/>
      <c r="H5434" s="12"/>
      <c r="I5434" s="15"/>
      <c r="J5434" s="31"/>
      <c r="K5434" s="180"/>
      <c r="L5434" s="40"/>
      <c r="M5434" s="14"/>
      <c r="N5434" s="16"/>
      <c r="O5434" s="49"/>
      <c r="P5434" s="64"/>
      <c r="Q5434" s="18"/>
      <c r="R5434" s="181">
        <f t="shared" si="762"/>
        <v>0</v>
      </c>
      <c r="S5434" s="181">
        <f t="shared" si="763"/>
        <v>0</v>
      </c>
      <c r="T5434" s="181">
        <f t="shared" si="764"/>
        <v>0</v>
      </c>
      <c r="AQ5434" s="1">
        <f>COUNT(L$11:L5434)</f>
        <v>37</v>
      </c>
      <c r="AR5434" s="43">
        <f t="shared" si="765"/>
        <v>40933</v>
      </c>
      <c r="AS5434" s="44">
        <f t="shared" si="766"/>
        <v>89.120000000000019</v>
      </c>
      <c r="AT5434" s="10" t="str">
        <f t="shared" si="767"/>
        <v/>
      </c>
      <c r="AU5434" s="20" t="str">
        <f t="shared" si="768"/>
        <v/>
      </c>
      <c r="AV5434" s="42">
        <f t="shared" si="769"/>
        <v>1</v>
      </c>
      <c r="AW5434" s="89">
        <f t="shared" si="770"/>
        <v>0</v>
      </c>
      <c r="AX5434" s="168"/>
      <c r="AY5434" s="60"/>
      <c r="AZ5434" s="61"/>
      <c r="BB5434" s="61" t="str">
        <f>IF(Settings!I5430&lt;&gt;"",Settings!I5430,"")</f>
        <v/>
      </c>
    </row>
    <row r="5435" spans="2:54" x14ac:dyDescent="0.2">
      <c r="B5435" s="13"/>
      <c r="C5435" s="12"/>
      <c r="D5435" s="12"/>
      <c r="E5435" s="12"/>
      <c r="F5435" s="12"/>
      <c r="G5435" s="12"/>
      <c r="H5435" s="12"/>
      <c r="I5435" s="15"/>
      <c r="J5435" s="31"/>
      <c r="K5435" s="180"/>
      <c r="L5435" s="40"/>
      <c r="M5435" s="14"/>
      <c r="N5435" s="16"/>
      <c r="O5435" s="49"/>
      <c r="P5435" s="64"/>
      <c r="Q5435" s="18"/>
      <c r="R5435" s="181">
        <f t="shared" si="762"/>
        <v>0</v>
      </c>
      <c r="S5435" s="181">
        <f t="shared" si="763"/>
        <v>0</v>
      </c>
      <c r="T5435" s="181">
        <f t="shared" si="764"/>
        <v>0</v>
      </c>
      <c r="AQ5435" s="1">
        <f>COUNT(L$11:L5435)</f>
        <v>37</v>
      </c>
      <c r="AR5435" s="43">
        <f t="shared" si="765"/>
        <v>40933</v>
      </c>
      <c r="AS5435" s="44">
        <f t="shared" si="766"/>
        <v>89.120000000000019</v>
      </c>
      <c r="AT5435" s="10" t="str">
        <f t="shared" si="767"/>
        <v/>
      </c>
      <c r="AU5435" s="20" t="str">
        <f t="shared" si="768"/>
        <v/>
      </c>
      <c r="AV5435" s="42">
        <f t="shared" si="769"/>
        <v>1</v>
      </c>
      <c r="AW5435" s="89">
        <f t="shared" si="770"/>
        <v>0</v>
      </c>
      <c r="AX5435" s="168"/>
      <c r="AY5435" s="60"/>
      <c r="AZ5435" s="61"/>
      <c r="BB5435" s="61" t="str">
        <f>IF(Settings!I5431&lt;&gt;"",Settings!I5431,"")</f>
        <v/>
      </c>
    </row>
    <row r="5436" spans="2:54" x14ac:dyDescent="0.2">
      <c r="B5436" s="13"/>
      <c r="C5436" s="12"/>
      <c r="D5436" s="12"/>
      <c r="E5436" s="12"/>
      <c r="F5436" s="12"/>
      <c r="G5436" s="12"/>
      <c r="H5436" s="12"/>
      <c r="I5436" s="15"/>
      <c r="J5436" s="31"/>
      <c r="K5436" s="180"/>
      <c r="L5436" s="40"/>
      <c r="M5436" s="14"/>
      <c r="N5436" s="16"/>
      <c r="O5436" s="49"/>
      <c r="P5436" s="64"/>
      <c r="Q5436" s="18"/>
      <c r="R5436" s="181">
        <f t="shared" si="762"/>
        <v>0</v>
      </c>
      <c r="S5436" s="181">
        <f t="shared" si="763"/>
        <v>0</v>
      </c>
      <c r="T5436" s="181">
        <f t="shared" si="764"/>
        <v>0</v>
      </c>
      <c r="AQ5436" s="1">
        <f>COUNT(L$11:L5436)</f>
        <v>37</v>
      </c>
      <c r="AR5436" s="43">
        <f t="shared" si="765"/>
        <v>40933</v>
      </c>
      <c r="AS5436" s="44">
        <f t="shared" si="766"/>
        <v>89.120000000000019</v>
      </c>
      <c r="AT5436" s="10" t="str">
        <f t="shared" si="767"/>
        <v/>
      </c>
      <c r="AU5436" s="20" t="str">
        <f t="shared" si="768"/>
        <v/>
      </c>
      <c r="AV5436" s="42">
        <f t="shared" si="769"/>
        <v>1</v>
      </c>
      <c r="AW5436" s="89">
        <f t="shared" si="770"/>
        <v>0</v>
      </c>
      <c r="AX5436" s="168"/>
      <c r="AY5436" s="60"/>
      <c r="AZ5436" s="61"/>
      <c r="BB5436" s="61" t="str">
        <f>IF(Settings!I5432&lt;&gt;"",Settings!I5432,"")</f>
        <v/>
      </c>
    </row>
    <row r="5437" spans="2:54" x14ac:dyDescent="0.2">
      <c r="B5437" s="13"/>
      <c r="C5437" s="12"/>
      <c r="D5437" s="12"/>
      <c r="E5437" s="12"/>
      <c r="F5437" s="12"/>
      <c r="G5437" s="12"/>
      <c r="H5437" s="12"/>
      <c r="I5437" s="15"/>
      <c r="J5437" s="31"/>
      <c r="K5437" s="180"/>
      <c r="L5437" s="40"/>
      <c r="M5437" s="14"/>
      <c r="N5437" s="16"/>
      <c r="O5437" s="49"/>
      <c r="P5437" s="64"/>
      <c r="Q5437" s="18"/>
      <c r="R5437" s="181">
        <f t="shared" si="762"/>
        <v>0</v>
      </c>
      <c r="S5437" s="181">
        <f t="shared" si="763"/>
        <v>0</v>
      </c>
      <c r="T5437" s="181">
        <f t="shared" si="764"/>
        <v>0</v>
      </c>
      <c r="AQ5437" s="1">
        <f>COUNT(L$11:L5437)</f>
        <v>37</v>
      </c>
      <c r="AR5437" s="43">
        <f t="shared" si="765"/>
        <v>40933</v>
      </c>
      <c r="AS5437" s="44">
        <f t="shared" si="766"/>
        <v>89.120000000000019</v>
      </c>
      <c r="AT5437" s="10" t="str">
        <f t="shared" si="767"/>
        <v/>
      </c>
      <c r="AU5437" s="20" t="str">
        <f t="shared" si="768"/>
        <v/>
      </c>
      <c r="AV5437" s="42">
        <f t="shared" si="769"/>
        <v>1</v>
      </c>
      <c r="AW5437" s="89">
        <f t="shared" si="770"/>
        <v>0</v>
      </c>
      <c r="AX5437" s="168"/>
      <c r="AY5437" s="60"/>
      <c r="AZ5437" s="61"/>
      <c r="BB5437" s="61" t="str">
        <f>IF(Settings!I5433&lt;&gt;"",Settings!I5433,"")</f>
        <v/>
      </c>
    </row>
    <row r="5438" spans="2:54" x14ac:dyDescent="0.2">
      <c r="B5438" s="13"/>
      <c r="C5438" s="12"/>
      <c r="D5438" s="12"/>
      <c r="E5438" s="12"/>
      <c r="F5438" s="12"/>
      <c r="G5438" s="12"/>
      <c r="H5438" s="12"/>
      <c r="I5438" s="15"/>
      <c r="J5438" s="31"/>
      <c r="K5438" s="180"/>
      <c r="L5438" s="40"/>
      <c r="M5438" s="14"/>
      <c r="N5438" s="16"/>
      <c r="O5438" s="49"/>
      <c r="P5438" s="64"/>
      <c r="Q5438" s="18"/>
      <c r="R5438" s="181">
        <f t="shared" si="762"/>
        <v>0</v>
      </c>
      <c r="S5438" s="181">
        <f t="shared" si="763"/>
        <v>0</v>
      </c>
      <c r="T5438" s="181">
        <f t="shared" si="764"/>
        <v>0</v>
      </c>
      <c r="AQ5438" s="1">
        <f>COUNT(L$11:L5438)</f>
        <v>37</v>
      </c>
      <c r="AR5438" s="43">
        <f t="shared" si="765"/>
        <v>40933</v>
      </c>
      <c r="AS5438" s="44">
        <f t="shared" si="766"/>
        <v>89.120000000000019</v>
      </c>
      <c r="AT5438" s="10" t="str">
        <f t="shared" si="767"/>
        <v/>
      </c>
      <c r="AU5438" s="20" t="str">
        <f t="shared" si="768"/>
        <v/>
      </c>
      <c r="AV5438" s="42">
        <f t="shared" si="769"/>
        <v>1</v>
      </c>
      <c r="AW5438" s="89">
        <f t="shared" si="770"/>
        <v>0</v>
      </c>
      <c r="AX5438" s="168"/>
      <c r="AY5438" s="60"/>
      <c r="AZ5438" s="61"/>
      <c r="BB5438" s="61" t="str">
        <f>IF(Settings!I5434&lt;&gt;"",Settings!I5434,"")</f>
        <v/>
      </c>
    </row>
    <row r="5439" spans="2:54" x14ac:dyDescent="0.2">
      <c r="B5439" s="13"/>
      <c r="C5439" s="12"/>
      <c r="D5439" s="12"/>
      <c r="E5439" s="12"/>
      <c r="F5439" s="12"/>
      <c r="G5439" s="12"/>
      <c r="H5439" s="12"/>
      <c r="I5439" s="15"/>
      <c r="J5439" s="31"/>
      <c r="K5439" s="180"/>
      <c r="L5439" s="40"/>
      <c r="M5439" s="14"/>
      <c r="N5439" s="16"/>
      <c r="O5439" s="49"/>
      <c r="P5439" s="64"/>
      <c r="Q5439" s="18"/>
      <c r="R5439" s="181">
        <f t="shared" si="762"/>
        <v>0</v>
      </c>
      <c r="S5439" s="181">
        <f t="shared" si="763"/>
        <v>0</v>
      </c>
      <c r="T5439" s="181">
        <f t="shared" si="764"/>
        <v>0</v>
      </c>
      <c r="AQ5439" s="1">
        <f>COUNT(L$11:L5439)</f>
        <v>37</v>
      </c>
      <c r="AR5439" s="43">
        <f t="shared" si="765"/>
        <v>40933</v>
      </c>
      <c r="AS5439" s="44">
        <f t="shared" si="766"/>
        <v>89.120000000000019</v>
      </c>
      <c r="AT5439" s="10" t="str">
        <f t="shared" si="767"/>
        <v/>
      </c>
      <c r="AU5439" s="20" t="str">
        <f t="shared" si="768"/>
        <v/>
      </c>
      <c r="AV5439" s="42">
        <f t="shared" si="769"/>
        <v>1</v>
      </c>
      <c r="AW5439" s="89">
        <f t="shared" si="770"/>
        <v>0</v>
      </c>
      <c r="AX5439" s="168"/>
      <c r="AY5439" s="60"/>
      <c r="AZ5439" s="61"/>
      <c r="BB5439" s="61" t="str">
        <f>IF(Settings!I5435&lt;&gt;"",Settings!I5435,"")</f>
        <v/>
      </c>
    </row>
    <row r="5440" spans="2:54" x14ac:dyDescent="0.2">
      <c r="B5440" s="13"/>
      <c r="C5440" s="12"/>
      <c r="D5440" s="12"/>
      <c r="E5440" s="12"/>
      <c r="F5440" s="12"/>
      <c r="G5440" s="12"/>
      <c r="H5440" s="12"/>
      <c r="I5440" s="15"/>
      <c r="J5440" s="31"/>
      <c r="K5440" s="180"/>
      <c r="L5440" s="40"/>
      <c r="M5440" s="14"/>
      <c r="N5440" s="16"/>
      <c r="O5440" s="49"/>
      <c r="P5440" s="64"/>
      <c r="Q5440" s="18"/>
      <c r="R5440" s="181">
        <f t="shared" si="762"/>
        <v>0</v>
      </c>
      <c r="S5440" s="181">
        <f t="shared" si="763"/>
        <v>0</v>
      </c>
      <c r="T5440" s="181">
        <f t="shared" si="764"/>
        <v>0</v>
      </c>
      <c r="AQ5440" s="1">
        <f>COUNT(L$11:L5440)</f>
        <v>37</v>
      </c>
      <c r="AR5440" s="43">
        <f t="shared" si="765"/>
        <v>40933</v>
      </c>
      <c r="AS5440" s="44">
        <f t="shared" si="766"/>
        <v>89.120000000000019</v>
      </c>
      <c r="AT5440" s="10" t="str">
        <f t="shared" si="767"/>
        <v/>
      </c>
      <c r="AU5440" s="20" t="str">
        <f t="shared" si="768"/>
        <v/>
      </c>
      <c r="AV5440" s="42">
        <f t="shared" si="769"/>
        <v>1</v>
      </c>
      <c r="AW5440" s="89">
        <f t="shared" si="770"/>
        <v>0</v>
      </c>
      <c r="AX5440" s="168"/>
      <c r="AY5440" s="60"/>
      <c r="AZ5440" s="61"/>
      <c r="BB5440" s="61" t="str">
        <f>IF(Settings!I5436&lt;&gt;"",Settings!I5436,"")</f>
        <v/>
      </c>
    </row>
    <row r="5441" spans="2:54" x14ac:dyDescent="0.2">
      <c r="B5441" s="13"/>
      <c r="C5441" s="12"/>
      <c r="D5441" s="12"/>
      <c r="E5441" s="12"/>
      <c r="F5441" s="12"/>
      <c r="G5441" s="12"/>
      <c r="H5441" s="12"/>
      <c r="I5441" s="15"/>
      <c r="J5441" s="31"/>
      <c r="K5441" s="180"/>
      <c r="L5441" s="40"/>
      <c r="M5441" s="14"/>
      <c r="N5441" s="16"/>
      <c r="O5441" s="49"/>
      <c r="P5441" s="64"/>
      <c r="Q5441" s="18"/>
      <c r="R5441" s="181">
        <f t="shared" si="762"/>
        <v>0</v>
      </c>
      <c r="S5441" s="181">
        <f t="shared" si="763"/>
        <v>0</v>
      </c>
      <c r="T5441" s="181">
        <f t="shared" si="764"/>
        <v>0</v>
      </c>
      <c r="AQ5441" s="1">
        <f>COUNT(L$11:L5441)</f>
        <v>37</v>
      </c>
      <c r="AR5441" s="43">
        <f t="shared" si="765"/>
        <v>40933</v>
      </c>
      <c r="AS5441" s="44">
        <f t="shared" si="766"/>
        <v>89.120000000000019</v>
      </c>
      <c r="AT5441" s="10" t="str">
        <f t="shared" si="767"/>
        <v/>
      </c>
      <c r="AU5441" s="20" t="str">
        <f t="shared" si="768"/>
        <v/>
      </c>
      <c r="AV5441" s="42">
        <f t="shared" si="769"/>
        <v>1</v>
      </c>
      <c r="AW5441" s="89">
        <f t="shared" si="770"/>
        <v>0</v>
      </c>
      <c r="AX5441" s="168"/>
      <c r="AY5441" s="60"/>
      <c r="AZ5441" s="61"/>
      <c r="BB5441" s="61" t="str">
        <f>IF(Settings!I5437&lt;&gt;"",Settings!I5437,"")</f>
        <v/>
      </c>
    </row>
    <row r="5442" spans="2:54" x14ac:dyDescent="0.2">
      <c r="B5442" s="13"/>
      <c r="C5442" s="12"/>
      <c r="D5442" s="12"/>
      <c r="E5442" s="12"/>
      <c r="F5442" s="12"/>
      <c r="G5442" s="12"/>
      <c r="H5442" s="12"/>
      <c r="I5442" s="15"/>
      <c r="J5442" s="31"/>
      <c r="K5442" s="180"/>
      <c r="L5442" s="40"/>
      <c r="M5442" s="14"/>
      <c r="N5442" s="16"/>
      <c r="O5442" s="49"/>
      <c r="P5442" s="64"/>
      <c r="Q5442" s="18"/>
      <c r="R5442" s="181">
        <f t="shared" si="762"/>
        <v>0</v>
      </c>
      <c r="S5442" s="181">
        <f t="shared" si="763"/>
        <v>0</v>
      </c>
      <c r="T5442" s="181">
        <f t="shared" si="764"/>
        <v>0</v>
      </c>
      <c r="AQ5442" s="1">
        <f>COUNT(L$11:L5442)</f>
        <v>37</v>
      </c>
      <c r="AR5442" s="43">
        <f t="shared" si="765"/>
        <v>40933</v>
      </c>
      <c r="AS5442" s="44">
        <f t="shared" si="766"/>
        <v>89.120000000000019</v>
      </c>
      <c r="AT5442" s="10" t="str">
        <f t="shared" si="767"/>
        <v/>
      </c>
      <c r="AU5442" s="20" t="str">
        <f t="shared" si="768"/>
        <v/>
      </c>
      <c r="AV5442" s="42">
        <f t="shared" si="769"/>
        <v>1</v>
      </c>
      <c r="AW5442" s="89">
        <f t="shared" si="770"/>
        <v>0</v>
      </c>
      <c r="AX5442" s="168"/>
      <c r="AY5442" s="60"/>
      <c r="AZ5442" s="61"/>
      <c r="BB5442" s="61" t="str">
        <f>IF(Settings!I5438&lt;&gt;"",Settings!I5438,"")</f>
        <v/>
      </c>
    </row>
    <row r="5443" spans="2:54" x14ac:dyDescent="0.2">
      <c r="B5443" s="13"/>
      <c r="C5443" s="12"/>
      <c r="D5443" s="12"/>
      <c r="E5443" s="12"/>
      <c r="F5443" s="12"/>
      <c r="G5443" s="12"/>
      <c r="H5443" s="12"/>
      <c r="I5443" s="15"/>
      <c r="J5443" s="31"/>
      <c r="K5443" s="180"/>
      <c r="L5443" s="40"/>
      <c r="M5443" s="14"/>
      <c r="N5443" s="16"/>
      <c r="O5443" s="49"/>
      <c r="P5443" s="64"/>
      <c r="Q5443" s="18"/>
      <c r="R5443" s="181">
        <f t="shared" si="762"/>
        <v>0</v>
      </c>
      <c r="S5443" s="181">
        <f t="shared" si="763"/>
        <v>0</v>
      </c>
      <c r="T5443" s="181">
        <f t="shared" si="764"/>
        <v>0</v>
      </c>
      <c r="AQ5443" s="1">
        <f>COUNT(L$11:L5443)</f>
        <v>37</v>
      </c>
      <c r="AR5443" s="43">
        <f t="shared" si="765"/>
        <v>40933</v>
      </c>
      <c r="AS5443" s="44">
        <f t="shared" si="766"/>
        <v>89.120000000000019</v>
      </c>
      <c r="AT5443" s="10" t="str">
        <f t="shared" si="767"/>
        <v/>
      </c>
      <c r="AU5443" s="20" t="str">
        <f t="shared" si="768"/>
        <v/>
      </c>
      <c r="AV5443" s="42">
        <f t="shared" si="769"/>
        <v>1</v>
      </c>
      <c r="AW5443" s="89">
        <f t="shared" si="770"/>
        <v>0</v>
      </c>
      <c r="AX5443" s="168"/>
      <c r="AY5443" s="60"/>
      <c r="AZ5443" s="61"/>
      <c r="BB5443" s="61" t="str">
        <f>IF(Settings!I5439&lt;&gt;"",Settings!I5439,"")</f>
        <v/>
      </c>
    </row>
    <row r="5444" spans="2:54" x14ac:dyDescent="0.2">
      <c r="B5444" s="13"/>
      <c r="C5444" s="12"/>
      <c r="D5444" s="12"/>
      <c r="E5444" s="12"/>
      <c r="F5444" s="12"/>
      <c r="G5444" s="12"/>
      <c r="H5444" s="12"/>
      <c r="I5444" s="15"/>
      <c r="J5444" s="31"/>
      <c r="K5444" s="180"/>
      <c r="L5444" s="40"/>
      <c r="M5444" s="14"/>
      <c r="N5444" s="16"/>
      <c r="O5444" s="49"/>
      <c r="P5444" s="64"/>
      <c r="Q5444" s="18"/>
      <c r="R5444" s="181">
        <f t="shared" si="762"/>
        <v>0</v>
      </c>
      <c r="S5444" s="181">
        <f t="shared" si="763"/>
        <v>0</v>
      </c>
      <c r="T5444" s="181">
        <f t="shared" si="764"/>
        <v>0</v>
      </c>
      <c r="AQ5444" s="1">
        <f>COUNT(L$11:L5444)</f>
        <v>37</v>
      </c>
      <c r="AR5444" s="43">
        <f t="shared" si="765"/>
        <v>40933</v>
      </c>
      <c r="AS5444" s="44">
        <f t="shared" si="766"/>
        <v>89.120000000000019</v>
      </c>
      <c r="AT5444" s="10" t="str">
        <f t="shared" si="767"/>
        <v/>
      </c>
      <c r="AU5444" s="20" t="str">
        <f t="shared" si="768"/>
        <v/>
      </c>
      <c r="AV5444" s="42">
        <f t="shared" si="769"/>
        <v>1</v>
      </c>
      <c r="AW5444" s="89">
        <f t="shared" si="770"/>
        <v>0</v>
      </c>
      <c r="AX5444" s="168"/>
      <c r="AY5444" s="60"/>
      <c r="AZ5444" s="61"/>
      <c r="BB5444" s="61" t="str">
        <f>IF(Settings!I5440&lt;&gt;"",Settings!I5440,"")</f>
        <v/>
      </c>
    </row>
    <row r="5445" spans="2:54" x14ac:dyDescent="0.2">
      <c r="B5445" s="13"/>
      <c r="C5445" s="12"/>
      <c r="D5445" s="12"/>
      <c r="E5445" s="12"/>
      <c r="F5445" s="12"/>
      <c r="G5445" s="12"/>
      <c r="H5445" s="12"/>
      <c r="I5445" s="15"/>
      <c r="J5445" s="31"/>
      <c r="K5445" s="180"/>
      <c r="L5445" s="40"/>
      <c r="M5445" s="14"/>
      <c r="N5445" s="16"/>
      <c r="O5445" s="49"/>
      <c r="P5445" s="64"/>
      <c r="Q5445" s="18"/>
      <c r="R5445" s="181">
        <f t="shared" si="762"/>
        <v>0</v>
      </c>
      <c r="S5445" s="181">
        <f t="shared" si="763"/>
        <v>0</v>
      </c>
      <c r="T5445" s="181">
        <f t="shared" si="764"/>
        <v>0</v>
      </c>
      <c r="AQ5445" s="1">
        <f>COUNT(L$11:L5445)</f>
        <v>37</v>
      </c>
      <c r="AR5445" s="43">
        <f t="shared" si="765"/>
        <v>40933</v>
      </c>
      <c r="AS5445" s="44">
        <f t="shared" si="766"/>
        <v>89.120000000000019</v>
      </c>
      <c r="AT5445" s="10" t="str">
        <f t="shared" si="767"/>
        <v/>
      </c>
      <c r="AU5445" s="20" t="str">
        <f t="shared" si="768"/>
        <v/>
      </c>
      <c r="AV5445" s="42">
        <f t="shared" si="769"/>
        <v>1</v>
      </c>
      <c r="AW5445" s="89">
        <f t="shared" si="770"/>
        <v>0</v>
      </c>
      <c r="AX5445" s="168"/>
      <c r="AY5445" s="60"/>
      <c r="AZ5445" s="61"/>
      <c r="BB5445" s="61" t="str">
        <f>IF(Settings!I5441&lt;&gt;"",Settings!I5441,"")</f>
        <v/>
      </c>
    </row>
    <row r="5446" spans="2:54" x14ac:dyDescent="0.2">
      <c r="B5446" s="13"/>
      <c r="C5446" s="12"/>
      <c r="D5446" s="12"/>
      <c r="E5446" s="12"/>
      <c r="F5446" s="12"/>
      <c r="G5446" s="12"/>
      <c r="H5446" s="12"/>
      <c r="I5446" s="15"/>
      <c r="J5446" s="31"/>
      <c r="K5446" s="180"/>
      <c r="L5446" s="40"/>
      <c r="M5446" s="14"/>
      <c r="N5446" s="16"/>
      <c r="O5446" s="49"/>
      <c r="P5446" s="64"/>
      <c r="Q5446" s="18"/>
      <c r="R5446" s="181">
        <f t="shared" si="762"/>
        <v>0</v>
      </c>
      <c r="S5446" s="181">
        <f t="shared" si="763"/>
        <v>0</v>
      </c>
      <c r="T5446" s="181">
        <f t="shared" si="764"/>
        <v>0</v>
      </c>
      <c r="AQ5446" s="1">
        <f>COUNT(L$11:L5446)</f>
        <v>37</v>
      </c>
      <c r="AR5446" s="43">
        <f t="shared" si="765"/>
        <v>40933</v>
      </c>
      <c r="AS5446" s="44">
        <f t="shared" si="766"/>
        <v>89.120000000000019</v>
      </c>
      <c r="AT5446" s="10" t="str">
        <f t="shared" si="767"/>
        <v/>
      </c>
      <c r="AU5446" s="20" t="str">
        <f t="shared" si="768"/>
        <v/>
      </c>
      <c r="AV5446" s="42">
        <f t="shared" si="769"/>
        <v>1</v>
      </c>
      <c r="AW5446" s="89">
        <f t="shared" si="770"/>
        <v>0</v>
      </c>
      <c r="AX5446" s="168"/>
      <c r="AY5446" s="60"/>
      <c r="AZ5446" s="61"/>
      <c r="BB5446" s="61" t="str">
        <f>IF(Settings!I5442&lt;&gt;"",Settings!I5442,"")</f>
        <v/>
      </c>
    </row>
    <row r="5447" spans="2:54" x14ac:dyDescent="0.2">
      <c r="B5447" s="13"/>
      <c r="C5447" s="12"/>
      <c r="D5447" s="12"/>
      <c r="E5447" s="12"/>
      <c r="F5447" s="12"/>
      <c r="G5447" s="12"/>
      <c r="H5447" s="12"/>
      <c r="I5447" s="15"/>
      <c r="J5447" s="31"/>
      <c r="K5447" s="180"/>
      <c r="L5447" s="40"/>
      <c r="M5447" s="14"/>
      <c r="N5447" s="16"/>
      <c r="O5447" s="49"/>
      <c r="P5447" s="64"/>
      <c r="Q5447" s="18"/>
      <c r="R5447" s="181">
        <f t="shared" si="762"/>
        <v>0</v>
      </c>
      <c r="S5447" s="181">
        <f t="shared" si="763"/>
        <v>0</v>
      </c>
      <c r="T5447" s="181">
        <f t="shared" si="764"/>
        <v>0</v>
      </c>
      <c r="AQ5447" s="1">
        <f>COUNT(L$11:L5447)</f>
        <v>37</v>
      </c>
      <c r="AR5447" s="43">
        <f t="shared" si="765"/>
        <v>40933</v>
      </c>
      <c r="AS5447" s="44">
        <f t="shared" si="766"/>
        <v>89.120000000000019</v>
      </c>
      <c r="AT5447" s="10" t="str">
        <f t="shared" si="767"/>
        <v/>
      </c>
      <c r="AU5447" s="20" t="str">
        <f t="shared" si="768"/>
        <v/>
      </c>
      <c r="AV5447" s="42">
        <f t="shared" si="769"/>
        <v>1</v>
      </c>
      <c r="AW5447" s="89">
        <f t="shared" si="770"/>
        <v>0</v>
      </c>
      <c r="AX5447" s="168"/>
      <c r="AY5447" s="60"/>
      <c r="AZ5447" s="61"/>
      <c r="BB5447" s="61" t="str">
        <f>IF(Settings!I5443&lt;&gt;"",Settings!I5443,"")</f>
        <v/>
      </c>
    </row>
    <row r="5448" spans="2:54" x14ac:dyDescent="0.2">
      <c r="B5448" s="13"/>
      <c r="C5448" s="12"/>
      <c r="D5448" s="12"/>
      <c r="E5448" s="12"/>
      <c r="F5448" s="12"/>
      <c r="G5448" s="12"/>
      <c r="H5448" s="12"/>
      <c r="I5448" s="15"/>
      <c r="J5448" s="31"/>
      <c r="K5448" s="180"/>
      <c r="L5448" s="40"/>
      <c r="M5448" s="14"/>
      <c r="N5448" s="16"/>
      <c r="O5448" s="49"/>
      <c r="P5448" s="64"/>
      <c r="Q5448" s="18"/>
      <c r="R5448" s="181">
        <f t="shared" si="762"/>
        <v>0</v>
      </c>
      <c r="S5448" s="181">
        <f t="shared" si="763"/>
        <v>0</v>
      </c>
      <c r="T5448" s="181">
        <f t="shared" si="764"/>
        <v>0</v>
      </c>
      <c r="AQ5448" s="1">
        <f>COUNT(L$11:L5448)</f>
        <v>37</v>
      </c>
      <c r="AR5448" s="43">
        <f t="shared" si="765"/>
        <v>40933</v>
      </c>
      <c r="AS5448" s="44">
        <f t="shared" si="766"/>
        <v>89.120000000000019</v>
      </c>
      <c r="AT5448" s="10" t="str">
        <f t="shared" si="767"/>
        <v/>
      </c>
      <c r="AU5448" s="20" t="str">
        <f t="shared" si="768"/>
        <v/>
      </c>
      <c r="AV5448" s="42">
        <f t="shared" si="769"/>
        <v>1</v>
      </c>
      <c r="AW5448" s="89">
        <f t="shared" si="770"/>
        <v>0</v>
      </c>
      <c r="AX5448" s="168"/>
      <c r="AY5448" s="60"/>
      <c r="AZ5448" s="61"/>
      <c r="BB5448" s="61" t="str">
        <f>IF(Settings!I5444&lt;&gt;"",Settings!I5444,"")</f>
        <v/>
      </c>
    </row>
    <row r="5449" spans="2:54" x14ac:dyDescent="0.2">
      <c r="B5449" s="13"/>
      <c r="C5449" s="12"/>
      <c r="D5449" s="12"/>
      <c r="E5449" s="12"/>
      <c r="F5449" s="12"/>
      <c r="G5449" s="12"/>
      <c r="H5449" s="12"/>
      <c r="I5449" s="15"/>
      <c r="J5449" s="31"/>
      <c r="K5449" s="180"/>
      <c r="L5449" s="40"/>
      <c r="M5449" s="14"/>
      <c r="N5449" s="16"/>
      <c r="O5449" s="49"/>
      <c r="P5449" s="64"/>
      <c r="Q5449" s="18"/>
      <c r="R5449" s="181">
        <f t="shared" si="762"/>
        <v>0</v>
      </c>
      <c r="S5449" s="181">
        <f t="shared" si="763"/>
        <v>0</v>
      </c>
      <c r="T5449" s="181">
        <f t="shared" si="764"/>
        <v>0</v>
      </c>
      <c r="AQ5449" s="1">
        <f>COUNT(L$11:L5449)</f>
        <v>37</v>
      </c>
      <c r="AR5449" s="43">
        <f t="shared" si="765"/>
        <v>40933</v>
      </c>
      <c r="AS5449" s="44">
        <f t="shared" si="766"/>
        <v>89.120000000000019</v>
      </c>
      <c r="AT5449" s="10" t="str">
        <f t="shared" si="767"/>
        <v/>
      </c>
      <c r="AU5449" s="20" t="str">
        <f t="shared" si="768"/>
        <v/>
      </c>
      <c r="AV5449" s="42">
        <f t="shared" si="769"/>
        <v>1</v>
      </c>
      <c r="AW5449" s="89">
        <f t="shared" si="770"/>
        <v>0</v>
      </c>
      <c r="AX5449" s="168"/>
      <c r="AY5449" s="60"/>
      <c r="AZ5449" s="61"/>
      <c r="BB5449" s="61" t="str">
        <f>IF(Settings!I5445&lt;&gt;"",Settings!I5445,"")</f>
        <v/>
      </c>
    </row>
    <row r="5450" spans="2:54" x14ac:dyDescent="0.2">
      <c r="B5450" s="13"/>
      <c r="C5450" s="12"/>
      <c r="D5450" s="12"/>
      <c r="E5450" s="12"/>
      <c r="F5450" s="12"/>
      <c r="G5450" s="12"/>
      <c r="H5450" s="12"/>
      <c r="I5450" s="15"/>
      <c r="J5450" s="31"/>
      <c r="K5450" s="180"/>
      <c r="L5450" s="40"/>
      <c r="M5450" s="14"/>
      <c r="N5450" s="16"/>
      <c r="O5450" s="49"/>
      <c r="P5450" s="64"/>
      <c r="Q5450" s="18"/>
      <c r="R5450" s="181">
        <f t="shared" si="762"/>
        <v>0</v>
      </c>
      <c r="S5450" s="181">
        <f t="shared" si="763"/>
        <v>0</v>
      </c>
      <c r="T5450" s="181">
        <f t="shared" si="764"/>
        <v>0</v>
      </c>
      <c r="AQ5450" s="1">
        <f>COUNT(L$11:L5450)</f>
        <v>37</v>
      </c>
      <c r="AR5450" s="43">
        <f t="shared" si="765"/>
        <v>40933</v>
      </c>
      <c r="AS5450" s="44">
        <f t="shared" si="766"/>
        <v>89.120000000000019</v>
      </c>
      <c r="AT5450" s="10" t="str">
        <f t="shared" si="767"/>
        <v/>
      </c>
      <c r="AU5450" s="20" t="str">
        <f t="shared" si="768"/>
        <v/>
      </c>
      <c r="AV5450" s="42">
        <f t="shared" si="769"/>
        <v>1</v>
      </c>
      <c r="AW5450" s="89">
        <f t="shared" si="770"/>
        <v>0</v>
      </c>
      <c r="AX5450" s="168"/>
      <c r="AY5450" s="60"/>
      <c r="AZ5450" s="61"/>
      <c r="BB5450" s="61" t="str">
        <f>IF(Settings!I5446&lt;&gt;"",Settings!I5446,"")</f>
        <v/>
      </c>
    </row>
    <row r="5451" spans="2:54" x14ac:dyDescent="0.2">
      <c r="B5451" s="13"/>
      <c r="C5451" s="12"/>
      <c r="D5451" s="12"/>
      <c r="E5451" s="12"/>
      <c r="F5451" s="12"/>
      <c r="G5451" s="12"/>
      <c r="H5451" s="12"/>
      <c r="I5451" s="15"/>
      <c r="J5451" s="31"/>
      <c r="K5451" s="180"/>
      <c r="L5451" s="40"/>
      <c r="M5451" s="14"/>
      <c r="N5451" s="16"/>
      <c r="O5451" s="49"/>
      <c r="P5451" s="64"/>
      <c r="Q5451" s="18"/>
      <c r="R5451" s="181">
        <f t="shared" si="762"/>
        <v>0</v>
      </c>
      <c r="S5451" s="181">
        <f t="shared" si="763"/>
        <v>0</v>
      </c>
      <c r="T5451" s="181">
        <f t="shared" si="764"/>
        <v>0</v>
      </c>
      <c r="AQ5451" s="1">
        <f>COUNT(L$11:L5451)</f>
        <v>37</v>
      </c>
      <c r="AR5451" s="43">
        <f t="shared" si="765"/>
        <v>40933</v>
      </c>
      <c r="AS5451" s="44">
        <f t="shared" si="766"/>
        <v>89.120000000000019</v>
      </c>
      <c r="AT5451" s="10" t="str">
        <f t="shared" si="767"/>
        <v/>
      </c>
      <c r="AU5451" s="20" t="str">
        <f t="shared" si="768"/>
        <v/>
      </c>
      <c r="AV5451" s="42">
        <f t="shared" si="769"/>
        <v>1</v>
      </c>
      <c r="AW5451" s="89">
        <f t="shared" si="770"/>
        <v>0</v>
      </c>
      <c r="AX5451" s="168"/>
      <c r="AY5451" s="60"/>
      <c r="AZ5451" s="61"/>
      <c r="BB5451" s="61" t="str">
        <f>IF(Settings!I5447&lt;&gt;"",Settings!I5447,"")</f>
        <v/>
      </c>
    </row>
    <row r="5452" spans="2:54" x14ac:dyDescent="0.2">
      <c r="B5452" s="13"/>
      <c r="C5452" s="12"/>
      <c r="D5452" s="12"/>
      <c r="E5452" s="12"/>
      <c r="F5452" s="12"/>
      <c r="G5452" s="12"/>
      <c r="H5452" s="12"/>
      <c r="I5452" s="15"/>
      <c r="J5452" s="31"/>
      <c r="K5452" s="180"/>
      <c r="L5452" s="40"/>
      <c r="M5452" s="14"/>
      <c r="N5452" s="16"/>
      <c r="O5452" s="49"/>
      <c r="P5452" s="64"/>
      <c r="Q5452" s="18"/>
      <c r="R5452" s="181">
        <f t="shared" ref="R5452:R5515" si="771">ROUND(IF(M5452&lt;&gt;"Y",IF(P5452&lt;&gt;"Y",K5452,K5452*(AV5452-1)),0),ROUNDING)</f>
        <v>0</v>
      </c>
      <c r="S5452" s="181">
        <f t="shared" ref="S5452:S5515" si="772">ROUND(IF(O5452&gt;0,IF(M5452="Y",AW5452*(1-O5452),IF(AW5452&gt;R5452,R5452 + (AW5452 - R5452)*(1-O5452),AW5452)),AW5452),ROUNDING)</f>
        <v>0</v>
      </c>
      <c r="T5452" s="181">
        <f t="shared" ref="T5452:T5515" si="773">ROUND(IF(N5452="P",0,IF(OR(M5452="N",M5452=""),S5452-R5452,S5452)),ROUNDING)</f>
        <v>0</v>
      </c>
      <c r="AQ5452" s="1">
        <f>COUNT(L$11:L5452)</f>
        <v>37</v>
      </c>
      <c r="AR5452" s="43">
        <f t="shared" si="765"/>
        <v>40933</v>
      </c>
      <c r="AS5452" s="44">
        <f t="shared" si="766"/>
        <v>89.120000000000019</v>
      </c>
      <c r="AT5452" s="10" t="str">
        <f t="shared" si="767"/>
        <v/>
      </c>
      <c r="AU5452" s="20" t="str">
        <f t="shared" si="768"/>
        <v/>
      </c>
      <c r="AV5452" s="42">
        <f t="shared" si="769"/>
        <v>1</v>
      </c>
      <c r="AW5452" s="89">
        <f t="shared" si="770"/>
        <v>0</v>
      </c>
      <c r="AX5452" s="168"/>
      <c r="AY5452" s="60"/>
      <c r="AZ5452" s="61"/>
      <c r="BB5452" s="61" t="str">
        <f>IF(Settings!I5448&lt;&gt;"",Settings!I5448,"")</f>
        <v/>
      </c>
    </row>
    <row r="5453" spans="2:54" x14ac:dyDescent="0.2">
      <c r="B5453" s="13"/>
      <c r="C5453" s="12"/>
      <c r="D5453" s="12"/>
      <c r="E5453" s="12"/>
      <c r="F5453" s="12"/>
      <c r="G5453" s="12"/>
      <c r="H5453" s="12"/>
      <c r="I5453" s="15"/>
      <c r="J5453" s="31"/>
      <c r="K5453" s="180"/>
      <c r="L5453" s="40"/>
      <c r="M5453" s="14"/>
      <c r="N5453" s="16"/>
      <c r="O5453" s="49"/>
      <c r="P5453" s="64"/>
      <c r="Q5453" s="18"/>
      <c r="R5453" s="181">
        <f t="shared" si="771"/>
        <v>0</v>
      </c>
      <c r="S5453" s="181">
        <f t="shared" si="772"/>
        <v>0</v>
      </c>
      <c r="T5453" s="181">
        <f t="shared" si="773"/>
        <v>0</v>
      </c>
      <c r="AQ5453" s="1">
        <f>COUNT(L$11:L5453)</f>
        <v>37</v>
      </c>
      <c r="AR5453" s="43">
        <f t="shared" ref="AR5453:AR5516" si="774">IF(B5453&gt;2,B5453,AR5452)</f>
        <v>40933</v>
      </c>
      <c r="AS5453" s="44">
        <f t="shared" ref="AS5453:AS5516" si="775">AS5452+T5453</f>
        <v>89.120000000000019</v>
      </c>
      <c r="AT5453" s="10" t="str">
        <f t="shared" ref="AT5453:AT5516" si="776">IF(N5453="P",IF(P5453&lt;&gt;"Y",IF(M5453&lt;&gt;"Y",K5453*AV5453,K5453*AV5453-K5453),IF(M5453&lt;&gt;"Y",K5453 + K5453*(AV5453-1),K5453)),"")</f>
        <v/>
      </c>
      <c r="AU5453" s="20" t="str">
        <f t="shared" ref="AU5453:AU5516" si="777">IF(M5453="Y",IF(P5453="Y",K5453*(AV5453-1),K5453),"")</f>
        <v/>
      </c>
      <c r="AV5453" s="42">
        <f t="shared" ref="AV5453:AV5516" si="778">IF(L5453&lt;&gt;"",IF(ODDS_TYPE=1,L5453,IF(ODDS_TYPE=2,IF(L5453&gt;0,1+L5453/100,IF(L5453&lt;0,1-100/L5453,1)),IF(ODDS_TYPE=3,1+L5453,IF(ODDS_TYPE=4,1+L5453,IF(ODDS_TYPE=5,IF(L5453&gt;0,1+L5453,1-1/L5453),IF(ODDS_TYPE=6,IF(L5453&gt;=0,L5453+1,1-1/L5453),1)))))),1)</f>
        <v>1</v>
      </c>
      <c r="AW5453" s="89">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68"/>
      <c r="AY5453" s="60"/>
      <c r="AZ5453" s="61"/>
      <c r="BB5453" s="61" t="str">
        <f>IF(Settings!I5449&lt;&gt;"",Settings!I5449,"")</f>
        <v/>
      </c>
    </row>
    <row r="5454" spans="2:54" x14ac:dyDescent="0.2">
      <c r="B5454" s="13"/>
      <c r="C5454" s="12"/>
      <c r="D5454" s="12"/>
      <c r="E5454" s="12"/>
      <c r="F5454" s="12"/>
      <c r="G5454" s="12"/>
      <c r="H5454" s="12"/>
      <c r="I5454" s="15"/>
      <c r="J5454" s="31"/>
      <c r="K5454" s="180"/>
      <c r="L5454" s="40"/>
      <c r="M5454" s="14"/>
      <c r="N5454" s="16"/>
      <c r="O5454" s="49"/>
      <c r="P5454" s="64"/>
      <c r="Q5454" s="18"/>
      <c r="R5454" s="181">
        <f t="shared" si="771"/>
        <v>0</v>
      </c>
      <c r="S5454" s="181">
        <f t="shared" si="772"/>
        <v>0</v>
      </c>
      <c r="T5454" s="181">
        <f t="shared" si="773"/>
        <v>0</v>
      </c>
      <c r="AQ5454" s="1">
        <f>COUNT(L$11:L5454)</f>
        <v>37</v>
      </c>
      <c r="AR5454" s="43">
        <f t="shared" si="774"/>
        <v>40933</v>
      </c>
      <c r="AS5454" s="44">
        <f t="shared" si="775"/>
        <v>89.120000000000019</v>
      </c>
      <c r="AT5454" s="10" t="str">
        <f t="shared" si="776"/>
        <v/>
      </c>
      <c r="AU5454" s="20" t="str">
        <f t="shared" si="777"/>
        <v/>
      </c>
      <c r="AV5454" s="42">
        <f t="shared" si="778"/>
        <v>1</v>
      </c>
      <c r="AW5454" s="89">
        <f t="shared" si="779"/>
        <v>0</v>
      </c>
      <c r="AX5454" s="168"/>
      <c r="AY5454" s="60"/>
      <c r="AZ5454" s="61"/>
      <c r="BB5454" s="61" t="str">
        <f>IF(Settings!I5450&lt;&gt;"",Settings!I5450,"")</f>
        <v/>
      </c>
    </row>
    <row r="5455" spans="2:54" x14ac:dyDescent="0.2">
      <c r="B5455" s="13"/>
      <c r="C5455" s="12"/>
      <c r="D5455" s="12"/>
      <c r="E5455" s="12"/>
      <c r="F5455" s="12"/>
      <c r="G5455" s="12"/>
      <c r="H5455" s="12"/>
      <c r="I5455" s="15"/>
      <c r="J5455" s="31"/>
      <c r="K5455" s="180"/>
      <c r="L5455" s="40"/>
      <c r="M5455" s="14"/>
      <c r="N5455" s="16"/>
      <c r="O5455" s="49"/>
      <c r="P5455" s="64"/>
      <c r="Q5455" s="18"/>
      <c r="R5455" s="181">
        <f t="shared" si="771"/>
        <v>0</v>
      </c>
      <c r="S5455" s="181">
        <f t="shared" si="772"/>
        <v>0</v>
      </c>
      <c r="T5455" s="181">
        <f t="shared" si="773"/>
        <v>0</v>
      </c>
      <c r="AQ5455" s="1">
        <f>COUNT(L$11:L5455)</f>
        <v>37</v>
      </c>
      <c r="AR5455" s="43">
        <f t="shared" si="774"/>
        <v>40933</v>
      </c>
      <c r="AS5455" s="44">
        <f t="shared" si="775"/>
        <v>89.120000000000019</v>
      </c>
      <c r="AT5455" s="10" t="str">
        <f t="shared" si="776"/>
        <v/>
      </c>
      <c r="AU5455" s="20" t="str">
        <f t="shared" si="777"/>
        <v/>
      </c>
      <c r="AV5455" s="42">
        <f t="shared" si="778"/>
        <v>1</v>
      </c>
      <c r="AW5455" s="89">
        <f t="shared" si="779"/>
        <v>0</v>
      </c>
      <c r="AX5455" s="168"/>
      <c r="AY5455" s="60"/>
      <c r="AZ5455" s="61"/>
      <c r="BB5455" s="61" t="str">
        <f>IF(Settings!I5451&lt;&gt;"",Settings!I5451,"")</f>
        <v/>
      </c>
    </row>
    <row r="5456" spans="2:54" x14ac:dyDescent="0.2">
      <c r="B5456" s="13"/>
      <c r="C5456" s="12"/>
      <c r="D5456" s="12"/>
      <c r="E5456" s="12"/>
      <c r="F5456" s="12"/>
      <c r="G5456" s="12"/>
      <c r="H5456" s="12"/>
      <c r="I5456" s="15"/>
      <c r="J5456" s="31"/>
      <c r="K5456" s="180"/>
      <c r="L5456" s="40"/>
      <c r="M5456" s="14"/>
      <c r="N5456" s="16"/>
      <c r="O5456" s="49"/>
      <c r="P5456" s="64"/>
      <c r="Q5456" s="18"/>
      <c r="R5456" s="181">
        <f t="shared" si="771"/>
        <v>0</v>
      </c>
      <c r="S5456" s="181">
        <f t="shared" si="772"/>
        <v>0</v>
      </c>
      <c r="T5456" s="181">
        <f t="shared" si="773"/>
        <v>0</v>
      </c>
      <c r="AQ5456" s="1">
        <f>COUNT(L$11:L5456)</f>
        <v>37</v>
      </c>
      <c r="AR5456" s="43">
        <f t="shared" si="774"/>
        <v>40933</v>
      </c>
      <c r="AS5456" s="44">
        <f t="shared" si="775"/>
        <v>89.120000000000019</v>
      </c>
      <c r="AT5456" s="10" t="str">
        <f t="shared" si="776"/>
        <v/>
      </c>
      <c r="AU5456" s="20" t="str">
        <f t="shared" si="777"/>
        <v/>
      </c>
      <c r="AV5456" s="42">
        <f t="shared" si="778"/>
        <v>1</v>
      </c>
      <c r="AW5456" s="89">
        <f t="shared" si="779"/>
        <v>0</v>
      </c>
      <c r="AX5456" s="168"/>
      <c r="AY5456" s="60"/>
      <c r="AZ5456" s="61"/>
      <c r="BB5456" s="61" t="str">
        <f>IF(Settings!I5452&lt;&gt;"",Settings!I5452,"")</f>
        <v/>
      </c>
    </row>
    <row r="5457" spans="2:54" x14ac:dyDescent="0.2">
      <c r="B5457" s="13"/>
      <c r="C5457" s="12"/>
      <c r="D5457" s="12"/>
      <c r="E5457" s="12"/>
      <c r="F5457" s="12"/>
      <c r="G5457" s="12"/>
      <c r="H5457" s="12"/>
      <c r="I5457" s="15"/>
      <c r="J5457" s="31"/>
      <c r="K5457" s="180"/>
      <c r="L5457" s="40"/>
      <c r="M5457" s="14"/>
      <c r="N5457" s="16"/>
      <c r="O5457" s="49"/>
      <c r="P5457" s="64"/>
      <c r="Q5457" s="18"/>
      <c r="R5457" s="181">
        <f t="shared" si="771"/>
        <v>0</v>
      </c>
      <c r="S5457" s="181">
        <f t="shared" si="772"/>
        <v>0</v>
      </c>
      <c r="T5457" s="181">
        <f t="shared" si="773"/>
        <v>0</v>
      </c>
      <c r="AQ5457" s="1">
        <f>COUNT(L$11:L5457)</f>
        <v>37</v>
      </c>
      <c r="AR5457" s="43">
        <f t="shared" si="774"/>
        <v>40933</v>
      </c>
      <c r="AS5457" s="44">
        <f t="shared" si="775"/>
        <v>89.120000000000019</v>
      </c>
      <c r="AT5457" s="10" t="str">
        <f t="shared" si="776"/>
        <v/>
      </c>
      <c r="AU5457" s="20" t="str">
        <f t="shared" si="777"/>
        <v/>
      </c>
      <c r="AV5457" s="42">
        <f t="shared" si="778"/>
        <v>1</v>
      </c>
      <c r="AW5457" s="89">
        <f t="shared" si="779"/>
        <v>0</v>
      </c>
      <c r="AX5457" s="168"/>
      <c r="AY5457" s="60"/>
      <c r="AZ5457" s="61"/>
      <c r="BB5457" s="61" t="str">
        <f>IF(Settings!I5453&lt;&gt;"",Settings!I5453,"")</f>
        <v/>
      </c>
    </row>
    <row r="5458" spans="2:54" x14ac:dyDescent="0.2">
      <c r="B5458" s="13"/>
      <c r="C5458" s="12"/>
      <c r="D5458" s="12"/>
      <c r="E5458" s="12"/>
      <c r="F5458" s="12"/>
      <c r="G5458" s="12"/>
      <c r="H5458" s="12"/>
      <c r="I5458" s="15"/>
      <c r="J5458" s="31"/>
      <c r="K5458" s="180"/>
      <c r="L5458" s="40"/>
      <c r="M5458" s="14"/>
      <c r="N5458" s="16"/>
      <c r="O5458" s="49"/>
      <c r="P5458" s="64"/>
      <c r="Q5458" s="18"/>
      <c r="R5458" s="181">
        <f t="shared" si="771"/>
        <v>0</v>
      </c>
      <c r="S5458" s="181">
        <f t="shared" si="772"/>
        <v>0</v>
      </c>
      <c r="T5458" s="181">
        <f t="shared" si="773"/>
        <v>0</v>
      </c>
      <c r="AQ5458" s="1">
        <f>COUNT(L$11:L5458)</f>
        <v>37</v>
      </c>
      <c r="AR5458" s="43">
        <f t="shared" si="774"/>
        <v>40933</v>
      </c>
      <c r="AS5458" s="44">
        <f t="shared" si="775"/>
        <v>89.120000000000019</v>
      </c>
      <c r="AT5458" s="10" t="str">
        <f t="shared" si="776"/>
        <v/>
      </c>
      <c r="AU5458" s="20" t="str">
        <f t="shared" si="777"/>
        <v/>
      </c>
      <c r="AV5458" s="42">
        <f t="shared" si="778"/>
        <v>1</v>
      </c>
      <c r="AW5458" s="89">
        <f t="shared" si="779"/>
        <v>0</v>
      </c>
      <c r="AX5458" s="168"/>
      <c r="AY5458" s="60"/>
      <c r="AZ5458" s="61"/>
      <c r="BB5458" s="61" t="str">
        <f>IF(Settings!I5454&lt;&gt;"",Settings!I5454,"")</f>
        <v/>
      </c>
    </row>
    <row r="5459" spans="2:54" x14ac:dyDescent="0.2">
      <c r="B5459" s="13"/>
      <c r="C5459" s="12"/>
      <c r="D5459" s="12"/>
      <c r="E5459" s="12"/>
      <c r="F5459" s="12"/>
      <c r="G5459" s="12"/>
      <c r="H5459" s="12"/>
      <c r="I5459" s="15"/>
      <c r="J5459" s="31"/>
      <c r="K5459" s="180"/>
      <c r="L5459" s="40"/>
      <c r="M5459" s="14"/>
      <c r="N5459" s="16"/>
      <c r="O5459" s="49"/>
      <c r="P5459" s="64"/>
      <c r="Q5459" s="18"/>
      <c r="R5459" s="181">
        <f t="shared" si="771"/>
        <v>0</v>
      </c>
      <c r="S5459" s="181">
        <f t="shared" si="772"/>
        <v>0</v>
      </c>
      <c r="T5459" s="181">
        <f t="shared" si="773"/>
        <v>0</v>
      </c>
      <c r="AQ5459" s="1">
        <f>COUNT(L$11:L5459)</f>
        <v>37</v>
      </c>
      <c r="AR5459" s="43">
        <f t="shared" si="774"/>
        <v>40933</v>
      </c>
      <c r="AS5459" s="44">
        <f t="shared" si="775"/>
        <v>89.120000000000019</v>
      </c>
      <c r="AT5459" s="10" t="str">
        <f t="shared" si="776"/>
        <v/>
      </c>
      <c r="AU5459" s="20" t="str">
        <f t="shared" si="777"/>
        <v/>
      </c>
      <c r="AV5459" s="42">
        <f t="shared" si="778"/>
        <v>1</v>
      </c>
      <c r="AW5459" s="89">
        <f t="shared" si="779"/>
        <v>0</v>
      </c>
      <c r="AX5459" s="168"/>
      <c r="AY5459" s="60"/>
      <c r="AZ5459" s="61"/>
      <c r="BB5459" s="61" t="str">
        <f>IF(Settings!I5455&lt;&gt;"",Settings!I5455,"")</f>
        <v/>
      </c>
    </row>
    <row r="5460" spans="2:54" x14ac:dyDescent="0.2">
      <c r="B5460" s="13"/>
      <c r="C5460" s="12"/>
      <c r="D5460" s="12"/>
      <c r="E5460" s="12"/>
      <c r="F5460" s="12"/>
      <c r="G5460" s="12"/>
      <c r="H5460" s="12"/>
      <c r="I5460" s="15"/>
      <c r="J5460" s="31"/>
      <c r="K5460" s="180"/>
      <c r="L5460" s="40"/>
      <c r="M5460" s="14"/>
      <c r="N5460" s="16"/>
      <c r="O5460" s="49"/>
      <c r="P5460" s="64"/>
      <c r="Q5460" s="18"/>
      <c r="R5460" s="181">
        <f t="shared" si="771"/>
        <v>0</v>
      </c>
      <c r="S5460" s="181">
        <f t="shared" si="772"/>
        <v>0</v>
      </c>
      <c r="T5460" s="181">
        <f t="shared" si="773"/>
        <v>0</v>
      </c>
      <c r="AQ5460" s="1">
        <f>COUNT(L$11:L5460)</f>
        <v>37</v>
      </c>
      <c r="AR5460" s="43">
        <f t="shared" si="774"/>
        <v>40933</v>
      </c>
      <c r="AS5460" s="44">
        <f t="shared" si="775"/>
        <v>89.120000000000019</v>
      </c>
      <c r="AT5460" s="10" t="str">
        <f t="shared" si="776"/>
        <v/>
      </c>
      <c r="AU5460" s="20" t="str">
        <f t="shared" si="777"/>
        <v/>
      </c>
      <c r="AV5460" s="42">
        <f t="shared" si="778"/>
        <v>1</v>
      </c>
      <c r="AW5460" s="89">
        <f t="shared" si="779"/>
        <v>0</v>
      </c>
      <c r="AX5460" s="168"/>
      <c r="AY5460" s="60"/>
      <c r="AZ5460" s="61"/>
      <c r="BB5460" s="61" t="str">
        <f>IF(Settings!I5456&lt;&gt;"",Settings!I5456,"")</f>
        <v/>
      </c>
    </row>
    <row r="5461" spans="2:54" x14ac:dyDescent="0.2">
      <c r="B5461" s="13"/>
      <c r="C5461" s="12"/>
      <c r="D5461" s="12"/>
      <c r="E5461" s="12"/>
      <c r="F5461" s="12"/>
      <c r="G5461" s="12"/>
      <c r="H5461" s="12"/>
      <c r="I5461" s="15"/>
      <c r="J5461" s="31"/>
      <c r="K5461" s="180"/>
      <c r="L5461" s="40"/>
      <c r="M5461" s="14"/>
      <c r="N5461" s="16"/>
      <c r="O5461" s="49"/>
      <c r="P5461" s="64"/>
      <c r="Q5461" s="18"/>
      <c r="R5461" s="181">
        <f t="shared" si="771"/>
        <v>0</v>
      </c>
      <c r="S5461" s="181">
        <f t="shared" si="772"/>
        <v>0</v>
      </c>
      <c r="T5461" s="181">
        <f t="shared" si="773"/>
        <v>0</v>
      </c>
      <c r="AQ5461" s="1">
        <f>COUNT(L$11:L5461)</f>
        <v>37</v>
      </c>
      <c r="AR5461" s="43">
        <f t="shared" si="774"/>
        <v>40933</v>
      </c>
      <c r="AS5461" s="44">
        <f t="shared" si="775"/>
        <v>89.120000000000019</v>
      </c>
      <c r="AT5461" s="10" t="str">
        <f t="shared" si="776"/>
        <v/>
      </c>
      <c r="AU5461" s="20" t="str">
        <f t="shared" si="777"/>
        <v/>
      </c>
      <c r="AV5461" s="42">
        <f t="shared" si="778"/>
        <v>1</v>
      </c>
      <c r="AW5461" s="89">
        <f t="shared" si="779"/>
        <v>0</v>
      </c>
      <c r="AX5461" s="168"/>
      <c r="AY5461" s="60"/>
      <c r="AZ5461" s="61"/>
      <c r="BB5461" s="61" t="str">
        <f>IF(Settings!I5457&lt;&gt;"",Settings!I5457,"")</f>
        <v/>
      </c>
    </row>
    <row r="5462" spans="2:54" x14ac:dyDescent="0.2">
      <c r="B5462" s="13"/>
      <c r="C5462" s="12"/>
      <c r="D5462" s="12"/>
      <c r="E5462" s="12"/>
      <c r="F5462" s="12"/>
      <c r="G5462" s="12"/>
      <c r="H5462" s="12"/>
      <c r="I5462" s="15"/>
      <c r="J5462" s="31"/>
      <c r="K5462" s="180"/>
      <c r="L5462" s="40"/>
      <c r="M5462" s="14"/>
      <c r="N5462" s="16"/>
      <c r="O5462" s="49"/>
      <c r="P5462" s="64"/>
      <c r="Q5462" s="18"/>
      <c r="R5462" s="181">
        <f t="shared" si="771"/>
        <v>0</v>
      </c>
      <c r="S5462" s="181">
        <f t="shared" si="772"/>
        <v>0</v>
      </c>
      <c r="T5462" s="181">
        <f t="shared" si="773"/>
        <v>0</v>
      </c>
      <c r="AQ5462" s="1">
        <f>COUNT(L$11:L5462)</f>
        <v>37</v>
      </c>
      <c r="AR5462" s="43">
        <f t="shared" si="774"/>
        <v>40933</v>
      </c>
      <c r="AS5462" s="44">
        <f t="shared" si="775"/>
        <v>89.120000000000019</v>
      </c>
      <c r="AT5462" s="10" t="str">
        <f t="shared" si="776"/>
        <v/>
      </c>
      <c r="AU5462" s="20" t="str">
        <f t="shared" si="777"/>
        <v/>
      </c>
      <c r="AV5462" s="42">
        <f t="shared" si="778"/>
        <v>1</v>
      </c>
      <c r="AW5462" s="89">
        <f t="shared" si="779"/>
        <v>0</v>
      </c>
      <c r="AX5462" s="168"/>
      <c r="AY5462" s="60"/>
      <c r="AZ5462" s="61"/>
      <c r="BB5462" s="61" t="str">
        <f>IF(Settings!I5458&lt;&gt;"",Settings!I5458,"")</f>
        <v/>
      </c>
    </row>
    <row r="5463" spans="2:54" x14ac:dyDescent="0.2">
      <c r="B5463" s="13"/>
      <c r="C5463" s="12"/>
      <c r="D5463" s="12"/>
      <c r="E5463" s="12"/>
      <c r="F5463" s="12"/>
      <c r="G5463" s="12"/>
      <c r="H5463" s="12"/>
      <c r="I5463" s="15"/>
      <c r="J5463" s="31"/>
      <c r="K5463" s="180"/>
      <c r="L5463" s="40"/>
      <c r="M5463" s="14"/>
      <c r="N5463" s="16"/>
      <c r="O5463" s="49"/>
      <c r="P5463" s="64"/>
      <c r="Q5463" s="18"/>
      <c r="R5463" s="181">
        <f t="shared" si="771"/>
        <v>0</v>
      </c>
      <c r="S5463" s="181">
        <f t="shared" si="772"/>
        <v>0</v>
      </c>
      <c r="T5463" s="181">
        <f t="shared" si="773"/>
        <v>0</v>
      </c>
      <c r="AQ5463" s="1">
        <f>COUNT(L$11:L5463)</f>
        <v>37</v>
      </c>
      <c r="AR5463" s="43">
        <f t="shared" si="774"/>
        <v>40933</v>
      </c>
      <c r="AS5463" s="44">
        <f t="shared" si="775"/>
        <v>89.120000000000019</v>
      </c>
      <c r="AT5463" s="10" t="str">
        <f t="shared" si="776"/>
        <v/>
      </c>
      <c r="AU5463" s="20" t="str">
        <f t="shared" si="777"/>
        <v/>
      </c>
      <c r="AV5463" s="42">
        <f t="shared" si="778"/>
        <v>1</v>
      </c>
      <c r="AW5463" s="89">
        <f t="shared" si="779"/>
        <v>0</v>
      </c>
      <c r="AX5463" s="168"/>
      <c r="AY5463" s="60"/>
      <c r="AZ5463" s="61"/>
      <c r="BB5463" s="61" t="str">
        <f>IF(Settings!I5459&lt;&gt;"",Settings!I5459,"")</f>
        <v/>
      </c>
    </row>
    <row r="5464" spans="2:54" x14ac:dyDescent="0.2">
      <c r="B5464" s="13"/>
      <c r="C5464" s="12"/>
      <c r="D5464" s="12"/>
      <c r="E5464" s="12"/>
      <c r="F5464" s="12"/>
      <c r="G5464" s="12"/>
      <c r="H5464" s="12"/>
      <c r="I5464" s="15"/>
      <c r="J5464" s="31"/>
      <c r="K5464" s="180"/>
      <c r="L5464" s="40"/>
      <c r="M5464" s="14"/>
      <c r="N5464" s="16"/>
      <c r="O5464" s="49"/>
      <c r="P5464" s="64"/>
      <c r="Q5464" s="18"/>
      <c r="R5464" s="181">
        <f t="shared" si="771"/>
        <v>0</v>
      </c>
      <c r="S5464" s="181">
        <f t="shared" si="772"/>
        <v>0</v>
      </c>
      <c r="T5464" s="181">
        <f t="shared" si="773"/>
        <v>0</v>
      </c>
      <c r="AQ5464" s="1">
        <f>COUNT(L$11:L5464)</f>
        <v>37</v>
      </c>
      <c r="AR5464" s="43">
        <f t="shared" si="774"/>
        <v>40933</v>
      </c>
      <c r="AS5464" s="44">
        <f t="shared" si="775"/>
        <v>89.120000000000019</v>
      </c>
      <c r="AT5464" s="10" t="str">
        <f t="shared" si="776"/>
        <v/>
      </c>
      <c r="AU5464" s="20" t="str">
        <f t="shared" si="777"/>
        <v/>
      </c>
      <c r="AV5464" s="42">
        <f t="shared" si="778"/>
        <v>1</v>
      </c>
      <c r="AW5464" s="89">
        <f t="shared" si="779"/>
        <v>0</v>
      </c>
      <c r="AX5464" s="168"/>
      <c r="AY5464" s="60"/>
      <c r="AZ5464" s="61"/>
      <c r="BB5464" s="61" t="str">
        <f>IF(Settings!I5460&lt;&gt;"",Settings!I5460,"")</f>
        <v/>
      </c>
    </row>
    <row r="5465" spans="2:54" x14ac:dyDescent="0.2">
      <c r="B5465" s="13"/>
      <c r="C5465" s="12"/>
      <c r="D5465" s="12"/>
      <c r="E5465" s="12"/>
      <c r="F5465" s="12"/>
      <c r="G5465" s="12"/>
      <c r="H5465" s="12"/>
      <c r="I5465" s="15"/>
      <c r="J5465" s="31"/>
      <c r="K5465" s="180"/>
      <c r="L5465" s="40"/>
      <c r="M5465" s="14"/>
      <c r="N5465" s="16"/>
      <c r="O5465" s="49"/>
      <c r="P5465" s="64"/>
      <c r="Q5465" s="18"/>
      <c r="R5465" s="181">
        <f t="shared" si="771"/>
        <v>0</v>
      </c>
      <c r="S5465" s="181">
        <f t="shared" si="772"/>
        <v>0</v>
      </c>
      <c r="T5465" s="181">
        <f t="shared" si="773"/>
        <v>0</v>
      </c>
      <c r="AQ5465" s="1">
        <f>COUNT(L$11:L5465)</f>
        <v>37</v>
      </c>
      <c r="AR5465" s="43">
        <f t="shared" si="774"/>
        <v>40933</v>
      </c>
      <c r="AS5465" s="44">
        <f t="shared" si="775"/>
        <v>89.120000000000019</v>
      </c>
      <c r="AT5465" s="10" t="str">
        <f t="shared" si="776"/>
        <v/>
      </c>
      <c r="AU5465" s="20" t="str">
        <f t="shared" si="777"/>
        <v/>
      </c>
      <c r="AV5465" s="42">
        <f t="shared" si="778"/>
        <v>1</v>
      </c>
      <c r="AW5465" s="89">
        <f t="shared" si="779"/>
        <v>0</v>
      </c>
      <c r="AX5465" s="168"/>
      <c r="AY5465" s="60"/>
      <c r="AZ5465" s="61"/>
      <c r="BB5465" s="61" t="str">
        <f>IF(Settings!I5461&lt;&gt;"",Settings!I5461,"")</f>
        <v/>
      </c>
    </row>
    <row r="5466" spans="2:54" x14ac:dyDescent="0.2">
      <c r="B5466" s="13"/>
      <c r="C5466" s="12"/>
      <c r="D5466" s="12"/>
      <c r="E5466" s="12"/>
      <c r="F5466" s="12"/>
      <c r="G5466" s="12"/>
      <c r="H5466" s="12"/>
      <c r="I5466" s="15"/>
      <c r="J5466" s="31"/>
      <c r="K5466" s="180"/>
      <c r="L5466" s="40"/>
      <c r="M5466" s="14"/>
      <c r="N5466" s="16"/>
      <c r="O5466" s="49"/>
      <c r="P5466" s="64"/>
      <c r="Q5466" s="18"/>
      <c r="R5466" s="181">
        <f t="shared" si="771"/>
        <v>0</v>
      </c>
      <c r="S5466" s="181">
        <f t="shared" si="772"/>
        <v>0</v>
      </c>
      <c r="T5466" s="181">
        <f t="shared" si="773"/>
        <v>0</v>
      </c>
      <c r="AQ5466" s="1">
        <f>COUNT(L$11:L5466)</f>
        <v>37</v>
      </c>
      <c r="AR5466" s="43">
        <f t="shared" si="774"/>
        <v>40933</v>
      </c>
      <c r="AS5466" s="44">
        <f t="shared" si="775"/>
        <v>89.120000000000019</v>
      </c>
      <c r="AT5466" s="10" t="str">
        <f t="shared" si="776"/>
        <v/>
      </c>
      <c r="AU5466" s="20" t="str">
        <f t="shared" si="777"/>
        <v/>
      </c>
      <c r="AV5466" s="42">
        <f t="shared" si="778"/>
        <v>1</v>
      </c>
      <c r="AW5466" s="89">
        <f t="shared" si="779"/>
        <v>0</v>
      </c>
      <c r="AX5466" s="168"/>
      <c r="AY5466" s="60"/>
      <c r="AZ5466" s="61"/>
      <c r="BB5466" s="61" t="str">
        <f>IF(Settings!I5462&lt;&gt;"",Settings!I5462,"")</f>
        <v/>
      </c>
    </row>
    <row r="5467" spans="2:54" x14ac:dyDescent="0.2">
      <c r="B5467" s="13"/>
      <c r="C5467" s="12"/>
      <c r="D5467" s="12"/>
      <c r="E5467" s="12"/>
      <c r="F5467" s="12"/>
      <c r="G5467" s="12"/>
      <c r="H5467" s="12"/>
      <c r="I5467" s="15"/>
      <c r="J5467" s="31"/>
      <c r="K5467" s="180"/>
      <c r="L5467" s="40"/>
      <c r="M5467" s="14"/>
      <c r="N5467" s="16"/>
      <c r="O5467" s="49"/>
      <c r="P5467" s="64"/>
      <c r="Q5467" s="18"/>
      <c r="R5467" s="181">
        <f t="shared" si="771"/>
        <v>0</v>
      </c>
      <c r="S5467" s="181">
        <f t="shared" si="772"/>
        <v>0</v>
      </c>
      <c r="T5467" s="181">
        <f t="shared" si="773"/>
        <v>0</v>
      </c>
      <c r="AQ5467" s="1">
        <f>COUNT(L$11:L5467)</f>
        <v>37</v>
      </c>
      <c r="AR5467" s="43">
        <f t="shared" si="774"/>
        <v>40933</v>
      </c>
      <c r="AS5467" s="44">
        <f t="shared" si="775"/>
        <v>89.120000000000019</v>
      </c>
      <c r="AT5467" s="10" t="str">
        <f t="shared" si="776"/>
        <v/>
      </c>
      <c r="AU5467" s="20" t="str">
        <f t="shared" si="777"/>
        <v/>
      </c>
      <c r="AV5467" s="42">
        <f t="shared" si="778"/>
        <v>1</v>
      </c>
      <c r="AW5467" s="89">
        <f t="shared" si="779"/>
        <v>0</v>
      </c>
      <c r="AX5467" s="168"/>
      <c r="AY5467" s="60"/>
      <c r="AZ5467" s="61"/>
      <c r="BB5467" s="61" t="str">
        <f>IF(Settings!I5463&lt;&gt;"",Settings!I5463,"")</f>
        <v/>
      </c>
    </row>
    <row r="5468" spans="2:54" x14ac:dyDescent="0.2">
      <c r="B5468" s="13"/>
      <c r="C5468" s="12"/>
      <c r="D5468" s="12"/>
      <c r="E5468" s="12"/>
      <c r="F5468" s="12"/>
      <c r="G5468" s="12"/>
      <c r="H5468" s="12"/>
      <c r="I5468" s="15"/>
      <c r="J5468" s="31"/>
      <c r="K5468" s="180"/>
      <c r="L5468" s="40"/>
      <c r="M5468" s="14"/>
      <c r="N5468" s="16"/>
      <c r="O5468" s="49"/>
      <c r="P5468" s="64"/>
      <c r="Q5468" s="18"/>
      <c r="R5468" s="181">
        <f t="shared" si="771"/>
        <v>0</v>
      </c>
      <c r="S5468" s="181">
        <f t="shared" si="772"/>
        <v>0</v>
      </c>
      <c r="T5468" s="181">
        <f t="shared" si="773"/>
        <v>0</v>
      </c>
      <c r="AQ5468" s="1">
        <f>COUNT(L$11:L5468)</f>
        <v>37</v>
      </c>
      <c r="AR5468" s="43">
        <f t="shared" si="774"/>
        <v>40933</v>
      </c>
      <c r="AS5468" s="44">
        <f t="shared" si="775"/>
        <v>89.120000000000019</v>
      </c>
      <c r="AT5468" s="10" t="str">
        <f t="shared" si="776"/>
        <v/>
      </c>
      <c r="AU5468" s="20" t="str">
        <f t="shared" si="777"/>
        <v/>
      </c>
      <c r="AV5468" s="42">
        <f t="shared" si="778"/>
        <v>1</v>
      </c>
      <c r="AW5468" s="89">
        <f t="shared" si="779"/>
        <v>0</v>
      </c>
      <c r="AX5468" s="168"/>
      <c r="AY5468" s="60"/>
      <c r="AZ5468" s="61"/>
      <c r="BB5468" s="61" t="str">
        <f>IF(Settings!I5464&lt;&gt;"",Settings!I5464,"")</f>
        <v/>
      </c>
    </row>
    <row r="5469" spans="2:54" x14ac:dyDescent="0.2">
      <c r="B5469" s="13"/>
      <c r="C5469" s="12"/>
      <c r="D5469" s="12"/>
      <c r="E5469" s="12"/>
      <c r="F5469" s="12"/>
      <c r="G5469" s="12"/>
      <c r="H5469" s="12"/>
      <c r="I5469" s="15"/>
      <c r="J5469" s="31"/>
      <c r="K5469" s="180"/>
      <c r="L5469" s="40"/>
      <c r="M5469" s="14"/>
      <c r="N5469" s="16"/>
      <c r="O5469" s="49"/>
      <c r="P5469" s="64"/>
      <c r="Q5469" s="18"/>
      <c r="R5469" s="181">
        <f t="shared" si="771"/>
        <v>0</v>
      </c>
      <c r="S5469" s="181">
        <f t="shared" si="772"/>
        <v>0</v>
      </c>
      <c r="T5469" s="181">
        <f t="shared" si="773"/>
        <v>0</v>
      </c>
      <c r="AQ5469" s="1">
        <f>COUNT(L$11:L5469)</f>
        <v>37</v>
      </c>
      <c r="AR5469" s="43">
        <f t="shared" si="774"/>
        <v>40933</v>
      </c>
      <c r="AS5469" s="44">
        <f t="shared" si="775"/>
        <v>89.120000000000019</v>
      </c>
      <c r="AT5469" s="10" t="str">
        <f t="shared" si="776"/>
        <v/>
      </c>
      <c r="AU5469" s="20" t="str">
        <f t="shared" si="777"/>
        <v/>
      </c>
      <c r="AV5469" s="42">
        <f t="shared" si="778"/>
        <v>1</v>
      </c>
      <c r="AW5469" s="89">
        <f t="shared" si="779"/>
        <v>0</v>
      </c>
      <c r="AX5469" s="168"/>
      <c r="AY5469" s="60"/>
      <c r="AZ5469" s="61"/>
      <c r="BB5469" s="61" t="str">
        <f>IF(Settings!I5465&lt;&gt;"",Settings!I5465,"")</f>
        <v/>
      </c>
    </row>
    <row r="5470" spans="2:54" x14ac:dyDescent="0.2">
      <c r="B5470" s="13"/>
      <c r="C5470" s="12"/>
      <c r="D5470" s="12"/>
      <c r="E5470" s="12"/>
      <c r="F5470" s="12"/>
      <c r="G5470" s="12"/>
      <c r="H5470" s="12"/>
      <c r="I5470" s="15"/>
      <c r="J5470" s="31"/>
      <c r="K5470" s="180"/>
      <c r="L5470" s="40"/>
      <c r="M5470" s="14"/>
      <c r="N5470" s="16"/>
      <c r="O5470" s="49"/>
      <c r="P5470" s="64"/>
      <c r="Q5470" s="18"/>
      <c r="R5470" s="181">
        <f t="shared" si="771"/>
        <v>0</v>
      </c>
      <c r="S5470" s="181">
        <f t="shared" si="772"/>
        <v>0</v>
      </c>
      <c r="T5470" s="181">
        <f t="shared" si="773"/>
        <v>0</v>
      </c>
      <c r="AQ5470" s="1">
        <f>COUNT(L$11:L5470)</f>
        <v>37</v>
      </c>
      <c r="AR5470" s="43">
        <f t="shared" si="774"/>
        <v>40933</v>
      </c>
      <c r="AS5470" s="44">
        <f t="shared" si="775"/>
        <v>89.120000000000019</v>
      </c>
      <c r="AT5470" s="10" t="str">
        <f t="shared" si="776"/>
        <v/>
      </c>
      <c r="AU5470" s="20" t="str">
        <f t="shared" si="777"/>
        <v/>
      </c>
      <c r="AV5470" s="42">
        <f t="shared" si="778"/>
        <v>1</v>
      </c>
      <c r="AW5470" s="89">
        <f t="shared" si="779"/>
        <v>0</v>
      </c>
      <c r="AX5470" s="168"/>
      <c r="AY5470" s="60"/>
      <c r="AZ5470" s="61"/>
      <c r="BB5470" s="61" t="str">
        <f>IF(Settings!I5466&lt;&gt;"",Settings!I5466,"")</f>
        <v/>
      </c>
    </row>
    <row r="5471" spans="2:54" x14ac:dyDescent="0.2">
      <c r="B5471" s="13"/>
      <c r="C5471" s="12"/>
      <c r="D5471" s="12"/>
      <c r="E5471" s="12"/>
      <c r="F5471" s="12"/>
      <c r="G5471" s="12"/>
      <c r="H5471" s="12"/>
      <c r="I5471" s="15"/>
      <c r="J5471" s="31"/>
      <c r="K5471" s="180"/>
      <c r="L5471" s="40"/>
      <c r="M5471" s="14"/>
      <c r="N5471" s="16"/>
      <c r="O5471" s="49"/>
      <c r="P5471" s="64"/>
      <c r="Q5471" s="18"/>
      <c r="R5471" s="181">
        <f t="shared" si="771"/>
        <v>0</v>
      </c>
      <c r="S5471" s="181">
        <f t="shared" si="772"/>
        <v>0</v>
      </c>
      <c r="T5471" s="181">
        <f t="shared" si="773"/>
        <v>0</v>
      </c>
      <c r="AQ5471" s="1">
        <f>COUNT(L$11:L5471)</f>
        <v>37</v>
      </c>
      <c r="AR5471" s="43">
        <f t="shared" si="774"/>
        <v>40933</v>
      </c>
      <c r="AS5471" s="44">
        <f t="shared" si="775"/>
        <v>89.120000000000019</v>
      </c>
      <c r="AT5471" s="10" t="str">
        <f t="shared" si="776"/>
        <v/>
      </c>
      <c r="AU5471" s="20" t="str">
        <f t="shared" si="777"/>
        <v/>
      </c>
      <c r="AV5471" s="42">
        <f t="shared" si="778"/>
        <v>1</v>
      </c>
      <c r="AW5471" s="89">
        <f t="shared" si="779"/>
        <v>0</v>
      </c>
      <c r="AX5471" s="168"/>
      <c r="AY5471" s="60"/>
      <c r="AZ5471" s="61"/>
      <c r="BB5471" s="61" t="str">
        <f>IF(Settings!I5467&lt;&gt;"",Settings!I5467,"")</f>
        <v/>
      </c>
    </row>
    <row r="5472" spans="2:54" x14ac:dyDescent="0.2">
      <c r="B5472" s="13"/>
      <c r="C5472" s="12"/>
      <c r="D5472" s="12"/>
      <c r="E5472" s="12"/>
      <c r="F5472" s="12"/>
      <c r="G5472" s="12"/>
      <c r="H5472" s="12"/>
      <c r="I5472" s="15"/>
      <c r="J5472" s="31"/>
      <c r="K5472" s="180"/>
      <c r="L5472" s="40"/>
      <c r="M5472" s="14"/>
      <c r="N5472" s="16"/>
      <c r="O5472" s="49"/>
      <c r="P5472" s="64"/>
      <c r="Q5472" s="18"/>
      <c r="R5472" s="181">
        <f t="shared" si="771"/>
        <v>0</v>
      </c>
      <c r="S5472" s="181">
        <f t="shared" si="772"/>
        <v>0</v>
      </c>
      <c r="T5472" s="181">
        <f t="shared" si="773"/>
        <v>0</v>
      </c>
      <c r="AQ5472" s="1">
        <f>COUNT(L$11:L5472)</f>
        <v>37</v>
      </c>
      <c r="AR5472" s="43">
        <f t="shared" si="774"/>
        <v>40933</v>
      </c>
      <c r="AS5472" s="44">
        <f t="shared" si="775"/>
        <v>89.120000000000019</v>
      </c>
      <c r="AT5472" s="10" t="str">
        <f t="shared" si="776"/>
        <v/>
      </c>
      <c r="AU5472" s="20" t="str">
        <f t="shared" si="777"/>
        <v/>
      </c>
      <c r="AV5472" s="42">
        <f t="shared" si="778"/>
        <v>1</v>
      </c>
      <c r="AW5472" s="89">
        <f t="shared" si="779"/>
        <v>0</v>
      </c>
      <c r="AX5472" s="168"/>
      <c r="AY5472" s="60"/>
      <c r="AZ5472" s="61"/>
      <c r="BB5472" s="61" t="str">
        <f>IF(Settings!I5468&lt;&gt;"",Settings!I5468,"")</f>
        <v/>
      </c>
    </row>
    <row r="5473" spans="2:54" x14ac:dyDescent="0.2">
      <c r="B5473" s="13"/>
      <c r="C5473" s="12"/>
      <c r="D5473" s="12"/>
      <c r="E5473" s="12"/>
      <c r="F5473" s="12"/>
      <c r="G5473" s="12"/>
      <c r="H5473" s="12"/>
      <c r="I5473" s="15"/>
      <c r="J5473" s="31"/>
      <c r="K5473" s="180"/>
      <c r="L5473" s="40"/>
      <c r="M5473" s="14"/>
      <c r="N5473" s="16"/>
      <c r="O5473" s="49"/>
      <c r="P5473" s="64"/>
      <c r="Q5473" s="18"/>
      <c r="R5473" s="181">
        <f t="shared" si="771"/>
        <v>0</v>
      </c>
      <c r="S5473" s="181">
        <f t="shared" si="772"/>
        <v>0</v>
      </c>
      <c r="T5473" s="181">
        <f t="shared" si="773"/>
        <v>0</v>
      </c>
      <c r="AQ5473" s="1">
        <f>COUNT(L$11:L5473)</f>
        <v>37</v>
      </c>
      <c r="AR5473" s="43">
        <f t="shared" si="774"/>
        <v>40933</v>
      </c>
      <c r="AS5473" s="44">
        <f t="shared" si="775"/>
        <v>89.120000000000019</v>
      </c>
      <c r="AT5473" s="10" t="str">
        <f t="shared" si="776"/>
        <v/>
      </c>
      <c r="AU5473" s="20" t="str">
        <f t="shared" si="777"/>
        <v/>
      </c>
      <c r="AV5473" s="42">
        <f t="shared" si="778"/>
        <v>1</v>
      </c>
      <c r="AW5473" s="89">
        <f t="shared" si="779"/>
        <v>0</v>
      </c>
      <c r="AX5473" s="168"/>
      <c r="AY5473" s="60"/>
      <c r="AZ5473" s="61"/>
      <c r="BB5473" s="61" t="str">
        <f>IF(Settings!I5469&lt;&gt;"",Settings!I5469,"")</f>
        <v/>
      </c>
    </row>
    <row r="5474" spans="2:54" x14ac:dyDescent="0.2">
      <c r="B5474" s="13"/>
      <c r="C5474" s="12"/>
      <c r="D5474" s="12"/>
      <c r="E5474" s="12"/>
      <c r="F5474" s="12"/>
      <c r="G5474" s="12"/>
      <c r="H5474" s="12"/>
      <c r="I5474" s="15"/>
      <c r="J5474" s="31"/>
      <c r="K5474" s="180"/>
      <c r="L5474" s="40"/>
      <c r="M5474" s="14"/>
      <c r="N5474" s="16"/>
      <c r="O5474" s="49"/>
      <c r="P5474" s="64"/>
      <c r="Q5474" s="18"/>
      <c r="R5474" s="181">
        <f t="shared" si="771"/>
        <v>0</v>
      </c>
      <c r="S5474" s="181">
        <f t="shared" si="772"/>
        <v>0</v>
      </c>
      <c r="T5474" s="181">
        <f t="shared" si="773"/>
        <v>0</v>
      </c>
      <c r="AQ5474" s="1">
        <f>COUNT(L$11:L5474)</f>
        <v>37</v>
      </c>
      <c r="AR5474" s="43">
        <f t="shared" si="774"/>
        <v>40933</v>
      </c>
      <c r="AS5474" s="44">
        <f t="shared" si="775"/>
        <v>89.120000000000019</v>
      </c>
      <c r="AT5474" s="10" t="str">
        <f t="shared" si="776"/>
        <v/>
      </c>
      <c r="AU5474" s="20" t="str">
        <f t="shared" si="777"/>
        <v/>
      </c>
      <c r="AV5474" s="42">
        <f t="shared" si="778"/>
        <v>1</v>
      </c>
      <c r="AW5474" s="89">
        <f t="shared" si="779"/>
        <v>0</v>
      </c>
      <c r="AX5474" s="168"/>
      <c r="AY5474" s="60"/>
      <c r="AZ5474" s="61"/>
      <c r="BB5474" s="61" t="str">
        <f>IF(Settings!I5470&lt;&gt;"",Settings!I5470,"")</f>
        <v/>
      </c>
    </row>
    <row r="5475" spans="2:54" x14ac:dyDescent="0.2">
      <c r="B5475" s="13"/>
      <c r="C5475" s="12"/>
      <c r="D5475" s="12"/>
      <c r="E5475" s="12"/>
      <c r="F5475" s="12"/>
      <c r="G5475" s="12"/>
      <c r="H5475" s="12"/>
      <c r="I5475" s="15"/>
      <c r="J5475" s="31"/>
      <c r="K5475" s="180"/>
      <c r="L5475" s="40"/>
      <c r="M5475" s="14"/>
      <c r="N5475" s="16"/>
      <c r="O5475" s="49"/>
      <c r="P5475" s="64"/>
      <c r="Q5475" s="18"/>
      <c r="R5475" s="181">
        <f t="shared" si="771"/>
        <v>0</v>
      </c>
      <c r="S5475" s="181">
        <f t="shared" si="772"/>
        <v>0</v>
      </c>
      <c r="T5475" s="181">
        <f t="shared" si="773"/>
        <v>0</v>
      </c>
      <c r="AQ5475" s="1">
        <f>COUNT(L$11:L5475)</f>
        <v>37</v>
      </c>
      <c r="AR5475" s="43">
        <f t="shared" si="774"/>
        <v>40933</v>
      </c>
      <c r="AS5475" s="44">
        <f t="shared" si="775"/>
        <v>89.120000000000019</v>
      </c>
      <c r="AT5475" s="10" t="str">
        <f t="shared" si="776"/>
        <v/>
      </c>
      <c r="AU5475" s="20" t="str">
        <f t="shared" si="777"/>
        <v/>
      </c>
      <c r="AV5475" s="42">
        <f t="shared" si="778"/>
        <v>1</v>
      </c>
      <c r="AW5475" s="89">
        <f t="shared" si="779"/>
        <v>0</v>
      </c>
      <c r="AX5475" s="168"/>
      <c r="AY5475" s="60"/>
      <c r="AZ5475" s="61"/>
      <c r="BB5475" s="61" t="str">
        <f>IF(Settings!I5471&lt;&gt;"",Settings!I5471,"")</f>
        <v/>
      </c>
    </row>
    <row r="5476" spans="2:54" x14ac:dyDescent="0.2">
      <c r="B5476" s="13"/>
      <c r="C5476" s="12"/>
      <c r="D5476" s="12"/>
      <c r="E5476" s="12"/>
      <c r="F5476" s="12"/>
      <c r="G5476" s="12"/>
      <c r="H5476" s="12"/>
      <c r="I5476" s="15"/>
      <c r="J5476" s="31"/>
      <c r="K5476" s="180"/>
      <c r="L5476" s="40"/>
      <c r="M5476" s="14"/>
      <c r="N5476" s="16"/>
      <c r="O5476" s="49"/>
      <c r="P5476" s="64"/>
      <c r="Q5476" s="18"/>
      <c r="R5476" s="181">
        <f t="shared" si="771"/>
        <v>0</v>
      </c>
      <c r="S5476" s="181">
        <f t="shared" si="772"/>
        <v>0</v>
      </c>
      <c r="T5476" s="181">
        <f t="shared" si="773"/>
        <v>0</v>
      </c>
      <c r="AQ5476" s="1">
        <f>COUNT(L$11:L5476)</f>
        <v>37</v>
      </c>
      <c r="AR5476" s="43">
        <f t="shared" si="774"/>
        <v>40933</v>
      </c>
      <c r="AS5476" s="44">
        <f t="shared" si="775"/>
        <v>89.120000000000019</v>
      </c>
      <c r="AT5476" s="10" t="str">
        <f t="shared" si="776"/>
        <v/>
      </c>
      <c r="AU5476" s="20" t="str">
        <f t="shared" si="777"/>
        <v/>
      </c>
      <c r="AV5476" s="42">
        <f t="shared" si="778"/>
        <v>1</v>
      </c>
      <c r="AW5476" s="89">
        <f t="shared" si="779"/>
        <v>0</v>
      </c>
      <c r="AX5476" s="168"/>
      <c r="AY5476" s="60"/>
      <c r="AZ5476" s="61"/>
      <c r="BB5476" s="61" t="str">
        <f>IF(Settings!I5472&lt;&gt;"",Settings!I5472,"")</f>
        <v/>
      </c>
    </row>
    <row r="5477" spans="2:54" x14ac:dyDescent="0.2">
      <c r="B5477" s="13"/>
      <c r="C5477" s="12"/>
      <c r="D5477" s="12"/>
      <c r="E5477" s="12"/>
      <c r="F5477" s="12"/>
      <c r="G5477" s="12"/>
      <c r="H5477" s="12"/>
      <c r="I5477" s="15"/>
      <c r="J5477" s="31"/>
      <c r="K5477" s="180"/>
      <c r="L5477" s="40"/>
      <c r="M5477" s="14"/>
      <c r="N5477" s="16"/>
      <c r="O5477" s="49"/>
      <c r="P5477" s="64"/>
      <c r="Q5477" s="18"/>
      <c r="R5477" s="181">
        <f t="shared" si="771"/>
        <v>0</v>
      </c>
      <c r="S5477" s="181">
        <f t="shared" si="772"/>
        <v>0</v>
      </c>
      <c r="T5477" s="181">
        <f t="shared" si="773"/>
        <v>0</v>
      </c>
      <c r="AQ5477" s="1">
        <f>COUNT(L$11:L5477)</f>
        <v>37</v>
      </c>
      <c r="AR5477" s="43">
        <f t="shared" si="774"/>
        <v>40933</v>
      </c>
      <c r="AS5477" s="44">
        <f t="shared" si="775"/>
        <v>89.120000000000019</v>
      </c>
      <c r="AT5477" s="10" t="str">
        <f t="shared" si="776"/>
        <v/>
      </c>
      <c r="AU5477" s="20" t="str">
        <f t="shared" si="777"/>
        <v/>
      </c>
      <c r="AV5477" s="42">
        <f t="shared" si="778"/>
        <v>1</v>
      </c>
      <c r="AW5477" s="89">
        <f t="shared" si="779"/>
        <v>0</v>
      </c>
      <c r="AX5477" s="168"/>
      <c r="AY5477" s="60"/>
      <c r="AZ5477" s="61"/>
      <c r="BB5477" s="61" t="str">
        <f>IF(Settings!I5473&lt;&gt;"",Settings!I5473,"")</f>
        <v/>
      </c>
    </row>
    <row r="5478" spans="2:54" x14ac:dyDescent="0.2">
      <c r="B5478" s="13"/>
      <c r="C5478" s="12"/>
      <c r="D5478" s="12"/>
      <c r="E5478" s="12"/>
      <c r="F5478" s="12"/>
      <c r="G5478" s="12"/>
      <c r="H5478" s="12"/>
      <c r="I5478" s="15"/>
      <c r="J5478" s="31"/>
      <c r="K5478" s="180"/>
      <c r="L5478" s="40"/>
      <c r="M5478" s="14"/>
      <c r="N5478" s="16"/>
      <c r="O5478" s="49"/>
      <c r="P5478" s="64"/>
      <c r="Q5478" s="18"/>
      <c r="R5478" s="181">
        <f t="shared" si="771"/>
        <v>0</v>
      </c>
      <c r="S5478" s="181">
        <f t="shared" si="772"/>
        <v>0</v>
      </c>
      <c r="T5478" s="181">
        <f t="shared" si="773"/>
        <v>0</v>
      </c>
      <c r="AQ5478" s="1">
        <f>COUNT(L$11:L5478)</f>
        <v>37</v>
      </c>
      <c r="AR5478" s="43">
        <f t="shared" si="774"/>
        <v>40933</v>
      </c>
      <c r="AS5478" s="44">
        <f t="shared" si="775"/>
        <v>89.120000000000019</v>
      </c>
      <c r="AT5478" s="10" t="str">
        <f t="shared" si="776"/>
        <v/>
      </c>
      <c r="AU5478" s="20" t="str">
        <f t="shared" si="777"/>
        <v/>
      </c>
      <c r="AV5478" s="42">
        <f t="shared" si="778"/>
        <v>1</v>
      </c>
      <c r="AW5478" s="89">
        <f t="shared" si="779"/>
        <v>0</v>
      </c>
      <c r="AX5478" s="168"/>
      <c r="AY5478" s="60"/>
      <c r="AZ5478" s="61"/>
      <c r="BB5478" s="61" t="str">
        <f>IF(Settings!I5474&lt;&gt;"",Settings!I5474,"")</f>
        <v/>
      </c>
    </row>
    <row r="5479" spans="2:54" x14ac:dyDescent="0.2">
      <c r="B5479" s="13"/>
      <c r="C5479" s="12"/>
      <c r="D5479" s="12"/>
      <c r="E5479" s="12"/>
      <c r="F5479" s="12"/>
      <c r="G5479" s="12"/>
      <c r="H5479" s="12"/>
      <c r="I5479" s="15"/>
      <c r="J5479" s="31"/>
      <c r="K5479" s="180"/>
      <c r="L5479" s="40"/>
      <c r="M5479" s="14"/>
      <c r="N5479" s="16"/>
      <c r="O5479" s="49"/>
      <c r="P5479" s="64"/>
      <c r="Q5479" s="18"/>
      <c r="R5479" s="181">
        <f t="shared" si="771"/>
        <v>0</v>
      </c>
      <c r="S5479" s="181">
        <f t="shared" si="772"/>
        <v>0</v>
      </c>
      <c r="T5479" s="181">
        <f t="shared" si="773"/>
        <v>0</v>
      </c>
      <c r="AQ5479" s="1">
        <f>COUNT(L$11:L5479)</f>
        <v>37</v>
      </c>
      <c r="AR5479" s="43">
        <f t="shared" si="774"/>
        <v>40933</v>
      </c>
      <c r="AS5479" s="44">
        <f t="shared" si="775"/>
        <v>89.120000000000019</v>
      </c>
      <c r="AT5479" s="10" t="str">
        <f t="shared" si="776"/>
        <v/>
      </c>
      <c r="AU5479" s="20" t="str">
        <f t="shared" si="777"/>
        <v/>
      </c>
      <c r="AV5479" s="42">
        <f t="shared" si="778"/>
        <v>1</v>
      </c>
      <c r="AW5479" s="89">
        <f t="shared" si="779"/>
        <v>0</v>
      </c>
      <c r="AX5479" s="168"/>
      <c r="AY5479" s="60"/>
      <c r="AZ5479" s="61"/>
      <c r="BB5479" s="61" t="str">
        <f>IF(Settings!I5475&lt;&gt;"",Settings!I5475,"")</f>
        <v/>
      </c>
    </row>
    <row r="5480" spans="2:54" x14ac:dyDescent="0.2">
      <c r="B5480" s="13"/>
      <c r="C5480" s="12"/>
      <c r="D5480" s="12"/>
      <c r="E5480" s="12"/>
      <c r="F5480" s="12"/>
      <c r="G5480" s="12"/>
      <c r="H5480" s="12"/>
      <c r="I5480" s="15"/>
      <c r="J5480" s="31"/>
      <c r="K5480" s="180"/>
      <c r="L5480" s="40"/>
      <c r="M5480" s="14"/>
      <c r="N5480" s="16"/>
      <c r="O5480" s="49"/>
      <c r="P5480" s="64"/>
      <c r="Q5480" s="18"/>
      <c r="R5480" s="181">
        <f t="shared" si="771"/>
        <v>0</v>
      </c>
      <c r="S5480" s="181">
        <f t="shared" si="772"/>
        <v>0</v>
      </c>
      <c r="T5480" s="181">
        <f t="shared" si="773"/>
        <v>0</v>
      </c>
      <c r="AQ5480" s="1">
        <f>COUNT(L$11:L5480)</f>
        <v>37</v>
      </c>
      <c r="AR5480" s="43">
        <f t="shared" si="774"/>
        <v>40933</v>
      </c>
      <c r="AS5480" s="44">
        <f t="shared" si="775"/>
        <v>89.120000000000019</v>
      </c>
      <c r="AT5480" s="10" t="str">
        <f t="shared" si="776"/>
        <v/>
      </c>
      <c r="AU5480" s="20" t="str">
        <f t="shared" si="777"/>
        <v/>
      </c>
      <c r="AV5480" s="42">
        <f t="shared" si="778"/>
        <v>1</v>
      </c>
      <c r="AW5480" s="89">
        <f t="shared" si="779"/>
        <v>0</v>
      </c>
      <c r="AX5480" s="168"/>
      <c r="AY5480" s="60"/>
      <c r="AZ5480" s="61"/>
      <c r="BB5480" s="61" t="str">
        <f>IF(Settings!I5476&lt;&gt;"",Settings!I5476,"")</f>
        <v/>
      </c>
    </row>
    <row r="5481" spans="2:54" x14ac:dyDescent="0.2">
      <c r="B5481" s="13"/>
      <c r="C5481" s="12"/>
      <c r="D5481" s="12"/>
      <c r="E5481" s="12"/>
      <c r="F5481" s="12"/>
      <c r="G5481" s="12"/>
      <c r="H5481" s="12"/>
      <c r="I5481" s="15"/>
      <c r="J5481" s="31"/>
      <c r="K5481" s="180"/>
      <c r="L5481" s="40"/>
      <c r="M5481" s="14"/>
      <c r="N5481" s="16"/>
      <c r="O5481" s="49"/>
      <c r="P5481" s="64"/>
      <c r="Q5481" s="18"/>
      <c r="R5481" s="181">
        <f t="shared" si="771"/>
        <v>0</v>
      </c>
      <c r="S5481" s="181">
        <f t="shared" si="772"/>
        <v>0</v>
      </c>
      <c r="T5481" s="181">
        <f t="shared" si="773"/>
        <v>0</v>
      </c>
      <c r="AQ5481" s="1">
        <f>COUNT(L$11:L5481)</f>
        <v>37</v>
      </c>
      <c r="AR5481" s="43">
        <f t="shared" si="774"/>
        <v>40933</v>
      </c>
      <c r="AS5481" s="44">
        <f t="shared" si="775"/>
        <v>89.120000000000019</v>
      </c>
      <c r="AT5481" s="10" t="str">
        <f t="shared" si="776"/>
        <v/>
      </c>
      <c r="AU5481" s="20" t="str">
        <f t="shared" si="777"/>
        <v/>
      </c>
      <c r="AV5481" s="42">
        <f t="shared" si="778"/>
        <v>1</v>
      </c>
      <c r="AW5481" s="89">
        <f t="shared" si="779"/>
        <v>0</v>
      </c>
      <c r="AX5481" s="168"/>
      <c r="AY5481" s="60"/>
      <c r="AZ5481" s="61"/>
      <c r="BB5481" s="61" t="str">
        <f>IF(Settings!I5477&lt;&gt;"",Settings!I5477,"")</f>
        <v/>
      </c>
    </row>
    <row r="5482" spans="2:54" x14ac:dyDescent="0.2">
      <c r="B5482" s="13"/>
      <c r="C5482" s="12"/>
      <c r="D5482" s="12"/>
      <c r="E5482" s="12"/>
      <c r="F5482" s="12"/>
      <c r="G5482" s="12"/>
      <c r="H5482" s="12"/>
      <c r="I5482" s="15"/>
      <c r="J5482" s="31"/>
      <c r="K5482" s="180"/>
      <c r="L5482" s="40"/>
      <c r="M5482" s="14"/>
      <c r="N5482" s="16"/>
      <c r="O5482" s="49"/>
      <c r="P5482" s="64"/>
      <c r="Q5482" s="18"/>
      <c r="R5482" s="181">
        <f t="shared" si="771"/>
        <v>0</v>
      </c>
      <c r="S5482" s="181">
        <f t="shared" si="772"/>
        <v>0</v>
      </c>
      <c r="T5482" s="181">
        <f t="shared" si="773"/>
        <v>0</v>
      </c>
      <c r="AQ5482" s="1">
        <f>COUNT(L$11:L5482)</f>
        <v>37</v>
      </c>
      <c r="AR5482" s="43">
        <f t="shared" si="774"/>
        <v>40933</v>
      </c>
      <c r="AS5482" s="44">
        <f t="shared" si="775"/>
        <v>89.120000000000019</v>
      </c>
      <c r="AT5482" s="10" t="str">
        <f t="shared" si="776"/>
        <v/>
      </c>
      <c r="AU5482" s="20" t="str">
        <f t="shared" si="777"/>
        <v/>
      </c>
      <c r="AV5482" s="42">
        <f t="shared" si="778"/>
        <v>1</v>
      </c>
      <c r="AW5482" s="89">
        <f t="shared" si="779"/>
        <v>0</v>
      </c>
      <c r="AX5482" s="168"/>
      <c r="AY5482" s="60"/>
      <c r="AZ5482" s="61"/>
      <c r="BB5482" s="61" t="str">
        <f>IF(Settings!I5478&lt;&gt;"",Settings!I5478,"")</f>
        <v/>
      </c>
    </row>
    <row r="5483" spans="2:54" x14ac:dyDescent="0.2">
      <c r="B5483" s="13"/>
      <c r="C5483" s="12"/>
      <c r="D5483" s="12"/>
      <c r="E5483" s="12"/>
      <c r="F5483" s="12"/>
      <c r="G5483" s="12"/>
      <c r="H5483" s="12"/>
      <c r="I5483" s="15"/>
      <c r="J5483" s="31"/>
      <c r="K5483" s="180"/>
      <c r="L5483" s="40"/>
      <c r="M5483" s="14"/>
      <c r="N5483" s="16"/>
      <c r="O5483" s="49"/>
      <c r="P5483" s="64"/>
      <c r="Q5483" s="18"/>
      <c r="R5483" s="181">
        <f t="shared" si="771"/>
        <v>0</v>
      </c>
      <c r="S5483" s="181">
        <f t="shared" si="772"/>
        <v>0</v>
      </c>
      <c r="T5483" s="181">
        <f t="shared" si="773"/>
        <v>0</v>
      </c>
      <c r="AQ5483" s="1">
        <f>COUNT(L$11:L5483)</f>
        <v>37</v>
      </c>
      <c r="AR5483" s="43">
        <f t="shared" si="774"/>
        <v>40933</v>
      </c>
      <c r="AS5483" s="44">
        <f t="shared" si="775"/>
        <v>89.120000000000019</v>
      </c>
      <c r="AT5483" s="10" t="str">
        <f t="shared" si="776"/>
        <v/>
      </c>
      <c r="AU5483" s="20" t="str">
        <f t="shared" si="777"/>
        <v/>
      </c>
      <c r="AV5483" s="42">
        <f t="shared" si="778"/>
        <v>1</v>
      </c>
      <c r="AW5483" s="89">
        <f t="shared" si="779"/>
        <v>0</v>
      </c>
      <c r="AX5483" s="168"/>
      <c r="AY5483" s="60"/>
      <c r="AZ5483" s="61"/>
      <c r="BB5483" s="61" t="str">
        <f>IF(Settings!I5479&lt;&gt;"",Settings!I5479,"")</f>
        <v/>
      </c>
    </row>
    <row r="5484" spans="2:54" x14ac:dyDescent="0.2">
      <c r="B5484" s="13"/>
      <c r="C5484" s="12"/>
      <c r="D5484" s="12"/>
      <c r="E5484" s="12"/>
      <c r="F5484" s="12"/>
      <c r="G5484" s="12"/>
      <c r="H5484" s="12"/>
      <c r="I5484" s="15"/>
      <c r="J5484" s="31"/>
      <c r="K5484" s="180"/>
      <c r="L5484" s="40"/>
      <c r="M5484" s="14"/>
      <c r="N5484" s="16"/>
      <c r="O5484" s="49"/>
      <c r="P5484" s="64"/>
      <c r="Q5484" s="18"/>
      <c r="R5484" s="181">
        <f t="shared" si="771"/>
        <v>0</v>
      </c>
      <c r="S5484" s="181">
        <f t="shared" si="772"/>
        <v>0</v>
      </c>
      <c r="T5484" s="181">
        <f t="shared" si="773"/>
        <v>0</v>
      </c>
      <c r="AQ5484" s="1">
        <f>COUNT(L$11:L5484)</f>
        <v>37</v>
      </c>
      <c r="AR5484" s="43">
        <f t="shared" si="774"/>
        <v>40933</v>
      </c>
      <c r="AS5484" s="44">
        <f t="shared" si="775"/>
        <v>89.120000000000019</v>
      </c>
      <c r="AT5484" s="10" t="str">
        <f t="shared" si="776"/>
        <v/>
      </c>
      <c r="AU5484" s="20" t="str">
        <f t="shared" si="777"/>
        <v/>
      </c>
      <c r="AV5484" s="42">
        <f t="shared" si="778"/>
        <v>1</v>
      </c>
      <c r="AW5484" s="89">
        <f t="shared" si="779"/>
        <v>0</v>
      </c>
      <c r="AX5484" s="168"/>
      <c r="AY5484" s="60"/>
      <c r="AZ5484" s="61"/>
      <c r="BB5484" s="61" t="str">
        <f>IF(Settings!I5480&lt;&gt;"",Settings!I5480,"")</f>
        <v/>
      </c>
    </row>
    <row r="5485" spans="2:54" x14ac:dyDescent="0.2">
      <c r="B5485" s="13"/>
      <c r="C5485" s="12"/>
      <c r="D5485" s="12"/>
      <c r="E5485" s="12"/>
      <c r="F5485" s="12"/>
      <c r="G5485" s="12"/>
      <c r="H5485" s="12"/>
      <c r="I5485" s="15"/>
      <c r="J5485" s="31"/>
      <c r="K5485" s="180"/>
      <c r="L5485" s="40"/>
      <c r="M5485" s="14"/>
      <c r="N5485" s="16"/>
      <c r="O5485" s="49"/>
      <c r="P5485" s="64"/>
      <c r="Q5485" s="18"/>
      <c r="R5485" s="181">
        <f t="shared" si="771"/>
        <v>0</v>
      </c>
      <c r="S5485" s="181">
        <f t="shared" si="772"/>
        <v>0</v>
      </c>
      <c r="T5485" s="181">
        <f t="shared" si="773"/>
        <v>0</v>
      </c>
      <c r="AQ5485" s="1">
        <f>COUNT(L$11:L5485)</f>
        <v>37</v>
      </c>
      <c r="AR5485" s="43">
        <f t="shared" si="774"/>
        <v>40933</v>
      </c>
      <c r="AS5485" s="44">
        <f t="shared" si="775"/>
        <v>89.120000000000019</v>
      </c>
      <c r="AT5485" s="10" t="str">
        <f t="shared" si="776"/>
        <v/>
      </c>
      <c r="AU5485" s="20" t="str">
        <f t="shared" si="777"/>
        <v/>
      </c>
      <c r="AV5485" s="42">
        <f t="shared" si="778"/>
        <v>1</v>
      </c>
      <c r="AW5485" s="89">
        <f t="shared" si="779"/>
        <v>0</v>
      </c>
      <c r="AX5485" s="168"/>
      <c r="AY5485" s="60"/>
      <c r="AZ5485" s="61"/>
      <c r="BB5485" s="61" t="str">
        <f>IF(Settings!I5481&lt;&gt;"",Settings!I5481,"")</f>
        <v/>
      </c>
    </row>
    <row r="5486" spans="2:54" x14ac:dyDescent="0.2">
      <c r="B5486" s="13"/>
      <c r="C5486" s="12"/>
      <c r="D5486" s="12"/>
      <c r="E5486" s="12"/>
      <c r="F5486" s="12"/>
      <c r="G5486" s="12"/>
      <c r="H5486" s="12"/>
      <c r="I5486" s="15"/>
      <c r="J5486" s="31"/>
      <c r="K5486" s="180"/>
      <c r="L5486" s="40"/>
      <c r="M5486" s="14"/>
      <c r="N5486" s="16"/>
      <c r="O5486" s="49"/>
      <c r="P5486" s="64"/>
      <c r="Q5486" s="18"/>
      <c r="R5486" s="181">
        <f t="shared" si="771"/>
        <v>0</v>
      </c>
      <c r="S5486" s="181">
        <f t="shared" si="772"/>
        <v>0</v>
      </c>
      <c r="T5486" s="181">
        <f t="shared" si="773"/>
        <v>0</v>
      </c>
      <c r="AQ5486" s="1">
        <f>COUNT(L$11:L5486)</f>
        <v>37</v>
      </c>
      <c r="AR5486" s="43">
        <f t="shared" si="774"/>
        <v>40933</v>
      </c>
      <c r="AS5486" s="44">
        <f t="shared" si="775"/>
        <v>89.120000000000019</v>
      </c>
      <c r="AT5486" s="10" t="str">
        <f t="shared" si="776"/>
        <v/>
      </c>
      <c r="AU5486" s="20" t="str">
        <f t="shared" si="777"/>
        <v/>
      </c>
      <c r="AV5486" s="42">
        <f t="shared" si="778"/>
        <v>1</v>
      </c>
      <c r="AW5486" s="89">
        <f t="shared" si="779"/>
        <v>0</v>
      </c>
      <c r="AX5486" s="168"/>
      <c r="AY5486" s="60"/>
      <c r="AZ5486" s="61"/>
      <c r="BB5486" s="61" t="str">
        <f>IF(Settings!I5482&lt;&gt;"",Settings!I5482,"")</f>
        <v/>
      </c>
    </row>
    <row r="5487" spans="2:54" x14ac:dyDescent="0.2">
      <c r="B5487" s="13"/>
      <c r="C5487" s="12"/>
      <c r="D5487" s="12"/>
      <c r="E5487" s="12"/>
      <c r="F5487" s="12"/>
      <c r="G5487" s="12"/>
      <c r="H5487" s="12"/>
      <c r="I5487" s="15"/>
      <c r="J5487" s="31"/>
      <c r="K5487" s="180"/>
      <c r="L5487" s="40"/>
      <c r="M5487" s="14"/>
      <c r="N5487" s="16"/>
      <c r="O5487" s="49"/>
      <c r="P5487" s="64"/>
      <c r="Q5487" s="18"/>
      <c r="R5487" s="181">
        <f t="shared" si="771"/>
        <v>0</v>
      </c>
      <c r="S5487" s="181">
        <f t="shared" si="772"/>
        <v>0</v>
      </c>
      <c r="T5487" s="181">
        <f t="shared" si="773"/>
        <v>0</v>
      </c>
      <c r="AQ5487" s="1">
        <f>COUNT(L$11:L5487)</f>
        <v>37</v>
      </c>
      <c r="AR5487" s="43">
        <f t="shared" si="774"/>
        <v>40933</v>
      </c>
      <c r="AS5487" s="44">
        <f t="shared" si="775"/>
        <v>89.120000000000019</v>
      </c>
      <c r="AT5487" s="10" t="str">
        <f t="shared" si="776"/>
        <v/>
      </c>
      <c r="AU5487" s="20" t="str">
        <f t="shared" si="777"/>
        <v/>
      </c>
      <c r="AV5487" s="42">
        <f t="shared" si="778"/>
        <v>1</v>
      </c>
      <c r="AW5487" s="89">
        <f t="shared" si="779"/>
        <v>0</v>
      </c>
      <c r="AX5487" s="168"/>
      <c r="AY5487" s="60"/>
      <c r="AZ5487" s="61"/>
      <c r="BB5487" s="61" t="str">
        <f>IF(Settings!I5483&lt;&gt;"",Settings!I5483,"")</f>
        <v/>
      </c>
    </row>
    <row r="5488" spans="2:54" x14ac:dyDescent="0.2">
      <c r="B5488" s="13"/>
      <c r="C5488" s="12"/>
      <c r="D5488" s="12"/>
      <c r="E5488" s="12"/>
      <c r="F5488" s="12"/>
      <c r="G5488" s="12"/>
      <c r="H5488" s="12"/>
      <c r="I5488" s="15"/>
      <c r="J5488" s="31"/>
      <c r="K5488" s="180"/>
      <c r="L5488" s="40"/>
      <c r="M5488" s="14"/>
      <c r="N5488" s="16"/>
      <c r="O5488" s="49"/>
      <c r="P5488" s="64"/>
      <c r="Q5488" s="18"/>
      <c r="R5488" s="181">
        <f t="shared" si="771"/>
        <v>0</v>
      </c>
      <c r="S5488" s="181">
        <f t="shared" si="772"/>
        <v>0</v>
      </c>
      <c r="T5488" s="181">
        <f t="shared" si="773"/>
        <v>0</v>
      </c>
      <c r="AQ5488" s="1">
        <f>COUNT(L$11:L5488)</f>
        <v>37</v>
      </c>
      <c r="AR5488" s="43">
        <f t="shared" si="774"/>
        <v>40933</v>
      </c>
      <c r="AS5488" s="44">
        <f t="shared" si="775"/>
        <v>89.120000000000019</v>
      </c>
      <c r="AT5488" s="10" t="str">
        <f t="shared" si="776"/>
        <v/>
      </c>
      <c r="AU5488" s="20" t="str">
        <f t="shared" si="777"/>
        <v/>
      </c>
      <c r="AV5488" s="42">
        <f t="shared" si="778"/>
        <v>1</v>
      </c>
      <c r="AW5488" s="89">
        <f t="shared" si="779"/>
        <v>0</v>
      </c>
      <c r="AX5488" s="168"/>
      <c r="AY5488" s="60"/>
      <c r="AZ5488" s="61"/>
      <c r="BB5488" s="61" t="str">
        <f>IF(Settings!I5484&lt;&gt;"",Settings!I5484,"")</f>
        <v/>
      </c>
    </row>
    <row r="5489" spans="2:54" x14ac:dyDescent="0.2">
      <c r="B5489" s="13"/>
      <c r="C5489" s="12"/>
      <c r="D5489" s="12"/>
      <c r="E5489" s="12"/>
      <c r="F5489" s="12"/>
      <c r="G5489" s="12"/>
      <c r="H5489" s="12"/>
      <c r="I5489" s="15"/>
      <c r="J5489" s="31"/>
      <c r="K5489" s="180"/>
      <c r="L5489" s="40"/>
      <c r="M5489" s="14"/>
      <c r="N5489" s="16"/>
      <c r="O5489" s="49"/>
      <c r="P5489" s="64"/>
      <c r="Q5489" s="18"/>
      <c r="R5489" s="181">
        <f t="shared" si="771"/>
        <v>0</v>
      </c>
      <c r="S5489" s="181">
        <f t="shared" si="772"/>
        <v>0</v>
      </c>
      <c r="T5489" s="181">
        <f t="shared" si="773"/>
        <v>0</v>
      </c>
      <c r="AQ5489" s="1">
        <f>COUNT(L$11:L5489)</f>
        <v>37</v>
      </c>
      <c r="AR5489" s="43">
        <f t="shared" si="774"/>
        <v>40933</v>
      </c>
      <c r="AS5489" s="44">
        <f t="shared" si="775"/>
        <v>89.120000000000019</v>
      </c>
      <c r="AT5489" s="10" t="str">
        <f t="shared" si="776"/>
        <v/>
      </c>
      <c r="AU5489" s="20" t="str">
        <f t="shared" si="777"/>
        <v/>
      </c>
      <c r="AV5489" s="42">
        <f t="shared" si="778"/>
        <v>1</v>
      </c>
      <c r="AW5489" s="89">
        <f t="shared" si="779"/>
        <v>0</v>
      </c>
      <c r="AX5489" s="168"/>
      <c r="AY5489" s="60"/>
      <c r="AZ5489" s="61"/>
      <c r="BB5489" s="61" t="str">
        <f>IF(Settings!I5485&lt;&gt;"",Settings!I5485,"")</f>
        <v/>
      </c>
    </row>
    <row r="5490" spans="2:54" x14ac:dyDescent="0.2">
      <c r="B5490" s="13"/>
      <c r="C5490" s="12"/>
      <c r="D5490" s="12"/>
      <c r="E5490" s="12"/>
      <c r="F5490" s="12"/>
      <c r="G5490" s="12"/>
      <c r="H5490" s="12"/>
      <c r="I5490" s="15"/>
      <c r="J5490" s="31"/>
      <c r="K5490" s="180"/>
      <c r="L5490" s="40"/>
      <c r="M5490" s="14"/>
      <c r="N5490" s="16"/>
      <c r="O5490" s="49"/>
      <c r="P5490" s="64"/>
      <c r="Q5490" s="18"/>
      <c r="R5490" s="181">
        <f t="shared" si="771"/>
        <v>0</v>
      </c>
      <c r="S5490" s="181">
        <f t="shared" si="772"/>
        <v>0</v>
      </c>
      <c r="T5490" s="181">
        <f t="shared" si="773"/>
        <v>0</v>
      </c>
      <c r="AQ5490" s="1">
        <f>COUNT(L$11:L5490)</f>
        <v>37</v>
      </c>
      <c r="AR5490" s="43">
        <f t="shared" si="774"/>
        <v>40933</v>
      </c>
      <c r="AS5490" s="44">
        <f t="shared" si="775"/>
        <v>89.120000000000019</v>
      </c>
      <c r="AT5490" s="10" t="str">
        <f t="shared" si="776"/>
        <v/>
      </c>
      <c r="AU5490" s="20" t="str">
        <f t="shared" si="777"/>
        <v/>
      </c>
      <c r="AV5490" s="42">
        <f t="shared" si="778"/>
        <v>1</v>
      </c>
      <c r="AW5490" s="89">
        <f t="shared" si="779"/>
        <v>0</v>
      </c>
      <c r="AX5490" s="168"/>
      <c r="AY5490" s="60"/>
      <c r="AZ5490" s="61"/>
      <c r="BB5490" s="61" t="str">
        <f>IF(Settings!I5486&lt;&gt;"",Settings!I5486,"")</f>
        <v/>
      </c>
    </row>
    <row r="5491" spans="2:54" x14ac:dyDescent="0.2">
      <c r="B5491" s="13"/>
      <c r="C5491" s="12"/>
      <c r="D5491" s="12"/>
      <c r="E5491" s="12"/>
      <c r="F5491" s="12"/>
      <c r="G5491" s="12"/>
      <c r="H5491" s="12"/>
      <c r="I5491" s="15"/>
      <c r="J5491" s="31"/>
      <c r="K5491" s="180"/>
      <c r="L5491" s="40"/>
      <c r="M5491" s="14"/>
      <c r="N5491" s="16"/>
      <c r="O5491" s="49"/>
      <c r="P5491" s="64"/>
      <c r="Q5491" s="18"/>
      <c r="R5491" s="181">
        <f t="shared" si="771"/>
        <v>0</v>
      </c>
      <c r="S5491" s="181">
        <f t="shared" si="772"/>
        <v>0</v>
      </c>
      <c r="T5491" s="181">
        <f t="shared" si="773"/>
        <v>0</v>
      </c>
      <c r="AQ5491" s="1">
        <f>COUNT(L$11:L5491)</f>
        <v>37</v>
      </c>
      <c r="AR5491" s="43">
        <f t="shared" si="774"/>
        <v>40933</v>
      </c>
      <c r="AS5491" s="44">
        <f t="shared" si="775"/>
        <v>89.120000000000019</v>
      </c>
      <c r="AT5491" s="10" t="str">
        <f t="shared" si="776"/>
        <v/>
      </c>
      <c r="AU5491" s="20" t="str">
        <f t="shared" si="777"/>
        <v/>
      </c>
      <c r="AV5491" s="42">
        <f t="shared" si="778"/>
        <v>1</v>
      </c>
      <c r="AW5491" s="89">
        <f t="shared" si="779"/>
        <v>0</v>
      </c>
      <c r="AX5491" s="168"/>
      <c r="AY5491" s="60"/>
      <c r="AZ5491" s="61"/>
      <c r="BB5491" s="61" t="str">
        <f>IF(Settings!I5487&lt;&gt;"",Settings!I5487,"")</f>
        <v/>
      </c>
    </row>
    <row r="5492" spans="2:54" x14ac:dyDescent="0.2">
      <c r="B5492" s="13"/>
      <c r="C5492" s="12"/>
      <c r="D5492" s="12"/>
      <c r="E5492" s="12"/>
      <c r="F5492" s="12"/>
      <c r="G5492" s="12"/>
      <c r="H5492" s="12"/>
      <c r="I5492" s="15"/>
      <c r="J5492" s="31"/>
      <c r="K5492" s="180"/>
      <c r="L5492" s="40"/>
      <c r="M5492" s="14"/>
      <c r="N5492" s="16"/>
      <c r="O5492" s="49"/>
      <c r="P5492" s="64"/>
      <c r="Q5492" s="18"/>
      <c r="R5492" s="181">
        <f t="shared" si="771"/>
        <v>0</v>
      </c>
      <c r="S5492" s="181">
        <f t="shared" si="772"/>
        <v>0</v>
      </c>
      <c r="T5492" s="181">
        <f t="shared" si="773"/>
        <v>0</v>
      </c>
      <c r="AQ5492" s="1">
        <f>COUNT(L$11:L5492)</f>
        <v>37</v>
      </c>
      <c r="AR5492" s="43">
        <f t="shared" si="774"/>
        <v>40933</v>
      </c>
      <c r="AS5492" s="44">
        <f t="shared" si="775"/>
        <v>89.120000000000019</v>
      </c>
      <c r="AT5492" s="10" t="str">
        <f t="shared" si="776"/>
        <v/>
      </c>
      <c r="AU5492" s="20" t="str">
        <f t="shared" si="777"/>
        <v/>
      </c>
      <c r="AV5492" s="42">
        <f t="shared" si="778"/>
        <v>1</v>
      </c>
      <c r="AW5492" s="89">
        <f t="shared" si="779"/>
        <v>0</v>
      </c>
      <c r="AX5492" s="168"/>
      <c r="AY5492" s="60"/>
      <c r="AZ5492" s="61"/>
      <c r="BB5492" s="61" t="str">
        <f>IF(Settings!I5488&lt;&gt;"",Settings!I5488,"")</f>
        <v/>
      </c>
    </row>
    <row r="5493" spans="2:54" x14ac:dyDescent="0.2">
      <c r="B5493" s="13"/>
      <c r="C5493" s="12"/>
      <c r="D5493" s="12"/>
      <c r="E5493" s="12"/>
      <c r="F5493" s="12"/>
      <c r="G5493" s="12"/>
      <c r="H5493" s="12"/>
      <c r="I5493" s="15"/>
      <c r="J5493" s="31"/>
      <c r="K5493" s="180"/>
      <c r="L5493" s="40"/>
      <c r="M5493" s="14"/>
      <c r="N5493" s="16"/>
      <c r="O5493" s="49"/>
      <c r="P5493" s="64"/>
      <c r="Q5493" s="18"/>
      <c r="R5493" s="181">
        <f t="shared" si="771"/>
        <v>0</v>
      </c>
      <c r="S5493" s="181">
        <f t="shared" si="772"/>
        <v>0</v>
      </c>
      <c r="T5493" s="181">
        <f t="shared" si="773"/>
        <v>0</v>
      </c>
      <c r="AQ5493" s="1">
        <f>COUNT(L$11:L5493)</f>
        <v>37</v>
      </c>
      <c r="AR5493" s="43">
        <f t="shared" si="774"/>
        <v>40933</v>
      </c>
      <c r="AS5493" s="44">
        <f t="shared" si="775"/>
        <v>89.120000000000019</v>
      </c>
      <c r="AT5493" s="10" t="str">
        <f t="shared" si="776"/>
        <v/>
      </c>
      <c r="AU5493" s="20" t="str">
        <f t="shared" si="777"/>
        <v/>
      </c>
      <c r="AV5493" s="42">
        <f t="shared" si="778"/>
        <v>1</v>
      </c>
      <c r="AW5493" s="89">
        <f t="shared" si="779"/>
        <v>0</v>
      </c>
      <c r="AX5493" s="168"/>
      <c r="AY5493" s="60"/>
      <c r="AZ5493" s="61"/>
      <c r="BB5493" s="61" t="str">
        <f>IF(Settings!I5489&lt;&gt;"",Settings!I5489,"")</f>
        <v/>
      </c>
    </row>
    <row r="5494" spans="2:54" x14ac:dyDescent="0.2">
      <c r="B5494" s="13"/>
      <c r="C5494" s="12"/>
      <c r="D5494" s="12"/>
      <c r="E5494" s="12"/>
      <c r="F5494" s="12"/>
      <c r="G5494" s="12"/>
      <c r="H5494" s="12"/>
      <c r="I5494" s="15"/>
      <c r="J5494" s="31"/>
      <c r="K5494" s="180"/>
      <c r="L5494" s="40"/>
      <c r="M5494" s="14"/>
      <c r="N5494" s="16"/>
      <c r="O5494" s="49"/>
      <c r="P5494" s="64"/>
      <c r="Q5494" s="18"/>
      <c r="R5494" s="181">
        <f t="shared" si="771"/>
        <v>0</v>
      </c>
      <c r="S5494" s="181">
        <f t="shared" si="772"/>
        <v>0</v>
      </c>
      <c r="T5494" s="181">
        <f t="shared" si="773"/>
        <v>0</v>
      </c>
      <c r="AQ5494" s="1">
        <f>COUNT(L$11:L5494)</f>
        <v>37</v>
      </c>
      <c r="AR5494" s="43">
        <f t="shared" si="774"/>
        <v>40933</v>
      </c>
      <c r="AS5494" s="44">
        <f t="shared" si="775"/>
        <v>89.120000000000019</v>
      </c>
      <c r="AT5494" s="10" t="str">
        <f t="shared" si="776"/>
        <v/>
      </c>
      <c r="AU5494" s="20" t="str">
        <f t="shared" si="777"/>
        <v/>
      </c>
      <c r="AV5494" s="42">
        <f t="shared" si="778"/>
        <v>1</v>
      </c>
      <c r="AW5494" s="89">
        <f t="shared" si="779"/>
        <v>0</v>
      </c>
      <c r="AX5494" s="168"/>
      <c r="AY5494" s="60"/>
      <c r="AZ5494" s="61"/>
      <c r="BB5494" s="61" t="str">
        <f>IF(Settings!I5490&lt;&gt;"",Settings!I5490,"")</f>
        <v/>
      </c>
    </row>
    <row r="5495" spans="2:54" x14ac:dyDescent="0.2">
      <c r="B5495" s="13"/>
      <c r="C5495" s="12"/>
      <c r="D5495" s="12"/>
      <c r="E5495" s="12"/>
      <c r="F5495" s="12"/>
      <c r="G5495" s="12"/>
      <c r="H5495" s="12"/>
      <c r="I5495" s="15"/>
      <c r="J5495" s="31"/>
      <c r="K5495" s="180"/>
      <c r="L5495" s="40"/>
      <c r="M5495" s="14"/>
      <c r="N5495" s="16"/>
      <c r="O5495" s="49"/>
      <c r="P5495" s="64"/>
      <c r="Q5495" s="18"/>
      <c r="R5495" s="181">
        <f t="shared" si="771"/>
        <v>0</v>
      </c>
      <c r="S5495" s="181">
        <f t="shared" si="772"/>
        <v>0</v>
      </c>
      <c r="T5495" s="181">
        <f t="shared" si="773"/>
        <v>0</v>
      </c>
      <c r="AQ5495" s="1">
        <f>COUNT(L$11:L5495)</f>
        <v>37</v>
      </c>
      <c r="AR5495" s="43">
        <f t="shared" si="774"/>
        <v>40933</v>
      </c>
      <c r="AS5495" s="44">
        <f t="shared" si="775"/>
        <v>89.120000000000019</v>
      </c>
      <c r="AT5495" s="10" t="str">
        <f t="shared" si="776"/>
        <v/>
      </c>
      <c r="AU5495" s="20" t="str">
        <f t="shared" si="777"/>
        <v/>
      </c>
      <c r="AV5495" s="42">
        <f t="shared" si="778"/>
        <v>1</v>
      </c>
      <c r="AW5495" s="89">
        <f t="shared" si="779"/>
        <v>0</v>
      </c>
      <c r="AX5495" s="168"/>
      <c r="AY5495" s="60"/>
      <c r="AZ5495" s="61"/>
      <c r="BB5495" s="61" t="str">
        <f>IF(Settings!I5491&lt;&gt;"",Settings!I5491,"")</f>
        <v/>
      </c>
    </row>
    <row r="5496" spans="2:54" x14ac:dyDescent="0.2">
      <c r="B5496" s="13"/>
      <c r="C5496" s="12"/>
      <c r="D5496" s="12"/>
      <c r="E5496" s="12"/>
      <c r="F5496" s="12"/>
      <c r="G5496" s="12"/>
      <c r="H5496" s="12"/>
      <c r="I5496" s="15"/>
      <c r="J5496" s="31"/>
      <c r="K5496" s="180"/>
      <c r="L5496" s="40"/>
      <c r="M5496" s="14"/>
      <c r="N5496" s="16"/>
      <c r="O5496" s="49"/>
      <c r="P5496" s="64"/>
      <c r="Q5496" s="18"/>
      <c r="R5496" s="181">
        <f t="shared" si="771"/>
        <v>0</v>
      </c>
      <c r="S5496" s="181">
        <f t="shared" si="772"/>
        <v>0</v>
      </c>
      <c r="T5496" s="181">
        <f t="shared" si="773"/>
        <v>0</v>
      </c>
      <c r="AQ5496" s="1">
        <f>COUNT(L$11:L5496)</f>
        <v>37</v>
      </c>
      <c r="AR5496" s="43">
        <f t="shared" si="774"/>
        <v>40933</v>
      </c>
      <c r="AS5496" s="44">
        <f t="shared" si="775"/>
        <v>89.120000000000019</v>
      </c>
      <c r="AT5496" s="10" t="str">
        <f t="shared" si="776"/>
        <v/>
      </c>
      <c r="AU5496" s="20" t="str">
        <f t="shared" si="777"/>
        <v/>
      </c>
      <c r="AV5496" s="42">
        <f t="shared" si="778"/>
        <v>1</v>
      </c>
      <c r="AW5496" s="89">
        <f t="shared" si="779"/>
        <v>0</v>
      </c>
      <c r="AX5496" s="168"/>
      <c r="AY5496" s="60"/>
      <c r="AZ5496" s="61"/>
      <c r="BB5496" s="61" t="str">
        <f>IF(Settings!I5492&lt;&gt;"",Settings!I5492,"")</f>
        <v/>
      </c>
    </row>
    <row r="5497" spans="2:54" x14ac:dyDescent="0.2">
      <c r="B5497" s="13"/>
      <c r="C5497" s="12"/>
      <c r="D5497" s="12"/>
      <c r="E5497" s="12"/>
      <c r="F5497" s="12"/>
      <c r="G5497" s="12"/>
      <c r="H5497" s="12"/>
      <c r="I5497" s="15"/>
      <c r="J5497" s="31"/>
      <c r="K5497" s="180"/>
      <c r="L5497" s="40"/>
      <c r="M5497" s="14"/>
      <c r="N5497" s="16"/>
      <c r="O5497" s="49"/>
      <c r="P5497" s="64"/>
      <c r="Q5497" s="18"/>
      <c r="R5497" s="181">
        <f t="shared" si="771"/>
        <v>0</v>
      </c>
      <c r="S5497" s="181">
        <f t="shared" si="772"/>
        <v>0</v>
      </c>
      <c r="T5497" s="181">
        <f t="shared" si="773"/>
        <v>0</v>
      </c>
      <c r="AQ5497" s="1">
        <f>COUNT(L$11:L5497)</f>
        <v>37</v>
      </c>
      <c r="AR5497" s="43">
        <f t="shared" si="774"/>
        <v>40933</v>
      </c>
      <c r="AS5497" s="44">
        <f t="shared" si="775"/>
        <v>89.120000000000019</v>
      </c>
      <c r="AT5497" s="10" t="str">
        <f t="shared" si="776"/>
        <v/>
      </c>
      <c r="AU5497" s="20" t="str">
        <f t="shared" si="777"/>
        <v/>
      </c>
      <c r="AV5497" s="42">
        <f t="shared" si="778"/>
        <v>1</v>
      </c>
      <c r="AW5497" s="89">
        <f t="shared" si="779"/>
        <v>0</v>
      </c>
      <c r="AX5497" s="168"/>
      <c r="AY5497" s="60"/>
      <c r="AZ5497" s="61"/>
      <c r="BB5497" s="61" t="str">
        <f>IF(Settings!I5493&lt;&gt;"",Settings!I5493,"")</f>
        <v/>
      </c>
    </row>
    <row r="5498" spans="2:54" x14ac:dyDescent="0.2">
      <c r="B5498" s="13"/>
      <c r="C5498" s="12"/>
      <c r="D5498" s="12"/>
      <c r="E5498" s="12"/>
      <c r="F5498" s="12"/>
      <c r="G5498" s="12"/>
      <c r="H5498" s="12"/>
      <c r="I5498" s="15"/>
      <c r="J5498" s="31"/>
      <c r="K5498" s="180"/>
      <c r="L5498" s="40"/>
      <c r="M5498" s="14"/>
      <c r="N5498" s="16"/>
      <c r="O5498" s="49"/>
      <c r="P5498" s="64"/>
      <c r="Q5498" s="18"/>
      <c r="R5498" s="181">
        <f t="shared" si="771"/>
        <v>0</v>
      </c>
      <c r="S5498" s="181">
        <f t="shared" si="772"/>
        <v>0</v>
      </c>
      <c r="T5498" s="181">
        <f t="shared" si="773"/>
        <v>0</v>
      </c>
      <c r="AQ5498" s="1">
        <f>COUNT(L$11:L5498)</f>
        <v>37</v>
      </c>
      <c r="AR5498" s="43">
        <f t="shared" si="774"/>
        <v>40933</v>
      </c>
      <c r="AS5498" s="44">
        <f t="shared" si="775"/>
        <v>89.120000000000019</v>
      </c>
      <c r="AT5498" s="10" t="str">
        <f t="shared" si="776"/>
        <v/>
      </c>
      <c r="AU5498" s="20" t="str">
        <f t="shared" si="777"/>
        <v/>
      </c>
      <c r="AV5498" s="42">
        <f t="shared" si="778"/>
        <v>1</v>
      </c>
      <c r="AW5498" s="89">
        <f t="shared" si="779"/>
        <v>0</v>
      </c>
      <c r="AX5498" s="168"/>
      <c r="AY5498" s="60"/>
      <c r="AZ5498" s="61"/>
      <c r="BB5498" s="61" t="str">
        <f>IF(Settings!I5494&lt;&gt;"",Settings!I5494,"")</f>
        <v/>
      </c>
    </row>
    <row r="5499" spans="2:54" x14ac:dyDescent="0.2">
      <c r="B5499" s="13"/>
      <c r="C5499" s="12"/>
      <c r="D5499" s="12"/>
      <c r="E5499" s="12"/>
      <c r="F5499" s="12"/>
      <c r="G5499" s="12"/>
      <c r="H5499" s="12"/>
      <c r="I5499" s="15"/>
      <c r="J5499" s="31"/>
      <c r="K5499" s="180"/>
      <c r="L5499" s="40"/>
      <c r="M5499" s="14"/>
      <c r="N5499" s="16"/>
      <c r="O5499" s="49"/>
      <c r="P5499" s="64"/>
      <c r="Q5499" s="18"/>
      <c r="R5499" s="181">
        <f t="shared" si="771"/>
        <v>0</v>
      </c>
      <c r="S5499" s="181">
        <f t="shared" si="772"/>
        <v>0</v>
      </c>
      <c r="T5499" s="181">
        <f t="shared" si="773"/>
        <v>0</v>
      </c>
      <c r="AQ5499" s="1">
        <f>COUNT(L$11:L5499)</f>
        <v>37</v>
      </c>
      <c r="AR5499" s="43">
        <f t="shared" si="774"/>
        <v>40933</v>
      </c>
      <c r="AS5499" s="44">
        <f t="shared" si="775"/>
        <v>89.120000000000019</v>
      </c>
      <c r="AT5499" s="10" t="str">
        <f t="shared" si="776"/>
        <v/>
      </c>
      <c r="AU5499" s="20" t="str">
        <f t="shared" si="777"/>
        <v/>
      </c>
      <c r="AV5499" s="42">
        <f t="shared" si="778"/>
        <v>1</v>
      </c>
      <c r="AW5499" s="89">
        <f t="shared" si="779"/>
        <v>0</v>
      </c>
      <c r="AX5499" s="168"/>
      <c r="AY5499" s="60"/>
      <c r="AZ5499" s="61"/>
      <c r="BB5499" s="61" t="str">
        <f>IF(Settings!I5495&lt;&gt;"",Settings!I5495,"")</f>
        <v/>
      </c>
    </row>
    <row r="5500" spans="2:54" x14ac:dyDescent="0.2">
      <c r="B5500" s="13"/>
      <c r="C5500" s="12"/>
      <c r="D5500" s="12"/>
      <c r="E5500" s="12"/>
      <c r="F5500" s="12"/>
      <c r="G5500" s="12"/>
      <c r="H5500" s="12"/>
      <c r="I5500" s="15"/>
      <c r="J5500" s="31"/>
      <c r="K5500" s="180"/>
      <c r="L5500" s="40"/>
      <c r="M5500" s="14"/>
      <c r="N5500" s="16"/>
      <c r="O5500" s="49"/>
      <c r="P5500" s="64"/>
      <c r="Q5500" s="18"/>
      <c r="R5500" s="181">
        <f t="shared" si="771"/>
        <v>0</v>
      </c>
      <c r="S5500" s="181">
        <f t="shared" si="772"/>
        <v>0</v>
      </c>
      <c r="T5500" s="181">
        <f t="shared" si="773"/>
        <v>0</v>
      </c>
      <c r="AQ5500" s="1">
        <f>COUNT(L$11:L5500)</f>
        <v>37</v>
      </c>
      <c r="AR5500" s="43">
        <f t="shared" si="774"/>
        <v>40933</v>
      </c>
      <c r="AS5500" s="44">
        <f t="shared" si="775"/>
        <v>89.120000000000019</v>
      </c>
      <c r="AT5500" s="10" t="str">
        <f t="shared" si="776"/>
        <v/>
      </c>
      <c r="AU5500" s="20" t="str">
        <f t="shared" si="777"/>
        <v/>
      </c>
      <c r="AV5500" s="42">
        <f t="shared" si="778"/>
        <v>1</v>
      </c>
      <c r="AW5500" s="89">
        <f t="shared" si="779"/>
        <v>0</v>
      </c>
      <c r="AX5500" s="168"/>
      <c r="AY5500" s="60"/>
      <c r="AZ5500" s="61"/>
      <c r="BB5500" s="61" t="str">
        <f>IF(Settings!I5496&lt;&gt;"",Settings!I5496,"")</f>
        <v/>
      </c>
    </row>
    <row r="5501" spans="2:54" x14ac:dyDescent="0.2">
      <c r="B5501" s="13"/>
      <c r="C5501" s="12"/>
      <c r="D5501" s="12"/>
      <c r="E5501" s="12"/>
      <c r="F5501" s="12"/>
      <c r="G5501" s="12"/>
      <c r="H5501" s="12"/>
      <c r="I5501" s="15"/>
      <c r="J5501" s="31"/>
      <c r="K5501" s="180"/>
      <c r="L5501" s="40"/>
      <c r="M5501" s="14"/>
      <c r="N5501" s="16"/>
      <c r="O5501" s="49"/>
      <c r="P5501" s="64"/>
      <c r="Q5501" s="18"/>
      <c r="R5501" s="181">
        <f t="shared" si="771"/>
        <v>0</v>
      </c>
      <c r="S5501" s="181">
        <f t="shared" si="772"/>
        <v>0</v>
      </c>
      <c r="T5501" s="181">
        <f t="shared" si="773"/>
        <v>0</v>
      </c>
      <c r="AQ5501" s="1">
        <f>COUNT(L$11:L5501)</f>
        <v>37</v>
      </c>
      <c r="AR5501" s="43">
        <f t="shared" si="774"/>
        <v>40933</v>
      </c>
      <c r="AS5501" s="44">
        <f t="shared" si="775"/>
        <v>89.120000000000019</v>
      </c>
      <c r="AT5501" s="10" t="str">
        <f t="shared" si="776"/>
        <v/>
      </c>
      <c r="AU5501" s="20" t="str">
        <f t="shared" si="777"/>
        <v/>
      </c>
      <c r="AV5501" s="42">
        <f t="shared" si="778"/>
        <v>1</v>
      </c>
      <c r="AW5501" s="89">
        <f t="shared" si="779"/>
        <v>0</v>
      </c>
      <c r="AX5501" s="168"/>
      <c r="AY5501" s="60"/>
      <c r="AZ5501" s="61"/>
      <c r="BB5501" s="61" t="str">
        <f>IF(Settings!I5497&lt;&gt;"",Settings!I5497,"")</f>
        <v/>
      </c>
    </row>
    <row r="5502" spans="2:54" x14ac:dyDescent="0.2">
      <c r="B5502" s="13"/>
      <c r="C5502" s="12"/>
      <c r="D5502" s="12"/>
      <c r="E5502" s="12"/>
      <c r="F5502" s="12"/>
      <c r="G5502" s="12"/>
      <c r="H5502" s="12"/>
      <c r="I5502" s="15"/>
      <c r="J5502" s="31"/>
      <c r="K5502" s="180"/>
      <c r="L5502" s="40"/>
      <c r="M5502" s="14"/>
      <c r="N5502" s="16"/>
      <c r="O5502" s="49"/>
      <c r="P5502" s="64"/>
      <c r="Q5502" s="18"/>
      <c r="R5502" s="181">
        <f t="shared" si="771"/>
        <v>0</v>
      </c>
      <c r="S5502" s="181">
        <f t="shared" si="772"/>
        <v>0</v>
      </c>
      <c r="T5502" s="181">
        <f t="shared" si="773"/>
        <v>0</v>
      </c>
      <c r="AQ5502" s="1">
        <f>COUNT(L$11:L5502)</f>
        <v>37</v>
      </c>
      <c r="AR5502" s="43">
        <f t="shared" si="774"/>
        <v>40933</v>
      </c>
      <c r="AS5502" s="44">
        <f t="shared" si="775"/>
        <v>89.120000000000019</v>
      </c>
      <c r="AT5502" s="10" t="str">
        <f t="shared" si="776"/>
        <v/>
      </c>
      <c r="AU5502" s="20" t="str">
        <f t="shared" si="777"/>
        <v/>
      </c>
      <c r="AV5502" s="42">
        <f t="shared" si="778"/>
        <v>1</v>
      </c>
      <c r="AW5502" s="89">
        <f t="shared" si="779"/>
        <v>0</v>
      </c>
      <c r="AX5502" s="168"/>
      <c r="AY5502" s="60"/>
      <c r="AZ5502" s="61"/>
      <c r="BB5502" s="61" t="str">
        <f>IF(Settings!I5498&lt;&gt;"",Settings!I5498,"")</f>
        <v/>
      </c>
    </row>
    <row r="5503" spans="2:54" x14ac:dyDescent="0.2">
      <c r="B5503" s="13"/>
      <c r="C5503" s="12"/>
      <c r="D5503" s="12"/>
      <c r="E5503" s="12"/>
      <c r="F5503" s="12"/>
      <c r="G5503" s="12"/>
      <c r="H5503" s="12"/>
      <c r="I5503" s="15"/>
      <c r="J5503" s="31"/>
      <c r="K5503" s="180"/>
      <c r="L5503" s="40"/>
      <c r="M5503" s="14"/>
      <c r="N5503" s="16"/>
      <c r="O5503" s="49"/>
      <c r="P5503" s="64"/>
      <c r="Q5503" s="18"/>
      <c r="R5503" s="181">
        <f t="shared" si="771"/>
        <v>0</v>
      </c>
      <c r="S5503" s="181">
        <f t="shared" si="772"/>
        <v>0</v>
      </c>
      <c r="T5503" s="181">
        <f t="shared" si="773"/>
        <v>0</v>
      </c>
      <c r="AQ5503" s="1">
        <f>COUNT(L$11:L5503)</f>
        <v>37</v>
      </c>
      <c r="AR5503" s="43">
        <f t="shared" si="774"/>
        <v>40933</v>
      </c>
      <c r="AS5503" s="44">
        <f t="shared" si="775"/>
        <v>89.120000000000019</v>
      </c>
      <c r="AT5503" s="10" t="str">
        <f t="shared" si="776"/>
        <v/>
      </c>
      <c r="AU5503" s="20" t="str">
        <f t="shared" si="777"/>
        <v/>
      </c>
      <c r="AV5503" s="42">
        <f t="shared" si="778"/>
        <v>1</v>
      </c>
      <c r="AW5503" s="89">
        <f t="shared" si="779"/>
        <v>0</v>
      </c>
      <c r="AX5503" s="168"/>
      <c r="AY5503" s="60"/>
      <c r="AZ5503" s="61"/>
      <c r="BB5503" s="61" t="str">
        <f>IF(Settings!I5499&lt;&gt;"",Settings!I5499,"")</f>
        <v/>
      </c>
    </row>
    <row r="5504" spans="2:54" x14ac:dyDescent="0.2">
      <c r="B5504" s="13"/>
      <c r="C5504" s="12"/>
      <c r="D5504" s="12"/>
      <c r="E5504" s="12"/>
      <c r="F5504" s="12"/>
      <c r="G5504" s="12"/>
      <c r="H5504" s="12"/>
      <c r="I5504" s="15"/>
      <c r="J5504" s="31"/>
      <c r="K5504" s="180"/>
      <c r="L5504" s="40"/>
      <c r="M5504" s="14"/>
      <c r="N5504" s="16"/>
      <c r="O5504" s="49"/>
      <c r="P5504" s="64"/>
      <c r="Q5504" s="18"/>
      <c r="R5504" s="181">
        <f t="shared" si="771"/>
        <v>0</v>
      </c>
      <c r="S5504" s="181">
        <f t="shared" si="772"/>
        <v>0</v>
      </c>
      <c r="T5504" s="181">
        <f t="shared" si="773"/>
        <v>0</v>
      </c>
      <c r="AQ5504" s="1">
        <f>COUNT(L$11:L5504)</f>
        <v>37</v>
      </c>
      <c r="AR5504" s="43">
        <f t="shared" si="774"/>
        <v>40933</v>
      </c>
      <c r="AS5504" s="44">
        <f t="shared" si="775"/>
        <v>89.120000000000019</v>
      </c>
      <c r="AT5504" s="10" t="str">
        <f t="shared" si="776"/>
        <v/>
      </c>
      <c r="AU5504" s="20" t="str">
        <f t="shared" si="777"/>
        <v/>
      </c>
      <c r="AV5504" s="42">
        <f t="shared" si="778"/>
        <v>1</v>
      </c>
      <c r="AW5504" s="89">
        <f t="shared" si="779"/>
        <v>0</v>
      </c>
      <c r="AX5504" s="168"/>
      <c r="AY5504" s="60"/>
      <c r="AZ5504" s="61"/>
      <c r="BB5504" s="61" t="str">
        <f>IF(Settings!I5500&lt;&gt;"",Settings!I5500,"")</f>
        <v/>
      </c>
    </row>
    <row r="5505" spans="2:54" x14ac:dyDescent="0.2">
      <c r="B5505" s="13"/>
      <c r="C5505" s="12"/>
      <c r="D5505" s="12"/>
      <c r="E5505" s="12"/>
      <c r="F5505" s="12"/>
      <c r="G5505" s="12"/>
      <c r="H5505" s="12"/>
      <c r="I5505" s="15"/>
      <c r="J5505" s="31"/>
      <c r="K5505" s="180"/>
      <c r="L5505" s="40"/>
      <c r="M5505" s="14"/>
      <c r="N5505" s="16"/>
      <c r="O5505" s="49"/>
      <c r="P5505" s="64"/>
      <c r="Q5505" s="18"/>
      <c r="R5505" s="181">
        <f t="shared" si="771"/>
        <v>0</v>
      </c>
      <c r="S5505" s="181">
        <f t="shared" si="772"/>
        <v>0</v>
      </c>
      <c r="T5505" s="181">
        <f t="shared" si="773"/>
        <v>0</v>
      </c>
      <c r="AQ5505" s="1">
        <f>COUNT(L$11:L5505)</f>
        <v>37</v>
      </c>
      <c r="AR5505" s="43">
        <f t="shared" si="774"/>
        <v>40933</v>
      </c>
      <c r="AS5505" s="44">
        <f t="shared" si="775"/>
        <v>89.120000000000019</v>
      </c>
      <c r="AT5505" s="10" t="str">
        <f t="shared" si="776"/>
        <v/>
      </c>
      <c r="AU5505" s="20" t="str">
        <f t="shared" si="777"/>
        <v/>
      </c>
      <c r="AV5505" s="42">
        <f t="shared" si="778"/>
        <v>1</v>
      </c>
      <c r="AW5505" s="89">
        <f t="shared" si="779"/>
        <v>0</v>
      </c>
      <c r="AX5505" s="168"/>
      <c r="AY5505" s="60"/>
      <c r="AZ5505" s="61"/>
      <c r="BB5505" s="61" t="str">
        <f>IF(Settings!I5501&lt;&gt;"",Settings!I5501,"")</f>
        <v/>
      </c>
    </row>
    <row r="5506" spans="2:54" x14ac:dyDescent="0.2">
      <c r="B5506" s="13"/>
      <c r="C5506" s="12"/>
      <c r="D5506" s="12"/>
      <c r="E5506" s="12"/>
      <c r="F5506" s="12"/>
      <c r="G5506" s="12"/>
      <c r="H5506" s="12"/>
      <c r="I5506" s="15"/>
      <c r="J5506" s="31"/>
      <c r="K5506" s="180"/>
      <c r="L5506" s="40"/>
      <c r="M5506" s="14"/>
      <c r="N5506" s="16"/>
      <c r="O5506" s="49"/>
      <c r="P5506" s="64"/>
      <c r="Q5506" s="18"/>
      <c r="R5506" s="181">
        <f t="shared" si="771"/>
        <v>0</v>
      </c>
      <c r="S5506" s="181">
        <f t="shared" si="772"/>
        <v>0</v>
      </c>
      <c r="T5506" s="181">
        <f t="shared" si="773"/>
        <v>0</v>
      </c>
      <c r="AQ5506" s="1">
        <f>COUNT(L$11:L5506)</f>
        <v>37</v>
      </c>
      <c r="AR5506" s="43">
        <f t="shared" si="774"/>
        <v>40933</v>
      </c>
      <c r="AS5506" s="44">
        <f t="shared" si="775"/>
        <v>89.120000000000019</v>
      </c>
      <c r="AT5506" s="10" t="str">
        <f t="shared" si="776"/>
        <v/>
      </c>
      <c r="AU5506" s="20" t="str">
        <f t="shared" si="777"/>
        <v/>
      </c>
      <c r="AV5506" s="42">
        <f t="shared" si="778"/>
        <v>1</v>
      </c>
      <c r="AW5506" s="89">
        <f t="shared" si="779"/>
        <v>0</v>
      </c>
      <c r="AX5506" s="168"/>
      <c r="AY5506" s="60"/>
      <c r="AZ5506" s="61"/>
      <c r="BB5506" s="61" t="str">
        <f>IF(Settings!I5502&lt;&gt;"",Settings!I5502,"")</f>
        <v/>
      </c>
    </row>
    <row r="5507" spans="2:54" x14ac:dyDescent="0.2">
      <c r="B5507" s="13"/>
      <c r="C5507" s="12"/>
      <c r="D5507" s="12"/>
      <c r="E5507" s="12"/>
      <c r="F5507" s="12"/>
      <c r="G5507" s="12"/>
      <c r="H5507" s="12"/>
      <c r="I5507" s="15"/>
      <c r="J5507" s="31"/>
      <c r="K5507" s="180"/>
      <c r="L5507" s="40"/>
      <c r="M5507" s="14"/>
      <c r="N5507" s="16"/>
      <c r="O5507" s="49"/>
      <c r="P5507" s="64"/>
      <c r="Q5507" s="18"/>
      <c r="R5507" s="181">
        <f t="shared" si="771"/>
        <v>0</v>
      </c>
      <c r="S5507" s="181">
        <f t="shared" si="772"/>
        <v>0</v>
      </c>
      <c r="T5507" s="181">
        <f t="shared" si="773"/>
        <v>0</v>
      </c>
      <c r="AQ5507" s="1">
        <f>COUNT(L$11:L5507)</f>
        <v>37</v>
      </c>
      <c r="AR5507" s="43">
        <f t="shared" si="774"/>
        <v>40933</v>
      </c>
      <c r="AS5507" s="44">
        <f t="shared" si="775"/>
        <v>89.120000000000019</v>
      </c>
      <c r="AT5507" s="10" t="str">
        <f t="shared" si="776"/>
        <v/>
      </c>
      <c r="AU5507" s="20" t="str">
        <f t="shared" si="777"/>
        <v/>
      </c>
      <c r="AV5507" s="42">
        <f t="shared" si="778"/>
        <v>1</v>
      </c>
      <c r="AW5507" s="89">
        <f t="shared" si="779"/>
        <v>0</v>
      </c>
      <c r="AX5507" s="168"/>
      <c r="AY5507" s="60"/>
      <c r="AZ5507" s="61"/>
      <c r="BB5507" s="61" t="str">
        <f>IF(Settings!I5503&lt;&gt;"",Settings!I5503,"")</f>
        <v/>
      </c>
    </row>
    <row r="5508" spans="2:54" x14ac:dyDescent="0.2">
      <c r="B5508" s="13"/>
      <c r="C5508" s="12"/>
      <c r="D5508" s="12"/>
      <c r="E5508" s="12"/>
      <c r="F5508" s="12"/>
      <c r="G5508" s="12"/>
      <c r="H5508" s="12"/>
      <c r="I5508" s="15"/>
      <c r="J5508" s="31"/>
      <c r="K5508" s="180"/>
      <c r="L5508" s="40"/>
      <c r="M5508" s="14"/>
      <c r="N5508" s="16"/>
      <c r="O5508" s="49"/>
      <c r="P5508" s="64"/>
      <c r="Q5508" s="18"/>
      <c r="R5508" s="181">
        <f t="shared" si="771"/>
        <v>0</v>
      </c>
      <c r="S5508" s="181">
        <f t="shared" si="772"/>
        <v>0</v>
      </c>
      <c r="T5508" s="181">
        <f t="shared" si="773"/>
        <v>0</v>
      </c>
      <c r="AQ5508" s="1">
        <f>COUNT(L$11:L5508)</f>
        <v>37</v>
      </c>
      <c r="AR5508" s="43">
        <f t="shared" si="774"/>
        <v>40933</v>
      </c>
      <c r="AS5508" s="44">
        <f t="shared" si="775"/>
        <v>89.120000000000019</v>
      </c>
      <c r="AT5508" s="10" t="str">
        <f t="shared" si="776"/>
        <v/>
      </c>
      <c r="AU5508" s="20" t="str">
        <f t="shared" si="777"/>
        <v/>
      </c>
      <c r="AV5508" s="42">
        <f t="shared" si="778"/>
        <v>1</v>
      </c>
      <c r="AW5508" s="89">
        <f t="shared" si="779"/>
        <v>0</v>
      </c>
      <c r="AX5508" s="168"/>
      <c r="AY5508" s="60"/>
      <c r="AZ5508" s="61"/>
      <c r="BB5508" s="61" t="str">
        <f>IF(Settings!I5504&lt;&gt;"",Settings!I5504,"")</f>
        <v/>
      </c>
    </row>
    <row r="5509" spans="2:54" x14ac:dyDescent="0.2">
      <c r="B5509" s="13"/>
      <c r="C5509" s="12"/>
      <c r="D5509" s="12"/>
      <c r="E5509" s="12"/>
      <c r="F5509" s="12"/>
      <c r="G5509" s="12"/>
      <c r="H5509" s="12"/>
      <c r="I5509" s="15"/>
      <c r="J5509" s="31"/>
      <c r="K5509" s="180"/>
      <c r="L5509" s="40"/>
      <c r="M5509" s="14"/>
      <c r="N5509" s="16"/>
      <c r="O5509" s="49"/>
      <c r="P5509" s="64"/>
      <c r="Q5509" s="18"/>
      <c r="R5509" s="181">
        <f t="shared" si="771"/>
        <v>0</v>
      </c>
      <c r="S5509" s="181">
        <f t="shared" si="772"/>
        <v>0</v>
      </c>
      <c r="T5509" s="181">
        <f t="shared" si="773"/>
        <v>0</v>
      </c>
      <c r="AQ5509" s="1">
        <f>COUNT(L$11:L5509)</f>
        <v>37</v>
      </c>
      <c r="AR5509" s="43">
        <f t="shared" si="774"/>
        <v>40933</v>
      </c>
      <c r="AS5509" s="44">
        <f t="shared" si="775"/>
        <v>89.120000000000019</v>
      </c>
      <c r="AT5509" s="10" t="str">
        <f t="shared" si="776"/>
        <v/>
      </c>
      <c r="AU5509" s="20" t="str">
        <f t="shared" si="777"/>
        <v/>
      </c>
      <c r="AV5509" s="42">
        <f t="shared" si="778"/>
        <v>1</v>
      </c>
      <c r="AW5509" s="89">
        <f t="shared" si="779"/>
        <v>0</v>
      </c>
      <c r="AX5509" s="168"/>
      <c r="AY5509" s="60"/>
      <c r="AZ5509" s="61"/>
      <c r="BB5509" s="61" t="str">
        <f>IF(Settings!I5505&lt;&gt;"",Settings!I5505,"")</f>
        <v/>
      </c>
    </row>
    <row r="5510" spans="2:54" x14ac:dyDescent="0.2">
      <c r="B5510" s="13"/>
      <c r="C5510" s="12"/>
      <c r="D5510" s="12"/>
      <c r="E5510" s="12"/>
      <c r="F5510" s="12"/>
      <c r="G5510" s="12"/>
      <c r="H5510" s="12"/>
      <c r="I5510" s="15"/>
      <c r="J5510" s="31"/>
      <c r="K5510" s="180"/>
      <c r="L5510" s="40"/>
      <c r="M5510" s="14"/>
      <c r="N5510" s="16"/>
      <c r="O5510" s="49"/>
      <c r="P5510" s="64"/>
      <c r="Q5510" s="18"/>
      <c r="R5510" s="181">
        <f t="shared" si="771"/>
        <v>0</v>
      </c>
      <c r="S5510" s="181">
        <f t="shared" si="772"/>
        <v>0</v>
      </c>
      <c r="T5510" s="181">
        <f t="shared" si="773"/>
        <v>0</v>
      </c>
      <c r="AQ5510" s="1">
        <f>COUNT(L$11:L5510)</f>
        <v>37</v>
      </c>
      <c r="AR5510" s="43">
        <f t="shared" si="774"/>
        <v>40933</v>
      </c>
      <c r="AS5510" s="44">
        <f t="shared" si="775"/>
        <v>89.120000000000019</v>
      </c>
      <c r="AT5510" s="10" t="str">
        <f t="shared" si="776"/>
        <v/>
      </c>
      <c r="AU5510" s="20" t="str">
        <f t="shared" si="777"/>
        <v/>
      </c>
      <c r="AV5510" s="42">
        <f t="shared" si="778"/>
        <v>1</v>
      </c>
      <c r="AW5510" s="89">
        <f t="shared" si="779"/>
        <v>0</v>
      </c>
      <c r="AX5510" s="168"/>
      <c r="AY5510" s="60"/>
      <c r="AZ5510" s="61"/>
      <c r="BB5510" s="61" t="str">
        <f>IF(Settings!I5506&lt;&gt;"",Settings!I5506,"")</f>
        <v/>
      </c>
    </row>
    <row r="5511" spans="2:54" x14ac:dyDescent="0.2">
      <c r="B5511" s="13"/>
      <c r="C5511" s="12"/>
      <c r="D5511" s="12"/>
      <c r="E5511" s="12"/>
      <c r="F5511" s="12"/>
      <c r="G5511" s="12"/>
      <c r="H5511" s="12"/>
      <c r="I5511" s="15"/>
      <c r="J5511" s="31"/>
      <c r="K5511" s="180"/>
      <c r="L5511" s="40"/>
      <c r="M5511" s="14"/>
      <c r="N5511" s="16"/>
      <c r="O5511" s="49"/>
      <c r="P5511" s="64"/>
      <c r="Q5511" s="18"/>
      <c r="R5511" s="181">
        <f t="shared" si="771"/>
        <v>0</v>
      </c>
      <c r="S5511" s="181">
        <f t="shared" si="772"/>
        <v>0</v>
      </c>
      <c r="T5511" s="181">
        <f t="shared" si="773"/>
        <v>0</v>
      </c>
      <c r="AQ5511" s="1">
        <f>COUNT(L$11:L5511)</f>
        <v>37</v>
      </c>
      <c r="AR5511" s="43">
        <f t="shared" si="774"/>
        <v>40933</v>
      </c>
      <c r="AS5511" s="44">
        <f t="shared" si="775"/>
        <v>89.120000000000019</v>
      </c>
      <c r="AT5511" s="10" t="str">
        <f t="shared" si="776"/>
        <v/>
      </c>
      <c r="AU5511" s="20" t="str">
        <f t="shared" si="777"/>
        <v/>
      </c>
      <c r="AV5511" s="42">
        <f t="shared" si="778"/>
        <v>1</v>
      </c>
      <c r="AW5511" s="89">
        <f t="shared" si="779"/>
        <v>0</v>
      </c>
      <c r="AX5511" s="168"/>
      <c r="AY5511" s="60"/>
      <c r="AZ5511" s="61"/>
      <c r="BB5511" s="61" t="str">
        <f>IF(Settings!I5507&lt;&gt;"",Settings!I5507,"")</f>
        <v/>
      </c>
    </row>
    <row r="5512" spans="2:54" x14ac:dyDescent="0.2">
      <c r="B5512" s="13"/>
      <c r="C5512" s="12"/>
      <c r="D5512" s="12"/>
      <c r="E5512" s="12"/>
      <c r="F5512" s="12"/>
      <c r="G5512" s="12"/>
      <c r="H5512" s="12"/>
      <c r="I5512" s="15"/>
      <c r="J5512" s="31"/>
      <c r="K5512" s="180"/>
      <c r="L5512" s="40"/>
      <c r="M5512" s="14"/>
      <c r="N5512" s="16"/>
      <c r="O5512" s="49"/>
      <c r="P5512" s="64"/>
      <c r="Q5512" s="18"/>
      <c r="R5512" s="181">
        <f t="shared" si="771"/>
        <v>0</v>
      </c>
      <c r="S5512" s="181">
        <f t="shared" si="772"/>
        <v>0</v>
      </c>
      <c r="T5512" s="181">
        <f t="shared" si="773"/>
        <v>0</v>
      </c>
      <c r="AQ5512" s="1">
        <f>COUNT(L$11:L5512)</f>
        <v>37</v>
      </c>
      <c r="AR5512" s="43">
        <f t="shared" si="774"/>
        <v>40933</v>
      </c>
      <c r="AS5512" s="44">
        <f t="shared" si="775"/>
        <v>89.120000000000019</v>
      </c>
      <c r="AT5512" s="10" t="str">
        <f t="shared" si="776"/>
        <v/>
      </c>
      <c r="AU5512" s="20" t="str">
        <f t="shared" si="777"/>
        <v/>
      </c>
      <c r="AV5512" s="42">
        <f t="shared" si="778"/>
        <v>1</v>
      </c>
      <c r="AW5512" s="89">
        <f t="shared" si="779"/>
        <v>0</v>
      </c>
      <c r="AX5512" s="168"/>
      <c r="AY5512" s="60"/>
      <c r="AZ5512" s="61"/>
      <c r="BB5512" s="61" t="str">
        <f>IF(Settings!I5508&lt;&gt;"",Settings!I5508,"")</f>
        <v/>
      </c>
    </row>
    <row r="5513" spans="2:54" x14ac:dyDescent="0.2">
      <c r="B5513" s="13"/>
      <c r="C5513" s="12"/>
      <c r="D5513" s="12"/>
      <c r="E5513" s="12"/>
      <c r="F5513" s="12"/>
      <c r="G5513" s="12"/>
      <c r="H5513" s="12"/>
      <c r="I5513" s="15"/>
      <c r="J5513" s="31"/>
      <c r="K5513" s="180"/>
      <c r="L5513" s="40"/>
      <c r="M5513" s="14"/>
      <c r="N5513" s="16"/>
      <c r="O5513" s="49"/>
      <c r="P5513" s="64"/>
      <c r="Q5513" s="18"/>
      <c r="R5513" s="181">
        <f t="shared" si="771"/>
        <v>0</v>
      </c>
      <c r="S5513" s="181">
        <f t="shared" si="772"/>
        <v>0</v>
      </c>
      <c r="T5513" s="181">
        <f t="shared" si="773"/>
        <v>0</v>
      </c>
      <c r="AQ5513" s="1">
        <f>COUNT(L$11:L5513)</f>
        <v>37</v>
      </c>
      <c r="AR5513" s="43">
        <f t="shared" si="774"/>
        <v>40933</v>
      </c>
      <c r="AS5513" s="44">
        <f t="shared" si="775"/>
        <v>89.120000000000019</v>
      </c>
      <c r="AT5513" s="10" t="str">
        <f t="shared" si="776"/>
        <v/>
      </c>
      <c r="AU5513" s="20" t="str">
        <f t="shared" si="777"/>
        <v/>
      </c>
      <c r="AV5513" s="42">
        <f t="shared" si="778"/>
        <v>1</v>
      </c>
      <c r="AW5513" s="89">
        <f t="shared" si="779"/>
        <v>0</v>
      </c>
      <c r="AX5513" s="168"/>
      <c r="AY5513" s="60"/>
      <c r="AZ5513" s="61"/>
      <c r="BB5513" s="61" t="str">
        <f>IF(Settings!I5509&lt;&gt;"",Settings!I5509,"")</f>
        <v/>
      </c>
    </row>
    <row r="5514" spans="2:54" x14ac:dyDescent="0.2">
      <c r="B5514" s="13"/>
      <c r="C5514" s="12"/>
      <c r="D5514" s="12"/>
      <c r="E5514" s="12"/>
      <c r="F5514" s="12"/>
      <c r="G5514" s="12"/>
      <c r="H5514" s="12"/>
      <c r="I5514" s="15"/>
      <c r="J5514" s="31"/>
      <c r="K5514" s="180"/>
      <c r="L5514" s="40"/>
      <c r="M5514" s="14"/>
      <c r="N5514" s="16"/>
      <c r="O5514" s="49"/>
      <c r="P5514" s="64"/>
      <c r="Q5514" s="18"/>
      <c r="R5514" s="181">
        <f t="shared" si="771"/>
        <v>0</v>
      </c>
      <c r="S5514" s="181">
        <f t="shared" si="772"/>
        <v>0</v>
      </c>
      <c r="T5514" s="181">
        <f t="shared" si="773"/>
        <v>0</v>
      </c>
      <c r="AQ5514" s="1">
        <f>COUNT(L$11:L5514)</f>
        <v>37</v>
      </c>
      <c r="AR5514" s="43">
        <f t="shared" si="774"/>
        <v>40933</v>
      </c>
      <c r="AS5514" s="44">
        <f t="shared" si="775"/>
        <v>89.120000000000019</v>
      </c>
      <c r="AT5514" s="10" t="str">
        <f t="shared" si="776"/>
        <v/>
      </c>
      <c r="AU5514" s="20" t="str">
        <f t="shared" si="777"/>
        <v/>
      </c>
      <c r="AV5514" s="42">
        <f t="shared" si="778"/>
        <v>1</v>
      </c>
      <c r="AW5514" s="89">
        <f t="shared" si="779"/>
        <v>0</v>
      </c>
      <c r="AX5514" s="168"/>
      <c r="AY5514" s="60"/>
      <c r="AZ5514" s="61"/>
      <c r="BB5514" s="61" t="str">
        <f>IF(Settings!I5510&lt;&gt;"",Settings!I5510,"")</f>
        <v/>
      </c>
    </row>
    <row r="5515" spans="2:54" x14ac:dyDescent="0.2">
      <c r="B5515" s="13"/>
      <c r="C5515" s="12"/>
      <c r="D5515" s="12"/>
      <c r="E5515" s="12"/>
      <c r="F5515" s="12"/>
      <c r="G5515" s="12"/>
      <c r="H5515" s="12"/>
      <c r="I5515" s="15"/>
      <c r="J5515" s="31"/>
      <c r="K5515" s="180"/>
      <c r="L5515" s="40"/>
      <c r="M5515" s="14"/>
      <c r="N5515" s="16"/>
      <c r="O5515" s="49"/>
      <c r="P5515" s="64"/>
      <c r="Q5515" s="18"/>
      <c r="R5515" s="181">
        <f t="shared" si="771"/>
        <v>0</v>
      </c>
      <c r="S5515" s="181">
        <f t="shared" si="772"/>
        <v>0</v>
      </c>
      <c r="T5515" s="181">
        <f t="shared" si="773"/>
        <v>0</v>
      </c>
      <c r="AQ5515" s="1">
        <f>COUNT(L$11:L5515)</f>
        <v>37</v>
      </c>
      <c r="AR5515" s="43">
        <f t="shared" si="774"/>
        <v>40933</v>
      </c>
      <c r="AS5515" s="44">
        <f t="shared" si="775"/>
        <v>89.120000000000019</v>
      </c>
      <c r="AT5515" s="10" t="str">
        <f t="shared" si="776"/>
        <v/>
      </c>
      <c r="AU5515" s="20" t="str">
        <f t="shared" si="777"/>
        <v/>
      </c>
      <c r="AV5515" s="42">
        <f t="shared" si="778"/>
        <v>1</v>
      </c>
      <c r="AW5515" s="89">
        <f t="shared" si="779"/>
        <v>0</v>
      </c>
      <c r="AX5515" s="168"/>
      <c r="AY5515" s="60"/>
      <c r="AZ5515" s="61"/>
      <c r="BB5515" s="61" t="str">
        <f>IF(Settings!I5511&lt;&gt;"",Settings!I5511,"")</f>
        <v/>
      </c>
    </row>
    <row r="5516" spans="2:54" x14ac:dyDescent="0.2">
      <c r="B5516" s="13"/>
      <c r="C5516" s="12"/>
      <c r="D5516" s="12"/>
      <c r="E5516" s="12"/>
      <c r="F5516" s="12"/>
      <c r="G5516" s="12"/>
      <c r="H5516" s="12"/>
      <c r="I5516" s="15"/>
      <c r="J5516" s="31"/>
      <c r="K5516" s="180"/>
      <c r="L5516" s="40"/>
      <c r="M5516" s="14"/>
      <c r="N5516" s="16"/>
      <c r="O5516" s="49"/>
      <c r="P5516" s="64"/>
      <c r="Q5516" s="18"/>
      <c r="R5516" s="181">
        <f t="shared" ref="R5516:R5579" si="780">ROUND(IF(M5516&lt;&gt;"Y",IF(P5516&lt;&gt;"Y",K5516,K5516*(AV5516-1)),0),ROUNDING)</f>
        <v>0</v>
      </c>
      <c r="S5516" s="181">
        <f t="shared" ref="S5516:S5579" si="781">ROUND(IF(O5516&gt;0,IF(M5516="Y",AW5516*(1-O5516),IF(AW5516&gt;R5516,R5516 + (AW5516 - R5516)*(1-O5516),AW5516)),AW5516),ROUNDING)</f>
        <v>0</v>
      </c>
      <c r="T5516" s="181">
        <f t="shared" ref="T5516:T5579" si="782">ROUND(IF(N5516="P",0,IF(OR(M5516="N",M5516=""),S5516-R5516,S5516)),ROUNDING)</f>
        <v>0</v>
      </c>
      <c r="AQ5516" s="1">
        <f>COUNT(L$11:L5516)</f>
        <v>37</v>
      </c>
      <c r="AR5516" s="43">
        <f t="shared" si="774"/>
        <v>40933</v>
      </c>
      <c r="AS5516" s="44">
        <f t="shared" si="775"/>
        <v>89.120000000000019</v>
      </c>
      <c r="AT5516" s="10" t="str">
        <f t="shared" si="776"/>
        <v/>
      </c>
      <c r="AU5516" s="20" t="str">
        <f t="shared" si="777"/>
        <v/>
      </c>
      <c r="AV5516" s="42">
        <f t="shared" si="778"/>
        <v>1</v>
      </c>
      <c r="AW5516" s="89">
        <f t="shared" si="779"/>
        <v>0</v>
      </c>
      <c r="AX5516" s="168"/>
      <c r="AY5516" s="60"/>
      <c r="AZ5516" s="61"/>
      <c r="BB5516" s="61" t="str">
        <f>IF(Settings!I5512&lt;&gt;"",Settings!I5512,"")</f>
        <v/>
      </c>
    </row>
    <row r="5517" spans="2:54" x14ac:dyDescent="0.2">
      <c r="B5517" s="13"/>
      <c r="C5517" s="12"/>
      <c r="D5517" s="12"/>
      <c r="E5517" s="12"/>
      <c r="F5517" s="12"/>
      <c r="G5517" s="12"/>
      <c r="H5517" s="12"/>
      <c r="I5517" s="15"/>
      <c r="J5517" s="31"/>
      <c r="K5517" s="180"/>
      <c r="L5517" s="40"/>
      <c r="M5517" s="14"/>
      <c r="N5517" s="16"/>
      <c r="O5517" s="49"/>
      <c r="P5517" s="64"/>
      <c r="Q5517" s="18"/>
      <c r="R5517" s="181">
        <f t="shared" si="780"/>
        <v>0</v>
      </c>
      <c r="S5517" s="181">
        <f t="shared" si="781"/>
        <v>0</v>
      </c>
      <c r="T5517" s="181">
        <f t="shared" si="782"/>
        <v>0</v>
      </c>
      <c r="AQ5517" s="1">
        <f>COUNT(L$11:L5517)</f>
        <v>37</v>
      </c>
      <c r="AR5517" s="43">
        <f t="shared" ref="AR5517:AR5580" si="783">IF(B5517&gt;2,B5517,AR5516)</f>
        <v>40933</v>
      </c>
      <c r="AS5517" s="44">
        <f t="shared" ref="AS5517:AS5580" si="784">AS5516+T5517</f>
        <v>89.120000000000019</v>
      </c>
      <c r="AT5517" s="10" t="str">
        <f t="shared" ref="AT5517:AT5580" si="785">IF(N5517="P",IF(P5517&lt;&gt;"Y",IF(M5517&lt;&gt;"Y",K5517*AV5517,K5517*AV5517-K5517),IF(M5517&lt;&gt;"Y",K5517 + K5517*(AV5517-1),K5517)),"")</f>
        <v/>
      </c>
      <c r="AU5517" s="20" t="str">
        <f t="shared" ref="AU5517:AU5580" si="786">IF(M5517="Y",IF(P5517="Y",K5517*(AV5517-1),K5517),"")</f>
        <v/>
      </c>
      <c r="AV5517" s="42">
        <f t="shared" ref="AV5517:AV5580" si="787">IF(L5517&lt;&gt;"",IF(ODDS_TYPE=1,L5517,IF(ODDS_TYPE=2,IF(L5517&gt;0,1+L5517/100,IF(L5517&lt;0,1-100/L5517,1)),IF(ODDS_TYPE=3,1+L5517,IF(ODDS_TYPE=4,1+L5517,IF(ODDS_TYPE=5,IF(L5517&gt;0,1+L5517,1-1/L5517),IF(ODDS_TYPE=6,IF(L5517&gt;=0,L5517+1,1-1/L5517),1)))))),1)</f>
        <v>1</v>
      </c>
      <c r="AW5517" s="89">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68"/>
      <c r="AY5517" s="60"/>
      <c r="AZ5517" s="61"/>
      <c r="BB5517" s="61" t="str">
        <f>IF(Settings!I5513&lt;&gt;"",Settings!I5513,"")</f>
        <v/>
      </c>
    </row>
    <row r="5518" spans="2:54" x14ac:dyDescent="0.2">
      <c r="B5518" s="13"/>
      <c r="C5518" s="12"/>
      <c r="D5518" s="12"/>
      <c r="E5518" s="12"/>
      <c r="F5518" s="12"/>
      <c r="G5518" s="12"/>
      <c r="H5518" s="12"/>
      <c r="I5518" s="15"/>
      <c r="J5518" s="31"/>
      <c r="K5518" s="180"/>
      <c r="L5518" s="40"/>
      <c r="M5518" s="14"/>
      <c r="N5518" s="16"/>
      <c r="O5518" s="49"/>
      <c r="P5518" s="64"/>
      <c r="Q5518" s="18"/>
      <c r="R5518" s="181">
        <f t="shared" si="780"/>
        <v>0</v>
      </c>
      <c r="S5518" s="181">
        <f t="shared" si="781"/>
        <v>0</v>
      </c>
      <c r="T5518" s="181">
        <f t="shared" si="782"/>
        <v>0</v>
      </c>
      <c r="AQ5518" s="1">
        <f>COUNT(L$11:L5518)</f>
        <v>37</v>
      </c>
      <c r="AR5518" s="43">
        <f t="shared" si="783"/>
        <v>40933</v>
      </c>
      <c r="AS5518" s="44">
        <f t="shared" si="784"/>
        <v>89.120000000000019</v>
      </c>
      <c r="AT5518" s="10" t="str">
        <f t="shared" si="785"/>
        <v/>
      </c>
      <c r="AU5518" s="20" t="str">
        <f t="shared" si="786"/>
        <v/>
      </c>
      <c r="AV5518" s="42">
        <f t="shared" si="787"/>
        <v>1</v>
      </c>
      <c r="AW5518" s="89">
        <f t="shared" si="788"/>
        <v>0</v>
      </c>
      <c r="AX5518" s="168"/>
      <c r="AY5518" s="60"/>
      <c r="AZ5518" s="61"/>
      <c r="BB5518" s="61" t="str">
        <f>IF(Settings!I5514&lt;&gt;"",Settings!I5514,"")</f>
        <v/>
      </c>
    </row>
    <row r="5519" spans="2:54" x14ac:dyDescent="0.2">
      <c r="B5519" s="13"/>
      <c r="C5519" s="12"/>
      <c r="D5519" s="12"/>
      <c r="E5519" s="12"/>
      <c r="F5519" s="12"/>
      <c r="G5519" s="12"/>
      <c r="H5519" s="12"/>
      <c r="I5519" s="15"/>
      <c r="J5519" s="31"/>
      <c r="K5519" s="180"/>
      <c r="L5519" s="40"/>
      <c r="M5519" s="14"/>
      <c r="N5519" s="16"/>
      <c r="O5519" s="49"/>
      <c r="P5519" s="64"/>
      <c r="Q5519" s="18"/>
      <c r="R5519" s="181">
        <f t="shared" si="780"/>
        <v>0</v>
      </c>
      <c r="S5519" s="181">
        <f t="shared" si="781"/>
        <v>0</v>
      </c>
      <c r="T5519" s="181">
        <f t="shared" si="782"/>
        <v>0</v>
      </c>
      <c r="AQ5519" s="1">
        <f>COUNT(L$11:L5519)</f>
        <v>37</v>
      </c>
      <c r="AR5519" s="43">
        <f t="shared" si="783"/>
        <v>40933</v>
      </c>
      <c r="AS5519" s="44">
        <f t="shared" si="784"/>
        <v>89.120000000000019</v>
      </c>
      <c r="AT5519" s="10" t="str">
        <f t="shared" si="785"/>
        <v/>
      </c>
      <c r="AU5519" s="20" t="str">
        <f t="shared" si="786"/>
        <v/>
      </c>
      <c r="AV5519" s="42">
        <f t="shared" si="787"/>
        <v>1</v>
      </c>
      <c r="AW5519" s="89">
        <f t="shared" si="788"/>
        <v>0</v>
      </c>
      <c r="AX5519" s="168"/>
      <c r="AY5519" s="60"/>
      <c r="AZ5519" s="61"/>
      <c r="BB5519" s="61" t="str">
        <f>IF(Settings!I5515&lt;&gt;"",Settings!I5515,"")</f>
        <v/>
      </c>
    </row>
    <row r="5520" spans="2:54" x14ac:dyDescent="0.2">
      <c r="B5520" s="13"/>
      <c r="C5520" s="12"/>
      <c r="D5520" s="12"/>
      <c r="E5520" s="12"/>
      <c r="F5520" s="12"/>
      <c r="G5520" s="12"/>
      <c r="H5520" s="12"/>
      <c r="I5520" s="15"/>
      <c r="J5520" s="31"/>
      <c r="K5520" s="180"/>
      <c r="L5520" s="40"/>
      <c r="M5520" s="14"/>
      <c r="N5520" s="16"/>
      <c r="O5520" s="49"/>
      <c r="P5520" s="64"/>
      <c r="Q5520" s="18"/>
      <c r="R5520" s="181">
        <f t="shared" si="780"/>
        <v>0</v>
      </c>
      <c r="S5520" s="181">
        <f t="shared" si="781"/>
        <v>0</v>
      </c>
      <c r="T5520" s="181">
        <f t="shared" si="782"/>
        <v>0</v>
      </c>
      <c r="AQ5520" s="1">
        <f>COUNT(L$11:L5520)</f>
        <v>37</v>
      </c>
      <c r="AR5520" s="43">
        <f t="shared" si="783"/>
        <v>40933</v>
      </c>
      <c r="AS5520" s="44">
        <f t="shared" si="784"/>
        <v>89.120000000000019</v>
      </c>
      <c r="AT5520" s="10" t="str">
        <f t="shared" si="785"/>
        <v/>
      </c>
      <c r="AU5520" s="20" t="str">
        <f t="shared" si="786"/>
        <v/>
      </c>
      <c r="AV5520" s="42">
        <f t="shared" si="787"/>
        <v>1</v>
      </c>
      <c r="AW5520" s="89">
        <f t="shared" si="788"/>
        <v>0</v>
      </c>
      <c r="AX5520" s="168"/>
      <c r="AY5520" s="60"/>
      <c r="AZ5520" s="61"/>
      <c r="BB5520" s="61" t="str">
        <f>IF(Settings!I5516&lt;&gt;"",Settings!I5516,"")</f>
        <v/>
      </c>
    </row>
    <row r="5521" spans="2:54" x14ac:dyDescent="0.2">
      <c r="B5521" s="13"/>
      <c r="C5521" s="12"/>
      <c r="D5521" s="12"/>
      <c r="E5521" s="12"/>
      <c r="F5521" s="12"/>
      <c r="G5521" s="12"/>
      <c r="H5521" s="12"/>
      <c r="I5521" s="15"/>
      <c r="J5521" s="31"/>
      <c r="K5521" s="180"/>
      <c r="L5521" s="40"/>
      <c r="M5521" s="14"/>
      <c r="N5521" s="16"/>
      <c r="O5521" s="49"/>
      <c r="P5521" s="64"/>
      <c r="Q5521" s="18"/>
      <c r="R5521" s="181">
        <f t="shared" si="780"/>
        <v>0</v>
      </c>
      <c r="S5521" s="181">
        <f t="shared" si="781"/>
        <v>0</v>
      </c>
      <c r="T5521" s="181">
        <f t="shared" si="782"/>
        <v>0</v>
      </c>
      <c r="AQ5521" s="1">
        <f>COUNT(L$11:L5521)</f>
        <v>37</v>
      </c>
      <c r="AR5521" s="43">
        <f t="shared" si="783"/>
        <v>40933</v>
      </c>
      <c r="AS5521" s="44">
        <f t="shared" si="784"/>
        <v>89.120000000000019</v>
      </c>
      <c r="AT5521" s="10" t="str">
        <f t="shared" si="785"/>
        <v/>
      </c>
      <c r="AU5521" s="20" t="str">
        <f t="shared" si="786"/>
        <v/>
      </c>
      <c r="AV5521" s="42">
        <f t="shared" si="787"/>
        <v>1</v>
      </c>
      <c r="AW5521" s="89">
        <f t="shared" si="788"/>
        <v>0</v>
      </c>
      <c r="AX5521" s="168"/>
      <c r="AY5521" s="60"/>
      <c r="AZ5521" s="61"/>
      <c r="BB5521" s="61" t="str">
        <f>IF(Settings!I5517&lt;&gt;"",Settings!I5517,"")</f>
        <v/>
      </c>
    </row>
    <row r="5522" spans="2:54" x14ac:dyDescent="0.2">
      <c r="B5522" s="13"/>
      <c r="C5522" s="12"/>
      <c r="D5522" s="12"/>
      <c r="E5522" s="12"/>
      <c r="F5522" s="12"/>
      <c r="G5522" s="12"/>
      <c r="H5522" s="12"/>
      <c r="I5522" s="15"/>
      <c r="J5522" s="31"/>
      <c r="K5522" s="180"/>
      <c r="L5522" s="40"/>
      <c r="M5522" s="14"/>
      <c r="N5522" s="16"/>
      <c r="O5522" s="49"/>
      <c r="P5522" s="64"/>
      <c r="Q5522" s="18"/>
      <c r="R5522" s="181">
        <f t="shared" si="780"/>
        <v>0</v>
      </c>
      <c r="S5522" s="181">
        <f t="shared" si="781"/>
        <v>0</v>
      </c>
      <c r="T5522" s="181">
        <f t="shared" si="782"/>
        <v>0</v>
      </c>
      <c r="AQ5522" s="1">
        <f>COUNT(L$11:L5522)</f>
        <v>37</v>
      </c>
      <c r="AR5522" s="43">
        <f t="shared" si="783"/>
        <v>40933</v>
      </c>
      <c r="AS5522" s="44">
        <f t="shared" si="784"/>
        <v>89.120000000000019</v>
      </c>
      <c r="AT5522" s="10" t="str">
        <f t="shared" si="785"/>
        <v/>
      </c>
      <c r="AU5522" s="20" t="str">
        <f t="shared" si="786"/>
        <v/>
      </c>
      <c r="AV5522" s="42">
        <f t="shared" si="787"/>
        <v>1</v>
      </c>
      <c r="AW5522" s="89">
        <f t="shared" si="788"/>
        <v>0</v>
      </c>
      <c r="AX5522" s="168"/>
      <c r="AY5522" s="60"/>
      <c r="AZ5522" s="61"/>
      <c r="BB5522" s="61" t="str">
        <f>IF(Settings!I5518&lt;&gt;"",Settings!I5518,"")</f>
        <v/>
      </c>
    </row>
    <row r="5523" spans="2:54" x14ac:dyDescent="0.2">
      <c r="B5523" s="13"/>
      <c r="C5523" s="12"/>
      <c r="D5523" s="12"/>
      <c r="E5523" s="12"/>
      <c r="F5523" s="12"/>
      <c r="G5523" s="12"/>
      <c r="H5523" s="12"/>
      <c r="I5523" s="15"/>
      <c r="J5523" s="31"/>
      <c r="K5523" s="180"/>
      <c r="L5523" s="40"/>
      <c r="M5523" s="14"/>
      <c r="N5523" s="16"/>
      <c r="O5523" s="49"/>
      <c r="P5523" s="64"/>
      <c r="Q5523" s="18"/>
      <c r="R5523" s="181">
        <f t="shared" si="780"/>
        <v>0</v>
      </c>
      <c r="S5523" s="181">
        <f t="shared" si="781"/>
        <v>0</v>
      </c>
      <c r="T5523" s="181">
        <f t="shared" si="782"/>
        <v>0</v>
      </c>
      <c r="AQ5523" s="1">
        <f>COUNT(L$11:L5523)</f>
        <v>37</v>
      </c>
      <c r="AR5523" s="43">
        <f t="shared" si="783"/>
        <v>40933</v>
      </c>
      <c r="AS5523" s="44">
        <f t="shared" si="784"/>
        <v>89.120000000000019</v>
      </c>
      <c r="AT5523" s="10" t="str">
        <f t="shared" si="785"/>
        <v/>
      </c>
      <c r="AU5523" s="20" t="str">
        <f t="shared" si="786"/>
        <v/>
      </c>
      <c r="AV5523" s="42">
        <f t="shared" si="787"/>
        <v>1</v>
      </c>
      <c r="AW5523" s="89">
        <f t="shared" si="788"/>
        <v>0</v>
      </c>
      <c r="AX5523" s="168"/>
      <c r="AY5523" s="60"/>
      <c r="AZ5523" s="61"/>
      <c r="BB5523" s="61" t="str">
        <f>IF(Settings!I5519&lt;&gt;"",Settings!I5519,"")</f>
        <v/>
      </c>
    </row>
    <row r="5524" spans="2:54" x14ac:dyDescent="0.2">
      <c r="B5524" s="13"/>
      <c r="C5524" s="12"/>
      <c r="D5524" s="12"/>
      <c r="E5524" s="12"/>
      <c r="F5524" s="12"/>
      <c r="G5524" s="12"/>
      <c r="H5524" s="12"/>
      <c r="I5524" s="15"/>
      <c r="J5524" s="31"/>
      <c r="K5524" s="180"/>
      <c r="L5524" s="40"/>
      <c r="M5524" s="14"/>
      <c r="N5524" s="16"/>
      <c r="O5524" s="49"/>
      <c r="P5524" s="64"/>
      <c r="Q5524" s="18"/>
      <c r="R5524" s="181">
        <f t="shared" si="780"/>
        <v>0</v>
      </c>
      <c r="S5524" s="181">
        <f t="shared" si="781"/>
        <v>0</v>
      </c>
      <c r="T5524" s="181">
        <f t="shared" si="782"/>
        <v>0</v>
      </c>
      <c r="AQ5524" s="1">
        <f>COUNT(L$11:L5524)</f>
        <v>37</v>
      </c>
      <c r="AR5524" s="43">
        <f t="shared" si="783"/>
        <v>40933</v>
      </c>
      <c r="AS5524" s="44">
        <f t="shared" si="784"/>
        <v>89.120000000000019</v>
      </c>
      <c r="AT5524" s="10" t="str">
        <f t="shared" si="785"/>
        <v/>
      </c>
      <c r="AU5524" s="20" t="str">
        <f t="shared" si="786"/>
        <v/>
      </c>
      <c r="AV5524" s="42">
        <f t="shared" si="787"/>
        <v>1</v>
      </c>
      <c r="AW5524" s="89">
        <f t="shared" si="788"/>
        <v>0</v>
      </c>
      <c r="AX5524" s="168"/>
      <c r="AY5524" s="60"/>
      <c r="AZ5524" s="61"/>
      <c r="BB5524" s="61" t="str">
        <f>IF(Settings!I5520&lt;&gt;"",Settings!I5520,"")</f>
        <v/>
      </c>
    </row>
    <row r="5525" spans="2:54" x14ac:dyDescent="0.2">
      <c r="B5525" s="13"/>
      <c r="C5525" s="12"/>
      <c r="D5525" s="12"/>
      <c r="E5525" s="12"/>
      <c r="F5525" s="12"/>
      <c r="G5525" s="12"/>
      <c r="H5525" s="12"/>
      <c r="I5525" s="15"/>
      <c r="J5525" s="31"/>
      <c r="K5525" s="180"/>
      <c r="L5525" s="40"/>
      <c r="M5525" s="14"/>
      <c r="N5525" s="16"/>
      <c r="O5525" s="49"/>
      <c r="P5525" s="64"/>
      <c r="Q5525" s="18"/>
      <c r="R5525" s="181">
        <f t="shared" si="780"/>
        <v>0</v>
      </c>
      <c r="S5525" s="181">
        <f t="shared" si="781"/>
        <v>0</v>
      </c>
      <c r="T5525" s="181">
        <f t="shared" si="782"/>
        <v>0</v>
      </c>
      <c r="AQ5525" s="1">
        <f>COUNT(L$11:L5525)</f>
        <v>37</v>
      </c>
      <c r="AR5525" s="43">
        <f t="shared" si="783"/>
        <v>40933</v>
      </c>
      <c r="AS5525" s="44">
        <f t="shared" si="784"/>
        <v>89.120000000000019</v>
      </c>
      <c r="AT5525" s="10" t="str">
        <f t="shared" si="785"/>
        <v/>
      </c>
      <c r="AU5525" s="20" t="str">
        <f t="shared" si="786"/>
        <v/>
      </c>
      <c r="AV5525" s="42">
        <f t="shared" si="787"/>
        <v>1</v>
      </c>
      <c r="AW5525" s="89">
        <f t="shared" si="788"/>
        <v>0</v>
      </c>
      <c r="AX5525" s="168"/>
      <c r="AY5525" s="60"/>
      <c r="AZ5525" s="61"/>
      <c r="BB5525" s="61" t="str">
        <f>IF(Settings!I5521&lt;&gt;"",Settings!I5521,"")</f>
        <v/>
      </c>
    </row>
    <row r="5526" spans="2:54" x14ac:dyDescent="0.2">
      <c r="B5526" s="13"/>
      <c r="C5526" s="12"/>
      <c r="D5526" s="12"/>
      <c r="E5526" s="12"/>
      <c r="F5526" s="12"/>
      <c r="G5526" s="12"/>
      <c r="H5526" s="12"/>
      <c r="I5526" s="15"/>
      <c r="J5526" s="31"/>
      <c r="K5526" s="180"/>
      <c r="L5526" s="40"/>
      <c r="M5526" s="14"/>
      <c r="N5526" s="16"/>
      <c r="O5526" s="49"/>
      <c r="P5526" s="64"/>
      <c r="Q5526" s="18"/>
      <c r="R5526" s="181">
        <f t="shared" si="780"/>
        <v>0</v>
      </c>
      <c r="S5526" s="181">
        <f t="shared" si="781"/>
        <v>0</v>
      </c>
      <c r="T5526" s="181">
        <f t="shared" si="782"/>
        <v>0</v>
      </c>
      <c r="AQ5526" s="1">
        <f>COUNT(L$11:L5526)</f>
        <v>37</v>
      </c>
      <c r="AR5526" s="43">
        <f t="shared" si="783"/>
        <v>40933</v>
      </c>
      <c r="AS5526" s="44">
        <f t="shared" si="784"/>
        <v>89.120000000000019</v>
      </c>
      <c r="AT5526" s="10" t="str">
        <f t="shared" si="785"/>
        <v/>
      </c>
      <c r="AU5526" s="20" t="str">
        <f t="shared" si="786"/>
        <v/>
      </c>
      <c r="AV5526" s="42">
        <f t="shared" si="787"/>
        <v>1</v>
      </c>
      <c r="AW5526" s="89">
        <f t="shared" si="788"/>
        <v>0</v>
      </c>
      <c r="AX5526" s="168"/>
      <c r="AY5526" s="60"/>
      <c r="AZ5526" s="61"/>
      <c r="BB5526" s="61" t="str">
        <f>IF(Settings!I5522&lt;&gt;"",Settings!I5522,"")</f>
        <v/>
      </c>
    </row>
    <row r="5527" spans="2:54" x14ac:dyDescent="0.2">
      <c r="B5527" s="13"/>
      <c r="C5527" s="12"/>
      <c r="D5527" s="12"/>
      <c r="E5527" s="12"/>
      <c r="F5527" s="12"/>
      <c r="G5527" s="12"/>
      <c r="H5527" s="12"/>
      <c r="I5527" s="15"/>
      <c r="J5527" s="31"/>
      <c r="K5527" s="180"/>
      <c r="L5527" s="40"/>
      <c r="M5527" s="14"/>
      <c r="N5527" s="16"/>
      <c r="O5527" s="49"/>
      <c r="P5527" s="64"/>
      <c r="Q5527" s="18"/>
      <c r="R5527" s="181">
        <f t="shared" si="780"/>
        <v>0</v>
      </c>
      <c r="S5527" s="181">
        <f t="shared" si="781"/>
        <v>0</v>
      </c>
      <c r="T5527" s="181">
        <f t="shared" si="782"/>
        <v>0</v>
      </c>
      <c r="AQ5527" s="1">
        <f>COUNT(L$11:L5527)</f>
        <v>37</v>
      </c>
      <c r="AR5527" s="43">
        <f t="shared" si="783"/>
        <v>40933</v>
      </c>
      <c r="AS5527" s="44">
        <f t="shared" si="784"/>
        <v>89.120000000000019</v>
      </c>
      <c r="AT5527" s="10" t="str">
        <f t="shared" si="785"/>
        <v/>
      </c>
      <c r="AU5527" s="20" t="str">
        <f t="shared" si="786"/>
        <v/>
      </c>
      <c r="AV5527" s="42">
        <f t="shared" si="787"/>
        <v>1</v>
      </c>
      <c r="AW5527" s="89">
        <f t="shared" si="788"/>
        <v>0</v>
      </c>
      <c r="AX5527" s="168"/>
      <c r="AY5527" s="60"/>
      <c r="AZ5527" s="61"/>
      <c r="BB5527" s="61" t="str">
        <f>IF(Settings!I5523&lt;&gt;"",Settings!I5523,"")</f>
        <v/>
      </c>
    </row>
    <row r="5528" spans="2:54" x14ac:dyDescent="0.2">
      <c r="B5528" s="13"/>
      <c r="C5528" s="12"/>
      <c r="D5528" s="12"/>
      <c r="E5528" s="12"/>
      <c r="F5528" s="12"/>
      <c r="G5528" s="12"/>
      <c r="H5528" s="12"/>
      <c r="I5528" s="15"/>
      <c r="J5528" s="31"/>
      <c r="K5528" s="180"/>
      <c r="L5528" s="40"/>
      <c r="M5528" s="14"/>
      <c r="N5528" s="16"/>
      <c r="O5528" s="49"/>
      <c r="P5528" s="64"/>
      <c r="Q5528" s="18"/>
      <c r="R5528" s="181">
        <f t="shared" si="780"/>
        <v>0</v>
      </c>
      <c r="S5528" s="181">
        <f t="shared" si="781"/>
        <v>0</v>
      </c>
      <c r="T5528" s="181">
        <f t="shared" si="782"/>
        <v>0</v>
      </c>
      <c r="AQ5528" s="1">
        <f>COUNT(L$11:L5528)</f>
        <v>37</v>
      </c>
      <c r="AR5528" s="43">
        <f t="shared" si="783"/>
        <v>40933</v>
      </c>
      <c r="AS5528" s="44">
        <f t="shared" si="784"/>
        <v>89.120000000000019</v>
      </c>
      <c r="AT5528" s="10" t="str">
        <f t="shared" si="785"/>
        <v/>
      </c>
      <c r="AU5528" s="20" t="str">
        <f t="shared" si="786"/>
        <v/>
      </c>
      <c r="AV5528" s="42">
        <f t="shared" si="787"/>
        <v>1</v>
      </c>
      <c r="AW5528" s="89">
        <f t="shared" si="788"/>
        <v>0</v>
      </c>
      <c r="AX5528" s="168"/>
      <c r="AY5528" s="60"/>
      <c r="AZ5528" s="61"/>
      <c r="BB5528" s="61" t="str">
        <f>IF(Settings!I5524&lt;&gt;"",Settings!I5524,"")</f>
        <v/>
      </c>
    </row>
    <row r="5529" spans="2:54" x14ac:dyDescent="0.2">
      <c r="B5529" s="13"/>
      <c r="C5529" s="12"/>
      <c r="D5529" s="12"/>
      <c r="E5529" s="12"/>
      <c r="F5529" s="12"/>
      <c r="G5529" s="12"/>
      <c r="H5529" s="12"/>
      <c r="I5529" s="15"/>
      <c r="J5529" s="31"/>
      <c r="K5529" s="180"/>
      <c r="L5529" s="40"/>
      <c r="M5529" s="14"/>
      <c r="N5529" s="16"/>
      <c r="O5529" s="49"/>
      <c r="P5529" s="64"/>
      <c r="Q5529" s="18"/>
      <c r="R5529" s="181">
        <f t="shared" si="780"/>
        <v>0</v>
      </c>
      <c r="S5529" s="181">
        <f t="shared" si="781"/>
        <v>0</v>
      </c>
      <c r="T5529" s="181">
        <f t="shared" si="782"/>
        <v>0</v>
      </c>
      <c r="AQ5529" s="1">
        <f>COUNT(L$11:L5529)</f>
        <v>37</v>
      </c>
      <c r="AR5529" s="43">
        <f t="shared" si="783"/>
        <v>40933</v>
      </c>
      <c r="AS5529" s="44">
        <f t="shared" si="784"/>
        <v>89.120000000000019</v>
      </c>
      <c r="AT5529" s="10" t="str">
        <f t="shared" si="785"/>
        <v/>
      </c>
      <c r="AU5529" s="20" t="str">
        <f t="shared" si="786"/>
        <v/>
      </c>
      <c r="AV5529" s="42">
        <f t="shared" si="787"/>
        <v>1</v>
      </c>
      <c r="AW5529" s="89">
        <f t="shared" si="788"/>
        <v>0</v>
      </c>
      <c r="AX5529" s="168"/>
      <c r="AY5529" s="60"/>
      <c r="AZ5529" s="61"/>
      <c r="BB5529" s="61" t="str">
        <f>IF(Settings!I5525&lt;&gt;"",Settings!I5525,"")</f>
        <v/>
      </c>
    </row>
    <row r="5530" spans="2:54" x14ac:dyDescent="0.2">
      <c r="B5530" s="13"/>
      <c r="C5530" s="12"/>
      <c r="D5530" s="12"/>
      <c r="E5530" s="12"/>
      <c r="F5530" s="12"/>
      <c r="G5530" s="12"/>
      <c r="H5530" s="12"/>
      <c r="I5530" s="15"/>
      <c r="J5530" s="31"/>
      <c r="K5530" s="180"/>
      <c r="L5530" s="40"/>
      <c r="M5530" s="14"/>
      <c r="N5530" s="16"/>
      <c r="O5530" s="49"/>
      <c r="P5530" s="64"/>
      <c r="Q5530" s="18"/>
      <c r="R5530" s="181">
        <f t="shared" si="780"/>
        <v>0</v>
      </c>
      <c r="S5530" s="181">
        <f t="shared" si="781"/>
        <v>0</v>
      </c>
      <c r="T5530" s="181">
        <f t="shared" si="782"/>
        <v>0</v>
      </c>
      <c r="AQ5530" s="1">
        <f>COUNT(L$11:L5530)</f>
        <v>37</v>
      </c>
      <c r="AR5530" s="43">
        <f t="shared" si="783"/>
        <v>40933</v>
      </c>
      <c r="AS5530" s="44">
        <f t="shared" si="784"/>
        <v>89.120000000000019</v>
      </c>
      <c r="AT5530" s="10" t="str">
        <f t="shared" si="785"/>
        <v/>
      </c>
      <c r="AU5530" s="20" t="str">
        <f t="shared" si="786"/>
        <v/>
      </c>
      <c r="AV5530" s="42">
        <f t="shared" si="787"/>
        <v>1</v>
      </c>
      <c r="AW5530" s="89">
        <f t="shared" si="788"/>
        <v>0</v>
      </c>
      <c r="AX5530" s="168"/>
      <c r="AY5530" s="60"/>
      <c r="AZ5530" s="61"/>
      <c r="BB5530" s="61" t="str">
        <f>IF(Settings!I5526&lt;&gt;"",Settings!I5526,"")</f>
        <v/>
      </c>
    </row>
    <row r="5531" spans="2:54" x14ac:dyDescent="0.2">
      <c r="B5531" s="13"/>
      <c r="C5531" s="12"/>
      <c r="D5531" s="12"/>
      <c r="E5531" s="12"/>
      <c r="F5531" s="12"/>
      <c r="G5531" s="12"/>
      <c r="H5531" s="12"/>
      <c r="I5531" s="15"/>
      <c r="J5531" s="31"/>
      <c r="K5531" s="180"/>
      <c r="L5531" s="40"/>
      <c r="M5531" s="14"/>
      <c r="N5531" s="16"/>
      <c r="O5531" s="49"/>
      <c r="P5531" s="64"/>
      <c r="Q5531" s="18"/>
      <c r="R5531" s="181">
        <f t="shared" si="780"/>
        <v>0</v>
      </c>
      <c r="S5531" s="181">
        <f t="shared" si="781"/>
        <v>0</v>
      </c>
      <c r="T5531" s="181">
        <f t="shared" si="782"/>
        <v>0</v>
      </c>
      <c r="AQ5531" s="1">
        <f>COUNT(L$11:L5531)</f>
        <v>37</v>
      </c>
      <c r="AR5531" s="43">
        <f t="shared" si="783"/>
        <v>40933</v>
      </c>
      <c r="AS5531" s="44">
        <f t="shared" si="784"/>
        <v>89.120000000000019</v>
      </c>
      <c r="AT5531" s="10" t="str">
        <f t="shared" si="785"/>
        <v/>
      </c>
      <c r="AU5531" s="20" t="str">
        <f t="shared" si="786"/>
        <v/>
      </c>
      <c r="AV5531" s="42">
        <f t="shared" si="787"/>
        <v>1</v>
      </c>
      <c r="AW5531" s="89">
        <f t="shared" si="788"/>
        <v>0</v>
      </c>
      <c r="AX5531" s="168"/>
      <c r="AY5531" s="60"/>
      <c r="AZ5531" s="61"/>
      <c r="BB5531" s="61" t="str">
        <f>IF(Settings!I5527&lt;&gt;"",Settings!I5527,"")</f>
        <v/>
      </c>
    </row>
    <row r="5532" spans="2:54" x14ac:dyDescent="0.2">
      <c r="B5532" s="13"/>
      <c r="C5532" s="12"/>
      <c r="D5532" s="12"/>
      <c r="E5532" s="12"/>
      <c r="F5532" s="12"/>
      <c r="G5532" s="12"/>
      <c r="H5532" s="12"/>
      <c r="I5532" s="15"/>
      <c r="J5532" s="31"/>
      <c r="K5532" s="180"/>
      <c r="L5532" s="40"/>
      <c r="M5532" s="14"/>
      <c r="N5532" s="16"/>
      <c r="O5532" s="49"/>
      <c r="P5532" s="64"/>
      <c r="Q5532" s="18"/>
      <c r="R5532" s="181">
        <f t="shared" si="780"/>
        <v>0</v>
      </c>
      <c r="S5532" s="181">
        <f t="shared" si="781"/>
        <v>0</v>
      </c>
      <c r="T5532" s="181">
        <f t="shared" si="782"/>
        <v>0</v>
      </c>
      <c r="AQ5532" s="1">
        <f>COUNT(L$11:L5532)</f>
        <v>37</v>
      </c>
      <c r="AR5532" s="43">
        <f t="shared" si="783"/>
        <v>40933</v>
      </c>
      <c r="AS5532" s="44">
        <f t="shared" si="784"/>
        <v>89.120000000000019</v>
      </c>
      <c r="AT5532" s="10" t="str">
        <f t="shared" si="785"/>
        <v/>
      </c>
      <c r="AU5532" s="20" t="str">
        <f t="shared" si="786"/>
        <v/>
      </c>
      <c r="AV5532" s="42">
        <f t="shared" si="787"/>
        <v>1</v>
      </c>
      <c r="AW5532" s="89">
        <f t="shared" si="788"/>
        <v>0</v>
      </c>
      <c r="AX5532" s="168"/>
      <c r="AY5532" s="60"/>
      <c r="AZ5532" s="61"/>
      <c r="BB5532" s="61" t="str">
        <f>IF(Settings!I5528&lt;&gt;"",Settings!I5528,"")</f>
        <v/>
      </c>
    </row>
    <row r="5533" spans="2:54" x14ac:dyDescent="0.2">
      <c r="B5533" s="13"/>
      <c r="C5533" s="12"/>
      <c r="D5533" s="12"/>
      <c r="E5533" s="12"/>
      <c r="F5533" s="12"/>
      <c r="G5533" s="12"/>
      <c r="H5533" s="12"/>
      <c r="I5533" s="15"/>
      <c r="J5533" s="31"/>
      <c r="K5533" s="180"/>
      <c r="L5533" s="40"/>
      <c r="M5533" s="14"/>
      <c r="N5533" s="16"/>
      <c r="O5533" s="49"/>
      <c r="P5533" s="64"/>
      <c r="Q5533" s="18"/>
      <c r="R5533" s="181">
        <f t="shared" si="780"/>
        <v>0</v>
      </c>
      <c r="S5533" s="181">
        <f t="shared" si="781"/>
        <v>0</v>
      </c>
      <c r="T5533" s="181">
        <f t="shared" si="782"/>
        <v>0</v>
      </c>
      <c r="AQ5533" s="1">
        <f>COUNT(L$11:L5533)</f>
        <v>37</v>
      </c>
      <c r="AR5533" s="43">
        <f t="shared" si="783"/>
        <v>40933</v>
      </c>
      <c r="AS5533" s="44">
        <f t="shared" si="784"/>
        <v>89.120000000000019</v>
      </c>
      <c r="AT5533" s="10" t="str">
        <f t="shared" si="785"/>
        <v/>
      </c>
      <c r="AU5533" s="20" t="str">
        <f t="shared" si="786"/>
        <v/>
      </c>
      <c r="AV5533" s="42">
        <f t="shared" si="787"/>
        <v>1</v>
      </c>
      <c r="AW5533" s="89">
        <f t="shared" si="788"/>
        <v>0</v>
      </c>
      <c r="AX5533" s="168"/>
      <c r="AY5533" s="60"/>
      <c r="AZ5533" s="61"/>
      <c r="BB5533" s="61" t="str">
        <f>IF(Settings!I5529&lt;&gt;"",Settings!I5529,"")</f>
        <v/>
      </c>
    </row>
    <row r="5534" spans="2:54" x14ac:dyDescent="0.2">
      <c r="B5534" s="13"/>
      <c r="C5534" s="12"/>
      <c r="D5534" s="12"/>
      <c r="E5534" s="12"/>
      <c r="F5534" s="12"/>
      <c r="G5534" s="12"/>
      <c r="H5534" s="12"/>
      <c r="I5534" s="15"/>
      <c r="J5534" s="31"/>
      <c r="K5534" s="180"/>
      <c r="L5534" s="40"/>
      <c r="M5534" s="14"/>
      <c r="N5534" s="16"/>
      <c r="O5534" s="49"/>
      <c r="P5534" s="64"/>
      <c r="Q5534" s="18"/>
      <c r="R5534" s="181">
        <f t="shared" si="780"/>
        <v>0</v>
      </c>
      <c r="S5534" s="181">
        <f t="shared" si="781"/>
        <v>0</v>
      </c>
      <c r="T5534" s="181">
        <f t="shared" si="782"/>
        <v>0</v>
      </c>
      <c r="AQ5534" s="1">
        <f>COUNT(L$11:L5534)</f>
        <v>37</v>
      </c>
      <c r="AR5534" s="43">
        <f t="shared" si="783"/>
        <v>40933</v>
      </c>
      <c r="AS5534" s="44">
        <f t="shared" si="784"/>
        <v>89.120000000000019</v>
      </c>
      <c r="AT5534" s="10" t="str">
        <f t="shared" si="785"/>
        <v/>
      </c>
      <c r="AU5534" s="20" t="str">
        <f t="shared" si="786"/>
        <v/>
      </c>
      <c r="AV5534" s="42">
        <f t="shared" si="787"/>
        <v>1</v>
      </c>
      <c r="AW5534" s="89">
        <f t="shared" si="788"/>
        <v>0</v>
      </c>
      <c r="AX5534" s="168"/>
      <c r="AY5534" s="60"/>
      <c r="AZ5534" s="61"/>
      <c r="BB5534" s="61" t="str">
        <f>IF(Settings!I5530&lt;&gt;"",Settings!I5530,"")</f>
        <v/>
      </c>
    </row>
    <row r="5535" spans="2:54" x14ac:dyDescent="0.2">
      <c r="B5535" s="13"/>
      <c r="C5535" s="12"/>
      <c r="D5535" s="12"/>
      <c r="E5535" s="12"/>
      <c r="F5535" s="12"/>
      <c r="G5535" s="12"/>
      <c r="H5535" s="12"/>
      <c r="I5535" s="15"/>
      <c r="J5535" s="31"/>
      <c r="K5535" s="180"/>
      <c r="L5535" s="40"/>
      <c r="M5535" s="14"/>
      <c r="N5535" s="16"/>
      <c r="O5535" s="49"/>
      <c r="P5535" s="64"/>
      <c r="Q5535" s="18"/>
      <c r="R5535" s="181">
        <f t="shared" si="780"/>
        <v>0</v>
      </c>
      <c r="S5535" s="181">
        <f t="shared" si="781"/>
        <v>0</v>
      </c>
      <c r="T5535" s="181">
        <f t="shared" si="782"/>
        <v>0</v>
      </c>
      <c r="AQ5535" s="1">
        <f>COUNT(L$11:L5535)</f>
        <v>37</v>
      </c>
      <c r="AR5535" s="43">
        <f t="shared" si="783"/>
        <v>40933</v>
      </c>
      <c r="AS5535" s="44">
        <f t="shared" si="784"/>
        <v>89.120000000000019</v>
      </c>
      <c r="AT5535" s="10" t="str">
        <f t="shared" si="785"/>
        <v/>
      </c>
      <c r="AU5535" s="20" t="str">
        <f t="shared" si="786"/>
        <v/>
      </c>
      <c r="AV5535" s="42">
        <f t="shared" si="787"/>
        <v>1</v>
      </c>
      <c r="AW5535" s="89">
        <f t="shared" si="788"/>
        <v>0</v>
      </c>
      <c r="AX5535" s="168"/>
      <c r="AY5535" s="60"/>
      <c r="AZ5535" s="61"/>
      <c r="BB5535" s="61" t="str">
        <f>IF(Settings!I5531&lt;&gt;"",Settings!I5531,"")</f>
        <v/>
      </c>
    </row>
    <row r="5536" spans="2:54" x14ac:dyDescent="0.2">
      <c r="B5536" s="13"/>
      <c r="C5536" s="12"/>
      <c r="D5536" s="12"/>
      <c r="E5536" s="12"/>
      <c r="F5536" s="12"/>
      <c r="G5536" s="12"/>
      <c r="H5536" s="12"/>
      <c r="I5536" s="15"/>
      <c r="J5536" s="31"/>
      <c r="K5536" s="180"/>
      <c r="L5536" s="40"/>
      <c r="M5536" s="14"/>
      <c r="N5536" s="16"/>
      <c r="O5536" s="49"/>
      <c r="P5536" s="64"/>
      <c r="Q5536" s="18"/>
      <c r="R5536" s="181">
        <f t="shared" si="780"/>
        <v>0</v>
      </c>
      <c r="S5536" s="181">
        <f t="shared" si="781"/>
        <v>0</v>
      </c>
      <c r="T5536" s="181">
        <f t="shared" si="782"/>
        <v>0</v>
      </c>
      <c r="AQ5536" s="1">
        <f>COUNT(L$11:L5536)</f>
        <v>37</v>
      </c>
      <c r="AR5536" s="43">
        <f t="shared" si="783"/>
        <v>40933</v>
      </c>
      <c r="AS5536" s="44">
        <f t="shared" si="784"/>
        <v>89.120000000000019</v>
      </c>
      <c r="AT5536" s="10" t="str">
        <f t="shared" si="785"/>
        <v/>
      </c>
      <c r="AU5536" s="20" t="str">
        <f t="shared" si="786"/>
        <v/>
      </c>
      <c r="AV5536" s="42">
        <f t="shared" si="787"/>
        <v>1</v>
      </c>
      <c r="AW5536" s="89">
        <f t="shared" si="788"/>
        <v>0</v>
      </c>
      <c r="AX5536" s="168"/>
      <c r="AY5536" s="60"/>
      <c r="AZ5536" s="61"/>
      <c r="BB5536" s="61" t="str">
        <f>IF(Settings!I5532&lt;&gt;"",Settings!I5532,"")</f>
        <v/>
      </c>
    </row>
    <row r="5537" spans="2:54" x14ac:dyDescent="0.2">
      <c r="B5537" s="13"/>
      <c r="C5537" s="12"/>
      <c r="D5537" s="12"/>
      <c r="E5537" s="12"/>
      <c r="F5537" s="12"/>
      <c r="G5537" s="12"/>
      <c r="H5537" s="12"/>
      <c r="I5537" s="15"/>
      <c r="J5537" s="31"/>
      <c r="K5537" s="180"/>
      <c r="L5537" s="40"/>
      <c r="M5537" s="14"/>
      <c r="N5537" s="16"/>
      <c r="O5537" s="49"/>
      <c r="P5537" s="64"/>
      <c r="Q5537" s="18"/>
      <c r="R5537" s="181">
        <f t="shared" si="780"/>
        <v>0</v>
      </c>
      <c r="S5537" s="181">
        <f t="shared" si="781"/>
        <v>0</v>
      </c>
      <c r="T5537" s="181">
        <f t="shared" si="782"/>
        <v>0</v>
      </c>
      <c r="AQ5537" s="1">
        <f>COUNT(L$11:L5537)</f>
        <v>37</v>
      </c>
      <c r="AR5537" s="43">
        <f t="shared" si="783"/>
        <v>40933</v>
      </c>
      <c r="AS5537" s="44">
        <f t="shared" si="784"/>
        <v>89.120000000000019</v>
      </c>
      <c r="AT5537" s="10" t="str">
        <f t="shared" si="785"/>
        <v/>
      </c>
      <c r="AU5537" s="20" t="str">
        <f t="shared" si="786"/>
        <v/>
      </c>
      <c r="AV5537" s="42">
        <f t="shared" si="787"/>
        <v>1</v>
      </c>
      <c r="AW5537" s="89">
        <f t="shared" si="788"/>
        <v>0</v>
      </c>
      <c r="AX5537" s="168"/>
      <c r="AY5537" s="60"/>
      <c r="AZ5537" s="61"/>
      <c r="BB5537" s="61" t="str">
        <f>IF(Settings!I5533&lt;&gt;"",Settings!I5533,"")</f>
        <v/>
      </c>
    </row>
    <row r="5538" spans="2:54" x14ac:dyDescent="0.2">
      <c r="B5538" s="13"/>
      <c r="C5538" s="12"/>
      <c r="D5538" s="12"/>
      <c r="E5538" s="12"/>
      <c r="F5538" s="12"/>
      <c r="G5538" s="12"/>
      <c r="H5538" s="12"/>
      <c r="I5538" s="15"/>
      <c r="J5538" s="31"/>
      <c r="K5538" s="180"/>
      <c r="L5538" s="40"/>
      <c r="M5538" s="14"/>
      <c r="N5538" s="16"/>
      <c r="O5538" s="49"/>
      <c r="P5538" s="64"/>
      <c r="Q5538" s="18"/>
      <c r="R5538" s="181">
        <f t="shared" si="780"/>
        <v>0</v>
      </c>
      <c r="S5538" s="181">
        <f t="shared" si="781"/>
        <v>0</v>
      </c>
      <c r="T5538" s="181">
        <f t="shared" si="782"/>
        <v>0</v>
      </c>
      <c r="AQ5538" s="1">
        <f>COUNT(L$11:L5538)</f>
        <v>37</v>
      </c>
      <c r="AR5538" s="43">
        <f t="shared" si="783"/>
        <v>40933</v>
      </c>
      <c r="AS5538" s="44">
        <f t="shared" si="784"/>
        <v>89.120000000000019</v>
      </c>
      <c r="AT5538" s="10" t="str">
        <f t="shared" si="785"/>
        <v/>
      </c>
      <c r="AU5538" s="20" t="str">
        <f t="shared" si="786"/>
        <v/>
      </c>
      <c r="AV5538" s="42">
        <f t="shared" si="787"/>
        <v>1</v>
      </c>
      <c r="AW5538" s="89">
        <f t="shared" si="788"/>
        <v>0</v>
      </c>
      <c r="AX5538" s="168"/>
      <c r="AY5538" s="60"/>
      <c r="AZ5538" s="61"/>
      <c r="BB5538" s="61" t="str">
        <f>IF(Settings!I5534&lt;&gt;"",Settings!I5534,"")</f>
        <v/>
      </c>
    </row>
    <row r="5539" spans="2:54" x14ac:dyDescent="0.2">
      <c r="B5539" s="13"/>
      <c r="C5539" s="12"/>
      <c r="D5539" s="12"/>
      <c r="E5539" s="12"/>
      <c r="F5539" s="12"/>
      <c r="G5539" s="12"/>
      <c r="H5539" s="12"/>
      <c r="I5539" s="15"/>
      <c r="J5539" s="31"/>
      <c r="K5539" s="180"/>
      <c r="L5539" s="40"/>
      <c r="M5539" s="14"/>
      <c r="N5539" s="16"/>
      <c r="O5539" s="49"/>
      <c r="P5539" s="64"/>
      <c r="Q5539" s="18"/>
      <c r="R5539" s="181">
        <f t="shared" si="780"/>
        <v>0</v>
      </c>
      <c r="S5539" s="181">
        <f t="shared" si="781"/>
        <v>0</v>
      </c>
      <c r="T5539" s="181">
        <f t="shared" si="782"/>
        <v>0</v>
      </c>
      <c r="AQ5539" s="1">
        <f>COUNT(L$11:L5539)</f>
        <v>37</v>
      </c>
      <c r="AR5539" s="43">
        <f t="shared" si="783"/>
        <v>40933</v>
      </c>
      <c r="AS5539" s="44">
        <f t="shared" si="784"/>
        <v>89.120000000000019</v>
      </c>
      <c r="AT5539" s="10" t="str">
        <f t="shared" si="785"/>
        <v/>
      </c>
      <c r="AU5539" s="20" t="str">
        <f t="shared" si="786"/>
        <v/>
      </c>
      <c r="AV5539" s="42">
        <f t="shared" si="787"/>
        <v>1</v>
      </c>
      <c r="AW5539" s="89">
        <f t="shared" si="788"/>
        <v>0</v>
      </c>
      <c r="AX5539" s="168"/>
      <c r="AY5539" s="60"/>
      <c r="AZ5539" s="61"/>
      <c r="BB5539" s="61" t="str">
        <f>IF(Settings!I5535&lt;&gt;"",Settings!I5535,"")</f>
        <v/>
      </c>
    </row>
    <row r="5540" spans="2:54" x14ac:dyDescent="0.2">
      <c r="B5540" s="13"/>
      <c r="C5540" s="12"/>
      <c r="D5540" s="12"/>
      <c r="E5540" s="12"/>
      <c r="F5540" s="12"/>
      <c r="G5540" s="12"/>
      <c r="H5540" s="12"/>
      <c r="I5540" s="15"/>
      <c r="J5540" s="31"/>
      <c r="K5540" s="180"/>
      <c r="L5540" s="40"/>
      <c r="M5540" s="14"/>
      <c r="N5540" s="16"/>
      <c r="O5540" s="49"/>
      <c r="P5540" s="64"/>
      <c r="Q5540" s="18"/>
      <c r="R5540" s="181">
        <f t="shared" si="780"/>
        <v>0</v>
      </c>
      <c r="S5540" s="181">
        <f t="shared" si="781"/>
        <v>0</v>
      </c>
      <c r="T5540" s="181">
        <f t="shared" si="782"/>
        <v>0</v>
      </c>
      <c r="AQ5540" s="1">
        <f>COUNT(L$11:L5540)</f>
        <v>37</v>
      </c>
      <c r="AR5540" s="43">
        <f t="shared" si="783"/>
        <v>40933</v>
      </c>
      <c r="AS5540" s="44">
        <f t="shared" si="784"/>
        <v>89.120000000000019</v>
      </c>
      <c r="AT5540" s="10" t="str">
        <f t="shared" si="785"/>
        <v/>
      </c>
      <c r="AU5540" s="20" t="str">
        <f t="shared" si="786"/>
        <v/>
      </c>
      <c r="AV5540" s="42">
        <f t="shared" si="787"/>
        <v>1</v>
      </c>
      <c r="AW5540" s="89">
        <f t="shared" si="788"/>
        <v>0</v>
      </c>
      <c r="AX5540" s="168"/>
      <c r="AY5540" s="60"/>
      <c r="AZ5540" s="61"/>
      <c r="BB5540" s="61" t="str">
        <f>IF(Settings!I5536&lt;&gt;"",Settings!I5536,"")</f>
        <v/>
      </c>
    </row>
    <row r="5541" spans="2:54" x14ac:dyDescent="0.2">
      <c r="B5541" s="13"/>
      <c r="C5541" s="12"/>
      <c r="D5541" s="12"/>
      <c r="E5541" s="12"/>
      <c r="F5541" s="12"/>
      <c r="G5541" s="12"/>
      <c r="H5541" s="12"/>
      <c r="I5541" s="15"/>
      <c r="J5541" s="31"/>
      <c r="K5541" s="180"/>
      <c r="L5541" s="40"/>
      <c r="M5541" s="14"/>
      <c r="N5541" s="16"/>
      <c r="O5541" s="49"/>
      <c r="P5541" s="64"/>
      <c r="Q5541" s="18"/>
      <c r="R5541" s="181">
        <f t="shared" si="780"/>
        <v>0</v>
      </c>
      <c r="S5541" s="181">
        <f t="shared" si="781"/>
        <v>0</v>
      </c>
      <c r="T5541" s="181">
        <f t="shared" si="782"/>
        <v>0</v>
      </c>
      <c r="AQ5541" s="1">
        <f>COUNT(L$11:L5541)</f>
        <v>37</v>
      </c>
      <c r="AR5541" s="43">
        <f t="shared" si="783"/>
        <v>40933</v>
      </c>
      <c r="AS5541" s="44">
        <f t="shared" si="784"/>
        <v>89.120000000000019</v>
      </c>
      <c r="AT5541" s="10" t="str">
        <f t="shared" si="785"/>
        <v/>
      </c>
      <c r="AU5541" s="20" t="str">
        <f t="shared" si="786"/>
        <v/>
      </c>
      <c r="AV5541" s="42">
        <f t="shared" si="787"/>
        <v>1</v>
      </c>
      <c r="AW5541" s="89">
        <f t="shared" si="788"/>
        <v>0</v>
      </c>
      <c r="AX5541" s="168"/>
      <c r="AY5541" s="60"/>
      <c r="AZ5541" s="61"/>
      <c r="BB5541" s="61" t="str">
        <f>IF(Settings!I5537&lt;&gt;"",Settings!I5537,"")</f>
        <v/>
      </c>
    </row>
    <row r="5542" spans="2:54" x14ac:dyDescent="0.2">
      <c r="B5542" s="13"/>
      <c r="C5542" s="12"/>
      <c r="D5542" s="12"/>
      <c r="E5542" s="12"/>
      <c r="F5542" s="12"/>
      <c r="G5542" s="12"/>
      <c r="H5542" s="12"/>
      <c r="I5542" s="15"/>
      <c r="J5542" s="31"/>
      <c r="K5542" s="180"/>
      <c r="L5542" s="40"/>
      <c r="M5542" s="14"/>
      <c r="N5542" s="16"/>
      <c r="O5542" s="49"/>
      <c r="P5542" s="64"/>
      <c r="Q5542" s="18"/>
      <c r="R5542" s="181">
        <f t="shared" si="780"/>
        <v>0</v>
      </c>
      <c r="S5542" s="181">
        <f t="shared" si="781"/>
        <v>0</v>
      </c>
      <c r="T5542" s="181">
        <f t="shared" si="782"/>
        <v>0</v>
      </c>
      <c r="AQ5542" s="1">
        <f>COUNT(L$11:L5542)</f>
        <v>37</v>
      </c>
      <c r="AR5542" s="43">
        <f t="shared" si="783"/>
        <v>40933</v>
      </c>
      <c r="AS5542" s="44">
        <f t="shared" si="784"/>
        <v>89.120000000000019</v>
      </c>
      <c r="AT5542" s="10" t="str">
        <f t="shared" si="785"/>
        <v/>
      </c>
      <c r="AU5542" s="20" t="str">
        <f t="shared" si="786"/>
        <v/>
      </c>
      <c r="AV5542" s="42">
        <f t="shared" si="787"/>
        <v>1</v>
      </c>
      <c r="AW5542" s="89">
        <f t="shared" si="788"/>
        <v>0</v>
      </c>
      <c r="AX5542" s="168"/>
      <c r="AY5542" s="60"/>
      <c r="AZ5542" s="61"/>
      <c r="BB5542" s="61" t="str">
        <f>IF(Settings!I5538&lt;&gt;"",Settings!I5538,"")</f>
        <v/>
      </c>
    </row>
    <row r="5543" spans="2:54" x14ac:dyDescent="0.2">
      <c r="B5543" s="13"/>
      <c r="C5543" s="12"/>
      <c r="D5543" s="12"/>
      <c r="E5543" s="12"/>
      <c r="F5543" s="12"/>
      <c r="G5543" s="12"/>
      <c r="H5543" s="12"/>
      <c r="I5543" s="15"/>
      <c r="J5543" s="31"/>
      <c r="K5543" s="180"/>
      <c r="L5543" s="40"/>
      <c r="M5543" s="14"/>
      <c r="N5543" s="16"/>
      <c r="O5543" s="49"/>
      <c r="P5543" s="64"/>
      <c r="Q5543" s="18"/>
      <c r="R5543" s="181">
        <f t="shared" si="780"/>
        <v>0</v>
      </c>
      <c r="S5543" s="181">
        <f t="shared" si="781"/>
        <v>0</v>
      </c>
      <c r="T5543" s="181">
        <f t="shared" si="782"/>
        <v>0</v>
      </c>
      <c r="AQ5543" s="1">
        <f>COUNT(L$11:L5543)</f>
        <v>37</v>
      </c>
      <c r="AR5543" s="43">
        <f t="shared" si="783"/>
        <v>40933</v>
      </c>
      <c r="AS5543" s="44">
        <f t="shared" si="784"/>
        <v>89.120000000000019</v>
      </c>
      <c r="AT5543" s="10" t="str">
        <f t="shared" si="785"/>
        <v/>
      </c>
      <c r="AU5543" s="20" t="str">
        <f t="shared" si="786"/>
        <v/>
      </c>
      <c r="AV5543" s="42">
        <f t="shared" si="787"/>
        <v>1</v>
      </c>
      <c r="AW5543" s="89">
        <f t="shared" si="788"/>
        <v>0</v>
      </c>
      <c r="AX5543" s="168"/>
      <c r="AY5543" s="60"/>
      <c r="AZ5543" s="61"/>
      <c r="BB5543" s="61" t="str">
        <f>IF(Settings!I5539&lt;&gt;"",Settings!I5539,"")</f>
        <v/>
      </c>
    </row>
    <row r="5544" spans="2:54" x14ac:dyDescent="0.2">
      <c r="B5544" s="13"/>
      <c r="C5544" s="12"/>
      <c r="D5544" s="12"/>
      <c r="E5544" s="12"/>
      <c r="F5544" s="12"/>
      <c r="G5544" s="12"/>
      <c r="H5544" s="12"/>
      <c r="I5544" s="15"/>
      <c r="J5544" s="31"/>
      <c r="K5544" s="180"/>
      <c r="L5544" s="40"/>
      <c r="M5544" s="14"/>
      <c r="N5544" s="16"/>
      <c r="O5544" s="49"/>
      <c r="P5544" s="64"/>
      <c r="Q5544" s="18"/>
      <c r="R5544" s="181">
        <f t="shared" si="780"/>
        <v>0</v>
      </c>
      <c r="S5544" s="181">
        <f t="shared" si="781"/>
        <v>0</v>
      </c>
      <c r="T5544" s="181">
        <f t="shared" si="782"/>
        <v>0</v>
      </c>
      <c r="AQ5544" s="1">
        <f>COUNT(L$11:L5544)</f>
        <v>37</v>
      </c>
      <c r="AR5544" s="43">
        <f t="shared" si="783"/>
        <v>40933</v>
      </c>
      <c r="AS5544" s="44">
        <f t="shared" si="784"/>
        <v>89.120000000000019</v>
      </c>
      <c r="AT5544" s="10" t="str">
        <f t="shared" si="785"/>
        <v/>
      </c>
      <c r="AU5544" s="20" t="str">
        <f t="shared" si="786"/>
        <v/>
      </c>
      <c r="AV5544" s="42">
        <f t="shared" si="787"/>
        <v>1</v>
      </c>
      <c r="AW5544" s="89">
        <f t="shared" si="788"/>
        <v>0</v>
      </c>
      <c r="AX5544" s="168"/>
      <c r="AY5544" s="60"/>
      <c r="AZ5544" s="61"/>
      <c r="BB5544" s="61" t="str">
        <f>IF(Settings!I5540&lt;&gt;"",Settings!I5540,"")</f>
        <v/>
      </c>
    </row>
    <row r="5545" spans="2:54" x14ac:dyDescent="0.2">
      <c r="B5545" s="13"/>
      <c r="C5545" s="12"/>
      <c r="D5545" s="12"/>
      <c r="E5545" s="12"/>
      <c r="F5545" s="12"/>
      <c r="G5545" s="12"/>
      <c r="H5545" s="12"/>
      <c r="I5545" s="15"/>
      <c r="J5545" s="31"/>
      <c r="K5545" s="180"/>
      <c r="L5545" s="40"/>
      <c r="M5545" s="14"/>
      <c r="N5545" s="16"/>
      <c r="O5545" s="49"/>
      <c r="P5545" s="64"/>
      <c r="Q5545" s="18"/>
      <c r="R5545" s="181">
        <f t="shared" si="780"/>
        <v>0</v>
      </c>
      <c r="S5545" s="181">
        <f t="shared" si="781"/>
        <v>0</v>
      </c>
      <c r="T5545" s="181">
        <f t="shared" si="782"/>
        <v>0</v>
      </c>
      <c r="AQ5545" s="1">
        <f>COUNT(L$11:L5545)</f>
        <v>37</v>
      </c>
      <c r="AR5545" s="43">
        <f t="shared" si="783"/>
        <v>40933</v>
      </c>
      <c r="AS5545" s="44">
        <f t="shared" si="784"/>
        <v>89.120000000000019</v>
      </c>
      <c r="AT5545" s="10" t="str">
        <f t="shared" si="785"/>
        <v/>
      </c>
      <c r="AU5545" s="20" t="str">
        <f t="shared" si="786"/>
        <v/>
      </c>
      <c r="AV5545" s="42">
        <f t="shared" si="787"/>
        <v>1</v>
      </c>
      <c r="AW5545" s="89">
        <f t="shared" si="788"/>
        <v>0</v>
      </c>
      <c r="AX5545" s="168"/>
      <c r="AY5545" s="60"/>
      <c r="AZ5545" s="61"/>
      <c r="BB5545" s="61" t="str">
        <f>IF(Settings!I5541&lt;&gt;"",Settings!I5541,"")</f>
        <v/>
      </c>
    </row>
    <row r="5546" spans="2:54" x14ac:dyDescent="0.2">
      <c r="B5546" s="13"/>
      <c r="C5546" s="12"/>
      <c r="D5546" s="12"/>
      <c r="E5546" s="12"/>
      <c r="F5546" s="12"/>
      <c r="G5546" s="12"/>
      <c r="H5546" s="12"/>
      <c r="I5546" s="15"/>
      <c r="J5546" s="31"/>
      <c r="K5546" s="180"/>
      <c r="L5546" s="40"/>
      <c r="M5546" s="14"/>
      <c r="N5546" s="16"/>
      <c r="O5546" s="49"/>
      <c r="P5546" s="64"/>
      <c r="Q5546" s="18"/>
      <c r="R5546" s="181">
        <f t="shared" si="780"/>
        <v>0</v>
      </c>
      <c r="S5546" s="181">
        <f t="shared" si="781"/>
        <v>0</v>
      </c>
      <c r="T5546" s="181">
        <f t="shared" si="782"/>
        <v>0</v>
      </c>
      <c r="AQ5546" s="1">
        <f>COUNT(L$11:L5546)</f>
        <v>37</v>
      </c>
      <c r="AR5546" s="43">
        <f t="shared" si="783"/>
        <v>40933</v>
      </c>
      <c r="AS5546" s="44">
        <f t="shared" si="784"/>
        <v>89.120000000000019</v>
      </c>
      <c r="AT5546" s="10" t="str">
        <f t="shared" si="785"/>
        <v/>
      </c>
      <c r="AU5546" s="20" t="str">
        <f t="shared" si="786"/>
        <v/>
      </c>
      <c r="AV5546" s="42">
        <f t="shared" si="787"/>
        <v>1</v>
      </c>
      <c r="AW5546" s="89">
        <f t="shared" si="788"/>
        <v>0</v>
      </c>
      <c r="AX5546" s="168"/>
      <c r="AY5546" s="60"/>
      <c r="AZ5546" s="61"/>
      <c r="BB5546" s="61" t="str">
        <f>IF(Settings!I5542&lt;&gt;"",Settings!I5542,"")</f>
        <v/>
      </c>
    </row>
    <row r="5547" spans="2:54" x14ac:dyDescent="0.2">
      <c r="B5547" s="13"/>
      <c r="C5547" s="12"/>
      <c r="D5547" s="12"/>
      <c r="E5547" s="12"/>
      <c r="F5547" s="12"/>
      <c r="G5547" s="12"/>
      <c r="H5547" s="12"/>
      <c r="I5547" s="15"/>
      <c r="J5547" s="31"/>
      <c r="K5547" s="180"/>
      <c r="L5547" s="40"/>
      <c r="M5547" s="14"/>
      <c r="N5547" s="16"/>
      <c r="O5547" s="49"/>
      <c r="P5547" s="64"/>
      <c r="Q5547" s="18"/>
      <c r="R5547" s="181">
        <f t="shared" si="780"/>
        <v>0</v>
      </c>
      <c r="S5547" s="181">
        <f t="shared" si="781"/>
        <v>0</v>
      </c>
      <c r="T5547" s="181">
        <f t="shared" si="782"/>
        <v>0</v>
      </c>
      <c r="AQ5547" s="1">
        <f>COUNT(L$11:L5547)</f>
        <v>37</v>
      </c>
      <c r="AR5547" s="43">
        <f t="shared" si="783"/>
        <v>40933</v>
      </c>
      <c r="AS5547" s="44">
        <f t="shared" si="784"/>
        <v>89.120000000000019</v>
      </c>
      <c r="AT5547" s="10" t="str">
        <f t="shared" si="785"/>
        <v/>
      </c>
      <c r="AU5547" s="20" t="str">
        <f t="shared" si="786"/>
        <v/>
      </c>
      <c r="AV5547" s="42">
        <f t="shared" si="787"/>
        <v>1</v>
      </c>
      <c r="AW5547" s="89">
        <f t="shared" si="788"/>
        <v>0</v>
      </c>
      <c r="AX5547" s="168"/>
      <c r="AY5547" s="60"/>
      <c r="AZ5547" s="61"/>
      <c r="BB5547" s="61" t="str">
        <f>IF(Settings!I5543&lt;&gt;"",Settings!I5543,"")</f>
        <v/>
      </c>
    </row>
    <row r="5548" spans="2:54" x14ac:dyDescent="0.2">
      <c r="B5548" s="13"/>
      <c r="C5548" s="12"/>
      <c r="D5548" s="12"/>
      <c r="E5548" s="12"/>
      <c r="F5548" s="12"/>
      <c r="G5548" s="12"/>
      <c r="H5548" s="12"/>
      <c r="I5548" s="15"/>
      <c r="J5548" s="31"/>
      <c r="K5548" s="180"/>
      <c r="L5548" s="40"/>
      <c r="M5548" s="14"/>
      <c r="N5548" s="16"/>
      <c r="O5548" s="49"/>
      <c r="P5548" s="64"/>
      <c r="Q5548" s="18"/>
      <c r="R5548" s="181">
        <f t="shared" si="780"/>
        <v>0</v>
      </c>
      <c r="S5548" s="181">
        <f t="shared" si="781"/>
        <v>0</v>
      </c>
      <c r="T5548" s="181">
        <f t="shared" si="782"/>
        <v>0</v>
      </c>
      <c r="AQ5548" s="1">
        <f>COUNT(L$11:L5548)</f>
        <v>37</v>
      </c>
      <c r="AR5548" s="43">
        <f t="shared" si="783"/>
        <v>40933</v>
      </c>
      <c r="AS5548" s="44">
        <f t="shared" si="784"/>
        <v>89.120000000000019</v>
      </c>
      <c r="AT5548" s="10" t="str">
        <f t="shared" si="785"/>
        <v/>
      </c>
      <c r="AU5548" s="20" t="str">
        <f t="shared" si="786"/>
        <v/>
      </c>
      <c r="AV5548" s="42">
        <f t="shared" si="787"/>
        <v>1</v>
      </c>
      <c r="AW5548" s="89">
        <f t="shared" si="788"/>
        <v>0</v>
      </c>
      <c r="AX5548" s="168"/>
      <c r="AY5548" s="60"/>
      <c r="AZ5548" s="61"/>
      <c r="BB5548" s="61" t="str">
        <f>IF(Settings!I5544&lt;&gt;"",Settings!I5544,"")</f>
        <v/>
      </c>
    </row>
    <row r="5549" spans="2:54" x14ac:dyDescent="0.2">
      <c r="B5549" s="13"/>
      <c r="C5549" s="12"/>
      <c r="D5549" s="12"/>
      <c r="E5549" s="12"/>
      <c r="F5549" s="12"/>
      <c r="G5549" s="12"/>
      <c r="H5549" s="12"/>
      <c r="I5549" s="15"/>
      <c r="J5549" s="31"/>
      <c r="K5549" s="180"/>
      <c r="L5549" s="40"/>
      <c r="M5549" s="14"/>
      <c r="N5549" s="16"/>
      <c r="O5549" s="49"/>
      <c r="P5549" s="64"/>
      <c r="Q5549" s="18"/>
      <c r="R5549" s="181">
        <f t="shared" si="780"/>
        <v>0</v>
      </c>
      <c r="S5549" s="181">
        <f t="shared" si="781"/>
        <v>0</v>
      </c>
      <c r="T5549" s="181">
        <f t="shared" si="782"/>
        <v>0</v>
      </c>
      <c r="AQ5549" s="1">
        <f>COUNT(L$11:L5549)</f>
        <v>37</v>
      </c>
      <c r="AR5549" s="43">
        <f t="shared" si="783"/>
        <v>40933</v>
      </c>
      <c r="AS5549" s="44">
        <f t="shared" si="784"/>
        <v>89.120000000000019</v>
      </c>
      <c r="AT5549" s="10" t="str">
        <f t="shared" si="785"/>
        <v/>
      </c>
      <c r="AU5549" s="20" t="str">
        <f t="shared" si="786"/>
        <v/>
      </c>
      <c r="AV5549" s="42">
        <f t="shared" si="787"/>
        <v>1</v>
      </c>
      <c r="AW5549" s="89">
        <f t="shared" si="788"/>
        <v>0</v>
      </c>
      <c r="AX5549" s="168"/>
      <c r="AY5549" s="60"/>
      <c r="AZ5549" s="61"/>
      <c r="BB5549" s="61" t="str">
        <f>IF(Settings!I5545&lt;&gt;"",Settings!I5545,"")</f>
        <v/>
      </c>
    </row>
    <row r="5550" spans="2:54" x14ac:dyDescent="0.2">
      <c r="B5550" s="13"/>
      <c r="C5550" s="12"/>
      <c r="D5550" s="12"/>
      <c r="E5550" s="12"/>
      <c r="F5550" s="12"/>
      <c r="G5550" s="12"/>
      <c r="H5550" s="12"/>
      <c r="I5550" s="15"/>
      <c r="J5550" s="31"/>
      <c r="K5550" s="180"/>
      <c r="L5550" s="40"/>
      <c r="M5550" s="14"/>
      <c r="N5550" s="16"/>
      <c r="O5550" s="49"/>
      <c r="P5550" s="64"/>
      <c r="Q5550" s="18"/>
      <c r="R5550" s="181">
        <f t="shared" si="780"/>
        <v>0</v>
      </c>
      <c r="S5550" s="181">
        <f t="shared" si="781"/>
        <v>0</v>
      </c>
      <c r="T5550" s="181">
        <f t="shared" si="782"/>
        <v>0</v>
      </c>
      <c r="AQ5550" s="1">
        <f>COUNT(L$11:L5550)</f>
        <v>37</v>
      </c>
      <c r="AR5550" s="43">
        <f t="shared" si="783"/>
        <v>40933</v>
      </c>
      <c r="AS5550" s="44">
        <f t="shared" si="784"/>
        <v>89.120000000000019</v>
      </c>
      <c r="AT5550" s="10" t="str">
        <f t="shared" si="785"/>
        <v/>
      </c>
      <c r="AU5550" s="20" t="str">
        <f t="shared" si="786"/>
        <v/>
      </c>
      <c r="AV5550" s="42">
        <f t="shared" si="787"/>
        <v>1</v>
      </c>
      <c r="AW5550" s="89">
        <f t="shared" si="788"/>
        <v>0</v>
      </c>
      <c r="AX5550" s="168"/>
      <c r="AY5550" s="60"/>
      <c r="AZ5550" s="61"/>
      <c r="BB5550" s="61" t="str">
        <f>IF(Settings!I5546&lt;&gt;"",Settings!I5546,"")</f>
        <v/>
      </c>
    </row>
    <row r="5551" spans="2:54" x14ac:dyDescent="0.2">
      <c r="B5551" s="13"/>
      <c r="C5551" s="12"/>
      <c r="D5551" s="12"/>
      <c r="E5551" s="12"/>
      <c r="F5551" s="12"/>
      <c r="G5551" s="12"/>
      <c r="H5551" s="12"/>
      <c r="I5551" s="15"/>
      <c r="J5551" s="31"/>
      <c r="K5551" s="180"/>
      <c r="L5551" s="40"/>
      <c r="M5551" s="14"/>
      <c r="N5551" s="16"/>
      <c r="O5551" s="49"/>
      <c r="P5551" s="64"/>
      <c r="Q5551" s="18"/>
      <c r="R5551" s="181">
        <f t="shared" si="780"/>
        <v>0</v>
      </c>
      <c r="S5551" s="181">
        <f t="shared" si="781"/>
        <v>0</v>
      </c>
      <c r="T5551" s="181">
        <f t="shared" si="782"/>
        <v>0</v>
      </c>
      <c r="AQ5551" s="1">
        <f>COUNT(L$11:L5551)</f>
        <v>37</v>
      </c>
      <c r="AR5551" s="43">
        <f t="shared" si="783"/>
        <v>40933</v>
      </c>
      <c r="AS5551" s="44">
        <f t="shared" si="784"/>
        <v>89.120000000000019</v>
      </c>
      <c r="AT5551" s="10" t="str">
        <f t="shared" si="785"/>
        <v/>
      </c>
      <c r="AU5551" s="20" t="str">
        <f t="shared" si="786"/>
        <v/>
      </c>
      <c r="AV5551" s="42">
        <f t="shared" si="787"/>
        <v>1</v>
      </c>
      <c r="AW5551" s="89">
        <f t="shared" si="788"/>
        <v>0</v>
      </c>
      <c r="AX5551" s="168"/>
      <c r="AY5551" s="60"/>
      <c r="AZ5551" s="61"/>
      <c r="BB5551" s="61" t="str">
        <f>IF(Settings!I5547&lt;&gt;"",Settings!I5547,"")</f>
        <v/>
      </c>
    </row>
    <row r="5552" spans="2:54" x14ac:dyDescent="0.2">
      <c r="B5552" s="13"/>
      <c r="C5552" s="12"/>
      <c r="D5552" s="12"/>
      <c r="E5552" s="12"/>
      <c r="F5552" s="12"/>
      <c r="G5552" s="12"/>
      <c r="H5552" s="12"/>
      <c r="I5552" s="15"/>
      <c r="J5552" s="31"/>
      <c r="K5552" s="180"/>
      <c r="L5552" s="40"/>
      <c r="M5552" s="14"/>
      <c r="N5552" s="16"/>
      <c r="O5552" s="49"/>
      <c r="P5552" s="64"/>
      <c r="Q5552" s="18"/>
      <c r="R5552" s="181">
        <f t="shared" si="780"/>
        <v>0</v>
      </c>
      <c r="S5552" s="181">
        <f t="shared" si="781"/>
        <v>0</v>
      </c>
      <c r="T5552" s="181">
        <f t="shared" si="782"/>
        <v>0</v>
      </c>
      <c r="AQ5552" s="1">
        <f>COUNT(L$11:L5552)</f>
        <v>37</v>
      </c>
      <c r="AR5552" s="43">
        <f t="shared" si="783"/>
        <v>40933</v>
      </c>
      <c r="AS5552" s="44">
        <f t="shared" si="784"/>
        <v>89.120000000000019</v>
      </c>
      <c r="AT5552" s="10" t="str">
        <f t="shared" si="785"/>
        <v/>
      </c>
      <c r="AU5552" s="20" t="str">
        <f t="shared" si="786"/>
        <v/>
      </c>
      <c r="AV5552" s="42">
        <f t="shared" si="787"/>
        <v>1</v>
      </c>
      <c r="AW5552" s="89">
        <f t="shared" si="788"/>
        <v>0</v>
      </c>
      <c r="AX5552" s="168"/>
      <c r="AY5552" s="60"/>
      <c r="AZ5552" s="61"/>
      <c r="BB5552" s="61" t="str">
        <f>IF(Settings!I5548&lt;&gt;"",Settings!I5548,"")</f>
        <v/>
      </c>
    </row>
    <row r="5553" spans="2:54" x14ac:dyDescent="0.2">
      <c r="B5553" s="13"/>
      <c r="C5553" s="12"/>
      <c r="D5553" s="12"/>
      <c r="E5553" s="12"/>
      <c r="F5553" s="12"/>
      <c r="G5553" s="12"/>
      <c r="H5553" s="12"/>
      <c r="I5553" s="15"/>
      <c r="J5553" s="31"/>
      <c r="K5553" s="180"/>
      <c r="L5553" s="40"/>
      <c r="M5553" s="14"/>
      <c r="N5553" s="16"/>
      <c r="O5553" s="49"/>
      <c r="P5553" s="64"/>
      <c r="Q5553" s="18"/>
      <c r="R5553" s="181">
        <f t="shared" si="780"/>
        <v>0</v>
      </c>
      <c r="S5553" s="181">
        <f t="shared" si="781"/>
        <v>0</v>
      </c>
      <c r="T5553" s="181">
        <f t="shared" si="782"/>
        <v>0</v>
      </c>
      <c r="AQ5553" s="1">
        <f>COUNT(L$11:L5553)</f>
        <v>37</v>
      </c>
      <c r="AR5553" s="43">
        <f t="shared" si="783"/>
        <v>40933</v>
      </c>
      <c r="AS5553" s="44">
        <f t="shared" si="784"/>
        <v>89.120000000000019</v>
      </c>
      <c r="AT5553" s="10" t="str">
        <f t="shared" si="785"/>
        <v/>
      </c>
      <c r="AU5553" s="20" t="str">
        <f t="shared" si="786"/>
        <v/>
      </c>
      <c r="AV5553" s="42">
        <f t="shared" si="787"/>
        <v>1</v>
      </c>
      <c r="AW5553" s="89">
        <f t="shared" si="788"/>
        <v>0</v>
      </c>
      <c r="AX5553" s="168"/>
      <c r="AY5553" s="60"/>
      <c r="AZ5553" s="61"/>
      <c r="BB5553" s="61" t="str">
        <f>IF(Settings!I5549&lt;&gt;"",Settings!I5549,"")</f>
        <v/>
      </c>
    </row>
    <row r="5554" spans="2:54" x14ac:dyDescent="0.2">
      <c r="B5554" s="13"/>
      <c r="C5554" s="12"/>
      <c r="D5554" s="12"/>
      <c r="E5554" s="12"/>
      <c r="F5554" s="12"/>
      <c r="G5554" s="12"/>
      <c r="H5554" s="12"/>
      <c r="I5554" s="15"/>
      <c r="J5554" s="31"/>
      <c r="K5554" s="180"/>
      <c r="L5554" s="40"/>
      <c r="M5554" s="14"/>
      <c r="N5554" s="16"/>
      <c r="O5554" s="49"/>
      <c r="P5554" s="64"/>
      <c r="Q5554" s="18"/>
      <c r="R5554" s="181">
        <f t="shared" si="780"/>
        <v>0</v>
      </c>
      <c r="S5554" s="181">
        <f t="shared" si="781"/>
        <v>0</v>
      </c>
      <c r="T5554" s="181">
        <f t="shared" si="782"/>
        <v>0</v>
      </c>
      <c r="AQ5554" s="1">
        <f>COUNT(L$11:L5554)</f>
        <v>37</v>
      </c>
      <c r="AR5554" s="43">
        <f t="shared" si="783"/>
        <v>40933</v>
      </c>
      <c r="AS5554" s="44">
        <f t="shared" si="784"/>
        <v>89.120000000000019</v>
      </c>
      <c r="AT5554" s="10" t="str">
        <f t="shared" si="785"/>
        <v/>
      </c>
      <c r="AU5554" s="20" t="str">
        <f t="shared" si="786"/>
        <v/>
      </c>
      <c r="AV5554" s="42">
        <f t="shared" si="787"/>
        <v>1</v>
      </c>
      <c r="AW5554" s="89">
        <f t="shared" si="788"/>
        <v>0</v>
      </c>
      <c r="AX5554" s="168"/>
      <c r="AY5554" s="60"/>
      <c r="AZ5554" s="61"/>
      <c r="BB5554" s="61" t="str">
        <f>IF(Settings!I5550&lt;&gt;"",Settings!I5550,"")</f>
        <v/>
      </c>
    </row>
    <row r="5555" spans="2:54" x14ac:dyDescent="0.2">
      <c r="B5555" s="13"/>
      <c r="C5555" s="12"/>
      <c r="D5555" s="12"/>
      <c r="E5555" s="12"/>
      <c r="F5555" s="12"/>
      <c r="G5555" s="12"/>
      <c r="H5555" s="12"/>
      <c r="I5555" s="15"/>
      <c r="J5555" s="31"/>
      <c r="K5555" s="180"/>
      <c r="L5555" s="40"/>
      <c r="M5555" s="14"/>
      <c r="N5555" s="16"/>
      <c r="O5555" s="49"/>
      <c r="P5555" s="64"/>
      <c r="Q5555" s="18"/>
      <c r="R5555" s="181">
        <f t="shared" si="780"/>
        <v>0</v>
      </c>
      <c r="S5555" s="181">
        <f t="shared" si="781"/>
        <v>0</v>
      </c>
      <c r="T5555" s="181">
        <f t="shared" si="782"/>
        <v>0</v>
      </c>
      <c r="AQ5555" s="1">
        <f>COUNT(L$11:L5555)</f>
        <v>37</v>
      </c>
      <c r="AR5555" s="43">
        <f t="shared" si="783"/>
        <v>40933</v>
      </c>
      <c r="AS5555" s="44">
        <f t="shared" si="784"/>
        <v>89.120000000000019</v>
      </c>
      <c r="AT5555" s="10" t="str">
        <f t="shared" si="785"/>
        <v/>
      </c>
      <c r="AU5555" s="20" t="str">
        <f t="shared" si="786"/>
        <v/>
      </c>
      <c r="AV5555" s="42">
        <f t="shared" si="787"/>
        <v>1</v>
      </c>
      <c r="AW5555" s="89">
        <f t="shared" si="788"/>
        <v>0</v>
      </c>
      <c r="AX5555" s="168"/>
      <c r="AY5555" s="60"/>
      <c r="AZ5555" s="61"/>
      <c r="BB5555" s="61" t="str">
        <f>IF(Settings!I5551&lt;&gt;"",Settings!I5551,"")</f>
        <v/>
      </c>
    </row>
    <row r="5556" spans="2:54" x14ac:dyDescent="0.2">
      <c r="B5556" s="13"/>
      <c r="C5556" s="12"/>
      <c r="D5556" s="12"/>
      <c r="E5556" s="12"/>
      <c r="F5556" s="12"/>
      <c r="G5556" s="12"/>
      <c r="H5556" s="12"/>
      <c r="I5556" s="15"/>
      <c r="J5556" s="31"/>
      <c r="K5556" s="180"/>
      <c r="L5556" s="40"/>
      <c r="M5556" s="14"/>
      <c r="N5556" s="16"/>
      <c r="O5556" s="49"/>
      <c r="P5556" s="64"/>
      <c r="Q5556" s="18"/>
      <c r="R5556" s="181">
        <f t="shared" si="780"/>
        <v>0</v>
      </c>
      <c r="S5556" s="181">
        <f t="shared" si="781"/>
        <v>0</v>
      </c>
      <c r="T5556" s="181">
        <f t="shared" si="782"/>
        <v>0</v>
      </c>
      <c r="AQ5556" s="1">
        <f>COUNT(L$11:L5556)</f>
        <v>37</v>
      </c>
      <c r="AR5556" s="43">
        <f t="shared" si="783"/>
        <v>40933</v>
      </c>
      <c r="AS5556" s="44">
        <f t="shared" si="784"/>
        <v>89.120000000000019</v>
      </c>
      <c r="AT5556" s="10" t="str">
        <f t="shared" si="785"/>
        <v/>
      </c>
      <c r="AU5556" s="20" t="str">
        <f t="shared" si="786"/>
        <v/>
      </c>
      <c r="AV5556" s="42">
        <f t="shared" si="787"/>
        <v>1</v>
      </c>
      <c r="AW5556" s="89">
        <f t="shared" si="788"/>
        <v>0</v>
      </c>
      <c r="AX5556" s="168"/>
      <c r="AY5556" s="60"/>
      <c r="AZ5556" s="61"/>
      <c r="BB5556" s="61" t="str">
        <f>IF(Settings!I5552&lt;&gt;"",Settings!I5552,"")</f>
        <v/>
      </c>
    </row>
    <row r="5557" spans="2:54" x14ac:dyDescent="0.2">
      <c r="B5557" s="13"/>
      <c r="C5557" s="12"/>
      <c r="D5557" s="12"/>
      <c r="E5557" s="12"/>
      <c r="F5557" s="12"/>
      <c r="G5557" s="12"/>
      <c r="H5557" s="12"/>
      <c r="I5557" s="15"/>
      <c r="J5557" s="31"/>
      <c r="K5557" s="180"/>
      <c r="L5557" s="40"/>
      <c r="M5557" s="14"/>
      <c r="N5557" s="16"/>
      <c r="O5557" s="49"/>
      <c r="P5557" s="64"/>
      <c r="Q5557" s="18"/>
      <c r="R5557" s="181">
        <f t="shared" si="780"/>
        <v>0</v>
      </c>
      <c r="S5557" s="181">
        <f t="shared" si="781"/>
        <v>0</v>
      </c>
      <c r="T5557" s="181">
        <f t="shared" si="782"/>
        <v>0</v>
      </c>
      <c r="AQ5557" s="1">
        <f>COUNT(L$11:L5557)</f>
        <v>37</v>
      </c>
      <c r="AR5557" s="43">
        <f t="shared" si="783"/>
        <v>40933</v>
      </c>
      <c r="AS5557" s="44">
        <f t="shared" si="784"/>
        <v>89.120000000000019</v>
      </c>
      <c r="AT5557" s="10" t="str">
        <f t="shared" si="785"/>
        <v/>
      </c>
      <c r="AU5557" s="20" t="str">
        <f t="shared" si="786"/>
        <v/>
      </c>
      <c r="AV5557" s="42">
        <f t="shared" si="787"/>
        <v>1</v>
      </c>
      <c r="AW5557" s="89">
        <f t="shared" si="788"/>
        <v>0</v>
      </c>
      <c r="AX5557" s="168"/>
      <c r="AY5557" s="60"/>
      <c r="AZ5557" s="61"/>
      <c r="BB5557" s="61" t="str">
        <f>IF(Settings!I5553&lt;&gt;"",Settings!I5553,"")</f>
        <v/>
      </c>
    </row>
    <row r="5558" spans="2:54" x14ac:dyDescent="0.2">
      <c r="B5558" s="13"/>
      <c r="C5558" s="12"/>
      <c r="D5558" s="12"/>
      <c r="E5558" s="12"/>
      <c r="F5558" s="12"/>
      <c r="G5558" s="12"/>
      <c r="H5558" s="12"/>
      <c r="I5558" s="15"/>
      <c r="J5558" s="31"/>
      <c r="K5558" s="180"/>
      <c r="L5558" s="40"/>
      <c r="M5558" s="14"/>
      <c r="N5558" s="16"/>
      <c r="O5558" s="49"/>
      <c r="P5558" s="64"/>
      <c r="Q5558" s="18"/>
      <c r="R5558" s="181">
        <f t="shared" si="780"/>
        <v>0</v>
      </c>
      <c r="S5558" s="181">
        <f t="shared" si="781"/>
        <v>0</v>
      </c>
      <c r="T5558" s="181">
        <f t="shared" si="782"/>
        <v>0</v>
      </c>
      <c r="AQ5558" s="1">
        <f>COUNT(L$11:L5558)</f>
        <v>37</v>
      </c>
      <c r="AR5558" s="43">
        <f t="shared" si="783"/>
        <v>40933</v>
      </c>
      <c r="AS5558" s="44">
        <f t="shared" si="784"/>
        <v>89.120000000000019</v>
      </c>
      <c r="AT5558" s="10" t="str">
        <f t="shared" si="785"/>
        <v/>
      </c>
      <c r="AU5558" s="20" t="str">
        <f t="shared" si="786"/>
        <v/>
      </c>
      <c r="AV5558" s="42">
        <f t="shared" si="787"/>
        <v>1</v>
      </c>
      <c r="AW5558" s="89">
        <f t="shared" si="788"/>
        <v>0</v>
      </c>
      <c r="AX5558" s="168"/>
      <c r="AY5558" s="60"/>
      <c r="AZ5558" s="61"/>
      <c r="BB5558" s="61" t="str">
        <f>IF(Settings!I5554&lt;&gt;"",Settings!I5554,"")</f>
        <v/>
      </c>
    </row>
    <row r="5559" spans="2:54" x14ac:dyDescent="0.2">
      <c r="B5559" s="13"/>
      <c r="C5559" s="12"/>
      <c r="D5559" s="12"/>
      <c r="E5559" s="12"/>
      <c r="F5559" s="12"/>
      <c r="G5559" s="12"/>
      <c r="H5559" s="12"/>
      <c r="I5559" s="15"/>
      <c r="J5559" s="31"/>
      <c r="K5559" s="180"/>
      <c r="L5559" s="40"/>
      <c r="M5559" s="14"/>
      <c r="N5559" s="16"/>
      <c r="O5559" s="49"/>
      <c r="P5559" s="64"/>
      <c r="Q5559" s="18"/>
      <c r="R5559" s="181">
        <f t="shared" si="780"/>
        <v>0</v>
      </c>
      <c r="S5559" s="181">
        <f t="shared" si="781"/>
        <v>0</v>
      </c>
      <c r="T5559" s="181">
        <f t="shared" si="782"/>
        <v>0</v>
      </c>
      <c r="AQ5559" s="1">
        <f>COUNT(L$11:L5559)</f>
        <v>37</v>
      </c>
      <c r="AR5559" s="43">
        <f t="shared" si="783"/>
        <v>40933</v>
      </c>
      <c r="AS5559" s="44">
        <f t="shared" si="784"/>
        <v>89.120000000000019</v>
      </c>
      <c r="AT5559" s="10" t="str">
        <f t="shared" si="785"/>
        <v/>
      </c>
      <c r="AU5559" s="20" t="str">
        <f t="shared" si="786"/>
        <v/>
      </c>
      <c r="AV5559" s="42">
        <f t="shared" si="787"/>
        <v>1</v>
      </c>
      <c r="AW5559" s="89">
        <f t="shared" si="788"/>
        <v>0</v>
      </c>
      <c r="AX5559" s="168"/>
      <c r="AY5559" s="60"/>
      <c r="AZ5559" s="61"/>
      <c r="BB5559" s="61" t="str">
        <f>IF(Settings!I5555&lt;&gt;"",Settings!I5555,"")</f>
        <v/>
      </c>
    </row>
    <row r="5560" spans="2:54" x14ac:dyDescent="0.2">
      <c r="B5560" s="13"/>
      <c r="C5560" s="12"/>
      <c r="D5560" s="12"/>
      <c r="E5560" s="12"/>
      <c r="F5560" s="12"/>
      <c r="G5560" s="12"/>
      <c r="H5560" s="12"/>
      <c r="I5560" s="15"/>
      <c r="J5560" s="31"/>
      <c r="K5560" s="180"/>
      <c r="L5560" s="40"/>
      <c r="M5560" s="14"/>
      <c r="N5560" s="16"/>
      <c r="O5560" s="49"/>
      <c r="P5560" s="64"/>
      <c r="Q5560" s="18"/>
      <c r="R5560" s="181">
        <f t="shared" si="780"/>
        <v>0</v>
      </c>
      <c r="S5560" s="181">
        <f t="shared" si="781"/>
        <v>0</v>
      </c>
      <c r="T5560" s="181">
        <f t="shared" si="782"/>
        <v>0</v>
      </c>
      <c r="AQ5560" s="1">
        <f>COUNT(L$11:L5560)</f>
        <v>37</v>
      </c>
      <c r="AR5560" s="43">
        <f t="shared" si="783"/>
        <v>40933</v>
      </c>
      <c r="AS5560" s="44">
        <f t="shared" si="784"/>
        <v>89.120000000000019</v>
      </c>
      <c r="AT5560" s="10" t="str">
        <f t="shared" si="785"/>
        <v/>
      </c>
      <c r="AU5560" s="20" t="str">
        <f t="shared" si="786"/>
        <v/>
      </c>
      <c r="AV5560" s="42">
        <f t="shared" si="787"/>
        <v>1</v>
      </c>
      <c r="AW5560" s="89">
        <f t="shared" si="788"/>
        <v>0</v>
      </c>
      <c r="AX5560" s="168"/>
      <c r="AY5560" s="60"/>
      <c r="AZ5560" s="61"/>
      <c r="BB5560" s="61" t="str">
        <f>IF(Settings!I5556&lt;&gt;"",Settings!I5556,"")</f>
        <v/>
      </c>
    </row>
    <row r="5561" spans="2:54" x14ac:dyDescent="0.2">
      <c r="B5561" s="13"/>
      <c r="C5561" s="12"/>
      <c r="D5561" s="12"/>
      <c r="E5561" s="12"/>
      <c r="F5561" s="12"/>
      <c r="G5561" s="12"/>
      <c r="H5561" s="12"/>
      <c r="I5561" s="15"/>
      <c r="J5561" s="31"/>
      <c r="K5561" s="180"/>
      <c r="L5561" s="40"/>
      <c r="M5561" s="14"/>
      <c r="N5561" s="16"/>
      <c r="O5561" s="49"/>
      <c r="P5561" s="64"/>
      <c r="Q5561" s="18"/>
      <c r="R5561" s="181">
        <f t="shared" si="780"/>
        <v>0</v>
      </c>
      <c r="S5561" s="181">
        <f t="shared" si="781"/>
        <v>0</v>
      </c>
      <c r="T5561" s="181">
        <f t="shared" si="782"/>
        <v>0</v>
      </c>
      <c r="AQ5561" s="1">
        <f>COUNT(L$11:L5561)</f>
        <v>37</v>
      </c>
      <c r="AR5561" s="43">
        <f t="shared" si="783"/>
        <v>40933</v>
      </c>
      <c r="AS5561" s="44">
        <f t="shared" si="784"/>
        <v>89.120000000000019</v>
      </c>
      <c r="AT5561" s="10" t="str">
        <f t="shared" si="785"/>
        <v/>
      </c>
      <c r="AU5561" s="20" t="str">
        <f t="shared" si="786"/>
        <v/>
      </c>
      <c r="AV5561" s="42">
        <f t="shared" si="787"/>
        <v>1</v>
      </c>
      <c r="AW5561" s="89">
        <f t="shared" si="788"/>
        <v>0</v>
      </c>
      <c r="AX5561" s="168"/>
      <c r="AY5561" s="60"/>
      <c r="AZ5561" s="61"/>
      <c r="BB5561" s="61" t="str">
        <f>IF(Settings!I5557&lt;&gt;"",Settings!I5557,"")</f>
        <v/>
      </c>
    </row>
    <row r="5562" spans="2:54" x14ac:dyDescent="0.2">
      <c r="B5562" s="13"/>
      <c r="C5562" s="12"/>
      <c r="D5562" s="12"/>
      <c r="E5562" s="12"/>
      <c r="F5562" s="12"/>
      <c r="G5562" s="12"/>
      <c r="H5562" s="12"/>
      <c r="I5562" s="15"/>
      <c r="J5562" s="31"/>
      <c r="K5562" s="180"/>
      <c r="L5562" s="40"/>
      <c r="M5562" s="14"/>
      <c r="N5562" s="16"/>
      <c r="O5562" s="49"/>
      <c r="P5562" s="64"/>
      <c r="Q5562" s="18"/>
      <c r="R5562" s="181">
        <f t="shared" si="780"/>
        <v>0</v>
      </c>
      <c r="S5562" s="181">
        <f t="shared" si="781"/>
        <v>0</v>
      </c>
      <c r="T5562" s="181">
        <f t="shared" si="782"/>
        <v>0</v>
      </c>
      <c r="AQ5562" s="1">
        <f>COUNT(L$11:L5562)</f>
        <v>37</v>
      </c>
      <c r="AR5562" s="43">
        <f t="shared" si="783"/>
        <v>40933</v>
      </c>
      <c r="AS5562" s="44">
        <f t="shared" si="784"/>
        <v>89.120000000000019</v>
      </c>
      <c r="AT5562" s="10" t="str">
        <f t="shared" si="785"/>
        <v/>
      </c>
      <c r="AU5562" s="20" t="str">
        <f t="shared" si="786"/>
        <v/>
      </c>
      <c r="AV5562" s="42">
        <f t="shared" si="787"/>
        <v>1</v>
      </c>
      <c r="AW5562" s="89">
        <f t="shared" si="788"/>
        <v>0</v>
      </c>
      <c r="AX5562" s="168"/>
      <c r="AY5562" s="60"/>
      <c r="AZ5562" s="61"/>
      <c r="BB5562" s="61" t="str">
        <f>IF(Settings!I5558&lt;&gt;"",Settings!I5558,"")</f>
        <v/>
      </c>
    </row>
    <row r="5563" spans="2:54" x14ac:dyDescent="0.2">
      <c r="B5563" s="13"/>
      <c r="C5563" s="12"/>
      <c r="D5563" s="12"/>
      <c r="E5563" s="12"/>
      <c r="F5563" s="12"/>
      <c r="G5563" s="12"/>
      <c r="H5563" s="12"/>
      <c r="I5563" s="15"/>
      <c r="J5563" s="31"/>
      <c r="K5563" s="180"/>
      <c r="L5563" s="40"/>
      <c r="M5563" s="14"/>
      <c r="N5563" s="16"/>
      <c r="O5563" s="49"/>
      <c r="P5563" s="64"/>
      <c r="Q5563" s="18"/>
      <c r="R5563" s="181">
        <f t="shared" si="780"/>
        <v>0</v>
      </c>
      <c r="S5563" s="181">
        <f t="shared" si="781"/>
        <v>0</v>
      </c>
      <c r="T5563" s="181">
        <f t="shared" si="782"/>
        <v>0</v>
      </c>
      <c r="AQ5563" s="1">
        <f>COUNT(L$11:L5563)</f>
        <v>37</v>
      </c>
      <c r="AR5563" s="43">
        <f t="shared" si="783"/>
        <v>40933</v>
      </c>
      <c r="AS5563" s="44">
        <f t="shared" si="784"/>
        <v>89.120000000000019</v>
      </c>
      <c r="AT5563" s="10" t="str">
        <f t="shared" si="785"/>
        <v/>
      </c>
      <c r="AU5563" s="20" t="str">
        <f t="shared" si="786"/>
        <v/>
      </c>
      <c r="AV5563" s="42">
        <f t="shared" si="787"/>
        <v>1</v>
      </c>
      <c r="AW5563" s="89">
        <f t="shared" si="788"/>
        <v>0</v>
      </c>
      <c r="AX5563" s="168"/>
      <c r="AY5563" s="60"/>
      <c r="AZ5563" s="61"/>
      <c r="BB5563" s="61" t="str">
        <f>IF(Settings!I5559&lt;&gt;"",Settings!I5559,"")</f>
        <v/>
      </c>
    </row>
    <row r="5564" spans="2:54" x14ac:dyDescent="0.2">
      <c r="B5564" s="13"/>
      <c r="C5564" s="12"/>
      <c r="D5564" s="12"/>
      <c r="E5564" s="12"/>
      <c r="F5564" s="12"/>
      <c r="G5564" s="12"/>
      <c r="H5564" s="12"/>
      <c r="I5564" s="15"/>
      <c r="J5564" s="31"/>
      <c r="K5564" s="180"/>
      <c r="L5564" s="40"/>
      <c r="M5564" s="14"/>
      <c r="N5564" s="16"/>
      <c r="O5564" s="49"/>
      <c r="P5564" s="64"/>
      <c r="Q5564" s="18"/>
      <c r="R5564" s="181">
        <f t="shared" si="780"/>
        <v>0</v>
      </c>
      <c r="S5564" s="181">
        <f t="shared" si="781"/>
        <v>0</v>
      </c>
      <c r="T5564" s="181">
        <f t="shared" si="782"/>
        <v>0</v>
      </c>
      <c r="AQ5564" s="1">
        <f>COUNT(L$11:L5564)</f>
        <v>37</v>
      </c>
      <c r="AR5564" s="43">
        <f t="shared" si="783"/>
        <v>40933</v>
      </c>
      <c r="AS5564" s="44">
        <f t="shared" si="784"/>
        <v>89.120000000000019</v>
      </c>
      <c r="AT5564" s="10" t="str">
        <f t="shared" si="785"/>
        <v/>
      </c>
      <c r="AU5564" s="20" t="str">
        <f t="shared" si="786"/>
        <v/>
      </c>
      <c r="AV5564" s="42">
        <f t="shared" si="787"/>
        <v>1</v>
      </c>
      <c r="AW5564" s="89">
        <f t="shared" si="788"/>
        <v>0</v>
      </c>
      <c r="AX5564" s="168"/>
      <c r="AY5564" s="60"/>
      <c r="AZ5564" s="61"/>
      <c r="BB5564" s="61" t="str">
        <f>IF(Settings!I5560&lt;&gt;"",Settings!I5560,"")</f>
        <v/>
      </c>
    </row>
    <row r="5565" spans="2:54" x14ac:dyDescent="0.2">
      <c r="B5565" s="13"/>
      <c r="C5565" s="12"/>
      <c r="D5565" s="12"/>
      <c r="E5565" s="12"/>
      <c r="F5565" s="12"/>
      <c r="G5565" s="12"/>
      <c r="H5565" s="12"/>
      <c r="I5565" s="15"/>
      <c r="J5565" s="31"/>
      <c r="K5565" s="180"/>
      <c r="L5565" s="40"/>
      <c r="M5565" s="14"/>
      <c r="N5565" s="16"/>
      <c r="O5565" s="49"/>
      <c r="P5565" s="64"/>
      <c r="Q5565" s="18"/>
      <c r="R5565" s="181">
        <f t="shared" si="780"/>
        <v>0</v>
      </c>
      <c r="S5565" s="181">
        <f t="shared" si="781"/>
        <v>0</v>
      </c>
      <c r="T5565" s="181">
        <f t="shared" si="782"/>
        <v>0</v>
      </c>
      <c r="AQ5565" s="1">
        <f>COUNT(L$11:L5565)</f>
        <v>37</v>
      </c>
      <c r="AR5565" s="43">
        <f t="shared" si="783"/>
        <v>40933</v>
      </c>
      <c r="AS5565" s="44">
        <f t="shared" si="784"/>
        <v>89.120000000000019</v>
      </c>
      <c r="AT5565" s="10" t="str">
        <f t="shared" si="785"/>
        <v/>
      </c>
      <c r="AU5565" s="20" t="str">
        <f t="shared" si="786"/>
        <v/>
      </c>
      <c r="AV5565" s="42">
        <f t="shared" si="787"/>
        <v>1</v>
      </c>
      <c r="AW5565" s="89">
        <f t="shared" si="788"/>
        <v>0</v>
      </c>
      <c r="AX5565" s="168"/>
      <c r="AY5565" s="60"/>
      <c r="AZ5565" s="61"/>
      <c r="BB5565" s="61" t="str">
        <f>IF(Settings!I5561&lt;&gt;"",Settings!I5561,"")</f>
        <v/>
      </c>
    </row>
    <row r="5566" spans="2:54" x14ac:dyDescent="0.2">
      <c r="B5566" s="13"/>
      <c r="C5566" s="12"/>
      <c r="D5566" s="12"/>
      <c r="E5566" s="12"/>
      <c r="F5566" s="12"/>
      <c r="G5566" s="12"/>
      <c r="H5566" s="12"/>
      <c r="I5566" s="15"/>
      <c r="J5566" s="31"/>
      <c r="K5566" s="180"/>
      <c r="L5566" s="40"/>
      <c r="M5566" s="14"/>
      <c r="N5566" s="16"/>
      <c r="O5566" s="49"/>
      <c r="P5566" s="64"/>
      <c r="Q5566" s="18"/>
      <c r="R5566" s="181">
        <f t="shared" si="780"/>
        <v>0</v>
      </c>
      <c r="S5566" s="181">
        <f t="shared" si="781"/>
        <v>0</v>
      </c>
      <c r="T5566" s="181">
        <f t="shared" si="782"/>
        <v>0</v>
      </c>
      <c r="AQ5566" s="1">
        <f>COUNT(L$11:L5566)</f>
        <v>37</v>
      </c>
      <c r="AR5566" s="43">
        <f t="shared" si="783"/>
        <v>40933</v>
      </c>
      <c r="AS5566" s="44">
        <f t="shared" si="784"/>
        <v>89.120000000000019</v>
      </c>
      <c r="AT5566" s="10" t="str">
        <f t="shared" si="785"/>
        <v/>
      </c>
      <c r="AU5566" s="20" t="str">
        <f t="shared" si="786"/>
        <v/>
      </c>
      <c r="AV5566" s="42">
        <f t="shared" si="787"/>
        <v>1</v>
      </c>
      <c r="AW5566" s="89">
        <f t="shared" si="788"/>
        <v>0</v>
      </c>
      <c r="AX5566" s="168"/>
      <c r="AY5566" s="60"/>
      <c r="AZ5566" s="61"/>
      <c r="BB5566" s="61" t="str">
        <f>IF(Settings!I5562&lt;&gt;"",Settings!I5562,"")</f>
        <v/>
      </c>
    </row>
    <row r="5567" spans="2:54" x14ac:dyDescent="0.2">
      <c r="B5567" s="13"/>
      <c r="C5567" s="12"/>
      <c r="D5567" s="12"/>
      <c r="E5567" s="12"/>
      <c r="F5567" s="12"/>
      <c r="G5567" s="12"/>
      <c r="H5567" s="12"/>
      <c r="I5567" s="15"/>
      <c r="J5567" s="31"/>
      <c r="K5567" s="180"/>
      <c r="L5567" s="40"/>
      <c r="M5567" s="14"/>
      <c r="N5567" s="16"/>
      <c r="O5567" s="49"/>
      <c r="P5567" s="64"/>
      <c r="Q5567" s="18"/>
      <c r="R5567" s="181">
        <f t="shared" si="780"/>
        <v>0</v>
      </c>
      <c r="S5567" s="181">
        <f t="shared" si="781"/>
        <v>0</v>
      </c>
      <c r="T5567" s="181">
        <f t="shared" si="782"/>
        <v>0</v>
      </c>
      <c r="AQ5567" s="1">
        <f>COUNT(L$11:L5567)</f>
        <v>37</v>
      </c>
      <c r="AR5567" s="43">
        <f t="shared" si="783"/>
        <v>40933</v>
      </c>
      <c r="AS5567" s="44">
        <f t="shared" si="784"/>
        <v>89.120000000000019</v>
      </c>
      <c r="AT5567" s="10" t="str">
        <f t="shared" si="785"/>
        <v/>
      </c>
      <c r="AU5567" s="20" t="str">
        <f t="shared" si="786"/>
        <v/>
      </c>
      <c r="AV5567" s="42">
        <f t="shared" si="787"/>
        <v>1</v>
      </c>
      <c r="AW5567" s="89">
        <f t="shared" si="788"/>
        <v>0</v>
      </c>
      <c r="AX5567" s="168"/>
      <c r="AY5567" s="60"/>
      <c r="AZ5567" s="61"/>
      <c r="BB5567" s="61" t="str">
        <f>IF(Settings!I5563&lt;&gt;"",Settings!I5563,"")</f>
        <v/>
      </c>
    </row>
    <row r="5568" spans="2:54" x14ac:dyDescent="0.2">
      <c r="B5568" s="13"/>
      <c r="C5568" s="12"/>
      <c r="D5568" s="12"/>
      <c r="E5568" s="12"/>
      <c r="F5568" s="12"/>
      <c r="G5568" s="12"/>
      <c r="H5568" s="12"/>
      <c r="I5568" s="15"/>
      <c r="J5568" s="31"/>
      <c r="K5568" s="180"/>
      <c r="L5568" s="40"/>
      <c r="M5568" s="14"/>
      <c r="N5568" s="16"/>
      <c r="O5568" s="49"/>
      <c r="P5568" s="64"/>
      <c r="Q5568" s="18"/>
      <c r="R5568" s="181">
        <f t="shared" si="780"/>
        <v>0</v>
      </c>
      <c r="S5568" s="181">
        <f t="shared" si="781"/>
        <v>0</v>
      </c>
      <c r="T5568" s="181">
        <f t="shared" si="782"/>
        <v>0</v>
      </c>
      <c r="AQ5568" s="1">
        <f>COUNT(L$11:L5568)</f>
        <v>37</v>
      </c>
      <c r="AR5568" s="43">
        <f t="shared" si="783"/>
        <v>40933</v>
      </c>
      <c r="AS5568" s="44">
        <f t="shared" si="784"/>
        <v>89.120000000000019</v>
      </c>
      <c r="AT5568" s="10" t="str">
        <f t="shared" si="785"/>
        <v/>
      </c>
      <c r="AU5568" s="20" t="str">
        <f t="shared" si="786"/>
        <v/>
      </c>
      <c r="AV5568" s="42">
        <f t="shared" si="787"/>
        <v>1</v>
      </c>
      <c r="AW5568" s="89">
        <f t="shared" si="788"/>
        <v>0</v>
      </c>
      <c r="AX5568" s="168"/>
      <c r="AY5568" s="60"/>
      <c r="AZ5568" s="61"/>
      <c r="BB5568" s="61" t="str">
        <f>IF(Settings!I5564&lt;&gt;"",Settings!I5564,"")</f>
        <v/>
      </c>
    </row>
    <row r="5569" spans="2:54" x14ac:dyDescent="0.2">
      <c r="B5569" s="13"/>
      <c r="C5569" s="12"/>
      <c r="D5569" s="12"/>
      <c r="E5569" s="12"/>
      <c r="F5569" s="12"/>
      <c r="G5569" s="12"/>
      <c r="H5569" s="12"/>
      <c r="I5569" s="15"/>
      <c r="J5569" s="31"/>
      <c r="K5569" s="180"/>
      <c r="L5569" s="40"/>
      <c r="M5569" s="14"/>
      <c r="N5569" s="16"/>
      <c r="O5569" s="49"/>
      <c r="P5569" s="64"/>
      <c r="Q5569" s="18"/>
      <c r="R5569" s="181">
        <f t="shared" si="780"/>
        <v>0</v>
      </c>
      <c r="S5569" s="181">
        <f t="shared" si="781"/>
        <v>0</v>
      </c>
      <c r="T5569" s="181">
        <f t="shared" si="782"/>
        <v>0</v>
      </c>
      <c r="AQ5569" s="1">
        <f>COUNT(L$11:L5569)</f>
        <v>37</v>
      </c>
      <c r="AR5569" s="43">
        <f t="shared" si="783"/>
        <v>40933</v>
      </c>
      <c r="AS5569" s="44">
        <f t="shared" si="784"/>
        <v>89.120000000000019</v>
      </c>
      <c r="AT5569" s="10" t="str">
        <f t="shared" si="785"/>
        <v/>
      </c>
      <c r="AU5569" s="20" t="str">
        <f t="shared" si="786"/>
        <v/>
      </c>
      <c r="AV5569" s="42">
        <f t="shared" si="787"/>
        <v>1</v>
      </c>
      <c r="AW5569" s="89">
        <f t="shared" si="788"/>
        <v>0</v>
      </c>
      <c r="AX5569" s="168"/>
      <c r="AY5569" s="60"/>
      <c r="AZ5569" s="61"/>
      <c r="BB5569" s="61" t="str">
        <f>IF(Settings!I5565&lt;&gt;"",Settings!I5565,"")</f>
        <v/>
      </c>
    </row>
    <row r="5570" spans="2:54" x14ac:dyDescent="0.2">
      <c r="B5570" s="13"/>
      <c r="C5570" s="12"/>
      <c r="D5570" s="12"/>
      <c r="E5570" s="12"/>
      <c r="F5570" s="12"/>
      <c r="G5570" s="12"/>
      <c r="H5570" s="12"/>
      <c r="I5570" s="15"/>
      <c r="J5570" s="31"/>
      <c r="K5570" s="180"/>
      <c r="L5570" s="40"/>
      <c r="M5570" s="14"/>
      <c r="N5570" s="16"/>
      <c r="O5570" s="49"/>
      <c r="P5570" s="64"/>
      <c r="Q5570" s="18"/>
      <c r="R5570" s="181">
        <f t="shared" si="780"/>
        <v>0</v>
      </c>
      <c r="S5570" s="181">
        <f t="shared" si="781"/>
        <v>0</v>
      </c>
      <c r="T5570" s="181">
        <f t="shared" si="782"/>
        <v>0</v>
      </c>
      <c r="AQ5570" s="1">
        <f>COUNT(L$11:L5570)</f>
        <v>37</v>
      </c>
      <c r="AR5570" s="43">
        <f t="shared" si="783"/>
        <v>40933</v>
      </c>
      <c r="AS5570" s="44">
        <f t="shared" si="784"/>
        <v>89.120000000000019</v>
      </c>
      <c r="AT5570" s="10" t="str">
        <f t="shared" si="785"/>
        <v/>
      </c>
      <c r="AU5570" s="20" t="str">
        <f t="shared" si="786"/>
        <v/>
      </c>
      <c r="AV5570" s="42">
        <f t="shared" si="787"/>
        <v>1</v>
      </c>
      <c r="AW5570" s="89">
        <f t="shared" si="788"/>
        <v>0</v>
      </c>
      <c r="AX5570" s="168"/>
      <c r="AY5570" s="60"/>
      <c r="AZ5570" s="61"/>
      <c r="BB5570" s="61" t="str">
        <f>IF(Settings!I5566&lt;&gt;"",Settings!I5566,"")</f>
        <v/>
      </c>
    </row>
    <row r="5571" spans="2:54" x14ac:dyDescent="0.2">
      <c r="B5571" s="13"/>
      <c r="C5571" s="12"/>
      <c r="D5571" s="12"/>
      <c r="E5571" s="12"/>
      <c r="F5571" s="12"/>
      <c r="G5571" s="12"/>
      <c r="H5571" s="12"/>
      <c r="I5571" s="15"/>
      <c r="J5571" s="31"/>
      <c r="K5571" s="180"/>
      <c r="L5571" s="40"/>
      <c r="M5571" s="14"/>
      <c r="N5571" s="16"/>
      <c r="O5571" s="49"/>
      <c r="P5571" s="64"/>
      <c r="Q5571" s="18"/>
      <c r="R5571" s="181">
        <f t="shared" si="780"/>
        <v>0</v>
      </c>
      <c r="S5571" s="181">
        <f t="shared" si="781"/>
        <v>0</v>
      </c>
      <c r="T5571" s="181">
        <f t="shared" si="782"/>
        <v>0</v>
      </c>
      <c r="AQ5571" s="1">
        <f>COUNT(L$11:L5571)</f>
        <v>37</v>
      </c>
      <c r="AR5571" s="43">
        <f t="shared" si="783"/>
        <v>40933</v>
      </c>
      <c r="AS5571" s="44">
        <f t="shared" si="784"/>
        <v>89.120000000000019</v>
      </c>
      <c r="AT5571" s="10" t="str">
        <f t="shared" si="785"/>
        <v/>
      </c>
      <c r="AU5571" s="20" t="str">
        <f t="shared" si="786"/>
        <v/>
      </c>
      <c r="AV5571" s="42">
        <f t="shared" si="787"/>
        <v>1</v>
      </c>
      <c r="AW5571" s="89">
        <f t="shared" si="788"/>
        <v>0</v>
      </c>
      <c r="AX5571" s="168"/>
      <c r="AY5571" s="60"/>
      <c r="AZ5571" s="61"/>
      <c r="BB5571" s="61" t="str">
        <f>IF(Settings!I5567&lt;&gt;"",Settings!I5567,"")</f>
        <v/>
      </c>
    </row>
    <row r="5572" spans="2:54" x14ac:dyDescent="0.2">
      <c r="B5572" s="13"/>
      <c r="C5572" s="12"/>
      <c r="D5572" s="12"/>
      <c r="E5572" s="12"/>
      <c r="F5572" s="12"/>
      <c r="G5572" s="12"/>
      <c r="H5572" s="12"/>
      <c r="I5572" s="15"/>
      <c r="J5572" s="31"/>
      <c r="K5572" s="180"/>
      <c r="L5572" s="40"/>
      <c r="M5572" s="14"/>
      <c r="N5572" s="16"/>
      <c r="O5572" s="49"/>
      <c r="P5572" s="64"/>
      <c r="Q5572" s="18"/>
      <c r="R5572" s="181">
        <f t="shared" si="780"/>
        <v>0</v>
      </c>
      <c r="S5572" s="181">
        <f t="shared" si="781"/>
        <v>0</v>
      </c>
      <c r="T5572" s="181">
        <f t="shared" si="782"/>
        <v>0</v>
      </c>
      <c r="AQ5572" s="1">
        <f>COUNT(L$11:L5572)</f>
        <v>37</v>
      </c>
      <c r="AR5572" s="43">
        <f t="shared" si="783"/>
        <v>40933</v>
      </c>
      <c r="AS5572" s="44">
        <f t="shared" si="784"/>
        <v>89.120000000000019</v>
      </c>
      <c r="AT5572" s="10" t="str">
        <f t="shared" si="785"/>
        <v/>
      </c>
      <c r="AU5572" s="20" t="str">
        <f t="shared" si="786"/>
        <v/>
      </c>
      <c r="AV5572" s="42">
        <f t="shared" si="787"/>
        <v>1</v>
      </c>
      <c r="AW5572" s="89">
        <f t="shared" si="788"/>
        <v>0</v>
      </c>
      <c r="AX5572" s="168"/>
      <c r="AY5572" s="60"/>
      <c r="AZ5572" s="61"/>
      <c r="BB5572" s="61" t="str">
        <f>IF(Settings!I5568&lt;&gt;"",Settings!I5568,"")</f>
        <v/>
      </c>
    </row>
    <row r="5573" spans="2:54" x14ac:dyDescent="0.2">
      <c r="B5573" s="13"/>
      <c r="C5573" s="12"/>
      <c r="D5573" s="12"/>
      <c r="E5573" s="12"/>
      <c r="F5573" s="12"/>
      <c r="G5573" s="12"/>
      <c r="H5573" s="12"/>
      <c r="I5573" s="15"/>
      <c r="J5573" s="31"/>
      <c r="K5573" s="180"/>
      <c r="L5573" s="40"/>
      <c r="M5573" s="14"/>
      <c r="N5573" s="16"/>
      <c r="O5573" s="49"/>
      <c r="P5573" s="64"/>
      <c r="Q5573" s="18"/>
      <c r="R5573" s="181">
        <f t="shared" si="780"/>
        <v>0</v>
      </c>
      <c r="S5573" s="181">
        <f t="shared" si="781"/>
        <v>0</v>
      </c>
      <c r="T5573" s="181">
        <f t="shared" si="782"/>
        <v>0</v>
      </c>
      <c r="AQ5573" s="1">
        <f>COUNT(L$11:L5573)</f>
        <v>37</v>
      </c>
      <c r="AR5573" s="43">
        <f t="shared" si="783"/>
        <v>40933</v>
      </c>
      <c r="AS5573" s="44">
        <f t="shared" si="784"/>
        <v>89.120000000000019</v>
      </c>
      <c r="AT5573" s="10" t="str">
        <f t="shared" si="785"/>
        <v/>
      </c>
      <c r="AU5573" s="20" t="str">
        <f t="shared" si="786"/>
        <v/>
      </c>
      <c r="AV5573" s="42">
        <f t="shared" si="787"/>
        <v>1</v>
      </c>
      <c r="AW5573" s="89">
        <f t="shared" si="788"/>
        <v>0</v>
      </c>
      <c r="AX5573" s="168"/>
      <c r="AY5573" s="60"/>
      <c r="AZ5573" s="61"/>
      <c r="BB5573" s="61" t="str">
        <f>IF(Settings!I5569&lt;&gt;"",Settings!I5569,"")</f>
        <v/>
      </c>
    </row>
    <row r="5574" spans="2:54" x14ac:dyDescent="0.2">
      <c r="B5574" s="13"/>
      <c r="C5574" s="12"/>
      <c r="D5574" s="12"/>
      <c r="E5574" s="12"/>
      <c r="F5574" s="12"/>
      <c r="G5574" s="12"/>
      <c r="H5574" s="12"/>
      <c r="I5574" s="15"/>
      <c r="J5574" s="31"/>
      <c r="K5574" s="180"/>
      <c r="L5574" s="40"/>
      <c r="M5574" s="14"/>
      <c r="N5574" s="16"/>
      <c r="O5574" s="49"/>
      <c r="P5574" s="64"/>
      <c r="Q5574" s="18"/>
      <c r="R5574" s="181">
        <f t="shared" si="780"/>
        <v>0</v>
      </c>
      <c r="S5574" s="181">
        <f t="shared" si="781"/>
        <v>0</v>
      </c>
      <c r="T5574" s="181">
        <f t="shared" si="782"/>
        <v>0</v>
      </c>
      <c r="AQ5574" s="1">
        <f>COUNT(L$11:L5574)</f>
        <v>37</v>
      </c>
      <c r="AR5574" s="43">
        <f t="shared" si="783"/>
        <v>40933</v>
      </c>
      <c r="AS5574" s="44">
        <f t="shared" si="784"/>
        <v>89.120000000000019</v>
      </c>
      <c r="AT5574" s="10" t="str">
        <f t="shared" si="785"/>
        <v/>
      </c>
      <c r="AU5574" s="20" t="str">
        <f t="shared" si="786"/>
        <v/>
      </c>
      <c r="AV5574" s="42">
        <f t="shared" si="787"/>
        <v>1</v>
      </c>
      <c r="AW5574" s="89">
        <f t="shared" si="788"/>
        <v>0</v>
      </c>
      <c r="AX5574" s="168"/>
      <c r="AY5574" s="60"/>
      <c r="AZ5574" s="61"/>
      <c r="BB5574" s="61" t="str">
        <f>IF(Settings!I5570&lt;&gt;"",Settings!I5570,"")</f>
        <v/>
      </c>
    </row>
    <row r="5575" spans="2:54" x14ac:dyDescent="0.2">
      <c r="B5575" s="13"/>
      <c r="C5575" s="12"/>
      <c r="D5575" s="12"/>
      <c r="E5575" s="12"/>
      <c r="F5575" s="12"/>
      <c r="G5575" s="12"/>
      <c r="H5575" s="12"/>
      <c r="I5575" s="15"/>
      <c r="J5575" s="31"/>
      <c r="K5575" s="180"/>
      <c r="L5575" s="40"/>
      <c r="M5575" s="14"/>
      <c r="N5575" s="16"/>
      <c r="O5575" s="49"/>
      <c r="P5575" s="64"/>
      <c r="Q5575" s="18"/>
      <c r="R5575" s="181">
        <f t="shared" si="780"/>
        <v>0</v>
      </c>
      <c r="S5575" s="181">
        <f t="shared" si="781"/>
        <v>0</v>
      </c>
      <c r="T5575" s="181">
        <f t="shared" si="782"/>
        <v>0</v>
      </c>
      <c r="AQ5575" s="1">
        <f>COUNT(L$11:L5575)</f>
        <v>37</v>
      </c>
      <c r="AR5575" s="43">
        <f t="shared" si="783"/>
        <v>40933</v>
      </c>
      <c r="AS5575" s="44">
        <f t="shared" si="784"/>
        <v>89.120000000000019</v>
      </c>
      <c r="AT5575" s="10" t="str">
        <f t="shared" si="785"/>
        <v/>
      </c>
      <c r="AU5575" s="20" t="str">
        <f t="shared" si="786"/>
        <v/>
      </c>
      <c r="AV5575" s="42">
        <f t="shared" si="787"/>
        <v>1</v>
      </c>
      <c r="AW5575" s="89">
        <f t="shared" si="788"/>
        <v>0</v>
      </c>
      <c r="AX5575" s="168"/>
      <c r="AY5575" s="60"/>
      <c r="AZ5575" s="61"/>
      <c r="BB5575" s="61" t="str">
        <f>IF(Settings!I5571&lt;&gt;"",Settings!I5571,"")</f>
        <v/>
      </c>
    </row>
    <row r="5576" spans="2:54" x14ac:dyDescent="0.2">
      <c r="B5576" s="13"/>
      <c r="C5576" s="12"/>
      <c r="D5576" s="12"/>
      <c r="E5576" s="12"/>
      <c r="F5576" s="12"/>
      <c r="G5576" s="12"/>
      <c r="H5576" s="12"/>
      <c r="I5576" s="15"/>
      <c r="J5576" s="31"/>
      <c r="K5576" s="180"/>
      <c r="L5576" s="40"/>
      <c r="M5576" s="14"/>
      <c r="N5576" s="16"/>
      <c r="O5576" s="49"/>
      <c r="P5576" s="64"/>
      <c r="Q5576" s="18"/>
      <c r="R5576" s="181">
        <f t="shared" si="780"/>
        <v>0</v>
      </c>
      <c r="S5576" s="181">
        <f t="shared" si="781"/>
        <v>0</v>
      </c>
      <c r="T5576" s="181">
        <f t="shared" si="782"/>
        <v>0</v>
      </c>
      <c r="AQ5576" s="1">
        <f>COUNT(L$11:L5576)</f>
        <v>37</v>
      </c>
      <c r="AR5576" s="43">
        <f t="shared" si="783"/>
        <v>40933</v>
      </c>
      <c r="AS5576" s="44">
        <f t="shared" si="784"/>
        <v>89.120000000000019</v>
      </c>
      <c r="AT5576" s="10" t="str">
        <f t="shared" si="785"/>
        <v/>
      </c>
      <c r="AU5576" s="20" t="str">
        <f t="shared" si="786"/>
        <v/>
      </c>
      <c r="AV5576" s="42">
        <f t="shared" si="787"/>
        <v>1</v>
      </c>
      <c r="AW5576" s="89">
        <f t="shared" si="788"/>
        <v>0</v>
      </c>
      <c r="AX5576" s="168"/>
      <c r="AY5576" s="60"/>
      <c r="AZ5576" s="61"/>
      <c r="BB5576" s="61" t="str">
        <f>IF(Settings!I5572&lt;&gt;"",Settings!I5572,"")</f>
        <v/>
      </c>
    </row>
    <row r="5577" spans="2:54" x14ac:dyDescent="0.2">
      <c r="B5577" s="13"/>
      <c r="C5577" s="12"/>
      <c r="D5577" s="12"/>
      <c r="E5577" s="12"/>
      <c r="F5577" s="12"/>
      <c r="G5577" s="12"/>
      <c r="H5577" s="12"/>
      <c r="I5577" s="15"/>
      <c r="J5577" s="31"/>
      <c r="K5577" s="180"/>
      <c r="L5577" s="40"/>
      <c r="M5577" s="14"/>
      <c r="N5577" s="16"/>
      <c r="O5577" s="49"/>
      <c r="P5577" s="64"/>
      <c r="Q5577" s="18"/>
      <c r="R5577" s="181">
        <f t="shared" si="780"/>
        <v>0</v>
      </c>
      <c r="S5577" s="181">
        <f t="shared" si="781"/>
        <v>0</v>
      </c>
      <c r="T5577" s="181">
        <f t="shared" si="782"/>
        <v>0</v>
      </c>
      <c r="AQ5577" s="1">
        <f>COUNT(L$11:L5577)</f>
        <v>37</v>
      </c>
      <c r="AR5577" s="43">
        <f t="shared" si="783"/>
        <v>40933</v>
      </c>
      <c r="AS5577" s="44">
        <f t="shared" si="784"/>
        <v>89.120000000000019</v>
      </c>
      <c r="AT5577" s="10" t="str">
        <f t="shared" si="785"/>
        <v/>
      </c>
      <c r="AU5577" s="20" t="str">
        <f t="shared" si="786"/>
        <v/>
      </c>
      <c r="AV5577" s="42">
        <f t="shared" si="787"/>
        <v>1</v>
      </c>
      <c r="AW5577" s="89">
        <f t="shared" si="788"/>
        <v>0</v>
      </c>
      <c r="AX5577" s="168"/>
      <c r="AY5577" s="60"/>
      <c r="AZ5577" s="61"/>
      <c r="BB5577" s="61" t="str">
        <f>IF(Settings!I5573&lt;&gt;"",Settings!I5573,"")</f>
        <v/>
      </c>
    </row>
    <row r="5578" spans="2:54" x14ac:dyDescent="0.2">
      <c r="B5578" s="13"/>
      <c r="C5578" s="12"/>
      <c r="D5578" s="12"/>
      <c r="E5578" s="12"/>
      <c r="F5578" s="12"/>
      <c r="G5578" s="12"/>
      <c r="H5578" s="12"/>
      <c r="I5578" s="15"/>
      <c r="J5578" s="31"/>
      <c r="K5578" s="180"/>
      <c r="L5578" s="40"/>
      <c r="M5578" s="14"/>
      <c r="N5578" s="16"/>
      <c r="O5578" s="49"/>
      <c r="P5578" s="64"/>
      <c r="Q5578" s="18"/>
      <c r="R5578" s="181">
        <f t="shared" si="780"/>
        <v>0</v>
      </c>
      <c r="S5578" s="181">
        <f t="shared" si="781"/>
        <v>0</v>
      </c>
      <c r="T5578" s="181">
        <f t="shared" si="782"/>
        <v>0</v>
      </c>
      <c r="AQ5578" s="1">
        <f>COUNT(L$11:L5578)</f>
        <v>37</v>
      </c>
      <c r="AR5578" s="43">
        <f t="shared" si="783"/>
        <v>40933</v>
      </c>
      <c r="AS5578" s="44">
        <f t="shared" si="784"/>
        <v>89.120000000000019</v>
      </c>
      <c r="AT5578" s="10" t="str">
        <f t="shared" si="785"/>
        <v/>
      </c>
      <c r="AU5578" s="20" t="str">
        <f t="shared" si="786"/>
        <v/>
      </c>
      <c r="AV5578" s="42">
        <f t="shared" si="787"/>
        <v>1</v>
      </c>
      <c r="AW5578" s="89">
        <f t="shared" si="788"/>
        <v>0</v>
      </c>
      <c r="AX5578" s="168"/>
      <c r="AY5578" s="60"/>
      <c r="AZ5578" s="61"/>
      <c r="BB5578" s="61" t="str">
        <f>IF(Settings!I5574&lt;&gt;"",Settings!I5574,"")</f>
        <v/>
      </c>
    </row>
    <row r="5579" spans="2:54" x14ac:dyDescent="0.2">
      <c r="B5579" s="13"/>
      <c r="C5579" s="12"/>
      <c r="D5579" s="12"/>
      <c r="E5579" s="12"/>
      <c r="F5579" s="12"/>
      <c r="G5579" s="12"/>
      <c r="H5579" s="12"/>
      <c r="I5579" s="15"/>
      <c r="J5579" s="31"/>
      <c r="K5579" s="180"/>
      <c r="L5579" s="40"/>
      <c r="M5579" s="14"/>
      <c r="N5579" s="16"/>
      <c r="O5579" s="49"/>
      <c r="P5579" s="64"/>
      <c r="Q5579" s="18"/>
      <c r="R5579" s="181">
        <f t="shared" si="780"/>
        <v>0</v>
      </c>
      <c r="S5579" s="181">
        <f t="shared" si="781"/>
        <v>0</v>
      </c>
      <c r="T5579" s="181">
        <f t="shared" si="782"/>
        <v>0</v>
      </c>
      <c r="AQ5579" s="1">
        <f>COUNT(L$11:L5579)</f>
        <v>37</v>
      </c>
      <c r="AR5579" s="43">
        <f t="shared" si="783"/>
        <v>40933</v>
      </c>
      <c r="AS5579" s="44">
        <f t="shared" si="784"/>
        <v>89.120000000000019</v>
      </c>
      <c r="AT5579" s="10" t="str">
        <f t="shared" si="785"/>
        <v/>
      </c>
      <c r="AU5579" s="20" t="str">
        <f t="shared" si="786"/>
        <v/>
      </c>
      <c r="AV5579" s="42">
        <f t="shared" si="787"/>
        <v>1</v>
      </c>
      <c r="AW5579" s="89">
        <f t="shared" si="788"/>
        <v>0</v>
      </c>
      <c r="AX5579" s="168"/>
      <c r="AY5579" s="60"/>
      <c r="AZ5579" s="61"/>
      <c r="BB5579" s="61" t="str">
        <f>IF(Settings!I5575&lt;&gt;"",Settings!I5575,"")</f>
        <v/>
      </c>
    </row>
    <row r="5580" spans="2:54" x14ac:dyDescent="0.2">
      <c r="B5580" s="13"/>
      <c r="C5580" s="12"/>
      <c r="D5580" s="12"/>
      <c r="E5580" s="12"/>
      <c r="F5580" s="12"/>
      <c r="G5580" s="12"/>
      <c r="H5580" s="12"/>
      <c r="I5580" s="15"/>
      <c r="J5580" s="31"/>
      <c r="K5580" s="180"/>
      <c r="L5580" s="40"/>
      <c r="M5580" s="14"/>
      <c r="N5580" s="16"/>
      <c r="O5580" s="49"/>
      <c r="P5580" s="64"/>
      <c r="Q5580" s="18"/>
      <c r="R5580" s="181">
        <f t="shared" ref="R5580:R5643" si="789">ROUND(IF(M5580&lt;&gt;"Y",IF(P5580&lt;&gt;"Y",K5580,K5580*(AV5580-1)),0),ROUNDING)</f>
        <v>0</v>
      </c>
      <c r="S5580" s="181">
        <f t="shared" ref="S5580:S5643" si="790">ROUND(IF(O5580&gt;0,IF(M5580="Y",AW5580*(1-O5580),IF(AW5580&gt;R5580,R5580 + (AW5580 - R5580)*(1-O5580),AW5580)),AW5580),ROUNDING)</f>
        <v>0</v>
      </c>
      <c r="T5580" s="181">
        <f t="shared" ref="T5580:T5643" si="791">ROUND(IF(N5580="P",0,IF(OR(M5580="N",M5580=""),S5580-R5580,S5580)),ROUNDING)</f>
        <v>0</v>
      </c>
      <c r="AQ5580" s="1">
        <f>COUNT(L$11:L5580)</f>
        <v>37</v>
      </c>
      <c r="AR5580" s="43">
        <f t="shared" si="783"/>
        <v>40933</v>
      </c>
      <c r="AS5580" s="44">
        <f t="shared" si="784"/>
        <v>89.120000000000019</v>
      </c>
      <c r="AT5580" s="10" t="str">
        <f t="shared" si="785"/>
        <v/>
      </c>
      <c r="AU5580" s="20" t="str">
        <f t="shared" si="786"/>
        <v/>
      </c>
      <c r="AV5580" s="42">
        <f t="shared" si="787"/>
        <v>1</v>
      </c>
      <c r="AW5580" s="89">
        <f t="shared" si="788"/>
        <v>0</v>
      </c>
      <c r="AX5580" s="168"/>
      <c r="AY5580" s="60"/>
      <c r="AZ5580" s="61"/>
      <c r="BB5580" s="61" t="str">
        <f>IF(Settings!I5576&lt;&gt;"",Settings!I5576,"")</f>
        <v/>
      </c>
    </row>
    <row r="5581" spans="2:54" x14ac:dyDescent="0.2">
      <c r="B5581" s="13"/>
      <c r="C5581" s="12"/>
      <c r="D5581" s="12"/>
      <c r="E5581" s="12"/>
      <c r="F5581" s="12"/>
      <c r="G5581" s="12"/>
      <c r="H5581" s="12"/>
      <c r="I5581" s="15"/>
      <c r="J5581" s="31"/>
      <c r="K5581" s="180"/>
      <c r="L5581" s="40"/>
      <c r="M5581" s="14"/>
      <c r="N5581" s="16"/>
      <c r="O5581" s="49"/>
      <c r="P5581" s="64"/>
      <c r="Q5581" s="18"/>
      <c r="R5581" s="181">
        <f t="shared" si="789"/>
        <v>0</v>
      </c>
      <c r="S5581" s="181">
        <f t="shared" si="790"/>
        <v>0</v>
      </c>
      <c r="T5581" s="181">
        <f t="shared" si="791"/>
        <v>0</v>
      </c>
      <c r="AQ5581" s="1">
        <f>COUNT(L$11:L5581)</f>
        <v>37</v>
      </c>
      <c r="AR5581" s="43">
        <f t="shared" ref="AR5581:AR5644" si="792">IF(B5581&gt;2,B5581,AR5580)</f>
        <v>40933</v>
      </c>
      <c r="AS5581" s="44">
        <f t="shared" ref="AS5581:AS5644" si="793">AS5580+T5581</f>
        <v>89.120000000000019</v>
      </c>
      <c r="AT5581" s="10" t="str">
        <f t="shared" ref="AT5581:AT5644" si="794">IF(N5581="P",IF(P5581&lt;&gt;"Y",IF(M5581&lt;&gt;"Y",K5581*AV5581,K5581*AV5581-K5581),IF(M5581&lt;&gt;"Y",K5581 + K5581*(AV5581-1),K5581)),"")</f>
        <v/>
      </c>
      <c r="AU5581" s="20" t="str">
        <f t="shared" ref="AU5581:AU5644" si="795">IF(M5581="Y",IF(P5581="Y",K5581*(AV5581-1),K5581),"")</f>
        <v/>
      </c>
      <c r="AV5581" s="42">
        <f t="shared" ref="AV5581:AV5644" si="796">IF(L5581&lt;&gt;"",IF(ODDS_TYPE=1,L5581,IF(ODDS_TYPE=2,IF(L5581&gt;0,1+L5581/100,IF(L5581&lt;0,1-100/L5581,1)),IF(ODDS_TYPE=3,1+L5581,IF(ODDS_TYPE=4,1+L5581,IF(ODDS_TYPE=5,IF(L5581&gt;0,1+L5581,1-1/L5581),IF(ODDS_TYPE=6,IF(L5581&gt;=0,L5581+1,1-1/L5581),1)))))),1)</f>
        <v>1</v>
      </c>
      <c r="AW5581" s="89">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68"/>
      <c r="AY5581" s="60"/>
      <c r="AZ5581" s="61"/>
      <c r="BB5581" s="61" t="str">
        <f>IF(Settings!I5577&lt;&gt;"",Settings!I5577,"")</f>
        <v/>
      </c>
    </row>
    <row r="5582" spans="2:54" x14ac:dyDescent="0.2">
      <c r="B5582" s="13"/>
      <c r="C5582" s="12"/>
      <c r="D5582" s="12"/>
      <c r="E5582" s="12"/>
      <c r="F5582" s="12"/>
      <c r="G5582" s="12"/>
      <c r="H5582" s="12"/>
      <c r="I5582" s="15"/>
      <c r="J5582" s="31"/>
      <c r="K5582" s="180"/>
      <c r="L5582" s="40"/>
      <c r="M5582" s="14"/>
      <c r="N5582" s="16"/>
      <c r="O5582" s="49"/>
      <c r="P5582" s="64"/>
      <c r="Q5582" s="18"/>
      <c r="R5582" s="181">
        <f t="shared" si="789"/>
        <v>0</v>
      </c>
      <c r="S5582" s="181">
        <f t="shared" si="790"/>
        <v>0</v>
      </c>
      <c r="T5582" s="181">
        <f t="shared" si="791"/>
        <v>0</v>
      </c>
      <c r="AQ5582" s="1">
        <f>COUNT(L$11:L5582)</f>
        <v>37</v>
      </c>
      <c r="AR5582" s="43">
        <f t="shared" si="792"/>
        <v>40933</v>
      </c>
      <c r="AS5582" s="44">
        <f t="shared" si="793"/>
        <v>89.120000000000019</v>
      </c>
      <c r="AT5582" s="10" t="str">
        <f t="shared" si="794"/>
        <v/>
      </c>
      <c r="AU5582" s="20" t="str">
        <f t="shared" si="795"/>
        <v/>
      </c>
      <c r="AV5582" s="42">
        <f t="shared" si="796"/>
        <v>1</v>
      </c>
      <c r="AW5582" s="89">
        <f t="shared" si="797"/>
        <v>0</v>
      </c>
      <c r="AX5582" s="168"/>
      <c r="AY5582" s="60"/>
      <c r="AZ5582" s="61"/>
      <c r="BB5582" s="61" t="str">
        <f>IF(Settings!I5578&lt;&gt;"",Settings!I5578,"")</f>
        <v/>
      </c>
    </row>
    <row r="5583" spans="2:54" x14ac:dyDescent="0.2">
      <c r="B5583" s="13"/>
      <c r="C5583" s="12"/>
      <c r="D5583" s="12"/>
      <c r="E5583" s="12"/>
      <c r="F5583" s="12"/>
      <c r="G5583" s="12"/>
      <c r="H5583" s="12"/>
      <c r="I5583" s="15"/>
      <c r="J5583" s="31"/>
      <c r="K5583" s="180"/>
      <c r="L5583" s="40"/>
      <c r="M5583" s="14"/>
      <c r="N5583" s="16"/>
      <c r="O5583" s="49"/>
      <c r="P5583" s="64"/>
      <c r="Q5583" s="18"/>
      <c r="R5583" s="181">
        <f t="shared" si="789"/>
        <v>0</v>
      </c>
      <c r="S5583" s="181">
        <f t="shared" si="790"/>
        <v>0</v>
      </c>
      <c r="T5583" s="181">
        <f t="shared" si="791"/>
        <v>0</v>
      </c>
      <c r="AQ5583" s="1">
        <f>COUNT(L$11:L5583)</f>
        <v>37</v>
      </c>
      <c r="AR5583" s="43">
        <f t="shared" si="792"/>
        <v>40933</v>
      </c>
      <c r="AS5583" s="44">
        <f t="shared" si="793"/>
        <v>89.120000000000019</v>
      </c>
      <c r="AT5583" s="10" t="str">
        <f t="shared" si="794"/>
        <v/>
      </c>
      <c r="AU5583" s="20" t="str">
        <f t="shared" si="795"/>
        <v/>
      </c>
      <c r="AV5583" s="42">
        <f t="shared" si="796"/>
        <v>1</v>
      </c>
      <c r="AW5583" s="89">
        <f t="shared" si="797"/>
        <v>0</v>
      </c>
      <c r="AX5583" s="168"/>
      <c r="AY5583" s="60"/>
      <c r="AZ5583" s="61"/>
      <c r="BB5583" s="61" t="str">
        <f>IF(Settings!I5579&lt;&gt;"",Settings!I5579,"")</f>
        <v/>
      </c>
    </row>
    <row r="5584" spans="2:54" x14ac:dyDescent="0.2">
      <c r="B5584" s="13"/>
      <c r="C5584" s="12"/>
      <c r="D5584" s="12"/>
      <c r="E5584" s="12"/>
      <c r="F5584" s="12"/>
      <c r="G5584" s="12"/>
      <c r="H5584" s="12"/>
      <c r="I5584" s="15"/>
      <c r="J5584" s="31"/>
      <c r="K5584" s="180"/>
      <c r="L5584" s="40"/>
      <c r="M5584" s="14"/>
      <c r="N5584" s="16"/>
      <c r="O5584" s="49"/>
      <c r="P5584" s="64"/>
      <c r="Q5584" s="18"/>
      <c r="R5584" s="181">
        <f t="shared" si="789"/>
        <v>0</v>
      </c>
      <c r="S5584" s="181">
        <f t="shared" si="790"/>
        <v>0</v>
      </c>
      <c r="T5584" s="181">
        <f t="shared" si="791"/>
        <v>0</v>
      </c>
      <c r="AQ5584" s="1">
        <f>COUNT(L$11:L5584)</f>
        <v>37</v>
      </c>
      <c r="AR5584" s="43">
        <f t="shared" si="792"/>
        <v>40933</v>
      </c>
      <c r="AS5584" s="44">
        <f t="shared" si="793"/>
        <v>89.120000000000019</v>
      </c>
      <c r="AT5584" s="10" t="str">
        <f t="shared" si="794"/>
        <v/>
      </c>
      <c r="AU5584" s="20" t="str">
        <f t="shared" si="795"/>
        <v/>
      </c>
      <c r="AV5584" s="42">
        <f t="shared" si="796"/>
        <v>1</v>
      </c>
      <c r="AW5584" s="89">
        <f t="shared" si="797"/>
        <v>0</v>
      </c>
      <c r="AX5584" s="168"/>
      <c r="AY5584" s="60"/>
      <c r="AZ5584" s="61"/>
      <c r="BB5584" s="61" t="str">
        <f>IF(Settings!I5580&lt;&gt;"",Settings!I5580,"")</f>
        <v/>
      </c>
    </row>
    <row r="5585" spans="2:54" x14ac:dyDescent="0.2">
      <c r="B5585" s="13"/>
      <c r="C5585" s="12"/>
      <c r="D5585" s="12"/>
      <c r="E5585" s="12"/>
      <c r="F5585" s="12"/>
      <c r="G5585" s="12"/>
      <c r="H5585" s="12"/>
      <c r="I5585" s="15"/>
      <c r="J5585" s="31"/>
      <c r="K5585" s="180"/>
      <c r="L5585" s="40"/>
      <c r="M5585" s="14"/>
      <c r="N5585" s="16"/>
      <c r="O5585" s="49"/>
      <c r="P5585" s="64"/>
      <c r="Q5585" s="18"/>
      <c r="R5585" s="181">
        <f t="shared" si="789"/>
        <v>0</v>
      </c>
      <c r="S5585" s="181">
        <f t="shared" si="790"/>
        <v>0</v>
      </c>
      <c r="T5585" s="181">
        <f t="shared" si="791"/>
        <v>0</v>
      </c>
      <c r="AQ5585" s="1">
        <f>COUNT(L$11:L5585)</f>
        <v>37</v>
      </c>
      <c r="AR5585" s="43">
        <f t="shared" si="792"/>
        <v>40933</v>
      </c>
      <c r="AS5585" s="44">
        <f t="shared" si="793"/>
        <v>89.120000000000019</v>
      </c>
      <c r="AT5585" s="10" t="str">
        <f t="shared" si="794"/>
        <v/>
      </c>
      <c r="AU5585" s="20" t="str">
        <f t="shared" si="795"/>
        <v/>
      </c>
      <c r="AV5585" s="42">
        <f t="shared" si="796"/>
        <v>1</v>
      </c>
      <c r="AW5585" s="89">
        <f t="shared" si="797"/>
        <v>0</v>
      </c>
      <c r="AX5585" s="168"/>
      <c r="AY5585" s="60"/>
      <c r="AZ5585" s="61"/>
      <c r="BB5585" s="61" t="str">
        <f>IF(Settings!I5581&lt;&gt;"",Settings!I5581,"")</f>
        <v/>
      </c>
    </row>
    <row r="5586" spans="2:54" x14ac:dyDescent="0.2">
      <c r="B5586" s="13"/>
      <c r="C5586" s="12"/>
      <c r="D5586" s="12"/>
      <c r="E5586" s="12"/>
      <c r="F5586" s="12"/>
      <c r="G5586" s="12"/>
      <c r="H5586" s="12"/>
      <c r="I5586" s="15"/>
      <c r="J5586" s="31"/>
      <c r="K5586" s="180"/>
      <c r="L5586" s="40"/>
      <c r="M5586" s="14"/>
      <c r="N5586" s="16"/>
      <c r="O5586" s="49"/>
      <c r="P5586" s="64"/>
      <c r="Q5586" s="18"/>
      <c r="R5586" s="181">
        <f t="shared" si="789"/>
        <v>0</v>
      </c>
      <c r="S5586" s="181">
        <f t="shared" si="790"/>
        <v>0</v>
      </c>
      <c r="T5586" s="181">
        <f t="shared" si="791"/>
        <v>0</v>
      </c>
      <c r="AQ5586" s="1">
        <f>COUNT(L$11:L5586)</f>
        <v>37</v>
      </c>
      <c r="AR5586" s="43">
        <f t="shared" si="792"/>
        <v>40933</v>
      </c>
      <c r="AS5586" s="44">
        <f t="shared" si="793"/>
        <v>89.120000000000019</v>
      </c>
      <c r="AT5586" s="10" t="str">
        <f t="shared" si="794"/>
        <v/>
      </c>
      <c r="AU5586" s="20" t="str">
        <f t="shared" si="795"/>
        <v/>
      </c>
      <c r="AV5586" s="42">
        <f t="shared" si="796"/>
        <v>1</v>
      </c>
      <c r="AW5586" s="89">
        <f t="shared" si="797"/>
        <v>0</v>
      </c>
      <c r="AX5586" s="168"/>
      <c r="AY5586" s="60"/>
      <c r="AZ5586" s="61"/>
      <c r="BB5586" s="61" t="str">
        <f>IF(Settings!I5582&lt;&gt;"",Settings!I5582,"")</f>
        <v/>
      </c>
    </row>
    <row r="5587" spans="2:54" x14ac:dyDescent="0.2">
      <c r="B5587" s="13"/>
      <c r="C5587" s="12"/>
      <c r="D5587" s="12"/>
      <c r="E5587" s="12"/>
      <c r="F5587" s="12"/>
      <c r="G5587" s="12"/>
      <c r="H5587" s="12"/>
      <c r="I5587" s="15"/>
      <c r="J5587" s="31"/>
      <c r="K5587" s="180"/>
      <c r="L5587" s="40"/>
      <c r="M5587" s="14"/>
      <c r="N5587" s="16"/>
      <c r="O5587" s="49"/>
      <c r="P5587" s="64"/>
      <c r="Q5587" s="18"/>
      <c r="R5587" s="181">
        <f t="shared" si="789"/>
        <v>0</v>
      </c>
      <c r="S5587" s="181">
        <f t="shared" si="790"/>
        <v>0</v>
      </c>
      <c r="T5587" s="181">
        <f t="shared" si="791"/>
        <v>0</v>
      </c>
      <c r="AQ5587" s="1">
        <f>COUNT(L$11:L5587)</f>
        <v>37</v>
      </c>
      <c r="AR5587" s="43">
        <f t="shared" si="792"/>
        <v>40933</v>
      </c>
      <c r="AS5587" s="44">
        <f t="shared" si="793"/>
        <v>89.120000000000019</v>
      </c>
      <c r="AT5587" s="10" t="str">
        <f t="shared" si="794"/>
        <v/>
      </c>
      <c r="AU5587" s="20" t="str">
        <f t="shared" si="795"/>
        <v/>
      </c>
      <c r="AV5587" s="42">
        <f t="shared" si="796"/>
        <v>1</v>
      </c>
      <c r="AW5587" s="89">
        <f t="shared" si="797"/>
        <v>0</v>
      </c>
      <c r="AX5587" s="168"/>
      <c r="AY5587" s="60"/>
      <c r="AZ5587" s="61"/>
      <c r="BB5587" s="61" t="str">
        <f>IF(Settings!I5583&lt;&gt;"",Settings!I5583,"")</f>
        <v/>
      </c>
    </row>
    <row r="5588" spans="2:54" x14ac:dyDescent="0.2">
      <c r="B5588" s="13"/>
      <c r="C5588" s="12"/>
      <c r="D5588" s="12"/>
      <c r="E5588" s="12"/>
      <c r="F5588" s="12"/>
      <c r="G5588" s="12"/>
      <c r="H5588" s="12"/>
      <c r="I5588" s="15"/>
      <c r="J5588" s="31"/>
      <c r="K5588" s="180"/>
      <c r="L5588" s="40"/>
      <c r="M5588" s="14"/>
      <c r="N5588" s="16"/>
      <c r="O5588" s="49"/>
      <c r="P5588" s="64"/>
      <c r="Q5588" s="18"/>
      <c r="R5588" s="181">
        <f t="shared" si="789"/>
        <v>0</v>
      </c>
      <c r="S5588" s="181">
        <f t="shared" si="790"/>
        <v>0</v>
      </c>
      <c r="T5588" s="181">
        <f t="shared" si="791"/>
        <v>0</v>
      </c>
      <c r="AQ5588" s="1">
        <f>COUNT(L$11:L5588)</f>
        <v>37</v>
      </c>
      <c r="AR5588" s="43">
        <f t="shared" si="792"/>
        <v>40933</v>
      </c>
      <c r="AS5588" s="44">
        <f t="shared" si="793"/>
        <v>89.120000000000019</v>
      </c>
      <c r="AT5588" s="10" t="str">
        <f t="shared" si="794"/>
        <v/>
      </c>
      <c r="AU5588" s="20" t="str">
        <f t="shared" si="795"/>
        <v/>
      </c>
      <c r="AV5588" s="42">
        <f t="shared" si="796"/>
        <v>1</v>
      </c>
      <c r="AW5588" s="89">
        <f t="shared" si="797"/>
        <v>0</v>
      </c>
      <c r="AX5588" s="168"/>
      <c r="AY5588" s="60"/>
      <c r="AZ5588" s="61"/>
      <c r="BB5588" s="61" t="str">
        <f>IF(Settings!I5584&lt;&gt;"",Settings!I5584,"")</f>
        <v/>
      </c>
    </row>
    <row r="5589" spans="2:54" x14ac:dyDescent="0.2">
      <c r="B5589" s="13"/>
      <c r="C5589" s="12"/>
      <c r="D5589" s="12"/>
      <c r="E5589" s="12"/>
      <c r="F5589" s="12"/>
      <c r="G5589" s="12"/>
      <c r="H5589" s="12"/>
      <c r="I5589" s="15"/>
      <c r="J5589" s="31"/>
      <c r="K5589" s="180"/>
      <c r="L5589" s="40"/>
      <c r="M5589" s="14"/>
      <c r="N5589" s="16"/>
      <c r="O5589" s="49"/>
      <c r="P5589" s="64"/>
      <c r="Q5589" s="18"/>
      <c r="R5589" s="181">
        <f t="shared" si="789"/>
        <v>0</v>
      </c>
      <c r="S5589" s="181">
        <f t="shared" si="790"/>
        <v>0</v>
      </c>
      <c r="T5589" s="181">
        <f t="shared" si="791"/>
        <v>0</v>
      </c>
      <c r="AQ5589" s="1">
        <f>COUNT(L$11:L5589)</f>
        <v>37</v>
      </c>
      <c r="AR5589" s="43">
        <f t="shared" si="792"/>
        <v>40933</v>
      </c>
      <c r="AS5589" s="44">
        <f t="shared" si="793"/>
        <v>89.120000000000019</v>
      </c>
      <c r="AT5589" s="10" t="str">
        <f t="shared" si="794"/>
        <v/>
      </c>
      <c r="AU5589" s="20" t="str">
        <f t="shared" si="795"/>
        <v/>
      </c>
      <c r="AV5589" s="42">
        <f t="shared" si="796"/>
        <v>1</v>
      </c>
      <c r="AW5589" s="89">
        <f t="shared" si="797"/>
        <v>0</v>
      </c>
      <c r="AX5589" s="168"/>
      <c r="AY5589" s="60"/>
      <c r="AZ5589" s="61"/>
      <c r="BB5589" s="61" t="str">
        <f>IF(Settings!I5585&lt;&gt;"",Settings!I5585,"")</f>
        <v/>
      </c>
    </row>
    <row r="5590" spans="2:54" x14ac:dyDescent="0.2">
      <c r="B5590" s="13"/>
      <c r="C5590" s="12"/>
      <c r="D5590" s="12"/>
      <c r="E5590" s="12"/>
      <c r="F5590" s="12"/>
      <c r="G5590" s="12"/>
      <c r="H5590" s="12"/>
      <c r="I5590" s="15"/>
      <c r="J5590" s="31"/>
      <c r="K5590" s="180"/>
      <c r="L5590" s="40"/>
      <c r="M5590" s="14"/>
      <c r="N5590" s="16"/>
      <c r="O5590" s="49"/>
      <c r="P5590" s="64"/>
      <c r="Q5590" s="18"/>
      <c r="R5590" s="181">
        <f t="shared" si="789"/>
        <v>0</v>
      </c>
      <c r="S5590" s="181">
        <f t="shared" si="790"/>
        <v>0</v>
      </c>
      <c r="T5590" s="181">
        <f t="shared" si="791"/>
        <v>0</v>
      </c>
      <c r="AQ5590" s="1">
        <f>COUNT(L$11:L5590)</f>
        <v>37</v>
      </c>
      <c r="AR5590" s="43">
        <f t="shared" si="792"/>
        <v>40933</v>
      </c>
      <c r="AS5590" s="44">
        <f t="shared" si="793"/>
        <v>89.120000000000019</v>
      </c>
      <c r="AT5590" s="10" t="str">
        <f t="shared" si="794"/>
        <v/>
      </c>
      <c r="AU5590" s="20" t="str">
        <f t="shared" si="795"/>
        <v/>
      </c>
      <c r="AV5590" s="42">
        <f t="shared" si="796"/>
        <v>1</v>
      </c>
      <c r="AW5590" s="89">
        <f t="shared" si="797"/>
        <v>0</v>
      </c>
      <c r="AX5590" s="168"/>
      <c r="AY5590" s="60"/>
      <c r="AZ5590" s="61"/>
      <c r="BB5590" s="61" t="str">
        <f>IF(Settings!I5586&lt;&gt;"",Settings!I5586,"")</f>
        <v/>
      </c>
    </row>
    <row r="5591" spans="2:54" x14ac:dyDescent="0.2">
      <c r="B5591" s="13"/>
      <c r="C5591" s="12"/>
      <c r="D5591" s="12"/>
      <c r="E5591" s="12"/>
      <c r="F5591" s="12"/>
      <c r="G5591" s="12"/>
      <c r="H5591" s="12"/>
      <c r="I5591" s="15"/>
      <c r="J5591" s="31"/>
      <c r="K5591" s="180"/>
      <c r="L5591" s="40"/>
      <c r="M5591" s="14"/>
      <c r="N5591" s="16"/>
      <c r="O5591" s="49"/>
      <c r="P5591" s="64"/>
      <c r="Q5591" s="18"/>
      <c r="R5591" s="181">
        <f t="shared" si="789"/>
        <v>0</v>
      </c>
      <c r="S5591" s="181">
        <f t="shared" si="790"/>
        <v>0</v>
      </c>
      <c r="T5591" s="181">
        <f t="shared" si="791"/>
        <v>0</v>
      </c>
      <c r="AQ5591" s="1">
        <f>COUNT(L$11:L5591)</f>
        <v>37</v>
      </c>
      <c r="AR5591" s="43">
        <f t="shared" si="792"/>
        <v>40933</v>
      </c>
      <c r="AS5591" s="44">
        <f t="shared" si="793"/>
        <v>89.120000000000019</v>
      </c>
      <c r="AT5591" s="10" t="str">
        <f t="shared" si="794"/>
        <v/>
      </c>
      <c r="AU5591" s="20" t="str">
        <f t="shared" si="795"/>
        <v/>
      </c>
      <c r="AV5591" s="42">
        <f t="shared" si="796"/>
        <v>1</v>
      </c>
      <c r="AW5591" s="89">
        <f t="shared" si="797"/>
        <v>0</v>
      </c>
      <c r="AX5591" s="168"/>
      <c r="AY5591" s="60"/>
      <c r="AZ5591" s="61"/>
      <c r="BB5591" s="61" t="str">
        <f>IF(Settings!I5587&lt;&gt;"",Settings!I5587,"")</f>
        <v/>
      </c>
    </row>
    <row r="5592" spans="2:54" x14ac:dyDescent="0.2">
      <c r="B5592" s="13"/>
      <c r="C5592" s="12"/>
      <c r="D5592" s="12"/>
      <c r="E5592" s="12"/>
      <c r="F5592" s="12"/>
      <c r="G5592" s="12"/>
      <c r="H5592" s="12"/>
      <c r="I5592" s="15"/>
      <c r="J5592" s="31"/>
      <c r="K5592" s="180"/>
      <c r="L5592" s="40"/>
      <c r="M5592" s="14"/>
      <c r="N5592" s="16"/>
      <c r="O5592" s="49"/>
      <c r="P5592" s="64"/>
      <c r="Q5592" s="18"/>
      <c r="R5592" s="181">
        <f t="shared" si="789"/>
        <v>0</v>
      </c>
      <c r="S5592" s="181">
        <f t="shared" si="790"/>
        <v>0</v>
      </c>
      <c r="T5592" s="181">
        <f t="shared" si="791"/>
        <v>0</v>
      </c>
      <c r="AQ5592" s="1">
        <f>COUNT(L$11:L5592)</f>
        <v>37</v>
      </c>
      <c r="AR5592" s="43">
        <f t="shared" si="792"/>
        <v>40933</v>
      </c>
      <c r="AS5592" s="44">
        <f t="shared" si="793"/>
        <v>89.120000000000019</v>
      </c>
      <c r="AT5592" s="10" t="str">
        <f t="shared" si="794"/>
        <v/>
      </c>
      <c r="AU5592" s="20" t="str">
        <f t="shared" si="795"/>
        <v/>
      </c>
      <c r="AV5592" s="42">
        <f t="shared" si="796"/>
        <v>1</v>
      </c>
      <c r="AW5592" s="89">
        <f t="shared" si="797"/>
        <v>0</v>
      </c>
      <c r="AX5592" s="168"/>
      <c r="AY5592" s="60"/>
      <c r="AZ5592" s="61"/>
      <c r="BB5592" s="61" t="str">
        <f>IF(Settings!I5588&lt;&gt;"",Settings!I5588,"")</f>
        <v/>
      </c>
    </row>
    <row r="5593" spans="2:54" x14ac:dyDescent="0.2">
      <c r="B5593" s="13"/>
      <c r="C5593" s="12"/>
      <c r="D5593" s="12"/>
      <c r="E5593" s="12"/>
      <c r="F5593" s="12"/>
      <c r="G5593" s="12"/>
      <c r="H5593" s="12"/>
      <c r="I5593" s="15"/>
      <c r="J5593" s="31"/>
      <c r="K5593" s="180"/>
      <c r="L5593" s="40"/>
      <c r="M5593" s="14"/>
      <c r="N5593" s="16"/>
      <c r="O5593" s="49"/>
      <c r="P5593" s="64"/>
      <c r="Q5593" s="18"/>
      <c r="R5593" s="181">
        <f t="shared" si="789"/>
        <v>0</v>
      </c>
      <c r="S5593" s="181">
        <f t="shared" si="790"/>
        <v>0</v>
      </c>
      <c r="T5593" s="181">
        <f t="shared" si="791"/>
        <v>0</v>
      </c>
      <c r="AQ5593" s="1">
        <f>COUNT(L$11:L5593)</f>
        <v>37</v>
      </c>
      <c r="AR5593" s="43">
        <f t="shared" si="792"/>
        <v>40933</v>
      </c>
      <c r="AS5593" s="44">
        <f t="shared" si="793"/>
        <v>89.120000000000019</v>
      </c>
      <c r="AT5593" s="10" t="str">
        <f t="shared" si="794"/>
        <v/>
      </c>
      <c r="AU5593" s="20" t="str">
        <f t="shared" si="795"/>
        <v/>
      </c>
      <c r="AV5593" s="42">
        <f t="shared" si="796"/>
        <v>1</v>
      </c>
      <c r="AW5593" s="89">
        <f t="shared" si="797"/>
        <v>0</v>
      </c>
      <c r="AX5593" s="168"/>
      <c r="AY5593" s="60"/>
      <c r="AZ5593" s="61"/>
      <c r="BB5593" s="61" t="str">
        <f>IF(Settings!I5589&lt;&gt;"",Settings!I5589,"")</f>
        <v/>
      </c>
    </row>
    <row r="5594" spans="2:54" x14ac:dyDescent="0.2">
      <c r="B5594" s="13"/>
      <c r="C5594" s="12"/>
      <c r="D5594" s="12"/>
      <c r="E5594" s="12"/>
      <c r="F5594" s="12"/>
      <c r="G5594" s="12"/>
      <c r="H5594" s="12"/>
      <c r="I5594" s="15"/>
      <c r="J5594" s="31"/>
      <c r="K5594" s="180"/>
      <c r="L5594" s="40"/>
      <c r="M5594" s="14"/>
      <c r="N5594" s="16"/>
      <c r="O5594" s="49"/>
      <c r="P5594" s="64"/>
      <c r="Q5594" s="18"/>
      <c r="R5594" s="181">
        <f t="shared" si="789"/>
        <v>0</v>
      </c>
      <c r="S5594" s="181">
        <f t="shared" si="790"/>
        <v>0</v>
      </c>
      <c r="T5594" s="181">
        <f t="shared" si="791"/>
        <v>0</v>
      </c>
      <c r="AQ5594" s="1">
        <f>COUNT(L$11:L5594)</f>
        <v>37</v>
      </c>
      <c r="AR5594" s="43">
        <f t="shared" si="792"/>
        <v>40933</v>
      </c>
      <c r="AS5594" s="44">
        <f t="shared" si="793"/>
        <v>89.120000000000019</v>
      </c>
      <c r="AT5594" s="10" t="str">
        <f t="shared" si="794"/>
        <v/>
      </c>
      <c r="AU5594" s="20" t="str">
        <f t="shared" si="795"/>
        <v/>
      </c>
      <c r="AV5594" s="42">
        <f t="shared" si="796"/>
        <v>1</v>
      </c>
      <c r="AW5594" s="89">
        <f t="shared" si="797"/>
        <v>0</v>
      </c>
      <c r="AX5594" s="168"/>
      <c r="AY5594" s="60"/>
      <c r="AZ5594" s="61"/>
      <c r="BB5594" s="61" t="str">
        <f>IF(Settings!I5590&lt;&gt;"",Settings!I5590,"")</f>
        <v/>
      </c>
    </row>
    <row r="5595" spans="2:54" x14ac:dyDescent="0.2">
      <c r="B5595" s="13"/>
      <c r="C5595" s="12"/>
      <c r="D5595" s="12"/>
      <c r="E5595" s="12"/>
      <c r="F5595" s="12"/>
      <c r="G5595" s="12"/>
      <c r="H5595" s="12"/>
      <c r="I5595" s="15"/>
      <c r="J5595" s="31"/>
      <c r="K5595" s="180"/>
      <c r="L5595" s="40"/>
      <c r="M5595" s="14"/>
      <c r="N5595" s="16"/>
      <c r="O5595" s="49"/>
      <c r="P5595" s="64"/>
      <c r="Q5595" s="18"/>
      <c r="R5595" s="181">
        <f t="shared" si="789"/>
        <v>0</v>
      </c>
      <c r="S5595" s="181">
        <f t="shared" si="790"/>
        <v>0</v>
      </c>
      <c r="T5595" s="181">
        <f t="shared" si="791"/>
        <v>0</v>
      </c>
      <c r="AQ5595" s="1">
        <f>COUNT(L$11:L5595)</f>
        <v>37</v>
      </c>
      <c r="AR5595" s="43">
        <f t="shared" si="792"/>
        <v>40933</v>
      </c>
      <c r="AS5595" s="44">
        <f t="shared" si="793"/>
        <v>89.120000000000019</v>
      </c>
      <c r="AT5595" s="10" t="str">
        <f t="shared" si="794"/>
        <v/>
      </c>
      <c r="AU5595" s="20" t="str">
        <f t="shared" si="795"/>
        <v/>
      </c>
      <c r="AV5595" s="42">
        <f t="shared" si="796"/>
        <v>1</v>
      </c>
      <c r="AW5595" s="89">
        <f t="shared" si="797"/>
        <v>0</v>
      </c>
      <c r="AX5595" s="168"/>
      <c r="AY5595" s="60"/>
      <c r="AZ5595" s="61"/>
      <c r="BB5595" s="61" t="str">
        <f>IF(Settings!I5591&lt;&gt;"",Settings!I5591,"")</f>
        <v/>
      </c>
    </row>
    <row r="5596" spans="2:54" x14ac:dyDescent="0.2">
      <c r="B5596" s="13"/>
      <c r="C5596" s="12"/>
      <c r="D5596" s="12"/>
      <c r="E5596" s="12"/>
      <c r="F5596" s="12"/>
      <c r="G5596" s="12"/>
      <c r="H5596" s="12"/>
      <c r="I5596" s="15"/>
      <c r="J5596" s="31"/>
      <c r="K5596" s="180"/>
      <c r="L5596" s="40"/>
      <c r="M5596" s="14"/>
      <c r="N5596" s="16"/>
      <c r="O5596" s="49"/>
      <c r="P5596" s="64"/>
      <c r="Q5596" s="18"/>
      <c r="R5596" s="181">
        <f t="shared" si="789"/>
        <v>0</v>
      </c>
      <c r="S5596" s="181">
        <f t="shared" si="790"/>
        <v>0</v>
      </c>
      <c r="T5596" s="181">
        <f t="shared" si="791"/>
        <v>0</v>
      </c>
      <c r="AQ5596" s="1">
        <f>COUNT(L$11:L5596)</f>
        <v>37</v>
      </c>
      <c r="AR5596" s="43">
        <f t="shared" si="792"/>
        <v>40933</v>
      </c>
      <c r="AS5596" s="44">
        <f t="shared" si="793"/>
        <v>89.120000000000019</v>
      </c>
      <c r="AT5596" s="10" t="str">
        <f t="shared" si="794"/>
        <v/>
      </c>
      <c r="AU5596" s="20" t="str">
        <f t="shared" si="795"/>
        <v/>
      </c>
      <c r="AV5596" s="42">
        <f t="shared" si="796"/>
        <v>1</v>
      </c>
      <c r="AW5596" s="89">
        <f t="shared" si="797"/>
        <v>0</v>
      </c>
      <c r="AX5596" s="168"/>
      <c r="AY5596" s="60"/>
      <c r="AZ5596" s="61"/>
      <c r="BB5596" s="61" t="str">
        <f>IF(Settings!I5592&lt;&gt;"",Settings!I5592,"")</f>
        <v/>
      </c>
    </row>
    <row r="5597" spans="2:54" x14ac:dyDescent="0.2">
      <c r="B5597" s="13"/>
      <c r="C5597" s="12"/>
      <c r="D5597" s="12"/>
      <c r="E5597" s="12"/>
      <c r="F5597" s="12"/>
      <c r="G5597" s="12"/>
      <c r="H5597" s="12"/>
      <c r="I5597" s="15"/>
      <c r="J5597" s="31"/>
      <c r="K5597" s="180"/>
      <c r="L5597" s="40"/>
      <c r="M5597" s="14"/>
      <c r="N5597" s="16"/>
      <c r="O5597" s="49"/>
      <c r="P5597" s="64"/>
      <c r="Q5597" s="18"/>
      <c r="R5597" s="181">
        <f t="shared" si="789"/>
        <v>0</v>
      </c>
      <c r="S5597" s="181">
        <f t="shared" si="790"/>
        <v>0</v>
      </c>
      <c r="T5597" s="181">
        <f t="shared" si="791"/>
        <v>0</v>
      </c>
      <c r="AQ5597" s="1">
        <f>COUNT(L$11:L5597)</f>
        <v>37</v>
      </c>
      <c r="AR5597" s="43">
        <f t="shared" si="792"/>
        <v>40933</v>
      </c>
      <c r="AS5597" s="44">
        <f t="shared" si="793"/>
        <v>89.120000000000019</v>
      </c>
      <c r="AT5597" s="10" t="str">
        <f t="shared" si="794"/>
        <v/>
      </c>
      <c r="AU5597" s="20" t="str">
        <f t="shared" si="795"/>
        <v/>
      </c>
      <c r="AV5597" s="42">
        <f t="shared" si="796"/>
        <v>1</v>
      </c>
      <c r="AW5597" s="89">
        <f t="shared" si="797"/>
        <v>0</v>
      </c>
      <c r="AX5597" s="168"/>
      <c r="AY5597" s="60"/>
      <c r="AZ5597" s="61"/>
      <c r="BB5597" s="61" t="str">
        <f>IF(Settings!I5593&lt;&gt;"",Settings!I5593,"")</f>
        <v/>
      </c>
    </row>
    <row r="5598" spans="2:54" x14ac:dyDescent="0.2">
      <c r="B5598" s="13"/>
      <c r="C5598" s="12"/>
      <c r="D5598" s="12"/>
      <c r="E5598" s="12"/>
      <c r="F5598" s="12"/>
      <c r="G5598" s="12"/>
      <c r="H5598" s="12"/>
      <c r="I5598" s="15"/>
      <c r="J5598" s="31"/>
      <c r="K5598" s="180"/>
      <c r="L5598" s="40"/>
      <c r="M5598" s="14"/>
      <c r="N5598" s="16"/>
      <c r="O5598" s="49"/>
      <c r="P5598" s="64"/>
      <c r="Q5598" s="18"/>
      <c r="R5598" s="181">
        <f t="shared" si="789"/>
        <v>0</v>
      </c>
      <c r="S5598" s="181">
        <f t="shared" si="790"/>
        <v>0</v>
      </c>
      <c r="T5598" s="181">
        <f t="shared" si="791"/>
        <v>0</v>
      </c>
      <c r="AQ5598" s="1">
        <f>COUNT(L$11:L5598)</f>
        <v>37</v>
      </c>
      <c r="AR5598" s="43">
        <f t="shared" si="792"/>
        <v>40933</v>
      </c>
      <c r="AS5598" s="44">
        <f t="shared" si="793"/>
        <v>89.120000000000019</v>
      </c>
      <c r="AT5598" s="10" t="str">
        <f t="shared" si="794"/>
        <v/>
      </c>
      <c r="AU5598" s="20" t="str">
        <f t="shared" si="795"/>
        <v/>
      </c>
      <c r="AV5598" s="42">
        <f t="shared" si="796"/>
        <v>1</v>
      </c>
      <c r="AW5598" s="89">
        <f t="shared" si="797"/>
        <v>0</v>
      </c>
      <c r="AX5598" s="168"/>
      <c r="AY5598" s="60"/>
      <c r="AZ5598" s="61"/>
      <c r="BB5598" s="61" t="str">
        <f>IF(Settings!I5594&lt;&gt;"",Settings!I5594,"")</f>
        <v/>
      </c>
    </row>
    <row r="5599" spans="2:54" x14ac:dyDescent="0.2">
      <c r="B5599" s="13"/>
      <c r="C5599" s="12"/>
      <c r="D5599" s="12"/>
      <c r="E5599" s="12"/>
      <c r="F5599" s="12"/>
      <c r="G5599" s="12"/>
      <c r="H5599" s="12"/>
      <c r="I5599" s="15"/>
      <c r="J5599" s="31"/>
      <c r="K5599" s="180"/>
      <c r="L5599" s="40"/>
      <c r="M5599" s="14"/>
      <c r="N5599" s="16"/>
      <c r="O5599" s="49"/>
      <c r="P5599" s="64"/>
      <c r="Q5599" s="18"/>
      <c r="R5599" s="181">
        <f t="shared" si="789"/>
        <v>0</v>
      </c>
      <c r="S5599" s="181">
        <f t="shared" si="790"/>
        <v>0</v>
      </c>
      <c r="T5599" s="181">
        <f t="shared" si="791"/>
        <v>0</v>
      </c>
      <c r="AQ5599" s="1">
        <f>COUNT(L$11:L5599)</f>
        <v>37</v>
      </c>
      <c r="AR5599" s="43">
        <f t="shared" si="792"/>
        <v>40933</v>
      </c>
      <c r="AS5599" s="44">
        <f t="shared" si="793"/>
        <v>89.120000000000019</v>
      </c>
      <c r="AT5599" s="10" t="str">
        <f t="shared" si="794"/>
        <v/>
      </c>
      <c r="AU5599" s="20" t="str">
        <f t="shared" si="795"/>
        <v/>
      </c>
      <c r="AV5599" s="42">
        <f t="shared" si="796"/>
        <v>1</v>
      </c>
      <c r="AW5599" s="89">
        <f t="shared" si="797"/>
        <v>0</v>
      </c>
      <c r="AX5599" s="168"/>
      <c r="AY5599" s="60"/>
      <c r="AZ5599" s="61"/>
      <c r="BB5599" s="61" t="str">
        <f>IF(Settings!I5595&lt;&gt;"",Settings!I5595,"")</f>
        <v/>
      </c>
    </row>
    <row r="5600" spans="2:54" x14ac:dyDescent="0.2">
      <c r="B5600" s="13"/>
      <c r="C5600" s="12"/>
      <c r="D5600" s="12"/>
      <c r="E5600" s="12"/>
      <c r="F5600" s="12"/>
      <c r="G5600" s="12"/>
      <c r="H5600" s="12"/>
      <c r="I5600" s="15"/>
      <c r="J5600" s="31"/>
      <c r="K5600" s="180"/>
      <c r="L5600" s="40"/>
      <c r="M5600" s="14"/>
      <c r="N5600" s="16"/>
      <c r="O5600" s="49"/>
      <c r="P5600" s="64"/>
      <c r="Q5600" s="18"/>
      <c r="R5600" s="181">
        <f t="shared" si="789"/>
        <v>0</v>
      </c>
      <c r="S5600" s="181">
        <f t="shared" si="790"/>
        <v>0</v>
      </c>
      <c r="T5600" s="181">
        <f t="shared" si="791"/>
        <v>0</v>
      </c>
      <c r="AQ5600" s="1">
        <f>COUNT(L$11:L5600)</f>
        <v>37</v>
      </c>
      <c r="AR5600" s="43">
        <f t="shared" si="792"/>
        <v>40933</v>
      </c>
      <c r="AS5600" s="44">
        <f t="shared" si="793"/>
        <v>89.120000000000019</v>
      </c>
      <c r="AT5600" s="10" t="str">
        <f t="shared" si="794"/>
        <v/>
      </c>
      <c r="AU5600" s="20" t="str">
        <f t="shared" si="795"/>
        <v/>
      </c>
      <c r="AV5600" s="42">
        <f t="shared" si="796"/>
        <v>1</v>
      </c>
      <c r="AW5600" s="89">
        <f t="shared" si="797"/>
        <v>0</v>
      </c>
      <c r="AX5600" s="168"/>
      <c r="AY5600" s="60"/>
      <c r="AZ5600" s="61"/>
      <c r="BB5600" s="61" t="str">
        <f>IF(Settings!I5596&lt;&gt;"",Settings!I5596,"")</f>
        <v/>
      </c>
    </row>
    <row r="5601" spans="2:54" x14ac:dyDescent="0.2">
      <c r="B5601" s="13"/>
      <c r="C5601" s="12"/>
      <c r="D5601" s="12"/>
      <c r="E5601" s="12"/>
      <c r="F5601" s="12"/>
      <c r="G5601" s="12"/>
      <c r="H5601" s="12"/>
      <c r="I5601" s="15"/>
      <c r="J5601" s="31"/>
      <c r="K5601" s="180"/>
      <c r="L5601" s="40"/>
      <c r="M5601" s="14"/>
      <c r="N5601" s="16"/>
      <c r="O5601" s="49"/>
      <c r="P5601" s="64"/>
      <c r="Q5601" s="18"/>
      <c r="R5601" s="181">
        <f t="shared" si="789"/>
        <v>0</v>
      </c>
      <c r="S5601" s="181">
        <f t="shared" si="790"/>
        <v>0</v>
      </c>
      <c r="T5601" s="181">
        <f t="shared" si="791"/>
        <v>0</v>
      </c>
      <c r="AQ5601" s="1">
        <f>COUNT(L$11:L5601)</f>
        <v>37</v>
      </c>
      <c r="AR5601" s="43">
        <f t="shared" si="792"/>
        <v>40933</v>
      </c>
      <c r="AS5601" s="44">
        <f t="shared" si="793"/>
        <v>89.120000000000019</v>
      </c>
      <c r="AT5601" s="10" t="str">
        <f t="shared" si="794"/>
        <v/>
      </c>
      <c r="AU5601" s="20" t="str">
        <f t="shared" si="795"/>
        <v/>
      </c>
      <c r="AV5601" s="42">
        <f t="shared" si="796"/>
        <v>1</v>
      </c>
      <c r="AW5601" s="89">
        <f t="shared" si="797"/>
        <v>0</v>
      </c>
      <c r="AX5601" s="168"/>
      <c r="AY5601" s="60"/>
      <c r="AZ5601" s="61"/>
      <c r="BB5601" s="61" t="str">
        <f>IF(Settings!I5597&lt;&gt;"",Settings!I5597,"")</f>
        <v/>
      </c>
    </row>
    <row r="5602" spans="2:54" x14ac:dyDescent="0.2">
      <c r="B5602" s="13"/>
      <c r="C5602" s="12"/>
      <c r="D5602" s="12"/>
      <c r="E5602" s="12"/>
      <c r="F5602" s="12"/>
      <c r="G5602" s="12"/>
      <c r="H5602" s="12"/>
      <c r="I5602" s="15"/>
      <c r="J5602" s="31"/>
      <c r="K5602" s="180"/>
      <c r="L5602" s="40"/>
      <c r="M5602" s="14"/>
      <c r="N5602" s="16"/>
      <c r="O5602" s="49"/>
      <c r="P5602" s="64"/>
      <c r="Q5602" s="18"/>
      <c r="R5602" s="181">
        <f t="shared" si="789"/>
        <v>0</v>
      </c>
      <c r="S5602" s="181">
        <f t="shared" si="790"/>
        <v>0</v>
      </c>
      <c r="T5602" s="181">
        <f t="shared" si="791"/>
        <v>0</v>
      </c>
      <c r="AQ5602" s="1">
        <f>COUNT(L$11:L5602)</f>
        <v>37</v>
      </c>
      <c r="AR5602" s="43">
        <f t="shared" si="792"/>
        <v>40933</v>
      </c>
      <c r="AS5602" s="44">
        <f t="shared" si="793"/>
        <v>89.120000000000019</v>
      </c>
      <c r="AT5602" s="10" t="str">
        <f t="shared" si="794"/>
        <v/>
      </c>
      <c r="AU5602" s="20" t="str">
        <f t="shared" si="795"/>
        <v/>
      </c>
      <c r="AV5602" s="42">
        <f t="shared" si="796"/>
        <v>1</v>
      </c>
      <c r="AW5602" s="89">
        <f t="shared" si="797"/>
        <v>0</v>
      </c>
      <c r="AX5602" s="168"/>
      <c r="AY5602" s="60"/>
      <c r="AZ5602" s="61"/>
      <c r="BB5602" s="61" t="str">
        <f>IF(Settings!I5598&lt;&gt;"",Settings!I5598,"")</f>
        <v/>
      </c>
    </row>
    <row r="5603" spans="2:54" x14ac:dyDescent="0.2">
      <c r="B5603" s="13"/>
      <c r="C5603" s="12"/>
      <c r="D5603" s="12"/>
      <c r="E5603" s="12"/>
      <c r="F5603" s="12"/>
      <c r="G5603" s="12"/>
      <c r="H5603" s="12"/>
      <c r="I5603" s="15"/>
      <c r="J5603" s="31"/>
      <c r="K5603" s="180"/>
      <c r="L5603" s="40"/>
      <c r="M5603" s="14"/>
      <c r="N5603" s="16"/>
      <c r="O5603" s="49"/>
      <c r="P5603" s="64"/>
      <c r="Q5603" s="18"/>
      <c r="R5603" s="181">
        <f t="shared" si="789"/>
        <v>0</v>
      </c>
      <c r="S5603" s="181">
        <f t="shared" si="790"/>
        <v>0</v>
      </c>
      <c r="T5603" s="181">
        <f t="shared" si="791"/>
        <v>0</v>
      </c>
      <c r="AQ5603" s="1">
        <f>COUNT(L$11:L5603)</f>
        <v>37</v>
      </c>
      <c r="AR5603" s="43">
        <f t="shared" si="792"/>
        <v>40933</v>
      </c>
      <c r="AS5603" s="44">
        <f t="shared" si="793"/>
        <v>89.120000000000019</v>
      </c>
      <c r="AT5603" s="10" t="str">
        <f t="shared" si="794"/>
        <v/>
      </c>
      <c r="AU5603" s="20" t="str">
        <f t="shared" si="795"/>
        <v/>
      </c>
      <c r="AV5603" s="42">
        <f t="shared" si="796"/>
        <v>1</v>
      </c>
      <c r="AW5603" s="89">
        <f t="shared" si="797"/>
        <v>0</v>
      </c>
      <c r="AX5603" s="168"/>
      <c r="AY5603" s="60"/>
      <c r="AZ5603" s="61"/>
      <c r="BB5603" s="61" t="str">
        <f>IF(Settings!I5599&lt;&gt;"",Settings!I5599,"")</f>
        <v/>
      </c>
    </row>
    <row r="5604" spans="2:54" x14ac:dyDescent="0.2">
      <c r="B5604" s="13"/>
      <c r="C5604" s="12"/>
      <c r="D5604" s="12"/>
      <c r="E5604" s="12"/>
      <c r="F5604" s="12"/>
      <c r="G5604" s="12"/>
      <c r="H5604" s="12"/>
      <c r="I5604" s="15"/>
      <c r="J5604" s="31"/>
      <c r="K5604" s="180"/>
      <c r="L5604" s="40"/>
      <c r="M5604" s="14"/>
      <c r="N5604" s="16"/>
      <c r="O5604" s="49"/>
      <c r="P5604" s="64"/>
      <c r="Q5604" s="18"/>
      <c r="R5604" s="181">
        <f t="shared" si="789"/>
        <v>0</v>
      </c>
      <c r="S5604" s="181">
        <f t="shared" si="790"/>
        <v>0</v>
      </c>
      <c r="T5604" s="181">
        <f t="shared" si="791"/>
        <v>0</v>
      </c>
      <c r="AQ5604" s="1">
        <f>COUNT(L$11:L5604)</f>
        <v>37</v>
      </c>
      <c r="AR5604" s="43">
        <f t="shared" si="792"/>
        <v>40933</v>
      </c>
      <c r="AS5604" s="44">
        <f t="shared" si="793"/>
        <v>89.120000000000019</v>
      </c>
      <c r="AT5604" s="10" t="str">
        <f t="shared" si="794"/>
        <v/>
      </c>
      <c r="AU5604" s="20" t="str">
        <f t="shared" si="795"/>
        <v/>
      </c>
      <c r="AV5604" s="42">
        <f t="shared" si="796"/>
        <v>1</v>
      </c>
      <c r="AW5604" s="89">
        <f t="shared" si="797"/>
        <v>0</v>
      </c>
      <c r="AX5604" s="168"/>
      <c r="AY5604" s="60"/>
      <c r="AZ5604" s="61"/>
      <c r="BB5604" s="61" t="str">
        <f>IF(Settings!I5600&lt;&gt;"",Settings!I5600,"")</f>
        <v/>
      </c>
    </row>
    <row r="5605" spans="2:54" x14ac:dyDescent="0.2">
      <c r="B5605" s="13"/>
      <c r="C5605" s="12"/>
      <c r="D5605" s="12"/>
      <c r="E5605" s="12"/>
      <c r="F5605" s="12"/>
      <c r="G5605" s="12"/>
      <c r="H5605" s="12"/>
      <c r="I5605" s="15"/>
      <c r="J5605" s="31"/>
      <c r="K5605" s="180"/>
      <c r="L5605" s="40"/>
      <c r="M5605" s="14"/>
      <c r="N5605" s="16"/>
      <c r="O5605" s="49"/>
      <c r="P5605" s="64"/>
      <c r="Q5605" s="18"/>
      <c r="R5605" s="181">
        <f t="shared" si="789"/>
        <v>0</v>
      </c>
      <c r="S5605" s="181">
        <f t="shared" si="790"/>
        <v>0</v>
      </c>
      <c r="T5605" s="181">
        <f t="shared" si="791"/>
        <v>0</v>
      </c>
      <c r="AQ5605" s="1">
        <f>COUNT(L$11:L5605)</f>
        <v>37</v>
      </c>
      <c r="AR5605" s="43">
        <f t="shared" si="792"/>
        <v>40933</v>
      </c>
      <c r="AS5605" s="44">
        <f t="shared" si="793"/>
        <v>89.120000000000019</v>
      </c>
      <c r="AT5605" s="10" t="str">
        <f t="shared" si="794"/>
        <v/>
      </c>
      <c r="AU5605" s="20" t="str">
        <f t="shared" si="795"/>
        <v/>
      </c>
      <c r="AV5605" s="42">
        <f t="shared" si="796"/>
        <v>1</v>
      </c>
      <c r="AW5605" s="89">
        <f t="shared" si="797"/>
        <v>0</v>
      </c>
      <c r="AX5605" s="168"/>
      <c r="AY5605" s="60"/>
      <c r="AZ5605" s="61"/>
      <c r="BB5605" s="61" t="str">
        <f>IF(Settings!I5601&lt;&gt;"",Settings!I5601,"")</f>
        <v/>
      </c>
    </row>
    <row r="5606" spans="2:54" x14ac:dyDescent="0.2">
      <c r="B5606" s="13"/>
      <c r="C5606" s="12"/>
      <c r="D5606" s="12"/>
      <c r="E5606" s="12"/>
      <c r="F5606" s="12"/>
      <c r="G5606" s="12"/>
      <c r="H5606" s="12"/>
      <c r="I5606" s="15"/>
      <c r="J5606" s="31"/>
      <c r="K5606" s="180"/>
      <c r="L5606" s="40"/>
      <c r="M5606" s="14"/>
      <c r="N5606" s="16"/>
      <c r="O5606" s="49"/>
      <c r="P5606" s="64"/>
      <c r="Q5606" s="18"/>
      <c r="R5606" s="181">
        <f t="shared" si="789"/>
        <v>0</v>
      </c>
      <c r="S5606" s="181">
        <f t="shared" si="790"/>
        <v>0</v>
      </c>
      <c r="T5606" s="181">
        <f t="shared" si="791"/>
        <v>0</v>
      </c>
      <c r="AQ5606" s="1">
        <f>COUNT(L$11:L5606)</f>
        <v>37</v>
      </c>
      <c r="AR5606" s="43">
        <f t="shared" si="792"/>
        <v>40933</v>
      </c>
      <c r="AS5606" s="44">
        <f t="shared" si="793"/>
        <v>89.120000000000019</v>
      </c>
      <c r="AT5606" s="10" t="str">
        <f t="shared" si="794"/>
        <v/>
      </c>
      <c r="AU5606" s="20" t="str">
        <f t="shared" si="795"/>
        <v/>
      </c>
      <c r="AV5606" s="42">
        <f t="shared" si="796"/>
        <v>1</v>
      </c>
      <c r="AW5606" s="89">
        <f t="shared" si="797"/>
        <v>0</v>
      </c>
      <c r="AX5606" s="168"/>
      <c r="AY5606" s="60"/>
      <c r="AZ5606" s="61"/>
      <c r="BB5606" s="61" t="str">
        <f>IF(Settings!I5602&lt;&gt;"",Settings!I5602,"")</f>
        <v/>
      </c>
    </row>
    <row r="5607" spans="2:54" x14ac:dyDescent="0.2">
      <c r="B5607" s="13"/>
      <c r="C5607" s="12"/>
      <c r="D5607" s="12"/>
      <c r="E5607" s="12"/>
      <c r="F5607" s="12"/>
      <c r="G5607" s="12"/>
      <c r="H5607" s="12"/>
      <c r="I5607" s="15"/>
      <c r="J5607" s="31"/>
      <c r="K5607" s="180"/>
      <c r="L5607" s="40"/>
      <c r="M5607" s="14"/>
      <c r="N5607" s="16"/>
      <c r="O5607" s="49"/>
      <c r="P5607" s="64"/>
      <c r="Q5607" s="18"/>
      <c r="R5607" s="181">
        <f t="shared" si="789"/>
        <v>0</v>
      </c>
      <c r="S5607" s="181">
        <f t="shared" si="790"/>
        <v>0</v>
      </c>
      <c r="T5607" s="181">
        <f t="shared" si="791"/>
        <v>0</v>
      </c>
      <c r="AQ5607" s="1">
        <f>COUNT(L$11:L5607)</f>
        <v>37</v>
      </c>
      <c r="AR5607" s="43">
        <f t="shared" si="792"/>
        <v>40933</v>
      </c>
      <c r="AS5607" s="44">
        <f t="shared" si="793"/>
        <v>89.120000000000019</v>
      </c>
      <c r="AT5607" s="10" t="str">
        <f t="shared" si="794"/>
        <v/>
      </c>
      <c r="AU5607" s="20" t="str">
        <f t="shared" si="795"/>
        <v/>
      </c>
      <c r="AV5607" s="42">
        <f t="shared" si="796"/>
        <v>1</v>
      </c>
      <c r="AW5607" s="89">
        <f t="shared" si="797"/>
        <v>0</v>
      </c>
      <c r="AX5607" s="168"/>
      <c r="AY5607" s="60"/>
      <c r="AZ5607" s="61"/>
      <c r="BB5607" s="61" t="str">
        <f>IF(Settings!I5603&lt;&gt;"",Settings!I5603,"")</f>
        <v/>
      </c>
    </row>
    <row r="5608" spans="2:54" x14ac:dyDescent="0.2">
      <c r="B5608" s="13"/>
      <c r="C5608" s="12"/>
      <c r="D5608" s="12"/>
      <c r="E5608" s="12"/>
      <c r="F5608" s="12"/>
      <c r="G5608" s="12"/>
      <c r="H5608" s="12"/>
      <c r="I5608" s="15"/>
      <c r="J5608" s="31"/>
      <c r="K5608" s="180"/>
      <c r="L5608" s="40"/>
      <c r="M5608" s="14"/>
      <c r="N5608" s="16"/>
      <c r="O5608" s="49"/>
      <c r="P5608" s="64"/>
      <c r="Q5608" s="18"/>
      <c r="R5608" s="181">
        <f t="shared" si="789"/>
        <v>0</v>
      </c>
      <c r="S5608" s="181">
        <f t="shared" si="790"/>
        <v>0</v>
      </c>
      <c r="T5608" s="181">
        <f t="shared" si="791"/>
        <v>0</v>
      </c>
      <c r="AQ5608" s="1">
        <f>COUNT(L$11:L5608)</f>
        <v>37</v>
      </c>
      <c r="AR5608" s="43">
        <f t="shared" si="792"/>
        <v>40933</v>
      </c>
      <c r="AS5608" s="44">
        <f t="shared" si="793"/>
        <v>89.120000000000019</v>
      </c>
      <c r="AT5608" s="10" t="str">
        <f t="shared" si="794"/>
        <v/>
      </c>
      <c r="AU5608" s="20" t="str">
        <f t="shared" si="795"/>
        <v/>
      </c>
      <c r="AV5608" s="42">
        <f t="shared" si="796"/>
        <v>1</v>
      </c>
      <c r="AW5608" s="89">
        <f t="shared" si="797"/>
        <v>0</v>
      </c>
      <c r="AX5608" s="168"/>
      <c r="AY5608" s="60"/>
      <c r="AZ5608" s="61"/>
      <c r="BB5608" s="61" t="str">
        <f>IF(Settings!I5604&lt;&gt;"",Settings!I5604,"")</f>
        <v/>
      </c>
    </row>
    <row r="5609" spans="2:54" x14ac:dyDescent="0.2">
      <c r="B5609" s="13"/>
      <c r="C5609" s="12"/>
      <c r="D5609" s="12"/>
      <c r="E5609" s="12"/>
      <c r="F5609" s="12"/>
      <c r="G5609" s="12"/>
      <c r="H5609" s="12"/>
      <c r="I5609" s="15"/>
      <c r="J5609" s="31"/>
      <c r="K5609" s="180"/>
      <c r="L5609" s="40"/>
      <c r="M5609" s="14"/>
      <c r="N5609" s="16"/>
      <c r="O5609" s="49"/>
      <c r="P5609" s="64"/>
      <c r="Q5609" s="18"/>
      <c r="R5609" s="181">
        <f t="shared" si="789"/>
        <v>0</v>
      </c>
      <c r="S5609" s="181">
        <f t="shared" si="790"/>
        <v>0</v>
      </c>
      <c r="T5609" s="181">
        <f t="shared" si="791"/>
        <v>0</v>
      </c>
      <c r="AQ5609" s="1">
        <f>COUNT(L$11:L5609)</f>
        <v>37</v>
      </c>
      <c r="AR5609" s="43">
        <f t="shared" si="792"/>
        <v>40933</v>
      </c>
      <c r="AS5609" s="44">
        <f t="shared" si="793"/>
        <v>89.120000000000019</v>
      </c>
      <c r="AT5609" s="10" t="str">
        <f t="shared" si="794"/>
        <v/>
      </c>
      <c r="AU5609" s="20" t="str">
        <f t="shared" si="795"/>
        <v/>
      </c>
      <c r="AV5609" s="42">
        <f t="shared" si="796"/>
        <v>1</v>
      </c>
      <c r="AW5609" s="89">
        <f t="shared" si="797"/>
        <v>0</v>
      </c>
      <c r="AX5609" s="168"/>
      <c r="AY5609" s="60"/>
      <c r="AZ5609" s="61"/>
      <c r="BB5609" s="61" t="str">
        <f>IF(Settings!I5605&lt;&gt;"",Settings!I5605,"")</f>
        <v/>
      </c>
    </row>
    <row r="5610" spans="2:54" x14ac:dyDescent="0.2">
      <c r="B5610" s="13"/>
      <c r="C5610" s="12"/>
      <c r="D5610" s="12"/>
      <c r="E5610" s="12"/>
      <c r="F5610" s="12"/>
      <c r="G5610" s="12"/>
      <c r="H5610" s="12"/>
      <c r="I5610" s="15"/>
      <c r="J5610" s="31"/>
      <c r="K5610" s="180"/>
      <c r="L5610" s="40"/>
      <c r="M5610" s="14"/>
      <c r="N5610" s="16"/>
      <c r="O5610" s="49"/>
      <c r="P5610" s="64"/>
      <c r="Q5610" s="18"/>
      <c r="R5610" s="181">
        <f t="shared" si="789"/>
        <v>0</v>
      </c>
      <c r="S5610" s="181">
        <f t="shared" si="790"/>
        <v>0</v>
      </c>
      <c r="T5610" s="181">
        <f t="shared" si="791"/>
        <v>0</v>
      </c>
      <c r="AQ5610" s="1">
        <f>COUNT(L$11:L5610)</f>
        <v>37</v>
      </c>
      <c r="AR5610" s="43">
        <f t="shared" si="792"/>
        <v>40933</v>
      </c>
      <c r="AS5610" s="44">
        <f t="shared" si="793"/>
        <v>89.120000000000019</v>
      </c>
      <c r="AT5610" s="10" t="str">
        <f t="shared" si="794"/>
        <v/>
      </c>
      <c r="AU5610" s="20" t="str">
        <f t="shared" si="795"/>
        <v/>
      </c>
      <c r="AV5610" s="42">
        <f t="shared" si="796"/>
        <v>1</v>
      </c>
      <c r="AW5610" s="89">
        <f t="shared" si="797"/>
        <v>0</v>
      </c>
      <c r="AX5610" s="168"/>
      <c r="AY5610" s="60"/>
      <c r="AZ5610" s="61"/>
      <c r="BB5610" s="61" t="str">
        <f>IF(Settings!I5606&lt;&gt;"",Settings!I5606,"")</f>
        <v/>
      </c>
    </row>
    <row r="5611" spans="2:54" x14ac:dyDescent="0.2">
      <c r="B5611" s="13"/>
      <c r="C5611" s="12"/>
      <c r="D5611" s="12"/>
      <c r="E5611" s="12"/>
      <c r="F5611" s="12"/>
      <c r="G5611" s="12"/>
      <c r="H5611" s="12"/>
      <c r="I5611" s="15"/>
      <c r="J5611" s="31"/>
      <c r="K5611" s="180"/>
      <c r="L5611" s="40"/>
      <c r="M5611" s="14"/>
      <c r="N5611" s="16"/>
      <c r="O5611" s="49"/>
      <c r="P5611" s="64"/>
      <c r="Q5611" s="18"/>
      <c r="R5611" s="181">
        <f t="shared" si="789"/>
        <v>0</v>
      </c>
      <c r="S5611" s="181">
        <f t="shared" si="790"/>
        <v>0</v>
      </c>
      <c r="T5611" s="181">
        <f t="shared" si="791"/>
        <v>0</v>
      </c>
      <c r="AQ5611" s="1">
        <f>COUNT(L$11:L5611)</f>
        <v>37</v>
      </c>
      <c r="AR5611" s="43">
        <f t="shared" si="792"/>
        <v>40933</v>
      </c>
      <c r="AS5611" s="44">
        <f t="shared" si="793"/>
        <v>89.120000000000019</v>
      </c>
      <c r="AT5611" s="10" t="str">
        <f t="shared" si="794"/>
        <v/>
      </c>
      <c r="AU5611" s="20" t="str">
        <f t="shared" si="795"/>
        <v/>
      </c>
      <c r="AV5611" s="42">
        <f t="shared" si="796"/>
        <v>1</v>
      </c>
      <c r="AW5611" s="89">
        <f t="shared" si="797"/>
        <v>0</v>
      </c>
      <c r="AX5611" s="168"/>
      <c r="AY5611" s="60"/>
      <c r="AZ5611" s="61"/>
      <c r="BB5611" s="61" t="str">
        <f>IF(Settings!I5607&lt;&gt;"",Settings!I5607,"")</f>
        <v/>
      </c>
    </row>
    <row r="5612" spans="2:54" x14ac:dyDescent="0.2">
      <c r="B5612" s="13"/>
      <c r="C5612" s="12"/>
      <c r="D5612" s="12"/>
      <c r="E5612" s="12"/>
      <c r="F5612" s="12"/>
      <c r="G5612" s="12"/>
      <c r="H5612" s="12"/>
      <c r="I5612" s="15"/>
      <c r="J5612" s="31"/>
      <c r="K5612" s="180"/>
      <c r="L5612" s="40"/>
      <c r="M5612" s="14"/>
      <c r="N5612" s="16"/>
      <c r="O5612" s="49"/>
      <c r="P5612" s="64"/>
      <c r="Q5612" s="18"/>
      <c r="R5612" s="181">
        <f t="shared" si="789"/>
        <v>0</v>
      </c>
      <c r="S5612" s="181">
        <f t="shared" si="790"/>
        <v>0</v>
      </c>
      <c r="T5612" s="181">
        <f t="shared" si="791"/>
        <v>0</v>
      </c>
      <c r="AQ5612" s="1">
        <f>COUNT(L$11:L5612)</f>
        <v>37</v>
      </c>
      <c r="AR5612" s="43">
        <f t="shared" si="792"/>
        <v>40933</v>
      </c>
      <c r="AS5612" s="44">
        <f t="shared" si="793"/>
        <v>89.120000000000019</v>
      </c>
      <c r="AT5612" s="10" t="str">
        <f t="shared" si="794"/>
        <v/>
      </c>
      <c r="AU5612" s="20" t="str">
        <f t="shared" si="795"/>
        <v/>
      </c>
      <c r="AV5612" s="42">
        <f t="shared" si="796"/>
        <v>1</v>
      </c>
      <c r="AW5612" s="89">
        <f t="shared" si="797"/>
        <v>0</v>
      </c>
      <c r="AX5612" s="168"/>
      <c r="AY5612" s="60"/>
      <c r="AZ5612" s="61"/>
      <c r="BB5612" s="61" t="str">
        <f>IF(Settings!I5608&lt;&gt;"",Settings!I5608,"")</f>
        <v/>
      </c>
    </row>
    <row r="5613" spans="2:54" x14ac:dyDescent="0.2">
      <c r="B5613" s="13"/>
      <c r="C5613" s="12"/>
      <c r="D5613" s="12"/>
      <c r="E5613" s="12"/>
      <c r="F5613" s="12"/>
      <c r="G5613" s="12"/>
      <c r="H5613" s="12"/>
      <c r="I5613" s="15"/>
      <c r="J5613" s="31"/>
      <c r="K5613" s="180"/>
      <c r="L5613" s="40"/>
      <c r="M5613" s="14"/>
      <c r="N5613" s="16"/>
      <c r="O5613" s="49"/>
      <c r="P5613" s="64"/>
      <c r="Q5613" s="18"/>
      <c r="R5613" s="181">
        <f t="shared" si="789"/>
        <v>0</v>
      </c>
      <c r="S5613" s="181">
        <f t="shared" si="790"/>
        <v>0</v>
      </c>
      <c r="T5613" s="181">
        <f t="shared" si="791"/>
        <v>0</v>
      </c>
      <c r="AQ5613" s="1">
        <f>COUNT(L$11:L5613)</f>
        <v>37</v>
      </c>
      <c r="AR5613" s="43">
        <f t="shared" si="792"/>
        <v>40933</v>
      </c>
      <c r="AS5613" s="44">
        <f t="shared" si="793"/>
        <v>89.120000000000019</v>
      </c>
      <c r="AT5613" s="10" t="str">
        <f t="shared" si="794"/>
        <v/>
      </c>
      <c r="AU5613" s="20" t="str">
        <f t="shared" si="795"/>
        <v/>
      </c>
      <c r="AV5613" s="42">
        <f t="shared" si="796"/>
        <v>1</v>
      </c>
      <c r="AW5613" s="89">
        <f t="shared" si="797"/>
        <v>0</v>
      </c>
      <c r="AX5613" s="168"/>
      <c r="AY5613" s="60"/>
      <c r="AZ5613" s="61"/>
      <c r="BB5613" s="61" t="str">
        <f>IF(Settings!I5609&lt;&gt;"",Settings!I5609,"")</f>
        <v/>
      </c>
    </row>
    <row r="5614" spans="2:54" x14ac:dyDescent="0.2">
      <c r="B5614" s="13"/>
      <c r="C5614" s="12"/>
      <c r="D5614" s="12"/>
      <c r="E5614" s="12"/>
      <c r="F5614" s="12"/>
      <c r="G5614" s="12"/>
      <c r="H5614" s="12"/>
      <c r="I5614" s="15"/>
      <c r="J5614" s="31"/>
      <c r="K5614" s="180"/>
      <c r="L5614" s="40"/>
      <c r="M5614" s="14"/>
      <c r="N5614" s="16"/>
      <c r="O5614" s="49"/>
      <c r="P5614" s="64"/>
      <c r="Q5614" s="18"/>
      <c r="R5614" s="181">
        <f t="shared" si="789"/>
        <v>0</v>
      </c>
      <c r="S5614" s="181">
        <f t="shared" si="790"/>
        <v>0</v>
      </c>
      <c r="T5614" s="181">
        <f t="shared" si="791"/>
        <v>0</v>
      </c>
      <c r="AQ5614" s="1">
        <f>COUNT(L$11:L5614)</f>
        <v>37</v>
      </c>
      <c r="AR5614" s="43">
        <f t="shared" si="792"/>
        <v>40933</v>
      </c>
      <c r="AS5614" s="44">
        <f t="shared" si="793"/>
        <v>89.120000000000019</v>
      </c>
      <c r="AT5614" s="10" t="str">
        <f t="shared" si="794"/>
        <v/>
      </c>
      <c r="AU5614" s="20" t="str">
        <f t="shared" si="795"/>
        <v/>
      </c>
      <c r="AV5614" s="42">
        <f t="shared" si="796"/>
        <v>1</v>
      </c>
      <c r="AW5614" s="89">
        <f t="shared" si="797"/>
        <v>0</v>
      </c>
      <c r="AX5614" s="168"/>
      <c r="AY5614" s="60"/>
      <c r="AZ5614" s="61"/>
      <c r="BB5614" s="61" t="str">
        <f>IF(Settings!I5610&lt;&gt;"",Settings!I5610,"")</f>
        <v/>
      </c>
    </row>
    <row r="5615" spans="2:54" x14ac:dyDescent="0.2">
      <c r="B5615" s="13"/>
      <c r="C5615" s="12"/>
      <c r="D5615" s="12"/>
      <c r="E5615" s="12"/>
      <c r="F5615" s="12"/>
      <c r="G5615" s="12"/>
      <c r="H5615" s="12"/>
      <c r="I5615" s="15"/>
      <c r="J5615" s="31"/>
      <c r="K5615" s="180"/>
      <c r="L5615" s="40"/>
      <c r="M5615" s="14"/>
      <c r="N5615" s="16"/>
      <c r="O5615" s="49"/>
      <c r="P5615" s="64"/>
      <c r="Q5615" s="18"/>
      <c r="R5615" s="181">
        <f t="shared" si="789"/>
        <v>0</v>
      </c>
      <c r="S5615" s="181">
        <f t="shared" si="790"/>
        <v>0</v>
      </c>
      <c r="T5615" s="181">
        <f t="shared" si="791"/>
        <v>0</v>
      </c>
      <c r="AQ5615" s="1">
        <f>COUNT(L$11:L5615)</f>
        <v>37</v>
      </c>
      <c r="AR5615" s="43">
        <f t="shared" si="792"/>
        <v>40933</v>
      </c>
      <c r="AS5615" s="44">
        <f t="shared" si="793"/>
        <v>89.120000000000019</v>
      </c>
      <c r="AT5615" s="10" t="str">
        <f t="shared" si="794"/>
        <v/>
      </c>
      <c r="AU5615" s="20" t="str">
        <f t="shared" si="795"/>
        <v/>
      </c>
      <c r="AV5615" s="42">
        <f t="shared" si="796"/>
        <v>1</v>
      </c>
      <c r="AW5615" s="89">
        <f t="shared" si="797"/>
        <v>0</v>
      </c>
      <c r="AX5615" s="168"/>
      <c r="AY5615" s="60"/>
      <c r="AZ5615" s="61"/>
      <c r="BB5615" s="61" t="str">
        <f>IF(Settings!I5611&lt;&gt;"",Settings!I5611,"")</f>
        <v/>
      </c>
    </row>
    <row r="5616" spans="2:54" x14ac:dyDescent="0.2">
      <c r="B5616" s="13"/>
      <c r="C5616" s="12"/>
      <c r="D5616" s="12"/>
      <c r="E5616" s="12"/>
      <c r="F5616" s="12"/>
      <c r="G5616" s="12"/>
      <c r="H5616" s="12"/>
      <c r="I5616" s="15"/>
      <c r="J5616" s="31"/>
      <c r="K5616" s="180"/>
      <c r="L5616" s="40"/>
      <c r="M5616" s="14"/>
      <c r="N5616" s="16"/>
      <c r="O5616" s="49"/>
      <c r="P5616" s="64"/>
      <c r="Q5616" s="18"/>
      <c r="R5616" s="181">
        <f t="shared" si="789"/>
        <v>0</v>
      </c>
      <c r="S5616" s="181">
        <f t="shared" si="790"/>
        <v>0</v>
      </c>
      <c r="T5616" s="181">
        <f t="shared" si="791"/>
        <v>0</v>
      </c>
      <c r="AQ5616" s="1">
        <f>COUNT(L$11:L5616)</f>
        <v>37</v>
      </c>
      <c r="AR5616" s="43">
        <f t="shared" si="792"/>
        <v>40933</v>
      </c>
      <c r="AS5616" s="44">
        <f t="shared" si="793"/>
        <v>89.120000000000019</v>
      </c>
      <c r="AT5616" s="10" t="str">
        <f t="shared" si="794"/>
        <v/>
      </c>
      <c r="AU5616" s="20" t="str">
        <f t="shared" si="795"/>
        <v/>
      </c>
      <c r="AV5616" s="42">
        <f t="shared" si="796"/>
        <v>1</v>
      </c>
      <c r="AW5616" s="89">
        <f t="shared" si="797"/>
        <v>0</v>
      </c>
      <c r="AX5616" s="168"/>
      <c r="AY5616" s="60"/>
      <c r="AZ5616" s="61"/>
      <c r="BB5616" s="61" t="str">
        <f>IF(Settings!I5612&lt;&gt;"",Settings!I5612,"")</f>
        <v/>
      </c>
    </row>
    <row r="5617" spans="2:54" x14ac:dyDescent="0.2">
      <c r="B5617" s="13"/>
      <c r="C5617" s="12"/>
      <c r="D5617" s="12"/>
      <c r="E5617" s="12"/>
      <c r="F5617" s="12"/>
      <c r="G5617" s="12"/>
      <c r="H5617" s="12"/>
      <c r="I5617" s="15"/>
      <c r="J5617" s="31"/>
      <c r="K5617" s="180"/>
      <c r="L5617" s="40"/>
      <c r="M5617" s="14"/>
      <c r="N5617" s="16"/>
      <c r="O5617" s="49"/>
      <c r="P5617" s="64"/>
      <c r="Q5617" s="18"/>
      <c r="R5617" s="181">
        <f t="shared" si="789"/>
        <v>0</v>
      </c>
      <c r="S5617" s="181">
        <f t="shared" si="790"/>
        <v>0</v>
      </c>
      <c r="T5617" s="181">
        <f t="shared" si="791"/>
        <v>0</v>
      </c>
      <c r="AQ5617" s="1">
        <f>COUNT(L$11:L5617)</f>
        <v>37</v>
      </c>
      <c r="AR5617" s="43">
        <f t="shared" si="792"/>
        <v>40933</v>
      </c>
      <c r="AS5617" s="44">
        <f t="shared" si="793"/>
        <v>89.120000000000019</v>
      </c>
      <c r="AT5617" s="10" t="str">
        <f t="shared" si="794"/>
        <v/>
      </c>
      <c r="AU5617" s="20" t="str">
        <f t="shared" si="795"/>
        <v/>
      </c>
      <c r="AV5617" s="42">
        <f t="shared" si="796"/>
        <v>1</v>
      </c>
      <c r="AW5617" s="89">
        <f t="shared" si="797"/>
        <v>0</v>
      </c>
      <c r="AX5617" s="168"/>
      <c r="AY5617" s="60"/>
      <c r="AZ5617" s="61"/>
      <c r="BB5617" s="61" t="str">
        <f>IF(Settings!I5613&lt;&gt;"",Settings!I5613,"")</f>
        <v/>
      </c>
    </row>
    <row r="5618" spans="2:54" x14ac:dyDescent="0.2">
      <c r="B5618" s="13"/>
      <c r="C5618" s="12"/>
      <c r="D5618" s="12"/>
      <c r="E5618" s="12"/>
      <c r="F5618" s="12"/>
      <c r="G5618" s="12"/>
      <c r="H5618" s="12"/>
      <c r="I5618" s="15"/>
      <c r="J5618" s="31"/>
      <c r="K5618" s="180"/>
      <c r="L5618" s="40"/>
      <c r="M5618" s="14"/>
      <c r="N5618" s="16"/>
      <c r="O5618" s="49"/>
      <c r="P5618" s="64"/>
      <c r="Q5618" s="18"/>
      <c r="R5618" s="181">
        <f t="shared" si="789"/>
        <v>0</v>
      </c>
      <c r="S5618" s="181">
        <f t="shared" si="790"/>
        <v>0</v>
      </c>
      <c r="T5618" s="181">
        <f t="shared" si="791"/>
        <v>0</v>
      </c>
      <c r="AQ5618" s="1">
        <f>COUNT(L$11:L5618)</f>
        <v>37</v>
      </c>
      <c r="AR5618" s="43">
        <f t="shared" si="792"/>
        <v>40933</v>
      </c>
      <c r="AS5618" s="44">
        <f t="shared" si="793"/>
        <v>89.120000000000019</v>
      </c>
      <c r="AT5618" s="10" t="str">
        <f t="shared" si="794"/>
        <v/>
      </c>
      <c r="AU5618" s="20" t="str">
        <f t="shared" si="795"/>
        <v/>
      </c>
      <c r="AV5618" s="42">
        <f t="shared" si="796"/>
        <v>1</v>
      </c>
      <c r="AW5618" s="89">
        <f t="shared" si="797"/>
        <v>0</v>
      </c>
      <c r="AX5618" s="168"/>
      <c r="AY5618" s="60"/>
      <c r="AZ5618" s="61"/>
      <c r="BB5618" s="61" t="str">
        <f>IF(Settings!I5614&lt;&gt;"",Settings!I5614,"")</f>
        <v/>
      </c>
    </row>
    <row r="5619" spans="2:54" x14ac:dyDescent="0.2">
      <c r="B5619" s="13"/>
      <c r="C5619" s="12"/>
      <c r="D5619" s="12"/>
      <c r="E5619" s="12"/>
      <c r="F5619" s="12"/>
      <c r="G5619" s="12"/>
      <c r="H5619" s="12"/>
      <c r="I5619" s="15"/>
      <c r="J5619" s="31"/>
      <c r="K5619" s="180"/>
      <c r="L5619" s="40"/>
      <c r="M5619" s="14"/>
      <c r="N5619" s="16"/>
      <c r="O5619" s="49"/>
      <c r="P5619" s="64"/>
      <c r="Q5619" s="18"/>
      <c r="R5619" s="181">
        <f t="shared" si="789"/>
        <v>0</v>
      </c>
      <c r="S5619" s="181">
        <f t="shared" si="790"/>
        <v>0</v>
      </c>
      <c r="T5619" s="181">
        <f t="shared" si="791"/>
        <v>0</v>
      </c>
      <c r="AQ5619" s="1">
        <f>COUNT(L$11:L5619)</f>
        <v>37</v>
      </c>
      <c r="AR5619" s="43">
        <f t="shared" si="792"/>
        <v>40933</v>
      </c>
      <c r="AS5619" s="44">
        <f t="shared" si="793"/>
        <v>89.120000000000019</v>
      </c>
      <c r="AT5619" s="10" t="str">
        <f t="shared" si="794"/>
        <v/>
      </c>
      <c r="AU5619" s="20" t="str">
        <f t="shared" si="795"/>
        <v/>
      </c>
      <c r="AV5619" s="42">
        <f t="shared" si="796"/>
        <v>1</v>
      </c>
      <c r="AW5619" s="89">
        <f t="shared" si="797"/>
        <v>0</v>
      </c>
      <c r="AX5619" s="168"/>
      <c r="AY5619" s="60"/>
      <c r="AZ5619" s="61"/>
      <c r="BB5619" s="61" t="str">
        <f>IF(Settings!I5615&lt;&gt;"",Settings!I5615,"")</f>
        <v/>
      </c>
    </row>
    <row r="5620" spans="2:54" x14ac:dyDescent="0.2">
      <c r="B5620" s="13"/>
      <c r="C5620" s="12"/>
      <c r="D5620" s="12"/>
      <c r="E5620" s="12"/>
      <c r="F5620" s="12"/>
      <c r="G5620" s="12"/>
      <c r="H5620" s="12"/>
      <c r="I5620" s="15"/>
      <c r="J5620" s="31"/>
      <c r="K5620" s="180"/>
      <c r="L5620" s="40"/>
      <c r="M5620" s="14"/>
      <c r="N5620" s="16"/>
      <c r="O5620" s="49"/>
      <c r="P5620" s="64"/>
      <c r="Q5620" s="18"/>
      <c r="R5620" s="181">
        <f t="shared" si="789"/>
        <v>0</v>
      </c>
      <c r="S5620" s="181">
        <f t="shared" si="790"/>
        <v>0</v>
      </c>
      <c r="T5620" s="181">
        <f t="shared" si="791"/>
        <v>0</v>
      </c>
      <c r="AQ5620" s="1">
        <f>COUNT(L$11:L5620)</f>
        <v>37</v>
      </c>
      <c r="AR5620" s="43">
        <f t="shared" si="792"/>
        <v>40933</v>
      </c>
      <c r="AS5620" s="44">
        <f t="shared" si="793"/>
        <v>89.120000000000019</v>
      </c>
      <c r="AT5620" s="10" t="str">
        <f t="shared" si="794"/>
        <v/>
      </c>
      <c r="AU5620" s="20" t="str">
        <f t="shared" si="795"/>
        <v/>
      </c>
      <c r="AV5620" s="42">
        <f t="shared" si="796"/>
        <v>1</v>
      </c>
      <c r="AW5620" s="89">
        <f t="shared" si="797"/>
        <v>0</v>
      </c>
      <c r="AX5620" s="168"/>
      <c r="AY5620" s="60"/>
      <c r="AZ5620" s="61"/>
      <c r="BB5620" s="61" t="str">
        <f>IF(Settings!I5616&lt;&gt;"",Settings!I5616,"")</f>
        <v/>
      </c>
    </row>
    <row r="5621" spans="2:54" x14ac:dyDescent="0.2">
      <c r="B5621" s="13"/>
      <c r="C5621" s="12"/>
      <c r="D5621" s="12"/>
      <c r="E5621" s="12"/>
      <c r="F5621" s="12"/>
      <c r="G5621" s="12"/>
      <c r="H5621" s="12"/>
      <c r="I5621" s="15"/>
      <c r="J5621" s="31"/>
      <c r="K5621" s="180"/>
      <c r="L5621" s="40"/>
      <c r="M5621" s="14"/>
      <c r="N5621" s="16"/>
      <c r="O5621" s="49"/>
      <c r="P5621" s="64"/>
      <c r="Q5621" s="18"/>
      <c r="R5621" s="181">
        <f t="shared" si="789"/>
        <v>0</v>
      </c>
      <c r="S5621" s="181">
        <f t="shared" si="790"/>
        <v>0</v>
      </c>
      <c r="T5621" s="181">
        <f t="shared" si="791"/>
        <v>0</v>
      </c>
      <c r="AQ5621" s="1">
        <f>COUNT(L$11:L5621)</f>
        <v>37</v>
      </c>
      <c r="AR5621" s="43">
        <f t="shared" si="792"/>
        <v>40933</v>
      </c>
      <c r="AS5621" s="44">
        <f t="shared" si="793"/>
        <v>89.120000000000019</v>
      </c>
      <c r="AT5621" s="10" t="str">
        <f t="shared" si="794"/>
        <v/>
      </c>
      <c r="AU5621" s="20" t="str">
        <f t="shared" si="795"/>
        <v/>
      </c>
      <c r="AV5621" s="42">
        <f t="shared" si="796"/>
        <v>1</v>
      </c>
      <c r="AW5621" s="89">
        <f t="shared" si="797"/>
        <v>0</v>
      </c>
      <c r="AX5621" s="168"/>
      <c r="AY5621" s="60"/>
      <c r="AZ5621" s="61"/>
      <c r="BB5621" s="61" t="str">
        <f>IF(Settings!I5617&lt;&gt;"",Settings!I5617,"")</f>
        <v/>
      </c>
    </row>
    <row r="5622" spans="2:54" x14ac:dyDescent="0.2">
      <c r="B5622" s="13"/>
      <c r="C5622" s="12"/>
      <c r="D5622" s="12"/>
      <c r="E5622" s="12"/>
      <c r="F5622" s="12"/>
      <c r="G5622" s="12"/>
      <c r="H5622" s="12"/>
      <c r="I5622" s="15"/>
      <c r="J5622" s="31"/>
      <c r="K5622" s="180"/>
      <c r="L5622" s="40"/>
      <c r="M5622" s="14"/>
      <c r="N5622" s="16"/>
      <c r="O5622" s="49"/>
      <c r="P5622" s="64"/>
      <c r="Q5622" s="18"/>
      <c r="R5622" s="181">
        <f t="shared" si="789"/>
        <v>0</v>
      </c>
      <c r="S5622" s="181">
        <f t="shared" si="790"/>
        <v>0</v>
      </c>
      <c r="T5622" s="181">
        <f t="shared" si="791"/>
        <v>0</v>
      </c>
      <c r="AQ5622" s="1">
        <f>COUNT(L$11:L5622)</f>
        <v>37</v>
      </c>
      <c r="AR5622" s="43">
        <f t="shared" si="792"/>
        <v>40933</v>
      </c>
      <c r="AS5622" s="44">
        <f t="shared" si="793"/>
        <v>89.120000000000019</v>
      </c>
      <c r="AT5622" s="10" t="str">
        <f t="shared" si="794"/>
        <v/>
      </c>
      <c r="AU5622" s="20" t="str">
        <f t="shared" si="795"/>
        <v/>
      </c>
      <c r="AV5622" s="42">
        <f t="shared" si="796"/>
        <v>1</v>
      </c>
      <c r="AW5622" s="89">
        <f t="shared" si="797"/>
        <v>0</v>
      </c>
      <c r="AX5622" s="168"/>
      <c r="AY5622" s="60"/>
      <c r="AZ5622" s="61"/>
      <c r="BB5622" s="61" t="str">
        <f>IF(Settings!I5618&lt;&gt;"",Settings!I5618,"")</f>
        <v/>
      </c>
    </row>
    <row r="5623" spans="2:54" x14ac:dyDescent="0.2">
      <c r="B5623" s="13"/>
      <c r="C5623" s="12"/>
      <c r="D5623" s="12"/>
      <c r="E5623" s="12"/>
      <c r="F5623" s="12"/>
      <c r="G5623" s="12"/>
      <c r="H5623" s="12"/>
      <c r="I5623" s="15"/>
      <c r="J5623" s="31"/>
      <c r="K5623" s="180"/>
      <c r="L5623" s="40"/>
      <c r="M5623" s="14"/>
      <c r="N5623" s="16"/>
      <c r="O5623" s="49"/>
      <c r="P5623" s="64"/>
      <c r="Q5623" s="18"/>
      <c r="R5623" s="181">
        <f t="shared" si="789"/>
        <v>0</v>
      </c>
      <c r="S5623" s="181">
        <f t="shared" si="790"/>
        <v>0</v>
      </c>
      <c r="T5623" s="181">
        <f t="shared" si="791"/>
        <v>0</v>
      </c>
      <c r="AQ5623" s="1">
        <f>COUNT(L$11:L5623)</f>
        <v>37</v>
      </c>
      <c r="AR5623" s="43">
        <f t="shared" si="792"/>
        <v>40933</v>
      </c>
      <c r="AS5623" s="44">
        <f t="shared" si="793"/>
        <v>89.120000000000019</v>
      </c>
      <c r="AT5623" s="10" t="str">
        <f t="shared" si="794"/>
        <v/>
      </c>
      <c r="AU5623" s="20" t="str">
        <f t="shared" si="795"/>
        <v/>
      </c>
      <c r="AV5623" s="42">
        <f t="shared" si="796"/>
        <v>1</v>
      </c>
      <c r="AW5623" s="89">
        <f t="shared" si="797"/>
        <v>0</v>
      </c>
      <c r="AX5623" s="168"/>
      <c r="AY5623" s="60"/>
      <c r="AZ5623" s="61"/>
      <c r="BB5623" s="61" t="str">
        <f>IF(Settings!I5619&lt;&gt;"",Settings!I5619,"")</f>
        <v/>
      </c>
    </row>
    <row r="5624" spans="2:54" x14ac:dyDescent="0.2">
      <c r="B5624" s="13"/>
      <c r="C5624" s="12"/>
      <c r="D5624" s="12"/>
      <c r="E5624" s="12"/>
      <c r="F5624" s="12"/>
      <c r="G5624" s="12"/>
      <c r="H5624" s="12"/>
      <c r="I5624" s="15"/>
      <c r="J5624" s="31"/>
      <c r="K5624" s="180"/>
      <c r="L5624" s="40"/>
      <c r="M5624" s="14"/>
      <c r="N5624" s="16"/>
      <c r="O5624" s="49"/>
      <c r="P5624" s="64"/>
      <c r="Q5624" s="18"/>
      <c r="R5624" s="181">
        <f t="shared" si="789"/>
        <v>0</v>
      </c>
      <c r="S5624" s="181">
        <f t="shared" si="790"/>
        <v>0</v>
      </c>
      <c r="T5624" s="181">
        <f t="shared" si="791"/>
        <v>0</v>
      </c>
      <c r="AQ5624" s="1">
        <f>COUNT(L$11:L5624)</f>
        <v>37</v>
      </c>
      <c r="AR5624" s="43">
        <f t="shared" si="792"/>
        <v>40933</v>
      </c>
      <c r="AS5624" s="44">
        <f t="shared" si="793"/>
        <v>89.120000000000019</v>
      </c>
      <c r="AT5624" s="10" t="str">
        <f t="shared" si="794"/>
        <v/>
      </c>
      <c r="AU5624" s="20" t="str">
        <f t="shared" si="795"/>
        <v/>
      </c>
      <c r="AV5624" s="42">
        <f t="shared" si="796"/>
        <v>1</v>
      </c>
      <c r="AW5624" s="89">
        <f t="shared" si="797"/>
        <v>0</v>
      </c>
      <c r="AX5624" s="168"/>
      <c r="AY5624" s="60"/>
      <c r="AZ5624" s="61"/>
      <c r="BB5624" s="61" t="str">
        <f>IF(Settings!I5620&lt;&gt;"",Settings!I5620,"")</f>
        <v/>
      </c>
    </row>
    <row r="5625" spans="2:54" x14ac:dyDescent="0.2">
      <c r="B5625" s="13"/>
      <c r="C5625" s="12"/>
      <c r="D5625" s="12"/>
      <c r="E5625" s="12"/>
      <c r="F5625" s="12"/>
      <c r="G5625" s="12"/>
      <c r="H5625" s="12"/>
      <c r="I5625" s="15"/>
      <c r="J5625" s="31"/>
      <c r="K5625" s="180"/>
      <c r="L5625" s="40"/>
      <c r="M5625" s="14"/>
      <c r="N5625" s="16"/>
      <c r="O5625" s="49"/>
      <c r="P5625" s="64"/>
      <c r="Q5625" s="18"/>
      <c r="R5625" s="181">
        <f t="shared" si="789"/>
        <v>0</v>
      </c>
      <c r="S5625" s="181">
        <f t="shared" si="790"/>
        <v>0</v>
      </c>
      <c r="T5625" s="181">
        <f t="shared" si="791"/>
        <v>0</v>
      </c>
      <c r="AQ5625" s="1">
        <f>COUNT(L$11:L5625)</f>
        <v>37</v>
      </c>
      <c r="AR5625" s="43">
        <f t="shared" si="792"/>
        <v>40933</v>
      </c>
      <c r="AS5625" s="44">
        <f t="shared" si="793"/>
        <v>89.120000000000019</v>
      </c>
      <c r="AT5625" s="10" t="str">
        <f t="shared" si="794"/>
        <v/>
      </c>
      <c r="AU5625" s="20" t="str">
        <f t="shared" si="795"/>
        <v/>
      </c>
      <c r="AV5625" s="42">
        <f t="shared" si="796"/>
        <v>1</v>
      </c>
      <c r="AW5625" s="89">
        <f t="shared" si="797"/>
        <v>0</v>
      </c>
      <c r="AX5625" s="168"/>
      <c r="AY5625" s="60"/>
      <c r="AZ5625" s="61"/>
      <c r="BB5625" s="61" t="str">
        <f>IF(Settings!I5621&lt;&gt;"",Settings!I5621,"")</f>
        <v/>
      </c>
    </row>
    <row r="5626" spans="2:54" x14ac:dyDescent="0.2">
      <c r="B5626" s="13"/>
      <c r="C5626" s="12"/>
      <c r="D5626" s="12"/>
      <c r="E5626" s="12"/>
      <c r="F5626" s="12"/>
      <c r="G5626" s="12"/>
      <c r="H5626" s="12"/>
      <c r="I5626" s="15"/>
      <c r="J5626" s="31"/>
      <c r="K5626" s="180"/>
      <c r="L5626" s="40"/>
      <c r="M5626" s="14"/>
      <c r="N5626" s="16"/>
      <c r="O5626" s="49"/>
      <c r="P5626" s="64"/>
      <c r="Q5626" s="18"/>
      <c r="R5626" s="181">
        <f t="shared" si="789"/>
        <v>0</v>
      </c>
      <c r="S5626" s="181">
        <f t="shared" si="790"/>
        <v>0</v>
      </c>
      <c r="T5626" s="181">
        <f t="shared" si="791"/>
        <v>0</v>
      </c>
      <c r="AQ5626" s="1">
        <f>COUNT(L$11:L5626)</f>
        <v>37</v>
      </c>
      <c r="AR5626" s="43">
        <f t="shared" si="792"/>
        <v>40933</v>
      </c>
      <c r="AS5626" s="44">
        <f t="shared" si="793"/>
        <v>89.120000000000019</v>
      </c>
      <c r="AT5626" s="10" t="str">
        <f t="shared" si="794"/>
        <v/>
      </c>
      <c r="AU5626" s="20" t="str">
        <f t="shared" si="795"/>
        <v/>
      </c>
      <c r="AV5626" s="42">
        <f t="shared" si="796"/>
        <v>1</v>
      </c>
      <c r="AW5626" s="89">
        <f t="shared" si="797"/>
        <v>0</v>
      </c>
      <c r="AX5626" s="168"/>
      <c r="AY5626" s="60"/>
      <c r="AZ5626" s="61"/>
      <c r="BB5626" s="61" t="str">
        <f>IF(Settings!I5622&lt;&gt;"",Settings!I5622,"")</f>
        <v/>
      </c>
    </row>
    <row r="5627" spans="2:54" x14ac:dyDescent="0.2">
      <c r="B5627" s="13"/>
      <c r="C5627" s="12"/>
      <c r="D5627" s="12"/>
      <c r="E5627" s="12"/>
      <c r="F5627" s="12"/>
      <c r="G5627" s="12"/>
      <c r="H5627" s="12"/>
      <c r="I5627" s="15"/>
      <c r="J5627" s="31"/>
      <c r="K5627" s="180"/>
      <c r="L5627" s="40"/>
      <c r="M5627" s="14"/>
      <c r="N5627" s="16"/>
      <c r="O5627" s="49"/>
      <c r="P5627" s="64"/>
      <c r="Q5627" s="18"/>
      <c r="R5627" s="181">
        <f t="shared" si="789"/>
        <v>0</v>
      </c>
      <c r="S5627" s="181">
        <f t="shared" si="790"/>
        <v>0</v>
      </c>
      <c r="T5627" s="181">
        <f t="shared" si="791"/>
        <v>0</v>
      </c>
      <c r="AQ5627" s="1">
        <f>COUNT(L$11:L5627)</f>
        <v>37</v>
      </c>
      <c r="AR5627" s="43">
        <f t="shared" si="792"/>
        <v>40933</v>
      </c>
      <c r="AS5627" s="44">
        <f t="shared" si="793"/>
        <v>89.120000000000019</v>
      </c>
      <c r="AT5627" s="10" t="str">
        <f t="shared" si="794"/>
        <v/>
      </c>
      <c r="AU5627" s="20" t="str">
        <f t="shared" si="795"/>
        <v/>
      </c>
      <c r="AV5627" s="42">
        <f t="shared" si="796"/>
        <v>1</v>
      </c>
      <c r="AW5627" s="89">
        <f t="shared" si="797"/>
        <v>0</v>
      </c>
      <c r="AX5627" s="168"/>
      <c r="AY5627" s="60"/>
      <c r="AZ5627" s="61"/>
      <c r="BB5627" s="61" t="str">
        <f>IF(Settings!I5623&lt;&gt;"",Settings!I5623,"")</f>
        <v/>
      </c>
    </row>
    <row r="5628" spans="2:54" x14ac:dyDescent="0.2">
      <c r="B5628" s="13"/>
      <c r="C5628" s="12"/>
      <c r="D5628" s="12"/>
      <c r="E5628" s="12"/>
      <c r="F5628" s="12"/>
      <c r="G5628" s="12"/>
      <c r="H5628" s="12"/>
      <c r="I5628" s="15"/>
      <c r="J5628" s="31"/>
      <c r="K5628" s="180"/>
      <c r="L5628" s="40"/>
      <c r="M5628" s="14"/>
      <c r="N5628" s="16"/>
      <c r="O5628" s="49"/>
      <c r="P5628" s="64"/>
      <c r="Q5628" s="18"/>
      <c r="R5628" s="181">
        <f t="shared" si="789"/>
        <v>0</v>
      </c>
      <c r="S5628" s="181">
        <f t="shared" si="790"/>
        <v>0</v>
      </c>
      <c r="T5628" s="181">
        <f t="shared" si="791"/>
        <v>0</v>
      </c>
      <c r="AQ5628" s="1">
        <f>COUNT(L$11:L5628)</f>
        <v>37</v>
      </c>
      <c r="AR5628" s="43">
        <f t="shared" si="792"/>
        <v>40933</v>
      </c>
      <c r="AS5628" s="44">
        <f t="shared" si="793"/>
        <v>89.120000000000019</v>
      </c>
      <c r="AT5628" s="10" t="str">
        <f t="shared" si="794"/>
        <v/>
      </c>
      <c r="AU5628" s="20" t="str">
        <f t="shared" si="795"/>
        <v/>
      </c>
      <c r="AV5628" s="42">
        <f t="shared" si="796"/>
        <v>1</v>
      </c>
      <c r="AW5628" s="89">
        <f t="shared" si="797"/>
        <v>0</v>
      </c>
      <c r="AX5628" s="168"/>
      <c r="AY5628" s="60"/>
      <c r="AZ5628" s="61"/>
      <c r="BB5628" s="61" t="str">
        <f>IF(Settings!I5624&lt;&gt;"",Settings!I5624,"")</f>
        <v/>
      </c>
    </row>
    <row r="5629" spans="2:54" x14ac:dyDescent="0.2">
      <c r="B5629" s="13"/>
      <c r="C5629" s="12"/>
      <c r="D5629" s="12"/>
      <c r="E5629" s="12"/>
      <c r="F5629" s="12"/>
      <c r="G5629" s="12"/>
      <c r="H5629" s="12"/>
      <c r="I5629" s="15"/>
      <c r="J5629" s="31"/>
      <c r="K5629" s="180"/>
      <c r="L5629" s="40"/>
      <c r="M5629" s="14"/>
      <c r="N5629" s="16"/>
      <c r="O5629" s="49"/>
      <c r="P5629" s="64"/>
      <c r="Q5629" s="18"/>
      <c r="R5629" s="181">
        <f t="shared" si="789"/>
        <v>0</v>
      </c>
      <c r="S5629" s="181">
        <f t="shared" si="790"/>
        <v>0</v>
      </c>
      <c r="T5629" s="181">
        <f t="shared" si="791"/>
        <v>0</v>
      </c>
      <c r="AQ5629" s="1">
        <f>COUNT(L$11:L5629)</f>
        <v>37</v>
      </c>
      <c r="AR5629" s="43">
        <f t="shared" si="792"/>
        <v>40933</v>
      </c>
      <c r="AS5629" s="44">
        <f t="shared" si="793"/>
        <v>89.120000000000019</v>
      </c>
      <c r="AT5629" s="10" t="str">
        <f t="shared" si="794"/>
        <v/>
      </c>
      <c r="AU5629" s="20" t="str">
        <f t="shared" si="795"/>
        <v/>
      </c>
      <c r="AV5629" s="42">
        <f t="shared" si="796"/>
        <v>1</v>
      </c>
      <c r="AW5629" s="89">
        <f t="shared" si="797"/>
        <v>0</v>
      </c>
      <c r="AX5629" s="168"/>
      <c r="AY5629" s="60"/>
      <c r="AZ5629" s="61"/>
      <c r="BB5629" s="61" t="str">
        <f>IF(Settings!I5625&lt;&gt;"",Settings!I5625,"")</f>
        <v/>
      </c>
    </row>
    <row r="5630" spans="2:54" x14ac:dyDescent="0.2">
      <c r="B5630" s="13"/>
      <c r="C5630" s="12"/>
      <c r="D5630" s="12"/>
      <c r="E5630" s="12"/>
      <c r="F5630" s="12"/>
      <c r="G5630" s="12"/>
      <c r="H5630" s="12"/>
      <c r="I5630" s="15"/>
      <c r="J5630" s="31"/>
      <c r="K5630" s="180"/>
      <c r="L5630" s="40"/>
      <c r="M5630" s="14"/>
      <c r="N5630" s="16"/>
      <c r="O5630" s="49"/>
      <c r="P5630" s="64"/>
      <c r="Q5630" s="18"/>
      <c r="R5630" s="181">
        <f t="shared" si="789"/>
        <v>0</v>
      </c>
      <c r="S5630" s="181">
        <f t="shared" si="790"/>
        <v>0</v>
      </c>
      <c r="T5630" s="181">
        <f t="shared" si="791"/>
        <v>0</v>
      </c>
      <c r="AQ5630" s="1">
        <f>COUNT(L$11:L5630)</f>
        <v>37</v>
      </c>
      <c r="AR5630" s="43">
        <f t="shared" si="792"/>
        <v>40933</v>
      </c>
      <c r="AS5630" s="44">
        <f t="shared" si="793"/>
        <v>89.120000000000019</v>
      </c>
      <c r="AT5630" s="10" t="str">
        <f t="shared" si="794"/>
        <v/>
      </c>
      <c r="AU5630" s="20" t="str">
        <f t="shared" si="795"/>
        <v/>
      </c>
      <c r="AV5630" s="42">
        <f t="shared" si="796"/>
        <v>1</v>
      </c>
      <c r="AW5630" s="89">
        <f t="shared" si="797"/>
        <v>0</v>
      </c>
      <c r="AX5630" s="168"/>
      <c r="AY5630" s="60"/>
      <c r="AZ5630" s="61"/>
      <c r="BB5630" s="61" t="str">
        <f>IF(Settings!I5626&lt;&gt;"",Settings!I5626,"")</f>
        <v/>
      </c>
    </row>
    <row r="5631" spans="2:54" x14ac:dyDescent="0.2">
      <c r="B5631" s="13"/>
      <c r="C5631" s="12"/>
      <c r="D5631" s="12"/>
      <c r="E5631" s="12"/>
      <c r="F5631" s="12"/>
      <c r="G5631" s="12"/>
      <c r="H5631" s="12"/>
      <c r="I5631" s="15"/>
      <c r="J5631" s="31"/>
      <c r="K5631" s="180"/>
      <c r="L5631" s="40"/>
      <c r="M5631" s="14"/>
      <c r="N5631" s="16"/>
      <c r="O5631" s="49"/>
      <c r="P5631" s="64"/>
      <c r="Q5631" s="18"/>
      <c r="R5631" s="181">
        <f t="shared" si="789"/>
        <v>0</v>
      </c>
      <c r="S5631" s="181">
        <f t="shared" si="790"/>
        <v>0</v>
      </c>
      <c r="T5631" s="181">
        <f t="shared" si="791"/>
        <v>0</v>
      </c>
      <c r="AQ5631" s="1">
        <f>COUNT(L$11:L5631)</f>
        <v>37</v>
      </c>
      <c r="AR5631" s="43">
        <f t="shared" si="792"/>
        <v>40933</v>
      </c>
      <c r="AS5631" s="44">
        <f t="shared" si="793"/>
        <v>89.120000000000019</v>
      </c>
      <c r="AT5631" s="10" t="str">
        <f t="shared" si="794"/>
        <v/>
      </c>
      <c r="AU5631" s="20" t="str">
        <f t="shared" si="795"/>
        <v/>
      </c>
      <c r="AV5631" s="42">
        <f t="shared" si="796"/>
        <v>1</v>
      </c>
      <c r="AW5631" s="89">
        <f t="shared" si="797"/>
        <v>0</v>
      </c>
      <c r="AX5631" s="168"/>
      <c r="AY5631" s="60"/>
      <c r="AZ5631" s="61"/>
      <c r="BB5631" s="61" t="str">
        <f>IF(Settings!I5627&lt;&gt;"",Settings!I5627,"")</f>
        <v/>
      </c>
    </row>
    <row r="5632" spans="2:54" x14ac:dyDescent="0.2">
      <c r="B5632" s="13"/>
      <c r="C5632" s="12"/>
      <c r="D5632" s="12"/>
      <c r="E5632" s="12"/>
      <c r="F5632" s="12"/>
      <c r="G5632" s="12"/>
      <c r="H5632" s="12"/>
      <c r="I5632" s="15"/>
      <c r="J5632" s="31"/>
      <c r="K5632" s="180"/>
      <c r="L5632" s="40"/>
      <c r="M5632" s="14"/>
      <c r="N5632" s="16"/>
      <c r="O5632" s="49"/>
      <c r="P5632" s="64"/>
      <c r="Q5632" s="18"/>
      <c r="R5632" s="181">
        <f t="shared" si="789"/>
        <v>0</v>
      </c>
      <c r="S5632" s="181">
        <f t="shared" si="790"/>
        <v>0</v>
      </c>
      <c r="T5632" s="181">
        <f t="shared" si="791"/>
        <v>0</v>
      </c>
      <c r="AQ5632" s="1">
        <f>COUNT(L$11:L5632)</f>
        <v>37</v>
      </c>
      <c r="AR5632" s="43">
        <f t="shared" si="792"/>
        <v>40933</v>
      </c>
      <c r="AS5632" s="44">
        <f t="shared" si="793"/>
        <v>89.120000000000019</v>
      </c>
      <c r="AT5632" s="10" t="str">
        <f t="shared" si="794"/>
        <v/>
      </c>
      <c r="AU5632" s="20" t="str">
        <f t="shared" si="795"/>
        <v/>
      </c>
      <c r="AV5632" s="42">
        <f t="shared" si="796"/>
        <v>1</v>
      </c>
      <c r="AW5632" s="89">
        <f t="shared" si="797"/>
        <v>0</v>
      </c>
      <c r="AX5632" s="168"/>
      <c r="AY5632" s="60"/>
      <c r="AZ5632" s="61"/>
      <c r="BB5632" s="61" t="str">
        <f>IF(Settings!I5628&lt;&gt;"",Settings!I5628,"")</f>
        <v/>
      </c>
    </row>
    <row r="5633" spans="2:54" x14ac:dyDescent="0.2">
      <c r="B5633" s="13"/>
      <c r="C5633" s="12"/>
      <c r="D5633" s="12"/>
      <c r="E5633" s="12"/>
      <c r="F5633" s="12"/>
      <c r="G5633" s="12"/>
      <c r="H5633" s="12"/>
      <c r="I5633" s="15"/>
      <c r="J5633" s="31"/>
      <c r="K5633" s="180"/>
      <c r="L5633" s="40"/>
      <c r="M5633" s="14"/>
      <c r="N5633" s="16"/>
      <c r="O5633" s="49"/>
      <c r="P5633" s="64"/>
      <c r="Q5633" s="18"/>
      <c r="R5633" s="181">
        <f t="shared" si="789"/>
        <v>0</v>
      </c>
      <c r="S5633" s="181">
        <f t="shared" si="790"/>
        <v>0</v>
      </c>
      <c r="T5633" s="181">
        <f t="shared" si="791"/>
        <v>0</v>
      </c>
      <c r="AQ5633" s="1">
        <f>COUNT(L$11:L5633)</f>
        <v>37</v>
      </c>
      <c r="AR5633" s="43">
        <f t="shared" si="792"/>
        <v>40933</v>
      </c>
      <c r="AS5633" s="44">
        <f t="shared" si="793"/>
        <v>89.120000000000019</v>
      </c>
      <c r="AT5633" s="10" t="str">
        <f t="shared" si="794"/>
        <v/>
      </c>
      <c r="AU5633" s="20" t="str">
        <f t="shared" si="795"/>
        <v/>
      </c>
      <c r="AV5633" s="42">
        <f t="shared" si="796"/>
        <v>1</v>
      </c>
      <c r="AW5633" s="89">
        <f t="shared" si="797"/>
        <v>0</v>
      </c>
      <c r="AX5633" s="168"/>
      <c r="AY5633" s="60"/>
      <c r="AZ5633" s="61"/>
      <c r="BB5633" s="61" t="str">
        <f>IF(Settings!I5629&lt;&gt;"",Settings!I5629,"")</f>
        <v/>
      </c>
    </row>
    <row r="5634" spans="2:54" x14ac:dyDescent="0.2">
      <c r="B5634" s="13"/>
      <c r="C5634" s="12"/>
      <c r="D5634" s="12"/>
      <c r="E5634" s="12"/>
      <c r="F5634" s="12"/>
      <c r="G5634" s="12"/>
      <c r="H5634" s="12"/>
      <c r="I5634" s="15"/>
      <c r="J5634" s="31"/>
      <c r="K5634" s="180"/>
      <c r="L5634" s="40"/>
      <c r="M5634" s="14"/>
      <c r="N5634" s="16"/>
      <c r="O5634" s="49"/>
      <c r="P5634" s="64"/>
      <c r="Q5634" s="18"/>
      <c r="R5634" s="181">
        <f t="shared" si="789"/>
        <v>0</v>
      </c>
      <c r="S5634" s="181">
        <f t="shared" si="790"/>
        <v>0</v>
      </c>
      <c r="T5634" s="181">
        <f t="shared" si="791"/>
        <v>0</v>
      </c>
      <c r="AQ5634" s="1">
        <f>COUNT(L$11:L5634)</f>
        <v>37</v>
      </c>
      <c r="AR5634" s="43">
        <f t="shared" si="792"/>
        <v>40933</v>
      </c>
      <c r="AS5634" s="44">
        <f t="shared" si="793"/>
        <v>89.120000000000019</v>
      </c>
      <c r="AT5634" s="10" t="str">
        <f t="shared" si="794"/>
        <v/>
      </c>
      <c r="AU5634" s="20" t="str">
        <f t="shared" si="795"/>
        <v/>
      </c>
      <c r="AV5634" s="42">
        <f t="shared" si="796"/>
        <v>1</v>
      </c>
      <c r="AW5634" s="89">
        <f t="shared" si="797"/>
        <v>0</v>
      </c>
      <c r="AX5634" s="168"/>
      <c r="AY5634" s="60"/>
      <c r="AZ5634" s="61"/>
      <c r="BB5634" s="61" t="str">
        <f>IF(Settings!I5630&lt;&gt;"",Settings!I5630,"")</f>
        <v/>
      </c>
    </row>
    <row r="5635" spans="2:54" x14ac:dyDescent="0.2">
      <c r="B5635" s="13"/>
      <c r="C5635" s="12"/>
      <c r="D5635" s="12"/>
      <c r="E5635" s="12"/>
      <c r="F5635" s="12"/>
      <c r="G5635" s="12"/>
      <c r="H5635" s="12"/>
      <c r="I5635" s="15"/>
      <c r="J5635" s="31"/>
      <c r="K5635" s="180"/>
      <c r="L5635" s="40"/>
      <c r="M5635" s="14"/>
      <c r="N5635" s="16"/>
      <c r="O5635" s="49"/>
      <c r="P5635" s="64"/>
      <c r="Q5635" s="18"/>
      <c r="R5635" s="181">
        <f t="shared" si="789"/>
        <v>0</v>
      </c>
      <c r="S5635" s="181">
        <f t="shared" si="790"/>
        <v>0</v>
      </c>
      <c r="T5635" s="181">
        <f t="shared" si="791"/>
        <v>0</v>
      </c>
      <c r="AQ5635" s="1">
        <f>COUNT(L$11:L5635)</f>
        <v>37</v>
      </c>
      <c r="AR5635" s="43">
        <f t="shared" si="792"/>
        <v>40933</v>
      </c>
      <c r="AS5635" s="44">
        <f t="shared" si="793"/>
        <v>89.120000000000019</v>
      </c>
      <c r="AT5635" s="10" t="str">
        <f t="shared" si="794"/>
        <v/>
      </c>
      <c r="AU5635" s="20" t="str">
        <f t="shared" si="795"/>
        <v/>
      </c>
      <c r="AV5635" s="42">
        <f t="shared" si="796"/>
        <v>1</v>
      </c>
      <c r="AW5635" s="89">
        <f t="shared" si="797"/>
        <v>0</v>
      </c>
      <c r="AX5635" s="168"/>
      <c r="AY5635" s="60"/>
      <c r="AZ5635" s="61"/>
      <c r="BB5635" s="61" t="str">
        <f>IF(Settings!I5631&lt;&gt;"",Settings!I5631,"")</f>
        <v/>
      </c>
    </row>
    <row r="5636" spans="2:54" x14ac:dyDescent="0.2">
      <c r="B5636" s="13"/>
      <c r="C5636" s="12"/>
      <c r="D5636" s="12"/>
      <c r="E5636" s="12"/>
      <c r="F5636" s="12"/>
      <c r="G5636" s="12"/>
      <c r="H5636" s="12"/>
      <c r="I5636" s="15"/>
      <c r="J5636" s="31"/>
      <c r="K5636" s="180"/>
      <c r="L5636" s="40"/>
      <c r="M5636" s="14"/>
      <c r="N5636" s="16"/>
      <c r="O5636" s="49"/>
      <c r="P5636" s="64"/>
      <c r="Q5636" s="18"/>
      <c r="R5636" s="181">
        <f t="shared" si="789"/>
        <v>0</v>
      </c>
      <c r="S5636" s="181">
        <f t="shared" si="790"/>
        <v>0</v>
      </c>
      <c r="T5636" s="181">
        <f t="shared" si="791"/>
        <v>0</v>
      </c>
      <c r="AQ5636" s="1">
        <f>COUNT(L$11:L5636)</f>
        <v>37</v>
      </c>
      <c r="AR5636" s="43">
        <f t="shared" si="792"/>
        <v>40933</v>
      </c>
      <c r="AS5636" s="44">
        <f t="shared" si="793"/>
        <v>89.120000000000019</v>
      </c>
      <c r="AT5636" s="10" t="str">
        <f t="shared" si="794"/>
        <v/>
      </c>
      <c r="AU5636" s="20" t="str">
        <f t="shared" si="795"/>
        <v/>
      </c>
      <c r="AV5636" s="42">
        <f t="shared" si="796"/>
        <v>1</v>
      </c>
      <c r="AW5636" s="89">
        <f t="shared" si="797"/>
        <v>0</v>
      </c>
      <c r="AX5636" s="168"/>
      <c r="AY5636" s="60"/>
      <c r="AZ5636" s="61"/>
      <c r="BB5636" s="61" t="str">
        <f>IF(Settings!I5632&lt;&gt;"",Settings!I5632,"")</f>
        <v/>
      </c>
    </row>
    <row r="5637" spans="2:54" x14ac:dyDescent="0.2">
      <c r="B5637" s="13"/>
      <c r="C5637" s="12"/>
      <c r="D5637" s="12"/>
      <c r="E5637" s="12"/>
      <c r="F5637" s="12"/>
      <c r="G5637" s="12"/>
      <c r="H5637" s="12"/>
      <c r="I5637" s="15"/>
      <c r="J5637" s="31"/>
      <c r="K5637" s="180"/>
      <c r="L5637" s="40"/>
      <c r="M5637" s="14"/>
      <c r="N5637" s="16"/>
      <c r="O5637" s="49"/>
      <c r="P5637" s="64"/>
      <c r="Q5637" s="18"/>
      <c r="R5637" s="181">
        <f t="shared" si="789"/>
        <v>0</v>
      </c>
      <c r="S5637" s="181">
        <f t="shared" si="790"/>
        <v>0</v>
      </c>
      <c r="T5637" s="181">
        <f t="shared" si="791"/>
        <v>0</v>
      </c>
      <c r="AQ5637" s="1">
        <f>COUNT(L$11:L5637)</f>
        <v>37</v>
      </c>
      <c r="AR5637" s="43">
        <f t="shared" si="792"/>
        <v>40933</v>
      </c>
      <c r="AS5637" s="44">
        <f t="shared" si="793"/>
        <v>89.120000000000019</v>
      </c>
      <c r="AT5637" s="10" t="str">
        <f t="shared" si="794"/>
        <v/>
      </c>
      <c r="AU5637" s="20" t="str">
        <f t="shared" si="795"/>
        <v/>
      </c>
      <c r="AV5637" s="42">
        <f t="shared" si="796"/>
        <v>1</v>
      </c>
      <c r="AW5637" s="89">
        <f t="shared" si="797"/>
        <v>0</v>
      </c>
      <c r="AX5637" s="168"/>
      <c r="AY5637" s="60"/>
      <c r="AZ5637" s="61"/>
      <c r="BB5637" s="61" t="str">
        <f>IF(Settings!I5633&lt;&gt;"",Settings!I5633,"")</f>
        <v/>
      </c>
    </row>
    <row r="5638" spans="2:54" x14ac:dyDescent="0.2">
      <c r="B5638" s="13"/>
      <c r="C5638" s="12"/>
      <c r="D5638" s="12"/>
      <c r="E5638" s="12"/>
      <c r="F5638" s="12"/>
      <c r="G5638" s="12"/>
      <c r="H5638" s="12"/>
      <c r="I5638" s="15"/>
      <c r="J5638" s="31"/>
      <c r="K5638" s="180"/>
      <c r="L5638" s="40"/>
      <c r="M5638" s="14"/>
      <c r="N5638" s="16"/>
      <c r="O5638" s="49"/>
      <c r="P5638" s="64"/>
      <c r="Q5638" s="18"/>
      <c r="R5638" s="181">
        <f t="shared" si="789"/>
        <v>0</v>
      </c>
      <c r="S5638" s="181">
        <f t="shared" si="790"/>
        <v>0</v>
      </c>
      <c r="T5638" s="181">
        <f t="shared" si="791"/>
        <v>0</v>
      </c>
      <c r="AQ5638" s="1">
        <f>COUNT(L$11:L5638)</f>
        <v>37</v>
      </c>
      <c r="AR5638" s="43">
        <f t="shared" si="792"/>
        <v>40933</v>
      </c>
      <c r="AS5638" s="44">
        <f t="shared" si="793"/>
        <v>89.120000000000019</v>
      </c>
      <c r="AT5638" s="10" t="str">
        <f t="shared" si="794"/>
        <v/>
      </c>
      <c r="AU5638" s="20" t="str">
        <f t="shared" si="795"/>
        <v/>
      </c>
      <c r="AV5638" s="42">
        <f t="shared" si="796"/>
        <v>1</v>
      </c>
      <c r="AW5638" s="89">
        <f t="shared" si="797"/>
        <v>0</v>
      </c>
      <c r="AX5638" s="168"/>
      <c r="AY5638" s="60"/>
      <c r="AZ5638" s="61"/>
      <c r="BB5638" s="61" t="str">
        <f>IF(Settings!I5634&lt;&gt;"",Settings!I5634,"")</f>
        <v/>
      </c>
    </row>
    <row r="5639" spans="2:54" x14ac:dyDescent="0.2">
      <c r="B5639" s="13"/>
      <c r="C5639" s="12"/>
      <c r="D5639" s="12"/>
      <c r="E5639" s="12"/>
      <c r="F5639" s="12"/>
      <c r="G5639" s="12"/>
      <c r="H5639" s="12"/>
      <c r="I5639" s="15"/>
      <c r="J5639" s="31"/>
      <c r="K5639" s="180"/>
      <c r="L5639" s="40"/>
      <c r="M5639" s="14"/>
      <c r="N5639" s="16"/>
      <c r="O5639" s="49"/>
      <c r="P5639" s="64"/>
      <c r="Q5639" s="18"/>
      <c r="R5639" s="181">
        <f t="shared" si="789"/>
        <v>0</v>
      </c>
      <c r="S5639" s="181">
        <f t="shared" si="790"/>
        <v>0</v>
      </c>
      <c r="T5639" s="181">
        <f t="shared" si="791"/>
        <v>0</v>
      </c>
      <c r="AQ5639" s="1">
        <f>COUNT(L$11:L5639)</f>
        <v>37</v>
      </c>
      <c r="AR5639" s="43">
        <f t="shared" si="792"/>
        <v>40933</v>
      </c>
      <c r="AS5639" s="44">
        <f t="shared" si="793"/>
        <v>89.120000000000019</v>
      </c>
      <c r="AT5639" s="10" t="str">
        <f t="shared" si="794"/>
        <v/>
      </c>
      <c r="AU5639" s="20" t="str">
        <f t="shared" si="795"/>
        <v/>
      </c>
      <c r="AV5639" s="42">
        <f t="shared" si="796"/>
        <v>1</v>
      </c>
      <c r="AW5639" s="89">
        <f t="shared" si="797"/>
        <v>0</v>
      </c>
      <c r="AX5639" s="168"/>
      <c r="AY5639" s="60"/>
      <c r="AZ5639" s="61"/>
      <c r="BB5639" s="61" t="str">
        <f>IF(Settings!I5635&lt;&gt;"",Settings!I5635,"")</f>
        <v/>
      </c>
    </row>
    <row r="5640" spans="2:54" x14ac:dyDescent="0.2">
      <c r="B5640" s="13"/>
      <c r="C5640" s="12"/>
      <c r="D5640" s="12"/>
      <c r="E5640" s="12"/>
      <c r="F5640" s="12"/>
      <c r="G5640" s="12"/>
      <c r="H5640" s="12"/>
      <c r="I5640" s="15"/>
      <c r="J5640" s="31"/>
      <c r="K5640" s="180"/>
      <c r="L5640" s="40"/>
      <c r="M5640" s="14"/>
      <c r="N5640" s="16"/>
      <c r="O5640" s="49"/>
      <c r="P5640" s="64"/>
      <c r="Q5640" s="18"/>
      <c r="R5640" s="181">
        <f t="shared" si="789"/>
        <v>0</v>
      </c>
      <c r="S5640" s="181">
        <f t="shared" si="790"/>
        <v>0</v>
      </c>
      <c r="T5640" s="181">
        <f t="shared" si="791"/>
        <v>0</v>
      </c>
      <c r="AQ5640" s="1">
        <f>COUNT(L$11:L5640)</f>
        <v>37</v>
      </c>
      <c r="AR5640" s="43">
        <f t="shared" si="792"/>
        <v>40933</v>
      </c>
      <c r="AS5640" s="44">
        <f t="shared" si="793"/>
        <v>89.120000000000019</v>
      </c>
      <c r="AT5640" s="10" t="str">
        <f t="shared" si="794"/>
        <v/>
      </c>
      <c r="AU5640" s="20" t="str">
        <f t="shared" si="795"/>
        <v/>
      </c>
      <c r="AV5640" s="42">
        <f t="shared" si="796"/>
        <v>1</v>
      </c>
      <c r="AW5640" s="89">
        <f t="shared" si="797"/>
        <v>0</v>
      </c>
      <c r="AX5640" s="168"/>
      <c r="AY5640" s="60"/>
      <c r="AZ5640" s="61"/>
      <c r="BB5640" s="61" t="str">
        <f>IF(Settings!I5636&lt;&gt;"",Settings!I5636,"")</f>
        <v/>
      </c>
    </row>
    <row r="5641" spans="2:54" x14ac:dyDescent="0.2">
      <c r="B5641" s="13"/>
      <c r="C5641" s="12"/>
      <c r="D5641" s="12"/>
      <c r="E5641" s="12"/>
      <c r="F5641" s="12"/>
      <c r="G5641" s="12"/>
      <c r="H5641" s="12"/>
      <c r="I5641" s="15"/>
      <c r="J5641" s="31"/>
      <c r="K5641" s="180"/>
      <c r="L5641" s="40"/>
      <c r="M5641" s="14"/>
      <c r="N5641" s="16"/>
      <c r="O5641" s="49"/>
      <c r="P5641" s="64"/>
      <c r="Q5641" s="18"/>
      <c r="R5641" s="181">
        <f t="shared" si="789"/>
        <v>0</v>
      </c>
      <c r="S5641" s="181">
        <f t="shared" si="790"/>
        <v>0</v>
      </c>
      <c r="T5641" s="181">
        <f t="shared" si="791"/>
        <v>0</v>
      </c>
      <c r="AQ5641" s="1">
        <f>COUNT(L$11:L5641)</f>
        <v>37</v>
      </c>
      <c r="AR5641" s="43">
        <f t="shared" si="792"/>
        <v>40933</v>
      </c>
      <c r="AS5641" s="44">
        <f t="shared" si="793"/>
        <v>89.120000000000019</v>
      </c>
      <c r="AT5641" s="10" t="str">
        <f t="shared" si="794"/>
        <v/>
      </c>
      <c r="AU5641" s="20" t="str">
        <f t="shared" si="795"/>
        <v/>
      </c>
      <c r="AV5641" s="42">
        <f t="shared" si="796"/>
        <v>1</v>
      </c>
      <c r="AW5641" s="89">
        <f t="shared" si="797"/>
        <v>0</v>
      </c>
      <c r="AX5641" s="168"/>
      <c r="AY5641" s="60"/>
      <c r="AZ5641" s="61"/>
      <c r="BB5641" s="61" t="str">
        <f>IF(Settings!I5637&lt;&gt;"",Settings!I5637,"")</f>
        <v/>
      </c>
    </row>
    <row r="5642" spans="2:54" x14ac:dyDescent="0.2">
      <c r="B5642" s="13"/>
      <c r="C5642" s="12"/>
      <c r="D5642" s="12"/>
      <c r="E5642" s="12"/>
      <c r="F5642" s="12"/>
      <c r="G5642" s="12"/>
      <c r="H5642" s="12"/>
      <c r="I5642" s="15"/>
      <c r="J5642" s="31"/>
      <c r="K5642" s="180"/>
      <c r="L5642" s="40"/>
      <c r="M5642" s="14"/>
      <c r="N5642" s="16"/>
      <c r="O5642" s="49"/>
      <c r="P5642" s="64"/>
      <c r="Q5642" s="18"/>
      <c r="R5642" s="181">
        <f t="shared" si="789"/>
        <v>0</v>
      </c>
      <c r="S5642" s="181">
        <f t="shared" si="790"/>
        <v>0</v>
      </c>
      <c r="T5642" s="181">
        <f t="shared" si="791"/>
        <v>0</v>
      </c>
      <c r="AQ5642" s="1">
        <f>COUNT(L$11:L5642)</f>
        <v>37</v>
      </c>
      <c r="AR5642" s="43">
        <f t="shared" si="792"/>
        <v>40933</v>
      </c>
      <c r="AS5642" s="44">
        <f t="shared" si="793"/>
        <v>89.120000000000019</v>
      </c>
      <c r="AT5642" s="10" t="str">
        <f t="shared" si="794"/>
        <v/>
      </c>
      <c r="AU5642" s="20" t="str">
        <f t="shared" si="795"/>
        <v/>
      </c>
      <c r="AV5642" s="42">
        <f t="shared" si="796"/>
        <v>1</v>
      </c>
      <c r="AW5642" s="89">
        <f t="shared" si="797"/>
        <v>0</v>
      </c>
      <c r="AX5642" s="168"/>
      <c r="AY5642" s="60"/>
      <c r="AZ5642" s="61"/>
      <c r="BB5642" s="61" t="str">
        <f>IF(Settings!I5638&lt;&gt;"",Settings!I5638,"")</f>
        <v/>
      </c>
    </row>
    <row r="5643" spans="2:54" x14ac:dyDescent="0.2">
      <c r="B5643" s="13"/>
      <c r="C5643" s="12"/>
      <c r="D5643" s="12"/>
      <c r="E5643" s="12"/>
      <c r="F5643" s="12"/>
      <c r="G5643" s="12"/>
      <c r="H5643" s="12"/>
      <c r="I5643" s="15"/>
      <c r="J5643" s="31"/>
      <c r="K5643" s="180"/>
      <c r="L5643" s="40"/>
      <c r="M5643" s="14"/>
      <c r="N5643" s="16"/>
      <c r="O5643" s="49"/>
      <c r="P5643" s="64"/>
      <c r="Q5643" s="18"/>
      <c r="R5643" s="181">
        <f t="shared" si="789"/>
        <v>0</v>
      </c>
      <c r="S5643" s="181">
        <f t="shared" si="790"/>
        <v>0</v>
      </c>
      <c r="T5643" s="181">
        <f t="shared" si="791"/>
        <v>0</v>
      </c>
      <c r="AQ5643" s="1">
        <f>COUNT(L$11:L5643)</f>
        <v>37</v>
      </c>
      <c r="AR5643" s="43">
        <f t="shared" si="792"/>
        <v>40933</v>
      </c>
      <c r="AS5643" s="44">
        <f t="shared" si="793"/>
        <v>89.120000000000019</v>
      </c>
      <c r="AT5643" s="10" t="str">
        <f t="shared" si="794"/>
        <v/>
      </c>
      <c r="AU5643" s="20" t="str">
        <f t="shared" si="795"/>
        <v/>
      </c>
      <c r="AV5643" s="42">
        <f t="shared" si="796"/>
        <v>1</v>
      </c>
      <c r="AW5643" s="89">
        <f t="shared" si="797"/>
        <v>0</v>
      </c>
      <c r="AX5643" s="168"/>
      <c r="AY5643" s="60"/>
      <c r="AZ5643" s="61"/>
      <c r="BB5643" s="61" t="str">
        <f>IF(Settings!I5639&lt;&gt;"",Settings!I5639,"")</f>
        <v/>
      </c>
    </row>
    <row r="5644" spans="2:54" x14ac:dyDescent="0.2">
      <c r="B5644" s="13"/>
      <c r="C5644" s="12"/>
      <c r="D5644" s="12"/>
      <c r="E5644" s="12"/>
      <c r="F5644" s="12"/>
      <c r="G5644" s="12"/>
      <c r="H5644" s="12"/>
      <c r="I5644" s="15"/>
      <c r="J5644" s="31"/>
      <c r="K5644" s="180"/>
      <c r="L5644" s="40"/>
      <c r="M5644" s="14"/>
      <c r="N5644" s="16"/>
      <c r="O5644" s="49"/>
      <c r="P5644" s="64"/>
      <c r="Q5644" s="18"/>
      <c r="R5644" s="181">
        <f t="shared" ref="R5644:R5707" si="798">ROUND(IF(M5644&lt;&gt;"Y",IF(P5644&lt;&gt;"Y",K5644,K5644*(AV5644-1)),0),ROUNDING)</f>
        <v>0</v>
      </c>
      <c r="S5644" s="181">
        <f t="shared" ref="S5644:S5707" si="799">ROUND(IF(O5644&gt;0,IF(M5644="Y",AW5644*(1-O5644),IF(AW5644&gt;R5644,R5644 + (AW5644 - R5644)*(1-O5644),AW5644)),AW5644),ROUNDING)</f>
        <v>0</v>
      </c>
      <c r="T5644" s="181">
        <f t="shared" ref="T5644:T5707" si="800">ROUND(IF(N5644="P",0,IF(OR(M5644="N",M5644=""),S5644-R5644,S5644)),ROUNDING)</f>
        <v>0</v>
      </c>
      <c r="AQ5644" s="1">
        <f>COUNT(L$11:L5644)</f>
        <v>37</v>
      </c>
      <c r="AR5644" s="43">
        <f t="shared" si="792"/>
        <v>40933</v>
      </c>
      <c r="AS5644" s="44">
        <f t="shared" si="793"/>
        <v>89.120000000000019</v>
      </c>
      <c r="AT5644" s="10" t="str">
        <f t="shared" si="794"/>
        <v/>
      </c>
      <c r="AU5644" s="20" t="str">
        <f t="shared" si="795"/>
        <v/>
      </c>
      <c r="AV5644" s="42">
        <f t="shared" si="796"/>
        <v>1</v>
      </c>
      <c r="AW5644" s="89">
        <f t="shared" si="797"/>
        <v>0</v>
      </c>
      <c r="AX5644" s="168"/>
      <c r="AY5644" s="60"/>
      <c r="AZ5644" s="61"/>
      <c r="BB5644" s="61" t="str">
        <f>IF(Settings!I5640&lt;&gt;"",Settings!I5640,"")</f>
        <v/>
      </c>
    </row>
    <row r="5645" spans="2:54" x14ac:dyDescent="0.2">
      <c r="B5645" s="13"/>
      <c r="C5645" s="12"/>
      <c r="D5645" s="12"/>
      <c r="E5645" s="12"/>
      <c r="F5645" s="12"/>
      <c r="G5645" s="12"/>
      <c r="H5645" s="12"/>
      <c r="I5645" s="15"/>
      <c r="J5645" s="31"/>
      <c r="K5645" s="180"/>
      <c r="L5645" s="40"/>
      <c r="M5645" s="14"/>
      <c r="N5645" s="16"/>
      <c r="O5645" s="49"/>
      <c r="P5645" s="64"/>
      <c r="Q5645" s="18"/>
      <c r="R5645" s="181">
        <f t="shared" si="798"/>
        <v>0</v>
      </c>
      <c r="S5645" s="181">
        <f t="shared" si="799"/>
        <v>0</v>
      </c>
      <c r="T5645" s="181">
        <f t="shared" si="800"/>
        <v>0</v>
      </c>
      <c r="AQ5645" s="1">
        <f>COUNT(L$11:L5645)</f>
        <v>37</v>
      </c>
      <c r="AR5645" s="43">
        <f t="shared" ref="AR5645:AR5708" si="801">IF(B5645&gt;2,B5645,AR5644)</f>
        <v>40933</v>
      </c>
      <c r="AS5645" s="44">
        <f t="shared" ref="AS5645:AS5708" si="802">AS5644+T5645</f>
        <v>89.120000000000019</v>
      </c>
      <c r="AT5645" s="10" t="str">
        <f t="shared" ref="AT5645:AT5708" si="803">IF(N5645="P",IF(P5645&lt;&gt;"Y",IF(M5645&lt;&gt;"Y",K5645*AV5645,K5645*AV5645-K5645),IF(M5645&lt;&gt;"Y",K5645 + K5645*(AV5645-1),K5645)),"")</f>
        <v/>
      </c>
      <c r="AU5645" s="20" t="str">
        <f t="shared" ref="AU5645:AU5708" si="804">IF(M5645="Y",IF(P5645="Y",K5645*(AV5645-1),K5645),"")</f>
        <v/>
      </c>
      <c r="AV5645" s="42">
        <f t="shared" ref="AV5645:AV5708" si="805">IF(L5645&lt;&gt;"",IF(ODDS_TYPE=1,L5645,IF(ODDS_TYPE=2,IF(L5645&gt;0,1+L5645/100,IF(L5645&lt;0,1-100/L5645,1)),IF(ODDS_TYPE=3,1+L5645,IF(ODDS_TYPE=4,1+L5645,IF(ODDS_TYPE=5,IF(L5645&gt;0,1+L5645,1-1/L5645),IF(ODDS_TYPE=6,IF(L5645&gt;=0,L5645+1,1-1/L5645),1)))))),1)</f>
        <v>1</v>
      </c>
      <c r="AW5645" s="89">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68"/>
      <c r="AY5645" s="60"/>
      <c r="AZ5645" s="61"/>
      <c r="BB5645" s="61" t="str">
        <f>IF(Settings!I5641&lt;&gt;"",Settings!I5641,"")</f>
        <v/>
      </c>
    </row>
    <row r="5646" spans="2:54" x14ac:dyDescent="0.2">
      <c r="B5646" s="13"/>
      <c r="C5646" s="12"/>
      <c r="D5646" s="12"/>
      <c r="E5646" s="12"/>
      <c r="F5646" s="12"/>
      <c r="G5646" s="12"/>
      <c r="H5646" s="12"/>
      <c r="I5646" s="15"/>
      <c r="J5646" s="31"/>
      <c r="K5646" s="180"/>
      <c r="L5646" s="40"/>
      <c r="M5646" s="14"/>
      <c r="N5646" s="16"/>
      <c r="O5646" s="49"/>
      <c r="P5646" s="64"/>
      <c r="Q5646" s="18"/>
      <c r="R5646" s="181">
        <f t="shared" si="798"/>
        <v>0</v>
      </c>
      <c r="S5646" s="181">
        <f t="shared" si="799"/>
        <v>0</v>
      </c>
      <c r="T5646" s="181">
        <f t="shared" si="800"/>
        <v>0</v>
      </c>
      <c r="AQ5646" s="1">
        <f>COUNT(L$11:L5646)</f>
        <v>37</v>
      </c>
      <c r="AR5646" s="43">
        <f t="shared" si="801"/>
        <v>40933</v>
      </c>
      <c r="AS5646" s="44">
        <f t="shared" si="802"/>
        <v>89.120000000000019</v>
      </c>
      <c r="AT5646" s="10" t="str">
        <f t="shared" si="803"/>
        <v/>
      </c>
      <c r="AU5646" s="20" t="str">
        <f t="shared" si="804"/>
        <v/>
      </c>
      <c r="AV5646" s="42">
        <f t="shared" si="805"/>
        <v>1</v>
      </c>
      <c r="AW5646" s="89">
        <f t="shared" si="806"/>
        <v>0</v>
      </c>
      <c r="AX5646" s="168"/>
      <c r="AY5646" s="60"/>
      <c r="AZ5646" s="61"/>
      <c r="BB5646" s="61" t="str">
        <f>IF(Settings!I5642&lt;&gt;"",Settings!I5642,"")</f>
        <v/>
      </c>
    </row>
    <row r="5647" spans="2:54" x14ac:dyDescent="0.2">
      <c r="B5647" s="13"/>
      <c r="C5647" s="12"/>
      <c r="D5647" s="12"/>
      <c r="E5647" s="12"/>
      <c r="F5647" s="12"/>
      <c r="G5647" s="12"/>
      <c r="H5647" s="12"/>
      <c r="I5647" s="15"/>
      <c r="J5647" s="31"/>
      <c r="K5647" s="180"/>
      <c r="L5647" s="40"/>
      <c r="M5647" s="14"/>
      <c r="N5647" s="16"/>
      <c r="O5647" s="49"/>
      <c r="P5647" s="64"/>
      <c r="Q5647" s="18"/>
      <c r="R5647" s="181">
        <f t="shared" si="798"/>
        <v>0</v>
      </c>
      <c r="S5647" s="181">
        <f t="shared" si="799"/>
        <v>0</v>
      </c>
      <c r="T5647" s="181">
        <f t="shared" si="800"/>
        <v>0</v>
      </c>
      <c r="AQ5647" s="1">
        <f>COUNT(L$11:L5647)</f>
        <v>37</v>
      </c>
      <c r="AR5647" s="43">
        <f t="shared" si="801"/>
        <v>40933</v>
      </c>
      <c r="AS5647" s="44">
        <f t="shared" si="802"/>
        <v>89.120000000000019</v>
      </c>
      <c r="AT5647" s="10" t="str">
        <f t="shared" si="803"/>
        <v/>
      </c>
      <c r="AU5647" s="20" t="str">
        <f t="shared" si="804"/>
        <v/>
      </c>
      <c r="AV5647" s="42">
        <f t="shared" si="805"/>
        <v>1</v>
      </c>
      <c r="AW5647" s="89">
        <f t="shared" si="806"/>
        <v>0</v>
      </c>
      <c r="AX5647" s="168"/>
      <c r="AY5647" s="60"/>
      <c r="AZ5647" s="61"/>
      <c r="BB5647" s="61" t="str">
        <f>IF(Settings!I5643&lt;&gt;"",Settings!I5643,"")</f>
        <v/>
      </c>
    </row>
    <row r="5648" spans="2:54" x14ac:dyDescent="0.2">
      <c r="B5648" s="13"/>
      <c r="C5648" s="12"/>
      <c r="D5648" s="12"/>
      <c r="E5648" s="12"/>
      <c r="F5648" s="12"/>
      <c r="G5648" s="12"/>
      <c r="H5648" s="12"/>
      <c r="I5648" s="15"/>
      <c r="J5648" s="31"/>
      <c r="K5648" s="180"/>
      <c r="L5648" s="40"/>
      <c r="M5648" s="14"/>
      <c r="N5648" s="16"/>
      <c r="O5648" s="49"/>
      <c r="P5648" s="64"/>
      <c r="Q5648" s="18"/>
      <c r="R5648" s="181">
        <f t="shared" si="798"/>
        <v>0</v>
      </c>
      <c r="S5648" s="181">
        <f t="shared" si="799"/>
        <v>0</v>
      </c>
      <c r="T5648" s="181">
        <f t="shared" si="800"/>
        <v>0</v>
      </c>
      <c r="AQ5648" s="1">
        <f>COUNT(L$11:L5648)</f>
        <v>37</v>
      </c>
      <c r="AR5648" s="43">
        <f t="shared" si="801"/>
        <v>40933</v>
      </c>
      <c r="AS5648" s="44">
        <f t="shared" si="802"/>
        <v>89.120000000000019</v>
      </c>
      <c r="AT5648" s="10" t="str">
        <f t="shared" si="803"/>
        <v/>
      </c>
      <c r="AU5648" s="20" t="str">
        <f t="shared" si="804"/>
        <v/>
      </c>
      <c r="AV5648" s="42">
        <f t="shared" si="805"/>
        <v>1</v>
      </c>
      <c r="AW5648" s="89">
        <f t="shared" si="806"/>
        <v>0</v>
      </c>
      <c r="AX5648" s="168"/>
      <c r="AY5648" s="60"/>
      <c r="AZ5648" s="61"/>
      <c r="BB5648" s="61" t="str">
        <f>IF(Settings!I5644&lt;&gt;"",Settings!I5644,"")</f>
        <v/>
      </c>
    </row>
    <row r="5649" spans="2:54" x14ac:dyDescent="0.2">
      <c r="B5649" s="13"/>
      <c r="C5649" s="12"/>
      <c r="D5649" s="12"/>
      <c r="E5649" s="12"/>
      <c r="F5649" s="12"/>
      <c r="G5649" s="12"/>
      <c r="H5649" s="12"/>
      <c r="I5649" s="15"/>
      <c r="J5649" s="31"/>
      <c r="K5649" s="180"/>
      <c r="L5649" s="40"/>
      <c r="M5649" s="14"/>
      <c r="N5649" s="16"/>
      <c r="O5649" s="49"/>
      <c r="P5649" s="64"/>
      <c r="Q5649" s="18"/>
      <c r="R5649" s="181">
        <f t="shared" si="798"/>
        <v>0</v>
      </c>
      <c r="S5649" s="181">
        <f t="shared" si="799"/>
        <v>0</v>
      </c>
      <c r="T5649" s="181">
        <f t="shared" si="800"/>
        <v>0</v>
      </c>
      <c r="AQ5649" s="1">
        <f>COUNT(L$11:L5649)</f>
        <v>37</v>
      </c>
      <c r="AR5649" s="43">
        <f t="shared" si="801"/>
        <v>40933</v>
      </c>
      <c r="AS5649" s="44">
        <f t="shared" si="802"/>
        <v>89.120000000000019</v>
      </c>
      <c r="AT5649" s="10" t="str">
        <f t="shared" si="803"/>
        <v/>
      </c>
      <c r="AU5649" s="20" t="str">
        <f t="shared" si="804"/>
        <v/>
      </c>
      <c r="AV5649" s="42">
        <f t="shared" si="805"/>
        <v>1</v>
      </c>
      <c r="AW5649" s="89">
        <f t="shared" si="806"/>
        <v>0</v>
      </c>
      <c r="AX5649" s="168"/>
      <c r="AY5649" s="60"/>
      <c r="AZ5649" s="61"/>
      <c r="BB5649" s="61" t="str">
        <f>IF(Settings!I5645&lt;&gt;"",Settings!I5645,"")</f>
        <v/>
      </c>
    </row>
    <row r="5650" spans="2:54" x14ac:dyDescent="0.2">
      <c r="B5650" s="13"/>
      <c r="C5650" s="12"/>
      <c r="D5650" s="12"/>
      <c r="E5650" s="12"/>
      <c r="F5650" s="12"/>
      <c r="G5650" s="12"/>
      <c r="H5650" s="12"/>
      <c r="I5650" s="15"/>
      <c r="J5650" s="31"/>
      <c r="K5650" s="180"/>
      <c r="L5650" s="40"/>
      <c r="M5650" s="14"/>
      <c r="N5650" s="16"/>
      <c r="O5650" s="49"/>
      <c r="P5650" s="64"/>
      <c r="Q5650" s="18"/>
      <c r="R5650" s="181">
        <f t="shared" si="798"/>
        <v>0</v>
      </c>
      <c r="S5650" s="181">
        <f t="shared" si="799"/>
        <v>0</v>
      </c>
      <c r="T5650" s="181">
        <f t="shared" si="800"/>
        <v>0</v>
      </c>
      <c r="AQ5650" s="1">
        <f>COUNT(L$11:L5650)</f>
        <v>37</v>
      </c>
      <c r="AR5650" s="43">
        <f t="shared" si="801"/>
        <v>40933</v>
      </c>
      <c r="AS5650" s="44">
        <f t="shared" si="802"/>
        <v>89.120000000000019</v>
      </c>
      <c r="AT5650" s="10" t="str">
        <f t="shared" si="803"/>
        <v/>
      </c>
      <c r="AU5650" s="20" t="str">
        <f t="shared" si="804"/>
        <v/>
      </c>
      <c r="AV5650" s="42">
        <f t="shared" si="805"/>
        <v>1</v>
      </c>
      <c r="AW5650" s="89">
        <f t="shared" si="806"/>
        <v>0</v>
      </c>
      <c r="AX5650" s="168"/>
      <c r="AY5650" s="60"/>
      <c r="AZ5650" s="61"/>
      <c r="BB5650" s="61" t="str">
        <f>IF(Settings!I5646&lt;&gt;"",Settings!I5646,"")</f>
        <v/>
      </c>
    </row>
    <row r="5651" spans="2:54" x14ac:dyDescent="0.2">
      <c r="B5651" s="13"/>
      <c r="C5651" s="12"/>
      <c r="D5651" s="12"/>
      <c r="E5651" s="12"/>
      <c r="F5651" s="12"/>
      <c r="G5651" s="12"/>
      <c r="H5651" s="12"/>
      <c r="I5651" s="15"/>
      <c r="J5651" s="31"/>
      <c r="K5651" s="180"/>
      <c r="L5651" s="40"/>
      <c r="M5651" s="14"/>
      <c r="N5651" s="16"/>
      <c r="O5651" s="49"/>
      <c r="P5651" s="64"/>
      <c r="Q5651" s="18"/>
      <c r="R5651" s="181">
        <f t="shared" si="798"/>
        <v>0</v>
      </c>
      <c r="S5651" s="181">
        <f t="shared" si="799"/>
        <v>0</v>
      </c>
      <c r="T5651" s="181">
        <f t="shared" si="800"/>
        <v>0</v>
      </c>
      <c r="AQ5651" s="1">
        <f>COUNT(L$11:L5651)</f>
        <v>37</v>
      </c>
      <c r="AR5651" s="43">
        <f t="shared" si="801"/>
        <v>40933</v>
      </c>
      <c r="AS5651" s="44">
        <f t="shared" si="802"/>
        <v>89.120000000000019</v>
      </c>
      <c r="AT5651" s="10" t="str">
        <f t="shared" si="803"/>
        <v/>
      </c>
      <c r="AU5651" s="20" t="str">
        <f t="shared" si="804"/>
        <v/>
      </c>
      <c r="AV5651" s="42">
        <f t="shared" si="805"/>
        <v>1</v>
      </c>
      <c r="AW5651" s="89">
        <f t="shared" si="806"/>
        <v>0</v>
      </c>
      <c r="AX5651" s="168"/>
      <c r="AY5651" s="60"/>
      <c r="AZ5651" s="61"/>
      <c r="BB5651" s="61" t="str">
        <f>IF(Settings!I5647&lt;&gt;"",Settings!I5647,"")</f>
        <v/>
      </c>
    </row>
    <row r="5652" spans="2:54" x14ac:dyDescent="0.2">
      <c r="B5652" s="13"/>
      <c r="C5652" s="12"/>
      <c r="D5652" s="12"/>
      <c r="E5652" s="12"/>
      <c r="F5652" s="12"/>
      <c r="G5652" s="12"/>
      <c r="H5652" s="12"/>
      <c r="I5652" s="15"/>
      <c r="J5652" s="31"/>
      <c r="K5652" s="180"/>
      <c r="L5652" s="40"/>
      <c r="M5652" s="14"/>
      <c r="N5652" s="16"/>
      <c r="O5652" s="49"/>
      <c r="P5652" s="64"/>
      <c r="Q5652" s="18"/>
      <c r="R5652" s="181">
        <f t="shared" si="798"/>
        <v>0</v>
      </c>
      <c r="S5652" s="181">
        <f t="shared" si="799"/>
        <v>0</v>
      </c>
      <c r="T5652" s="181">
        <f t="shared" si="800"/>
        <v>0</v>
      </c>
      <c r="AQ5652" s="1">
        <f>COUNT(L$11:L5652)</f>
        <v>37</v>
      </c>
      <c r="AR5652" s="43">
        <f t="shared" si="801"/>
        <v>40933</v>
      </c>
      <c r="AS5652" s="44">
        <f t="shared" si="802"/>
        <v>89.120000000000019</v>
      </c>
      <c r="AT5652" s="10" t="str">
        <f t="shared" si="803"/>
        <v/>
      </c>
      <c r="AU5652" s="20" t="str">
        <f t="shared" si="804"/>
        <v/>
      </c>
      <c r="AV5652" s="42">
        <f t="shared" si="805"/>
        <v>1</v>
      </c>
      <c r="AW5652" s="89">
        <f t="shared" si="806"/>
        <v>0</v>
      </c>
      <c r="AX5652" s="168"/>
      <c r="AY5652" s="60"/>
      <c r="AZ5652" s="61"/>
      <c r="BB5652" s="61" t="str">
        <f>IF(Settings!I5648&lt;&gt;"",Settings!I5648,"")</f>
        <v/>
      </c>
    </row>
    <row r="5653" spans="2:54" x14ac:dyDescent="0.2">
      <c r="B5653" s="13"/>
      <c r="C5653" s="12"/>
      <c r="D5653" s="12"/>
      <c r="E5653" s="12"/>
      <c r="F5653" s="12"/>
      <c r="G5653" s="12"/>
      <c r="H5653" s="12"/>
      <c r="I5653" s="15"/>
      <c r="J5653" s="31"/>
      <c r="K5653" s="180"/>
      <c r="L5653" s="40"/>
      <c r="M5653" s="14"/>
      <c r="N5653" s="16"/>
      <c r="O5653" s="49"/>
      <c r="P5653" s="64"/>
      <c r="Q5653" s="18"/>
      <c r="R5653" s="181">
        <f t="shared" si="798"/>
        <v>0</v>
      </c>
      <c r="S5653" s="181">
        <f t="shared" si="799"/>
        <v>0</v>
      </c>
      <c r="T5653" s="181">
        <f t="shared" si="800"/>
        <v>0</v>
      </c>
      <c r="AQ5653" s="1">
        <f>COUNT(L$11:L5653)</f>
        <v>37</v>
      </c>
      <c r="AR5653" s="43">
        <f t="shared" si="801"/>
        <v>40933</v>
      </c>
      <c r="AS5653" s="44">
        <f t="shared" si="802"/>
        <v>89.120000000000019</v>
      </c>
      <c r="AT5653" s="10" t="str">
        <f t="shared" si="803"/>
        <v/>
      </c>
      <c r="AU5653" s="20" t="str">
        <f t="shared" si="804"/>
        <v/>
      </c>
      <c r="AV5653" s="42">
        <f t="shared" si="805"/>
        <v>1</v>
      </c>
      <c r="AW5653" s="89">
        <f t="shared" si="806"/>
        <v>0</v>
      </c>
      <c r="AX5653" s="168"/>
      <c r="AY5653" s="60"/>
      <c r="AZ5653" s="61"/>
      <c r="BB5653" s="61" t="str">
        <f>IF(Settings!I5649&lt;&gt;"",Settings!I5649,"")</f>
        <v/>
      </c>
    </row>
    <row r="5654" spans="2:54" x14ac:dyDescent="0.2">
      <c r="B5654" s="13"/>
      <c r="C5654" s="12"/>
      <c r="D5654" s="12"/>
      <c r="E5654" s="12"/>
      <c r="F5654" s="12"/>
      <c r="G5654" s="12"/>
      <c r="H5654" s="12"/>
      <c r="I5654" s="15"/>
      <c r="J5654" s="31"/>
      <c r="K5654" s="180"/>
      <c r="L5654" s="40"/>
      <c r="M5654" s="14"/>
      <c r="N5654" s="16"/>
      <c r="O5654" s="49"/>
      <c r="P5654" s="64"/>
      <c r="Q5654" s="18"/>
      <c r="R5654" s="181">
        <f t="shared" si="798"/>
        <v>0</v>
      </c>
      <c r="S5654" s="181">
        <f t="shared" si="799"/>
        <v>0</v>
      </c>
      <c r="T5654" s="181">
        <f t="shared" si="800"/>
        <v>0</v>
      </c>
      <c r="AQ5654" s="1">
        <f>COUNT(L$11:L5654)</f>
        <v>37</v>
      </c>
      <c r="AR5654" s="43">
        <f t="shared" si="801"/>
        <v>40933</v>
      </c>
      <c r="AS5654" s="44">
        <f t="shared" si="802"/>
        <v>89.120000000000019</v>
      </c>
      <c r="AT5654" s="10" t="str">
        <f t="shared" si="803"/>
        <v/>
      </c>
      <c r="AU5654" s="20" t="str">
        <f t="shared" si="804"/>
        <v/>
      </c>
      <c r="AV5654" s="42">
        <f t="shared" si="805"/>
        <v>1</v>
      </c>
      <c r="AW5654" s="89">
        <f t="shared" si="806"/>
        <v>0</v>
      </c>
      <c r="AX5654" s="168"/>
      <c r="AY5654" s="60"/>
      <c r="AZ5654" s="61"/>
      <c r="BB5654" s="61" t="str">
        <f>IF(Settings!I5650&lt;&gt;"",Settings!I5650,"")</f>
        <v/>
      </c>
    </row>
    <row r="5655" spans="2:54" x14ac:dyDescent="0.2">
      <c r="B5655" s="13"/>
      <c r="C5655" s="12"/>
      <c r="D5655" s="12"/>
      <c r="E5655" s="12"/>
      <c r="F5655" s="12"/>
      <c r="G5655" s="12"/>
      <c r="H5655" s="12"/>
      <c r="I5655" s="15"/>
      <c r="J5655" s="31"/>
      <c r="K5655" s="180"/>
      <c r="L5655" s="40"/>
      <c r="M5655" s="14"/>
      <c r="N5655" s="16"/>
      <c r="O5655" s="49"/>
      <c r="P5655" s="64"/>
      <c r="Q5655" s="18"/>
      <c r="R5655" s="181">
        <f t="shared" si="798"/>
        <v>0</v>
      </c>
      <c r="S5655" s="181">
        <f t="shared" si="799"/>
        <v>0</v>
      </c>
      <c r="T5655" s="181">
        <f t="shared" si="800"/>
        <v>0</v>
      </c>
      <c r="AQ5655" s="1">
        <f>COUNT(L$11:L5655)</f>
        <v>37</v>
      </c>
      <c r="AR5655" s="43">
        <f t="shared" si="801"/>
        <v>40933</v>
      </c>
      <c r="AS5655" s="44">
        <f t="shared" si="802"/>
        <v>89.120000000000019</v>
      </c>
      <c r="AT5655" s="10" t="str">
        <f t="shared" si="803"/>
        <v/>
      </c>
      <c r="AU5655" s="20" t="str">
        <f t="shared" si="804"/>
        <v/>
      </c>
      <c r="AV5655" s="42">
        <f t="shared" si="805"/>
        <v>1</v>
      </c>
      <c r="AW5655" s="89">
        <f t="shared" si="806"/>
        <v>0</v>
      </c>
      <c r="AX5655" s="168"/>
      <c r="AY5655" s="60"/>
      <c r="AZ5655" s="61"/>
      <c r="BB5655" s="61" t="str">
        <f>IF(Settings!I5651&lt;&gt;"",Settings!I5651,"")</f>
        <v/>
      </c>
    </row>
    <row r="5656" spans="2:54" x14ac:dyDescent="0.2">
      <c r="B5656" s="13"/>
      <c r="C5656" s="12"/>
      <c r="D5656" s="12"/>
      <c r="E5656" s="12"/>
      <c r="F5656" s="12"/>
      <c r="G5656" s="12"/>
      <c r="H5656" s="12"/>
      <c r="I5656" s="15"/>
      <c r="J5656" s="31"/>
      <c r="K5656" s="180"/>
      <c r="L5656" s="40"/>
      <c r="M5656" s="14"/>
      <c r="N5656" s="16"/>
      <c r="O5656" s="49"/>
      <c r="P5656" s="64"/>
      <c r="Q5656" s="18"/>
      <c r="R5656" s="181">
        <f t="shared" si="798"/>
        <v>0</v>
      </c>
      <c r="S5656" s="181">
        <f t="shared" si="799"/>
        <v>0</v>
      </c>
      <c r="T5656" s="181">
        <f t="shared" si="800"/>
        <v>0</v>
      </c>
      <c r="AQ5656" s="1">
        <f>COUNT(L$11:L5656)</f>
        <v>37</v>
      </c>
      <c r="AR5656" s="43">
        <f t="shared" si="801"/>
        <v>40933</v>
      </c>
      <c r="AS5656" s="44">
        <f t="shared" si="802"/>
        <v>89.120000000000019</v>
      </c>
      <c r="AT5656" s="10" t="str">
        <f t="shared" si="803"/>
        <v/>
      </c>
      <c r="AU5656" s="20" t="str">
        <f t="shared" si="804"/>
        <v/>
      </c>
      <c r="AV5656" s="42">
        <f t="shared" si="805"/>
        <v>1</v>
      </c>
      <c r="AW5656" s="89">
        <f t="shared" si="806"/>
        <v>0</v>
      </c>
      <c r="AX5656" s="168"/>
      <c r="AY5656" s="60"/>
      <c r="AZ5656" s="61"/>
      <c r="BB5656" s="61" t="str">
        <f>IF(Settings!I5652&lt;&gt;"",Settings!I5652,"")</f>
        <v/>
      </c>
    </row>
    <row r="5657" spans="2:54" x14ac:dyDescent="0.2">
      <c r="B5657" s="13"/>
      <c r="C5657" s="12"/>
      <c r="D5657" s="12"/>
      <c r="E5657" s="12"/>
      <c r="F5657" s="12"/>
      <c r="G5657" s="12"/>
      <c r="H5657" s="12"/>
      <c r="I5657" s="15"/>
      <c r="J5657" s="31"/>
      <c r="K5657" s="180"/>
      <c r="L5657" s="40"/>
      <c r="M5657" s="14"/>
      <c r="N5657" s="16"/>
      <c r="O5657" s="49"/>
      <c r="P5657" s="64"/>
      <c r="Q5657" s="18"/>
      <c r="R5657" s="181">
        <f t="shared" si="798"/>
        <v>0</v>
      </c>
      <c r="S5657" s="181">
        <f t="shared" si="799"/>
        <v>0</v>
      </c>
      <c r="T5657" s="181">
        <f t="shared" si="800"/>
        <v>0</v>
      </c>
      <c r="AQ5657" s="1">
        <f>COUNT(L$11:L5657)</f>
        <v>37</v>
      </c>
      <c r="AR5657" s="43">
        <f t="shared" si="801"/>
        <v>40933</v>
      </c>
      <c r="AS5657" s="44">
        <f t="shared" si="802"/>
        <v>89.120000000000019</v>
      </c>
      <c r="AT5657" s="10" t="str">
        <f t="shared" si="803"/>
        <v/>
      </c>
      <c r="AU5657" s="20" t="str">
        <f t="shared" si="804"/>
        <v/>
      </c>
      <c r="AV5657" s="42">
        <f t="shared" si="805"/>
        <v>1</v>
      </c>
      <c r="AW5657" s="89">
        <f t="shared" si="806"/>
        <v>0</v>
      </c>
      <c r="AX5657" s="168"/>
      <c r="AY5657" s="60"/>
      <c r="AZ5657" s="61"/>
      <c r="BB5657" s="61" t="str">
        <f>IF(Settings!I5653&lt;&gt;"",Settings!I5653,"")</f>
        <v/>
      </c>
    </row>
    <row r="5658" spans="2:54" x14ac:dyDescent="0.2">
      <c r="B5658" s="13"/>
      <c r="C5658" s="12"/>
      <c r="D5658" s="12"/>
      <c r="E5658" s="12"/>
      <c r="F5658" s="12"/>
      <c r="G5658" s="12"/>
      <c r="H5658" s="12"/>
      <c r="I5658" s="15"/>
      <c r="J5658" s="31"/>
      <c r="K5658" s="180"/>
      <c r="L5658" s="40"/>
      <c r="M5658" s="14"/>
      <c r="N5658" s="16"/>
      <c r="O5658" s="49"/>
      <c r="P5658" s="64"/>
      <c r="Q5658" s="18"/>
      <c r="R5658" s="181">
        <f t="shared" si="798"/>
        <v>0</v>
      </c>
      <c r="S5658" s="181">
        <f t="shared" si="799"/>
        <v>0</v>
      </c>
      <c r="T5658" s="181">
        <f t="shared" si="800"/>
        <v>0</v>
      </c>
      <c r="AQ5658" s="1">
        <f>COUNT(L$11:L5658)</f>
        <v>37</v>
      </c>
      <c r="AR5658" s="43">
        <f t="shared" si="801"/>
        <v>40933</v>
      </c>
      <c r="AS5658" s="44">
        <f t="shared" si="802"/>
        <v>89.120000000000019</v>
      </c>
      <c r="AT5658" s="10" t="str">
        <f t="shared" si="803"/>
        <v/>
      </c>
      <c r="AU5658" s="20" t="str">
        <f t="shared" si="804"/>
        <v/>
      </c>
      <c r="AV5658" s="42">
        <f t="shared" si="805"/>
        <v>1</v>
      </c>
      <c r="AW5658" s="89">
        <f t="shared" si="806"/>
        <v>0</v>
      </c>
      <c r="AX5658" s="168"/>
      <c r="AY5658" s="60"/>
      <c r="AZ5658" s="61"/>
      <c r="BB5658" s="61" t="str">
        <f>IF(Settings!I5654&lt;&gt;"",Settings!I5654,"")</f>
        <v/>
      </c>
    </row>
    <row r="5659" spans="2:54" x14ac:dyDescent="0.2">
      <c r="B5659" s="13"/>
      <c r="C5659" s="12"/>
      <c r="D5659" s="12"/>
      <c r="E5659" s="12"/>
      <c r="F5659" s="12"/>
      <c r="G5659" s="12"/>
      <c r="H5659" s="12"/>
      <c r="I5659" s="15"/>
      <c r="J5659" s="31"/>
      <c r="K5659" s="180"/>
      <c r="L5659" s="40"/>
      <c r="M5659" s="14"/>
      <c r="N5659" s="16"/>
      <c r="O5659" s="49"/>
      <c r="P5659" s="64"/>
      <c r="Q5659" s="18"/>
      <c r="R5659" s="181">
        <f t="shared" si="798"/>
        <v>0</v>
      </c>
      <c r="S5659" s="181">
        <f t="shared" si="799"/>
        <v>0</v>
      </c>
      <c r="T5659" s="181">
        <f t="shared" si="800"/>
        <v>0</v>
      </c>
      <c r="AQ5659" s="1">
        <f>COUNT(L$11:L5659)</f>
        <v>37</v>
      </c>
      <c r="AR5659" s="43">
        <f t="shared" si="801"/>
        <v>40933</v>
      </c>
      <c r="AS5659" s="44">
        <f t="shared" si="802"/>
        <v>89.120000000000019</v>
      </c>
      <c r="AT5659" s="10" t="str">
        <f t="shared" si="803"/>
        <v/>
      </c>
      <c r="AU5659" s="20" t="str">
        <f t="shared" si="804"/>
        <v/>
      </c>
      <c r="AV5659" s="42">
        <f t="shared" si="805"/>
        <v>1</v>
      </c>
      <c r="AW5659" s="89">
        <f t="shared" si="806"/>
        <v>0</v>
      </c>
      <c r="AX5659" s="168"/>
      <c r="AY5659" s="60"/>
      <c r="AZ5659" s="61"/>
      <c r="BB5659" s="61" t="str">
        <f>IF(Settings!I5655&lt;&gt;"",Settings!I5655,"")</f>
        <v/>
      </c>
    </row>
    <row r="5660" spans="2:54" x14ac:dyDescent="0.2">
      <c r="B5660" s="13"/>
      <c r="C5660" s="12"/>
      <c r="D5660" s="12"/>
      <c r="E5660" s="12"/>
      <c r="F5660" s="12"/>
      <c r="G5660" s="12"/>
      <c r="H5660" s="12"/>
      <c r="I5660" s="15"/>
      <c r="J5660" s="31"/>
      <c r="K5660" s="180"/>
      <c r="L5660" s="40"/>
      <c r="M5660" s="14"/>
      <c r="N5660" s="16"/>
      <c r="O5660" s="49"/>
      <c r="P5660" s="64"/>
      <c r="Q5660" s="18"/>
      <c r="R5660" s="181">
        <f t="shared" si="798"/>
        <v>0</v>
      </c>
      <c r="S5660" s="181">
        <f t="shared" si="799"/>
        <v>0</v>
      </c>
      <c r="T5660" s="181">
        <f t="shared" si="800"/>
        <v>0</v>
      </c>
      <c r="AQ5660" s="1">
        <f>COUNT(L$11:L5660)</f>
        <v>37</v>
      </c>
      <c r="AR5660" s="43">
        <f t="shared" si="801"/>
        <v>40933</v>
      </c>
      <c r="AS5660" s="44">
        <f t="shared" si="802"/>
        <v>89.120000000000019</v>
      </c>
      <c r="AT5660" s="10" t="str">
        <f t="shared" si="803"/>
        <v/>
      </c>
      <c r="AU5660" s="20" t="str">
        <f t="shared" si="804"/>
        <v/>
      </c>
      <c r="AV5660" s="42">
        <f t="shared" si="805"/>
        <v>1</v>
      </c>
      <c r="AW5660" s="89">
        <f t="shared" si="806"/>
        <v>0</v>
      </c>
      <c r="AX5660" s="168"/>
      <c r="AY5660" s="60"/>
      <c r="AZ5660" s="61"/>
      <c r="BB5660" s="61" t="str">
        <f>IF(Settings!I5656&lt;&gt;"",Settings!I5656,"")</f>
        <v/>
      </c>
    </row>
    <row r="5661" spans="2:54" x14ac:dyDescent="0.2">
      <c r="B5661" s="13"/>
      <c r="C5661" s="12"/>
      <c r="D5661" s="12"/>
      <c r="E5661" s="12"/>
      <c r="F5661" s="12"/>
      <c r="G5661" s="12"/>
      <c r="H5661" s="12"/>
      <c r="I5661" s="15"/>
      <c r="J5661" s="31"/>
      <c r="K5661" s="180"/>
      <c r="L5661" s="40"/>
      <c r="M5661" s="14"/>
      <c r="N5661" s="16"/>
      <c r="O5661" s="49"/>
      <c r="P5661" s="64"/>
      <c r="Q5661" s="18"/>
      <c r="R5661" s="181">
        <f t="shared" si="798"/>
        <v>0</v>
      </c>
      <c r="S5661" s="181">
        <f t="shared" si="799"/>
        <v>0</v>
      </c>
      <c r="T5661" s="181">
        <f t="shared" si="800"/>
        <v>0</v>
      </c>
      <c r="AQ5661" s="1">
        <f>COUNT(L$11:L5661)</f>
        <v>37</v>
      </c>
      <c r="AR5661" s="43">
        <f t="shared" si="801"/>
        <v>40933</v>
      </c>
      <c r="AS5661" s="44">
        <f t="shared" si="802"/>
        <v>89.120000000000019</v>
      </c>
      <c r="AT5661" s="10" t="str">
        <f t="shared" si="803"/>
        <v/>
      </c>
      <c r="AU5661" s="20" t="str">
        <f t="shared" si="804"/>
        <v/>
      </c>
      <c r="AV5661" s="42">
        <f t="shared" si="805"/>
        <v>1</v>
      </c>
      <c r="AW5661" s="89">
        <f t="shared" si="806"/>
        <v>0</v>
      </c>
      <c r="AX5661" s="168"/>
      <c r="AY5661" s="60"/>
      <c r="AZ5661" s="61"/>
      <c r="BB5661" s="61" t="str">
        <f>IF(Settings!I5657&lt;&gt;"",Settings!I5657,"")</f>
        <v/>
      </c>
    </row>
    <row r="5662" spans="2:54" x14ac:dyDescent="0.2">
      <c r="B5662" s="13"/>
      <c r="C5662" s="12"/>
      <c r="D5662" s="12"/>
      <c r="E5662" s="12"/>
      <c r="F5662" s="12"/>
      <c r="G5662" s="12"/>
      <c r="H5662" s="12"/>
      <c r="I5662" s="15"/>
      <c r="J5662" s="31"/>
      <c r="K5662" s="180"/>
      <c r="L5662" s="40"/>
      <c r="M5662" s="14"/>
      <c r="N5662" s="16"/>
      <c r="O5662" s="49"/>
      <c r="P5662" s="64"/>
      <c r="Q5662" s="18"/>
      <c r="R5662" s="181">
        <f t="shared" si="798"/>
        <v>0</v>
      </c>
      <c r="S5662" s="181">
        <f t="shared" si="799"/>
        <v>0</v>
      </c>
      <c r="T5662" s="181">
        <f t="shared" si="800"/>
        <v>0</v>
      </c>
      <c r="AQ5662" s="1">
        <f>COUNT(L$11:L5662)</f>
        <v>37</v>
      </c>
      <c r="AR5662" s="43">
        <f t="shared" si="801"/>
        <v>40933</v>
      </c>
      <c r="AS5662" s="44">
        <f t="shared" si="802"/>
        <v>89.120000000000019</v>
      </c>
      <c r="AT5662" s="10" t="str">
        <f t="shared" si="803"/>
        <v/>
      </c>
      <c r="AU5662" s="20" t="str">
        <f t="shared" si="804"/>
        <v/>
      </c>
      <c r="AV5662" s="42">
        <f t="shared" si="805"/>
        <v>1</v>
      </c>
      <c r="AW5662" s="89">
        <f t="shared" si="806"/>
        <v>0</v>
      </c>
      <c r="AX5662" s="168"/>
      <c r="AY5662" s="60"/>
      <c r="AZ5662" s="61"/>
      <c r="BB5662" s="61" t="str">
        <f>IF(Settings!I5658&lt;&gt;"",Settings!I5658,"")</f>
        <v/>
      </c>
    </row>
    <row r="5663" spans="2:54" x14ac:dyDescent="0.2">
      <c r="B5663" s="13"/>
      <c r="C5663" s="12"/>
      <c r="D5663" s="12"/>
      <c r="E5663" s="12"/>
      <c r="F5663" s="12"/>
      <c r="G5663" s="12"/>
      <c r="H5663" s="12"/>
      <c r="I5663" s="15"/>
      <c r="J5663" s="31"/>
      <c r="K5663" s="180"/>
      <c r="L5663" s="40"/>
      <c r="M5663" s="14"/>
      <c r="N5663" s="16"/>
      <c r="O5663" s="49"/>
      <c r="P5663" s="64"/>
      <c r="Q5663" s="18"/>
      <c r="R5663" s="181">
        <f t="shared" si="798"/>
        <v>0</v>
      </c>
      <c r="S5663" s="181">
        <f t="shared" si="799"/>
        <v>0</v>
      </c>
      <c r="T5663" s="181">
        <f t="shared" si="800"/>
        <v>0</v>
      </c>
      <c r="AQ5663" s="1">
        <f>COUNT(L$11:L5663)</f>
        <v>37</v>
      </c>
      <c r="AR5663" s="43">
        <f t="shared" si="801"/>
        <v>40933</v>
      </c>
      <c r="AS5663" s="44">
        <f t="shared" si="802"/>
        <v>89.120000000000019</v>
      </c>
      <c r="AT5663" s="10" t="str">
        <f t="shared" si="803"/>
        <v/>
      </c>
      <c r="AU5663" s="20" t="str">
        <f t="shared" si="804"/>
        <v/>
      </c>
      <c r="AV5663" s="42">
        <f t="shared" si="805"/>
        <v>1</v>
      </c>
      <c r="AW5663" s="89">
        <f t="shared" si="806"/>
        <v>0</v>
      </c>
      <c r="AX5663" s="168"/>
      <c r="AY5663" s="60"/>
      <c r="AZ5663" s="61"/>
      <c r="BB5663" s="61" t="str">
        <f>IF(Settings!I5659&lt;&gt;"",Settings!I5659,"")</f>
        <v/>
      </c>
    </row>
    <row r="5664" spans="2:54" x14ac:dyDescent="0.2">
      <c r="B5664" s="13"/>
      <c r="C5664" s="12"/>
      <c r="D5664" s="12"/>
      <c r="E5664" s="12"/>
      <c r="F5664" s="12"/>
      <c r="G5664" s="12"/>
      <c r="H5664" s="12"/>
      <c r="I5664" s="15"/>
      <c r="J5664" s="31"/>
      <c r="K5664" s="180"/>
      <c r="L5664" s="40"/>
      <c r="M5664" s="14"/>
      <c r="N5664" s="16"/>
      <c r="O5664" s="49"/>
      <c r="P5664" s="64"/>
      <c r="Q5664" s="18"/>
      <c r="R5664" s="181">
        <f t="shared" si="798"/>
        <v>0</v>
      </c>
      <c r="S5664" s="181">
        <f t="shared" si="799"/>
        <v>0</v>
      </c>
      <c r="T5664" s="181">
        <f t="shared" si="800"/>
        <v>0</v>
      </c>
      <c r="AQ5664" s="1">
        <f>COUNT(L$11:L5664)</f>
        <v>37</v>
      </c>
      <c r="AR5664" s="43">
        <f t="shared" si="801"/>
        <v>40933</v>
      </c>
      <c r="AS5664" s="44">
        <f t="shared" si="802"/>
        <v>89.120000000000019</v>
      </c>
      <c r="AT5664" s="10" t="str">
        <f t="shared" si="803"/>
        <v/>
      </c>
      <c r="AU5664" s="20" t="str">
        <f t="shared" si="804"/>
        <v/>
      </c>
      <c r="AV5664" s="42">
        <f t="shared" si="805"/>
        <v>1</v>
      </c>
      <c r="AW5664" s="89">
        <f t="shared" si="806"/>
        <v>0</v>
      </c>
      <c r="AX5664" s="168"/>
      <c r="AY5664" s="60"/>
      <c r="AZ5664" s="61"/>
      <c r="BB5664" s="61" t="str">
        <f>IF(Settings!I5660&lt;&gt;"",Settings!I5660,"")</f>
        <v/>
      </c>
    </row>
    <row r="5665" spans="2:54" x14ac:dyDescent="0.2">
      <c r="B5665" s="13"/>
      <c r="C5665" s="12"/>
      <c r="D5665" s="12"/>
      <c r="E5665" s="12"/>
      <c r="F5665" s="12"/>
      <c r="G5665" s="12"/>
      <c r="H5665" s="12"/>
      <c r="I5665" s="15"/>
      <c r="J5665" s="31"/>
      <c r="K5665" s="180"/>
      <c r="L5665" s="40"/>
      <c r="M5665" s="14"/>
      <c r="N5665" s="16"/>
      <c r="O5665" s="49"/>
      <c r="P5665" s="64"/>
      <c r="Q5665" s="18"/>
      <c r="R5665" s="181">
        <f t="shared" si="798"/>
        <v>0</v>
      </c>
      <c r="S5665" s="181">
        <f t="shared" si="799"/>
        <v>0</v>
      </c>
      <c r="T5665" s="181">
        <f t="shared" si="800"/>
        <v>0</v>
      </c>
      <c r="AQ5665" s="1">
        <f>COUNT(L$11:L5665)</f>
        <v>37</v>
      </c>
      <c r="AR5665" s="43">
        <f t="shared" si="801"/>
        <v>40933</v>
      </c>
      <c r="AS5665" s="44">
        <f t="shared" si="802"/>
        <v>89.120000000000019</v>
      </c>
      <c r="AT5665" s="10" t="str">
        <f t="shared" si="803"/>
        <v/>
      </c>
      <c r="AU5665" s="20" t="str">
        <f t="shared" si="804"/>
        <v/>
      </c>
      <c r="AV5665" s="42">
        <f t="shared" si="805"/>
        <v>1</v>
      </c>
      <c r="AW5665" s="89">
        <f t="shared" si="806"/>
        <v>0</v>
      </c>
      <c r="AX5665" s="168"/>
      <c r="AY5665" s="60"/>
      <c r="AZ5665" s="61"/>
      <c r="BB5665" s="61" t="str">
        <f>IF(Settings!I5661&lt;&gt;"",Settings!I5661,"")</f>
        <v/>
      </c>
    </row>
    <row r="5666" spans="2:54" x14ac:dyDescent="0.2">
      <c r="B5666" s="13"/>
      <c r="C5666" s="12"/>
      <c r="D5666" s="12"/>
      <c r="E5666" s="12"/>
      <c r="F5666" s="12"/>
      <c r="G5666" s="12"/>
      <c r="H5666" s="12"/>
      <c r="I5666" s="15"/>
      <c r="J5666" s="31"/>
      <c r="K5666" s="180"/>
      <c r="L5666" s="40"/>
      <c r="M5666" s="14"/>
      <c r="N5666" s="16"/>
      <c r="O5666" s="49"/>
      <c r="P5666" s="64"/>
      <c r="Q5666" s="18"/>
      <c r="R5666" s="181">
        <f t="shared" si="798"/>
        <v>0</v>
      </c>
      <c r="S5666" s="181">
        <f t="shared" si="799"/>
        <v>0</v>
      </c>
      <c r="T5666" s="181">
        <f t="shared" si="800"/>
        <v>0</v>
      </c>
      <c r="AQ5666" s="1">
        <f>COUNT(L$11:L5666)</f>
        <v>37</v>
      </c>
      <c r="AR5666" s="43">
        <f t="shared" si="801"/>
        <v>40933</v>
      </c>
      <c r="AS5666" s="44">
        <f t="shared" si="802"/>
        <v>89.120000000000019</v>
      </c>
      <c r="AT5666" s="10" t="str">
        <f t="shared" si="803"/>
        <v/>
      </c>
      <c r="AU5666" s="20" t="str">
        <f t="shared" si="804"/>
        <v/>
      </c>
      <c r="AV5666" s="42">
        <f t="shared" si="805"/>
        <v>1</v>
      </c>
      <c r="AW5666" s="89">
        <f t="shared" si="806"/>
        <v>0</v>
      </c>
      <c r="AX5666" s="168"/>
      <c r="AY5666" s="60"/>
      <c r="AZ5666" s="61"/>
      <c r="BB5666" s="61" t="str">
        <f>IF(Settings!I5662&lt;&gt;"",Settings!I5662,"")</f>
        <v/>
      </c>
    </row>
    <row r="5667" spans="2:54" x14ac:dyDescent="0.2">
      <c r="B5667" s="13"/>
      <c r="C5667" s="12"/>
      <c r="D5667" s="12"/>
      <c r="E5667" s="12"/>
      <c r="F5667" s="12"/>
      <c r="G5667" s="12"/>
      <c r="H5667" s="12"/>
      <c r="I5667" s="15"/>
      <c r="J5667" s="31"/>
      <c r="K5667" s="180"/>
      <c r="L5667" s="40"/>
      <c r="M5667" s="14"/>
      <c r="N5667" s="16"/>
      <c r="O5667" s="49"/>
      <c r="P5667" s="64"/>
      <c r="Q5667" s="18"/>
      <c r="R5667" s="181">
        <f t="shared" si="798"/>
        <v>0</v>
      </c>
      <c r="S5667" s="181">
        <f t="shared" si="799"/>
        <v>0</v>
      </c>
      <c r="T5667" s="181">
        <f t="shared" si="800"/>
        <v>0</v>
      </c>
      <c r="AQ5667" s="1">
        <f>COUNT(L$11:L5667)</f>
        <v>37</v>
      </c>
      <c r="AR5667" s="43">
        <f t="shared" si="801"/>
        <v>40933</v>
      </c>
      <c r="AS5667" s="44">
        <f t="shared" si="802"/>
        <v>89.120000000000019</v>
      </c>
      <c r="AT5667" s="10" t="str">
        <f t="shared" si="803"/>
        <v/>
      </c>
      <c r="AU5667" s="20" t="str">
        <f t="shared" si="804"/>
        <v/>
      </c>
      <c r="AV5667" s="42">
        <f t="shared" si="805"/>
        <v>1</v>
      </c>
      <c r="AW5667" s="89">
        <f t="shared" si="806"/>
        <v>0</v>
      </c>
      <c r="AX5667" s="168"/>
      <c r="AY5667" s="60"/>
      <c r="AZ5667" s="61"/>
      <c r="BB5667" s="61" t="str">
        <f>IF(Settings!I5663&lt;&gt;"",Settings!I5663,"")</f>
        <v/>
      </c>
    </row>
    <row r="5668" spans="2:54" x14ac:dyDescent="0.2">
      <c r="B5668" s="13"/>
      <c r="C5668" s="12"/>
      <c r="D5668" s="12"/>
      <c r="E5668" s="12"/>
      <c r="F5668" s="12"/>
      <c r="G5668" s="12"/>
      <c r="H5668" s="12"/>
      <c r="I5668" s="15"/>
      <c r="J5668" s="31"/>
      <c r="K5668" s="180"/>
      <c r="L5668" s="40"/>
      <c r="M5668" s="14"/>
      <c r="N5668" s="16"/>
      <c r="O5668" s="49"/>
      <c r="P5668" s="64"/>
      <c r="Q5668" s="18"/>
      <c r="R5668" s="181">
        <f t="shared" si="798"/>
        <v>0</v>
      </c>
      <c r="S5668" s="181">
        <f t="shared" si="799"/>
        <v>0</v>
      </c>
      <c r="T5668" s="181">
        <f t="shared" si="800"/>
        <v>0</v>
      </c>
      <c r="AQ5668" s="1">
        <f>COUNT(L$11:L5668)</f>
        <v>37</v>
      </c>
      <c r="AR5668" s="43">
        <f t="shared" si="801"/>
        <v>40933</v>
      </c>
      <c r="AS5668" s="44">
        <f t="shared" si="802"/>
        <v>89.120000000000019</v>
      </c>
      <c r="AT5668" s="10" t="str">
        <f t="shared" si="803"/>
        <v/>
      </c>
      <c r="AU5668" s="20" t="str">
        <f t="shared" si="804"/>
        <v/>
      </c>
      <c r="AV5668" s="42">
        <f t="shared" si="805"/>
        <v>1</v>
      </c>
      <c r="AW5668" s="89">
        <f t="shared" si="806"/>
        <v>0</v>
      </c>
      <c r="AX5668" s="168"/>
      <c r="AY5668" s="60"/>
      <c r="AZ5668" s="61"/>
      <c r="BB5668" s="61" t="str">
        <f>IF(Settings!I5664&lt;&gt;"",Settings!I5664,"")</f>
        <v/>
      </c>
    </row>
    <row r="5669" spans="2:54" x14ac:dyDescent="0.2">
      <c r="B5669" s="13"/>
      <c r="C5669" s="12"/>
      <c r="D5669" s="12"/>
      <c r="E5669" s="12"/>
      <c r="F5669" s="12"/>
      <c r="G5669" s="12"/>
      <c r="H5669" s="12"/>
      <c r="I5669" s="15"/>
      <c r="J5669" s="31"/>
      <c r="K5669" s="180"/>
      <c r="L5669" s="40"/>
      <c r="M5669" s="14"/>
      <c r="N5669" s="16"/>
      <c r="O5669" s="49"/>
      <c r="P5669" s="64"/>
      <c r="Q5669" s="18"/>
      <c r="R5669" s="181">
        <f t="shared" si="798"/>
        <v>0</v>
      </c>
      <c r="S5669" s="181">
        <f t="shared" si="799"/>
        <v>0</v>
      </c>
      <c r="T5669" s="181">
        <f t="shared" si="800"/>
        <v>0</v>
      </c>
      <c r="AQ5669" s="1">
        <f>COUNT(L$11:L5669)</f>
        <v>37</v>
      </c>
      <c r="AR5669" s="43">
        <f t="shared" si="801"/>
        <v>40933</v>
      </c>
      <c r="AS5669" s="44">
        <f t="shared" si="802"/>
        <v>89.120000000000019</v>
      </c>
      <c r="AT5669" s="10" t="str">
        <f t="shared" si="803"/>
        <v/>
      </c>
      <c r="AU5669" s="20" t="str">
        <f t="shared" si="804"/>
        <v/>
      </c>
      <c r="AV5669" s="42">
        <f t="shared" si="805"/>
        <v>1</v>
      </c>
      <c r="AW5669" s="89">
        <f t="shared" si="806"/>
        <v>0</v>
      </c>
      <c r="AX5669" s="168"/>
      <c r="AY5669" s="60"/>
      <c r="AZ5669" s="61"/>
      <c r="BB5669" s="61" t="str">
        <f>IF(Settings!I5665&lt;&gt;"",Settings!I5665,"")</f>
        <v/>
      </c>
    </row>
    <row r="5670" spans="2:54" x14ac:dyDescent="0.2">
      <c r="B5670" s="13"/>
      <c r="C5670" s="12"/>
      <c r="D5670" s="12"/>
      <c r="E5670" s="12"/>
      <c r="F5670" s="12"/>
      <c r="G5670" s="12"/>
      <c r="H5670" s="12"/>
      <c r="I5670" s="15"/>
      <c r="J5670" s="31"/>
      <c r="K5670" s="180"/>
      <c r="L5670" s="40"/>
      <c r="M5670" s="14"/>
      <c r="N5670" s="16"/>
      <c r="O5670" s="49"/>
      <c r="P5670" s="64"/>
      <c r="Q5670" s="18"/>
      <c r="R5670" s="181">
        <f t="shared" si="798"/>
        <v>0</v>
      </c>
      <c r="S5670" s="181">
        <f t="shared" si="799"/>
        <v>0</v>
      </c>
      <c r="T5670" s="181">
        <f t="shared" si="800"/>
        <v>0</v>
      </c>
      <c r="AQ5670" s="1">
        <f>COUNT(L$11:L5670)</f>
        <v>37</v>
      </c>
      <c r="AR5670" s="43">
        <f t="shared" si="801"/>
        <v>40933</v>
      </c>
      <c r="AS5670" s="44">
        <f t="shared" si="802"/>
        <v>89.120000000000019</v>
      </c>
      <c r="AT5670" s="10" t="str">
        <f t="shared" si="803"/>
        <v/>
      </c>
      <c r="AU5670" s="20" t="str">
        <f t="shared" si="804"/>
        <v/>
      </c>
      <c r="AV5670" s="42">
        <f t="shared" si="805"/>
        <v>1</v>
      </c>
      <c r="AW5670" s="89">
        <f t="shared" si="806"/>
        <v>0</v>
      </c>
      <c r="AX5670" s="168"/>
      <c r="AY5670" s="60"/>
      <c r="AZ5670" s="61"/>
      <c r="BB5670" s="61" t="str">
        <f>IF(Settings!I5666&lt;&gt;"",Settings!I5666,"")</f>
        <v/>
      </c>
    </row>
    <row r="5671" spans="2:54" x14ac:dyDescent="0.2">
      <c r="B5671" s="13"/>
      <c r="C5671" s="12"/>
      <c r="D5671" s="12"/>
      <c r="E5671" s="12"/>
      <c r="F5671" s="12"/>
      <c r="G5671" s="12"/>
      <c r="H5671" s="12"/>
      <c r="I5671" s="15"/>
      <c r="J5671" s="31"/>
      <c r="K5671" s="180"/>
      <c r="L5671" s="40"/>
      <c r="M5671" s="14"/>
      <c r="N5671" s="16"/>
      <c r="O5671" s="49"/>
      <c r="P5671" s="64"/>
      <c r="Q5671" s="18"/>
      <c r="R5671" s="181">
        <f t="shared" si="798"/>
        <v>0</v>
      </c>
      <c r="S5671" s="181">
        <f t="shared" si="799"/>
        <v>0</v>
      </c>
      <c r="T5671" s="181">
        <f t="shared" si="800"/>
        <v>0</v>
      </c>
      <c r="AQ5671" s="1">
        <f>COUNT(L$11:L5671)</f>
        <v>37</v>
      </c>
      <c r="AR5671" s="43">
        <f t="shared" si="801"/>
        <v>40933</v>
      </c>
      <c r="AS5671" s="44">
        <f t="shared" si="802"/>
        <v>89.120000000000019</v>
      </c>
      <c r="AT5671" s="10" t="str">
        <f t="shared" si="803"/>
        <v/>
      </c>
      <c r="AU5671" s="20" t="str">
        <f t="shared" si="804"/>
        <v/>
      </c>
      <c r="AV5671" s="42">
        <f t="shared" si="805"/>
        <v>1</v>
      </c>
      <c r="AW5671" s="89">
        <f t="shared" si="806"/>
        <v>0</v>
      </c>
      <c r="AX5671" s="168"/>
      <c r="AY5671" s="60"/>
      <c r="AZ5671" s="61"/>
      <c r="BB5671" s="61" t="str">
        <f>IF(Settings!I5667&lt;&gt;"",Settings!I5667,"")</f>
        <v/>
      </c>
    </row>
    <row r="5672" spans="2:54" x14ac:dyDescent="0.2">
      <c r="B5672" s="13"/>
      <c r="C5672" s="12"/>
      <c r="D5672" s="12"/>
      <c r="E5672" s="12"/>
      <c r="F5672" s="12"/>
      <c r="G5672" s="12"/>
      <c r="H5672" s="12"/>
      <c r="I5672" s="15"/>
      <c r="J5672" s="31"/>
      <c r="K5672" s="180"/>
      <c r="L5672" s="40"/>
      <c r="M5672" s="14"/>
      <c r="N5672" s="16"/>
      <c r="O5672" s="49"/>
      <c r="P5672" s="64"/>
      <c r="Q5672" s="18"/>
      <c r="R5672" s="181">
        <f t="shared" si="798"/>
        <v>0</v>
      </c>
      <c r="S5672" s="181">
        <f t="shared" si="799"/>
        <v>0</v>
      </c>
      <c r="T5672" s="181">
        <f t="shared" si="800"/>
        <v>0</v>
      </c>
      <c r="AQ5672" s="1">
        <f>COUNT(L$11:L5672)</f>
        <v>37</v>
      </c>
      <c r="AR5672" s="43">
        <f t="shared" si="801"/>
        <v>40933</v>
      </c>
      <c r="AS5672" s="44">
        <f t="shared" si="802"/>
        <v>89.120000000000019</v>
      </c>
      <c r="AT5672" s="10" t="str">
        <f t="shared" si="803"/>
        <v/>
      </c>
      <c r="AU5672" s="20" t="str">
        <f t="shared" si="804"/>
        <v/>
      </c>
      <c r="AV5672" s="42">
        <f t="shared" si="805"/>
        <v>1</v>
      </c>
      <c r="AW5672" s="89">
        <f t="shared" si="806"/>
        <v>0</v>
      </c>
      <c r="AX5672" s="168"/>
      <c r="AY5672" s="60"/>
      <c r="AZ5672" s="61"/>
      <c r="BB5672" s="61" t="str">
        <f>IF(Settings!I5668&lt;&gt;"",Settings!I5668,"")</f>
        <v/>
      </c>
    </row>
    <row r="5673" spans="2:54" x14ac:dyDescent="0.2">
      <c r="B5673" s="13"/>
      <c r="C5673" s="12"/>
      <c r="D5673" s="12"/>
      <c r="E5673" s="12"/>
      <c r="F5673" s="12"/>
      <c r="G5673" s="12"/>
      <c r="H5673" s="12"/>
      <c r="I5673" s="15"/>
      <c r="J5673" s="31"/>
      <c r="K5673" s="180"/>
      <c r="L5673" s="40"/>
      <c r="M5673" s="14"/>
      <c r="N5673" s="16"/>
      <c r="O5673" s="49"/>
      <c r="P5673" s="64"/>
      <c r="Q5673" s="18"/>
      <c r="R5673" s="181">
        <f t="shared" si="798"/>
        <v>0</v>
      </c>
      <c r="S5673" s="181">
        <f t="shared" si="799"/>
        <v>0</v>
      </c>
      <c r="T5673" s="181">
        <f t="shared" si="800"/>
        <v>0</v>
      </c>
      <c r="AQ5673" s="1">
        <f>COUNT(L$11:L5673)</f>
        <v>37</v>
      </c>
      <c r="AR5673" s="43">
        <f t="shared" si="801"/>
        <v>40933</v>
      </c>
      <c r="AS5673" s="44">
        <f t="shared" si="802"/>
        <v>89.120000000000019</v>
      </c>
      <c r="AT5673" s="10" t="str">
        <f t="shared" si="803"/>
        <v/>
      </c>
      <c r="AU5673" s="20" t="str">
        <f t="shared" si="804"/>
        <v/>
      </c>
      <c r="AV5673" s="42">
        <f t="shared" si="805"/>
        <v>1</v>
      </c>
      <c r="AW5673" s="89">
        <f t="shared" si="806"/>
        <v>0</v>
      </c>
      <c r="AX5673" s="168"/>
      <c r="AY5673" s="60"/>
      <c r="AZ5673" s="61"/>
      <c r="BB5673" s="61" t="str">
        <f>IF(Settings!I5669&lt;&gt;"",Settings!I5669,"")</f>
        <v/>
      </c>
    </row>
    <row r="5674" spans="2:54" x14ac:dyDescent="0.2">
      <c r="B5674" s="13"/>
      <c r="C5674" s="12"/>
      <c r="D5674" s="12"/>
      <c r="E5674" s="12"/>
      <c r="F5674" s="12"/>
      <c r="G5674" s="12"/>
      <c r="H5674" s="12"/>
      <c r="I5674" s="15"/>
      <c r="J5674" s="31"/>
      <c r="K5674" s="180"/>
      <c r="L5674" s="40"/>
      <c r="M5674" s="14"/>
      <c r="N5674" s="16"/>
      <c r="O5674" s="49"/>
      <c r="P5674" s="64"/>
      <c r="Q5674" s="18"/>
      <c r="R5674" s="181">
        <f t="shared" si="798"/>
        <v>0</v>
      </c>
      <c r="S5674" s="181">
        <f t="shared" si="799"/>
        <v>0</v>
      </c>
      <c r="T5674" s="181">
        <f t="shared" si="800"/>
        <v>0</v>
      </c>
      <c r="AQ5674" s="1">
        <f>COUNT(L$11:L5674)</f>
        <v>37</v>
      </c>
      <c r="AR5674" s="43">
        <f t="shared" si="801"/>
        <v>40933</v>
      </c>
      <c r="AS5674" s="44">
        <f t="shared" si="802"/>
        <v>89.120000000000019</v>
      </c>
      <c r="AT5674" s="10" t="str">
        <f t="shared" si="803"/>
        <v/>
      </c>
      <c r="AU5674" s="20" t="str">
        <f t="shared" si="804"/>
        <v/>
      </c>
      <c r="AV5674" s="42">
        <f t="shared" si="805"/>
        <v>1</v>
      </c>
      <c r="AW5674" s="89">
        <f t="shared" si="806"/>
        <v>0</v>
      </c>
      <c r="AX5674" s="168"/>
      <c r="AY5674" s="60"/>
      <c r="AZ5674" s="61"/>
      <c r="BB5674" s="61" t="str">
        <f>IF(Settings!I5670&lt;&gt;"",Settings!I5670,"")</f>
        <v/>
      </c>
    </row>
    <row r="5675" spans="2:54" x14ac:dyDescent="0.2">
      <c r="B5675" s="13"/>
      <c r="C5675" s="12"/>
      <c r="D5675" s="12"/>
      <c r="E5675" s="12"/>
      <c r="F5675" s="12"/>
      <c r="G5675" s="12"/>
      <c r="H5675" s="12"/>
      <c r="I5675" s="15"/>
      <c r="J5675" s="31"/>
      <c r="K5675" s="180"/>
      <c r="L5675" s="40"/>
      <c r="M5675" s="14"/>
      <c r="N5675" s="16"/>
      <c r="O5675" s="49"/>
      <c r="P5675" s="64"/>
      <c r="Q5675" s="18"/>
      <c r="R5675" s="181">
        <f t="shared" si="798"/>
        <v>0</v>
      </c>
      <c r="S5675" s="181">
        <f t="shared" si="799"/>
        <v>0</v>
      </c>
      <c r="T5675" s="181">
        <f t="shared" si="800"/>
        <v>0</v>
      </c>
      <c r="AQ5675" s="1">
        <f>COUNT(L$11:L5675)</f>
        <v>37</v>
      </c>
      <c r="AR5675" s="43">
        <f t="shared" si="801"/>
        <v>40933</v>
      </c>
      <c r="AS5675" s="44">
        <f t="shared" si="802"/>
        <v>89.120000000000019</v>
      </c>
      <c r="AT5675" s="10" t="str">
        <f t="shared" si="803"/>
        <v/>
      </c>
      <c r="AU5675" s="20" t="str">
        <f t="shared" si="804"/>
        <v/>
      </c>
      <c r="AV5675" s="42">
        <f t="shared" si="805"/>
        <v>1</v>
      </c>
      <c r="AW5675" s="89">
        <f t="shared" si="806"/>
        <v>0</v>
      </c>
      <c r="AX5675" s="168"/>
      <c r="AY5675" s="60"/>
      <c r="AZ5675" s="61"/>
      <c r="BB5675" s="61" t="str">
        <f>IF(Settings!I5671&lt;&gt;"",Settings!I5671,"")</f>
        <v/>
      </c>
    </row>
    <row r="5676" spans="2:54" x14ac:dyDescent="0.2">
      <c r="B5676" s="13"/>
      <c r="C5676" s="12"/>
      <c r="D5676" s="12"/>
      <c r="E5676" s="12"/>
      <c r="F5676" s="12"/>
      <c r="G5676" s="12"/>
      <c r="H5676" s="12"/>
      <c r="I5676" s="15"/>
      <c r="J5676" s="31"/>
      <c r="K5676" s="180"/>
      <c r="L5676" s="40"/>
      <c r="M5676" s="14"/>
      <c r="N5676" s="16"/>
      <c r="O5676" s="49"/>
      <c r="P5676" s="64"/>
      <c r="Q5676" s="18"/>
      <c r="R5676" s="181">
        <f t="shared" si="798"/>
        <v>0</v>
      </c>
      <c r="S5676" s="181">
        <f t="shared" si="799"/>
        <v>0</v>
      </c>
      <c r="T5676" s="181">
        <f t="shared" si="800"/>
        <v>0</v>
      </c>
      <c r="AQ5676" s="1">
        <f>COUNT(L$11:L5676)</f>
        <v>37</v>
      </c>
      <c r="AR5676" s="43">
        <f t="shared" si="801"/>
        <v>40933</v>
      </c>
      <c r="AS5676" s="44">
        <f t="shared" si="802"/>
        <v>89.120000000000019</v>
      </c>
      <c r="AT5676" s="10" t="str">
        <f t="shared" si="803"/>
        <v/>
      </c>
      <c r="AU5676" s="20" t="str">
        <f t="shared" si="804"/>
        <v/>
      </c>
      <c r="AV5676" s="42">
        <f t="shared" si="805"/>
        <v>1</v>
      </c>
      <c r="AW5676" s="89">
        <f t="shared" si="806"/>
        <v>0</v>
      </c>
      <c r="AX5676" s="168"/>
      <c r="AY5676" s="60"/>
      <c r="AZ5676" s="61"/>
      <c r="BB5676" s="61" t="str">
        <f>IF(Settings!I5672&lt;&gt;"",Settings!I5672,"")</f>
        <v/>
      </c>
    </row>
    <row r="5677" spans="2:54" x14ac:dyDescent="0.2">
      <c r="B5677" s="13"/>
      <c r="C5677" s="12"/>
      <c r="D5677" s="12"/>
      <c r="E5677" s="12"/>
      <c r="F5677" s="12"/>
      <c r="G5677" s="12"/>
      <c r="H5677" s="12"/>
      <c r="I5677" s="15"/>
      <c r="J5677" s="31"/>
      <c r="K5677" s="180"/>
      <c r="L5677" s="40"/>
      <c r="M5677" s="14"/>
      <c r="N5677" s="16"/>
      <c r="O5677" s="49"/>
      <c r="P5677" s="64"/>
      <c r="Q5677" s="18"/>
      <c r="R5677" s="181">
        <f t="shared" si="798"/>
        <v>0</v>
      </c>
      <c r="S5677" s="181">
        <f t="shared" si="799"/>
        <v>0</v>
      </c>
      <c r="T5677" s="181">
        <f t="shared" si="800"/>
        <v>0</v>
      </c>
      <c r="AQ5677" s="1">
        <f>COUNT(L$11:L5677)</f>
        <v>37</v>
      </c>
      <c r="AR5677" s="43">
        <f t="shared" si="801"/>
        <v>40933</v>
      </c>
      <c r="AS5677" s="44">
        <f t="shared" si="802"/>
        <v>89.120000000000019</v>
      </c>
      <c r="AT5677" s="10" t="str">
        <f t="shared" si="803"/>
        <v/>
      </c>
      <c r="AU5677" s="20" t="str">
        <f t="shared" si="804"/>
        <v/>
      </c>
      <c r="AV5677" s="42">
        <f t="shared" si="805"/>
        <v>1</v>
      </c>
      <c r="AW5677" s="89">
        <f t="shared" si="806"/>
        <v>0</v>
      </c>
      <c r="AX5677" s="168"/>
      <c r="AY5677" s="60"/>
      <c r="AZ5677" s="61"/>
      <c r="BB5677" s="61" t="str">
        <f>IF(Settings!I5673&lt;&gt;"",Settings!I5673,"")</f>
        <v/>
      </c>
    </row>
    <row r="5678" spans="2:54" x14ac:dyDescent="0.2">
      <c r="B5678" s="13"/>
      <c r="C5678" s="12"/>
      <c r="D5678" s="12"/>
      <c r="E5678" s="12"/>
      <c r="F5678" s="12"/>
      <c r="G5678" s="12"/>
      <c r="H5678" s="12"/>
      <c r="I5678" s="15"/>
      <c r="J5678" s="31"/>
      <c r="K5678" s="180"/>
      <c r="L5678" s="40"/>
      <c r="M5678" s="14"/>
      <c r="N5678" s="16"/>
      <c r="O5678" s="49"/>
      <c r="P5678" s="64"/>
      <c r="Q5678" s="18"/>
      <c r="R5678" s="181">
        <f t="shared" si="798"/>
        <v>0</v>
      </c>
      <c r="S5678" s="181">
        <f t="shared" si="799"/>
        <v>0</v>
      </c>
      <c r="T5678" s="181">
        <f t="shared" si="800"/>
        <v>0</v>
      </c>
      <c r="AQ5678" s="1">
        <f>COUNT(L$11:L5678)</f>
        <v>37</v>
      </c>
      <c r="AR5678" s="43">
        <f t="shared" si="801"/>
        <v>40933</v>
      </c>
      <c r="AS5678" s="44">
        <f t="shared" si="802"/>
        <v>89.120000000000019</v>
      </c>
      <c r="AT5678" s="10" t="str">
        <f t="shared" si="803"/>
        <v/>
      </c>
      <c r="AU5678" s="20" t="str">
        <f t="shared" si="804"/>
        <v/>
      </c>
      <c r="AV5678" s="42">
        <f t="shared" si="805"/>
        <v>1</v>
      </c>
      <c r="AW5678" s="89">
        <f t="shared" si="806"/>
        <v>0</v>
      </c>
      <c r="AX5678" s="168"/>
      <c r="AY5678" s="60"/>
      <c r="AZ5678" s="61"/>
      <c r="BB5678" s="61" t="str">
        <f>IF(Settings!I5674&lt;&gt;"",Settings!I5674,"")</f>
        <v/>
      </c>
    </row>
    <row r="5679" spans="2:54" x14ac:dyDescent="0.2">
      <c r="B5679" s="13"/>
      <c r="C5679" s="12"/>
      <c r="D5679" s="12"/>
      <c r="E5679" s="12"/>
      <c r="F5679" s="12"/>
      <c r="G5679" s="12"/>
      <c r="H5679" s="12"/>
      <c r="I5679" s="15"/>
      <c r="J5679" s="31"/>
      <c r="K5679" s="180"/>
      <c r="L5679" s="40"/>
      <c r="M5679" s="14"/>
      <c r="N5679" s="16"/>
      <c r="O5679" s="49"/>
      <c r="P5679" s="64"/>
      <c r="Q5679" s="18"/>
      <c r="R5679" s="181">
        <f t="shared" si="798"/>
        <v>0</v>
      </c>
      <c r="S5679" s="181">
        <f t="shared" si="799"/>
        <v>0</v>
      </c>
      <c r="T5679" s="181">
        <f t="shared" si="800"/>
        <v>0</v>
      </c>
      <c r="AQ5679" s="1">
        <f>COUNT(L$11:L5679)</f>
        <v>37</v>
      </c>
      <c r="AR5679" s="43">
        <f t="shared" si="801"/>
        <v>40933</v>
      </c>
      <c r="AS5679" s="44">
        <f t="shared" si="802"/>
        <v>89.120000000000019</v>
      </c>
      <c r="AT5679" s="10" t="str">
        <f t="shared" si="803"/>
        <v/>
      </c>
      <c r="AU5679" s="20" t="str">
        <f t="shared" si="804"/>
        <v/>
      </c>
      <c r="AV5679" s="42">
        <f t="shared" si="805"/>
        <v>1</v>
      </c>
      <c r="AW5679" s="89">
        <f t="shared" si="806"/>
        <v>0</v>
      </c>
      <c r="AX5679" s="168"/>
      <c r="AY5679" s="60"/>
      <c r="AZ5679" s="61"/>
      <c r="BB5679" s="61" t="str">
        <f>IF(Settings!I5675&lt;&gt;"",Settings!I5675,"")</f>
        <v/>
      </c>
    </row>
    <row r="5680" spans="2:54" x14ac:dyDescent="0.2">
      <c r="B5680" s="13"/>
      <c r="C5680" s="12"/>
      <c r="D5680" s="12"/>
      <c r="E5680" s="12"/>
      <c r="F5680" s="12"/>
      <c r="G5680" s="12"/>
      <c r="H5680" s="12"/>
      <c r="I5680" s="15"/>
      <c r="J5680" s="31"/>
      <c r="K5680" s="180"/>
      <c r="L5680" s="40"/>
      <c r="M5680" s="14"/>
      <c r="N5680" s="16"/>
      <c r="O5680" s="49"/>
      <c r="P5680" s="64"/>
      <c r="Q5680" s="18"/>
      <c r="R5680" s="181">
        <f t="shared" si="798"/>
        <v>0</v>
      </c>
      <c r="S5680" s="181">
        <f t="shared" si="799"/>
        <v>0</v>
      </c>
      <c r="T5680" s="181">
        <f t="shared" si="800"/>
        <v>0</v>
      </c>
      <c r="AQ5680" s="1">
        <f>COUNT(L$11:L5680)</f>
        <v>37</v>
      </c>
      <c r="AR5680" s="43">
        <f t="shared" si="801"/>
        <v>40933</v>
      </c>
      <c r="AS5680" s="44">
        <f t="shared" si="802"/>
        <v>89.120000000000019</v>
      </c>
      <c r="AT5680" s="10" t="str">
        <f t="shared" si="803"/>
        <v/>
      </c>
      <c r="AU5680" s="20" t="str">
        <f t="shared" si="804"/>
        <v/>
      </c>
      <c r="AV5680" s="42">
        <f t="shared" si="805"/>
        <v>1</v>
      </c>
      <c r="AW5680" s="89">
        <f t="shared" si="806"/>
        <v>0</v>
      </c>
      <c r="AX5680" s="168"/>
      <c r="AY5680" s="60"/>
      <c r="AZ5680" s="61"/>
      <c r="BB5680" s="61" t="str">
        <f>IF(Settings!I5676&lt;&gt;"",Settings!I5676,"")</f>
        <v/>
      </c>
    </row>
    <row r="5681" spans="2:54" x14ac:dyDescent="0.2">
      <c r="B5681" s="13"/>
      <c r="C5681" s="12"/>
      <c r="D5681" s="12"/>
      <c r="E5681" s="12"/>
      <c r="F5681" s="12"/>
      <c r="G5681" s="12"/>
      <c r="H5681" s="12"/>
      <c r="I5681" s="15"/>
      <c r="J5681" s="31"/>
      <c r="K5681" s="180"/>
      <c r="L5681" s="40"/>
      <c r="M5681" s="14"/>
      <c r="N5681" s="16"/>
      <c r="O5681" s="49"/>
      <c r="P5681" s="64"/>
      <c r="Q5681" s="18"/>
      <c r="R5681" s="181">
        <f t="shared" si="798"/>
        <v>0</v>
      </c>
      <c r="S5681" s="181">
        <f t="shared" si="799"/>
        <v>0</v>
      </c>
      <c r="T5681" s="181">
        <f t="shared" si="800"/>
        <v>0</v>
      </c>
      <c r="AQ5681" s="1">
        <f>COUNT(L$11:L5681)</f>
        <v>37</v>
      </c>
      <c r="AR5681" s="43">
        <f t="shared" si="801"/>
        <v>40933</v>
      </c>
      <c r="AS5681" s="44">
        <f t="shared" si="802"/>
        <v>89.120000000000019</v>
      </c>
      <c r="AT5681" s="10" t="str">
        <f t="shared" si="803"/>
        <v/>
      </c>
      <c r="AU5681" s="20" t="str">
        <f t="shared" si="804"/>
        <v/>
      </c>
      <c r="AV5681" s="42">
        <f t="shared" si="805"/>
        <v>1</v>
      </c>
      <c r="AW5681" s="89">
        <f t="shared" si="806"/>
        <v>0</v>
      </c>
      <c r="AX5681" s="168"/>
      <c r="AY5681" s="60"/>
      <c r="AZ5681" s="61"/>
      <c r="BB5681" s="61" t="str">
        <f>IF(Settings!I5677&lt;&gt;"",Settings!I5677,"")</f>
        <v/>
      </c>
    </row>
    <row r="5682" spans="2:54" x14ac:dyDescent="0.2">
      <c r="B5682" s="13"/>
      <c r="C5682" s="12"/>
      <c r="D5682" s="12"/>
      <c r="E5682" s="12"/>
      <c r="F5682" s="12"/>
      <c r="G5682" s="12"/>
      <c r="H5682" s="12"/>
      <c r="I5682" s="15"/>
      <c r="J5682" s="31"/>
      <c r="K5682" s="180"/>
      <c r="L5682" s="40"/>
      <c r="M5682" s="14"/>
      <c r="N5682" s="16"/>
      <c r="O5682" s="49"/>
      <c r="P5682" s="64"/>
      <c r="Q5682" s="18"/>
      <c r="R5682" s="181">
        <f t="shared" si="798"/>
        <v>0</v>
      </c>
      <c r="S5682" s="181">
        <f t="shared" si="799"/>
        <v>0</v>
      </c>
      <c r="T5682" s="181">
        <f t="shared" si="800"/>
        <v>0</v>
      </c>
      <c r="AQ5682" s="1">
        <f>COUNT(L$11:L5682)</f>
        <v>37</v>
      </c>
      <c r="AR5682" s="43">
        <f t="shared" si="801"/>
        <v>40933</v>
      </c>
      <c r="AS5682" s="44">
        <f t="shared" si="802"/>
        <v>89.120000000000019</v>
      </c>
      <c r="AT5682" s="10" t="str">
        <f t="shared" si="803"/>
        <v/>
      </c>
      <c r="AU5682" s="20" t="str">
        <f t="shared" si="804"/>
        <v/>
      </c>
      <c r="AV5682" s="42">
        <f t="shared" si="805"/>
        <v>1</v>
      </c>
      <c r="AW5682" s="89">
        <f t="shared" si="806"/>
        <v>0</v>
      </c>
      <c r="AX5682" s="168"/>
      <c r="AY5682" s="60"/>
      <c r="AZ5682" s="61"/>
      <c r="BB5682" s="61" t="str">
        <f>IF(Settings!I5678&lt;&gt;"",Settings!I5678,"")</f>
        <v/>
      </c>
    </row>
    <row r="5683" spans="2:54" x14ac:dyDescent="0.2">
      <c r="B5683" s="13"/>
      <c r="C5683" s="12"/>
      <c r="D5683" s="12"/>
      <c r="E5683" s="12"/>
      <c r="F5683" s="12"/>
      <c r="G5683" s="12"/>
      <c r="H5683" s="12"/>
      <c r="I5683" s="15"/>
      <c r="J5683" s="31"/>
      <c r="K5683" s="180"/>
      <c r="L5683" s="40"/>
      <c r="M5683" s="14"/>
      <c r="N5683" s="16"/>
      <c r="O5683" s="49"/>
      <c r="P5683" s="64"/>
      <c r="Q5683" s="18"/>
      <c r="R5683" s="181">
        <f t="shared" si="798"/>
        <v>0</v>
      </c>
      <c r="S5683" s="181">
        <f t="shared" si="799"/>
        <v>0</v>
      </c>
      <c r="T5683" s="181">
        <f t="shared" si="800"/>
        <v>0</v>
      </c>
      <c r="AQ5683" s="1">
        <f>COUNT(L$11:L5683)</f>
        <v>37</v>
      </c>
      <c r="AR5683" s="43">
        <f t="shared" si="801"/>
        <v>40933</v>
      </c>
      <c r="AS5683" s="44">
        <f t="shared" si="802"/>
        <v>89.120000000000019</v>
      </c>
      <c r="AT5683" s="10" t="str">
        <f t="shared" si="803"/>
        <v/>
      </c>
      <c r="AU5683" s="20" t="str">
        <f t="shared" si="804"/>
        <v/>
      </c>
      <c r="AV5683" s="42">
        <f t="shared" si="805"/>
        <v>1</v>
      </c>
      <c r="AW5683" s="89">
        <f t="shared" si="806"/>
        <v>0</v>
      </c>
      <c r="AX5683" s="168"/>
      <c r="AY5683" s="60"/>
      <c r="AZ5683" s="61"/>
      <c r="BB5683" s="61" t="str">
        <f>IF(Settings!I5679&lt;&gt;"",Settings!I5679,"")</f>
        <v/>
      </c>
    </row>
    <row r="5684" spans="2:54" x14ac:dyDescent="0.2">
      <c r="B5684" s="13"/>
      <c r="C5684" s="12"/>
      <c r="D5684" s="12"/>
      <c r="E5684" s="12"/>
      <c r="F5684" s="12"/>
      <c r="G5684" s="12"/>
      <c r="H5684" s="12"/>
      <c r="I5684" s="15"/>
      <c r="J5684" s="31"/>
      <c r="K5684" s="180"/>
      <c r="L5684" s="40"/>
      <c r="M5684" s="14"/>
      <c r="N5684" s="16"/>
      <c r="O5684" s="49"/>
      <c r="P5684" s="64"/>
      <c r="Q5684" s="18"/>
      <c r="R5684" s="181">
        <f t="shared" si="798"/>
        <v>0</v>
      </c>
      <c r="S5684" s="181">
        <f t="shared" si="799"/>
        <v>0</v>
      </c>
      <c r="T5684" s="181">
        <f t="shared" si="800"/>
        <v>0</v>
      </c>
      <c r="AQ5684" s="1">
        <f>COUNT(L$11:L5684)</f>
        <v>37</v>
      </c>
      <c r="AR5684" s="43">
        <f t="shared" si="801"/>
        <v>40933</v>
      </c>
      <c r="AS5684" s="44">
        <f t="shared" si="802"/>
        <v>89.120000000000019</v>
      </c>
      <c r="AT5684" s="10" t="str">
        <f t="shared" si="803"/>
        <v/>
      </c>
      <c r="AU5684" s="20" t="str">
        <f t="shared" si="804"/>
        <v/>
      </c>
      <c r="AV5684" s="42">
        <f t="shared" si="805"/>
        <v>1</v>
      </c>
      <c r="AW5684" s="89">
        <f t="shared" si="806"/>
        <v>0</v>
      </c>
      <c r="AX5684" s="168"/>
      <c r="AY5684" s="60"/>
      <c r="AZ5684" s="61"/>
      <c r="BB5684" s="61" t="str">
        <f>IF(Settings!I5680&lt;&gt;"",Settings!I5680,"")</f>
        <v/>
      </c>
    </row>
    <row r="5685" spans="2:54" x14ac:dyDescent="0.2">
      <c r="B5685" s="13"/>
      <c r="C5685" s="12"/>
      <c r="D5685" s="12"/>
      <c r="E5685" s="12"/>
      <c r="F5685" s="12"/>
      <c r="G5685" s="12"/>
      <c r="H5685" s="12"/>
      <c r="I5685" s="15"/>
      <c r="J5685" s="31"/>
      <c r="K5685" s="180"/>
      <c r="L5685" s="40"/>
      <c r="M5685" s="14"/>
      <c r="N5685" s="16"/>
      <c r="O5685" s="49"/>
      <c r="P5685" s="64"/>
      <c r="Q5685" s="18"/>
      <c r="R5685" s="181">
        <f t="shared" si="798"/>
        <v>0</v>
      </c>
      <c r="S5685" s="181">
        <f t="shared" si="799"/>
        <v>0</v>
      </c>
      <c r="T5685" s="181">
        <f t="shared" si="800"/>
        <v>0</v>
      </c>
      <c r="AQ5685" s="1">
        <f>COUNT(L$11:L5685)</f>
        <v>37</v>
      </c>
      <c r="AR5685" s="43">
        <f t="shared" si="801"/>
        <v>40933</v>
      </c>
      <c r="AS5685" s="44">
        <f t="shared" si="802"/>
        <v>89.120000000000019</v>
      </c>
      <c r="AT5685" s="10" t="str">
        <f t="shared" si="803"/>
        <v/>
      </c>
      <c r="AU5685" s="20" t="str">
        <f t="shared" si="804"/>
        <v/>
      </c>
      <c r="AV5685" s="42">
        <f t="shared" si="805"/>
        <v>1</v>
      </c>
      <c r="AW5685" s="89">
        <f t="shared" si="806"/>
        <v>0</v>
      </c>
      <c r="AX5685" s="168"/>
      <c r="AY5685" s="60"/>
      <c r="AZ5685" s="61"/>
      <c r="BB5685" s="61" t="str">
        <f>IF(Settings!I5681&lt;&gt;"",Settings!I5681,"")</f>
        <v/>
      </c>
    </row>
    <row r="5686" spans="2:54" x14ac:dyDescent="0.2">
      <c r="B5686" s="13"/>
      <c r="C5686" s="12"/>
      <c r="D5686" s="12"/>
      <c r="E5686" s="12"/>
      <c r="F5686" s="12"/>
      <c r="G5686" s="12"/>
      <c r="H5686" s="12"/>
      <c r="I5686" s="15"/>
      <c r="J5686" s="31"/>
      <c r="K5686" s="180"/>
      <c r="L5686" s="40"/>
      <c r="M5686" s="14"/>
      <c r="N5686" s="16"/>
      <c r="O5686" s="49"/>
      <c r="P5686" s="64"/>
      <c r="Q5686" s="18"/>
      <c r="R5686" s="181">
        <f t="shared" si="798"/>
        <v>0</v>
      </c>
      <c r="S5686" s="181">
        <f t="shared" si="799"/>
        <v>0</v>
      </c>
      <c r="T5686" s="181">
        <f t="shared" si="800"/>
        <v>0</v>
      </c>
      <c r="AQ5686" s="1">
        <f>COUNT(L$11:L5686)</f>
        <v>37</v>
      </c>
      <c r="AR5686" s="43">
        <f t="shared" si="801"/>
        <v>40933</v>
      </c>
      <c r="AS5686" s="44">
        <f t="shared" si="802"/>
        <v>89.120000000000019</v>
      </c>
      <c r="AT5686" s="10" t="str">
        <f t="shared" si="803"/>
        <v/>
      </c>
      <c r="AU5686" s="20" t="str">
        <f t="shared" si="804"/>
        <v/>
      </c>
      <c r="AV5686" s="42">
        <f t="shared" si="805"/>
        <v>1</v>
      </c>
      <c r="AW5686" s="89">
        <f t="shared" si="806"/>
        <v>0</v>
      </c>
      <c r="AX5686" s="168"/>
      <c r="AY5686" s="60"/>
      <c r="AZ5686" s="61"/>
      <c r="BB5686" s="61" t="str">
        <f>IF(Settings!I5682&lt;&gt;"",Settings!I5682,"")</f>
        <v/>
      </c>
    </row>
    <row r="5687" spans="2:54" x14ac:dyDescent="0.2">
      <c r="B5687" s="13"/>
      <c r="C5687" s="12"/>
      <c r="D5687" s="12"/>
      <c r="E5687" s="12"/>
      <c r="F5687" s="12"/>
      <c r="G5687" s="12"/>
      <c r="H5687" s="12"/>
      <c r="I5687" s="15"/>
      <c r="J5687" s="31"/>
      <c r="K5687" s="180"/>
      <c r="L5687" s="40"/>
      <c r="M5687" s="14"/>
      <c r="N5687" s="16"/>
      <c r="O5687" s="49"/>
      <c r="P5687" s="64"/>
      <c r="Q5687" s="18"/>
      <c r="R5687" s="181">
        <f t="shared" si="798"/>
        <v>0</v>
      </c>
      <c r="S5687" s="181">
        <f t="shared" si="799"/>
        <v>0</v>
      </c>
      <c r="T5687" s="181">
        <f t="shared" si="800"/>
        <v>0</v>
      </c>
      <c r="AQ5687" s="1">
        <f>COUNT(L$11:L5687)</f>
        <v>37</v>
      </c>
      <c r="AR5687" s="43">
        <f t="shared" si="801"/>
        <v>40933</v>
      </c>
      <c r="AS5687" s="44">
        <f t="shared" si="802"/>
        <v>89.120000000000019</v>
      </c>
      <c r="AT5687" s="10" t="str">
        <f t="shared" si="803"/>
        <v/>
      </c>
      <c r="AU5687" s="20" t="str">
        <f t="shared" si="804"/>
        <v/>
      </c>
      <c r="AV5687" s="42">
        <f t="shared" si="805"/>
        <v>1</v>
      </c>
      <c r="AW5687" s="89">
        <f t="shared" si="806"/>
        <v>0</v>
      </c>
      <c r="AX5687" s="168"/>
      <c r="AY5687" s="60"/>
      <c r="AZ5687" s="61"/>
      <c r="BB5687" s="61" t="str">
        <f>IF(Settings!I5683&lt;&gt;"",Settings!I5683,"")</f>
        <v/>
      </c>
    </row>
    <row r="5688" spans="2:54" x14ac:dyDescent="0.2">
      <c r="B5688" s="13"/>
      <c r="C5688" s="12"/>
      <c r="D5688" s="12"/>
      <c r="E5688" s="12"/>
      <c r="F5688" s="12"/>
      <c r="G5688" s="12"/>
      <c r="H5688" s="12"/>
      <c r="I5688" s="15"/>
      <c r="J5688" s="31"/>
      <c r="K5688" s="180"/>
      <c r="L5688" s="40"/>
      <c r="M5688" s="14"/>
      <c r="N5688" s="16"/>
      <c r="O5688" s="49"/>
      <c r="P5688" s="64"/>
      <c r="Q5688" s="18"/>
      <c r="R5688" s="181">
        <f t="shared" si="798"/>
        <v>0</v>
      </c>
      <c r="S5688" s="181">
        <f t="shared" si="799"/>
        <v>0</v>
      </c>
      <c r="T5688" s="181">
        <f t="shared" si="800"/>
        <v>0</v>
      </c>
      <c r="AQ5688" s="1">
        <f>COUNT(L$11:L5688)</f>
        <v>37</v>
      </c>
      <c r="AR5688" s="43">
        <f t="shared" si="801"/>
        <v>40933</v>
      </c>
      <c r="AS5688" s="44">
        <f t="shared" si="802"/>
        <v>89.120000000000019</v>
      </c>
      <c r="AT5688" s="10" t="str">
        <f t="shared" si="803"/>
        <v/>
      </c>
      <c r="AU5688" s="20" t="str">
        <f t="shared" si="804"/>
        <v/>
      </c>
      <c r="AV5688" s="42">
        <f t="shared" si="805"/>
        <v>1</v>
      </c>
      <c r="AW5688" s="89">
        <f t="shared" si="806"/>
        <v>0</v>
      </c>
      <c r="AX5688" s="168"/>
      <c r="AY5688" s="60"/>
      <c r="AZ5688" s="61"/>
      <c r="BB5688" s="61" t="str">
        <f>IF(Settings!I5684&lt;&gt;"",Settings!I5684,"")</f>
        <v/>
      </c>
    </row>
    <row r="5689" spans="2:54" x14ac:dyDescent="0.2">
      <c r="B5689" s="13"/>
      <c r="C5689" s="12"/>
      <c r="D5689" s="12"/>
      <c r="E5689" s="12"/>
      <c r="F5689" s="12"/>
      <c r="G5689" s="12"/>
      <c r="H5689" s="12"/>
      <c r="I5689" s="15"/>
      <c r="J5689" s="31"/>
      <c r="K5689" s="180"/>
      <c r="L5689" s="40"/>
      <c r="M5689" s="14"/>
      <c r="N5689" s="16"/>
      <c r="O5689" s="49"/>
      <c r="P5689" s="64"/>
      <c r="Q5689" s="18"/>
      <c r="R5689" s="181">
        <f t="shared" si="798"/>
        <v>0</v>
      </c>
      <c r="S5689" s="181">
        <f t="shared" si="799"/>
        <v>0</v>
      </c>
      <c r="T5689" s="181">
        <f t="shared" si="800"/>
        <v>0</v>
      </c>
      <c r="AQ5689" s="1">
        <f>COUNT(L$11:L5689)</f>
        <v>37</v>
      </c>
      <c r="AR5689" s="43">
        <f t="shared" si="801"/>
        <v>40933</v>
      </c>
      <c r="AS5689" s="44">
        <f t="shared" si="802"/>
        <v>89.120000000000019</v>
      </c>
      <c r="AT5689" s="10" t="str">
        <f t="shared" si="803"/>
        <v/>
      </c>
      <c r="AU5689" s="20" t="str">
        <f t="shared" si="804"/>
        <v/>
      </c>
      <c r="AV5689" s="42">
        <f t="shared" si="805"/>
        <v>1</v>
      </c>
      <c r="AW5689" s="89">
        <f t="shared" si="806"/>
        <v>0</v>
      </c>
      <c r="AX5689" s="168"/>
      <c r="AY5689" s="60"/>
      <c r="AZ5689" s="61"/>
      <c r="BB5689" s="61" t="str">
        <f>IF(Settings!I5685&lt;&gt;"",Settings!I5685,"")</f>
        <v/>
      </c>
    </row>
    <row r="5690" spans="2:54" x14ac:dyDescent="0.2">
      <c r="B5690" s="13"/>
      <c r="C5690" s="12"/>
      <c r="D5690" s="12"/>
      <c r="E5690" s="12"/>
      <c r="F5690" s="12"/>
      <c r="G5690" s="12"/>
      <c r="H5690" s="12"/>
      <c r="I5690" s="15"/>
      <c r="J5690" s="31"/>
      <c r="K5690" s="180"/>
      <c r="L5690" s="40"/>
      <c r="M5690" s="14"/>
      <c r="N5690" s="16"/>
      <c r="O5690" s="49"/>
      <c r="P5690" s="64"/>
      <c r="Q5690" s="18"/>
      <c r="R5690" s="181">
        <f t="shared" si="798"/>
        <v>0</v>
      </c>
      <c r="S5690" s="181">
        <f t="shared" si="799"/>
        <v>0</v>
      </c>
      <c r="T5690" s="181">
        <f t="shared" si="800"/>
        <v>0</v>
      </c>
      <c r="AQ5690" s="1">
        <f>COUNT(L$11:L5690)</f>
        <v>37</v>
      </c>
      <c r="AR5690" s="43">
        <f t="shared" si="801"/>
        <v>40933</v>
      </c>
      <c r="AS5690" s="44">
        <f t="shared" si="802"/>
        <v>89.120000000000019</v>
      </c>
      <c r="AT5690" s="10" t="str">
        <f t="shared" si="803"/>
        <v/>
      </c>
      <c r="AU5690" s="20" t="str">
        <f t="shared" si="804"/>
        <v/>
      </c>
      <c r="AV5690" s="42">
        <f t="shared" si="805"/>
        <v>1</v>
      </c>
      <c r="AW5690" s="89">
        <f t="shared" si="806"/>
        <v>0</v>
      </c>
      <c r="AX5690" s="168"/>
      <c r="AY5690" s="60"/>
      <c r="AZ5690" s="61"/>
      <c r="BB5690" s="61" t="str">
        <f>IF(Settings!I5686&lt;&gt;"",Settings!I5686,"")</f>
        <v/>
      </c>
    </row>
    <row r="5691" spans="2:54" x14ac:dyDescent="0.2">
      <c r="B5691" s="13"/>
      <c r="C5691" s="12"/>
      <c r="D5691" s="12"/>
      <c r="E5691" s="12"/>
      <c r="F5691" s="12"/>
      <c r="G5691" s="12"/>
      <c r="H5691" s="12"/>
      <c r="I5691" s="15"/>
      <c r="J5691" s="31"/>
      <c r="K5691" s="180"/>
      <c r="L5691" s="40"/>
      <c r="M5691" s="14"/>
      <c r="N5691" s="16"/>
      <c r="O5691" s="49"/>
      <c r="P5691" s="64"/>
      <c r="Q5691" s="18"/>
      <c r="R5691" s="181">
        <f t="shared" si="798"/>
        <v>0</v>
      </c>
      <c r="S5691" s="181">
        <f t="shared" si="799"/>
        <v>0</v>
      </c>
      <c r="T5691" s="181">
        <f t="shared" si="800"/>
        <v>0</v>
      </c>
      <c r="AQ5691" s="1">
        <f>COUNT(L$11:L5691)</f>
        <v>37</v>
      </c>
      <c r="AR5691" s="43">
        <f t="shared" si="801"/>
        <v>40933</v>
      </c>
      <c r="AS5691" s="44">
        <f t="shared" si="802"/>
        <v>89.120000000000019</v>
      </c>
      <c r="AT5691" s="10" t="str">
        <f t="shared" si="803"/>
        <v/>
      </c>
      <c r="AU5691" s="20" t="str">
        <f t="shared" si="804"/>
        <v/>
      </c>
      <c r="AV5691" s="42">
        <f t="shared" si="805"/>
        <v>1</v>
      </c>
      <c r="AW5691" s="89">
        <f t="shared" si="806"/>
        <v>0</v>
      </c>
      <c r="AX5691" s="168"/>
      <c r="AY5691" s="60"/>
      <c r="AZ5691" s="61"/>
      <c r="BB5691" s="61" t="str">
        <f>IF(Settings!I5687&lt;&gt;"",Settings!I5687,"")</f>
        <v/>
      </c>
    </row>
    <row r="5692" spans="2:54" x14ac:dyDescent="0.2">
      <c r="B5692" s="13"/>
      <c r="C5692" s="12"/>
      <c r="D5692" s="12"/>
      <c r="E5692" s="12"/>
      <c r="F5692" s="12"/>
      <c r="G5692" s="12"/>
      <c r="H5692" s="12"/>
      <c r="I5692" s="15"/>
      <c r="J5692" s="31"/>
      <c r="K5692" s="180"/>
      <c r="L5692" s="40"/>
      <c r="M5692" s="14"/>
      <c r="N5692" s="16"/>
      <c r="O5692" s="49"/>
      <c r="P5692" s="64"/>
      <c r="Q5692" s="18"/>
      <c r="R5692" s="181">
        <f t="shared" si="798"/>
        <v>0</v>
      </c>
      <c r="S5692" s="181">
        <f t="shared" si="799"/>
        <v>0</v>
      </c>
      <c r="T5692" s="181">
        <f t="shared" si="800"/>
        <v>0</v>
      </c>
      <c r="AQ5692" s="1">
        <f>COUNT(L$11:L5692)</f>
        <v>37</v>
      </c>
      <c r="AR5692" s="43">
        <f t="shared" si="801"/>
        <v>40933</v>
      </c>
      <c r="AS5692" s="44">
        <f t="shared" si="802"/>
        <v>89.120000000000019</v>
      </c>
      <c r="AT5692" s="10" t="str">
        <f t="shared" si="803"/>
        <v/>
      </c>
      <c r="AU5692" s="20" t="str">
        <f t="shared" si="804"/>
        <v/>
      </c>
      <c r="AV5692" s="42">
        <f t="shared" si="805"/>
        <v>1</v>
      </c>
      <c r="AW5692" s="89">
        <f t="shared" si="806"/>
        <v>0</v>
      </c>
      <c r="AX5692" s="168"/>
      <c r="AY5692" s="60"/>
      <c r="AZ5692" s="61"/>
      <c r="BB5692" s="61" t="str">
        <f>IF(Settings!I5688&lt;&gt;"",Settings!I5688,"")</f>
        <v/>
      </c>
    </row>
    <row r="5693" spans="2:54" x14ac:dyDescent="0.2">
      <c r="B5693" s="13"/>
      <c r="C5693" s="12"/>
      <c r="D5693" s="12"/>
      <c r="E5693" s="12"/>
      <c r="F5693" s="12"/>
      <c r="G5693" s="12"/>
      <c r="H5693" s="12"/>
      <c r="I5693" s="15"/>
      <c r="J5693" s="31"/>
      <c r="K5693" s="180"/>
      <c r="L5693" s="40"/>
      <c r="M5693" s="14"/>
      <c r="N5693" s="16"/>
      <c r="O5693" s="49"/>
      <c r="P5693" s="64"/>
      <c r="Q5693" s="18"/>
      <c r="R5693" s="181">
        <f t="shared" si="798"/>
        <v>0</v>
      </c>
      <c r="S5693" s="181">
        <f t="shared" si="799"/>
        <v>0</v>
      </c>
      <c r="T5693" s="181">
        <f t="shared" si="800"/>
        <v>0</v>
      </c>
      <c r="AQ5693" s="1">
        <f>COUNT(L$11:L5693)</f>
        <v>37</v>
      </c>
      <c r="AR5693" s="43">
        <f t="shared" si="801"/>
        <v>40933</v>
      </c>
      <c r="AS5693" s="44">
        <f t="shared" si="802"/>
        <v>89.120000000000019</v>
      </c>
      <c r="AT5693" s="10" t="str">
        <f t="shared" si="803"/>
        <v/>
      </c>
      <c r="AU5693" s="20" t="str">
        <f t="shared" si="804"/>
        <v/>
      </c>
      <c r="AV5693" s="42">
        <f t="shared" si="805"/>
        <v>1</v>
      </c>
      <c r="AW5693" s="89">
        <f t="shared" si="806"/>
        <v>0</v>
      </c>
      <c r="AX5693" s="168"/>
      <c r="AY5693" s="60"/>
      <c r="AZ5693" s="61"/>
      <c r="BB5693" s="61" t="str">
        <f>IF(Settings!I5689&lt;&gt;"",Settings!I5689,"")</f>
        <v/>
      </c>
    </row>
    <row r="5694" spans="2:54" x14ac:dyDescent="0.2">
      <c r="B5694" s="13"/>
      <c r="C5694" s="12"/>
      <c r="D5694" s="12"/>
      <c r="E5694" s="12"/>
      <c r="F5694" s="12"/>
      <c r="G5694" s="12"/>
      <c r="H5694" s="12"/>
      <c r="I5694" s="15"/>
      <c r="J5694" s="31"/>
      <c r="K5694" s="180"/>
      <c r="L5694" s="40"/>
      <c r="M5694" s="14"/>
      <c r="N5694" s="16"/>
      <c r="O5694" s="49"/>
      <c r="P5694" s="64"/>
      <c r="Q5694" s="18"/>
      <c r="R5694" s="181">
        <f t="shared" si="798"/>
        <v>0</v>
      </c>
      <c r="S5694" s="181">
        <f t="shared" si="799"/>
        <v>0</v>
      </c>
      <c r="T5694" s="181">
        <f t="shared" si="800"/>
        <v>0</v>
      </c>
      <c r="AQ5694" s="1">
        <f>COUNT(L$11:L5694)</f>
        <v>37</v>
      </c>
      <c r="AR5694" s="43">
        <f t="shared" si="801"/>
        <v>40933</v>
      </c>
      <c r="AS5694" s="44">
        <f t="shared" si="802"/>
        <v>89.120000000000019</v>
      </c>
      <c r="AT5694" s="10" t="str">
        <f t="shared" si="803"/>
        <v/>
      </c>
      <c r="AU5694" s="20" t="str">
        <f t="shared" si="804"/>
        <v/>
      </c>
      <c r="AV5694" s="42">
        <f t="shared" si="805"/>
        <v>1</v>
      </c>
      <c r="AW5694" s="89">
        <f t="shared" si="806"/>
        <v>0</v>
      </c>
      <c r="AX5694" s="168"/>
      <c r="AY5694" s="60"/>
      <c r="AZ5694" s="61"/>
      <c r="BB5694" s="61" t="str">
        <f>IF(Settings!I5690&lt;&gt;"",Settings!I5690,"")</f>
        <v/>
      </c>
    </row>
    <row r="5695" spans="2:54" x14ac:dyDescent="0.2">
      <c r="B5695" s="13"/>
      <c r="C5695" s="12"/>
      <c r="D5695" s="12"/>
      <c r="E5695" s="12"/>
      <c r="F5695" s="12"/>
      <c r="G5695" s="12"/>
      <c r="H5695" s="12"/>
      <c r="I5695" s="15"/>
      <c r="J5695" s="31"/>
      <c r="K5695" s="180"/>
      <c r="L5695" s="40"/>
      <c r="M5695" s="14"/>
      <c r="N5695" s="16"/>
      <c r="O5695" s="49"/>
      <c r="P5695" s="64"/>
      <c r="Q5695" s="18"/>
      <c r="R5695" s="181">
        <f t="shared" si="798"/>
        <v>0</v>
      </c>
      <c r="S5695" s="181">
        <f t="shared" si="799"/>
        <v>0</v>
      </c>
      <c r="T5695" s="181">
        <f t="shared" si="800"/>
        <v>0</v>
      </c>
      <c r="AQ5695" s="1">
        <f>COUNT(L$11:L5695)</f>
        <v>37</v>
      </c>
      <c r="AR5695" s="43">
        <f t="shared" si="801"/>
        <v>40933</v>
      </c>
      <c r="AS5695" s="44">
        <f t="shared" si="802"/>
        <v>89.120000000000019</v>
      </c>
      <c r="AT5695" s="10" t="str">
        <f t="shared" si="803"/>
        <v/>
      </c>
      <c r="AU5695" s="20" t="str">
        <f t="shared" si="804"/>
        <v/>
      </c>
      <c r="AV5695" s="42">
        <f t="shared" si="805"/>
        <v>1</v>
      </c>
      <c r="AW5695" s="89">
        <f t="shared" si="806"/>
        <v>0</v>
      </c>
      <c r="AX5695" s="168"/>
      <c r="AY5695" s="60"/>
      <c r="AZ5695" s="61"/>
      <c r="BB5695" s="61" t="str">
        <f>IF(Settings!I5691&lt;&gt;"",Settings!I5691,"")</f>
        <v/>
      </c>
    </row>
    <row r="5696" spans="2:54" x14ac:dyDescent="0.2">
      <c r="B5696" s="13"/>
      <c r="C5696" s="12"/>
      <c r="D5696" s="12"/>
      <c r="E5696" s="12"/>
      <c r="F5696" s="12"/>
      <c r="G5696" s="12"/>
      <c r="H5696" s="12"/>
      <c r="I5696" s="15"/>
      <c r="J5696" s="31"/>
      <c r="K5696" s="180"/>
      <c r="L5696" s="40"/>
      <c r="M5696" s="14"/>
      <c r="N5696" s="16"/>
      <c r="O5696" s="49"/>
      <c r="P5696" s="64"/>
      <c r="Q5696" s="18"/>
      <c r="R5696" s="181">
        <f t="shared" si="798"/>
        <v>0</v>
      </c>
      <c r="S5696" s="181">
        <f t="shared" si="799"/>
        <v>0</v>
      </c>
      <c r="T5696" s="181">
        <f t="shared" si="800"/>
        <v>0</v>
      </c>
      <c r="AQ5696" s="1">
        <f>COUNT(L$11:L5696)</f>
        <v>37</v>
      </c>
      <c r="AR5696" s="43">
        <f t="shared" si="801"/>
        <v>40933</v>
      </c>
      <c r="AS5696" s="44">
        <f t="shared" si="802"/>
        <v>89.120000000000019</v>
      </c>
      <c r="AT5696" s="10" t="str">
        <f t="shared" si="803"/>
        <v/>
      </c>
      <c r="AU5696" s="20" t="str">
        <f t="shared" si="804"/>
        <v/>
      </c>
      <c r="AV5696" s="42">
        <f t="shared" si="805"/>
        <v>1</v>
      </c>
      <c r="AW5696" s="89">
        <f t="shared" si="806"/>
        <v>0</v>
      </c>
      <c r="AX5696" s="168"/>
      <c r="AY5696" s="60"/>
      <c r="AZ5696" s="61"/>
      <c r="BB5696" s="61" t="str">
        <f>IF(Settings!I5692&lt;&gt;"",Settings!I5692,"")</f>
        <v/>
      </c>
    </row>
    <row r="5697" spans="2:54" x14ac:dyDescent="0.2">
      <c r="B5697" s="13"/>
      <c r="C5697" s="12"/>
      <c r="D5697" s="12"/>
      <c r="E5697" s="12"/>
      <c r="F5697" s="12"/>
      <c r="G5697" s="12"/>
      <c r="H5697" s="12"/>
      <c r="I5697" s="15"/>
      <c r="J5697" s="31"/>
      <c r="K5697" s="180"/>
      <c r="L5697" s="40"/>
      <c r="M5697" s="14"/>
      <c r="N5697" s="16"/>
      <c r="O5697" s="49"/>
      <c r="P5697" s="64"/>
      <c r="Q5697" s="18"/>
      <c r="R5697" s="181">
        <f t="shared" si="798"/>
        <v>0</v>
      </c>
      <c r="S5697" s="181">
        <f t="shared" si="799"/>
        <v>0</v>
      </c>
      <c r="T5697" s="181">
        <f t="shared" si="800"/>
        <v>0</v>
      </c>
      <c r="AQ5697" s="1">
        <f>COUNT(L$11:L5697)</f>
        <v>37</v>
      </c>
      <c r="AR5697" s="43">
        <f t="shared" si="801"/>
        <v>40933</v>
      </c>
      <c r="AS5697" s="44">
        <f t="shared" si="802"/>
        <v>89.120000000000019</v>
      </c>
      <c r="AT5697" s="10" t="str">
        <f t="shared" si="803"/>
        <v/>
      </c>
      <c r="AU5697" s="20" t="str">
        <f t="shared" si="804"/>
        <v/>
      </c>
      <c r="AV5697" s="42">
        <f t="shared" si="805"/>
        <v>1</v>
      </c>
      <c r="AW5697" s="89">
        <f t="shared" si="806"/>
        <v>0</v>
      </c>
      <c r="AX5697" s="168"/>
      <c r="AY5697" s="60"/>
      <c r="AZ5697" s="61"/>
      <c r="BB5697" s="61" t="str">
        <f>IF(Settings!I5693&lt;&gt;"",Settings!I5693,"")</f>
        <v/>
      </c>
    </row>
    <row r="5698" spans="2:54" x14ac:dyDescent="0.2">
      <c r="B5698" s="13"/>
      <c r="C5698" s="12"/>
      <c r="D5698" s="12"/>
      <c r="E5698" s="12"/>
      <c r="F5698" s="12"/>
      <c r="G5698" s="12"/>
      <c r="H5698" s="12"/>
      <c r="I5698" s="15"/>
      <c r="J5698" s="31"/>
      <c r="K5698" s="180"/>
      <c r="L5698" s="40"/>
      <c r="M5698" s="14"/>
      <c r="N5698" s="16"/>
      <c r="O5698" s="49"/>
      <c r="P5698" s="64"/>
      <c r="Q5698" s="18"/>
      <c r="R5698" s="181">
        <f t="shared" si="798"/>
        <v>0</v>
      </c>
      <c r="S5698" s="181">
        <f t="shared" si="799"/>
        <v>0</v>
      </c>
      <c r="T5698" s="181">
        <f t="shared" si="800"/>
        <v>0</v>
      </c>
      <c r="AQ5698" s="1">
        <f>COUNT(L$11:L5698)</f>
        <v>37</v>
      </c>
      <c r="AR5698" s="43">
        <f t="shared" si="801"/>
        <v>40933</v>
      </c>
      <c r="AS5698" s="44">
        <f t="shared" si="802"/>
        <v>89.120000000000019</v>
      </c>
      <c r="AT5698" s="10" t="str">
        <f t="shared" si="803"/>
        <v/>
      </c>
      <c r="AU5698" s="20" t="str">
        <f t="shared" si="804"/>
        <v/>
      </c>
      <c r="AV5698" s="42">
        <f t="shared" si="805"/>
        <v>1</v>
      </c>
      <c r="AW5698" s="89">
        <f t="shared" si="806"/>
        <v>0</v>
      </c>
      <c r="AX5698" s="168"/>
      <c r="AY5698" s="60"/>
      <c r="AZ5698" s="61"/>
      <c r="BB5698" s="61" t="str">
        <f>IF(Settings!I5694&lt;&gt;"",Settings!I5694,"")</f>
        <v/>
      </c>
    </row>
    <row r="5699" spans="2:54" x14ac:dyDescent="0.2">
      <c r="B5699" s="13"/>
      <c r="C5699" s="12"/>
      <c r="D5699" s="12"/>
      <c r="E5699" s="12"/>
      <c r="F5699" s="12"/>
      <c r="G5699" s="12"/>
      <c r="H5699" s="12"/>
      <c r="I5699" s="15"/>
      <c r="J5699" s="31"/>
      <c r="K5699" s="180"/>
      <c r="L5699" s="40"/>
      <c r="M5699" s="14"/>
      <c r="N5699" s="16"/>
      <c r="O5699" s="49"/>
      <c r="P5699" s="64"/>
      <c r="Q5699" s="18"/>
      <c r="R5699" s="181">
        <f t="shared" si="798"/>
        <v>0</v>
      </c>
      <c r="S5699" s="181">
        <f t="shared" si="799"/>
        <v>0</v>
      </c>
      <c r="T5699" s="181">
        <f t="shared" si="800"/>
        <v>0</v>
      </c>
      <c r="AQ5699" s="1">
        <f>COUNT(L$11:L5699)</f>
        <v>37</v>
      </c>
      <c r="AR5699" s="43">
        <f t="shared" si="801"/>
        <v>40933</v>
      </c>
      <c r="AS5699" s="44">
        <f t="shared" si="802"/>
        <v>89.120000000000019</v>
      </c>
      <c r="AT5699" s="10" t="str">
        <f t="shared" si="803"/>
        <v/>
      </c>
      <c r="AU5699" s="20" t="str">
        <f t="shared" si="804"/>
        <v/>
      </c>
      <c r="AV5699" s="42">
        <f t="shared" si="805"/>
        <v>1</v>
      </c>
      <c r="AW5699" s="89">
        <f t="shared" si="806"/>
        <v>0</v>
      </c>
      <c r="AX5699" s="168"/>
      <c r="AY5699" s="60"/>
      <c r="AZ5699" s="61"/>
      <c r="BB5699" s="61" t="str">
        <f>IF(Settings!I5695&lt;&gt;"",Settings!I5695,"")</f>
        <v/>
      </c>
    </row>
    <row r="5700" spans="2:54" x14ac:dyDescent="0.2">
      <c r="B5700" s="13"/>
      <c r="C5700" s="12"/>
      <c r="D5700" s="12"/>
      <c r="E5700" s="12"/>
      <c r="F5700" s="12"/>
      <c r="G5700" s="12"/>
      <c r="H5700" s="12"/>
      <c r="I5700" s="15"/>
      <c r="J5700" s="31"/>
      <c r="K5700" s="180"/>
      <c r="L5700" s="40"/>
      <c r="M5700" s="14"/>
      <c r="N5700" s="16"/>
      <c r="O5700" s="49"/>
      <c r="P5700" s="64"/>
      <c r="Q5700" s="18"/>
      <c r="R5700" s="181">
        <f t="shared" si="798"/>
        <v>0</v>
      </c>
      <c r="S5700" s="181">
        <f t="shared" si="799"/>
        <v>0</v>
      </c>
      <c r="T5700" s="181">
        <f t="shared" si="800"/>
        <v>0</v>
      </c>
      <c r="AQ5700" s="1">
        <f>COUNT(L$11:L5700)</f>
        <v>37</v>
      </c>
      <c r="AR5700" s="43">
        <f t="shared" si="801"/>
        <v>40933</v>
      </c>
      <c r="AS5700" s="44">
        <f t="shared" si="802"/>
        <v>89.120000000000019</v>
      </c>
      <c r="AT5700" s="10" t="str">
        <f t="shared" si="803"/>
        <v/>
      </c>
      <c r="AU5700" s="20" t="str">
        <f t="shared" si="804"/>
        <v/>
      </c>
      <c r="AV5700" s="42">
        <f t="shared" si="805"/>
        <v>1</v>
      </c>
      <c r="AW5700" s="89">
        <f t="shared" si="806"/>
        <v>0</v>
      </c>
      <c r="AX5700" s="168"/>
      <c r="AY5700" s="60"/>
      <c r="AZ5700" s="61"/>
      <c r="BB5700" s="61" t="str">
        <f>IF(Settings!I5696&lt;&gt;"",Settings!I5696,"")</f>
        <v/>
      </c>
    </row>
    <row r="5701" spans="2:54" x14ac:dyDescent="0.2">
      <c r="B5701" s="13"/>
      <c r="C5701" s="12"/>
      <c r="D5701" s="12"/>
      <c r="E5701" s="12"/>
      <c r="F5701" s="12"/>
      <c r="G5701" s="12"/>
      <c r="H5701" s="12"/>
      <c r="I5701" s="15"/>
      <c r="J5701" s="31"/>
      <c r="K5701" s="180"/>
      <c r="L5701" s="40"/>
      <c r="M5701" s="14"/>
      <c r="N5701" s="16"/>
      <c r="O5701" s="49"/>
      <c r="P5701" s="64"/>
      <c r="Q5701" s="18"/>
      <c r="R5701" s="181">
        <f t="shared" si="798"/>
        <v>0</v>
      </c>
      <c r="S5701" s="181">
        <f t="shared" si="799"/>
        <v>0</v>
      </c>
      <c r="T5701" s="181">
        <f t="shared" si="800"/>
        <v>0</v>
      </c>
      <c r="AQ5701" s="1">
        <f>COUNT(L$11:L5701)</f>
        <v>37</v>
      </c>
      <c r="AR5701" s="43">
        <f t="shared" si="801"/>
        <v>40933</v>
      </c>
      <c r="AS5701" s="44">
        <f t="shared" si="802"/>
        <v>89.120000000000019</v>
      </c>
      <c r="AT5701" s="10" t="str">
        <f t="shared" si="803"/>
        <v/>
      </c>
      <c r="AU5701" s="20" t="str">
        <f t="shared" si="804"/>
        <v/>
      </c>
      <c r="AV5701" s="42">
        <f t="shared" si="805"/>
        <v>1</v>
      </c>
      <c r="AW5701" s="89">
        <f t="shared" si="806"/>
        <v>0</v>
      </c>
      <c r="AX5701" s="168"/>
      <c r="AY5701" s="60"/>
      <c r="AZ5701" s="61"/>
      <c r="BB5701" s="61" t="str">
        <f>IF(Settings!I5697&lt;&gt;"",Settings!I5697,"")</f>
        <v/>
      </c>
    </row>
    <row r="5702" spans="2:54" x14ac:dyDescent="0.2">
      <c r="B5702" s="13"/>
      <c r="C5702" s="12"/>
      <c r="D5702" s="12"/>
      <c r="E5702" s="12"/>
      <c r="F5702" s="12"/>
      <c r="G5702" s="12"/>
      <c r="H5702" s="12"/>
      <c r="I5702" s="15"/>
      <c r="J5702" s="31"/>
      <c r="K5702" s="180"/>
      <c r="L5702" s="40"/>
      <c r="M5702" s="14"/>
      <c r="N5702" s="16"/>
      <c r="O5702" s="49"/>
      <c r="P5702" s="64"/>
      <c r="Q5702" s="18"/>
      <c r="R5702" s="181">
        <f t="shared" si="798"/>
        <v>0</v>
      </c>
      <c r="S5702" s="181">
        <f t="shared" si="799"/>
        <v>0</v>
      </c>
      <c r="T5702" s="181">
        <f t="shared" si="800"/>
        <v>0</v>
      </c>
      <c r="AQ5702" s="1">
        <f>COUNT(L$11:L5702)</f>
        <v>37</v>
      </c>
      <c r="AR5702" s="43">
        <f t="shared" si="801"/>
        <v>40933</v>
      </c>
      <c r="AS5702" s="44">
        <f t="shared" si="802"/>
        <v>89.120000000000019</v>
      </c>
      <c r="AT5702" s="10" t="str">
        <f t="shared" si="803"/>
        <v/>
      </c>
      <c r="AU5702" s="20" t="str">
        <f t="shared" si="804"/>
        <v/>
      </c>
      <c r="AV5702" s="42">
        <f t="shared" si="805"/>
        <v>1</v>
      </c>
      <c r="AW5702" s="89">
        <f t="shared" si="806"/>
        <v>0</v>
      </c>
      <c r="AX5702" s="168"/>
      <c r="AY5702" s="60"/>
      <c r="AZ5702" s="61"/>
      <c r="BB5702" s="61" t="str">
        <f>IF(Settings!I5698&lt;&gt;"",Settings!I5698,"")</f>
        <v/>
      </c>
    </row>
    <row r="5703" spans="2:54" x14ac:dyDescent="0.2">
      <c r="B5703" s="13"/>
      <c r="C5703" s="12"/>
      <c r="D5703" s="12"/>
      <c r="E5703" s="12"/>
      <c r="F5703" s="12"/>
      <c r="G5703" s="12"/>
      <c r="H5703" s="12"/>
      <c r="I5703" s="15"/>
      <c r="J5703" s="31"/>
      <c r="K5703" s="180"/>
      <c r="L5703" s="40"/>
      <c r="M5703" s="14"/>
      <c r="N5703" s="16"/>
      <c r="O5703" s="49"/>
      <c r="P5703" s="64"/>
      <c r="Q5703" s="18"/>
      <c r="R5703" s="181">
        <f t="shared" si="798"/>
        <v>0</v>
      </c>
      <c r="S5703" s="181">
        <f t="shared" si="799"/>
        <v>0</v>
      </c>
      <c r="T5703" s="181">
        <f t="shared" si="800"/>
        <v>0</v>
      </c>
      <c r="AQ5703" s="1">
        <f>COUNT(L$11:L5703)</f>
        <v>37</v>
      </c>
      <c r="AR5703" s="43">
        <f t="shared" si="801"/>
        <v>40933</v>
      </c>
      <c r="AS5703" s="44">
        <f t="shared" si="802"/>
        <v>89.120000000000019</v>
      </c>
      <c r="AT5703" s="10" t="str">
        <f t="shared" si="803"/>
        <v/>
      </c>
      <c r="AU5703" s="20" t="str">
        <f t="shared" si="804"/>
        <v/>
      </c>
      <c r="AV5703" s="42">
        <f t="shared" si="805"/>
        <v>1</v>
      </c>
      <c r="AW5703" s="89">
        <f t="shared" si="806"/>
        <v>0</v>
      </c>
      <c r="AX5703" s="168"/>
      <c r="AY5703" s="60"/>
      <c r="AZ5703" s="61"/>
      <c r="BB5703" s="61" t="str">
        <f>IF(Settings!I5699&lt;&gt;"",Settings!I5699,"")</f>
        <v/>
      </c>
    </row>
    <row r="5704" spans="2:54" x14ac:dyDescent="0.2">
      <c r="B5704" s="13"/>
      <c r="C5704" s="12"/>
      <c r="D5704" s="12"/>
      <c r="E5704" s="12"/>
      <c r="F5704" s="12"/>
      <c r="G5704" s="12"/>
      <c r="H5704" s="12"/>
      <c r="I5704" s="15"/>
      <c r="J5704" s="31"/>
      <c r="K5704" s="180"/>
      <c r="L5704" s="40"/>
      <c r="M5704" s="14"/>
      <c r="N5704" s="16"/>
      <c r="O5704" s="49"/>
      <c r="P5704" s="64"/>
      <c r="Q5704" s="18"/>
      <c r="R5704" s="181">
        <f t="shared" si="798"/>
        <v>0</v>
      </c>
      <c r="S5704" s="181">
        <f t="shared" si="799"/>
        <v>0</v>
      </c>
      <c r="T5704" s="181">
        <f t="shared" si="800"/>
        <v>0</v>
      </c>
      <c r="AQ5704" s="1">
        <f>COUNT(L$11:L5704)</f>
        <v>37</v>
      </c>
      <c r="AR5704" s="43">
        <f t="shared" si="801"/>
        <v>40933</v>
      </c>
      <c r="AS5704" s="44">
        <f t="shared" si="802"/>
        <v>89.120000000000019</v>
      </c>
      <c r="AT5704" s="10" t="str">
        <f t="shared" si="803"/>
        <v/>
      </c>
      <c r="AU5704" s="20" t="str">
        <f t="shared" si="804"/>
        <v/>
      </c>
      <c r="AV5704" s="42">
        <f t="shared" si="805"/>
        <v>1</v>
      </c>
      <c r="AW5704" s="89">
        <f t="shared" si="806"/>
        <v>0</v>
      </c>
      <c r="AX5704" s="168"/>
      <c r="AY5704" s="60"/>
      <c r="AZ5704" s="61"/>
      <c r="BB5704" s="61" t="str">
        <f>IF(Settings!I5700&lt;&gt;"",Settings!I5700,"")</f>
        <v/>
      </c>
    </row>
    <row r="5705" spans="2:54" x14ac:dyDescent="0.2">
      <c r="B5705" s="13"/>
      <c r="C5705" s="12"/>
      <c r="D5705" s="12"/>
      <c r="E5705" s="12"/>
      <c r="F5705" s="12"/>
      <c r="G5705" s="12"/>
      <c r="H5705" s="12"/>
      <c r="I5705" s="15"/>
      <c r="J5705" s="31"/>
      <c r="K5705" s="180"/>
      <c r="L5705" s="40"/>
      <c r="M5705" s="14"/>
      <c r="N5705" s="16"/>
      <c r="O5705" s="49"/>
      <c r="P5705" s="64"/>
      <c r="Q5705" s="18"/>
      <c r="R5705" s="181">
        <f t="shared" si="798"/>
        <v>0</v>
      </c>
      <c r="S5705" s="181">
        <f t="shared" si="799"/>
        <v>0</v>
      </c>
      <c r="T5705" s="181">
        <f t="shared" si="800"/>
        <v>0</v>
      </c>
      <c r="AQ5705" s="1">
        <f>COUNT(L$11:L5705)</f>
        <v>37</v>
      </c>
      <c r="AR5705" s="43">
        <f t="shared" si="801"/>
        <v>40933</v>
      </c>
      <c r="AS5705" s="44">
        <f t="shared" si="802"/>
        <v>89.120000000000019</v>
      </c>
      <c r="AT5705" s="10" t="str">
        <f t="shared" si="803"/>
        <v/>
      </c>
      <c r="AU5705" s="20" t="str">
        <f t="shared" si="804"/>
        <v/>
      </c>
      <c r="AV5705" s="42">
        <f t="shared" si="805"/>
        <v>1</v>
      </c>
      <c r="AW5705" s="89">
        <f t="shared" si="806"/>
        <v>0</v>
      </c>
      <c r="AX5705" s="168"/>
      <c r="AY5705" s="60"/>
      <c r="AZ5705" s="61"/>
      <c r="BB5705" s="61" t="str">
        <f>IF(Settings!I5701&lt;&gt;"",Settings!I5701,"")</f>
        <v/>
      </c>
    </row>
    <row r="5706" spans="2:54" x14ac:dyDescent="0.2">
      <c r="B5706" s="13"/>
      <c r="C5706" s="12"/>
      <c r="D5706" s="12"/>
      <c r="E5706" s="12"/>
      <c r="F5706" s="12"/>
      <c r="G5706" s="12"/>
      <c r="H5706" s="12"/>
      <c r="I5706" s="15"/>
      <c r="J5706" s="31"/>
      <c r="K5706" s="180"/>
      <c r="L5706" s="40"/>
      <c r="M5706" s="14"/>
      <c r="N5706" s="16"/>
      <c r="O5706" s="49"/>
      <c r="P5706" s="64"/>
      <c r="Q5706" s="18"/>
      <c r="R5706" s="181">
        <f t="shared" si="798"/>
        <v>0</v>
      </c>
      <c r="S5706" s="181">
        <f t="shared" si="799"/>
        <v>0</v>
      </c>
      <c r="T5706" s="181">
        <f t="shared" si="800"/>
        <v>0</v>
      </c>
      <c r="AQ5706" s="1">
        <f>COUNT(L$11:L5706)</f>
        <v>37</v>
      </c>
      <c r="AR5706" s="43">
        <f t="shared" si="801"/>
        <v>40933</v>
      </c>
      <c r="AS5706" s="44">
        <f t="shared" si="802"/>
        <v>89.120000000000019</v>
      </c>
      <c r="AT5706" s="10" t="str">
        <f t="shared" si="803"/>
        <v/>
      </c>
      <c r="AU5706" s="20" t="str">
        <f t="shared" si="804"/>
        <v/>
      </c>
      <c r="AV5706" s="42">
        <f t="shared" si="805"/>
        <v>1</v>
      </c>
      <c r="AW5706" s="89">
        <f t="shared" si="806"/>
        <v>0</v>
      </c>
      <c r="AX5706" s="168"/>
      <c r="AY5706" s="60"/>
      <c r="AZ5706" s="61"/>
      <c r="BB5706" s="61" t="str">
        <f>IF(Settings!I5702&lt;&gt;"",Settings!I5702,"")</f>
        <v/>
      </c>
    </row>
    <row r="5707" spans="2:54" x14ac:dyDescent="0.2">
      <c r="B5707" s="13"/>
      <c r="C5707" s="12"/>
      <c r="D5707" s="12"/>
      <c r="E5707" s="12"/>
      <c r="F5707" s="12"/>
      <c r="G5707" s="12"/>
      <c r="H5707" s="12"/>
      <c r="I5707" s="15"/>
      <c r="J5707" s="31"/>
      <c r="K5707" s="180"/>
      <c r="L5707" s="40"/>
      <c r="M5707" s="14"/>
      <c r="N5707" s="16"/>
      <c r="O5707" s="49"/>
      <c r="P5707" s="64"/>
      <c r="Q5707" s="18"/>
      <c r="R5707" s="181">
        <f t="shared" si="798"/>
        <v>0</v>
      </c>
      <c r="S5707" s="181">
        <f t="shared" si="799"/>
        <v>0</v>
      </c>
      <c r="T5707" s="181">
        <f t="shared" si="800"/>
        <v>0</v>
      </c>
      <c r="AQ5707" s="1">
        <f>COUNT(L$11:L5707)</f>
        <v>37</v>
      </c>
      <c r="AR5707" s="43">
        <f t="shared" si="801"/>
        <v>40933</v>
      </c>
      <c r="AS5707" s="44">
        <f t="shared" si="802"/>
        <v>89.120000000000019</v>
      </c>
      <c r="AT5707" s="10" t="str">
        <f t="shared" si="803"/>
        <v/>
      </c>
      <c r="AU5707" s="20" t="str">
        <f t="shared" si="804"/>
        <v/>
      </c>
      <c r="AV5707" s="42">
        <f t="shared" si="805"/>
        <v>1</v>
      </c>
      <c r="AW5707" s="89">
        <f t="shared" si="806"/>
        <v>0</v>
      </c>
      <c r="AX5707" s="168"/>
      <c r="AY5707" s="60"/>
      <c r="AZ5707" s="61"/>
      <c r="BB5707" s="61" t="str">
        <f>IF(Settings!I5703&lt;&gt;"",Settings!I5703,"")</f>
        <v/>
      </c>
    </row>
    <row r="5708" spans="2:54" x14ac:dyDescent="0.2">
      <c r="B5708" s="13"/>
      <c r="C5708" s="12"/>
      <c r="D5708" s="12"/>
      <c r="E5708" s="12"/>
      <c r="F5708" s="12"/>
      <c r="G5708" s="12"/>
      <c r="H5708" s="12"/>
      <c r="I5708" s="15"/>
      <c r="J5708" s="31"/>
      <c r="K5708" s="180"/>
      <c r="L5708" s="40"/>
      <c r="M5708" s="14"/>
      <c r="N5708" s="16"/>
      <c r="O5708" s="49"/>
      <c r="P5708" s="64"/>
      <c r="Q5708" s="18"/>
      <c r="R5708" s="181">
        <f t="shared" ref="R5708:R5771" si="807">ROUND(IF(M5708&lt;&gt;"Y",IF(P5708&lt;&gt;"Y",K5708,K5708*(AV5708-1)),0),ROUNDING)</f>
        <v>0</v>
      </c>
      <c r="S5708" s="181">
        <f t="shared" ref="S5708:S5771" si="808">ROUND(IF(O5708&gt;0,IF(M5708="Y",AW5708*(1-O5708),IF(AW5708&gt;R5708,R5708 + (AW5708 - R5708)*(1-O5708),AW5708)),AW5708),ROUNDING)</f>
        <v>0</v>
      </c>
      <c r="T5708" s="181">
        <f t="shared" ref="T5708:T5771" si="809">ROUND(IF(N5708="P",0,IF(OR(M5708="N",M5708=""),S5708-R5708,S5708)),ROUNDING)</f>
        <v>0</v>
      </c>
      <c r="AQ5708" s="1">
        <f>COUNT(L$11:L5708)</f>
        <v>37</v>
      </c>
      <c r="AR5708" s="43">
        <f t="shared" si="801"/>
        <v>40933</v>
      </c>
      <c r="AS5708" s="44">
        <f t="shared" si="802"/>
        <v>89.120000000000019</v>
      </c>
      <c r="AT5708" s="10" t="str">
        <f t="shared" si="803"/>
        <v/>
      </c>
      <c r="AU5708" s="20" t="str">
        <f t="shared" si="804"/>
        <v/>
      </c>
      <c r="AV5708" s="42">
        <f t="shared" si="805"/>
        <v>1</v>
      </c>
      <c r="AW5708" s="89">
        <f t="shared" si="806"/>
        <v>0</v>
      </c>
      <c r="AX5708" s="168"/>
      <c r="AY5708" s="60"/>
      <c r="AZ5708" s="61"/>
      <c r="BB5708" s="61" t="str">
        <f>IF(Settings!I5704&lt;&gt;"",Settings!I5704,"")</f>
        <v/>
      </c>
    </row>
    <row r="5709" spans="2:54" x14ac:dyDescent="0.2">
      <c r="B5709" s="13"/>
      <c r="C5709" s="12"/>
      <c r="D5709" s="12"/>
      <c r="E5709" s="12"/>
      <c r="F5709" s="12"/>
      <c r="G5709" s="12"/>
      <c r="H5709" s="12"/>
      <c r="I5709" s="15"/>
      <c r="J5709" s="31"/>
      <c r="K5709" s="180"/>
      <c r="L5709" s="40"/>
      <c r="M5709" s="14"/>
      <c r="N5709" s="16"/>
      <c r="O5709" s="49"/>
      <c r="P5709" s="64"/>
      <c r="Q5709" s="18"/>
      <c r="R5709" s="181">
        <f t="shared" si="807"/>
        <v>0</v>
      </c>
      <c r="S5709" s="181">
        <f t="shared" si="808"/>
        <v>0</v>
      </c>
      <c r="T5709" s="181">
        <f t="shared" si="809"/>
        <v>0</v>
      </c>
      <c r="AQ5709" s="1">
        <f>COUNT(L$11:L5709)</f>
        <v>37</v>
      </c>
      <c r="AR5709" s="43">
        <f t="shared" ref="AR5709:AR5772" si="810">IF(B5709&gt;2,B5709,AR5708)</f>
        <v>40933</v>
      </c>
      <c r="AS5709" s="44">
        <f t="shared" ref="AS5709:AS5772" si="811">AS5708+T5709</f>
        <v>89.120000000000019</v>
      </c>
      <c r="AT5709" s="10" t="str">
        <f t="shared" ref="AT5709:AT5772" si="812">IF(N5709="P",IF(P5709&lt;&gt;"Y",IF(M5709&lt;&gt;"Y",K5709*AV5709,K5709*AV5709-K5709),IF(M5709&lt;&gt;"Y",K5709 + K5709*(AV5709-1),K5709)),"")</f>
        <v/>
      </c>
      <c r="AU5709" s="20" t="str">
        <f t="shared" ref="AU5709:AU5772" si="813">IF(M5709="Y",IF(P5709="Y",K5709*(AV5709-1),K5709),"")</f>
        <v/>
      </c>
      <c r="AV5709" s="42">
        <f t="shared" ref="AV5709:AV5772" si="814">IF(L5709&lt;&gt;"",IF(ODDS_TYPE=1,L5709,IF(ODDS_TYPE=2,IF(L5709&gt;0,1+L5709/100,IF(L5709&lt;0,1-100/L5709,1)),IF(ODDS_TYPE=3,1+L5709,IF(ODDS_TYPE=4,1+L5709,IF(ODDS_TYPE=5,IF(L5709&gt;0,1+L5709,1-1/L5709),IF(ODDS_TYPE=6,IF(L5709&gt;=0,L5709+1,1-1/L5709),1)))))),1)</f>
        <v>1</v>
      </c>
      <c r="AW5709" s="89">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68"/>
      <c r="AY5709" s="60"/>
      <c r="AZ5709" s="61"/>
      <c r="BB5709" s="61" t="str">
        <f>IF(Settings!I5705&lt;&gt;"",Settings!I5705,"")</f>
        <v/>
      </c>
    </row>
    <row r="5710" spans="2:54" x14ac:dyDescent="0.2">
      <c r="B5710" s="13"/>
      <c r="C5710" s="12"/>
      <c r="D5710" s="12"/>
      <c r="E5710" s="12"/>
      <c r="F5710" s="12"/>
      <c r="G5710" s="12"/>
      <c r="H5710" s="12"/>
      <c r="I5710" s="15"/>
      <c r="J5710" s="31"/>
      <c r="K5710" s="180"/>
      <c r="L5710" s="40"/>
      <c r="M5710" s="14"/>
      <c r="N5710" s="16"/>
      <c r="O5710" s="49"/>
      <c r="P5710" s="64"/>
      <c r="Q5710" s="18"/>
      <c r="R5710" s="181">
        <f t="shared" si="807"/>
        <v>0</v>
      </c>
      <c r="S5710" s="181">
        <f t="shared" si="808"/>
        <v>0</v>
      </c>
      <c r="T5710" s="181">
        <f t="shared" si="809"/>
        <v>0</v>
      </c>
      <c r="AQ5710" s="1">
        <f>COUNT(L$11:L5710)</f>
        <v>37</v>
      </c>
      <c r="AR5710" s="43">
        <f t="shared" si="810"/>
        <v>40933</v>
      </c>
      <c r="AS5710" s="44">
        <f t="shared" si="811"/>
        <v>89.120000000000019</v>
      </c>
      <c r="AT5710" s="10" t="str">
        <f t="shared" si="812"/>
        <v/>
      </c>
      <c r="AU5710" s="20" t="str">
        <f t="shared" si="813"/>
        <v/>
      </c>
      <c r="AV5710" s="42">
        <f t="shared" si="814"/>
        <v>1</v>
      </c>
      <c r="AW5710" s="89">
        <f t="shared" si="815"/>
        <v>0</v>
      </c>
      <c r="AX5710" s="168"/>
      <c r="AY5710" s="60"/>
      <c r="AZ5710" s="61"/>
      <c r="BB5710" s="61" t="str">
        <f>IF(Settings!I5706&lt;&gt;"",Settings!I5706,"")</f>
        <v/>
      </c>
    </row>
    <row r="5711" spans="2:54" x14ac:dyDescent="0.2">
      <c r="B5711" s="13"/>
      <c r="C5711" s="12"/>
      <c r="D5711" s="12"/>
      <c r="E5711" s="12"/>
      <c r="F5711" s="12"/>
      <c r="G5711" s="12"/>
      <c r="H5711" s="12"/>
      <c r="I5711" s="15"/>
      <c r="J5711" s="31"/>
      <c r="K5711" s="180"/>
      <c r="L5711" s="40"/>
      <c r="M5711" s="14"/>
      <c r="N5711" s="16"/>
      <c r="O5711" s="49"/>
      <c r="P5711" s="64"/>
      <c r="Q5711" s="18"/>
      <c r="R5711" s="181">
        <f t="shared" si="807"/>
        <v>0</v>
      </c>
      <c r="S5711" s="181">
        <f t="shared" si="808"/>
        <v>0</v>
      </c>
      <c r="T5711" s="181">
        <f t="shared" si="809"/>
        <v>0</v>
      </c>
      <c r="AQ5711" s="1">
        <f>COUNT(L$11:L5711)</f>
        <v>37</v>
      </c>
      <c r="AR5711" s="43">
        <f t="shared" si="810"/>
        <v>40933</v>
      </c>
      <c r="AS5711" s="44">
        <f t="shared" si="811"/>
        <v>89.120000000000019</v>
      </c>
      <c r="AT5711" s="10" t="str">
        <f t="shared" si="812"/>
        <v/>
      </c>
      <c r="AU5711" s="20" t="str">
        <f t="shared" si="813"/>
        <v/>
      </c>
      <c r="AV5711" s="42">
        <f t="shared" si="814"/>
        <v>1</v>
      </c>
      <c r="AW5711" s="89">
        <f t="shared" si="815"/>
        <v>0</v>
      </c>
      <c r="AX5711" s="168"/>
      <c r="AY5711" s="60"/>
      <c r="AZ5711" s="61"/>
      <c r="BB5711" s="61" t="str">
        <f>IF(Settings!I5707&lt;&gt;"",Settings!I5707,"")</f>
        <v/>
      </c>
    </row>
    <row r="5712" spans="2:54" x14ac:dyDescent="0.2">
      <c r="B5712" s="13"/>
      <c r="C5712" s="12"/>
      <c r="D5712" s="12"/>
      <c r="E5712" s="12"/>
      <c r="F5712" s="12"/>
      <c r="G5712" s="12"/>
      <c r="H5712" s="12"/>
      <c r="I5712" s="15"/>
      <c r="J5712" s="31"/>
      <c r="K5712" s="180"/>
      <c r="L5712" s="40"/>
      <c r="M5712" s="14"/>
      <c r="N5712" s="16"/>
      <c r="O5712" s="49"/>
      <c r="P5712" s="64"/>
      <c r="Q5712" s="18"/>
      <c r="R5712" s="181">
        <f t="shared" si="807"/>
        <v>0</v>
      </c>
      <c r="S5712" s="181">
        <f t="shared" si="808"/>
        <v>0</v>
      </c>
      <c r="T5712" s="181">
        <f t="shared" si="809"/>
        <v>0</v>
      </c>
      <c r="AQ5712" s="1">
        <f>COUNT(L$11:L5712)</f>
        <v>37</v>
      </c>
      <c r="AR5712" s="43">
        <f t="shared" si="810"/>
        <v>40933</v>
      </c>
      <c r="AS5712" s="44">
        <f t="shared" si="811"/>
        <v>89.120000000000019</v>
      </c>
      <c r="AT5712" s="10" t="str">
        <f t="shared" si="812"/>
        <v/>
      </c>
      <c r="AU5712" s="20" t="str">
        <f t="shared" si="813"/>
        <v/>
      </c>
      <c r="AV5712" s="42">
        <f t="shared" si="814"/>
        <v>1</v>
      </c>
      <c r="AW5712" s="89">
        <f t="shared" si="815"/>
        <v>0</v>
      </c>
      <c r="AX5712" s="168"/>
      <c r="AY5712" s="60"/>
      <c r="AZ5712" s="61"/>
      <c r="BB5712" s="61" t="str">
        <f>IF(Settings!I5708&lt;&gt;"",Settings!I5708,"")</f>
        <v/>
      </c>
    </row>
    <row r="5713" spans="2:54" x14ac:dyDescent="0.2">
      <c r="B5713" s="13"/>
      <c r="C5713" s="12"/>
      <c r="D5713" s="12"/>
      <c r="E5713" s="12"/>
      <c r="F5713" s="12"/>
      <c r="G5713" s="12"/>
      <c r="H5713" s="12"/>
      <c r="I5713" s="15"/>
      <c r="J5713" s="31"/>
      <c r="K5713" s="180"/>
      <c r="L5713" s="40"/>
      <c r="M5713" s="14"/>
      <c r="N5713" s="16"/>
      <c r="O5713" s="49"/>
      <c r="P5713" s="64"/>
      <c r="Q5713" s="18"/>
      <c r="R5713" s="181">
        <f t="shared" si="807"/>
        <v>0</v>
      </c>
      <c r="S5713" s="181">
        <f t="shared" si="808"/>
        <v>0</v>
      </c>
      <c r="T5713" s="181">
        <f t="shared" si="809"/>
        <v>0</v>
      </c>
      <c r="AQ5713" s="1">
        <f>COUNT(L$11:L5713)</f>
        <v>37</v>
      </c>
      <c r="AR5713" s="43">
        <f t="shared" si="810"/>
        <v>40933</v>
      </c>
      <c r="AS5713" s="44">
        <f t="shared" si="811"/>
        <v>89.120000000000019</v>
      </c>
      <c r="AT5713" s="10" t="str">
        <f t="shared" si="812"/>
        <v/>
      </c>
      <c r="AU5713" s="20" t="str">
        <f t="shared" si="813"/>
        <v/>
      </c>
      <c r="AV5713" s="42">
        <f t="shared" si="814"/>
        <v>1</v>
      </c>
      <c r="AW5713" s="89">
        <f t="shared" si="815"/>
        <v>0</v>
      </c>
      <c r="AX5713" s="168"/>
      <c r="AY5713" s="60"/>
      <c r="AZ5713" s="61"/>
      <c r="BB5713" s="61" t="str">
        <f>IF(Settings!I5709&lt;&gt;"",Settings!I5709,"")</f>
        <v/>
      </c>
    </row>
    <row r="5714" spans="2:54" x14ac:dyDescent="0.2">
      <c r="B5714" s="13"/>
      <c r="C5714" s="12"/>
      <c r="D5714" s="12"/>
      <c r="E5714" s="12"/>
      <c r="F5714" s="12"/>
      <c r="G5714" s="12"/>
      <c r="H5714" s="12"/>
      <c r="I5714" s="15"/>
      <c r="J5714" s="31"/>
      <c r="K5714" s="180"/>
      <c r="L5714" s="40"/>
      <c r="M5714" s="14"/>
      <c r="N5714" s="16"/>
      <c r="O5714" s="49"/>
      <c r="P5714" s="64"/>
      <c r="Q5714" s="18"/>
      <c r="R5714" s="181">
        <f t="shared" si="807"/>
        <v>0</v>
      </c>
      <c r="S5714" s="181">
        <f t="shared" si="808"/>
        <v>0</v>
      </c>
      <c r="T5714" s="181">
        <f t="shared" si="809"/>
        <v>0</v>
      </c>
      <c r="AQ5714" s="1">
        <f>COUNT(L$11:L5714)</f>
        <v>37</v>
      </c>
      <c r="AR5714" s="43">
        <f t="shared" si="810"/>
        <v>40933</v>
      </c>
      <c r="AS5714" s="44">
        <f t="shared" si="811"/>
        <v>89.120000000000019</v>
      </c>
      <c r="AT5714" s="10" t="str">
        <f t="shared" si="812"/>
        <v/>
      </c>
      <c r="AU5714" s="20" t="str">
        <f t="shared" si="813"/>
        <v/>
      </c>
      <c r="AV5714" s="42">
        <f t="shared" si="814"/>
        <v>1</v>
      </c>
      <c r="AW5714" s="89">
        <f t="shared" si="815"/>
        <v>0</v>
      </c>
      <c r="AX5714" s="168"/>
      <c r="AY5714" s="60"/>
      <c r="AZ5714" s="61"/>
      <c r="BB5714" s="61" t="str">
        <f>IF(Settings!I5710&lt;&gt;"",Settings!I5710,"")</f>
        <v/>
      </c>
    </row>
    <row r="5715" spans="2:54" x14ac:dyDescent="0.2">
      <c r="B5715" s="13"/>
      <c r="C5715" s="12"/>
      <c r="D5715" s="12"/>
      <c r="E5715" s="12"/>
      <c r="F5715" s="12"/>
      <c r="G5715" s="12"/>
      <c r="H5715" s="12"/>
      <c r="I5715" s="15"/>
      <c r="J5715" s="31"/>
      <c r="K5715" s="180"/>
      <c r="L5715" s="40"/>
      <c r="M5715" s="14"/>
      <c r="N5715" s="16"/>
      <c r="O5715" s="49"/>
      <c r="P5715" s="64"/>
      <c r="Q5715" s="18"/>
      <c r="R5715" s="181">
        <f t="shared" si="807"/>
        <v>0</v>
      </c>
      <c r="S5715" s="181">
        <f t="shared" si="808"/>
        <v>0</v>
      </c>
      <c r="T5715" s="181">
        <f t="shared" si="809"/>
        <v>0</v>
      </c>
      <c r="AQ5715" s="1">
        <f>COUNT(L$11:L5715)</f>
        <v>37</v>
      </c>
      <c r="AR5715" s="43">
        <f t="shared" si="810"/>
        <v>40933</v>
      </c>
      <c r="AS5715" s="44">
        <f t="shared" si="811"/>
        <v>89.120000000000019</v>
      </c>
      <c r="AT5715" s="10" t="str">
        <f t="shared" si="812"/>
        <v/>
      </c>
      <c r="AU5715" s="20" t="str">
        <f t="shared" si="813"/>
        <v/>
      </c>
      <c r="AV5715" s="42">
        <f t="shared" si="814"/>
        <v>1</v>
      </c>
      <c r="AW5715" s="89">
        <f t="shared" si="815"/>
        <v>0</v>
      </c>
      <c r="AX5715" s="168"/>
      <c r="AY5715" s="60"/>
      <c r="AZ5715" s="61"/>
      <c r="BB5715" s="61" t="str">
        <f>IF(Settings!I5711&lt;&gt;"",Settings!I5711,"")</f>
        <v/>
      </c>
    </row>
    <row r="5716" spans="2:54" x14ac:dyDescent="0.2">
      <c r="B5716" s="13"/>
      <c r="C5716" s="12"/>
      <c r="D5716" s="12"/>
      <c r="E5716" s="12"/>
      <c r="F5716" s="12"/>
      <c r="G5716" s="12"/>
      <c r="H5716" s="12"/>
      <c r="I5716" s="15"/>
      <c r="J5716" s="31"/>
      <c r="K5716" s="180"/>
      <c r="L5716" s="40"/>
      <c r="M5716" s="14"/>
      <c r="N5716" s="16"/>
      <c r="O5716" s="49"/>
      <c r="P5716" s="64"/>
      <c r="Q5716" s="18"/>
      <c r="R5716" s="181">
        <f t="shared" si="807"/>
        <v>0</v>
      </c>
      <c r="S5716" s="181">
        <f t="shared" si="808"/>
        <v>0</v>
      </c>
      <c r="T5716" s="181">
        <f t="shared" si="809"/>
        <v>0</v>
      </c>
      <c r="AQ5716" s="1">
        <f>COUNT(L$11:L5716)</f>
        <v>37</v>
      </c>
      <c r="AR5716" s="43">
        <f t="shared" si="810"/>
        <v>40933</v>
      </c>
      <c r="AS5716" s="44">
        <f t="shared" si="811"/>
        <v>89.120000000000019</v>
      </c>
      <c r="AT5716" s="10" t="str">
        <f t="shared" si="812"/>
        <v/>
      </c>
      <c r="AU5716" s="20" t="str">
        <f t="shared" si="813"/>
        <v/>
      </c>
      <c r="AV5716" s="42">
        <f t="shared" si="814"/>
        <v>1</v>
      </c>
      <c r="AW5716" s="89">
        <f t="shared" si="815"/>
        <v>0</v>
      </c>
      <c r="AX5716" s="168"/>
      <c r="AY5716" s="60"/>
      <c r="AZ5716" s="61"/>
      <c r="BB5716" s="61" t="str">
        <f>IF(Settings!I5712&lt;&gt;"",Settings!I5712,"")</f>
        <v/>
      </c>
    </row>
    <row r="5717" spans="2:54" x14ac:dyDescent="0.2">
      <c r="B5717" s="13"/>
      <c r="C5717" s="12"/>
      <c r="D5717" s="12"/>
      <c r="E5717" s="12"/>
      <c r="F5717" s="12"/>
      <c r="G5717" s="12"/>
      <c r="H5717" s="12"/>
      <c r="I5717" s="15"/>
      <c r="J5717" s="31"/>
      <c r="K5717" s="180"/>
      <c r="L5717" s="40"/>
      <c r="M5717" s="14"/>
      <c r="N5717" s="16"/>
      <c r="O5717" s="49"/>
      <c r="P5717" s="64"/>
      <c r="Q5717" s="18"/>
      <c r="R5717" s="181">
        <f t="shared" si="807"/>
        <v>0</v>
      </c>
      <c r="S5717" s="181">
        <f t="shared" si="808"/>
        <v>0</v>
      </c>
      <c r="T5717" s="181">
        <f t="shared" si="809"/>
        <v>0</v>
      </c>
      <c r="AQ5717" s="1">
        <f>COUNT(L$11:L5717)</f>
        <v>37</v>
      </c>
      <c r="AR5717" s="43">
        <f t="shared" si="810"/>
        <v>40933</v>
      </c>
      <c r="AS5717" s="44">
        <f t="shared" si="811"/>
        <v>89.120000000000019</v>
      </c>
      <c r="AT5717" s="10" t="str">
        <f t="shared" si="812"/>
        <v/>
      </c>
      <c r="AU5717" s="20" t="str">
        <f t="shared" si="813"/>
        <v/>
      </c>
      <c r="AV5717" s="42">
        <f t="shared" si="814"/>
        <v>1</v>
      </c>
      <c r="AW5717" s="89">
        <f t="shared" si="815"/>
        <v>0</v>
      </c>
      <c r="AX5717" s="168"/>
      <c r="AY5717" s="60"/>
      <c r="AZ5717" s="61"/>
      <c r="BB5717" s="61" t="str">
        <f>IF(Settings!I5713&lt;&gt;"",Settings!I5713,"")</f>
        <v/>
      </c>
    </row>
    <row r="5718" spans="2:54" x14ac:dyDescent="0.2">
      <c r="B5718" s="13"/>
      <c r="C5718" s="12"/>
      <c r="D5718" s="12"/>
      <c r="E5718" s="12"/>
      <c r="F5718" s="12"/>
      <c r="G5718" s="12"/>
      <c r="H5718" s="12"/>
      <c r="I5718" s="15"/>
      <c r="J5718" s="31"/>
      <c r="K5718" s="180"/>
      <c r="L5718" s="40"/>
      <c r="M5718" s="14"/>
      <c r="N5718" s="16"/>
      <c r="O5718" s="49"/>
      <c r="P5718" s="64"/>
      <c r="Q5718" s="18"/>
      <c r="R5718" s="181">
        <f t="shared" si="807"/>
        <v>0</v>
      </c>
      <c r="S5718" s="181">
        <f t="shared" si="808"/>
        <v>0</v>
      </c>
      <c r="T5718" s="181">
        <f t="shared" si="809"/>
        <v>0</v>
      </c>
      <c r="AQ5718" s="1">
        <f>COUNT(L$11:L5718)</f>
        <v>37</v>
      </c>
      <c r="AR5718" s="43">
        <f t="shared" si="810"/>
        <v>40933</v>
      </c>
      <c r="AS5718" s="44">
        <f t="shared" si="811"/>
        <v>89.120000000000019</v>
      </c>
      <c r="AT5718" s="10" t="str">
        <f t="shared" si="812"/>
        <v/>
      </c>
      <c r="AU5718" s="20" t="str">
        <f t="shared" si="813"/>
        <v/>
      </c>
      <c r="AV5718" s="42">
        <f t="shared" si="814"/>
        <v>1</v>
      </c>
      <c r="AW5718" s="89">
        <f t="shared" si="815"/>
        <v>0</v>
      </c>
      <c r="AX5718" s="168"/>
      <c r="AY5718" s="60"/>
      <c r="AZ5718" s="61"/>
      <c r="BB5718" s="61" t="str">
        <f>IF(Settings!I5714&lt;&gt;"",Settings!I5714,"")</f>
        <v/>
      </c>
    </row>
    <row r="5719" spans="2:54" x14ac:dyDescent="0.2">
      <c r="B5719" s="13"/>
      <c r="C5719" s="12"/>
      <c r="D5719" s="12"/>
      <c r="E5719" s="12"/>
      <c r="F5719" s="12"/>
      <c r="G5719" s="12"/>
      <c r="H5719" s="12"/>
      <c r="I5719" s="15"/>
      <c r="J5719" s="31"/>
      <c r="K5719" s="180"/>
      <c r="L5719" s="40"/>
      <c r="M5719" s="14"/>
      <c r="N5719" s="16"/>
      <c r="O5719" s="49"/>
      <c r="P5719" s="64"/>
      <c r="Q5719" s="18"/>
      <c r="R5719" s="181">
        <f t="shared" si="807"/>
        <v>0</v>
      </c>
      <c r="S5719" s="181">
        <f t="shared" si="808"/>
        <v>0</v>
      </c>
      <c r="T5719" s="181">
        <f t="shared" si="809"/>
        <v>0</v>
      </c>
      <c r="AQ5719" s="1">
        <f>COUNT(L$11:L5719)</f>
        <v>37</v>
      </c>
      <c r="AR5719" s="43">
        <f t="shared" si="810"/>
        <v>40933</v>
      </c>
      <c r="AS5719" s="44">
        <f t="shared" si="811"/>
        <v>89.120000000000019</v>
      </c>
      <c r="AT5719" s="10" t="str">
        <f t="shared" si="812"/>
        <v/>
      </c>
      <c r="AU5719" s="20" t="str">
        <f t="shared" si="813"/>
        <v/>
      </c>
      <c r="AV5719" s="42">
        <f t="shared" si="814"/>
        <v>1</v>
      </c>
      <c r="AW5719" s="89">
        <f t="shared" si="815"/>
        <v>0</v>
      </c>
      <c r="AX5719" s="168"/>
      <c r="AY5719" s="60"/>
      <c r="AZ5719" s="61"/>
      <c r="BB5719" s="61" t="str">
        <f>IF(Settings!I5715&lt;&gt;"",Settings!I5715,"")</f>
        <v/>
      </c>
    </row>
    <row r="5720" spans="2:54" x14ac:dyDescent="0.2">
      <c r="B5720" s="13"/>
      <c r="C5720" s="12"/>
      <c r="D5720" s="12"/>
      <c r="E5720" s="12"/>
      <c r="F5720" s="12"/>
      <c r="G5720" s="12"/>
      <c r="H5720" s="12"/>
      <c r="I5720" s="15"/>
      <c r="J5720" s="31"/>
      <c r="K5720" s="180"/>
      <c r="L5720" s="40"/>
      <c r="M5720" s="14"/>
      <c r="N5720" s="16"/>
      <c r="O5720" s="49"/>
      <c r="P5720" s="64"/>
      <c r="Q5720" s="18"/>
      <c r="R5720" s="181">
        <f t="shared" si="807"/>
        <v>0</v>
      </c>
      <c r="S5720" s="181">
        <f t="shared" si="808"/>
        <v>0</v>
      </c>
      <c r="T5720" s="181">
        <f t="shared" si="809"/>
        <v>0</v>
      </c>
      <c r="AQ5720" s="1">
        <f>COUNT(L$11:L5720)</f>
        <v>37</v>
      </c>
      <c r="AR5720" s="43">
        <f t="shared" si="810"/>
        <v>40933</v>
      </c>
      <c r="AS5720" s="44">
        <f t="shared" si="811"/>
        <v>89.120000000000019</v>
      </c>
      <c r="AT5720" s="10" t="str">
        <f t="shared" si="812"/>
        <v/>
      </c>
      <c r="AU5720" s="20" t="str">
        <f t="shared" si="813"/>
        <v/>
      </c>
      <c r="AV5720" s="42">
        <f t="shared" si="814"/>
        <v>1</v>
      </c>
      <c r="AW5720" s="89">
        <f t="shared" si="815"/>
        <v>0</v>
      </c>
      <c r="AX5720" s="168"/>
      <c r="AY5720" s="60"/>
      <c r="AZ5720" s="61"/>
      <c r="BB5720" s="61" t="str">
        <f>IF(Settings!I5716&lt;&gt;"",Settings!I5716,"")</f>
        <v/>
      </c>
    </row>
    <row r="5721" spans="2:54" x14ac:dyDescent="0.2">
      <c r="B5721" s="13"/>
      <c r="C5721" s="12"/>
      <c r="D5721" s="12"/>
      <c r="E5721" s="12"/>
      <c r="F5721" s="12"/>
      <c r="G5721" s="12"/>
      <c r="H5721" s="12"/>
      <c r="I5721" s="15"/>
      <c r="J5721" s="31"/>
      <c r="K5721" s="180"/>
      <c r="L5721" s="40"/>
      <c r="M5721" s="14"/>
      <c r="N5721" s="16"/>
      <c r="O5721" s="49"/>
      <c r="P5721" s="64"/>
      <c r="Q5721" s="18"/>
      <c r="R5721" s="181">
        <f t="shared" si="807"/>
        <v>0</v>
      </c>
      <c r="S5721" s="181">
        <f t="shared" si="808"/>
        <v>0</v>
      </c>
      <c r="T5721" s="181">
        <f t="shared" si="809"/>
        <v>0</v>
      </c>
      <c r="AQ5721" s="1">
        <f>COUNT(L$11:L5721)</f>
        <v>37</v>
      </c>
      <c r="AR5721" s="43">
        <f t="shared" si="810"/>
        <v>40933</v>
      </c>
      <c r="AS5721" s="44">
        <f t="shared" si="811"/>
        <v>89.120000000000019</v>
      </c>
      <c r="AT5721" s="10" t="str">
        <f t="shared" si="812"/>
        <v/>
      </c>
      <c r="AU5721" s="20" t="str">
        <f t="shared" si="813"/>
        <v/>
      </c>
      <c r="AV5721" s="42">
        <f t="shared" si="814"/>
        <v>1</v>
      </c>
      <c r="AW5721" s="89">
        <f t="shared" si="815"/>
        <v>0</v>
      </c>
      <c r="AX5721" s="168"/>
      <c r="AY5721" s="60"/>
      <c r="AZ5721" s="61"/>
      <c r="BB5721" s="61" t="str">
        <f>IF(Settings!I5717&lt;&gt;"",Settings!I5717,"")</f>
        <v/>
      </c>
    </row>
    <row r="5722" spans="2:54" x14ac:dyDescent="0.2">
      <c r="B5722" s="13"/>
      <c r="C5722" s="12"/>
      <c r="D5722" s="12"/>
      <c r="E5722" s="12"/>
      <c r="F5722" s="12"/>
      <c r="G5722" s="12"/>
      <c r="H5722" s="12"/>
      <c r="I5722" s="15"/>
      <c r="J5722" s="31"/>
      <c r="K5722" s="180"/>
      <c r="L5722" s="40"/>
      <c r="M5722" s="14"/>
      <c r="N5722" s="16"/>
      <c r="O5722" s="49"/>
      <c r="P5722" s="64"/>
      <c r="Q5722" s="18"/>
      <c r="R5722" s="181">
        <f t="shared" si="807"/>
        <v>0</v>
      </c>
      <c r="S5722" s="181">
        <f t="shared" si="808"/>
        <v>0</v>
      </c>
      <c r="T5722" s="181">
        <f t="shared" si="809"/>
        <v>0</v>
      </c>
      <c r="AQ5722" s="1">
        <f>COUNT(L$11:L5722)</f>
        <v>37</v>
      </c>
      <c r="AR5722" s="43">
        <f t="shared" si="810"/>
        <v>40933</v>
      </c>
      <c r="AS5722" s="44">
        <f t="shared" si="811"/>
        <v>89.120000000000019</v>
      </c>
      <c r="AT5722" s="10" t="str">
        <f t="shared" si="812"/>
        <v/>
      </c>
      <c r="AU5722" s="20" t="str">
        <f t="shared" si="813"/>
        <v/>
      </c>
      <c r="AV5722" s="42">
        <f t="shared" si="814"/>
        <v>1</v>
      </c>
      <c r="AW5722" s="89">
        <f t="shared" si="815"/>
        <v>0</v>
      </c>
      <c r="AX5722" s="168"/>
      <c r="AY5722" s="60"/>
      <c r="AZ5722" s="61"/>
      <c r="BB5722" s="61" t="str">
        <f>IF(Settings!I5718&lt;&gt;"",Settings!I5718,"")</f>
        <v/>
      </c>
    </row>
    <row r="5723" spans="2:54" x14ac:dyDescent="0.2">
      <c r="B5723" s="13"/>
      <c r="C5723" s="12"/>
      <c r="D5723" s="12"/>
      <c r="E5723" s="12"/>
      <c r="F5723" s="12"/>
      <c r="G5723" s="12"/>
      <c r="H5723" s="12"/>
      <c r="I5723" s="15"/>
      <c r="J5723" s="31"/>
      <c r="K5723" s="180"/>
      <c r="L5723" s="40"/>
      <c r="M5723" s="14"/>
      <c r="N5723" s="16"/>
      <c r="O5723" s="49"/>
      <c r="P5723" s="64"/>
      <c r="Q5723" s="18"/>
      <c r="R5723" s="181">
        <f t="shared" si="807"/>
        <v>0</v>
      </c>
      <c r="S5723" s="181">
        <f t="shared" si="808"/>
        <v>0</v>
      </c>
      <c r="T5723" s="181">
        <f t="shared" si="809"/>
        <v>0</v>
      </c>
      <c r="AQ5723" s="1">
        <f>COUNT(L$11:L5723)</f>
        <v>37</v>
      </c>
      <c r="AR5723" s="43">
        <f t="shared" si="810"/>
        <v>40933</v>
      </c>
      <c r="AS5723" s="44">
        <f t="shared" si="811"/>
        <v>89.120000000000019</v>
      </c>
      <c r="AT5723" s="10" t="str">
        <f t="shared" si="812"/>
        <v/>
      </c>
      <c r="AU5723" s="20" t="str">
        <f t="shared" si="813"/>
        <v/>
      </c>
      <c r="AV5723" s="42">
        <f t="shared" si="814"/>
        <v>1</v>
      </c>
      <c r="AW5723" s="89">
        <f t="shared" si="815"/>
        <v>0</v>
      </c>
      <c r="AX5723" s="168"/>
      <c r="AY5723" s="60"/>
      <c r="AZ5723" s="61"/>
      <c r="BB5723" s="61" t="str">
        <f>IF(Settings!I5719&lt;&gt;"",Settings!I5719,"")</f>
        <v/>
      </c>
    </row>
    <row r="5724" spans="2:54" x14ac:dyDescent="0.2">
      <c r="B5724" s="13"/>
      <c r="C5724" s="12"/>
      <c r="D5724" s="12"/>
      <c r="E5724" s="12"/>
      <c r="F5724" s="12"/>
      <c r="G5724" s="12"/>
      <c r="H5724" s="12"/>
      <c r="I5724" s="15"/>
      <c r="J5724" s="31"/>
      <c r="K5724" s="180"/>
      <c r="L5724" s="40"/>
      <c r="M5724" s="14"/>
      <c r="N5724" s="16"/>
      <c r="O5724" s="49"/>
      <c r="P5724" s="64"/>
      <c r="Q5724" s="18"/>
      <c r="R5724" s="181">
        <f t="shared" si="807"/>
        <v>0</v>
      </c>
      <c r="S5724" s="181">
        <f t="shared" si="808"/>
        <v>0</v>
      </c>
      <c r="T5724" s="181">
        <f t="shared" si="809"/>
        <v>0</v>
      </c>
      <c r="AQ5724" s="1">
        <f>COUNT(L$11:L5724)</f>
        <v>37</v>
      </c>
      <c r="AR5724" s="43">
        <f t="shared" si="810"/>
        <v>40933</v>
      </c>
      <c r="AS5724" s="44">
        <f t="shared" si="811"/>
        <v>89.120000000000019</v>
      </c>
      <c r="AT5724" s="10" t="str">
        <f t="shared" si="812"/>
        <v/>
      </c>
      <c r="AU5724" s="20" t="str">
        <f t="shared" si="813"/>
        <v/>
      </c>
      <c r="AV5724" s="42">
        <f t="shared" si="814"/>
        <v>1</v>
      </c>
      <c r="AW5724" s="89">
        <f t="shared" si="815"/>
        <v>0</v>
      </c>
      <c r="AX5724" s="168"/>
      <c r="AY5724" s="60"/>
      <c r="AZ5724" s="61"/>
      <c r="BB5724" s="61" t="str">
        <f>IF(Settings!I5720&lt;&gt;"",Settings!I5720,"")</f>
        <v/>
      </c>
    </row>
    <row r="5725" spans="2:54" x14ac:dyDescent="0.2">
      <c r="B5725" s="13"/>
      <c r="C5725" s="12"/>
      <c r="D5725" s="12"/>
      <c r="E5725" s="12"/>
      <c r="F5725" s="12"/>
      <c r="G5725" s="12"/>
      <c r="H5725" s="12"/>
      <c r="I5725" s="15"/>
      <c r="J5725" s="31"/>
      <c r="K5725" s="180"/>
      <c r="L5725" s="40"/>
      <c r="M5725" s="14"/>
      <c r="N5725" s="16"/>
      <c r="O5725" s="49"/>
      <c r="P5725" s="64"/>
      <c r="Q5725" s="18"/>
      <c r="R5725" s="181">
        <f t="shared" si="807"/>
        <v>0</v>
      </c>
      <c r="S5725" s="181">
        <f t="shared" si="808"/>
        <v>0</v>
      </c>
      <c r="T5725" s="181">
        <f t="shared" si="809"/>
        <v>0</v>
      </c>
      <c r="AQ5725" s="1">
        <f>COUNT(L$11:L5725)</f>
        <v>37</v>
      </c>
      <c r="AR5725" s="43">
        <f t="shared" si="810"/>
        <v>40933</v>
      </c>
      <c r="AS5725" s="44">
        <f t="shared" si="811"/>
        <v>89.120000000000019</v>
      </c>
      <c r="AT5725" s="10" t="str">
        <f t="shared" si="812"/>
        <v/>
      </c>
      <c r="AU5725" s="20" t="str">
        <f t="shared" si="813"/>
        <v/>
      </c>
      <c r="AV5725" s="42">
        <f t="shared" si="814"/>
        <v>1</v>
      </c>
      <c r="AW5725" s="89">
        <f t="shared" si="815"/>
        <v>0</v>
      </c>
      <c r="AX5725" s="168"/>
      <c r="AY5725" s="60"/>
      <c r="AZ5725" s="61"/>
      <c r="BB5725" s="61" t="str">
        <f>IF(Settings!I5721&lt;&gt;"",Settings!I5721,"")</f>
        <v/>
      </c>
    </row>
    <row r="5726" spans="2:54" x14ac:dyDescent="0.2">
      <c r="B5726" s="13"/>
      <c r="C5726" s="12"/>
      <c r="D5726" s="12"/>
      <c r="E5726" s="12"/>
      <c r="F5726" s="12"/>
      <c r="G5726" s="12"/>
      <c r="H5726" s="12"/>
      <c r="I5726" s="15"/>
      <c r="J5726" s="31"/>
      <c r="K5726" s="180"/>
      <c r="L5726" s="40"/>
      <c r="M5726" s="14"/>
      <c r="N5726" s="16"/>
      <c r="O5726" s="49"/>
      <c r="P5726" s="64"/>
      <c r="Q5726" s="18"/>
      <c r="R5726" s="181">
        <f t="shared" si="807"/>
        <v>0</v>
      </c>
      <c r="S5726" s="181">
        <f t="shared" si="808"/>
        <v>0</v>
      </c>
      <c r="T5726" s="181">
        <f t="shared" si="809"/>
        <v>0</v>
      </c>
      <c r="AQ5726" s="1">
        <f>COUNT(L$11:L5726)</f>
        <v>37</v>
      </c>
      <c r="AR5726" s="43">
        <f t="shared" si="810"/>
        <v>40933</v>
      </c>
      <c r="AS5726" s="44">
        <f t="shared" si="811"/>
        <v>89.120000000000019</v>
      </c>
      <c r="AT5726" s="10" t="str">
        <f t="shared" si="812"/>
        <v/>
      </c>
      <c r="AU5726" s="20" t="str">
        <f t="shared" si="813"/>
        <v/>
      </c>
      <c r="AV5726" s="42">
        <f t="shared" si="814"/>
        <v>1</v>
      </c>
      <c r="AW5726" s="89">
        <f t="shared" si="815"/>
        <v>0</v>
      </c>
      <c r="AX5726" s="168"/>
      <c r="AY5726" s="60"/>
      <c r="AZ5726" s="61"/>
      <c r="BB5726" s="61" t="str">
        <f>IF(Settings!I5722&lt;&gt;"",Settings!I5722,"")</f>
        <v/>
      </c>
    </row>
    <row r="5727" spans="2:54" x14ac:dyDescent="0.2">
      <c r="B5727" s="13"/>
      <c r="C5727" s="12"/>
      <c r="D5727" s="12"/>
      <c r="E5727" s="12"/>
      <c r="F5727" s="12"/>
      <c r="G5727" s="12"/>
      <c r="H5727" s="12"/>
      <c r="I5727" s="15"/>
      <c r="J5727" s="31"/>
      <c r="K5727" s="180"/>
      <c r="L5727" s="40"/>
      <c r="M5727" s="14"/>
      <c r="N5727" s="16"/>
      <c r="O5727" s="49"/>
      <c r="P5727" s="64"/>
      <c r="Q5727" s="18"/>
      <c r="R5727" s="181">
        <f t="shared" si="807"/>
        <v>0</v>
      </c>
      <c r="S5727" s="181">
        <f t="shared" si="808"/>
        <v>0</v>
      </c>
      <c r="T5727" s="181">
        <f t="shared" si="809"/>
        <v>0</v>
      </c>
      <c r="AQ5727" s="1">
        <f>COUNT(L$11:L5727)</f>
        <v>37</v>
      </c>
      <c r="AR5727" s="43">
        <f t="shared" si="810"/>
        <v>40933</v>
      </c>
      <c r="AS5727" s="44">
        <f t="shared" si="811"/>
        <v>89.120000000000019</v>
      </c>
      <c r="AT5727" s="10" t="str">
        <f t="shared" si="812"/>
        <v/>
      </c>
      <c r="AU5727" s="20" t="str">
        <f t="shared" si="813"/>
        <v/>
      </c>
      <c r="AV5727" s="42">
        <f t="shared" si="814"/>
        <v>1</v>
      </c>
      <c r="AW5727" s="89">
        <f t="shared" si="815"/>
        <v>0</v>
      </c>
      <c r="AX5727" s="168"/>
      <c r="AY5727" s="60"/>
      <c r="AZ5727" s="61"/>
      <c r="BB5727" s="61" t="str">
        <f>IF(Settings!I5723&lt;&gt;"",Settings!I5723,"")</f>
        <v/>
      </c>
    </row>
    <row r="5728" spans="2:54" x14ac:dyDescent="0.2">
      <c r="B5728" s="13"/>
      <c r="C5728" s="12"/>
      <c r="D5728" s="12"/>
      <c r="E5728" s="12"/>
      <c r="F5728" s="12"/>
      <c r="G5728" s="12"/>
      <c r="H5728" s="12"/>
      <c r="I5728" s="15"/>
      <c r="J5728" s="31"/>
      <c r="K5728" s="180"/>
      <c r="L5728" s="40"/>
      <c r="M5728" s="14"/>
      <c r="N5728" s="16"/>
      <c r="O5728" s="49"/>
      <c r="P5728" s="64"/>
      <c r="Q5728" s="18"/>
      <c r="R5728" s="181">
        <f t="shared" si="807"/>
        <v>0</v>
      </c>
      <c r="S5728" s="181">
        <f t="shared" si="808"/>
        <v>0</v>
      </c>
      <c r="T5728" s="181">
        <f t="shared" si="809"/>
        <v>0</v>
      </c>
      <c r="AQ5728" s="1">
        <f>COUNT(L$11:L5728)</f>
        <v>37</v>
      </c>
      <c r="AR5728" s="43">
        <f t="shared" si="810"/>
        <v>40933</v>
      </c>
      <c r="AS5728" s="44">
        <f t="shared" si="811"/>
        <v>89.120000000000019</v>
      </c>
      <c r="AT5728" s="10" t="str">
        <f t="shared" si="812"/>
        <v/>
      </c>
      <c r="AU5728" s="20" t="str">
        <f t="shared" si="813"/>
        <v/>
      </c>
      <c r="AV5728" s="42">
        <f t="shared" si="814"/>
        <v>1</v>
      </c>
      <c r="AW5728" s="89">
        <f t="shared" si="815"/>
        <v>0</v>
      </c>
      <c r="AX5728" s="168"/>
      <c r="AY5728" s="60"/>
      <c r="AZ5728" s="61"/>
      <c r="BB5728" s="61" t="str">
        <f>IF(Settings!I5724&lt;&gt;"",Settings!I5724,"")</f>
        <v/>
      </c>
    </row>
    <row r="5729" spans="2:54" x14ac:dyDescent="0.2">
      <c r="B5729" s="13"/>
      <c r="C5729" s="12"/>
      <c r="D5729" s="12"/>
      <c r="E5729" s="12"/>
      <c r="F5729" s="12"/>
      <c r="G5729" s="12"/>
      <c r="H5729" s="12"/>
      <c r="I5729" s="15"/>
      <c r="J5729" s="31"/>
      <c r="K5729" s="180"/>
      <c r="L5729" s="40"/>
      <c r="M5729" s="14"/>
      <c r="N5729" s="16"/>
      <c r="O5729" s="49"/>
      <c r="P5729" s="64"/>
      <c r="Q5729" s="18"/>
      <c r="R5729" s="181">
        <f t="shared" si="807"/>
        <v>0</v>
      </c>
      <c r="S5729" s="181">
        <f t="shared" si="808"/>
        <v>0</v>
      </c>
      <c r="T5729" s="181">
        <f t="shared" si="809"/>
        <v>0</v>
      </c>
      <c r="AQ5729" s="1">
        <f>COUNT(L$11:L5729)</f>
        <v>37</v>
      </c>
      <c r="AR5729" s="43">
        <f t="shared" si="810"/>
        <v>40933</v>
      </c>
      <c r="AS5729" s="44">
        <f t="shared" si="811"/>
        <v>89.120000000000019</v>
      </c>
      <c r="AT5729" s="10" t="str">
        <f t="shared" si="812"/>
        <v/>
      </c>
      <c r="AU5729" s="20" t="str">
        <f t="shared" si="813"/>
        <v/>
      </c>
      <c r="AV5729" s="42">
        <f t="shared" si="814"/>
        <v>1</v>
      </c>
      <c r="AW5729" s="89">
        <f t="shared" si="815"/>
        <v>0</v>
      </c>
      <c r="AX5729" s="168"/>
      <c r="AY5729" s="60"/>
      <c r="AZ5729" s="61"/>
      <c r="BB5729" s="61" t="str">
        <f>IF(Settings!I5725&lt;&gt;"",Settings!I5725,"")</f>
        <v/>
      </c>
    </row>
    <row r="5730" spans="2:54" x14ac:dyDescent="0.2">
      <c r="B5730" s="13"/>
      <c r="C5730" s="12"/>
      <c r="D5730" s="12"/>
      <c r="E5730" s="12"/>
      <c r="F5730" s="12"/>
      <c r="G5730" s="12"/>
      <c r="H5730" s="12"/>
      <c r="I5730" s="15"/>
      <c r="J5730" s="31"/>
      <c r="K5730" s="180"/>
      <c r="L5730" s="40"/>
      <c r="M5730" s="14"/>
      <c r="N5730" s="16"/>
      <c r="O5730" s="49"/>
      <c r="P5730" s="64"/>
      <c r="Q5730" s="18"/>
      <c r="R5730" s="181">
        <f t="shared" si="807"/>
        <v>0</v>
      </c>
      <c r="S5730" s="181">
        <f t="shared" si="808"/>
        <v>0</v>
      </c>
      <c r="T5730" s="181">
        <f t="shared" si="809"/>
        <v>0</v>
      </c>
      <c r="AQ5730" s="1">
        <f>COUNT(L$11:L5730)</f>
        <v>37</v>
      </c>
      <c r="AR5730" s="43">
        <f t="shared" si="810"/>
        <v>40933</v>
      </c>
      <c r="AS5730" s="44">
        <f t="shared" si="811"/>
        <v>89.120000000000019</v>
      </c>
      <c r="AT5730" s="10" t="str">
        <f t="shared" si="812"/>
        <v/>
      </c>
      <c r="AU5730" s="20" t="str">
        <f t="shared" si="813"/>
        <v/>
      </c>
      <c r="AV5730" s="42">
        <f t="shared" si="814"/>
        <v>1</v>
      </c>
      <c r="AW5730" s="89">
        <f t="shared" si="815"/>
        <v>0</v>
      </c>
      <c r="AX5730" s="168"/>
      <c r="AY5730" s="60"/>
      <c r="AZ5730" s="61"/>
      <c r="BB5730" s="61" t="str">
        <f>IF(Settings!I5726&lt;&gt;"",Settings!I5726,"")</f>
        <v/>
      </c>
    </row>
    <row r="5731" spans="2:54" x14ac:dyDescent="0.2">
      <c r="B5731" s="13"/>
      <c r="C5731" s="12"/>
      <c r="D5731" s="12"/>
      <c r="E5731" s="12"/>
      <c r="F5731" s="12"/>
      <c r="G5731" s="12"/>
      <c r="H5731" s="12"/>
      <c r="I5731" s="15"/>
      <c r="J5731" s="31"/>
      <c r="K5731" s="180"/>
      <c r="L5731" s="40"/>
      <c r="M5731" s="14"/>
      <c r="N5731" s="16"/>
      <c r="O5731" s="49"/>
      <c r="P5731" s="64"/>
      <c r="Q5731" s="18"/>
      <c r="R5731" s="181">
        <f t="shared" si="807"/>
        <v>0</v>
      </c>
      <c r="S5731" s="181">
        <f t="shared" si="808"/>
        <v>0</v>
      </c>
      <c r="T5731" s="181">
        <f t="shared" si="809"/>
        <v>0</v>
      </c>
      <c r="AQ5731" s="1">
        <f>COUNT(L$11:L5731)</f>
        <v>37</v>
      </c>
      <c r="AR5731" s="43">
        <f t="shared" si="810"/>
        <v>40933</v>
      </c>
      <c r="AS5731" s="44">
        <f t="shared" si="811"/>
        <v>89.120000000000019</v>
      </c>
      <c r="AT5731" s="10" t="str">
        <f t="shared" si="812"/>
        <v/>
      </c>
      <c r="AU5731" s="20" t="str">
        <f t="shared" si="813"/>
        <v/>
      </c>
      <c r="AV5731" s="42">
        <f t="shared" si="814"/>
        <v>1</v>
      </c>
      <c r="AW5731" s="89">
        <f t="shared" si="815"/>
        <v>0</v>
      </c>
      <c r="AX5731" s="168"/>
      <c r="AY5731" s="60"/>
      <c r="AZ5731" s="61"/>
      <c r="BB5731" s="61" t="str">
        <f>IF(Settings!I5727&lt;&gt;"",Settings!I5727,"")</f>
        <v/>
      </c>
    </row>
    <row r="5732" spans="2:54" x14ac:dyDescent="0.2">
      <c r="B5732" s="13"/>
      <c r="C5732" s="12"/>
      <c r="D5732" s="12"/>
      <c r="E5732" s="12"/>
      <c r="F5732" s="12"/>
      <c r="G5732" s="12"/>
      <c r="H5732" s="12"/>
      <c r="I5732" s="15"/>
      <c r="J5732" s="31"/>
      <c r="K5732" s="180"/>
      <c r="L5732" s="40"/>
      <c r="M5732" s="14"/>
      <c r="N5732" s="16"/>
      <c r="O5732" s="49"/>
      <c r="P5732" s="64"/>
      <c r="Q5732" s="18"/>
      <c r="R5732" s="181">
        <f t="shared" si="807"/>
        <v>0</v>
      </c>
      <c r="S5732" s="181">
        <f t="shared" si="808"/>
        <v>0</v>
      </c>
      <c r="T5732" s="181">
        <f t="shared" si="809"/>
        <v>0</v>
      </c>
      <c r="AQ5732" s="1">
        <f>COUNT(L$11:L5732)</f>
        <v>37</v>
      </c>
      <c r="AR5732" s="43">
        <f t="shared" si="810"/>
        <v>40933</v>
      </c>
      <c r="AS5732" s="44">
        <f t="shared" si="811"/>
        <v>89.120000000000019</v>
      </c>
      <c r="AT5732" s="10" t="str">
        <f t="shared" si="812"/>
        <v/>
      </c>
      <c r="AU5732" s="20" t="str">
        <f t="shared" si="813"/>
        <v/>
      </c>
      <c r="AV5732" s="42">
        <f t="shared" si="814"/>
        <v>1</v>
      </c>
      <c r="AW5732" s="89">
        <f t="shared" si="815"/>
        <v>0</v>
      </c>
      <c r="AX5732" s="168"/>
      <c r="AY5732" s="60"/>
      <c r="AZ5732" s="61"/>
      <c r="BB5732" s="61" t="str">
        <f>IF(Settings!I5728&lt;&gt;"",Settings!I5728,"")</f>
        <v/>
      </c>
    </row>
    <row r="5733" spans="2:54" x14ac:dyDescent="0.2">
      <c r="B5733" s="13"/>
      <c r="C5733" s="12"/>
      <c r="D5733" s="12"/>
      <c r="E5733" s="12"/>
      <c r="F5733" s="12"/>
      <c r="G5733" s="12"/>
      <c r="H5733" s="12"/>
      <c r="I5733" s="15"/>
      <c r="J5733" s="31"/>
      <c r="K5733" s="180"/>
      <c r="L5733" s="40"/>
      <c r="M5733" s="14"/>
      <c r="N5733" s="16"/>
      <c r="O5733" s="49"/>
      <c r="P5733" s="64"/>
      <c r="Q5733" s="18"/>
      <c r="R5733" s="181">
        <f t="shared" si="807"/>
        <v>0</v>
      </c>
      <c r="S5733" s="181">
        <f t="shared" si="808"/>
        <v>0</v>
      </c>
      <c r="T5733" s="181">
        <f t="shared" si="809"/>
        <v>0</v>
      </c>
      <c r="AQ5733" s="1">
        <f>COUNT(L$11:L5733)</f>
        <v>37</v>
      </c>
      <c r="AR5733" s="43">
        <f t="shared" si="810"/>
        <v>40933</v>
      </c>
      <c r="AS5733" s="44">
        <f t="shared" si="811"/>
        <v>89.120000000000019</v>
      </c>
      <c r="AT5733" s="10" t="str">
        <f t="shared" si="812"/>
        <v/>
      </c>
      <c r="AU5733" s="20" t="str">
        <f t="shared" si="813"/>
        <v/>
      </c>
      <c r="AV5733" s="42">
        <f t="shared" si="814"/>
        <v>1</v>
      </c>
      <c r="AW5733" s="89">
        <f t="shared" si="815"/>
        <v>0</v>
      </c>
      <c r="AX5733" s="168"/>
      <c r="AY5733" s="60"/>
      <c r="AZ5733" s="61"/>
      <c r="BB5733" s="61" t="str">
        <f>IF(Settings!I5729&lt;&gt;"",Settings!I5729,"")</f>
        <v/>
      </c>
    </row>
    <row r="5734" spans="2:54" x14ac:dyDescent="0.2">
      <c r="B5734" s="13"/>
      <c r="C5734" s="12"/>
      <c r="D5734" s="12"/>
      <c r="E5734" s="12"/>
      <c r="F5734" s="12"/>
      <c r="G5734" s="12"/>
      <c r="H5734" s="12"/>
      <c r="I5734" s="15"/>
      <c r="J5734" s="31"/>
      <c r="K5734" s="180"/>
      <c r="L5734" s="40"/>
      <c r="M5734" s="14"/>
      <c r="N5734" s="16"/>
      <c r="O5734" s="49"/>
      <c r="P5734" s="64"/>
      <c r="Q5734" s="18"/>
      <c r="R5734" s="181">
        <f t="shared" si="807"/>
        <v>0</v>
      </c>
      <c r="S5734" s="181">
        <f t="shared" si="808"/>
        <v>0</v>
      </c>
      <c r="T5734" s="181">
        <f t="shared" si="809"/>
        <v>0</v>
      </c>
      <c r="AQ5734" s="1">
        <f>COUNT(L$11:L5734)</f>
        <v>37</v>
      </c>
      <c r="AR5734" s="43">
        <f t="shared" si="810"/>
        <v>40933</v>
      </c>
      <c r="AS5734" s="44">
        <f t="shared" si="811"/>
        <v>89.120000000000019</v>
      </c>
      <c r="AT5734" s="10" t="str">
        <f t="shared" si="812"/>
        <v/>
      </c>
      <c r="AU5734" s="20" t="str">
        <f t="shared" si="813"/>
        <v/>
      </c>
      <c r="AV5734" s="42">
        <f t="shared" si="814"/>
        <v>1</v>
      </c>
      <c r="AW5734" s="89">
        <f t="shared" si="815"/>
        <v>0</v>
      </c>
      <c r="AX5734" s="168"/>
      <c r="AY5734" s="60"/>
      <c r="AZ5734" s="61"/>
      <c r="BB5734" s="61" t="str">
        <f>IF(Settings!I5730&lt;&gt;"",Settings!I5730,"")</f>
        <v/>
      </c>
    </row>
    <row r="5735" spans="2:54" x14ac:dyDescent="0.2">
      <c r="B5735" s="13"/>
      <c r="C5735" s="12"/>
      <c r="D5735" s="12"/>
      <c r="E5735" s="12"/>
      <c r="F5735" s="12"/>
      <c r="G5735" s="12"/>
      <c r="H5735" s="12"/>
      <c r="I5735" s="15"/>
      <c r="J5735" s="31"/>
      <c r="K5735" s="180"/>
      <c r="L5735" s="40"/>
      <c r="M5735" s="14"/>
      <c r="N5735" s="16"/>
      <c r="O5735" s="49"/>
      <c r="P5735" s="64"/>
      <c r="Q5735" s="18"/>
      <c r="R5735" s="181">
        <f t="shared" si="807"/>
        <v>0</v>
      </c>
      <c r="S5735" s="181">
        <f t="shared" si="808"/>
        <v>0</v>
      </c>
      <c r="T5735" s="181">
        <f t="shared" si="809"/>
        <v>0</v>
      </c>
      <c r="AQ5735" s="1">
        <f>COUNT(L$11:L5735)</f>
        <v>37</v>
      </c>
      <c r="AR5735" s="43">
        <f t="shared" si="810"/>
        <v>40933</v>
      </c>
      <c r="AS5735" s="44">
        <f t="shared" si="811"/>
        <v>89.120000000000019</v>
      </c>
      <c r="AT5735" s="10" t="str">
        <f t="shared" si="812"/>
        <v/>
      </c>
      <c r="AU5735" s="20" t="str">
        <f t="shared" si="813"/>
        <v/>
      </c>
      <c r="AV5735" s="42">
        <f t="shared" si="814"/>
        <v>1</v>
      </c>
      <c r="AW5735" s="89">
        <f t="shared" si="815"/>
        <v>0</v>
      </c>
      <c r="AX5735" s="168"/>
      <c r="AY5735" s="60"/>
      <c r="AZ5735" s="61"/>
      <c r="BB5735" s="61" t="str">
        <f>IF(Settings!I5731&lt;&gt;"",Settings!I5731,"")</f>
        <v/>
      </c>
    </row>
    <row r="5736" spans="2:54" x14ac:dyDescent="0.2">
      <c r="B5736" s="13"/>
      <c r="C5736" s="12"/>
      <c r="D5736" s="12"/>
      <c r="E5736" s="12"/>
      <c r="F5736" s="12"/>
      <c r="G5736" s="12"/>
      <c r="H5736" s="12"/>
      <c r="I5736" s="15"/>
      <c r="J5736" s="31"/>
      <c r="K5736" s="180"/>
      <c r="L5736" s="40"/>
      <c r="M5736" s="14"/>
      <c r="N5736" s="16"/>
      <c r="O5736" s="49"/>
      <c r="P5736" s="64"/>
      <c r="Q5736" s="18"/>
      <c r="R5736" s="181">
        <f t="shared" si="807"/>
        <v>0</v>
      </c>
      <c r="S5736" s="181">
        <f t="shared" si="808"/>
        <v>0</v>
      </c>
      <c r="T5736" s="181">
        <f t="shared" si="809"/>
        <v>0</v>
      </c>
      <c r="AQ5736" s="1">
        <f>COUNT(L$11:L5736)</f>
        <v>37</v>
      </c>
      <c r="AR5736" s="43">
        <f t="shared" si="810"/>
        <v>40933</v>
      </c>
      <c r="AS5736" s="44">
        <f t="shared" si="811"/>
        <v>89.120000000000019</v>
      </c>
      <c r="AT5736" s="10" t="str">
        <f t="shared" si="812"/>
        <v/>
      </c>
      <c r="AU5736" s="20" t="str">
        <f t="shared" si="813"/>
        <v/>
      </c>
      <c r="AV5736" s="42">
        <f t="shared" si="814"/>
        <v>1</v>
      </c>
      <c r="AW5736" s="89">
        <f t="shared" si="815"/>
        <v>0</v>
      </c>
      <c r="AX5736" s="168"/>
      <c r="AY5736" s="60"/>
      <c r="AZ5736" s="61"/>
      <c r="BB5736" s="61" t="str">
        <f>IF(Settings!I5732&lt;&gt;"",Settings!I5732,"")</f>
        <v/>
      </c>
    </row>
    <row r="5737" spans="2:54" x14ac:dyDescent="0.2">
      <c r="B5737" s="13"/>
      <c r="C5737" s="12"/>
      <c r="D5737" s="12"/>
      <c r="E5737" s="12"/>
      <c r="F5737" s="12"/>
      <c r="G5737" s="12"/>
      <c r="H5737" s="12"/>
      <c r="I5737" s="15"/>
      <c r="J5737" s="31"/>
      <c r="K5737" s="180"/>
      <c r="L5737" s="40"/>
      <c r="M5737" s="14"/>
      <c r="N5737" s="16"/>
      <c r="O5737" s="49"/>
      <c r="P5737" s="64"/>
      <c r="Q5737" s="18"/>
      <c r="R5737" s="181">
        <f t="shared" si="807"/>
        <v>0</v>
      </c>
      <c r="S5737" s="181">
        <f t="shared" si="808"/>
        <v>0</v>
      </c>
      <c r="T5737" s="181">
        <f t="shared" si="809"/>
        <v>0</v>
      </c>
      <c r="AQ5737" s="1">
        <f>COUNT(L$11:L5737)</f>
        <v>37</v>
      </c>
      <c r="AR5737" s="43">
        <f t="shared" si="810"/>
        <v>40933</v>
      </c>
      <c r="AS5737" s="44">
        <f t="shared" si="811"/>
        <v>89.120000000000019</v>
      </c>
      <c r="AT5737" s="10" t="str">
        <f t="shared" si="812"/>
        <v/>
      </c>
      <c r="AU5737" s="20" t="str">
        <f t="shared" si="813"/>
        <v/>
      </c>
      <c r="AV5737" s="42">
        <f t="shared" si="814"/>
        <v>1</v>
      </c>
      <c r="AW5737" s="89">
        <f t="shared" si="815"/>
        <v>0</v>
      </c>
      <c r="AX5737" s="168"/>
      <c r="AY5737" s="60"/>
      <c r="AZ5737" s="61"/>
      <c r="BB5737" s="61" t="str">
        <f>IF(Settings!I5733&lt;&gt;"",Settings!I5733,"")</f>
        <v/>
      </c>
    </row>
    <row r="5738" spans="2:54" x14ac:dyDescent="0.2">
      <c r="B5738" s="13"/>
      <c r="C5738" s="12"/>
      <c r="D5738" s="12"/>
      <c r="E5738" s="12"/>
      <c r="F5738" s="12"/>
      <c r="G5738" s="12"/>
      <c r="H5738" s="12"/>
      <c r="I5738" s="15"/>
      <c r="J5738" s="31"/>
      <c r="K5738" s="180"/>
      <c r="L5738" s="40"/>
      <c r="M5738" s="14"/>
      <c r="N5738" s="16"/>
      <c r="O5738" s="49"/>
      <c r="P5738" s="64"/>
      <c r="Q5738" s="18"/>
      <c r="R5738" s="181">
        <f t="shared" si="807"/>
        <v>0</v>
      </c>
      <c r="S5738" s="181">
        <f t="shared" si="808"/>
        <v>0</v>
      </c>
      <c r="T5738" s="181">
        <f t="shared" si="809"/>
        <v>0</v>
      </c>
      <c r="AQ5738" s="1">
        <f>COUNT(L$11:L5738)</f>
        <v>37</v>
      </c>
      <c r="AR5738" s="43">
        <f t="shared" si="810"/>
        <v>40933</v>
      </c>
      <c r="AS5738" s="44">
        <f t="shared" si="811"/>
        <v>89.120000000000019</v>
      </c>
      <c r="AT5738" s="10" t="str">
        <f t="shared" si="812"/>
        <v/>
      </c>
      <c r="AU5738" s="20" t="str">
        <f t="shared" si="813"/>
        <v/>
      </c>
      <c r="AV5738" s="42">
        <f t="shared" si="814"/>
        <v>1</v>
      </c>
      <c r="AW5738" s="89">
        <f t="shared" si="815"/>
        <v>0</v>
      </c>
      <c r="AX5738" s="168"/>
      <c r="AY5738" s="60"/>
      <c r="AZ5738" s="61"/>
      <c r="BB5738" s="61" t="str">
        <f>IF(Settings!I5734&lt;&gt;"",Settings!I5734,"")</f>
        <v/>
      </c>
    </row>
    <row r="5739" spans="2:54" x14ac:dyDescent="0.2">
      <c r="B5739" s="13"/>
      <c r="C5739" s="12"/>
      <c r="D5739" s="12"/>
      <c r="E5739" s="12"/>
      <c r="F5739" s="12"/>
      <c r="G5739" s="12"/>
      <c r="H5739" s="12"/>
      <c r="I5739" s="15"/>
      <c r="J5739" s="31"/>
      <c r="K5739" s="180"/>
      <c r="L5739" s="40"/>
      <c r="M5739" s="14"/>
      <c r="N5739" s="16"/>
      <c r="O5739" s="49"/>
      <c r="P5739" s="64"/>
      <c r="Q5739" s="18"/>
      <c r="R5739" s="181">
        <f t="shared" si="807"/>
        <v>0</v>
      </c>
      <c r="S5739" s="181">
        <f t="shared" si="808"/>
        <v>0</v>
      </c>
      <c r="T5739" s="181">
        <f t="shared" si="809"/>
        <v>0</v>
      </c>
      <c r="AQ5739" s="1">
        <f>COUNT(L$11:L5739)</f>
        <v>37</v>
      </c>
      <c r="AR5739" s="43">
        <f t="shared" si="810"/>
        <v>40933</v>
      </c>
      <c r="AS5739" s="44">
        <f t="shared" si="811"/>
        <v>89.120000000000019</v>
      </c>
      <c r="AT5739" s="10" t="str">
        <f t="shared" si="812"/>
        <v/>
      </c>
      <c r="AU5739" s="20" t="str">
        <f t="shared" si="813"/>
        <v/>
      </c>
      <c r="AV5739" s="42">
        <f t="shared" si="814"/>
        <v>1</v>
      </c>
      <c r="AW5739" s="89">
        <f t="shared" si="815"/>
        <v>0</v>
      </c>
      <c r="AX5739" s="168"/>
      <c r="AY5739" s="60"/>
      <c r="AZ5739" s="61"/>
      <c r="BB5739" s="61" t="str">
        <f>IF(Settings!I5735&lt;&gt;"",Settings!I5735,"")</f>
        <v/>
      </c>
    </row>
    <row r="5740" spans="2:54" x14ac:dyDescent="0.2">
      <c r="B5740" s="13"/>
      <c r="C5740" s="12"/>
      <c r="D5740" s="12"/>
      <c r="E5740" s="12"/>
      <c r="F5740" s="12"/>
      <c r="G5740" s="12"/>
      <c r="H5740" s="12"/>
      <c r="I5740" s="15"/>
      <c r="J5740" s="31"/>
      <c r="K5740" s="180"/>
      <c r="L5740" s="40"/>
      <c r="M5740" s="14"/>
      <c r="N5740" s="16"/>
      <c r="O5740" s="49"/>
      <c r="P5740" s="64"/>
      <c r="Q5740" s="18"/>
      <c r="R5740" s="181">
        <f t="shared" si="807"/>
        <v>0</v>
      </c>
      <c r="S5740" s="181">
        <f t="shared" si="808"/>
        <v>0</v>
      </c>
      <c r="T5740" s="181">
        <f t="shared" si="809"/>
        <v>0</v>
      </c>
      <c r="AQ5740" s="1">
        <f>COUNT(L$11:L5740)</f>
        <v>37</v>
      </c>
      <c r="AR5740" s="43">
        <f t="shared" si="810"/>
        <v>40933</v>
      </c>
      <c r="AS5740" s="44">
        <f t="shared" si="811"/>
        <v>89.120000000000019</v>
      </c>
      <c r="AT5740" s="10" t="str">
        <f t="shared" si="812"/>
        <v/>
      </c>
      <c r="AU5740" s="20" t="str">
        <f t="shared" si="813"/>
        <v/>
      </c>
      <c r="AV5740" s="42">
        <f t="shared" si="814"/>
        <v>1</v>
      </c>
      <c r="AW5740" s="89">
        <f t="shared" si="815"/>
        <v>0</v>
      </c>
      <c r="AX5740" s="168"/>
      <c r="AY5740" s="60"/>
      <c r="AZ5740" s="61"/>
      <c r="BB5740" s="61" t="str">
        <f>IF(Settings!I5736&lt;&gt;"",Settings!I5736,"")</f>
        <v/>
      </c>
    </row>
    <row r="5741" spans="2:54" x14ac:dyDescent="0.2">
      <c r="B5741" s="13"/>
      <c r="C5741" s="12"/>
      <c r="D5741" s="12"/>
      <c r="E5741" s="12"/>
      <c r="F5741" s="12"/>
      <c r="G5741" s="12"/>
      <c r="H5741" s="12"/>
      <c r="I5741" s="15"/>
      <c r="J5741" s="31"/>
      <c r="K5741" s="180"/>
      <c r="L5741" s="40"/>
      <c r="M5741" s="14"/>
      <c r="N5741" s="16"/>
      <c r="O5741" s="49"/>
      <c r="P5741" s="64"/>
      <c r="Q5741" s="18"/>
      <c r="R5741" s="181">
        <f t="shared" si="807"/>
        <v>0</v>
      </c>
      <c r="S5741" s="181">
        <f t="shared" si="808"/>
        <v>0</v>
      </c>
      <c r="T5741" s="181">
        <f t="shared" si="809"/>
        <v>0</v>
      </c>
      <c r="AQ5741" s="1">
        <f>COUNT(L$11:L5741)</f>
        <v>37</v>
      </c>
      <c r="AR5741" s="43">
        <f t="shared" si="810"/>
        <v>40933</v>
      </c>
      <c r="AS5741" s="44">
        <f t="shared" si="811"/>
        <v>89.120000000000019</v>
      </c>
      <c r="AT5741" s="10" t="str">
        <f t="shared" si="812"/>
        <v/>
      </c>
      <c r="AU5741" s="20" t="str">
        <f t="shared" si="813"/>
        <v/>
      </c>
      <c r="AV5741" s="42">
        <f t="shared" si="814"/>
        <v>1</v>
      </c>
      <c r="AW5741" s="89">
        <f t="shared" si="815"/>
        <v>0</v>
      </c>
      <c r="AX5741" s="168"/>
      <c r="AY5741" s="60"/>
      <c r="AZ5741" s="61"/>
      <c r="BB5741" s="61" t="str">
        <f>IF(Settings!I5737&lt;&gt;"",Settings!I5737,"")</f>
        <v/>
      </c>
    </row>
    <row r="5742" spans="2:54" x14ac:dyDescent="0.2">
      <c r="B5742" s="13"/>
      <c r="C5742" s="12"/>
      <c r="D5742" s="12"/>
      <c r="E5742" s="12"/>
      <c r="F5742" s="12"/>
      <c r="G5742" s="12"/>
      <c r="H5742" s="12"/>
      <c r="I5742" s="15"/>
      <c r="J5742" s="31"/>
      <c r="K5742" s="180"/>
      <c r="L5742" s="40"/>
      <c r="M5742" s="14"/>
      <c r="N5742" s="16"/>
      <c r="O5742" s="49"/>
      <c r="P5742" s="64"/>
      <c r="Q5742" s="18"/>
      <c r="R5742" s="181">
        <f t="shared" si="807"/>
        <v>0</v>
      </c>
      <c r="S5742" s="181">
        <f t="shared" si="808"/>
        <v>0</v>
      </c>
      <c r="T5742" s="181">
        <f t="shared" si="809"/>
        <v>0</v>
      </c>
      <c r="AQ5742" s="1">
        <f>COUNT(L$11:L5742)</f>
        <v>37</v>
      </c>
      <c r="AR5742" s="43">
        <f t="shared" si="810"/>
        <v>40933</v>
      </c>
      <c r="AS5742" s="44">
        <f t="shared" si="811"/>
        <v>89.120000000000019</v>
      </c>
      <c r="AT5742" s="10" t="str">
        <f t="shared" si="812"/>
        <v/>
      </c>
      <c r="AU5742" s="20" t="str">
        <f t="shared" si="813"/>
        <v/>
      </c>
      <c r="AV5742" s="42">
        <f t="shared" si="814"/>
        <v>1</v>
      </c>
      <c r="AW5742" s="89">
        <f t="shared" si="815"/>
        <v>0</v>
      </c>
      <c r="AX5742" s="168"/>
      <c r="AY5742" s="60"/>
      <c r="AZ5742" s="61"/>
      <c r="BB5742" s="61" t="str">
        <f>IF(Settings!I5738&lt;&gt;"",Settings!I5738,"")</f>
        <v/>
      </c>
    </row>
    <row r="5743" spans="2:54" x14ac:dyDescent="0.2">
      <c r="B5743" s="13"/>
      <c r="C5743" s="12"/>
      <c r="D5743" s="12"/>
      <c r="E5743" s="12"/>
      <c r="F5743" s="12"/>
      <c r="G5743" s="12"/>
      <c r="H5743" s="12"/>
      <c r="I5743" s="15"/>
      <c r="J5743" s="31"/>
      <c r="K5743" s="180"/>
      <c r="L5743" s="40"/>
      <c r="M5743" s="14"/>
      <c r="N5743" s="16"/>
      <c r="O5743" s="49"/>
      <c r="P5743" s="64"/>
      <c r="Q5743" s="18"/>
      <c r="R5743" s="181">
        <f t="shared" si="807"/>
        <v>0</v>
      </c>
      <c r="S5743" s="181">
        <f t="shared" si="808"/>
        <v>0</v>
      </c>
      <c r="T5743" s="181">
        <f t="shared" si="809"/>
        <v>0</v>
      </c>
      <c r="AQ5743" s="1">
        <f>COUNT(L$11:L5743)</f>
        <v>37</v>
      </c>
      <c r="AR5743" s="43">
        <f t="shared" si="810"/>
        <v>40933</v>
      </c>
      <c r="AS5743" s="44">
        <f t="shared" si="811"/>
        <v>89.120000000000019</v>
      </c>
      <c r="AT5743" s="10" t="str">
        <f t="shared" si="812"/>
        <v/>
      </c>
      <c r="AU5743" s="20" t="str">
        <f t="shared" si="813"/>
        <v/>
      </c>
      <c r="AV5743" s="42">
        <f t="shared" si="814"/>
        <v>1</v>
      </c>
      <c r="AW5743" s="89">
        <f t="shared" si="815"/>
        <v>0</v>
      </c>
      <c r="AX5743" s="168"/>
      <c r="AY5743" s="60"/>
      <c r="AZ5743" s="61"/>
      <c r="BB5743" s="61" t="str">
        <f>IF(Settings!I5739&lt;&gt;"",Settings!I5739,"")</f>
        <v/>
      </c>
    </row>
    <row r="5744" spans="2:54" x14ac:dyDescent="0.2">
      <c r="B5744" s="13"/>
      <c r="C5744" s="12"/>
      <c r="D5744" s="12"/>
      <c r="E5744" s="12"/>
      <c r="F5744" s="12"/>
      <c r="G5744" s="12"/>
      <c r="H5744" s="12"/>
      <c r="I5744" s="15"/>
      <c r="J5744" s="31"/>
      <c r="K5744" s="180"/>
      <c r="L5744" s="40"/>
      <c r="M5744" s="14"/>
      <c r="N5744" s="16"/>
      <c r="O5744" s="49"/>
      <c r="P5744" s="64"/>
      <c r="Q5744" s="18"/>
      <c r="R5744" s="181">
        <f t="shared" si="807"/>
        <v>0</v>
      </c>
      <c r="S5744" s="181">
        <f t="shared" si="808"/>
        <v>0</v>
      </c>
      <c r="T5744" s="181">
        <f t="shared" si="809"/>
        <v>0</v>
      </c>
      <c r="AQ5744" s="1">
        <f>COUNT(L$11:L5744)</f>
        <v>37</v>
      </c>
      <c r="AR5744" s="43">
        <f t="shared" si="810"/>
        <v>40933</v>
      </c>
      <c r="AS5744" s="44">
        <f t="shared" si="811"/>
        <v>89.120000000000019</v>
      </c>
      <c r="AT5744" s="10" t="str">
        <f t="shared" si="812"/>
        <v/>
      </c>
      <c r="AU5744" s="20" t="str">
        <f t="shared" si="813"/>
        <v/>
      </c>
      <c r="AV5744" s="42">
        <f t="shared" si="814"/>
        <v>1</v>
      </c>
      <c r="AW5744" s="89">
        <f t="shared" si="815"/>
        <v>0</v>
      </c>
      <c r="AX5744" s="168"/>
      <c r="AY5744" s="60"/>
      <c r="AZ5744" s="61"/>
      <c r="BB5744" s="61" t="str">
        <f>IF(Settings!I5740&lt;&gt;"",Settings!I5740,"")</f>
        <v/>
      </c>
    </row>
    <row r="5745" spans="2:54" x14ac:dyDescent="0.2">
      <c r="B5745" s="13"/>
      <c r="C5745" s="12"/>
      <c r="D5745" s="12"/>
      <c r="E5745" s="12"/>
      <c r="F5745" s="12"/>
      <c r="G5745" s="12"/>
      <c r="H5745" s="12"/>
      <c r="I5745" s="15"/>
      <c r="J5745" s="31"/>
      <c r="K5745" s="180"/>
      <c r="L5745" s="40"/>
      <c r="M5745" s="14"/>
      <c r="N5745" s="16"/>
      <c r="O5745" s="49"/>
      <c r="P5745" s="64"/>
      <c r="Q5745" s="18"/>
      <c r="R5745" s="181">
        <f t="shared" si="807"/>
        <v>0</v>
      </c>
      <c r="S5745" s="181">
        <f t="shared" si="808"/>
        <v>0</v>
      </c>
      <c r="T5745" s="181">
        <f t="shared" si="809"/>
        <v>0</v>
      </c>
      <c r="AQ5745" s="1">
        <f>COUNT(L$11:L5745)</f>
        <v>37</v>
      </c>
      <c r="AR5745" s="43">
        <f t="shared" si="810"/>
        <v>40933</v>
      </c>
      <c r="AS5745" s="44">
        <f t="shared" si="811"/>
        <v>89.120000000000019</v>
      </c>
      <c r="AT5745" s="10" t="str">
        <f t="shared" si="812"/>
        <v/>
      </c>
      <c r="AU5745" s="20" t="str">
        <f t="shared" si="813"/>
        <v/>
      </c>
      <c r="AV5745" s="42">
        <f t="shared" si="814"/>
        <v>1</v>
      </c>
      <c r="AW5745" s="89">
        <f t="shared" si="815"/>
        <v>0</v>
      </c>
      <c r="AX5745" s="168"/>
      <c r="AY5745" s="60"/>
      <c r="AZ5745" s="61"/>
      <c r="BB5745" s="61" t="str">
        <f>IF(Settings!I5741&lt;&gt;"",Settings!I5741,"")</f>
        <v/>
      </c>
    </row>
    <row r="5746" spans="2:54" x14ac:dyDescent="0.2">
      <c r="B5746" s="13"/>
      <c r="C5746" s="12"/>
      <c r="D5746" s="12"/>
      <c r="E5746" s="12"/>
      <c r="F5746" s="12"/>
      <c r="G5746" s="12"/>
      <c r="H5746" s="12"/>
      <c r="I5746" s="15"/>
      <c r="J5746" s="31"/>
      <c r="K5746" s="180"/>
      <c r="L5746" s="40"/>
      <c r="M5746" s="14"/>
      <c r="N5746" s="16"/>
      <c r="O5746" s="49"/>
      <c r="P5746" s="64"/>
      <c r="Q5746" s="18"/>
      <c r="R5746" s="181">
        <f t="shared" si="807"/>
        <v>0</v>
      </c>
      <c r="S5746" s="181">
        <f t="shared" si="808"/>
        <v>0</v>
      </c>
      <c r="T5746" s="181">
        <f t="shared" si="809"/>
        <v>0</v>
      </c>
      <c r="AQ5746" s="1">
        <f>COUNT(L$11:L5746)</f>
        <v>37</v>
      </c>
      <c r="AR5746" s="43">
        <f t="shared" si="810"/>
        <v>40933</v>
      </c>
      <c r="AS5746" s="44">
        <f t="shared" si="811"/>
        <v>89.120000000000019</v>
      </c>
      <c r="AT5746" s="10" t="str">
        <f t="shared" si="812"/>
        <v/>
      </c>
      <c r="AU5746" s="20" t="str">
        <f t="shared" si="813"/>
        <v/>
      </c>
      <c r="AV5746" s="42">
        <f t="shared" si="814"/>
        <v>1</v>
      </c>
      <c r="AW5746" s="89">
        <f t="shared" si="815"/>
        <v>0</v>
      </c>
      <c r="AX5746" s="168"/>
      <c r="AY5746" s="60"/>
      <c r="AZ5746" s="61"/>
      <c r="BB5746" s="61" t="str">
        <f>IF(Settings!I5742&lt;&gt;"",Settings!I5742,"")</f>
        <v/>
      </c>
    </row>
    <row r="5747" spans="2:54" x14ac:dyDescent="0.2">
      <c r="B5747" s="13"/>
      <c r="C5747" s="12"/>
      <c r="D5747" s="12"/>
      <c r="E5747" s="12"/>
      <c r="F5747" s="12"/>
      <c r="G5747" s="12"/>
      <c r="H5747" s="12"/>
      <c r="I5747" s="15"/>
      <c r="J5747" s="31"/>
      <c r="K5747" s="180"/>
      <c r="L5747" s="40"/>
      <c r="M5747" s="14"/>
      <c r="N5747" s="16"/>
      <c r="O5747" s="49"/>
      <c r="P5747" s="64"/>
      <c r="Q5747" s="18"/>
      <c r="R5747" s="181">
        <f t="shared" si="807"/>
        <v>0</v>
      </c>
      <c r="S5747" s="181">
        <f t="shared" si="808"/>
        <v>0</v>
      </c>
      <c r="T5747" s="181">
        <f t="shared" si="809"/>
        <v>0</v>
      </c>
      <c r="AQ5747" s="1">
        <f>COUNT(L$11:L5747)</f>
        <v>37</v>
      </c>
      <c r="AR5747" s="43">
        <f t="shared" si="810"/>
        <v>40933</v>
      </c>
      <c r="AS5747" s="44">
        <f t="shared" si="811"/>
        <v>89.120000000000019</v>
      </c>
      <c r="AT5747" s="10" t="str">
        <f t="shared" si="812"/>
        <v/>
      </c>
      <c r="AU5747" s="20" t="str">
        <f t="shared" si="813"/>
        <v/>
      </c>
      <c r="AV5747" s="42">
        <f t="shared" si="814"/>
        <v>1</v>
      </c>
      <c r="AW5747" s="89">
        <f t="shared" si="815"/>
        <v>0</v>
      </c>
      <c r="AX5747" s="168"/>
      <c r="AY5747" s="60"/>
      <c r="AZ5747" s="61"/>
      <c r="BB5747" s="61" t="str">
        <f>IF(Settings!I5743&lt;&gt;"",Settings!I5743,"")</f>
        <v/>
      </c>
    </row>
    <row r="5748" spans="2:54" x14ac:dyDescent="0.2">
      <c r="B5748" s="13"/>
      <c r="C5748" s="12"/>
      <c r="D5748" s="12"/>
      <c r="E5748" s="12"/>
      <c r="F5748" s="12"/>
      <c r="G5748" s="12"/>
      <c r="H5748" s="12"/>
      <c r="I5748" s="15"/>
      <c r="J5748" s="31"/>
      <c r="K5748" s="180"/>
      <c r="L5748" s="40"/>
      <c r="M5748" s="14"/>
      <c r="N5748" s="16"/>
      <c r="O5748" s="49"/>
      <c r="P5748" s="64"/>
      <c r="Q5748" s="18"/>
      <c r="R5748" s="181">
        <f t="shared" si="807"/>
        <v>0</v>
      </c>
      <c r="S5748" s="181">
        <f t="shared" si="808"/>
        <v>0</v>
      </c>
      <c r="T5748" s="181">
        <f t="shared" si="809"/>
        <v>0</v>
      </c>
      <c r="AQ5748" s="1">
        <f>COUNT(L$11:L5748)</f>
        <v>37</v>
      </c>
      <c r="AR5748" s="43">
        <f t="shared" si="810"/>
        <v>40933</v>
      </c>
      <c r="AS5748" s="44">
        <f t="shared" si="811"/>
        <v>89.120000000000019</v>
      </c>
      <c r="AT5748" s="10" t="str">
        <f t="shared" si="812"/>
        <v/>
      </c>
      <c r="AU5748" s="20" t="str">
        <f t="shared" si="813"/>
        <v/>
      </c>
      <c r="AV5748" s="42">
        <f t="shared" si="814"/>
        <v>1</v>
      </c>
      <c r="AW5748" s="89">
        <f t="shared" si="815"/>
        <v>0</v>
      </c>
      <c r="AX5748" s="168"/>
      <c r="AY5748" s="60"/>
      <c r="AZ5748" s="61"/>
      <c r="BB5748" s="61" t="str">
        <f>IF(Settings!I5744&lt;&gt;"",Settings!I5744,"")</f>
        <v/>
      </c>
    </row>
    <row r="5749" spans="2:54" x14ac:dyDescent="0.2">
      <c r="B5749" s="13"/>
      <c r="C5749" s="12"/>
      <c r="D5749" s="12"/>
      <c r="E5749" s="12"/>
      <c r="F5749" s="12"/>
      <c r="G5749" s="12"/>
      <c r="H5749" s="12"/>
      <c r="I5749" s="15"/>
      <c r="J5749" s="31"/>
      <c r="K5749" s="180"/>
      <c r="L5749" s="40"/>
      <c r="M5749" s="14"/>
      <c r="N5749" s="16"/>
      <c r="O5749" s="49"/>
      <c r="P5749" s="64"/>
      <c r="Q5749" s="18"/>
      <c r="R5749" s="181">
        <f t="shared" si="807"/>
        <v>0</v>
      </c>
      <c r="S5749" s="181">
        <f t="shared" si="808"/>
        <v>0</v>
      </c>
      <c r="T5749" s="181">
        <f t="shared" si="809"/>
        <v>0</v>
      </c>
      <c r="AQ5749" s="1">
        <f>COUNT(L$11:L5749)</f>
        <v>37</v>
      </c>
      <c r="AR5749" s="43">
        <f t="shared" si="810"/>
        <v>40933</v>
      </c>
      <c r="AS5749" s="44">
        <f t="shared" si="811"/>
        <v>89.120000000000019</v>
      </c>
      <c r="AT5749" s="10" t="str">
        <f t="shared" si="812"/>
        <v/>
      </c>
      <c r="AU5749" s="20" t="str">
        <f t="shared" si="813"/>
        <v/>
      </c>
      <c r="AV5749" s="42">
        <f t="shared" si="814"/>
        <v>1</v>
      </c>
      <c r="AW5749" s="89">
        <f t="shared" si="815"/>
        <v>0</v>
      </c>
      <c r="AX5749" s="168"/>
      <c r="AY5749" s="60"/>
      <c r="AZ5749" s="61"/>
      <c r="BB5749" s="61" t="str">
        <f>IF(Settings!I5745&lt;&gt;"",Settings!I5745,"")</f>
        <v/>
      </c>
    </row>
    <row r="5750" spans="2:54" x14ac:dyDescent="0.2">
      <c r="B5750" s="13"/>
      <c r="C5750" s="12"/>
      <c r="D5750" s="12"/>
      <c r="E5750" s="12"/>
      <c r="F5750" s="12"/>
      <c r="G5750" s="12"/>
      <c r="H5750" s="12"/>
      <c r="I5750" s="15"/>
      <c r="J5750" s="31"/>
      <c r="K5750" s="180"/>
      <c r="L5750" s="40"/>
      <c r="M5750" s="14"/>
      <c r="N5750" s="16"/>
      <c r="O5750" s="49"/>
      <c r="P5750" s="64"/>
      <c r="Q5750" s="18"/>
      <c r="R5750" s="181">
        <f t="shared" si="807"/>
        <v>0</v>
      </c>
      <c r="S5750" s="181">
        <f t="shared" si="808"/>
        <v>0</v>
      </c>
      <c r="T5750" s="181">
        <f t="shared" si="809"/>
        <v>0</v>
      </c>
      <c r="AQ5750" s="1">
        <f>COUNT(L$11:L5750)</f>
        <v>37</v>
      </c>
      <c r="AR5750" s="43">
        <f t="shared" si="810"/>
        <v>40933</v>
      </c>
      <c r="AS5750" s="44">
        <f t="shared" si="811"/>
        <v>89.120000000000019</v>
      </c>
      <c r="AT5750" s="10" t="str">
        <f t="shared" si="812"/>
        <v/>
      </c>
      <c r="AU5750" s="20" t="str">
        <f t="shared" si="813"/>
        <v/>
      </c>
      <c r="AV5750" s="42">
        <f t="shared" si="814"/>
        <v>1</v>
      </c>
      <c r="AW5750" s="89">
        <f t="shared" si="815"/>
        <v>0</v>
      </c>
      <c r="AX5750" s="168"/>
      <c r="AY5750" s="60"/>
      <c r="AZ5750" s="61"/>
      <c r="BB5750" s="61" t="str">
        <f>IF(Settings!I5746&lt;&gt;"",Settings!I5746,"")</f>
        <v/>
      </c>
    </row>
    <row r="5751" spans="2:54" x14ac:dyDescent="0.2">
      <c r="B5751" s="13"/>
      <c r="C5751" s="12"/>
      <c r="D5751" s="12"/>
      <c r="E5751" s="12"/>
      <c r="F5751" s="12"/>
      <c r="G5751" s="12"/>
      <c r="H5751" s="12"/>
      <c r="I5751" s="15"/>
      <c r="J5751" s="31"/>
      <c r="K5751" s="180"/>
      <c r="L5751" s="40"/>
      <c r="M5751" s="14"/>
      <c r="N5751" s="16"/>
      <c r="O5751" s="49"/>
      <c r="P5751" s="64"/>
      <c r="Q5751" s="18"/>
      <c r="R5751" s="181">
        <f t="shared" si="807"/>
        <v>0</v>
      </c>
      <c r="S5751" s="181">
        <f t="shared" si="808"/>
        <v>0</v>
      </c>
      <c r="T5751" s="181">
        <f t="shared" si="809"/>
        <v>0</v>
      </c>
      <c r="AQ5751" s="1">
        <f>COUNT(L$11:L5751)</f>
        <v>37</v>
      </c>
      <c r="AR5751" s="43">
        <f t="shared" si="810"/>
        <v>40933</v>
      </c>
      <c r="AS5751" s="44">
        <f t="shared" si="811"/>
        <v>89.120000000000019</v>
      </c>
      <c r="AT5751" s="10" t="str">
        <f t="shared" si="812"/>
        <v/>
      </c>
      <c r="AU5751" s="20" t="str">
        <f t="shared" si="813"/>
        <v/>
      </c>
      <c r="AV5751" s="42">
        <f t="shared" si="814"/>
        <v>1</v>
      </c>
      <c r="AW5751" s="89">
        <f t="shared" si="815"/>
        <v>0</v>
      </c>
      <c r="AX5751" s="168"/>
      <c r="AY5751" s="60"/>
      <c r="AZ5751" s="61"/>
      <c r="BB5751" s="61" t="str">
        <f>IF(Settings!I5747&lt;&gt;"",Settings!I5747,"")</f>
        <v/>
      </c>
    </row>
    <row r="5752" spans="2:54" x14ac:dyDescent="0.2">
      <c r="B5752" s="13"/>
      <c r="C5752" s="12"/>
      <c r="D5752" s="12"/>
      <c r="E5752" s="12"/>
      <c r="F5752" s="12"/>
      <c r="G5752" s="12"/>
      <c r="H5752" s="12"/>
      <c r="I5752" s="15"/>
      <c r="J5752" s="31"/>
      <c r="K5752" s="180"/>
      <c r="L5752" s="40"/>
      <c r="M5752" s="14"/>
      <c r="N5752" s="16"/>
      <c r="O5752" s="49"/>
      <c r="P5752" s="64"/>
      <c r="Q5752" s="18"/>
      <c r="R5752" s="181">
        <f t="shared" si="807"/>
        <v>0</v>
      </c>
      <c r="S5752" s="181">
        <f t="shared" si="808"/>
        <v>0</v>
      </c>
      <c r="T5752" s="181">
        <f t="shared" si="809"/>
        <v>0</v>
      </c>
      <c r="AQ5752" s="1">
        <f>COUNT(L$11:L5752)</f>
        <v>37</v>
      </c>
      <c r="AR5752" s="43">
        <f t="shared" si="810"/>
        <v>40933</v>
      </c>
      <c r="AS5752" s="44">
        <f t="shared" si="811"/>
        <v>89.120000000000019</v>
      </c>
      <c r="AT5752" s="10" t="str">
        <f t="shared" si="812"/>
        <v/>
      </c>
      <c r="AU5752" s="20" t="str">
        <f t="shared" si="813"/>
        <v/>
      </c>
      <c r="AV5752" s="42">
        <f t="shared" si="814"/>
        <v>1</v>
      </c>
      <c r="AW5752" s="89">
        <f t="shared" si="815"/>
        <v>0</v>
      </c>
      <c r="AX5752" s="168"/>
      <c r="AY5752" s="60"/>
      <c r="AZ5752" s="61"/>
      <c r="BB5752" s="61" t="str">
        <f>IF(Settings!I5748&lt;&gt;"",Settings!I5748,"")</f>
        <v/>
      </c>
    </row>
    <row r="5753" spans="2:54" x14ac:dyDescent="0.2">
      <c r="B5753" s="13"/>
      <c r="C5753" s="12"/>
      <c r="D5753" s="12"/>
      <c r="E5753" s="12"/>
      <c r="F5753" s="12"/>
      <c r="G5753" s="12"/>
      <c r="H5753" s="12"/>
      <c r="I5753" s="15"/>
      <c r="J5753" s="31"/>
      <c r="K5753" s="180"/>
      <c r="L5753" s="40"/>
      <c r="M5753" s="14"/>
      <c r="N5753" s="16"/>
      <c r="O5753" s="49"/>
      <c r="P5753" s="64"/>
      <c r="Q5753" s="18"/>
      <c r="R5753" s="181">
        <f t="shared" si="807"/>
        <v>0</v>
      </c>
      <c r="S5753" s="181">
        <f t="shared" si="808"/>
        <v>0</v>
      </c>
      <c r="T5753" s="181">
        <f t="shared" si="809"/>
        <v>0</v>
      </c>
      <c r="AQ5753" s="1">
        <f>COUNT(L$11:L5753)</f>
        <v>37</v>
      </c>
      <c r="AR5753" s="43">
        <f t="shared" si="810"/>
        <v>40933</v>
      </c>
      <c r="AS5753" s="44">
        <f t="shared" si="811"/>
        <v>89.120000000000019</v>
      </c>
      <c r="AT5753" s="10" t="str">
        <f t="shared" si="812"/>
        <v/>
      </c>
      <c r="AU5753" s="20" t="str">
        <f t="shared" si="813"/>
        <v/>
      </c>
      <c r="AV5753" s="42">
        <f t="shared" si="814"/>
        <v>1</v>
      </c>
      <c r="AW5753" s="89">
        <f t="shared" si="815"/>
        <v>0</v>
      </c>
      <c r="AX5753" s="168"/>
      <c r="AY5753" s="60"/>
      <c r="AZ5753" s="61"/>
      <c r="BB5753" s="61" t="str">
        <f>IF(Settings!I5749&lt;&gt;"",Settings!I5749,"")</f>
        <v/>
      </c>
    </row>
    <row r="5754" spans="2:54" x14ac:dyDescent="0.2">
      <c r="B5754" s="13"/>
      <c r="C5754" s="12"/>
      <c r="D5754" s="12"/>
      <c r="E5754" s="12"/>
      <c r="F5754" s="12"/>
      <c r="G5754" s="12"/>
      <c r="H5754" s="12"/>
      <c r="I5754" s="15"/>
      <c r="J5754" s="31"/>
      <c r="K5754" s="180"/>
      <c r="L5754" s="40"/>
      <c r="M5754" s="14"/>
      <c r="N5754" s="16"/>
      <c r="O5754" s="49"/>
      <c r="P5754" s="64"/>
      <c r="Q5754" s="18"/>
      <c r="R5754" s="181">
        <f t="shared" si="807"/>
        <v>0</v>
      </c>
      <c r="S5754" s="181">
        <f t="shared" si="808"/>
        <v>0</v>
      </c>
      <c r="T5754" s="181">
        <f t="shared" si="809"/>
        <v>0</v>
      </c>
      <c r="AQ5754" s="1">
        <f>COUNT(L$11:L5754)</f>
        <v>37</v>
      </c>
      <c r="AR5754" s="43">
        <f t="shared" si="810"/>
        <v>40933</v>
      </c>
      <c r="AS5754" s="44">
        <f t="shared" si="811"/>
        <v>89.120000000000019</v>
      </c>
      <c r="AT5754" s="10" t="str">
        <f t="shared" si="812"/>
        <v/>
      </c>
      <c r="AU5754" s="20" t="str">
        <f t="shared" si="813"/>
        <v/>
      </c>
      <c r="AV5754" s="42">
        <f t="shared" si="814"/>
        <v>1</v>
      </c>
      <c r="AW5754" s="89">
        <f t="shared" si="815"/>
        <v>0</v>
      </c>
      <c r="AX5754" s="168"/>
      <c r="AY5754" s="60"/>
      <c r="AZ5754" s="61"/>
      <c r="BB5754" s="61" t="str">
        <f>IF(Settings!I5750&lt;&gt;"",Settings!I5750,"")</f>
        <v/>
      </c>
    </row>
    <row r="5755" spans="2:54" x14ac:dyDescent="0.2">
      <c r="B5755" s="13"/>
      <c r="C5755" s="12"/>
      <c r="D5755" s="12"/>
      <c r="E5755" s="12"/>
      <c r="F5755" s="12"/>
      <c r="G5755" s="12"/>
      <c r="H5755" s="12"/>
      <c r="I5755" s="15"/>
      <c r="J5755" s="31"/>
      <c r="K5755" s="180"/>
      <c r="L5755" s="40"/>
      <c r="M5755" s="14"/>
      <c r="N5755" s="16"/>
      <c r="O5755" s="49"/>
      <c r="P5755" s="64"/>
      <c r="Q5755" s="18"/>
      <c r="R5755" s="181">
        <f t="shared" si="807"/>
        <v>0</v>
      </c>
      <c r="S5755" s="181">
        <f t="shared" si="808"/>
        <v>0</v>
      </c>
      <c r="T5755" s="181">
        <f t="shared" si="809"/>
        <v>0</v>
      </c>
      <c r="AQ5755" s="1">
        <f>COUNT(L$11:L5755)</f>
        <v>37</v>
      </c>
      <c r="AR5755" s="43">
        <f t="shared" si="810"/>
        <v>40933</v>
      </c>
      <c r="AS5755" s="44">
        <f t="shared" si="811"/>
        <v>89.120000000000019</v>
      </c>
      <c r="AT5755" s="10" t="str">
        <f t="shared" si="812"/>
        <v/>
      </c>
      <c r="AU5755" s="20" t="str">
        <f t="shared" si="813"/>
        <v/>
      </c>
      <c r="AV5755" s="42">
        <f t="shared" si="814"/>
        <v>1</v>
      </c>
      <c r="AW5755" s="89">
        <f t="shared" si="815"/>
        <v>0</v>
      </c>
      <c r="AX5755" s="168"/>
      <c r="AY5755" s="60"/>
      <c r="AZ5755" s="61"/>
      <c r="BB5755" s="61" t="str">
        <f>IF(Settings!I5751&lt;&gt;"",Settings!I5751,"")</f>
        <v/>
      </c>
    </row>
    <row r="5756" spans="2:54" x14ac:dyDescent="0.2">
      <c r="B5756" s="13"/>
      <c r="C5756" s="12"/>
      <c r="D5756" s="12"/>
      <c r="E5756" s="12"/>
      <c r="F5756" s="12"/>
      <c r="G5756" s="12"/>
      <c r="H5756" s="12"/>
      <c r="I5756" s="15"/>
      <c r="J5756" s="31"/>
      <c r="K5756" s="180"/>
      <c r="L5756" s="40"/>
      <c r="M5756" s="14"/>
      <c r="N5756" s="16"/>
      <c r="O5756" s="49"/>
      <c r="P5756" s="64"/>
      <c r="Q5756" s="18"/>
      <c r="R5756" s="181">
        <f t="shared" si="807"/>
        <v>0</v>
      </c>
      <c r="S5756" s="181">
        <f t="shared" si="808"/>
        <v>0</v>
      </c>
      <c r="T5756" s="181">
        <f t="shared" si="809"/>
        <v>0</v>
      </c>
      <c r="AQ5756" s="1">
        <f>COUNT(L$11:L5756)</f>
        <v>37</v>
      </c>
      <c r="AR5756" s="43">
        <f t="shared" si="810"/>
        <v>40933</v>
      </c>
      <c r="AS5756" s="44">
        <f t="shared" si="811"/>
        <v>89.120000000000019</v>
      </c>
      <c r="AT5756" s="10" t="str">
        <f t="shared" si="812"/>
        <v/>
      </c>
      <c r="AU5756" s="20" t="str">
        <f t="shared" si="813"/>
        <v/>
      </c>
      <c r="AV5756" s="42">
        <f t="shared" si="814"/>
        <v>1</v>
      </c>
      <c r="AW5756" s="89">
        <f t="shared" si="815"/>
        <v>0</v>
      </c>
      <c r="AX5756" s="168"/>
      <c r="AY5756" s="60"/>
      <c r="AZ5756" s="61"/>
      <c r="BB5756" s="61" t="str">
        <f>IF(Settings!I5752&lt;&gt;"",Settings!I5752,"")</f>
        <v/>
      </c>
    </row>
    <row r="5757" spans="2:54" x14ac:dyDescent="0.2">
      <c r="B5757" s="13"/>
      <c r="C5757" s="12"/>
      <c r="D5757" s="12"/>
      <c r="E5757" s="12"/>
      <c r="F5757" s="12"/>
      <c r="G5757" s="12"/>
      <c r="H5757" s="12"/>
      <c r="I5757" s="15"/>
      <c r="J5757" s="31"/>
      <c r="K5757" s="180"/>
      <c r="L5757" s="40"/>
      <c r="M5757" s="14"/>
      <c r="N5757" s="16"/>
      <c r="O5757" s="49"/>
      <c r="P5757" s="64"/>
      <c r="Q5757" s="18"/>
      <c r="R5757" s="181">
        <f t="shared" si="807"/>
        <v>0</v>
      </c>
      <c r="S5757" s="181">
        <f t="shared" si="808"/>
        <v>0</v>
      </c>
      <c r="T5757" s="181">
        <f t="shared" si="809"/>
        <v>0</v>
      </c>
      <c r="AQ5757" s="1">
        <f>COUNT(L$11:L5757)</f>
        <v>37</v>
      </c>
      <c r="AR5757" s="43">
        <f t="shared" si="810"/>
        <v>40933</v>
      </c>
      <c r="AS5757" s="44">
        <f t="shared" si="811"/>
        <v>89.120000000000019</v>
      </c>
      <c r="AT5757" s="10" t="str">
        <f t="shared" si="812"/>
        <v/>
      </c>
      <c r="AU5757" s="20" t="str">
        <f t="shared" si="813"/>
        <v/>
      </c>
      <c r="AV5757" s="42">
        <f t="shared" si="814"/>
        <v>1</v>
      </c>
      <c r="AW5757" s="89">
        <f t="shared" si="815"/>
        <v>0</v>
      </c>
      <c r="AX5757" s="168"/>
      <c r="AY5757" s="60"/>
      <c r="AZ5757" s="61"/>
      <c r="BB5757" s="61" t="str">
        <f>IF(Settings!I5753&lt;&gt;"",Settings!I5753,"")</f>
        <v/>
      </c>
    </row>
    <row r="5758" spans="2:54" x14ac:dyDescent="0.2">
      <c r="B5758" s="13"/>
      <c r="C5758" s="12"/>
      <c r="D5758" s="12"/>
      <c r="E5758" s="12"/>
      <c r="F5758" s="12"/>
      <c r="G5758" s="12"/>
      <c r="H5758" s="12"/>
      <c r="I5758" s="15"/>
      <c r="J5758" s="31"/>
      <c r="K5758" s="180"/>
      <c r="L5758" s="40"/>
      <c r="M5758" s="14"/>
      <c r="N5758" s="16"/>
      <c r="O5758" s="49"/>
      <c r="P5758" s="64"/>
      <c r="Q5758" s="18"/>
      <c r="R5758" s="181">
        <f t="shared" si="807"/>
        <v>0</v>
      </c>
      <c r="S5758" s="181">
        <f t="shared" si="808"/>
        <v>0</v>
      </c>
      <c r="T5758" s="181">
        <f t="shared" si="809"/>
        <v>0</v>
      </c>
      <c r="AQ5758" s="1">
        <f>COUNT(L$11:L5758)</f>
        <v>37</v>
      </c>
      <c r="AR5758" s="43">
        <f t="shared" si="810"/>
        <v>40933</v>
      </c>
      <c r="AS5758" s="44">
        <f t="shared" si="811"/>
        <v>89.120000000000019</v>
      </c>
      <c r="AT5758" s="10" t="str">
        <f t="shared" si="812"/>
        <v/>
      </c>
      <c r="AU5758" s="20" t="str">
        <f t="shared" si="813"/>
        <v/>
      </c>
      <c r="AV5758" s="42">
        <f t="shared" si="814"/>
        <v>1</v>
      </c>
      <c r="AW5758" s="89">
        <f t="shared" si="815"/>
        <v>0</v>
      </c>
      <c r="AX5758" s="168"/>
      <c r="AY5758" s="60"/>
      <c r="AZ5758" s="61"/>
      <c r="BB5758" s="61" t="str">
        <f>IF(Settings!I5754&lt;&gt;"",Settings!I5754,"")</f>
        <v/>
      </c>
    </row>
    <row r="5759" spans="2:54" x14ac:dyDescent="0.2">
      <c r="B5759" s="13"/>
      <c r="C5759" s="12"/>
      <c r="D5759" s="12"/>
      <c r="E5759" s="12"/>
      <c r="F5759" s="12"/>
      <c r="G5759" s="12"/>
      <c r="H5759" s="12"/>
      <c r="I5759" s="15"/>
      <c r="J5759" s="31"/>
      <c r="K5759" s="180"/>
      <c r="L5759" s="40"/>
      <c r="M5759" s="14"/>
      <c r="N5759" s="16"/>
      <c r="O5759" s="49"/>
      <c r="P5759" s="64"/>
      <c r="Q5759" s="18"/>
      <c r="R5759" s="181">
        <f t="shared" si="807"/>
        <v>0</v>
      </c>
      <c r="S5759" s="181">
        <f t="shared" si="808"/>
        <v>0</v>
      </c>
      <c r="T5759" s="181">
        <f t="shared" si="809"/>
        <v>0</v>
      </c>
      <c r="AQ5759" s="1">
        <f>COUNT(L$11:L5759)</f>
        <v>37</v>
      </c>
      <c r="AR5759" s="43">
        <f t="shared" si="810"/>
        <v>40933</v>
      </c>
      <c r="AS5759" s="44">
        <f t="shared" si="811"/>
        <v>89.120000000000019</v>
      </c>
      <c r="AT5759" s="10" t="str">
        <f t="shared" si="812"/>
        <v/>
      </c>
      <c r="AU5759" s="20" t="str">
        <f t="shared" si="813"/>
        <v/>
      </c>
      <c r="AV5759" s="42">
        <f t="shared" si="814"/>
        <v>1</v>
      </c>
      <c r="AW5759" s="89">
        <f t="shared" si="815"/>
        <v>0</v>
      </c>
      <c r="AX5759" s="168"/>
      <c r="AY5759" s="60"/>
      <c r="AZ5759" s="61"/>
      <c r="BB5759" s="61" t="str">
        <f>IF(Settings!I5755&lt;&gt;"",Settings!I5755,"")</f>
        <v/>
      </c>
    </row>
    <row r="5760" spans="2:54" x14ac:dyDescent="0.2">
      <c r="B5760" s="13"/>
      <c r="C5760" s="12"/>
      <c r="D5760" s="12"/>
      <c r="E5760" s="12"/>
      <c r="F5760" s="12"/>
      <c r="G5760" s="12"/>
      <c r="H5760" s="12"/>
      <c r="I5760" s="15"/>
      <c r="J5760" s="31"/>
      <c r="K5760" s="180"/>
      <c r="L5760" s="40"/>
      <c r="M5760" s="14"/>
      <c r="N5760" s="16"/>
      <c r="O5760" s="49"/>
      <c r="P5760" s="64"/>
      <c r="Q5760" s="18"/>
      <c r="R5760" s="181">
        <f t="shared" si="807"/>
        <v>0</v>
      </c>
      <c r="S5760" s="181">
        <f t="shared" si="808"/>
        <v>0</v>
      </c>
      <c r="T5760" s="181">
        <f t="shared" si="809"/>
        <v>0</v>
      </c>
      <c r="AQ5760" s="1">
        <f>COUNT(L$11:L5760)</f>
        <v>37</v>
      </c>
      <c r="AR5760" s="43">
        <f t="shared" si="810"/>
        <v>40933</v>
      </c>
      <c r="AS5760" s="44">
        <f t="shared" si="811"/>
        <v>89.120000000000019</v>
      </c>
      <c r="AT5760" s="10" t="str">
        <f t="shared" si="812"/>
        <v/>
      </c>
      <c r="AU5760" s="20" t="str">
        <f t="shared" si="813"/>
        <v/>
      </c>
      <c r="AV5760" s="42">
        <f t="shared" si="814"/>
        <v>1</v>
      </c>
      <c r="AW5760" s="89">
        <f t="shared" si="815"/>
        <v>0</v>
      </c>
      <c r="AX5760" s="168"/>
      <c r="AY5760" s="60"/>
      <c r="AZ5760" s="61"/>
      <c r="BB5760" s="61" t="str">
        <f>IF(Settings!I5756&lt;&gt;"",Settings!I5756,"")</f>
        <v/>
      </c>
    </row>
    <row r="5761" spans="2:54" x14ac:dyDescent="0.2">
      <c r="B5761" s="13"/>
      <c r="C5761" s="12"/>
      <c r="D5761" s="12"/>
      <c r="E5761" s="12"/>
      <c r="F5761" s="12"/>
      <c r="G5761" s="12"/>
      <c r="H5761" s="12"/>
      <c r="I5761" s="15"/>
      <c r="J5761" s="31"/>
      <c r="K5761" s="180"/>
      <c r="L5761" s="40"/>
      <c r="M5761" s="14"/>
      <c r="N5761" s="16"/>
      <c r="O5761" s="49"/>
      <c r="P5761" s="64"/>
      <c r="Q5761" s="18"/>
      <c r="R5761" s="181">
        <f t="shared" si="807"/>
        <v>0</v>
      </c>
      <c r="S5761" s="181">
        <f t="shared" si="808"/>
        <v>0</v>
      </c>
      <c r="T5761" s="181">
        <f t="shared" si="809"/>
        <v>0</v>
      </c>
      <c r="AQ5761" s="1">
        <f>COUNT(L$11:L5761)</f>
        <v>37</v>
      </c>
      <c r="AR5761" s="43">
        <f t="shared" si="810"/>
        <v>40933</v>
      </c>
      <c r="AS5761" s="44">
        <f t="shared" si="811"/>
        <v>89.120000000000019</v>
      </c>
      <c r="AT5761" s="10" t="str">
        <f t="shared" si="812"/>
        <v/>
      </c>
      <c r="AU5761" s="20" t="str">
        <f t="shared" si="813"/>
        <v/>
      </c>
      <c r="AV5761" s="42">
        <f t="shared" si="814"/>
        <v>1</v>
      </c>
      <c r="AW5761" s="89">
        <f t="shared" si="815"/>
        <v>0</v>
      </c>
      <c r="AX5761" s="168"/>
      <c r="AY5761" s="60"/>
      <c r="AZ5761" s="61"/>
      <c r="BB5761" s="61" t="str">
        <f>IF(Settings!I5757&lt;&gt;"",Settings!I5757,"")</f>
        <v/>
      </c>
    </row>
    <row r="5762" spans="2:54" x14ac:dyDescent="0.2">
      <c r="B5762" s="13"/>
      <c r="C5762" s="12"/>
      <c r="D5762" s="12"/>
      <c r="E5762" s="12"/>
      <c r="F5762" s="12"/>
      <c r="G5762" s="12"/>
      <c r="H5762" s="12"/>
      <c r="I5762" s="15"/>
      <c r="J5762" s="31"/>
      <c r="K5762" s="180"/>
      <c r="L5762" s="40"/>
      <c r="M5762" s="14"/>
      <c r="N5762" s="16"/>
      <c r="O5762" s="49"/>
      <c r="P5762" s="64"/>
      <c r="Q5762" s="18"/>
      <c r="R5762" s="181">
        <f t="shared" si="807"/>
        <v>0</v>
      </c>
      <c r="S5762" s="181">
        <f t="shared" si="808"/>
        <v>0</v>
      </c>
      <c r="T5762" s="181">
        <f t="shared" si="809"/>
        <v>0</v>
      </c>
      <c r="AQ5762" s="1">
        <f>COUNT(L$11:L5762)</f>
        <v>37</v>
      </c>
      <c r="AR5762" s="43">
        <f t="shared" si="810"/>
        <v>40933</v>
      </c>
      <c r="AS5762" s="44">
        <f t="shared" si="811"/>
        <v>89.120000000000019</v>
      </c>
      <c r="AT5762" s="10" t="str">
        <f t="shared" si="812"/>
        <v/>
      </c>
      <c r="AU5762" s="20" t="str">
        <f t="shared" si="813"/>
        <v/>
      </c>
      <c r="AV5762" s="42">
        <f t="shared" si="814"/>
        <v>1</v>
      </c>
      <c r="AW5762" s="89">
        <f t="shared" si="815"/>
        <v>0</v>
      </c>
      <c r="AX5762" s="168"/>
      <c r="AY5762" s="60"/>
      <c r="AZ5762" s="61"/>
      <c r="BB5762" s="61" t="str">
        <f>IF(Settings!I5758&lt;&gt;"",Settings!I5758,"")</f>
        <v/>
      </c>
    </row>
    <row r="5763" spans="2:54" x14ac:dyDescent="0.2">
      <c r="B5763" s="13"/>
      <c r="C5763" s="12"/>
      <c r="D5763" s="12"/>
      <c r="E5763" s="12"/>
      <c r="F5763" s="12"/>
      <c r="G5763" s="12"/>
      <c r="H5763" s="12"/>
      <c r="I5763" s="15"/>
      <c r="J5763" s="31"/>
      <c r="K5763" s="180"/>
      <c r="L5763" s="40"/>
      <c r="M5763" s="14"/>
      <c r="N5763" s="16"/>
      <c r="O5763" s="49"/>
      <c r="P5763" s="64"/>
      <c r="Q5763" s="18"/>
      <c r="R5763" s="181">
        <f t="shared" si="807"/>
        <v>0</v>
      </c>
      <c r="S5763" s="181">
        <f t="shared" si="808"/>
        <v>0</v>
      </c>
      <c r="T5763" s="181">
        <f t="shared" si="809"/>
        <v>0</v>
      </c>
      <c r="AQ5763" s="1">
        <f>COUNT(L$11:L5763)</f>
        <v>37</v>
      </c>
      <c r="AR5763" s="43">
        <f t="shared" si="810"/>
        <v>40933</v>
      </c>
      <c r="AS5763" s="44">
        <f t="shared" si="811"/>
        <v>89.120000000000019</v>
      </c>
      <c r="AT5763" s="10" t="str">
        <f t="shared" si="812"/>
        <v/>
      </c>
      <c r="AU5763" s="20" t="str">
        <f t="shared" si="813"/>
        <v/>
      </c>
      <c r="AV5763" s="42">
        <f t="shared" si="814"/>
        <v>1</v>
      </c>
      <c r="AW5763" s="89">
        <f t="shared" si="815"/>
        <v>0</v>
      </c>
      <c r="AX5763" s="168"/>
      <c r="AY5763" s="60"/>
      <c r="AZ5763" s="61"/>
      <c r="BB5763" s="61" t="str">
        <f>IF(Settings!I5759&lt;&gt;"",Settings!I5759,"")</f>
        <v/>
      </c>
    </row>
    <row r="5764" spans="2:54" x14ac:dyDescent="0.2">
      <c r="B5764" s="13"/>
      <c r="C5764" s="12"/>
      <c r="D5764" s="12"/>
      <c r="E5764" s="12"/>
      <c r="F5764" s="12"/>
      <c r="G5764" s="12"/>
      <c r="H5764" s="12"/>
      <c r="I5764" s="15"/>
      <c r="J5764" s="31"/>
      <c r="K5764" s="180"/>
      <c r="L5764" s="40"/>
      <c r="M5764" s="14"/>
      <c r="N5764" s="16"/>
      <c r="O5764" s="49"/>
      <c r="P5764" s="64"/>
      <c r="Q5764" s="18"/>
      <c r="R5764" s="181">
        <f t="shared" si="807"/>
        <v>0</v>
      </c>
      <c r="S5764" s="181">
        <f t="shared" si="808"/>
        <v>0</v>
      </c>
      <c r="T5764" s="181">
        <f t="shared" si="809"/>
        <v>0</v>
      </c>
      <c r="AQ5764" s="1">
        <f>COUNT(L$11:L5764)</f>
        <v>37</v>
      </c>
      <c r="AR5764" s="43">
        <f t="shared" si="810"/>
        <v>40933</v>
      </c>
      <c r="AS5764" s="44">
        <f t="shared" si="811"/>
        <v>89.120000000000019</v>
      </c>
      <c r="AT5764" s="10" t="str">
        <f t="shared" si="812"/>
        <v/>
      </c>
      <c r="AU5764" s="20" t="str">
        <f t="shared" si="813"/>
        <v/>
      </c>
      <c r="AV5764" s="42">
        <f t="shared" si="814"/>
        <v>1</v>
      </c>
      <c r="AW5764" s="89">
        <f t="shared" si="815"/>
        <v>0</v>
      </c>
      <c r="AX5764" s="168"/>
      <c r="AY5764" s="60"/>
      <c r="AZ5764" s="61"/>
      <c r="BB5764" s="61" t="str">
        <f>IF(Settings!I5760&lt;&gt;"",Settings!I5760,"")</f>
        <v/>
      </c>
    </row>
    <row r="5765" spans="2:54" x14ac:dyDescent="0.2">
      <c r="B5765" s="13"/>
      <c r="C5765" s="12"/>
      <c r="D5765" s="12"/>
      <c r="E5765" s="12"/>
      <c r="F5765" s="12"/>
      <c r="G5765" s="12"/>
      <c r="H5765" s="12"/>
      <c r="I5765" s="15"/>
      <c r="J5765" s="31"/>
      <c r="K5765" s="180"/>
      <c r="L5765" s="40"/>
      <c r="M5765" s="14"/>
      <c r="N5765" s="16"/>
      <c r="O5765" s="49"/>
      <c r="P5765" s="64"/>
      <c r="Q5765" s="18"/>
      <c r="R5765" s="181">
        <f t="shared" si="807"/>
        <v>0</v>
      </c>
      <c r="S5765" s="181">
        <f t="shared" si="808"/>
        <v>0</v>
      </c>
      <c r="T5765" s="181">
        <f t="shared" si="809"/>
        <v>0</v>
      </c>
      <c r="AQ5765" s="1">
        <f>COUNT(L$11:L5765)</f>
        <v>37</v>
      </c>
      <c r="AR5765" s="43">
        <f t="shared" si="810"/>
        <v>40933</v>
      </c>
      <c r="AS5765" s="44">
        <f t="shared" si="811"/>
        <v>89.120000000000019</v>
      </c>
      <c r="AT5765" s="10" t="str">
        <f t="shared" si="812"/>
        <v/>
      </c>
      <c r="AU5765" s="20" t="str">
        <f t="shared" si="813"/>
        <v/>
      </c>
      <c r="AV5765" s="42">
        <f t="shared" si="814"/>
        <v>1</v>
      </c>
      <c r="AW5765" s="89">
        <f t="shared" si="815"/>
        <v>0</v>
      </c>
      <c r="AX5765" s="168"/>
      <c r="AY5765" s="60"/>
      <c r="AZ5765" s="61"/>
      <c r="BB5765" s="61" t="str">
        <f>IF(Settings!I5761&lt;&gt;"",Settings!I5761,"")</f>
        <v/>
      </c>
    </row>
    <row r="5766" spans="2:54" x14ac:dyDescent="0.2">
      <c r="B5766" s="13"/>
      <c r="C5766" s="12"/>
      <c r="D5766" s="12"/>
      <c r="E5766" s="12"/>
      <c r="F5766" s="12"/>
      <c r="G5766" s="12"/>
      <c r="H5766" s="12"/>
      <c r="I5766" s="15"/>
      <c r="J5766" s="31"/>
      <c r="K5766" s="180"/>
      <c r="L5766" s="40"/>
      <c r="M5766" s="14"/>
      <c r="N5766" s="16"/>
      <c r="O5766" s="49"/>
      <c r="P5766" s="64"/>
      <c r="Q5766" s="18"/>
      <c r="R5766" s="181">
        <f t="shared" si="807"/>
        <v>0</v>
      </c>
      <c r="S5766" s="181">
        <f t="shared" si="808"/>
        <v>0</v>
      </c>
      <c r="T5766" s="181">
        <f t="shared" si="809"/>
        <v>0</v>
      </c>
      <c r="AQ5766" s="1">
        <f>COUNT(L$11:L5766)</f>
        <v>37</v>
      </c>
      <c r="AR5766" s="43">
        <f t="shared" si="810"/>
        <v>40933</v>
      </c>
      <c r="AS5766" s="44">
        <f t="shared" si="811"/>
        <v>89.120000000000019</v>
      </c>
      <c r="AT5766" s="10" t="str">
        <f t="shared" si="812"/>
        <v/>
      </c>
      <c r="AU5766" s="20" t="str">
        <f t="shared" si="813"/>
        <v/>
      </c>
      <c r="AV5766" s="42">
        <f t="shared" si="814"/>
        <v>1</v>
      </c>
      <c r="AW5766" s="89">
        <f t="shared" si="815"/>
        <v>0</v>
      </c>
      <c r="AX5766" s="168"/>
      <c r="AY5766" s="60"/>
      <c r="AZ5766" s="61"/>
      <c r="BB5766" s="61" t="str">
        <f>IF(Settings!I5762&lt;&gt;"",Settings!I5762,"")</f>
        <v/>
      </c>
    </row>
    <row r="5767" spans="2:54" x14ac:dyDescent="0.2">
      <c r="B5767" s="13"/>
      <c r="C5767" s="12"/>
      <c r="D5767" s="12"/>
      <c r="E5767" s="12"/>
      <c r="F5767" s="12"/>
      <c r="G5767" s="12"/>
      <c r="H5767" s="12"/>
      <c r="I5767" s="15"/>
      <c r="J5767" s="31"/>
      <c r="K5767" s="180"/>
      <c r="L5767" s="40"/>
      <c r="M5767" s="14"/>
      <c r="N5767" s="16"/>
      <c r="O5767" s="49"/>
      <c r="P5767" s="64"/>
      <c r="Q5767" s="18"/>
      <c r="R5767" s="181">
        <f t="shared" si="807"/>
        <v>0</v>
      </c>
      <c r="S5767" s="181">
        <f t="shared" si="808"/>
        <v>0</v>
      </c>
      <c r="T5767" s="181">
        <f t="shared" si="809"/>
        <v>0</v>
      </c>
      <c r="AQ5767" s="1">
        <f>COUNT(L$11:L5767)</f>
        <v>37</v>
      </c>
      <c r="AR5767" s="43">
        <f t="shared" si="810"/>
        <v>40933</v>
      </c>
      <c r="AS5767" s="44">
        <f t="shared" si="811"/>
        <v>89.120000000000019</v>
      </c>
      <c r="AT5767" s="10" t="str">
        <f t="shared" si="812"/>
        <v/>
      </c>
      <c r="AU5767" s="20" t="str">
        <f t="shared" si="813"/>
        <v/>
      </c>
      <c r="AV5767" s="42">
        <f t="shared" si="814"/>
        <v>1</v>
      </c>
      <c r="AW5767" s="89">
        <f t="shared" si="815"/>
        <v>0</v>
      </c>
      <c r="AX5767" s="168"/>
      <c r="AY5767" s="60"/>
      <c r="AZ5767" s="61"/>
      <c r="BB5767" s="61" t="str">
        <f>IF(Settings!I5763&lt;&gt;"",Settings!I5763,"")</f>
        <v/>
      </c>
    </row>
    <row r="5768" spans="2:54" x14ac:dyDescent="0.2">
      <c r="B5768" s="13"/>
      <c r="C5768" s="12"/>
      <c r="D5768" s="12"/>
      <c r="E5768" s="12"/>
      <c r="F5768" s="12"/>
      <c r="G5768" s="12"/>
      <c r="H5768" s="12"/>
      <c r="I5768" s="15"/>
      <c r="J5768" s="31"/>
      <c r="K5768" s="180"/>
      <c r="L5768" s="40"/>
      <c r="M5768" s="14"/>
      <c r="N5768" s="16"/>
      <c r="O5768" s="49"/>
      <c r="P5768" s="64"/>
      <c r="Q5768" s="18"/>
      <c r="R5768" s="181">
        <f t="shared" si="807"/>
        <v>0</v>
      </c>
      <c r="S5768" s="181">
        <f t="shared" si="808"/>
        <v>0</v>
      </c>
      <c r="T5768" s="181">
        <f t="shared" si="809"/>
        <v>0</v>
      </c>
      <c r="AQ5768" s="1">
        <f>COUNT(L$11:L5768)</f>
        <v>37</v>
      </c>
      <c r="AR5768" s="43">
        <f t="shared" si="810"/>
        <v>40933</v>
      </c>
      <c r="AS5768" s="44">
        <f t="shared" si="811"/>
        <v>89.120000000000019</v>
      </c>
      <c r="AT5768" s="10" t="str">
        <f t="shared" si="812"/>
        <v/>
      </c>
      <c r="AU5768" s="20" t="str">
        <f t="shared" si="813"/>
        <v/>
      </c>
      <c r="AV5768" s="42">
        <f t="shared" si="814"/>
        <v>1</v>
      </c>
      <c r="AW5768" s="89">
        <f t="shared" si="815"/>
        <v>0</v>
      </c>
      <c r="AX5768" s="168"/>
      <c r="AY5768" s="60"/>
      <c r="AZ5768" s="61"/>
      <c r="BB5768" s="61" t="str">
        <f>IF(Settings!I5764&lt;&gt;"",Settings!I5764,"")</f>
        <v/>
      </c>
    </row>
    <row r="5769" spans="2:54" x14ac:dyDescent="0.2">
      <c r="B5769" s="13"/>
      <c r="C5769" s="12"/>
      <c r="D5769" s="12"/>
      <c r="E5769" s="12"/>
      <c r="F5769" s="12"/>
      <c r="G5769" s="12"/>
      <c r="H5769" s="12"/>
      <c r="I5769" s="15"/>
      <c r="J5769" s="31"/>
      <c r="K5769" s="180"/>
      <c r="L5769" s="40"/>
      <c r="M5769" s="14"/>
      <c r="N5769" s="16"/>
      <c r="O5769" s="49"/>
      <c r="P5769" s="64"/>
      <c r="Q5769" s="18"/>
      <c r="R5769" s="181">
        <f t="shared" si="807"/>
        <v>0</v>
      </c>
      <c r="S5769" s="181">
        <f t="shared" si="808"/>
        <v>0</v>
      </c>
      <c r="T5769" s="181">
        <f t="shared" si="809"/>
        <v>0</v>
      </c>
      <c r="AQ5769" s="1">
        <f>COUNT(L$11:L5769)</f>
        <v>37</v>
      </c>
      <c r="AR5769" s="43">
        <f t="shared" si="810"/>
        <v>40933</v>
      </c>
      <c r="AS5769" s="44">
        <f t="shared" si="811"/>
        <v>89.120000000000019</v>
      </c>
      <c r="AT5769" s="10" t="str">
        <f t="shared" si="812"/>
        <v/>
      </c>
      <c r="AU5769" s="20" t="str">
        <f t="shared" si="813"/>
        <v/>
      </c>
      <c r="AV5769" s="42">
        <f t="shared" si="814"/>
        <v>1</v>
      </c>
      <c r="AW5769" s="89">
        <f t="shared" si="815"/>
        <v>0</v>
      </c>
      <c r="AX5769" s="168"/>
      <c r="AY5769" s="60"/>
      <c r="AZ5769" s="61"/>
      <c r="BB5769" s="61" t="str">
        <f>IF(Settings!I5765&lt;&gt;"",Settings!I5765,"")</f>
        <v/>
      </c>
    </row>
    <row r="5770" spans="2:54" x14ac:dyDescent="0.2">
      <c r="B5770" s="13"/>
      <c r="C5770" s="12"/>
      <c r="D5770" s="12"/>
      <c r="E5770" s="12"/>
      <c r="F5770" s="12"/>
      <c r="G5770" s="12"/>
      <c r="H5770" s="12"/>
      <c r="I5770" s="15"/>
      <c r="J5770" s="31"/>
      <c r="K5770" s="180"/>
      <c r="L5770" s="40"/>
      <c r="M5770" s="14"/>
      <c r="N5770" s="16"/>
      <c r="O5770" s="49"/>
      <c r="P5770" s="64"/>
      <c r="Q5770" s="18"/>
      <c r="R5770" s="181">
        <f t="shared" si="807"/>
        <v>0</v>
      </c>
      <c r="S5770" s="181">
        <f t="shared" si="808"/>
        <v>0</v>
      </c>
      <c r="T5770" s="181">
        <f t="shared" si="809"/>
        <v>0</v>
      </c>
      <c r="AQ5770" s="1">
        <f>COUNT(L$11:L5770)</f>
        <v>37</v>
      </c>
      <c r="AR5770" s="43">
        <f t="shared" si="810"/>
        <v>40933</v>
      </c>
      <c r="AS5770" s="44">
        <f t="shared" si="811"/>
        <v>89.120000000000019</v>
      </c>
      <c r="AT5770" s="10" t="str">
        <f t="shared" si="812"/>
        <v/>
      </c>
      <c r="AU5770" s="20" t="str">
        <f t="shared" si="813"/>
        <v/>
      </c>
      <c r="AV5770" s="42">
        <f t="shared" si="814"/>
        <v>1</v>
      </c>
      <c r="AW5770" s="89">
        <f t="shared" si="815"/>
        <v>0</v>
      </c>
      <c r="AX5770" s="168"/>
      <c r="AY5770" s="60"/>
      <c r="AZ5770" s="61"/>
      <c r="BB5770" s="61" t="str">
        <f>IF(Settings!I5766&lt;&gt;"",Settings!I5766,"")</f>
        <v/>
      </c>
    </row>
    <row r="5771" spans="2:54" x14ac:dyDescent="0.2">
      <c r="B5771" s="13"/>
      <c r="C5771" s="12"/>
      <c r="D5771" s="12"/>
      <c r="E5771" s="12"/>
      <c r="F5771" s="12"/>
      <c r="G5771" s="12"/>
      <c r="H5771" s="12"/>
      <c r="I5771" s="15"/>
      <c r="J5771" s="31"/>
      <c r="K5771" s="180"/>
      <c r="L5771" s="40"/>
      <c r="M5771" s="14"/>
      <c r="N5771" s="16"/>
      <c r="O5771" s="49"/>
      <c r="P5771" s="64"/>
      <c r="Q5771" s="18"/>
      <c r="R5771" s="181">
        <f t="shared" si="807"/>
        <v>0</v>
      </c>
      <c r="S5771" s="181">
        <f t="shared" si="808"/>
        <v>0</v>
      </c>
      <c r="T5771" s="181">
        <f t="shared" si="809"/>
        <v>0</v>
      </c>
      <c r="AQ5771" s="1">
        <f>COUNT(L$11:L5771)</f>
        <v>37</v>
      </c>
      <c r="AR5771" s="43">
        <f t="shared" si="810"/>
        <v>40933</v>
      </c>
      <c r="AS5771" s="44">
        <f t="shared" si="811"/>
        <v>89.120000000000019</v>
      </c>
      <c r="AT5771" s="10" t="str">
        <f t="shared" si="812"/>
        <v/>
      </c>
      <c r="AU5771" s="20" t="str">
        <f t="shared" si="813"/>
        <v/>
      </c>
      <c r="AV5771" s="42">
        <f t="shared" si="814"/>
        <v>1</v>
      </c>
      <c r="AW5771" s="89">
        <f t="shared" si="815"/>
        <v>0</v>
      </c>
      <c r="AX5771" s="168"/>
      <c r="AY5771" s="60"/>
      <c r="AZ5771" s="61"/>
      <c r="BB5771" s="61" t="str">
        <f>IF(Settings!I5767&lt;&gt;"",Settings!I5767,"")</f>
        <v/>
      </c>
    </row>
    <row r="5772" spans="2:54" x14ac:dyDescent="0.2">
      <c r="B5772" s="13"/>
      <c r="C5772" s="12"/>
      <c r="D5772" s="12"/>
      <c r="E5772" s="12"/>
      <c r="F5772" s="12"/>
      <c r="G5772" s="12"/>
      <c r="H5772" s="12"/>
      <c r="I5772" s="15"/>
      <c r="J5772" s="31"/>
      <c r="K5772" s="180"/>
      <c r="L5772" s="40"/>
      <c r="M5772" s="14"/>
      <c r="N5772" s="16"/>
      <c r="O5772" s="49"/>
      <c r="P5772" s="64"/>
      <c r="Q5772" s="18"/>
      <c r="R5772" s="181">
        <f t="shared" ref="R5772:R5835" si="816">ROUND(IF(M5772&lt;&gt;"Y",IF(P5772&lt;&gt;"Y",K5772,K5772*(AV5772-1)),0),ROUNDING)</f>
        <v>0</v>
      </c>
      <c r="S5772" s="181">
        <f t="shared" ref="S5772:S5835" si="817">ROUND(IF(O5772&gt;0,IF(M5772="Y",AW5772*(1-O5772),IF(AW5772&gt;R5772,R5772 + (AW5772 - R5772)*(1-O5772),AW5772)),AW5772),ROUNDING)</f>
        <v>0</v>
      </c>
      <c r="T5772" s="181">
        <f t="shared" ref="T5772:T5835" si="818">ROUND(IF(N5772="P",0,IF(OR(M5772="N",M5772=""),S5772-R5772,S5772)),ROUNDING)</f>
        <v>0</v>
      </c>
      <c r="AQ5772" s="1">
        <f>COUNT(L$11:L5772)</f>
        <v>37</v>
      </c>
      <c r="AR5772" s="43">
        <f t="shared" si="810"/>
        <v>40933</v>
      </c>
      <c r="AS5772" s="44">
        <f t="shared" si="811"/>
        <v>89.120000000000019</v>
      </c>
      <c r="AT5772" s="10" t="str">
        <f t="shared" si="812"/>
        <v/>
      </c>
      <c r="AU5772" s="20" t="str">
        <f t="shared" si="813"/>
        <v/>
      </c>
      <c r="AV5772" s="42">
        <f t="shared" si="814"/>
        <v>1</v>
      </c>
      <c r="AW5772" s="89">
        <f t="shared" si="815"/>
        <v>0</v>
      </c>
      <c r="AX5772" s="168"/>
      <c r="AY5772" s="60"/>
      <c r="AZ5772" s="61"/>
      <c r="BB5772" s="61" t="str">
        <f>IF(Settings!I5768&lt;&gt;"",Settings!I5768,"")</f>
        <v/>
      </c>
    </row>
    <row r="5773" spans="2:54" x14ac:dyDescent="0.2">
      <c r="B5773" s="13"/>
      <c r="C5773" s="12"/>
      <c r="D5773" s="12"/>
      <c r="E5773" s="12"/>
      <c r="F5773" s="12"/>
      <c r="G5773" s="12"/>
      <c r="H5773" s="12"/>
      <c r="I5773" s="15"/>
      <c r="J5773" s="31"/>
      <c r="K5773" s="180"/>
      <c r="L5773" s="40"/>
      <c r="M5773" s="14"/>
      <c r="N5773" s="16"/>
      <c r="O5773" s="49"/>
      <c r="P5773" s="64"/>
      <c r="Q5773" s="18"/>
      <c r="R5773" s="181">
        <f t="shared" si="816"/>
        <v>0</v>
      </c>
      <c r="S5773" s="181">
        <f t="shared" si="817"/>
        <v>0</v>
      </c>
      <c r="T5773" s="181">
        <f t="shared" si="818"/>
        <v>0</v>
      </c>
      <c r="AQ5773" s="1">
        <f>COUNT(L$11:L5773)</f>
        <v>37</v>
      </c>
      <c r="AR5773" s="43">
        <f t="shared" ref="AR5773:AR5836" si="819">IF(B5773&gt;2,B5773,AR5772)</f>
        <v>40933</v>
      </c>
      <c r="AS5773" s="44">
        <f t="shared" ref="AS5773:AS5836" si="820">AS5772+T5773</f>
        <v>89.120000000000019</v>
      </c>
      <c r="AT5773" s="10" t="str">
        <f t="shared" ref="AT5773:AT5836" si="821">IF(N5773="P",IF(P5773&lt;&gt;"Y",IF(M5773&lt;&gt;"Y",K5773*AV5773,K5773*AV5773-K5773),IF(M5773&lt;&gt;"Y",K5773 + K5773*(AV5773-1),K5773)),"")</f>
        <v/>
      </c>
      <c r="AU5773" s="20" t="str">
        <f t="shared" ref="AU5773:AU5836" si="822">IF(M5773="Y",IF(P5773="Y",K5773*(AV5773-1),K5773),"")</f>
        <v/>
      </c>
      <c r="AV5773" s="42">
        <f t="shared" ref="AV5773:AV5836" si="823">IF(L5773&lt;&gt;"",IF(ODDS_TYPE=1,L5773,IF(ODDS_TYPE=2,IF(L5773&gt;0,1+L5773/100,IF(L5773&lt;0,1-100/L5773,1)),IF(ODDS_TYPE=3,1+L5773,IF(ODDS_TYPE=4,1+L5773,IF(ODDS_TYPE=5,IF(L5773&gt;0,1+L5773,1-1/L5773),IF(ODDS_TYPE=6,IF(L5773&gt;=0,L5773+1,1-1/L5773),1)))))),1)</f>
        <v>1</v>
      </c>
      <c r="AW5773" s="89">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68"/>
      <c r="AY5773" s="60"/>
      <c r="AZ5773" s="61"/>
      <c r="BB5773" s="61" t="str">
        <f>IF(Settings!I5769&lt;&gt;"",Settings!I5769,"")</f>
        <v/>
      </c>
    </row>
    <row r="5774" spans="2:54" x14ac:dyDescent="0.2">
      <c r="B5774" s="13"/>
      <c r="C5774" s="12"/>
      <c r="D5774" s="12"/>
      <c r="E5774" s="12"/>
      <c r="F5774" s="12"/>
      <c r="G5774" s="12"/>
      <c r="H5774" s="12"/>
      <c r="I5774" s="15"/>
      <c r="J5774" s="31"/>
      <c r="K5774" s="180"/>
      <c r="L5774" s="40"/>
      <c r="M5774" s="14"/>
      <c r="N5774" s="16"/>
      <c r="O5774" s="49"/>
      <c r="P5774" s="64"/>
      <c r="Q5774" s="18"/>
      <c r="R5774" s="181">
        <f t="shared" si="816"/>
        <v>0</v>
      </c>
      <c r="S5774" s="181">
        <f t="shared" si="817"/>
        <v>0</v>
      </c>
      <c r="T5774" s="181">
        <f t="shared" si="818"/>
        <v>0</v>
      </c>
      <c r="AQ5774" s="1">
        <f>COUNT(L$11:L5774)</f>
        <v>37</v>
      </c>
      <c r="AR5774" s="43">
        <f t="shared" si="819"/>
        <v>40933</v>
      </c>
      <c r="AS5774" s="44">
        <f t="shared" si="820"/>
        <v>89.120000000000019</v>
      </c>
      <c r="AT5774" s="10" t="str">
        <f t="shared" si="821"/>
        <v/>
      </c>
      <c r="AU5774" s="20" t="str">
        <f t="shared" si="822"/>
        <v/>
      </c>
      <c r="AV5774" s="42">
        <f t="shared" si="823"/>
        <v>1</v>
      </c>
      <c r="AW5774" s="89">
        <f t="shared" si="824"/>
        <v>0</v>
      </c>
      <c r="AX5774" s="168"/>
      <c r="AY5774" s="60"/>
      <c r="AZ5774" s="61"/>
      <c r="BB5774" s="61" t="str">
        <f>IF(Settings!I5770&lt;&gt;"",Settings!I5770,"")</f>
        <v/>
      </c>
    </row>
    <row r="5775" spans="2:54" x14ac:dyDescent="0.2">
      <c r="B5775" s="13"/>
      <c r="C5775" s="12"/>
      <c r="D5775" s="12"/>
      <c r="E5775" s="12"/>
      <c r="F5775" s="12"/>
      <c r="G5775" s="12"/>
      <c r="H5775" s="12"/>
      <c r="I5775" s="15"/>
      <c r="J5775" s="31"/>
      <c r="K5775" s="180"/>
      <c r="L5775" s="40"/>
      <c r="M5775" s="14"/>
      <c r="N5775" s="16"/>
      <c r="O5775" s="49"/>
      <c r="P5775" s="64"/>
      <c r="Q5775" s="18"/>
      <c r="R5775" s="181">
        <f t="shared" si="816"/>
        <v>0</v>
      </c>
      <c r="S5775" s="181">
        <f t="shared" si="817"/>
        <v>0</v>
      </c>
      <c r="T5775" s="181">
        <f t="shared" si="818"/>
        <v>0</v>
      </c>
      <c r="AQ5775" s="1">
        <f>COUNT(L$11:L5775)</f>
        <v>37</v>
      </c>
      <c r="AR5775" s="43">
        <f t="shared" si="819"/>
        <v>40933</v>
      </c>
      <c r="AS5775" s="44">
        <f t="shared" si="820"/>
        <v>89.120000000000019</v>
      </c>
      <c r="AT5775" s="10" t="str">
        <f t="shared" si="821"/>
        <v/>
      </c>
      <c r="AU5775" s="20" t="str">
        <f t="shared" si="822"/>
        <v/>
      </c>
      <c r="AV5775" s="42">
        <f t="shared" si="823"/>
        <v>1</v>
      </c>
      <c r="AW5775" s="89">
        <f t="shared" si="824"/>
        <v>0</v>
      </c>
      <c r="AX5775" s="168"/>
      <c r="AY5775" s="60"/>
      <c r="AZ5775" s="61"/>
      <c r="BB5775" s="61" t="str">
        <f>IF(Settings!I5771&lt;&gt;"",Settings!I5771,"")</f>
        <v/>
      </c>
    </row>
    <row r="5776" spans="2:54" x14ac:dyDescent="0.2">
      <c r="B5776" s="13"/>
      <c r="C5776" s="12"/>
      <c r="D5776" s="12"/>
      <c r="E5776" s="12"/>
      <c r="F5776" s="12"/>
      <c r="G5776" s="12"/>
      <c r="H5776" s="12"/>
      <c r="I5776" s="15"/>
      <c r="J5776" s="31"/>
      <c r="K5776" s="180"/>
      <c r="L5776" s="40"/>
      <c r="M5776" s="14"/>
      <c r="N5776" s="16"/>
      <c r="O5776" s="49"/>
      <c r="P5776" s="64"/>
      <c r="Q5776" s="18"/>
      <c r="R5776" s="181">
        <f t="shared" si="816"/>
        <v>0</v>
      </c>
      <c r="S5776" s="181">
        <f t="shared" si="817"/>
        <v>0</v>
      </c>
      <c r="T5776" s="181">
        <f t="shared" si="818"/>
        <v>0</v>
      </c>
      <c r="AQ5776" s="1">
        <f>COUNT(L$11:L5776)</f>
        <v>37</v>
      </c>
      <c r="AR5776" s="43">
        <f t="shared" si="819"/>
        <v>40933</v>
      </c>
      <c r="AS5776" s="44">
        <f t="shared" si="820"/>
        <v>89.120000000000019</v>
      </c>
      <c r="AT5776" s="10" t="str">
        <f t="shared" si="821"/>
        <v/>
      </c>
      <c r="AU5776" s="20" t="str">
        <f t="shared" si="822"/>
        <v/>
      </c>
      <c r="AV5776" s="42">
        <f t="shared" si="823"/>
        <v>1</v>
      </c>
      <c r="AW5776" s="89">
        <f t="shared" si="824"/>
        <v>0</v>
      </c>
      <c r="AX5776" s="168"/>
      <c r="AY5776" s="60"/>
      <c r="AZ5776" s="61"/>
      <c r="BB5776" s="61" t="str">
        <f>IF(Settings!I5772&lt;&gt;"",Settings!I5772,"")</f>
        <v/>
      </c>
    </row>
    <row r="5777" spans="2:54" x14ac:dyDescent="0.2">
      <c r="B5777" s="13"/>
      <c r="C5777" s="12"/>
      <c r="D5777" s="12"/>
      <c r="E5777" s="12"/>
      <c r="F5777" s="12"/>
      <c r="G5777" s="12"/>
      <c r="H5777" s="12"/>
      <c r="I5777" s="15"/>
      <c r="J5777" s="31"/>
      <c r="K5777" s="180"/>
      <c r="L5777" s="40"/>
      <c r="M5777" s="14"/>
      <c r="N5777" s="16"/>
      <c r="O5777" s="49"/>
      <c r="P5777" s="64"/>
      <c r="Q5777" s="18"/>
      <c r="R5777" s="181">
        <f t="shared" si="816"/>
        <v>0</v>
      </c>
      <c r="S5777" s="181">
        <f t="shared" si="817"/>
        <v>0</v>
      </c>
      <c r="T5777" s="181">
        <f t="shared" si="818"/>
        <v>0</v>
      </c>
      <c r="AQ5777" s="1">
        <f>COUNT(L$11:L5777)</f>
        <v>37</v>
      </c>
      <c r="AR5777" s="43">
        <f t="shared" si="819"/>
        <v>40933</v>
      </c>
      <c r="AS5777" s="44">
        <f t="shared" si="820"/>
        <v>89.120000000000019</v>
      </c>
      <c r="AT5777" s="10" t="str">
        <f t="shared" si="821"/>
        <v/>
      </c>
      <c r="AU5777" s="20" t="str">
        <f t="shared" si="822"/>
        <v/>
      </c>
      <c r="AV5777" s="42">
        <f t="shared" si="823"/>
        <v>1</v>
      </c>
      <c r="AW5777" s="89">
        <f t="shared" si="824"/>
        <v>0</v>
      </c>
      <c r="AX5777" s="168"/>
      <c r="AY5777" s="60"/>
      <c r="AZ5777" s="61"/>
      <c r="BB5777" s="61" t="str">
        <f>IF(Settings!I5773&lt;&gt;"",Settings!I5773,"")</f>
        <v/>
      </c>
    </row>
    <row r="5778" spans="2:54" x14ac:dyDescent="0.2">
      <c r="B5778" s="13"/>
      <c r="C5778" s="12"/>
      <c r="D5778" s="12"/>
      <c r="E5778" s="12"/>
      <c r="F5778" s="12"/>
      <c r="G5778" s="12"/>
      <c r="H5778" s="12"/>
      <c r="I5778" s="15"/>
      <c r="J5778" s="31"/>
      <c r="K5778" s="180"/>
      <c r="L5778" s="40"/>
      <c r="M5778" s="14"/>
      <c r="N5778" s="16"/>
      <c r="O5778" s="49"/>
      <c r="P5778" s="64"/>
      <c r="Q5778" s="18"/>
      <c r="R5778" s="181">
        <f t="shared" si="816"/>
        <v>0</v>
      </c>
      <c r="S5778" s="181">
        <f t="shared" si="817"/>
        <v>0</v>
      </c>
      <c r="T5778" s="181">
        <f t="shared" si="818"/>
        <v>0</v>
      </c>
      <c r="AQ5778" s="1">
        <f>COUNT(L$11:L5778)</f>
        <v>37</v>
      </c>
      <c r="AR5778" s="43">
        <f t="shared" si="819"/>
        <v>40933</v>
      </c>
      <c r="AS5778" s="44">
        <f t="shared" si="820"/>
        <v>89.120000000000019</v>
      </c>
      <c r="AT5778" s="10" t="str">
        <f t="shared" si="821"/>
        <v/>
      </c>
      <c r="AU5778" s="20" t="str">
        <f t="shared" si="822"/>
        <v/>
      </c>
      <c r="AV5778" s="42">
        <f t="shared" si="823"/>
        <v>1</v>
      </c>
      <c r="AW5778" s="89">
        <f t="shared" si="824"/>
        <v>0</v>
      </c>
      <c r="AX5778" s="168"/>
      <c r="AY5778" s="60"/>
      <c r="AZ5778" s="61"/>
      <c r="BB5778" s="61" t="str">
        <f>IF(Settings!I5774&lt;&gt;"",Settings!I5774,"")</f>
        <v/>
      </c>
    </row>
    <row r="5779" spans="2:54" x14ac:dyDescent="0.2">
      <c r="B5779" s="13"/>
      <c r="C5779" s="12"/>
      <c r="D5779" s="12"/>
      <c r="E5779" s="12"/>
      <c r="F5779" s="12"/>
      <c r="G5779" s="12"/>
      <c r="H5779" s="12"/>
      <c r="I5779" s="15"/>
      <c r="J5779" s="31"/>
      <c r="K5779" s="180"/>
      <c r="L5779" s="40"/>
      <c r="M5779" s="14"/>
      <c r="N5779" s="16"/>
      <c r="O5779" s="49"/>
      <c r="P5779" s="64"/>
      <c r="Q5779" s="18"/>
      <c r="R5779" s="181">
        <f t="shared" si="816"/>
        <v>0</v>
      </c>
      <c r="S5779" s="181">
        <f t="shared" si="817"/>
        <v>0</v>
      </c>
      <c r="T5779" s="181">
        <f t="shared" si="818"/>
        <v>0</v>
      </c>
      <c r="AQ5779" s="1">
        <f>COUNT(L$11:L5779)</f>
        <v>37</v>
      </c>
      <c r="AR5779" s="43">
        <f t="shared" si="819"/>
        <v>40933</v>
      </c>
      <c r="AS5779" s="44">
        <f t="shared" si="820"/>
        <v>89.120000000000019</v>
      </c>
      <c r="AT5779" s="10" t="str">
        <f t="shared" si="821"/>
        <v/>
      </c>
      <c r="AU5779" s="20" t="str">
        <f t="shared" si="822"/>
        <v/>
      </c>
      <c r="AV5779" s="42">
        <f t="shared" si="823"/>
        <v>1</v>
      </c>
      <c r="AW5779" s="89">
        <f t="shared" si="824"/>
        <v>0</v>
      </c>
      <c r="AX5779" s="168"/>
      <c r="AY5779" s="60"/>
      <c r="AZ5779" s="61"/>
      <c r="BB5779" s="61" t="str">
        <f>IF(Settings!I5775&lt;&gt;"",Settings!I5775,"")</f>
        <v/>
      </c>
    </row>
    <row r="5780" spans="2:54" x14ac:dyDescent="0.2">
      <c r="B5780" s="13"/>
      <c r="C5780" s="12"/>
      <c r="D5780" s="12"/>
      <c r="E5780" s="12"/>
      <c r="F5780" s="12"/>
      <c r="G5780" s="12"/>
      <c r="H5780" s="12"/>
      <c r="I5780" s="15"/>
      <c r="J5780" s="31"/>
      <c r="K5780" s="180"/>
      <c r="L5780" s="40"/>
      <c r="M5780" s="14"/>
      <c r="N5780" s="16"/>
      <c r="O5780" s="49"/>
      <c r="P5780" s="64"/>
      <c r="Q5780" s="18"/>
      <c r="R5780" s="181">
        <f t="shared" si="816"/>
        <v>0</v>
      </c>
      <c r="S5780" s="181">
        <f t="shared" si="817"/>
        <v>0</v>
      </c>
      <c r="T5780" s="181">
        <f t="shared" si="818"/>
        <v>0</v>
      </c>
      <c r="AQ5780" s="1">
        <f>COUNT(L$11:L5780)</f>
        <v>37</v>
      </c>
      <c r="AR5780" s="43">
        <f t="shared" si="819"/>
        <v>40933</v>
      </c>
      <c r="AS5780" s="44">
        <f t="shared" si="820"/>
        <v>89.120000000000019</v>
      </c>
      <c r="AT5780" s="10" t="str">
        <f t="shared" si="821"/>
        <v/>
      </c>
      <c r="AU5780" s="20" t="str">
        <f t="shared" si="822"/>
        <v/>
      </c>
      <c r="AV5780" s="42">
        <f t="shared" si="823"/>
        <v>1</v>
      </c>
      <c r="AW5780" s="89">
        <f t="shared" si="824"/>
        <v>0</v>
      </c>
      <c r="AX5780" s="168"/>
      <c r="AY5780" s="60"/>
      <c r="AZ5780" s="61"/>
      <c r="BB5780" s="61" t="str">
        <f>IF(Settings!I5776&lt;&gt;"",Settings!I5776,"")</f>
        <v/>
      </c>
    </row>
    <row r="5781" spans="2:54" x14ac:dyDescent="0.2">
      <c r="B5781" s="13"/>
      <c r="C5781" s="12"/>
      <c r="D5781" s="12"/>
      <c r="E5781" s="12"/>
      <c r="F5781" s="12"/>
      <c r="G5781" s="12"/>
      <c r="H5781" s="12"/>
      <c r="I5781" s="15"/>
      <c r="J5781" s="31"/>
      <c r="K5781" s="180"/>
      <c r="L5781" s="40"/>
      <c r="M5781" s="14"/>
      <c r="N5781" s="16"/>
      <c r="O5781" s="49"/>
      <c r="P5781" s="64"/>
      <c r="Q5781" s="18"/>
      <c r="R5781" s="181">
        <f t="shared" si="816"/>
        <v>0</v>
      </c>
      <c r="S5781" s="181">
        <f t="shared" si="817"/>
        <v>0</v>
      </c>
      <c r="T5781" s="181">
        <f t="shared" si="818"/>
        <v>0</v>
      </c>
      <c r="AQ5781" s="1">
        <f>COUNT(L$11:L5781)</f>
        <v>37</v>
      </c>
      <c r="AR5781" s="43">
        <f t="shared" si="819"/>
        <v>40933</v>
      </c>
      <c r="AS5781" s="44">
        <f t="shared" si="820"/>
        <v>89.120000000000019</v>
      </c>
      <c r="AT5781" s="10" t="str">
        <f t="shared" si="821"/>
        <v/>
      </c>
      <c r="AU5781" s="20" t="str">
        <f t="shared" si="822"/>
        <v/>
      </c>
      <c r="AV5781" s="42">
        <f t="shared" si="823"/>
        <v>1</v>
      </c>
      <c r="AW5781" s="89">
        <f t="shared" si="824"/>
        <v>0</v>
      </c>
      <c r="AX5781" s="168"/>
      <c r="AY5781" s="60"/>
      <c r="AZ5781" s="61"/>
      <c r="BB5781" s="61" t="str">
        <f>IF(Settings!I5777&lt;&gt;"",Settings!I5777,"")</f>
        <v/>
      </c>
    </row>
    <row r="5782" spans="2:54" x14ac:dyDescent="0.2">
      <c r="B5782" s="13"/>
      <c r="C5782" s="12"/>
      <c r="D5782" s="12"/>
      <c r="E5782" s="12"/>
      <c r="F5782" s="12"/>
      <c r="G5782" s="12"/>
      <c r="H5782" s="12"/>
      <c r="I5782" s="15"/>
      <c r="J5782" s="31"/>
      <c r="K5782" s="180"/>
      <c r="L5782" s="40"/>
      <c r="M5782" s="14"/>
      <c r="N5782" s="16"/>
      <c r="O5782" s="49"/>
      <c r="P5782" s="64"/>
      <c r="Q5782" s="18"/>
      <c r="R5782" s="181">
        <f t="shared" si="816"/>
        <v>0</v>
      </c>
      <c r="S5782" s="181">
        <f t="shared" si="817"/>
        <v>0</v>
      </c>
      <c r="T5782" s="181">
        <f t="shared" si="818"/>
        <v>0</v>
      </c>
      <c r="AQ5782" s="1">
        <f>COUNT(L$11:L5782)</f>
        <v>37</v>
      </c>
      <c r="AR5782" s="43">
        <f t="shared" si="819"/>
        <v>40933</v>
      </c>
      <c r="AS5782" s="44">
        <f t="shared" si="820"/>
        <v>89.120000000000019</v>
      </c>
      <c r="AT5782" s="10" t="str">
        <f t="shared" si="821"/>
        <v/>
      </c>
      <c r="AU5782" s="20" t="str">
        <f t="shared" si="822"/>
        <v/>
      </c>
      <c r="AV5782" s="42">
        <f t="shared" si="823"/>
        <v>1</v>
      </c>
      <c r="AW5782" s="89">
        <f t="shared" si="824"/>
        <v>0</v>
      </c>
      <c r="AX5782" s="168"/>
      <c r="AY5782" s="60"/>
      <c r="AZ5782" s="61"/>
      <c r="BB5782" s="61" t="str">
        <f>IF(Settings!I5778&lt;&gt;"",Settings!I5778,"")</f>
        <v/>
      </c>
    </row>
    <row r="5783" spans="2:54" x14ac:dyDescent="0.2">
      <c r="B5783" s="13"/>
      <c r="C5783" s="12"/>
      <c r="D5783" s="12"/>
      <c r="E5783" s="12"/>
      <c r="F5783" s="12"/>
      <c r="G5783" s="12"/>
      <c r="H5783" s="12"/>
      <c r="I5783" s="15"/>
      <c r="J5783" s="31"/>
      <c r="K5783" s="180"/>
      <c r="L5783" s="40"/>
      <c r="M5783" s="14"/>
      <c r="N5783" s="16"/>
      <c r="O5783" s="49"/>
      <c r="P5783" s="64"/>
      <c r="Q5783" s="18"/>
      <c r="R5783" s="181">
        <f t="shared" si="816"/>
        <v>0</v>
      </c>
      <c r="S5783" s="181">
        <f t="shared" si="817"/>
        <v>0</v>
      </c>
      <c r="T5783" s="181">
        <f t="shared" si="818"/>
        <v>0</v>
      </c>
      <c r="AQ5783" s="1">
        <f>COUNT(L$11:L5783)</f>
        <v>37</v>
      </c>
      <c r="AR5783" s="43">
        <f t="shared" si="819"/>
        <v>40933</v>
      </c>
      <c r="AS5783" s="44">
        <f t="shared" si="820"/>
        <v>89.120000000000019</v>
      </c>
      <c r="AT5783" s="10" t="str">
        <f t="shared" si="821"/>
        <v/>
      </c>
      <c r="AU5783" s="20" t="str">
        <f t="shared" si="822"/>
        <v/>
      </c>
      <c r="AV5783" s="42">
        <f t="shared" si="823"/>
        <v>1</v>
      </c>
      <c r="AW5783" s="89">
        <f t="shared" si="824"/>
        <v>0</v>
      </c>
      <c r="AX5783" s="168"/>
      <c r="AY5783" s="60"/>
      <c r="AZ5783" s="61"/>
      <c r="BB5783" s="61" t="str">
        <f>IF(Settings!I5779&lt;&gt;"",Settings!I5779,"")</f>
        <v/>
      </c>
    </row>
    <row r="5784" spans="2:54" x14ac:dyDescent="0.2">
      <c r="B5784" s="13"/>
      <c r="C5784" s="12"/>
      <c r="D5784" s="12"/>
      <c r="E5784" s="12"/>
      <c r="F5784" s="12"/>
      <c r="G5784" s="12"/>
      <c r="H5784" s="12"/>
      <c r="I5784" s="15"/>
      <c r="J5784" s="31"/>
      <c r="K5784" s="180"/>
      <c r="L5784" s="40"/>
      <c r="M5784" s="14"/>
      <c r="N5784" s="16"/>
      <c r="O5784" s="49"/>
      <c r="P5784" s="64"/>
      <c r="Q5784" s="18"/>
      <c r="R5784" s="181">
        <f t="shared" si="816"/>
        <v>0</v>
      </c>
      <c r="S5784" s="181">
        <f t="shared" si="817"/>
        <v>0</v>
      </c>
      <c r="T5784" s="181">
        <f t="shared" si="818"/>
        <v>0</v>
      </c>
      <c r="AQ5784" s="1">
        <f>COUNT(L$11:L5784)</f>
        <v>37</v>
      </c>
      <c r="AR5784" s="43">
        <f t="shared" si="819"/>
        <v>40933</v>
      </c>
      <c r="AS5784" s="44">
        <f t="shared" si="820"/>
        <v>89.120000000000019</v>
      </c>
      <c r="AT5784" s="10" t="str">
        <f t="shared" si="821"/>
        <v/>
      </c>
      <c r="AU5784" s="20" t="str">
        <f t="shared" si="822"/>
        <v/>
      </c>
      <c r="AV5784" s="42">
        <f t="shared" si="823"/>
        <v>1</v>
      </c>
      <c r="AW5784" s="89">
        <f t="shared" si="824"/>
        <v>0</v>
      </c>
      <c r="AX5784" s="168"/>
      <c r="AY5784" s="60"/>
      <c r="AZ5784" s="61"/>
      <c r="BB5784" s="61" t="str">
        <f>IF(Settings!I5780&lt;&gt;"",Settings!I5780,"")</f>
        <v/>
      </c>
    </row>
    <row r="5785" spans="2:54" x14ac:dyDescent="0.2">
      <c r="B5785" s="13"/>
      <c r="C5785" s="12"/>
      <c r="D5785" s="12"/>
      <c r="E5785" s="12"/>
      <c r="F5785" s="12"/>
      <c r="G5785" s="12"/>
      <c r="H5785" s="12"/>
      <c r="I5785" s="15"/>
      <c r="J5785" s="31"/>
      <c r="K5785" s="180"/>
      <c r="L5785" s="40"/>
      <c r="M5785" s="14"/>
      <c r="N5785" s="16"/>
      <c r="O5785" s="49"/>
      <c r="P5785" s="64"/>
      <c r="Q5785" s="18"/>
      <c r="R5785" s="181">
        <f t="shared" si="816"/>
        <v>0</v>
      </c>
      <c r="S5785" s="181">
        <f t="shared" si="817"/>
        <v>0</v>
      </c>
      <c r="T5785" s="181">
        <f t="shared" si="818"/>
        <v>0</v>
      </c>
      <c r="AQ5785" s="1">
        <f>COUNT(L$11:L5785)</f>
        <v>37</v>
      </c>
      <c r="AR5785" s="43">
        <f t="shared" si="819"/>
        <v>40933</v>
      </c>
      <c r="AS5785" s="44">
        <f t="shared" si="820"/>
        <v>89.120000000000019</v>
      </c>
      <c r="AT5785" s="10" t="str">
        <f t="shared" si="821"/>
        <v/>
      </c>
      <c r="AU5785" s="20" t="str">
        <f t="shared" si="822"/>
        <v/>
      </c>
      <c r="AV5785" s="42">
        <f t="shared" si="823"/>
        <v>1</v>
      </c>
      <c r="AW5785" s="89">
        <f t="shared" si="824"/>
        <v>0</v>
      </c>
      <c r="AX5785" s="168"/>
      <c r="AY5785" s="60"/>
      <c r="AZ5785" s="61"/>
      <c r="BB5785" s="61" t="str">
        <f>IF(Settings!I5781&lt;&gt;"",Settings!I5781,"")</f>
        <v/>
      </c>
    </row>
    <row r="5786" spans="2:54" x14ac:dyDescent="0.2">
      <c r="B5786" s="13"/>
      <c r="C5786" s="12"/>
      <c r="D5786" s="12"/>
      <c r="E5786" s="12"/>
      <c r="F5786" s="12"/>
      <c r="G5786" s="12"/>
      <c r="H5786" s="12"/>
      <c r="I5786" s="15"/>
      <c r="J5786" s="31"/>
      <c r="K5786" s="180"/>
      <c r="L5786" s="40"/>
      <c r="M5786" s="14"/>
      <c r="N5786" s="16"/>
      <c r="O5786" s="49"/>
      <c r="P5786" s="64"/>
      <c r="Q5786" s="18"/>
      <c r="R5786" s="181">
        <f t="shared" si="816"/>
        <v>0</v>
      </c>
      <c r="S5786" s="181">
        <f t="shared" si="817"/>
        <v>0</v>
      </c>
      <c r="T5786" s="181">
        <f t="shared" si="818"/>
        <v>0</v>
      </c>
      <c r="AQ5786" s="1">
        <f>COUNT(L$11:L5786)</f>
        <v>37</v>
      </c>
      <c r="AR5786" s="43">
        <f t="shared" si="819"/>
        <v>40933</v>
      </c>
      <c r="AS5786" s="44">
        <f t="shared" si="820"/>
        <v>89.120000000000019</v>
      </c>
      <c r="AT5786" s="10" t="str">
        <f t="shared" si="821"/>
        <v/>
      </c>
      <c r="AU5786" s="20" t="str">
        <f t="shared" si="822"/>
        <v/>
      </c>
      <c r="AV5786" s="42">
        <f t="shared" si="823"/>
        <v>1</v>
      </c>
      <c r="AW5786" s="89">
        <f t="shared" si="824"/>
        <v>0</v>
      </c>
      <c r="AX5786" s="168"/>
      <c r="AY5786" s="60"/>
      <c r="AZ5786" s="61"/>
      <c r="BB5786" s="61" t="str">
        <f>IF(Settings!I5782&lt;&gt;"",Settings!I5782,"")</f>
        <v/>
      </c>
    </row>
    <row r="5787" spans="2:54" x14ac:dyDescent="0.2">
      <c r="B5787" s="13"/>
      <c r="C5787" s="12"/>
      <c r="D5787" s="12"/>
      <c r="E5787" s="12"/>
      <c r="F5787" s="12"/>
      <c r="G5787" s="12"/>
      <c r="H5787" s="12"/>
      <c r="I5787" s="15"/>
      <c r="J5787" s="31"/>
      <c r="K5787" s="180"/>
      <c r="L5787" s="40"/>
      <c r="M5787" s="14"/>
      <c r="N5787" s="16"/>
      <c r="O5787" s="49"/>
      <c r="P5787" s="64"/>
      <c r="Q5787" s="18"/>
      <c r="R5787" s="181">
        <f t="shared" si="816"/>
        <v>0</v>
      </c>
      <c r="S5787" s="181">
        <f t="shared" si="817"/>
        <v>0</v>
      </c>
      <c r="T5787" s="181">
        <f t="shared" si="818"/>
        <v>0</v>
      </c>
      <c r="AQ5787" s="1">
        <f>COUNT(L$11:L5787)</f>
        <v>37</v>
      </c>
      <c r="AR5787" s="43">
        <f t="shared" si="819"/>
        <v>40933</v>
      </c>
      <c r="AS5787" s="44">
        <f t="shared" si="820"/>
        <v>89.120000000000019</v>
      </c>
      <c r="AT5787" s="10" t="str">
        <f t="shared" si="821"/>
        <v/>
      </c>
      <c r="AU5787" s="20" t="str">
        <f t="shared" si="822"/>
        <v/>
      </c>
      <c r="AV5787" s="42">
        <f t="shared" si="823"/>
        <v>1</v>
      </c>
      <c r="AW5787" s="89">
        <f t="shared" si="824"/>
        <v>0</v>
      </c>
      <c r="AX5787" s="168"/>
      <c r="AY5787" s="60"/>
      <c r="AZ5787" s="61"/>
      <c r="BB5787" s="61" t="str">
        <f>IF(Settings!I5783&lt;&gt;"",Settings!I5783,"")</f>
        <v/>
      </c>
    </row>
    <row r="5788" spans="2:54" x14ac:dyDescent="0.2">
      <c r="B5788" s="13"/>
      <c r="C5788" s="12"/>
      <c r="D5788" s="12"/>
      <c r="E5788" s="12"/>
      <c r="F5788" s="12"/>
      <c r="G5788" s="12"/>
      <c r="H5788" s="12"/>
      <c r="I5788" s="15"/>
      <c r="J5788" s="31"/>
      <c r="K5788" s="180"/>
      <c r="L5788" s="40"/>
      <c r="M5788" s="14"/>
      <c r="N5788" s="16"/>
      <c r="O5788" s="49"/>
      <c r="P5788" s="64"/>
      <c r="Q5788" s="18"/>
      <c r="R5788" s="181">
        <f t="shared" si="816"/>
        <v>0</v>
      </c>
      <c r="S5788" s="181">
        <f t="shared" si="817"/>
        <v>0</v>
      </c>
      <c r="T5788" s="181">
        <f t="shared" si="818"/>
        <v>0</v>
      </c>
      <c r="AQ5788" s="1">
        <f>COUNT(L$11:L5788)</f>
        <v>37</v>
      </c>
      <c r="AR5788" s="43">
        <f t="shared" si="819"/>
        <v>40933</v>
      </c>
      <c r="AS5788" s="44">
        <f t="shared" si="820"/>
        <v>89.120000000000019</v>
      </c>
      <c r="AT5788" s="10" t="str">
        <f t="shared" si="821"/>
        <v/>
      </c>
      <c r="AU5788" s="20" t="str">
        <f t="shared" si="822"/>
        <v/>
      </c>
      <c r="AV5788" s="42">
        <f t="shared" si="823"/>
        <v>1</v>
      </c>
      <c r="AW5788" s="89">
        <f t="shared" si="824"/>
        <v>0</v>
      </c>
      <c r="AX5788" s="168"/>
      <c r="AY5788" s="60"/>
      <c r="AZ5788" s="61"/>
      <c r="BB5788" s="61" t="str">
        <f>IF(Settings!I5784&lt;&gt;"",Settings!I5784,"")</f>
        <v/>
      </c>
    </row>
    <row r="5789" spans="2:54" x14ac:dyDescent="0.2">
      <c r="B5789" s="13"/>
      <c r="C5789" s="12"/>
      <c r="D5789" s="12"/>
      <c r="E5789" s="12"/>
      <c r="F5789" s="12"/>
      <c r="G5789" s="12"/>
      <c r="H5789" s="12"/>
      <c r="I5789" s="15"/>
      <c r="J5789" s="31"/>
      <c r="K5789" s="180"/>
      <c r="L5789" s="40"/>
      <c r="M5789" s="14"/>
      <c r="N5789" s="16"/>
      <c r="O5789" s="49"/>
      <c r="P5789" s="64"/>
      <c r="Q5789" s="18"/>
      <c r="R5789" s="181">
        <f t="shared" si="816"/>
        <v>0</v>
      </c>
      <c r="S5789" s="181">
        <f t="shared" si="817"/>
        <v>0</v>
      </c>
      <c r="T5789" s="181">
        <f t="shared" si="818"/>
        <v>0</v>
      </c>
      <c r="AQ5789" s="1">
        <f>COUNT(L$11:L5789)</f>
        <v>37</v>
      </c>
      <c r="AR5789" s="43">
        <f t="shared" si="819"/>
        <v>40933</v>
      </c>
      <c r="AS5789" s="44">
        <f t="shared" si="820"/>
        <v>89.120000000000019</v>
      </c>
      <c r="AT5789" s="10" t="str">
        <f t="shared" si="821"/>
        <v/>
      </c>
      <c r="AU5789" s="20" t="str">
        <f t="shared" si="822"/>
        <v/>
      </c>
      <c r="AV5789" s="42">
        <f t="shared" si="823"/>
        <v>1</v>
      </c>
      <c r="AW5789" s="89">
        <f t="shared" si="824"/>
        <v>0</v>
      </c>
      <c r="AX5789" s="168"/>
      <c r="AY5789" s="60"/>
      <c r="AZ5789" s="61"/>
      <c r="BB5789" s="61" t="str">
        <f>IF(Settings!I5785&lt;&gt;"",Settings!I5785,"")</f>
        <v/>
      </c>
    </row>
    <row r="5790" spans="2:54" x14ac:dyDescent="0.2">
      <c r="B5790" s="13"/>
      <c r="C5790" s="12"/>
      <c r="D5790" s="12"/>
      <c r="E5790" s="12"/>
      <c r="F5790" s="12"/>
      <c r="G5790" s="12"/>
      <c r="H5790" s="12"/>
      <c r="I5790" s="15"/>
      <c r="J5790" s="31"/>
      <c r="K5790" s="180"/>
      <c r="L5790" s="40"/>
      <c r="M5790" s="14"/>
      <c r="N5790" s="16"/>
      <c r="O5790" s="49"/>
      <c r="P5790" s="64"/>
      <c r="Q5790" s="18"/>
      <c r="R5790" s="181">
        <f t="shared" si="816"/>
        <v>0</v>
      </c>
      <c r="S5790" s="181">
        <f t="shared" si="817"/>
        <v>0</v>
      </c>
      <c r="T5790" s="181">
        <f t="shared" si="818"/>
        <v>0</v>
      </c>
      <c r="AQ5790" s="1">
        <f>COUNT(L$11:L5790)</f>
        <v>37</v>
      </c>
      <c r="AR5790" s="43">
        <f t="shared" si="819"/>
        <v>40933</v>
      </c>
      <c r="AS5790" s="44">
        <f t="shared" si="820"/>
        <v>89.120000000000019</v>
      </c>
      <c r="AT5790" s="10" t="str">
        <f t="shared" si="821"/>
        <v/>
      </c>
      <c r="AU5790" s="20" t="str">
        <f t="shared" si="822"/>
        <v/>
      </c>
      <c r="AV5790" s="42">
        <f t="shared" si="823"/>
        <v>1</v>
      </c>
      <c r="AW5790" s="89">
        <f t="shared" si="824"/>
        <v>0</v>
      </c>
      <c r="AX5790" s="168"/>
      <c r="AY5790" s="60"/>
      <c r="AZ5790" s="61"/>
      <c r="BB5790" s="61" t="str">
        <f>IF(Settings!I5786&lt;&gt;"",Settings!I5786,"")</f>
        <v/>
      </c>
    </row>
    <row r="5791" spans="2:54" x14ac:dyDescent="0.2">
      <c r="B5791" s="13"/>
      <c r="C5791" s="12"/>
      <c r="D5791" s="12"/>
      <c r="E5791" s="12"/>
      <c r="F5791" s="12"/>
      <c r="G5791" s="12"/>
      <c r="H5791" s="12"/>
      <c r="I5791" s="15"/>
      <c r="J5791" s="31"/>
      <c r="K5791" s="180"/>
      <c r="L5791" s="40"/>
      <c r="M5791" s="14"/>
      <c r="N5791" s="16"/>
      <c r="O5791" s="49"/>
      <c r="P5791" s="64"/>
      <c r="Q5791" s="18"/>
      <c r="R5791" s="181">
        <f t="shared" si="816"/>
        <v>0</v>
      </c>
      <c r="S5791" s="181">
        <f t="shared" si="817"/>
        <v>0</v>
      </c>
      <c r="T5791" s="181">
        <f t="shared" si="818"/>
        <v>0</v>
      </c>
      <c r="AQ5791" s="1">
        <f>COUNT(L$11:L5791)</f>
        <v>37</v>
      </c>
      <c r="AR5791" s="43">
        <f t="shared" si="819"/>
        <v>40933</v>
      </c>
      <c r="AS5791" s="44">
        <f t="shared" si="820"/>
        <v>89.120000000000019</v>
      </c>
      <c r="AT5791" s="10" t="str">
        <f t="shared" si="821"/>
        <v/>
      </c>
      <c r="AU5791" s="20" t="str">
        <f t="shared" si="822"/>
        <v/>
      </c>
      <c r="AV5791" s="42">
        <f t="shared" si="823"/>
        <v>1</v>
      </c>
      <c r="AW5791" s="89">
        <f t="shared" si="824"/>
        <v>0</v>
      </c>
      <c r="AX5791" s="168"/>
      <c r="AY5791" s="60"/>
      <c r="AZ5791" s="61"/>
      <c r="BB5791" s="61" t="str">
        <f>IF(Settings!I5787&lt;&gt;"",Settings!I5787,"")</f>
        <v/>
      </c>
    </row>
    <row r="5792" spans="2:54" x14ac:dyDescent="0.2">
      <c r="B5792" s="13"/>
      <c r="C5792" s="12"/>
      <c r="D5792" s="12"/>
      <c r="E5792" s="12"/>
      <c r="F5792" s="12"/>
      <c r="G5792" s="12"/>
      <c r="H5792" s="12"/>
      <c r="I5792" s="15"/>
      <c r="J5792" s="31"/>
      <c r="K5792" s="180"/>
      <c r="L5792" s="40"/>
      <c r="M5792" s="14"/>
      <c r="N5792" s="16"/>
      <c r="O5792" s="49"/>
      <c r="P5792" s="64"/>
      <c r="Q5792" s="18"/>
      <c r="R5792" s="181">
        <f t="shared" si="816"/>
        <v>0</v>
      </c>
      <c r="S5792" s="181">
        <f t="shared" si="817"/>
        <v>0</v>
      </c>
      <c r="T5792" s="181">
        <f t="shared" si="818"/>
        <v>0</v>
      </c>
      <c r="AQ5792" s="1">
        <f>COUNT(L$11:L5792)</f>
        <v>37</v>
      </c>
      <c r="AR5792" s="43">
        <f t="shared" si="819"/>
        <v>40933</v>
      </c>
      <c r="AS5792" s="44">
        <f t="shared" si="820"/>
        <v>89.120000000000019</v>
      </c>
      <c r="AT5792" s="10" t="str">
        <f t="shared" si="821"/>
        <v/>
      </c>
      <c r="AU5792" s="20" t="str">
        <f t="shared" si="822"/>
        <v/>
      </c>
      <c r="AV5792" s="42">
        <f t="shared" si="823"/>
        <v>1</v>
      </c>
      <c r="AW5792" s="89">
        <f t="shared" si="824"/>
        <v>0</v>
      </c>
      <c r="AX5792" s="168"/>
      <c r="AY5792" s="60"/>
      <c r="AZ5792" s="61"/>
      <c r="BB5792" s="61" t="str">
        <f>IF(Settings!I5788&lt;&gt;"",Settings!I5788,"")</f>
        <v/>
      </c>
    </row>
    <row r="5793" spans="2:54" x14ac:dyDescent="0.2">
      <c r="B5793" s="13"/>
      <c r="C5793" s="12"/>
      <c r="D5793" s="12"/>
      <c r="E5793" s="12"/>
      <c r="F5793" s="12"/>
      <c r="G5793" s="12"/>
      <c r="H5793" s="12"/>
      <c r="I5793" s="15"/>
      <c r="J5793" s="31"/>
      <c r="K5793" s="180"/>
      <c r="L5793" s="40"/>
      <c r="M5793" s="14"/>
      <c r="N5793" s="16"/>
      <c r="O5793" s="49"/>
      <c r="P5793" s="64"/>
      <c r="Q5793" s="18"/>
      <c r="R5793" s="181">
        <f t="shared" si="816"/>
        <v>0</v>
      </c>
      <c r="S5793" s="181">
        <f t="shared" si="817"/>
        <v>0</v>
      </c>
      <c r="T5793" s="181">
        <f t="shared" si="818"/>
        <v>0</v>
      </c>
      <c r="AQ5793" s="1">
        <f>COUNT(L$11:L5793)</f>
        <v>37</v>
      </c>
      <c r="AR5793" s="43">
        <f t="shared" si="819"/>
        <v>40933</v>
      </c>
      <c r="AS5793" s="44">
        <f t="shared" si="820"/>
        <v>89.120000000000019</v>
      </c>
      <c r="AT5793" s="10" t="str">
        <f t="shared" si="821"/>
        <v/>
      </c>
      <c r="AU5793" s="20" t="str">
        <f t="shared" si="822"/>
        <v/>
      </c>
      <c r="AV5793" s="42">
        <f t="shared" si="823"/>
        <v>1</v>
      </c>
      <c r="AW5793" s="89">
        <f t="shared" si="824"/>
        <v>0</v>
      </c>
      <c r="AX5793" s="168"/>
      <c r="AY5793" s="60"/>
      <c r="AZ5793" s="61"/>
      <c r="BB5793" s="61" t="str">
        <f>IF(Settings!I5789&lt;&gt;"",Settings!I5789,"")</f>
        <v/>
      </c>
    </row>
    <row r="5794" spans="2:54" x14ac:dyDescent="0.2">
      <c r="B5794" s="13"/>
      <c r="C5794" s="12"/>
      <c r="D5794" s="12"/>
      <c r="E5794" s="12"/>
      <c r="F5794" s="12"/>
      <c r="G5794" s="12"/>
      <c r="H5794" s="12"/>
      <c r="I5794" s="15"/>
      <c r="J5794" s="31"/>
      <c r="K5794" s="180"/>
      <c r="L5794" s="40"/>
      <c r="M5794" s="14"/>
      <c r="N5794" s="16"/>
      <c r="O5794" s="49"/>
      <c r="P5794" s="64"/>
      <c r="Q5794" s="18"/>
      <c r="R5794" s="181">
        <f t="shared" si="816"/>
        <v>0</v>
      </c>
      <c r="S5794" s="181">
        <f t="shared" si="817"/>
        <v>0</v>
      </c>
      <c r="T5794" s="181">
        <f t="shared" si="818"/>
        <v>0</v>
      </c>
      <c r="AQ5794" s="1">
        <f>COUNT(L$11:L5794)</f>
        <v>37</v>
      </c>
      <c r="AR5794" s="43">
        <f t="shared" si="819"/>
        <v>40933</v>
      </c>
      <c r="AS5794" s="44">
        <f t="shared" si="820"/>
        <v>89.120000000000019</v>
      </c>
      <c r="AT5794" s="10" t="str">
        <f t="shared" si="821"/>
        <v/>
      </c>
      <c r="AU5794" s="20" t="str">
        <f t="shared" si="822"/>
        <v/>
      </c>
      <c r="AV5794" s="42">
        <f t="shared" si="823"/>
        <v>1</v>
      </c>
      <c r="AW5794" s="89">
        <f t="shared" si="824"/>
        <v>0</v>
      </c>
      <c r="AX5794" s="168"/>
      <c r="AY5794" s="60"/>
      <c r="AZ5794" s="61"/>
      <c r="BB5794" s="61" t="str">
        <f>IF(Settings!I5790&lt;&gt;"",Settings!I5790,"")</f>
        <v/>
      </c>
    </row>
    <row r="5795" spans="2:54" x14ac:dyDescent="0.2">
      <c r="B5795" s="13"/>
      <c r="C5795" s="12"/>
      <c r="D5795" s="12"/>
      <c r="E5795" s="12"/>
      <c r="F5795" s="12"/>
      <c r="G5795" s="12"/>
      <c r="H5795" s="12"/>
      <c r="I5795" s="15"/>
      <c r="J5795" s="31"/>
      <c r="K5795" s="180"/>
      <c r="L5795" s="40"/>
      <c r="M5795" s="14"/>
      <c r="N5795" s="16"/>
      <c r="O5795" s="49"/>
      <c r="P5795" s="64"/>
      <c r="Q5795" s="18"/>
      <c r="R5795" s="181">
        <f t="shared" si="816"/>
        <v>0</v>
      </c>
      <c r="S5795" s="181">
        <f t="shared" si="817"/>
        <v>0</v>
      </c>
      <c r="T5795" s="181">
        <f t="shared" si="818"/>
        <v>0</v>
      </c>
      <c r="AQ5795" s="1">
        <f>COUNT(L$11:L5795)</f>
        <v>37</v>
      </c>
      <c r="AR5795" s="43">
        <f t="shared" si="819"/>
        <v>40933</v>
      </c>
      <c r="AS5795" s="44">
        <f t="shared" si="820"/>
        <v>89.120000000000019</v>
      </c>
      <c r="AT5795" s="10" t="str">
        <f t="shared" si="821"/>
        <v/>
      </c>
      <c r="AU5795" s="20" t="str">
        <f t="shared" si="822"/>
        <v/>
      </c>
      <c r="AV5795" s="42">
        <f t="shared" si="823"/>
        <v>1</v>
      </c>
      <c r="AW5795" s="89">
        <f t="shared" si="824"/>
        <v>0</v>
      </c>
      <c r="AX5795" s="168"/>
      <c r="AY5795" s="60"/>
      <c r="AZ5795" s="61"/>
      <c r="BB5795" s="61" t="str">
        <f>IF(Settings!I5791&lt;&gt;"",Settings!I5791,"")</f>
        <v/>
      </c>
    </row>
    <row r="5796" spans="2:54" x14ac:dyDescent="0.2">
      <c r="B5796" s="13"/>
      <c r="C5796" s="12"/>
      <c r="D5796" s="12"/>
      <c r="E5796" s="12"/>
      <c r="F5796" s="12"/>
      <c r="G5796" s="12"/>
      <c r="H5796" s="12"/>
      <c r="I5796" s="15"/>
      <c r="J5796" s="31"/>
      <c r="K5796" s="180"/>
      <c r="L5796" s="40"/>
      <c r="M5796" s="14"/>
      <c r="N5796" s="16"/>
      <c r="O5796" s="49"/>
      <c r="P5796" s="64"/>
      <c r="Q5796" s="18"/>
      <c r="R5796" s="181">
        <f t="shared" si="816"/>
        <v>0</v>
      </c>
      <c r="S5796" s="181">
        <f t="shared" si="817"/>
        <v>0</v>
      </c>
      <c r="T5796" s="181">
        <f t="shared" si="818"/>
        <v>0</v>
      </c>
      <c r="AQ5796" s="1">
        <f>COUNT(L$11:L5796)</f>
        <v>37</v>
      </c>
      <c r="AR5796" s="43">
        <f t="shared" si="819"/>
        <v>40933</v>
      </c>
      <c r="AS5796" s="44">
        <f t="shared" si="820"/>
        <v>89.120000000000019</v>
      </c>
      <c r="AT5796" s="10" t="str">
        <f t="shared" si="821"/>
        <v/>
      </c>
      <c r="AU5796" s="20" t="str">
        <f t="shared" si="822"/>
        <v/>
      </c>
      <c r="AV5796" s="42">
        <f t="shared" si="823"/>
        <v>1</v>
      </c>
      <c r="AW5796" s="89">
        <f t="shared" si="824"/>
        <v>0</v>
      </c>
      <c r="AX5796" s="168"/>
      <c r="AY5796" s="60"/>
      <c r="AZ5796" s="61"/>
      <c r="BB5796" s="61" t="str">
        <f>IF(Settings!I5792&lt;&gt;"",Settings!I5792,"")</f>
        <v/>
      </c>
    </row>
    <row r="5797" spans="2:54" x14ac:dyDescent="0.2">
      <c r="B5797" s="13"/>
      <c r="C5797" s="12"/>
      <c r="D5797" s="12"/>
      <c r="E5797" s="12"/>
      <c r="F5797" s="12"/>
      <c r="G5797" s="12"/>
      <c r="H5797" s="12"/>
      <c r="I5797" s="15"/>
      <c r="J5797" s="31"/>
      <c r="K5797" s="180"/>
      <c r="L5797" s="40"/>
      <c r="M5797" s="14"/>
      <c r="N5797" s="16"/>
      <c r="O5797" s="49"/>
      <c r="P5797" s="64"/>
      <c r="Q5797" s="18"/>
      <c r="R5797" s="181">
        <f t="shared" si="816"/>
        <v>0</v>
      </c>
      <c r="S5797" s="181">
        <f t="shared" si="817"/>
        <v>0</v>
      </c>
      <c r="T5797" s="181">
        <f t="shared" si="818"/>
        <v>0</v>
      </c>
      <c r="AQ5797" s="1">
        <f>COUNT(L$11:L5797)</f>
        <v>37</v>
      </c>
      <c r="AR5797" s="43">
        <f t="shared" si="819"/>
        <v>40933</v>
      </c>
      <c r="AS5797" s="44">
        <f t="shared" si="820"/>
        <v>89.120000000000019</v>
      </c>
      <c r="AT5797" s="10" t="str">
        <f t="shared" si="821"/>
        <v/>
      </c>
      <c r="AU5797" s="20" t="str">
        <f t="shared" si="822"/>
        <v/>
      </c>
      <c r="AV5797" s="42">
        <f t="shared" si="823"/>
        <v>1</v>
      </c>
      <c r="AW5797" s="89">
        <f t="shared" si="824"/>
        <v>0</v>
      </c>
      <c r="AX5797" s="168"/>
      <c r="AY5797" s="60"/>
      <c r="AZ5797" s="61"/>
      <c r="BB5797" s="61" t="str">
        <f>IF(Settings!I5793&lt;&gt;"",Settings!I5793,"")</f>
        <v/>
      </c>
    </row>
    <row r="5798" spans="2:54" x14ac:dyDescent="0.2">
      <c r="B5798" s="13"/>
      <c r="C5798" s="12"/>
      <c r="D5798" s="12"/>
      <c r="E5798" s="12"/>
      <c r="F5798" s="12"/>
      <c r="G5798" s="12"/>
      <c r="H5798" s="12"/>
      <c r="I5798" s="15"/>
      <c r="J5798" s="31"/>
      <c r="K5798" s="180"/>
      <c r="L5798" s="40"/>
      <c r="M5798" s="14"/>
      <c r="N5798" s="16"/>
      <c r="O5798" s="49"/>
      <c r="P5798" s="64"/>
      <c r="Q5798" s="18"/>
      <c r="R5798" s="181">
        <f t="shared" si="816"/>
        <v>0</v>
      </c>
      <c r="S5798" s="181">
        <f t="shared" si="817"/>
        <v>0</v>
      </c>
      <c r="T5798" s="181">
        <f t="shared" si="818"/>
        <v>0</v>
      </c>
      <c r="AQ5798" s="1">
        <f>COUNT(L$11:L5798)</f>
        <v>37</v>
      </c>
      <c r="AR5798" s="43">
        <f t="shared" si="819"/>
        <v>40933</v>
      </c>
      <c r="AS5798" s="44">
        <f t="shared" si="820"/>
        <v>89.120000000000019</v>
      </c>
      <c r="AT5798" s="10" t="str">
        <f t="shared" si="821"/>
        <v/>
      </c>
      <c r="AU5798" s="20" t="str">
        <f t="shared" si="822"/>
        <v/>
      </c>
      <c r="AV5798" s="42">
        <f t="shared" si="823"/>
        <v>1</v>
      </c>
      <c r="AW5798" s="89">
        <f t="shared" si="824"/>
        <v>0</v>
      </c>
      <c r="AX5798" s="168"/>
      <c r="AY5798" s="60"/>
      <c r="AZ5798" s="61"/>
      <c r="BB5798" s="61" t="str">
        <f>IF(Settings!I5794&lt;&gt;"",Settings!I5794,"")</f>
        <v/>
      </c>
    </row>
    <row r="5799" spans="2:54" x14ac:dyDescent="0.2">
      <c r="B5799" s="13"/>
      <c r="C5799" s="12"/>
      <c r="D5799" s="12"/>
      <c r="E5799" s="12"/>
      <c r="F5799" s="12"/>
      <c r="G5799" s="12"/>
      <c r="H5799" s="12"/>
      <c r="I5799" s="15"/>
      <c r="J5799" s="31"/>
      <c r="K5799" s="180"/>
      <c r="L5799" s="40"/>
      <c r="M5799" s="14"/>
      <c r="N5799" s="16"/>
      <c r="O5799" s="49"/>
      <c r="P5799" s="64"/>
      <c r="Q5799" s="18"/>
      <c r="R5799" s="181">
        <f t="shared" si="816"/>
        <v>0</v>
      </c>
      <c r="S5799" s="181">
        <f t="shared" si="817"/>
        <v>0</v>
      </c>
      <c r="T5799" s="181">
        <f t="shared" si="818"/>
        <v>0</v>
      </c>
      <c r="AQ5799" s="1">
        <f>COUNT(L$11:L5799)</f>
        <v>37</v>
      </c>
      <c r="AR5799" s="43">
        <f t="shared" si="819"/>
        <v>40933</v>
      </c>
      <c r="AS5799" s="44">
        <f t="shared" si="820"/>
        <v>89.120000000000019</v>
      </c>
      <c r="AT5799" s="10" t="str">
        <f t="shared" si="821"/>
        <v/>
      </c>
      <c r="AU5799" s="20" t="str">
        <f t="shared" si="822"/>
        <v/>
      </c>
      <c r="AV5799" s="42">
        <f t="shared" si="823"/>
        <v>1</v>
      </c>
      <c r="AW5799" s="89">
        <f t="shared" si="824"/>
        <v>0</v>
      </c>
      <c r="AX5799" s="168"/>
      <c r="AY5799" s="60"/>
      <c r="AZ5799" s="61"/>
      <c r="BB5799" s="61" t="str">
        <f>IF(Settings!I5795&lt;&gt;"",Settings!I5795,"")</f>
        <v/>
      </c>
    </row>
    <row r="5800" spans="2:54" x14ac:dyDescent="0.2">
      <c r="B5800" s="13"/>
      <c r="C5800" s="12"/>
      <c r="D5800" s="12"/>
      <c r="E5800" s="12"/>
      <c r="F5800" s="12"/>
      <c r="G5800" s="12"/>
      <c r="H5800" s="12"/>
      <c r="I5800" s="15"/>
      <c r="J5800" s="31"/>
      <c r="K5800" s="180"/>
      <c r="L5800" s="40"/>
      <c r="M5800" s="14"/>
      <c r="N5800" s="16"/>
      <c r="O5800" s="49"/>
      <c r="P5800" s="64"/>
      <c r="Q5800" s="18"/>
      <c r="R5800" s="181">
        <f t="shared" si="816"/>
        <v>0</v>
      </c>
      <c r="S5800" s="181">
        <f t="shared" si="817"/>
        <v>0</v>
      </c>
      <c r="T5800" s="181">
        <f t="shared" si="818"/>
        <v>0</v>
      </c>
      <c r="AQ5800" s="1">
        <f>COUNT(L$11:L5800)</f>
        <v>37</v>
      </c>
      <c r="AR5800" s="43">
        <f t="shared" si="819"/>
        <v>40933</v>
      </c>
      <c r="AS5800" s="44">
        <f t="shared" si="820"/>
        <v>89.120000000000019</v>
      </c>
      <c r="AT5800" s="10" t="str">
        <f t="shared" si="821"/>
        <v/>
      </c>
      <c r="AU5800" s="20" t="str">
        <f t="shared" si="822"/>
        <v/>
      </c>
      <c r="AV5800" s="42">
        <f t="shared" si="823"/>
        <v>1</v>
      </c>
      <c r="AW5800" s="89">
        <f t="shared" si="824"/>
        <v>0</v>
      </c>
      <c r="AX5800" s="168"/>
      <c r="AY5800" s="60"/>
      <c r="AZ5800" s="61"/>
      <c r="BB5800" s="61" t="str">
        <f>IF(Settings!I5796&lt;&gt;"",Settings!I5796,"")</f>
        <v/>
      </c>
    </row>
    <row r="5801" spans="2:54" x14ac:dyDescent="0.2">
      <c r="B5801" s="13"/>
      <c r="C5801" s="12"/>
      <c r="D5801" s="12"/>
      <c r="E5801" s="12"/>
      <c r="F5801" s="12"/>
      <c r="G5801" s="12"/>
      <c r="H5801" s="12"/>
      <c r="I5801" s="15"/>
      <c r="J5801" s="31"/>
      <c r="K5801" s="180"/>
      <c r="L5801" s="40"/>
      <c r="M5801" s="14"/>
      <c r="N5801" s="16"/>
      <c r="O5801" s="49"/>
      <c r="P5801" s="64"/>
      <c r="Q5801" s="18"/>
      <c r="R5801" s="181">
        <f t="shared" si="816"/>
        <v>0</v>
      </c>
      <c r="S5801" s="181">
        <f t="shared" si="817"/>
        <v>0</v>
      </c>
      <c r="T5801" s="181">
        <f t="shared" si="818"/>
        <v>0</v>
      </c>
      <c r="AQ5801" s="1">
        <f>COUNT(L$11:L5801)</f>
        <v>37</v>
      </c>
      <c r="AR5801" s="43">
        <f t="shared" si="819"/>
        <v>40933</v>
      </c>
      <c r="AS5801" s="44">
        <f t="shared" si="820"/>
        <v>89.120000000000019</v>
      </c>
      <c r="AT5801" s="10" t="str">
        <f t="shared" si="821"/>
        <v/>
      </c>
      <c r="AU5801" s="20" t="str">
        <f t="shared" si="822"/>
        <v/>
      </c>
      <c r="AV5801" s="42">
        <f t="shared" si="823"/>
        <v>1</v>
      </c>
      <c r="AW5801" s="89">
        <f t="shared" si="824"/>
        <v>0</v>
      </c>
      <c r="AX5801" s="168"/>
      <c r="AY5801" s="60"/>
      <c r="AZ5801" s="61"/>
      <c r="BB5801" s="61" t="str">
        <f>IF(Settings!I5797&lt;&gt;"",Settings!I5797,"")</f>
        <v/>
      </c>
    </row>
    <row r="5802" spans="2:54" x14ac:dyDescent="0.2">
      <c r="B5802" s="13"/>
      <c r="C5802" s="12"/>
      <c r="D5802" s="12"/>
      <c r="E5802" s="12"/>
      <c r="F5802" s="12"/>
      <c r="G5802" s="12"/>
      <c r="H5802" s="12"/>
      <c r="I5802" s="15"/>
      <c r="J5802" s="31"/>
      <c r="K5802" s="180"/>
      <c r="L5802" s="40"/>
      <c r="M5802" s="14"/>
      <c r="N5802" s="16"/>
      <c r="O5802" s="49"/>
      <c r="P5802" s="64"/>
      <c r="Q5802" s="18"/>
      <c r="R5802" s="181">
        <f t="shared" si="816"/>
        <v>0</v>
      </c>
      <c r="S5802" s="181">
        <f t="shared" si="817"/>
        <v>0</v>
      </c>
      <c r="T5802" s="181">
        <f t="shared" si="818"/>
        <v>0</v>
      </c>
      <c r="AQ5802" s="1">
        <f>COUNT(L$11:L5802)</f>
        <v>37</v>
      </c>
      <c r="AR5802" s="43">
        <f t="shared" si="819"/>
        <v>40933</v>
      </c>
      <c r="AS5802" s="44">
        <f t="shared" si="820"/>
        <v>89.120000000000019</v>
      </c>
      <c r="AT5802" s="10" t="str">
        <f t="shared" si="821"/>
        <v/>
      </c>
      <c r="AU5802" s="20" t="str">
        <f t="shared" si="822"/>
        <v/>
      </c>
      <c r="AV5802" s="42">
        <f t="shared" si="823"/>
        <v>1</v>
      </c>
      <c r="AW5802" s="89">
        <f t="shared" si="824"/>
        <v>0</v>
      </c>
      <c r="AX5802" s="168"/>
      <c r="AY5802" s="60"/>
      <c r="AZ5802" s="61"/>
      <c r="BB5802" s="61" t="str">
        <f>IF(Settings!I5798&lt;&gt;"",Settings!I5798,"")</f>
        <v/>
      </c>
    </row>
    <row r="5803" spans="2:54" x14ac:dyDescent="0.2">
      <c r="B5803" s="13"/>
      <c r="C5803" s="12"/>
      <c r="D5803" s="12"/>
      <c r="E5803" s="12"/>
      <c r="F5803" s="12"/>
      <c r="G5803" s="12"/>
      <c r="H5803" s="12"/>
      <c r="I5803" s="15"/>
      <c r="J5803" s="31"/>
      <c r="K5803" s="180"/>
      <c r="L5803" s="40"/>
      <c r="M5803" s="14"/>
      <c r="N5803" s="16"/>
      <c r="O5803" s="49"/>
      <c r="P5803" s="64"/>
      <c r="Q5803" s="18"/>
      <c r="R5803" s="181">
        <f t="shared" si="816"/>
        <v>0</v>
      </c>
      <c r="S5803" s="181">
        <f t="shared" si="817"/>
        <v>0</v>
      </c>
      <c r="T5803" s="181">
        <f t="shared" si="818"/>
        <v>0</v>
      </c>
      <c r="AQ5803" s="1">
        <f>COUNT(L$11:L5803)</f>
        <v>37</v>
      </c>
      <c r="AR5803" s="43">
        <f t="shared" si="819"/>
        <v>40933</v>
      </c>
      <c r="AS5803" s="44">
        <f t="shared" si="820"/>
        <v>89.120000000000019</v>
      </c>
      <c r="AT5803" s="10" t="str">
        <f t="shared" si="821"/>
        <v/>
      </c>
      <c r="AU5803" s="20" t="str">
        <f t="shared" si="822"/>
        <v/>
      </c>
      <c r="AV5803" s="42">
        <f t="shared" si="823"/>
        <v>1</v>
      </c>
      <c r="AW5803" s="89">
        <f t="shared" si="824"/>
        <v>0</v>
      </c>
      <c r="AX5803" s="168"/>
      <c r="AY5803" s="60"/>
      <c r="AZ5803" s="61"/>
      <c r="BB5803" s="61" t="str">
        <f>IF(Settings!I5799&lt;&gt;"",Settings!I5799,"")</f>
        <v/>
      </c>
    </row>
    <row r="5804" spans="2:54" x14ac:dyDescent="0.2">
      <c r="B5804" s="13"/>
      <c r="C5804" s="12"/>
      <c r="D5804" s="12"/>
      <c r="E5804" s="12"/>
      <c r="F5804" s="12"/>
      <c r="G5804" s="12"/>
      <c r="H5804" s="12"/>
      <c r="I5804" s="15"/>
      <c r="J5804" s="31"/>
      <c r="K5804" s="180"/>
      <c r="L5804" s="40"/>
      <c r="M5804" s="14"/>
      <c r="N5804" s="16"/>
      <c r="O5804" s="49"/>
      <c r="P5804" s="64"/>
      <c r="Q5804" s="18"/>
      <c r="R5804" s="181">
        <f t="shared" si="816"/>
        <v>0</v>
      </c>
      <c r="S5804" s="181">
        <f t="shared" si="817"/>
        <v>0</v>
      </c>
      <c r="T5804" s="181">
        <f t="shared" si="818"/>
        <v>0</v>
      </c>
      <c r="AQ5804" s="1">
        <f>COUNT(L$11:L5804)</f>
        <v>37</v>
      </c>
      <c r="AR5804" s="43">
        <f t="shared" si="819"/>
        <v>40933</v>
      </c>
      <c r="AS5804" s="44">
        <f t="shared" si="820"/>
        <v>89.120000000000019</v>
      </c>
      <c r="AT5804" s="10" t="str">
        <f t="shared" si="821"/>
        <v/>
      </c>
      <c r="AU5804" s="20" t="str">
        <f t="shared" si="822"/>
        <v/>
      </c>
      <c r="AV5804" s="42">
        <f t="shared" si="823"/>
        <v>1</v>
      </c>
      <c r="AW5804" s="89">
        <f t="shared" si="824"/>
        <v>0</v>
      </c>
      <c r="AX5804" s="168"/>
      <c r="AY5804" s="60"/>
      <c r="AZ5804" s="61"/>
      <c r="BB5804" s="61" t="str">
        <f>IF(Settings!I5800&lt;&gt;"",Settings!I5800,"")</f>
        <v/>
      </c>
    </row>
    <row r="5805" spans="2:54" x14ac:dyDescent="0.2">
      <c r="B5805" s="13"/>
      <c r="C5805" s="12"/>
      <c r="D5805" s="12"/>
      <c r="E5805" s="12"/>
      <c r="F5805" s="12"/>
      <c r="G5805" s="12"/>
      <c r="H5805" s="12"/>
      <c r="I5805" s="15"/>
      <c r="J5805" s="31"/>
      <c r="K5805" s="180"/>
      <c r="L5805" s="40"/>
      <c r="M5805" s="14"/>
      <c r="N5805" s="16"/>
      <c r="O5805" s="49"/>
      <c r="P5805" s="64"/>
      <c r="Q5805" s="18"/>
      <c r="R5805" s="181">
        <f t="shared" si="816"/>
        <v>0</v>
      </c>
      <c r="S5805" s="181">
        <f t="shared" si="817"/>
        <v>0</v>
      </c>
      <c r="T5805" s="181">
        <f t="shared" si="818"/>
        <v>0</v>
      </c>
      <c r="AQ5805" s="1">
        <f>COUNT(L$11:L5805)</f>
        <v>37</v>
      </c>
      <c r="AR5805" s="43">
        <f t="shared" si="819"/>
        <v>40933</v>
      </c>
      <c r="AS5805" s="44">
        <f t="shared" si="820"/>
        <v>89.120000000000019</v>
      </c>
      <c r="AT5805" s="10" t="str">
        <f t="shared" si="821"/>
        <v/>
      </c>
      <c r="AU5805" s="20" t="str">
        <f t="shared" si="822"/>
        <v/>
      </c>
      <c r="AV5805" s="42">
        <f t="shared" si="823"/>
        <v>1</v>
      </c>
      <c r="AW5805" s="89">
        <f t="shared" si="824"/>
        <v>0</v>
      </c>
      <c r="AX5805" s="168"/>
      <c r="AY5805" s="60"/>
      <c r="AZ5805" s="61"/>
      <c r="BB5805" s="61" t="str">
        <f>IF(Settings!I5801&lt;&gt;"",Settings!I5801,"")</f>
        <v/>
      </c>
    </row>
    <row r="5806" spans="2:54" x14ac:dyDescent="0.2">
      <c r="B5806" s="13"/>
      <c r="C5806" s="12"/>
      <c r="D5806" s="12"/>
      <c r="E5806" s="12"/>
      <c r="F5806" s="12"/>
      <c r="G5806" s="12"/>
      <c r="H5806" s="12"/>
      <c r="I5806" s="15"/>
      <c r="J5806" s="31"/>
      <c r="K5806" s="180"/>
      <c r="L5806" s="40"/>
      <c r="M5806" s="14"/>
      <c r="N5806" s="16"/>
      <c r="O5806" s="49"/>
      <c r="P5806" s="64"/>
      <c r="Q5806" s="18"/>
      <c r="R5806" s="181">
        <f t="shared" si="816"/>
        <v>0</v>
      </c>
      <c r="S5806" s="181">
        <f t="shared" si="817"/>
        <v>0</v>
      </c>
      <c r="T5806" s="181">
        <f t="shared" si="818"/>
        <v>0</v>
      </c>
      <c r="AQ5806" s="1">
        <f>COUNT(L$11:L5806)</f>
        <v>37</v>
      </c>
      <c r="AR5806" s="43">
        <f t="shared" si="819"/>
        <v>40933</v>
      </c>
      <c r="AS5806" s="44">
        <f t="shared" si="820"/>
        <v>89.120000000000019</v>
      </c>
      <c r="AT5806" s="10" t="str">
        <f t="shared" si="821"/>
        <v/>
      </c>
      <c r="AU5806" s="20" t="str">
        <f t="shared" si="822"/>
        <v/>
      </c>
      <c r="AV5806" s="42">
        <f t="shared" si="823"/>
        <v>1</v>
      </c>
      <c r="AW5806" s="89">
        <f t="shared" si="824"/>
        <v>0</v>
      </c>
      <c r="AX5806" s="168"/>
      <c r="AY5806" s="60"/>
      <c r="AZ5806" s="61"/>
      <c r="BB5806" s="61" t="str">
        <f>IF(Settings!I5802&lt;&gt;"",Settings!I5802,"")</f>
        <v/>
      </c>
    </row>
    <row r="5807" spans="2:54" x14ac:dyDescent="0.2">
      <c r="B5807" s="13"/>
      <c r="C5807" s="12"/>
      <c r="D5807" s="12"/>
      <c r="E5807" s="12"/>
      <c r="F5807" s="12"/>
      <c r="G5807" s="12"/>
      <c r="H5807" s="12"/>
      <c r="I5807" s="15"/>
      <c r="J5807" s="31"/>
      <c r="K5807" s="180"/>
      <c r="L5807" s="40"/>
      <c r="M5807" s="14"/>
      <c r="N5807" s="16"/>
      <c r="O5807" s="49"/>
      <c r="P5807" s="64"/>
      <c r="Q5807" s="18"/>
      <c r="R5807" s="181">
        <f t="shared" si="816"/>
        <v>0</v>
      </c>
      <c r="S5807" s="181">
        <f t="shared" si="817"/>
        <v>0</v>
      </c>
      <c r="T5807" s="181">
        <f t="shared" si="818"/>
        <v>0</v>
      </c>
      <c r="AQ5807" s="1">
        <f>COUNT(L$11:L5807)</f>
        <v>37</v>
      </c>
      <c r="AR5807" s="43">
        <f t="shared" si="819"/>
        <v>40933</v>
      </c>
      <c r="AS5807" s="44">
        <f t="shared" si="820"/>
        <v>89.120000000000019</v>
      </c>
      <c r="AT5807" s="10" t="str">
        <f t="shared" si="821"/>
        <v/>
      </c>
      <c r="AU5807" s="20" t="str">
        <f t="shared" si="822"/>
        <v/>
      </c>
      <c r="AV5807" s="42">
        <f t="shared" si="823"/>
        <v>1</v>
      </c>
      <c r="AW5807" s="89">
        <f t="shared" si="824"/>
        <v>0</v>
      </c>
      <c r="AX5807" s="168"/>
      <c r="AY5807" s="60"/>
      <c r="AZ5807" s="61"/>
      <c r="BB5807" s="61" t="str">
        <f>IF(Settings!I5803&lt;&gt;"",Settings!I5803,"")</f>
        <v/>
      </c>
    </row>
    <row r="5808" spans="2:54" x14ac:dyDescent="0.2">
      <c r="B5808" s="13"/>
      <c r="C5808" s="12"/>
      <c r="D5808" s="12"/>
      <c r="E5808" s="12"/>
      <c r="F5808" s="12"/>
      <c r="G5808" s="12"/>
      <c r="H5808" s="12"/>
      <c r="I5808" s="15"/>
      <c r="J5808" s="31"/>
      <c r="K5808" s="180"/>
      <c r="L5808" s="40"/>
      <c r="M5808" s="14"/>
      <c r="N5808" s="16"/>
      <c r="O5808" s="49"/>
      <c r="P5808" s="64"/>
      <c r="Q5808" s="18"/>
      <c r="R5808" s="181">
        <f t="shared" si="816"/>
        <v>0</v>
      </c>
      <c r="S5808" s="181">
        <f t="shared" si="817"/>
        <v>0</v>
      </c>
      <c r="T5808" s="181">
        <f t="shared" si="818"/>
        <v>0</v>
      </c>
      <c r="AQ5808" s="1">
        <f>COUNT(L$11:L5808)</f>
        <v>37</v>
      </c>
      <c r="AR5808" s="43">
        <f t="shared" si="819"/>
        <v>40933</v>
      </c>
      <c r="AS5808" s="44">
        <f t="shared" si="820"/>
        <v>89.120000000000019</v>
      </c>
      <c r="AT5808" s="10" t="str">
        <f t="shared" si="821"/>
        <v/>
      </c>
      <c r="AU5808" s="20" t="str">
        <f t="shared" si="822"/>
        <v/>
      </c>
      <c r="AV5808" s="42">
        <f t="shared" si="823"/>
        <v>1</v>
      </c>
      <c r="AW5808" s="89">
        <f t="shared" si="824"/>
        <v>0</v>
      </c>
      <c r="AX5808" s="168"/>
      <c r="AY5808" s="60"/>
      <c r="AZ5808" s="61"/>
      <c r="BB5808" s="61" t="str">
        <f>IF(Settings!I5804&lt;&gt;"",Settings!I5804,"")</f>
        <v/>
      </c>
    </row>
    <row r="5809" spans="2:54" x14ac:dyDescent="0.2">
      <c r="B5809" s="13"/>
      <c r="C5809" s="12"/>
      <c r="D5809" s="12"/>
      <c r="E5809" s="12"/>
      <c r="F5809" s="12"/>
      <c r="G5809" s="12"/>
      <c r="H5809" s="12"/>
      <c r="I5809" s="15"/>
      <c r="J5809" s="31"/>
      <c r="K5809" s="180"/>
      <c r="L5809" s="40"/>
      <c r="M5809" s="14"/>
      <c r="N5809" s="16"/>
      <c r="O5809" s="49"/>
      <c r="P5809" s="64"/>
      <c r="Q5809" s="18"/>
      <c r="R5809" s="181">
        <f t="shared" si="816"/>
        <v>0</v>
      </c>
      <c r="S5809" s="181">
        <f t="shared" si="817"/>
        <v>0</v>
      </c>
      <c r="T5809" s="181">
        <f t="shared" si="818"/>
        <v>0</v>
      </c>
      <c r="AQ5809" s="1">
        <f>COUNT(L$11:L5809)</f>
        <v>37</v>
      </c>
      <c r="AR5809" s="43">
        <f t="shared" si="819"/>
        <v>40933</v>
      </c>
      <c r="AS5809" s="44">
        <f t="shared" si="820"/>
        <v>89.120000000000019</v>
      </c>
      <c r="AT5809" s="10" t="str">
        <f t="shared" si="821"/>
        <v/>
      </c>
      <c r="AU5809" s="20" t="str">
        <f t="shared" si="822"/>
        <v/>
      </c>
      <c r="AV5809" s="42">
        <f t="shared" si="823"/>
        <v>1</v>
      </c>
      <c r="AW5809" s="89">
        <f t="shared" si="824"/>
        <v>0</v>
      </c>
      <c r="AX5809" s="168"/>
      <c r="AY5809" s="60"/>
      <c r="AZ5809" s="61"/>
      <c r="BB5809" s="61" t="str">
        <f>IF(Settings!I5805&lt;&gt;"",Settings!I5805,"")</f>
        <v/>
      </c>
    </row>
    <row r="5810" spans="2:54" x14ac:dyDescent="0.2">
      <c r="B5810" s="13"/>
      <c r="C5810" s="12"/>
      <c r="D5810" s="12"/>
      <c r="E5810" s="12"/>
      <c r="F5810" s="12"/>
      <c r="G5810" s="12"/>
      <c r="H5810" s="12"/>
      <c r="I5810" s="15"/>
      <c r="J5810" s="31"/>
      <c r="K5810" s="180"/>
      <c r="L5810" s="40"/>
      <c r="M5810" s="14"/>
      <c r="N5810" s="16"/>
      <c r="O5810" s="49"/>
      <c r="P5810" s="64"/>
      <c r="Q5810" s="18"/>
      <c r="R5810" s="181">
        <f t="shared" si="816"/>
        <v>0</v>
      </c>
      <c r="S5810" s="181">
        <f t="shared" si="817"/>
        <v>0</v>
      </c>
      <c r="T5810" s="181">
        <f t="shared" si="818"/>
        <v>0</v>
      </c>
      <c r="AQ5810" s="1">
        <f>COUNT(L$11:L5810)</f>
        <v>37</v>
      </c>
      <c r="AR5810" s="43">
        <f t="shared" si="819"/>
        <v>40933</v>
      </c>
      <c r="AS5810" s="44">
        <f t="shared" si="820"/>
        <v>89.120000000000019</v>
      </c>
      <c r="AT5810" s="10" t="str">
        <f t="shared" si="821"/>
        <v/>
      </c>
      <c r="AU5810" s="20" t="str">
        <f t="shared" si="822"/>
        <v/>
      </c>
      <c r="AV5810" s="42">
        <f t="shared" si="823"/>
        <v>1</v>
      </c>
      <c r="AW5810" s="89">
        <f t="shared" si="824"/>
        <v>0</v>
      </c>
      <c r="AX5810" s="168"/>
      <c r="AY5810" s="60"/>
      <c r="AZ5810" s="61"/>
      <c r="BB5810" s="61" t="str">
        <f>IF(Settings!I5806&lt;&gt;"",Settings!I5806,"")</f>
        <v/>
      </c>
    </row>
    <row r="5811" spans="2:54" x14ac:dyDescent="0.2">
      <c r="B5811" s="13"/>
      <c r="C5811" s="12"/>
      <c r="D5811" s="12"/>
      <c r="E5811" s="12"/>
      <c r="F5811" s="12"/>
      <c r="G5811" s="12"/>
      <c r="H5811" s="12"/>
      <c r="I5811" s="15"/>
      <c r="J5811" s="31"/>
      <c r="K5811" s="180"/>
      <c r="L5811" s="40"/>
      <c r="M5811" s="14"/>
      <c r="N5811" s="16"/>
      <c r="O5811" s="49"/>
      <c r="P5811" s="64"/>
      <c r="Q5811" s="18"/>
      <c r="R5811" s="181">
        <f t="shared" si="816"/>
        <v>0</v>
      </c>
      <c r="S5811" s="181">
        <f t="shared" si="817"/>
        <v>0</v>
      </c>
      <c r="T5811" s="181">
        <f t="shared" si="818"/>
        <v>0</v>
      </c>
      <c r="AQ5811" s="1">
        <f>COUNT(L$11:L5811)</f>
        <v>37</v>
      </c>
      <c r="AR5811" s="43">
        <f t="shared" si="819"/>
        <v>40933</v>
      </c>
      <c r="AS5811" s="44">
        <f t="shared" si="820"/>
        <v>89.120000000000019</v>
      </c>
      <c r="AT5811" s="10" t="str">
        <f t="shared" si="821"/>
        <v/>
      </c>
      <c r="AU5811" s="20" t="str">
        <f t="shared" si="822"/>
        <v/>
      </c>
      <c r="AV5811" s="42">
        <f t="shared" si="823"/>
        <v>1</v>
      </c>
      <c r="AW5811" s="89">
        <f t="shared" si="824"/>
        <v>0</v>
      </c>
      <c r="AX5811" s="168"/>
      <c r="AY5811" s="60"/>
      <c r="AZ5811" s="61"/>
      <c r="BB5811" s="61" t="str">
        <f>IF(Settings!I5807&lt;&gt;"",Settings!I5807,"")</f>
        <v/>
      </c>
    </row>
    <row r="5812" spans="2:54" x14ac:dyDescent="0.2">
      <c r="B5812" s="13"/>
      <c r="C5812" s="12"/>
      <c r="D5812" s="12"/>
      <c r="E5812" s="12"/>
      <c r="F5812" s="12"/>
      <c r="G5812" s="12"/>
      <c r="H5812" s="12"/>
      <c r="I5812" s="15"/>
      <c r="J5812" s="31"/>
      <c r="K5812" s="180"/>
      <c r="L5812" s="40"/>
      <c r="M5812" s="14"/>
      <c r="N5812" s="16"/>
      <c r="O5812" s="49"/>
      <c r="P5812" s="64"/>
      <c r="Q5812" s="18"/>
      <c r="R5812" s="181">
        <f t="shared" si="816"/>
        <v>0</v>
      </c>
      <c r="S5812" s="181">
        <f t="shared" si="817"/>
        <v>0</v>
      </c>
      <c r="T5812" s="181">
        <f t="shared" si="818"/>
        <v>0</v>
      </c>
      <c r="AQ5812" s="1">
        <f>COUNT(L$11:L5812)</f>
        <v>37</v>
      </c>
      <c r="AR5812" s="43">
        <f t="shared" si="819"/>
        <v>40933</v>
      </c>
      <c r="AS5812" s="44">
        <f t="shared" si="820"/>
        <v>89.120000000000019</v>
      </c>
      <c r="AT5812" s="10" t="str">
        <f t="shared" si="821"/>
        <v/>
      </c>
      <c r="AU5812" s="20" t="str">
        <f t="shared" si="822"/>
        <v/>
      </c>
      <c r="AV5812" s="42">
        <f t="shared" si="823"/>
        <v>1</v>
      </c>
      <c r="AW5812" s="89">
        <f t="shared" si="824"/>
        <v>0</v>
      </c>
      <c r="AX5812" s="168"/>
      <c r="AY5812" s="60"/>
      <c r="AZ5812" s="61"/>
      <c r="BB5812" s="61" t="str">
        <f>IF(Settings!I5808&lt;&gt;"",Settings!I5808,"")</f>
        <v/>
      </c>
    </row>
    <row r="5813" spans="2:54" x14ac:dyDescent="0.2">
      <c r="B5813" s="13"/>
      <c r="C5813" s="12"/>
      <c r="D5813" s="12"/>
      <c r="E5813" s="12"/>
      <c r="F5813" s="12"/>
      <c r="G5813" s="12"/>
      <c r="H5813" s="12"/>
      <c r="I5813" s="15"/>
      <c r="J5813" s="31"/>
      <c r="K5813" s="180"/>
      <c r="L5813" s="40"/>
      <c r="M5813" s="14"/>
      <c r="N5813" s="16"/>
      <c r="O5813" s="49"/>
      <c r="P5813" s="64"/>
      <c r="Q5813" s="18"/>
      <c r="R5813" s="181">
        <f t="shared" si="816"/>
        <v>0</v>
      </c>
      <c r="S5813" s="181">
        <f t="shared" si="817"/>
        <v>0</v>
      </c>
      <c r="T5813" s="181">
        <f t="shared" si="818"/>
        <v>0</v>
      </c>
      <c r="AQ5813" s="1">
        <f>COUNT(L$11:L5813)</f>
        <v>37</v>
      </c>
      <c r="AR5813" s="43">
        <f t="shared" si="819"/>
        <v>40933</v>
      </c>
      <c r="AS5813" s="44">
        <f t="shared" si="820"/>
        <v>89.120000000000019</v>
      </c>
      <c r="AT5813" s="10" t="str">
        <f t="shared" si="821"/>
        <v/>
      </c>
      <c r="AU5813" s="20" t="str">
        <f t="shared" si="822"/>
        <v/>
      </c>
      <c r="AV5813" s="42">
        <f t="shared" si="823"/>
        <v>1</v>
      </c>
      <c r="AW5813" s="89">
        <f t="shared" si="824"/>
        <v>0</v>
      </c>
      <c r="AX5813" s="168"/>
      <c r="AY5813" s="60"/>
      <c r="AZ5813" s="61"/>
      <c r="BB5813" s="61" t="str">
        <f>IF(Settings!I5809&lt;&gt;"",Settings!I5809,"")</f>
        <v/>
      </c>
    </row>
    <row r="5814" spans="2:54" x14ac:dyDescent="0.2">
      <c r="B5814" s="13"/>
      <c r="C5814" s="12"/>
      <c r="D5814" s="12"/>
      <c r="E5814" s="12"/>
      <c r="F5814" s="12"/>
      <c r="G5814" s="12"/>
      <c r="H5814" s="12"/>
      <c r="I5814" s="15"/>
      <c r="J5814" s="31"/>
      <c r="K5814" s="180"/>
      <c r="L5814" s="40"/>
      <c r="M5814" s="14"/>
      <c r="N5814" s="16"/>
      <c r="O5814" s="49"/>
      <c r="P5814" s="64"/>
      <c r="Q5814" s="18"/>
      <c r="R5814" s="181">
        <f t="shared" si="816"/>
        <v>0</v>
      </c>
      <c r="S5814" s="181">
        <f t="shared" si="817"/>
        <v>0</v>
      </c>
      <c r="T5814" s="181">
        <f t="shared" si="818"/>
        <v>0</v>
      </c>
      <c r="AQ5814" s="1">
        <f>COUNT(L$11:L5814)</f>
        <v>37</v>
      </c>
      <c r="AR5814" s="43">
        <f t="shared" si="819"/>
        <v>40933</v>
      </c>
      <c r="AS5814" s="44">
        <f t="shared" si="820"/>
        <v>89.120000000000019</v>
      </c>
      <c r="AT5814" s="10" t="str">
        <f t="shared" si="821"/>
        <v/>
      </c>
      <c r="AU5814" s="20" t="str">
        <f t="shared" si="822"/>
        <v/>
      </c>
      <c r="AV5814" s="42">
        <f t="shared" si="823"/>
        <v>1</v>
      </c>
      <c r="AW5814" s="89">
        <f t="shared" si="824"/>
        <v>0</v>
      </c>
      <c r="AX5814" s="168"/>
      <c r="AY5814" s="60"/>
      <c r="AZ5814" s="61"/>
      <c r="BB5814" s="61" t="str">
        <f>IF(Settings!I5810&lt;&gt;"",Settings!I5810,"")</f>
        <v/>
      </c>
    </row>
    <row r="5815" spans="2:54" x14ac:dyDescent="0.2">
      <c r="B5815" s="13"/>
      <c r="C5815" s="12"/>
      <c r="D5815" s="12"/>
      <c r="E5815" s="12"/>
      <c r="F5815" s="12"/>
      <c r="G5815" s="12"/>
      <c r="H5815" s="12"/>
      <c r="I5815" s="15"/>
      <c r="J5815" s="31"/>
      <c r="K5815" s="180"/>
      <c r="L5815" s="40"/>
      <c r="M5815" s="14"/>
      <c r="N5815" s="16"/>
      <c r="O5815" s="49"/>
      <c r="P5815" s="64"/>
      <c r="Q5815" s="18"/>
      <c r="R5815" s="181">
        <f t="shared" si="816"/>
        <v>0</v>
      </c>
      <c r="S5815" s="181">
        <f t="shared" si="817"/>
        <v>0</v>
      </c>
      <c r="T5815" s="181">
        <f t="shared" si="818"/>
        <v>0</v>
      </c>
      <c r="AQ5815" s="1">
        <f>COUNT(L$11:L5815)</f>
        <v>37</v>
      </c>
      <c r="AR5815" s="43">
        <f t="shared" si="819"/>
        <v>40933</v>
      </c>
      <c r="AS5815" s="44">
        <f t="shared" si="820"/>
        <v>89.120000000000019</v>
      </c>
      <c r="AT5815" s="10" t="str">
        <f t="shared" si="821"/>
        <v/>
      </c>
      <c r="AU5815" s="20" t="str">
        <f t="shared" si="822"/>
        <v/>
      </c>
      <c r="AV5815" s="42">
        <f t="shared" si="823"/>
        <v>1</v>
      </c>
      <c r="AW5815" s="89">
        <f t="shared" si="824"/>
        <v>0</v>
      </c>
      <c r="AX5815" s="168"/>
      <c r="AY5815" s="60"/>
      <c r="AZ5815" s="61"/>
      <c r="BB5815" s="61" t="str">
        <f>IF(Settings!I5811&lt;&gt;"",Settings!I5811,"")</f>
        <v/>
      </c>
    </row>
    <row r="5816" spans="2:54" x14ac:dyDescent="0.2">
      <c r="B5816" s="13"/>
      <c r="C5816" s="12"/>
      <c r="D5816" s="12"/>
      <c r="E5816" s="12"/>
      <c r="F5816" s="12"/>
      <c r="G5816" s="12"/>
      <c r="H5816" s="12"/>
      <c r="I5816" s="15"/>
      <c r="J5816" s="31"/>
      <c r="K5816" s="180"/>
      <c r="L5816" s="40"/>
      <c r="M5816" s="14"/>
      <c r="N5816" s="16"/>
      <c r="O5816" s="49"/>
      <c r="P5816" s="64"/>
      <c r="Q5816" s="18"/>
      <c r="R5816" s="181">
        <f t="shared" si="816"/>
        <v>0</v>
      </c>
      <c r="S5816" s="181">
        <f t="shared" si="817"/>
        <v>0</v>
      </c>
      <c r="T5816" s="181">
        <f t="shared" si="818"/>
        <v>0</v>
      </c>
      <c r="AQ5816" s="1">
        <f>COUNT(L$11:L5816)</f>
        <v>37</v>
      </c>
      <c r="AR5816" s="43">
        <f t="shared" si="819"/>
        <v>40933</v>
      </c>
      <c r="AS5816" s="44">
        <f t="shared" si="820"/>
        <v>89.120000000000019</v>
      </c>
      <c r="AT5816" s="10" t="str">
        <f t="shared" si="821"/>
        <v/>
      </c>
      <c r="AU5816" s="20" t="str">
        <f t="shared" si="822"/>
        <v/>
      </c>
      <c r="AV5816" s="42">
        <f t="shared" si="823"/>
        <v>1</v>
      </c>
      <c r="AW5816" s="89">
        <f t="shared" si="824"/>
        <v>0</v>
      </c>
      <c r="AX5816" s="168"/>
      <c r="AY5816" s="60"/>
      <c r="AZ5816" s="61"/>
      <c r="BB5816" s="61" t="str">
        <f>IF(Settings!I5812&lt;&gt;"",Settings!I5812,"")</f>
        <v/>
      </c>
    </row>
    <row r="5817" spans="2:54" x14ac:dyDescent="0.2">
      <c r="B5817" s="13"/>
      <c r="C5817" s="12"/>
      <c r="D5817" s="12"/>
      <c r="E5817" s="12"/>
      <c r="F5817" s="12"/>
      <c r="G5817" s="12"/>
      <c r="H5817" s="12"/>
      <c r="I5817" s="15"/>
      <c r="J5817" s="31"/>
      <c r="K5817" s="180"/>
      <c r="L5817" s="40"/>
      <c r="M5817" s="14"/>
      <c r="N5817" s="16"/>
      <c r="O5817" s="49"/>
      <c r="P5817" s="64"/>
      <c r="Q5817" s="18"/>
      <c r="R5817" s="181">
        <f t="shared" si="816"/>
        <v>0</v>
      </c>
      <c r="S5817" s="181">
        <f t="shared" si="817"/>
        <v>0</v>
      </c>
      <c r="T5817" s="181">
        <f t="shared" si="818"/>
        <v>0</v>
      </c>
      <c r="AQ5817" s="1">
        <f>COUNT(L$11:L5817)</f>
        <v>37</v>
      </c>
      <c r="AR5817" s="43">
        <f t="shared" si="819"/>
        <v>40933</v>
      </c>
      <c r="AS5817" s="44">
        <f t="shared" si="820"/>
        <v>89.120000000000019</v>
      </c>
      <c r="AT5817" s="10" t="str">
        <f t="shared" si="821"/>
        <v/>
      </c>
      <c r="AU5817" s="20" t="str">
        <f t="shared" si="822"/>
        <v/>
      </c>
      <c r="AV5817" s="42">
        <f t="shared" si="823"/>
        <v>1</v>
      </c>
      <c r="AW5817" s="89">
        <f t="shared" si="824"/>
        <v>0</v>
      </c>
      <c r="AX5817" s="168"/>
      <c r="AY5817" s="60"/>
      <c r="AZ5817" s="61"/>
      <c r="BB5817" s="61" t="str">
        <f>IF(Settings!I5813&lt;&gt;"",Settings!I5813,"")</f>
        <v/>
      </c>
    </row>
    <row r="5818" spans="2:54" x14ac:dyDescent="0.2">
      <c r="B5818" s="13"/>
      <c r="C5818" s="12"/>
      <c r="D5818" s="12"/>
      <c r="E5818" s="12"/>
      <c r="F5818" s="12"/>
      <c r="G5818" s="12"/>
      <c r="H5818" s="12"/>
      <c r="I5818" s="15"/>
      <c r="J5818" s="31"/>
      <c r="K5818" s="180"/>
      <c r="L5818" s="40"/>
      <c r="M5818" s="14"/>
      <c r="N5818" s="16"/>
      <c r="O5818" s="49"/>
      <c r="P5818" s="64"/>
      <c r="Q5818" s="18"/>
      <c r="R5818" s="181">
        <f t="shared" si="816"/>
        <v>0</v>
      </c>
      <c r="S5818" s="181">
        <f t="shared" si="817"/>
        <v>0</v>
      </c>
      <c r="T5818" s="181">
        <f t="shared" si="818"/>
        <v>0</v>
      </c>
      <c r="AQ5818" s="1">
        <f>COUNT(L$11:L5818)</f>
        <v>37</v>
      </c>
      <c r="AR5818" s="43">
        <f t="shared" si="819"/>
        <v>40933</v>
      </c>
      <c r="AS5818" s="44">
        <f t="shared" si="820"/>
        <v>89.120000000000019</v>
      </c>
      <c r="AT5818" s="10" t="str">
        <f t="shared" si="821"/>
        <v/>
      </c>
      <c r="AU5818" s="20" t="str">
        <f t="shared" si="822"/>
        <v/>
      </c>
      <c r="AV5818" s="42">
        <f t="shared" si="823"/>
        <v>1</v>
      </c>
      <c r="AW5818" s="89">
        <f t="shared" si="824"/>
        <v>0</v>
      </c>
      <c r="AX5818" s="168"/>
      <c r="AY5818" s="60"/>
      <c r="AZ5818" s="61"/>
      <c r="BB5818" s="61" t="str">
        <f>IF(Settings!I5814&lt;&gt;"",Settings!I5814,"")</f>
        <v/>
      </c>
    </row>
    <row r="5819" spans="2:54" x14ac:dyDescent="0.2">
      <c r="B5819" s="13"/>
      <c r="C5819" s="12"/>
      <c r="D5819" s="12"/>
      <c r="E5819" s="12"/>
      <c r="F5819" s="12"/>
      <c r="G5819" s="12"/>
      <c r="H5819" s="12"/>
      <c r="I5819" s="15"/>
      <c r="J5819" s="31"/>
      <c r="K5819" s="180"/>
      <c r="L5819" s="40"/>
      <c r="M5819" s="14"/>
      <c r="N5819" s="16"/>
      <c r="O5819" s="49"/>
      <c r="P5819" s="64"/>
      <c r="Q5819" s="18"/>
      <c r="R5819" s="181">
        <f t="shared" si="816"/>
        <v>0</v>
      </c>
      <c r="S5819" s="181">
        <f t="shared" si="817"/>
        <v>0</v>
      </c>
      <c r="T5819" s="181">
        <f t="shared" si="818"/>
        <v>0</v>
      </c>
      <c r="AQ5819" s="1">
        <f>COUNT(L$11:L5819)</f>
        <v>37</v>
      </c>
      <c r="AR5819" s="43">
        <f t="shared" si="819"/>
        <v>40933</v>
      </c>
      <c r="AS5819" s="44">
        <f t="shared" si="820"/>
        <v>89.120000000000019</v>
      </c>
      <c r="AT5819" s="10" t="str">
        <f t="shared" si="821"/>
        <v/>
      </c>
      <c r="AU5819" s="20" t="str">
        <f t="shared" si="822"/>
        <v/>
      </c>
      <c r="AV5819" s="42">
        <f t="shared" si="823"/>
        <v>1</v>
      </c>
      <c r="AW5819" s="89">
        <f t="shared" si="824"/>
        <v>0</v>
      </c>
      <c r="AX5819" s="168"/>
      <c r="AY5819" s="60"/>
      <c r="AZ5819" s="61"/>
      <c r="BB5819" s="61" t="str">
        <f>IF(Settings!I5815&lt;&gt;"",Settings!I5815,"")</f>
        <v/>
      </c>
    </row>
    <row r="5820" spans="2:54" x14ac:dyDescent="0.2">
      <c r="B5820" s="13"/>
      <c r="C5820" s="12"/>
      <c r="D5820" s="12"/>
      <c r="E5820" s="12"/>
      <c r="F5820" s="12"/>
      <c r="G5820" s="12"/>
      <c r="H5820" s="12"/>
      <c r="I5820" s="15"/>
      <c r="J5820" s="31"/>
      <c r="K5820" s="180"/>
      <c r="L5820" s="40"/>
      <c r="M5820" s="14"/>
      <c r="N5820" s="16"/>
      <c r="O5820" s="49"/>
      <c r="P5820" s="64"/>
      <c r="Q5820" s="18"/>
      <c r="R5820" s="181">
        <f t="shared" si="816"/>
        <v>0</v>
      </c>
      <c r="S5820" s="181">
        <f t="shared" si="817"/>
        <v>0</v>
      </c>
      <c r="T5820" s="181">
        <f t="shared" si="818"/>
        <v>0</v>
      </c>
      <c r="AQ5820" s="1">
        <f>COUNT(L$11:L5820)</f>
        <v>37</v>
      </c>
      <c r="AR5820" s="43">
        <f t="shared" si="819"/>
        <v>40933</v>
      </c>
      <c r="AS5820" s="44">
        <f t="shared" si="820"/>
        <v>89.120000000000019</v>
      </c>
      <c r="AT5820" s="10" t="str">
        <f t="shared" si="821"/>
        <v/>
      </c>
      <c r="AU5820" s="20" t="str">
        <f t="shared" si="822"/>
        <v/>
      </c>
      <c r="AV5820" s="42">
        <f t="shared" si="823"/>
        <v>1</v>
      </c>
      <c r="AW5820" s="89">
        <f t="shared" si="824"/>
        <v>0</v>
      </c>
      <c r="AX5820" s="168"/>
      <c r="AY5820" s="60"/>
      <c r="AZ5820" s="61"/>
      <c r="BB5820" s="61" t="str">
        <f>IF(Settings!I5816&lt;&gt;"",Settings!I5816,"")</f>
        <v/>
      </c>
    </row>
    <row r="5821" spans="2:54" x14ac:dyDescent="0.2">
      <c r="B5821" s="13"/>
      <c r="C5821" s="12"/>
      <c r="D5821" s="12"/>
      <c r="E5821" s="12"/>
      <c r="F5821" s="12"/>
      <c r="G5821" s="12"/>
      <c r="H5821" s="12"/>
      <c r="I5821" s="15"/>
      <c r="J5821" s="31"/>
      <c r="K5821" s="180"/>
      <c r="L5821" s="40"/>
      <c r="M5821" s="14"/>
      <c r="N5821" s="16"/>
      <c r="O5821" s="49"/>
      <c r="P5821" s="64"/>
      <c r="Q5821" s="18"/>
      <c r="R5821" s="181">
        <f t="shared" si="816"/>
        <v>0</v>
      </c>
      <c r="S5821" s="181">
        <f t="shared" si="817"/>
        <v>0</v>
      </c>
      <c r="T5821" s="181">
        <f t="shared" si="818"/>
        <v>0</v>
      </c>
      <c r="AQ5821" s="1">
        <f>COUNT(L$11:L5821)</f>
        <v>37</v>
      </c>
      <c r="AR5821" s="43">
        <f t="shared" si="819"/>
        <v>40933</v>
      </c>
      <c r="AS5821" s="44">
        <f t="shared" si="820"/>
        <v>89.120000000000019</v>
      </c>
      <c r="AT5821" s="10" t="str">
        <f t="shared" si="821"/>
        <v/>
      </c>
      <c r="AU5821" s="20" t="str">
        <f t="shared" si="822"/>
        <v/>
      </c>
      <c r="AV5821" s="42">
        <f t="shared" si="823"/>
        <v>1</v>
      </c>
      <c r="AW5821" s="89">
        <f t="shared" si="824"/>
        <v>0</v>
      </c>
      <c r="AX5821" s="168"/>
      <c r="AY5821" s="60"/>
      <c r="AZ5821" s="61"/>
      <c r="BB5821" s="61" t="str">
        <f>IF(Settings!I5817&lt;&gt;"",Settings!I5817,"")</f>
        <v/>
      </c>
    </row>
    <row r="5822" spans="2:54" x14ac:dyDescent="0.2">
      <c r="B5822" s="13"/>
      <c r="C5822" s="12"/>
      <c r="D5822" s="12"/>
      <c r="E5822" s="12"/>
      <c r="F5822" s="12"/>
      <c r="G5822" s="12"/>
      <c r="H5822" s="12"/>
      <c r="I5822" s="15"/>
      <c r="J5822" s="31"/>
      <c r="K5822" s="180"/>
      <c r="L5822" s="40"/>
      <c r="M5822" s="14"/>
      <c r="N5822" s="16"/>
      <c r="O5822" s="49"/>
      <c r="P5822" s="64"/>
      <c r="Q5822" s="18"/>
      <c r="R5822" s="181">
        <f t="shared" si="816"/>
        <v>0</v>
      </c>
      <c r="S5822" s="181">
        <f t="shared" si="817"/>
        <v>0</v>
      </c>
      <c r="T5822" s="181">
        <f t="shared" si="818"/>
        <v>0</v>
      </c>
      <c r="AQ5822" s="1">
        <f>COUNT(L$11:L5822)</f>
        <v>37</v>
      </c>
      <c r="AR5822" s="43">
        <f t="shared" si="819"/>
        <v>40933</v>
      </c>
      <c r="AS5822" s="44">
        <f t="shared" si="820"/>
        <v>89.120000000000019</v>
      </c>
      <c r="AT5822" s="10" t="str">
        <f t="shared" si="821"/>
        <v/>
      </c>
      <c r="AU5822" s="20" t="str">
        <f t="shared" si="822"/>
        <v/>
      </c>
      <c r="AV5822" s="42">
        <f t="shared" si="823"/>
        <v>1</v>
      </c>
      <c r="AW5822" s="89">
        <f t="shared" si="824"/>
        <v>0</v>
      </c>
      <c r="AX5822" s="168"/>
      <c r="AY5822" s="60"/>
      <c r="AZ5822" s="61"/>
      <c r="BB5822" s="61" t="str">
        <f>IF(Settings!I5818&lt;&gt;"",Settings!I5818,"")</f>
        <v/>
      </c>
    </row>
    <row r="5823" spans="2:54" x14ac:dyDescent="0.2">
      <c r="B5823" s="13"/>
      <c r="C5823" s="12"/>
      <c r="D5823" s="12"/>
      <c r="E5823" s="12"/>
      <c r="F5823" s="12"/>
      <c r="G5823" s="12"/>
      <c r="H5823" s="12"/>
      <c r="I5823" s="15"/>
      <c r="J5823" s="31"/>
      <c r="K5823" s="180"/>
      <c r="L5823" s="40"/>
      <c r="M5823" s="14"/>
      <c r="N5823" s="16"/>
      <c r="O5823" s="49"/>
      <c r="P5823" s="64"/>
      <c r="Q5823" s="18"/>
      <c r="R5823" s="181">
        <f t="shared" si="816"/>
        <v>0</v>
      </c>
      <c r="S5823" s="181">
        <f t="shared" si="817"/>
        <v>0</v>
      </c>
      <c r="T5823" s="181">
        <f t="shared" si="818"/>
        <v>0</v>
      </c>
      <c r="AQ5823" s="1">
        <f>COUNT(L$11:L5823)</f>
        <v>37</v>
      </c>
      <c r="AR5823" s="43">
        <f t="shared" si="819"/>
        <v>40933</v>
      </c>
      <c r="AS5823" s="44">
        <f t="shared" si="820"/>
        <v>89.120000000000019</v>
      </c>
      <c r="AT5823" s="10" t="str">
        <f t="shared" si="821"/>
        <v/>
      </c>
      <c r="AU5823" s="20" t="str">
        <f t="shared" si="822"/>
        <v/>
      </c>
      <c r="AV5823" s="42">
        <f t="shared" si="823"/>
        <v>1</v>
      </c>
      <c r="AW5823" s="89">
        <f t="shared" si="824"/>
        <v>0</v>
      </c>
      <c r="AX5823" s="168"/>
      <c r="AY5823" s="60"/>
      <c r="AZ5823" s="61"/>
      <c r="BB5823" s="61" t="str">
        <f>IF(Settings!I5819&lt;&gt;"",Settings!I5819,"")</f>
        <v/>
      </c>
    </row>
    <row r="5824" spans="2:54" x14ac:dyDescent="0.2">
      <c r="B5824" s="13"/>
      <c r="C5824" s="12"/>
      <c r="D5824" s="12"/>
      <c r="E5824" s="12"/>
      <c r="F5824" s="12"/>
      <c r="G5824" s="12"/>
      <c r="H5824" s="12"/>
      <c r="I5824" s="15"/>
      <c r="J5824" s="31"/>
      <c r="K5824" s="180"/>
      <c r="L5824" s="40"/>
      <c r="M5824" s="14"/>
      <c r="N5824" s="16"/>
      <c r="O5824" s="49"/>
      <c r="P5824" s="64"/>
      <c r="Q5824" s="18"/>
      <c r="R5824" s="181">
        <f t="shared" si="816"/>
        <v>0</v>
      </c>
      <c r="S5824" s="181">
        <f t="shared" si="817"/>
        <v>0</v>
      </c>
      <c r="T5824" s="181">
        <f t="shared" si="818"/>
        <v>0</v>
      </c>
      <c r="AQ5824" s="1">
        <f>COUNT(L$11:L5824)</f>
        <v>37</v>
      </c>
      <c r="AR5824" s="43">
        <f t="shared" si="819"/>
        <v>40933</v>
      </c>
      <c r="AS5824" s="44">
        <f t="shared" si="820"/>
        <v>89.120000000000019</v>
      </c>
      <c r="AT5824" s="10" t="str">
        <f t="shared" si="821"/>
        <v/>
      </c>
      <c r="AU5824" s="20" t="str">
        <f t="shared" si="822"/>
        <v/>
      </c>
      <c r="AV5824" s="42">
        <f t="shared" si="823"/>
        <v>1</v>
      </c>
      <c r="AW5824" s="89">
        <f t="shared" si="824"/>
        <v>0</v>
      </c>
      <c r="AX5824" s="168"/>
      <c r="AY5824" s="60"/>
      <c r="AZ5824" s="61"/>
      <c r="BB5824" s="61" t="str">
        <f>IF(Settings!I5820&lt;&gt;"",Settings!I5820,"")</f>
        <v/>
      </c>
    </row>
    <row r="5825" spans="2:54" x14ac:dyDescent="0.2">
      <c r="B5825" s="13"/>
      <c r="C5825" s="12"/>
      <c r="D5825" s="12"/>
      <c r="E5825" s="12"/>
      <c r="F5825" s="12"/>
      <c r="G5825" s="12"/>
      <c r="H5825" s="12"/>
      <c r="I5825" s="15"/>
      <c r="J5825" s="31"/>
      <c r="K5825" s="180"/>
      <c r="L5825" s="40"/>
      <c r="M5825" s="14"/>
      <c r="N5825" s="16"/>
      <c r="O5825" s="49"/>
      <c r="P5825" s="64"/>
      <c r="Q5825" s="18"/>
      <c r="R5825" s="181">
        <f t="shared" si="816"/>
        <v>0</v>
      </c>
      <c r="S5825" s="181">
        <f t="shared" si="817"/>
        <v>0</v>
      </c>
      <c r="T5825" s="181">
        <f t="shared" si="818"/>
        <v>0</v>
      </c>
      <c r="AQ5825" s="1">
        <f>COUNT(L$11:L5825)</f>
        <v>37</v>
      </c>
      <c r="AR5825" s="43">
        <f t="shared" si="819"/>
        <v>40933</v>
      </c>
      <c r="AS5825" s="44">
        <f t="shared" si="820"/>
        <v>89.120000000000019</v>
      </c>
      <c r="AT5825" s="10" t="str">
        <f t="shared" si="821"/>
        <v/>
      </c>
      <c r="AU5825" s="20" t="str">
        <f t="shared" si="822"/>
        <v/>
      </c>
      <c r="AV5825" s="42">
        <f t="shared" si="823"/>
        <v>1</v>
      </c>
      <c r="AW5825" s="89">
        <f t="shared" si="824"/>
        <v>0</v>
      </c>
      <c r="AX5825" s="168"/>
      <c r="AY5825" s="60"/>
      <c r="AZ5825" s="61"/>
      <c r="BB5825" s="61" t="str">
        <f>IF(Settings!I5821&lt;&gt;"",Settings!I5821,"")</f>
        <v/>
      </c>
    </row>
    <row r="5826" spans="2:54" x14ac:dyDescent="0.2">
      <c r="B5826" s="13"/>
      <c r="C5826" s="12"/>
      <c r="D5826" s="12"/>
      <c r="E5826" s="12"/>
      <c r="F5826" s="12"/>
      <c r="G5826" s="12"/>
      <c r="H5826" s="12"/>
      <c r="I5826" s="15"/>
      <c r="J5826" s="31"/>
      <c r="K5826" s="180"/>
      <c r="L5826" s="40"/>
      <c r="M5826" s="14"/>
      <c r="N5826" s="16"/>
      <c r="O5826" s="49"/>
      <c r="P5826" s="64"/>
      <c r="Q5826" s="18"/>
      <c r="R5826" s="181">
        <f t="shared" si="816"/>
        <v>0</v>
      </c>
      <c r="S5826" s="181">
        <f t="shared" si="817"/>
        <v>0</v>
      </c>
      <c r="T5826" s="181">
        <f t="shared" si="818"/>
        <v>0</v>
      </c>
      <c r="AQ5826" s="1">
        <f>COUNT(L$11:L5826)</f>
        <v>37</v>
      </c>
      <c r="AR5826" s="43">
        <f t="shared" si="819"/>
        <v>40933</v>
      </c>
      <c r="AS5826" s="44">
        <f t="shared" si="820"/>
        <v>89.120000000000019</v>
      </c>
      <c r="AT5826" s="10" t="str">
        <f t="shared" si="821"/>
        <v/>
      </c>
      <c r="AU5826" s="20" t="str">
        <f t="shared" si="822"/>
        <v/>
      </c>
      <c r="AV5826" s="42">
        <f t="shared" si="823"/>
        <v>1</v>
      </c>
      <c r="AW5826" s="89">
        <f t="shared" si="824"/>
        <v>0</v>
      </c>
      <c r="AX5826" s="168"/>
      <c r="AY5826" s="60"/>
      <c r="AZ5826" s="61"/>
      <c r="BB5826" s="61" t="str">
        <f>IF(Settings!I5822&lt;&gt;"",Settings!I5822,"")</f>
        <v/>
      </c>
    </row>
    <row r="5827" spans="2:54" x14ac:dyDescent="0.2">
      <c r="B5827" s="13"/>
      <c r="C5827" s="12"/>
      <c r="D5827" s="12"/>
      <c r="E5827" s="12"/>
      <c r="F5827" s="12"/>
      <c r="G5827" s="12"/>
      <c r="H5827" s="12"/>
      <c r="I5827" s="15"/>
      <c r="J5827" s="31"/>
      <c r="K5827" s="180"/>
      <c r="L5827" s="40"/>
      <c r="M5827" s="14"/>
      <c r="N5827" s="16"/>
      <c r="O5827" s="49"/>
      <c r="P5827" s="64"/>
      <c r="Q5827" s="18"/>
      <c r="R5827" s="181">
        <f t="shared" si="816"/>
        <v>0</v>
      </c>
      <c r="S5827" s="181">
        <f t="shared" si="817"/>
        <v>0</v>
      </c>
      <c r="T5827" s="181">
        <f t="shared" si="818"/>
        <v>0</v>
      </c>
      <c r="AQ5827" s="1">
        <f>COUNT(L$11:L5827)</f>
        <v>37</v>
      </c>
      <c r="AR5827" s="43">
        <f t="shared" si="819"/>
        <v>40933</v>
      </c>
      <c r="AS5827" s="44">
        <f t="shared" si="820"/>
        <v>89.120000000000019</v>
      </c>
      <c r="AT5827" s="10" t="str">
        <f t="shared" si="821"/>
        <v/>
      </c>
      <c r="AU5827" s="20" t="str">
        <f t="shared" si="822"/>
        <v/>
      </c>
      <c r="AV5827" s="42">
        <f t="shared" si="823"/>
        <v>1</v>
      </c>
      <c r="AW5827" s="89">
        <f t="shared" si="824"/>
        <v>0</v>
      </c>
      <c r="AX5827" s="168"/>
      <c r="AY5827" s="60"/>
      <c r="AZ5827" s="61"/>
      <c r="BB5827" s="61" t="str">
        <f>IF(Settings!I5823&lt;&gt;"",Settings!I5823,"")</f>
        <v/>
      </c>
    </row>
    <row r="5828" spans="2:54" x14ac:dyDescent="0.2">
      <c r="B5828" s="13"/>
      <c r="C5828" s="12"/>
      <c r="D5828" s="12"/>
      <c r="E5828" s="12"/>
      <c r="F5828" s="12"/>
      <c r="G5828" s="12"/>
      <c r="H5828" s="12"/>
      <c r="I5828" s="15"/>
      <c r="J5828" s="31"/>
      <c r="K5828" s="180"/>
      <c r="L5828" s="40"/>
      <c r="M5828" s="14"/>
      <c r="N5828" s="16"/>
      <c r="O5828" s="49"/>
      <c r="P5828" s="64"/>
      <c r="Q5828" s="18"/>
      <c r="R5828" s="181">
        <f t="shared" si="816"/>
        <v>0</v>
      </c>
      <c r="S5828" s="181">
        <f t="shared" si="817"/>
        <v>0</v>
      </c>
      <c r="T5828" s="181">
        <f t="shared" si="818"/>
        <v>0</v>
      </c>
      <c r="AQ5828" s="1">
        <f>COUNT(L$11:L5828)</f>
        <v>37</v>
      </c>
      <c r="AR5828" s="43">
        <f t="shared" si="819"/>
        <v>40933</v>
      </c>
      <c r="AS5828" s="44">
        <f t="shared" si="820"/>
        <v>89.120000000000019</v>
      </c>
      <c r="AT5828" s="10" t="str">
        <f t="shared" si="821"/>
        <v/>
      </c>
      <c r="AU5828" s="20" t="str">
        <f t="shared" si="822"/>
        <v/>
      </c>
      <c r="AV5828" s="42">
        <f t="shared" si="823"/>
        <v>1</v>
      </c>
      <c r="AW5828" s="89">
        <f t="shared" si="824"/>
        <v>0</v>
      </c>
      <c r="AX5828" s="168"/>
      <c r="AY5828" s="60"/>
      <c r="AZ5828" s="61"/>
      <c r="BB5828" s="61" t="str">
        <f>IF(Settings!I5824&lt;&gt;"",Settings!I5824,"")</f>
        <v/>
      </c>
    </row>
    <row r="5829" spans="2:54" x14ac:dyDescent="0.2">
      <c r="B5829" s="13"/>
      <c r="C5829" s="12"/>
      <c r="D5829" s="12"/>
      <c r="E5829" s="12"/>
      <c r="F5829" s="12"/>
      <c r="G5829" s="12"/>
      <c r="H5829" s="12"/>
      <c r="I5829" s="15"/>
      <c r="J5829" s="31"/>
      <c r="K5829" s="180"/>
      <c r="L5829" s="40"/>
      <c r="M5829" s="14"/>
      <c r="N5829" s="16"/>
      <c r="O5829" s="49"/>
      <c r="P5829" s="64"/>
      <c r="Q5829" s="18"/>
      <c r="R5829" s="181">
        <f t="shared" si="816"/>
        <v>0</v>
      </c>
      <c r="S5829" s="181">
        <f t="shared" si="817"/>
        <v>0</v>
      </c>
      <c r="T5829" s="181">
        <f t="shared" si="818"/>
        <v>0</v>
      </c>
      <c r="AQ5829" s="1">
        <f>COUNT(L$11:L5829)</f>
        <v>37</v>
      </c>
      <c r="AR5829" s="43">
        <f t="shared" si="819"/>
        <v>40933</v>
      </c>
      <c r="AS5829" s="44">
        <f t="shared" si="820"/>
        <v>89.120000000000019</v>
      </c>
      <c r="AT5829" s="10" t="str">
        <f t="shared" si="821"/>
        <v/>
      </c>
      <c r="AU5829" s="20" t="str">
        <f t="shared" si="822"/>
        <v/>
      </c>
      <c r="AV5829" s="42">
        <f t="shared" si="823"/>
        <v>1</v>
      </c>
      <c r="AW5829" s="89">
        <f t="shared" si="824"/>
        <v>0</v>
      </c>
      <c r="AX5829" s="168"/>
      <c r="AY5829" s="60"/>
      <c r="AZ5829" s="61"/>
      <c r="BB5829" s="61" t="str">
        <f>IF(Settings!I5825&lt;&gt;"",Settings!I5825,"")</f>
        <v/>
      </c>
    </row>
    <row r="5830" spans="2:54" x14ac:dyDescent="0.2">
      <c r="B5830" s="13"/>
      <c r="C5830" s="12"/>
      <c r="D5830" s="12"/>
      <c r="E5830" s="12"/>
      <c r="F5830" s="12"/>
      <c r="G5830" s="12"/>
      <c r="H5830" s="12"/>
      <c r="I5830" s="15"/>
      <c r="J5830" s="31"/>
      <c r="K5830" s="180"/>
      <c r="L5830" s="40"/>
      <c r="M5830" s="14"/>
      <c r="N5830" s="16"/>
      <c r="O5830" s="49"/>
      <c r="P5830" s="64"/>
      <c r="Q5830" s="18"/>
      <c r="R5830" s="181">
        <f t="shared" si="816"/>
        <v>0</v>
      </c>
      <c r="S5830" s="181">
        <f t="shared" si="817"/>
        <v>0</v>
      </c>
      <c r="T5830" s="181">
        <f t="shared" si="818"/>
        <v>0</v>
      </c>
      <c r="AQ5830" s="1">
        <f>COUNT(L$11:L5830)</f>
        <v>37</v>
      </c>
      <c r="AR5830" s="43">
        <f t="shared" si="819"/>
        <v>40933</v>
      </c>
      <c r="AS5830" s="44">
        <f t="shared" si="820"/>
        <v>89.120000000000019</v>
      </c>
      <c r="AT5830" s="10" t="str">
        <f t="shared" si="821"/>
        <v/>
      </c>
      <c r="AU5830" s="20" t="str">
        <f t="shared" si="822"/>
        <v/>
      </c>
      <c r="AV5830" s="42">
        <f t="shared" si="823"/>
        <v>1</v>
      </c>
      <c r="AW5830" s="89">
        <f t="shared" si="824"/>
        <v>0</v>
      </c>
      <c r="AX5830" s="168"/>
      <c r="AY5830" s="60"/>
      <c r="AZ5830" s="61"/>
      <c r="BB5830" s="61" t="str">
        <f>IF(Settings!I5826&lt;&gt;"",Settings!I5826,"")</f>
        <v/>
      </c>
    </row>
    <row r="5831" spans="2:54" x14ac:dyDescent="0.2">
      <c r="B5831" s="13"/>
      <c r="C5831" s="12"/>
      <c r="D5831" s="12"/>
      <c r="E5831" s="12"/>
      <c r="F5831" s="12"/>
      <c r="G5831" s="12"/>
      <c r="H5831" s="12"/>
      <c r="I5831" s="15"/>
      <c r="J5831" s="31"/>
      <c r="K5831" s="180"/>
      <c r="L5831" s="40"/>
      <c r="M5831" s="14"/>
      <c r="N5831" s="16"/>
      <c r="O5831" s="49"/>
      <c r="P5831" s="64"/>
      <c r="Q5831" s="18"/>
      <c r="R5831" s="181">
        <f t="shared" si="816"/>
        <v>0</v>
      </c>
      <c r="S5831" s="181">
        <f t="shared" si="817"/>
        <v>0</v>
      </c>
      <c r="T5831" s="181">
        <f t="shared" si="818"/>
        <v>0</v>
      </c>
      <c r="AQ5831" s="1">
        <f>COUNT(L$11:L5831)</f>
        <v>37</v>
      </c>
      <c r="AR5831" s="43">
        <f t="shared" si="819"/>
        <v>40933</v>
      </c>
      <c r="AS5831" s="44">
        <f t="shared" si="820"/>
        <v>89.120000000000019</v>
      </c>
      <c r="AT5831" s="10" t="str">
        <f t="shared" si="821"/>
        <v/>
      </c>
      <c r="AU5831" s="20" t="str">
        <f t="shared" si="822"/>
        <v/>
      </c>
      <c r="AV5831" s="42">
        <f t="shared" si="823"/>
        <v>1</v>
      </c>
      <c r="AW5831" s="89">
        <f t="shared" si="824"/>
        <v>0</v>
      </c>
      <c r="AX5831" s="168"/>
      <c r="AY5831" s="60"/>
      <c r="AZ5831" s="61"/>
      <c r="BB5831" s="61" t="str">
        <f>IF(Settings!I5827&lt;&gt;"",Settings!I5827,"")</f>
        <v/>
      </c>
    </row>
    <row r="5832" spans="2:54" x14ac:dyDescent="0.2">
      <c r="B5832" s="13"/>
      <c r="C5832" s="12"/>
      <c r="D5832" s="12"/>
      <c r="E5832" s="12"/>
      <c r="F5832" s="12"/>
      <c r="G5832" s="12"/>
      <c r="H5832" s="12"/>
      <c r="I5832" s="15"/>
      <c r="J5832" s="31"/>
      <c r="K5832" s="180"/>
      <c r="L5832" s="40"/>
      <c r="M5832" s="14"/>
      <c r="N5832" s="16"/>
      <c r="O5832" s="49"/>
      <c r="P5832" s="64"/>
      <c r="Q5832" s="18"/>
      <c r="R5832" s="181">
        <f t="shared" si="816"/>
        <v>0</v>
      </c>
      <c r="S5832" s="181">
        <f t="shared" si="817"/>
        <v>0</v>
      </c>
      <c r="T5832" s="181">
        <f t="shared" si="818"/>
        <v>0</v>
      </c>
      <c r="AQ5832" s="1">
        <f>COUNT(L$11:L5832)</f>
        <v>37</v>
      </c>
      <c r="AR5832" s="43">
        <f t="shared" si="819"/>
        <v>40933</v>
      </c>
      <c r="AS5832" s="44">
        <f t="shared" si="820"/>
        <v>89.120000000000019</v>
      </c>
      <c r="AT5832" s="10" t="str">
        <f t="shared" si="821"/>
        <v/>
      </c>
      <c r="AU5832" s="20" t="str">
        <f t="shared" si="822"/>
        <v/>
      </c>
      <c r="AV5832" s="42">
        <f t="shared" si="823"/>
        <v>1</v>
      </c>
      <c r="AW5832" s="89">
        <f t="shared" si="824"/>
        <v>0</v>
      </c>
      <c r="AX5832" s="168"/>
      <c r="AY5832" s="60"/>
      <c r="AZ5832" s="61"/>
      <c r="BB5832" s="61" t="str">
        <f>IF(Settings!I5828&lt;&gt;"",Settings!I5828,"")</f>
        <v/>
      </c>
    </row>
    <row r="5833" spans="2:54" x14ac:dyDescent="0.2">
      <c r="B5833" s="13"/>
      <c r="C5833" s="12"/>
      <c r="D5833" s="12"/>
      <c r="E5833" s="12"/>
      <c r="F5833" s="12"/>
      <c r="G5833" s="12"/>
      <c r="H5833" s="12"/>
      <c r="I5833" s="15"/>
      <c r="J5833" s="31"/>
      <c r="K5833" s="180"/>
      <c r="L5833" s="40"/>
      <c r="M5833" s="14"/>
      <c r="N5833" s="16"/>
      <c r="O5833" s="49"/>
      <c r="P5833" s="64"/>
      <c r="Q5833" s="18"/>
      <c r="R5833" s="181">
        <f t="shared" si="816"/>
        <v>0</v>
      </c>
      <c r="S5833" s="181">
        <f t="shared" si="817"/>
        <v>0</v>
      </c>
      <c r="T5833" s="181">
        <f t="shared" si="818"/>
        <v>0</v>
      </c>
      <c r="AQ5833" s="1">
        <f>COUNT(L$11:L5833)</f>
        <v>37</v>
      </c>
      <c r="AR5833" s="43">
        <f t="shared" si="819"/>
        <v>40933</v>
      </c>
      <c r="AS5833" s="44">
        <f t="shared" si="820"/>
        <v>89.120000000000019</v>
      </c>
      <c r="AT5833" s="10" t="str">
        <f t="shared" si="821"/>
        <v/>
      </c>
      <c r="AU5833" s="20" t="str">
        <f t="shared" si="822"/>
        <v/>
      </c>
      <c r="AV5833" s="42">
        <f t="shared" si="823"/>
        <v>1</v>
      </c>
      <c r="AW5833" s="89">
        <f t="shared" si="824"/>
        <v>0</v>
      </c>
      <c r="AX5833" s="168"/>
      <c r="AY5833" s="60"/>
      <c r="AZ5833" s="61"/>
      <c r="BB5833" s="61" t="str">
        <f>IF(Settings!I5829&lt;&gt;"",Settings!I5829,"")</f>
        <v/>
      </c>
    </row>
    <row r="5834" spans="2:54" x14ac:dyDescent="0.2">
      <c r="B5834" s="13"/>
      <c r="C5834" s="12"/>
      <c r="D5834" s="12"/>
      <c r="E5834" s="12"/>
      <c r="F5834" s="12"/>
      <c r="G5834" s="12"/>
      <c r="H5834" s="12"/>
      <c r="I5834" s="15"/>
      <c r="J5834" s="31"/>
      <c r="K5834" s="180"/>
      <c r="L5834" s="40"/>
      <c r="M5834" s="14"/>
      <c r="N5834" s="16"/>
      <c r="O5834" s="49"/>
      <c r="P5834" s="64"/>
      <c r="Q5834" s="18"/>
      <c r="R5834" s="181">
        <f t="shared" si="816"/>
        <v>0</v>
      </c>
      <c r="S5834" s="181">
        <f t="shared" si="817"/>
        <v>0</v>
      </c>
      <c r="T5834" s="181">
        <f t="shared" si="818"/>
        <v>0</v>
      </c>
      <c r="AQ5834" s="1">
        <f>COUNT(L$11:L5834)</f>
        <v>37</v>
      </c>
      <c r="AR5834" s="43">
        <f t="shared" si="819"/>
        <v>40933</v>
      </c>
      <c r="AS5834" s="44">
        <f t="shared" si="820"/>
        <v>89.120000000000019</v>
      </c>
      <c r="AT5834" s="10" t="str">
        <f t="shared" si="821"/>
        <v/>
      </c>
      <c r="AU5834" s="20" t="str">
        <f t="shared" si="822"/>
        <v/>
      </c>
      <c r="AV5834" s="42">
        <f t="shared" si="823"/>
        <v>1</v>
      </c>
      <c r="AW5834" s="89">
        <f t="shared" si="824"/>
        <v>0</v>
      </c>
      <c r="AX5834" s="168"/>
      <c r="AY5834" s="60"/>
      <c r="AZ5834" s="61"/>
      <c r="BB5834" s="61" t="str">
        <f>IF(Settings!I5830&lt;&gt;"",Settings!I5830,"")</f>
        <v/>
      </c>
    </row>
    <row r="5835" spans="2:54" x14ac:dyDescent="0.2">
      <c r="B5835" s="13"/>
      <c r="C5835" s="12"/>
      <c r="D5835" s="12"/>
      <c r="E5835" s="12"/>
      <c r="F5835" s="12"/>
      <c r="G5835" s="12"/>
      <c r="H5835" s="12"/>
      <c r="I5835" s="15"/>
      <c r="J5835" s="31"/>
      <c r="K5835" s="180"/>
      <c r="L5835" s="40"/>
      <c r="M5835" s="14"/>
      <c r="N5835" s="16"/>
      <c r="O5835" s="49"/>
      <c r="P5835" s="64"/>
      <c r="Q5835" s="18"/>
      <c r="R5835" s="181">
        <f t="shared" si="816"/>
        <v>0</v>
      </c>
      <c r="S5835" s="181">
        <f t="shared" si="817"/>
        <v>0</v>
      </c>
      <c r="T5835" s="181">
        <f t="shared" si="818"/>
        <v>0</v>
      </c>
      <c r="AQ5835" s="1">
        <f>COUNT(L$11:L5835)</f>
        <v>37</v>
      </c>
      <c r="AR5835" s="43">
        <f t="shared" si="819"/>
        <v>40933</v>
      </c>
      <c r="AS5835" s="44">
        <f t="shared" si="820"/>
        <v>89.120000000000019</v>
      </c>
      <c r="AT5835" s="10" t="str">
        <f t="shared" si="821"/>
        <v/>
      </c>
      <c r="AU5835" s="20" t="str">
        <f t="shared" si="822"/>
        <v/>
      </c>
      <c r="AV5835" s="42">
        <f t="shared" si="823"/>
        <v>1</v>
      </c>
      <c r="AW5835" s="89">
        <f t="shared" si="824"/>
        <v>0</v>
      </c>
      <c r="AX5835" s="168"/>
      <c r="AY5835" s="60"/>
      <c r="AZ5835" s="61"/>
      <c r="BB5835" s="61" t="str">
        <f>IF(Settings!I5831&lt;&gt;"",Settings!I5831,"")</f>
        <v/>
      </c>
    </row>
    <row r="5836" spans="2:54" x14ac:dyDescent="0.2">
      <c r="B5836" s="13"/>
      <c r="C5836" s="12"/>
      <c r="D5836" s="12"/>
      <c r="E5836" s="12"/>
      <c r="F5836" s="12"/>
      <c r="G5836" s="12"/>
      <c r="H5836" s="12"/>
      <c r="I5836" s="15"/>
      <c r="J5836" s="31"/>
      <c r="K5836" s="180"/>
      <c r="L5836" s="40"/>
      <c r="M5836" s="14"/>
      <c r="N5836" s="16"/>
      <c r="O5836" s="49"/>
      <c r="P5836" s="64"/>
      <c r="Q5836" s="18"/>
      <c r="R5836" s="181">
        <f t="shared" ref="R5836:R5899" si="825">ROUND(IF(M5836&lt;&gt;"Y",IF(P5836&lt;&gt;"Y",K5836,K5836*(AV5836-1)),0),ROUNDING)</f>
        <v>0</v>
      </c>
      <c r="S5836" s="181">
        <f t="shared" ref="S5836:S5899" si="826">ROUND(IF(O5836&gt;0,IF(M5836="Y",AW5836*(1-O5836),IF(AW5836&gt;R5836,R5836 + (AW5836 - R5836)*(1-O5836),AW5836)),AW5836),ROUNDING)</f>
        <v>0</v>
      </c>
      <c r="T5836" s="181">
        <f t="shared" ref="T5836:T5899" si="827">ROUND(IF(N5836="P",0,IF(OR(M5836="N",M5836=""),S5836-R5836,S5836)),ROUNDING)</f>
        <v>0</v>
      </c>
      <c r="AQ5836" s="1">
        <f>COUNT(L$11:L5836)</f>
        <v>37</v>
      </c>
      <c r="AR5836" s="43">
        <f t="shared" si="819"/>
        <v>40933</v>
      </c>
      <c r="AS5836" s="44">
        <f t="shared" si="820"/>
        <v>89.120000000000019</v>
      </c>
      <c r="AT5836" s="10" t="str">
        <f t="shared" si="821"/>
        <v/>
      </c>
      <c r="AU5836" s="20" t="str">
        <f t="shared" si="822"/>
        <v/>
      </c>
      <c r="AV5836" s="42">
        <f t="shared" si="823"/>
        <v>1</v>
      </c>
      <c r="AW5836" s="89">
        <f t="shared" si="824"/>
        <v>0</v>
      </c>
      <c r="AX5836" s="168"/>
      <c r="AY5836" s="60"/>
      <c r="AZ5836" s="61"/>
      <c r="BB5836" s="61" t="str">
        <f>IF(Settings!I5832&lt;&gt;"",Settings!I5832,"")</f>
        <v/>
      </c>
    </row>
    <row r="5837" spans="2:54" x14ac:dyDescent="0.2">
      <c r="B5837" s="13"/>
      <c r="C5837" s="12"/>
      <c r="D5837" s="12"/>
      <c r="E5837" s="12"/>
      <c r="F5837" s="12"/>
      <c r="G5837" s="12"/>
      <c r="H5837" s="12"/>
      <c r="I5837" s="15"/>
      <c r="J5837" s="31"/>
      <c r="K5837" s="180"/>
      <c r="L5837" s="40"/>
      <c r="M5837" s="14"/>
      <c r="N5837" s="16"/>
      <c r="O5837" s="49"/>
      <c r="P5837" s="64"/>
      <c r="Q5837" s="18"/>
      <c r="R5837" s="181">
        <f t="shared" si="825"/>
        <v>0</v>
      </c>
      <c r="S5837" s="181">
        <f t="shared" si="826"/>
        <v>0</v>
      </c>
      <c r="T5837" s="181">
        <f t="shared" si="827"/>
        <v>0</v>
      </c>
      <c r="AQ5837" s="1">
        <f>COUNT(L$11:L5837)</f>
        <v>37</v>
      </c>
      <c r="AR5837" s="43">
        <f t="shared" ref="AR5837:AR5900" si="828">IF(B5837&gt;2,B5837,AR5836)</f>
        <v>40933</v>
      </c>
      <c r="AS5837" s="44">
        <f t="shared" ref="AS5837:AS5900" si="829">AS5836+T5837</f>
        <v>89.120000000000019</v>
      </c>
      <c r="AT5837" s="10" t="str">
        <f t="shared" ref="AT5837:AT5900" si="830">IF(N5837="P",IF(P5837&lt;&gt;"Y",IF(M5837&lt;&gt;"Y",K5837*AV5837,K5837*AV5837-K5837),IF(M5837&lt;&gt;"Y",K5837 + K5837*(AV5837-1),K5837)),"")</f>
        <v/>
      </c>
      <c r="AU5837" s="20" t="str">
        <f t="shared" ref="AU5837:AU5900" si="831">IF(M5837="Y",IF(P5837="Y",K5837*(AV5837-1),K5837),"")</f>
        <v/>
      </c>
      <c r="AV5837" s="42">
        <f t="shared" ref="AV5837:AV5900" si="832">IF(L5837&lt;&gt;"",IF(ODDS_TYPE=1,L5837,IF(ODDS_TYPE=2,IF(L5837&gt;0,1+L5837/100,IF(L5837&lt;0,1-100/L5837,1)),IF(ODDS_TYPE=3,1+L5837,IF(ODDS_TYPE=4,1+L5837,IF(ODDS_TYPE=5,IF(L5837&gt;0,1+L5837,1-1/L5837),IF(ODDS_TYPE=6,IF(L5837&gt;=0,L5837+1,1-1/L5837),1)))))),1)</f>
        <v>1</v>
      </c>
      <c r="AW5837" s="89">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68"/>
      <c r="AY5837" s="60"/>
      <c r="AZ5837" s="61"/>
      <c r="BB5837" s="61" t="str">
        <f>IF(Settings!I5833&lt;&gt;"",Settings!I5833,"")</f>
        <v/>
      </c>
    </row>
    <row r="5838" spans="2:54" x14ac:dyDescent="0.2">
      <c r="B5838" s="13"/>
      <c r="C5838" s="12"/>
      <c r="D5838" s="12"/>
      <c r="E5838" s="12"/>
      <c r="F5838" s="12"/>
      <c r="G5838" s="12"/>
      <c r="H5838" s="12"/>
      <c r="I5838" s="15"/>
      <c r="J5838" s="31"/>
      <c r="K5838" s="180"/>
      <c r="L5838" s="40"/>
      <c r="M5838" s="14"/>
      <c r="N5838" s="16"/>
      <c r="O5838" s="49"/>
      <c r="P5838" s="64"/>
      <c r="Q5838" s="18"/>
      <c r="R5838" s="181">
        <f t="shared" si="825"/>
        <v>0</v>
      </c>
      <c r="S5838" s="181">
        <f t="shared" si="826"/>
        <v>0</v>
      </c>
      <c r="T5838" s="181">
        <f t="shared" si="827"/>
        <v>0</v>
      </c>
      <c r="AQ5838" s="1">
        <f>COUNT(L$11:L5838)</f>
        <v>37</v>
      </c>
      <c r="AR5838" s="43">
        <f t="shared" si="828"/>
        <v>40933</v>
      </c>
      <c r="AS5838" s="44">
        <f t="shared" si="829"/>
        <v>89.120000000000019</v>
      </c>
      <c r="AT5838" s="10" t="str">
        <f t="shared" si="830"/>
        <v/>
      </c>
      <c r="AU5838" s="20" t="str">
        <f t="shared" si="831"/>
        <v/>
      </c>
      <c r="AV5838" s="42">
        <f t="shared" si="832"/>
        <v>1</v>
      </c>
      <c r="AW5838" s="89">
        <f t="shared" si="833"/>
        <v>0</v>
      </c>
      <c r="AX5838" s="168"/>
      <c r="AY5838" s="60"/>
      <c r="AZ5838" s="61"/>
      <c r="BB5838" s="61" t="str">
        <f>IF(Settings!I5834&lt;&gt;"",Settings!I5834,"")</f>
        <v/>
      </c>
    </row>
    <row r="5839" spans="2:54" x14ac:dyDescent="0.2">
      <c r="B5839" s="13"/>
      <c r="C5839" s="12"/>
      <c r="D5839" s="12"/>
      <c r="E5839" s="12"/>
      <c r="F5839" s="12"/>
      <c r="G5839" s="12"/>
      <c r="H5839" s="12"/>
      <c r="I5839" s="15"/>
      <c r="J5839" s="31"/>
      <c r="K5839" s="180"/>
      <c r="L5839" s="40"/>
      <c r="M5839" s="14"/>
      <c r="N5839" s="16"/>
      <c r="O5839" s="49"/>
      <c r="P5839" s="64"/>
      <c r="Q5839" s="18"/>
      <c r="R5839" s="181">
        <f t="shared" si="825"/>
        <v>0</v>
      </c>
      <c r="S5839" s="181">
        <f t="shared" si="826"/>
        <v>0</v>
      </c>
      <c r="T5839" s="181">
        <f t="shared" si="827"/>
        <v>0</v>
      </c>
      <c r="AQ5839" s="1">
        <f>COUNT(L$11:L5839)</f>
        <v>37</v>
      </c>
      <c r="AR5839" s="43">
        <f t="shared" si="828"/>
        <v>40933</v>
      </c>
      <c r="AS5839" s="44">
        <f t="shared" si="829"/>
        <v>89.120000000000019</v>
      </c>
      <c r="AT5839" s="10" t="str">
        <f t="shared" si="830"/>
        <v/>
      </c>
      <c r="AU5839" s="20" t="str">
        <f t="shared" si="831"/>
        <v/>
      </c>
      <c r="AV5839" s="42">
        <f t="shared" si="832"/>
        <v>1</v>
      </c>
      <c r="AW5839" s="89">
        <f t="shared" si="833"/>
        <v>0</v>
      </c>
      <c r="AX5839" s="168"/>
      <c r="AY5839" s="60"/>
      <c r="AZ5839" s="61"/>
      <c r="BB5839" s="61" t="str">
        <f>IF(Settings!I5835&lt;&gt;"",Settings!I5835,"")</f>
        <v/>
      </c>
    </row>
    <row r="5840" spans="2:54" x14ac:dyDescent="0.2">
      <c r="B5840" s="13"/>
      <c r="C5840" s="12"/>
      <c r="D5840" s="12"/>
      <c r="E5840" s="12"/>
      <c r="F5840" s="12"/>
      <c r="G5840" s="12"/>
      <c r="H5840" s="12"/>
      <c r="I5840" s="15"/>
      <c r="J5840" s="31"/>
      <c r="K5840" s="180"/>
      <c r="L5840" s="40"/>
      <c r="M5840" s="14"/>
      <c r="N5840" s="16"/>
      <c r="O5840" s="49"/>
      <c r="P5840" s="64"/>
      <c r="Q5840" s="18"/>
      <c r="R5840" s="181">
        <f t="shared" si="825"/>
        <v>0</v>
      </c>
      <c r="S5840" s="181">
        <f t="shared" si="826"/>
        <v>0</v>
      </c>
      <c r="T5840" s="181">
        <f t="shared" si="827"/>
        <v>0</v>
      </c>
      <c r="AQ5840" s="1">
        <f>COUNT(L$11:L5840)</f>
        <v>37</v>
      </c>
      <c r="AR5840" s="43">
        <f t="shared" si="828"/>
        <v>40933</v>
      </c>
      <c r="AS5840" s="44">
        <f t="shared" si="829"/>
        <v>89.120000000000019</v>
      </c>
      <c r="AT5840" s="10" t="str">
        <f t="shared" si="830"/>
        <v/>
      </c>
      <c r="AU5840" s="20" t="str">
        <f t="shared" si="831"/>
        <v/>
      </c>
      <c r="AV5840" s="42">
        <f t="shared" si="832"/>
        <v>1</v>
      </c>
      <c r="AW5840" s="89">
        <f t="shared" si="833"/>
        <v>0</v>
      </c>
      <c r="AX5840" s="168"/>
      <c r="AY5840" s="60"/>
      <c r="AZ5840" s="61"/>
      <c r="BB5840" s="61" t="str">
        <f>IF(Settings!I5836&lt;&gt;"",Settings!I5836,"")</f>
        <v/>
      </c>
    </row>
    <row r="5841" spans="2:54" x14ac:dyDescent="0.2">
      <c r="B5841" s="13"/>
      <c r="C5841" s="12"/>
      <c r="D5841" s="12"/>
      <c r="E5841" s="12"/>
      <c r="F5841" s="12"/>
      <c r="G5841" s="12"/>
      <c r="H5841" s="12"/>
      <c r="I5841" s="15"/>
      <c r="J5841" s="31"/>
      <c r="K5841" s="180"/>
      <c r="L5841" s="40"/>
      <c r="M5841" s="14"/>
      <c r="N5841" s="16"/>
      <c r="O5841" s="49"/>
      <c r="P5841" s="64"/>
      <c r="Q5841" s="18"/>
      <c r="R5841" s="181">
        <f t="shared" si="825"/>
        <v>0</v>
      </c>
      <c r="S5841" s="181">
        <f t="shared" si="826"/>
        <v>0</v>
      </c>
      <c r="T5841" s="181">
        <f t="shared" si="827"/>
        <v>0</v>
      </c>
      <c r="AQ5841" s="1">
        <f>COUNT(L$11:L5841)</f>
        <v>37</v>
      </c>
      <c r="AR5841" s="43">
        <f t="shared" si="828"/>
        <v>40933</v>
      </c>
      <c r="AS5841" s="44">
        <f t="shared" si="829"/>
        <v>89.120000000000019</v>
      </c>
      <c r="AT5841" s="10" t="str">
        <f t="shared" si="830"/>
        <v/>
      </c>
      <c r="AU5841" s="20" t="str">
        <f t="shared" si="831"/>
        <v/>
      </c>
      <c r="AV5841" s="42">
        <f t="shared" si="832"/>
        <v>1</v>
      </c>
      <c r="AW5841" s="89">
        <f t="shared" si="833"/>
        <v>0</v>
      </c>
      <c r="AX5841" s="168"/>
      <c r="AY5841" s="60"/>
      <c r="AZ5841" s="61"/>
      <c r="BB5841" s="61" t="str">
        <f>IF(Settings!I5837&lt;&gt;"",Settings!I5837,"")</f>
        <v/>
      </c>
    </row>
    <row r="5842" spans="2:54" x14ac:dyDescent="0.2">
      <c r="B5842" s="13"/>
      <c r="C5842" s="12"/>
      <c r="D5842" s="12"/>
      <c r="E5842" s="12"/>
      <c r="F5842" s="12"/>
      <c r="G5842" s="12"/>
      <c r="H5842" s="12"/>
      <c r="I5842" s="15"/>
      <c r="J5842" s="31"/>
      <c r="K5842" s="180"/>
      <c r="L5842" s="40"/>
      <c r="M5842" s="14"/>
      <c r="N5842" s="16"/>
      <c r="O5842" s="49"/>
      <c r="P5842" s="64"/>
      <c r="Q5842" s="18"/>
      <c r="R5842" s="181">
        <f t="shared" si="825"/>
        <v>0</v>
      </c>
      <c r="S5842" s="181">
        <f t="shared" si="826"/>
        <v>0</v>
      </c>
      <c r="T5842" s="181">
        <f t="shared" si="827"/>
        <v>0</v>
      </c>
      <c r="AQ5842" s="1">
        <f>COUNT(L$11:L5842)</f>
        <v>37</v>
      </c>
      <c r="AR5842" s="43">
        <f t="shared" si="828"/>
        <v>40933</v>
      </c>
      <c r="AS5842" s="44">
        <f t="shared" si="829"/>
        <v>89.120000000000019</v>
      </c>
      <c r="AT5842" s="10" t="str">
        <f t="shared" si="830"/>
        <v/>
      </c>
      <c r="AU5842" s="20" t="str">
        <f t="shared" si="831"/>
        <v/>
      </c>
      <c r="AV5842" s="42">
        <f t="shared" si="832"/>
        <v>1</v>
      </c>
      <c r="AW5842" s="89">
        <f t="shared" si="833"/>
        <v>0</v>
      </c>
      <c r="AX5842" s="168"/>
      <c r="AY5842" s="60"/>
      <c r="AZ5842" s="61"/>
      <c r="BB5842" s="61" t="str">
        <f>IF(Settings!I5838&lt;&gt;"",Settings!I5838,"")</f>
        <v/>
      </c>
    </row>
    <row r="5843" spans="2:54" x14ac:dyDescent="0.2">
      <c r="B5843" s="13"/>
      <c r="C5843" s="12"/>
      <c r="D5843" s="12"/>
      <c r="E5843" s="12"/>
      <c r="F5843" s="12"/>
      <c r="G5843" s="12"/>
      <c r="H5843" s="12"/>
      <c r="I5843" s="15"/>
      <c r="J5843" s="31"/>
      <c r="K5843" s="180"/>
      <c r="L5843" s="40"/>
      <c r="M5843" s="14"/>
      <c r="N5843" s="16"/>
      <c r="O5843" s="49"/>
      <c r="P5843" s="64"/>
      <c r="Q5843" s="18"/>
      <c r="R5843" s="181">
        <f t="shared" si="825"/>
        <v>0</v>
      </c>
      <c r="S5843" s="181">
        <f t="shared" si="826"/>
        <v>0</v>
      </c>
      <c r="T5843" s="181">
        <f t="shared" si="827"/>
        <v>0</v>
      </c>
      <c r="AQ5843" s="1">
        <f>COUNT(L$11:L5843)</f>
        <v>37</v>
      </c>
      <c r="AR5843" s="43">
        <f t="shared" si="828"/>
        <v>40933</v>
      </c>
      <c r="AS5843" s="44">
        <f t="shared" si="829"/>
        <v>89.120000000000019</v>
      </c>
      <c r="AT5843" s="10" t="str">
        <f t="shared" si="830"/>
        <v/>
      </c>
      <c r="AU5843" s="20" t="str">
        <f t="shared" si="831"/>
        <v/>
      </c>
      <c r="AV5843" s="42">
        <f t="shared" si="832"/>
        <v>1</v>
      </c>
      <c r="AW5843" s="89">
        <f t="shared" si="833"/>
        <v>0</v>
      </c>
      <c r="AX5843" s="168"/>
      <c r="AY5843" s="60"/>
      <c r="AZ5843" s="61"/>
      <c r="BB5843" s="61" t="str">
        <f>IF(Settings!I5839&lt;&gt;"",Settings!I5839,"")</f>
        <v/>
      </c>
    </row>
    <row r="5844" spans="2:54" x14ac:dyDescent="0.2">
      <c r="B5844" s="13"/>
      <c r="C5844" s="12"/>
      <c r="D5844" s="12"/>
      <c r="E5844" s="12"/>
      <c r="F5844" s="12"/>
      <c r="G5844" s="12"/>
      <c r="H5844" s="12"/>
      <c r="I5844" s="15"/>
      <c r="J5844" s="31"/>
      <c r="K5844" s="180"/>
      <c r="L5844" s="40"/>
      <c r="M5844" s="14"/>
      <c r="N5844" s="16"/>
      <c r="O5844" s="49"/>
      <c r="P5844" s="64"/>
      <c r="Q5844" s="18"/>
      <c r="R5844" s="181">
        <f t="shared" si="825"/>
        <v>0</v>
      </c>
      <c r="S5844" s="181">
        <f t="shared" si="826"/>
        <v>0</v>
      </c>
      <c r="T5844" s="181">
        <f t="shared" si="827"/>
        <v>0</v>
      </c>
      <c r="AQ5844" s="1">
        <f>COUNT(L$11:L5844)</f>
        <v>37</v>
      </c>
      <c r="AR5844" s="43">
        <f t="shared" si="828"/>
        <v>40933</v>
      </c>
      <c r="AS5844" s="44">
        <f t="shared" si="829"/>
        <v>89.120000000000019</v>
      </c>
      <c r="AT5844" s="10" t="str">
        <f t="shared" si="830"/>
        <v/>
      </c>
      <c r="AU5844" s="20" t="str">
        <f t="shared" si="831"/>
        <v/>
      </c>
      <c r="AV5844" s="42">
        <f t="shared" si="832"/>
        <v>1</v>
      </c>
      <c r="AW5844" s="89">
        <f t="shared" si="833"/>
        <v>0</v>
      </c>
      <c r="AX5844" s="168"/>
      <c r="AY5844" s="60"/>
      <c r="AZ5844" s="61"/>
      <c r="BB5844" s="61" t="str">
        <f>IF(Settings!I5840&lt;&gt;"",Settings!I5840,"")</f>
        <v/>
      </c>
    </row>
    <row r="5845" spans="2:54" x14ac:dyDescent="0.2">
      <c r="B5845" s="13"/>
      <c r="C5845" s="12"/>
      <c r="D5845" s="12"/>
      <c r="E5845" s="12"/>
      <c r="F5845" s="12"/>
      <c r="G5845" s="12"/>
      <c r="H5845" s="12"/>
      <c r="I5845" s="15"/>
      <c r="J5845" s="31"/>
      <c r="K5845" s="180"/>
      <c r="L5845" s="40"/>
      <c r="M5845" s="14"/>
      <c r="N5845" s="16"/>
      <c r="O5845" s="49"/>
      <c r="P5845" s="64"/>
      <c r="Q5845" s="18"/>
      <c r="R5845" s="181">
        <f t="shared" si="825"/>
        <v>0</v>
      </c>
      <c r="S5845" s="181">
        <f t="shared" si="826"/>
        <v>0</v>
      </c>
      <c r="T5845" s="181">
        <f t="shared" si="827"/>
        <v>0</v>
      </c>
      <c r="AQ5845" s="1">
        <f>COUNT(L$11:L5845)</f>
        <v>37</v>
      </c>
      <c r="AR5845" s="43">
        <f t="shared" si="828"/>
        <v>40933</v>
      </c>
      <c r="AS5845" s="44">
        <f t="shared" si="829"/>
        <v>89.120000000000019</v>
      </c>
      <c r="AT5845" s="10" t="str">
        <f t="shared" si="830"/>
        <v/>
      </c>
      <c r="AU5845" s="20" t="str">
        <f t="shared" si="831"/>
        <v/>
      </c>
      <c r="AV5845" s="42">
        <f t="shared" si="832"/>
        <v>1</v>
      </c>
      <c r="AW5845" s="89">
        <f t="shared" si="833"/>
        <v>0</v>
      </c>
      <c r="AX5845" s="168"/>
      <c r="AY5845" s="60"/>
      <c r="AZ5845" s="61"/>
      <c r="BB5845" s="61" t="str">
        <f>IF(Settings!I5841&lt;&gt;"",Settings!I5841,"")</f>
        <v/>
      </c>
    </row>
    <row r="5846" spans="2:54" x14ac:dyDescent="0.2">
      <c r="B5846" s="13"/>
      <c r="C5846" s="12"/>
      <c r="D5846" s="12"/>
      <c r="E5846" s="12"/>
      <c r="F5846" s="12"/>
      <c r="G5846" s="12"/>
      <c r="H5846" s="12"/>
      <c r="I5846" s="15"/>
      <c r="J5846" s="31"/>
      <c r="K5846" s="180"/>
      <c r="L5846" s="40"/>
      <c r="M5846" s="14"/>
      <c r="N5846" s="16"/>
      <c r="O5846" s="49"/>
      <c r="P5846" s="64"/>
      <c r="Q5846" s="18"/>
      <c r="R5846" s="181">
        <f t="shared" si="825"/>
        <v>0</v>
      </c>
      <c r="S5846" s="181">
        <f t="shared" si="826"/>
        <v>0</v>
      </c>
      <c r="T5846" s="181">
        <f t="shared" si="827"/>
        <v>0</v>
      </c>
      <c r="AQ5846" s="1">
        <f>COUNT(L$11:L5846)</f>
        <v>37</v>
      </c>
      <c r="AR5846" s="43">
        <f t="shared" si="828"/>
        <v>40933</v>
      </c>
      <c r="AS5846" s="44">
        <f t="shared" si="829"/>
        <v>89.120000000000019</v>
      </c>
      <c r="AT5846" s="10" t="str">
        <f t="shared" si="830"/>
        <v/>
      </c>
      <c r="AU5846" s="20" t="str">
        <f t="shared" si="831"/>
        <v/>
      </c>
      <c r="AV5846" s="42">
        <f t="shared" si="832"/>
        <v>1</v>
      </c>
      <c r="AW5846" s="89">
        <f t="shared" si="833"/>
        <v>0</v>
      </c>
      <c r="AX5846" s="168"/>
      <c r="AY5846" s="60"/>
      <c r="AZ5846" s="61"/>
      <c r="BB5846" s="61" t="str">
        <f>IF(Settings!I5842&lt;&gt;"",Settings!I5842,"")</f>
        <v/>
      </c>
    </row>
    <row r="5847" spans="2:54" x14ac:dyDescent="0.2">
      <c r="B5847" s="13"/>
      <c r="C5847" s="12"/>
      <c r="D5847" s="12"/>
      <c r="E5847" s="12"/>
      <c r="F5847" s="12"/>
      <c r="G5847" s="12"/>
      <c r="H5847" s="12"/>
      <c r="I5847" s="15"/>
      <c r="J5847" s="31"/>
      <c r="K5847" s="180"/>
      <c r="L5847" s="40"/>
      <c r="M5847" s="14"/>
      <c r="N5847" s="16"/>
      <c r="O5847" s="49"/>
      <c r="P5847" s="64"/>
      <c r="Q5847" s="18"/>
      <c r="R5847" s="181">
        <f t="shared" si="825"/>
        <v>0</v>
      </c>
      <c r="S5847" s="181">
        <f t="shared" si="826"/>
        <v>0</v>
      </c>
      <c r="T5847" s="181">
        <f t="shared" si="827"/>
        <v>0</v>
      </c>
      <c r="AQ5847" s="1">
        <f>COUNT(L$11:L5847)</f>
        <v>37</v>
      </c>
      <c r="AR5847" s="43">
        <f t="shared" si="828"/>
        <v>40933</v>
      </c>
      <c r="AS5847" s="44">
        <f t="shared" si="829"/>
        <v>89.120000000000019</v>
      </c>
      <c r="AT5847" s="10" t="str">
        <f t="shared" si="830"/>
        <v/>
      </c>
      <c r="AU5847" s="20" t="str">
        <f t="shared" si="831"/>
        <v/>
      </c>
      <c r="AV5847" s="42">
        <f t="shared" si="832"/>
        <v>1</v>
      </c>
      <c r="AW5847" s="89">
        <f t="shared" si="833"/>
        <v>0</v>
      </c>
      <c r="AX5847" s="168"/>
      <c r="AY5847" s="60"/>
      <c r="AZ5847" s="61"/>
      <c r="BB5847" s="61" t="str">
        <f>IF(Settings!I5843&lt;&gt;"",Settings!I5843,"")</f>
        <v/>
      </c>
    </row>
    <row r="5848" spans="2:54" x14ac:dyDescent="0.2">
      <c r="B5848" s="13"/>
      <c r="C5848" s="12"/>
      <c r="D5848" s="12"/>
      <c r="E5848" s="12"/>
      <c r="F5848" s="12"/>
      <c r="G5848" s="12"/>
      <c r="H5848" s="12"/>
      <c r="I5848" s="15"/>
      <c r="J5848" s="31"/>
      <c r="K5848" s="180"/>
      <c r="L5848" s="40"/>
      <c r="M5848" s="14"/>
      <c r="N5848" s="16"/>
      <c r="O5848" s="49"/>
      <c r="P5848" s="64"/>
      <c r="Q5848" s="18"/>
      <c r="R5848" s="181">
        <f t="shared" si="825"/>
        <v>0</v>
      </c>
      <c r="S5848" s="181">
        <f t="shared" si="826"/>
        <v>0</v>
      </c>
      <c r="T5848" s="181">
        <f t="shared" si="827"/>
        <v>0</v>
      </c>
      <c r="AQ5848" s="1">
        <f>COUNT(L$11:L5848)</f>
        <v>37</v>
      </c>
      <c r="AR5848" s="43">
        <f t="shared" si="828"/>
        <v>40933</v>
      </c>
      <c r="AS5848" s="44">
        <f t="shared" si="829"/>
        <v>89.120000000000019</v>
      </c>
      <c r="AT5848" s="10" t="str">
        <f t="shared" si="830"/>
        <v/>
      </c>
      <c r="AU5848" s="20" t="str">
        <f t="shared" si="831"/>
        <v/>
      </c>
      <c r="AV5848" s="42">
        <f t="shared" si="832"/>
        <v>1</v>
      </c>
      <c r="AW5848" s="89">
        <f t="shared" si="833"/>
        <v>0</v>
      </c>
      <c r="AX5848" s="168"/>
      <c r="AY5848" s="60"/>
      <c r="AZ5848" s="61"/>
      <c r="BB5848" s="61" t="str">
        <f>IF(Settings!I5844&lt;&gt;"",Settings!I5844,"")</f>
        <v/>
      </c>
    </row>
    <row r="5849" spans="2:54" x14ac:dyDescent="0.2">
      <c r="B5849" s="13"/>
      <c r="C5849" s="12"/>
      <c r="D5849" s="12"/>
      <c r="E5849" s="12"/>
      <c r="F5849" s="12"/>
      <c r="G5849" s="12"/>
      <c r="H5849" s="12"/>
      <c r="I5849" s="15"/>
      <c r="J5849" s="31"/>
      <c r="K5849" s="180"/>
      <c r="L5849" s="40"/>
      <c r="M5849" s="14"/>
      <c r="N5849" s="16"/>
      <c r="O5849" s="49"/>
      <c r="P5849" s="64"/>
      <c r="Q5849" s="18"/>
      <c r="R5849" s="181">
        <f t="shared" si="825"/>
        <v>0</v>
      </c>
      <c r="S5849" s="181">
        <f t="shared" si="826"/>
        <v>0</v>
      </c>
      <c r="T5849" s="181">
        <f t="shared" si="827"/>
        <v>0</v>
      </c>
      <c r="AQ5849" s="1">
        <f>COUNT(L$11:L5849)</f>
        <v>37</v>
      </c>
      <c r="AR5849" s="43">
        <f t="shared" si="828"/>
        <v>40933</v>
      </c>
      <c r="AS5849" s="44">
        <f t="shared" si="829"/>
        <v>89.120000000000019</v>
      </c>
      <c r="AT5849" s="10" t="str">
        <f t="shared" si="830"/>
        <v/>
      </c>
      <c r="AU5849" s="20" t="str">
        <f t="shared" si="831"/>
        <v/>
      </c>
      <c r="AV5849" s="42">
        <f t="shared" si="832"/>
        <v>1</v>
      </c>
      <c r="AW5849" s="89">
        <f t="shared" si="833"/>
        <v>0</v>
      </c>
      <c r="AX5849" s="168"/>
      <c r="AY5849" s="60"/>
      <c r="AZ5849" s="61"/>
      <c r="BB5849" s="61" t="str">
        <f>IF(Settings!I5845&lt;&gt;"",Settings!I5845,"")</f>
        <v/>
      </c>
    </row>
    <row r="5850" spans="2:54" x14ac:dyDescent="0.2">
      <c r="B5850" s="13"/>
      <c r="C5850" s="12"/>
      <c r="D5850" s="12"/>
      <c r="E5850" s="12"/>
      <c r="F5850" s="12"/>
      <c r="G5850" s="12"/>
      <c r="H5850" s="12"/>
      <c r="I5850" s="15"/>
      <c r="J5850" s="31"/>
      <c r="K5850" s="180"/>
      <c r="L5850" s="40"/>
      <c r="M5850" s="14"/>
      <c r="N5850" s="16"/>
      <c r="O5850" s="49"/>
      <c r="P5850" s="64"/>
      <c r="Q5850" s="18"/>
      <c r="R5850" s="181">
        <f t="shared" si="825"/>
        <v>0</v>
      </c>
      <c r="S5850" s="181">
        <f t="shared" si="826"/>
        <v>0</v>
      </c>
      <c r="T5850" s="181">
        <f t="shared" si="827"/>
        <v>0</v>
      </c>
      <c r="AQ5850" s="1">
        <f>COUNT(L$11:L5850)</f>
        <v>37</v>
      </c>
      <c r="AR5850" s="43">
        <f t="shared" si="828"/>
        <v>40933</v>
      </c>
      <c r="AS5850" s="44">
        <f t="shared" si="829"/>
        <v>89.120000000000019</v>
      </c>
      <c r="AT5850" s="10" t="str">
        <f t="shared" si="830"/>
        <v/>
      </c>
      <c r="AU5850" s="20" t="str">
        <f t="shared" si="831"/>
        <v/>
      </c>
      <c r="AV5850" s="42">
        <f t="shared" si="832"/>
        <v>1</v>
      </c>
      <c r="AW5850" s="89">
        <f t="shared" si="833"/>
        <v>0</v>
      </c>
      <c r="AX5850" s="168"/>
      <c r="AY5850" s="60"/>
      <c r="AZ5850" s="61"/>
      <c r="BB5850" s="61" t="str">
        <f>IF(Settings!I5846&lt;&gt;"",Settings!I5846,"")</f>
        <v/>
      </c>
    </row>
    <row r="5851" spans="2:54" x14ac:dyDescent="0.2">
      <c r="B5851" s="13"/>
      <c r="C5851" s="12"/>
      <c r="D5851" s="12"/>
      <c r="E5851" s="12"/>
      <c r="F5851" s="12"/>
      <c r="G5851" s="12"/>
      <c r="H5851" s="12"/>
      <c r="I5851" s="15"/>
      <c r="J5851" s="31"/>
      <c r="K5851" s="180"/>
      <c r="L5851" s="40"/>
      <c r="M5851" s="14"/>
      <c r="N5851" s="16"/>
      <c r="O5851" s="49"/>
      <c r="P5851" s="64"/>
      <c r="Q5851" s="18"/>
      <c r="R5851" s="181">
        <f t="shared" si="825"/>
        <v>0</v>
      </c>
      <c r="S5851" s="181">
        <f t="shared" si="826"/>
        <v>0</v>
      </c>
      <c r="T5851" s="181">
        <f t="shared" si="827"/>
        <v>0</v>
      </c>
      <c r="AQ5851" s="1">
        <f>COUNT(L$11:L5851)</f>
        <v>37</v>
      </c>
      <c r="AR5851" s="43">
        <f t="shared" si="828"/>
        <v>40933</v>
      </c>
      <c r="AS5851" s="44">
        <f t="shared" si="829"/>
        <v>89.120000000000019</v>
      </c>
      <c r="AT5851" s="10" t="str">
        <f t="shared" si="830"/>
        <v/>
      </c>
      <c r="AU5851" s="20" t="str">
        <f t="shared" si="831"/>
        <v/>
      </c>
      <c r="AV5851" s="42">
        <f t="shared" si="832"/>
        <v>1</v>
      </c>
      <c r="AW5851" s="89">
        <f t="shared" si="833"/>
        <v>0</v>
      </c>
      <c r="AX5851" s="168"/>
      <c r="AY5851" s="60"/>
      <c r="AZ5851" s="61"/>
      <c r="BB5851" s="61" t="str">
        <f>IF(Settings!I5847&lt;&gt;"",Settings!I5847,"")</f>
        <v/>
      </c>
    </row>
    <row r="5852" spans="2:54" x14ac:dyDescent="0.2">
      <c r="B5852" s="13"/>
      <c r="C5852" s="12"/>
      <c r="D5852" s="12"/>
      <c r="E5852" s="12"/>
      <c r="F5852" s="12"/>
      <c r="G5852" s="12"/>
      <c r="H5852" s="12"/>
      <c r="I5852" s="15"/>
      <c r="J5852" s="31"/>
      <c r="K5852" s="180"/>
      <c r="L5852" s="40"/>
      <c r="M5852" s="14"/>
      <c r="N5852" s="16"/>
      <c r="O5852" s="49"/>
      <c r="P5852" s="64"/>
      <c r="Q5852" s="18"/>
      <c r="R5852" s="181">
        <f t="shared" si="825"/>
        <v>0</v>
      </c>
      <c r="S5852" s="181">
        <f t="shared" si="826"/>
        <v>0</v>
      </c>
      <c r="T5852" s="181">
        <f t="shared" si="827"/>
        <v>0</v>
      </c>
      <c r="AQ5852" s="1">
        <f>COUNT(L$11:L5852)</f>
        <v>37</v>
      </c>
      <c r="AR5852" s="43">
        <f t="shared" si="828"/>
        <v>40933</v>
      </c>
      <c r="AS5852" s="44">
        <f t="shared" si="829"/>
        <v>89.120000000000019</v>
      </c>
      <c r="AT5852" s="10" t="str">
        <f t="shared" si="830"/>
        <v/>
      </c>
      <c r="AU5852" s="20" t="str">
        <f t="shared" si="831"/>
        <v/>
      </c>
      <c r="AV5852" s="42">
        <f t="shared" si="832"/>
        <v>1</v>
      </c>
      <c r="AW5852" s="89">
        <f t="shared" si="833"/>
        <v>0</v>
      </c>
      <c r="AX5852" s="168"/>
      <c r="AY5852" s="60"/>
      <c r="AZ5852" s="61"/>
      <c r="BB5852" s="61" t="str">
        <f>IF(Settings!I5848&lt;&gt;"",Settings!I5848,"")</f>
        <v/>
      </c>
    </row>
    <row r="5853" spans="2:54" x14ac:dyDescent="0.2">
      <c r="B5853" s="13"/>
      <c r="C5853" s="12"/>
      <c r="D5853" s="12"/>
      <c r="E5853" s="12"/>
      <c r="F5853" s="12"/>
      <c r="G5853" s="12"/>
      <c r="H5853" s="12"/>
      <c r="I5853" s="15"/>
      <c r="J5853" s="31"/>
      <c r="K5853" s="180"/>
      <c r="L5853" s="40"/>
      <c r="M5853" s="14"/>
      <c r="N5853" s="16"/>
      <c r="O5853" s="49"/>
      <c r="P5853" s="64"/>
      <c r="Q5853" s="18"/>
      <c r="R5853" s="181">
        <f t="shared" si="825"/>
        <v>0</v>
      </c>
      <c r="S5853" s="181">
        <f t="shared" si="826"/>
        <v>0</v>
      </c>
      <c r="T5853" s="181">
        <f t="shared" si="827"/>
        <v>0</v>
      </c>
      <c r="AQ5853" s="1">
        <f>COUNT(L$11:L5853)</f>
        <v>37</v>
      </c>
      <c r="AR5853" s="43">
        <f t="shared" si="828"/>
        <v>40933</v>
      </c>
      <c r="AS5853" s="44">
        <f t="shared" si="829"/>
        <v>89.120000000000019</v>
      </c>
      <c r="AT5853" s="10" t="str">
        <f t="shared" si="830"/>
        <v/>
      </c>
      <c r="AU5853" s="20" t="str">
        <f t="shared" si="831"/>
        <v/>
      </c>
      <c r="AV5853" s="42">
        <f t="shared" si="832"/>
        <v>1</v>
      </c>
      <c r="AW5853" s="89">
        <f t="shared" si="833"/>
        <v>0</v>
      </c>
      <c r="AX5853" s="168"/>
      <c r="AY5853" s="60"/>
      <c r="AZ5853" s="61"/>
      <c r="BB5853" s="61" t="str">
        <f>IF(Settings!I5849&lt;&gt;"",Settings!I5849,"")</f>
        <v/>
      </c>
    </row>
    <row r="5854" spans="2:54" x14ac:dyDescent="0.2">
      <c r="B5854" s="13"/>
      <c r="C5854" s="12"/>
      <c r="D5854" s="12"/>
      <c r="E5854" s="12"/>
      <c r="F5854" s="12"/>
      <c r="G5854" s="12"/>
      <c r="H5854" s="12"/>
      <c r="I5854" s="15"/>
      <c r="J5854" s="31"/>
      <c r="K5854" s="180"/>
      <c r="L5854" s="40"/>
      <c r="M5854" s="14"/>
      <c r="N5854" s="16"/>
      <c r="O5854" s="49"/>
      <c r="P5854" s="64"/>
      <c r="Q5854" s="18"/>
      <c r="R5854" s="181">
        <f t="shared" si="825"/>
        <v>0</v>
      </c>
      <c r="S5854" s="181">
        <f t="shared" si="826"/>
        <v>0</v>
      </c>
      <c r="T5854" s="181">
        <f t="shared" si="827"/>
        <v>0</v>
      </c>
      <c r="AQ5854" s="1">
        <f>COUNT(L$11:L5854)</f>
        <v>37</v>
      </c>
      <c r="AR5854" s="43">
        <f t="shared" si="828"/>
        <v>40933</v>
      </c>
      <c r="AS5854" s="44">
        <f t="shared" si="829"/>
        <v>89.120000000000019</v>
      </c>
      <c r="AT5854" s="10" t="str">
        <f t="shared" si="830"/>
        <v/>
      </c>
      <c r="AU5854" s="20" t="str">
        <f t="shared" si="831"/>
        <v/>
      </c>
      <c r="AV5854" s="42">
        <f t="shared" si="832"/>
        <v>1</v>
      </c>
      <c r="AW5854" s="89">
        <f t="shared" si="833"/>
        <v>0</v>
      </c>
      <c r="AX5854" s="168"/>
      <c r="AY5854" s="60"/>
      <c r="AZ5854" s="61"/>
      <c r="BB5854" s="61" t="str">
        <f>IF(Settings!I5850&lt;&gt;"",Settings!I5850,"")</f>
        <v/>
      </c>
    </row>
    <row r="5855" spans="2:54" x14ac:dyDescent="0.2">
      <c r="B5855" s="13"/>
      <c r="C5855" s="12"/>
      <c r="D5855" s="12"/>
      <c r="E5855" s="12"/>
      <c r="F5855" s="12"/>
      <c r="G5855" s="12"/>
      <c r="H5855" s="12"/>
      <c r="I5855" s="15"/>
      <c r="J5855" s="31"/>
      <c r="K5855" s="180"/>
      <c r="L5855" s="40"/>
      <c r="M5855" s="14"/>
      <c r="N5855" s="16"/>
      <c r="O5855" s="49"/>
      <c r="P5855" s="64"/>
      <c r="Q5855" s="18"/>
      <c r="R5855" s="181">
        <f t="shared" si="825"/>
        <v>0</v>
      </c>
      <c r="S5855" s="181">
        <f t="shared" si="826"/>
        <v>0</v>
      </c>
      <c r="T5855" s="181">
        <f t="shared" si="827"/>
        <v>0</v>
      </c>
      <c r="AQ5855" s="1">
        <f>COUNT(L$11:L5855)</f>
        <v>37</v>
      </c>
      <c r="AR5855" s="43">
        <f t="shared" si="828"/>
        <v>40933</v>
      </c>
      <c r="AS5855" s="44">
        <f t="shared" si="829"/>
        <v>89.120000000000019</v>
      </c>
      <c r="AT5855" s="10" t="str">
        <f t="shared" si="830"/>
        <v/>
      </c>
      <c r="AU5855" s="20" t="str">
        <f t="shared" si="831"/>
        <v/>
      </c>
      <c r="AV5855" s="42">
        <f t="shared" si="832"/>
        <v>1</v>
      </c>
      <c r="AW5855" s="89">
        <f t="shared" si="833"/>
        <v>0</v>
      </c>
      <c r="AX5855" s="168"/>
      <c r="AY5855" s="60"/>
      <c r="AZ5855" s="61"/>
      <c r="BB5855" s="61" t="str">
        <f>IF(Settings!I5851&lt;&gt;"",Settings!I5851,"")</f>
        <v/>
      </c>
    </row>
    <row r="5856" spans="2:54" x14ac:dyDescent="0.2">
      <c r="B5856" s="13"/>
      <c r="C5856" s="12"/>
      <c r="D5856" s="12"/>
      <c r="E5856" s="12"/>
      <c r="F5856" s="12"/>
      <c r="G5856" s="12"/>
      <c r="H5856" s="12"/>
      <c r="I5856" s="15"/>
      <c r="J5856" s="31"/>
      <c r="K5856" s="180"/>
      <c r="L5856" s="40"/>
      <c r="M5856" s="14"/>
      <c r="N5856" s="16"/>
      <c r="O5856" s="49"/>
      <c r="P5856" s="64"/>
      <c r="Q5856" s="18"/>
      <c r="R5856" s="181">
        <f t="shared" si="825"/>
        <v>0</v>
      </c>
      <c r="S5856" s="181">
        <f t="shared" si="826"/>
        <v>0</v>
      </c>
      <c r="T5856" s="181">
        <f t="shared" si="827"/>
        <v>0</v>
      </c>
      <c r="AQ5856" s="1">
        <f>COUNT(L$11:L5856)</f>
        <v>37</v>
      </c>
      <c r="AR5856" s="43">
        <f t="shared" si="828"/>
        <v>40933</v>
      </c>
      <c r="AS5856" s="44">
        <f t="shared" si="829"/>
        <v>89.120000000000019</v>
      </c>
      <c r="AT5856" s="10" t="str">
        <f t="shared" si="830"/>
        <v/>
      </c>
      <c r="AU5856" s="20" t="str">
        <f t="shared" si="831"/>
        <v/>
      </c>
      <c r="AV5856" s="42">
        <f t="shared" si="832"/>
        <v>1</v>
      </c>
      <c r="AW5856" s="89">
        <f t="shared" si="833"/>
        <v>0</v>
      </c>
      <c r="AX5856" s="168"/>
      <c r="AY5856" s="60"/>
      <c r="AZ5856" s="61"/>
      <c r="BB5856" s="61" t="str">
        <f>IF(Settings!I5852&lt;&gt;"",Settings!I5852,"")</f>
        <v/>
      </c>
    </row>
    <row r="5857" spans="2:54" x14ac:dyDescent="0.2">
      <c r="B5857" s="13"/>
      <c r="C5857" s="12"/>
      <c r="D5857" s="12"/>
      <c r="E5857" s="12"/>
      <c r="F5857" s="12"/>
      <c r="G5857" s="12"/>
      <c r="H5857" s="12"/>
      <c r="I5857" s="15"/>
      <c r="J5857" s="31"/>
      <c r="K5857" s="180"/>
      <c r="L5857" s="40"/>
      <c r="M5857" s="14"/>
      <c r="N5857" s="16"/>
      <c r="O5857" s="49"/>
      <c r="P5857" s="64"/>
      <c r="Q5857" s="18"/>
      <c r="R5857" s="181">
        <f t="shared" si="825"/>
        <v>0</v>
      </c>
      <c r="S5857" s="181">
        <f t="shared" si="826"/>
        <v>0</v>
      </c>
      <c r="T5857" s="181">
        <f t="shared" si="827"/>
        <v>0</v>
      </c>
      <c r="AQ5857" s="1">
        <f>COUNT(L$11:L5857)</f>
        <v>37</v>
      </c>
      <c r="AR5857" s="43">
        <f t="shared" si="828"/>
        <v>40933</v>
      </c>
      <c r="AS5857" s="44">
        <f t="shared" si="829"/>
        <v>89.120000000000019</v>
      </c>
      <c r="AT5857" s="10" t="str">
        <f t="shared" si="830"/>
        <v/>
      </c>
      <c r="AU5857" s="20" t="str">
        <f t="shared" si="831"/>
        <v/>
      </c>
      <c r="AV5857" s="42">
        <f t="shared" si="832"/>
        <v>1</v>
      </c>
      <c r="AW5857" s="89">
        <f t="shared" si="833"/>
        <v>0</v>
      </c>
      <c r="AX5857" s="168"/>
      <c r="AY5857" s="60"/>
      <c r="AZ5857" s="61"/>
      <c r="BB5857" s="61" t="str">
        <f>IF(Settings!I5853&lt;&gt;"",Settings!I5853,"")</f>
        <v/>
      </c>
    </row>
    <row r="5858" spans="2:54" x14ac:dyDescent="0.2">
      <c r="B5858" s="13"/>
      <c r="C5858" s="12"/>
      <c r="D5858" s="12"/>
      <c r="E5858" s="12"/>
      <c r="F5858" s="12"/>
      <c r="G5858" s="12"/>
      <c r="H5858" s="12"/>
      <c r="I5858" s="15"/>
      <c r="J5858" s="31"/>
      <c r="K5858" s="180"/>
      <c r="L5858" s="40"/>
      <c r="M5858" s="14"/>
      <c r="N5858" s="16"/>
      <c r="O5858" s="49"/>
      <c r="P5858" s="64"/>
      <c r="Q5858" s="18"/>
      <c r="R5858" s="181">
        <f t="shared" si="825"/>
        <v>0</v>
      </c>
      <c r="S5858" s="181">
        <f t="shared" si="826"/>
        <v>0</v>
      </c>
      <c r="T5858" s="181">
        <f t="shared" si="827"/>
        <v>0</v>
      </c>
      <c r="AQ5858" s="1">
        <f>COUNT(L$11:L5858)</f>
        <v>37</v>
      </c>
      <c r="AR5858" s="43">
        <f t="shared" si="828"/>
        <v>40933</v>
      </c>
      <c r="AS5858" s="44">
        <f t="shared" si="829"/>
        <v>89.120000000000019</v>
      </c>
      <c r="AT5858" s="10" t="str">
        <f t="shared" si="830"/>
        <v/>
      </c>
      <c r="AU5858" s="20" t="str">
        <f t="shared" si="831"/>
        <v/>
      </c>
      <c r="AV5858" s="42">
        <f t="shared" si="832"/>
        <v>1</v>
      </c>
      <c r="AW5858" s="89">
        <f t="shared" si="833"/>
        <v>0</v>
      </c>
      <c r="AX5858" s="168"/>
      <c r="AY5858" s="60"/>
      <c r="AZ5858" s="61"/>
      <c r="BB5858" s="61" t="str">
        <f>IF(Settings!I5854&lt;&gt;"",Settings!I5854,"")</f>
        <v/>
      </c>
    </row>
    <row r="5859" spans="2:54" x14ac:dyDescent="0.2">
      <c r="B5859" s="13"/>
      <c r="C5859" s="12"/>
      <c r="D5859" s="12"/>
      <c r="E5859" s="12"/>
      <c r="F5859" s="12"/>
      <c r="G5859" s="12"/>
      <c r="H5859" s="12"/>
      <c r="I5859" s="15"/>
      <c r="J5859" s="31"/>
      <c r="K5859" s="180"/>
      <c r="L5859" s="40"/>
      <c r="M5859" s="14"/>
      <c r="N5859" s="16"/>
      <c r="O5859" s="49"/>
      <c r="P5859" s="64"/>
      <c r="Q5859" s="18"/>
      <c r="R5859" s="181">
        <f t="shared" si="825"/>
        <v>0</v>
      </c>
      <c r="S5859" s="181">
        <f t="shared" si="826"/>
        <v>0</v>
      </c>
      <c r="T5859" s="181">
        <f t="shared" si="827"/>
        <v>0</v>
      </c>
      <c r="AQ5859" s="1">
        <f>COUNT(L$11:L5859)</f>
        <v>37</v>
      </c>
      <c r="AR5859" s="43">
        <f t="shared" si="828"/>
        <v>40933</v>
      </c>
      <c r="AS5859" s="44">
        <f t="shared" si="829"/>
        <v>89.120000000000019</v>
      </c>
      <c r="AT5859" s="10" t="str">
        <f t="shared" si="830"/>
        <v/>
      </c>
      <c r="AU5859" s="20" t="str">
        <f t="shared" si="831"/>
        <v/>
      </c>
      <c r="AV5859" s="42">
        <f t="shared" si="832"/>
        <v>1</v>
      </c>
      <c r="AW5859" s="89">
        <f t="shared" si="833"/>
        <v>0</v>
      </c>
      <c r="AX5859" s="168"/>
      <c r="AY5859" s="60"/>
      <c r="AZ5859" s="61"/>
      <c r="BB5859" s="61" t="str">
        <f>IF(Settings!I5855&lt;&gt;"",Settings!I5855,"")</f>
        <v/>
      </c>
    </row>
    <row r="5860" spans="2:54" x14ac:dyDescent="0.2">
      <c r="B5860" s="13"/>
      <c r="C5860" s="12"/>
      <c r="D5860" s="12"/>
      <c r="E5860" s="12"/>
      <c r="F5860" s="12"/>
      <c r="G5860" s="12"/>
      <c r="H5860" s="12"/>
      <c r="I5860" s="15"/>
      <c r="J5860" s="31"/>
      <c r="K5860" s="180"/>
      <c r="L5860" s="40"/>
      <c r="M5860" s="14"/>
      <c r="N5860" s="16"/>
      <c r="O5860" s="49"/>
      <c r="P5860" s="64"/>
      <c r="Q5860" s="18"/>
      <c r="R5860" s="181">
        <f t="shared" si="825"/>
        <v>0</v>
      </c>
      <c r="S5860" s="181">
        <f t="shared" si="826"/>
        <v>0</v>
      </c>
      <c r="T5860" s="181">
        <f t="shared" si="827"/>
        <v>0</v>
      </c>
      <c r="AQ5860" s="1">
        <f>COUNT(L$11:L5860)</f>
        <v>37</v>
      </c>
      <c r="AR5860" s="43">
        <f t="shared" si="828"/>
        <v>40933</v>
      </c>
      <c r="AS5860" s="44">
        <f t="shared" si="829"/>
        <v>89.120000000000019</v>
      </c>
      <c r="AT5860" s="10" t="str">
        <f t="shared" si="830"/>
        <v/>
      </c>
      <c r="AU5860" s="20" t="str">
        <f t="shared" si="831"/>
        <v/>
      </c>
      <c r="AV5860" s="42">
        <f t="shared" si="832"/>
        <v>1</v>
      </c>
      <c r="AW5860" s="89">
        <f t="shared" si="833"/>
        <v>0</v>
      </c>
      <c r="AX5860" s="168"/>
      <c r="AY5860" s="60"/>
      <c r="AZ5860" s="61"/>
      <c r="BB5860" s="61" t="str">
        <f>IF(Settings!I5856&lt;&gt;"",Settings!I5856,"")</f>
        <v/>
      </c>
    </row>
    <row r="5861" spans="2:54" x14ac:dyDescent="0.2">
      <c r="B5861" s="13"/>
      <c r="C5861" s="12"/>
      <c r="D5861" s="12"/>
      <c r="E5861" s="12"/>
      <c r="F5861" s="12"/>
      <c r="G5861" s="12"/>
      <c r="H5861" s="12"/>
      <c r="I5861" s="15"/>
      <c r="J5861" s="31"/>
      <c r="K5861" s="180"/>
      <c r="L5861" s="40"/>
      <c r="M5861" s="14"/>
      <c r="N5861" s="16"/>
      <c r="O5861" s="49"/>
      <c r="P5861" s="64"/>
      <c r="Q5861" s="18"/>
      <c r="R5861" s="181">
        <f t="shared" si="825"/>
        <v>0</v>
      </c>
      <c r="S5861" s="181">
        <f t="shared" si="826"/>
        <v>0</v>
      </c>
      <c r="T5861" s="181">
        <f t="shared" si="827"/>
        <v>0</v>
      </c>
      <c r="AQ5861" s="1">
        <f>COUNT(L$11:L5861)</f>
        <v>37</v>
      </c>
      <c r="AR5861" s="43">
        <f t="shared" si="828"/>
        <v>40933</v>
      </c>
      <c r="AS5861" s="44">
        <f t="shared" si="829"/>
        <v>89.120000000000019</v>
      </c>
      <c r="AT5861" s="10" t="str">
        <f t="shared" si="830"/>
        <v/>
      </c>
      <c r="AU5861" s="20" t="str">
        <f t="shared" si="831"/>
        <v/>
      </c>
      <c r="AV5861" s="42">
        <f t="shared" si="832"/>
        <v>1</v>
      </c>
      <c r="AW5861" s="89">
        <f t="shared" si="833"/>
        <v>0</v>
      </c>
      <c r="AX5861" s="168"/>
      <c r="AY5861" s="60"/>
      <c r="AZ5861" s="61"/>
      <c r="BB5861" s="61" t="str">
        <f>IF(Settings!I5857&lt;&gt;"",Settings!I5857,"")</f>
        <v/>
      </c>
    </row>
    <row r="5862" spans="2:54" x14ac:dyDescent="0.2">
      <c r="B5862" s="13"/>
      <c r="C5862" s="12"/>
      <c r="D5862" s="12"/>
      <c r="E5862" s="12"/>
      <c r="F5862" s="12"/>
      <c r="G5862" s="12"/>
      <c r="H5862" s="12"/>
      <c r="I5862" s="15"/>
      <c r="J5862" s="31"/>
      <c r="K5862" s="180"/>
      <c r="L5862" s="40"/>
      <c r="M5862" s="14"/>
      <c r="N5862" s="16"/>
      <c r="O5862" s="49"/>
      <c r="P5862" s="64"/>
      <c r="Q5862" s="18"/>
      <c r="R5862" s="181">
        <f t="shared" si="825"/>
        <v>0</v>
      </c>
      <c r="S5862" s="181">
        <f t="shared" si="826"/>
        <v>0</v>
      </c>
      <c r="T5862" s="181">
        <f t="shared" si="827"/>
        <v>0</v>
      </c>
      <c r="AQ5862" s="1">
        <f>COUNT(L$11:L5862)</f>
        <v>37</v>
      </c>
      <c r="AR5862" s="43">
        <f t="shared" si="828"/>
        <v>40933</v>
      </c>
      <c r="AS5862" s="44">
        <f t="shared" si="829"/>
        <v>89.120000000000019</v>
      </c>
      <c r="AT5862" s="10" t="str">
        <f t="shared" si="830"/>
        <v/>
      </c>
      <c r="AU5862" s="20" t="str">
        <f t="shared" si="831"/>
        <v/>
      </c>
      <c r="AV5862" s="42">
        <f t="shared" si="832"/>
        <v>1</v>
      </c>
      <c r="AW5862" s="89">
        <f t="shared" si="833"/>
        <v>0</v>
      </c>
      <c r="AX5862" s="168"/>
      <c r="AY5862" s="60"/>
      <c r="AZ5862" s="61"/>
      <c r="BB5862" s="61" t="str">
        <f>IF(Settings!I5858&lt;&gt;"",Settings!I5858,"")</f>
        <v/>
      </c>
    </row>
    <row r="5863" spans="2:54" x14ac:dyDescent="0.2">
      <c r="B5863" s="13"/>
      <c r="C5863" s="12"/>
      <c r="D5863" s="12"/>
      <c r="E5863" s="12"/>
      <c r="F5863" s="12"/>
      <c r="G5863" s="12"/>
      <c r="H5863" s="12"/>
      <c r="I5863" s="15"/>
      <c r="J5863" s="31"/>
      <c r="K5863" s="180"/>
      <c r="L5863" s="40"/>
      <c r="M5863" s="14"/>
      <c r="N5863" s="16"/>
      <c r="O5863" s="49"/>
      <c r="P5863" s="64"/>
      <c r="Q5863" s="18"/>
      <c r="R5863" s="181">
        <f t="shared" si="825"/>
        <v>0</v>
      </c>
      <c r="S5863" s="181">
        <f t="shared" si="826"/>
        <v>0</v>
      </c>
      <c r="T5863" s="181">
        <f t="shared" si="827"/>
        <v>0</v>
      </c>
      <c r="AQ5863" s="1">
        <f>COUNT(L$11:L5863)</f>
        <v>37</v>
      </c>
      <c r="AR5863" s="43">
        <f t="shared" si="828"/>
        <v>40933</v>
      </c>
      <c r="AS5863" s="44">
        <f t="shared" si="829"/>
        <v>89.120000000000019</v>
      </c>
      <c r="AT5863" s="10" t="str">
        <f t="shared" si="830"/>
        <v/>
      </c>
      <c r="AU5863" s="20" t="str">
        <f t="shared" si="831"/>
        <v/>
      </c>
      <c r="AV5863" s="42">
        <f t="shared" si="832"/>
        <v>1</v>
      </c>
      <c r="AW5863" s="89">
        <f t="shared" si="833"/>
        <v>0</v>
      </c>
      <c r="AX5863" s="168"/>
      <c r="AY5863" s="60"/>
      <c r="AZ5863" s="61"/>
      <c r="BB5863" s="61" t="str">
        <f>IF(Settings!I5859&lt;&gt;"",Settings!I5859,"")</f>
        <v/>
      </c>
    </row>
    <row r="5864" spans="2:54" x14ac:dyDescent="0.2">
      <c r="B5864" s="13"/>
      <c r="C5864" s="12"/>
      <c r="D5864" s="12"/>
      <c r="E5864" s="12"/>
      <c r="F5864" s="12"/>
      <c r="G5864" s="12"/>
      <c r="H5864" s="12"/>
      <c r="I5864" s="15"/>
      <c r="J5864" s="31"/>
      <c r="K5864" s="180"/>
      <c r="L5864" s="40"/>
      <c r="M5864" s="14"/>
      <c r="N5864" s="16"/>
      <c r="O5864" s="49"/>
      <c r="P5864" s="64"/>
      <c r="Q5864" s="18"/>
      <c r="R5864" s="181">
        <f t="shared" si="825"/>
        <v>0</v>
      </c>
      <c r="S5864" s="181">
        <f t="shared" si="826"/>
        <v>0</v>
      </c>
      <c r="T5864" s="181">
        <f t="shared" si="827"/>
        <v>0</v>
      </c>
      <c r="AQ5864" s="1">
        <f>COUNT(L$11:L5864)</f>
        <v>37</v>
      </c>
      <c r="AR5864" s="43">
        <f t="shared" si="828"/>
        <v>40933</v>
      </c>
      <c r="AS5864" s="44">
        <f t="shared" si="829"/>
        <v>89.120000000000019</v>
      </c>
      <c r="AT5864" s="10" t="str">
        <f t="shared" si="830"/>
        <v/>
      </c>
      <c r="AU5864" s="20" t="str">
        <f t="shared" si="831"/>
        <v/>
      </c>
      <c r="AV5864" s="42">
        <f t="shared" si="832"/>
        <v>1</v>
      </c>
      <c r="AW5864" s="89">
        <f t="shared" si="833"/>
        <v>0</v>
      </c>
      <c r="AX5864" s="168"/>
      <c r="AY5864" s="60"/>
      <c r="AZ5864" s="61"/>
      <c r="BB5864" s="61" t="str">
        <f>IF(Settings!I5860&lt;&gt;"",Settings!I5860,"")</f>
        <v/>
      </c>
    </row>
    <row r="5865" spans="2:54" x14ac:dyDescent="0.2">
      <c r="B5865" s="13"/>
      <c r="C5865" s="12"/>
      <c r="D5865" s="12"/>
      <c r="E5865" s="12"/>
      <c r="F5865" s="12"/>
      <c r="G5865" s="12"/>
      <c r="H5865" s="12"/>
      <c r="I5865" s="15"/>
      <c r="J5865" s="31"/>
      <c r="K5865" s="180"/>
      <c r="L5865" s="40"/>
      <c r="M5865" s="14"/>
      <c r="N5865" s="16"/>
      <c r="O5865" s="49"/>
      <c r="P5865" s="64"/>
      <c r="Q5865" s="18"/>
      <c r="R5865" s="181">
        <f t="shared" si="825"/>
        <v>0</v>
      </c>
      <c r="S5865" s="181">
        <f t="shared" si="826"/>
        <v>0</v>
      </c>
      <c r="T5865" s="181">
        <f t="shared" si="827"/>
        <v>0</v>
      </c>
      <c r="AQ5865" s="1">
        <f>COUNT(L$11:L5865)</f>
        <v>37</v>
      </c>
      <c r="AR5865" s="43">
        <f t="shared" si="828"/>
        <v>40933</v>
      </c>
      <c r="AS5865" s="44">
        <f t="shared" si="829"/>
        <v>89.120000000000019</v>
      </c>
      <c r="AT5865" s="10" t="str">
        <f t="shared" si="830"/>
        <v/>
      </c>
      <c r="AU5865" s="20" t="str">
        <f t="shared" si="831"/>
        <v/>
      </c>
      <c r="AV5865" s="42">
        <f t="shared" si="832"/>
        <v>1</v>
      </c>
      <c r="AW5865" s="89">
        <f t="shared" si="833"/>
        <v>0</v>
      </c>
      <c r="AX5865" s="168"/>
      <c r="AY5865" s="60"/>
      <c r="AZ5865" s="61"/>
      <c r="BB5865" s="61" t="str">
        <f>IF(Settings!I5861&lt;&gt;"",Settings!I5861,"")</f>
        <v/>
      </c>
    </row>
    <row r="5866" spans="2:54" x14ac:dyDescent="0.2">
      <c r="B5866" s="13"/>
      <c r="C5866" s="12"/>
      <c r="D5866" s="12"/>
      <c r="E5866" s="12"/>
      <c r="F5866" s="12"/>
      <c r="G5866" s="12"/>
      <c r="H5866" s="12"/>
      <c r="I5866" s="15"/>
      <c r="J5866" s="31"/>
      <c r="K5866" s="180"/>
      <c r="L5866" s="40"/>
      <c r="M5866" s="14"/>
      <c r="N5866" s="16"/>
      <c r="O5866" s="49"/>
      <c r="P5866" s="64"/>
      <c r="Q5866" s="18"/>
      <c r="R5866" s="181">
        <f t="shared" si="825"/>
        <v>0</v>
      </c>
      <c r="S5866" s="181">
        <f t="shared" si="826"/>
        <v>0</v>
      </c>
      <c r="T5866" s="181">
        <f t="shared" si="827"/>
        <v>0</v>
      </c>
      <c r="AQ5866" s="1">
        <f>COUNT(L$11:L5866)</f>
        <v>37</v>
      </c>
      <c r="AR5866" s="43">
        <f t="shared" si="828"/>
        <v>40933</v>
      </c>
      <c r="AS5866" s="44">
        <f t="shared" si="829"/>
        <v>89.120000000000019</v>
      </c>
      <c r="AT5866" s="10" t="str">
        <f t="shared" si="830"/>
        <v/>
      </c>
      <c r="AU5866" s="20" t="str">
        <f t="shared" si="831"/>
        <v/>
      </c>
      <c r="AV5866" s="42">
        <f t="shared" si="832"/>
        <v>1</v>
      </c>
      <c r="AW5866" s="89">
        <f t="shared" si="833"/>
        <v>0</v>
      </c>
      <c r="AX5866" s="168"/>
      <c r="AY5866" s="60"/>
      <c r="AZ5866" s="61"/>
      <c r="BB5866" s="61" t="str">
        <f>IF(Settings!I5862&lt;&gt;"",Settings!I5862,"")</f>
        <v/>
      </c>
    </row>
    <row r="5867" spans="2:54" x14ac:dyDescent="0.2">
      <c r="B5867" s="13"/>
      <c r="C5867" s="12"/>
      <c r="D5867" s="12"/>
      <c r="E5867" s="12"/>
      <c r="F5867" s="12"/>
      <c r="G5867" s="12"/>
      <c r="H5867" s="12"/>
      <c r="I5867" s="15"/>
      <c r="J5867" s="31"/>
      <c r="K5867" s="180"/>
      <c r="L5867" s="40"/>
      <c r="M5867" s="14"/>
      <c r="N5867" s="16"/>
      <c r="O5867" s="49"/>
      <c r="P5867" s="64"/>
      <c r="Q5867" s="18"/>
      <c r="R5867" s="181">
        <f t="shared" si="825"/>
        <v>0</v>
      </c>
      <c r="S5867" s="181">
        <f t="shared" si="826"/>
        <v>0</v>
      </c>
      <c r="T5867" s="181">
        <f t="shared" si="827"/>
        <v>0</v>
      </c>
      <c r="AQ5867" s="1">
        <f>COUNT(L$11:L5867)</f>
        <v>37</v>
      </c>
      <c r="AR5867" s="43">
        <f t="shared" si="828"/>
        <v>40933</v>
      </c>
      <c r="AS5867" s="44">
        <f t="shared" si="829"/>
        <v>89.120000000000019</v>
      </c>
      <c r="AT5867" s="10" t="str">
        <f t="shared" si="830"/>
        <v/>
      </c>
      <c r="AU5867" s="20" t="str">
        <f t="shared" si="831"/>
        <v/>
      </c>
      <c r="AV5867" s="42">
        <f t="shared" si="832"/>
        <v>1</v>
      </c>
      <c r="AW5867" s="89">
        <f t="shared" si="833"/>
        <v>0</v>
      </c>
      <c r="AX5867" s="168"/>
      <c r="AY5867" s="60"/>
      <c r="AZ5867" s="61"/>
      <c r="BB5867" s="61" t="str">
        <f>IF(Settings!I5863&lt;&gt;"",Settings!I5863,"")</f>
        <v/>
      </c>
    </row>
    <row r="5868" spans="2:54" x14ac:dyDescent="0.2">
      <c r="B5868" s="13"/>
      <c r="C5868" s="12"/>
      <c r="D5868" s="12"/>
      <c r="E5868" s="12"/>
      <c r="F5868" s="12"/>
      <c r="G5868" s="12"/>
      <c r="H5868" s="12"/>
      <c r="I5868" s="15"/>
      <c r="J5868" s="31"/>
      <c r="K5868" s="180"/>
      <c r="L5868" s="40"/>
      <c r="M5868" s="14"/>
      <c r="N5868" s="16"/>
      <c r="O5868" s="49"/>
      <c r="P5868" s="64"/>
      <c r="Q5868" s="18"/>
      <c r="R5868" s="181">
        <f t="shared" si="825"/>
        <v>0</v>
      </c>
      <c r="S5868" s="181">
        <f t="shared" si="826"/>
        <v>0</v>
      </c>
      <c r="T5868" s="181">
        <f t="shared" si="827"/>
        <v>0</v>
      </c>
      <c r="AQ5868" s="1">
        <f>COUNT(L$11:L5868)</f>
        <v>37</v>
      </c>
      <c r="AR5868" s="43">
        <f t="shared" si="828"/>
        <v>40933</v>
      </c>
      <c r="AS5868" s="44">
        <f t="shared" si="829"/>
        <v>89.120000000000019</v>
      </c>
      <c r="AT5868" s="10" t="str">
        <f t="shared" si="830"/>
        <v/>
      </c>
      <c r="AU5868" s="20" t="str">
        <f t="shared" si="831"/>
        <v/>
      </c>
      <c r="AV5868" s="42">
        <f t="shared" si="832"/>
        <v>1</v>
      </c>
      <c r="AW5868" s="89">
        <f t="shared" si="833"/>
        <v>0</v>
      </c>
      <c r="AX5868" s="168"/>
      <c r="AY5868" s="60"/>
      <c r="AZ5868" s="61"/>
      <c r="BB5868" s="61" t="str">
        <f>IF(Settings!I5864&lt;&gt;"",Settings!I5864,"")</f>
        <v/>
      </c>
    </row>
    <row r="5869" spans="2:54" x14ac:dyDescent="0.2">
      <c r="B5869" s="13"/>
      <c r="C5869" s="12"/>
      <c r="D5869" s="12"/>
      <c r="E5869" s="12"/>
      <c r="F5869" s="12"/>
      <c r="G5869" s="12"/>
      <c r="H5869" s="12"/>
      <c r="I5869" s="15"/>
      <c r="J5869" s="31"/>
      <c r="K5869" s="180"/>
      <c r="L5869" s="40"/>
      <c r="M5869" s="14"/>
      <c r="N5869" s="16"/>
      <c r="O5869" s="49"/>
      <c r="P5869" s="64"/>
      <c r="Q5869" s="18"/>
      <c r="R5869" s="181">
        <f t="shared" si="825"/>
        <v>0</v>
      </c>
      <c r="S5869" s="181">
        <f t="shared" si="826"/>
        <v>0</v>
      </c>
      <c r="T5869" s="181">
        <f t="shared" si="827"/>
        <v>0</v>
      </c>
      <c r="AQ5869" s="1">
        <f>COUNT(L$11:L5869)</f>
        <v>37</v>
      </c>
      <c r="AR5869" s="43">
        <f t="shared" si="828"/>
        <v>40933</v>
      </c>
      <c r="AS5869" s="44">
        <f t="shared" si="829"/>
        <v>89.120000000000019</v>
      </c>
      <c r="AT5869" s="10" t="str">
        <f t="shared" si="830"/>
        <v/>
      </c>
      <c r="AU5869" s="20" t="str">
        <f t="shared" si="831"/>
        <v/>
      </c>
      <c r="AV5869" s="42">
        <f t="shared" si="832"/>
        <v>1</v>
      </c>
      <c r="AW5869" s="89">
        <f t="shared" si="833"/>
        <v>0</v>
      </c>
      <c r="AX5869" s="168"/>
      <c r="AY5869" s="60"/>
      <c r="AZ5869" s="61"/>
      <c r="BB5869" s="61" t="str">
        <f>IF(Settings!I5865&lt;&gt;"",Settings!I5865,"")</f>
        <v/>
      </c>
    </row>
    <row r="5870" spans="2:54" x14ac:dyDescent="0.2">
      <c r="B5870" s="13"/>
      <c r="C5870" s="12"/>
      <c r="D5870" s="12"/>
      <c r="E5870" s="12"/>
      <c r="F5870" s="12"/>
      <c r="G5870" s="12"/>
      <c r="H5870" s="12"/>
      <c r="I5870" s="15"/>
      <c r="J5870" s="31"/>
      <c r="K5870" s="180"/>
      <c r="L5870" s="40"/>
      <c r="M5870" s="14"/>
      <c r="N5870" s="16"/>
      <c r="O5870" s="49"/>
      <c r="P5870" s="64"/>
      <c r="Q5870" s="18"/>
      <c r="R5870" s="181">
        <f t="shared" si="825"/>
        <v>0</v>
      </c>
      <c r="S5870" s="181">
        <f t="shared" si="826"/>
        <v>0</v>
      </c>
      <c r="T5870" s="181">
        <f t="shared" si="827"/>
        <v>0</v>
      </c>
      <c r="AQ5870" s="1">
        <f>COUNT(L$11:L5870)</f>
        <v>37</v>
      </c>
      <c r="AR5870" s="43">
        <f t="shared" si="828"/>
        <v>40933</v>
      </c>
      <c r="AS5870" s="44">
        <f t="shared" si="829"/>
        <v>89.120000000000019</v>
      </c>
      <c r="AT5870" s="10" t="str">
        <f t="shared" si="830"/>
        <v/>
      </c>
      <c r="AU5870" s="20" t="str">
        <f t="shared" si="831"/>
        <v/>
      </c>
      <c r="AV5870" s="42">
        <f t="shared" si="832"/>
        <v>1</v>
      </c>
      <c r="AW5870" s="89">
        <f t="shared" si="833"/>
        <v>0</v>
      </c>
      <c r="AX5870" s="168"/>
      <c r="AY5870" s="60"/>
      <c r="AZ5870" s="61"/>
      <c r="BB5870" s="61" t="str">
        <f>IF(Settings!I5866&lt;&gt;"",Settings!I5866,"")</f>
        <v/>
      </c>
    </row>
    <row r="5871" spans="2:54" x14ac:dyDescent="0.2">
      <c r="B5871" s="13"/>
      <c r="C5871" s="12"/>
      <c r="D5871" s="12"/>
      <c r="E5871" s="12"/>
      <c r="F5871" s="12"/>
      <c r="G5871" s="12"/>
      <c r="H5871" s="12"/>
      <c r="I5871" s="15"/>
      <c r="J5871" s="31"/>
      <c r="K5871" s="180"/>
      <c r="L5871" s="40"/>
      <c r="M5871" s="14"/>
      <c r="N5871" s="16"/>
      <c r="O5871" s="49"/>
      <c r="P5871" s="64"/>
      <c r="Q5871" s="18"/>
      <c r="R5871" s="181">
        <f t="shared" si="825"/>
        <v>0</v>
      </c>
      <c r="S5871" s="181">
        <f t="shared" si="826"/>
        <v>0</v>
      </c>
      <c r="T5871" s="181">
        <f t="shared" si="827"/>
        <v>0</v>
      </c>
      <c r="AQ5871" s="1">
        <f>COUNT(L$11:L5871)</f>
        <v>37</v>
      </c>
      <c r="AR5871" s="43">
        <f t="shared" si="828"/>
        <v>40933</v>
      </c>
      <c r="AS5871" s="44">
        <f t="shared" si="829"/>
        <v>89.120000000000019</v>
      </c>
      <c r="AT5871" s="10" t="str">
        <f t="shared" si="830"/>
        <v/>
      </c>
      <c r="AU5871" s="20" t="str">
        <f t="shared" si="831"/>
        <v/>
      </c>
      <c r="AV5871" s="42">
        <f t="shared" si="832"/>
        <v>1</v>
      </c>
      <c r="AW5871" s="89">
        <f t="shared" si="833"/>
        <v>0</v>
      </c>
      <c r="AX5871" s="168"/>
      <c r="AY5871" s="60"/>
      <c r="AZ5871" s="61"/>
      <c r="BB5871" s="61" t="str">
        <f>IF(Settings!I5867&lt;&gt;"",Settings!I5867,"")</f>
        <v/>
      </c>
    </row>
    <row r="5872" spans="2:54" x14ac:dyDescent="0.2">
      <c r="B5872" s="13"/>
      <c r="C5872" s="12"/>
      <c r="D5872" s="12"/>
      <c r="E5872" s="12"/>
      <c r="F5872" s="12"/>
      <c r="G5872" s="12"/>
      <c r="H5872" s="12"/>
      <c r="I5872" s="15"/>
      <c r="J5872" s="31"/>
      <c r="K5872" s="180"/>
      <c r="L5872" s="40"/>
      <c r="M5872" s="14"/>
      <c r="N5872" s="16"/>
      <c r="O5872" s="49"/>
      <c r="P5872" s="64"/>
      <c r="Q5872" s="18"/>
      <c r="R5872" s="181">
        <f t="shared" si="825"/>
        <v>0</v>
      </c>
      <c r="S5872" s="181">
        <f t="shared" si="826"/>
        <v>0</v>
      </c>
      <c r="T5872" s="181">
        <f t="shared" si="827"/>
        <v>0</v>
      </c>
      <c r="AQ5872" s="1">
        <f>COUNT(L$11:L5872)</f>
        <v>37</v>
      </c>
      <c r="AR5872" s="43">
        <f t="shared" si="828"/>
        <v>40933</v>
      </c>
      <c r="AS5872" s="44">
        <f t="shared" si="829"/>
        <v>89.120000000000019</v>
      </c>
      <c r="AT5872" s="10" t="str">
        <f t="shared" si="830"/>
        <v/>
      </c>
      <c r="AU5872" s="20" t="str">
        <f t="shared" si="831"/>
        <v/>
      </c>
      <c r="AV5872" s="42">
        <f t="shared" si="832"/>
        <v>1</v>
      </c>
      <c r="AW5872" s="89">
        <f t="shared" si="833"/>
        <v>0</v>
      </c>
      <c r="AX5872" s="168"/>
      <c r="AY5872" s="60"/>
      <c r="AZ5872" s="61"/>
      <c r="BB5872" s="61" t="str">
        <f>IF(Settings!I5868&lt;&gt;"",Settings!I5868,"")</f>
        <v/>
      </c>
    </row>
    <row r="5873" spans="2:54" x14ac:dyDescent="0.2">
      <c r="B5873" s="13"/>
      <c r="C5873" s="12"/>
      <c r="D5873" s="12"/>
      <c r="E5873" s="12"/>
      <c r="F5873" s="12"/>
      <c r="G5873" s="12"/>
      <c r="H5873" s="12"/>
      <c r="I5873" s="15"/>
      <c r="J5873" s="31"/>
      <c r="K5873" s="180"/>
      <c r="L5873" s="40"/>
      <c r="M5873" s="14"/>
      <c r="N5873" s="16"/>
      <c r="O5873" s="49"/>
      <c r="P5873" s="64"/>
      <c r="Q5873" s="18"/>
      <c r="R5873" s="181">
        <f t="shared" si="825"/>
        <v>0</v>
      </c>
      <c r="S5873" s="181">
        <f t="shared" si="826"/>
        <v>0</v>
      </c>
      <c r="T5873" s="181">
        <f t="shared" si="827"/>
        <v>0</v>
      </c>
      <c r="AQ5873" s="1">
        <f>COUNT(L$11:L5873)</f>
        <v>37</v>
      </c>
      <c r="AR5873" s="43">
        <f t="shared" si="828"/>
        <v>40933</v>
      </c>
      <c r="AS5873" s="44">
        <f t="shared" si="829"/>
        <v>89.120000000000019</v>
      </c>
      <c r="AT5873" s="10" t="str">
        <f t="shared" si="830"/>
        <v/>
      </c>
      <c r="AU5873" s="20" t="str">
        <f t="shared" si="831"/>
        <v/>
      </c>
      <c r="AV5873" s="42">
        <f t="shared" si="832"/>
        <v>1</v>
      </c>
      <c r="AW5873" s="89">
        <f t="shared" si="833"/>
        <v>0</v>
      </c>
      <c r="AX5873" s="168"/>
      <c r="AY5873" s="60"/>
      <c r="AZ5873" s="61"/>
      <c r="BB5873" s="61" t="str">
        <f>IF(Settings!I5869&lt;&gt;"",Settings!I5869,"")</f>
        <v/>
      </c>
    </row>
    <row r="5874" spans="2:54" x14ac:dyDescent="0.2">
      <c r="B5874" s="13"/>
      <c r="C5874" s="12"/>
      <c r="D5874" s="12"/>
      <c r="E5874" s="12"/>
      <c r="F5874" s="12"/>
      <c r="G5874" s="12"/>
      <c r="H5874" s="12"/>
      <c r="I5874" s="15"/>
      <c r="J5874" s="31"/>
      <c r="K5874" s="180"/>
      <c r="L5874" s="40"/>
      <c r="M5874" s="14"/>
      <c r="N5874" s="16"/>
      <c r="O5874" s="49"/>
      <c r="P5874" s="64"/>
      <c r="Q5874" s="18"/>
      <c r="R5874" s="181">
        <f t="shared" si="825"/>
        <v>0</v>
      </c>
      <c r="S5874" s="181">
        <f t="shared" si="826"/>
        <v>0</v>
      </c>
      <c r="T5874" s="181">
        <f t="shared" si="827"/>
        <v>0</v>
      </c>
      <c r="AQ5874" s="1">
        <f>COUNT(L$11:L5874)</f>
        <v>37</v>
      </c>
      <c r="AR5874" s="43">
        <f t="shared" si="828"/>
        <v>40933</v>
      </c>
      <c r="AS5874" s="44">
        <f t="shared" si="829"/>
        <v>89.120000000000019</v>
      </c>
      <c r="AT5874" s="10" t="str">
        <f t="shared" si="830"/>
        <v/>
      </c>
      <c r="AU5874" s="20" t="str">
        <f t="shared" si="831"/>
        <v/>
      </c>
      <c r="AV5874" s="42">
        <f t="shared" si="832"/>
        <v>1</v>
      </c>
      <c r="AW5874" s="89">
        <f t="shared" si="833"/>
        <v>0</v>
      </c>
      <c r="AX5874" s="168"/>
      <c r="AY5874" s="60"/>
      <c r="AZ5874" s="61"/>
      <c r="BB5874" s="61" t="str">
        <f>IF(Settings!I5870&lt;&gt;"",Settings!I5870,"")</f>
        <v/>
      </c>
    </row>
    <row r="5875" spans="2:54" x14ac:dyDescent="0.2">
      <c r="B5875" s="13"/>
      <c r="C5875" s="12"/>
      <c r="D5875" s="12"/>
      <c r="E5875" s="12"/>
      <c r="F5875" s="12"/>
      <c r="G5875" s="12"/>
      <c r="H5875" s="12"/>
      <c r="I5875" s="15"/>
      <c r="J5875" s="31"/>
      <c r="K5875" s="180"/>
      <c r="L5875" s="40"/>
      <c r="M5875" s="14"/>
      <c r="N5875" s="16"/>
      <c r="O5875" s="49"/>
      <c r="P5875" s="64"/>
      <c r="Q5875" s="18"/>
      <c r="R5875" s="181">
        <f t="shared" si="825"/>
        <v>0</v>
      </c>
      <c r="S5875" s="181">
        <f t="shared" si="826"/>
        <v>0</v>
      </c>
      <c r="T5875" s="181">
        <f t="shared" si="827"/>
        <v>0</v>
      </c>
      <c r="AQ5875" s="1">
        <f>COUNT(L$11:L5875)</f>
        <v>37</v>
      </c>
      <c r="AR5875" s="43">
        <f t="shared" si="828"/>
        <v>40933</v>
      </c>
      <c r="AS5875" s="44">
        <f t="shared" si="829"/>
        <v>89.120000000000019</v>
      </c>
      <c r="AT5875" s="10" t="str">
        <f t="shared" si="830"/>
        <v/>
      </c>
      <c r="AU5875" s="20" t="str">
        <f t="shared" si="831"/>
        <v/>
      </c>
      <c r="AV5875" s="42">
        <f t="shared" si="832"/>
        <v>1</v>
      </c>
      <c r="AW5875" s="89">
        <f t="shared" si="833"/>
        <v>0</v>
      </c>
      <c r="AX5875" s="168"/>
      <c r="AY5875" s="60"/>
      <c r="AZ5875" s="61"/>
      <c r="BB5875" s="61" t="str">
        <f>IF(Settings!I5871&lt;&gt;"",Settings!I5871,"")</f>
        <v/>
      </c>
    </row>
    <row r="5876" spans="2:54" x14ac:dyDescent="0.2">
      <c r="B5876" s="13"/>
      <c r="C5876" s="12"/>
      <c r="D5876" s="12"/>
      <c r="E5876" s="12"/>
      <c r="F5876" s="12"/>
      <c r="G5876" s="12"/>
      <c r="H5876" s="12"/>
      <c r="I5876" s="15"/>
      <c r="J5876" s="31"/>
      <c r="K5876" s="180"/>
      <c r="L5876" s="40"/>
      <c r="M5876" s="14"/>
      <c r="N5876" s="16"/>
      <c r="O5876" s="49"/>
      <c r="P5876" s="64"/>
      <c r="Q5876" s="18"/>
      <c r="R5876" s="181">
        <f t="shared" si="825"/>
        <v>0</v>
      </c>
      <c r="S5876" s="181">
        <f t="shared" si="826"/>
        <v>0</v>
      </c>
      <c r="T5876" s="181">
        <f t="shared" si="827"/>
        <v>0</v>
      </c>
      <c r="AQ5876" s="1">
        <f>COUNT(L$11:L5876)</f>
        <v>37</v>
      </c>
      <c r="AR5876" s="43">
        <f t="shared" si="828"/>
        <v>40933</v>
      </c>
      <c r="AS5876" s="44">
        <f t="shared" si="829"/>
        <v>89.120000000000019</v>
      </c>
      <c r="AT5876" s="10" t="str">
        <f t="shared" si="830"/>
        <v/>
      </c>
      <c r="AU5876" s="20" t="str">
        <f t="shared" si="831"/>
        <v/>
      </c>
      <c r="AV5876" s="42">
        <f t="shared" si="832"/>
        <v>1</v>
      </c>
      <c r="AW5876" s="89">
        <f t="shared" si="833"/>
        <v>0</v>
      </c>
      <c r="AX5876" s="168"/>
      <c r="AY5876" s="60"/>
      <c r="AZ5876" s="61"/>
      <c r="BB5876" s="61" t="str">
        <f>IF(Settings!I5872&lt;&gt;"",Settings!I5872,"")</f>
        <v/>
      </c>
    </row>
    <row r="5877" spans="2:54" x14ac:dyDescent="0.2">
      <c r="B5877" s="13"/>
      <c r="C5877" s="12"/>
      <c r="D5877" s="12"/>
      <c r="E5877" s="12"/>
      <c r="F5877" s="12"/>
      <c r="G5877" s="12"/>
      <c r="H5877" s="12"/>
      <c r="I5877" s="15"/>
      <c r="J5877" s="31"/>
      <c r="K5877" s="180"/>
      <c r="L5877" s="40"/>
      <c r="M5877" s="14"/>
      <c r="N5877" s="16"/>
      <c r="O5877" s="49"/>
      <c r="P5877" s="64"/>
      <c r="Q5877" s="18"/>
      <c r="R5877" s="181">
        <f t="shared" si="825"/>
        <v>0</v>
      </c>
      <c r="S5877" s="181">
        <f t="shared" si="826"/>
        <v>0</v>
      </c>
      <c r="T5877" s="181">
        <f t="shared" si="827"/>
        <v>0</v>
      </c>
      <c r="AQ5877" s="1">
        <f>COUNT(L$11:L5877)</f>
        <v>37</v>
      </c>
      <c r="AR5877" s="43">
        <f t="shared" si="828"/>
        <v>40933</v>
      </c>
      <c r="AS5877" s="44">
        <f t="shared" si="829"/>
        <v>89.120000000000019</v>
      </c>
      <c r="AT5877" s="10" t="str">
        <f t="shared" si="830"/>
        <v/>
      </c>
      <c r="AU5877" s="20" t="str">
        <f t="shared" si="831"/>
        <v/>
      </c>
      <c r="AV5877" s="42">
        <f t="shared" si="832"/>
        <v>1</v>
      </c>
      <c r="AW5877" s="89">
        <f t="shared" si="833"/>
        <v>0</v>
      </c>
      <c r="AX5877" s="168"/>
      <c r="AY5877" s="60"/>
      <c r="AZ5877" s="61"/>
      <c r="BB5877" s="61" t="str">
        <f>IF(Settings!I5873&lt;&gt;"",Settings!I5873,"")</f>
        <v/>
      </c>
    </row>
    <row r="5878" spans="2:54" x14ac:dyDescent="0.2">
      <c r="B5878" s="13"/>
      <c r="C5878" s="12"/>
      <c r="D5878" s="12"/>
      <c r="E5878" s="12"/>
      <c r="F5878" s="12"/>
      <c r="G5878" s="12"/>
      <c r="H5878" s="12"/>
      <c r="I5878" s="15"/>
      <c r="J5878" s="31"/>
      <c r="K5878" s="180"/>
      <c r="L5878" s="40"/>
      <c r="M5878" s="14"/>
      <c r="N5878" s="16"/>
      <c r="O5878" s="49"/>
      <c r="P5878" s="64"/>
      <c r="Q5878" s="18"/>
      <c r="R5878" s="181">
        <f t="shared" si="825"/>
        <v>0</v>
      </c>
      <c r="S5878" s="181">
        <f t="shared" si="826"/>
        <v>0</v>
      </c>
      <c r="T5878" s="181">
        <f t="shared" si="827"/>
        <v>0</v>
      </c>
      <c r="AQ5878" s="1">
        <f>COUNT(L$11:L5878)</f>
        <v>37</v>
      </c>
      <c r="AR5878" s="43">
        <f t="shared" si="828"/>
        <v>40933</v>
      </c>
      <c r="AS5878" s="44">
        <f t="shared" si="829"/>
        <v>89.120000000000019</v>
      </c>
      <c r="AT5878" s="10" t="str">
        <f t="shared" si="830"/>
        <v/>
      </c>
      <c r="AU5878" s="20" t="str">
        <f t="shared" si="831"/>
        <v/>
      </c>
      <c r="AV5878" s="42">
        <f t="shared" si="832"/>
        <v>1</v>
      </c>
      <c r="AW5878" s="89">
        <f t="shared" si="833"/>
        <v>0</v>
      </c>
      <c r="AX5878" s="168"/>
      <c r="AY5878" s="60"/>
      <c r="AZ5878" s="61"/>
      <c r="BB5878" s="61" t="str">
        <f>IF(Settings!I5874&lt;&gt;"",Settings!I5874,"")</f>
        <v/>
      </c>
    </row>
    <row r="5879" spans="2:54" x14ac:dyDescent="0.2">
      <c r="B5879" s="13"/>
      <c r="C5879" s="12"/>
      <c r="D5879" s="12"/>
      <c r="E5879" s="12"/>
      <c r="F5879" s="12"/>
      <c r="G5879" s="12"/>
      <c r="H5879" s="12"/>
      <c r="I5879" s="15"/>
      <c r="J5879" s="31"/>
      <c r="K5879" s="180"/>
      <c r="L5879" s="40"/>
      <c r="M5879" s="14"/>
      <c r="N5879" s="16"/>
      <c r="O5879" s="49"/>
      <c r="P5879" s="64"/>
      <c r="Q5879" s="18"/>
      <c r="R5879" s="181">
        <f t="shared" si="825"/>
        <v>0</v>
      </c>
      <c r="S5879" s="181">
        <f t="shared" si="826"/>
        <v>0</v>
      </c>
      <c r="T5879" s="181">
        <f t="shared" si="827"/>
        <v>0</v>
      </c>
      <c r="AQ5879" s="1">
        <f>COUNT(L$11:L5879)</f>
        <v>37</v>
      </c>
      <c r="AR5879" s="43">
        <f t="shared" si="828"/>
        <v>40933</v>
      </c>
      <c r="AS5879" s="44">
        <f t="shared" si="829"/>
        <v>89.120000000000019</v>
      </c>
      <c r="AT5879" s="10" t="str">
        <f t="shared" si="830"/>
        <v/>
      </c>
      <c r="AU5879" s="20" t="str">
        <f t="shared" si="831"/>
        <v/>
      </c>
      <c r="AV5879" s="42">
        <f t="shared" si="832"/>
        <v>1</v>
      </c>
      <c r="AW5879" s="89">
        <f t="shared" si="833"/>
        <v>0</v>
      </c>
      <c r="AX5879" s="168"/>
      <c r="AY5879" s="60"/>
      <c r="AZ5879" s="61"/>
      <c r="BB5879" s="61" t="str">
        <f>IF(Settings!I5875&lt;&gt;"",Settings!I5875,"")</f>
        <v/>
      </c>
    </row>
    <row r="5880" spans="2:54" x14ac:dyDescent="0.2">
      <c r="B5880" s="13"/>
      <c r="C5880" s="12"/>
      <c r="D5880" s="12"/>
      <c r="E5880" s="12"/>
      <c r="F5880" s="12"/>
      <c r="G5880" s="12"/>
      <c r="H5880" s="12"/>
      <c r="I5880" s="15"/>
      <c r="J5880" s="31"/>
      <c r="K5880" s="180"/>
      <c r="L5880" s="40"/>
      <c r="M5880" s="14"/>
      <c r="N5880" s="16"/>
      <c r="O5880" s="49"/>
      <c r="P5880" s="64"/>
      <c r="Q5880" s="18"/>
      <c r="R5880" s="181">
        <f t="shared" si="825"/>
        <v>0</v>
      </c>
      <c r="S5880" s="181">
        <f t="shared" si="826"/>
        <v>0</v>
      </c>
      <c r="T5880" s="181">
        <f t="shared" si="827"/>
        <v>0</v>
      </c>
      <c r="AQ5880" s="1">
        <f>COUNT(L$11:L5880)</f>
        <v>37</v>
      </c>
      <c r="AR5880" s="43">
        <f t="shared" si="828"/>
        <v>40933</v>
      </c>
      <c r="AS5880" s="44">
        <f t="shared" si="829"/>
        <v>89.120000000000019</v>
      </c>
      <c r="AT5880" s="10" t="str">
        <f t="shared" si="830"/>
        <v/>
      </c>
      <c r="AU5880" s="20" t="str">
        <f t="shared" si="831"/>
        <v/>
      </c>
      <c r="AV5880" s="42">
        <f t="shared" si="832"/>
        <v>1</v>
      </c>
      <c r="AW5880" s="89">
        <f t="shared" si="833"/>
        <v>0</v>
      </c>
      <c r="AX5880" s="168"/>
      <c r="AY5880" s="60"/>
      <c r="AZ5880" s="61"/>
      <c r="BB5880" s="61" t="str">
        <f>IF(Settings!I5876&lt;&gt;"",Settings!I5876,"")</f>
        <v/>
      </c>
    </row>
    <row r="5881" spans="2:54" x14ac:dyDescent="0.2">
      <c r="B5881" s="13"/>
      <c r="C5881" s="12"/>
      <c r="D5881" s="12"/>
      <c r="E5881" s="12"/>
      <c r="F5881" s="12"/>
      <c r="G5881" s="12"/>
      <c r="H5881" s="12"/>
      <c r="I5881" s="15"/>
      <c r="J5881" s="31"/>
      <c r="K5881" s="180"/>
      <c r="L5881" s="40"/>
      <c r="M5881" s="14"/>
      <c r="N5881" s="16"/>
      <c r="O5881" s="49"/>
      <c r="P5881" s="64"/>
      <c r="Q5881" s="18"/>
      <c r="R5881" s="181">
        <f t="shared" si="825"/>
        <v>0</v>
      </c>
      <c r="S5881" s="181">
        <f t="shared" si="826"/>
        <v>0</v>
      </c>
      <c r="T5881" s="181">
        <f t="shared" si="827"/>
        <v>0</v>
      </c>
      <c r="AQ5881" s="1">
        <f>COUNT(L$11:L5881)</f>
        <v>37</v>
      </c>
      <c r="AR5881" s="43">
        <f t="shared" si="828"/>
        <v>40933</v>
      </c>
      <c r="AS5881" s="44">
        <f t="shared" si="829"/>
        <v>89.120000000000019</v>
      </c>
      <c r="AT5881" s="10" t="str">
        <f t="shared" si="830"/>
        <v/>
      </c>
      <c r="AU5881" s="20" t="str">
        <f t="shared" si="831"/>
        <v/>
      </c>
      <c r="AV5881" s="42">
        <f t="shared" si="832"/>
        <v>1</v>
      </c>
      <c r="AW5881" s="89">
        <f t="shared" si="833"/>
        <v>0</v>
      </c>
      <c r="AX5881" s="168"/>
      <c r="AY5881" s="60"/>
      <c r="AZ5881" s="61"/>
      <c r="BB5881" s="61" t="str">
        <f>IF(Settings!I5877&lt;&gt;"",Settings!I5877,"")</f>
        <v/>
      </c>
    </row>
    <row r="5882" spans="2:54" x14ac:dyDescent="0.2">
      <c r="B5882" s="13"/>
      <c r="C5882" s="12"/>
      <c r="D5882" s="12"/>
      <c r="E5882" s="12"/>
      <c r="F5882" s="12"/>
      <c r="G5882" s="12"/>
      <c r="H5882" s="12"/>
      <c r="I5882" s="15"/>
      <c r="J5882" s="31"/>
      <c r="K5882" s="180"/>
      <c r="L5882" s="40"/>
      <c r="M5882" s="14"/>
      <c r="N5882" s="16"/>
      <c r="O5882" s="49"/>
      <c r="P5882" s="64"/>
      <c r="Q5882" s="18"/>
      <c r="R5882" s="181">
        <f t="shared" si="825"/>
        <v>0</v>
      </c>
      <c r="S5882" s="181">
        <f t="shared" si="826"/>
        <v>0</v>
      </c>
      <c r="T5882" s="181">
        <f t="shared" si="827"/>
        <v>0</v>
      </c>
      <c r="AQ5882" s="1">
        <f>COUNT(L$11:L5882)</f>
        <v>37</v>
      </c>
      <c r="AR5882" s="43">
        <f t="shared" si="828"/>
        <v>40933</v>
      </c>
      <c r="AS5882" s="44">
        <f t="shared" si="829"/>
        <v>89.120000000000019</v>
      </c>
      <c r="AT5882" s="10" t="str">
        <f t="shared" si="830"/>
        <v/>
      </c>
      <c r="AU5882" s="20" t="str">
        <f t="shared" si="831"/>
        <v/>
      </c>
      <c r="AV5882" s="42">
        <f t="shared" si="832"/>
        <v>1</v>
      </c>
      <c r="AW5882" s="89">
        <f t="shared" si="833"/>
        <v>0</v>
      </c>
      <c r="AX5882" s="168"/>
      <c r="AY5882" s="60"/>
      <c r="AZ5882" s="61"/>
      <c r="BB5882" s="61" t="str">
        <f>IF(Settings!I5878&lt;&gt;"",Settings!I5878,"")</f>
        <v/>
      </c>
    </row>
    <row r="5883" spans="2:54" x14ac:dyDescent="0.2">
      <c r="B5883" s="13"/>
      <c r="C5883" s="12"/>
      <c r="D5883" s="12"/>
      <c r="E5883" s="12"/>
      <c r="F5883" s="12"/>
      <c r="G5883" s="12"/>
      <c r="H5883" s="12"/>
      <c r="I5883" s="15"/>
      <c r="J5883" s="31"/>
      <c r="K5883" s="180"/>
      <c r="L5883" s="40"/>
      <c r="M5883" s="14"/>
      <c r="N5883" s="16"/>
      <c r="O5883" s="49"/>
      <c r="P5883" s="64"/>
      <c r="Q5883" s="18"/>
      <c r="R5883" s="181">
        <f t="shared" si="825"/>
        <v>0</v>
      </c>
      <c r="S5883" s="181">
        <f t="shared" si="826"/>
        <v>0</v>
      </c>
      <c r="T5883" s="181">
        <f t="shared" si="827"/>
        <v>0</v>
      </c>
      <c r="AQ5883" s="1">
        <f>COUNT(L$11:L5883)</f>
        <v>37</v>
      </c>
      <c r="AR5883" s="43">
        <f t="shared" si="828"/>
        <v>40933</v>
      </c>
      <c r="AS5883" s="44">
        <f t="shared" si="829"/>
        <v>89.120000000000019</v>
      </c>
      <c r="AT5883" s="10" t="str">
        <f t="shared" si="830"/>
        <v/>
      </c>
      <c r="AU5883" s="20" t="str">
        <f t="shared" si="831"/>
        <v/>
      </c>
      <c r="AV5883" s="42">
        <f t="shared" si="832"/>
        <v>1</v>
      </c>
      <c r="AW5883" s="89">
        <f t="shared" si="833"/>
        <v>0</v>
      </c>
      <c r="AX5883" s="168"/>
      <c r="AY5883" s="60"/>
      <c r="AZ5883" s="61"/>
      <c r="BB5883" s="61" t="str">
        <f>IF(Settings!I5879&lt;&gt;"",Settings!I5879,"")</f>
        <v/>
      </c>
    </row>
    <row r="5884" spans="2:54" x14ac:dyDescent="0.2">
      <c r="B5884" s="13"/>
      <c r="C5884" s="12"/>
      <c r="D5884" s="12"/>
      <c r="E5884" s="12"/>
      <c r="F5884" s="12"/>
      <c r="G5884" s="12"/>
      <c r="H5884" s="12"/>
      <c r="I5884" s="15"/>
      <c r="J5884" s="31"/>
      <c r="K5884" s="180"/>
      <c r="L5884" s="40"/>
      <c r="M5884" s="14"/>
      <c r="N5884" s="16"/>
      <c r="O5884" s="49"/>
      <c r="P5884" s="64"/>
      <c r="Q5884" s="18"/>
      <c r="R5884" s="181">
        <f t="shared" si="825"/>
        <v>0</v>
      </c>
      <c r="S5884" s="181">
        <f t="shared" si="826"/>
        <v>0</v>
      </c>
      <c r="T5884" s="181">
        <f t="shared" si="827"/>
        <v>0</v>
      </c>
      <c r="AQ5884" s="1">
        <f>COUNT(L$11:L5884)</f>
        <v>37</v>
      </c>
      <c r="AR5884" s="43">
        <f t="shared" si="828"/>
        <v>40933</v>
      </c>
      <c r="AS5884" s="44">
        <f t="shared" si="829"/>
        <v>89.120000000000019</v>
      </c>
      <c r="AT5884" s="10" t="str">
        <f t="shared" si="830"/>
        <v/>
      </c>
      <c r="AU5884" s="20" t="str">
        <f t="shared" si="831"/>
        <v/>
      </c>
      <c r="AV5884" s="42">
        <f t="shared" si="832"/>
        <v>1</v>
      </c>
      <c r="AW5884" s="89">
        <f t="shared" si="833"/>
        <v>0</v>
      </c>
      <c r="AX5884" s="168"/>
      <c r="AY5884" s="60"/>
      <c r="AZ5884" s="61"/>
      <c r="BB5884" s="61" t="str">
        <f>IF(Settings!I5880&lt;&gt;"",Settings!I5880,"")</f>
        <v/>
      </c>
    </row>
    <row r="5885" spans="2:54" x14ac:dyDescent="0.2">
      <c r="B5885" s="13"/>
      <c r="C5885" s="12"/>
      <c r="D5885" s="12"/>
      <c r="E5885" s="12"/>
      <c r="F5885" s="12"/>
      <c r="G5885" s="12"/>
      <c r="H5885" s="12"/>
      <c r="I5885" s="15"/>
      <c r="J5885" s="31"/>
      <c r="K5885" s="180"/>
      <c r="L5885" s="40"/>
      <c r="M5885" s="14"/>
      <c r="N5885" s="16"/>
      <c r="O5885" s="49"/>
      <c r="P5885" s="64"/>
      <c r="Q5885" s="18"/>
      <c r="R5885" s="181">
        <f t="shared" si="825"/>
        <v>0</v>
      </c>
      <c r="S5885" s="181">
        <f t="shared" si="826"/>
        <v>0</v>
      </c>
      <c r="T5885" s="181">
        <f t="shared" si="827"/>
        <v>0</v>
      </c>
      <c r="AQ5885" s="1">
        <f>COUNT(L$11:L5885)</f>
        <v>37</v>
      </c>
      <c r="AR5885" s="43">
        <f t="shared" si="828"/>
        <v>40933</v>
      </c>
      <c r="AS5885" s="44">
        <f t="shared" si="829"/>
        <v>89.120000000000019</v>
      </c>
      <c r="AT5885" s="10" t="str">
        <f t="shared" si="830"/>
        <v/>
      </c>
      <c r="AU5885" s="20" t="str">
        <f t="shared" si="831"/>
        <v/>
      </c>
      <c r="AV5885" s="42">
        <f t="shared" si="832"/>
        <v>1</v>
      </c>
      <c r="AW5885" s="89">
        <f t="shared" si="833"/>
        <v>0</v>
      </c>
      <c r="AX5885" s="168"/>
      <c r="AY5885" s="60"/>
      <c r="AZ5885" s="61"/>
      <c r="BB5885" s="61" t="str">
        <f>IF(Settings!I5881&lt;&gt;"",Settings!I5881,"")</f>
        <v/>
      </c>
    </row>
    <row r="5886" spans="2:54" x14ac:dyDescent="0.2">
      <c r="B5886" s="13"/>
      <c r="C5886" s="12"/>
      <c r="D5886" s="12"/>
      <c r="E5886" s="12"/>
      <c r="F5886" s="12"/>
      <c r="G5886" s="12"/>
      <c r="H5886" s="12"/>
      <c r="I5886" s="15"/>
      <c r="J5886" s="31"/>
      <c r="K5886" s="180"/>
      <c r="L5886" s="40"/>
      <c r="M5886" s="14"/>
      <c r="N5886" s="16"/>
      <c r="O5886" s="49"/>
      <c r="P5886" s="64"/>
      <c r="Q5886" s="18"/>
      <c r="R5886" s="181">
        <f t="shared" si="825"/>
        <v>0</v>
      </c>
      <c r="S5886" s="181">
        <f t="shared" si="826"/>
        <v>0</v>
      </c>
      <c r="T5886" s="181">
        <f t="shared" si="827"/>
        <v>0</v>
      </c>
      <c r="AQ5886" s="1">
        <f>COUNT(L$11:L5886)</f>
        <v>37</v>
      </c>
      <c r="AR5886" s="43">
        <f t="shared" si="828"/>
        <v>40933</v>
      </c>
      <c r="AS5886" s="44">
        <f t="shared" si="829"/>
        <v>89.120000000000019</v>
      </c>
      <c r="AT5886" s="10" t="str">
        <f t="shared" si="830"/>
        <v/>
      </c>
      <c r="AU5886" s="20" t="str">
        <f t="shared" si="831"/>
        <v/>
      </c>
      <c r="AV5886" s="42">
        <f t="shared" si="832"/>
        <v>1</v>
      </c>
      <c r="AW5886" s="89">
        <f t="shared" si="833"/>
        <v>0</v>
      </c>
      <c r="AX5886" s="168"/>
      <c r="AY5886" s="60"/>
      <c r="AZ5886" s="61"/>
      <c r="BB5886" s="61" t="str">
        <f>IF(Settings!I5882&lt;&gt;"",Settings!I5882,"")</f>
        <v/>
      </c>
    </row>
    <row r="5887" spans="2:54" x14ac:dyDescent="0.2">
      <c r="B5887" s="13"/>
      <c r="C5887" s="12"/>
      <c r="D5887" s="12"/>
      <c r="E5887" s="12"/>
      <c r="F5887" s="12"/>
      <c r="G5887" s="12"/>
      <c r="H5887" s="12"/>
      <c r="I5887" s="15"/>
      <c r="J5887" s="31"/>
      <c r="K5887" s="180"/>
      <c r="L5887" s="40"/>
      <c r="M5887" s="14"/>
      <c r="N5887" s="16"/>
      <c r="O5887" s="49"/>
      <c r="P5887" s="64"/>
      <c r="Q5887" s="18"/>
      <c r="R5887" s="181">
        <f t="shared" si="825"/>
        <v>0</v>
      </c>
      <c r="S5887" s="181">
        <f t="shared" si="826"/>
        <v>0</v>
      </c>
      <c r="T5887" s="181">
        <f t="shared" si="827"/>
        <v>0</v>
      </c>
      <c r="AQ5887" s="1">
        <f>COUNT(L$11:L5887)</f>
        <v>37</v>
      </c>
      <c r="AR5887" s="43">
        <f t="shared" si="828"/>
        <v>40933</v>
      </c>
      <c r="AS5887" s="44">
        <f t="shared" si="829"/>
        <v>89.120000000000019</v>
      </c>
      <c r="AT5887" s="10" t="str">
        <f t="shared" si="830"/>
        <v/>
      </c>
      <c r="AU5887" s="20" t="str">
        <f t="shared" si="831"/>
        <v/>
      </c>
      <c r="AV5887" s="42">
        <f t="shared" si="832"/>
        <v>1</v>
      </c>
      <c r="AW5887" s="89">
        <f t="shared" si="833"/>
        <v>0</v>
      </c>
      <c r="AX5887" s="168"/>
      <c r="AY5887" s="60"/>
      <c r="AZ5887" s="61"/>
      <c r="BB5887" s="61" t="str">
        <f>IF(Settings!I5883&lt;&gt;"",Settings!I5883,"")</f>
        <v/>
      </c>
    </row>
    <row r="5888" spans="2:54" x14ac:dyDescent="0.2">
      <c r="B5888" s="13"/>
      <c r="C5888" s="12"/>
      <c r="D5888" s="12"/>
      <c r="E5888" s="12"/>
      <c r="F5888" s="12"/>
      <c r="G5888" s="12"/>
      <c r="H5888" s="12"/>
      <c r="I5888" s="15"/>
      <c r="J5888" s="31"/>
      <c r="K5888" s="180"/>
      <c r="L5888" s="40"/>
      <c r="M5888" s="14"/>
      <c r="N5888" s="16"/>
      <c r="O5888" s="49"/>
      <c r="P5888" s="64"/>
      <c r="Q5888" s="18"/>
      <c r="R5888" s="181">
        <f t="shared" si="825"/>
        <v>0</v>
      </c>
      <c r="S5888" s="181">
        <f t="shared" si="826"/>
        <v>0</v>
      </c>
      <c r="T5888" s="181">
        <f t="shared" si="827"/>
        <v>0</v>
      </c>
      <c r="AQ5888" s="1">
        <f>COUNT(L$11:L5888)</f>
        <v>37</v>
      </c>
      <c r="AR5888" s="43">
        <f t="shared" si="828"/>
        <v>40933</v>
      </c>
      <c r="AS5888" s="44">
        <f t="shared" si="829"/>
        <v>89.120000000000019</v>
      </c>
      <c r="AT5888" s="10" t="str">
        <f t="shared" si="830"/>
        <v/>
      </c>
      <c r="AU5888" s="20" t="str">
        <f t="shared" si="831"/>
        <v/>
      </c>
      <c r="AV5888" s="42">
        <f t="shared" si="832"/>
        <v>1</v>
      </c>
      <c r="AW5888" s="89">
        <f t="shared" si="833"/>
        <v>0</v>
      </c>
      <c r="AX5888" s="168"/>
      <c r="AY5888" s="60"/>
      <c r="AZ5888" s="61"/>
      <c r="BB5888" s="61" t="str">
        <f>IF(Settings!I5884&lt;&gt;"",Settings!I5884,"")</f>
        <v/>
      </c>
    </row>
    <row r="5889" spans="2:54" x14ac:dyDescent="0.2">
      <c r="B5889" s="13"/>
      <c r="C5889" s="12"/>
      <c r="D5889" s="12"/>
      <c r="E5889" s="12"/>
      <c r="F5889" s="12"/>
      <c r="G5889" s="12"/>
      <c r="H5889" s="12"/>
      <c r="I5889" s="15"/>
      <c r="J5889" s="31"/>
      <c r="K5889" s="180"/>
      <c r="L5889" s="40"/>
      <c r="M5889" s="14"/>
      <c r="N5889" s="16"/>
      <c r="O5889" s="49"/>
      <c r="P5889" s="64"/>
      <c r="Q5889" s="18"/>
      <c r="R5889" s="181">
        <f t="shared" si="825"/>
        <v>0</v>
      </c>
      <c r="S5889" s="181">
        <f t="shared" si="826"/>
        <v>0</v>
      </c>
      <c r="T5889" s="181">
        <f t="shared" si="827"/>
        <v>0</v>
      </c>
      <c r="AQ5889" s="1">
        <f>COUNT(L$11:L5889)</f>
        <v>37</v>
      </c>
      <c r="AR5889" s="43">
        <f t="shared" si="828"/>
        <v>40933</v>
      </c>
      <c r="AS5889" s="44">
        <f t="shared" si="829"/>
        <v>89.120000000000019</v>
      </c>
      <c r="AT5889" s="10" t="str">
        <f t="shared" si="830"/>
        <v/>
      </c>
      <c r="AU5889" s="20" t="str">
        <f t="shared" si="831"/>
        <v/>
      </c>
      <c r="AV5889" s="42">
        <f t="shared" si="832"/>
        <v>1</v>
      </c>
      <c r="AW5889" s="89">
        <f t="shared" si="833"/>
        <v>0</v>
      </c>
      <c r="AX5889" s="168"/>
      <c r="AY5889" s="60"/>
      <c r="AZ5889" s="61"/>
      <c r="BB5889" s="61" t="str">
        <f>IF(Settings!I5885&lt;&gt;"",Settings!I5885,"")</f>
        <v/>
      </c>
    </row>
    <row r="5890" spans="2:54" x14ac:dyDescent="0.2">
      <c r="B5890" s="13"/>
      <c r="C5890" s="12"/>
      <c r="D5890" s="12"/>
      <c r="E5890" s="12"/>
      <c r="F5890" s="12"/>
      <c r="G5890" s="12"/>
      <c r="H5890" s="12"/>
      <c r="I5890" s="15"/>
      <c r="J5890" s="31"/>
      <c r="K5890" s="180"/>
      <c r="L5890" s="40"/>
      <c r="M5890" s="14"/>
      <c r="N5890" s="16"/>
      <c r="O5890" s="49"/>
      <c r="P5890" s="64"/>
      <c r="Q5890" s="18"/>
      <c r="R5890" s="181">
        <f t="shared" si="825"/>
        <v>0</v>
      </c>
      <c r="S5890" s="181">
        <f t="shared" si="826"/>
        <v>0</v>
      </c>
      <c r="T5890" s="181">
        <f t="shared" si="827"/>
        <v>0</v>
      </c>
      <c r="AQ5890" s="1">
        <f>COUNT(L$11:L5890)</f>
        <v>37</v>
      </c>
      <c r="AR5890" s="43">
        <f t="shared" si="828"/>
        <v>40933</v>
      </c>
      <c r="AS5890" s="44">
        <f t="shared" si="829"/>
        <v>89.120000000000019</v>
      </c>
      <c r="AT5890" s="10" t="str">
        <f t="shared" si="830"/>
        <v/>
      </c>
      <c r="AU5890" s="20" t="str">
        <f t="shared" si="831"/>
        <v/>
      </c>
      <c r="AV5890" s="42">
        <f t="shared" si="832"/>
        <v>1</v>
      </c>
      <c r="AW5890" s="89">
        <f t="shared" si="833"/>
        <v>0</v>
      </c>
      <c r="AX5890" s="168"/>
      <c r="AY5890" s="60"/>
      <c r="AZ5890" s="61"/>
      <c r="BB5890" s="61" t="str">
        <f>IF(Settings!I5886&lt;&gt;"",Settings!I5886,"")</f>
        <v/>
      </c>
    </row>
    <row r="5891" spans="2:54" x14ac:dyDescent="0.2">
      <c r="B5891" s="13"/>
      <c r="C5891" s="12"/>
      <c r="D5891" s="12"/>
      <c r="E5891" s="12"/>
      <c r="F5891" s="12"/>
      <c r="G5891" s="12"/>
      <c r="H5891" s="12"/>
      <c r="I5891" s="15"/>
      <c r="J5891" s="31"/>
      <c r="K5891" s="180"/>
      <c r="L5891" s="40"/>
      <c r="M5891" s="14"/>
      <c r="N5891" s="16"/>
      <c r="O5891" s="49"/>
      <c r="P5891" s="64"/>
      <c r="Q5891" s="18"/>
      <c r="R5891" s="181">
        <f t="shared" si="825"/>
        <v>0</v>
      </c>
      <c r="S5891" s="181">
        <f t="shared" si="826"/>
        <v>0</v>
      </c>
      <c r="T5891" s="181">
        <f t="shared" si="827"/>
        <v>0</v>
      </c>
      <c r="AQ5891" s="1">
        <f>COUNT(L$11:L5891)</f>
        <v>37</v>
      </c>
      <c r="AR5891" s="43">
        <f t="shared" si="828"/>
        <v>40933</v>
      </c>
      <c r="AS5891" s="44">
        <f t="shared" si="829"/>
        <v>89.120000000000019</v>
      </c>
      <c r="AT5891" s="10" t="str">
        <f t="shared" si="830"/>
        <v/>
      </c>
      <c r="AU5891" s="20" t="str">
        <f t="shared" si="831"/>
        <v/>
      </c>
      <c r="AV5891" s="42">
        <f t="shared" si="832"/>
        <v>1</v>
      </c>
      <c r="AW5891" s="89">
        <f t="shared" si="833"/>
        <v>0</v>
      </c>
      <c r="AX5891" s="168"/>
      <c r="AY5891" s="60"/>
      <c r="AZ5891" s="61"/>
      <c r="BB5891" s="61" t="str">
        <f>IF(Settings!I5887&lt;&gt;"",Settings!I5887,"")</f>
        <v/>
      </c>
    </row>
    <row r="5892" spans="2:54" x14ac:dyDescent="0.2">
      <c r="B5892" s="13"/>
      <c r="C5892" s="12"/>
      <c r="D5892" s="12"/>
      <c r="E5892" s="12"/>
      <c r="F5892" s="12"/>
      <c r="G5892" s="12"/>
      <c r="H5892" s="12"/>
      <c r="I5892" s="15"/>
      <c r="J5892" s="31"/>
      <c r="K5892" s="180"/>
      <c r="L5892" s="40"/>
      <c r="M5892" s="14"/>
      <c r="N5892" s="16"/>
      <c r="O5892" s="49"/>
      <c r="P5892" s="64"/>
      <c r="Q5892" s="18"/>
      <c r="R5892" s="181">
        <f t="shared" si="825"/>
        <v>0</v>
      </c>
      <c r="S5892" s="181">
        <f t="shared" si="826"/>
        <v>0</v>
      </c>
      <c r="T5892" s="181">
        <f t="shared" si="827"/>
        <v>0</v>
      </c>
      <c r="AQ5892" s="1">
        <f>COUNT(L$11:L5892)</f>
        <v>37</v>
      </c>
      <c r="AR5892" s="43">
        <f t="shared" si="828"/>
        <v>40933</v>
      </c>
      <c r="AS5892" s="44">
        <f t="shared" si="829"/>
        <v>89.120000000000019</v>
      </c>
      <c r="AT5892" s="10" t="str">
        <f t="shared" si="830"/>
        <v/>
      </c>
      <c r="AU5892" s="20" t="str">
        <f t="shared" si="831"/>
        <v/>
      </c>
      <c r="AV5892" s="42">
        <f t="shared" si="832"/>
        <v>1</v>
      </c>
      <c r="AW5892" s="89">
        <f t="shared" si="833"/>
        <v>0</v>
      </c>
      <c r="AX5892" s="168"/>
      <c r="AY5892" s="60"/>
      <c r="AZ5892" s="61"/>
      <c r="BB5892" s="61" t="str">
        <f>IF(Settings!I5888&lt;&gt;"",Settings!I5888,"")</f>
        <v/>
      </c>
    </row>
    <row r="5893" spans="2:54" x14ac:dyDescent="0.2">
      <c r="B5893" s="13"/>
      <c r="C5893" s="12"/>
      <c r="D5893" s="12"/>
      <c r="E5893" s="12"/>
      <c r="F5893" s="12"/>
      <c r="G5893" s="12"/>
      <c r="H5893" s="12"/>
      <c r="I5893" s="15"/>
      <c r="J5893" s="31"/>
      <c r="K5893" s="180"/>
      <c r="L5893" s="40"/>
      <c r="M5893" s="14"/>
      <c r="N5893" s="16"/>
      <c r="O5893" s="49"/>
      <c r="P5893" s="64"/>
      <c r="Q5893" s="18"/>
      <c r="R5893" s="181">
        <f t="shared" si="825"/>
        <v>0</v>
      </c>
      <c r="S5893" s="181">
        <f t="shared" si="826"/>
        <v>0</v>
      </c>
      <c r="T5893" s="181">
        <f t="shared" si="827"/>
        <v>0</v>
      </c>
      <c r="AQ5893" s="1">
        <f>COUNT(L$11:L5893)</f>
        <v>37</v>
      </c>
      <c r="AR5893" s="43">
        <f t="shared" si="828"/>
        <v>40933</v>
      </c>
      <c r="AS5893" s="44">
        <f t="shared" si="829"/>
        <v>89.120000000000019</v>
      </c>
      <c r="AT5893" s="10" t="str">
        <f t="shared" si="830"/>
        <v/>
      </c>
      <c r="AU5893" s="20" t="str">
        <f t="shared" si="831"/>
        <v/>
      </c>
      <c r="AV5893" s="42">
        <f t="shared" si="832"/>
        <v>1</v>
      </c>
      <c r="AW5893" s="89">
        <f t="shared" si="833"/>
        <v>0</v>
      </c>
      <c r="AX5893" s="168"/>
      <c r="AY5893" s="60"/>
      <c r="AZ5893" s="61"/>
      <c r="BB5893" s="61" t="str">
        <f>IF(Settings!I5889&lt;&gt;"",Settings!I5889,"")</f>
        <v/>
      </c>
    </row>
    <row r="5894" spans="2:54" x14ac:dyDescent="0.2">
      <c r="B5894" s="13"/>
      <c r="C5894" s="12"/>
      <c r="D5894" s="12"/>
      <c r="E5894" s="12"/>
      <c r="F5894" s="12"/>
      <c r="G5894" s="12"/>
      <c r="H5894" s="12"/>
      <c r="I5894" s="15"/>
      <c r="J5894" s="31"/>
      <c r="K5894" s="180"/>
      <c r="L5894" s="40"/>
      <c r="M5894" s="14"/>
      <c r="N5894" s="16"/>
      <c r="O5894" s="49"/>
      <c r="P5894" s="64"/>
      <c r="Q5894" s="18"/>
      <c r="R5894" s="181">
        <f t="shared" si="825"/>
        <v>0</v>
      </c>
      <c r="S5894" s="181">
        <f t="shared" si="826"/>
        <v>0</v>
      </c>
      <c r="T5894" s="181">
        <f t="shared" si="827"/>
        <v>0</v>
      </c>
      <c r="AQ5894" s="1">
        <f>COUNT(L$11:L5894)</f>
        <v>37</v>
      </c>
      <c r="AR5894" s="43">
        <f t="shared" si="828"/>
        <v>40933</v>
      </c>
      <c r="AS5894" s="44">
        <f t="shared" si="829"/>
        <v>89.120000000000019</v>
      </c>
      <c r="AT5894" s="10" t="str">
        <f t="shared" si="830"/>
        <v/>
      </c>
      <c r="AU5894" s="20" t="str">
        <f t="shared" si="831"/>
        <v/>
      </c>
      <c r="AV5894" s="42">
        <f t="shared" si="832"/>
        <v>1</v>
      </c>
      <c r="AW5894" s="89">
        <f t="shared" si="833"/>
        <v>0</v>
      </c>
      <c r="AX5894" s="168"/>
      <c r="AY5894" s="60"/>
      <c r="AZ5894" s="61"/>
      <c r="BB5894" s="61" t="str">
        <f>IF(Settings!I5890&lt;&gt;"",Settings!I5890,"")</f>
        <v/>
      </c>
    </row>
    <row r="5895" spans="2:54" x14ac:dyDescent="0.2">
      <c r="B5895" s="13"/>
      <c r="C5895" s="12"/>
      <c r="D5895" s="12"/>
      <c r="E5895" s="12"/>
      <c r="F5895" s="12"/>
      <c r="G5895" s="12"/>
      <c r="H5895" s="12"/>
      <c r="I5895" s="15"/>
      <c r="J5895" s="31"/>
      <c r="K5895" s="180"/>
      <c r="L5895" s="40"/>
      <c r="M5895" s="14"/>
      <c r="N5895" s="16"/>
      <c r="O5895" s="49"/>
      <c r="P5895" s="64"/>
      <c r="Q5895" s="18"/>
      <c r="R5895" s="181">
        <f t="shared" si="825"/>
        <v>0</v>
      </c>
      <c r="S5895" s="181">
        <f t="shared" si="826"/>
        <v>0</v>
      </c>
      <c r="T5895" s="181">
        <f t="shared" si="827"/>
        <v>0</v>
      </c>
      <c r="AQ5895" s="1">
        <f>COUNT(L$11:L5895)</f>
        <v>37</v>
      </c>
      <c r="AR5895" s="43">
        <f t="shared" si="828"/>
        <v>40933</v>
      </c>
      <c r="AS5895" s="44">
        <f t="shared" si="829"/>
        <v>89.120000000000019</v>
      </c>
      <c r="AT5895" s="10" t="str">
        <f t="shared" si="830"/>
        <v/>
      </c>
      <c r="AU5895" s="20" t="str">
        <f t="shared" si="831"/>
        <v/>
      </c>
      <c r="AV5895" s="42">
        <f t="shared" si="832"/>
        <v>1</v>
      </c>
      <c r="AW5895" s="89">
        <f t="shared" si="833"/>
        <v>0</v>
      </c>
      <c r="AX5895" s="168"/>
      <c r="AY5895" s="60"/>
      <c r="AZ5895" s="61"/>
      <c r="BB5895" s="61" t="str">
        <f>IF(Settings!I5891&lt;&gt;"",Settings!I5891,"")</f>
        <v/>
      </c>
    </row>
    <row r="5896" spans="2:54" x14ac:dyDescent="0.2">
      <c r="B5896" s="13"/>
      <c r="C5896" s="12"/>
      <c r="D5896" s="12"/>
      <c r="E5896" s="12"/>
      <c r="F5896" s="12"/>
      <c r="G5896" s="12"/>
      <c r="H5896" s="12"/>
      <c r="I5896" s="15"/>
      <c r="J5896" s="31"/>
      <c r="K5896" s="180"/>
      <c r="L5896" s="40"/>
      <c r="M5896" s="14"/>
      <c r="N5896" s="16"/>
      <c r="O5896" s="49"/>
      <c r="P5896" s="64"/>
      <c r="Q5896" s="18"/>
      <c r="R5896" s="181">
        <f t="shared" si="825"/>
        <v>0</v>
      </c>
      <c r="S5896" s="181">
        <f t="shared" si="826"/>
        <v>0</v>
      </c>
      <c r="T5896" s="181">
        <f t="shared" si="827"/>
        <v>0</v>
      </c>
      <c r="AQ5896" s="1">
        <f>COUNT(L$11:L5896)</f>
        <v>37</v>
      </c>
      <c r="AR5896" s="43">
        <f t="shared" si="828"/>
        <v>40933</v>
      </c>
      <c r="AS5896" s="44">
        <f t="shared" si="829"/>
        <v>89.120000000000019</v>
      </c>
      <c r="AT5896" s="10" t="str">
        <f t="shared" si="830"/>
        <v/>
      </c>
      <c r="AU5896" s="20" t="str">
        <f t="shared" si="831"/>
        <v/>
      </c>
      <c r="AV5896" s="42">
        <f t="shared" si="832"/>
        <v>1</v>
      </c>
      <c r="AW5896" s="89">
        <f t="shared" si="833"/>
        <v>0</v>
      </c>
      <c r="AX5896" s="168"/>
      <c r="AY5896" s="60"/>
      <c r="AZ5896" s="61"/>
      <c r="BB5896" s="61" t="str">
        <f>IF(Settings!I5892&lt;&gt;"",Settings!I5892,"")</f>
        <v/>
      </c>
    </row>
    <row r="5897" spans="2:54" x14ac:dyDescent="0.2">
      <c r="B5897" s="13"/>
      <c r="C5897" s="12"/>
      <c r="D5897" s="12"/>
      <c r="E5897" s="12"/>
      <c r="F5897" s="12"/>
      <c r="G5897" s="12"/>
      <c r="H5897" s="12"/>
      <c r="I5897" s="15"/>
      <c r="J5897" s="31"/>
      <c r="K5897" s="180"/>
      <c r="L5897" s="40"/>
      <c r="M5897" s="14"/>
      <c r="N5897" s="16"/>
      <c r="O5897" s="49"/>
      <c r="P5897" s="64"/>
      <c r="Q5897" s="18"/>
      <c r="R5897" s="181">
        <f t="shared" si="825"/>
        <v>0</v>
      </c>
      <c r="S5897" s="181">
        <f t="shared" si="826"/>
        <v>0</v>
      </c>
      <c r="T5897" s="181">
        <f t="shared" si="827"/>
        <v>0</v>
      </c>
      <c r="AQ5897" s="1">
        <f>COUNT(L$11:L5897)</f>
        <v>37</v>
      </c>
      <c r="AR5897" s="43">
        <f t="shared" si="828"/>
        <v>40933</v>
      </c>
      <c r="AS5897" s="44">
        <f t="shared" si="829"/>
        <v>89.120000000000019</v>
      </c>
      <c r="AT5897" s="10" t="str">
        <f t="shared" si="830"/>
        <v/>
      </c>
      <c r="AU5897" s="20" t="str">
        <f t="shared" si="831"/>
        <v/>
      </c>
      <c r="AV5897" s="42">
        <f t="shared" si="832"/>
        <v>1</v>
      </c>
      <c r="AW5897" s="89">
        <f t="shared" si="833"/>
        <v>0</v>
      </c>
      <c r="AX5897" s="168"/>
      <c r="AY5897" s="60"/>
      <c r="AZ5897" s="61"/>
      <c r="BB5897" s="61" t="str">
        <f>IF(Settings!I5893&lt;&gt;"",Settings!I5893,"")</f>
        <v/>
      </c>
    </row>
    <row r="5898" spans="2:54" x14ac:dyDescent="0.2">
      <c r="B5898" s="13"/>
      <c r="C5898" s="12"/>
      <c r="D5898" s="12"/>
      <c r="E5898" s="12"/>
      <c r="F5898" s="12"/>
      <c r="G5898" s="12"/>
      <c r="H5898" s="12"/>
      <c r="I5898" s="15"/>
      <c r="J5898" s="31"/>
      <c r="K5898" s="180"/>
      <c r="L5898" s="40"/>
      <c r="M5898" s="14"/>
      <c r="N5898" s="16"/>
      <c r="O5898" s="49"/>
      <c r="P5898" s="64"/>
      <c r="Q5898" s="18"/>
      <c r="R5898" s="181">
        <f t="shared" si="825"/>
        <v>0</v>
      </c>
      <c r="S5898" s="181">
        <f t="shared" si="826"/>
        <v>0</v>
      </c>
      <c r="T5898" s="181">
        <f t="shared" si="827"/>
        <v>0</v>
      </c>
      <c r="AQ5898" s="1">
        <f>COUNT(L$11:L5898)</f>
        <v>37</v>
      </c>
      <c r="AR5898" s="43">
        <f t="shared" si="828"/>
        <v>40933</v>
      </c>
      <c r="AS5898" s="44">
        <f t="shared" si="829"/>
        <v>89.120000000000019</v>
      </c>
      <c r="AT5898" s="10" t="str">
        <f t="shared" si="830"/>
        <v/>
      </c>
      <c r="AU5898" s="20" t="str">
        <f t="shared" si="831"/>
        <v/>
      </c>
      <c r="AV5898" s="42">
        <f t="shared" si="832"/>
        <v>1</v>
      </c>
      <c r="AW5898" s="89">
        <f t="shared" si="833"/>
        <v>0</v>
      </c>
      <c r="AX5898" s="168"/>
      <c r="AY5898" s="60"/>
      <c r="AZ5898" s="61"/>
      <c r="BB5898" s="61" t="str">
        <f>IF(Settings!I5894&lt;&gt;"",Settings!I5894,"")</f>
        <v/>
      </c>
    </row>
    <row r="5899" spans="2:54" x14ac:dyDescent="0.2">
      <c r="B5899" s="13"/>
      <c r="C5899" s="12"/>
      <c r="D5899" s="12"/>
      <c r="E5899" s="12"/>
      <c r="F5899" s="12"/>
      <c r="G5899" s="12"/>
      <c r="H5899" s="12"/>
      <c r="I5899" s="15"/>
      <c r="J5899" s="31"/>
      <c r="K5899" s="180"/>
      <c r="L5899" s="40"/>
      <c r="M5899" s="14"/>
      <c r="N5899" s="16"/>
      <c r="O5899" s="49"/>
      <c r="P5899" s="64"/>
      <c r="Q5899" s="18"/>
      <c r="R5899" s="181">
        <f t="shared" si="825"/>
        <v>0</v>
      </c>
      <c r="S5899" s="181">
        <f t="shared" si="826"/>
        <v>0</v>
      </c>
      <c r="T5899" s="181">
        <f t="shared" si="827"/>
        <v>0</v>
      </c>
      <c r="AQ5899" s="1">
        <f>COUNT(L$11:L5899)</f>
        <v>37</v>
      </c>
      <c r="AR5899" s="43">
        <f t="shared" si="828"/>
        <v>40933</v>
      </c>
      <c r="AS5899" s="44">
        <f t="shared" si="829"/>
        <v>89.120000000000019</v>
      </c>
      <c r="AT5899" s="10" t="str">
        <f t="shared" si="830"/>
        <v/>
      </c>
      <c r="AU5899" s="20" t="str">
        <f t="shared" si="831"/>
        <v/>
      </c>
      <c r="AV5899" s="42">
        <f t="shared" si="832"/>
        <v>1</v>
      </c>
      <c r="AW5899" s="89">
        <f t="shared" si="833"/>
        <v>0</v>
      </c>
      <c r="AX5899" s="168"/>
      <c r="AY5899" s="60"/>
      <c r="AZ5899" s="61"/>
      <c r="BB5899" s="61" t="str">
        <f>IF(Settings!I5895&lt;&gt;"",Settings!I5895,"")</f>
        <v/>
      </c>
    </row>
    <row r="5900" spans="2:54" x14ac:dyDescent="0.2">
      <c r="B5900" s="13"/>
      <c r="C5900" s="12"/>
      <c r="D5900" s="12"/>
      <c r="E5900" s="12"/>
      <c r="F5900" s="12"/>
      <c r="G5900" s="12"/>
      <c r="H5900" s="12"/>
      <c r="I5900" s="15"/>
      <c r="J5900" s="31"/>
      <c r="K5900" s="180"/>
      <c r="L5900" s="40"/>
      <c r="M5900" s="14"/>
      <c r="N5900" s="16"/>
      <c r="O5900" s="49"/>
      <c r="P5900" s="64"/>
      <c r="Q5900" s="18"/>
      <c r="R5900" s="181">
        <f t="shared" ref="R5900:R5963" si="834">ROUND(IF(M5900&lt;&gt;"Y",IF(P5900&lt;&gt;"Y",K5900,K5900*(AV5900-1)),0),ROUNDING)</f>
        <v>0</v>
      </c>
      <c r="S5900" s="181">
        <f t="shared" ref="S5900:S5963" si="835">ROUND(IF(O5900&gt;0,IF(M5900="Y",AW5900*(1-O5900),IF(AW5900&gt;R5900,R5900 + (AW5900 - R5900)*(1-O5900),AW5900)),AW5900),ROUNDING)</f>
        <v>0</v>
      </c>
      <c r="T5900" s="181">
        <f t="shared" ref="T5900:T5963" si="836">ROUND(IF(N5900="P",0,IF(OR(M5900="N",M5900=""),S5900-R5900,S5900)),ROUNDING)</f>
        <v>0</v>
      </c>
      <c r="AQ5900" s="1">
        <f>COUNT(L$11:L5900)</f>
        <v>37</v>
      </c>
      <c r="AR5900" s="43">
        <f t="shared" si="828"/>
        <v>40933</v>
      </c>
      <c r="AS5900" s="44">
        <f t="shared" si="829"/>
        <v>89.120000000000019</v>
      </c>
      <c r="AT5900" s="10" t="str">
        <f t="shared" si="830"/>
        <v/>
      </c>
      <c r="AU5900" s="20" t="str">
        <f t="shared" si="831"/>
        <v/>
      </c>
      <c r="AV5900" s="42">
        <f t="shared" si="832"/>
        <v>1</v>
      </c>
      <c r="AW5900" s="89">
        <f t="shared" si="833"/>
        <v>0</v>
      </c>
      <c r="AX5900" s="168"/>
      <c r="AY5900" s="60"/>
      <c r="AZ5900" s="61"/>
      <c r="BB5900" s="61" t="str">
        <f>IF(Settings!I5896&lt;&gt;"",Settings!I5896,"")</f>
        <v/>
      </c>
    </row>
    <row r="5901" spans="2:54" x14ac:dyDescent="0.2">
      <c r="B5901" s="13"/>
      <c r="C5901" s="12"/>
      <c r="D5901" s="12"/>
      <c r="E5901" s="12"/>
      <c r="F5901" s="12"/>
      <c r="G5901" s="12"/>
      <c r="H5901" s="12"/>
      <c r="I5901" s="15"/>
      <c r="J5901" s="31"/>
      <c r="K5901" s="180"/>
      <c r="L5901" s="40"/>
      <c r="M5901" s="14"/>
      <c r="N5901" s="16"/>
      <c r="O5901" s="49"/>
      <c r="P5901" s="64"/>
      <c r="Q5901" s="18"/>
      <c r="R5901" s="181">
        <f t="shared" si="834"/>
        <v>0</v>
      </c>
      <c r="S5901" s="181">
        <f t="shared" si="835"/>
        <v>0</v>
      </c>
      <c r="T5901" s="181">
        <f t="shared" si="836"/>
        <v>0</v>
      </c>
      <c r="AQ5901" s="1">
        <f>COUNT(L$11:L5901)</f>
        <v>37</v>
      </c>
      <c r="AR5901" s="43">
        <f t="shared" ref="AR5901:AR5964" si="837">IF(B5901&gt;2,B5901,AR5900)</f>
        <v>40933</v>
      </c>
      <c r="AS5901" s="44">
        <f t="shared" ref="AS5901:AS5964" si="838">AS5900+T5901</f>
        <v>89.120000000000019</v>
      </c>
      <c r="AT5901" s="10" t="str">
        <f t="shared" ref="AT5901:AT5964" si="839">IF(N5901="P",IF(P5901&lt;&gt;"Y",IF(M5901&lt;&gt;"Y",K5901*AV5901,K5901*AV5901-K5901),IF(M5901&lt;&gt;"Y",K5901 + K5901*(AV5901-1),K5901)),"")</f>
        <v/>
      </c>
      <c r="AU5901" s="20" t="str">
        <f t="shared" ref="AU5901:AU5964" si="840">IF(M5901="Y",IF(P5901="Y",K5901*(AV5901-1),K5901),"")</f>
        <v/>
      </c>
      <c r="AV5901" s="42">
        <f t="shared" ref="AV5901:AV5964" si="841">IF(L5901&lt;&gt;"",IF(ODDS_TYPE=1,L5901,IF(ODDS_TYPE=2,IF(L5901&gt;0,1+L5901/100,IF(L5901&lt;0,1-100/L5901,1)),IF(ODDS_TYPE=3,1+L5901,IF(ODDS_TYPE=4,1+L5901,IF(ODDS_TYPE=5,IF(L5901&gt;0,1+L5901,1-1/L5901),IF(ODDS_TYPE=6,IF(L5901&gt;=0,L5901+1,1-1/L5901),1)))))),1)</f>
        <v>1</v>
      </c>
      <c r="AW5901" s="89">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68"/>
      <c r="AY5901" s="60"/>
      <c r="AZ5901" s="61"/>
      <c r="BB5901" s="61" t="str">
        <f>IF(Settings!I5897&lt;&gt;"",Settings!I5897,"")</f>
        <v/>
      </c>
    </row>
    <row r="5902" spans="2:54" x14ac:dyDescent="0.2">
      <c r="B5902" s="13"/>
      <c r="C5902" s="12"/>
      <c r="D5902" s="12"/>
      <c r="E5902" s="12"/>
      <c r="F5902" s="12"/>
      <c r="G5902" s="12"/>
      <c r="H5902" s="12"/>
      <c r="I5902" s="15"/>
      <c r="J5902" s="31"/>
      <c r="K5902" s="180"/>
      <c r="L5902" s="40"/>
      <c r="M5902" s="14"/>
      <c r="N5902" s="16"/>
      <c r="O5902" s="49"/>
      <c r="P5902" s="64"/>
      <c r="Q5902" s="18"/>
      <c r="R5902" s="181">
        <f t="shared" si="834"/>
        <v>0</v>
      </c>
      <c r="S5902" s="181">
        <f t="shared" si="835"/>
        <v>0</v>
      </c>
      <c r="T5902" s="181">
        <f t="shared" si="836"/>
        <v>0</v>
      </c>
      <c r="AQ5902" s="1">
        <f>COUNT(L$11:L5902)</f>
        <v>37</v>
      </c>
      <c r="AR5902" s="43">
        <f t="shared" si="837"/>
        <v>40933</v>
      </c>
      <c r="AS5902" s="44">
        <f t="shared" si="838"/>
        <v>89.120000000000019</v>
      </c>
      <c r="AT5902" s="10" t="str">
        <f t="shared" si="839"/>
        <v/>
      </c>
      <c r="AU5902" s="20" t="str">
        <f t="shared" si="840"/>
        <v/>
      </c>
      <c r="AV5902" s="42">
        <f t="shared" si="841"/>
        <v>1</v>
      </c>
      <c r="AW5902" s="89">
        <f t="shared" si="842"/>
        <v>0</v>
      </c>
      <c r="AX5902" s="168"/>
      <c r="AY5902" s="60"/>
      <c r="AZ5902" s="61"/>
      <c r="BB5902" s="61" t="str">
        <f>IF(Settings!I5898&lt;&gt;"",Settings!I5898,"")</f>
        <v/>
      </c>
    </row>
    <row r="5903" spans="2:54" x14ac:dyDescent="0.2">
      <c r="B5903" s="13"/>
      <c r="C5903" s="12"/>
      <c r="D5903" s="12"/>
      <c r="E5903" s="12"/>
      <c r="F5903" s="12"/>
      <c r="G5903" s="12"/>
      <c r="H5903" s="12"/>
      <c r="I5903" s="15"/>
      <c r="J5903" s="31"/>
      <c r="K5903" s="180"/>
      <c r="L5903" s="40"/>
      <c r="M5903" s="14"/>
      <c r="N5903" s="16"/>
      <c r="O5903" s="49"/>
      <c r="P5903" s="64"/>
      <c r="Q5903" s="18"/>
      <c r="R5903" s="181">
        <f t="shared" si="834"/>
        <v>0</v>
      </c>
      <c r="S5903" s="181">
        <f t="shared" si="835"/>
        <v>0</v>
      </c>
      <c r="T5903" s="181">
        <f t="shared" si="836"/>
        <v>0</v>
      </c>
      <c r="AQ5903" s="1">
        <f>COUNT(L$11:L5903)</f>
        <v>37</v>
      </c>
      <c r="AR5903" s="43">
        <f t="shared" si="837"/>
        <v>40933</v>
      </c>
      <c r="AS5903" s="44">
        <f t="shared" si="838"/>
        <v>89.120000000000019</v>
      </c>
      <c r="AT5903" s="10" t="str">
        <f t="shared" si="839"/>
        <v/>
      </c>
      <c r="AU5903" s="20" t="str">
        <f t="shared" si="840"/>
        <v/>
      </c>
      <c r="AV5903" s="42">
        <f t="shared" si="841"/>
        <v>1</v>
      </c>
      <c r="AW5903" s="89">
        <f t="shared" si="842"/>
        <v>0</v>
      </c>
      <c r="AX5903" s="168"/>
      <c r="AY5903" s="60"/>
      <c r="AZ5903" s="61"/>
      <c r="BB5903" s="61" t="str">
        <f>IF(Settings!I5899&lt;&gt;"",Settings!I5899,"")</f>
        <v/>
      </c>
    </row>
    <row r="5904" spans="2:54" x14ac:dyDescent="0.2">
      <c r="B5904" s="13"/>
      <c r="C5904" s="12"/>
      <c r="D5904" s="12"/>
      <c r="E5904" s="12"/>
      <c r="F5904" s="12"/>
      <c r="G5904" s="12"/>
      <c r="H5904" s="12"/>
      <c r="I5904" s="15"/>
      <c r="J5904" s="31"/>
      <c r="K5904" s="180"/>
      <c r="L5904" s="40"/>
      <c r="M5904" s="14"/>
      <c r="N5904" s="16"/>
      <c r="O5904" s="49"/>
      <c r="P5904" s="64"/>
      <c r="Q5904" s="18"/>
      <c r="R5904" s="181">
        <f t="shared" si="834"/>
        <v>0</v>
      </c>
      <c r="S5904" s="181">
        <f t="shared" si="835"/>
        <v>0</v>
      </c>
      <c r="T5904" s="181">
        <f t="shared" si="836"/>
        <v>0</v>
      </c>
      <c r="AQ5904" s="1">
        <f>COUNT(L$11:L5904)</f>
        <v>37</v>
      </c>
      <c r="AR5904" s="43">
        <f t="shared" si="837"/>
        <v>40933</v>
      </c>
      <c r="AS5904" s="44">
        <f t="shared" si="838"/>
        <v>89.120000000000019</v>
      </c>
      <c r="AT5904" s="10" t="str">
        <f t="shared" si="839"/>
        <v/>
      </c>
      <c r="AU5904" s="20" t="str">
        <f t="shared" si="840"/>
        <v/>
      </c>
      <c r="AV5904" s="42">
        <f t="shared" si="841"/>
        <v>1</v>
      </c>
      <c r="AW5904" s="89">
        <f t="shared" si="842"/>
        <v>0</v>
      </c>
      <c r="AX5904" s="168"/>
      <c r="AY5904" s="60"/>
      <c r="AZ5904" s="61"/>
      <c r="BB5904" s="61" t="str">
        <f>IF(Settings!I5900&lt;&gt;"",Settings!I5900,"")</f>
        <v/>
      </c>
    </row>
    <row r="5905" spans="2:54" x14ac:dyDescent="0.2">
      <c r="B5905" s="13"/>
      <c r="C5905" s="12"/>
      <c r="D5905" s="12"/>
      <c r="E5905" s="12"/>
      <c r="F5905" s="12"/>
      <c r="G5905" s="12"/>
      <c r="H5905" s="12"/>
      <c r="I5905" s="15"/>
      <c r="J5905" s="31"/>
      <c r="K5905" s="180"/>
      <c r="L5905" s="40"/>
      <c r="M5905" s="14"/>
      <c r="N5905" s="16"/>
      <c r="O5905" s="49"/>
      <c r="P5905" s="64"/>
      <c r="Q5905" s="18"/>
      <c r="R5905" s="181">
        <f t="shared" si="834"/>
        <v>0</v>
      </c>
      <c r="S5905" s="181">
        <f t="shared" si="835"/>
        <v>0</v>
      </c>
      <c r="T5905" s="181">
        <f t="shared" si="836"/>
        <v>0</v>
      </c>
      <c r="AQ5905" s="1">
        <f>COUNT(L$11:L5905)</f>
        <v>37</v>
      </c>
      <c r="AR5905" s="43">
        <f t="shared" si="837"/>
        <v>40933</v>
      </c>
      <c r="AS5905" s="44">
        <f t="shared" si="838"/>
        <v>89.120000000000019</v>
      </c>
      <c r="AT5905" s="10" t="str">
        <f t="shared" si="839"/>
        <v/>
      </c>
      <c r="AU5905" s="20" t="str">
        <f t="shared" si="840"/>
        <v/>
      </c>
      <c r="AV5905" s="42">
        <f t="shared" si="841"/>
        <v>1</v>
      </c>
      <c r="AW5905" s="89">
        <f t="shared" si="842"/>
        <v>0</v>
      </c>
      <c r="AX5905" s="168"/>
      <c r="AY5905" s="60"/>
      <c r="AZ5905" s="61"/>
      <c r="BB5905" s="61" t="str">
        <f>IF(Settings!I5901&lt;&gt;"",Settings!I5901,"")</f>
        <v/>
      </c>
    </row>
    <row r="5906" spans="2:54" x14ac:dyDescent="0.2">
      <c r="B5906" s="13"/>
      <c r="C5906" s="12"/>
      <c r="D5906" s="12"/>
      <c r="E5906" s="12"/>
      <c r="F5906" s="12"/>
      <c r="G5906" s="12"/>
      <c r="H5906" s="12"/>
      <c r="I5906" s="15"/>
      <c r="J5906" s="31"/>
      <c r="K5906" s="180"/>
      <c r="L5906" s="40"/>
      <c r="M5906" s="14"/>
      <c r="N5906" s="16"/>
      <c r="O5906" s="49"/>
      <c r="P5906" s="64"/>
      <c r="Q5906" s="18"/>
      <c r="R5906" s="181">
        <f t="shared" si="834"/>
        <v>0</v>
      </c>
      <c r="S5906" s="181">
        <f t="shared" si="835"/>
        <v>0</v>
      </c>
      <c r="T5906" s="181">
        <f t="shared" si="836"/>
        <v>0</v>
      </c>
      <c r="AQ5906" s="1">
        <f>COUNT(L$11:L5906)</f>
        <v>37</v>
      </c>
      <c r="AR5906" s="43">
        <f t="shared" si="837"/>
        <v>40933</v>
      </c>
      <c r="AS5906" s="44">
        <f t="shared" si="838"/>
        <v>89.120000000000019</v>
      </c>
      <c r="AT5906" s="10" t="str">
        <f t="shared" si="839"/>
        <v/>
      </c>
      <c r="AU5906" s="20" t="str">
        <f t="shared" si="840"/>
        <v/>
      </c>
      <c r="AV5906" s="42">
        <f t="shared" si="841"/>
        <v>1</v>
      </c>
      <c r="AW5906" s="89">
        <f t="shared" si="842"/>
        <v>0</v>
      </c>
      <c r="AX5906" s="168"/>
      <c r="AY5906" s="60"/>
      <c r="AZ5906" s="61"/>
      <c r="BB5906" s="61" t="str">
        <f>IF(Settings!I5902&lt;&gt;"",Settings!I5902,"")</f>
        <v/>
      </c>
    </row>
    <row r="5907" spans="2:54" x14ac:dyDescent="0.2">
      <c r="B5907" s="13"/>
      <c r="C5907" s="12"/>
      <c r="D5907" s="12"/>
      <c r="E5907" s="12"/>
      <c r="F5907" s="12"/>
      <c r="G5907" s="12"/>
      <c r="H5907" s="12"/>
      <c r="I5907" s="15"/>
      <c r="J5907" s="31"/>
      <c r="K5907" s="180"/>
      <c r="L5907" s="40"/>
      <c r="M5907" s="14"/>
      <c r="N5907" s="16"/>
      <c r="O5907" s="49"/>
      <c r="P5907" s="64"/>
      <c r="Q5907" s="18"/>
      <c r="R5907" s="181">
        <f t="shared" si="834"/>
        <v>0</v>
      </c>
      <c r="S5907" s="181">
        <f t="shared" si="835"/>
        <v>0</v>
      </c>
      <c r="T5907" s="181">
        <f t="shared" si="836"/>
        <v>0</v>
      </c>
      <c r="AQ5907" s="1">
        <f>COUNT(L$11:L5907)</f>
        <v>37</v>
      </c>
      <c r="AR5907" s="43">
        <f t="shared" si="837"/>
        <v>40933</v>
      </c>
      <c r="AS5907" s="44">
        <f t="shared" si="838"/>
        <v>89.120000000000019</v>
      </c>
      <c r="AT5907" s="10" t="str">
        <f t="shared" si="839"/>
        <v/>
      </c>
      <c r="AU5907" s="20" t="str">
        <f t="shared" si="840"/>
        <v/>
      </c>
      <c r="AV5907" s="42">
        <f t="shared" si="841"/>
        <v>1</v>
      </c>
      <c r="AW5907" s="89">
        <f t="shared" si="842"/>
        <v>0</v>
      </c>
      <c r="AX5907" s="168"/>
      <c r="AY5907" s="60"/>
      <c r="AZ5907" s="61"/>
      <c r="BB5907" s="61" t="str">
        <f>IF(Settings!I5903&lt;&gt;"",Settings!I5903,"")</f>
        <v/>
      </c>
    </row>
    <row r="5908" spans="2:54" x14ac:dyDescent="0.2">
      <c r="B5908" s="13"/>
      <c r="C5908" s="12"/>
      <c r="D5908" s="12"/>
      <c r="E5908" s="12"/>
      <c r="F5908" s="12"/>
      <c r="G5908" s="12"/>
      <c r="H5908" s="12"/>
      <c r="I5908" s="15"/>
      <c r="J5908" s="31"/>
      <c r="K5908" s="180"/>
      <c r="L5908" s="40"/>
      <c r="M5908" s="14"/>
      <c r="N5908" s="16"/>
      <c r="O5908" s="49"/>
      <c r="P5908" s="64"/>
      <c r="Q5908" s="18"/>
      <c r="R5908" s="181">
        <f t="shared" si="834"/>
        <v>0</v>
      </c>
      <c r="S5908" s="181">
        <f t="shared" si="835"/>
        <v>0</v>
      </c>
      <c r="T5908" s="181">
        <f t="shared" si="836"/>
        <v>0</v>
      </c>
      <c r="AQ5908" s="1">
        <f>COUNT(L$11:L5908)</f>
        <v>37</v>
      </c>
      <c r="AR5908" s="43">
        <f t="shared" si="837"/>
        <v>40933</v>
      </c>
      <c r="AS5908" s="44">
        <f t="shared" si="838"/>
        <v>89.120000000000019</v>
      </c>
      <c r="AT5908" s="10" t="str">
        <f t="shared" si="839"/>
        <v/>
      </c>
      <c r="AU5908" s="20" t="str">
        <f t="shared" si="840"/>
        <v/>
      </c>
      <c r="AV5908" s="42">
        <f t="shared" si="841"/>
        <v>1</v>
      </c>
      <c r="AW5908" s="89">
        <f t="shared" si="842"/>
        <v>0</v>
      </c>
      <c r="AX5908" s="168"/>
      <c r="AY5908" s="60"/>
      <c r="AZ5908" s="61"/>
      <c r="BB5908" s="61" t="str">
        <f>IF(Settings!I5904&lt;&gt;"",Settings!I5904,"")</f>
        <v/>
      </c>
    </row>
    <row r="5909" spans="2:54" x14ac:dyDescent="0.2">
      <c r="B5909" s="13"/>
      <c r="C5909" s="12"/>
      <c r="D5909" s="12"/>
      <c r="E5909" s="12"/>
      <c r="F5909" s="12"/>
      <c r="G5909" s="12"/>
      <c r="H5909" s="12"/>
      <c r="I5909" s="15"/>
      <c r="J5909" s="31"/>
      <c r="K5909" s="180"/>
      <c r="L5909" s="40"/>
      <c r="M5909" s="14"/>
      <c r="N5909" s="16"/>
      <c r="O5909" s="49"/>
      <c r="P5909" s="64"/>
      <c r="Q5909" s="18"/>
      <c r="R5909" s="181">
        <f t="shared" si="834"/>
        <v>0</v>
      </c>
      <c r="S5909" s="181">
        <f t="shared" si="835"/>
        <v>0</v>
      </c>
      <c r="T5909" s="181">
        <f t="shared" si="836"/>
        <v>0</v>
      </c>
      <c r="AQ5909" s="1">
        <f>COUNT(L$11:L5909)</f>
        <v>37</v>
      </c>
      <c r="AR5909" s="43">
        <f t="shared" si="837"/>
        <v>40933</v>
      </c>
      <c r="AS5909" s="44">
        <f t="shared" si="838"/>
        <v>89.120000000000019</v>
      </c>
      <c r="AT5909" s="10" t="str">
        <f t="shared" si="839"/>
        <v/>
      </c>
      <c r="AU5909" s="20" t="str">
        <f t="shared" si="840"/>
        <v/>
      </c>
      <c r="AV5909" s="42">
        <f t="shared" si="841"/>
        <v>1</v>
      </c>
      <c r="AW5909" s="89">
        <f t="shared" si="842"/>
        <v>0</v>
      </c>
      <c r="AX5909" s="168"/>
      <c r="AY5909" s="60"/>
      <c r="AZ5909" s="61"/>
      <c r="BB5909" s="61" t="str">
        <f>IF(Settings!I5905&lt;&gt;"",Settings!I5905,"")</f>
        <v/>
      </c>
    </row>
    <row r="5910" spans="2:54" x14ac:dyDescent="0.2">
      <c r="B5910" s="13"/>
      <c r="C5910" s="12"/>
      <c r="D5910" s="12"/>
      <c r="E5910" s="12"/>
      <c r="F5910" s="12"/>
      <c r="G5910" s="12"/>
      <c r="H5910" s="12"/>
      <c r="I5910" s="15"/>
      <c r="J5910" s="31"/>
      <c r="K5910" s="180"/>
      <c r="L5910" s="40"/>
      <c r="M5910" s="14"/>
      <c r="N5910" s="16"/>
      <c r="O5910" s="49"/>
      <c r="P5910" s="64"/>
      <c r="Q5910" s="18"/>
      <c r="R5910" s="181">
        <f t="shared" si="834"/>
        <v>0</v>
      </c>
      <c r="S5910" s="181">
        <f t="shared" si="835"/>
        <v>0</v>
      </c>
      <c r="T5910" s="181">
        <f t="shared" si="836"/>
        <v>0</v>
      </c>
      <c r="AQ5910" s="1">
        <f>COUNT(L$11:L5910)</f>
        <v>37</v>
      </c>
      <c r="AR5910" s="43">
        <f t="shared" si="837"/>
        <v>40933</v>
      </c>
      <c r="AS5910" s="44">
        <f t="shared" si="838"/>
        <v>89.120000000000019</v>
      </c>
      <c r="AT5910" s="10" t="str">
        <f t="shared" si="839"/>
        <v/>
      </c>
      <c r="AU5910" s="20" t="str">
        <f t="shared" si="840"/>
        <v/>
      </c>
      <c r="AV5910" s="42">
        <f t="shared" si="841"/>
        <v>1</v>
      </c>
      <c r="AW5910" s="89">
        <f t="shared" si="842"/>
        <v>0</v>
      </c>
      <c r="AX5910" s="168"/>
      <c r="AY5910" s="60"/>
      <c r="AZ5910" s="61"/>
      <c r="BB5910" s="61" t="str">
        <f>IF(Settings!I5906&lt;&gt;"",Settings!I5906,"")</f>
        <v/>
      </c>
    </row>
    <row r="5911" spans="2:54" x14ac:dyDescent="0.2">
      <c r="B5911" s="13"/>
      <c r="C5911" s="12"/>
      <c r="D5911" s="12"/>
      <c r="E5911" s="12"/>
      <c r="F5911" s="12"/>
      <c r="G5911" s="12"/>
      <c r="H5911" s="12"/>
      <c r="I5911" s="15"/>
      <c r="J5911" s="31"/>
      <c r="K5911" s="180"/>
      <c r="L5911" s="40"/>
      <c r="M5911" s="14"/>
      <c r="N5911" s="16"/>
      <c r="O5911" s="49"/>
      <c r="P5911" s="64"/>
      <c r="Q5911" s="18"/>
      <c r="R5911" s="181">
        <f t="shared" si="834"/>
        <v>0</v>
      </c>
      <c r="S5911" s="181">
        <f t="shared" si="835"/>
        <v>0</v>
      </c>
      <c r="T5911" s="181">
        <f t="shared" si="836"/>
        <v>0</v>
      </c>
      <c r="AQ5911" s="1">
        <f>COUNT(L$11:L5911)</f>
        <v>37</v>
      </c>
      <c r="AR5911" s="43">
        <f t="shared" si="837"/>
        <v>40933</v>
      </c>
      <c r="AS5911" s="44">
        <f t="shared" si="838"/>
        <v>89.120000000000019</v>
      </c>
      <c r="AT5911" s="10" t="str">
        <f t="shared" si="839"/>
        <v/>
      </c>
      <c r="AU5911" s="20" t="str">
        <f t="shared" si="840"/>
        <v/>
      </c>
      <c r="AV5911" s="42">
        <f t="shared" si="841"/>
        <v>1</v>
      </c>
      <c r="AW5911" s="89">
        <f t="shared" si="842"/>
        <v>0</v>
      </c>
      <c r="AX5911" s="168"/>
      <c r="AY5911" s="60"/>
      <c r="AZ5911" s="61"/>
      <c r="BB5911" s="61" t="str">
        <f>IF(Settings!I5907&lt;&gt;"",Settings!I5907,"")</f>
        <v/>
      </c>
    </row>
    <row r="5912" spans="2:54" x14ac:dyDescent="0.2">
      <c r="B5912" s="13"/>
      <c r="C5912" s="12"/>
      <c r="D5912" s="12"/>
      <c r="E5912" s="12"/>
      <c r="F5912" s="12"/>
      <c r="G5912" s="12"/>
      <c r="H5912" s="12"/>
      <c r="I5912" s="15"/>
      <c r="J5912" s="31"/>
      <c r="K5912" s="180"/>
      <c r="L5912" s="40"/>
      <c r="M5912" s="14"/>
      <c r="N5912" s="16"/>
      <c r="O5912" s="49"/>
      <c r="P5912" s="64"/>
      <c r="Q5912" s="18"/>
      <c r="R5912" s="181">
        <f t="shared" si="834"/>
        <v>0</v>
      </c>
      <c r="S5912" s="181">
        <f t="shared" si="835"/>
        <v>0</v>
      </c>
      <c r="T5912" s="181">
        <f t="shared" si="836"/>
        <v>0</v>
      </c>
      <c r="AQ5912" s="1">
        <f>COUNT(L$11:L5912)</f>
        <v>37</v>
      </c>
      <c r="AR5912" s="43">
        <f t="shared" si="837"/>
        <v>40933</v>
      </c>
      <c r="AS5912" s="44">
        <f t="shared" si="838"/>
        <v>89.120000000000019</v>
      </c>
      <c r="AT5912" s="10" t="str">
        <f t="shared" si="839"/>
        <v/>
      </c>
      <c r="AU5912" s="20" t="str">
        <f t="shared" si="840"/>
        <v/>
      </c>
      <c r="AV5912" s="42">
        <f t="shared" si="841"/>
        <v>1</v>
      </c>
      <c r="AW5912" s="89">
        <f t="shared" si="842"/>
        <v>0</v>
      </c>
      <c r="AX5912" s="168"/>
      <c r="AY5912" s="60"/>
      <c r="AZ5912" s="61"/>
      <c r="BB5912" s="61" t="str">
        <f>IF(Settings!I5908&lt;&gt;"",Settings!I5908,"")</f>
        <v/>
      </c>
    </row>
    <row r="5913" spans="2:54" x14ac:dyDescent="0.2">
      <c r="B5913" s="13"/>
      <c r="C5913" s="12"/>
      <c r="D5913" s="12"/>
      <c r="E5913" s="12"/>
      <c r="F5913" s="12"/>
      <c r="G5913" s="12"/>
      <c r="H5913" s="12"/>
      <c r="I5913" s="15"/>
      <c r="J5913" s="31"/>
      <c r="K5913" s="180"/>
      <c r="L5913" s="40"/>
      <c r="M5913" s="14"/>
      <c r="N5913" s="16"/>
      <c r="O5913" s="49"/>
      <c r="P5913" s="64"/>
      <c r="Q5913" s="18"/>
      <c r="R5913" s="181">
        <f t="shared" si="834"/>
        <v>0</v>
      </c>
      <c r="S5913" s="181">
        <f t="shared" si="835"/>
        <v>0</v>
      </c>
      <c r="T5913" s="181">
        <f t="shared" si="836"/>
        <v>0</v>
      </c>
      <c r="AQ5913" s="1">
        <f>COUNT(L$11:L5913)</f>
        <v>37</v>
      </c>
      <c r="AR5913" s="43">
        <f t="shared" si="837"/>
        <v>40933</v>
      </c>
      <c r="AS5913" s="44">
        <f t="shared" si="838"/>
        <v>89.120000000000019</v>
      </c>
      <c r="AT5913" s="10" t="str">
        <f t="shared" si="839"/>
        <v/>
      </c>
      <c r="AU5913" s="20" t="str">
        <f t="shared" si="840"/>
        <v/>
      </c>
      <c r="AV5913" s="42">
        <f t="shared" si="841"/>
        <v>1</v>
      </c>
      <c r="AW5913" s="89">
        <f t="shared" si="842"/>
        <v>0</v>
      </c>
      <c r="AX5913" s="168"/>
      <c r="AY5913" s="60"/>
      <c r="AZ5913" s="61"/>
      <c r="BB5913" s="61" t="str">
        <f>IF(Settings!I5909&lt;&gt;"",Settings!I5909,"")</f>
        <v/>
      </c>
    </row>
    <row r="5914" spans="2:54" x14ac:dyDescent="0.2">
      <c r="B5914" s="13"/>
      <c r="C5914" s="12"/>
      <c r="D5914" s="12"/>
      <c r="E5914" s="12"/>
      <c r="F5914" s="12"/>
      <c r="G5914" s="12"/>
      <c r="H5914" s="12"/>
      <c r="I5914" s="15"/>
      <c r="J5914" s="31"/>
      <c r="K5914" s="180"/>
      <c r="L5914" s="40"/>
      <c r="M5914" s="14"/>
      <c r="N5914" s="16"/>
      <c r="O5914" s="49"/>
      <c r="P5914" s="64"/>
      <c r="Q5914" s="18"/>
      <c r="R5914" s="181">
        <f t="shared" si="834"/>
        <v>0</v>
      </c>
      <c r="S5914" s="181">
        <f t="shared" si="835"/>
        <v>0</v>
      </c>
      <c r="T5914" s="181">
        <f t="shared" si="836"/>
        <v>0</v>
      </c>
      <c r="AQ5914" s="1">
        <f>COUNT(L$11:L5914)</f>
        <v>37</v>
      </c>
      <c r="AR5914" s="43">
        <f t="shared" si="837"/>
        <v>40933</v>
      </c>
      <c r="AS5914" s="44">
        <f t="shared" si="838"/>
        <v>89.120000000000019</v>
      </c>
      <c r="AT5914" s="10" t="str">
        <f t="shared" si="839"/>
        <v/>
      </c>
      <c r="AU5914" s="20" t="str">
        <f t="shared" si="840"/>
        <v/>
      </c>
      <c r="AV5914" s="42">
        <f t="shared" si="841"/>
        <v>1</v>
      </c>
      <c r="AW5914" s="89">
        <f t="shared" si="842"/>
        <v>0</v>
      </c>
      <c r="AX5914" s="168"/>
      <c r="AY5914" s="60"/>
      <c r="AZ5914" s="61"/>
      <c r="BB5914" s="61" t="str">
        <f>IF(Settings!I5910&lt;&gt;"",Settings!I5910,"")</f>
        <v/>
      </c>
    </row>
    <row r="5915" spans="2:54" x14ac:dyDescent="0.2">
      <c r="B5915" s="13"/>
      <c r="C5915" s="12"/>
      <c r="D5915" s="12"/>
      <c r="E5915" s="12"/>
      <c r="F5915" s="12"/>
      <c r="G5915" s="12"/>
      <c r="H5915" s="12"/>
      <c r="I5915" s="15"/>
      <c r="J5915" s="31"/>
      <c r="K5915" s="180"/>
      <c r="L5915" s="40"/>
      <c r="M5915" s="14"/>
      <c r="N5915" s="16"/>
      <c r="O5915" s="49"/>
      <c r="P5915" s="64"/>
      <c r="Q5915" s="18"/>
      <c r="R5915" s="181">
        <f t="shared" si="834"/>
        <v>0</v>
      </c>
      <c r="S5915" s="181">
        <f t="shared" si="835"/>
        <v>0</v>
      </c>
      <c r="T5915" s="181">
        <f t="shared" si="836"/>
        <v>0</v>
      </c>
      <c r="AQ5915" s="1">
        <f>COUNT(L$11:L5915)</f>
        <v>37</v>
      </c>
      <c r="AR5915" s="43">
        <f t="shared" si="837"/>
        <v>40933</v>
      </c>
      <c r="AS5915" s="44">
        <f t="shared" si="838"/>
        <v>89.120000000000019</v>
      </c>
      <c r="AT5915" s="10" t="str">
        <f t="shared" si="839"/>
        <v/>
      </c>
      <c r="AU5915" s="20" t="str">
        <f t="shared" si="840"/>
        <v/>
      </c>
      <c r="AV5915" s="42">
        <f t="shared" si="841"/>
        <v>1</v>
      </c>
      <c r="AW5915" s="89">
        <f t="shared" si="842"/>
        <v>0</v>
      </c>
      <c r="AX5915" s="168"/>
      <c r="AY5915" s="60"/>
      <c r="AZ5915" s="61"/>
      <c r="BB5915" s="61" t="str">
        <f>IF(Settings!I5911&lt;&gt;"",Settings!I5911,"")</f>
        <v/>
      </c>
    </row>
    <row r="5916" spans="2:54" x14ac:dyDescent="0.2">
      <c r="B5916" s="13"/>
      <c r="C5916" s="12"/>
      <c r="D5916" s="12"/>
      <c r="E5916" s="12"/>
      <c r="F5916" s="12"/>
      <c r="G5916" s="12"/>
      <c r="H5916" s="12"/>
      <c r="I5916" s="15"/>
      <c r="J5916" s="31"/>
      <c r="K5916" s="180"/>
      <c r="L5916" s="40"/>
      <c r="M5916" s="14"/>
      <c r="N5916" s="16"/>
      <c r="O5916" s="49"/>
      <c r="P5916" s="64"/>
      <c r="Q5916" s="18"/>
      <c r="R5916" s="181">
        <f t="shared" si="834"/>
        <v>0</v>
      </c>
      <c r="S5916" s="181">
        <f t="shared" si="835"/>
        <v>0</v>
      </c>
      <c r="T5916" s="181">
        <f t="shared" si="836"/>
        <v>0</v>
      </c>
      <c r="AQ5916" s="1">
        <f>COUNT(L$11:L5916)</f>
        <v>37</v>
      </c>
      <c r="AR5916" s="43">
        <f t="shared" si="837"/>
        <v>40933</v>
      </c>
      <c r="AS5916" s="44">
        <f t="shared" si="838"/>
        <v>89.120000000000019</v>
      </c>
      <c r="AT5916" s="10" t="str">
        <f t="shared" si="839"/>
        <v/>
      </c>
      <c r="AU5916" s="20" t="str">
        <f t="shared" si="840"/>
        <v/>
      </c>
      <c r="AV5916" s="42">
        <f t="shared" si="841"/>
        <v>1</v>
      </c>
      <c r="AW5916" s="89">
        <f t="shared" si="842"/>
        <v>0</v>
      </c>
      <c r="AX5916" s="168"/>
      <c r="AY5916" s="60"/>
      <c r="AZ5916" s="61"/>
      <c r="BB5916" s="61" t="str">
        <f>IF(Settings!I5912&lt;&gt;"",Settings!I5912,"")</f>
        <v/>
      </c>
    </row>
    <row r="5917" spans="2:54" x14ac:dyDescent="0.2">
      <c r="B5917" s="13"/>
      <c r="C5917" s="12"/>
      <c r="D5917" s="12"/>
      <c r="E5917" s="12"/>
      <c r="F5917" s="12"/>
      <c r="G5917" s="12"/>
      <c r="H5917" s="12"/>
      <c r="I5917" s="15"/>
      <c r="J5917" s="31"/>
      <c r="K5917" s="180"/>
      <c r="L5917" s="40"/>
      <c r="M5917" s="14"/>
      <c r="N5917" s="16"/>
      <c r="O5917" s="49"/>
      <c r="P5917" s="64"/>
      <c r="Q5917" s="18"/>
      <c r="R5917" s="181">
        <f t="shared" si="834"/>
        <v>0</v>
      </c>
      <c r="S5917" s="181">
        <f t="shared" si="835"/>
        <v>0</v>
      </c>
      <c r="T5917" s="181">
        <f t="shared" si="836"/>
        <v>0</v>
      </c>
      <c r="AQ5917" s="1">
        <f>COUNT(L$11:L5917)</f>
        <v>37</v>
      </c>
      <c r="AR5917" s="43">
        <f t="shared" si="837"/>
        <v>40933</v>
      </c>
      <c r="AS5917" s="44">
        <f t="shared" si="838"/>
        <v>89.120000000000019</v>
      </c>
      <c r="AT5917" s="10" t="str">
        <f t="shared" si="839"/>
        <v/>
      </c>
      <c r="AU5917" s="20" t="str">
        <f t="shared" si="840"/>
        <v/>
      </c>
      <c r="AV5917" s="42">
        <f t="shared" si="841"/>
        <v>1</v>
      </c>
      <c r="AW5917" s="89">
        <f t="shared" si="842"/>
        <v>0</v>
      </c>
      <c r="AX5917" s="168"/>
      <c r="AY5917" s="60"/>
      <c r="AZ5917" s="61"/>
      <c r="BB5917" s="61" t="str">
        <f>IF(Settings!I5913&lt;&gt;"",Settings!I5913,"")</f>
        <v/>
      </c>
    </row>
    <row r="5918" spans="2:54" x14ac:dyDescent="0.2">
      <c r="B5918" s="13"/>
      <c r="C5918" s="12"/>
      <c r="D5918" s="12"/>
      <c r="E5918" s="12"/>
      <c r="F5918" s="12"/>
      <c r="G5918" s="12"/>
      <c r="H5918" s="12"/>
      <c r="I5918" s="15"/>
      <c r="J5918" s="31"/>
      <c r="K5918" s="180"/>
      <c r="L5918" s="40"/>
      <c r="M5918" s="14"/>
      <c r="N5918" s="16"/>
      <c r="O5918" s="49"/>
      <c r="P5918" s="64"/>
      <c r="Q5918" s="18"/>
      <c r="R5918" s="181">
        <f t="shared" si="834"/>
        <v>0</v>
      </c>
      <c r="S5918" s="181">
        <f t="shared" si="835"/>
        <v>0</v>
      </c>
      <c r="T5918" s="181">
        <f t="shared" si="836"/>
        <v>0</v>
      </c>
      <c r="AQ5918" s="1">
        <f>COUNT(L$11:L5918)</f>
        <v>37</v>
      </c>
      <c r="AR5918" s="43">
        <f t="shared" si="837"/>
        <v>40933</v>
      </c>
      <c r="AS5918" s="44">
        <f t="shared" si="838"/>
        <v>89.120000000000019</v>
      </c>
      <c r="AT5918" s="10" t="str">
        <f t="shared" si="839"/>
        <v/>
      </c>
      <c r="AU5918" s="20" t="str">
        <f t="shared" si="840"/>
        <v/>
      </c>
      <c r="AV5918" s="42">
        <f t="shared" si="841"/>
        <v>1</v>
      </c>
      <c r="AW5918" s="89">
        <f t="shared" si="842"/>
        <v>0</v>
      </c>
      <c r="AX5918" s="168"/>
      <c r="AY5918" s="60"/>
      <c r="AZ5918" s="61"/>
      <c r="BB5918" s="61" t="str">
        <f>IF(Settings!I5914&lt;&gt;"",Settings!I5914,"")</f>
        <v/>
      </c>
    </row>
    <row r="5919" spans="2:54" x14ac:dyDescent="0.2">
      <c r="B5919" s="13"/>
      <c r="C5919" s="12"/>
      <c r="D5919" s="12"/>
      <c r="E5919" s="12"/>
      <c r="F5919" s="12"/>
      <c r="G5919" s="12"/>
      <c r="H5919" s="12"/>
      <c r="I5919" s="15"/>
      <c r="J5919" s="31"/>
      <c r="K5919" s="180"/>
      <c r="L5919" s="40"/>
      <c r="M5919" s="14"/>
      <c r="N5919" s="16"/>
      <c r="O5919" s="49"/>
      <c r="P5919" s="64"/>
      <c r="Q5919" s="18"/>
      <c r="R5919" s="181">
        <f t="shared" si="834"/>
        <v>0</v>
      </c>
      <c r="S5919" s="181">
        <f t="shared" si="835"/>
        <v>0</v>
      </c>
      <c r="T5919" s="181">
        <f t="shared" si="836"/>
        <v>0</v>
      </c>
      <c r="AQ5919" s="1">
        <f>COUNT(L$11:L5919)</f>
        <v>37</v>
      </c>
      <c r="AR5919" s="43">
        <f t="shared" si="837"/>
        <v>40933</v>
      </c>
      <c r="AS5919" s="44">
        <f t="shared" si="838"/>
        <v>89.120000000000019</v>
      </c>
      <c r="AT5919" s="10" t="str">
        <f t="shared" si="839"/>
        <v/>
      </c>
      <c r="AU5919" s="20" t="str">
        <f t="shared" si="840"/>
        <v/>
      </c>
      <c r="AV5919" s="42">
        <f t="shared" si="841"/>
        <v>1</v>
      </c>
      <c r="AW5919" s="89">
        <f t="shared" si="842"/>
        <v>0</v>
      </c>
      <c r="AX5919" s="168"/>
      <c r="AY5919" s="60"/>
      <c r="AZ5919" s="61"/>
      <c r="BB5919" s="61" t="str">
        <f>IF(Settings!I5915&lt;&gt;"",Settings!I5915,"")</f>
        <v/>
      </c>
    </row>
    <row r="5920" spans="2:54" x14ac:dyDescent="0.2">
      <c r="B5920" s="13"/>
      <c r="C5920" s="12"/>
      <c r="D5920" s="12"/>
      <c r="E5920" s="12"/>
      <c r="F5920" s="12"/>
      <c r="G5920" s="12"/>
      <c r="H5920" s="12"/>
      <c r="I5920" s="15"/>
      <c r="J5920" s="31"/>
      <c r="K5920" s="180"/>
      <c r="L5920" s="40"/>
      <c r="M5920" s="14"/>
      <c r="N5920" s="16"/>
      <c r="O5920" s="49"/>
      <c r="P5920" s="64"/>
      <c r="Q5920" s="18"/>
      <c r="R5920" s="181">
        <f t="shared" si="834"/>
        <v>0</v>
      </c>
      <c r="S5920" s="181">
        <f t="shared" si="835"/>
        <v>0</v>
      </c>
      <c r="T5920" s="181">
        <f t="shared" si="836"/>
        <v>0</v>
      </c>
      <c r="AQ5920" s="1">
        <f>COUNT(L$11:L5920)</f>
        <v>37</v>
      </c>
      <c r="AR5920" s="43">
        <f t="shared" si="837"/>
        <v>40933</v>
      </c>
      <c r="AS5920" s="44">
        <f t="shared" si="838"/>
        <v>89.120000000000019</v>
      </c>
      <c r="AT5920" s="10" t="str">
        <f t="shared" si="839"/>
        <v/>
      </c>
      <c r="AU5920" s="20" t="str">
        <f t="shared" si="840"/>
        <v/>
      </c>
      <c r="AV5920" s="42">
        <f t="shared" si="841"/>
        <v>1</v>
      </c>
      <c r="AW5920" s="89">
        <f t="shared" si="842"/>
        <v>0</v>
      </c>
      <c r="AX5920" s="168"/>
      <c r="AY5920" s="60"/>
      <c r="AZ5920" s="61"/>
      <c r="BB5920" s="61" t="str">
        <f>IF(Settings!I5916&lt;&gt;"",Settings!I5916,"")</f>
        <v/>
      </c>
    </row>
    <row r="5921" spans="2:54" x14ac:dyDescent="0.2">
      <c r="B5921" s="13"/>
      <c r="C5921" s="12"/>
      <c r="D5921" s="12"/>
      <c r="E5921" s="12"/>
      <c r="F5921" s="12"/>
      <c r="G5921" s="12"/>
      <c r="H5921" s="12"/>
      <c r="I5921" s="15"/>
      <c r="J5921" s="31"/>
      <c r="K5921" s="180"/>
      <c r="L5921" s="40"/>
      <c r="M5921" s="14"/>
      <c r="N5921" s="16"/>
      <c r="O5921" s="49"/>
      <c r="P5921" s="64"/>
      <c r="Q5921" s="18"/>
      <c r="R5921" s="181">
        <f t="shared" si="834"/>
        <v>0</v>
      </c>
      <c r="S5921" s="181">
        <f t="shared" si="835"/>
        <v>0</v>
      </c>
      <c r="T5921" s="181">
        <f t="shared" si="836"/>
        <v>0</v>
      </c>
      <c r="AQ5921" s="1">
        <f>COUNT(L$11:L5921)</f>
        <v>37</v>
      </c>
      <c r="AR5921" s="43">
        <f t="shared" si="837"/>
        <v>40933</v>
      </c>
      <c r="AS5921" s="44">
        <f t="shared" si="838"/>
        <v>89.120000000000019</v>
      </c>
      <c r="AT5921" s="10" t="str">
        <f t="shared" si="839"/>
        <v/>
      </c>
      <c r="AU5921" s="20" t="str">
        <f t="shared" si="840"/>
        <v/>
      </c>
      <c r="AV5921" s="42">
        <f t="shared" si="841"/>
        <v>1</v>
      </c>
      <c r="AW5921" s="89">
        <f t="shared" si="842"/>
        <v>0</v>
      </c>
      <c r="AX5921" s="168"/>
      <c r="AY5921" s="60"/>
      <c r="AZ5921" s="61"/>
      <c r="BB5921" s="61" t="str">
        <f>IF(Settings!I5917&lt;&gt;"",Settings!I5917,"")</f>
        <v/>
      </c>
    </row>
    <row r="5922" spans="2:54" x14ac:dyDescent="0.2">
      <c r="B5922" s="13"/>
      <c r="C5922" s="12"/>
      <c r="D5922" s="12"/>
      <c r="E5922" s="12"/>
      <c r="F5922" s="12"/>
      <c r="G5922" s="12"/>
      <c r="H5922" s="12"/>
      <c r="I5922" s="15"/>
      <c r="J5922" s="31"/>
      <c r="K5922" s="180"/>
      <c r="L5922" s="40"/>
      <c r="M5922" s="14"/>
      <c r="N5922" s="16"/>
      <c r="O5922" s="49"/>
      <c r="P5922" s="64"/>
      <c r="Q5922" s="18"/>
      <c r="R5922" s="181">
        <f t="shared" si="834"/>
        <v>0</v>
      </c>
      <c r="S5922" s="181">
        <f t="shared" si="835"/>
        <v>0</v>
      </c>
      <c r="T5922" s="181">
        <f t="shared" si="836"/>
        <v>0</v>
      </c>
      <c r="AQ5922" s="1">
        <f>COUNT(L$11:L5922)</f>
        <v>37</v>
      </c>
      <c r="AR5922" s="43">
        <f t="shared" si="837"/>
        <v>40933</v>
      </c>
      <c r="AS5922" s="44">
        <f t="shared" si="838"/>
        <v>89.120000000000019</v>
      </c>
      <c r="AT5922" s="10" t="str">
        <f t="shared" si="839"/>
        <v/>
      </c>
      <c r="AU5922" s="20" t="str">
        <f t="shared" si="840"/>
        <v/>
      </c>
      <c r="AV5922" s="42">
        <f t="shared" si="841"/>
        <v>1</v>
      </c>
      <c r="AW5922" s="89">
        <f t="shared" si="842"/>
        <v>0</v>
      </c>
      <c r="AX5922" s="168"/>
      <c r="AY5922" s="60"/>
      <c r="AZ5922" s="61"/>
      <c r="BB5922" s="61" t="str">
        <f>IF(Settings!I5918&lt;&gt;"",Settings!I5918,"")</f>
        <v/>
      </c>
    </row>
    <row r="5923" spans="2:54" x14ac:dyDescent="0.2">
      <c r="B5923" s="13"/>
      <c r="C5923" s="12"/>
      <c r="D5923" s="12"/>
      <c r="E5923" s="12"/>
      <c r="F5923" s="12"/>
      <c r="G5923" s="12"/>
      <c r="H5923" s="12"/>
      <c r="I5923" s="15"/>
      <c r="J5923" s="31"/>
      <c r="K5923" s="180"/>
      <c r="L5923" s="40"/>
      <c r="M5923" s="14"/>
      <c r="N5923" s="16"/>
      <c r="O5923" s="49"/>
      <c r="P5923" s="64"/>
      <c r="Q5923" s="18"/>
      <c r="R5923" s="181">
        <f t="shared" si="834"/>
        <v>0</v>
      </c>
      <c r="S5923" s="181">
        <f t="shared" si="835"/>
        <v>0</v>
      </c>
      <c r="T5923" s="181">
        <f t="shared" si="836"/>
        <v>0</v>
      </c>
      <c r="AQ5923" s="1">
        <f>COUNT(L$11:L5923)</f>
        <v>37</v>
      </c>
      <c r="AR5923" s="43">
        <f t="shared" si="837"/>
        <v>40933</v>
      </c>
      <c r="AS5923" s="44">
        <f t="shared" si="838"/>
        <v>89.120000000000019</v>
      </c>
      <c r="AT5923" s="10" t="str">
        <f t="shared" si="839"/>
        <v/>
      </c>
      <c r="AU5923" s="20" t="str">
        <f t="shared" si="840"/>
        <v/>
      </c>
      <c r="AV5923" s="42">
        <f t="shared" si="841"/>
        <v>1</v>
      </c>
      <c r="AW5923" s="89">
        <f t="shared" si="842"/>
        <v>0</v>
      </c>
      <c r="AX5923" s="168"/>
      <c r="AY5923" s="60"/>
      <c r="AZ5923" s="61"/>
      <c r="BB5923" s="61" t="str">
        <f>IF(Settings!I5919&lt;&gt;"",Settings!I5919,"")</f>
        <v/>
      </c>
    </row>
    <row r="5924" spans="2:54" x14ac:dyDescent="0.2">
      <c r="B5924" s="13"/>
      <c r="C5924" s="12"/>
      <c r="D5924" s="12"/>
      <c r="E5924" s="12"/>
      <c r="F5924" s="12"/>
      <c r="G5924" s="12"/>
      <c r="H5924" s="12"/>
      <c r="I5924" s="15"/>
      <c r="J5924" s="31"/>
      <c r="K5924" s="180"/>
      <c r="L5924" s="40"/>
      <c r="M5924" s="14"/>
      <c r="N5924" s="16"/>
      <c r="O5924" s="49"/>
      <c r="P5924" s="64"/>
      <c r="Q5924" s="18"/>
      <c r="R5924" s="181">
        <f t="shared" si="834"/>
        <v>0</v>
      </c>
      <c r="S5924" s="181">
        <f t="shared" si="835"/>
        <v>0</v>
      </c>
      <c r="T5924" s="181">
        <f t="shared" si="836"/>
        <v>0</v>
      </c>
      <c r="AQ5924" s="1">
        <f>COUNT(L$11:L5924)</f>
        <v>37</v>
      </c>
      <c r="AR5924" s="43">
        <f t="shared" si="837"/>
        <v>40933</v>
      </c>
      <c r="AS5924" s="44">
        <f t="shared" si="838"/>
        <v>89.120000000000019</v>
      </c>
      <c r="AT5924" s="10" t="str">
        <f t="shared" si="839"/>
        <v/>
      </c>
      <c r="AU5924" s="20" t="str">
        <f t="shared" si="840"/>
        <v/>
      </c>
      <c r="AV5924" s="42">
        <f t="shared" si="841"/>
        <v>1</v>
      </c>
      <c r="AW5924" s="89">
        <f t="shared" si="842"/>
        <v>0</v>
      </c>
      <c r="AX5924" s="168"/>
      <c r="AY5924" s="60"/>
      <c r="AZ5924" s="61"/>
      <c r="BB5924" s="61" t="str">
        <f>IF(Settings!I5920&lt;&gt;"",Settings!I5920,"")</f>
        <v/>
      </c>
    </row>
    <row r="5925" spans="2:54" x14ac:dyDescent="0.2">
      <c r="B5925" s="13"/>
      <c r="C5925" s="12"/>
      <c r="D5925" s="12"/>
      <c r="E5925" s="12"/>
      <c r="F5925" s="12"/>
      <c r="G5925" s="12"/>
      <c r="H5925" s="12"/>
      <c r="I5925" s="15"/>
      <c r="J5925" s="31"/>
      <c r="K5925" s="180"/>
      <c r="L5925" s="40"/>
      <c r="M5925" s="14"/>
      <c r="N5925" s="16"/>
      <c r="O5925" s="49"/>
      <c r="P5925" s="64"/>
      <c r="Q5925" s="18"/>
      <c r="R5925" s="181">
        <f t="shared" si="834"/>
        <v>0</v>
      </c>
      <c r="S5925" s="181">
        <f t="shared" si="835"/>
        <v>0</v>
      </c>
      <c r="T5925" s="181">
        <f t="shared" si="836"/>
        <v>0</v>
      </c>
      <c r="AQ5925" s="1">
        <f>COUNT(L$11:L5925)</f>
        <v>37</v>
      </c>
      <c r="AR5925" s="43">
        <f t="shared" si="837"/>
        <v>40933</v>
      </c>
      <c r="AS5925" s="44">
        <f t="shared" si="838"/>
        <v>89.120000000000019</v>
      </c>
      <c r="AT5925" s="10" t="str">
        <f t="shared" si="839"/>
        <v/>
      </c>
      <c r="AU5925" s="20" t="str">
        <f t="shared" si="840"/>
        <v/>
      </c>
      <c r="AV5925" s="42">
        <f t="shared" si="841"/>
        <v>1</v>
      </c>
      <c r="AW5925" s="89">
        <f t="shared" si="842"/>
        <v>0</v>
      </c>
      <c r="AX5925" s="168"/>
      <c r="AY5925" s="60"/>
      <c r="AZ5925" s="61"/>
      <c r="BB5925" s="61" t="str">
        <f>IF(Settings!I5921&lt;&gt;"",Settings!I5921,"")</f>
        <v/>
      </c>
    </row>
    <row r="5926" spans="2:54" x14ac:dyDescent="0.2">
      <c r="B5926" s="13"/>
      <c r="C5926" s="12"/>
      <c r="D5926" s="12"/>
      <c r="E5926" s="12"/>
      <c r="F5926" s="12"/>
      <c r="G5926" s="12"/>
      <c r="H5926" s="12"/>
      <c r="I5926" s="15"/>
      <c r="J5926" s="31"/>
      <c r="K5926" s="180"/>
      <c r="L5926" s="40"/>
      <c r="M5926" s="14"/>
      <c r="N5926" s="16"/>
      <c r="O5926" s="49"/>
      <c r="P5926" s="64"/>
      <c r="Q5926" s="18"/>
      <c r="R5926" s="181">
        <f t="shared" si="834"/>
        <v>0</v>
      </c>
      <c r="S5926" s="181">
        <f t="shared" si="835"/>
        <v>0</v>
      </c>
      <c r="T5926" s="181">
        <f t="shared" si="836"/>
        <v>0</v>
      </c>
      <c r="AQ5926" s="1">
        <f>COUNT(L$11:L5926)</f>
        <v>37</v>
      </c>
      <c r="AR5926" s="43">
        <f t="shared" si="837"/>
        <v>40933</v>
      </c>
      <c r="AS5926" s="44">
        <f t="shared" si="838"/>
        <v>89.120000000000019</v>
      </c>
      <c r="AT5926" s="10" t="str">
        <f t="shared" si="839"/>
        <v/>
      </c>
      <c r="AU5926" s="20" t="str">
        <f t="shared" si="840"/>
        <v/>
      </c>
      <c r="AV5926" s="42">
        <f t="shared" si="841"/>
        <v>1</v>
      </c>
      <c r="AW5926" s="89">
        <f t="shared" si="842"/>
        <v>0</v>
      </c>
      <c r="AX5926" s="168"/>
      <c r="AY5926" s="60"/>
      <c r="AZ5926" s="61"/>
      <c r="BB5926" s="61" t="str">
        <f>IF(Settings!I5922&lt;&gt;"",Settings!I5922,"")</f>
        <v/>
      </c>
    </row>
    <row r="5927" spans="2:54" x14ac:dyDescent="0.2">
      <c r="B5927" s="13"/>
      <c r="C5927" s="12"/>
      <c r="D5927" s="12"/>
      <c r="E5927" s="12"/>
      <c r="F5927" s="12"/>
      <c r="G5927" s="12"/>
      <c r="H5927" s="12"/>
      <c r="I5927" s="15"/>
      <c r="J5927" s="31"/>
      <c r="K5927" s="180"/>
      <c r="L5927" s="40"/>
      <c r="M5927" s="14"/>
      <c r="N5927" s="16"/>
      <c r="O5927" s="49"/>
      <c r="P5927" s="64"/>
      <c r="Q5927" s="18"/>
      <c r="R5927" s="181">
        <f t="shared" si="834"/>
        <v>0</v>
      </c>
      <c r="S5927" s="181">
        <f t="shared" si="835"/>
        <v>0</v>
      </c>
      <c r="T5927" s="181">
        <f t="shared" si="836"/>
        <v>0</v>
      </c>
      <c r="AQ5927" s="1">
        <f>COUNT(L$11:L5927)</f>
        <v>37</v>
      </c>
      <c r="AR5927" s="43">
        <f t="shared" si="837"/>
        <v>40933</v>
      </c>
      <c r="AS5927" s="44">
        <f t="shared" si="838"/>
        <v>89.120000000000019</v>
      </c>
      <c r="AT5927" s="10" t="str">
        <f t="shared" si="839"/>
        <v/>
      </c>
      <c r="AU5927" s="20" t="str">
        <f t="shared" si="840"/>
        <v/>
      </c>
      <c r="AV5927" s="42">
        <f t="shared" si="841"/>
        <v>1</v>
      </c>
      <c r="AW5927" s="89">
        <f t="shared" si="842"/>
        <v>0</v>
      </c>
      <c r="AX5927" s="168"/>
      <c r="AY5927" s="60"/>
      <c r="AZ5927" s="61"/>
      <c r="BB5927" s="61" t="str">
        <f>IF(Settings!I5923&lt;&gt;"",Settings!I5923,"")</f>
        <v/>
      </c>
    </row>
    <row r="5928" spans="2:54" x14ac:dyDescent="0.2">
      <c r="B5928" s="13"/>
      <c r="C5928" s="12"/>
      <c r="D5928" s="12"/>
      <c r="E5928" s="12"/>
      <c r="F5928" s="12"/>
      <c r="G5928" s="12"/>
      <c r="H5928" s="12"/>
      <c r="I5928" s="15"/>
      <c r="J5928" s="31"/>
      <c r="K5928" s="180"/>
      <c r="L5928" s="40"/>
      <c r="M5928" s="14"/>
      <c r="N5928" s="16"/>
      <c r="O5928" s="49"/>
      <c r="P5928" s="64"/>
      <c r="Q5928" s="18"/>
      <c r="R5928" s="181">
        <f t="shared" si="834"/>
        <v>0</v>
      </c>
      <c r="S5928" s="181">
        <f t="shared" si="835"/>
        <v>0</v>
      </c>
      <c r="T5928" s="181">
        <f t="shared" si="836"/>
        <v>0</v>
      </c>
      <c r="AQ5928" s="1">
        <f>COUNT(L$11:L5928)</f>
        <v>37</v>
      </c>
      <c r="AR5928" s="43">
        <f t="shared" si="837"/>
        <v>40933</v>
      </c>
      <c r="AS5928" s="44">
        <f t="shared" si="838"/>
        <v>89.120000000000019</v>
      </c>
      <c r="AT5928" s="10" t="str">
        <f t="shared" si="839"/>
        <v/>
      </c>
      <c r="AU5928" s="20" t="str">
        <f t="shared" si="840"/>
        <v/>
      </c>
      <c r="AV5928" s="42">
        <f t="shared" si="841"/>
        <v>1</v>
      </c>
      <c r="AW5928" s="89">
        <f t="shared" si="842"/>
        <v>0</v>
      </c>
      <c r="AX5928" s="168"/>
      <c r="AY5928" s="60"/>
      <c r="AZ5928" s="61"/>
      <c r="BB5928" s="61" t="str">
        <f>IF(Settings!I5924&lt;&gt;"",Settings!I5924,"")</f>
        <v/>
      </c>
    </row>
    <row r="5929" spans="2:54" x14ac:dyDescent="0.2">
      <c r="B5929" s="13"/>
      <c r="C5929" s="12"/>
      <c r="D5929" s="12"/>
      <c r="E5929" s="12"/>
      <c r="F5929" s="12"/>
      <c r="G5929" s="12"/>
      <c r="H5929" s="12"/>
      <c r="I5929" s="15"/>
      <c r="J5929" s="31"/>
      <c r="K5929" s="180"/>
      <c r="L5929" s="40"/>
      <c r="M5929" s="14"/>
      <c r="N5929" s="16"/>
      <c r="O5929" s="49"/>
      <c r="P5929" s="64"/>
      <c r="Q5929" s="18"/>
      <c r="R5929" s="181">
        <f t="shared" si="834"/>
        <v>0</v>
      </c>
      <c r="S5929" s="181">
        <f t="shared" si="835"/>
        <v>0</v>
      </c>
      <c r="T5929" s="181">
        <f t="shared" si="836"/>
        <v>0</v>
      </c>
      <c r="AQ5929" s="1">
        <f>COUNT(L$11:L5929)</f>
        <v>37</v>
      </c>
      <c r="AR5929" s="43">
        <f t="shared" si="837"/>
        <v>40933</v>
      </c>
      <c r="AS5929" s="44">
        <f t="shared" si="838"/>
        <v>89.120000000000019</v>
      </c>
      <c r="AT5929" s="10" t="str">
        <f t="shared" si="839"/>
        <v/>
      </c>
      <c r="AU5929" s="20" t="str">
        <f t="shared" si="840"/>
        <v/>
      </c>
      <c r="AV5929" s="42">
        <f t="shared" si="841"/>
        <v>1</v>
      </c>
      <c r="AW5929" s="89">
        <f t="shared" si="842"/>
        <v>0</v>
      </c>
      <c r="AX5929" s="168"/>
      <c r="AY5929" s="60"/>
      <c r="AZ5929" s="61"/>
      <c r="BB5929" s="61" t="str">
        <f>IF(Settings!I5925&lt;&gt;"",Settings!I5925,"")</f>
        <v/>
      </c>
    </row>
    <row r="5930" spans="2:54" x14ac:dyDescent="0.2">
      <c r="B5930" s="13"/>
      <c r="C5930" s="12"/>
      <c r="D5930" s="12"/>
      <c r="E5930" s="12"/>
      <c r="F5930" s="12"/>
      <c r="G5930" s="12"/>
      <c r="H5930" s="12"/>
      <c r="I5930" s="15"/>
      <c r="J5930" s="31"/>
      <c r="K5930" s="180"/>
      <c r="L5930" s="40"/>
      <c r="M5930" s="14"/>
      <c r="N5930" s="16"/>
      <c r="O5930" s="49"/>
      <c r="P5930" s="64"/>
      <c r="Q5930" s="18"/>
      <c r="R5930" s="181">
        <f t="shared" si="834"/>
        <v>0</v>
      </c>
      <c r="S5930" s="181">
        <f t="shared" si="835"/>
        <v>0</v>
      </c>
      <c r="T5930" s="181">
        <f t="shared" si="836"/>
        <v>0</v>
      </c>
      <c r="AQ5930" s="1">
        <f>COUNT(L$11:L5930)</f>
        <v>37</v>
      </c>
      <c r="AR5930" s="43">
        <f t="shared" si="837"/>
        <v>40933</v>
      </c>
      <c r="AS5930" s="44">
        <f t="shared" si="838"/>
        <v>89.120000000000019</v>
      </c>
      <c r="AT5930" s="10" t="str">
        <f t="shared" si="839"/>
        <v/>
      </c>
      <c r="AU5930" s="20" t="str">
        <f t="shared" si="840"/>
        <v/>
      </c>
      <c r="AV5930" s="42">
        <f t="shared" si="841"/>
        <v>1</v>
      </c>
      <c r="AW5930" s="89">
        <f t="shared" si="842"/>
        <v>0</v>
      </c>
      <c r="AX5930" s="168"/>
      <c r="AY5930" s="60"/>
      <c r="AZ5930" s="61"/>
      <c r="BB5930" s="61" t="str">
        <f>IF(Settings!I5926&lt;&gt;"",Settings!I5926,"")</f>
        <v/>
      </c>
    </row>
    <row r="5931" spans="2:54" x14ac:dyDescent="0.2">
      <c r="B5931" s="13"/>
      <c r="C5931" s="12"/>
      <c r="D5931" s="12"/>
      <c r="E5931" s="12"/>
      <c r="F5931" s="12"/>
      <c r="G5931" s="12"/>
      <c r="H5931" s="12"/>
      <c r="I5931" s="15"/>
      <c r="J5931" s="31"/>
      <c r="K5931" s="180"/>
      <c r="L5931" s="40"/>
      <c r="M5931" s="14"/>
      <c r="N5931" s="16"/>
      <c r="O5931" s="49"/>
      <c r="P5931" s="64"/>
      <c r="Q5931" s="18"/>
      <c r="R5931" s="181">
        <f t="shared" si="834"/>
        <v>0</v>
      </c>
      <c r="S5931" s="181">
        <f t="shared" si="835"/>
        <v>0</v>
      </c>
      <c r="T5931" s="181">
        <f t="shared" si="836"/>
        <v>0</v>
      </c>
      <c r="AQ5931" s="1">
        <f>COUNT(L$11:L5931)</f>
        <v>37</v>
      </c>
      <c r="AR5931" s="43">
        <f t="shared" si="837"/>
        <v>40933</v>
      </c>
      <c r="AS5931" s="44">
        <f t="shared" si="838"/>
        <v>89.120000000000019</v>
      </c>
      <c r="AT5931" s="10" t="str">
        <f t="shared" si="839"/>
        <v/>
      </c>
      <c r="AU5931" s="20" t="str">
        <f t="shared" si="840"/>
        <v/>
      </c>
      <c r="AV5931" s="42">
        <f t="shared" si="841"/>
        <v>1</v>
      </c>
      <c r="AW5931" s="89">
        <f t="shared" si="842"/>
        <v>0</v>
      </c>
      <c r="AX5931" s="168"/>
      <c r="AY5931" s="60"/>
      <c r="AZ5931" s="61"/>
      <c r="BB5931" s="61" t="str">
        <f>IF(Settings!I5927&lt;&gt;"",Settings!I5927,"")</f>
        <v/>
      </c>
    </row>
    <row r="5932" spans="2:54" x14ac:dyDescent="0.2">
      <c r="B5932" s="13"/>
      <c r="C5932" s="12"/>
      <c r="D5932" s="12"/>
      <c r="E5932" s="12"/>
      <c r="F5932" s="12"/>
      <c r="G5932" s="12"/>
      <c r="H5932" s="12"/>
      <c r="I5932" s="15"/>
      <c r="J5932" s="31"/>
      <c r="K5932" s="180"/>
      <c r="L5932" s="40"/>
      <c r="M5932" s="14"/>
      <c r="N5932" s="16"/>
      <c r="O5932" s="49"/>
      <c r="P5932" s="64"/>
      <c r="Q5932" s="18"/>
      <c r="R5932" s="181">
        <f t="shared" si="834"/>
        <v>0</v>
      </c>
      <c r="S5932" s="181">
        <f t="shared" si="835"/>
        <v>0</v>
      </c>
      <c r="T5932" s="181">
        <f t="shared" si="836"/>
        <v>0</v>
      </c>
      <c r="AQ5932" s="1">
        <f>COUNT(L$11:L5932)</f>
        <v>37</v>
      </c>
      <c r="AR5932" s="43">
        <f t="shared" si="837"/>
        <v>40933</v>
      </c>
      <c r="AS5932" s="44">
        <f t="shared" si="838"/>
        <v>89.120000000000019</v>
      </c>
      <c r="AT5932" s="10" t="str">
        <f t="shared" si="839"/>
        <v/>
      </c>
      <c r="AU5932" s="20" t="str">
        <f t="shared" si="840"/>
        <v/>
      </c>
      <c r="AV5932" s="42">
        <f t="shared" si="841"/>
        <v>1</v>
      </c>
      <c r="AW5932" s="89">
        <f t="shared" si="842"/>
        <v>0</v>
      </c>
      <c r="AX5932" s="168"/>
      <c r="AY5932" s="60"/>
      <c r="AZ5932" s="61"/>
      <c r="BB5932" s="61" t="str">
        <f>IF(Settings!I5928&lt;&gt;"",Settings!I5928,"")</f>
        <v/>
      </c>
    </row>
    <row r="5933" spans="2:54" x14ac:dyDescent="0.2">
      <c r="B5933" s="13"/>
      <c r="C5933" s="12"/>
      <c r="D5933" s="12"/>
      <c r="E5933" s="12"/>
      <c r="F5933" s="12"/>
      <c r="G5933" s="12"/>
      <c r="H5933" s="12"/>
      <c r="I5933" s="15"/>
      <c r="J5933" s="31"/>
      <c r="K5933" s="180"/>
      <c r="L5933" s="40"/>
      <c r="M5933" s="14"/>
      <c r="N5933" s="16"/>
      <c r="O5933" s="49"/>
      <c r="P5933" s="64"/>
      <c r="Q5933" s="18"/>
      <c r="R5933" s="181">
        <f t="shared" si="834"/>
        <v>0</v>
      </c>
      <c r="S5933" s="181">
        <f t="shared" si="835"/>
        <v>0</v>
      </c>
      <c r="T5933" s="181">
        <f t="shared" si="836"/>
        <v>0</v>
      </c>
      <c r="AQ5933" s="1">
        <f>COUNT(L$11:L5933)</f>
        <v>37</v>
      </c>
      <c r="AR5933" s="43">
        <f t="shared" si="837"/>
        <v>40933</v>
      </c>
      <c r="AS5933" s="44">
        <f t="shared" si="838"/>
        <v>89.120000000000019</v>
      </c>
      <c r="AT5933" s="10" t="str">
        <f t="shared" si="839"/>
        <v/>
      </c>
      <c r="AU5933" s="20" t="str">
        <f t="shared" si="840"/>
        <v/>
      </c>
      <c r="AV5933" s="42">
        <f t="shared" si="841"/>
        <v>1</v>
      </c>
      <c r="AW5933" s="89">
        <f t="shared" si="842"/>
        <v>0</v>
      </c>
      <c r="AX5933" s="168"/>
      <c r="AY5933" s="60"/>
      <c r="AZ5933" s="61"/>
      <c r="BB5933" s="61" t="str">
        <f>IF(Settings!I5929&lt;&gt;"",Settings!I5929,"")</f>
        <v/>
      </c>
    </row>
    <row r="5934" spans="2:54" x14ac:dyDescent="0.2">
      <c r="B5934" s="13"/>
      <c r="C5934" s="12"/>
      <c r="D5934" s="12"/>
      <c r="E5934" s="12"/>
      <c r="F5934" s="12"/>
      <c r="G5934" s="12"/>
      <c r="H5934" s="12"/>
      <c r="I5934" s="15"/>
      <c r="J5934" s="31"/>
      <c r="K5934" s="180"/>
      <c r="L5934" s="40"/>
      <c r="M5934" s="14"/>
      <c r="N5934" s="16"/>
      <c r="O5934" s="49"/>
      <c r="P5934" s="64"/>
      <c r="Q5934" s="18"/>
      <c r="R5934" s="181">
        <f t="shared" si="834"/>
        <v>0</v>
      </c>
      <c r="S5934" s="181">
        <f t="shared" si="835"/>
        <v>0</v>
      </c>
      <c r="T5934" s="181">
        <f t="shared" si="836"/>
        <v>0</v>
      </c>
      <c r="AQ5934" s="1">
        <f>COUNT(L$11:L5934)</f>
        <v>37</v>
      </c>
      <c r="AR5934" s="43">
        <f t="shared" si="837"/>
        <v>40933</v>
      </c>
      <c r="AS5934" s="44">
        <f t="shared" si="838"/>
        <v>89.120000000000019</v>
      </c>
      <c r="AT5934" s="10" t="str">
        <f t="shared" si="839"/>
        <v/>
      </c>
      <c r="AU5934" s="20" t="str">
        <f t="shared" si="840"/>
        <v/>
      </c>
      <c r="AV5934" s="42">
        <f t="shared" si="841"/>
        <v>1</v>
      </c>
      <c r="AW5934" s="89">
        <f t="shared" si="842"/>
        <v>0</v>
      </c>
      <c r="AX5934" s="168"/>
      <c r="AY5934" s="60"/>
      <c r="AZ5934" s="61"/>
      <c r="BB5934" s="61" t="str">
        <f>IF(Settings!I5930&lt;&gt;"",Settings!I5930,"")</f>
        <v/>
      </c>
    </row>
    <row r="5935" spans="2:54" x14ac:dyDescent="0.2">
      <c r="B5935" s="13"/>
      <c r="C5935" s="12"/>
      <c r="D5935" s="12"/>
      <c r="E5935" s="12"/>
      <c r="F5935" s="12"/>
      <c r="G5935" s="12"/>
      <c r="H5935" s="12"/>
      <c r="I5935" s="15"/>
      <c r="J5935" s="31"/>
      <c r="K5935" s="180"/>
      <c r="L5935" s="40"/>
      <c r="M5935" s="14"/>
      <c r="N5935" s="16"/>
      <c r="O5935" s="49"/>
      <c r="P5935" s="64"/>
      <c r="Q5935" s="18"/>
      <c r="R5935" s="181">
        <f t="shared" si="834"/>
        <v>0</v>
      </c>
      <c r="S5935" s="181">
        <f t="shared" si="835"/>
        <v>0</v>
      </c>
      <c r="T5935" s="181">
        <f t="shared" si="836"/>
        <v>0</v>
      </c>
      <c r="AQ5935" s="1">
        <f>COUNT(L$11:L5935)</f>
        <v>37</v>
      </c>
      <c r="AR5935" s="43">
        <f t="shared" si="837"/>
        <v>40933</v>
      </c>
      <c r="AS5935" s="44">
        <f t="shared" si="838"/>
        <v>89.120000000000019</v>
      </c>
      <c r="AT5935" s="10" t="str">
        <f t="shared" si="839"/>
        <v/>
      </c>
      <c r="AU5935" s="20" t="str">
        <f t="shared" si="840"/>
        <v/>
      </c>
      <c r="AV5935" s="42">
        <f t="shared" si="841"/>
        <v>1</v>
      </c>
      <c r="AW5935" s="89">
        <f t="shared" si="842"/>
        <v>0</v>
      </c>
      <c r="AX5935" s="168"/>
      <c r="AY5935" s="60"/>
      <c r="AZ5935" s="61"/>
      <c r="BB5935" s="61" t="str">
        <f>IF(Settings!I5931&lt;&gt;"",Settings!I5931,"")</f>
        <v/>
      </c>
    </row>
    <row r="5936" spans="2:54" x14ac:dyDescent="0.2">
      <c r="B5936" s="13"/>
      <c r="C5936" s="12"/>
      <c r="D5936" s="12"/>
      <c r="E5936" s="12"/>
      <c r="F5936" s="12"/>
      <c r="G5936" s="12"/>
      <c r="H5936" s="12"/>
      <c r="I5936" s="15"/>
      <c r="J5936" s="31"/>
      <c r="K5936" s="180"/>
      <c r="L5936" s="40"/>
      <c r="M5936" s="14"/>
      <c r="N5936" s="16"/>
      <c r="O5936" s="49"/>
      <c r="P5936" s="64"/>
      <c r="Q5936" s="18"/>
      <c r="R5936" s="181">
        <f t="shared" si="834"/>
        <v>0</v>
      </c>
      <c r="S5936" s="181">
        <f t="shared" si="835"/>
        <v>0</v>
      </c>
      <c r="T5936" s="181">
        <f t="shared" si="836"/>
        <v>0</v>
      </c>
      <c r="AQ5936" s="1">
        <f>COUNT(L$11:L5936)</f>
        <v>37</v>
      </c>
      <c r="AR5936" s="43">
        <f t="shared" si="837"/>
        <v>40933</v>
      </c>
      <c r="AS5936" s="44">
        <f t="shared" si="838"/>
        <v>89.120000000000019</v>
      </c>
      <c r="AT5936" s="10" t="str">
        <f t="shared" si="839"/>
        <v/>
      </c>
      <c r="AU5936" s="20" t="str">
        <f t="shared" si="840"/>
        <v/>
      </c>
      <c r="AV5936" s="42">
        <f t="shared" si="841"/>
        <v>1</v>
      </c>
      <c r="AW5936" s="89">
        <f t="shared" si="842"/>
        <v>0</v>
      </c>
      <c r="AX5936" s="168"/>
      <c r="AY5936" s="60"/>
      <c r="AZ5936" s="61"/>
      <c r="BB5936" s="61" t="str">
        <f>IF(Settings!I5932&lt;&gt;"",Settings!I5932,"")</f>
        <v/>
      </c>
    </row>
    <row r="5937" spans="2:54" x14ac:dyDescent="0.2">
      <c r="B5937" s="13"/>
      <c r="C5937" s="12"/>
      <c r="D5937" s="12"/>
      <c r="E5937" s="12"/>
      <c r="F5937" s="12"/>
      <c r="G5937" s="12"/>
      <c r="H5937" s="12"/>
      <c r="I5937" s="15"/>
      <c r="J5937" s="31"/>
      <c r="K5937" s="180"/>
      <c r="L5937" s="40"/>
      <c r="M5937" s="14"/>
      <c r="N5937" s="16"/>
      <c r="O5937" s="49"/>
      <c r="P5937" s="64"/>
      <c r="Q5937" s="18"/>
      <c r="R5937" s="181">
        <f t="shared" si="834"/>
        <v>0</v>
      </c>
      <c r="S5937" s="181">
        <f t="shared" si="835"/>
        <v>0</v>
      </c>
      <c r="T5937" s="181">
        <f t="shared" si="836"/>
        <v>0</v>
      </c>
      <c r="AQ5937" s="1">
        <f>COUNT(L$11:L5937)</f>
        <v>37</v>
      </c>
      <c r="AR5937" s="43">
        <f t="shared" si="837"/>
        <v>40933</v>
      </c>
      <c r="AS5937" s="44">
        <f t="shared" si="838"/>
        <v>89.120000000000019</v>
      </c>
      <c r="AT5937" s="10" t="str">
        <f t="shared" si="839"/>
        <v/>
      </c>
      <c r="AU5937" s="20" t="str">
        <f t="shared" si="840"/>
        <v/>
      </c>
      <c r="AV5937" s="42">
        <f t="shared" si="841"/>
        <v>1</v>
      </c>
      <c r="AW5937" s="89">
        <f t="shared" si="842"/>
        <v>0</v>
      </c>
      <c r="AX5937" s="168"/>
      <c r="AY5937" s="60"/>
      <c r="AZ5937" s="61"/>
      <c r="BB5937" s="61" t="str">
        <f>IF(Settings!I5933&lt;&gt;"",Settings!I5933,"")</f>
        <v/>
      </c>
    </row>
    <row r="5938" spans="2:54" x14ac:dyDescent="0.2">
      <c r="B5938" s="13"/>
      <c r="C5938" s="12"/>
      <c r="D5938" s="12"/>
      <c r="E5938" s="12"/>
      <c r="F5938" s="12"/>
      <c r="G5938" s="12"/>
      <c r="H5938" s="12"/>
      <c r="I5938" s="15"/>
      <c r="J5938" s="31"/>
      <c r="K5938" s="180"/>
      <c r="L5938" s="40"/>
      <c r="M5938" s="14"/>
      <c r="N5938" s="16"/>
      <c r="O5938" s="49"/>
      <c r="P5938" s="64"/>
      <c r="Q5938" s="18"/>
      <c r="R5938" s="181">
        <f t="shared" si="834"/>
        <v>0</v>
      </c>
      <c r="S5938" s="181">
        <f t="shared" si="835"/>
        <v>0</v>
      </c>
      <c r="T5938" s="181">
        <f t="shared" si="836"/>
        <v>0</v>
      </c>
      <c r="AQ5938" s="1">
        <f>COUNT(L$11:L5938)</f>
        <v>37</v>
      </c>
      <c r="AR5938" s="43">
        <f t="shared" si="837"/>
        <v>40933</v>
      </c>
      <c r="AS5938" s="44">
        <f t="shared" si="838"/>
        <v>89.120000000000019</v>
      </c>
      <c r="AT5938" s="10" t="str">
        <f t="shared" si="839"/>
        <v/>
      </c>
      <c r="AU5938" s="20" t="str">
        <f t="shared" si="840"/>
        <v/>
      </c>
      <c r="AV5938" s="42">
        <f t="shared" si="841"/>
        <v>1</v>
      </c>
      <c r="AW5938" s="89">
        <f t="shared" si="842"/>
        <v>0</v>
      </c>
      <c r="AX5938" s="168"/>
      <c r="AY5938" s="60"/>
      <c r="AZ5938" s="61"/>
      <c r="BB5938" s="61" t="str">
        <f>IF(Settings!I5934&lt;&gt;"",Settings!I5934,"")</f>
        <v/>
      </c>
    </row>
    <row r="5939" spans="2:54" x14ac:dyDescent="0.2">
      <c r="B5939" s="13"/>
      <c r="C5939" s="12"/>
      <c r="D5939" s="12"/>
      <c r="E5939" s="12"/>
      <c r="F5939" s="12"/>
      <c r="G5939" s="12"/>
      <c r="H5939" s="12"/>
      <c r="I5939" s="15"/>
      <c r="J5939" s="31"/>
      <c r="K5939" s="180"/>
      <c r="L5939" s="40"/>
      <c r="M5939" s="14"/>
      <c r="N5939" s="16"/>
      <c r="O5939" s="49"/>
      <c r="P5939" s="64"/>
      <c r="Q5939" s="18"/>
      <c r="R5939" s="181">
        <f t="shared" si="834"/>
        <v>0</v>
      </c>
      <c r="S5939" s="181">
        <f t="shared" si="835"/>
        <v>0</v>
      </c>
      <c r="T5939" s="181">
        <f t="shared" si="836"/>
        <v>0</v>
      </c>
      <c r="AQ5939" s="1">
        <f>COUNT(L$11:L5939)</f>
        <v>37</v>
      </c>
      <c r="AR5939" s="43">
        <f t="shared" si="837"/>
        <v>40933</v>
      </c>
      <c r="AS5939" s="44">
        <f t="shared" si="838"/>
        <v>89.120000000000019</v>
      </c>
      <c r="AT5939" s="10" t="str">
        <f t="shared" si="839"/>
        <v/>
      </c>
      <c r="AU5939" s="20" t="str">
        <f t="shared" si="840"/>
        <v/>
      </c>
      <c r="AV5939" s="42">
        <f t="shared" si="841"/>
        <v>1</v>
      </c>
      <c r="AW5939" s="89">
        <f t="shared" si="842"/>
        <v>0</v>
      </c>
      <c r="AX5939" s="168"/>
      <c r="AY5939" s="60"/>
      <c r="AZ5939" s="61"/>
      <c r="BB5939" s="61" t="str">
        <f>IF(Settings!I5935&lt;&gt;"",Settings!I5935,"")</f>
        <v/>
      </c>
    </row>
    <row r="5940" spans="2:54" x14ac:dyDescent="0.2">
      <c r="B5940" s="13"/>
      <c r="C5940" s="12"/>
      <c r="D5940" s="12"/>
      <c r="E5940" s="12"/>
      <c r="F5940" s="12"/>
      <c r="G5940" s="12"/>
      <c r="H5940" s="12"/>
      <c r="I5940" s="15"/>
      <c r="J5940" s="31"/>
      <c r="K5940" s="180"/>
      <c r="L5940" s="40"/>
      <c r="M5940" s="14"/>
      <c r="N5940" s="16"/>
      <c r="O5940" s="49"/>
      <c r="P5940" s="64"/>
      <c r="Q5940" s="18"/>
      <c r="R5940" s="181">
        <f t="shared" si="834"/>
        <v>0</v>
      </c>
      <c r="S5940" s="181">
        <f t="shared" si="835"/>
        <v>0</v>
      </c>
      <c r="T5940" s="181">
        <f t="shared" si="836"/>
        <v>0</v>
      </c>
      <c r="AQ5940" s="1">
        <f>COUNT(L$11:L5940)</f>
        <v>37</v>
      </c>
      <c r="AR5940" s="43">
        <f t="shared" si="837"/>
        <v>40933</v>
      </c>
      <c r="AS5940" s="44">
        <f t="shared" si="838"/>
        <v>89.120000000000019</v>
      </c>
      <c r="AT5940" s="10" t="str">
        <f t="shared" si="839"/>
        <v/>
      </c>
      <c r="AU5940" s="20" t="str">
        <f t="shared" si="840"/>
        <v/>
      </c>
      <c r="AV5940" s="42">
        <f t="shared" si="841"/>
        <v>1</v>
      </c>
      <c r="AW5940" s="89">
        <f t="shared" si="842"/>
        <v>0</v>
      </c>
      <c r="AX5940" s="168"/>
      <c r="AY5940" s="60"/>
      <c r="AZ5940" s="61"/>
      <c r="BB5940" s="61" t="str">
        <f>IF(Settings!I5936&lt;&gt;"",Settings!I5936,"")</f>
        <v/>
      </c>
    </row>
    <row r="5941" spans="2:54" x14ac:dyDescent="0.2">
      <c r="B5941" s="13"/>
      <c r="C5941" s="12"/>
      <c r="D5941" s="12"/>
      <c r="E5941" s="12"/>
      <c r="F5941" s="12"/>
      <c r="G5941" s="12"/>
      <c r="H5941" s="12"/>
      <c r="I5941" s="15"/>
      <c r="J5941" s="31"/>
      <c r="K5941" s="180"/>
      <c r="L5941" s="40"/>
      <c r="M5941" s="14"/>
      <c r="N5941" s="16"/>
      <c r="O5941" s="49"/>
      <c r="P5941" s="64"/>
      <c r="Q5941" s="18"/>
      <c r="R5941" s="181">
        <f t="shared" si="834"/>
        <v>0</v>
      </c>
      <c r="S5941" s="181">
        <f t="shared" si="835"/>
        <v>0</v>
      </c>
      <c r="T5941" s="181">
        <f t="shared" si="836"/>
        <v>0</v>
      </c>
      <c r="AQ5941" s="1">
        <f>COUNT(L$11:L5941)</f>
        <v>37</v>
      </c>
      <c r="AR5941" s="43">
        <f t="shared" si="837"/>
        <v>40933</v>
      </c>
      <c r="AS5941" s="44">
        <f t="shared" si="838"/>
        <v>89.120000000000019</v>
      </c>
      <c r="AT5941" s="10" t="str">
        <f t="shared" si="839"/>
        <v/>
      </c>
      <c r="AU5941" s="20" t="str">
        <f t="shared" si="840"/>
        <v/>
      </c>
      <c r="AV5941" s="42">
        <f t="shared" si="841"/>
        <v>1</v>
      </c>
      <c r="AW5941" s="89">
        <f t="shared" si="842"/>
        <v>0</v>
      </c>
      <c r="AX5941" s="168"/>
      <c r="AY5941" s="60"/>
      <c r="AZ5941" s="61"/>
      <c r="BB5941" s="61" t="str">
        <f>IF(Settings!I5937&lt;&gt;"",Settings!I5937,"")</f>
        <v/>
      </c>
    </row>
    <row r="5942" spans="2:54" x14ac:dyDescent="0.2">
      <c r="B5942" s="13"/>
      <c r="C5942" s="12"/>
      <c r="D5942" s="12"/>
      <c r="E5942" s="12"/>
      <c r="F5942" s="12"/>
      <c r="G5942" s="12"/>
      <c r="H5942" s="12"/>
      <c r="I5942" s="15"/>
      <c r="J5942" s="31"/>
      <c r="K5942" s="180"/>
      <c r="L5942" s="40"/>
      <c r="M5942" s="14"/>
      <c r="N5942" s="16"/>
      <c r="O5942" s="49"/>
      <c r="P5942" s="64"/>
      <c r="Q5942" s="18"/>
      <c r="R5942" s="181">
        <f t="shared" si="834"/>
        <v>0</v>
      </c>
      <c r="S5942" s="181">
        <f t="shared" si="835"/>
        <v>0</v>
      </c>
      <c r="T5942" s="181">
        <f t="shared" si="836"/>
        <v>0</v>
      </c>
      <c r="AQ5942" s="1">
        <f>COUNT(L$11:L5942)</f>
        <v>37</v>
      </c>
      <c r="AR5942" s="43">
        <f t="shared" si="837"/>
        <v>40933</v>
      </c>
      <c r="AS5942" s="44">
        <f t="shared" si="838"/>
        <v>89.120000000000019</v>
      </c>
      <c r="AT5942" s="10" t="str">
        <f t="shared" si="839"/>
        <v/>
      </c>
      <c r="AU5942" s="20" t="str">
        <f t="shared" si="840"/>
        <v/>
      </c>
      <c r="AV5942" s="42">
        <f t="shared" si="841"/>
        <v>1</v>
      </c>
      <c r="AW5942" s="89">
        <f t="shared" si="842"/>
        <v>0</v>
      </c>
      <c r="AX5942" s="168"/>
      <c r="AY5942" s="60"/>
      <c r="AZ5942" s="61"/>
      <c r="BB5942" s="61" t="str">
        <f>IF(Settings!I5938&lt;&gt;"",Settings!I5938,"")</f>
        <v/>
      </c>
    </row>
    <row r="5943" spans="2:54" x14ac:dyDescent="0.2">
      <c r="B5943" s="13"/>
      <c r="C5943" s="12"/>
      <c r="D5943" s="12"/>
      <c r="E5943" s="12"/>
      <c r="F5943" s="12"/>
      <c r="G5943" s="12"/>
      <c r="H5943" s="12"/>
      <c r="I5943" s="15"/>
      <c r="J5943" s="31"/>
      <c r="K5943" s="180"/>
      <c r="L5943" s="40"/>
      <c r="M5943" s="14"/>
      <c r="N5943" s="16"/>
      <c r="O5943" s="49"/>
      <c r="P5943" s="64"/>
      <c r="Q5943" s="18"/>
      <c r="R5943" s="181">
        <f t="shared" si="834"/>
        <v>0</v>
      </c>
      <c r="S5943" s="181">
        <f t="shared" si="835"/>
        <v>0</v>
      </c>
      <c r="T5943" s="181">
        <f t="shared" si="836"/>
        <v>0</v>
      </c>
      <c r="AQ5943" s="1">
        <f>COUNT(L$11:L5943)</f>
        <v>37</v>
      </c>
      <c r="AR5943" s="43">
        <f t="shared" si="837"/>
        <v>40933</v>
      </c>
      <c r="AS5943" s="44">
        <f t="shared" si="838"/>
        <v>89.120000000000019</v>
      </c>
      <c r="AT5943" s="10" t="str">
        <f t="shared" si="839"/>
        <v/>
      </c>
      <c r="AU5943" s="20" t="str">
        <f t="shared" si="840"/>
        <v/>
      </c>
      <c r="AV5943" s="42">
        <f t="shared" si="841"/>
        <v>1</v>
      </c>
      <c r="AW5943" s="89">
        <f t="shared" si="842"/>
        <v>0</v>
      </c>
      <c r="AX5943" s="168"/>
      <c r="AY5943" s="60"/>
      <c r="AZ5943" s="61"/>
      <c r="BB5943" s="61" t="str">
        <f>IF(Settings!I5939&lt;&gt;"",Settings!I5939,"")</f>
        <v/>
      </c>
    </row>
    <row r="5944" spans="2:54" x14ac:dyDescent="0.2">
      <c r="B5944" s="13"/>
      <c r="C5944" s="12"/>
      <c r="D5944" s="12"/>
      <c r="E5944" s="12"/>
      <c r="F5944" s="12"/>
      <c r="G5944" s="12"/>
      <c r="H5944" s="12"/>
      <c r="I5944" s="15"/>
      <c r="J5944" s="31"/>
      <c r="K5944" s="180"/>
      <c r="L5944" s="40"/>
      <c r="M5944" s="14"/>
      <c r="N5944" s="16"/>
      <c r="O5944" s="49"/>
      <c r="P5944" s="64"/>
      <c r="Q5944" s="18"/>
      <c r="R5944" s="181">
        <f t="shared" si="834"/>
        <v>0</v>
      </c>
      <c r="S5944" s="181">
        <f t="shared" si="835"/>
        <v>0</v>
      </c>
      <c r="T5944" s="181">
        <f t="shared" si="836"/>
        <v>0</v>
      </c>
      <c r="AQ5944" s="1">
        <f>COUNT(L$11:L5944)</f>
        <v>37</v>
      </c>
      <c r="AR5944" s="43">
        <f t="shared" si="837"/>
        <v>40933</v>
      </c>
      <c r="AS5944" s="44">
        <f t="shared" si="838"/>
        <v>89.120000000000019</v>
      </c>
      <c r="AT5944" s="10" t="str">
        <f t="shared" si="839"/>
        <v/>
      </c>
      <c r="AU5944" s="20" t="str">
        <f t="shared" si="840"/>
        <v/>
      </c>
      <c r="AV5944" s="42">
        <f t="shared" si="841"/>
        <v>1</v>
      </c>
      <c r="AW5944" s="89">
        <f t="shared" si="842"/>
        <v>0</v>
      </c>
      <c r="AX5944" s="168"/>
      <c r="AY5944" s="60"/>
      <c r="AZ5944" s="61"/>
      <c r="BB5944" s="61" t="str">
        <f>IF(Settings!I5940&lt;&gt;"",Settings!I5940,"")</f>
        <v/>
      </c>
    </row>
    <row r="5945" spans="2:54" x14ac:dyDescent="0.2">
      <c r="B5945" s="13"/>
      <c r="C5945" s="12"/>
      <c r="D5945" s="12"/>
      <c r="E5945" s="12"/>
      <c r="F5945" s="12"/>
      <c r="G5945" s="12"/>
      <c r="H5945" s="12"/>
      <c r="I5945" s="15"/>
      <c r="J5945" s="31"/>
      <c r="K5945" s="180"/>
      <c r="L5945" s="40"/>
      <c r="M5945" s="14"/>
      <c r="N5945" s="16"/>
      <c r="O5945" s="49"/>
      <c r="P5945" s="64"/>
      <c r="Q5945" s="18"/>
      <c r="R5945" s="181">
        <f t="shared" si="834"/>
        <v>0</v>
      </c>
      <c r="S5945" s="181">
        <f t="shared" si="835"/>
        <v>0</v>
      </c>
      <c r="T5945" s="181">
        <f t="shared" si="836"/>
        <v>0</v>
      </c>
      <c r="AQ5945" s="1">
        <f>COUNT(L$11:L5945)</f>
        <v>37</v>
      </c>
      <c r="AR5945" s="43">
        <f t="shared" si="837"/>
        <v>40933</v>
      </c>
      <c r="AS5945" s="44">
        <f t="shared" si="838"/>
        <v>89.120000000000019</v>
      </c>
      <c r="AT5945" s="10" t="str">
        <f t="shared" si="839"/>
        <v/>
      </c>
      <c r="AU5945" s="20" t="str">
        <f t="shared" si="840"/>
        <v/>
      </c>
      <c r="AV5945" s="42">
        <f t="shared" si="841"/>
        <v>1</v>
      </c>
      <c r="AW5945" s="89">
        <f t="shared" si="842"/>
        <v>0</v>
      </c>
      <c r="AX5945" s="168"/>
      <c r="AY5945" s="60"/>
      <c r="AZ5945" s="61"/>
      <c r="BB5945" s="61" t="str">
        <f>IF(Settings!I5941&lt;&gt;"",Settings!I5941,"")</f>
        <v/>
      </c>
    </row>
    <row r="5946" spans="2:54" x14ac:dyDescent="0.2">
      <c r="B5946" s="13"/>
      <c r="C5946" s="12"/>
      <c r="D5946" s="12"/>
      <c r="E5946" s="12"/>
      <c r="F5946" s="12"/>
      <c r="G5946" s="12"/>
      <c r="H5946" s="12"/>
      <c r="I5946" s="15"/>
      <c r="J5946" s="31"/>
      <c r="K5946" s="180"/>
      <c r="L5946" s="40"/>
      <c r="M5946" s="14"/>
      <c r="N5946" s="16"/>
      <c r="O5946" s="49"/>
      <c r="P5946" s="64"/>
      <c r="Q5946" s="18"/>
      <c r="R5946" s="181">
        <f t="shared" si="834"/>
        <v>0</v>
      </c>
      <c r="S5946" s="181">
        <f t="shared" si="835"/>
        <v>0</v>
      </c>
      <c r="T5946" s="181">
        <f t="shared" si="836"/>
        <v>0</v>
      </c>
      <c r="AQ5946" s="1">
        <f>COUNT(L$11:L5946)</f>
        <v>37</v>
      </c>
      <c r="AR5946" s="43">
        <f t="shared" si="837"/>
        <v>40933</v>
      </c>
      <c r="AS5946" s="44">
        <f t="shared" si="838"/>
        <v>89.120000000000019</v>
      </c>
      <c r="AT5946" s="10" t="str">
        <f t="shared" si="839"/>
        <v/>
      </c>
      <c r="AU5946" s="20" t="str">
        <f t="shared" si="840"/>
        <v/>
      </c>
      <c r="AV5946" s="42">
        <f t="shared" si="841"/>
        <v>1</v>
      </c>
      <c r="AW5946" s="89">
        <f t="shared" si="842"/>
        <v>0</v>
      </c>
      <c r="AX5946" s="168"/>
      <c r="AY5946" s="60"/>
      <c r="AZ5946" s="61"/>
      <c r="BB5946" s="61" t="str">
        <f>IF(Settings!I5942&lt;&gt;"",Settings!I5942,"")</f>
        <v/>
      </c>
    </row>
    <row r="5947" spans="2:54" x14ac:dyDescent="0.2">
      <c r="B5947" s="13"/>
      <c r="C5947" s="12"/>
      <c r="D5947" s="12"/>
      <c r="E5947" s="12"/>
      <c r="F5947" s="12"/>
      <c r="G5947" s="12"/>
      <c r="H5947" s="12"/>
      <c r="I5947" s="15"/>
      <c r="J5947" s="31"/>
      <c r="K5947" s="180"/>
      <c r="L5947" s="40"/>
      <c r="M5947" s="14"/>
      <c r="N5947" s="16"/>
      <c r="O5947" s="49"/>
      <c r="P5947" s="64"/>
      <c r="Q5947" s="18"/>
      <c r="R5947" s="181">
        <f t="shared" si="834"/>
        <v>0</v>
      </c>
      <c r="S5947" s="181">
        <f t="shared" si="835"/>
        <v>0</v>
      </c>
      <c r="T5947" s="181">
        <f t="shared" si="836"/>
        <v>0</v>
      </c>
      <c r="AQ5947" s="1">
        <f>COUNT(L$11:L5947)</f>
        <v>37</v>
      </c>
      <c r="AR5947" s="43">
        <f t="shared" si="837"/>
        <v>40933</v>
      </c>
      <c r="AS5947" s="44">
        <f t="shared" si="838"/>
        <v>89.120000000000019</v>
      </c>
      <c r="AT5947" s="10" t="str">
        <f t="shared" si="839"/>
        <v/>
      </c>
      <c r="AU5947" s="20" t="str">
        <f t="shared" si="840"/>
        <v/>
      </c>
      <c r="AV5947" s="42">
        <f t="shared" si="841"/>
        <v>1</v>
      </c>
      <c r="AW5947" s="89">
        <f t="shared" si="842"/>
        <v>0</v>
      </c>
      <c r="AX5947" s="168"/>
      <c r="AY5947" s="60"/>
      <c r="AZ5947" s="61"/>
      <c r="BB5947" s="61" t="str">
        <f>IF(Settings!I5943&lt;&gt;"",Settings!I5943,"")</f>
        <v/>
      </c>
    </row>
    <row r="5948" spans="2:54" x14ac:dyDescent="0.2">
      <c r="B5948" s="13"/>
      <c r="C5948" s="12"/>
      <c r="D5948" s="12"/>
      <c r="E5948" s="12"/>
      <c r="F5948" s="12"/>
      <c r="G5948" s="12"/>
      <c r="H5948" s="12"/>
      <c r="I5948" s="15"/>
      <c r="J5948" s="31"/>
      <c r="K5948" s="180"/>
      <c r="L5948" s="40"/>
      <c r="M5948" s="14"/>
      <c r="N5948" s="16"/>
      <c r="O5948" s="49"/>
      <c r="P5948" s="64"/>
      <c r="Q5948" s="18"/>
      <c r="R5948" s="181">
        <f t="shared" si="834"/>
        <v>0</v>
      </c>
      <c r="S5948" s="181">
        <f t="shared" si="835"/>
        <v>0</v>
      </c>
      <c r="T5948" s="181">
        <f t="shared" si="836"/>
        <v>0</v>
      </c>
      <c r="AQ5948" s="1">
        <f>COUNT(L$11:L5948)</f>
        <v>37</v>
      </c>
      <c r="AR5948" s="43">
        <f t="shared" si="837"/>
        <v>40933</v>
      </c>
      <c r="AS5948" s="44">
        <f t="shared" si="838"/>
        <v>89.120000000000019</v>
      </c>
      <c r="AT5948" s="10" t="str">
        <f t="shared" si="839"/>
        <v/>
      </c>
      <c r="AU5948" s="20" t="str">
        <f t="shared" si="840"/>
        <v/>
      </c>
      <c r="AV5948" s="42">
        <f t="shared" si="841"/>
        <v>1</v>
      </c>
      <c r="AW5948" s="89">
        <f t="shared" si="842"/>
        <v>0</v>
      </c>
      <c r="AX5948" s="168"/>
      <c r="AY5948" s="60"/>
      <c r="AZ5948" s="61"/>
      <c r="BB5948" s="61" t="str">
        <f>IF(Settings!I5944&lt;&gt;"",Settings!I5944,"")</f>
        <v/>
      </c>
    </row>
    <row r="5949" spans="2:54" x14ac:dyDescent="0.2">
      <c r="B5949" s="13"/>
      <c r="C5949" s="12"/>
      <c r="D5949" s="12"/>
      <c r="E5949" s="12"/>
      <c r="F5949" s="12"/>
      <c r="G5949" s="12"/>
      <c r="H5949" s="12"/>
      <c r="I5949" s="15"/>
      <c r="J5949" s="31"/>
      <c r="K5949" s="180"/>
      <c r="L5949" s="40"/>
      <c r="M5949" s="14"/>
      <c r="N5949" s="16"/>
      <c r="O5949" s="49"/>
      <c r="P5949" s="64"/>
      <c r="Q5949" s="18"/>
      <c r="R5949" s="181">
        <f t="shared" si="834"/>
        <v>0</v>
      </c>
      <c r="S5949" s="181">
        <f t="shared" si="835"/>
        <v>0</v>
      </c>
      <c r="T5949" s="181">
        <f t="shared" si="836"/>
        <v>0</v>
      </c>
      <c r="AQ5949" s="1">
        <f>COUNT(L$11:L5949)</f>
        <v>37</v>
      </c>
      <c r="AR5949" s="43">
        <f t="shared" si="837"/>
        <v>40933</v>
      </c>
      <c r="AS5949" s="44">
        <f t="shared" si="838"/>
        <v>89.120000000000019</v>
      </c>
      <c r="AT5949" s="10" t="str">
        <f t="shared" si="839"/>
        <v/>
      </c>
      <c r="AU5949" s="20" t="str">
        <f t="shared" si="840"/>
        <v/>
      </c>
      <c r="AV5949" s="42">
        <f t="shared" si="841"/>
        <v>1</v>
      </c>
      <c r="AW5949" s="89">
        <f t="shared" si="842"/>
        <v>0</v>
      </c>
      <c r="AX5949" s="168"/>
      <c r="AY5949" s="60"/>
      <c r="AZ5949" s="61"/>
      <c r="BB5949" s="61" t="str">
        <f>IF(Settings!I5945&lt;&gt;"",Settings!I5945,"")</f>
        <v/>
      </c>
    </row>
    <row r="5950" spans="2:54" x14ac:dyDescent="0.2">
      <c r="B5950" s="13"/>
      <c r="C5950" s="12"/>
      <c r="D5950" s="12"/>
      <c r="E5950" s="12"/>
      <c r="F5950" s="12"/>
      <c r="G5950" s="12"/>
      <c r="H5950" s="12"/>
      <c r="I5950" s="15"/>
      <c r="J5950" s="31"/>
      <c r="K5950" s="180"/>
      <c r="L5950" s="40"/>
      <c r="M5950" s="14"/>
      <c r="N5950" s="16"/>
      <c r="O5950" s="49"/>
      <c r="P5950" s="64"/>
      <c r="Q5950" s="18"/>
      <c r="R5950" s="181">
        <f t="shared" si="834"/>
        <v>0</v>
      </c>
      <c r="S5950" s="181">
        <f t="shared" si="835"/>
        <v>0</v>
      </c>
      <c r="T5950" s="181">
        <f t="shared" si="836"/>
        <v>0</v>
      </c>
      <c r="AQ5950" s="1">
        <f>COUNT(L$11:L5950)</f>
        <v>37</v>
      </c>
      <c r="AR5950" s="43">
        <f t="shared" si="837"/>
        <v>40933</v>
      </c>
      <c r="AS5950" s="44">
        <f t="shared" si="838"/>
        <v>89.120000000000019</v>
      </c>
      <c r="AT5950" s="10" t="str">
        <f t="shared" si="839"/>
        <v/>
      </c>
      <c r="AU5950" s="20" t="str">
        <f t="shared" si="840"/>
        <v/>
      </c>
      <c r="AV5950" s="42">
        <f t="shared" si="841"/>
        <v>1</v>
      </c>
      <c r="AW5950" s="89">
        <f t="shared" si="842"/>
        <v>0</v>
      </c>
      <c r="AX5950" s="168"/>
      <c r="AY5950" s="60"/>
      <c r="AZ5950" s="61"/>
      <c r="BB5950" s="61" t="str">
        <f>IF(Settings!I5946&lt;&gt;"",Settings!I5946,"")</f>
        <v/>
      </c>
    </row>
    <row r="5951" spans="2:54" x14ac:dyDescent="0.2">
      <c r="B5951" s="13"/>
      <c r="C5951" s="12"/>
      <c r="D5951" s="12"/>
      <c r="E5951" s="12"/>
      <c r="F5951" s="12"/>
      <c r="G5951" s="12"/>
      <c r="H5951" s="12"/>
      <c r="I5951" s="15"/>
      <c r="J5951" s="31"/>
      <c r="K5951" s="180"/>
      <c r="L5951" s="40"/>
      <c r="M5951" s="14"/>
      <c r="N5951" s="16"/>
      <c r="O5951" s="49"/>
      <c r="P5951" s="64"/>
      <c r="Q5951" s="18"/>
      <c r="R5951" s="181">
        <f t="shared" si="834"/>
        <v>0</v>
      </c>
      <c r="S5951" s="181">
        <f t="shared" si="835"/>
        <v>0</v>
      </c>
      <c r="T5951" s="181">
        <f t="shared" si="836"/>
        <v>0</v>
      </c>
      <c r="AQ5951" s="1">
        <f>COUNT(L$11:L5951)</f>
        <v>37</v>
      </c>
      <c r="AR5951" s="43">
        <f t="shared" si="837"/>
        <v>40933</v>
      </c>
      <c r="AS5951" s="44">
        <f t="shared" si="838"/>
        <v>89.120000000000019</v>
      </c>
      <c r="AT5951" s="10" t="str">
        <f t="shared" si="839"/>
        <v/>
      </c>
      <c r="AU5951" s="20" t="str">
        <f t="shared" si="840"/>
        <v/>
      </c>
      <c r="AV5951" s="42">
        <f t="shared" si="841"/>
        <v>1</v>
      </c>
      <c r="AW5951" s="89">
        <f t="shared" si="842"/>
        <v>0</v>
      </c>
      <c r="AX5951" s="168"/>
      <c r="AY5951" s="60"/>
      <c r="AZ5951" s="61"/>
      <c r="BB5951" s="61" t="str">
        <f>IF(Settings!I5947&lt;&gt;"",Settings!I5947,"")</f>
        <v/>
      </c>
    </row>
    <row r="5952" spans="2:54" x14ac:dyDescent="0.2">
      <c r="B5952" s="13"/>
      <c r="C5952" s="12"/>
      <c r="D5952" s="12"/>
      <c r="E5952" s="12"/>
      <c r="F5952" s="12"/>
      <c r="G5952" s="12"/>
      <c r="H5952" s="12"/>
      <c r="I5952" s="15"/>
      <c r="J5952" s="31"/>
      <c r="K5952" s="180"/>
      <c r="L5952" s="40"/>
      <c r="M5952" s="14"/>
      <c r="N5952" s="16"/>
      <c r="O5952" s="49"/>
      <c r="P5952" s="64"/>
      <c r="Q5952" s="18"/>
      <c r="R5952" s="181">
        <f t="shared" si="834"/>
        <v>0</v>
      </c>
      <c r="S5952" s="181">
        <f t="shared" si="835"/>
        <v>0</v>
      </c>
      <c r="T5952" s="181">
        <f t="shared" si="836"/>
        <v>0</v>
      </c>
      <c r="AQ5952" s="1">
        <f>COUNT(L$11:L5952)</f>
        <v>37</v>
      </c>
      <c r="AR5952" s="43">
        <f t="shared" si="837"/>
        <v>40933</v>
      </c>
      <c r="AS5952" s="44">
        <f t="shared" si="838"/>
        <v>89.120000000000019</v>
      </c>
      <c r="AT5952" s="10" t="str">
        <f t="shared" si="839"/>
        <v/>
      </c>
      <c r="AU5952" s="20" t="str">
        <f t="shared" si="840"/>
        <v/>
      </c>
      <c r="AV5952" s="42">
        <f t="shared" si="841"/>
        <v>1</v>
      </c>
      <c r="AW5952" s="89">
        <f t="shared" si="842"/>
        <v>0</v>
      </c>
      <c r="AX5952" s="168"/>
      <c r="AY5952" s="60"/>
      <c r="AZ5952" s="61"/>
      <c r="BB5952" s="61" t="str">
        <f>IF(Settings!I5948&lt;&gt;"",Settings!I5948,"")</f>
        <v/>
      </c>
    </row>
    <row r="5953" spans="2:54" x14ac:dyDescent="0.2">
      <c r="B5953" s="13"/>
      <c r="C5953" s="12"/>
      <c r="D5953" s="12"/>
      <c r="E5953" s="12"/>
      <c r="F5953" s="12"/>
      <c r="G5953" s="12"/>
      <c r="H5953" s="12"/>
      <c r="I5953" s="15"/>
      <c r="J5953" s="31"/>
      <c r="K5953" s="180"/>
      <c r="L5953" s="40"/>
      <c r="M5953" s="14"/>
      <c r="N5953" s="16"/>
      <c r="O5953" s="49"/>
      <c r="P5953" s="64"/>
      <c r="Q5953" s="18"/>
      <c r="R5953" s="181">
        <f t="shared" si="834"/>
        <v>0</v>
      </c>
      <c r="S5953" s="181">
        <f t="shared" si="835"/>
        <v>0</v>
      </c>
      <c r="T5953" s="181">
        <f t="shared" si="836"/>
        <v>0</v>
      </c>
      <c r="AQ5953" s="1">
        <f>COUNT(L$11:L5953)</f>
        <v>37</v>
      </c>
      <c r="AR5953" s="43">
        <f t="shared" si="837"/>
        <v>40933</v>
      </c>
      <c r="AS5953" s="44">
        <f t="shared" si="838"/>
        <v>89.120000000000019</v>
      </c>
      <c r="AT5953" s="10" t="str">
        <f t="shared" si="839"/>
        <v/>
      </c>
      <c r="AU5953" s="20" t="str">
        <f t="shared" si="840"/>
        <v/>
      </c>
      <c r="AV5953" s="42">
        <f t="shared" si="841"/>
        <v>1</v>
      </c>
      <c r="AW5953" s="89">
        <f t="shared" si="842"/>
        <v>0</v>
      </c>
      <c r="AX5953" s="168"/>
      <c r="AY5953" s="60"/>
      <c r="AZ5953" s="61"/>
      <c r="BB5953" s="61" t="str">
        <f>IF(Settings!I5949&lt;&gt;"",Settings!I5949,"")</f>
        <v/>
      </c>
    </row>
    <row r="5954" spans="2:54" x14ac:dyDescent="0.2">
      <c r="B5954" s="13"/>
      <c r="C5954" s="12"/>
      <c r="D5954" s="12"/>
      <c r="E5954" s="12"/>
      <c r="F5954" s="12"/>
      <c r="G5954" s="12"/>
      <c r="H5954" s="12"/>
      <c r="I5954" s="15"/>
      <c r="J5954" s="31"/>
      <c r="K5954" s="180"/>
      <c r="L5954" s="40"/>
      <c r="M5954" s="14"/>
      <c r="N5954" s="16"/>
      <c r="O5954" s="49"/>
      <c r="P5954" s="64"/>
      <c r="Q5954" s="18"/>
      <c r="R5954" s="181">
        <f t="shared" si="834"/>
        <v>0</v>
      </c>
      <c r="S5954" s="181">
        <f t="shared" si="835"/>
        <v>0</v>
      </c>
      <c r="T5954" s="181">
        <f t="shared" si="836"/>
        <v>0</v>
      </c>
      <c r="AQ5954" s="1">
        <f>COUNT(L$11:L5954)</f>
        <v>37</v>
      </c>
      <c r="AR5954" s="43">
        <f t="shared" si="837"/>
        <v>40933</v>
      </c>
      <c r="AS5954" s="44">
        <f t="shared" si="838"/>
        <v>89.120000000000019</v>
      </c>
      <c r="AT5954" s="10" t="str">
        <f t="shared" si="839"/>
        <v/>
      </c>
      <c r="AU5954" s="20" t="str">
        <f t="shared" si="840"/>
        <v/>
      </c>
      <c r="AV5954" s="42">
        <f t="shared" si="841"/>
        <v>1</v>
      </c>
      <c r="AW5954" s="89">
        <f t="shared" si="842"/>
        <v>0</v>
      </c>
      <c r="AX5954" s="168"/>
      <c r="AY5954" s="60"/>
      <c r="AZ5954" s="61"/>
      <c r="BB5954" s="61" t="str">
        <f>IF(Settings!I5950&lt;&gt;"",Settings!I5950,"")</f>
        <v/>
      </c>
    </row>
    <row r="5955" spans="2:54" x14ac:dyDescent="0.2">
      <c r="B5955" s="13"/>
      <c r="C5955" s="12"/>
      <c r="D5955" s="12"/>
      <c r="E5955" s="12"/>
      <c r="F5955" s="12"/>
      <c r="G5955" s="12"/>
      <c r="H5955" s="12"/>
      <c r="I5955" s="15"/>
      <c r="J5955" s="31"/>
      <c r="K5955" s="180"/>
      <c r="L5955" s="40"/>
      <c r="M5955" s="14"/>
      <c r="N5955" s="16"/>
      <c r="O5955" s="49"/>
      <c r="P5955" s="64"/>
      <c r="Q5955" s="18"/>
      <c r="R5955" s="181">
        <f t="shared" si="834"/>
        <v>0</v>
      </c>
      <c r="S5955" s="181">
        <f t="shared" si="835"/>
        <v>0</v>
      </c>
      <c r="T5955" s="181">
        <f t="shared" si="836"/>
        <v>0</v>
      </c>
      <c r="AQ5955" s="1">
        <f>COUNT(L$11:L5955)</f>
        <v>37</v>
      </c>
      <c r="AR5955" s="43">
        <f t="shared" si="837"/>
        <v>40933</v>
      </c>
      <c r="AS5955" s="44">
        <f t="shared" si="838"/>
        <v>89.120000000000019</v>
      </c>
      <c r="AT5955" s="10" t="str">
        <f t="shared" si="839"/>
        <v/>
      </c>
      <c r="AU5955" s="20" t="str">
        <f t="shared" si="840"/>
        <v/>
      </c>
      <c r="AV5955" s="42">
        <f t="shared" si="841"/>
        <v>1</v>
      </c>
      <c r="AW5955" s="89">
        <f t="shared" si="842"/>
        <v>0</v>
      </c>
      <c r="AX5955" s="168"/>
      <c r="AY5955" s="60"/>
      <c r="AZ5955" s="61"/>
      <c r="BB5955" s="61" t="str">
        <f>IF(Settings!I5951&lt;&gt;"",Settings!I5951,"")</f>
        <v/>
      </c>
    </row>
    <row r="5956" spans="2:54" x14ac:dyDescent="0.2">
      <c r="B5956" s="13"/>
      <c r="C5956" s="12"/>
      <c r="D5956" s="12"/>
      <c r="E5956" s="12"/>
      <c r="F5956" s="12"/>
      <c r="G5956" s="12"/>
      <c r="H5956" s="12"/>
      <c r="I5956" s="15"/>
      <c r="J5956" s="31"/>
      <c r="K5956" s="180"/>
      <c r="L5956" s="40"/>
      <c r="M5956" s="14"/>
      <c r="N5956" s="16"/>
      <c r="O5956" s="49"/>
      <c r="P5956" s="64"/>
      <c r="Q5956" s="18"/>
      <c r="R5956" s="181">
        <f t="shared" si="834"/>
        <v>0</v>
      </c>
      <c r="S5956" s="181">
        <f t="shared" si="835"/>
        <v>0</v>
      </c>
      <c r="T5956" s="181">
        <f t="shared" si="836"/>
        <v>0</v>
      </c>
      <c r="AQ5956" s="1">
        <f>COUNT(L$11:L5956)</f>
        <v>37</v>
      </c>
      <c r="AR5956" s="43">
        <f t="shared" si="837"/>
        <v>40933</v>
      </c>
      <c r="AS5956" s="44">
        <f t="shared" si="838"/>
        <v>89.120000000000019</v>
      </c>
      <c r="AT5956" s="10" t="str">
        <f t="shared" si="839"/>
        <v/>
      </c>
      <c r="AU5956" s="20" t="str">
        <f t="shared" si="840"/>
        <v/>
      </c>
      <c r="AV5956" s="42">
        <f t="shared" si="841"/>
        <v>1</v>
      </c>
      <c r="AW5956" s="89">
        <f t="shared" si="842"/>
        <v>0</v>
      </c>
      <c r="AX5956" s="168"/>
      <c r="AY5956" s="60"/>
      <c r="AZ5956" s="61"/>
      <c r="BB5956" s="61" t="str">
        <f>IF(Settings!I5952&lt;&gt;"",Settings!I5952,"")</f>
        <v/>
      </c>
    </row>
    <row r="5957" spans="2:54" x14ac:dyDescent="0.2">
      <c r="B5957" s="13"/>
      <c r="C5957" s="12"/>
      <c r="D5957" s="12"/>
      <c r="E5957" s="12"/>
      <c r="F5957" s="12"/>
      <c r="G5957" s="12"/>
      <c r="H5957" s="12"/>
      <c r="I5957" s="15"/>
      <c r="J5957" s="31"/>
      <c r="K5957" s="180"/>
      <c r="L5957" s="40"/>
      <c r="M5957" s="14"/>
      <c r="N5957" s="16"/>
      <c r="O5957" s="49"/>
      <c r="P5957" s="64"/>
      <c r="Q5957" s="18"/>
      <c r="R5957" s="181">
        <f t="shared" si="834"/>
        <v>0</v>
      </c>
      <c r="S5957" s="181">
        <f t="shared" si="835"/>
        <v>0</v>
      </c>
      <c r="T5957" s="181">
        <f t="shared" si="836"/>
        <v>0</v>
      </c>
      <c r="AQ5957" s="1">
        <f>COUNT(L$11:L5957)</f>
        <v>37</v>
      </c>
      <c r="AR5957" s="43">
        <f t="shared" si="837"/>
        <v>40933</v>
      </c>
      <c r="AS5957" s="44">
        <f t="shared" si="838"/>
        <v>89.120000000000019</v>
      </c>
      <c r="AT5957" s="10" t="str">
        <f t="shared" si="839"/>
        <v/>
      </c>
      <c r="AU5957" s="20" t="str">
        <f t="shared" si="840"/>
        <v/>
      </c>
      <c r="AV5957" s="42">
        <f t="shared" si="841"/>
        <v>1</v>
      </c>
      <c r="AW5957" s="89">
        <f t="shared" si="842"/>
        <v>0</v>
      </c>
      <c r="AX5957" s="168"/>
      <c r="AY5957" s="60"/>
      <c r="AZ5957" s="61"/>
      <c r="BB5957" s="61" t="str">
        <f>IF(Settings!I5953&lt;&gt;"",Settings!I5953,"")</f>
        <v/>
      </c>
    </row>
    <row r="5958" spans="2:54" x14ac:dyDescent="0.2">
      <c r="B5958" s="13"/>
      <c r="C5958" s="12"/>
      <c r="D5958" s="12"/>
      <c r="E5958" s="12"/>
      <c r="F5958" s="12"/>
      <c r="G5958" s="12"/>
      <c r="H5958" s="12"/>
      <c r="I5958" s="15"/>
      <c r="J5958" s="31"/>
      <c r="K5958" s="180"/>
      <c r="L5958" s="40"/>
      <c r="M5958" s="14"/>
      <c r="N5958" s="16"/>
      <c r="O5958" s="49"/>
      <c r="P5958" s="64"/>
      <c r="Q5958" s="18"/>
      <c r="R5958" s="181">
        <f t="shared" si="834"/>
        <v>0</v>
      </c>
      <c r="S5958" s="181">
        <f t="shared" si="835"/>
        <v>0</v>
      </c>
      <c r="T5958" s="181">
        <f t="shared" si="836"/>
        <v>0</v>
      </c>
      <c r="AQ5958" s="1">
        <f>COUNT(L$11:L5958)</f>
        <v>37</v>
      </c>
      <c r="AR5958" s="43">
        <f t="shared" si="837"/>
        <v>40933</v>
      </c>
      <c r="AS5958" s="44">
        <f t="shared" si="838"/>
        <v>89.120000000000019</v>
      </c>
      <c r="AT5958" s="10" t="str">
        <f t="shared" si="839"/>
        <v/>
      </c>
      <c r="AU5958" s="20" t="str">
        <f t="shared" si="840"/>
        <v/>
      </c>
      <c r="AV5958" s="42">
        <f t="shared" si="841"/>
        <v>1</v>
      </c>
      <c r="AW5958" s="89">
        <f t="shared" si="842"/>
        <v>0</v>
      </c>
      <c r="AX5958" s="168"/>
      <c r="AY5958" s="60"/>
      <c r="AZ5958" s="61"/>
      <c r="BB5958" s="61" t="str">
        <f>IF(Settings!I5954&lt;&gt;"",Settings!I5954,"")</f>
        <v/>
      </c>
    </row>
    <row r="5959" spans="2:54" x14ac:dyDescent="0.2">
      <c r="B5959" s="13"/>
      <c r="C5959" s="12"/>
      <c r="D5959" s="12"/>
      <c r="E5959" s="12"/>
      <c r="F5959" s="12"/>
      <c r="G5959" s="12"/>
      <c r="H5959" s="12"/>
      <c r="I5959" s="15"/>
      <c r="J5959" s="31"/>
      <c r="K5959" s="180"/>
      <c r="L5959" s="40"/>
      <c r="M5959" s="14"/>
      <c r="N5959" s="16"/>
      <c r="O5959" s="49"/>
      <c r="P5959" s="64"/>
      <c r="Q5959" s="18"/>
      <c r="R5959" s="181">
        <f t="shared" si="834"/>
        <v>0</v>
      </c>
      <c r="S5959" s="181">
        <f t="shared" si="835"/>
        <v>0</v>
      </c>
      <c r="T5959" s="181">
        <f t="shared" si="836"/>
        <v>0</v>
      </c>
      <c r="AQ5959" s="1">
        <f>COUNT(L$11:L5959)</f>
        <v>37</v>
      </c>
      <c r="AR5959" s="43">
        <f t="shared" si="837"/>
        <v>40933</v>
      </c>
      <c r="AS5959" s="44">
        <f t="shared" si="838"/>
        <v>89.120000000000019</v>
      </c>
      <c r="AT5959" s="10" t="str">
        <f t="shared" si="839"/>
        <v/>
      </c>
      <c r="AU5959" s="20" t="str">
        <f t="shared" si="840"/>
        <v/>
      </c>
      <c r="AV5959" s="42">
        <f t="shared" si="841"/>
        <v>1</v>
      </c>
      <c r="AW5959" s="89">
        <f t="shared" si="842"/>
        <v>0</v>
      </c>
      <c r="AX5959" s="168"/>
      <c r="AY5959" s="60"/>
      <c r="AZ5959" s="61"/>
      <c r="BB5959" s="61" t="str">
        <f>IF(Settings!I5955&lt;&gt;"",Settings!I5955,"")</f>
        <v/>
      </c>
    </row>
    <row r="5960" spans="2:54" x14ac:dyDescent="0.2">
      <c r="B5960" s="13"/>
      <c r="C5960" s="12"/>
      <c r="D5960" s="12"/>
      <c r="E5960" s="12"/>
      <c r="F5960" s="12"/>
      <c r="G5960" s="12"/>
      <c r="H5960" s="12"/>
      <c r="I5960" s="15"/>
      <c r="J5960" s="31"/>
      <c r="K5960" s="180"/>
      <c r="L5960" s="40"/>
      <c r="M5960" s="14"/>
      <c r="N5960" s="16"/>
      <c r="O5960" s="49"/>
      <c r="P5960" s="64"/>
      <c r="Q5960" s="18"/>
      <c r="R5960" s="181">
        <f t="shared" si="834"/>
        <v>0</v>
      </c>
      <c r="S5960" s="181">
        <f t="shared" si="835"/>
        <v>0</v>
      </c>
      <c r="T5960" s="181">
        <f t="shared" si="836"/>
        <v>0</v>
      </c>
      <c r="AQ5960" s="1">
        <f>COUNT(L$11:L5960)</f>
        <v>37</v>
      </c>
      <c r="AR5960" s="43">
        <f t="shared" si="837"/>
        <v>40933</v>
      </c>
      <c r="AS5960" s="44">
        <f t="shared" si="838"/>
        <v>89.120000000000019</v>
      </c>
      <c r="AT5960" s="10" t="str">
        <f t="shared" si="839"/>
        <v/>
      </c>
      <c r="AU5960" s="20" t="str">
        <f t="shared" si="840"/>
        <v/>
      </c>
      <c r="AV5960" s="42">
        <f t="shared" si="841"/>
        <v>1</v>
      </c>
      <c r="AW5960" s="89">
        <f t="shared" si="842"/>
        <v>0</v>
      </c>
      <c r="AX5960" s="168"/>
      <c r="AY5960" s="60"/>
      <c r="AZ5960" s="61"/>
      <c r="BB5960" s="61" t="str">
        <f>IF(Settings!I5956&lt;&gt;"",Settings!I5956,"")</f>
        <v/>
      </c>
    </row>
    <row r="5961" spans="2:54" x14ac:dyDescent="0.2">
      <c r="B5961" s="13"/>
      <c r="C5961" s="12"/>
      <c r="D5961" s="12"/>
      <c r="E5961" s="12"/>
      <c r="F5961" s="12"/>
      <c r="G5961" s="12"/>
      <c r="H5961" s="12"/>
      <c r="I5961" s="15"/>
      <c r="J5961" s="31"/>
      <c r="K5961" s="180"/>
      <c r="L5961" s="40"/>
      <c r="M5961" s="14"/>
      <c r="N5961" s="16"/>
      <c r="O5961" s="49"/>
      <c r="P5961" s="64"/>
      <c r="Q5961" s="18"/>
      <c r="R5961" s="181">
        <f t="shared" si="834"/>
        <v>0</v>
      </c>
      <c r="S5961" s="181">
        <f t="shared" si="835"/>
        <v>0</v>
      </c>
      <c r="T5961" s="181">
        <f t="shared" si="836"/>
        <v>0</v>
      </c>
      <c r="AQ5961" s="1">
        <f>COUNT(L$11:L5961)</f>
        <v>37</v>
      </c>
      <c r="AR5961" s="43">
        <f t="shared" si="837"/>
        <v>40933</v>
      </c>
      <c r="AS5961" s="44">
        <f t="shared" si="838"/>
        <v>89.120000000000019</v>
      </c>
      <c r="AT5961" s="10" t="str">
        <f t="shared" si="839"/>
        <v/>
      </c>
      <c r="AU5961" s="20" t="str">
        <f t="shared" si="840"/>
        <v/>
      </c>
      <c r="AV5961" s="42">
        <f t="shared" si="841"/>
        <v>1</v>
      </c>
      <c r="AW5961" s="89">
        <f t="shared" si="842"/>
        <v>0</v>
      </c>
      <c r="AX5961" s="168"/>
      <c r="AY5961" s="60"/>
      <c r="AZ5961" s="61"/>
      <c r="BB5961" s="61" t="str">
        <f>IF(Settings!I5957&lt;&gt;"",Settings!I5957,"")</f>
        <v/>
      </c>
    </row>
    <row r="5962" spans="2:54" x14ac:dyDescent="0.2">
      <c r="B5962" s="13"/>
      <c r="C5962" s="12"/>
      <c r="D5962" s="12"/>
      <c r="E5962" s="12"/>
      <c r="F5962" s="12"/>
      <c r="G5962" s="12"/>
      <c r="H5962" s="12"/>
      <c r="I5962" s="15"/>
      <c r="J5962" s="31"/>
      <c r="K5962" s="180"/>
      <c r="L5962" s="40"/>
      <c r="M5962" s="14"/>
      <c r="N5962" s="16"/>
      <c r="O5962" s="49"/>
      <c r="P5962" s="64"/>
      <c r="Q5962" s="18"/>
      <c r="R5962" s="181">
        <f t="shared" si="834"/>
        <v>0</v>
      </c>
      <c r="S5962" s="181">
        <f t="shared" si="835"/>
        <v>0</v>
      </c>
      <c r="T5962" s="181">
        <f t="shared" si="836"/>
        <v>0</v>
      </c>
      <c r="AQ5962" s="1">
        <f>COUNT(L$11:L5962)</f>
        <v>37</v>
      </c>
      <c r="AR5962" s="43">
        <f t="shared" si="837"/>
        <v>40933</v>
      </c>
      <c r="AS5962" s="44">
        <f t="shared" si="838"/>
        <v>89.120000000000019</v>
      </c>
      <c r="AT5962" s="10" t="str">
        <f t="shared" si="839"/>
        <v/>
      </c>
      <c r="AU5962" s="20" t="str">
        <f t="shared" si="840"/>
        <v/>
      </c>
      <c r="AV5962" s="42">
        <f t="shared" si="841"/>
        <v>1</v>
      </c>
      <c r="AW5962" s="89">
        <f t="shared" si="842"/>
        <v>0</v>
      </c>
      <c r="AX5962" s="168"/>
      <c r="AY5962" s="60"/>
      <c r="AZ5962" s="61"/>
      <c r="BB5962" s="61" t="str">
        <f>IF(Settings!I5958&lt;&gt;"",Settings!I5958,"")</f>
        <v/>
      </c>
    </row>
    <row r="5963" spans="2:54" x14ac:dyDescent="0.2">
      <c r="B5963" s="13"/>
      <c r="C5963" s="12"/>
      <c r="D5963" s="12"/>
      <c r="E5963" s="12"/>
      <c r="F5963" s="12"/>
      <c r="G5963" s="12"/>
      <c r="H5963" s="12"/>
      <c r="I5963" s="15"/>
      <c r="J5963" s="31"/>
      <c r="K5963" s="180"/>
      <c r="L5963" s="40"/>
      <c r="M5963" s="14"/>
      <c r="N5963" s="16"/>
      <c r="O5963" s="49"/>
      <c r="P5963" s="64"/>
      <c r="Q5963" s="18"/>
      <c r="R5963" s="181">
        <f t="shared" si="834"/>
        <v>0</v>
      </c>
      <c r="S5963" s="181">
        <f t="shared" si="835"/>
        <v>0</v>
      </c>
      <c r="T5963" s="181">
        <f t="shared" si="836"/>
        <v>0</v>
      </c>
      <c r="AQ5963" s="1">
        <f>COUNT(L$11:L5963)</f>
        <v>37</v>
      </c>
      <c r="AR5963" s="43">
        <f t="shared" si="837"/>
        <v>40933</v>
      </c>
      <c r="AS5963" s="44">
        <f t="shared" si="838"/>
        <v>89.120000000000019</v>
      </c>
      <c r="AT5963" s="10" t="str">
        <f t="shared" si="839"/>
        <v/>
      </c>
      <c r="AU5963" s="20" t="str">
        <f t="shared" si="840"/>
        <v/>
      </c>
      <c r="AV5963" s="42">
        <f t="shared" si="841"/>
        <v>1</v>
      </c>
      <c r="AW5963" s="89">
        <f t="shared" si="842"/>
        <v>0</v>
      </c>
      <c r="AX5963" s="168"/>
      <c r="AY5963" s="60"/>
      <c r="AZ5963" s="61"/>
      <c r="BB5963" s="61" t="str">
        <f>IF(Settings!I5959&lt;&gt;"",Settings!I5959,"")</f>
        <v/>
      </c>
    </row>
    <row r="5964" spans="2:54" x14ac:dyDescent="0.2">
      <c r="B5964" s="13"/>
      <c r="C5964" s="12"/>
      <c r="D5964" s="12"/>
      <c r="E5964" s="12"/>
      <c r="F5964" s="12"/>
      <c r="G5964" s="12"/>
      <c r="H5964" s="12"/>
      <c r="I5964" s="15"/>
      <c r="J5964" s="31"/>
      <c r="K5964" s="180"/>
      <c r="L5964" s="40"/>
      <c r="M5964" s="14"/>
      <c r="N5964" s="16"/>
      <c r="O5964" s="49"/>
      <c r="P5964" s="64"/>
      <c r="Q5964" s="18"/>
      <c r="R5964" s="181">
        <f t="shared" ref="R5964:R6027" si="843">ROUND(IF(M5964&lt;&gt;"Y",IF(P5964&lt;&gt;"Y",K5964,K5964*(AV5964-1)),0),ROUNDING)</f>
        <v>0</v>
      </c>
      <c r="S5964" s="181">
        <f t="shared" ref="S5964:S6027" si="844">ROUND(IF(O5964&gt;0,IF(M5964="Y",AW5964*(1-O5964),IF(AW5964&gt;R5964,R5964 + (AW5964 - R5964)*(1-O5964),AW5964)),AW5964),ROUNDING)</f>
        <v>0</v>
      </c>
      <c r="T5964" s="181">
        <f t="shared" ref="T5964:T6027" si="845">ROUND(IF(N5964="P",0,IF(OR(M5964="N",M5964=""),S5964-R5964,S5964)),ROUNDING)</f>
        <v>0</v>
      </c>
      <c r="AQ5964" s="1">
        <f>COUNT(L$11:L5964)</f>
        <v>37</v>
      </c>
      <c r="AR5964" s="43">
        <f t="shared" si="837"/>
        <v>40933</v>
      </c>
      <c r="AS5964" s="44">
        <f t="shared" si="838"/>
        <v>89.120000000000019</v>
      </c>
      <c r="AT5964" s="10" t="str">
        <f t="shared" si="839"/>
        <v/>
      </c>
      <c r="AU5964" s="20" t="str">
        <f t="shared" si="840"/>
        <v/>
      </c>
      <c r="AV5964" s="42">
        <f t="shared" si="841"/>
        <v>1</v>
      </c>
      <c r="AW5964" s="89">
        <f t="shared" si="842"/>
        <v>0</v>
      </c>
      <c r="AX5964" s="168"/>
      <c r="AY5964" s="60"/>
      <c r="AZ5964" s="61"/>
      <c r="BB5964" s="61" t="str">
        <f>IF(Settings!I5960&lt;&gt;"",Settings!I5960,"")</f>
        <v/>
      </c>
    </row>
    <row r="5965" spans="2:54" x14ac:dyDescent="0.2">
      <c r="B5965" s="13"/>
      <c r="C5965" s="12"/>
      <c r="D5965" s="12"/>
      <c r="E5965" s="12"/>
      <c r="F5965" s="12"/>
      <c r="G5965" s="12"/>
      <c r="H5965" s="12"/>
      <c r="I5965" s="15"/>
      <c r="J5965" s="31"/>
      <c r="K5965" s="180"/>
      <c r="L5965" s="40"/>
      <c r="M5965" s="14"/>
      <c r="N5965" s="16"/>
      <c r="O5965" s="49"/>
      <c r="P5965" s="64"/>
      <c r="Q5965" s="18"/>
      <c r="R5965" s="181">
        <f t="shared" si="843"/>
        <v>0</v>
      </c>
      <c r="S5965" s="181">
        <f t="shared" si="844"/>
        <v>0</v>
      </c>
      <c r="T5965" s="181">
        <f t="shared" si="845"/>
        <v>0</v>
      </c>
      <c r="AQ5965" s="1">
        <f>COUNT(L$11:L5965)</f>
        <v>37</v>
      </c>
      <c r="AR5965" s="43">
        <f t="shared" ref="AR5965:AR6028" si="846">IF(B5965&gt;2,B5965,AR5964)</f>
        <v>40933</v>
      </c>
      <c r="AS5965" s="44">
        <f t="shared" ref="AS5965:AS6028" si="847">AS5964+T5965</f>
        <v>89.120000000000019</v>
      </c>
      <c r="AT5965" s="10" t="str">
        <f t="shared" ref="AT5965:AT6028" si="848">IF(N5965="P",IF(P5965&lt;&gt;"Y",IF(M5965&lt;&gt;"Y",K5965*AV5965,K5965*AV5965-K5965),IF(M5965&lt;&gt;"Y",K5965 + K5965*(AV5965-1),K5965)),"")</f>
        <v/>
      </c>
      <c r="AU5965" s="20" t="str">
        <f t="shared" ref="AU5965:AU6028" si="849">IF(M5965="Y",IF(P5965="Y",K5965*(AV5965-1),K5965),"")</f>
        <v/>
      </c>
      <c r="AV5965" s="42">
        <f t="shared" ref="AV5965:AV6028" si="850">IF(L5965&lt;&gt;"",IF(ODDS_TYPE=1,L5965,IF(ODDS_TYPE=2,IF(L5965&gt;0,1+L5965/100,IF(L5965&lt;0,1-100/L5965,1)),IF(ODDS_TYPE=3,1+L5965,IF(ODDS_TYPE=4,1+L5965,IF(ODDS_TYPE=5,IF(L5965&gt;0,1+L5965,1-1/L5965),IF(ODDS_TYPE=6,IF(L5965&gt;=0,L5965+1,1-1/L5965),1)))))),1)</f>
        <v>1</v>
      </c>
      <c r="AW5965" s="89">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68"/>
      <c r="AY5965" s="60"/>
      <c r="AZ5965" s="61"/>
      <c r="BB5965" s="61" t="str">
        <f>IF(Settings!I5961&lt;&gt;"",Settings!I5961,"")</f>
        <v/>
      </c>
    </row>
    <row r="5966" spans="2:54" x14ac:dyDescent="0.2">
      <c r="B5966" s="13"/>
      <c r="C5966" s="12"/>
      <c r="D5966" s="12"/>
      <c r="E5966" s="12"/>
      <c r="F5966" s="12"/>
      <c r="G5966" s="12"/>
      <c r="H5966" s="12"/>
      <c r="I5966" s="15"/>
      <c r="J5966" s="31"/>
      <c r="K5966" s="180"/>
      <c r="L5966" s="40"/>
      <c r="M5966" s="14"/>
      <c r="N5966" s="16"/>
      <c r="O5966" s="49"/>
      <c r="P5966" s="64"/>
      <c r="Q5966" s="18"/>
      <c r="R5966" s="181">
        <f t="shared" si="843"/>
        <v>0</v>
      </c>
      <c r="S5966" s="181">
        <f t="shared" si="844"/>
        <v>0</v>
      </c>
      <c r="T5966" s="181">
        <f t="shared" si="845"/>
        <v>0</v>
      </c>
      <c r="AQ5966" s="1">
        <f>COUNT(L$11:L5966)</f>
        <v>37</v>
      </c>
      <c r="AR5966" s="43">
        <f t="shared" si="846"/>
        <v>40933</v>
      </c>
      <c r="AS5966" s="44">
        <f t="shared" si="847"/>
        <v>89.120000000000019</v>
      </c>
      <c r="AT5966" s="10" t="str">
        <f t="shared" si="848"/>
        <v/>
      </c>
      <c r="AU5966" s="20" t="str">
        <f t="shared" si="849"/>
        <v/>
      </c>
      <c r="AV5966" s="42">
        <f t="shared" si="850"/>
        <v>1</v>
      </c>
      <c r="AW5966" s="89">
        <f t="shared" si="851"/>
        <v>0</v>
      </c>
      <c r="AX5966" s="168"/>
      <c r="AY5966" s="60"/>
      <c r="AZ5966" s="61"/>
      <c r="BB5966" s="61" t="str">
        <f>IF(Settings!I5962&lt;&gt;"",Settings!I5962,"")</f>
        <v/>
      </c>
    </row>
    <row r="5967" spans="2:54" x14ac:dyDescent="0.2">
      <c r="B5967" s="13"/>
      <c r="C5967" s="12"/>
      <c r="D5967" s="12"/>
      <c r="E5967" s="12"/>
      <c r="F5967" s="12"/>
      <c r="G5967" s="12"/>
      <c r="H5967" s="12"/>
      <c r="I5967" s="15"/>
      <c r="J5967" s="31"/>
      <c r="K5967" s="180"/>
      <c r="L5967" s="40"/>
      <c r="M5967" s="14"/>
      <c r="N5967" s="16"/>
      <c r="O5967" s="49"/>
      <c r="P5967" s="64"/>
      <c r="Q5967" s="18"/>
      <c r="R5967" s="181">
        <f t="shared" si="843"/>
        <v>0</v>
      </c>
      <c r="S5967" s="181">
        <f t="shared" si="844"/>
        <v>0</v>
      </c>
      <c r="T5967" s="181">
        <f t="shared" si="845"/>
        <v>0</v>
      </c>
      <c r="AQ5967" s="1">
        <f>COUNT(L$11:L5967)</f>
        <v>37</v>
      </c>
      <c r="AR5967" s="43">
        <f t="shared" si="846"/>
        <v>40933</v>
      </c>
      <c r="AS5967" s="44">
        <f t="shared" si="847"/>
        <v>89.120000000000019</v>
      </c>
      <c r="AT5967" s="10" t="str">
        <f t="shared" si="848"/>
        <v/>
      </c>
      <c r="AU5967" s="20" t="str">
        <f t="shared" si="849"/>
        <v/>
      </c>
      <c r="AV5967" s="42">
        <f t="shared" si="850"/>
        <v>1</v>
      </c>
      <c r="AW5967" s="89">
        <f t="shared" si="851"/>
        <v>0</v>
      </c>
      <c r="AX5967" s="168"/>
      <c r="AY5967" s="60"/>
      <c r="AZ5967" s="61"/>
      <c r="BB5967" s="61" t="str">
        <f>IF(Settings!I5963&lt;&gt;"",Settings!I5963,"")</f>
        <v/>
      </c>
    </row>
    <row r="5968" spans="2:54" x14ac:dyDescent="0.2">
      <c r="B5968" s="13"/>
      <c r="C5968" s="12"/>
      <c r="D5968" s="12"/>
      <c r="E5968" s="12"/>
      <c r="F5968" s="12"/>
      <c r="G5968" s="12"/>
      <c r="H5968" s="12"/>
      <c r="I5968" s="15"/>
      <c r="J5968" s="31"/>
      <c r="K5968" s="180"/>
      <c r="L5968" s="40"/>
      <c r="M5968" s="14"/>
      <c r="N5968" s="16"/>
      <c r="O5968" s="49"/>
      <c r="P5968" s="64"/>
      <c r="Q5968" s="18"/>
      <c r="R5968" s="181">
        <f t="shared" si="843"/>
        <v>0</v>
      </c>
      <c r="S5968" s="181">
        <f t="shared" si="844"/>
        <v>0</v>
      </c>
      <c r="T5968" s="181">
        <f t="shared" si="845"/>
        <v>0</v>
      </c>
      <c r="AQ5968" s="1">
        <f>COUNT(L$11:L5968)</f>
        <v>37</v>
      </c>
      <c r="AR5968" s="43">
        <f t="shared" si="846"/>
        <v>40933</v>
      </c>
      <c r="AS5968" s="44">
        <f t="shared" si="847"/>
        <v>89.120000000000019</v>
      </c>
      <c r="AT5968" s="10" t="str">
        <f t="shared" si="848"/>
        <v/>
      </c>
      <c r="AU5968" s="20" t="str">
        <f t="shared" si="849"/>
        <v/>
      </c>
      <c r="AV5968" s="42">
        <f t="shared" si="850"/>
        <v>1</v>
      </c>
      <c r="AW5968" s="89">
        <f t="shared" si="851"/>
        <v>0</v>
      </c>
      <c r="AX5968" s="168"/>
      <c r="AY5968" s="60"/>
      <c r="AZ5968" s="61"/>
      <c r="BB5968" s="61" t="str">
        <f>IF(Settings!I5964&lt;&gt;"",Settings!I5964,"")</f>
        <v/>
      </c>
    </row>
    <row r="5969" spans="2:54" x14ac:dyDescent="0.2">
      <c r="B5969" s="13"/>
      <c r="C5969" s="12"/>
      <c r="D5969" s="12"/>
      <c r="E5969" s="12"/>
      <c r="F5969" s="12"/>
      <c r="G5969" s="12"/>
      <c r="H5969" s="12"/>
      <c r="I5969" s="15"/>
      <c r="J5969" s="31"/>
      <c r="K5969" s="180"/>
      <c r="L5969" s="40"/>
      <c r="M5969" s="14"/>
      <c r="N5969" s="16"/>
      <c r="O5969" s="49"/>
      <c r="P5969" s="64"/>
      <c r="Q5969" s="18"/>
      <c r="R5969" s="181">
        <f t="shared" si="843"/>
        <v>0</v>
      </c>
      <c r="S5969" s="181">
        <f t="shared" si="844"/>
        <v>0</v>
      </c>
      <c r="T5969" s="181">
        <f t="shared" si="845"/>
        <v>0</v>
      </c>
      <c r="AQ5969" s="1">
        <f>COUNT(L$11:L5969)</f>
        <v>37</v>
      </c>
      <c r="AR5969" s="43">
        <f t="shared" si="846"/>
        <v>40933</v>
      </c>
      <c r="AS5969" s="44">
        <f t="shared" si="847"/>
        <v>89.120000000000019</v>
      </c>
      <c r="AT5969" s="10" t="str">
        <f t="shared" si="848"/>
        <v/>
      </c>
      <c r="AU5969" s="20" t="str">
        <f t="shared" si="849"/>
        <v/>
      </c>
      <c r="AV5969" s="42">
        <f t="shared" si="850"/>
        <v>1</v>
      </c>
      <c r="AW5969" s="89">
        <f t="shared" si="851"/>
        <v>0</v>
      </c>
      <c r="AX5969" s="168"/>
      <c r="AY5969" s="60"/>
      <c r="AZ5969" s="61"/>
      <c r="BB5969" s="61" t="str">
        <f>IF(Settings!I5965&lt;&gt;"",Settings!I5965,"")</f>
        <v/>
      </c>
    </row>
    <row r="5970" spans="2:54" x14ac:dyDescent="0.2">
      <c r="B5970" s="13"/>
      <c r="C5970" s="12"/>
      <c r="D5970" s="12"/>
      <c r="E5970" s="12"/>
      <c r="F5970" s="12"/>
      <c r="G5970" s="12"/>
      <c r="H5970" s="12"/>
      <c r="I5970" s="15"/>
      <c r="J5970" s="31"/>
      <c r="K5970" s="180"/>
      <c r="L5970" s="40"/>
      <c r="M5970" s="14"/>
      <c r="N5970" s="16"/>
      <c r="O5970" s="49"/>
      <c r="P5970" s="64"/>
      <c r="Q5970" s="18"/>
      <c r="R5970" s="181">
        <f t="shared" si="843"/>
        <v>0</v>
      </c>
      <c r="S5970" s="181">
        <f t="shared" si="844"/>
        <v>0</v>
      </c>
      <c r="T5970" s="181">
        <f t="shared" si="845"/>
        <v>0</v>
      </c>
      <c r="AQ5970" s="1">
        <f>COUNT(L$11:L5970)</f>
        <v>37</v>
      </c>
      <c r="AR5970" s="43">
        <f t="shared" si="846"/>
        <v>40933</v>
      </c>
      <c r="AS5970" s="44">
        <f t="shared" si="847"/>
        <v>89.120000000000019</v>
      </c>
      <c r="AT5970" s="10" t="str">
        <f t="shared" si="848"/>
        <v/>
      </c>
      <c r="AU5970" s="20" t="str">
        <f t="shared" si="849"/>
        <v/>
      </c>
      <c r="AV5970" s="42">
        <f t="shared" si="850"/>
        <v>1</v>
      </c>
      <c r="AW5970" s="89">
        <f t="shared" si="851"/>
        <v>0</v>
      </c>
      <c r="AX5970" s="168"/>
      <c r="AY5970" s="60"/>
      <c r="AZ5970" s="61"/>
      <c r="BB5970" s="61" t="str">
        <f>IF(Settings!I5966&lt;&gt;"",Settings!I5966,"")</f>
        <v/>
      </c>
    </row>
    <row r="5971" spans="2:54" x14ac:dyDescent="0.2">
      <c r="B5971" s="13"/>
      <c r="C5971" s="12"/>
      <c r="D5971" s="12"/>
      <c r="E5971" s="12"/>
      <c r="F5971" s="12"/>
      <c r="G5971" s="12"/>
      <c r="H5971" s="12"/>
      <c r="I5971" s="15"/>
      <c r="J5971" s="31"/>
      <c r="K5971" s="180"/>
      <c r="L5971" s="40"/>
      <c r="M5971" s="14"/>
      <c r="N5971" s="16"/>
      <c r="O5971" s="49"/>
      <c r="P5971" s="64"/>
      <c r="Q5971" s="18"/>
      <c r="R5971" s="181">
        <f t="shared" si="843"/>
        <v>0</v>
      </c>
      <c r="S5971" s="181">
        <f t="shared" si="844"/>
        <v>0</v>
      </c>
      <c r="T5971" s="181">
        <f t="shared" si="845"/>
        <v>0</v>
      </c>
      <c r="AQ5971" s="1">
        <f>COUNT(L$11:L5971)</f>
        <v>37</v>
      </c>
      <c r="AR5971" s="43">
        <f t="shared" si="846"/>
        <v>40933</v>
      </c>
      <c r="AS5971" s="44">
        <f t="shared" si="847"/>
        <v>89.120000000000019</v>
      </c>
      <c r="AT5971" s="10" t="str">
        <f t="shared" si="848"/>
        <v/>
      </c>
      <c r="AU5971" s="20" t="str">
        <f t="shared" si="849"/>
        <v/>
      </c>
      <c r="AV5971" s="42">
        <f t="shared" si="850"/>
        <v>1</v>
      </c>
      <c r="AW5971" s="89">
        <f t="shared" si="851"/>
        <v>0</v>
      </c>
      <c r="AX5971" s="168"/>
      <c r="AY5971" s="60"/>
      <c r="AZ5971" s="61"/>
      <c r="BB5971" s="61" t="str">
        <f>IF(Settings!I5967&lt;&gt;"",Settings!I5967,"")</f>
        <v/>
      </c>
    </row>
    <row r="5972" spans="2:54" x14ac:dyDescent="0.2">
      <c r="B5972" s="13"/>
      <c r="C5972" s="12"/>
      <c r="D5972" s="12"/>
      <c r="E5972" s="12"/>
      <c r="F5972" s="12"/>
      <c r="G5972" s="12"/>
      <c r="H5972" s="12"/>
      <c r="I5972" s="15"/>
      <c r="J5972" s="31"/>
      <c r="K5972" s="180"/>
      <c r="L5972" s="40"/>
      <c r="M5972" s="14"/>
      <c r="N5972" s="16"/>
      <c r="O5972" s="49"/>
      <c r="P5972" s="64"/>
      <c r="Q5972" s="18"/>
      <c r="R5972" s="181">
        <f t="shared" si="843"/>
        <v>0</v>
      </c>
      <c r="S5972" s="181">
        <f t="shared" si="844"/>
        <v>0</v>
      </c>
      <c r="T5972" s="181">
        <f t="shared" si="845"/>
        <v>0</v>
      </c>
      <c r="AQ5972" s="1">
        <f>COUNT(L$11:L5972)</f>
        <v>37</v>
      </c>
      <c r="AR5972" s="43">
        <f t="shared" si="846"/>
        <v>40933</v>
      </c>
      <c r="AS5972" s="44">
        <f t="shared" si="847"/>
        <v>89.120000000000019</v>
      </c>
      <c r="AT5972" s="10" t="str">
        <f t="shared" si="848"/>
        <v/>
      </c>
      <c r="AU5972" s="20" t="str">
        <f t="shared" si="849"/>
        <v/>
      </c>
      <c r="AV5972" s="42">
        <f t="shared" si="850"/>
        <v>1</v>
      </c>
      <c r="AW5972" s="89">
        <f t="shared" si="851"/>
        <v>0</v>
      </c>
      <c r="AX5972" s="168"/>
      <c r="AY5972" s="60"/>
      <c r="AZ5972" s="61"/>
      <c r="BB5972" s="61" t="str">
        <f>IF(Settings!I5968&lt;&gt;"",Settings!I5968,"")</f>
        <v/>
      </c>
    </row>
    <row r="5973" spans="2:54" x14ac:dyDescent="0.2">
      <c r="B5973" s="13"/>
      <c r="C5973" s="12"/>
      <c r="D5973" s="12"/>
      <c r="E5973" s="12"/>
      <c r="F5973" s="12"/>
      <c r="G5973" s="12"/>
      <c r="H5973" s="12"/>
      <c r="I5973" s="15"/>
      <c r="J5973" s="31"/>
      <c r="K5973" s="180"/>
      <c r="L5973" s="40"/>
      <c r="M5973" s="14"/>
      <c r="N5973" s="16"/>
      <c r="O5973" s="49"/>
      <c r="P5973" s="64"/>
      <c r="Q5973" s="18"/>
      <c r="R5973" s="181">
        <f t="shared" si="843"/>
        <v>0</v>
      </c>
      <c r="S5973" s="181">
        <f t="shared" si="844"/>
        <v>0</v>
      </c>
      <c r="T5973" s="181">
        <f t="shared" si="845"/>
        <v>0</v>
      </c>
      <c r="AQ5973" s="1">
        <f>COUNT(L$11:L5973)</f>
        <v>37</v>
      </c>
      <c r="AR5973" s="43">
        <f t="shared" si="846"/>
        <v>40933</v>
      </c>
      <c r="AS5973" s="44">
        <f t="shared" si="847"/>
        <v>89.120000000000019</v>
      </c>
      <c r="AT5973" s="10" t="str">
        <f t="shared" si="848"/>
        <v/>
      </c>
      <c r="AU5973" s="20" t="str">
        <f t="shared" si="849"/>
        <v/>
      </c>
      <c r="AV5973" s="42">
        <f t="shared" si="850"/>
        <v>1</v>
      </c>
      <c r="AW5973" s="89">
        <f t="shared" si="851"/>
        <v>0</v>
      </c>
      <c r="AX5973" s="168"/>
      <c r="AY5973" s="60"/>
      <c r="AZ5973" s="61"/>
      <c r="BB5973" s="61" t="str">
        <f>IF(Settings!I5969&lt;&gt;"",Settings!I5969,"")</f>
        <v/>
      </c>
    </row>
    <row r="5974" spans="2:54" x14ac:dyDescent="0.2">
      <c r="B5974" s="13"/>
      <c r="C5974" s="12"/>
      <c r="D5974" s="12"/>
      <c r="E5974" s="12"/>
      <c r="F5974" s="12"/>
      <c r="G5974" s="12"/>
      <c r="H5974" s="12"/>
      <c r="I5974" s="15"/>
      <c r="J5974" s="31"/>
      <c r="K5974" s="180"/>
      <c r="L5974" s="40"/>
      <c r="M5974" s="14"/>
      <c r="N5974" s="16"/>
      <c r="O5974" s="49"/>
      <c r="P5974" s="64"/>
      <c r="Q5974" s="18"/>
      <c r="R5974" s="181">
        <f t="shared" si="843"/>
        <v>0</v>
      </c>
      <c r="S5974" s="181">
        <f t="shared" si="844"/>
        <v>0</v>
      </c>
      <c r="T5974" s="181">
        <f t="shared" si="845"/>
        <v>0</v>
      </c>
      <c r="AQ5974" s="1">
        <f>COUNT(L$11:L5974)</f>
        <v>37</v>
      </c>
      <c r="AR5974" s="43">
        <f t="shared" si="846"/>
        <v>40933</v>
      </c>
      <c r="AS5974" s="44">
        <f t="shared" si="847"/>
        <v>89.120000000000019</v>
      </c>
      <c r="AT5974" s="10" t="str">
        <f t="shared" si="848"/>
        <v/>
      </c>
      <c r="AU5974" s="20" t="str">
        <f t="shared" si="849"/>
        <v/>
      </c>
      <c r="AV5974" s="42">
        <f t="shared" si="850"/>
        <v>1</v>
      </c>
      <c r="AW5974" s="89">
        <f t="shared" si="851"/>
        <v>0</v>
      </c>
      <c r="AX5974" s="168"/>
      <c r="AY5974" s="60"/>
      <c r="AZ5974" s="61"/>
      <c r="BB5974" s="61" t="str">
        <f>IF(Settings!I5970&lt;&gt;"",Settings!I5970,"")</f>
        <v/>
      </c>
    </row>
    <row r="5975" spans="2:54" x14ac:dyDescent="0.2">
      <c r="B5975" s="13"/>
      <c r="C5975" s="12"/>
      <c r="D5975" s="12"/>
      <c r="E5975" s="12"/>
      <c r="F5975" s="12"/>
      <c r="G5975" s="12"/>
      <c r="H5975" s="12"/>
      <c r="I5975" s="15"/>
      <c r="J5975" s="31"/>
      <c r="K5975" s="180"/>
      <c r="L5975" s="40"/>
      <c r="M5975" s="14"/>
      <c r="N5975" s="16"/>
      <c r="O5975" s="49"/>
      <c r="P5975" s="64"/>
      <c r="Q5975" s="18"/>
      <c r="R5975" s="181">
        <f t="shared" si="843"/>
        <v>0</v>
      </c>
      <c r="S5975" s="181">
        <f t="shared" si="844"/>
        <v>0</v>
      </c>
      <c r="T5975" s="181">
        <f t="shared" si="845"/>
        <v>0</v>
      </c>
      <c r="AQ5975" s="1">
        <f>COUNT(L$11:L5975)</f>
        <v>37</v>
      </c>
      <c r="AR5975" s="43">
        <f t="shared" si="846"/>
        <v>40933</v>
      </c>
      <c r="AS5975" s="44">
        <f t="shared" si="847"/>
        <v>89.120000000000019</v>
      </c>
      <c r="AT5975" s="10" t="str">
        <f t="shared" si="848"/>
        <v/>
      </c>
      <c r="AU5975" s="20" t="str">
        <f t="shared" si="849"/>
        <v/>
      </c>
      <c r="AV5975" s="42">
        <f t="shared" si="850"/>
        <v>1</v>
      </c>
      <c r="AW5975" s="89">
        <f t="shared" si="851"/>
        <v>0</v>
      </c>
      <c r="AX5975" s="168"/>
      <c r="AY5975" s="60"/>
      <c r="AZ5975" s="61"/>
      <c r="BB5975" s="61" t="str">
        <f>IF(Settings!I5971&lt;&gt;"",Settings!I5971,"")</f>
        <v/>
      </c>
    </row>
    <row r="5976" spans="2:54" x14ac:dyDescent="0.2">
      <c r="B5976" s="13"/>
      <c r="C5976" s="12"/>
      <c r="D5976" s="12"/>
      <c r="E5976" s="12"/>
      <c r="F5976" s="12"/>
      <c r="G5976" s="12"/>
      <c r="H5976" s="12"/>
      <c r="I5976" s="15"/>
      <c r="J5976" s="31"/>
      <c r="K5976" s="180"/>
      <c r="L5976" s="40"/>
      <c r="M5976" s="14"/>
      <c r="N5976" s="16"/>
      <c r="O5976" s="49"/>
      <c r="P5976" s="64"/>
      <c r="Q5976" s="18"/>
      <c r="R5976" s="181">
        <f t="shared" si="843"/>
        <v>0</v>
      </c>
      <c r="S5976" s="181">
        <f t="shared" si="844"/>
        <v>0</v>
      </c>
      <c r="T5976" s="181">
        <f t="shared" si="845"/>
        <v>0</v>
      </c>
      <c r="AQ5976" s="1">
        <f>COUNT(L$11:L5976)</f>
        <v>37</v>
      </c>
      <c r="AR5976" s="43">
        <f t="shared" si="846"/>
        <v>40933</v>
      </c>
      <c r="AS5976" s="44">
        <f t="shared" si="847"/>
        <v>89.120000000000019</v>
      </c>
      <c r="AT5976" s="10" t="str">
        <f t="shared" si="848"/>
        <v/>
      </c>
      <c r="AU5976" s="20" t="str">
        <f t="shared" si="849"/>
        <v/>
      </c>
      <c r="AV5976" s="42">
        <f t="shared" si="850"/>
        <v>1</v>
      </c>
      <c r="AW5976" s="89">
        <f t="shared" si="851"/>
        <v>0</v>
      </c>
      <c r="AX5976" s="168"/>
      <c r="AY5976" s="60"/>
      <c r="AZ5976" s="61"/>
      <c r="BB5976" s="61" t="str">
        <f>IF(Settings!I5972&lt;&gt;"",Settings!I5972,"")</f>
        <v/>
      </c>
    </row>
    <row r="5977" spans="2:54" x14ac:dyDescent="0.2">
      <c r="B5977" s="13"/>
      <c r="C5977" s="12"/>
      <c r="D5977" s="12"/>
      <c r="E5977" s="12"/>
      <c r="F5977" s="12"/>
      <c r="G5977" s="12"/>
      <c r="H5977" s="12"/>
      <c r="I5977" s="15"/>
      <c r="J5977" s="31"/>
      <c r="K5977" s="180"/>
      <c r="L5977" s="40"/>
      <c r="M5977" s="14"/>
      <c r="N5977" s="16"/>
      <c r="O5977" s="49"/>
      <c r="P5977" s="64"/>
      <c r="Q5977" s="18"/>
      <c r="R5977" s="181">
        <f t="shared" si="843"/>
        <v>0</v>
      </c>
      <c r="S5977" s="181">
        <f t="shared" si="844"/>
        <v>0</v>
      </c>
      <c r="T5977" s="181">
        <f t="shared" si="845"/>
        <v>0</v>
      </c>
      <c r="AQ5977" s="1">
        <f>COUNT(L$11:L5977)</f>
        <v>37</v>
      </c>
      <c r="AR5977" s="43">
        <f t="shared" si="846"/>
        <v>40933</v>
      </c>
      <c r="AS5977" s="44">
        <f t="shared" si="847"/>
        <v>89.120000000000019</v>
      </c>
      <c r="AT5977" s="10" t="str">
        <f t="shared" si="848"/>
        <v/>
      </c>
      <c r="AU5977" s="20" t="str">
        <f t="shared" si="849"/>
        <v/>
      </c>
      <c r="AV5977" s="42">
        <f t="shared" si="850"/>
        <v>1</v>
      </c>
      <c r="AW5977" s="89">
        <f t="shared" si="851"/>
        <v>0</v>
      </c>
      <c r="AX5977" s="168"/>
      <c r="AY5977" s="60"/>
      <c r="AZ5977" s="61"/>
      <c r="BB5977" s="61" t="str">
        <f>IF(Settings!I5973&lt;&gt;"",Settings!I5973,"")</f>
        <v/>
      </c>
    </row>
    <row r="5978" spans="2:54" x14ac:dyDescent="0.2">
      <c r="B5978" s="13"/>
      <c r="C5978" s="12"/>
      <c r="D5978" s="12"/>
      <c r="E5978" s="12"/>
      <c r="F5978" s="12"/>
      <c r="G5978" s="12"/>
      <c r="H5978" s="12"/>
      <c r="I5978" s="15"/>
      <c r="J5978" s="31"/>
      <c r="K5978" s="180"/>
      <c r="L5978" s="40"/>
      <c r="M5978" s="14"/>
      <c r="N5978" s="16"/>
      <c r="O5978" s="49"/>
      <c r="P5978" s="64"/>
      <c r="Q5978" s="18"/>
      <c r="R5978" s="181">
        <f t="shared" si="843"/>
        <v>0</v>
      </c>
      <c r="S5978" s="181">
        <f t="shared" si="844"/>
        <v>0</v>
      </c>
      <c r="T5978" s="181">
        <f t="shared" si="845"/>
        <v>0</v>
      </c>
      <c r="AQ5978" s="1">
        <f>COUNT(L$11:L5978)</f>
        <v>37</v>
      </c>
      <c r="AR5978" s="43">
        <f t="shared" si="846"/>
        <v>40933</v>
      </c>
      <c r="AS5978" s="44">
        <f t="shared" si="847"/>
        <v>89.120000000000019</v>
      </c>
      <c r="AT5978" s="10" t="str">
        <f t="shared" si="848"/>
        <v/>
      </c>
      <c r="AU5978" s="20" t="str">
        <f t="shared" si="849"/>
        <v/>
      </c>
      <c r="AV5978" s="42">
        <f t="shared" si="850"/>
        <v>1</v>
      </c>
      <c r="AW5978" s="89">
        <f t="shared" si="851"/>
        <v>0</v>
      </c>
      <c r="AX5978" s="168"/>
      <c r="AY5978" s="60"/>
      <c r="AZ5978" s="61"/>
      <c r="BB5978" s="61" t="str">
        <f>IF(Settings!I5974&lt;&gt;"",Settings!I5974,"")</f>
        <v/>
      </c>
    </row>
    <row r="5979" spans="2:54" x14ac:dyDescent="0.2">
      <c r="B5979" s="13"/>
      <c r="C5979" s="12"/>
      <c r="D5979" s="12"/>
      <c r="E5979" s="12"/>
      <c r="F5979" s="12"/>
      <c r="G5979" s="12"/>
      <c r="H5979" s="12"/>
      <c r="I5979" s="15"/>
      <c r="J5979" s="31"/>
      <c r="K5979" s="180"/>
      <c r="L5979" s="40"/>
      <c r="M5979" s="14"/>
      <c r="N5979" s="16"/>
      <c r="O5979" s="49"/>
      <c r="P5979" s="64"/>
      <c r="Q5979" s="18"/>
      <c r="R5979" s="181">
        <f t="shared" si="843"/>
        <v>0</v>
      </c>
      <c r="S5979" s="181">
        <f t="shared" si="844"/>
        <v>0</v>
      </c>
      <c r="T5979" s="181">
        <f t="shared" si="845"/>
        <v>0</v>
      </c>
      <c r="AQ5979" s="1">
        <f>COUNT(L$11:L5979)</f>
        <v>37</v>
      </c>
      <c r="AR5979" s="43">
        <f t="shared" si="846"/>
        <v>40933</v>
      </c>
      <c r="AS5979" s="44">
        <f t="shared" si="847"/>
        <v>89.120000000000019</v>
      </c>
      <c r="AT5979" s="10" t="str">
        <f t="shared" si="848"/>
        <v/>
      </c>
      <c r="AU5979" s="20" t="str">
        <f t="shared" si="849"/>
        <v/>
      </c>
      <c r="AV5979" s="42">
        <f t="shared" si="850"/>
        <v>1</v>
      </c>
      <c r="AW5979" s="89">
        <f t="shared" si="851"/>
        <v>0</v>
      </c>
      <c r="AX5979" s="168"/>
      <c r="AY5979" s="60"/>
      <c r="AZ5979" s="61"/>
      <c r="BB5979" s="61" t="str">
        <f>IF(Settings!I5975&lt;&gt;"",Settings!I5975,"")</f>
        <v/>
      </c>
    </row>
    <row r="5980" spans="2:54" x14ac:dyDescent="0.2">
      <c r="B5980" s="13"/>
      <c r="C5980" s="12"/>
      <c r="D5980" s="12"/>
      <c r="E5980" s="12"/>
      <c r="F5980" s="12"/>
      <c r="G5980" s="12"/>
      <c r="H5980" s="12"/>
      <c r="I5980" s="15"/>
      <c r="J5980" s="31"/>
      <c r="K5980" s="180"/>
      <c r="L5980" s="40"/>
      <c r="M5980" s="14"/>
      <c r="N5980" s="16"/>
      <c r="O5980" s="49"/>
      <c r="P5980" s="64"/>
      <c r="Q5980" s="18"/>
      <c r="R5980" s="181">
        <f t="shared" si="843"/>
        <v>0</v>
      </c>
      <c r="S5980" s="181">
        <f t="shared" si="844"/>
        <v>0</v>
      </c>
      <c r="T5980" s="181">
        <f t="shared" si="845"/>
        <v>0</v>
      </c>
      <c r="AQ5980" s="1">
        <f>COUNT(L$11:L5980)</f>
        <v>37</v>
      </c>
      <c r="AR5980" s="43">
        <f t="shared" si="846"/>
        <v>40933</v>
      </c>
      <c r="AS5980" s="44">
        <f t="shared" si="847"/>
        <v>89.120000000000019</v>
      </c>
      <c r="AT5980" s="10" t="str">
        <f t="shared" si="848"/>
        <v/>
      </c>
      <c r="AU5980" s="20" t="str">
        <f t="shared" si="849"/>
        <v/>
      </c>
      <c r="AV5980" s="42">
        <f t="shared" si="850"/>
        <v>1</v>
      </c>
      <c r="AW5980" s="89">
        <f t="shared" si="851"/>
        <v>0</v>
      </c>
      <c r="AX5980" s="168"/>
      <c r="AY5980" s="60"/>
      <c r="AZ5980" s="61"/>
      <c r="BB5980" s="61" t="str">
        <f>IF(Settings!I5976&lt;&gt;"",Settings!I5976,"")</f>
        <v/>
      </c>
    </row>
    <row r="5981" spans="2:54" x14ac:dyDescent="0.2">
      <c r="B5981" s="13"/>
      <c r="C5981" s="12"/>
      <c r="D5981" s="12"/>
      <c r="E5981" s="12"/>
      <c r="F5981" s="12"/>
      <c r="G5981" s="12"/>
      <c r="H5981" s="12"/>
      <c r="I5981" s="15"/>
      <c r="J5981" s="31"/>
      <c r="K5981" s="180"/>
      <c r="L5981" s="40"/>
      <c r="M5981" s="14"/>
      <c r="N5981" s="16"/>
      <c r="O5981" s="49"/>
      <c r="P5981" s="64"/>
      <c r="Q5981" s="18"/>
      <c r="R5981" s="181">
        <f t="shared" si="843"/>
        <v>0</v>
      </c>
      <c r="S5981" s="181">
        <f t="shared" si="844"/>
        <v>0</v>
      </c>
      <c r="T5981" s="181">
        <f t="shared" si="845"/>
        <v>0</v>
      </c>
      <c r="AQ5981" s="1">
        <f>COUNT(L$11:L5981)</f>
        <v>37</v>
      </c>
      <c r="AR5981" s="43">
        <f t="shared" si="846"/>
        <v>40933</v>
      </c>
      <c r="AS5981" s="44">
        <f t="shared" si="847"/>
        <v>89.120000000000019</v>
      </c>
      <c r="AT5981" s="10" t="str">
        <f t="shared" si="848"/>
        <v/>
      </c>
      <c r="AU5981" s="20" t="str">
        <f t="shared" si="849"/>
        <v/>
      </c>
      <c r="AV5981" s="42">
        <f t="shared" si="850"/>
        <v>1</v>
      </c>
      <c r="AW5981" s="89">
        <f t="shared" si="851"/>
        <v>0</v>
      </c>
      <c r="AX5981" s="168"/>
      <c r="AY5981" s="60"/>
      <c r="AZ5981" s="61"/>
      <c r="BB5981" s="61" t="str">
        <f>IF(Settings!I5977&lt;&gt;"",Settings!I5977,"")</f>
        <v/>
      </c>
    </row>
    <row r="5982" spans="2:54" x14ac:dyDescent="0.2">
      <c r="B5982" s="13"/>
      <c r="C5982" s="12"/>
      <c r="D5982" s="12"/>
      <c r="E5982" s="12"/>
      <c r="F5982" s="12"/>
      <c r="G5982" s="12"/>
      <c r="H5982" s="12"/>
      <c r="I5982" s="15"/>
      <c r="J5982" s="31"/>
      <c r="K5982" s="180"/>
      <c r="L5982" s="40"/>
      <c r="M5982" s="14"/>
      <c r="N5982" s="16"/>
      <c r="O5982" s="49"/>
      <c r="P5982" s="64"/>
      <c r="Q5982" s="18"/>
      <c r="R5982" s="181">
        <f t="shared" si="843"/>
        <v>0</v>
      </c>
      <c r="S5982" s="181">
        <f t="shared" si="844"/>
        <v>0</v>
      </c>
      <c r="T5982" s="181">
        <f t="shared" si="845"/>
        <v>0</v>
      </c>
      <c r="AQ5982" s="1">
        <f>COUNT(L$11:L5982)</f>
        <v>37</v>
      </c>
      <c r="AR5982" s="43">
        <f t="shared" si="846"/>
        <v>40933</v>
      </c>
      <c r="AS5982" s="44">
        <f t="shared" si="847"/>
        <v>89.120000000000019</v>
      </c>
      <c r="AT5982" s="10" t="str">
        <f t="shared" si="848"/>
        <v/>
      </c>
      <c r="AU5982" s="20" t="str">
        <f t="shared" si="849"/>
        <v/>
      </c>
      <c r="AV5982" s="42">
        <f t="shared" si="850"/>
        <v>1</v>
      </c>
      <c r="AW5982" s="89">
        <f t="shared" si="851"/>
        <v>0</v>
      </c>
      <c r="AX5982" s="168"/>
      <c r="AY5982" s="60"/>
      <c r="AZ5982" s="61"/>
      <c r="BB5982" s="61" t="str">
        <f>IF(Settings!I5978&lt;&gt;"",Settings!I5978,"")</f>
        <v/>
      </c>
    </row>
    <row r="5983" spans="2:54" x14ac:dyDescent="0.2">
      <c r="B5983" s="13"/>
      <c r="C5983" s="12"/>
      <c r="D5983" s="12"/>
      <c r="E5983" s="12"/>
      <c r="F5983" s="12"/>
      <c r="G5983" s="12"/>
      <c r="H5983" s="12"/>
      <c r="I5983" s="15"/>
      <c r="J5983" s="31"/>
      <c r="K5983" s="180"/>
      <c r="L5983" s="40"/>
      <c r="M5983" s="14"/>
      <c r="N5983" s="16"/>
      <c r="O5983" s="49"/>
      <c r="P5983" s="64"/>
      <c r="Q5983" s="18"/>
      <c r="R5983" s="181">
        <f t="shared" si="843"/>
        <v>0</v>
      </c>
      <c r="S5983" s="181">
        <f t="shared" si="844"/>
        <v>0</v>
      </c>
      <c r="T5983" s="181">
        <f t="shared" si="845"/>
        <v>0</v>
      </c>
      <c r="AQ5983" s="1">
        <f>COUNT(L$11:L5983)</f>
        <v>37</v>
      </c>
      <c r="AR5983" s="43">
        <f t="shared" si="846"/>
        <v>40933</v>
      </c>
      <c r="AS5983" s="44">
        <f t="shared" si="847"/>
        <v>89.120000000000019</v>
      </c>
      <c r="AT5983" s="10" t="str">
        <f t="shared" si="848"/>
        <v/>
      </c>
      <c r="AU5983" s="20" t="str">
        <f t="shared" si="849"/>
        <v/>
      </c>
      <c r="AV5983" s="42">
        <f t="shared" si="850"/>
        <v>1</v>
      </c>
      <c r="AW5983" s="89">
        <f t="shared" si="851"/>
        <v>0</v>
      </c>
      <c r="AX5983" s="168"/>
      <c r="AY5983" s="60"/>
      <c r="AZ5983" s="61"/>
      <c r="BB5983" s="61" t="str">
        <f>IF(Settings!I5979&lt;&gt;"",Settings!I5979,"")</f>
        <v/>
      </c>
    </row>
    <row r="5984" spans="2:54" x14ac:dyDescent="0.2">
      <c r="B5984" s="13"/>
      <c r="C5984" s="12"/>
      <c r="D5984" s="12"/>
      <c r="E5984" s="12"/>
      <c r="F5984" s="12"/>
      <c r="G5984" s="12"/>
      <c r="H5984" s="12"/>
      <c r="I5984" s="15"/>
      <c r="J5984" s="31"/>
      <c r="K5984" s="180"/>
      <c r="L5984" s="40"/>
      <c r="M5984" s="14"/>
      <c r="N5984" s="16"/>
      <c r="O5984" s="49"/>
      <c r="P5984" s="64"/>
      <c r="Q5984" s="18"/>
      <c r="R5984" s="181">
        <f t="shared" si="843"/>
        <v>0</v>
      </c>
      <c r="S5984" s="181">
        <f t="shared" si="844"/>
        <v>0</v>
      </c>
      <c r="T5984" s="181">
        <f t="shared" si="845"/>
        <v>0</v>
      </c>
      <c r="AQ5984" s="1">
        <f>COUNT(L$11:L5984)</f>
        <v>37</v>
      </c>
      <c r="AR5984" s="43">
        <f t="shared" si="846"/>
        <v>40933</v>
      </c>
      <c r="AS5984" s="44">
        <f t="shared" si="847"/>
        <v>89.120000000000019</v>
      </c>
      <c r="AT5984" s="10" t="str">
        <f t="shared" si="848"/>
        <v/>
      </c>
      <c r="AU5984" s="20" t="str">
        <f t="shared" si="849"/>
        <v/>
      </c>
      <c r="AV5984" s="42">
        <f t="shared" si="850"/>
        <v>1</v>
      </c>
      <c r="AW5984" s="89">
        <f t="shared" si="851"/>
        <v>0</v>
      </c>
      <c r="AX5984" s="168"/>
      <c r="AY5984" s="60"/>
      <c r="AZ5984" s="61"/>
      <c r="BB5984" s="61" t="str">
        <f>IF(Settings!I5980&lt;&gt;"",Settings!I5980,"")</f>
        <v/>
      </c>
    </row>
    <row r="5985" spans="2:54" x14ac:dyDescent="0.2">
      <c r="B5985" s="13"/>
      <c r="C5985" s="12"/>
      <c r="D5985" s="12"/>
      <c r="E5985" s="12"/>
      <c r="F5985" s="12"/>
      <c r="G5985" s="12"/>
      <c r="H5985" s="12"/>
      <c r="I5985" s="15"/>
      <c r="J5985" s="31"/>
      <c r="K5985" s="180"/>
      <c r="L5985" s="40"/>
      <c r="M5985" s="14"/>
      <c r="N5985" s="16"/>
      <c r="O5985" s="49"/>
      <c r="P5985" s="64"/>
      <c r="Q5985" s="18"/>
      <c r="R5985" s="181">
        <f t="shared" si="843"/>
        <v>0</v>
      </c>
      <c r="S5985" s="181">
        <f t="shared" si="844"/>
        <v>0</v>
      </c>
      <c r="T5985" s="181">
        <f t="shared" si="845"/>
        <v>0</v>
      </c>
      <c r="AQ5985" s="1">
        <f>COUNT(L$11:L5985)</f>
        <v>37</v>
      </c>
      <c r="AR5985" s="43">
        <f t="shared" si="846"/>
        <v>40933</v>
      </c>
      <c r="AS5985" s="44">
        <f t="shared" si="847"/>
        <v>89.120000000000019</v>
      </c>
      <c r="AT5985" s="10" t="str">
        <f t="shared" si="848"/>
        <v/>
      </c>
      <c r="AU5985" s="20" t="str">
        <f t="shared" si="849"/>
        <v/>
      </c>
      <c r="AV5985" s="42">
        <f t="shared" si="850"/>
        <v>1</v>
      </c>
      <c r="AW5985" s="89">
        <f t="shared" si="851"/>
        <v>0</v>
      </c>
      <c r="AX5985" s="168"/>
      <c r="AY5985" s="60"/>
      <c r="AZ5985" s="61"/>
      <c r="BB5985" s="61" t="str">
        <f>IF(Settings!I5981&lt;&gt;"",Settings!I5981,"")</f>
        <v/>
      </c>
    </row>
    <row r="5986" spans="2:54" x14ac:dyDescent="0.2">
      <c r="B5986" s="13"/>
      <c r="C5986" s="12"/>
      <c r="D5986" s="12"/>
      <c r="E5986" s="12"/>
      <c r="F5986" s="12"/>
      <c r="G5986" s="12"/>
      <c r="H5986" s="12"/>
      <c r="I5986" s="15"/>
      <c r="J5986" s="31"/>
      <c r="K5986" s="180"/>
      <c r="L5986" s="40"/>
      <c r="M5986" s="14"/>
      <c r="N5986" s="16"/>
      <c r="O5986" s="49"/>
      <c r="P5986" s="64"/>
      <c r="Q5986" s="18"/>
      <c r="R5986" s="181">
        <f t="shared" si="843"/>
        <v>0</v>
      </c>
      <c r="S5986" s="181">
        <f t="shared" si="844"/>
        <v>0</v>
      </c>
      <c r="T5986" s="181">
        <f t="shared" si="845"/>
        <v>0</v>
      </c>
      <c r="AQ5986" s="1">
        <f>COUNT(L$11:L5986)</f>
        <v>37</v>
      </c>
      <c r="AR5986" s="43">
        <f t="shared" si="846"/>
        <v>40933</v>
      </c>
      <c r="AS5986" s="44">
        <f t="shared" si="847"/>
        <v>89.120000000000019</v>
      </c>
      <c r="AT5986" s="10" t="str">
        <f t="shared" si="848"/>
        <v/>
      </c>
      <c r="AU5986" s="20" t="str">
        <f t="shared" si="849"/>
        <v/>
      </c>
      <c r="AV5986" s="42">
        <f t="shared" si="850"/>
        <v>1</v>
      </c>
      <c r="AW5986" s="89">
        <f t="shared" si="851"/>
        <v>0</v>
      </c>
      <c r="AX5986" s="168"/>
      <c r="AY5986" s="60"/>
      <c r="AZ5986" s="61"/>
      <c r="BB5986" s="61" t="str">
        <f>IF(Settings!I5982&lt;&gt;"",Settings!I5982,"")</f>
        <v/>
      </c>
    </row>
    <row r="5987" spans="2:54" x14ac:dyDescent="0.2">
      <c r="B5987" s="13"/>
      <c r="C5987" s="12"/>
      <c r="D5987" s="12"/>
      <c r="E5987" s="12"/>
      <c r="F5987" s="12"/>
      <c r="G5987" s="12"/>
      <c r="H5987" s="12"/>
      <c r="I5987" s="15"/>
      <c r="J5987" s="31"/>
      <c r="K5987" s="180"/>
      <c r="L5987" s="40"/>
      <c r="M5987" s="14"/>
      <c r="N5987" s="16"/>
      <c r="O5987" s="49"/>
      <c r="P5987" s="64"/>
      <c r="Q5987" s="18"/>
      <c r="R5987" s="181">
        <f t="shared" si="843"/>
        <v>0</v>
      </c>
      <c r="S5987" s="181">
        <f t="shared" si="844"/>
        <v>0</v>
      </c>
      <c r="T5987" s="181">
        <f t="shared" si="845"/>
        <v>0</v>
      </c>
      <c r="AQ5987" s="1">
        <f>COUNT(L$11:L5987)</f>
        <v>37</v>
      </c>
      <c r="AR5987" s="43">
        <f t="shared" si="846"/>
        <v>40933</v>
      </c>
      <c r="AS5987" s="44">
        <f t="shared" si="847"/>
        <v>89.120000000000019</v>
      </c>
      <c r="AT5987" s="10" t="str">
        <f t="shared" si="848"/>
        <v/>
      </c>
      <c r="AU5987" s="20" t="str">
        <f t="shared" si="849"/>
        <v/>
      </c>
      <c r="AV5987" s="42">
        <f t="shared" si="850"/>
        <v>1</v>
      </c>
      <c r="AW5987" s="89">
        <f t="shared" si="851"/>
        <v>0</v>
      </c>
      <c r="AX5987" s="168"/>
      <c r="AY5987" s="60"/>
      <c r="AZ5987" s="61"/>
      <c r="BB5987" s="61" t="str">
        <f>IF(Settings!I5983&lt;&gt;"",Settings!I5983,"")</f>
        <v/>
      </c>
    </row>
    <row r="5988" spans="2:54" x14ac:dyDescent="0.2">
      <c r="B5988" s="13"/>
      <c r="C5988" s="12"/>
      <c r="D5988" s="12"/>
      <c r="E5988" s="12"/>
      <c r="F5988" s="12"/>
      <c r="G5988" s="12"/>
      <c r="H5988" s="12"/>
      <c r="I5988" s="15"/>
      <c r="J5988" s="31"/>
      <c r="K5988" s="180"/>
      <c r="L5988" s="40"/>
      <c r="M5988" s="14"/>
      <c r="N5988" s="16"/>
      <c r="O5988" s="49"/>
      <c r="P5988" s="64"/>
      <c r="Q5988" s="18"/>
      <c r="R5988" s="181">
        <f t="shared" si="843"/>
        <v>0</v>
      </c>
      <c r="S5988" s="181">
        <f t="shared" si="844"/>
        <v>0</v>
      </c>
      <c r="T5988" s="181">
        <f t="shared" si="845"/>
        <v>0</v>
      </c>
      <c r="AQ5988" s="1">
        <f>COUNT(L$11:L5988)</f>
        <v>37</v>
      </c>
      <c r="AR5988" s="43">
        <f t="shared" si="846"/>
        <v>40933</v>
      </c>
      <c r="AS5988" s="44">
        <f t="shared" si="847"/>
        <v>89.120000000000019</v>
      </c>
      <c r="AT5988" s="10" t="str">
        <f t="shared" si="848"/>
        <v/>
      </c>
      <c r="AU5988" s="20" t="str">
        <f t="shared" si="849"/>
        <v/>
      </c>
      <c r="AV5988" s="42">
        <f t="shared" si="850"/>
        <v>1</v>
      </c>
      <c r="AW5988" s="89">
        <f t="shared" si="851"/>
        <v>0</v>
      </c>
      <c r="AX5988" s="168"/>
      <c r="AY5988" s="60"/>
      <c r="AZ5988" s="61"/>
      <c r="BB5988" s="61" t="str">
        <f>IF(Settings!I5984&lt;&gt;"",Settings!I5984,"")</f>
        <v/>
      </c>
    </row>
    <row r="5989" spans="2:54" x14ac:dyDescent="0.2">
      <c r="B5989" s="13"/>
      <c r="C5989" s="12"/>
      <c r="D5989" s="12"/>
      <c r="E5989" s="12"/>
      <c r="F5989" s="12"/>
      <c r="G5989" s="12"/>
      <c r="H5989" s="12"/>
      <c r="I5989" s="15"/>
      <c r="J5989" s="31"/>
      <c r="K5989" s="180"/>
      <c r="L5989" s="40"/>
      <c r="M5989" s="14"/>
      <c r="N5989" s="16"/>
      <c r="O5989" s="49"/>
      <c r="P5989" s="64"/>
      <c r="Q5989" s="18"/>
      <c r="R5989" s="181">
        <f t="shared" si="843"/>
        <v>0</v>
      </c>
      <c r="S5989" s="181">
        <f t="shared" si="844"/>
        <v>0</v>
      </c>
      <c r="T5989" s="181">
        <f t="shared" si="845"/>
        <v>0</v>
      </c>
      <c r="AQ5989" s="1">
        <f>COUNT(L$11:L5989)</f>
        <v>37</v>
      </c>
      <c r="AR5989" s="43">
        <f t="shared" si="846"/>
        <v>40933</v>
      </c>
      <c r="AS5989" s="44">
        <f t="shared" si="847"/>
        <v>89.120000000000019</v>
      </c>
      <c r="AT5989" s="10" t="str">
        <f t="shared" si="848"/>
        <v/>
      </c>
      <c r="AU5989" s="20" t="str">
        <f t="shared" si="849"/>
        <v/>
      </c>
      <c r="AV5989" s="42">
        <f t="shared" si="850"/>
        <v>1</v>
      </c>
      <c r="AW5989" s="89">
        <f t="shared" si="851"/>
        <v>0</v>
      </c>
      <c r="AX5989" s="168"/>
      <c r="AY5989" s="60"/>
      <c r="AZ5989" s="61"/>
      <c r="BB5989" s="61" t="str">
        <f>IF(Settings!I5985&lt;&gt;"",Settings!I5985,"")</f>
        <v/>
      </c>
    </row>
    <row r="5990" spans="2:54" x14ac:dyDescent="0.2">
      <c r="B5990" s="13"/>
      <c r="C5990" s="12"/>
      <c r="D5990" s="12"/>
      <c r="E5990" s="12"/>
      <c r="F5990" s="12"/>
      <c r="G5990" s="12"/>
      <c r="H5990" s="12"/>
      <c r="I5990" s="15"/>
      <c r="J5990" s="31"/>
      <c r="K5990" s="180"/>
      <c r="L5990" s="40"/>
      <c r="M5990" s="14"/>
      <c r="N5990" s="16"/>
      <c r="O5990" s="49"/>
      <c r="P5990" s="64"/>
      <c r="Q5990" s="18"/>
      <c r="R5990" s="181">
        <f t="shared" si="843"/>
        <v>0</v>
      </c>
      <c r="S5990" s="181">
        <f t="shared" si="844"/>
        <v>0</v>
      </c>
      <c r="T5990" s="181">
        <f t="shared" si="845"/>
        <v>0</v>
      </c>
      <c r="AQ5990" s="1">
        <f>COUNT(L$11:L5990)</f>
        <v>37</v>
      </c>
      <c r="AR5990" s="43">
        <f t="shared" si="846"/>
        <v>40933</v>
      </c>
      <c r="AS5990" s="44">
        <f t="shared" si="847"/>
        <v>89.120000000000019</v>
      </c>
      <c r="AT5990" s="10" t="str">
        <f t="shared" si="848"/>
        <v/>
      </c>
      <c r="AU5990" s="20" t="str">
        <f t="shared" si="849"/>
        <v/>
      </c>
      <c r="AV5990" s="42">
        <f t="shared" si="850"/>
        <v>1</v>
      </c>
      <c r="AW5990" s="89">
        <f t="shared" si="851"/>
        <v>0</v>
      </c>
      <c r="AX5990" s="168"/>
      <c r="AY5990" s="60"/>
      <c r="AZ5990" s="61"/>
      <c r="BB5990" s="61" t="str">
        <f>IF(Settings!I5986&lt;&gt;"",Settings!I5986,"")</f>
        <v/>
      </c>
    </row>
    <row r="5991" spans="2:54" x14ac:dyDescent="0.2">
      <c r="B5991" s="13"/>
      <c r="C5991" s="12"/>
      <c r="D5991" s="12"/>
      <c r="E5991" s="12"/>
      <c r="F5991" s="12"/>
      <c r="G5991" s="12"/>
      <c r="H5991" s="12"/>
      <c r="I5991" s="15"/>
      <c r="J5991" s="31"/>
      <c r="K5991" s="180"/>
      <c r="L5991" s="40"/>
      <c r="M5991" s="14"/>
      <c r="N5991" s="16"/>
      <c r="O5991" s="49"/>
      <c r="P5991" s="64"/>
      <c r="Q5991" s="18"/>
      <c r="R5991" s="181">
        <f t="shared" si="843"/>
        <v>0</v>
      </c>
      <c r="S5991" s="181">
        <f t="shared" si="844"/>
        <v>0</v>
      </c>
      <c r="T5991" s="181">
        <f t="shared" si="845"/>
        <v>0</v>
      </c>
      <c r="AQ5991" s="1">
        <f>COUNT(L$11:L5991)</f>
        <v>37</v>
      </c>
      <c r="AR5991" s="43">
        <f t="shared" si="846"/>
        <v>40933</v>
      </c>
      <c r="AS5991" s="44">
        <f t="shared" si="847"/>
        <v>89.120000000000019</v>
      </c>
      <c r="AT5991" s="10" t="str">
        <f t="shared" si="848"/>
        <v/>
      </c>
      <c r="AU5991" s="20" t="str">
        <f t="shared" si="849"/>
        <v/>
      </c>
      <c r="AV5991" s="42">
        <f t="shared" si="850"/>
        <v>1</v>
      </c>
      <c r="AW5991" s="89">
        <f t="shared" si="851"/>
        <v>0</v>
      </c>
      <c r="AX5991" s="168"/>
      <c r="AY5991" s="60"/>
      <c r="AZ5991" s="61"/>
      <c r="BB5991" s="61" t="str">
        <f>IF(Settings!I5987&lt;&gt;"",Settings!I5987,"")</f>
        <v/>
      </c>
    </row>
    <row r="5992" spans="2:54" x14ac:dyDescent="0.2">
      <c r="B5992" s="13"/>
      <c r="C5992" s="12"/>
      <c r="D5992" s="12"/>
      <c r="E5992" s="12"/>
      <c r="F5992" s="12"/>
      <c r="G5992" s="12"/>
      <c r="H5992" s="12"/>
      <c r="I5992" s="15"/>
      <c r="J5992" s="31"/>
      <c r="K5992" s="180"/>
      <c r="L5992" s="40"/>
      <c r="M5992" s="14"/>
      <c r="N5992" s="16"/>
      <c r="O5992" s="49"/>
      <c r="P5992" s="64"/>
      <c r="Q5992" s="18"/>
      <c r="R5992" s="181">
        <f t="shared" si="843"/>
        <v>0</v>
      </c>
      <c r="S5992" s="181">
        <f t="shared" si="844"/>
        <v>0</v>
      </c>
      <c r="T5992" s="181">
        <f t="shared" si="845"/>
        <v>0</v>
      </c>
      <c r="AQ5992" s="1">
        <f>COUNT(L$11:L5992)</f>
        <v>37</v>
      </c>
      <c r="AR5992" s="43">
        <f t="shared" si="846"/>
        <v>40933</v>
      </c>
      <c r="AS5992" s="44">
        <f t="shared" si="847"/>
        <v>89.120000000000019</v>
      </c>
      <c r="AT5992" s="10" t="str">
        <f t="shared" si="848"/>
        <v/>
      </c>
      <c r="AU5992" s="20" t="str">
        <f t="shared" si="849"/>
        <v/>
      </c>
      <c r="AV5992" s="42">
        <f t="shared" si="850"/>
        <v>1</v>
      </c>
      <c r="AW5992" s="89">
        <f t="shared" si="851"/>
        <v>0</v>
      </c>
      <c r="AX5992" s="168"/>
      <c r="AY5992" s="60"/>
      <c r="AZ5992" s="61"/>
      <c r="BB5992" s="61" t="str">
        <f>IF(Settings!I5988&lt;&gt;"",Settings!I5988,"")</f>
        <v/>
      </c>
    </row>
    <row r="5993" spans="2:54" x14ac:dyDescent="0.2">
      <c r="B5993" s="13"/>
      <c r="C5993" s="12"/>
      <c r="D5993" s="12"/>
      <c r="E5993" s="12"/>
      <c r="F5993" s="12"/>
      <c r="G5993" s="12"/>
      <c r="H5993" s="12"/>
      <c r="I5993" s="15"/>
      <c r="J5993" s="31"/>
      <c r="K5993" s="180"/>
      <c r="L5993" s="40"/>
      <c r="M5993" s="14"/>
      <c r="N5993" s="16"/>
      <c r="O5993" s="49"/>
      <c r="P5993" s="64"/>
      <c r="Q5993" s="18"/>
      <c r="R5993" s="181">
        <f t="shared" si="843"/>
        <v>0</v>
      </c>
      <c r="S5993" s="181">
        <f t="shared" si="844"/>
        <v>0</v>
      </c>
      <c r="T5993" s="181">
        <f t="shared" si="845"/>
        <v>0</v>
      </c>
      <c r="AQ5993" s="1">
        <f>COUNT(L$11:L5993)</f>
        <v>37</v>
      </c>
      <c r="AR5993" s="43">
        <f t="shared" si="846"/>
        <v>40933</v>
      </c>
      <c r="AS5993" s="44">
        <f t="shared" si="847"/>
        <v>89.120000000000019</v>
      </c>
      <c r="AT5993" s="10" t="str">
        <f t="shared" si="848"/>
        <v/>
      </c>
      <c r="AU5993" s="20" t="str">
        <f t="shared" si="849"/>
        <v/>
      </c>
      <c r="AV5993" s="42">
        <f t="shared" si="850"/>
        <v>1</v>
      </c>
      <c r="AW5993" s="89">
        <f t="shared" si="851"/>
        <v>0</v>
      </c>
      <c r="AX5993" s="168"/>
      <c r="AY5993" s="60"/>
      <c r="AZ5993" s="61"/>
      <c r="BB5993" s="61" t="str">
        <f>IF(Settings!I5989&lt;&gt;"",Settings!I5989,"")</f>
        <v/>
      </c>
    </row>
    <row r="5994" spans="2:54" x14ac:dyDescent="0.2">
      <c r="B5994" s="13"/>
      <c r="C5994" s="12"/>
      <c r="D5994" s="12"/>
      <c r="E5994" s="12"/>
      <c r="F5994" s="12"/>
      <c r="G5994" s="12"/>
      <c r="H5994" s="12"/>
      <c r="I5994" s="15"/>
      <c r="J5994" s="31"/>
      <c r="K5994" s="180"/>
      <c r="L5994" s="40"/>
      <c r="M5994" s="14"/>
      <c r="N5994" s="16"/>
      <c r="O5994" s="49"/>
      <c r="P5994" s="64"/>
      <c r="Q5994" s="18"/>
      <c r="R5994" s="181">
        <f t="shared" si="843"/>
        <v>0</v>
      </c>
      <c r="S5994" s="181">
        <f t="shared" si="844"/>
        <v>0</v>
      </c>
      <c r="T5994" s="181">
        <f t="shared" si="845"/>
        <v>0</v>
      </c>
      <c r="AQ5994" s="1">
        <f>COUNT(L$11:L5994)</f>
        <v>37</v>
      </c>
      <c r="AR5994" s="43">
        <f t="shared" si="846"/>
        <v>40933</v>
      </c>
      <c r="AS5994" s="44">
        <f t="shared" si="847"/>
        <v>89.120000000000019</v>
      </c>
      <c r="AT5994" s="10" t="str">
        <f t="shared" si="848"/>
        <v/>
      </c>
      <c r="AU5994" s="20" t="str">
        <f t="shared" si="849"/>
        <v/>
      </c>
      <c r="AV5994" s="42">
        <f t="shared" si="850"/>
        <v>1</v>
      </c>
      <c r="AW5994" s="89">
        <f t="shared" si="851"/>
        <v>0</v>
      </c>
      <c r="AX5994" s="168"/>
      <c r="AY5994" s="60"/>
      <c r="AZ5994" s="61"/>
      <c r="BB5994" s="61" t="str">
        <f>IF(Settings!I5990&lt;&gt;"",Settings!I5990,"")</f>
        <v/>
      </c>
    </row>
    <row r="5995" spans="2:54" x14ac:dyDescent="0.2">
      <c r="B5995" s="13"/>
      <c r="C5995" s="12"/>
      <c r="D5995" s="12"/>
      <c r="E5995" s="12"/>
      <c r="F5995" s="12"/>
      <c r="G5995" s="12"/>
      <c r="H5995" s="12"/>
      <c r="I5995" s="15"/>
      <c r="J5995" s="31"/>
      <c r="K5995" s="180"/>
      <c r="L5995" s="40"/>
      <c r="M5995" s="14"/>
      <c r="N5995" s="16"/>
      <c r="O5995" s="49"/>
      <c r="P5995" s="64"/>
      <c r="Q5995" s="18"/>
      <c r="R5995" s="181">
        <f t="shared" si="843"/>
        <v>0</v>
      </c>
      <c r="S5995" s="181">
        <f t="shared" si="844"/>
        <v>0</v>
      </c>
      <c r="T5995" s="181">
        <f t="shared" si="845"/>
        <v>0</v>
      </c>
      <c r="AQ5995" s="1">
        <f>COUNT(L$11:L5995)</f>
        <v>37</v>
      </c>
      <c r="AR5995" s="43">
        <f t="shared" si="846"/>
        <v>40933</v>
      </c>
      <c r="AS5995" s="44">
        <f t="shared" si="847"/>
        <v>89.120000000000019</v>
      </c>
      <c r="AT5995" s="10" t="str">
        <f t="shared" si="848"/>
        <v/>
      </c>
      <c r="AU5995" s="20" t="str">
        <f t="shared" si="849"/>
        <v/>
      </c>
      <c r="AV5995" s="42">
        <f t="shared" si="850"/>
        <v>1</v>
      </c>
      <c r="AW5995" s="89">
        <f t="shared" si="851"/>
        <v>0</v>
      </c>
      <c r="AX5995" s="168"/>
      <c r="AY5995" s="60"/>
      <c r="AZ5995" s="61"/>
      <c r="BB5995" s="61" t="str">
        <f>IF(Settings!I5991&lt;&gt;"",Settings!I5991,"")</f>
        <v/>
      </c>
    </row>
    <row r="5996" spans="2:54" x14ac:dyDescent="0.2">
      <c r="B5996" s="13"/>
      <c r="C5996" s="12"/>
      <c r="D5996" s="12"/>
      <c r="E5996" s="12"/>
      <c r="F5996" s="12"/>
      <c r="G5996" s="12"/>
      <c r="H5996" s="12"/>
      <c r="I5996" s="15"/>
      <c r="J5996" s="31"/>
      <c r="K5996" s="180"/>
      <c r="L5996" s="40"/>
      <c r="M5996" s="14"/>
      <c r="N5996" s="16"/>
      <c r="O5996" s="49"/>
      <c r="P5996" s="64"/>
      <c r="Q5996" s="18"/>
      <c r="R5996" s="181">
        <f t="shared" si="843"/>
        <v>0</v>
      </c>
      <c r="S5996" s="181">
        <f t="shared" si="844"/>
        <v>0</v>
      </c>
      <c r="T5996" s="181">
        <f t="shared" si="845"/>
        <v>0</v>
      </c>
      <c r="AQ5996" s="1">
        <f>COUNT(L$11:L5996)</f>
        <v>37</v>
      </c>
      <c r="AR5996" s="43">
        <f t="shared" si="846"/>
        <v>40933</v>
      </c>
      <c r="AS5996" s="44">
        <f t="shared" si="847"/>
        <v>89.120000000000019</v>
      </c>
      <c r="AT5996" s="10" t="str">
        <f t="shared" si="848"/>
        <v/>
      </c>
      <c r="AU5996" s="20" t="str">
        <f t="shared" si="849"/>
        <v/>
      </c>
      <c r="AV5996" s="42">
        <f t="shared" si="850"/>
        <v>1</v>
      </c>
      <c r="AW5996" s="89">
        <f t="shared" si="851"/>
        <v>0</v>
      </c>
      <c r="AX5996" s="168"/>
      <c r="AY5996" s="60"/>
      <c r="AZ5996" s="61"/>
      <c r="BB5996" s="61" t="str">
        <f>IF(Settings!I5992&lt;&gt;"",Settings!I5992,"")</f>
        <v/>
      </c>
    </row>
    <row r="5997" spans="2:54" x14ac:dyDescent="0.2">
      <c r="B5997" s="13"/>
      <c r="C5997" s="12"/>
      <c r="D5997" s="12"/>
      <c r="E5997" s="12"/>
      <c r="F5997" s="12"/>
      <c r="G5997" s="12"/>
      <c r="H5997" s="12"/>
      <c r="I5997" s="15"/>
      <c r="J5997" s="31"/>
      <c r="K5997" s="180"/>
      <c r="L5997" s="40"/>
      <c r="M5997" s="14"/>
      <c r="N5997" s="16"/>
      <c r="O5997" s="49"/>
      <c r="P5997" s="64"/>
      <c r="Q5997" s="18"/>
      <c r="R5997" s="181">
        <f t="shared" si="843"/>
        <v>0</v>
      </c>
      <c r="S5997" s="181">
        <f t="shared" si="844"/>
        <v>0</v>
      </c>
      <c r="T5997" s="181">
        <f t="shared" si="845"/>
        <v>0</v>
      </c>
      <c r="AQ5997" s="1">
        <f>COUNT(L$11:L5997)</f>
        <v>37</v>
      </c>
      <c r="AR5997" s="43">
        <f t="shared" si="846"/>
        <v>40933</v>
      </c>
      <c r="AS5997" s="44">
        <f t="shared" si="847"/>
        <v>89.120000000000019</v>
      </c>
      <c r="AT5997" s="10" t="str">
        <f t="shared" si="848"/>
        <v/>
      </c>
      <c r="AU5997" s="20" t="str">
        <f t="shared" si="849"/>
        <v/>
      </c>
      <c r="AV5997" s="42">
        <f t="shared" si="850"/>
        <v>1</v>
      </c>
      <c r="AW5997" s="89">
        <f t="shared" si="851"/>
        <v>0</v>
      </c>
      <c r="AX5997" s="168"/>
      <c r="AY5997" s="60"/>
      <c r="AZ5997" s="61"/>
      <c r="BB5997" s="61" t="str">
        <f>IF(Settings!I5993&lt;&gt;"",Settings!I5993,"")</f>
        <v/>
      </c>
    </row>
    <row r="5998" spans="2:54" x14ac:dyDescent="0.2">
      <c r="B5998" s="13"/>
      <c r="C5998" s="12"/>
      <c r="D5998" s="12"/>
      <c r="E5998" s="12"/>
      <c r="F5998" s="12"/>
      <c r="G5998" s="12"/>
      <c r="H5998" s="12"/>
      <c r="I5998" s="15"/>
      <c r="J5998" s="31"/>
      <c r="K5998" s="180"/>
      <c r="L5998" s="40"/>
      <c r="M5998" s="14"/>
      <c r="N5998" s="16"/>
      <c r="O5998" s="49"/>
      <c r="P5998" s="64"/>
      <c r="Q5998" s="18"/>
      <c r="R5998" s="181">
        <f t="shared" si="843"/>
        <v>0</v>
      </c>
      <c r="S5998" s="181">
        <f t="shared" si="844"/>
        <v>0</v>
      </c>
      <c r="T5998" s="181">
        <f t="shared" si="845"/>
        <v>0</v>
      </c>
      <c r="AQ5998" s="1">
        <f>COUNT(L$11:L5998)</f>
        <v>37</v>
      </c>
      <c r="AR5998" s="43">
        <f t="shared" si="846"/>
        <v>40933</v>
      </c>
      <c r="AS5998" s="44">
        <f t="shared" si="847"/>
        <v>89.120000000000019</v>
      </c>
      <c r="AT5998" s="10" t="str">
        <f t="shared" si="848"/>
        <v/>
      </c>
      <c r="AU5998" s="20" t="str">
        <f t="shared" si="849"/>
        <v/>
      </c>
      <c r="AV5998" s="42">
        <f t="shared" si="850"/>
        <v>1</v>
      </c>
      <c r="AW5998" s="89">
        <f t="shared" si="851"/>
        <v>0</v>
      </c>
      <c r="AX5998" s="168"/>
      <c r="AY5998" s="60"/>
      <c r="AZ5998" s="61"/>
      <c r="BB5998" s="61" t="str">
        <f>IF(Settings!I5994&lt;&gt;"",Settings!I5994,"")</f>
        <v/>
      </c>
    </row>
    <row r="5999" spans="2:54" x14ac:dyDescent="0.2">
      <c r="B5999" s="13"/>
      <c r="C5999" s="12"/>
      <c r="D5999" s="12"/>
      <c r="E5999" s="12"/>
      <c r="F5999" s="12"/>
      <c r="G5999" s="12"/>
      <c r="H5999" s="12"/>
      <c r="I5999" s="15"/>
      <c r="J5999" s="31"/>
      <c r="K5999" s="180"/>
      <c r="L5999" s="40"/>
      <c r="M5999" s="14"/>
      <c r="N5999" s="16"/>
      <c r="O5999" s="49"/>
      <c r="P5999" s="64"/>
      <c r="Q5999" s="18"/>
      <c r="R5999" s="181">
        <f t="shared" si="843"/>
        <v>0</v>
      </c>
      <c r="S5999" s="181">
        <f t="shared" si="844"/>
        <v>0</v>
      </c>
      <c r="T5999" s="181">
        <f t="shared" si="845"/>
        <v>0</v>
      </c>
      <c r="AQ5999" s="1">
        <f>COUNT(L$11:L5999)</f>
        <v>37</v>
      </c>
      <c r="AR5999" s="43">
        <f t="shared" si="846"/>
        <v>40933</v>
      </c>
      <c r="AS5999" s="44">
        <f t="shared" si="847"/>
        <v>89.120000000000019</v>
      </c>
      <c r="AT5999" s="10" t="str">
        <f t="shared" si="848"/>
        <v/>
      </c>
      <c r="AU5999" s="20" t="str">
        <f t="shared" si="849"/>
        <v/>
      </c>
      <c r="AV5999" s="42">
        <f t="shared" si="850"/>
        <v>1</v>
      </c>
      <c r="AW5999" s="89">
        <f t="shared" si="851"/>
        <v>0</v>
      </c>
      <c r="AX5999" s="168"/>
      <c r="AY5999" s="60"/>
      <c r="AZ5999" s="61"/>
      <c r="BB5999" s="61" t="str">
        <f>IF(Settings!I5995&lt;&gt;"",Settings!I5995,"")</f>
        <v/>
      </c>
    </row>
    <row r="6000" spans="2:54" x14ac:dyDescent="0.2">
      <c r="B6000" s="13"/>
      <c r="C6000" s="12"/>
      <c r="D6000" s="12"/>
      <c r="E6000" s="12"/>
      <c r="F6000" s="12"/>
      <c r="G6000" s="12"/>
      <c r="H6000" s="12"/>
      <c r="I6000" s="15"/>
      <c r="J6000" s="31"/>
      <c r="K6000" s="180"/>
      <c r="L6000" s="40"/>
      <c r="M6000" s="14"/>
      <c r="N6000" s="16"/>
      <c r="O6000" s="49"/>
      <c r="P6000" s="64"/>
      <c r="Q6000" s="18"/>
      <c r="R6000" s="181">
        <f t="shared" si="843"/>
        <v>0</v>
      </c>
      <c r="S6000" s="181">
        <f t="shared" si="844"/>
        <v>0</v>
      </c>
      <c r="T6000" s="181">
        <f t="shared" si="845"/>
        <v>0</v>
      </c>
      <c r="AQ6000" s="1">
        <f>COUNT(L$11:L6000)</f>
        <v>37</v>
      </c>
      <c r="AR6000" s="43">
        <f t="shared" si="846"/>
        <v>40933</v>
      </c>
      <c r="AS6000" s="44">
        <f t="shared" si="847"/>
        <v>89.120000000000019</v>
      </c>
      <c r="AT6000" s="10" t="str">
        <f t="shared" si="848"/>
        <v/>
      </c>
      <c r="AU6000" s="20" t="str">
        <f t="shared" si="849"/>
        <v/>
      </c>
      <c r="AV6000" s="42">
        <f t="shared" si="850"/>
        <v>1</v>
      </c>
      <c r="AW6000" s="89">
        <f t="shared" si="851"/>
        <v>0</v>
      </c>
      <c r="AX6000" s="168"/>
      <c r="AY6000" s="60"/>
      <c r="AZ6000" s="61"/>
      <c r="BB6000" s="61" t="str">
        <f>IF(Settings!I5996&lt;&gt;"",Settings!I5996,"")</f>
        <v/>
      </c>
    </row>
    <row r="6001" spans="2:54" x14ac:dyDescent="0.2">
      <c r="B6001" s="13"/>
      <c r="C6001" s="12"/>
      <c r="D6001" s="12"/>
      <c r="E6001" s="12"/>
      <c r="F6001" s="12"/>
      <c r="G6001" s="12"/>
      <c r="H6001" s="12"/>
      <c r="I6001" s="15"/>
      <c r="J6001" s="31"/>
      <c r="K6001" s="180"/>
      <c r="L6001" s="40"/>
      <c r="M6001" s="14"/>
      <c r="N6001" s="16"/>
      <c r="O6001" s="49"/>
      <c r="P6001" s="64"/>
      <c r="Q6001" s="18"/>
      <c r="R6001" s="181">
        <f t="shared" si="843"/>
        <v>0</v>
      </c>
      <c r="S6001" s="181">
        <f t="shared" si="844"/>
        <v>0</v>
      </c>
      <c r="T6001" s="181">
        <f t="shared" si="845"/>
        <v>0</v>
      </c>
      <c r="AQ6001" s="1">
        <f>COUNT(L$11:L6001)</f>
        <v>37</v>
      </c>
      <c r="AR6001" s="43">
        <f t="shared" si="846"/>
        <v>40933</v>
      </c>
      <c r="AS6001" s="44">
        <f t="shared" si="847"/>
        <v>89.120000000000019</v>
      </c>
      <c r="AT6001" s="10" t="str">
        <f t="shared" si="848"/>
        <v/>
      </c>
      <c r="AU6001" s="20" t="str">
        <f t="shared" si="849"/>
        <v/>
      </c>
      <c r="AV6001" s="42">
        <f t="shared" si="850"/>
        <v>1</v>
      </c>
      <c r="AW6001" s="89">
        <f t="shared" si="851"/>
        <v>0</v>
      </c>
      <c r="AX6001" s="168"/>
      <c r="AY6001" s="60"/>
      <c r="AZ6001" s="61"/>
      <c r="BB6001" s="61" t="str">
        <f>IF(Settings!I5997&lt;&gt;"",Settings!I5997,"")</f>
        <v/>
      </c>
    </row>
    <row r="6002" spans="2:54" x14ac:dyDescent="0.2">
      <c r="B6002" s="13"/>
      <c r="C6002" s="12"/>
      <c r="D6002" s="12"/>
      <c r="E6002" s="12"/>
      <c r="F6002" s="12"/>
      <c r="G6002" s="12"/>
      <c r="H6002" s="12"/>
      <c r="I6002" s="15"/>
      <c r="J6002" s="31"/>
      <c r="K6002" s="180"/>
      <c r="L6002" s="40"/>
      <c r="M6002" s="14"/>
      <c r="N6002" s="16"/>
      <c r="O6002" s="49"/>
      <c r="P6002" s="64"/>
      <c r="Q6002" s="18"/>
      <c r="R6002" s="181">
        <f t="shared" si="843"/>
        <v>0</v>
      </c>
      <c r="S6002" s="181">
        <f t="shared" si="844"/>
        <v>0</v>
      </c>
      <c r="T6002" s="181">
        <f t="shared" si="845"/>
        <v>0</v>
      </c>
      <c r="AQ6002" s="1">
        <f>COUNT(L$11:L6002)</f>
        <v>37</v>
      </c>
      <c r="AR6002" s="43">
        <f t="shared" si="846"/>
        <v>40933</v>
      </c>
      <c r="AS6002" s="44">
        <f t="shared" si="847"/>
        <v>89.120000000000019</v>
      </c>
      <c r="AT6002" s="10" t="str">
        <f t="shared" si="848"/>
        <v/>
      </c>
      <c r="AU6002" s="20" t="str">
        <f t="shared" si="849"/>
        <v/>
      </c>
      <c r="AV6002" s="42">
        <f t="shared" si="850"/>
        <v>1</v>
      </c>
      <c r="AW6002" s="89">
        <f t="shared" si="851"/>
        <v>0</v>
      </c>
      <c r="AX6002" s="168"/>
      <c r="AY6002" s="60"/>
      <c r="AZ6002" s="61"/>
      <c r="BB6002" s="61" t="str">
        <f>IF(Settings!I5998&lt;&gt;"",Settings!I5998,"")</f>
        <v/>
      </c>
    </row>
    <row r="6003" spans="2:54" x14ac:dyDescent="0.2">
      <c r="B6003" s="13"/>
      <c r="C6003" s="12"/>
      <c r="D6003" s="12"/>
      <c r="E6003" s="12"/>
      <c r="F6003" s="12"/>
      <c r="G6003" s="12"/>
      <c r="H6003" s="12"/>
      <c r="I6003" s="15"/>
      <c r="J6003" s="31"/>
      <c r="K6003" s="180"/>
      <c r="L6003" s="40"/>
      <c r="M6003" s="14"/>
      <c r="N6003" s="16"/>
      <c r="O6003" s="49"/>
      <c r="P6003" s="64"/>
      <c r="Q6003" s="18"/>
      <c r="R6003" s="181">
        <f t="shared" si="843"/>
        <v>0</v>
      </c>
      <c r="S6003" s="181">
        <f t="shared" si="844"/>
        <v>0</v>
      </c>
      <c r="T6003" s="181">
        <f t="shared" si="845"/>
        <v>0</v>
      </c>
      <c r="AQ6003" s="1">
        <f>COUNT(L$11:L6003)</f>
        <v>37</v>
      </c>
      <c r="AR6003" s="43">
        <f t="shared" si="846"/>
        <v>40933</v>
      </c>
      <c r="AS6003" s="44">
        <f t="shared" si="847"/>
        <v>89.120000000000019</v>
      </c>
      <c r="AT6003" s="10" t="str">
        <f t="shared" si="848"/>
        <v/>
      </c>
      <c r="AU6003" s="20" t="str">
        <f t="shared" si="849"/>
        <v/>
      </c>
      <c r="AV6003" s="42">
        <f t="shared" si="850"/>
        <v>1</v>
      </c>
      <c r="AW6003" s="89">
        <f t="shared" si="851"/>
        <v>0</v>
      </c>
      <c r="AX6003" s="168"/>
      <c r="AY6003" s="60"/>
      <c r="AZ6003" s="61"/>
      <c r="BB6003" s="61" t="str">
        <f>IF(Settings!I5999&lt;&gt;"",Settings!I5999,"")</f>
        <v/>
      </c>
    </row>
    <row r="6004" spans="2:54" x14ac:dyDescent="0.2">
      <c r="B6004" s="13"/>
      <c r="C6004" s="12"/>
      <c r="D6004" s="12"/>
      <c r="E6004" s="12"/>
      <c r="F6004" s="12"/>
      <c r="G6004" s="12"/>
      <c r="H6004" s="12"/>
      <c r="I6004" s="15"/>
      <c r="J6004" s="31"/>
      <c r="K6004" s="180"/>
      <c r="L6004" s="40"/>
      <c r="M6004" s="14"/>
      <c r="N6004" s="16"/>
      <c r="O6004" s="49"/>
      <c r="P6004" s="64"/>
      <c r="Q6004" s="18"/>
      <c r="R6004" s="181">
        <f t="shared" si="843"/>
        <v>0</v>
      </c>
      <c r="S6004" s="181">
        <f t="shared" si="844"/>
        <v>0</v>
      </c>
      <c r="T6004" s="181">
        <f t="shared" si="845"/>
        <v>0</v>
      </c>
      <c r="AQ6004" s="1">
        <f>COUNT(L$11:L6004)</f>
        <v>37</v>
      </c>
      <c r="AR6004" s="43">
        <f t="shared" si="846"/>
        <v>40933</v>
      </c>
      <c r="AS6004" s="44">
        <f t="shared" si="847"/>
        <v>89.120000000000019</v>
      </c>
      <c r="AT6004" s="10" t="str">
        <f t="shared" si="848"/>
        <v/>
      </c>
      <c r="AU6004" s="20" t="str">
        <f t="shared" si="849"/>
        <v/>
      </c>
      <c r="AV6004" s="42">
        <f t="shared" si="850"/>
        <v>1</v>
      </c>
      <c r="AW6004" s="89">
        <f t="shared" si="851"/>
        <v>0</v>
      </c>
      <c r="AX6004" s="168"/>
      <c r="AY6004" s="60"/>
      <c r="AZ6004" s="61"/>
      <c r="BB6004" s="61" t="str">
        <f>IF(Settings!I6000&lt;&gt;"",Settings!I6000,"")</f>
        <v/>
      </c>
    </row>
    <row r="6005" spans="2:54" x14ac:dyDescent="0.2">
      <c r="B6005" s="13"/>
      <c r="C6005" s="12"/>
      <c r="D6005" s="12"/>
      <c r="E6005" s="12"/>
      <c r="F6005" s="12"/>
      <c r="G6005" s="12"/>
      <c r="H6005" s="12"/>
      <c r="I6005" s="15"/>
      <c r="J6005" s="31"/>
      <c r="K6005" s="180"/>
      <c r="L6005" s="40"/>
      <c r="M6005" s="14"/>
      <c r="N6005" s="16"/>
      <c r="O6005" s="49"/>
      <c r="P6005" s="64"/>
      <c r="Q6005" s="18"/>
      <c r="R6005" s="181">
        <f t="shared" si="843"/>
        <v>0</v>
      </c>
      <c r="S6005" s="181">
        <f t="shared" si="844"/>
        <v>0</v>
      </c>
      <c r="T6005" s="181">
        <f t="shared" si="845"/>
        <v>0</v>
      </c>
      <c r="AQ6005" s="1">
        <f>COUNT(L$11:L6005)</f>
        <v>37</v>
      </c>
      <c r="AR6005" s="43">
        <f t="shared" si="846"/>
        <v>40933</v>
      </c>
      <c r="AS6005" s="44">
        <f t="shared" si="847"/>
        <v>89.120000000000019</v>
      </c>
      <c r="AT6005" s="10" t="str">
        <f t="shared" si="848"/>
        <v/>
      </c>
      <c r="AU6005" s="20" t="str">
        <f t="shared" si="849"/>
        <v/>
      </c>
      <c r="AV6005" s="42">
        <f t="shared" si="850"/>
        <v>1</v>
      </c>
      <c r="AW6005" s="89">
        <f t="shared" si="851"/>
        <v>0</v>
      </c>
      <c r="AX6005" s="168"/>
      <c r="AY6005" s="60"/>
      <c r="AZ6005" s="61"/>
      <c r="BB6005" s="61" t="str">
        <f>IF(Settings!I6001&lt;&gt;"",Settings!I6001,"")</f>
        <v/>
      </c>
    </row>
    <row r="6006" spans="2:54" x14ac:dyDescent="0.2">
      <c r="B6006" s="13"/>
      <c r="C6006" s="12"/>
      <c r="D6006" s="12"/>
      <c r="E6006" s="12"/>
      <c r="F6006" s="12"/>
      <c r="G6006" s="12"/>
      <c r="H6006" s="12"/>
      <c r="I6006" s="15"/>
      <c r="J6006" s="31"/>
      <c r="K6006" s="180"/>
      <c r="L6006" s="40"/>
      <c r="M6006" s="14"/>
      <c r="N6006" s="16"/>
      <c r="O6006" s="49"/>
      <c r="P6006" s="64"/>
      <c r="Q6006" s="18"/>
      <c r="R6006" s="181">
        <f t="shared" si="843"/>
        <v>0</v>
      </c>
      <c r="S6006" s="181">
        <f t="shared" si="844"/>
        <v>0</v>
      </c>
      <c r="T6006" s="181">
        <f t="shared" si="845"/>
        <v>0</v>
      </c>
      <c r="AQ6006" s="1">
        <f>COUNT(L$11:L6006)</f>
        <v>37</v>
      </c>
      <c r="AR6006" s="43">
        <f t="shared" si="846"/>
        <v>40933</v>
      </c>
      <c r="AS6006" s="44">
        <f t="shared" si="847"/>
        <v>89.120000000000019</v>
      </c>
      <c r="AT6006" s="10" t="str">
        <f t="shared" si="848"/>
        <v/>
      </c>
      <c r="AU6006" s="20" t="str">
        <f t="shared" si="849"/>
        <v/>
      </c>
      <c r="AV6006" s="42">
        <f t="shared" si="850"/>
        <v>1</v>
      </c>
      <c r="AW6006" s="89">
        <f t="shared" si="851"/>
        <v>0</v>
      </c>
      <c r="AX6006" s="168"/>
      <c r="AY6006" s="60"/>
      <c r="AZ6006" s="61"/>
      <c r="BB6006" s="61" t="str">
        <f>IF(Settings!I6002&lt;&gt;"",Settings!I6002,"")</f>
        <v/>
      </c>
    </row>
    <row r="6007" spans="2:54" x14ac:dyDescent="0.2">
      <c r="B6007" s="13"/>
      <c r="C6007" s="12"/>
      <c r="D6007" s="12"/>
      <c r="E6007" s="12"/>
      <c r="F6007" s="12"/>
      <c r="G6007" s="12"/>
      <c r="H6007" s="12"/>
      <c r="I6007" s="15"/>
      <c r="J6007" s="31"/>
      <c r="K6007" s="180"/>
      <c r="L6007" s="40"/>
      <c r="M6007" s="14"/>
      <c r="N6007" s="16"/>
      <c r="O6007" s="49"/>
      <c r="P6007" s="64"/>
      <c r="Q6007" s="18"/>
      <c r="R6007" s="181">
        <f t="shared" si="843"/>
        <v>0</v>
      </c>
      <c r="S6007" s="181">
        <f t="shared" si="844"/>
        <v>0</v>
      </c>
      <c r="T6007" s="181">
        <f t="shared" si="845"/>
        <v>0</v>
      </c>
      <c r="AQ6007" s="1">
        <f>COUNT(L$11:L6007)</f>
        <v>37</v>
      </c>
      <c r="AR6007" s="43">
        <f t="shared" si="846"/>
        <v>40933</v>
      </c>
      <c r="AS6007" s="44">
        <f t="shared" si="847"/>
        <v>89.120000000000019</v>
      </c>
      <c r="AT6007" s="10" t="str">
        <f t="shared" si="848"/>
        <v/>
      </c>
      <c r="AU6007" s="20" t="str">
        <f t="shared" si="849"/>
        <v/>
      </c>
      <c r="AV6007" s="42">
        <f t="shared" si="850"/>
        <v>1</v>
      </c>
      <c r="AW6007" s="89">
        <f t="shared" si="851"/>
        <v>0</v>
      </c>
      <c r="AX6007" s="168"/>
      <c r="AY6007" s="60"/>
      <c r="AZ6007" s="61"/>
      <c r="BB6007" s="61" t="str">
        <f>IF(Settings!I6003&lt;&gt;"",Settings!I6003,"")</f>
        <v/>
      </c>
    </row>
    <row r="6008" spans="2:54" x14ac:dyDescent="0.2">
      <c r="B6008" s="13"/>
      <c r="C6008" s="12"/>
      <c r="D6008" s="12"/>
      <c r="E6008" s="12"/>
      <c r="F6008" s="12"/>
      <c r="G6008" s="12"/>
      <c r="H6008" s="12"/>
      <c r="I6008" s="15"/>
      <c r="J6008" s="31"/>
      <c r="K6008" s="180"/>
      <c r="L6008" s="40"/>
      <c r="M6008" s="14"/>
      <c r="N6008" s="16"/>
      <c r="O6008" s="49"/>
      <c r="P6008" s="64"/>
      <c r="Q6008" s="18"/>
      <c r="R6008" s="181">
        <f t="shared" si="843"/>
        <v>0</v>
      </c>
      <c r="S6008" s="181">
        <f t="shared" si="844"/>
        <v>0</v>
      </c>
      <c r="T6008" s="181">
        <f t="shared" si="845"/>
        <v>0</v>
      </c>
      <c r="AQ6008" s="1">
        <f>COUNT(L$11:L6008)</f>
        <v>37</v>
      </c>
      <c r="AR6008" s="43">
        <f t="shared" si="846"/>
        <v>40933</v>
      </c>
      <c r="AS6008" s="44">
        <f t="shared" si="847"/>
        <v>89.120000000000019</v>
      </c>
      <c r="AT6008" s="10" t="str">
        <f t="shared" si="848"/>
        <v/>
      </c>
      <c r="AU6008" s="20" t="str">
        <f t="shared" si="849"/>
        <v/>
      </c>
      <c r="AV6008" s="42">
        <f t="shared" si="850"/>
        <v>1</v>
      </c>
      <c r="AW6008" s="89">
        <f t="shared" si="851"/>
        <v>0</v>
      </c>
      <c r="AX6008" s="168"/>
      <c r="AY6008" s="60"/>
      <c r="AZ6008" s="61"/>
      <c r="BB6008" s="61" t="str">
        <f>IF(Settings!I6004&lt;&gt;"",Settings!I6004,"")</f>
        <v/>
      </c>
    </row>
    <row r="6009" spans="2:54" x14ac:dyDescent="0.2">
      <c r="B6009" s="13"/>
      <c r="C6009" s="12"/>
      <c r="D6009" s="12"/>
      <c r="E6009" s="12"/>
      <c r="F6009" s="12"/>
      <c r="G6009" s="12"/>
      <c r="H6009" s="12"/>
      <c r="I6009" s="15"/>
      <c r="J6009" s="31"/>
      <c r="K6009" s="180"/>
      <c r="L6009" s="40"/>
      <c r="M6009" s="14"/>
      <c r="N6009" s="16"/>
      <c r="O6009" s="49"/>
      <c r="P6009" s="64"/>
      <c r="Q6009" s="18"/>
      <c r="R6009" s="181">
        <f t="shared" si="843"/>
        <v>0</v>
      </c>
      <c r="S6009" s="181">
        <f t="shared" si="844"/>
        <v>0</v>
      </c>
      <c r="T6009" s="181">
        <f t="shared" si="845"/>
        <v>0</v>
      </c>
      <c r="AQ6009" s="1">
        <f>COUNT(L$11:L6009)</f>
        <v>37</v>
      </c>
      <c r="AR6009" s="43">
        <f t="shared" si="846"/>
        <v>40933</v>
      </c>
      <c r="AS6009" s="44">
        <f t="shared" si="847"/>
        <v>89.120000000000019</v>
      </c>
      <c r="AT6009" s="10" t="str">
        <f t="shared" si="848"/>
        <v/>
      </c>
      <c r="AU6009" s="20" t="str">
        <f t="shared" si="849"/>
        <v/>
      </c>
      <c r="AV6009" s="42">
        <f t="shared" si="850"/>
        <v>1</v>
      </c>
      <c r="AW6009" s="89">
        <f t="shared" si="851"/>
        <v>0</v>
      </c>
      <c r="AX6009" s="168"/>
      <c r="AY6009" s="60"/>
      <c r="AZ6009" s="61"/>
      <c r="BB6009" s="61" t="str">
        <f>IF(Settings!I6005&lt;&gt;"",Settings!I6005,"")</f>
        <v/>
      </c>
    </row>
    <row r="6010" spans="2:54" x14ac:dyDescent="0.2">
      <c r="B6010" s="13"/>
      <c r="C6010" s="12"/>
      <c r="D6010" s="12"/>
      <c r="E6010" s="12"/>
      <c r="F6010" s="12"/>
      <c r="G6010" s="12"/>
      <c r="H6010" s="12"/>
      <c r="I6010" s="15"/>
      <c r="J6010" s="31"/>
      <c r="K6010" s="180"/>
      <c r="L6010" s="40"/>
      <c r="M6010" s="14"/>
      <c r="N6010" s="16"/>
      <c r="O6010" s="49"/>
      <c r="P6010" s="64"/>
      <c r="Q6010" s="18"/>
      <c r="R6010" s="181">
        <f t="shared" si="843"/>
        <v>0</v>
      </c>
      <c r="S6010" s="181">
        <f t="shared" si="844"/>
        <v>0</v>
      </c>
      <c r="T6010" s="181">
        <f t="shared" si="845"/>
        <v>0</v>
      </c>
      <c r="AQ6010" s="1">
        <f>COUNT(L$11:L6010)</f>
        <v>37</v>
      </c>
      <c r="AR6010" s="43">
        <f t="shared" si="846"/>
        <v>40933</v>
      </c>
      <c r="AS6010" s="44">
        <f t="shared" si="847"/>
        <v>89.120000000000019</v>
      </c>
      <c r="AT6010" s="10" t="str">
        <f t="shared" si="848"/>
        <v/>
      </c>
      <c r="AU6010" s="20" t="str">
        <f t="shared" si="849"/>
        <v/>
      </c>
      <c r="AV6010" s="42">
        <f t="shared" si="850"/>
        <v>1</v>
      </c>
      <c r="AW6010" s="89">
        <f t="shared" si="851"/>
        <v>0</v>
      </c>
      <c r="AX6010" s="168"/>
      <c r="AY6010" s="60"/>
      <c r="AZ6010" s="61"/>
      <c r="BB6010" s="61" t="str">
        <f>IF(Settings!I6006&lt;&gt;"",Settings!I6006,"")</f>
        <v/>
      </c>
    </row>
    <row r="6011" spans="2:54" x14ac:dyDescent="0.2">
      <c r="B6011" s="13"/>
      <c r="C6011" s="12"/>
      <c r="D6011" s="12"/>
      <c r="E6011" s="12"/>
      <c r="F6011" s="12"/>
      <c r="G6011" s="12"/>
      <c r="H6011" s="12"/>
      <c r="I6011" s="15"/>
      <c r="J6011" s="31"/>
      <c r="K6011" s="180"/>
      <c r="L6011" s="40"/>
      <c r="M6011" s="14"/>
      <c r="N6011" s="16"/>
      <c r="O6011" s="49"/>
      <c r="P6011" s="64"/>
      <c r="Q6011" s="18"/>
      <c r="R6011" s="181">
        <f t="shared" si="843"/>
        <v>0</v>
      </c>
      <c r="S6011" s="181">
        <f t="shared" si="844"/>
        <v>0</v>
      </c>
      <c r="T6011" s="181">
        <f t="shared" si="845"/>
        <v>0</v>
      </c>
      <c r="AQ6011" s="1">
        <f>COUNT(L$11:L6011)</f>
        <v>37</v>
      </c>
      <c r="AR6011" s="43">
        <f t="shared" si="846"/>
        <v>40933</v>
      </c>
      <c r="AS6011" s="44">
        <f t="shared" si="847"/>
        <v>89.120000000000019</v>
      </c>
      <c r="AT6011" s="10" t="str">
        <f t="shared" si="848"/>
        <v/>
      </c>
      <c r="AU6011" s="20" t="str">
        <f t="shared" si="849"/>
        <v/>
      </c>
      <c r="AV6011" s="42">
        <f t="shared" si="850"/>
        <v>1</v>
      </c>
      <c r="AW6011" s="89">
        <f t="shared" si="851"/>
        <v>0</v>
      </c>
      <c r="AX6011" s="168"/>
      <c r="AY6011" s="60"/>
      <c r="AZ6011" s="61"/>
      <c r="BB6011" s="61" t="str">
        <f>IF(Settings!I6007&lt;&gt;"",Settings!I6007,"")</f>
        <v/>
      </c>
    </row>
    <row r="6012" spans="2:54" x14ac:dyDescent="0.2">
      <c r="B6012" s="13"/>
      <c r="C6012" s="12"/>
      <c r="D6012" s="12"/>
      <c r="E6012" s="12"/>
      <c r="F6012" s="12"/>
      <c r="G6012" s="12"/>
      <c r="H6012" s="12"/>
      <c r="I6012" s="15"/>
      <c r="J6012" s="31"/>
      <c r="K6012" s="180"/>
      <c r="L6012" s="40"/>
      <c r="M6012" s="14"/>
      <c r="N6012" s="16"/>
      <c r="O6012" s="49"/>
      <c r="P6012" s="64"/>
      <c r="Q6012" s="18"/>
      <c r="R6012" s="181">
        <f t="shared" si="843"/>
        <v>0</v>
      </c>
      <c r="S6012" s="181">
        <f t="shared" si="844"/>
        <v>0</v>
      </c>
      <c r="T6012" s="181">
        <f t="shared" si="845"/>
        <v>0</v>
      </c>
      <c r="AQ6012" s="1">
        <f>COUNT(L$11:L6012)</f>
        <v>37</v>
      </c>
      <c r="AR6012" s="43">
        <f t="shared" si="846"/>
        <v>40933</v>
      </c>
      <c r="AS6012" s="44">
        <f t="shared" si="847"/>
        <v>89.120000000000019</v>
      </c>
      <c r="AT6012" s="10" t="str">
        <f t="shared" si="848"/>
        <v/>
      </c>
      <c r="AU6012" s="20" t="str">
        <f t="shared" si="849"/>
        <v/>
      </c>
      <c r="AV6012" s="42">
        <f t="shared" si="850"/>
        <v>1</v>
      </c>
      <c r="AW6012" s="89">
        <f t="shared" si="851"/>
        <v>0</v>
      </c>
      <c r="AX6012" s="168"/>
      <c r="AY6012" s="60"/>
      <c r="AZ6012" s="61"/>
      <c r="BB6012" s="61" t="str">
        <f>IF(Settings!I6008&lt;&gt;"",Settings!I6008,"")</f>
        <v/>
      </c>
    </row>
    <row r="6013" spans="2:54" x14ac:dyDescent="0.2">
      <c r="B6013" s="13"/>
      <c r="C6013" s="12"/>
      <c r="D6013" s="12"/>
      <c r="E6013" s="12"/>
      <c r="F6013" s="12"/>
      <c r="G6013" s="12"/>
      <c r="H6013" s="12"/>
      <c r="I6013" s="15"/>
      <c r="J6013" s="31"/>
      <c r="K6013" s="180"/>
      <c r="L6013" s="40"/>
      <c r="M6013" s="14"/>
      <c r="N6013" s="16"/>
      <c r="O6013" s="49"/>
      <c r="P6013" s="64"/>
      <c r="Q6013" s="18"/>
      <c r="R6013" s="181">
        <f t="shared" si="843"/>
        <v>0</v>
      </c>
      <c r="S6013" s="181">
        <f t="shared" si="844"/>
        <v>0</v>
      </c>
      <c r="T6013" s="181">
        <f t="shared" si="845"/>
        <v>0</v>
      </c>
      <c r="AQ6013" s="1">
        <f>COUNT(L$11:L6013)</f>
        <v>37</v>
      </c>
      <c r="AR6013" s="43">
        <f t="shared" si="846"/>
        <v>40933</v>
      </c>
      <c r="AS6013" s="44">
        <f t="shared" si="847"/>
        <v>89.120000000000019</v>
      </c>
      <c r="AT6013" s="10" t="str">
        <f t="shared" si="848"/>
        <v/>
      </c>
      <c r="AU6013" s="20" t="str">
        <f t="shared" si="849"/>
        <v/>
      </c>
      <c r="AV6013" s="42">
        <f t="shared" si="850"/>
        <v>1</v>
      </c>
      <c r="AW6013" s="89">
        <f t="shared" si="851"/>
        <v>0</v>
      </c>
      <c r="AX6013" s="168"/>
      <c r="AY6013" s="60"/>
      <c r="AZ6013" s="61"/>
      <c r="BB6013" s="61" t="str">
        <f>IF(Settings!I6009&lt;&gt;"",Settings!I6009,"")</f>
        <v/>
      </c>
    </row>
    <row r="6014" spans="2:54" x14ac:dyDescent="0.2">
      <c r="B6014" s="13"/>
      <c r="C6014" s="12"/>
      <c r="D6014" s="12"/>
      <c r="E6014" s="12"/>
      <c r="F6014" s="12"/>
      <c r="G6014" s="12"/>
      <c r="H6014" s="12"/>
      <c r="I6014" s="15"/>
      <c r="J6014" s="31"/>
      <c r="K6014" s="180"/>
      <c r="L6014" s="40"/>
      <c r="M6014" s="14"/>
      <c r="N6014" s="16"/>
      <c r="O6014" s="49"/>
      <c r="P6014" s="64"/>
      <c r="Q6014" s="18"/>
      <c r="R6014" s="181">
        <f t="shared" si="843"/>
        <v>0</v>
      </c>
      <c r="S6014" s="181">
        <f t="shared" si="844"/>
        <v>0</v>
      </c>
      <c r="T6014" s="181">
        <f t="shared" si="845"/>
        <v>0</v>
      </c>
      <c r="AQ6014" s="1">
        <f>COUNT(L$11:L6014)</f>
        <v>37</v>
      </c>
      <c r="AR6014" s="43">
        <f t="shared" si="846"/>
        <v>40933</v>
      </c>
      <c r="AS6014" s="44">
        <f t="shared" si="847"/>
        <v>89.120000000000019</v>
      </c>
      <c r="AT6014" s="10" t="str">
        <f t="shared" si="848"/>
        <v/>
      </c>
      <c r="AU6014" s="20" t="str">
        <f t="shared" si="849"/>
        <v/>
      </c>
      <c r="AV6014" s="42">
        <f t="shared" si="850"/>
        <v>1</v>
      </c>
      <c r="AW6014" s="89">
        <f t="shared" si="851"/>
        <v>0</v>
      </c>
      <c r="AX6014" s="168"/>
      <c r="AY6014" s="60"/>
      <c r="AZ6014" s="61"/>
      <c r="BB6014" s="61" t="str">
        <f>IF(Settings!I6010&lt;&gt;"",Settings!I6010,"")</f>
        <v/>
      </c>
    </row>
    <row r="6015" spans="2:54" x14ac:dyDescent="0.2">
      <c r="B6015" s="13"/>
      <c r="C6015" s="12"/>
      <c r="D6015" s="12"/>
      <c r="E6015" s="12"/>
      <c r="F6015" s="12"/>
      <c r="G6015" s="12"/>
      <c r="H6015" s="12"/>
      <c r="I6015" s="15"/>
      <c r="J6015" s="31"/>
      <c r="K6015" s="180"/>
      <c r="L6015" s="40"/>
      <c r="M6015" s="14"/>
      <c r="N6015" s="16"/>
      <c r="O6015" s="49"/>
      <c r="P6015" s="64"/>
      <c r="Q6015" s="18"/>
      <c r="R6015" s="181">
        <f t="shared" si="843"/>
        <v>0</v>
      </c>
      <c r="S6015" s="181">
        <f t="shared" si="844"/>
        <v>0</v>
      </c>
      <c r="T6015" s="181">
        <f t="shared" si="845"/>
        <v>0</v>
      </c>
      <c r="AQ6015" s="1">
        <f>COUNT(L$11:L6015)</f>
        <v>37</v>
      </c>
      <c r="AR6015" s="43">
        <f t="shared" si="846"/>
        <v>40933</v>
      </c>
      <c r="AS6015" s="44">
        <f t="shared" si="847"/>
        <v>89.120000000000019</v>
      </c>
      <c r="AT6015" s="10" t="str">
        <f t="shared" si="848"/>
        <v/>
      </c>
      <c r="AU6015" s="20" t="str">
        <f t="shared" si="849"/>
        <v/>
      </c>
      <c r="AV6015" s="42">
        <f t="shared" si="850"/>
        <v>1</v>
      </c>
      <c r="AW6015" s="89">
        <f t="shared" si="851"/>
        <v>0</v>
      </c>
      <c r="AX6015" s="168"/>
      <c r="AY6015" s="60"/>
      <c r="AZ6015" s="61"/>
      <c r="BB6015" s="61" t="str">
        <f>IF(Settings!I6011&lt;&gt;"",Settings!I6011,"")</f>
        <v/>
      </c>
    </row>
    <row r="6016" spans="2:54" x14ac:dyDescent="0.2">
      <c r="B6016" s="13"/>
      <c r="C6016" s="12"/>
      <c r="D6016" s="12"/>
      <c r="E6016" s="12"/>
      <c r="F6016" s="12"/>
      <c r="G6016" s="12"/>
      <c r="H6016" s="12"/>
      <c r="I6016" s="15"/>
      <c r="J6016" s="31"/>
      <c r="K6016" s="180"/>
      <c r="L6016" s="40"/>
      <c r="M6016" s="14"/>
      <c r="N6016" s="16"/>
      <c r="O6016" s="49"/>
      <c r="P6016" s="64"/>
      <c r="Q6016" s="18"/>
      <c r="R6016" s="181">
        <f t="shared" si="843"/>
        <v>0</v>
      </c>
      <c r="S6016" s="181">
        <f t="shared" si="844"/>
        <v>0</v>
      </c>
      <c r="T6016" s="181">
        <f t="shared" si="845"/>
        <v>0</v>
      </c>
      <c r="AQ6016" s="1">
        <f>COUNT(L$11:L6016)</f>
        <v>37</v>
      </c>
      <c r="AR6016" s="43">
        <f t="shared" si="846"/>
        <v>40933</v>
      </c>
      <c r="AS6016" s="44">
        <f t="shared" si="847"/>
        <v>89.120000000000019</v>
      </c>
      <c r="AT6016" s="10" t="str">
        <f t="shared" si="848"/>
        <v/>
      </c>
      <c r="AU6016" s="20" t="str">
        <f t="shared" si="849"/>
        <v/>
      </c>
      <c r="AV6016" s="42">
        <f t="shared" si="850"/>
        <v>1</v>
      </c>
      <c r="AW6016" s="89">
        <f t="shared" si="851"/>
        <v>0</v>
      </c>
      <c r="AX6016" s="168"/>
      <c r="AY6016" s="60"/>
      <c r="AZ6016" s="61"/>
      <c r="BB6016" s="61" t="str">
        <f>IF(Settings!I6012&lt;&gt;"",Settings!I6012,"")</f>
        <v/>
      </c>
    </row>
    <row r="6017" spans="2:54" x14ac:dyDescent="0.2">
      <c r="B6017" s="13"/>
      <c r="C6017" s="12"/>
      <c r="D6017" s="12"/>
      <c r="E6017" s="12"/>
      <c r="F6017" s="12"/>
      <c r="G6017" s="12"/>
      <c r="H6017" s="12"/>
      <c r="I6017" s="15"/>
      <c r="J6017" s="31"/>
      <c r="K6017" s="180"/>
      <c r="L6017" s="40"/>
      <c r="M6017" s="14"/>
      <c r="N6017" s="16"/>
      <c r="O6017" s="49"/>
      <c r="P6017" s="64"/>
      <c r="Q6017" s="18"/>
      <c r="R6017" s="181">
        <f t="shared" si="843"/>
        <v>0</v>
      </c>
      <c r="S6017" s="181">
        <f t="shared" si="844"/>
        <v>0</v>
      </c>
      <c r="T6017" s="181">
        <f t="shared" si="845"/>
        <v>0</v>
      </c>
      <c r="AQ6017" s="1">
        <f>COUNT(L$11:L6017)</f>
        <v>37</v>
      </c>
      <c r="AR6017" s="43">
        <f t="shared" si="846"/>
        <v>40933</v>
      </c>
      <c r="AS6017" s="44">
        <f t="shared" si="847"/>
        <v>89.120000000000019</v>
      </c>
      <c r="AT6017" s="10" t="str">
        <f t="shared" si="848"/>
        <v/>
      </c>
      <c r="AU6017" s="20" t="str">
        <f t="shared" si="849"/>
        <v/>
      </c>
      <c r="AV6017" s="42">
        <f t="shared" si="850"/>
        <v>1</v>
      </c>
      <c r="AW6017" s="89">
        <f t="shared" si="851"/>
        <v>0</v>
      </c>
      <c r="AX6017" s="168"/>
      <c r="AY6017" s="60"/>
      <c r="AZ6017" s="61"/>
      <c r="BB6017" s="61" t="str">
        <f>IF(Settings!I6013&lt;&gt;"",Settings!I6013,"")</f>
        <v/>
      </c>
    </row>
    <row r="6018" spans="2:54" x14ac:dyDescent="0.2">
      <c r="B6018" s="13"/>
      <c r="C6018" s="12"/>
      <c r="D6018" s="12"/>
      <c r="E6018" s="12"/>
      <c r="F6018" s="12"/>
      <c r="G6018" s="12"/>
      <c r="H6018" s="12"/>
      <c r="I6018" s="15"/>
      <c r="J6018" s="31"/>
      <c r="K6018" s="180"/>
      <c r="L6018" s="40"/>
      <c r="M6018" s="14"/>
      <c r="N6018" s="16"/>
      <c r="O6018" s="49"/>
      <c r="P6018" s="64"/>
      <c r="Q6018" s="18"/>
      <c r="R6018" s="181">
        <f t="shared" si="843"/>
        <v>0</v>
      </c>
      <c r="S6018" s="181">
        <f t="shared" si="844"/>
        <v>0</v>
      </c>
      <c r="T6018" s="181">
        <f t="shared" si="845"/>
        <v>0</v>
      </c>
      <c r="AQ6018" s="1">
        <f>COUNT(L$11:L6018)</f>
        <v>37</v>
      </c>
      <c r="AR6018" s="43">
        <f t="shared" si="846"/>
        <v>40933</v>
      </c>
      <c r="AS6018" s="44">
        <f t="shared" si="847"/>
        <v>89.120000000000019</v>
      </c>
      <c r="AT6018" s="10" t="str">
        <f t="shared" si="848"/>
        <v/>
      </c>
      <c r="AU6018" s="20" t="str">
        <f t="shared" si="849"/>
        <v/>
      </c>
      <c r="AV6018" s="42">
        <f t="shared" si="850"/>
        <v>1</v>
      </c>
      <c r="AW6018" s="89">
        <f t="shared" si="851"/>
        <v>0</v>
      </c>
      <c r="AX6018" s="168"/>
      <c r="AY6018" s="60"/>
      <c r="AZ6018" s="61"/>
      <c r="BB6018" s="61" t="str">
        <f>IF(Settings!I6014&lt;&gt;"",Settings!I6014,"")</f>
        <v/>
      </c>
    </row>
    <row r="6019" spans="2:54" x14ac:dyDescent="0.2">
      <c r="B6019" s="13"/>
      <c r="C6019" s="12"/>
      <c r="D6019" s="12"/>
      <c r="E6019" s="12"/>
      <c r="F6019" s="12"/>
      <c r="G6019" s="12"/>
      <c r="H6019" s="12"/>
      <c r="I6019" s="15"/>
      <c r="J6019" s="31"/>
      <c r="K6019" s="180"/>
      <c r="L6019" s="40"/>
      <c r="M6019" s="14"/>
      <c r="N6019" s="16"/>
      <c r="O6019" s="49"/>
      <c r="P6019" s="64"/>
      <c r="Q6019" s="18"/>
      <c r="R6019" s="181">
        <f t="shared" si="843"/>
        <v>0</v>
      </c>
      <c r="S6019" s="181">
        <f t="shared" si="844"/>
        <v>0</v>
      </c>
      <c r="T6019" s="181">
        <f t="shared" si="845"/>
        <v>0</v>
      </c>
      <c r="AQ6019" s="1">
        <f>COUNT(L$11:L6019)</f>
        <v>37</v>
      </c>
      <c r="AR6019" s="43">
        <f t="shared" si="846"/>
        <v>40933</v>
      </c>
      <c r="AS6019" s="44">
        <f t="shared" si="847"/>
        <v>89.120000000000019</v>
      </c>
      <c r="AT6019" s="10" t="str">
        <f t="shared" si="848"/>
        <v/>
      </c>
      <c r="AU6019" s="20" t="str">
        <f t="shared" si="849"/>
        <v/>
      </c>
      <c r="AV6019" s="42">
        <f t="shared" si="850"/>
        <v>1</v>
      </c>
      <c r="AW6019" s="89">
        <f t="shared" si="851"/>
        <v>0</v>
      </c>
      <c r="AX6019" s="168"/>
      <c r="AY6019" s="60"/>
      <c r="AZ6019" s="61"/>
      <c r="BB6019" s="61" t="str">
        <f>IF(Settings!I6015&lt;&gt;"",Settings!I6015,"")</f>
        <v/>
      </c>
    </row>
    <row r="6020" spans="2:54" x14ac:dyDescent="0.2">
      <c r="B6020" s="13"/>
      <c r="C6020" s="12"/>
      <c r="D6020" s="12"/>
      <c r="E6020" s="12"/>
      <c r="F6020" s="12"/>
      <c r="G6020" s="12"/>
      <c r="H6020" s="12"/>
      <c r="I6020" s="15"/>
      <c r="J6020" s="31"/>
      <c r="K6020" s="180"/>
      <c r="L6020" s="40"/>
      <c r="M6020" s="14"/>
      <c r="N6020" s="16"/>
      <c r="O6020" s="49"/>
      <c r="P6020" s="64"/>
      <c r="Q6020" s="18"/>
      <c r="R6020" s="181">
        <f t="shared" si="843"/>
        <v>0</v>
      </c>
      <c r="S6020" s="181">
        <f t="shared" si="844"/>
        <v>0</v>
      </c>
      <c r="T6020" s="181">
        <f t="shared" si="845"/>
        <v>0</v>
      </c>
      <c r="AQ6020" s="1">
        <f>COUNT(L$11:L6020)</f>
        <v>37</v>
      </c>
      <c r="AR6020" s="43">
        <f t="shared" si="846"/>
        <v>40933</v>
      </c>
      <c r="AS6020" s="44">
        <f t="shared" si="847"/>
        <v>89.120000000000019</v>
      </c>
      <c r="AT6020" s="10" t="str">
        <f t="shared" si="848"/>
        <v/>
      </c>
      <c r="AU6020" s="20" t="str">
        <f t="shared" si="849"/>
        <v/>
      </c>
      <c r="AV6020" s="42">
        <f t="shared" si="850"/>
        <v>1</v>
      </c>
      <c r="AW6020" s="89">
        <f t="shared" si="851"/>
        <v>0</v>
      </c>
      <c r="AX6020" s="168"/>
      <c r="AY6020" s="60"/>
      <c r="AZ6020" s="61"/>
      <c r="BB6020" s="61" t="str">
        <f>IF(Settings!I6016&lt;&gt;"",Settings!I6016,"")</f>
        <v/>
      </c>
    </row>
    <row r="6021" spans="2:54" x14ac:dyDescent="0.2">
      <c r="B6021" s="13"/>
      <c r="C6021" s="12"/>
      <c r="D6021" s="12"/>
      <c r="E6021" s="12"/>
      <c r="F6021" s="12"/>
      <c r="G6021" s="12"/>
      <c r="H6021" s="12"/>
      <c r="I6021" s="15"/>
      <c r="J6021" s="31"/>
      <c r="K6021" s="180"/>
      <c r="L6021" s="40"/>
      <c r="M6021" s="14"/>
      <c r="N6021" s="16"/>
      <c r="O6021" s="49"/>
      <c r="P6021" s="64"/>
      <c r="Q6021" s="18"/>
      <c r="R6021" s="181">
        <f t="shared" si="843"/>
        <v>0</v>
      </c>
      <c r="S6021" s="181">
        <f t="shared" si="844"/>
        <v>0</v>
      </c>
      <c r="T6021" s="181">
        <f t="shared" si="845"/>
        <v>0</v>
      </c>
      <c r="AQ6021" s="1">
        <f>COUNT(L$11:L6021)</f>
        <v>37</v>
      </c>
      <c r="AR6021" s="43">
        <f t="shared" si="846"/>
        <v>40933</v>
      </c>
      <c r="AS6021" s="44">
        <f t="shared" si="847"/>
        <v>89.120000000000019</v>
      </c>
      <c r="AT6021" s="10" t="str">
        <f t="shared" si="848"/>
        <v/>
      </c>
      <c r="AU6021" s="20" t="str">
        <f t="shared" si="849"/>
        <v/>
      </c>
      <c r="AV6021" s="42">
        <f t="shared" si="850"/>
        <v>1</v>
      </c>
      <c r="AW6021" s="89">
        <f t="shared" si="851"/>
        <v>0</v>
      </c>
      <c r="AX6021" s="168"/>
      <c r="AY6021" s="60"/>
      <c r="AZ6021" s="61"/>
      <c r="BB6021" s="61" t="str">
        <f>IF(Settings!I6017&lt;&gt;"",Settings!I6017,"")</f>
        <v/>
      </c>
    </row>
    <row r="6022" spans="2:54" x14ac:dyDescent="0.2">
      <c r="B6022" s="13"/>
      <c r="C6022" s="12"/>
      <c r="D6022" s="12"/>
      <c r="E6022" s="12"/>
      <c r="F6022" s="12"/>
      <c r="G6022" s="12"/>
      <c r="H6022" s="12"/>
      <c r="I6022" s="15"/>
      <c r="J6022" s="31"/>
      <c r="K6022" s="180"/>
      <c r="L6022" s="40"/>
      <c r="M6022" s="14"/>
      <c r="N6022" s="16"/>
      <c r="O6022" s="49"/>
      <c r="P6022" s="64"/>
      <c r="Q6022" s="18"/>
      <c r="R6022" s="181">
        <f t="shared" si="843"/>
        <v>0</v>
      </c>
      <c r="S6022" s="181">
        <f t="shared" si="844"/>
        <v>0</v>
      </c>
      <c r="T6022" s="181">
        <f t="shared" si="845"/>
        <v>0</v>
      </c>
      <c r="AQ6022" s="1">
        <f>COUNT(L$11:L6022)</f>
        <v>37</v>
      </c>
      <c r="AR6022" s="43">
        <f t="shared" si="846"/>
        <v>40933</v>
      </c>
      <c r="AS6022" s="44">
        <f t="shared" si="847"/>
        <v>89.120000000000019</v>
      </c>
      <c r="AT6022" s="10" t="str">
        <f t="shared" si="848"/>
        <v/>
      </c>
      <c r="AU6022" s="20" t="str">
        <f t="shared" si="849"/>
        <v/>
      </c>
      <c r="AV6022" s="42">
        <f t="shared" si="850"/>
        <v>1</v>
      </c>
      <c r="AW6022" s="89">
        <f t="shared" si="851"/>
        <v>0</v>
      </c>
      <c r="AX6022" s="168"/>
      <c r="AY6022" s="60"/>
      <c r="AZ6022" s="61"/>
      <c r="BB6022" s="61" t="str">
        <f>IF(Settings!I6018&lt;&gt;"",Settings!I6018,"")</f>
        <v/>
      </c>
    </row>
    <row r="6023" spans="2:54" x14ac:dyDescent="0.2">
      <c r="B6023" s="13"/>
      <c r="C6023" s="12"/>
      <c r="D6023" s="12"/>
      <c r="E6023" s="12"/>
      <c r="F6023" s="12"/>
      <c r="G6023" s="12"/>
      <c r="H6023" s="12"/>
      <c r="I6023" s="15"/>
      <c r="J6023" s="31"/>
      <c r="K6023" s="180"/>
      <c r="L6023" s="40"/>
      <c r="M6023" s="14"/>
      <c r="N6023" s="16"/>
      <c r="O6023" s="49"/>
      <c r="P6023" s="64"/>
      <c r="Q6023" s="18"/>
      <c r="R6023" s="181">
        <f t="shared" si="843"/>
        <v>0</v>
      </c>
      <c r="S6023" s="181">
        <f t="shared" si="844"/>
        <v>0</v>
      </c>
      <c r="T6023" s="181">
        <f t="shared" si="845"/>
        <v>0</v>
      </c>
      <c r="AQ6023" s="1">
        <f>COUNT(L$11:L6023)</f>
        <v>37</v>
      </c>
      <c r="AR6023" s="43">
        <f t="shared" si="846"/>
        <v>40933</v>
      </c>
      <c r="AS6023" s="44">
        <f t="shared" si="847"/>
        <v>89.120000000000019</v>
      </c>
      <c r="AT6023" s="10" t="str">
        <f t="shared" si="848"/>
        <v/>
      </c>
      <c r="AU6023" s="20" t="str">
        <f t="shared" si="849"/>
        <v/>
      </c>
      <c r="AV6023" s="42">
        <f t="shared" si="850"/>
        <v>1</v>
      </c>
      <c r="AW6023" s="89">
        <f t="shared" si="851"/>
        <v>0</v>
      </c>
      <c r="AX6023" s="168"/>
      <c r="AY6023" s="60"/>
      <c r="AZ6023" s="61"/>
      <c r="BB6023" s="61" t="str">
        <f>IF(Settings!I6019&lt;&gt;"",Settings!I6019,"")</f>
        <v/>
      </c>
    </row>
    <row r="6024" spans="2:54" x14ac:dyDescent="0.2">
      <c r="B6024" s="13"/>
      <c r="C6024" s="12"/>
      <c r="D6024" s="12"/>
      <c r="E6024" s="12"/>
      <c r="F6024" s="12"/>
      <c r="G6024" s="12"/>
      <c r="H6024" s="12"/>
      <c r="I6024" s="15"/>
      <c r="J6024" s="31"/>
      <c r="K6024" s="180"/>
      <c r="L6024" s="40"/>
      <c r="M6024" s="14"/>
      <c r="N6024" s="16"/>
      <c r="O6024" s="49"/>
      <c r="P6024" s="64"/>
      <c r="Q6024" s="18"/>
      <c r="R6024" s="181">
        <f t="shared" si="843"/>
        <v>0</v>
      </c>
      <c r="S6024" s="181">
        <f t="shared" si="844"/>
        <v>0</v>
      </c>
      <c r="T6024" s="181">
        <f t="shared" si="845"/>
        <v>0</v>
      </c>
      <c r="AQ6024" s="1">
        <f>COUNT(L$11:L6024)</f>
        <v>37</v>
      </c>
      <c r="AR6024" s="43">
        <f t="shared" si="846"/>
        <v>40933</v>
      </c>
      <c r="AS6024" s="44">
        <f t="shared" si="847"/>
        <v>89.120000000000019</v>
      </c>
      <c r="AT6024" s="10" t="str">
        <f t="shared" si="848"/>
        <v/>
      </c>
      <c r="AU6024" s="20" t="str">
        <f t="shared" si="849"/>
        <v/>
      </c>
      <c r="AV6024" s="42">
        <f t="shared" si="850"/>
        <v>1</v>
      </c>
      <c r="AW6024" s="89">
        <f t="shared" si="851"/>
        <v>0</v>
      </c>
      <c r="AX6024" s="168"/>
      <c r="AY6024" s="60"/>
      <c r="AZ6024" s="61"/>
      <c r="BB6024" s="61" t="str">
        <f>IF(Settings!I6020&lt;&gt;"",Settings!I6020,"")</f>
        <v/>
      </c>
    </row>
    <row r="6025" spans="2:54" x14ac:dyDescent="0.2">
      <c r="B6025" s="13"/>
      <c r="C6025" s="12"/>
      <c r="D6025" s="12"/>
      <c r="E6025" s="12"/>
      <c r="F6025" s="12"/>
      <c r="G6025" s="12"/>
      <c r="H6025" s="12"/>
      <c r="I6025" s="15"/>
      <c r="J6025" s="31"/>
      <c r="K6025" s="180"/>
      <c r="L6025" s="40"/>
      <c r="M6025" s="14"/>
      <c r="N6025" s="16"/>
      <c r="O6025" s="49"/>
      <c r="P6025" s="64"/>
      <c r="Q6025" s="18"/>
      <c r="R6025" s="181">
        <f t="shared" si="843"/>
        <v>0</v>
      </c>
      <c r="S6025" s="181">
        <f t="shared" si="844"/>
        <v>0</v>
      </c>
      <c r="T6025" s="181">
        <f t="shared" si="845"/>
        <v>0</v>
      </c>
      <c r="AQ6025" s="1">
        <f>COUNT(L$11:L6025)</f>
        <v>37</v>
      </c>
      <c r="AR6025" s="43">
        <f t="shared" si="846"/>
        <v>40933</v>
      </c>
      <c r="AS6025" s="44">
        <f t="shared" si="847"/>
        <v>89.120000000000019</v>
      </c>
      <c r="AT6025" s="10" t="str">
        <f t="shared" si="848"/>
        <v/>
      </c>
      <c r="AU6025" s="20" t="str">
        <f t="shared" si="849"/>
        <v/>
      </c>
      <c r="AV6025" s="42">
        <f t="shared" si="850"/>
        <v>1</v>
      </c>
      <c r="AW6025" s="89">
        <f t="shared" si="851"/>
        <v>0</v>
      </c>
      <c r="AX6025" s="168"/>
      <c r="AY6025" s="60"/>
      <c r="AZ6025" s="61"/>
      <c r="BB6025" s="61" t="str">
        <f>IF(Settings!I6021&lt;&gt;"",Settings!I6021,"")</f>
        <v/>
      </c>
    </row>
    <row r="6026" spans="2:54" x14ac:dyDescent="0.2">
      <c r="B6026" s="13"/>
      <c r="C6026" s="12"/>
      <c r="D6026" s="12"/>
      <c r="E6026" s="12"/>
      <c r="F6026" s="12"/>
      <c r="G6026" s="12"/>
      <c r="H6026" s="12"/>
      <c r="I6026" s="15"/>
      <c r="J6026" s="31"/>
      <c r="K6026" s="180"/>
      <c r="L6026" s="40"/>
      <c r="M6026" s="14"/>
      <c r="N6026" s="16"/>
      <c r="O6026" s="49"/>
      <c r="P6026" s="64"/>
      <c r="Q6026" s="18"/>
      <c r="R6026" s="181">
        <f t="shared" si="843"/>
        <v>0</v>
      </c>
      <c r="S6026" s="181">
        <f t="shared" si="844"/>
        <v>0</v>
      </c>
      <c r="T6026" s="181">
        <f t="shared" si="845"/>
        <v>0</v>
      </c>
      <c r="AQ6026" s="1">
        <f>COUNT(L$11:L6026)</f>
        <v>37</v>
      </c>
      <c r="AR6026" s="43">
        <f t="shared" si="846"/>
        <v>40933</v>
      </c>
      <c r="AS6026" s="44">
        <f t="shared" si="847"/>
        <v>89.120000000000019</v>
      </c>
      <c r="AT6026" s="10" t="str">
        <f t="shared" si="848"/>
        <v/>
      </c>
      <c r="AU6026" s="20" t="str">
        <f t="shared" si="849"/>
        <v/>
      </c>
      <c r="AV6026" s="42">
        <f t="shared" si="850"/>
        <v>1</v>
      </c>
      <c r="AW6026" s="89">
        <f t="shared" si="851"/>
        <v>0</v>
      </c>
      <c r="AX6026" s="168"/>
      <c r="AY6026" s="60"/>
      <c r="AZ6026" s="61"/>
      <c r="BB6026" s="61" t="str">
        <f>IF(Settings!I6022&lt;&gt;"",Settings!I6022,"")</f>
        <v/>
      </c>
    </row>
    <row r="6027" spans="2:54" x14ac:dyDescent="0.2">
      <c r="B6027" s="13"/>
      <c r="C6027" s="12"/>
      <c r="D6027" s="12"/>
      <c r="E6027" s="12"/>
      <c r="F6027" s="12"/>
      <c r="G6027" s="12"/>
      <c r="H6027" s="12"/>
      <c r="I6027" s="15"/>
      <c r="J6027" s="31"/>
      <c r="K6027" s="180"/>
      <c r="L6027" s="40"/>
      <c r="M6027" s="14"/>
      <c r="N6027" s="16"/>
      <c r="O6027" s="49"/>
      <c r="P6027" s="64"/>
      <c r="Q6027" s="18"/>
      <c r="R6027" s="181">
        <f t="shared" si="843"/>
        <v>0</v>
      </c>
      <c r="S6027" s="181">
        <f t="shared" si="844"/>
        <v>0</v>
      </c>
      <c r="T6027" s="181">
        <f t="shared" si="845"/>
        <v>0</v>
      </c>
      <c r="AQ6027" s="1">
        <f>COUNT(L$11:L6027)</f>
        <v>37</v>
      </c>
      <c r="AR6027" s="43">
        <f t="shared" si="846"/>
        <v>40933</v>
      </c>
      <c r="AS6027" s="44">
        <f t="shared" si="847"/>
        <v>89.120000000000019</v>
      </c>
      <c r="AT6027" s="10" t="str">
        <f t="shared" si="848"/>
        <v/>
      </c>
      <c r="AU6027" s="20" t="str">
        <f t="shared" si="849"/>
        <v/>
      </c>
      <c r="AV6027" s="42">
        <f t="shared" si="850"/>
        <v>1</v>
      </c>
      <c r="AW6027" s="89">
        <f t="shared" si="851"/>
        <v>0</v>
      </c>
      <c r="AX6027" s="168"/>
      <c r="AY6027" s="60"/>
      <c r="AZ6027" s="61"/>
      <c r="BB6027" s="61" t="str">
        <f>IF(Settings!I6023&lt;&gt;"",Settings!I6023,"")</f>
        <v/>
      </c>
    </row>
    <row r="6028" spans="2:54" x14ac:dyDescent="0.2">
      <c r="B6028" s="13"/>
      <c r="C6028" s="12"/>
      <c r="D6028" s="12"/>
      <c r="E6028" s="12"/>
      <c r="F6028" s="12"/>
      <c r="G6028" s="12"/>
      <c r="H6028" s="12"/>
      <c r="I6028" s="15"/>
      <c r="J6028" s="31"/>
      <c r="K6028" s="180"/>
      <c r="L6028" s="40"/>
      <c r="M6028" s="14"/>
      <c r="N6028" s="16"/>
      <c r="O6028" s="49"/>
      <c r="P6028" s="64"/>
      <c r="Q6028" s="18"/>
      <c r="R6028" s="181">
        <f t="shared" ref="R6028:R6091" si="852">ROUND(IF(M6028&lt;&gt;"Y",IF(P6028&lt;&gt;"Y",K6028,K6028*(AV6028-1)),0),ROUNDING)</f>
        <v>0</v>
      </c>
      <c r="S6028" s="181">
        <f t="shared" ref="S6028:S6091" si="853">ROUND(IF(O6028&gt;0,IF(M6028="Y",AW6028*(1-O6028),IF(AW6028&gt;R6028,R6028 + (AW6028 - R6028)*(1-O6028),AW6028)),AW6028),ROUNDING)</f>
        <v>0</v>
      </c>
      <c r="T6028" s="181">
        <f t="shared" ref="T6028:T6091" si="854">ROUND(IF(N6028="P",0,IF(OR(M6028="N",M6028=""),S6028-R6028,S6028)),ROUNDING)</f>
        <v>0</v>
      </c>
      <c r="AQ6028" s="1">
        <f>COUNT(L$11:L6028)</f>
        <v>37</v>
      </c>
      <c r="AR6028" s="43">
        <f t="shared" si="846"/>
        <v>40933</v>
      </c>
      <c r="AS6028" s="44">
        <f t="shared" si="847"/>
        <v>89.120000000000019</v>
      </c>
      <c r="AT6028" s="10" t="str">
        <f t="shared" si="848"/>
        <v/>
      </c>
      <c r="AU6028" s="20" t="str">
        <f t="shared" si="849"/>
        <v/>
      </c>
      <c r="AV6028" s="42">
        <f t="shared" si="850"/>
        <v>1</v>
      </c>
      <c r="AW6028" s="89">
        <f t="shared" si="851"/>
        <v>0</v>
      </c>
      <c r="AX6028" s="168"/>
      <c r="AY6028" s="60"/>
      <c r="AZ6028" s="61"/>
      <c r="BB6028" s="61" t="str">
        <f>IF(Settings!I6024&lt;&gt;"",Settings!I6024,"")</f>
        <v/>
      </c>
    </row>
    <row r="6029" spans="2:54" x14ac:dyDescent="0.2">
      <c r="B6029" s="13"/>
      <c r="C6029" s="12"/>
      <c r="D6029" s="12"/>
      <c r="E6029" s="12"/>
      <c r="F6029" s="12"/>
      <c r="G6029" s="12"/>
      <c r="H6029" s="12"/>
      <c r="I6029" s="15"/>
      <c r="J6029" s="31"/>
      <c r="K6029" s="180"/>
      <c r="L6029" s="40"/>
      <c r="M6029" s="14"/>
      <c r="N6029" s="16"/>
      <c r="O6029" s="49"/>
      <c r="P6029" s="64"/>
      <c r="Q6029" s="18"/>
      <c r="R6029" s="181">
        <f t="shared" si="852"/>
        <v>0</v>
      </c>
      <c r="S6029" s="181">
        <f t="shared" si="853"/>
        <v>0</v>
      </c>
      <c r="T6029" s="181">
        <f t="shared" si="854"/>
        <v>0</v>
      </c>
      <c r="AQ6029" s="1">
        <f>COUNT(L$11:L6029)</f>
        <v>37</v>
      </c>
      <c r="AR6029" s="43">
        <f t="shared" ref="AR6029:AR6092" si="855">IF(B6029&gt;2,B6029,AR6028)</f>
        <v>40933</v>
      </c>
      <c r="AS6029" s="44">
        <f t="shared" ref="AS6029:AS6092" si="856">AS6028+T6029</f>
        <v>89.120000000000019</v>
      </c>
      <c r="AT6029" s="10" t="str">
        <f t="shared" ref="AT6029:AT6092" si="857">IF(N6029="P",IF(P6029&lt;&gt;"Y",IF(M6029&lt;&gt;"Y",K6029*AV6029,K6029*AV6029-K6029),IF(M6029&lt;&gt;"Y",K6029 + K6029*(AV6029-1),K6029)),"")</f>
        <v/>
      </c>
      <c r="AU6029" s="20" t="str">
        <f t="shared" ref="AU6029:AU6092" si="858">IF(M6029="Y",IF(P6029="Y",K6029*(AV6029-1),K6029),"")</f>
        <v/>
      </c>
      <c r="AV6029" s="42">
        <f t="shared" ref="AV6029:AV6092" si="859">IF(L6029&lt;&gt;"",IF(ODDS_TYPE=1,L6029,IF(ODDS_TYPE=2,IF(L6029&gt;0,1+L6029/100,IF(L6029&lt;0,1-100/L6029,1)),IF(ODDS_TYPE=3,1+L6029,IF(ODDS_TYPE=4,1+L6029,IF(ODDS_TYPE=5,IF(L6029&gt;0,1+L6029,1-1/L6029),IF(ODDS_TYPE=6,IF(L6029&gt;=0,L6029+1,1-1/L6029),1)))))),1)</f>
        <v>1</v>
      </c>
      <c r="AW6029" s="89">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68"/>
      <c r="AY6029" s="60"/>
      <c r="AZ6029" s="61"/>
      <c r="BB6029" s="61" t="str">
        <f>IF(Settings!I6025&lt;&gt;"",Settings!I6025,"")</f>
        <v/>
      </c>
    </row>
    <row r="6030" spans="2:54" x14ac:dyDescent="0.2">
      <c r="B6030" s="13"/>
      <c r="C6030" s="12"/>
      <c r="D6030" s="12"/>
      <c r="E6030" s="12"/>
      <c r="F6030" s="12"/>
      <c r="G6030" s="12"/>
      <c r="H6030" s="12"/>
      <c r="I6030" s="15"/>
      <c r="J6030" s="31"/>
      <c r="K6030" s="180"/>
      <c r="L6030" s="40"/>
      <c r="M6030" s="14"/>
      <c r="N6030" s="16"/>
      <c r="O6030" s="49"/>
      <c r="P6030" s="64"/>
      <c r="Q6030" s="18"/>
      <c r="R6030" s="181">
        <f t="shared" si="852"/>
        <v>0</v>
      </c>
      <c r="S6030" s="181">
        <f t="shared" si="853"/>
        <v>0</v>
      </c>
      <c r="T6030" s="181">
        <f t="shared" si="854"/>
        <v>0</v>
      </c>
      <c r="AQ6030" s="1">
        <f>COUNT(L$11:L6030)</f>
        <v>37</v>
      </c>
      <c r="AR6030" s="43">
        <f t="shared" si="855"/>
        <v>40933</v>
      </c>
      <c r="AS6030" s="44">
        <f t="shared" si="856"/>
        <v>89.120000000000019</v>
      </c>
      <c r="AT6030" s="10" t="str">
        <f t="shared" si="857"/>
        <v/>
      </c>
      <c r="AU6030" s="20" t="str">
        <f t="shared" si="858"/>
        <v/>
      </c>
      <c r="AV6030" s="42">
        <f t="shared" si="859"/>
        <v>1</v>
      </c>
      <c r="AW6030" s="89">
        <f t="shared" si="860"/>
        <v>0</v>
      </c>
      <c r="AX6030" s="168"/>
      <c r="AY6030" s="60"/>
      <c r="AZ6030" s="61"/>
      <c r="BB6030" s="61" t="str">
        <f>IF(Settings!I6026&lt;&gt;"",Settings!I6026,"")</f>
        <v/>
      </c>
    </row>
    <row r="6031" spans="2:54" x14ac:dyDescent="0.2">
      <c r="B6031" s="13"/>
      <c r="C6031" s="12"/>
      <c r="D6031" s="12"/>
      <c r="E6031" s="12"/>
      <c r="F6031" s="12"/>
      <c r="G6031" s="12"/>
      <c r="H6031" s="12"/>
      <c r="I6031" s="15"/>
      <c r="J6031" s="31"/>
      <c r="K6031" s="180"/>
      <c r="L6031" s="40"/>
      <c r="M6031" s="14"/>
      <c r="N6031" s="16"/>
      <c r="O6031" s="49"/>
      <c r="P6031" s="64"/>
      <c r="Q6031" s="18"/>
      <c r="R6031" s="181">
        <f t="shared" si="852"/>
        <v>0</v>
      </c>
      <c r="S6031" s="181">
        <f t="shared" si="853"/>
        <v>0</v>
      </c>
      <c r="T6031" s="181">
        <f t="shared" si="854"/>
        <v>0</v>
      </c>
      <c r="AQ6031" s="1">
        <f>COUNT(L$11:L6031)</f>
        <v>37</v>
      </c>
      <c r="AR6031" s="43">
        <f t="shared" si="855"/>
        <v>40933</v>
      </c>
      <c r="AS6031" s="44">
        <f t="shared" si="856"/>
        <v>89.120000000000019</v>
      </c>
      <c r="AT6031" s="10" t="str">
        <f t="shared" si="857"/>
        <v/>
      </c>
      <c r="AU6031" s="20" t="str">
        <f t="shared" si="858"/>
        <v/>
      </c>
      <c r="AV6031" s="42">
        <f t="shared" si="859"/>
        <v>1</v>
      </c>
      <c r="AW6031" s="89">
        <f t="shared" si="860"/>
        <v>0</v>
      </c>
      <c r="AX6031" s="168"/>
      <c r="AY6031" s="60"/>
      <c r="AZ6031" s="61"/>
      <c r="BB6031" s="61" t="str">
        <f>IF(Settings!I6027&lt;&gt;"",Settings!I6027,"")</f>
        <v/>
      </c>
    </row>
    <row r="6032" spans="2:54" x14ac:dyDescent="0.2">
      <c r="B6032" s="13"/>
      <c r="C6032" s="12"/>
      <c r="D6032" s="12"/>
      <c r="E6032" s="12"/>
      <c r="F6032" s="12"/>
      <c r="G6032" s="12"/>
      <c r="H6032" s="12"/>
      <c r="I6032" s="15"/>
      <c r="J6032" s="31"/>
      <c r="K6032" s="180"/>
      <c r="L6032" s="40"/>
      <c r="M6032" s="14"/>
      <c r="N6032" s="16"/>
      <c r="O6032" s="49"/>
      <c r="P6032" s="64"/>
      <c r="Q6032" s="18"/>
      <c r="R6032" s="181">
        <f t="shared" si="852"/>
        <v>0</v>
      </c>
      <c r="S6032" s="181">
        <f t="shared" si="853"/>
        <v>0</v>
      </c>
      <c r="T6032" s="181">
        <f t="shared" si="854"/>
        <v>0</v>
      </c>
      <c r="AQ6032" s="1">
        <f>COUNT(L$11:L6032)</f>
        <v>37</v>
      </c>
      <c r="AR6032" s="43">
        <f t="shared" si="855"/>
        <v>40933</v>
      </c>
      <c r="AS6032" s="44">
        <f t="shared" si="856"/>
        <v>89.120000000000019</v>
      </c>
      <c r="AT6032" s="10" t="str">
        <f t="shared" si="857"/>
        <v/>
      </c>
      <c r="AU6032" s="20" t="str">
        <f t="shared" si="858"/>
        <v/>
      </c>
      <c r="AV6032" s="42">
        <f t="shared" si="859"/>
        <v>1</v>
      </c>
      <c r="AW6032" s="89">
        <f t="shared" si="860"/>
        <v>0</v>
      </c>
      <c r="AX6032" s="168"/>
      <c r="AY6032" s="60"/>
      <c r="AZ6032" s="61"/>
      <c r="BB6032" s="61" t="str">
        <f>IF(Settings!I6028&lt;&gt;"",Settings!I6028,"")</f>
        <v/>
      </c>
    </row>
    <row r="6033" spans="2:54" x14ac:dyDescent="0.2">
      <c r="B6033" s="13"/>
      <c r="C6033" s="12"/>
      <c r="D6033" s="12"/>
      <c r="E6033" s="12"/>
      <c r="F6033" s="12"/>
      <c r="G6033" s="12"/>
      <c r="H6033" s="12"/>
      <c r="I6033" s="15"/>
      <c r="J6033" s="31"/>
      <c r="K6033" s="180"/>
      <c r="L6033" s="40"/>
      <c r="M6033" s="14"/>
      <c r="N6033" s="16"/>
      <c r="O6033" s="49"/>
      <c r="P6033" s="64"/>
      <c r="Q6033" s="18"/>
      <c r="R6033" s="181">
        <f t="shared" si="852"/>
        <v>0</v>
      </c>
      <c r="S6033" s="181">
        <f t="shared" si="853"/>
        <v>0</v>
      </c>
      <c r="T6033" s="181">
        <f t="shared" si="854"/>
        <v>0</v>
      </c>
      <c r="AQ6033" s="1">
        <f>COUNT(L$11:L6033)</f>
        <v>37</v>
      </c>
      <c r="AR6033" s="43">
        <f t="shared" si="855"/>
        <v>40933</v>
      </c>
      <c r="AS6033" s="44">
        <f t="shared" si="856"/>
        <v>89.120000000000019</v>
      </c>
      <c r="AT6033" s="10" t="str">
        <f t="shared" si="857"/>
        <v/>
      </c>
      <c r="AU6033" s="20" t="str">
        <f t="shared" si="858"/>
        <v/>
      </c>
      <c r="AV6033" s="42">
        <f t="shared" si="859"/>
        <v>1</v>
      </c>
      <c r="AW6033" s="89">
        <f t="shared" si="860"/>
        <v>0</v>
      </c>
      <c r="AX6033" s="168"/>
      <c r="AY6033" s="60"/>
      <c r="AZ6033" s="61"/>
      <c r="BB6033" s="61" t="str">
        <f>IF(Settings!I6029&lt;&gt;"",Settings!I6029,"")</f>
        <v/>
      </c>
    </row>
    <row r="6034" spans="2:54" x14ac:dyDescent="0.2">
      <c r="B6034" s="13"/>
      <c r="C6034" s="12"/>
      <c r="D6034" s="12"/>
      <c r="E6034" s="12"/>
      <c r="F6034" s="12"/>
      <c r="G6034" s="12"/>
      <c r="H6034" s="12"/>
      <c r="I6034" s="15"/>
      <c r="J6034" s="31"/>
      <c r="K6034" s="180"/>
      <c r="L6034" s="40"/>
      <c r="M6034" s="14"/>
      <c r="N6034" s="16"/>
      <c r="O6034" s="49"/>
      <c r="P6034" s="64"/>
      <c r="Q6034" s="18"/>
      <c r="R6034" s="181">
        <f t="shared" si="852"/>
        <v>0</v>
      </c>
      <c r="S6034" s="181">
        <f t="shared" si="853"/>
        <v>0</v>
      </c>
      <c r="T6034" s="181">
        <f t="shared" si="854"/>
        <v>0</v>
      </c>
      <c r="AQ6034" s="1">
        <f>COUNT(L$11:L6034)</f>
        <v>37</v>
      </c>
      <c r="AR6034" s="43">
        <f t="shared" si="855"/>
        <v>40933</v>
      </c>
      <c r="AS6034" s="44">
        <f t="shared" si="856"/>
        <v>89.120000000000019</v>
      </c>
      <c r="AT6034" s="10" t="str">
        <f t="shared" si="857"/>
        <v/>
      </c>
      <c r="AU6034" s="20" t="str">
        <f t="shared" si="858"/>
        <v/>
      </c>
      <c r="AV6034" s="42">
        <f t="shared" si="859"/>
        <v>1</v>
      </c>
      <c r="AW6034" s="89">
        <f t="shared" si="860"/>
        <v>0</v>
      </c>
      <c r="AX6034" s="168"/>
      <c r="AY6034" s="60"/>
      <c r="AZ6034" s="61"/>
      <c r="BB6034" s="61" t="str">
        <f>IF(Settings!I6030&lt;&gt;"",Settings!I6030,"")</f>
        <v/>
      </c>
    </row>
    <row r="6035" spans="2:54" x14ac:dyDescent="0.2">
      <c r="B6035" s="13"/>
      <c r="C6035" s="12"/>
      <c r="D6035" s="12"/>
      <c r="E6035" s="12"/>
      <c r="F6035" s="12"/>
      <c r="G6035" s="12"/>
      <c r="H6035" s="12"/>
      <c r="I6035" s="15"/>
      <c r="J6035" s="31"/>
      <c r="K6035" s="180"/>
      <c r="L6035" s="40"/>
      <c r="M6035" s="14"/>
      <c r="N6035" s="16"/>
      <c r="O6035" s="49"/>
      <c r="P6035" s="64"/>
      <c r="Q6035" s="18"/>
      <c r="R6035" s="181">
        <f t="shared" si="852"/>
        <v>0</v>
      </c>
      <c r="S6035" s="181">
        <f t="shared" si="853"/>
        <v>0</v>
      </c>
      <c r="T6035" s="181">
        <f t="shared" si="854"/>
        <v>0</v>
      </c>
      <c r="AQ6035" s="1">
        <f>COUNT(L$11:L6035)</f>
        <v>37</v>
      </c>
      <c r="AR6035" s="43">
        <f t="shared" si="855"/>
        <v>40933</v>
      </c>
      <c r="AS6035" s="44">
        <f t="shared" si="856"/>
        <v>89.120000000000019</v>
      </c>
      <c r="AT6035" s="10" t="str">
        <f t="shared" si="857"/>
        <v/>
      </c>
      <c r="AU6035" s="20" t="str">
        <f t="shared" si="858"/>
        <v/>
      </c>
      <c r="AV6035" s="42">
        <f t="shared" si="859"/>
        <v>1</v>
      </c>
      <c r="AW6035" s="89">
        <f t="shared" si="860"/>
        <v>0</v>
      </c>
      <c r="AX6035" s="168"/>
      <c r="AY6035" s="60"/>
      <c r="AZ6035" s="61"/>
      <c r="BB6035" s="61" t="str">
        <f>IF(Settings!I6031&lt;&gt;"",Settings!I6031,"")</f>
        <v/>
      </c>
    </row>
    <row r="6036" spans="2:54" x14ac:dyDescent="0.2">
      <c r="B6036" s="13"/>
      <c r="C6036" s="12"/>
      <c r="D6036" s="12"/>
      <c r="E6036" s="12"/>
      <c r="F6036" s="12"/>
      <c r="G6036" s="12"/>
      <c r="H6036" s="12"/>
      <c r="I6036" s="15"/>
      <c r="J6036" s="31"/>
      <c r="K6036" s="180"/>
      <c r="L6036" s="40"/>
      <c r="M6036" s="14"/>
      <c r="N6036" s="16"/>
      <c r="O6036" s="49"/>
      <c r="P6036" s="64"/>
      <c r="Q6036" s="18"/>
      <c r="R6036" s="181">
        <f t="shared" si="852"/>
        <v>0</v>
      </c>
      <c r="S6036" s="181">
        <f t="shared" si="853"/>
        <v>0</v>
      </c>
      <c r="T6036" s="181">
        <f t="shared" si="854"/>
        <v>0</v>
      </c>
      <c r="AQ6036" s="1">
        <f>COUNT(L$11:L6036)</f>
        <v>37</v>
      </c>
      <c r="AR6036" s="43">
        <f t="shared" si="855"/>
        <v>40933</v>
      </c>
      <c r="AS6036" s="44">
        <f t="shared" si="856"/>
        <v>89.120000000000019</v>
      </c>
      <c r="AT6036" s="10" t="str">
        <f t="shared" si="857"/>
        <v/>
      </c>
      <c r="AU6036" s="20" t="str">
        <f t="shared" si="858"/>
        <v/>
      </c>
      <c r="AV6036" s="42">
        <f t="shared" si="859"/>
        <v>1</v>
      </c>
      <c r="AW6036" s="89">
        <f t="shared" si="860"/>
        <v>0</v>
      </c>
      <c r="AX6036" s="168"/>
      <c r="AY6036" s="60"/>
      <c r="AZ6036" s="61"/>
      <c r="BB6036" s="61" t="str">
        <f>IF(Settings!I6032&lt;&gt;"",Settings!I6032,"")</f>
        <v/>
      </c>
    </row>
    <row r="6037" spans="2:54" x14ac:dyDescent="0.2">
      <c r="B6037" s="13"/>
      <c r="C6037" s="12"/>
      <c r="D6037" s="12"/>
      <c r="E6037" s="12"/>
      <c r="F6037" s="12"/>
      <c r="G6037" s="12"/>
      <c r="H6037" s="12"/>
      <c r="I6037" s="15"/>
      <c r="J6037" s="31"/>
      <c r="K6037" s="180"/>
      <c r="L6037" s="40"/>
      <c r="M6037" s="14"/>
      <c r="N6037" s="16"/>
      <c r="O6037" s="49"/>
      <c r="P6037" s="64"/>
      <c r="Q6037" s="18"/>
      <c r="R6037" s="181">
        <f t="shared" si="852"/>
        <v>0</v>
      </c>
      <c r="S6037" s="181">
        <f t="shared" si="853"/>
        <v>0</v>
      </c>
      <c r="T6037" s="181">
        <f t="shared" si="854"/>
        <v>0</v>
      </c>
      <c r="AQ6037" s="1">
        <f>COUNT(L$11:L6037)</f>
        <v>37</v>
      </c>
      <c r="AR6037" s="43">
        <f t="shared" si="855"/>
        <v>40933</v>
      </c>
      <c r="AS6037" s="44">
        <f t="shared" si="856"/>
        <v>89.120000000000019</v>
      </c>
      <c r="AT6037" s="10" t="str">
        <f t="shared" si="857"/>
        <v/>
      </c>
      <c r="AU6037" s="20" t="str">
        <f t="shared" si="858"/>
        <v/>
      </c>
      <c r="AV6037" s="42">
        <f t="shared" si="859"/>
        <v>1</v>
      </c>
      <c r="AW6037" s="89">
        <f t="shared" si="860"/>
        <v>0</v>
      </c>
      <c r="AX6037" s="168"/>
      <c r="AY6037" s="60"/>
      <c r="AZ6037" s="61"/>
      <c r="BB6037" s="61" t="str">
        <f>IF(Settings!I6033&lt;&gt;"",Settings!I6033,"")</f>
        <v/>
      </c>
    </row>
    <row r="6038" spans="2:54" x14ac:dyDescent="0.2">
      <c r="B6038" s="13"/>
      <c r="C6038" s="12"/>
      <c r="D6038" s="12"/>
      <c r="E6038" s="12"/>
      <c r="F6038" s="12"/>
      <c r="G6038" s="12"/>
      <c r="H6038" s="12"/>
      <c r="I6038" s="15"/>
      <c r="J6038" s="31"/>
      <c r="K6038" s="180"/>
      <c r="L6038" s="40"/>
      <c r="M6038" s="14"/>
      <c r="N6038" s="16"/>
      <c r="O6038" s="49"/>
      <c r="P6038" s="64"/>
      <c r="Q6038" s="18"/>
      <c r="R6038" s="181">
        <f t="shared" si="852"/>
        <v>0</v>
      </c>
      <c r="S6038" s="181">
        <f t="shared" si="853"/>
        <v>0</v>
      </c>
      <c r="T6038" s="181">
        <f t="shared" si="854"/>
        <v>0</v>
      </c>
      <c r="AQ6038" s="1">
        <f>COUNT(L$11:L6038)</f>
        <v>37</v>
      </c>
      <c r="AR6038" s="43">
        <f t="shared" si="855"/>
        <v>40933</v>
      </c>
      <c r="AS6038" s="44">
        <f t="shared" si="856"/>
        <v>89.120000000000019</v>
      </c>
      <c r="AT6038" s="10" t="str">
        <f t="shared" si="857"/>
        <v/>
      </c>
      <c r="AU6038" s="20" t="str">
        <f t="shared" si="858"/>
        <v/>
      </c>
      <c r="AV6038" s="42">
        <f t="shared" si="859"/>
        <v>1</v>
      </c>
      <c r="AW6038" s="89">
        <f t="shared" si="860"/>
        <v>0</v>
      </c>
      <c r="AX6038" s="168"/>
      <c r="AY6038" s="60"/>
      <c r="AZ6038" s="61"/>
      <c r="BB6038" s="61" t="str">
        <f>IF(Settings!I6034&lt;&gt;"",Settings!I6034,"")</f>
        <v/>
      </c>
    </row>
    <row r="6039" spans="2:54" x14ac:dyDescent="0.2">
      <c r="B6039" s="13"/>
      <c r="C6039" s="12"/>
      <c r="D6039" s="12"/>
      <c r="E6039" s="12"/>
      <c r="F6039" s="12"/>
      <c r="G6039" s="12"/>
      <c r="H6039" s="12"/>
      <c r="I6039" s="15"/>
      <c r="J6039" s="31"/>
      <c r="K6039" s="180"/>
      <c r="L6039" s="40"/>
      <c r="M6039" s="14"/>
      <c r="N6039" s="16"/>
      <c r="O6039" s="49"/>
      <c r="P6039" s="64"/>
      <c r="Q6039" s="18"/>
      <c r="R6039" s="181">
        <f t="shared" si="852"/>
        <v>0</v>
      </c>
      <c r="S6039" s="181">
        <f t="shared" si="853"/>
        <v>0</v>
      </c>
      <c r="T6039" s="181">
        <f t="shared" si="854"/>
        <v>0</v>
      </c>
      <c r="AQ6039" s="1">
        <f>COUNT(L$11:L6039)</f>
        <v>37</v>
      </c>
      <c r="AR6039" s="43">
        <f t="shared" si="855"/>
        <v>40933</v>
      </c>
      <c r="AS6039" s="44">
        <f t="shared" si="856"/>
        <v>89.120000000000019</v>
      </c>
      <c r="AT6039" s="10" t="str">
        <f t="shared" si="857"/>
        <v/>
      </c>
      <c r="AU6039" s="20" t="str">
        <f t="shared" si="858"/>
        <v/>
      </c>
      <c r="AV6039" s="42">
        <f t="shared" si="859"/>
        <v>1</v>
      </c>
      <c r="AW6039" s="89">
        <f t="shared" si="860"/>
        <v>0</v>
      </c>
      <c r="AX6039" s="168"/>
      <c r="AY6039" s="60"/>
      <c r="AZ6039" s="61"/>
      <c r="BB6039" s="61" t="str">
        <f>IF(Settings!I6035&lt;&gt;"",Settings!I6035,"")</f>
        <v/>
      </c>
    </row>
    <row r="6040" spans="2:54" x14ac:dyDescent="0.2">
      <c r="B6040" s="13"/>
      <c r="C6040" s="12"/>
      <c r="D6040" s="12"/>
      <c r="E6040" s="12"/>
      <c r="F6040" s="12"/>
      <c r="G6040" s="12"/>
      <c r="H6040" s="12"/>
      <c r="I6040" s="15"/>
      <c r="J6040" s="31"/>
      <c r="K6040" s="180"/>
      <c r="L6040" s="40"/>
      <c r="M6040" s="14"/>
      <c r="N6040" s="16"/>
      <c r="O6040" s="49"/>
      <c r="P6040" s="64"/>
      <c r="Q6040" s="18"/>
      <c r="R6040" s="181">
        <f t="shared" si="852"/>
        <v>0</v>
      </c>
      <c r="S6040" s="181">
        <f t="shared" si="853"/>
        <v>0</v>
      </c>
      <c r="T6040" s="181">
        <f t="shared" si="854"/>
        <v>0</v>
      </c>
      <c r="AQ6040" s="1">
        <f>COUNT(L$11:L6040)</f>
        <v>37</v>
      </c>
      <c r="AR6040" s="43">
        <f t="shared" si="855"/>
        <v>40933</v>
      </c>
      <c r="AS6040" s="44">
        <f t="shared" si="856"/>
        <v>89.120000000000019</v>
      </c>
      <c r="AT6040" s="10" t="str">
        <f t="shared" si="857"/>
        <v/>
      </c>
      <c r="AU6040" s="20" t="str">
        <f t="shared" si="858"/>
        <v/>
      </c>
      <c r="AV6040" s="42">
        <f t="shared" si="859"/>
        <v>1</v>
      </c>
      <c r="AW6040" s="89">
        <f t="shared" si="860"/>
        <v>0</v>
      </c>
      <c r="AX6040" s="168"/>
      <c r="AY6040" s="60"/>
      <c r="AZ6040" s="61"/>
      <c r="BB6040" s="61" t="str">
        <f>IF(Settings!I6036&lt;&gt;"",Settings!I6036,"")</f>
        <v/>
      </c>
    </row>
    <row r="6041" spans="2:54" x14ac:dyDescent="0.2">
      <c r="B6041" s="13"/>
      <c r="C6041" s="12"/>
      <c r="D6041" s="12"/>
      <c r="E6041" s="12"/>
      <c r="F6041" s="12"/>
      <c r="G6041" s="12"/>
      <c r="H6041" s="12"/>
      <c r="I6041" s="15"/>
      <c r="J6041" s="31"/>
      <c r="K6041" s="180"/>
      <c r="L6041" s="40"/>
      <c r="M6041" s="14"/>
      <c r="N6041" s="16"/>
      <c r="O6041" s="49"/>
      <c r="P6041" s="64"/>
      <c r="Q6041" s="18"/>
      <c r="R6041" s="181">
        <f t="shared" si="852"/>
        <v>0</v>
      </c>
      <c r="S6041" s="181">
        <f t="shared" si="853"/>
        <v>0</v>
      </c>
      <c r="T6041" s="181">
        <f t="shared" si="854"/>
        <v>0</v>
      </c>
      <c r="AQ6041" s="1">
        <f>COUNT(L$11:L6041)</f>
        <v>37</v>
      </c>
      <c r="AR6041" s="43">
        <f t="shared" si="855"/>
        <v>40933</v>
      </c>
      <c r="AS6041" s="44">
        <f t="shared" si="856"/>
        <v>89.120000000000019</v>
      </c>
      <c r="AT6041" s="10" t="str">
        <f t="shared" si="857"/>
        <v/>
      </c>
      <c r="AU6041" s="20" t="str">
        <f t="shared" si="858"/>
        <v/>
      </c>
      <c r="AV6041" s="42">
        <f t="shared" si="859"/>
        <v>1</v>
      </c>
      <c r="AW6041" s="89">
        <f t="shared" si="860"/>
        <v>0</v>
      </c>
      <c r="AX6041" s="168"/>
      <c r="AY6041" s="60"/>
      <c r="AZ6041" s="61"/>
      <c r="BB6041" s="61" t="str">
        <f>IF(Settings!I6037&lt;&gt;"",Settings!I6037,"")</f>
        <v/>
      </c>
    </row>
    <row r="6042" spans="2:54" x14ac:dyDescent="0.2">
      <c r="B6042" s="13"/>
      <c r="C6042" s="12"/>
      <c r="D6042" s="12"/>
      <c r="E6042" s="12"/>
      <c r="F6042" s="12"/>
      <c r="G6042" s="12"/>
      <c r="H6042" s="12"/>
      <c r="I6042" s="15"/>
      <c r="J6042" s="31"/>
      <c r="K6042" s="180"/>
      <c r="L6042" s="40"/>
      <c r="M6042" s="14"/>
      <c r="N6042" s="16"/>
      <c r="O6042" s="49"/>
      <c r="P6042" s="64"/>
      <c r="Q6042" s="18"/>
      <c r="R6042" s="181">
        <f t="shared" si="852"/>
        <v>0</v>
      </c>
      <c r="S6042" s="181">
        <f t="shared" si="853"/>
        <v>0</v>
      </c>
      <c r="T6042" s="181">
        <f t="shared" si="854"/>
        <v>0</v>
      </c>
      <c r="AQ6042" s="1">
        <f>COUNT(L$11:L6042)</f>
        <v>37</v>
      </c>
      <c r="AR6042" s="43">
        <f t="shared" si="855"/>
        <v>40933</v>
      </c>
      <c r="AS6042" s="44">
        <f t="shared" si="856"/>
        <v>89.120000000000019</v>
      </c>
      <c r="AT6042" s="10" t="str">
        <f t="shared" si="857"/>
        <v/>
      </c>
      <c r="AU6042" s="20" t="str">
        <f t="shared" si="858"/>
        <v/>
      </c>
      <c r="AV6042" s="42">
        <f t="shared" si="859"/>
        <v>1</v>
      </c>
      <c r="AW6042" s="89">
        <f t="shared" si="860"/>
        <v>0</v>
      </c>
      <c r="AX6042" s="168"/>
      <c r="AY6042" s="60"/>
      <c r="AZ6042" s="61"/>
      <c r="BB6042" s="61" t="str">
        <f>IF(Settings!I6038&lt;&gt;"",Settings!I6038,"")</f>
        <v/>
      </c>
    </row>
    <row r="6043" spans="2:54" x14ac:dyDescent="0.2">
      <c r="B6043" s="13"/>
      <c r="C6043" s="12"/>
      <c r="D6043" s="12"/>
      <c r="E6043" s="12"/>
      <c r="F6043" s="12"/>
      <c r="G6043" s="12"/>
      <c r="H6043" s="12"/>
      <c r="I6043" s="15"/>
      <c r="J6043" s="31"/>
      <c r="K6043" s="180"/>
      <c r="L6043" s="40"/>
      <c r="M6043" s="14"/>
      <c r="N6043" s="16"/>
      <c r="O6043" s="49"/>
      <c r="P6043" s="64"/>
      <c r="Q6043" s="18"/>
      <c r="R6043" s="181">
        <f t="shared" si="852"/>
        <v>0</v>
      </c>
      <c r="S6043" s="181">
        <f t="shared" si="853"/>
        <v>0</v>
      </c>
      <c r="T6043" s="181">
        <f t="shared" si="854"/>
        <v>0</v>
      </c>
      <c r="AQ6043" s="1">
        <f>COUNT(L$11:L6043)</f>
        <v>37</v>
      </c>
      <c r="AR6043" s="43">
        <f t="shared" si="855"/>
        <v>40933</v>
      </c>
      <c r="AS6043" s="44">
        <f t="shared" si="856"/>
        <v>89.120000000000019</v>
      </c>
      <c r="AT6043" s="10" t="str">
        <f t="shared" si="857"/>
        <v/>
      </c>
      <c r="AU6043" s="20" t="str">
        <f t="shared" si="858"/>
        <v/>
      </c>
      <c r="AV6043" s="42">
        <f t="shared" si="859"/>
        <v>1</v>
      </c>
      <c r="AW6043" s="89">
        <f t="shared" si="860"/>
        <v>0</v>
      </c>
      <c r="AX6043" s="168"/>
      <c r="AY6043" s="60"/>
      <c r="AZ6043" s="61"/>
      <c r="BB6043" s="61" t="str">
        <f>IF(Settings!I6039&lt;&gt;"",Settings!I6039,"")</f>
        <v/>
      </c>
    </row>
    <row r="6044" spans="2:54" x14ac:dyDescent="0.2">
      <c r="B6044" s="13"/>
      <c r="C6044" s="12"/>
      <c r="D6044" s="12"/>
      <c r="E6044" s="12"/>
      <c r="F6044" s="12"/>
      <c r="G6044" s="12"/>
      <c r="H6044" s="12"/>
      <c r="I6044" s="15"/>
      <c r="J6044" s="31"/>
      <c r="K6044" s="180"/>
      <c r="L6044" s="40"/>
      <c r="M6044" s="14"/>
      <c r="N6044" s="16"/>
      <c r="O6044" s="49"/>
      <c r="P6044" s="64"/>
      <c r="Q6044" s="18"/>
      <c r="R6044" s="181">
        <f t="shared" si="852"/>
        <v>0</v>
      </c>
      <c r="S6044" s="181">
        <f t="shared" si="853"/>
        <v>0</v>
      </c>
      <c r="T6044" s="181">
        <f t="shared" si="854"/>
        <v>0</v>
      </c>
      <c r="AQ6044" s="1">
        <f>COUNT(L$11:L6044)</f>
        <v>37</v>
      </c>
      <c r="AR6044" s="43">
        <f t="shared" si="855"/>
        <v>40933</v>
      </c>
      <c r="AS6044" s="44">
        <f t="shared" si="856"/>
        <v>89.120000000000019</v>
      </c>
      <c r="AT6044" s="10" t="str">
        <f t="shared" si="857"/>
        <v/>
      </c>
      <c r="AU6044" s="20" t="str">
        <f t="shared" si="858"/>
        <v/>
      </c>
      <c r="AV6044" s="42">
        <f t="shared" si="859"/>
        <v>1</v>
      </c>
      <c r="AW6044" s="89">
        <f t="shared" si="860"/>
        <v>0</v>
      </c>
      <c r="AX6044" s="168"/>
      <c r="AY6044" s="60"/>
      <c r="AZ6044" s="61"/>
      <c r="BB6044" s="61" t="str">
        <f>IF(Settings!I6040&lt;&gt;"",Settings!I6040,"")</f>
        <v/>
      </c>
    </row>
    <row r="6045" spans="2:54" x14ac:dyDescent="0.2">
      <c r="B6045" s="13"/>
      <c r="C6045" s="12"/>
      <c r="D6045" s="12"/>
      <c r="E6045" s="12"/>
      <c r="F6045" s="12"/>
      <c r="G6045" s="12"/>
      <c r="H6045" s="12"/>
      <c r="I6045" s="15"/>
      <c r="J6045" s="31"/>
      <c r="K6045" s="180"/>
      <c r="L6045" s="40"/>
      <c r="M6045" s="14"/>
      <c r="N6045" s="16"/>
      <c r="O6045" s="49"/>
      <c r="P6045" s="64"/>
      <c r="Q6045" s="18"/>
      <c r="R6045" s="181">
        <f t="shared" si="852"/>
        <v>0</v>
      </c>
      <c r="S6045" s="181">
        <f t="shared" si="853"/>
        <v>0</v>
      </c>
      <c r="T6045" s="181">
        <f t="shared" si="854"/>
        <v>0</v>
      </c>
      <c r="AQ6045" s="1">
        <f>COUNT(L$11:L6045)</f>
        <v>37</v>
      </c>
      <c r="AR6045" s="43">
        <f t="shared" si="855"/>
        <v>40933</v>
      </c>
      <c r="AS6045" s="44">
        <f t="shared" si="856"/>
        <v>89.120000000000019</v>
      </c>
      <c r="AT6045" s="10" t="str">
        <f t="shared" si="857"/>
        <v/>
      </c>
      <c r="AU6045" s="20" t="str">
        <f t="shared" si="858"/>
        <v/>
      </c>
      <c r="AV6045" s="42">
        <f t="shared" si="859"/>
        <v>1</v>
      </c>
      <c r="AW6045" s="89">
        <f t="shared" si="860"/>
        <v>0</v>
      </c>
      <c r="AX6045" s="168"/>
      <c r="AY6045" s="60"/>
      <c r="AZ6045" s="61"/>
      <c r="BB6045" s="61" t="str">
        <f>IF(Settings!I6041&lt;&gt;"",Settings!I6041,"")</f>
        <v/>
      </c>
    </row>
    <row r="6046" spans="2:54" x14ac:dyDescent="0.2">
      <c r="B6046" s="13"/>
      <c r="C6046" s="12"/>
      <c r="D6046" s="12"/>
      <c r="E6046" s="12"/>
      <c r="F6046" s="12"/>
      <c r="G6046" s="12"/>
      <c r="H6046" s="12"/>
      <c r="I6046" s="15"/>
      <c r="J6046" s="31"/>
      <c r="K6046" s="180"/>
      <c r="L6046" s="40"/>
      <c r="M6046" s="14"/>
      <c r="N6046" s="16"/>
      <c r="O6046" s="49"/>
      <c r="P6046" s="64"/>
      <c r="Q6046" s="18"/>
      <c r="R6046" s="181">
        <f t="shared" si="852"/>
        <v>0</v>
      </c>
      <c r="S6046" s="181">
        <f t="shared" si="853"/>
        <v>0</v>
      </c>
      <c r="T6046" s="181">
        <f t="shared" si="854"/>
        <v>0</v>
      </c>
      <c r="AQ6046" s="1">
        <f>COUNT(L$11:L6046)</f>
        <v>37</v>
      </c>
      <c r="AR6046" s="43">
        <f t="shared" si="855"/>
        <v>40933</v>
      </c>
      <c r="AS6046" s="44">
        <f t="shared" si="856"/>
        <v>89.120000000000019</v>
      </c>
      <c r="AT6046" s="10" t="str">
        <f t="shared" si="857"/>
        <v/>
      </c>
      <c r="AU6046" s="20" t="str">
        <f t="shared" si="858"/>
        <v/>
      </c>
      <c r="AV6046" s="42">
        <f t="shared" si="859"/>
        <v>1</v>
      </c>
      <c r="AW6046" s="89">
        <f t="shared" si="860"/>
        <v>0</v>
      </c>
      <c r="AX6046" s="168"/>
      <c r="AY6046" s="60"/>
      <c r="AZ6046" s="61"/>
      <c r="BB6046" s="61" t="str">
        <f>IF(Settings!I6042&lt;&gt;"",Settings!I6042,"")</f>
        <v/>
      </c>
    </row>
    <row r="6047" spans="2:54" x14ac:dyDescent="0.2">
      <c r="B6047" s="13"/>
      <c r="C6047" s="12"/>
      <c r="D6047" s="12"/>
      <c r="E6047" s="12"/>
      <c r="F6047" s="12"/>
      <c r="G6047" s="12"/>
      <c r="H6047" s="12"/>
      <c r="I6047" s="15"/>
      <c r="J6047" s="31"/>
      <c r="K6047" s="180"/>
      <c r="L6047" s="40"/>
      <c r="M6047" s="14"/>
      <c r="N6047" s="16"/>
      <c r="O6047" s="49"/>
      <c r="P6047" s="64"/>
      <c r="Q6047" s="18"/>
      <c r="R6047" s="181">
        <f t="shared" si="852"/>
        <v>0</v>
      </c>
      <c r="S6047" s="181">
        <f t="shared" si="853"/>
        <v>0</v>
      </c>
      <c r="T6047" s="181">
        <f t="shared" si="854"/>
        <v>0</v>
      </c>
      <c r="AQ6047" s="1">
        <f>COUNT(L$11:L6047)</f>
        <v>37</v>
      </c>
      <c r="AR6047" s="43">
        <f t="shared" si="855"/>
        <v>40933</v>
      </c>
      <c r="AS6047" s="44">
        <f t="shared" si="856"/>
        <v>89.120000000000019</v>
      </c>
      <c r="AT6047" s="10" t="str">
        <f t="shared" si="857"/>
        <v/>
      </c>
      <c r="AU6047" s="20" t="str">
        <f t="shared" si="858"/>
        <v/>
      </c>
      <c r="AV6047" s="42">
        <f t="shared" si="859"/>
        <v>1</v>
      </c>
      <c r="AW6047" s="89">
        <f t="shared" si="860"/>
        <v>0</v>
      </c>
      <c r="AX6047" s="168"/>
      <c r="AY6047" s="60"/>
      <c r="AZ6047" s="61"/>
      <c r="BB6047" s="61" t="str">
        <f>IF(Settings!I6043&lt;&gt;"",Settings!I6043,"")</f>
        <v/>
      </c>
    </row>
    <row r="6048" spans="2:54" x14ac:dyDescent="0.2">
      <c r="B6048" s="13"/>
      <c r="C6048" s="12"/>
      <c r="D6048" s="12"/>
      <c r="E6048" s="12"/>
      <c r="F6048" s="12"/>
      <c r="G6048" s="12"/>
      <c r="H6048" s="12"/>
      <c r="I6048" s="15"/>
      <c r="J6048" s="31"/>
      <c r="K6048" s="180"/>
      <c r="L6048" s="40"/>
      <c r="M6048" s="14"/>
      <c r="N6048" s="16"/>
      <c r="O6048" s="49"/>
      <c r="P6048" s="64"/>
      <c r="Q6048" s="18"/>
      <c r="R6048" s="181">
        <f t="shared" si="852"/>
        <v>0</v>
      </c>
      <c r="S6048" s="181">
        <f t="shared" si="853"/>
        <v>0</v>
      </c>
      <c r="T6048" s="181">
        <f t="shared" si="854"/>
        <v>0</v>
      </c>
      <c r="AQ6048" s="1">
        <f>COUNT(L$11:L6048)</f>
        <v>37</v>
      </c>
      <c r="AR6048" s="43">
        <f t="shared" si="855"/>
        <v>40933</v>
      </c>
      <c r="AS6048" s="44">
        <f t="shared" si="856"/>
        <v>89.120000000000019</v>
      </c>
      <c r="AT6048" s="10" t="str">
        <f t="shared" si="857"/>
        <v/>
      </c>
      <c r="AU6048" s="20" t="str">
        <f t="shared" si="858"/>
        <v/>
      </c>
      <c r="AV6048" s="42">
        <f t="shared" si="859"/>
        <v>1</v>
      </c>
      <c r="AW6048" s="89">
        <f t="shared" si="860"/>
        <v>0</v>
      </c>
      <c r="AX6048" s="168"/>
      <c r="AY6048" s="60"/>
      <c r="AZ6048" s="61"/>
      <c r="BB6048" s="61" t="str">
        <f>IF(Settings!I6044&lt;&gt;"",Settings!I6044,"")</f>
        <v/>
      </c>
    </row>
    <row r="6049" spans="2:54" x14ac:dyDescent="0.2">
      <c r="B6049" s="13"/>
      <c r="C6049" s="12"/>
      <c r="D6049" s="12"/>
      <c r="E6049" s="12"/>
      <c r="F6049" s="12"/>
      <c r="G6049" s="12"/>
      <c r="H6049" s="12"/>
      <c r="I6049" s="15"/>
      <c r="J6049" s="31"/>
      <c r="K6049" s="180"/>
      <c r="L6049" s="40"/>
      <c r="M6049" s="14"/>
      <c r="N6049" s="16"/>
      <c r="O6049" s="49"/>
      <c r="P6049" s="64"/>
      <c r="Q6049" s="18"/>
      <c r="R6049" s="181">
        <f t="shared" si="852"/>
        <v>0</v>
      </c>
      <c r="S6049" s="181">
        <f t="shared" si="853"/>
        <v>0</v>
      </c>
      <c r="T6049" s="181">
        <f t="shared" si="854"/>
        <v>0</v>
      </c>
      <c r="AQ6049" s="1">
        <f>COUNT(L$11:L6049)</f>
        <v>37</v>
      </c>
      <c r="AR6049" s="43">
        <f t="shared" si="855"/>
        <v>40933</v>
      </c>
      <c r="AS6049" s="44">
        <f t="shared" si="856"/>
        <v>89.120000000000019</v>
      </c>
      <c r="AT6049" s="10" t="str">
        <f t="shared" si="857"/>
        <v/>
      </c>
      <c r="AU6049" s="20" t="str">
        <f t="shared" si="858"/>
        <v/>
      </c>
      <c r="AV6049" s="42">
        <f t="shared" si="859"/>
        <v>1</v>
      </c>
      <c r="AW6049" s="89">
        <f t="shared" si="860"/>
        <v>0</v>
      </c>
      <c r="AX6049" s="168"/>
      <c r="AY6049" s="60"/>
      <c r="AZ6049" s="61"/>
      <c r="BB6049" s="61" t="str">
        <f>IF(Settings!I6045&lt;&gt;"",Settings!I6045,"")</f>
        <v/>
      </c>
    </row>
    <row r="6050" spans="2:54" x14ac:dyDescent="0.2">
      <c r="B6050" s="13"/>
      <c r="C6050" s="12"/>
      <c r="D6050" s="12"/>
      <c r="E6050" s="12"/>
      <c r="F6050" s="12"/>
      <c r="G6050" s="12"/>
      <c r="H6050" s="12"/>
      <c r="I6050" s="15"/>
      <c r="J6050" s="31"/>
      <c r="K6050" s="180"/>
      <c r="L6050" s="40"/>
      <c r="M6050" s="14"/>
      <c r="N6050" s="16"/>
      <c r="O6050" s="49"/>
      <c r="P6050" s="64"/>
      <c r="Q6050" s="18"/>
      <c r="R6050" s="181">
        <f t="shared" si="852"/>
        <v>0</v>
      </c>
      <c r="S6050" s="181">
        <f t="shared" si="853"/>
        <v>0</v>
      </c>
      <c r="T6050" s="181">
        <f t="shared" si="854"/>
        <v>0</v>
      </c>
      <c r="AQ6050" s="1">
        <f>COUNT(L$11:L6050)</f>
        <v>37</v>
      </c>
      <c r="AR6050" s="43">
        <f t="shared" si="855"/>
        <v>40933</v>
      </c>
      <c r="AS6050" s="44">
        <f t="shared" si="856"/>
        <v>89.120000000000019</v>
      </c>
      <c r="AT6050" s="10" t="str">
        <f t="shared" si="857"/>
        <v/>
      </c>
      <c r="AU6050" s="20" t="str">
        <f t="shared" si="858"/>
        <v/>
      </c>
      <c r="AV6050" s="42">
        <f t="shared" si="859"/>
        <v>1</v>
      </c>
      <c r="AW6050" s="89">
        <f t="shared" si="860"/>
        <v>0</v>
      </c>
      <c r="AX6050" s="168"/>
      <c r="AY6050" s="60"/>
      <c r="AZ6050" s="61"/>
      <c r="BB6050" s="61" t="str">
        <f>IF(Settings!I6046&lt;&gt;"",Settings!I6046,"")</f>
        <v/>
      </c>
    </row>
    <row r="6051" spans="2:54" x14ac:dyDescent="0.2">
      <c r="B6051" s="13"/>
      <c r="C6051" s="12"/>
      <c r="D6051" s="12"/>
      <c r="E6051" s="12"/>
      <c r="F6051" s="12"/>
      <c r="G6051" s="12"/>
      <c r="H6051" s="12"/>
      <c r="I6051" s="15"/>
      <c r="J6051" s="31"/>
      <c r="K6051" s="180"/>
      <c r="L6051" s="40"/>
      <c r="M6051" s="14"/>
      <c r="N6051" s="16"/>
      <c r="O6051" s="49"/>
      <c r="P6051" s="64"/>
      <c r="Q6051" s="18"/>
      <c r="R6051" s="181">
        <f t="shared" si="852"/>
        <v>0</v>
      </c>
      <c r="S6051" s="181">
        <f t="shared" si="853"/>
        <v>0</v>
      </c>
      <c r="T6051" s="181">
        <f t="shared" si="854"/>
        <v>0</v>
      </c>
      <c r="AQ6051" s="1">
        <f>COUNT(L$11:L6051)</f>
        <v>37</v>
      </c>
      <c r="AR6051" s="43">
        <f t="shared" si="855"/>
        <v>40933</v>
      </c>
      <c r="AS6051" s="44">
        <f t="shared" si="856"/>
        <v>89.120000000000019</v>
      </c>
      <c r="AT6051" s="10" t="str">
        <f t="shared" si="857"/>
        <v/>
      </c>
      <c r="AU6051" s="20" t="str">
        <f t="shared" si="858"/>
        <v/>
      </c>
      <c r="AV6051" s="42">
        <f t="shared" si="859"/>
        <v>1</v>
      </c>
      <c r="AW6051" s="89">
        <f t="shared" si="860"/>
        <v>0</v>
      </c>
      <c r="AX6051" s="168"/>
      <c r="AY6051" s="60"/>
      <c r="AZ6051" s="61"/>
      <c r="BB6051" s="61" t="str">
        <f>IF(Settings!I6047&lt;&gt;"",Settings!I6047,"")</f>
        <v/>
      </c>
    </row>
    <row r="6052" spans="2:54" x14ac:dyDescent="0.2">
      <c r="B6052" s="13"/>
      <c r="C6052" s="12"/>
      <c r="D6052" s="12"/>
      <c r="E6052" s="12"/>
      <c r="F6052" s="12"/>
      <c r="G6052" s="12"/>
      <c r="H6052" s="12"/>
      <c r="I6052" s="15"/>
      <c r="J6052" s="31"/>
      <c r="K6052" s="180"/>
      <c r="L6052" s="40"/>
      <c r="M6052" s="14"/>
      <c r="N6052" s="16"/>
      <c r="O6052" s="49"/>
      <c r="P6052" s="64"/>
      <c r="Q6052" s="18"/>
      <c r="R6052" s="181">
        <f t="shared" si="852"/>
        <v>0</v>
      </c>
      <c r="S6052" s="181">
        <f t="shared" si="853"/>
        <v>0</v>
      </c>
      <c r="T6052" s="181">
        <f t="shared" si="854"/>
        <v>0</v>
      </c>
      <c r="AQ6052" s="1">
        <f>COUNT(L$11:L6052)</f>
        <v>37</v>
      </c>
      <c r="AR6052" s="43">
        <f t="shared" si="855"/>
        <v>40933</v>
      </c>
      <c r="AS6052" s="44">
        <f t="shared" si="856"/>
        <v>89.120000000000019</v>
      </c>
      <c r="AT6052" s="10" t="str">
        <f t="shared" si="857"/>
        <v/>
      </c>
      <c r="AU6052" s="20" t="str">
        <f t="shared" si="858"/>
        <v/>
      </c>
      <c r="AV6052" s="42">
        <f t="shared" si="859"/>
        <v>1</v>
      </c>
      <c r="AW6052" s="89">
        <f t="shared" si="860"/>
        <v>0</v>
      </c>
      <c r="AX6052" s="168"/>
      <c r="AY6052" s="60"/>
      <c r="AZ6052" s="61"/>
      <c r="BB6052" s="61" t="str">
        <f>IF(Settings!I6048&lt;&gt;"",Settings!I6048,"")</f>
        <v/>
      </c>
    </row>
    <row r="6053" spans="2:54" x14ac:dyDescent="0.2">
      <c r="B6053" s="13"/>
      <c r="C6053" s="12"/>
      <c r="D6053" s="12"/>
      <c r="E6053" s="12"/>
      <c r="F6053" s="12"/>
      <c r="G6053" s="12"/>
      <c r="H6053" s="12"/>
      <c r="I6053" s="15"/>
      <c r="J6053" s="31"/>
      <c r="K6053" s="180"/>
      <c r="L6053" s="40"/>
      <c r="M6053" s="14"/>
      <c r="N6053" s="16"/>
      <c r="O6053" s="49"/>
      <c r="P6053" s="64"/>
      <c r="Q6053" s="18"/>
      <c r="R6053" s="181">
        <f t="shared" si="852"/>
        <v>0</v>
      </c>
      <c r="S6053" s="181">
        <f t="shared" si="853"/>
        <v>0</v>
      </c>
      <c r="T6053" s="181">
        <f t="shared" si="854"/>
        <v>0</v>
      </c>
      <c r="AQ6053" s="1">
        <f>COUNT(L$11:L6053)</f>
        <v>37</v>
      </c>
      <c r="AR6053" s="43">
        <f t="shared" si="855"/>
        <v>40933</v>
      </c>
      <c r="AS6053" s="44">
        <f t="shared" si="856"/>
        <v>89.120000000000019</v>
      </c>
      <c r="AT6053" s="10" t="str">
        <f t="shared" si="857"/>
        <v/>
      </c>
      <c r="AU6053" s="20" t="str">
        <f t="shared" si="858"/>
        <v/>
      </c>
      <c r="AV6053" s="42">
        <f t="shared" si="859"/>
        <v>1</v>
      </c>
      <c r="AW6053" s="89">
        <f t="shared" si="860"/>
        <v>0</v>
      </c>
      <c r="AX6053" s="168"/>
      <c r="AY6053" s="60"/>
      <c r="AZ6053" s="61"/>
      <c r="BB6053" s="61" t="str">
        <f>IF(Settings!I6049&lt;&gt;"",Settings!I6049,"")</f>
        <v/>
      </c>
    </row>
    <row r="6054" spans="2:54" x14ac:dyDescent="0.2">
      <c r="B6054" s="13"/>
      <c r="C6054" s="12"/>
      <c r="D6054" s="12"/>
      <c r="E6054" s="12"/>
      <c r="F6054" s="12"/>
      <c r="G6054" s="12"/>
      <c r="H6054" s="12"/>
      <c r="I6054" s="15"/>
      <c r="J6054" s="31"/>
      <c r="K6054" s="180"/>
      <c r="L6054" s="40"/>
      <c r="M6054" s="14"/>
      <c r="N6054" s="16"/>
      <c r="O6054" s="49"/>
      <c r="P6054" s="64"/>
      <c r="Q6054" s="18"/>
      <c r="R6054" s="181">
        <f t="shared" si="852"/>
        <v>0</v>
      </c>
      <c r="S6054" s="181">
        <f t="shared" si="853"/>
        <v>0</v>
      </c>
      <c r="T6054" s="181">
        <f t="shared" si="854"/>
        <v>0</v>
      </c>
      <c r="AQ6054" s="1">
        <f>COUNT(L$11:L6054)</f>
        <v>37</v>
      </c>
      <c r="AR6054" s="43">
        <f t="shared" si="855"/>
        <v>40933</v>
      </c>
      <c r="AS6054" s="44">
        <f t="shared" si="856"/>
        <v>89.120000000000019</v>
      </c>
      <c r="AT6054" s="10" t="str">
        <f t="shared" si="857"/>
        <v/>
      </c>
      <c r="AU6054" s="20" t="str">
        <f t="shared" si="858"/>
        <v/>
      </c>
      <c r="AV6054" s="42">
        <f t="shared" si="859"/>
        <v>1</v>
      </c>
      <c r="AW6054" s="89">
        <f t="shared" si="860"/>
        <v>0</v>
      </c>
      <c r="AX6054" s="168"/>
      <c r="AY6054" s="60"/>
      <c r="AZ6054" s="61"/>
      <c r="BB6054" s="61" t="str">
        <f>IF(Settings!I6050&lt;&gt;"",Settings!I6050,"")</f>
        <v/>
      </c>
    </row>
    <row r="6055" spans="2:54" x14ac:dyDescent="0.2">
      <c r="B6055" s="13"/>
      <c r="C6055" s="12"/>
      <c r="D6055" s="12"/>
      <c r="E6055" s="12"/>
      <c r="F6055" s="12"/>
      <c r="G6055" s="12"/>
      <c r="H6055" s="12"/>
      <c r="I6055" s="15"/>
      <c r="J6055" s="31"/>
      <c r="K6055" s="180"/>
      <c r="L6055" s="40"/>
      <c r="M6055" s="14"/>
      <c r="N6055" s="16"/>
      <c r="O6055" s="49"/>
      <c r="P6055" s="64"/>
      <c r="Q6055" s="18"/>
      <c r="R6055" s="181">
        <f t="shared" si="852"/>
        <v>0</v>
      </c>
      <c r="S6055" s="181">
        <f t="shared" si="853"/>
        <v>0</v>
      </c>
      <c r="T6055" s="181">
        <f t="shared" si="854"/>
        <v>0</v>
      </c>
      <c r="AQ6055" s="1">
        <f>COUNT(L$11:L6055)</f>
        <v>37</v>
      </c>
      <c r="AR6055" s="43">
        <f t="shared" si="855"/>
        <v>40933</v>
      </c>
      <c r="AS6055" s="44">
        <f t="shared" si="856"/>
        <v>89.120000000000019</v>
      </c>
      <c r="AT6055" s="10" t="str">
        <f t="shared" si="857"/>
        <v/>
      </c>
      <c r="AU6055" s="20" t="str">
        <f t="shared" si="858"/>
        <v/>
      </c>
      <c r="AV6055" s="42">
        <f t="shared" si="859"/>
        <v>1</v>
      </c>
      <c r="AW6055" s="89">
        <f t="shared" si="860"/>
        <v>0</v>
      </c>
      <c r="AX6055" s="168"/>
      <c r="AY6055" s="60"/>
      <c r="AZ6055" s="61"/>
      <c r="BB6055" s="61" t="str">
        <f>IF(Settings!I6051&lt;&gt;"",Settings!I6051,"")</f>
        <v/>
      </c>
    </row>
    <row r="6056" spans="2:54" x14ac:dyDescent="0.2">
      <c r="B6056" s="13"/>
      <c r="C6056" s="12"/>
      <c r="D6056" s="12"/>
      <c r="E6056" s="12"/>
      <c r="F6056" s="12"/>
      <c r="G6056" s="12"/>
      <c r="H6056" s="12"/>
      <c r="I6056" s="15"/>
      <c r="J6056" s="31"/>
      <c r="K6056" s="180"/>
      <c r="L6056" s="40"/>
      <c r="M6056" s="14"/>
      <c r="N6056" s="16"/>
      <c r="O6056" s="49"/>
      <c r="P6056" s="64"/>
      <c r="Q6056" s="18"/>
      <c r="R6056" s="181">
        <f t="shared" si="852"/>
        <v>0</v>
      </c>
      <c r="S6056" s="181">
        <f t="shared" si="853"/>
        <v>0</v>
      </c>
      <c r="T6056" s="181">
        <f t="shared" si="854"/>
        <v>0</v>
      </c>
      <c r="AQ6056" s="1">
        <f>COUNT(L$11:L6056)</f>
        <v>37</v>
      </c>
      <c r="AR6056" s="43">
        <f t="shared" si="855"/>
        <v>40933</v>
      </c>
      <c r="AS6056" s="44">
        <f t="shared" si="856"/>
        <v>89.120000000000019</v>
      </c>
      <c r="AT6056" s="10" t="str">
        <f t="shared" si="857"/>
        <v/>
      </c>
      <c r="AU6056" s="20" t="str">
        <f t="shared" si="858"/>
        <v/>
      </c>
      <c r="AV6056" s="42">
        <f t="shared" si="859"/>
        <v>1</v>
      </c>
      <c r="AW6056" s="89">
        <f t="shared" si="860"/>
        <v>0</v>
      </c>
      <c r="AX6056" s="168"/>
      <c r="AY6056" s="60"/>
      <c r="AZ6056" s="61"/>
      <c r="BB6056" s="61" t="str">
        <f>IF(Settings!I6052&lt;&gt;"",Settings!I6052,"")</f>
        <v/>
      </c>
    </row>
    <row r="6057" spans="2:54" x14ac:dyDescent="0.2">
      <c r="B6057" s="13"/>
      <c r="C6057" s="12"/>
      <c r="D6057" s="12"/>
      <c r="E6057" s="12"/>
      <c r="F6057" s="12"/>
      <c r="G6057" s="12"/>
      <c r="H6057" s="12"/>
      <c r="I6057" s="15"/>
      <c r="J6057" s="31"/>
      <c r="K6057" s="180"/>
      <c r="L6057" s="40"/>
      <c r="M6057" s="14"/>
      <c r="N6057" s="16"/>
      <c r="O6057" s="49"/>
      <c r="P6057" s="64"/>
      <c r="Q6057" s="18"/>
      <c r="R6057" s="181">
        <f t="shared" si="852"/>
        <v>0</v>
      </c>
      <c r="S6057" s="181">
        <f t="shared" si="853"/>
        <v>0</v>
      </c>
      <c r="T6057" s="181">
        <f t="shared" si="854"/>
        <v>0</v>
      </c>
      <c r="AQ6057" s="1">
        <f>COUNT(L$11:L6057)</f>
        <v>37</v>
      </c>
      <c r="AR6057" s="43">
        <f t="shared" si="855"/>
        <v>40933</v>
      </c>
      <c r="AS6057" s="44">
        <f t="shared" si="856"/>
        <v>89.120000000000019</v>
      </c>
      <c r="AT6057" s="10" t="str">
        <f t="shared" si="857"/>
        <v/>
      </c>
      <c r="AU6057" s="20" t="str">
        <f t="shared" si="858"/>
        <v/>
      </c>
      <c r="AV6057" s="42">
        <f t="shared" si="859"/>
        <v>1</v>
      </c>
      <c r="AW6057" s="89">
        <f t="shared" si="860"/>
        <v>0</v>
      </c>
      <c r="AX6057" s="168"/>
      <c r="AY6057" s="60"/>
      <c r="AZ6057" s="61"/>
      <c r="BB6057" s="61" t="str">
        <f>IF(Settings!I6053&lt;&gt;"",Settings!I6053,"")</f>
        <v/>
      </c>
    </row>
    <row r="6058" spans="2:54" x14ac:dyDescent="0.2">
      <c r="B6058" s="13"/>
      <c r="C6058" s="12"/>
      <c r="D6058" s="12"/>
      <c r="E6058" s="12"/>
      <c r="F6058" s="12"/>
      <c r="G6058" s="12"/>
      <c r="H6058" s="12"/>
      <c r="I6058" s="15"/>
      <c r="J6058" s="31"/>
      <c r="K6058" s="180"/>
      <c r="L6058" s="40"/>
      <c r="M6058" s="14"/>
      <c r="N6058" s="16"/>
      <c r="O6058" s="49"/>
      <c r="P6058" s="64"/>
      <c r="Q6058" s="18"/>
      <c r="R6058" s="181">
        <f t="shared" si="852"/>
        <v>0</v>
      </c>
      <c r="S6058" s="181">
        <f t="shared" si="853"/>
        <v>0</v>
      </c>
      <c r="T6058" s="181">
        <f t="shared" si="854"/>
        <v>0</v>
      </c>
      <c r="AQ6058" s="1">
        <f>COUNT(L$11:L6058)</f>
        <v>37</v>
      </c>
      <c r="AR6058" s="43">
        <f t="shared" si="855"/>
        <v>40933</v>
      </c>
      <c r="AS6058" s="44">
        <f t="shared" si="856"/>
        <v>89.120000000000019</v>
      </c>
      <c r="AT6058" s="10" t="str">
        <f t="shared" si="857"/>
        <v/>
      </c>
      <c r="AU6058" s="20" t="str">
        <f t="shared" si="858"/>
        <v/>
      </c>
      <c r="AV6058" s="42">
        <f t="shared" si="859"/>
        <v>1</v>
      </c>
      <c r="AW6058" s="89">
        <f t="shared" si="860"/>
        <v>0</v>
      </c>
      <c r="AX6058" s="168"/>
      <c r="AY6058" s="60"/>
      <c r="AZ6058" s="61"/>
      <c r="BB6058" s="61" t="str">
        <f>IF(Settings!I6054&lt;&gt;"",Settings!I6054,"")</f>
        <v/>
      </c>
    </row>
    <row r="6059" spans="2:54" x14ac:dyDescent="0.2">
      <c r="B6059" s="13"/>
      <c r="C6059" s="12"/>
      <c r="D6059" s="12"/>
      <c r="E6059" s="12"/>
      <c r="F6059" s="12"/>
      <c r="G6059" s="12"/>
      <c r="H6059" s="12"/>
      <c r="I6059" s="15"/>
      <c r="J6059" s="31"/>
      <c r="K6059" s="180"/>
      <c r="L6059" s="40"/>
      <c r="M6059" s="14"/>
      <c r="N6059" s="16"/>
      <c r="O6059" s="49"/>
      <c r="P6059" s="64"/>
      <c r="Q6059" s="18"/>
      <c r="R6059" s="181">
        <f t="shared" si="852"/>
        <v>0</v>
      </c>
      <c r="S6059" s="181">
        <f t="shared" si="853"/>
        <v>0</v>
      </c>
      <c r="T6059" s="181">
        <f t="shared" si="854"/>
        <v>0</v>
      </c>
      <c r="AQ6059" s="1">
        <f>COUNT(L$11:L6059)</f>
        <v>37</v>
      </c>
      <c r="AR6059" s="43">
        <f t="shared" si="855"/>
        <v>40933</v>
      </c>
      <c r="AS6059" s="44">
        <f t="shared" si="856"/>
        <v>89.120000000000019</v>
      </c>
      <c r="AT6059" s="10" t="str">
        <f t="shared" si="857"/>
        <v/>
      </c>
      <c r="AU6059" s="20" t="str">
        <f t="shared" si="858"/>
        <v/>
      </c>
      <c r="AV6059" s="42">
        <f t="shared" si="859"/>
        <v>1</v>
      </c>
      <c r="AW6059" s="89">
        <f t="shared" si="860"/>
        <v>0</v>
      </c>
      <c r="AX6059" s="168"/>
      <c r="AY6059" s="60"/>
      <c r="AZ6059" s="61"/>
      <c r="BB6059" s="61" t="str">
        <f>IF(Settings!I6055&lt;&gt;"",Settings!I6055,"")</f>
        <v/>
      </c>
    </row>
    <row r="6060" spans="2:54" x14ac:dyDescent="0.2">
      <c r="B6060" s="13"/>
      <c r="C6060" s="12"/>
      <c r="D6060" s="12"/>
      <c r="E6060" s="12"/>
      <c r="F6060" s="12"/>
      <c r="G6060" s="12"/>
      <c r="H6060" s="12"/>
      <c r="I6060" s="15"/>
      <c r="J6060" s="31"/>
      <c r="K6060" s="180"/>
      <c r="L6060" s="40"/>
      <c r="M6060" s="14"/>
      <c r="N6060" s="16"/>
      <c r="O6060" s="49"/>
      <c r="P6060" s="64"/>
      <c r="Q6060" s="18"/>
      <c r="R6060" s="181">
        <f t="shared" si="852"/>
        <v>0</v>
      </c>
      <c r="S6060" s="181">
        <f t="shared" si="853"/>
        <v>0</v>
      </c>
      <c r="T6060" s="181">
        <f t="shared" si="854"/>
        <v>0</v>
      </c>
      <c r="AQ6060" s="1">
        <f>COUNT(L$11:L6060)</f>
        <v>37</v>
      </c>
      <c r="AR6060" s="43">
        <f t="shared" si="855"/>
        <v>40933</v>
      </c>
      <c r="AS6060" s="44">
        <f t="shared" si="856"/>
        <v>89.120000000000019</v>
      </c>
      <c r="AT6060" s="10" t="str">
        <f t="shared" si="857"/>
        <v/>
      </c>
      <c r="AU6060" s="20" t="str">
        <f t="shared" si="858"/>
        <v/>
      </c>
      <c r="AV6060" s="42">
        <f t="shared" si="859"/>
        <v>1</v>
      </c>
      <c r="AW6060" s="89">
        <f t="shared" si="860"/>
        <v>0</v>
      </c>
      <c r="AX6060" s="168"/>
      <c r="AY6060" s="60"/>
      <c r="AZ6060" s="61"/>
      <c r="BB6060" s="61" t="str">
        <f>IF(Settings!I6056&lt;&gt;"",Settings!I6056,"")</f>
        <v/>
      </c>
    </row>
    <row r="6061" spans="2:54" x14ac:dyDescent="0.2">
      <c r="B6061" s="13"/>
      <c r="C6061" s="12"/>
      <c r="D6061" s="12"/>
      <c r="E6061" s="12"/>
      <c r="F6061" s="12"/>
      <c r="G6061" s="12"/>
      <c r="H6061" s="12"/>
      <c r="I6061" s="15"/>
      <c r="J6061" s="31"/>
      <c r="K6061" s="180"/>
      <c r="L6061" s="40"/>
      <c r="M6061" s="14"/>
      <c r="N6061" s="16"/>
      <c r="O6061" s="49"/>
      <c r="P6061" s="64"/>
      <c r="Q6061" s="18"/>
      <c r="R6061" s="181">
        <f t="shared" si="852"/>
        <v>0</v>
      </c>
      <c r="S6061" s="181">
        <f t="shared" si="853"/>
        <v>0</v>
      </c>
      <c r="T6061" s="181">
        <f t="shared" si="854"/>
        <v>0</v>
      </c>
      <c r="AQ6061" s="1">
        <f>COUNT(L$11:L6061)</f>
        <v>37</v>
      </c>
      <c r="AR6061" s="43">
        <f t="shared" si="855"/>
        <v>40933</v>
      </c>
      <c r="AS6061" s="44">
        <f t="shared" si="856"/>
        <v>89.120000000000019</v>
      </c>
      <c r="AT6061" s="10" t="str">
        <f t="shared" si="857"/>
        <v/>
      </c>
      <c r="AU6061" s="20" t="str">
        <f t="shared" si="858"/>
        <v/>
      </c>
      <c r="AV6061" s="42">
        <f t="shared" si="859"/>
        <v>1</v>
      </c>
      <c r="AW6061" s="89">
        <f t="shared" si="860"/>
        <v>0</v>
      </c>
      <c r="AX6061" s="168"/>
      <c r="AY6061" s="60"/>
      <c r="AZ6061" s="61"/>
      <c r="BB6061" s="61" t="str">
        <f>IF(Settings!I6057&lt;&gt;"",Settings!I6057,"")</f>
        <v/>
      </c>
    </row>
    <row r="6062" spans="2:54" x14ac:dyDescent="0.2">
      <c r="B6062" s="13"/>
      <c r="C6062" s="12"/>
      <c r="D6062" s="12"/>
      <c r="E6062" s="12"/>
      <c r="F6062" s="12"/>
      <c r="G6062" s="12"/>
      <c r="H6062" s="12"/>
      <c r="I6062" s="15"/>
      <c r="J6062" s="31"/>
      <c r="K6062" s="180"/>
      <c r="L6062" s="40"/>
      <c r="M6062" s="14"/>
      <c r="N6062" s="16"/>
      <c r="O6062" s="49"/>
      <c r="P6062" s="64"/>
      <c r="Q6062" s="18"/>
      <c r="R6062" s="181">
        <f t="shared" si="852"/>
        <v>0</v>
      </c>
      <c r="S6062" s="181">
        <f t="shared" si="853"/>
        <v>0</v>
      </c>
      <c r="T6062" s="181">
        <f t="shared" si="854"/>
        <v>0</v>
      </c>
      <c r="AQ6062" s="1">
        <f>COUNT(L$11:L6062)</f>
        <v>37</v>
      </c>
      <c r="AR6062" s="43">
        <f t="shared" si="855"/>
        <v>40933</v>
      </c>
      <c r="AS6062" s="44">
        <f t="shared" si="856"/>
        <v>89.120000000000019</v>
      </c>
      <c r="AT6062" s="10" t="str">
        <f t="shared" si="857"/>
        <v/>
      </c>
      <c r="AU6062" s="20" t="str">
        <f t="shared" si="858"/>
        <v/>
      </c>
      <c r="AV6062" s="42">
        <f t="shared" si="859"/>
        <v>1</v>
      </c>
      <c r="AW6062" s="89">
        <f t="shared" si="860"/>
        <v>0</v>
      </c>
      <c r="AX6062" s="168"/>
      <c r="AY6062" s="60"/>
      <c r="AZ6062" s="61"/>
      <c r="BB6062" s="61" t="str">
        <f>IF(Settings!I6058&lt;&gt;"",Settings!I6058,"")</f>
        <v/>
      </c>
    </row>
    <row r="6063" spans="2:54" x14ac:dyDescent="0.2">
      <c r="B6063" s="13"/>
      <c r="C6063" s="12"/>
      <c r="D6063" s="12"/>
      <c r="E6063" s="12"/>
      <c r="F6063" s="12"/>
      <c r="G6063" s="12"/>
      <c r="H6063" s="12"/>
      <c r="I6063" s="15"/>
      <c r="J6063" s="31"/>
      <c r="K6063" s="180"/>
      <c r="L6063" s="40"/>
      <c r="M6063" s="14"/>
      <c r="N6063" s="16"/>
      <c r="O6063" s="49"/>
      <c r="P6063" s="64"/>
      <c r="Q6063" s="18"/>
      <c r="R6063" s="181">
        <f t="shared" si="852"/>
        <v>0</v>
      </c>
      <c r="S6063" s="181">
        <f t="shared" si="853"/>
        <v>0</v>
      </c>
      <c r="T6063" s="181">
        <f t="shared" si="854"/>
        <v>0</v>
      </c>
      <c r="AQ6063" s="1">
        <f>COUNT(L$11:L6063)</f>
        <v>37</v>
      </c>
      <c r="AR6063" s="43">
        <f t="shared" si="855"/>
        <v>40933</v>
      </c>
      <c r="AS6063" s="44">
        <f t="shared" si="856"/>
        <v>89.120000000000019</v>
      </c>
      <c r="AT6063" s="10" t="str">
        <f t="shared" si="857"/>
        <v/>
      </c>
      <c r="AU6063" s="20" t="str">
        <f t="shared" si="858"/>
        <v/>
      </c>
      <c r="AV6063" s="42">
        <f t="shared" si="859"/>
        <v>1</v>
      </c>
      <c r="AW6063" s="89">
        <f t="shared" si="860"/>
        <v>0</v>
      </c>
      <c r="AX6063" s="168"/>
      <c r="AY6063" s="60"/>
      <c r="AZ6063" s="61"/>
      <c r="BB6063" s="61" t="str">
        <f>IF(Settings!I6059&lt;&gt;"",Settings!I6059,"")</f>
        <v/>
      </c>
    </row>
    <row r="6064" spans="2:54" x14ac:dyDescent="0.2">
      <c r="B6064" s="13"/>
      <c r="C6064" s="12"/>
      <c r="D6064" s="12"/>
      <c r="E6064" s="12"/>
      <c r="F6064" s="12"/>
      <c r="G6064" s="12"/>
      <c r="H6064" s="12"/>
      <c r="I6064" s="15"/>
      <c r="J6064" s="31"/>
      <c r="K6064" s="180"/>
      <c r="L6064" s="40"/>
      <c r="M6064" s="14"/>
      <c r="N6064" s="16"/>
      <c r="O6064" s="49"/>
      <c r="P6064" s="64"/>
      <c r="Q6064" s="18"/>
      <c r="R6064" s="181">
        <f t="shared" si="852"/>
        <v>0</v>
      </c>
      <c r="S6064" s="181">
        <f t="shared" si="853"/>
        <v>0</v>
      </c>
      <c r="T6064" s="181">
        <f t="shared" si="854"/>
        <v>0</v>
      </c>
      <c r="AQ6064" s="1">
        <f>COUNT(L$11:L6064)</f>
        <v>37</v>
      </c>
      <c r="AR6064" s="43">
        <f t="shared" si="855"/>
        <v>40933</v>
      </c>
      <c r="AS6064" s="44">
        <f t="shared" si="856"/>
        <v>89.120000000000019</v>
      </c>
      <c r="AT6064" s="10" t="str">
        <f t="shared" si="857"/>
        <v/>
      </c>
      <c r="AU6064" s="20" t="str">
        <f t="shared" si="858"/>
        <v/>
      </c>
      <c r="AV6064" s="42">
        <f t="shared" si="859"/>
        <v>1</v>
      </c>
      <c r="AW6064" s="89">
        <f t="shared" si="860"/>
        <v>0</v>
      </c>
      <c r="AX6064" s="168"/>
      <c r="AY6064" s="60"/>
      <c r="AZ6064" s="61"/>
      <c r="BB6064" s="61" t="str">
        <f>IF(Settings!I6060&lt;&gt;"",Settings!I6060,"")</f>
        <v/>
      </c>
    </row>
    <row r="6065" spans="2:54" x14ac:dyDescent="0.2">
      <c r="B6065" s="13"/>
      <c r="C6065" s="12"/>
      <c r="D6065" s="12"/>
      <c r="E6065" s="12"/>
      <c r="F6065" s="12"/>
      <c r="G6065" s="12"/>
      <c r="H6065" s="12"/>
      <c r="I6065" s="15"/>
      <c r="J6065" s="31"/>
      <c r="K6065" s="180"/>
      <c r="L6065" s="40"/>
      <c r="M6065" s="14"/>
      <c r="N6065" s="16"/>
      <c r="O6065" s="49"/>
      <c r="P6065" s="64"/>
      <c r="Q6065" s="18"/>
      <c r="R6065" s="181">
        <f t="shared" si="852"/>
        <v>0</v>
      </c>
      <c r="S6065" s="181">
        <f t="shared" si="853"/>
        <v>0</v>
      </c>
      <c r="T6065" s="181">
        <f t="shared" si="854"/>
        <v>0</v>
      </c>
      <c r="AQ6065" s="1">
        <f>COUNT(L$11:L6065)</f>
        <v>37</v>
      </c>
      <c r="AR6065" s="43">
        <f t="shared" si="855"/>
        <v>40933</v>
      </c>
      <c r="AS6065" s="44">
        <f t="shared" si="856"/>
        <v>89.120000000000019</v>
      </c>
      <c r="AT6065" s="10" t="str">
        <f t="shared" si="857"/>
        <v/>
      </c>
      <c r="AU6065" s="20" t="str">
        <f t="shared" si="858"/>
        <v/>
      </c>
      <c r="AV6065" s="42">
        <f t="shared" si="859"/>
        <v>1</v>
      </c>
      <c r="AW6065" s="89">
        <f t="shared" si="860"/>
        <v>0</v>
      </c>
      <c r="AX6065" s="168"/>
      <c r="AY6065" s="60"/>
      <c r="AZ6065" s="61"/>
      <c r="BB6065" s="61" t="str">
        <f>IF(Settings!I6061&lt;&gt;"",Settings!I6061,"")</f>
        <v/>
      </c>
    </row>
    <row r="6066" spans="2:54" x14ac:dyDescent="0.2">
      <c r="B6066" s="13"/>
      <c r="C6066" s="12"/>
      <c r="D6066" s="12"/>
      <c r="E6066" s="12"/>
      <c r="F6066" s="12"/>
      <c r="G6066" s="12"/>
      <c r="H6066" s="12"/>
      <c r="I6066" s="15"/>
      <c r="J6066" s="31"/>
      <c r="K6066" s="180"/>
      <c r="L6066" s="40"/>
      <c r="M6066" s="14"/>
      <c r="N6066" s="16"/>
      <c r="O6066" s="49"/>
      <c r="P6066" s="64"/>
      <c r="Q6066" s="18"/>
      <c r="R6066" s="181">
        <f t="shared" si="852"/>
        <v>0</v>
      </c>
      <c r="S6066" s="181">
        <f t="shared" si="853"/>
        <v>0</v>
      </c>
      <c r="T6066" s="181">
        <f t="shared" si="854"/>
        <v>0</v>
      </c>
      <c r="AQ6066" s="1">
        <f>COUNT(L$11:L6066)</f>
        <v>37</v>
      </c>
      <c r="AR6066" s="43">
        <f t="shared" si="855"/>
        <v>40933</v>
      </c>
      <c r="AS6066" s="44">
        <f t="shared" si="856"/>
        <v>89.120000000000019</v>
      </c>
      <c r="AT6066" s="10" t="str">
        <f t="shared" si="857"/>
        <v/>
      </c>
      <c r="AU6066" s="20" t="str">
        <f t="shared" si="858"/>
        <v/>
      </c>
      <c r="AV6066" s="42">
        <f t="shared" si="859"/>
        <v>1</v>
      </c>
      <c r="AW6066" s="89">
        <f t="shared" si="860"/>
        <v>0</v>
      </c>
      <c r="AX6066" s="168"/>
      <c r="AY6066" s="60"/>
      <c r="AZ6066" s="61"/>
      <c r="BB6066" s="61" t="str">
        <f>IF(Settings!I6062&lt;&gt;"",Settings!I6062,"")</f>
        <v/>
      </c>
    </row>
    <row r="6067" spans="2:54" x14ac:dyDescent="0.2">
      <c r="B6067" s="13"/>
      <c r="C6067" s="12"/>
      <c r="D6067" s="12"/>
      <c r="E6067" s="12"/>
      <c r="F6067" s="12"/>
      <c r="G6067" s="12"/>
      <c r="H6067" s="12"/>
      <c r="I6067" s="15"/>
      <c r="J6067" s="31"/>
      <c r="K6067" s="180"/>
      <c r="L6067" s="40"/>
      <c r="M6067" s="14"/>
      <c r="N6067" s="16"/>
      <c r="O6067" s="49"/>
      <c r="P6067" s="64"/>
      <c r="Q6067" s="18"/>
      <c r="R6067" s="181">
        <f t="shared" si="852"/>
        <v>0</v>
      </c>
      <c r="S6067" s="181">
        <f t="shared" si="853"/>
        <v>0</v>
      </c>
      <c r="T6067" s="181">
        <f t="shared" si="854"/>
        <v>0</v>
      </c>
      <c r="AQ6067" s="1">
        <f>COUNT(L$11:L6067)</f>
        <v>37</v>
      </c>
      <c r="AR6067" s="43">
        <f t="shared" si="855"/>
        <v>40933</v>
      </c>
      <c r="AS6067" s="44">
        <f t="shared" si="856"/>
        <v>89.120000000000019</v>
      </c>
      <c r="AT6067" s="10" t="str">
        <f t="shared" si="857"/>
        <v/>
      </c>
      <c r="AU6067" s="20" t="str">
        <f t="shared" si="858"/>
        <v/>
      </c>
      <c r="AV6067" s="42">
        <f t="shared" si="859"/>
        <v>1</v>
      </c>
      <c r="AW6067" s="89">
        <f t="shared" si="860"/>
        <v>0</v>
      </c>
      <c r="AX6067" s="168"/>
      <c r="AY6067" s="60"/>
      <c r="AZ6067" s="61"/>
      <c r="BB6067" s="61" t="str">
        <f>IF(Settings!I6063&lt;&gt;"",Settings!I6063,"")</f>
        <v/>
      </c>
    </row>
    <row r="6068" spans="2:54" x14ac:dyDescent="0.2">
      <c r="B6068" s="13"/>
      <c r="C6068" s="12"/>
      <c r="D6068" s="12"/>
      <c r="E6068" s="12"/>
      <c r="F6068" s="12"/>
      <c r="G6068" s="12"/>
      <c r="H6068" s="12"/>
      <c r="I6068" s="15"/>
      <c r="J6068" s="31"/>
      <c r="K6068" s="180"/>
      <c r="L6068" s="40"/>
      <c r="M6068" s="14"/>
      <c r="N6068" s="16"/>
      <c r="O6068" s="49"/>
      <c r="P6068" s="64"/>
      <c r="Q6068" s="18"/>
      <c r="R6068" s="181">
        <f t="shared" si="852"/>
        <v>0</v>
      </c>
      <c r="S6068" s="181">
        <f t="shared" si="853"/>
        <v>0</v>
      </c>
      <c r="T6068" s="181">
        <f t="shared" si="854"/>
        <v>0</v>
      </c>
      <c r="AQ6068" s="1">
        <f>COUNT(L$11:L6068)</f>
        <v>37</v>
      </c>
      <c r="AR6068" s="43">
        <f t="shared" si="855"/>
        <v>40933</v>
      </c>
      <c r="AS6068" s="44">
        <f t="shared" si="856"/>
        <v>89.120000000000019</v>
      </c>
      <c r="AT6068" s="10" t="str">
        <f t="shared" si="857"/>
        <v/>
      </c>
      <c r="AU6068" s="20" t="str">
        <f t="shared" si="858"/>
        <v/>
      </c>
      <c r="AV6068" s="42">
        <f t="shared" si="859"/>
        <v>1</v>
      </c>
      <c r="AW6068" s="89">
        <f t="shared" si="860"/>
        <v>0</v>
      </c>
      <c r="AX6068" s="168"/>
      <c r="AY6068" s="60"/>
      <c r="AZ6068" s="61"/>
      <c r="BB6068" s="61" t="str">
        <f>IF(Settings!I6064&lt;&gt;"",Settings!I6064,"")</f>
        <v/>
      </c>
    </row>
    <row r="6069" spans="2:54" x14ac:dyDescent="0.2">
      <c r="B6069" s="13"/>
      <c r="C6069" s="12"/>
      <c r="D6069" s="12"/>
      <c r="E6069" s="12"/>
      <c r="F6069" s="12"/>
      <c r="G6069" s="12"/>
      <c r="H6069" s="12"/>
      <c r="I6069" s="15"/>
      <c r="J6069" s="31"/>
      <c r="K6069" s="180"/>
      <c r="L6069" s="40"/>
      <c r="M6069" s="14"/>
      <c r="N6069" s="16"/>
      <c r="O6069" s="49"/>
      <c r="P6069" s="64"/>
      <c r="Q6069" s="18"/>
      <c r="R6069" s="181">
        <f t="shared" si="852"/>
        <v>0</v>
      </c>
      <c r="S6069" s="181">
        <f t="shared" si="853"/>
        <v>0</v>
      </c>
      <c r="T6069" s="181">
        <f t="shared" si="854"/>
        <v>0</v>
      </c>
      <c r="AQ6069" s="1">
        <f>COUNT(L$11:L6069)</f>
        <v>37</v>
      </c>
      <c r="AR6069" s="43">
        <f t="shared" si="855"/>
        <v>40933</v>
      </c>
      <c r="AS6069" s="44">
        <f t="shared" si="856"/>
        <v>89.120000000000019</v>
      </c>
      <c r="AT6069" s="10" t="str">
        <f t="shared" si="857"/>
        <v/>
      </c>
      <c r="AU6069" s="20" t="str">
        <f t="shared" si="858"/>
        <v/>
      </c>
      <c r="AV6069" s="42">
        <f t="shared" si="859"/>
        <v>1</v>
      </c>
      <c r="AW6069" s="89">
        <f t="shared" si="860"/>
        <v>0</v>
      </c>
      <c r="AX6069" s="168"/>
      <c r="AY6069" s="60"/>
      <c r="AZ6069" s="61"/>
      <c r="BB6069" s="61" t="str">
        <f>IF(Settings!I6065&lt;&gt;"",Settings!I6065,"")</f>
        <v/>
      </c>
    </row>
    <row r="6070" spans="2:54" x14ac:dyDescent="0.2">
      <c r="B6070" s="13"/>
      <c r="C6070" s="12"/>
      <c r="D6070" s="12"/>
      <c r="E6070" s="12"/>
      <c r="F6070" s="12"/>
      <c r="G6070" s="12"/>
      <c r="H6070" s="12"/>
      <c r="I6070" s="15"/>
      <c r="J6070" s="31"/>
      <c r="K6070" s="180"/>
      <c r="L6070" s="40"/>
      <c r="M6070" s="14"/>
      <c r="N6070" s="16"/>
      <c r="O6070" s="49"/>
      <c r="P6070" s="64"/>
      <c r="Q6070" s="18"/>
      <c r="R6070" s="181">
        <f t="shared" si="852"/>
        <v>0</v>
      </c>
      <c r="S6070" s="181">
        <f t="shared" si="853"/>
        <v>0</v>
      </c>
      <c r="T6070" s="181">
        <f t="shared" si="854"/>
        <v>0</v>
      </c>
      <c r="AQ6070" s="1">
        <f>COUNT(L$11:L6070)</f>
        <v>37</v>
      </c>
      <c r="AR6070" s="43">
        <f t="shared" si="855"/>
        <v>40933</v>
      </c>
      <c r="AS6070" s="44">
        <f t="shared" si="856"/>
        <v>89.120000000000019</v>
      </c>
      <c r="AT6070" s="10" t="str">
        <f t="shared" si="857"/>
        <v/>
      </c>
      <c r="AU6070" s="20" t="str">
        <f t="shared" si="858"/>
        <v/>
      </c>
      <c r="AV6070" s="42">
        <f t="shared" si="859"/>
        <v>1</v>
      </c>
      <c r="AW6070" s="89">
        <f t="shared" si="860"/>
        <v>0</v>
      </c>
      <c r="AX6070" s="168"/>
      <c r="AY6070" s="60"/>
      <c r="AZ6070" s="61"/>
      <c r="BB6070" s="61" t="str">
        <f>IF(Settings!I6066&lt;&gt;"",Settings!I6066,"")</f>
        <v/>
      </c>
    </row>
    <row r="6071" spans="2:54" x14ac:dyDescent="0.2">
      <c r="B6071" s="13"/>
      <c r="C6071" s="12"/>
      <c r="D6071" s="12"/>
      <c r="E6071" s="12"/>
      <c r="F6071" s="12"/>
      <c r="G6071" s="12"/>
      <c r="H6071" s="12"/>
      <c r="I6071" s="15"/>
      <c r="J6071" s="31"/>
      <c r="K6071" s="180"/>
      <c r="L6071" s="40"/>
      <c r="M6071" s="14"/>
      <c r="N6071" s="16"/>
      <c r="O6071" s="49"/>
      <c r="P6071" s="64"/>
      <c r="Q6071" s="18"/>
      <c r="R6071" s="181">
        <f t="shared" si="852"/>
        <v>0</v>
      </c>
      <c r="S6071" s="181">
        <f t="shared" si="853"/>
        <v>0</v>
      </c>
      <c r="T6071" s="181">
        <f t="shared" si="854"/>
        <v>0</v>
      </c>
      <c r="AQ6071" s="1">
        <f>COUNT(L$11:L6071)</f>
        <v>37</v>
      </c>
      <c r="AR6071" s="43">
        <f t="shared" si="855"/>
        <v>40933</v>
      </c>
      <c r="AS6071" s="44">
        <f t="shared" si="856"/>
        <v>89.120000000000019</v>
      </c>
      <c r="AT6071" s="10" t="str">
        <f t="shared" si="857"/>
        <v/>
      </c>
      <c r="AU6071" s="20" t="str">
        <f t="shared" si="858"/>
        <v/>
      </c>
      <c r="AV6071" s="42">
        <f t="shared" si="859"/>
        <v>1</v>
      </c>
      <c r="AW6071" s="89">
        <f t="shared" si="860"/>
        <v>0</v>
      </c>
      <c r="AX6071" s="168"/>
      <c r="AY6071" s="60"/>
      <c r="AZ6071" s="61"/>
      <c r="BB6071" s="61" t="str">
        <f>IF(Settings!I6067&lt;&gt;"",Settings!I6067,"")</f>
        <v/>
      </c>
    </row>
    <row r="6072" spans="2:54" x14ac:dyDescent="0.2">
      <c r="B6072" s="13"/>
      <c r="C6072" s="12"/>
      <c r="D6072" s="12"/>
      <c r="E6072" s="12"/>
      <c r="F6072" s="12"/>
      <c r="G6072" s="12"/>
      <c r="H6072" s="12"/>
      <c r="I6072" s="15"/>
      <c r="J6072" s="31"/>
      <c r="K6072" s="180"/>
      <c r="L6072" s="40"/>
      <c r="M6072" s="14"/>
      <c r="N6072" s="16"/>
      <c r="O6072" s="49"/>
      <c r="P6072" s="64"/>
      <c r="Q6072" s="18"/>
      <c r="R6072" s="181">
        <f t="shared" si="852"/>
        <v>0</v>
      </c>
      <c r="S6072" s="181">
        <f t="shared" si="853"/>
        <v>0</v>
      </c>
      <c r="T6072" s="181">
        <f t="shared" si="854"/>
        <v>0</v>
      </c>
      <c r="AQ6072" s="1">
        <f>COUNT(L$11:L6072)</f>
        <v>37</v>
      </c>
      <c r="AR6072" s="43">
        <f t="shared" si="855"/>
        <v>40933</v>
      </c>
      <c r="AS6072" s="44">
        <f t="shared" si="856"/>
        <v>89.120000000000019</v>
      </c>
      <c r="AT6072" s="10" t="str">
        <f t="shared" si="857"/>
        <v/>
      </c>
      <c r="AU6072" s="20" t="str">
        <f t="shared" si="858"/>
        <v/>
      </c>
      <c r="AV6072" s="42">
        <f t="shared" si="859"/>
        <v>1</v>
      </c>
      <c r="AW6072" s="89">
        <f t="shared" si="860"/>
        <v>0</v>
      </c>
      <c r="AX6072" s="168"/>
      <c r="AY6072" s="60"/>
      <c r="AZ6072" s="61"/>
      <c r="BB6072" s="61" t="str">
        <f>IF(Settings!I6068&lt;&gt;"",Settings!I6068,"")</f>
        <v/>
      </c>
    </row>
    <row r="6073" spans="2:54" x14ac:dyDescent="0.2">
      <c r="B6073" s="13"/>
      <c r="C6073" s="12"/>
      <c r="D6073" s="12"/>
      <c r="E6073" s="12"/>
      <c r="F6073" s="12"/>
      <c r="G6073" s="12"/>
      <c r="H6073" s="12"/>
      <c r="I6073" s="15"/>
      <c r="J6073" s="31"/>
      <c r="K6073" s="180"/>
      <c r="L6073" s="40"/>
      <c r="M6073" s="14"/>
      <c r="N6073" s="16"/>
      <c r="O6073" s="49"/>
      <c r="P6073" s="64"/>
      <c r="Q6073" s="18"/>
      <c r="R6073" s="181">
        <f t="shared" si="852"/>
        <v>0</v>
      </c>
      <c r="S6073" s="181">
        <f t="shared" si="853"/>
        <v>0</v>
      </c>
      <c r="T6073" s="181">
        <f t="shared" si="854"/>
        <v>0</v>
      </c>
      <c r="AQ6073" s="1">
        <f>COUNT(L$11:L6073)</f>
        <v>37</v>
      </c>
      <c r="AR6073" s="43">
        <f t="shared" si="855"/>
        <v>40933</v>
      </c>
      <c r="AS6073" s="44">
        <f t="shared" si="856"/>
        <v>89.120000000000019</v>
      </c>
      <c r="AT6073" s="10" t="str">
        <f t="shared" si="857"/>
        <v/>
      </c>
      <c r="AU6073" s="20" t="str">
        <f t="shared" si="858"/>
        <v/>
      </c>
      <c r="AV6073" s="42">
        <f t="shared" si="859"/>
        <v>1</v>
      </c>
      <c r="AW6073" s="89">
        <f t="shared" si="860"/>
        <v>0</v>
      </c>
      <c r="AX6073" s="168"/>
      <c r="AY6073" s="60"/>
      <c r="AZ6073" s="61"/>
      <c r="BB6073" s="61" t="str">
        <f>IF(Settings!I6069&lt;&gt;"",Settings!I6069,"")</f>
        <v/>
      </c>
    </row>
    <row r="6074" spans="2:54" x14ac:dyDescent="0.2">
      <c r="B6074" s="13"/>
      <c r="C6074" s="12"/>
      <c r="D6074" s="12"/>
      <c r="E6074" s="12"/>
      <c r="F6074" s="12"/>
      <c r="G6074" s="12"/>
      <c r="H6074" s="12"/>
      <c r="I6074" s="15"/>
      <c r="J6074" s="31"/>
      <c r="K6074" s="180"/>
      <c r="L6074" s="40"/>
      <c r="M6074" s="14"/>
      <c r="N6074" s="16"/>
      <c r="O6074" s="49"/>
      <c r="P6074" s="64"/>
      <c r="Q6074" s="18"/>
      <c r="R6074" s="181">
        <f t="shared" si="852"/>
        <v>0</v>
      </c>
      <c r="S6074" s="181">
        <f t="shared" si="853"/>
        <v>0</v>
      </c>
      <c r="T6074" s="181">
        <f t="shared" si="854"/>
        <v>0</v>
      </c>
      <c r="AQ6074" s="1">
        <f>COUNT(L$11:L6074)</f>
        <v>37</v>
      </c>
      <c r="AR6074" s="43">
        <f t="shared" si="855"/>
        <v>40933</v>
      </c>
      <c r="AS6074" s="44">
        <f t="shared" si="856"/>
        <v>89.120000000000019</v>
      </c>
      <c r="AT6074" s="10" t="str">
        <f t="shared" si="857"/>
        <v/>
      </c>
      <c r="AU6074" s="20" t="str">
        <f t="shared" si="858"/>
        <v/>
      </c>
      <c r="AV6074" s="42">
        <f t="shared" si="859"/>
        <v>1</v>
      </c>
      <c r="AW6074" s="89">
        <f t="shared" si="860"/>
        <v>0</v>
      </c>
      <c r="AX6074" s="168"/>
      <c r="AY6074" s="60"/>
      <c r="AZ6074" s="61"/>
      <c r="BB6074" s="61" t="str">
        <f>IF(Settings!I6070&lt;&gt;"",Settings!I6070,"")</f>
        <v/>
      </c>
    </row>
    <row r="6075" spans="2:54" x14ac:dyDescent="0.2">
      <c r="B6075" s="13"/>
      <c r="C6075" s="12"/>
      <c r="D6075" s="12"/>
      <c r="E6075" s="12"/>
      <c r="F6075" s="12"/>
      <c r="G6075" s="12"/>
      <c r="H6075" s="12"/>
      <c r="I6075" s="15"/>
      <c r="J6075" s="31"/>
      <c r="K6075" s="180"/>
      <c r="L6075" s="40"/>
      <c r="M6075" s="14"/>
      <c r="N6075" s="16"/>
      <c r="O6075" s="49"/>
      <c r="P6075" s="64"/>
      <c r="Q6075" s="18"/>
      <c r="R6075" s="181">
        <f t="shared" si="852"/>
        <v>0</v>
      </c>
      <c r="S6075" s="181">
        <f t="shared" si="853"/>
        <v>0</v>
      </c>
      <c r="T6075" s="181">
        <f t="shared" si="854"/>
        <v>0</v>
      </c>
      <c r="AQ6075" s="1">
        <f>COUNT(L$11:L6075)</f>
        <v>37</v>
      </c>
      <c r="AR6075" s="43">
        <f t="shared" si="855"/>
        <v>40933</v>
      </c>
      <c r="AS6075" s="44">
        <f t="shared" si="856"/>
        <v>89.120000000000019</v>
      </c>
      <c r="AT6075" s="10" t="str">
        <f t="shared" si="857"/>
        <v/>
      </c>
      <c r="AU6075" s="20" t="str">
        <f t="shared" si="858"/>
        <v/>
      </c>
      <c r="AV6075" s="42">
        <f t="shared" si="859"/>
        <v>1</v>
      </c>
      <c r="AW6075" s="89">
        <f t="shared" si="860"/>
        <v>0</v>
      </c>
      <c r="AX6075" s="168"/>
      <c r="AY6075" s="60"/>
      <c r="AZ6075" s="61"/>
      <c r="BB6075" s="61" t="str">
        <f>IF(Settings!I6071&lt;&gt;"",Settings!I6071,"")</f>
        <v/>
      </c>
    </row>
    <row r="6076" spans="2:54" x14ac:dyDescent="0.2">
      <c r="B6076" s="13"/>
      <c r="C6076" s="12"/>
      <c r="D6076" s="12"/>
      <c r="E6076" s="12"/>
      <c r="F6076" s="12"/>
      <c r="G6076" s="12"/>
      <c r="H6076" s="12"/>
      <c r="I6076" s="15"/>
      <c r="J6076" s="31"/>
      <c r="K6076" s="180"/>
      <c r="L6076" s="40"/>
      <c r="M6076" s="14"/>
      <c r="N6076" s="16"/>
      <c r="O6076" s="49"/>
      <c r="P6076" s="64"/>
      <c r="Q6076" s="18"/>
      <c r="R6076" s="181">
        <f t="shared" si="852"/>
        <v>0</v>
      </c>
      <c r="S6076" s="181">
        <f t="shared" si="853"/>
        <v>0</v>
      </c>
      <c r="T6076" s="181">
        <f t="shared" si="854"/>
        <v>0</v>
      </c>
      <c r="AQ6076" s="1">
        <f>COUNT(L$11:L6076)</f>
        <v>37</v>
      </c>
      <c r="AR6076" s="43">
        <f t="shared" si="855"/>
        <v>40933</v>
      </c>
      <c r="AS6076" s="44">
        <f t="shared" si="856"/>
        <v>89.120000000000019</v>
      </c>
      <c r="AT6076" s="10" t="str">
        <f t="shared" si="857"/>
        <v/>
      </c>
      <c r="AU6076" s="20" t="str">
        <f t="shared" si="858"/>
        <v/>
      </c>
      <c r="AV6076" s="42">
        <f t="shared" si="859"/>
        <v>1</v>
      </c>
      <c r="AW6076" s="89">
        <f t="shared" si="860"/>
        <v>0</v>
      </c>
      <c r="AX6076" s="168"/>
      <c r="AY6076" s="60"/>
      <c r="AZ6076" s="61"/>
      <c r="BB6076" s="61" t="str">
        <f>IF(Settings!I6072&lt;&gt;"",Settings!I6072,"")</f>
        <v/>
      </c>
    </row>
    <row r="6077" spans="2:54" x14ac:dyDescent="0.2">
      <c r="B6077" s="13"/>
      <c r="C6077" s="12"/>
      <c r="D6077" s="12"/>
      <c r="E6077" s="12"/>
      <c r="F6077" s="12"/>
      <c r="G6077" s="12"/>
      <c r="H6077" s="12"/>
      <c r="I6077" s="15"/>
      <c r="J6077" s="31"/>
      <c r="K6077" s="180"/>
      <c r="L6077" s="40"/>
      <c r="M6077" s="14"/>
      <c r="N6077" s="16"/>
      <c r="O6077" s="49"/>
      <c r="P6077" s="64"/>
      <c r="Q6077" s="18"/>
      <c r="R6077" s="181">
        <f t="shared" si="852"/>
        <v>0</v>
      </c>
      <c r="S6077" s="181">
        <f t="shared" si="853"/>
        <v>0</v>
      </c>
      <c r="T6077" s="181">
        <f t="shared" si="854"/>
        <v>0</v>
      </c>
      <c r="AQ6077" s="1">
        <f>COUNT(L$11:L6077)</f>
        <v>37</v>
      </c>
      <c r="AR6077" s="43">
        <f t="shared" si="855"/>
        <v>40933</v>
      </c>
      <c r="AS6077" s="44">
        <f t="shared" si="856"/>
        <v>89.120000000000019</v>
      </c>
      <c r="AT6077" s="10" t="str">
        <f t="shared" si="857"/>
        <v/>
      </c>
      <c r="AU6077" s="20" t="str">
        <f t="shared" si="858"/>
        <v/>
      </c>
      <c r="AV6077" s="42">
        <f t="shared" si="859"/>
        <v>1</v>
      </c>
      <c r="AW6077" s="89">
        <f t="shared" si="860"/>
        <v>0</v>
      </c>
      <c r="AX6077" s="168"/>
      <c r="AY6077" s="60"/>
      <c r="AZ6077" s="61"/>
      <c r="BB6077" s="61" t="str">
        <f>IF(Settings!I6073&lt;&gt;"",Settings!I6073,"")</f>
        <v/>
      </c>
    </row>
    <row r="6078" spans="2:54" x14ac:dyDescent="0.2">
      <c r="B6078" s="13"/>
      <c r="C6078" s="12"/>
      <c r="D6078" s="12"/>
      <c r="E6078" s="12"/>
      <c r="F6078" s="12"/>
      <c r="G6078" s="12"/>
      <c r="H6078" s="12"/>
      <c r="I6078" s="15"/>
      <c r="J6078" s="31"/>
      <c r="K6078" s="180"/>
      <c r="L6078" s="40"/>
      <c r="M6078" s="14"/>
      <c r="N6078" s="16"/>
      <c r="O6078" s="49"/>
      <c r="P6078" s="64"/>
      <c r="Q6078" s="18"/>
      <c r="R6078" s="181">
        <f t="shared" si="852"/>
        <v>0</v>
      </c>
      <c r="S6078" s="181">
        <f t="shared" si="853"/>
        <v>0</v>
      </c>
      <c r="T6078" s="181">
        <f t="shared" si="854"/>
        <v>0</v>
      </c>
      <c r="AQ6078" s="1">
        <f>COUNT(L$11:L6078)</f>
        <v>37</v>
      </c>
      <c r="AR6078" s="43">
        <f t="shared" si="855"/>
        <v>40933</v>
      </c>
      <c r="AS6078" s="44">
        <f t="shared" si="856"/>
        <v>89.120000000000019</v>
      </c>
      <c r="AT6078" s="10" t="str">
        <f t="shared" si="857"/>
        <v/>
      </c>
      <c r="AU6078" s="20" t="str">
        <f t="shared" si="858"/>
        <v/>
      </c>
      <c r="AV6078" s="42">
        <f t="shared" si="859"/>
        <v>1</v>
      </c>
      <c r="AW6078" s="89">
        <f t="shared" si="860"/>
        <v>0</v>
      </c>
      <c r="AX6078" s="168"/>
      <c r="AY6078" s="60"/>
      <c r="AZ6078" s="61"/>
      <c r="BB6078" s="61" t="str">
        <f>IF(Settings!I6074&lt;&gt;"",Settings!I6074,"")</f>
        <v/>
      </c>
    </row>
    <row r="6079" spans="2:54" x14ac:dyDescent="0.2">
      <c r="B6079" s="13"/>
      <c r="C6079" s="12"/>
      <c r="D6079" s="12"/>
      <c r="E6079" s="12"/>
      <c r="F6079" s="12"/>
      <c r="G6079" s="12"/>
      <c r="H6079" s="12"/>
      <c r="I6079" s="15"/>
      <c r="J6079" s="31"/>
      <c r="K6079" s="180"/>
      <c r="L6079" s="40"/>
      <c r="M6079" s="14"/>
      <c r="N6079" s="16"/>
      <c r="O6079" s="49"/>
      <c r="P6079" s="64"/>
      <c r="Q6079" s="18"/>
      <c r="R6079" s="181">
        <f t="shared" si="852"/>
        <v>0</v>
      </c>
      <c r="S6079" s="181">
        <f t="shared" si="853"/>
        <v>0</v>
      </c>
      <c r="T6079" s="181">
        <f t="shared" si="854"/>
        <v>0</v>
      </c>
      <c r="AQ6079" s="1">
        <f>COUNT(L$11:L6079)</f>
        <v>37</v>
      </c>
      <c r="AR6079" s="43">
        <f t="shared" si="855"/>
        <v>40933</v>
      </c>
      <c r="AS6079" s="44">
        <f t="shared" si="856"/>
        <v>89.120000000000019</v>
      </c>
      <c r="AT6079" s="10" t="str">
        <f t="shared" si="857"/>
        <v/>
      </c>
      <c r="AU6079" s="20" t="str">
        <f t="shared" si="858"/>
        <v/>
      </c>
      <c r="AV6079" s="42">
        <f t="shared" si="859"/>
        <v>1</v>
      </c>
      <c r="AW6079" s="89">
        <f t="shared" si="860"/>
        <v>0</v>
      </c>
      <c r="AX6079" s="168"/>
      <c r="AY6079" s="60"/>
      <c r="AZ6079" s="61"/>
      <c r="BB6079" s="61" t="str">
        <f>IF(Settings!I6075&lt;&gt;"",Settings!I6075,"")</f>
        <v/>
      </c>
    </row>
    <row r="6080" spans="2:54" x14ac:dyDescent="0.2">
      <c r="B6080" s="13"/>
      <c r="C6080" s="12"/>
      <c r="D6080" s="12"/>
      <c r="E6080" s="12"/>
      <c r="F6080" s="12"/>
      <c r="G6080" s="12"/>
      <c r="H6080" s="12"/>
      <c r="I6080" s="15"/>
      <c r="J6080" s="31"/>
      <c r="K6080" s="180"/>
      <c r="L6080" s="40"/>
      <c r="M6080" s="14"/>
      <c r="N6080" s="16"/>
      <c r="O6080" s="49"/>
      <c r="P6080" s="64"/>
      <c r="Q6080" s="18"/>
      <c r="R6080" s="181">
        <f t="shared" si="852"/>
        <v>0</v>
      </c>
      <c r="S6080" s="181">
        <f t="shared" si="853"/>
        <v>0</v>
      </c>
      <c r="T6080" s="181">
        <f t="shared" si="854"/>
        <v>0</v>
      </c>
      <c r="AQ6080" s="1">
        <f>COUNT(L$11:L6080)</f>
        <v>37</v>
      </c>
      <c r="AR6080" s="43">
        <f t="shared" si="855"/>
        <v>40933</v>
      </c>
      <c r="AS6080" s="44">
        <f t="shared" si="856"/>
        <v>89.120000000000019</v>
      </c>
      <c r="AT6080" s="10" t="str">
        <f t="shared" si="857"/>
        <v/>
      </c>
      <c r="AU6080" s="20" t="str">
        <f t="shared" si="858"/>
        <v/>
      </c>
      <c r="AV6080" s="42">
        <f t="shared" si="859"/>
        <v>1</v>
      </c>
      <c r="AW6080" s="89">
        <f t="shared" si="860"/>
        <v>0</v>
      </c>
      <c r="AX6080" s="168"/>
      <c r="AY6080" s="60"/>
      <c r="AZ6080" s="61"/>
      <c r="BB6080" s="61" t="str">
        <f>IF(Settings!I6076&lt;&gt;"",Settings!I6076,"")</f>
        <v/>
      </c>
    </row>
    <row r="6081" spans="2:54" x14ac:dyDescent="0.2">
      <c r="B6081" s="13"/>
      <c r="C6081" s="12"/>
      <c r="D6081" s="12"/>
      <c r="E6081" s="12"/>
      <c r="F6081" s="12"/>
      <c r="G6081" s="12"/>
      <c r="H6081" s="12"/>
      <c r="I6081" s="15"/>
      <c r="J6081" s="31"/>
      <c r="K6081" s="180"/>
      <c r="L6081" s="40"/>
      <c r="M6081" s="14"/>
      <c r="N6081" s="16"/>
      <c r="O6081" s="49"/>
      <c r="P6081" s="64"/>
      <c r="Q6081" s="18"/>
      <c r="R6081" s="181">
        <f t="shared" si="852"/>
        <v>0</v>
      </c>
      <c r="S6081" s="181">
        <f t="shared" si="853"/>
        <v>0</v>
      </c>
      <c r="T6081" s="181">
        <f t="shared" si="854"/>
        <v>0</v>
      </c>
      <c r="AQ6081" s="1">
        <f>COUNT(L$11:L6081)</f>
        <v>37</v>
      </c>
      <c r="AR6081" s="43">
        <f t="shared" si="855"/>
        <v>40933</v>
      </c>
      <c r="AS6081" s="44">
        <f t="shared" si="856"/>
        <v>89.120000000000019</v>
      </c>
      <c r="AT6081" s="10" t="str">
        <f t="shared" si="857"/>
        <v/>
      </c>
      <c r="AU6081" s="20" t="str">
        <f t="shared" si="858"/>
        <v/>
      </c>
      <c r="AV6081" s="42">
        <f t="shared" si="859"/>
        <v>1</v>
      </c>
      <c r="AW6081" s="89">
        <f t="shared" si="860"/>
        <v>0</v>
      </c>
      <c r="AX6081" s="168"/>
      <c r="AY6081" s="60"/>
      <c r="AZ6081" s="61"/>
      <c r="BB6081" s="61" t="str">
        <f>IF(Settings!I6077&lt;&gt;"",Settings!I6077,"")</f>
        <v/>
      </c>
    </row>
    <row r="6082" spans="2:54" x14ac:dyDescent="0.2">
      <c r="B6082" s="13"/>
      <c r="C6082" s="12"/>
      <c r="D6082" s="12"/>
      <c r="E6082" s="12"/>
      <c r="F6082" s="12"/>
      <c r="G6082" s="12"/>
      <c r="H6082" s="12"/>
      <c r="I6082" s="15"/>
      <c r="J6082" s="31"/>
      <c r="K6082" s="180"/>
      <c r="L6082" s="40"/>
      <c r="M6082" s="14"/>
      <c r="N6082" s="16"/>
      <c r="O6082" s="49"/>
      <c r="P6082" s="64"/>
      <c r="Q6082" s="18"/>
      <c r="R6082" s="181">
        <f t="shared" si="852"/>
        <v>0</v>
      </c>
      <c r="S6082" s="181">
        <f t="shared" si="853"/>
        <v>0</v>
      </c>
      <c r="T6082" s="181">
        <f t="shared" si="854"/>
        <v>0</v>
      </c>
      <c r="AQ6082" s="1">
        <f>COUNT(L$11:L6082)</f>
        <v>37</v>
      </c>
      <c r="AR6082" s="43">
        <f t="shared" si="855"/>
        <v>40933</v>
      </c>
      <c r="AS6082" s="44">
        <f t="shared" si="856"/>
        <v>89.120000000000019</v>
      </c>
      <c r="AT6082" s="10" t="str">
        <f t="shared" si="857"/>
        <v/>
      </c>
      <c r="AU6082" s="20" t="str">
        <f t="shared" si="858"/>
        <v/>
      </c>
      <c r="AV6082" s="42">
        <f t="shared" si="859"/>
        <v>1</v>
      </c>
      <c r="AW6082" s="89">
        <f t="shared" si="860"/>
        <v>0</v>
      </c>
      <c r="AX6082" s="168"/>
      <c r="AY6082" s="60"/>
      <c r="AZ6082" s="61"/>
      <c r="BB6082" s="61" t="str">
        <f>IF(Settings!I6078&lt;&gt;"",Settings!I6078,"")</f>
        <v/>
      </c>
    </row>
    <row r="6083" spans="2:54" x14ac:dyDescent="0.2">
      <c r="B6083" s="13"/>
      <c r="C6083" s="12"/>
      <c r="D6083" s="12"/>
      <c r="E6083" s="12"/>
      <c r="F6083" s="12"/>
      <c r="G6083" s="12"/>
      <c r="H6083" s="12"/>
      <c r="I6083" s="15"/>
      <c r="J6083" s="31"/>
      <c r="K6083" s="180"/>
      <c r="L6083" s="40"/>
      <c r="M6083" s="14"/>
      <c r="N6083" s="16"/>
      <c r="O6083" s="49"/>
      <c r="P6083" s="64"/>
      <c r="Q6083" s="18"/>
      <c r="R6083" s="181">
        <f t="shared" si="852"/>
        <v>0</v>
      </c>
      <c r="S6083" s="181">
        <f t="shared" si="853"/>
        <v>0</v>
      </c>
      <c r="T6083" s="181">
        <f t="shared" si="854"/>
        <v>0</v>
      </c>
      <c r="AQ6083" s="1">
        <f>COUNT(L$11:L6083)</f>
        <v>37</v>
      </c>
      <c r="AR6083" s="43">
        <f t="shared" si="855"/>
        <v>40933</v>
      </c>
      <c r="AS6083" s="44">
        <f t="shared" si="856"/>
        <v>89.120000000000019</v>
      </c>
      <c r="AT6083" s="10" t="str">
        <f t="shared" si="857"/>
        <v/>
      </c>
      <c r="AU6083" s="20" t="str">
        <f t="shared" si="858"/>
        <v/>
      </c>
      <c r="AV6083" s="42">
        <f t="shared" si="859"/>
        <v>1</v>
      </c>
      <c r="AW6083" s="89">
        <f t="shared" si="860"/>
        <v>0</v>
      </c>
      <c r="AX6083" s="168"/>
      <c r="AY6083" s="60"/>
      <c r="AZ6083" s="61"/>
      <c r="BB6083" s="61" t="str">
        <f>IF(Settings!I6079&lt;&gt;"",Settings!I6079,"")</f>
        <v/>
      </c>
    </row>
    <row r="6084" spans="2:54" x14ac:dyDescent="0.2">
      <c r="B6084" s="13"/>
      <c r="C6084" s="12"/>
      <c r="D6084" s="12"/>
      <c r="E6084" s="12"/>
      <c r="F6084" s="12"/>
      <c r="G6084" s="12"/>
      <c r="H6084" s="12"/>
      <c r="I6084" s="15"/>
      <c r="J6084" s="31"/>
      <c r="K6084" s="180"/>
      <c r="L6084" s="40"/>
      <c r="M6084" s="14"/>
      <c r="N6084" s="16"/>
      <c r="O6084" s="49"/>
      <c r="P6084" s="64"/>
      <c r="Q6084" s="18"/>
      <c r="R6084" s="181">
        <f t="shared" si="852"/>
        <v>0</v>
      </c>
      <c r="S6084" s="181">
        <f t="shared" si="853"/>
        <v>0</v>
      </c>
      <c r="T6084" s="181">
        <f t="shared" si="854"/>
        <v>0</v>
      </c>
      <c r="AQ6084" s="1">
        <f>COUNT(L$11:L6084)</f>
        <v>37</v>
      </c>
      <c r="AR6084" s="43">
        <f t="shared" si="855"/>
        <v>40933</v>
      </c>
      <c r="AS6084" s="44">
        <f t="shared" si="856"/>
        <v>89.120000000000019</v>
      </c>
      <c r="AT6084" s="10" t="str">
        <f t="shared" si="857"/>
        <v/>
      </c>
      <c r="AU6084" s="20" t="str">
        <f t="shared" si="858"/>
        <v/>
      </c>
      <c r="AV6084" s="42">
        <f t="shared" si="859"/>
        <v>1</v>
      </c>
      <c r="AW6084" s="89">
        <f t="shared" si="860"/>
        <v>0</v>
      </c>
      <c r="AX6084" s="168"/>
      <c r="AY6084" s="60"/>
      <c r="AZ6084" s="61"/>
      <c r="BB6084" s="61" t="str">
        <f>IF(Settings!I6080&lt;&gt;"",Settings!I6080,"")</f>
        <v/>
      </c>
    </row>
    <row r="6085" spans="2:54" x14ac:dyDescent="0.2">
      <c r="B6085" s="13"/>
      <c r="C6085" s="12"/>
      <c r="D6085" s="12"/>
      <c r="E6085" s="12"/>
      <c r="F6085" s="12"/>
      <c r="G6085" s="12"/>
      <c r="H6085" s="12"/>
      <c r="I6085" s="15"/>
      <c r="J6085" s="31"/>
      <c r="K6085" s="180"/>
      <c r="L6085" s="40"/>
      <c r="M6085" s="14"/>
      <c r="N6085" s="16"/>
      <c r="O6085" s="49"/>
      <c r="P6085" s="64"/>
      <c r="Q6085" s="18"/>
      <c r="R6085" s="181">
        <f t="shared" si="852"/>
        <v>0</v>
      </c>
      <c r="S6085" s="181">
        <f t="shared" si="853"/>
        <v>0</v>
      </c>
      <c r="T6085" s="181">
        <f t="shared" si="854"/>
        <v>0</v>
      </c>
      <c r="AQ6085" s="1">
        <f>COUNT(L$11:L6085)</f>
        <v>37</v>
      </c>
      <c r="AR6085" s="43">
        <f t="shared" si="855"/>
        <v>40933</v>
      </c>
      <c r="AS6085" s="44">
        <f t="shared" si="856"/>
        <v>89.120000000000019</v>
      </c>
      <c r="AT6085" s="10" t="str">
        <f t="shared" si="857"/>
        <v/>
      </c>
      <c r="AU6085" s="20" t="str">
        <f t="shared" si="858"/>
        <v/>
      </c>
      <c r="AV6085" s="42">
        <f t="shared" si="859"/>
        <v>1</v>
      </c>
      <c r="AW6085" s="89">
        <f t="shared" si="860"/>
        <v>0</v>
      </c>
      <c r="AX6085" s="168"/>
      <c r="AY6085" s="60"/>
      <c r="AZ6085" s="61"/>
      <c r="BB6085" s="61" t="str">
        <f>IF(Settings!I6081&lt;&gt;"",Settings!I6081,"")</f>
        <v/>
      </c>
    </row>
    <row r="6086" spans="2:54" x14ac:dyDescent="0.2">
      <c r="B6086" s="13"/>
      <c r="C6086" s="12"/>
      <c r="D6086" s="12"/>
      <c r="E6086" s="12"/>
      <c r="F6086" s="12"/>
      <c r="G6086" s="12"/>
      <c r="H6086" s="12"/>
      <c r="I6086" s="15"/>
      <c r="J6086" s="31"/>
      <c r="K6086" s="180"/>
      <c r="L6086" s="40"/>
      <c r="M6086" s="14"/>
      <c r="N6086" s="16"/>
      <c r="O6086" s="49"/>
      <c r="P6086" s="64"/>
      <c r="Q6086" s="18"/>
      <c r="R6086" s="181">
        <f t="shared" si="852"/>
        <v>0</v>
      </c>
      <c r="S6086" s="181">
        <f t="shared" si="853"/>
        <v>0</v>
      </c>
      <c r="T6086" s="181">
        <f t="shared" si="854"/>
        <v>0</v>
      </c>
      <c r="AQ6086" s="1">
        <f>COUNT(L$11:L6086)</f>
        <v>37</v>
      </c>
      <c r="AR6086" s="43">
        <f t="shared" si="855"/>
        <v>40933</v>
      </c>
      <c r="AS6086" s="44">
        <f t="shared" si="856"/>
        <v>89.120000000000019</v>
      </c>
      <c r="AT6086" s="10" t="str">
        <f t="shared" si="857"/>
        <v/>
      </c>
      <c r="AU6086" s="20" t="str">
        <f t="shared" si="858"/>
        <v/>
      </c>
      <c r="AV6086" s="42">
        <f t="shared" si="859"/>
        <v>1</v>
      </c>
      <c r="AW6086" s="89">
        <f t="shared" si="860"/>
        <v>0</v>
      </c>
      <c r="AX6086" s="168"/>
      <c r="AY6086" s="60"/>
      <c r="AZ6086" s="61"/>
      <c r="BB6086" s="61" t="str">
        <f>IF(Settings!I6082&lt;&gt;"",Settings!I6082,"")</f>
        <v/>
      </c>
    </row>
    <row r="6087" spans="2:54" x14ac:dyDescent="0.2">
      <c r="B6087" s="13"/>
      <c r="C6087" s="12"/>
      <c r="D6087" s="12"/>
      <c r="E6087" s="12"/>
      <c r="F6087" s="12"/>
      <c r="G6087" s="12"/>
      <c r="H6087" s="12"/>
      <c r="I6087" s="15"/>
      <c r="J6087" s="31"/>
      <c r="K6087" s="180"/>
      <c r="L6087" s="40"/>
      <c r="M6087" s="14"/>
      <c r="N6087" s="16"/>
      <c r="O6087" s="49"/>
      <c r="P6087" s="64"/>
      <c r="Q6087" s="18"/>
      <c r="R6087" s="181">
        <f t="shared" si="852"/>
        <v>0</v>
      </c>
      <c r="S6087" s="181">
        <f t="shared" si="853"/>
        <v>0</v>
      </c>
      <c r="T6087" s="181">
        <f t="shared" si="854"/>
        <v>0</v>
      </c>
      <c r="AQ6087" s="1">
        <f>COUNT(L$11:L6087)</f>
        <v>37</v>
      </c>
      <c r="AR6087" s="43">
        <f t="shared" si="855"/>
        <v>40933</v>
      </c>
      <c r="AS6087" s="44">
        <f t="shared" si="856"/>
        <v>89.120000000000019</v>
      </c>
      <c r="AT6087" s="10" t="str">
        <f t="shared" si="857"/>
        <v/>
      </c>
      <c r="AU6087" s="20" t="str">
        <f t="shared" si="858"/>
        <v/>
      </c>
      <c r="AV6087" s="42">
        <f t="shared" si="859"/>
        <v>1</v>
      </c>
      <c r="AW6087" s="89">
        <f t="shared" si="860"/>
        <v>0</v>
      </c>
      <c r="AX6087" s="168"/>
      <c r="AY6087" s="60"/>
      <c r="AZ6087" s="61"/>
      <c r="BB6087" s="61" t="str">
        <f>IF(Settings!I6083&lt;&gt;"",Settings!I6083,"")</f>
        <v/>
      </c>
    </row>
    <row r="6088" spans="2:54" x14ac:dyDescent="0.2">
      <c r="B6088" s="13"/>
      <c r="C6088" s="12"/>
      <c r="D6088" s="12"/>
      <c r="E6088" s="12"/>
      <c r="F6088" s="12"/>
      <c r="G6088" s="12"/>
      <c r="H6088" s="12"/>
      <c r="I6088" s="15"/>
      <c r="J6088" s="31"/>
      <c r="K6088" s="180"/>
      <c r="L6088" s="40"/>
      <c r="M6088" s="14"/>
      <c r="N6088" s="16"/>
      <c r="O6088" s="49"/>
      <c r="P6088" s="64"/>
      <c r="Q6088" s="18"/>
      <c r="R6088" s="181">
        <f t="shared" si="852"/>
        <v>0</v>
      </c>
      <c r="S6088" s="181">
        <f t="shared" si="853"/>
        <v>0</v>
      </c>
      <c r="T6088" s="181">
        <f t="shared" si="854"/>
        <v>0</v>
      </c>
      <c r="AQ6088" s="1">
        <f>COUNT(L$11:L6088)</f>
        <v>37</v>
      </c>
      <c r="AR6088" s="43">
        <f t="shared" si="855"/>
        <v>40933</v>
      </c>
      <c r="AS6088" s="44">
        <f t="shared" si="856"/>
        <v>89.120000000000019</v>
      </c>
      <c r="AT6088" s="10" t="str">
        <f t="shared" si="857"/>
        <v/>
      </c>
      <c r="AU6088" s="20" t="str">
        <f t="shared" si="858"/>
        <v/>
      </c>
      <c r="AV6088" s="42">
        <f t="shared" si="859"/>
        <v>1</v>
      </c>
      <c r="AW6088" s="89">
        <f t="shared" si="860"/>
        <v>0</v>
      </c>
      <c r="AX6088" s="168"/>
      <c r="AY6088" s="60"/>
      <c r="AZ6088" s="61"/>
      <c r="BB6088" s="61" t="str">
        <f>IF(Settings!I6084&lt;&gt;"",Settings!I6084,"")</f>
        <v/>
      </c>
    </row>
    <row r="6089" spans="2:54" x14ac:dyDescent="0.2">
      <c r="B6089" s="13"/>
      <c r="C6089" s="12"/>
      <c r="D6089" s="12"/>
      <c r="E6089" s="12"/>
      <c r="F6089" s="12"/>
      <c r="G6089" s="12"/>
      <c r="H6089" s="12"/>
      <c r="I6089" s="15"/>
      <c r="J6089" s="31"/>
      <c r="K6089" s="180"/>
      <c r="L6089" s="40"/>
      <c r="M6089" s="14"/>
      <c r="N6089" s="16"/>
      <c r="O6089" s="49"/>
      <c r="P6089" s="64"/>
      <c r="Q6089" s="18"/>
      <c r="R6089" s="181">
        <f t="shared" si="852"/>
        <v>0</v>
      </c>
      <c r="S6089" s="181">
        <f t="shared" si="853"/>
        <v>0</v>
      </c>
      <c r="T6089" s="181">
        <f t="shared" si="854"/>
        <v>0</v>
      </c>
      <c r="AQ6089" s="1">
        <f>COUNT(L$11:L6089)</f>
        <v>37</v>
      </c>
      <c r="AR6089" s="43">
        <f t="shared" si="855"/>
        <v>40933</v>
      </c>
      <c r="AS6089" s="44">
        <f t="shared" si="856"/>
        <v>89.120000000000019</v>
      </c>
      <c r="AT6089" s="10" t="str">
        <f t="shared" si="857"/>
        <v/>
      </c>
      <c r="AU6089" s="20" t="str">
        <f t="shared" si="858"/>
        <v/>
      </c>
      <c r="AV6089" s="42">
        <f t="shared" si="859"/>
        <v>1</v>
      </c>
      <c r="AW6089" s="89">
        <f t="shared" si="860"/>
        <v>0</v>
      </c>
      <c r="AX6089" s="168"/>
      <c r="AY6089" s="60"/>
      <c r="AZ6089" s="61"/>
      <c r="BB6089" s="61" t="str">
        <f>IF(Settings!I6085&lt;&gt;"",Settings!I6085,"")</f>
        <v/>
      </c>
    </row>
    <row r="6090" spans="2:54" x14ac:dyDescent="0.2">
      <c r="B6090" s="13"/>
      <c r="C6090" s="12"/>
      <c r="D6090" s="12"/>
      <c r="E6090" s="12"/>
      <c r="F6090" s="12"/>
      <c r="G6090" s="12"/>
      <c r="H6090" s="12"/>
      <c r="I6090" s="15"/>
      <c r="J6090" s="31"/>
      <c r="K6090" s="180"/>
      <c r="L6090" s="40"/>
      <c r="M6090" s="14"/>
      <c r="N6090" s="16"/>
      <c r="O6090" s="49"/>
      <c r="P6090" s="64"/>
      <c r="Q6090" s="18"/>
      <c r="R6090" s="181">
        <f t="shared" si="852"/>
        <v>0</v>
      </c>
      <c r="S6090" s="181">
        <f t="shared" si="853"/>
        <v>0</v>
      </c>
      <c r="T6090" s="181">
        <f t="shared" si="854"/>
        <v>0</v>
      </c>
      <c r="AQ6090" s="1">
        <f>COUNT(L$11:L6090)</f>
        <v>37</v>
      </c>
      <c r="AR6090" s="43">
        <f t="shared" si="855"/>
        <v>40933</v>
      </c>
      <c r="AS6090" s="44">
        <f t="shared" si="856"/>
        <v>89.120000000000019</v>
      </c>
      <c r="AT6090" s="10" t="str">
        <f t="shared" si="857"/>
        <v/>
      </c>
      <c r="AU6090" s="20" t="str">
        <f t="shared" si="858"/>
        <v/>
      </c>
      <c r="AV6090" s="42">
        <f t="shared" si="859"/>
        <v>1</v>
      </c>
      <c r="AW6090" s="89">
        <f t="shared" si="860"/>
        <v>0</v>
      </c>
      <c r="AX6090" s="168"/>
      <c r="AY6090" s="60"/>
      <c r="AZ6090" s="61"/>
      <c r="BB6090" s="61" t="str">
        <f>IF(Settings!I6086&lt;&gt;"",Settings!I6086,"")</f>
        <v/>
      </c>
    </row>
    <row r="6091" spans="2:54" x14ac:dyDescent="0.2">
      <c r="B6091" s="13"/>
      <c r="C6091" s="12"/>
      <c r="D6091" s="12"/>
      <c r="E6091" s="12"/>
      <c r="F6091" s="12"/>
      <c r="G6091" s="12"/>
      <c r="H6091" s="12"/>
      <c r="I6091" s="15"/>
      <c r="J6091" s="31"/>
      <c r="K6091" s="180"/>
      <c r="L6091" s="40"/>
      <c r="M6091" s="14"/>
      <c r="N6091" s="16"/>
      <c r="O6091" s="49"/>
      <c r="P6091" s="64"/>
      <c r="Q6091" s="18"/>
      <c r="R6091" s="181">
        <f t="shared" si="852"/>
        <v>0</v>
      </c>
      <c r="S6091" s="181">
        <f t="shared" si="853"/>
        <v>0</v>
      </c>
      <c r="T6091" s="181">
        <f t="shared" si="854"/>
        <v>0</v>
      </c>
      <c r="AQ6091" s="1">
        <f>COUNT(L$11:L6091)</f>
        <v>37</v>
      </c>
      <c r="AR6091" s="43">
        <f t="shared" si="855"/>
        <v>40933</v>
      </c>
      <c r="AS6091" s="44">
        <f t="shared" si="856"/>
        <v>89.120000000000019</v>
      </c>
      <c r="AT6091" s="10" t="str">
        <f t="shared" si="857"/>
        <v/>
      </c>
      <c r="AU6091" s="20" t="str">
        <f t="shared" si="858"/>
        <v/>
      </c>
      <c r="AV6091" s="42">
        <f t="shared" si="859"/>
        <v>1</v>
      </c>
      <c r="AW6091" s="89">
        <f t="shared" si="860"/>
        <v>0</v>
      </c>
      <c r="AX6091" s="168"/>
      <c r="AY6091" s="60"/>
      <c r="AZ6091" s="61"/>
      <c r="BB6091" s="61" t="str">
        <f>IF(Settings!I6087&lt;&gt;"",Settings!I6087,"")</f>
        <v/>
      </c>
    </row>
    <row r="6092" spans="2:54" x14ac:dyDescent="0.2">
      <c r="B6092" s="13"/>
      <c r="C6092" s="12"/>
      <c r="D6092" s="12"/>
      <c r="E6092" s="12"/>
      <c r="F6092" s="12"/>
      <c r="G6092" s="12"/>
      <c r="H6092" s="12"/>
      <c r="I6092" s="15"/>
      <c r="J6092" s="31"/>
      <c r="K6092" s="180"/>
      <c r="L6092" s="40"/>
      <c r="M6092" s="14"/>
      <c r="N6092" s="16"/>
      <c r="O6092" s="49"/>
      <c r="P6092" s="64"/>
      <c r="Q6092" s="18"/>
      <c r="R6092" s="181">
        <f t="shared" ref="R6092:R6155" si="861">ROUND(IF(M6092&lt;&gt;"Y",IF(P6092&lt;&gt;"Y",K6092,K6092*(AV6092-1)),0),ROUNDING)</f>
        <v>0</v>
      </c>
      <c r="S6092" s="181">
        <f t="shared" ref="S6092:S6155" si="862">ROUND(IF(O6092&gt;0,IF(M6092="Y",AW6092*(1-O6092),IF(AW6092&gt;R6092,R6092 + (AW6092 - R6092)*(1-O6092),AW6092)),AW6092),ROUNDING)</f>
        <v>0</v>
      </c>
      <c r="T6092" s="181">
        <f t="shared" ref="T6092:T6155" si="863">ROUND(IF(N6092="P",0,IF(OR(M6092="N",M6092=""),S6092-R6092,S6092)),ROUNDING)</f>
        <v>0</v>
      </c>
      <c r="AQ6092" s="1">
        <f>COUNT(L$11:L6092)</f>
        <v>37</v>
      </c>
      <c r="AR6092" s="43">
        <f t="shared" si="855"/>
        <v>40933</v>
      </c>
      <c r="AS6092" s="44">
        <f t="shared" si="856"/>
        <v>89.120000000000019</v>
      </c>
      <c r="AT6092" s="10" t="str">
        <f t="shared" si="857"/>
        <v/>
      </c>
      <c r="AU6092" s="20" t="str">
        <f t="shared" si="858"/>
        <v/>
      </c>
      <c r="AV6092" s="42">
        <f t="shared" si="859"/>
        <v>1</v>
      </c>
      <c r="AW6092" s="89">
        <f t="shared" si="860"/>
        <v>0</v>
      </c>
      <c r="AX6092" s="168"/>
      <c r="AY6092" s="60"/>
      <c r="AZ6092" s="61"/>
      <c r="BB6092" s="61" t="str">
        <f>IF(Settings!I6088&lt;&gt;"",Settings!I6088,"")</f>
        <v/>
      </c>
    </row>
    <row r="6093" spans="2:54" x14ac:dyDescent="0.2">
      <c r="B6093" s="13"/>
      <c r="C6093" s="12"/>
      <c r="D6093" s="12"/>
      <c r="E6093" s="12"/>
      <c r="F6093" s="12"/>
      <c r="G6093" s="12"/>
      <c r="H6093" s="12"/>
      <c r="I6093" s="15"/>
      <c r="J6093" s="31"/>
      <c r="K6093" s="180"/>
      <c r="L6093" s="40"/>
      <c r="M6093" s="14"/>
      <c r="N6093" s="16"/>
      <c r="O6093" s="49"/>
      <c r="P6093" s="64"/>
      <c r="Q6093" s="18"/>
      <c r="R6093" s="181">
        <f t="shared" si="861"/>
        <v>0</v>
      </c>
      <c r="S6093" s="181">
        <f t="shared" si="862"/>
        <v>0</v>
      </c>
      <c r="T6093" s="181">
        <f t="shared" si="863"/>
        <v>0</v>
      </c>
      <c r="AQ6093" s="1">
        <f>COUNT(L$11:L6093)</f>
        <v>37</v>
      </c>
      <c r="AR6093" s="43">
        <f t="shared" ref="AR6093:AR6156" si="864">IF(B6093&gt;2,B6093,AR6092)</f>
        <v>40933</v>
      </c>
      <c r="AS6093" s="44">
        <f t="shared" ref="AS6093:AS6156" si="865">AS6092+T6093</f>
        <v>89.120000000000019</v>
      </c>
      <c r="AT6093" s="10" t="str">
        <f t="shared" ref="AT6093:AT6156" si="866">IF(N6093="P",IF(P6093&lt;&gt;"Y",IF(M6093&lt;&gt;"Y",K6093*AV6093,K6093*AV6093-K6093),IF(M6093&lt;&gt;"Y",K6093 + K6093*(AV6093-1),K6093)),"")</f>
        <v/>
      </c>
      <c r="AU6093" s="20" t="str">
        <f t="shared" ref="AU6093:AU6156" si="867">IF(M6093="Y",IF(P6093="Y",K6093*(AV6093-1),K6093),"")</f>
        <v/>
      </c>
      <c r="AV6093" s="42">
        <f t="shared" ref="AV6093:AV6156" si="868">IF(L6093&lt;&gt;"",IF(ODDS_TYPE=1,L6093,IF(ODDS_TYPE=2,IF(L6093&gt;0,1+L6093/100,IF(L6093&lt;0,1-100/L6093,1)),IF(ODDS_TYPE=3,1+L6093,IF(ODDS_TYPE=4,1+L6093,IF(ODDS_TYPE=5,IF(L6093&gt;0,1+L6093,1-1/L6093),IF(ODDS_TYPE=6,IF(L6093&gt;=0,L6093+1,1-1/L6093),1)))))),1)</f>
        <v>1</v>
      </c>
      <c r="AW6093" s="89">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68"/>
      <c r="AY6093" s="60"/>
      <c r="AZ6093" s="61"/>
      <c r="BB6093" s="61" t="str">
        <f>IF(Settings!I6089&lt;&gt;"",Settings!I6089,"")</f>
        <v/>
      </c>
    </row>
    <row r="6094" spans="2:54" x14ac:dyDescent="0.2">
      <c r="B6094" s="13"/>
      <c r="C6094" s="12"/>
      <c r="D6094" s="12"/>
      <c r="E6094" s="12"/>
      <c r="F6094" s="12"/>
      <c r="G6094" s="12"/>
      <c r="H6094" s="12"/>
      <c r="I6094" s="15"/>
      <c r="J6094" s="31"/>
      <c r="K6094" s="180"/>
      <c r="L6094" s="40"/>
      <c r="M6094" s="14"/>
      <c r="N6094" s="16"/>
      <c r="O6094" s="49"/>
      <c r="P6094" s="64"/>
      <c r="Q6094" s="18"/>
      <c r="R6094" s="181">
        <f t="shared" si="861"/>
        <v>0</v>
      </c>
      <c r="S6094" s="181">
        <f t="shared" si="862"/>
        <v>0</v>
      </c>
      <c r="T6094" s="181">
        <f t="shared" si="863"/>
        <v>0</v>
      </c>
      <c r="AQ6094" s="1">
        <f>COUNT(L$11:L6094)</f>
        <v>37</v>
      </c>
      <c r="AR6094" s="43">
        <f t="shared" si="864"/>
        <v>40933</v>
      </c>
      <c r="AS6094" s="44">
        <f t="shared" si="865"/>
        <v>89.120000000000019</v>
      </c>
      <c r="AT6094" s="10" t="str">
        <f t="shared" si="866"/>
        <v/>
      </c>
      <c r="AU6094" s="20" t="str">
        <f t="shared" si="867"/>
        <v/>
      </c>
      <c r="AV6094" s="42">
        <f t="shared" si="868"/>
        <v>1</v>
      </c>
      <c r="AW6094" s="89">
        <f t="shared" si="869"/>
        <v>0</v>
      </c>
      <c r="AX6094" s="168"/>
      <c r="AY6094" s="60"/>
      <c r="AZ6094" s="61"/>
      <c r="BB6094" s="61" t="str">
        <f>IF(Settings!I6090&lt;&gt;"",Settings!I6090,"")</f>
        <v/>
      </c>
    </row>
    <row r="6095" spans="2:54" x14ac:dyDescent="0.2">
      <c r="B6095" s="13"/>
      <c r="C6095" s="12"/>
      <c r="D6095" s="12"/>
      <c r="E6095" s="12"/>
      <c r="F6095" s="12"/>
      <c r="G6095" s="12"/>
      <c r="H6095" s="12"/>
      <c r="I6095" s="15"/>
      <c r="J6095" s="31"/>
      <c r="K6095" s="180"/>
      <c r="L6095" s="40"/>
      <c r="M6095" s="14"/>
      <c r="N6095" s="16"/>
      <c r="O6095" s="49"/>
      <c r="P6095" s="64"/>
      <c r="Q6095" s="18"/>
      <c r="R6095" s="181">
        <f t="shared" si="861"/>
        <v>0</v>
      </c>
      <c r="S6095" s="181">
        <f t="shared" si="862"/>
        <v>0</v>
      </c>
      <c r="T6095" s="181">
        <f t="shared" si="863"/>
        <v>0</v>
      </c>
      <c r="AQ6095" s="1">
        <f>COUNT(L$11:L6095)</f>
        <v>37</v>
      </c>
      <c r="AR6095" s="43">
        <f t="shared" si="864"/>
        <v>40933</v>
      </c>
      <c r="AS6095" s="44">
        <f t="shared" si="865"/>
        <v>89.120000000000019</v>
      </c>
      <c r="AT6095" s="10" t="str">
        <f t="shared" si="866"/>
        <v/>
      </c>
      <c r="AU6095" s="20" t="str">
        <f t="shared" si="867"/>
        <v/>
      </c>
      <c r="AV6095" s="42">
        <f t="shared" si="868"/>
        <v>1</v>
      </c>
      <c r="AW6095" s="89">
        <f t="shared" si="869"/>
        <v>0</v>
      </c>
      <c r="AX6095" s="168"/>
      <c r="AY6095" s="60"/>
      <c r="AZ6095" s="61"/>
      <c r="BB6095" s="61" t="str">
        <f>IF(Settings!I6091&lt;&gt;"",Settings!I6091,"")</f>
        <v/>
      </c>
    </row>
    <row r="6096" spans="2:54" x14ac:dyDescent="0.2">
      <c r="B6096" s="13"/>
      <c r="C6096" s="12"/>
      <c r="D6096" s="12"/>
      <c r="E6096" s="12"/>
      <c r="F6096" s="12"/>
      <c r="G6096" s="12"/>
      <c r="H6096" s="12"/>
      <c r="I6096" s="15"/>
      <c r="J6096" s="31"/>
      <c r="K6096" s="180"/>
      <c r="L6096" s="40"/>
      <c r="M6096" s="14"/>
      <c r="N6096" s="16"/>
      <c r="O6096" s="49"/>
      <c r="P6096" s="64"/>
      <c r="Q6096" s="18"/>
      <c r="R6096" s="181">
        <f t="shared" si="861"/>
        <v>0</v>
      </c>
      <c r="S6096" s="181">
        <f t="shared" si="862"/>
        <v>0</v>
      </c>
      <c r="T6096" s="181">
        <f t="shared" si="863"/>
        <v>0</v>
      </c>
      <c r="AQ6096" s="1">
        <f>COUNT(L$11:L6096)</f>
        <v>37</v>
      </c>
      <c r="AR6096" s="43">
        <f t="shared" si="864"/>
        <v>40933</v>
      </c>
      <c r="AS6096" s="44">
        <f t="shared" si="865"/>
        <v>89.120000000000019</v>
      </c>
      <c r="AT6096" s="10" t="str">
        <f t="shared" si="866"/>
        <v/>
      </c>
      <c r="AU6096" s="20" t="str">
        <f t="shared" si="867"/>
        <v/>
      </c>
      <c r="AV6096" s="42">
        <f t="shared" si="868"/>
        <v>1</v>
      </c>
      <c r="AW6096" s="89">
        <f t="shared" si="869"/>
        <v>0</v>
      </c>
      <c r="AX6096" s="168"/>
      <c r="AY6096" s="60"/>
      <c r="AZ6096" s="61"/>
      <c r="BB6096" s="61" t="str">
        <f>IF(Settings!I6092&lt;&gt;"",Settings!I6092,"")</f>
        <v/>
      </c>
    </row>
    <row r="6097" spans="2:54" x14ac:dyDescent="0.2">
      <c r="B6097" s="13"/>
      <c r="C6097" s="12"/>
      <c r="D6097" s="12"/>
      <c r="E6097" s="12"/>
      <c r="F6097" s="12"/>
      <c r="G6097" s="12"/>
      <c r="H6097" s="12"/>
      <c r="I6097" s="15"/>
      <c r="J6097" s="31"/>
      <c r="K6097" s="180"/>
      <c r="L6097" s="40"/>
      <c r="M6097" s="14"/>
      <c r="N6097" s="16"/>
      <c r="O6097" s="49"/>
      <c r="P6097" s="64"/>
      <c r="Q6097" s="18"/>
      <c r="R6097" s="181">
        <f t="shared" si="861"/>
        <v>0</v>
      </c>
      <c r="S6097" s="181">
        <f t="shared" si="862"/>
        <v>0</v>
      </c>
      <c r="T6097" s="181">
        <f t="shared" si="863"/>
        <v>0</v>
      </c>
      <c r="AQ6097" s="1">
        <f>COUNT(L$11:L6097)</f>
        <v>37</v>
      </c>
      <c r="AR6097" s="43">
        <f t="shared" si="864"/>
        <v>40933</v>
      </c>
      <c r="AS6097" s="44">
        <f t="shared" si="865"/>
        <v>89.120000000000019</v>
      </c>
      <c r="AT6097" s="10" t="str">
        <f t="shared" si="866"/>
        <v/>
      </c>
      <c r="AU6097" s="20" t="str">
        <f t="shared" si="867"/>
        <v/>
      </c>
      <c r="AV6097" s="42">
        <f t="shared" si="868"/>
        <v>1</v>
      </c>
      <c r="AW6097" s="89">
        <f t="shared" si="869"/>
        <v>0</v>
      </c>
      <c r="AX6097" s="168"/>
      <c r="AY6097" s="60"/>
      <c r="AZ6097" s="61"/>
      <c r="BB6097" s="61" t="str">
        <f>IF(Settings!I6093&lt;&gt;"",Settings!I6093,"")</f>
        <v/>
      </c>
    </row>
    <row r="6098" spans="2:54" x14ac:dyDescent="0.2">
      <c r="B6098" s="13"/>
      <c r="C6098" s="12"/>
      <c r="D6098" s="12"/>
      <c r="E6098" s="12"/>
      <c r="F6098" s="12"/>
      <c r="G6098" s="12"/>
      <c r="H6098" s="12"/>
      <c r="I6098" s="15"/>
      <c r="J6098" s="31"/>
      <c r="K6098" s="180"/>
      <c r="L6098" s="40"/>
      <c r="M6098" s="14"/>
      <c r="N6098" s="16"/>
      <c r="O6098" s="49"/>
      <c r="P6098" s="64"/>
      <c r="Q6098" s="18"/>
      <c r="R6098" s="181">
        <f t="shared" si="861"/>
        <v>0</v>
      </c>
      <c r="S6098" s="181">
        <f t="shared" si="862"/>
        <v>0</v>
      </c>
      <c r="T6098" s="181">
        <f t="shared" si="863"/>
        <v>0</v>
      </c>
      <c r="AQ6098" s="1">
        <f>COUNT(L$11:L6098)</f>
        <v>37</v>
      </c>
      <c r="AR6098" s="43">
        <f t="shared" si="864"/>
        <v>40933</v>
      </c>
      <c r="AS6098" s="44">
        <f t="shared" si="865"/>
        <v>89.120000000000019</v>
      </c>
      <c r="AT6098" s="10" t="str">
        <f t="shared" si="866"/>
        <v/>
      </c>
      <c r="AU6098" s="20" t="str">
        <f t="shared" si="867"/>
        <v/>
      </c>
      <c r="AV6098" s="42">
        <f t="shared" si="868"/>
        <v>1</v>
      </c>
      <c r="AW6098" s="89">
        <f t="shared" si="869"/>
        <v>0</v>
      </c>
      <c r="AX6098" s="168"/>
      <c r="AY6098" s="60"/>
      <c r="AZ6098" s="61"/>
      <c r="BB6098" s="61" t="str">
        <f>IF(Settings!I6094&lt;&gt;"",Settings!I6094,"")</f>
        <v/>
      </c>
    </row>
    <row r="6099" spans="2:54" x14ac:dyDescent="0.2">
      <c r="B6099" s="13"/>
      <c r="C6099" s="12"/>
      <c r="D6099" s="12"/>
      <c r="E6099" s="12"/>
      <c r="F6099" s="12"/>
      <c r="G6099" s="12"/>
      <c r="H6099" s="12"/>
      <c r="I6099" s="15"/>
      <c r="J6099" s="31"/>
      <c r="K6099" s="180"/>
      <c r="L6099" s="40"/>
      <c r="M6099" s="14"/>
      <c r="N6099" s="16"/>
      <c r="O6099" s="49"/>
      <c r="P6099" s="64"/>
      <c r="Q6099" s="18"/>
      <c r="R6099" s="181">
        <f t="shared" si="861"/>
        <v>0</v>
      </c>
      <c r="S6099" s="181">
        <f t="shared" si="862"/>
        <v>0</v>
      </c>
      <c r="T6099" s="181">
        <f t="shared" si="863"/>
        <v>0</v>
      </c>
      <c r="AQ6099" s="1">
        <f>COUNT(L$11:L6099)</f>
        <v>37</v>
      </c>
      <c r="AR6099" s="43">
        <f t="shared" si="864"/>
        <v>40933</v>
      </c>
      <c r="AS6099" s="44">
        <f t="shared" si="865"/>
        <v>89.120000000000019</v>
      </c>
      <c r="AT6099" s="10" t="str">
        <f t="shared" si="866"/>
        <v/>
      </c>
      <c r="AU6099" s="20" t="str">
        <f t="shared" si="867"/>
        <v/>
      </c>
      <c r="AV6099" s="42">
        <f t="shared" si="868"/>
        <v>1</v>
      </c>
      <c r="AW6099" s="89">
        <f t="shared" si="869"/>
        <v>0</v>
      </c>
      <c r="AX6099" s="168"/>
      <c r="AY6099" s="60"/>
      <c r="AZ6099" s="61"/>
      <c r="BB6099" s="61" t="str">
        <f>IF(Settings!I6095&lt;&gt;"",Settings!I6095,"")</f>
        <v/>
      </c>
    </row>
    <row r="6100" spans="2:54" x14ac:dyDescent="0.2">
      <c r="B6100" s="13"/>
      <c r="C6100" s="12"/>
      <c r="D6100" s="12"/>
      <c r="E6100" s="12"/>
      <c r="F6100" s="12"/>
      <c r="G6100" s="12"/>
      <c r="H6100" s="12"/>
      <c r="I6100" s="15"/>
      <c r="J6100" s="31"/>
      <c r="K6100" s="180"/>
      <c r="L6100" s="40"/>
      <c r="M6100" s="14"/>
      <c r="N6100" s="16"/>
      <c r="O6100" s="49"/>
      <c r="P6100" s="64"/>
      <c r="Q6100" s="18"/>
      <c r="R6100" s="181">
        <f t="shared" si="861"/>
        <v>0</v>
      </c>
      <c r="S6100" s="181">
        <f t="shared" si="862"/>
        <v>0</v>
      </c>
      <c r="T6100" s="181">
        <f t="shared" si="863"/>
        <v>0</v>
      </c>
      <c r="AQ6100" s="1">
        <f>COUNT(L$11:L6100)</f>
        <v>37</v>
      </c>
      <c r="AR6100" s="43">
        <f t="shared" si="864"/>
        <v>40933</v>
      </c>
      <c r="AS6100" s="44">
        <f t="shared" si="865"/>
        <v>89.120000000000019</v>
      </c>
      <c r="AT6100" s="10" t="str">
        <f t="shared" si="866"/>
        <v/>
      </c>
      <c r="AU6100" s="20" t="str">
        <f t="shared" si="867"/>
        <v/>
      </c>
      <c r="AV6100" s="42">
        <f t="shared" si="868"/>
        <v>1</v>
      </c>
      <c r="AW6100" s="89">
        <f t="shared" si="869"/>
        <v>0</v>
      </c>
      <c r="AX6100" s="168"/>
      <c r="AY6100" s="60"/>
      <c r="AZ6100" s="61"/>
      <c r="BB6100" s="61" t="str">
        <f>IF(Settings!I6096&lt;&gt;"",Settings!I6096,"")</f>
        <v/>
      </c>
    </row>
    <row r="6101" spans="2:54" x14ac:dyDescent="0.2">
      <c r="B6101" s="13"/>
      <c r="C6101" s="12"/>
      <c r="D6101" s="12"/>
      <c r="E6101" s="12"/>
      <c r="F6101" s="12"/>
      <c r="G6101" s="12"/>
      <c r="H6101" s="12"/>
      <c r="I6101" s="15"/>
      <c r="J6101" s="31"/>
      <c r="K6101" s="180"/>
      <c r="L6101" s="40"/>
      <c r="M6101" s="14"/>
      <c r="N6101" s="16"/>
      <c r="O6101" s="49"/>
      <c r="P6101" s="64"/>
      <c r="Q6101" s="18"/>
      <c r="R6101" s="181">
        <f t="shared" si="861"/>
        <v>0</v>
      </c>
      <c r="S6101" s="181">
        <f t="shared" si="862"/>
        <v>0</v>
      </c>
      <c r="T6101" s="181">
        <f t="shared" si="863"/>
        <v>0</v>
      </c>
      <c r="AQ6101" s="1">
        <f>COUNT(L$11:L6101)</f>
        <v>37</v>
      </c>
      <c r="AR6101" s="43">
        <f t="shared" si="864"/>
        <v>40933</v>
      </c>
      <c r="AS6101" s="44">
        <f t="shared" si="865"/>
        <v>89.120000000000019</v>
      </c>
      <c r="AT6101" s="10" t="str">
        <f t="shared" si="866"/>
        <v/>
      </c>
      <c r="AU6101" s="20" t="str">
        <f t="shared" si="867"/>
        <v/>
      </c>
      <c r="AV6101" s="42">
        <f t="shared" si="868"/>
        <v>1</v>
      </c>
      <c r="AW6101" s="89">
        <f t="shared" si="869"/>
        <v>0</v>
      </c>
      <c r="AX6101" s="168"/>
      <c r="AY6101" s="60"/>
      <c r="AZ6101" s="61"/>
      <c r="BB6101" s="61" t="str">
        <f>IF(Settings!I6097&lt;&gt;"",Settings!I6097,"")</f>
        <v/>
      </c>
    </row>
    <row r="6102" spans="2:54" x14ac:dyDescent="0.2">
      <c r="B6102" s="13"/>
      <c r="C6102" s="12"/>
      <c r="D6102" s="12"/>
      <c r="E6102" s="12"/>
      <c r="F6102" s="12"/>
      <c r="G6102" s="12"/>
      <c r="H6102" s="12"/>
      <c r="I6102" s="15"/>
      <c r="J6102" s="31"/>
      <c r="K6102" s="180"/>
      <c r="L6102" s="40"/>
      <c r="M6102" s="14"/>
      <c r="N6102" s="16"/>
      <c r="O6102" s="49"/>
      <c r="P6102" s="64"/>
      <c r="Q6102" s="18"/>
      <c r="R6102" s="181">
        <f t="shared" si="861"/>
        <v>0</v>
      </c>
      <c r="S6102" s="181">
        <f t="shared" si="862"/>
        <v>0</v>
      </c>
      <c r="T6102" s="181">
        <f t="shared" si="863"/>
        <v>0</v>
      </c>
      <c r="AQ6102" s="1">
        <f>COUNT(L$11:L6102)</f>
        <v>37</v>
      </c>
      <c r="AR6102" s="43">
        <f t="shared" si="864"/>
        <v>40933</v>
      </c>
      <c r="AS6102" s="44">
        <f t="shared" si="865"/>
        <v>89.120000000000019</v>
      </c>
      <c r="AT6102" s="10" t="str">
        <f t="shared" si="866"/>
        <v/>
      </c>
      <c r="AU6102" s="20" t="str">
        <f t="shared" si="867"/>
        <v/>
      </c>
      <c r="AV6102" s="42">
        <f t="shared" si="868"/>
        <v>1</v>
      </c>
      <c r="AW6102" s="89">
        <f t="shared" si="869"/>
        <v>0</v>
      </c>
      <c r="AX6102" s="168"/>
      <c r="AY6102" s="60"/>
      <c r="AZ6102" s="61"/>
      <c r="BB6102" s="61" t="str">
        <f>IF(Settings!I6098&lt;&gt;"",Settings!I6098,"")</f>
        <v/>
      </c>
    </row>
    <row r="6103" spans="2:54" x14ac:dyDescent="0.2">
      <c r="B6103" s="13"/>
      <c r="C6103" s="12"/>
      <c r="D6103" s="12"/>
      <c r="E6103" s="12"/>
      <c r="F6103" s="12"/>
      <c r="G6103" s="12"/>
      <c r="H6103" s="12"/>
      <c r="I6103" s="15"/>
      <c r="J6103" s="31"/>
      <c r="K6103" s="180"/>
      <c r="L6103" s="40"/>
      <c r="M6103" s="14"/>
      <c r="N6103" s="16"/>
      <c r="O6103" s="49"/>
      <c r="P6103" s="64"/>
      <c r="Q6103" s="18"/>
      <c r="R6103" s="181">
        <f t="shared" si="861"/>
        <v>0</v>
      </c>
      <c r="S6103" s="181">
        <f t="shared" si="862"/>
        <v>0</v>
      </c>
      <c r="T6103" s="181">
        <f t="shared" si="863"/>
        <v>0</v>
      </c>
      <c r="AQ6103" s="1">
        <f>COUNT(L$11:L6103)</f>
        <v>37</v>
      </c>
      <c r="AR6103" s="43">
        <f t="shared" si="864"/>
        <v>40933</v>
      </c>
      <c r="AS6103" s="44">
        <f t="shared" si="865"/>
        <v>89.120000000000019</v>
      </c>
      <c r="AT6103" s="10" t="str">
        <f t="shared" si="866"/>
        <v/>
      </c>
      <c r="AU6103" s="20" t="str">
        <f t="shared" si="867"/>
        <v/>
      </c>
      <c r="AV6103" s="42">
        <f t="shared" si="868"/>
        <v>1</v>
      </c>
      <c r="AW6103" s="89">
        <f t="shared" si="869"/>
        <v>0</v>
      </c>
      <c r="AX6103" s="168"/>
      <c r="AY6103" s="60"/>
      <c r="AZ6103" s="61"/>
      <c r="BB6103" s="61" t="str">
        <f>IF(Settings!I6099&lt;&gt;"",Settings!I6099,"")</f>
        <v/>
      </c>
    </row>
    <row r="6104" spans="2:54" x14ac:dyDescent="0.2">
      <c r="B6104" s="13"/>
      <c r="C6104" s="12"/>
      <c r="D6104" s="12"/>
      <c r="E6104" s="12"/>
      <c r="F6104" s="12"/>
      <c r="G6104" s="12"/>
      <c r="H6104" s="12"/>
      <c r="I6104" s="15"/>
      <c r="J6104" s="31"/>
      <c r="K6104" s="180"/>
      <c r="L6104" s="40"/>
      <c r="M6104" s="14"/>
      <c r="N6104" s="16"/>
      <c r="O6104" s="49"/>
      <c r="P6104" s="64"/>
      <c r="Q6104" s="18"/>
      <c r="R6104" s="181">
        <f t="shared" si="861"/>
        <v>0</v>
      </c>
      <c r="S6104" s="181">
        <f t="shared" si="862"/>
        <v>0</v>
      </c>
      <c r="T6104" s="181">
        <f t="shared" si="863"/>
        <v>0</v>
      </c>
      <c r="AQ6104" s="1">
        <f>COUNT(L$11:L6104)</f>
        <v>37</v>
      </c>
      <c r="AR6104" s="43">
        <f t="shared" si="864"/>
        <v>40933</v>
      </c>
      <c r="AS6104" s="44">
        <f t="shared" si="865"/>
        <v>89.120000000000019</v>
      </c>
      <c r="AT6104" s="10" t="str">
        <f t="shared" si="866"/>
        <v/>
      </c>
      <c r="AU6104" s="20" t="str">
        <f t="shared" si="867"/>
        <v/>
      </c>
      <c r="AV6104" s="42">
        <f t="shared" si="868"/>
        <v>1</v>
      </c>
      <c r="AW6104" s="89">
        <f t="shared" si="869"/>
        <v>0</v>
      </c>
      <c r="AX6104" s="168"/>
      <c r="AY6104" s="60"/>
      <c r="AZ6104" s="61"/>
      <c r="BB6104" s="61" t="str">
        <f>IF(Settings!I6100&lt;&gt;"",Settings!I6100,"")</f>
        <v/>
      </c>
    </row>
    <row r="6105" spans="2:54" x14ac:dyDescent="0.2">
      <c r="B6105" s="13"/>
      <c r="C6105" s="12"/>
      <c r="D6105" s="12"/>
      <c r="E6105" s="12"/>
      <c r="F6105" s="12"/>
      <c r="G6105" s="12"/>
      <c r="H6105" s="12"/>
      <c r="I6105" s="15"/>
      <c r="J6105" s="31"/>
      <c r="K6105" s="180"/>
      <c r="L6105" s="40"/>
      <c r="M6105" s="14"/>
      <c r="N6105" s="16"/>
      <c r="O6105" s="49"/>
      <c r="P6105" s="64"/>
      <c r="Q6105" s="18"/>
      <c r="R6105" s="181">
        <f t="shared" si="861"/>
        <v>0</v>
      </c>
      <c r="S6105" s="181">
        <f t="shared" si="862"/>
        <v>0</v>
      </c>
      <c r="T6105" s="181">
        <f t="shared" si="863"/>
        <v>0</v>
      </c>
      <c r="AQ6105" s="1">
        <f>COUNT(L$11:L6105)</f>
        <v>37</v>
      </c>
      <c r="AR6105" s="43">
        <f t="shared" si="864"/>
        <v>40933</v>
      </c>
      <c r="AS6105" s="44">
        <f t="shared" si="865"/>
        <v>89.120000000000019</v>
      </c>
      <c r="AT6105" s="10" t="str">
        <f t="shared" si="866"/>
        <v/>
      </c>
      <c r="AU6105" s="20" t="str">
        <f t="shared" si="867"/>
        <v/>
      </c>
      <c r="AV6105" s="42">
        <f t="shared" si="868"/>
        <v>1</v>
      </c>
      <c r="AW6105" s="89">
        <f t="shared" si="869"/>
        <v>0</v>
      </c>
      <c r="AX6105" s="168"/>
      <c r="AY6105" s="60"/>
      <c r="AZ6105" s="61"/>
      <c r="BB6105" s="61" t="str">
        <f>IF(Settings!I6101&lt;&gt;"",Settings!I6101,"")</f>
        <v/>
      </c>
    </row>
    <row r="6106" spans="2:54" x14ac:dyDescent="0.2">
      <c r="B6106" s="13"/>
      <c r="C6106" s="12"/>
      <c r="D6106" s="12"/>
      <c r="E6106" s="12"/>
      <c r="F6106" s="12"/>
      <c r="G6106" s="12"/>
      <c r="H6106" s="12"/>
      <c r="I6106" s="15"/>
      <c r="J6106" s="31"/>
      <c r="K6106" s="180"/>
      <c r="L6106" s="40"/>
      <c r="M6106" s="14"/>
      <c r="N6106" s="16"/>
      <c r="O6106" s="49"/>
      <c r="P6106" s="64"/>
      <c r="Q6106" s="18"/>
      <c r="R6106" s="181">
        <f t="shared" si="861"/>
        <v>0</v>
      </c>
      <c r="S6106" s="181">
        <f t="shared" si="862"/>
        <v>0</v>
      </c>
      <c r="T6106" s="181">
        <f t="shared" si="863"/>
        <v>0</v>
      </c>
      <c r="AQ6106" s="1">
        <f>COUNT(L$11:L6106)</f>
        <v>37</v>
      </c>
      <c r="AR6106" s="43">
        <f t="shared" si="864"/>
        <v>40933</v>
      </c>
      <c r="AS6106" s="44">
        <f t="shared" si="865"/>
        <v>89.120000000000019</v>
      </c>
      <c r="AT6106" s="10" t="str">
        <f t="shared" si="866"/>
        <v/>
      </c>
      <c r="AU6106" s="20" t="str">
        <f t="shared" si="867"/>
        <v/>
      </c>
      <c r="AV6106" s="42">
        <f t="shared" si="868"/>
        <v>1</v>
      </c>
      <c r="AW6106" s="89">
        <f t="shared" si="869"/>
        <v>0</v>
      </c>
      <c r="AX6106" s="168"/>
      <c r="AY6106" s="60"/>
      <c r="AZ6106" s="61"/>
      <c r="BB6106" s="61" t="str">
        <f>IF(Settings!I6102&lt;&gt;"",Settings!I6102,"")</f>
        <v/>
      </c>
    </row>
    <row r="6107" spans="2:54" x14ac:dyDescent="0.2">
      <c r="B6107" s="13"/>
      <c r="C6107" s="12"/>
      <c r="D6107" s="12"/>
      <c r="E6107" s="12"/>
      <c r="F6107" s="12"/>
      <c r="G6107" s="12"/>
      <c r="H6107" s="12"/>
      <c r="I6107" s="15"/>
      <c r="J6107" s="31"/>
      <c r="K6107" s="180"/>
      <c r="L6107" s="40"/>
      <c r="M6107" s="14"/>
      <c r="N6107" s="16"/>
      <c r="O6107" s="49"/>
      <c r="P6107" s="64"/>
      <c r="Q6107" s="18"/>
      <c r="R6107" s="181">
        <f t="shared" si="861"/>
        <v>0</v>
      </c>
      <c r="S6107" s="181">
        <f t="shared" si="862"/>
        <v>0</v>
      </c>
      <c r="T6107" s="181">
        <f t="shared" si="863"/>
        <v>0</v>
      </c>
      <c r="AQ6107" s="1">
        <f>COUNT(L$11:L6107)</f>
        <v>37</v>
      </c>
      <c r="AR6107" s="43">
        <f t="shared" si="864"/>
        <v>40933</v>
      </c>
      <c r="AS6107" s="44">
        <f t="shared" si="865"/>
        <v>89.120000000000019</v>
      </c>
      <c r="AT6107" s="10" t="str">
        <f t="shared" si="866"/>
        <v/>
      </c>
      <c r="AU6107" s="20" t="str">
        <f t="shared" si="867"/>
        <v/>
      </c>
      <c r="AV6107" s="42">
        <f t="shared" si="868"/>
        <v>1</v>
      </c>
      <c r="AW6107" s="89">
        <f t="shared" si="869"/>
        <v>0</v>
      </c>
      <c r="AX6107" s="168"/>
      <c r="AY6107" s="60"/>
      <c r="AZ6107" s="61"/>
      <c r="BB6107" s="61" t="str">
        <f>IF(Settings!I6103&lt;&gt;"",Settings!I6103,"")</f>
        <v/>
      </c>
    </row>
    <row r="6108" spans="2:54" x14ac:dyDescent="0.2">
      <c r="B6108" s="13"/>
      <c r="C6108" s="12"/>
      <c r="D6108" s="12"/>
      <c r="E6108" s="12"/>
      <c r="F6108" s="12"/>
      <c r="G6108" s="12"/>
      <c r="H6108" s="12"/>
      <c r="I6108" s="15"/>
      <c r="J6108" s="31"/>
      <c r="K6108" s="180"/>
      <c r="L6108" s="40"/>
      <c r="M6108" s="14"/>
      <c r="N6108" s="16"/>
      <c r="O6108" s="49"/>
      <c r="P6108" s="64"/>
      <c r="Q6108" s="18"/>
      <c r="R6108" s="181">
        <f t="shared" si="861"/>
        <v>0</v>
      </c>
      <c r="S6108" s="181">
        <f t="shared" si="862"/>
        <v>0</v>
      </c>
      <c r="T6108" s="181">
        <f t="shared" si="863"/>
        <v>0</v>
      </c>
      <c r="AQ6108" s="1">
        <f>COUNT(L$11:L6108)</f>
        <v>37</v>
      </c>
      <c r="AR6108" s="43">
        <f t="shared" si="864"/>
        <v>40933</v>
      </c>
      <c r="AS6108" s="44">
        <f t="shared" si="865"/>
        <v>89.120000000000019</v>
      </c>
      <c r="AT6108" s="10" t="str">
        <f t="shared" si="866"/>
        <v/>
      </c>
      <c r="AU6108" s="20" t="str">
        <f t="shared" si="867"/>
        <v/>
      </c>
      <c r="AV6108" s="42">
        <f t="shared" si="868"/>
        <v>1</v>
      </c>
      <c r="AW6108" s="89">
        <f t="shared" si="869"/>
        <v>0</v>
      </c>
      <c r="AX6108" s="168"/>
      <c r="AY6108" s="60"/>
      <c r="AZ6108" s="61"/>
      <c r="BB6108" s="61" t="str">
        <f>IF(Settings!I6104&lt;&gt;"",Settings!I6104,"")</f>
        <v/>
      </c>
    </row>
    <row r="6109" spans="2:54" x14ac:dyDescent="0.2">
      <c r="B6109" s="13"/>
      <c r="C6109" s="12"/>
      <c r="D6109" s="12"/>
      <c r="E6109" s="12"/>
      <c r="F6109" s="12"/>
      <c r="G6109" s="12"/>
      <c r="H6109" s="12"/>
      <c r="I6109" s="15"/>
      <c r="J6109" s="31"/>
      <c r="K6109" s="180"/>
      <c r="L6109" s="40"/>
      <c r="M6109" s="14"/>
      <c r="N6109" s="16"/>
      <c r="O6109" s="49"/>
      <c r="P6109" s="64"/>
      <c r="Q6109" s="18"/>
      <c r="R6109" s="181">
        <f t="shared" si="861"/>
        <v>0</v>
      </c>
      <c r="S6109" s="181">
        <f t="shared" si="862"/>
        <v>0</v>
      </c>
      <c r="T6109" s="181">
        <f t="shared" si="863"/>
        <v>0</v>
      </c>
      <c r="AQ6109" s="1">
        <f>COUNT(L$11:L6109)</f>
        <v>37</v>
      </c>
      <c r="AR6109" s="43">
        <f t="shared" si="864"/>
        <v>40933</v>
      </c>
      <c r="AS6109" s="44">
        <f t="shared" si="865"/>
        <v>89.120000000000019</v>
      </c>
      <c r="AT6109" s="10" t="str">
        <f t="shared" si="866"/>
        <v/>
      </c>
      <c r="AU6109" s="20" t="str">
        <f t="shared" si="867"/>
        <v/>
      </c>
      <c r="AV6109" s="42">
        <f t="shared" si="868"/>
        <v>1</v>
      </c>
      <c r="AW6109" s="89">
        <f t="shared" si="869"/>
        <v>0</v>
      </c>
      <c r="AX6109" s="168"/>
      <c r="AY6109" s="60"/>
      <c r="AZ6109" s="61"/>
      <c r="BB6109" s="61" t="str">
        <f>IF(Settings!I6105&lt;&gt;"",Settings!I6105,"")</f>
        <v/>
      </c>
    </row>
    <row r="6110" spans="2:54" x14ac:dyDescent="0.2">
      <c r="B6110" s="13"/>
      <c r="C6110" s="12"/>
      <c r="D6110" s="12"/>
      <c r="E6110" s="12"/>
      <c r="F6110" s="12"/>
      <c r="G6110" s="12"/>
      <c r="H6110" s="12"/>
      <c r="I6110" s="15"/>
      <c r="J6110" s="31"/>
      <c r="K6110" s="180"/>
      <c r="L6110" s="40"/>
      <c r="M6110" s="14"/>
      <c r="N6110" s="16"/>
      <c r="O6110" s="49"/>
      <c r="P6110" s="64"/>
      <c r="Q6110" s="18"/>
      <c r="R6110" s="181">
        <f t="shared" si="861"/>
        <v>0</v>
      </c>
      <c r="S6110" s="181">
        <f t="shared" si="862"/>
        <v>0</v>
      </c>
      <c r="T6110" s="181">
        <f t="shared" si="863"/>
        <v>0</v>
      </c>
      <c r="AQ6110" s="1">
        <f>COUNT(L$11:L6110)</f>
        <v>37</v>
      </c>
      <c r="AR6110" s="43">
        <f t="shared" si="864"/>
        <v>40933</v>
      </c>
      <c r="AS6110" s="44">
        <f t="shared" si="865"/>
        <v>89.120000000000019</v>
      </c>
      <c r="AT6110" s="10" t="str">
        <f t="shared" si="866"/>
        <v/>
      </c>
      <c r="AU6110" s="20" t="str">
        <f t="shared" si="867"/>
        <v/>
      </c>
      <c r="AV6110" s="42">
        <f t="shared" si="868"/>
        <v>1</v>
      </c>
      <c r="AW6110" s="89">
        <f t="shared" si="869"/>
        <v>0</v>
      </c>
      <c r="AX6110" s="168"/>
      <c r="AY6110" s="60"/>
      <c r="AZ6110" s="61"/>
      <c r="BB6110" s="61" t="str">
        <f>IF(Settings!I6106&lt;&gt;"",Settings!I6106,"")</f>
        <v/>
      </c>
    </row>
    <row r="6111" spans="2:54" x14ac:dyDescent="0.2">
      <c r="B6111" s="13"/>
      <c r="C6111" s="12"/>
      <c r="D6111" s="12"/>
      <c r="E6111" s="12"/>
      <c r="F6111" s="12"/>
      <c r="G6111" s="12"/>
      <c r="H6111" s="12"/>
      <c r="I6111" s="15"/>
      <c r="J6111" s="31"/>
      <c r="K6111" s="180"/>
      <c r="L6111" s="40"/>
      <c r="M6111" s="14"/>
      <c r="N6111" s="16"/>
      <c r="O6111" s="49"/>
      <c r="P6111" s="64"/>
      <c r="Q6111" s="18"/>
      <c r="R6111" s="181">
        <f t="shared" si="861"/>
        <v>0</v>
      </c>
      <c r="S6111" s="181">
        <f t="shared" si="862"/>
        <v>0</v>
      </c>
      <c r="T6111" s="181">
        <f t="shared" si="863"/>
        <v>0</v>
      </c>
      <c r="AQ6111" s="1">
        <f>COUNT(L$11:L6111)</f>
        <v>37</v>
      </c>
      <c r="AR6111" s="43">
        <f t="shared" si="864"/>
        <v>40933</v>
      </c>
      <c r="AS6111" s="44">
        <f t="shared" si="865"/>
        <v>89.120000000000019</v>
      </c>
      <c r="AT6111" s="10" t="str">
        <f t="shared" si="866"/>
        <v/>
      </c>
      <c r="AU6111" s="20" t="str">
        <f t="shared" si="867"/>
        <v/>
      </c>
      <c r="AV6111" s="42">
        <f t="shared" si="868"/>
        <v>1</v>
      </c>
      <c r="AW6111" s="89">
        <f t="shared" si="869"/>
        <v>0</v>
      </c>
      <c r="AX6111" s="168"/>
      <c r="AY6111" s="60"/>
      <c r="AZ6111" s="61"/>
      <c r="BB6111" s="61" t="str">
        <f>IF(Settings!I6107&lt;&gt;"",Settings!I6107,"")</f>
        <v/>
      </c>
    </row>
    <row r="6112" spans="2:54" x14ac:dyDescent="0.2">
      <c r="B6112" s="13"/>
      <c r="C6112" s="12"/>
      <c r="D6112" s="12"/>
      <c r="E6112" s="12"/>
      <c r="F6112" s="12"/>
      <c r="G6112" s="12"/>
      <c r="H6112" s="12"/>
      <c r="I6112" s="15"/>
      <c r="J6112" s="31"/>
      <c r="K6112" s="180"/>
      <c r="L6112" s="40"/>
      <c r="M6112" s="14"/>
      <c r="N6112" s="16"/>
      <c r="O6112" s="49"/>
      <c r="P6112" s="64"/>
      <c r="Q6112" s="18"/>
      <c r="R6112" s="181">
        <f t="shared" si="861"/>
        <v>0</v>
      </c>
      <c r="S6112" s="181">
        <f t="shared" si="862"/>
        <v>0</v>
      </c>
      <c r="T6112" s="181">
        <f t="shared" si="863"/>
        <v>0</v>
      </c>
      <c r="AQ6112" s="1">
        <f>COUNT(L$11:L6112)</f>
        <v>37</v>
      </c>
      <c r="AR6112" s="43">
        <f t="shared" si="864"/>
        <v>40933</v>
      </c>
      <c r="AS6112" s="44">
        <f t="shared" si="865"/>
        <v>89.120000000000019</v>
      </c>
      <c r="AT6112" s="10" t="str">
        <f t="shared" si="866"/>
        <v/>
      </c>
      <c r="AU6112" s="20" t="str">
        <f t="shared" si="867"/>
        <v/>
      </c>
      <c r="AV6112" s="42">
        <f t="shared" si="868"/>
        <v>1</v>
      </c>
      <c r="AW6112" s="89">
        <f t="shared" si="869"/>
        <v>0</v>
      </c>
      <c r="AX6112" s="168"/>
      <c r="AY6112" s="60"/>
      <c r="AZ6112" s="61"/>
      <c r="BB6112" s="61" t="str">
        <f>IF(Settings!I6108&lt;&gt;"",Settings!I6108,"")</f>
        <v/>
      </c>
    </row>
    <row r="6113" spans="2:54" x14ac:dyDescent="0.2">
      <c r="B6113" s="13"/>
      <c r="C6113" s="12"/>
      <c r="D6113" s="12"/>
      <c r="E6113" s="12"/>
      <c r="F6113" s="12"/>
      <c r="G6113" s="12"/>
      <c r="H6113" s="12"/>
      <c r="I6113" s="15"/>
      <c r="J6113" s="31"/>
      <c r="K6113" s="180"/>
      <c r="L6113" s="40"/>
      <c r="M6113" s="14"/>
      <c r="N6113" s="16"/>
      <c r="O6113" s="49"/>
      <c r="P6113" s="64"/>
      <c r="Q6113" s="18"/>
      <c r="R6113" s="181">
        <f t="shared" si="861"/>
        <v>0</v>
      </c>
      <c r="S6113" s="181">
        <f t="shared" si="862"/>
        <v>0</v>
      </c>
      <c r="T6113" s="181">
        <f t="shared" si="863"/>
        <v>0</v>
      </c>
      <c r="AQ6113" s="1">
        <f>COUNT(L$11:L6113)</f>
        <v>37</v>
      </c>
      <c r="AR6113" s="43">
        <f t="shared" si="864"/>
        <v>40933</v>
      </c>
      <c r="AS6113" s="44">
        <f t="shared" si="865"/>
        <v>89.120000000000019</v>
      </c>
      <c r="AT6113" s="10" t="str">
        <f t="shared" si="866"/>
        <v/>
      </c>
      <c r="AU6113" s="20" t="str">
        <f t="shared" si="867"/>
        <v/>
      </c>
      <c r="AV6113" s="42">
        <f t="shared" si="868"/>
        <v>1</v>
      </c>
      <c r="AW6113" s="89">
        <f t="shared" si="869"/>
        <v>0</v>
      </c>
      <c r="AX6113" s="168"/>
      <c r="AY6113" s="60"/>
      <c r="AZ6113" s="61"/>
      <c r="BB6113" s="61" t="str">
        <f>IF(Settings!I6109&lt;&gt;"",Settings!I6109,"")</f>
        <v/>
      </c>
    </row>
    <row r="6114" spans="2:54" x14ac:dyDescent="0.2">
      <c r="B6114" s="13"/>
      <c r="C6114" s="12"/>
      <c r="D6114" s="12"/>
      <c r="E6114" s="12"/>
      <c r="F6114" s="12"/>
      <c r="G6114" s="12"/>
      <c r="H6114" s="12"/>
      <c r="I6114" s="15"/>
      <c r="J6114" s="31"/>
      <c r="K6114" s="180"/>
      <c r="L6114" s="40"/>
      <c r="M6114" s="14"/>
      <c r="N6114" s="16"/>
      <c r="O6114" s="49"/>
      <c r="P6114" s="64"/>
      <c r="Q6114" s="18"/>
      <c r="R6114" s="181">
        <f t="shared" si="861"/>
        <v>0</v>
      </c>
      <c r="S6114" s="181">
        <f t="shared" si="862"/>
        <v>0</v>
      </c>
      <c r="T6114" s="181">
        <f t="shared" si="863"/>
        <v>0</v>
      </c>
      <c r="AQ6114" s="1">
        <f>COUNT(L$11:L6114)</f>
        <v>37</v>
      </c>
      <c r="AR6114" s="43">
        <f t="shared" si="864"/>
        <v>40933</v>
      </c>
      <c r="AS6114" s="44">
        <f t="shared" si="865"/>
        <v>89.120000000000019</v>
      </c>
      <c r="AT6114" s="10" t="str">
        <f t="shared" si="866"/>
        <v/>
      </c>
      <c r="AU6114" s="20" t="str">
        <f t="shared" si="867"/>
        <v/>
      </c>
      <c r="AV6114" s="42">
        <f t="shared" si="868"/>
        <v>1</v>
      </c>
      <c r="AW6114" s="89">
        <f t="shared" si="869"/>
        <v>0</v>
      </c>
      <c r="AX6114" s="168"/>
      <c r="AY6114" s="60"/>
      <c r="AZ6114" s="61"/>
      <c r="BB6114" s="61" t="str">
        <f>IF(Settings!I6110&lt;&gt;"",Settings!I6110,"")</f>
        <v/>
      </c>
    </row>
    <row r="6115" spans="2:54" x14ac:dyDescent="0.2">
      <c r="B6115" s="13"/>
      <c r="C6115" s="12"/>
      <c r="D6115" s="12"/>
      <c r="E6115" s="12"/>
      <c r="F6115" s="12"/>
      <c r="G6115" s="12"/>
      <c r="H6115" s="12"/>
      <c r="I6115" s="15"/>
      <c r="J6115" s="31"/>
      <c r="K6115" s="180"/>
      <c r="L6115" s="40"/>
      <c r="M6115" s="14"/>
      <c r="N6115" s="16"/>
      <c r="O6115" s="49"/>
      <c r="P6115" s="64"/>
      <c r="Q6115" s="18"/>
      <c r="R6115" s="181">
        <f t="shared" si="861"/>
        <v>0</v>
      </c>
      <c r="S6115" s="181">
        <f t="shared" si="862"/>
        <v>0</v>
      </c>
      <c r="T6115" s="181">
        <f t="shared" si="863"/>
        <v>0</v>
      </c>
      <c r="AQ6115" s="1">
        <f>COUNT(L$11:L6115)</f>
        <v>37</v>
      </c>
      <c r="AR6115" s="43">
        <f t="shared" si="864"/>
        <v>40933</v>
      </c>
      <c r="AS6115" s="44">
        <f t="shared" si="865"/>
        <v>89.120000000000019</v>
      </c>
      <c r="AT6115" s="10" t="str">
        <f t="shared" si="866"/>
        <v/>
      </c>
      <c r="AU6115" s="20" t="str">
        <f t="shared" si="867"/>
        <v/>
      </c>
      <c r="AV6115" s="42">
        <f t="shared" si="868"/>
        <v>1</v>
      </c>
      <c r="AW6115" s="89">
        <f t="shared" si="869"/>
        <v>0</v>
      </c>
      <c r="AX6115" s="168"/>
      <c r="AY6115" s="60"/>
      <c r="AZ6115" s="61"/>
      <c r="BB6115" s="61" t="str">
        <f>IF(Settings!I6111&lt;&gt;"",Settings!I6111,"")</f>
        <v/>
      </c>
    </row>
    <row r="6116" spans="2:54" x14ac:dyDescent="0.2">
      <c r="B6116" s="13"/>
      <c r="C6116" s="12"/>
      <c r="D6116" s="12"/>
      <c r="E6116" s="12"/>
      <c r="F6116" s="12"/>
      <c r="G6116" s="12"/>
      <c r="H6116" s="12"/>
      <c r="I6116" s="15"/>
      <c r="J6116" s="31"/>
      <c r="K6116" s="180"/>
      <c r="L6116" s="40"/>
      <c r="M6116" s="14"/>
      <c r="N6116" s="16"/>
      <c r="O6116" s="49"/>
      <c r="P6116" s="64"/>
      <c r="Q6116" s="18"/>
      <c r="R6116" s="181">
        <f t="shared" si="861"/>
        <v>0</v>
      </c>
      <c r="S6116" s="181">
        <f t="shared" si="862"/>
        <v>0</v>
      </c>
      <c r="T6116" s="181">
        <f t="shared" si="863"/>
        <v>0</v>
      </c>
      <c r="AQ6116" s="1">
        <f>COUNT(L$11:L6116)</f>
        <v>37</v>
      </c>
      <c r="AR6116" s="43">
        <f t="shared" si="864"/>
        <v>40933</v>
      </c>
      <c r="AS6116" s="44">
        <f t="shared" si="865"/>
        <v>89.120000000000019</v>
      </c>
      <c r="AT6116" s="10" t="str">
        <f t="shared" si="866"/>
        <v/>
      </c>
      <c r="AU6116" s="20" t="str">
        <f t="shared" si="867"/>
        <v/>
      </c>
      <c r="AV6116" s="42">
        <f t="shared" si="868"/>
        <v>1</v>
      </c>
      <c r="AW6116" s="89">
        <f t="shared" si="869"/>
        <v>0</v>
      </c>
      <c r="AX6116" s="168"/>
      <c r="AY6116" s="60"/>
      <c r="AZ6116" s="61"/>
      <c r="BB6116" s="61" t="str">
        <f>IF(Settings!I6112&lt;&gt;"",Settings!I6112,"")</f>
        <v/>
      </c>
    </row>
    <row r="6117" spans="2:54" x14ac:dyDescent="0.2">
      <c r="B6117" s="13"/>
      <c r="C6117" s="12"/>
      <c r="D6117" s="12"/>
      <c r="E6117" s="12"/>
      <c r="F6117" s="12"/>
      <c r="G6117" s="12"/>
      <c r="H6117" s="12"/>
      <c r="I6117" s="15"/>
      <c r="J6117" s="31"/>
      <c r="K6117" s="180"/>
      <c r="L6117" s="40"/>
      <c r="M6117" s="14"/>
      <c r="N6117" s="16"/>
      <c r="O6117" s="49"/>
      <c r="P6117" s="64"/>
      <c r="Q6117" s="18"/>
      <c r="R6117" s="181">
        <f t="shared" si="861"/>
        <v>0</v>
      </c>
      <c r="S6117" s="181">
        <f t="shared" si="862"/>
        <v>0</v>
      </c>
      <c r="T6117" s="181">
        <f t="shared" si="863"/>
        <v>0</v>
      </c>
      <c r="AQ6117" s="1">
        <f>COUNT(L$11:L6117)</f>
        <v>37</v>
      </c>
      <c r="AR6117" s="43">
        <f t="shared" si="864"/>
        <v>40933</v>
      </c>
      <c r="AS6117" s="44">
        <f t="shared" si="865"/>
        <v>89.120000000000019</v>
      </c>
      <c r="AT6117" s="10" t="str">
        <f t="shared" si="866"/>
        <v/>
      </c>
      <c r="AU6117" s="20" t="str">
        <f t="shared" si="867"/>
        <v/>
      </c>
      <c r="AV6117" s="42">
        <f t="shared" si="868"/>
        <v>1</v>
      </c>
      <c r="AW6117" s="89">
        <f t="shared" si="869"/>
        <v>0</v>
      </c>
      <c r="AX6117" s="168"/>
      <c r="AY6117" s="60"/>
      <c r="AZ6117" s="61"/>
      <c r="BB6117" s="61" t="str">
        <f>IF(Settings!I6113&lt;&gt;"",Settings!I6113,"")</f>
        <v/>
      </c>
    </row>
    <row r="6118" spans="2:54" x14ac:dyDescent="0.2">
      <c r="B6118" s="13"/>
      <c r="C6118" s="12"/>
      <c r="D6118" s="12"/>
      <c r="E6118" s="12"/>
      <c r="F6118" s="12"/>
      <c r="G6118" s="12"/>
      <c r="H6118" s="12"/>
      <c r="I6118" s="15"/>
      <c r="J6118" s="31"/>
      <c r="K6118" s="180"/>
      <c r="L6118" s="40"/>
      <c r="M6118" s="14"/>
      <c r="N6118" s="16"/>
      <c r="O6118" s="49"/>
      <c r="P6118" s="64"/>
      <c r="Q6118" s="18"/>
      <c r="R6118" s="181">
        <f t="shared" si="861"/>
        <v>0</v>
      </c>
      <c r="S6118" s="181">
        <f t="shared" si="862"/>
        <v>0</v>
      </c>
      <c r="T6118" s="181">
        <f t="shared" si="863"/>
        <v>0</v>
      </c>
      <c r="AQ6118" s="1">
        <f>COUNT(L$11:L6118)</f>
        <v>37</v>
      </c>
      <c r="AR6118" s="43">
        <f t="shared" si="864"/>
        <v>40933</v>
      </c>
      <c r="AS6118" s="44">
        <f t="shared" si="865"/>
        <v>89.120000000000019</v>
      </c>
      <c r="AT6118" s="10" t="str">
        <f t="shared" si="866"/>
        <v/>
      </c>
      <c r="AU6118" s="20" t="str">
        <f t="shared" si="867"/>
        <v/>
      </c>
      <c r="AV6118" s="42">
        <f t="shared" si="868"/>
        <v>1</v>
      </c>
      <c r="AW6118" s="89">
        <f t="shared" si="869"/>
        <v>0</v>
      </c>
      <c r="AX6118" s="168"/>
      <c r="AY6118" s="60"/>
      <c r="AZ6118" s="61"/>
      <c r="BB6118" s="61" t="str">
        <f>IF(Settings!I6114&lt;&gt;"",Settings!I6114,"")</f>
        <v/>
      </c>
    </row>
    <row r="6119" spans="2:54" x14ac:dyDescent="0.2">
      <c r="B6119" s="13"/>
      <c r="C6119" s="12"/>
      <c r="D6119" s="12"/>
      <c r="E6119" s="12"/>
      <c r="F6119" s="12"/>
      <c r="G6119" s="12"/>
      <c r="H6119" s="12"/>
      <c r="I6119" s="15"/>
      <c r="J6119" s="31"/>
      <c r="K6119" s="180"/>
      <c r="L6119" s="40"/>
      <c r="M6119" s="14"/>
      <c r="N6119" s="16"/>
      <c r="O6119" s="49"/>
      <c r="P6119" s="64"/>
      <c r="Q6119" s="18"/>
      <c r="R6119" s="181">
        <f t="shared" si="861"/>
        <v>0</v>
      </c>
      <c r="S6119" s="181">
        <f t="shared" si="862"/>
        <v>0</v>
      </c>
      <c r="T6119" s="181">
        <f t="shared" si="863"/>
        <v>0</v>
      </c>
      <c r="AQ6119" s="1">
        <f>COUNT(L$11:L6119)</f>
        <v>37</v>
      </c>
      <c r="AR6119" s="43">
        <f t="shared" si="864"/>
        <v>40933</v>
      </c>
      <c r="AS6119" s="44">
        <f t="shared" si="865"/>
        <v>89.120000000000019</v>
      </c>
      <c r="AT6119" s="10" t="str">
        <f t="shared" si="866"/>
        <v/>
      </c>
      <c r="AU6119" s="20" t="str">
        <f t="shared" si="867"/>
        <v/>
      </c>
      <c r="AV6119" s="42">
        <f t="shared" si="868"/>
        <v>1</v>
      </c>
      <c r="AW6119" s="89">
        <f t="shared" si="869"/>
        <v>0</v>
      </c>
      <c r="AX6119" s="168"/>
      <c r="AY6119" s="60"/>
      <c r="AZ6119" s="61"/>
      <c r="BB6119" s="61" t="str">
        <f>IF(Settings!I6115&lt;&gt;"",Settings!I6115,"")</f>
        <v/>
      </c>
    </row>
    <row r="6120" spans="2:54" x14ac:dyDescent="0.2">
      <c r="B6120" s="13"/>
      <c r="C6120" s="12"/>
      <c r="D6120" s="12"/>
      <c r="E6120" s="12"/>
      <c r="F6120" s="12"/>
      <c r="G6120" s="12"/>
      <c r="H6120" s="12"/>
      <c r="I6120" s="15"/>
      <c r="J6120" s="31"/>
      <c r="K6120" s="180"/>
      <c r="L6120" s="40"/>
      <c r="M6120" s="14"/>
      <c r="N6120" s="16"/>
      <c r="O6120" s="49"/>
      <c r="P6120" s="64"/>
      <c r="Q6120" s="18"/>
      <c r="R6120" s="181">
        <f t="shared" si="861"/>
        <v>0</v>
      </c>
      <c r="S6120" s="181">
        <f t="shared" si="862"/>
        <v>0</v>
      </c>
      <c r="T6120" s="181">
        <f t="shared" si="863"/>
        <v>0</v>
      </c>
      <c r="AQ6120" s="1">
        <f>COUNT(L$11:L6120)</f>
        <v>37</v>
      </c>
      <c r="AR6120" s="43">
        <f t="shared" si="864"/>
        <v>40933</v>
      </c>
      <c r="AS6120" s="44">
        <f t="shared" si="865"/>
        <v>89.120000000000019</v>
      </c>
      <c r="AT6120" s="10" t="str">
        <f t="shared" si="866"/>
        <v/>
      </c>
      <c r="AU6120" s="20" t="str">
        <f t="shared" si="867"/>
        <v/>
      </c>
      <c r="AV6120" s="42">
        <f t="shared" si="868"/>
        <v>1</v>
      </c>
      <c r="AW6120" s="89">
        <f t="shared" si="869"/>
        <v>0</v>
      </c>
      <c r="AX6120" s="168"/>
      <c r="AY6120" s="60"/>
      <c r="AZ6120" s="61"/>
      <c r="BB6120" s="61" t="str">
        <f>IF(Settings!I6116&lt;&gt;"",Settings!I6116,"")</f>
        <v/>
      </c>
    </row>
    <row r="6121" spans="2:54" x14ac:dyDescent="0.2">
      <c r="B6121" s="13"/>
      <c r="C6121" s="12"/>
      <c r="D6121" s="12"/>
      <c r="E6121" s="12"/>
      <c r="F6121" s="12"/>
      <c r="G6121" s="12"/>
      <c r="H6121" s="12"/>
      <c r="I6121" s="15"/>
      <c r="J6121" s="31"/>
      <c r="K6121" s="180"/>
      <c r="L6121" s="40"/>
      <c r="M6121" s="14"/>
      <c r="N6121" s="16"/>
      <c r="O6121" s="49"/>
      <c r="P6121" s="64"/>
      <c r="Q6121" s="18"/>
      <c r="R6121" s="181">
        <f t="shared" si="861"/>
        <v>0</v>
      </c>
      <c r="S6121" s="181">
        <f t="shared" si="862"/>
        <v>0</v>
      </c>
      <c r="T6121" s="181">
        <f t="shared" si="863"/>
        <v>0</v>
      </c>
      <c r="AQ6121" s="1">
        <f>COUNT(L$11:L6121)</f>
        <v>37</v>
      </c>
      <c r="AR6121" s="43">
        <f t="shared" si="864"/>
        <v>40933</v>
      </c>
      <c r="AS6121" s="44">
        <f t="shared" si="865"/>
        <v>89.120000000000019</v>
      </c>
      <c r="AT6121" s="10" t="str">
        <f t="shared" si="866"/>
        <v/>
      </c>
      <c r="AU6121" s="20" t="str">
        <f t="shared" si="867"/>
        <v/>
      </c>
      <c r="AV6121" s="42">
        <f t="shared" si="868"/>
        <v>1</v>
      </c>
      <c r="AW6121" s="89">
        <f t="shared" si="869"/>
        <v>0</v>
      </c>
      <c r="AX6121" s="168"/>
      <c r="AY6121" s="60"/>
      <c r="AZ6121" s="61"/>
      <c r="BB6121" s="61" t="str">
        <f>IF(Settings!I6117&lt;&gt;"",Settings!I6117,"")</f>
        <v/>
      </c>
    </row>
    <row r="6122" spans="2:54" x14ac:dyDescent="0.2">
      <c r="B6122" s="13"/>
      <c r="C6122" s="12"/>
      <c r="D6122" s="12"/>
      <c r="E6122" s="12"/>
      <c r="F6122" s="12"/>
      <c r="G6122" s="12"/>
      <c r="H6122" s="12"/>
      <c r="I6122" s="15"/>
      <c r="J6122" s="31"/>
      <c r="K6122" s="180"/>
      <c r="L6122" s="40"/>
      <c r="M6122" s="14"/>
      <c r="N6122" s="16"/>
      <c r="O6122" s="49"/>
      <c r="P6122" s="64"/>
      <c r="Q6122" s="18"/>
      <c r="R6122" s="181">
        <f t="shared" si="861"/>
        <v>0</v>
      </c>
      <c r="S6122" s="181">
        <f t="shared" si="862"/>
        <v>0</v>
      </c>
      <c r="T6122" s="181">
        <f t="shared" si="863"/>
        <v>0</v>
      </c>
      <c r="AQ6122" s="1">
        <f>COUNT(L$11:L6122)</f>
        <v>37</v>
      </c>
      <c r="AR6122" s="43">
        <f t="shared" si="864"/>
        <v>40933</v>
      </c>
      <c r="AS6122" s="44">
        <f t="shared" si="865"/>
        <v>89.120000000000019</v>
      </c>
      <c r="AT6122" s="10" t="str">
        <f t="shared" si="866"/>
        <v/>
      </c>
      <c r="AU6122" s="20" t="str">
        <f t="shared" si="867"/>
        <v/>
      </c>
      <c r="AV6122" s="42">
        <f t="shared" si="868"/>
        <v>1</v>
      </c>
      <c r="AW6122" s="89">
        <f t="shared" si="869"/>
        <v>0</v>
      </c>
      <c r="AX6122" s="168"/>
      <c r="AY6122" s="60"/>
      <c r="AZ6122" s="61"/>
      <c r="BB6122" s="61" t="str">
        <f>IF(Settings!I6118&lt;&gt;"",Settings!I6118,"")</f>
        <v/>
      </c>
    </row>
    <row r="6123" spans="2:54" x14ac:dyDescent="0.2">
      <c r="B6123" s="13"/>
      <c r="C6123" s="12"/>
      <c r="D6123" s="12"/>
      <c r="E6123" s="12"/>
      <c r="F6123" s="12"/>
      <c r="G6123" s="12"/>
      <c r="H6123" s="12"/>
      <c r="I6123" s="15"/>
      <c r="J6123" s="31"/>
      <c r="K6123" s="180"/>
      <c r="L6123" s="40"/>
      <c r="M6123" s="14"/>
      <c r="N6123" s="16"/>
      <c r="O6123" s="49"/>
      <c r="P6123" s="64"/>
      <c r="Q6123" s="18"/>
      <c r="R6123" s="181">
        <f t="shared" si="861"/>
        <v>0</v>
      </c>
      <c r="S6123" s="181">
        <f t="shared" si="862"/>
        <v>0</v>
      </c>
      <c r="T6123" s="181">
        <f t="shared" si="863"/>
        <v>0</v>
      </c>
      <c r="AQ6123" s="1">
        <f>COUNT(L$11:L6123)</f>
        <v>37</v>
      </c>
      <c r="AR6123" s="43">
        <f t="shared" si="864"/>
        <v>40933</v>
      </c>
      <c r="AS6123" s="44">
        <f t="shared" si="865"/>
        <v>89.120000000000019</v>
      </c>
      <c r="AT6123" s="10" t="str">
        <f t="shared" si="866"/>
        <v/>
      </c>
      <c r="AU6123" s="20" t="str">
        <f t="shared" si="867"/>
        <v/>
      </c>
      <c r="AV6123" s="42">
        <f t="shared" si="868"/>
        <v>1</v>
      </c>
      <c r="AW6123" s="89">
        <f t="shared" si="869"/>
        <v>0</v>
      </c>
      <c r="AX6123" s="168"/>
      <c r="AY6123" s="60"/>
      <c r="AZ6123" s="61"/>
      <c r="BB6123" s="61" t="str">
        <f>IF(Settings!I6119&lt;&gt;"",Settings!I6119,"")</f>
        <v/>
      </c>
    </row>
    <row r="6124" spans="2:54" x14ac:dyDescent="0.2">
      <c r="B6124" s="13"/>
      <c r="C6124" s="12"/>
      <c r="D6124" s="12"/>
      <c r="E6124" s="12"/>
      <c r="F6124" s="12"/>
      <c r="G6124" s="12"/>
      <c r="H6124" s="12"/>
      <c r="I6124" s="15"/>
      <c r="J6124" s="31"/>
      <c r="K6124" s="180"/>
      <c r="L6124" s="40"/>
      <c r="M6124" s="14"/>
      <c r="N6124" s="16"/>
      <c r="O6124" s="49"/>
      <c r="P6124" s="64"/>
      <c r="Q6124" s="18"/>
      <c r="R6124" s="181">
        <f t="shared" si="861"/>
        <v>0</v>
      </c>
      <c r="S6124" s="181">
        <f t="shared" si="862"/>
        <v>0</v>
      </c>
      <c r="T6124" s="181">
        <f t="shared" si="863"/>
        <v>0</v>
      </c>
      <c r="AQ6124" s="1">
        <f>COUNT(L$11:L6124)</f>
        <v>37</v>
      </c>
      <c r="AR6124" s="43">
        <f t="shared" si="864"/>
        <v>40933</v>
      </c>
      <c r="AS6124" s="44">
        <f t="shared" si="865"/>
        <v>89.120000000000019</v>
      </c>
      <c r="AT6124" s="10" t="str">
        <f t="shared" si="866"/>
        <v/>
      </c>
      <c r="AU6124" s="20" t="str">
        <f t="shared" si="867"/>
        <v/>
      </c>
      <c r="AV6124" s="42">
        <f t="shared" si="868"/>
        <v>1</v>
      </c>
      <c r="AW6124" s="89">
        <f t="shared" si="869"/>
        <v>0</v>
      </c>
      <c r="AX6124" s="168"/>
      <c r="AY6124" s="60"/>
      <c r="AZ6124" s="61"/>
      <c r="BB6124" s="61" t="str">
        <f>IF(Settings!I6120&lt;&gt;"",Settings!I6120,"")</f>
        <v/>
      </c>
    </row>
    <row r="6125" spans="2:54" x14ac:dyDescent="0.2">
      <c r="B6125" s="13"/>
      <c r="C6125" s="12"/>
      <c r="D6125" s="12"/>
      <c r="E6125" s="12"/>
      <c r="F6125" s="12"/>
      <c r="G6125" s="12"/>
      <c r="H6125" s="12"/>
      <c r="I6125" s="15"/>
      <c r="J6125" s="31"/>
      <c r="K6125" s="180"/>
      <c r="L6125" s="40"/>
      <c r="M6125" s="14"/>
      <c r="N6125" s="16"/>
      <c r="O6125" s="49"/>
      <c r="P6125" s="64"/>
      <c r="Q6125" s="18"/>
      <c r="R6125" s="181">
        <f t="shared" si="861"/>
        <v>0</v>
      </c>
      <c r="S6125" s="181">
        <f t="shared" si="862"/>
        <v>0</v>
      </c>
      <c r="T6125" s="181">
        <f t="shared" si="863"/>
        <v>0</v>
      </c>
      <c r="AQ6125" s="1">
        <f>COUNT(L$11:L6125)</f>
        <v>37</v>
      </c>
      <c r="AR6125" s="43">
        <f t="shared" si="864"/>
        <v>40933</v>
      </c>
      <c r="AS6125" s="44">
        <f t="shared" si="865"/>
        <v>89.120000000000019</v>
      </c>
      <c r="AT6125" s="10" t="str">
        <f t="shared" si="866"/>
        <v/>
      </c>
      <c r="AU6125" s="20" t="str">
        <f t="shared" si="867"/>
        <v/>
      </c>
      <c r="AV6125" s="42">
        <f t="shared" si="868"/>
        <v>1</v>
      </c>
      <c r="AW6125" s="89">
        <f t="shared" si="869"/>
        <v>0</v>
      </c>
      <c r="AX6125" s="168"/>
      <c r="AY6125" s="60"/>
      <c r="AZ6125" s="61"/>
      <c r="BB6125" s="61" t="str">
        <f>IF(Settings!I6121&lt;&gt;"",Settings!I6121,"")</f>
        <v/>
      </c>
    </row>
    <row r="6126" spans="2:54" x14ac:dyDescent="0.2">
      <c r="B6126" s="13"/>
      <c r="C6126" s="12"/>
      <c r="D6126" s="12"/>
      <c r="E6126" s="12"/>
      <c r="F6126" s="12"/>
      <c r="G6126" s="12"/>
      <c r="H6126" s="12"/>
      <c r="I6126" s="15"/>
      <c r="J6126" s="31"/>
      <c r="K6126" s="180"/>
      <c r="L6126" s="40"/>
      <c r="M6126" s="14"/>
      <c r="N6126" s="16"/>
      <c r="O6126" s="49"/>
      <c r="P6126" s="64"/>
      <c r="Q6126" s="18"/>
      <c r="R6126" s="181">
        <f t="shared" si="861"/>
        <v>0</v>
      </c>
      <c r="S6126" s="181">
        <f t="shared" si="862"/>
        <v>0</v>
      </c>
      <c r="T6126" s="181">
        <f t="shared" si="863"/>
        <v>0</v>
      </c>
      <c r="AQ6126" s="1">
        <f>COUNT(L$11:L6126)</f>
        <v>37</v>
      </c>
      <c r="AR6126" s="43">
        <f t="shared" si="864"/>
        <v>40933</v>
      </c>
      <c r="AS6126" s="44">
        <f t="shared" si="865"/>
        <v>89.120000000000019</v>
      </c>
      <c r="AT6126" s="10" t="str">
        <f t="shared" si="866"/>
        <v/>
      </c>
      <c r="AU6126" s="20" t="str">
        <f t="shared" si="867"/>
        <v/>
      </c>
      <c r="AV6126" s="42">
        <f t="shared" si="868"/>
        <v>1</v>
      </c>
      <c r="AW6126" s="89">
        <f t="shared" si="869"/>
        <v>0</v>
      </c>
      <c r="AX6126" s="168"/>
      <c r="AY6126" s="60"/>
      <c r="AZ6126" s="61"/>
      <c r="BB6126" s="61" t="str">
        <f>IF(Settings!I6122&lt;&gt;"",Settings!I6122,"")</f>
        <v/>
      </c>
    </row>
    <row r="6127" spans="2:54" x14ac:dyDescent="0.2">
      <c r="B6127" s="13"/>
      <c r="C6127" s="12"/>
      <c r="D6127" s="12"/>
      <c r="E6127" s="12"/>
      <c r="F6127" s="12"/>
      <c r="G6127" s="12"/>
      <c r="H6127" s="12"/>
      <c r="I6127" s="15"/>
      <c r="J6127" s="31"/>
      <c r="K6127" s="180"/>
      <c r="L6127" s="40"/>
      <c r="M6127" s="14"/>
      <c r="N6127" s="16"/>
      <c r="O6127" s="49"/>
      <c r="P6127" s="64"/>
      <c r="Q6127" s="18"/>
      <c r="R6127" s="181">
        <f t="shared" si="861"/>
        <v>0</v>
      </c>
      <c r="S6127" s="181">
        <f t="shared" si="862"/>
        <v>0</v>
      </c>
      <c r="T6127" s="181">
        <f t="shared" si="863"/>
        <v>0</v>
      </c>
      <c r="AQ6127" s="1">
        <f>COUNT(L$11:L6127)</f>
        <v>37</v>
      </c>
      <c r="AR6127" s="43">
        <f t="shared" si="864"/>
        <v>40933</v>
      </c>
      <c r="AS6127" s="44">
        <f t="shared" si="865"/>
        <v>89.120000000000019</v>
      </c>
      <c r="AT6127" s="10" t="str">
        <f t="shared" si="866"/>
        <v/>
      </c>
      <c r="AU6127" s="20" t="str">
        <f t="shared" si="867"/>
        <v/>
      </c>
      <c r="AV6127" s="42">
        <f t="shared" si="868"/>
        <v>1</v>
      </c>
      <c r="AW6127" s="89">
        <f t="shared" si="869"/>
        <v>0</v>
      </c>
      <c r="AX6127" s="168"/>
      <c r="AY6127" s="60"/>
      <c r="AZ6127" s="61"/>
      <c r="BB6127" s="61" t="str">
        <f>IF(Settings!I6123&lt;&gt;"",Settings!I6123,"")</f>
        <v/>
      </c>
    </row>
    <row r="6128" spans="2:54" x14ac:dyDescent="0.2">
      <c r="B6128" s="13"/>
      <c r="C6128" s="12"/>
      <c r="D6128" s="12"/>
      <c r="E6128" s="12"/>
      <c r="F6128" s="12"/>
      <c r="G6128" s="12"/>
      <c r="H6128" s="12"/>
      <c r="I6128" s="15"/>
      <c r="J6128" s="31"/>
      <c r="K6128" s="180"/>
      <c r="L6128" s="40"/>
      <c r="M6128" s="14"/>
      <c r="N6128" s="16"/>
      <c r="O6128" s="49"/>
      <c r="P6128" s="64"/>
      <c r="Q6128" s="18"/>
      <c r="R6128" s="181">
        <f t="shared" si="861"/>
        <v>0</v>
      </c>
      <c r="S6128" s="181">
        <f t="shared" si="862"/>
        <v>0</v>
      </c>
      <c r="T6128" s="181">
        <f t="shared" si="863"/>
        <v>0</v>
      </c>
      <c r="AQ6128" s="1">
        <f>COUNT(L$11:L6128)</f>
        <v>37</v>
      </c>
      <c r="AR6128" s="43">
        <f t="shared" si="864"/>
        <v>40933</v>
      </c>
      <c r="AS6128" s="44">
        <f t="shared" si="865"/>
        <v>89.120000000000019</v>
      </c>
      <c r="AT6128" s="10" t="str">
        <f t="shared" si="866"/>
        <v/>
      </c>
      <c r="AU6128" s="20" t="str">
        <f t="shared" si="867"/>
        <v/>
      </c>
      <c r="AV6128" s="42">
        <f t="shared" si="868"/>
        <v>1</v>
      </c>
      <c r="AW6128" s="89">
        <f t="shared" si="869"/>
        <v>0</v>
      </c>
      <c r="AX6128" s="168"/>
      <c r="AY6128" s="60"/>
      <c r="AZ6128" s="61"/>
      <c r="BB6128" s="61" t="str">
        <f>IF(Settings!I6124&lt;&gt;"",Settings!I6124,"")</f>
        <v/>
      </c>
    </row>
    <row r="6129" spans="2:54" x14ac:dyDescent="0.2">
      <c r="B6129" s="13"/>
      <c r="C6129" s="12"/>
      <c r="D6129" s="12"/>
      <c r="E6129" s="12"/>
      <c r="F6129" s="12"/>
      <c r="G6129" s="12"/>
      <c r="H6129" s="12"/>
      <c r="I6129" s="15"/>
      <c r="J6129" s="31"/>
      <c r="K6129" s="180"/>
      <c r="L6129" s="40"/>
      <c r="M6129" s="14"/>
      <c r="N6129" s="16"/>
      <c r="O6129" s="49"/>
      <c r="P6129" s="64"/>
      <c r="Q6129" s="18"/>
      <c r="R6129" s="181">
        <f t="shared" si="861"/>
        <v>0</v>
      </c>
      <c r="S6129" s="181">
        <f t="shared" si="862"/>
        <v>0</v>
      </c>
      <c r="T6129" s="181">
        <f t="shared" si="863"/>
        <v>0</v>
      </c>
      <c r="AQ6129" s="1">
        <f>COUNT(L$11:L6129)</f>
        <v>37</v>
      </c>
      <c r="AR6129" s="43">
        <f t="shared" si="864"/>
        <v>40933</v>
      </c>
      <c r="AS6129" s="44">
        <f t="shared" si="865"/>
        <v>89.120000000000019</v>
      </c>
      <c r="AT6129" s="10" t="str">
        <f t="shared" si="866"/>
        <v/>
      </c>
      <c r="AU6129" s="20" t="str">
        <f t="shared" si="867"/>
        <v/>
      </c>
      <c r="AV6129" s="42">
        <f t="shared" si="868"/>
        <v>1</v>
      </c>
      <c r="AW6129" s="89">
        <f t="shared" si="869"/>
        <v>0</v>
      </c>
      <c r="AX6129" s="168"/>
      <c r="AY6129" s="60"/>
      <c r="AZ6129" s="61"/>
      <c r="BB6129" s="61" t="str">
        <f>IF(Settings!I6125&lt;&gt;"",Settings!I6125,"")</f>
        <v/>
      </c>
    </row>
    <row r="6130" spans="2:54" x14ac:dyDescent="0.2">
      <c r="B6130" s="13"/>
      <c r="C6130" s="12"/>
      <c r="D6130" s="12"/>
      <c r="E6130" s="12"/>
      <c r="F6130" s="12"/>
      <c r="G6130" s="12"/>
      <c r="H6130" s="12"/>
      <c r="I6130" s="15"/>
      <c r="J6130" s="31"/>
      <c r="K6130" s="180"/>
      <c r="L6130" s="40"/>
      <c r="M6130" s="14"/>
      <c r="N6130" s="16"/>
      <c r="O6130" s="49"/>
      <c r="P6130" s="64"/>
      <c r="Q6130" s="18"/>
      <c r="R6130" s="181">
        <f t="shared" si="861"/>
        <v>0</v>
      </c>
      <c r="S6130" s="181">
        <f t="shared" si="862"/>
        <v>0</v>
      </c>
      <c r="T6130" s="181">
        <f t="shared" si="863"/>
        <v>0</v>
      </c>
      <c r="AQ6130" s="1">
        <f>COUNT(L$11:L6130)</f>
        <v>37</v>
      </c>
      <c r="AR6130" s="43">
        <f t="shared" si="864"/>
        <v>40933</v>
      </c>
      <c r="AS6130" s="44">
        <f t="shared" si="865"/>
        <v>89.120000000000019</v>
      </c>
      <c r="AT6130" s="10" t="str">
        <f t="shared" si="866"/>
        <v/>
      </c>
      <c r="AU6130" s="20" t="str">
        <f t="shared" si="867"/>
        <v/>
      </c>
      <c r="AV6130" s="42">
        <f t="shared" si="868"/>
        <v>1</v>
      </c>
      <c r="AW6130" s="89">
        <f t="shared" si="869"/>
        <v>0</v>
      </c>
      <c r="AX6130" s="168"/>
      <c r="AY6130" s="60"/>
      <c r="AZ6130" s="61"/>
      <c r="BB6130" s="61" t="str">
        <f>IF(Settings!I6126&lt;&gt;"",Settings!I6126,"")</f>
        <v/>
      </c>
    </row>
    <row r="6131" spans="2:54" x14ac:dyDescent="0.2">
      <c r="B6131" s="13"/>
      <c r="C6131" s="12"/>
      <c r="D6131" s="12"/>
      <c r="E6131" s="12"/>
      <c r="F6131" s="12"/>
      <c r="G6131" s="12"/>
      <c r="H6131" s="12"/>
      <c r="I6131" s="15"/>
      <c r="J6131" s="31"/>
      <c r="K6131" s="180"/>
      <c r="L6131" s="40"/>
      <c r="M6131" s="14"/>
      <c r="N6131" s="16"/>
      <c r="O6131" s="49"/>
      <c r="P6131" s="64"/>
      <c r="Q6131" s="18"/>
      <c r="R6131" s="181">
        <f t="shared" si="861"/>
        <v>0</v>
      </c>
      <c r="S6131" s="181">
        <f t="shared" si="862"/>
        <v>0</v>
      </c>
      <c r="T6131" s="181">
        <f t="shared" si="863"/>
        <v>0</v>
      </c>
      <c r="AQ6131" s="1">
        <f>COUNT(L$11:L6131)</f>
        <v>37</v>
      </c>
      <c r="AR6131" s="43">
        <f t="shared" si="864"/>
        <v>40933</v>
      </c>
      <c r="AS6131" s="44">
        <f t="shared" si="865"/>
        <v>89.120000000000019</v>
      </c>
      <c r="AT6131" s="10" t="str">
        <f t="shared" si="866"/>
        <v/>
      </c>
      <c r="AU6131" s="20" t="str">
        <f t="shared" si="867"/>
        <v/>
      </c>
      <c r="AV6131" s="42">
        <f t="shared" si="868"/>
        <v>1</v>
      </c>
      <c r="AW6131" s="89">
        <f t="shared" si="869"/>
        <v>0</v>
      </c>
      <c r="AX6131" s="168"/>
      <c r="AY6131" s="60"/>
      <c r="AZ6131" s="61"/>
      <c r="BB6131" s="61" t="str">
        <f>IF(Settings!I6127&lt;&gt;"",Settings!I6127,"")</f>
        <v/>
      </c>
    </row>
    <row r="6132" spans="2:54" x14ac:dyDescent="0.2">
      <c r="B6132" s="13"/>
      <c r="C6132" s="12"/>
      <c r="D6132" s="12"/>
      <c r="E6132" s="12"/>
      <c r="F6132" s="12"/>
      <c r="G6132" s="12"/>
      <c r="H6132" s="12"/>
      <c r="I6132" s="15"/>
      <c r="J6132" s="31"/>
      <c r="K6132" s="180"/>
      <c r="L6132" s="40"/>
      <c r="M6132" s="14"/>
      <c r="N6132" s="16"/>
      <c r="O6132" s="49"/>
      <c r="P6132" s="64"/>
      <c r="Q6132" s="18"/>
      <c r="R6132" s="181">
        <f t="shared" si="861"/>
        <v>0</v>
      </c>
      <c r="S6132" s="181">
        <f t="shared" si="862"/>
        <v>0</v>
      </c>
      <c r="T6132" s="181">
        <f t="shared" si="863"/>
        <v>0</v>
      </c>
      <c r="AQ6132" s="1">
        <f>COUNT(L$11:L6132)</f>
        <v>37</v>
      </c>
      <c r="AR6132" s="43">
        <f t="shared" si="864"/>
        <v>40933</v>
      </c>
      <c r="AS6132" s="44">
        <f t="shared" si="865"/>
        <v>89.120000000000019</v>
      </c>
      <c r="AT6132" s="10" t="str">
        <f t="shared" si="866"/>
        <v/>
      </c>
      <c r="AU6132" s="20" t="str">
        <f t="shared" si="867"/>
        <v/>
      </c>
      <c r="AV6132" s="42">
        <f t="shared" si="868"/>
        <v>1</v>
      </c>
      <c r="AW6132" s="89">
        <f t="shared" si="869"/>
        <v>0</v>
      </c>
      <c r="AX6132" s="168"/>
      <c r="AY6132" s="60"/>
      <c r="AZ6132" s="61"/>
      <c r="BB6132" s="61" t="str">
        <f>IF(Settings!I6128&lt;&gt;"",Settings!I6128,"")</f>
        <v/>
      </c>
    </row>
    <row r="6133" spans="2:54" x14ac:dyDescent="0.2">
      <c r="B6133" s="13"/>
      <c r="C6133" s="12"/>
      <c r="D6133" s="12"/>
      <c r="E6133" s="12"/>
      <c r="F6133" s="12"/>
      <c r="G6133" s="12"/>
      <c r="H6133" s="12"/>
      <c r="I6133" s="15"/>
      <c r="J6133" s="31"/>
      <c r="K6133" s="180"/>
      <c r="L6133" s="40"/>
      <c r="M6133" s="14"/>
      <c r="N6133" s="16"/>
      <c r="O6133" s="49"/>
      <c r="P6133" s="64"/>
      <c r="Q6133" s="18"/>
      <c r="R6133" s="181">
        <f t="shared" si="861"/>
        <v>0</v>
      </c>
      <c r="S6133" s="181">
        <f t="shared" si="862"/>
        <v>0</v>
      </c>
      <c r="T6133" s="181">
        <f t="shared" si="863"/>
        <v>0</v>
      </c>
      <c r="AQ6133" s="1">
        <f>COUNT(L$11:L6133)</f>
        <v>37</v>
      </c>
      <c r="AR6133" s="43">
        <f t="shared" si="864"/>
        <v>40933</v>
      </c>
      <c r="AS6133" s="44">
        <f t="shared" si="865"/>
        <v>89.120000000000019</v>
      </c>
      <c r="AT6133" s="10" t="str">
        <f t="shared" si="866"/>
        <v/>
      </c>
      <c r="AU6133" s="20" t="str">
        <f t="shared" si="867"/>
        <v/>
      </c>
      <c r="AV6133" s="42">
        <f t="shared" si="868"/>
        <v>1</v>
      </c>
      <c r="AW6133" s="89">
        <f t="shared" si="869"/>
        <v>0</v>
      </c>
      <c r="AX6133" s="168"/>
      <c r="AY6133" s="60"/>
      <c r="AZ6133" s="61"/>
      <c r="BB6133" s="61" t="str">
        <f>IF(Settings!I6129&lt;&gt;"",Settings!I6129,"")</f>
        <v/>
      </c>
    </row>
    <row r="6134" spans="2:54" x14ac:dyDescent="0.2">
      <c r="B6134" s="13"/>
      <c r="C6134" s="12"/>
      <c r="D6134" s="12"/>
      <c r="E6134" s="12"/>
      <c r="F6134" s="12"/>
      <c r="G6134" s="12"/>
      <c r="H6134" s="12"/>
      <c r="I6134" s="15"/>
      <c r="J6134" s="31"/>
      <c r="K6134" s="180"/>
      <c r="L6134" s="40"/>
      <c r="M6134" s="14"/>
      <c r="N6134" s="16"/>
      <c r="O6134" s="49"/>
      <c r="P6134" s="64"/>
      <c r="Q6134" s="18"/>
      <c r="R6134" s="181">
        <f t="shared" si="861"/>
        <v>0</v>
      </c>
      <c r="S6134" s="181">
        <f t="shared" si="862"/>
        <v>0</v>
      </c>
      <c r="T6134" s="181">
        <f t="shared" si="863"/>
        <v>0</v>
      </c>
      <c r="AQ6134" s="1">
        <f>COUNT(L$11:L6134)</f>
        <v>37</v>
      </c>
      <c r="AR6134" s="43">
        <f t="shared" si="864"/>
        <v>40933</v>
      </c>
      <c r="AS6134" s="44">
        <f t="shared" si="865"/>
        <v>89.120000000000019</v>
      </c>
      <c r="AT6134" s="10" t="str">
        <f t="shared" si="866"/>
        <v/>
      </c>
      <c r="AU6134" s="20" t="str">
        <f t="shared" si="867"/>
        <v/>
      </c>
      <c r="AV6134" s="42">
        <f t="shared" si="868"/>
        <v>1</v>
      </c>
      <c r="AW6134" s="89">
        <f t="shared" si="869"/>
        <v>0</v>
      </c>
      <c r="AX6134" s="168"/>
      <c r="AY6134" s="60"/>
      <c r="AZ6134" s="61"/>
      <c r="BB6134" s="61" t="str">
        <f>IF(Settings!I6130&lt;&gt;"",Settings!I6130,"")</f>
        <v/>
      </c>
    </row>
    <row r="6135" spans="2:54" x14ac:dyDescent="0.2">
      <c r="B6135" s="13"/>
      <c r="C6135" s="12"/>
      <c r="D6135" s="12"/>
      <c r="E6135" s="12"/>
      <c r="F6135" s="12"/>
      <c r="G6135" s="12"/>
      <c r="H6135" s="12"/>
      <c r="I6135" s="15"/>
      <c r="J6135" s="31"/>
      <c r="K6135" s="180"/>
      <c r="L6135" s="40"/>
      <c r="M6135" s="14"/>
      <c r="N6135" s="16"/>
      <c r="O6135" s="49"/>
      <c r="P6135" s="64"/>
      <c r="Q6135" s="18"/>
      <c r="R6135" s="181">
        <f t="shared" si="861"/>
        <v>0</v>
      </c>
      <c r="S6135" s="181">
        <f t="shared" si="862"/>
        <v>0</v>
      </c>
      <c r="T6135" s="181">
        <f t="shared" si="863"/>
        <v>0</v>
      </c>
      <c r="AQ6135" s="1">
        <f>COUNT(L$11:L6135)</f>
        <v>37</v>
      </c>
      <c r="AR6135" s="43">
        <f t="shared" si="864"/>
        <v>40933</v>
      </c>
      <c r="AS6135" s="44">
        <f t="shared" si="865"/>
        <v>89.120000000000019</v>
      </c>
      <c r="AT6135" s="10" t="str">
        <f t="shared" si="866"/>
        <v/>
      </c>
      <c r="AU6135" s="20" t="str">
        <f t="shared" si="867"/>
        <v/>
      </c>
      <c r="AV6135" s="42">
        <f t="shared" si="868"/>
        <v>1</v>
      </c>
      <c r="AW6135" s="89">
        <f t="shared" si="869"/>
        <v>0</v>
      </c>
      <c r="AX6135" s="168"/>
      <c r="AY6135" s="60"/>
      <c r="AZ6135" s="61"/>
      <c r="BB6135" s="61" t="str">
        <f>IF(Settings!I6131&lt;&gt;"",Settings!I6131,"")</f>
        <v/>
      </c>
    </row>
    <row r="6136" spans="2:54" x14ac:dyDescent="0.2">
      <c r="B6136" s="13"/>
      <c r="C6136" s="12"/>
      <c r="D6136" s="12"/>
      <c r="E6136" s="12"/>
      <c r="F6136" s="12"/>
      <c r="G6136" s="12"/>
      <c r="H6136" s="12"/>
      <c r="I6136" s="15"/>
      <c r="J6136" s="31"/>
      <c r="K6136" s="180"/>
      <c r="L6136" s="40"/>
      <c r="M6136" s="14"/>
      <c r="N6136" s="16"/>
      <c r="O6136" s="49"/>
      <c r="P6136" s="64"/>
      <c r="Q6136" s="18"/>
      <c r="R6136" s="181">
        <f t="shared" si="861"/>
        <v>0</v>
      </c>
      <c r="S6136" s="181">
        <f t="shared" si="862"/>
        <v>0</v>
      </c>
      <c r="T6136" s="181">
        <f t="shared" si="863"/>
        <v>0</v>
      </c>
      <c r="AQ6136" s="1">
        <f>COUNT(L$11:L6136)</f>
        <v>37</v>
      </c>
      <c r="AR6136" s="43">
        <f t="shared" si="864"/>
        <v>40933</v>
      </c>
      <c r="AS6136" s="44">
        <f t="shared" si="865"/>
        <v>89.120000000000019</v>
      </c>
      <c r="AT6136" s="10" t="str">
        <f t="shared" si="866"/>
        <v/>
      </c>
      <c r="AU6136" s="20" t="str">
        <f t="shared" si="867"/>
        <v/>
      </c>
      <c r="AV6136" s="42">
        <f t="shared" si="868"/>
        <v>1</v>
      </c>
      <c r="AW6136" s="89">
        <f t="shared" si="869"/>
        <v>0</v>
      </c>
      <c r="AX6136" s="168"/>
      <c r="AY6136" s="60"/>
      <c r="AZ6136" s="61"/>
      <c r="BB6136" s="61" t="str">
        <f>IF(Settings!I6132&lt;&gt;"",Settings!I6132,"")</f>
        <v/>
      </c>
    </row>
    <row r="6137" spans="2:54" x14ac:dyDescent="0.2">
      <c r="B6137" s="13"/>
      <c r="C6137" s="12"/>
      <c r="D6137" s="12"/>
      <c r="E6137" s="12"/>
      <c r="F6137" s="12"/>
      <c r="G6137" s="12"/>
      <c r="H6137" s="12"/>
      <c r="I6137" s="15"/>
      <c r="J6137" s="31"/>
      <c r="K6137" s="180"/>
      <c r="L6137" s="40"/>
      <c r="M6137" s="14"/>
      <c r="N6137" s="16"/>
      <c r="O6137" s="49"/>
      <c r="P6137" s="64"/>
      <c r="Q6137" s="18"/>
      <c r="R6137" s="181">
        <f t="shared" si="861"/>
        <v>0</v>
      </c>
      <c r="S6137" s="181">
        <f t="shared" si="862"/>
        <v>0</v>
      </c>
      <c r="T6137" s="181">
        <f t="shared" si="863"/>
        <v>0</v>
      </c>
      <c r="AQ6137" s="1">
        <f>COUNT(L$11:L6137)</f>
        <v>37</v>
      </c>
      <c r="AR6137" s="43">
        <f t="shared" si="864"/>
        <v>40933</v>
      </c>
      <c r="AS6137" s="44">
        <f t="shared" si="865"/>
        <v>89.120000000000019</v>
      </c>
      <c r="AT6137" s="10" t="str">
        <f t="shared" si="866"/>
        <v/>
      </c>
      <c r="AU6137" s="20" t="str">
        <f t="shared" si="867"/>
        <v/>
      </c>
      <c r="AV6137" s="42">
        <f t="shared" si="868"/>
        <v>1</v>
      </c>
      <c r="AW6137" s="89">
        <f t="shared" si="869"/>
        <v>0</v>
      </c>
      <c r="AX6137" s="168"/>
      <c r="AY6137" s="60"/>
      <c r="AZ6137" s="61"/>
      <c r="BB6137" s="61" t="str">
        <f>IF(Settings!I6133&lt;&gt;"",Settings!I6133,"")</f>
        <v/>
      </c>
    </row>
    <row r="6138" spans="2:54" x14ac:dyDescent="0.2">
      <c r="B6138" s="13"/>
      <c r="C6138" s="12"/>
      <c r="D6138" s="12"/>
      <c r="E6138" s="12"/>
      <c r="F6138" s="12"/>
      <c r="G6138" s="12"/>
      <c r="H6138" s="12"/>
      <c r="I6138" s="15"/>
      <c r="J6138" s="31"/>
      <c r="K6138" s="180"/>
      <c r="L6138" s="40"/>
      <c r="M6138" s="14"/>
      <c r="N6138" s="16"/>
      <c r="O6138" s="49"/>
      <c r="P6138" s="64"/>
      <c r="Q6138" s="18"/>
      <c r="R6138" s="181">
        <f t="shared" si="861"/>
        <v>0</v>
      </c>
      <c r="S6138" s="181">
        <f t="shared" si="862"/>
        <v>0</v>
      </c>
      <c r="T6138" s="181">
        <f t="shared" si="863"/>
        <v>0</v>
      </c>
      <c r="AQ6138" s="1">
        <f>COUNT(L$11:L6138)</f>
        <v>37</v>
      </c>
      <c r="AR6138" s="43">
        <f t="shared" si="864"/>
        <v>40933</v>
      </c>
      <c r="AS6138" s="44">
        <f t="shared" si="865"/>
        <v>89.120000000000019</v>
      </c>
      <c r="AT6138" s="10" t="str">
        <f t="shared" si="866"/>
        <v/>
      </c>
      <c r="AU6138" s="20" t="str">
        <f t="shared" si="867"/>
        <v/>
      </c>
      <c r="AV6138" s="42">
        <f t="shared" si="868"/>
        <v>1</v>
      </c>
      <c r="AW6138" s="89">
        <f t="shared" si="869"/>
        <v>0</v>
      </c>
      <c r="AX6138" s="168"/>
      <c r="AY6138" s="60"/>
      <c r="AZ6138" s="61"/>
      <c r="BB6138" s="61" t="str">
        <f>IF(Settings!I6134&lt;&gt;"",Settings!I6134,"")</f>
        <v/>
      </c>
    </row>
    <row r="6139" spans="2:54" x14ac:dyDescent="0.2">
      <c r="B6139" s="13"/>
      <c r="C6139" s="12"/>
      <c r="D6139" s="12"/>
      <c r="E6139" s="12"/>
      <c r="F6139" s="12"/>
      <c r="G6139" s="12"/>
      <c r="H6139" s="12"/>
      <c r="I6139" s="15"/>
      <c r="J6139" s="31"/>
      <c r="K6139" s="180"/>
      <c r="L6139" s="40"/>
      <c r="M6139" s="14"/>
      <c r="N6139" s="16"/>
      <c r="O6139" s="49"/>
      <c r="P6139" s="64"/>
      <c r="Q6139" s="18"/>
      <c r="R6139" s="181">
        <f t="shared" si="861"/>
        <v>0</v>
      </c>
      <c r="S6139" s="181">
        <f t="shared" si="862"/>
        <v>0</v>
      </c>
      <c r="T6139" s="181">
        <f t="shared" si="863"/>
        <v>0</v>
      </c>
      <c r="AQ6139" s="1">
        <f>COUNT(L$11:L6139)</f>
        <v>37</v>
      </c>
      <c r="AR6139" s="43">
        <f t="shared" si="864"/>
        <v>40933</v>
      </c>
      <c r="AS6139" s="44">
        <f t="shared" si="865"/>
        <v>89.120000000000019</v>
      </c>
      <c r="AT6139" s="10" t="str">
        <f t="shared" si="866"/>
        <v/>
      </c>
      <c r="AU6139" s="20" t="str">
        <f t="shared" si="867"/>
        <v/>
      </c>
      <c r="AV6139" s="42">
        <f t="shared" si="868"/>
        <v>1</v>
      </c>
      <c r="AW6139" s="89">
        <f t="shared" si="869"/>
        <v>0</v>
      </c>
      <c r="AX6139" s="168"/>
      <c r="AY6139" s="60"/>
      <c r="AZ6139" s="61"/>
      <c r="BB6139" s="61" t="str">
        <f>IF(Settings!I6135&lt;&gt;"",Settings!I6135,"")</f>
        <v/>
      </c>
    </row>
    <row r="6140" spans="2:54" x14ac:dyDescent="0.2">
      <c r="B6140" s="13"/>
      <c r="C6140" s="12"/>
      <c r="D6140" s="12"/>
      <c r="E6140" s="12"/>
      <c r="F6140" s="12"/>
      <c r="G6140" s="12"/>
      <c r="H6140" s="12"/>
      <c r="I6140" s="15"/>
      <c r="J6140" s="31"/>
      <c r="K6140" s="180"/>
      <c r="L6140" s="40"/>
      <c r="M6140" s="14"/>
      <c r="N6140" s="16"/>
      <c r="O6140" s="49"/>
      <c r="P6140" s="64"/>
      <c r="Q6140" s="18"/>
      <c r="R6140" s="181">
        <f t="shared" si="861"/>
        <v>0</v>
      </c>
      <c r="S6140" s="181">
        <f t="shared" si="862"/>
        <v>0</v>
      </c>
      <c r="T6140" s="181">
        <f t="shared" si="863"/>
        <v>0</v>
      </c>
      <c r="AQ6140" s="1">
        <f>COUNT(L$11:L6140)</f>
        <v>37</v>
      </c>
      <c r="AR6140" s="43">
        <f t="shared" si="864"/>
        <v>40933</v>
      </c>
      <c r="AS6140" s="44">
        <f t="shared" si="865"/>
        <v>89.120000000000019</v>
      </c>
      <c r="AT6140" s="10" t="str">
        <f t="shared" si="866"/>
        <v/>
      </c>
      <c r="AU6140" s="20" t="str">
        <f t="shared" si="867"/>
        <v/>
      </c>
      <c r="AV6140" s="42">
        <f t="shared" si="868"/>
        <v>1</v>
      </c>
      <c r="AW6140" s="89">
        <f t="shared" si="869"/>
        <v>0</v>
      </c>
      <c r="AX6140" s="168"/>
      <c r="AY6140" s="60"/>
      <c r="AZ6140" s="61"/>
      <c r="BB6140" s="61" t="str">
        <f>IF(Settings!I6136&lt;&gt;"",Settings!I6136,"")</f>
        <v/>
      </c>
    </row>
    <row r="6141" spans="2:54" x14ac:dyDescent="0.2">
      <c r="B6141" s="13"/>
      <c r="C6141" s="12"/>
      <c r="D6141" s="12"/>
      <c r="E6141" s="12"/>
      <c r="F6141" s="12"/>
      <c r="G6141" s="12"/>
      <c r="H6141" s="12"/>
      <c r="I6141" s="15"/>
      <c r="J6141" s="31"/>
      <c r="K6141" s="180"/>
      <c r="L6141" s="40"/>
      <c r="M6141" s="14"/>
      <c r="N6141" s="16"/>
      <c r="O6141" s="49"/>
      <c r="P6141" s="64"/>
      <c r="Q6141" s="18"/>
      <c r="R6141" s="181">
        <f t="shared" si="861"/>
        <v>0</v>
      </c>
      <c r="S6141" s="181">
        <f t="shared" si="862"/>
        <v>0</v>
      </c>
      <c r="T6141" s="181">
        <f t="shared" si="863"/>
        <v>0</v>
      </c>
      <c r="AQ6141" s="1">
        <f>COUNT(L$11:L6141)</f>
        <v>37</v>
      </c>
      <c r="AR6141" s="43">
        <f t="shared" si="864"/>
        <v>40933</v>
      </c>
      <c r="AS6141" s="44">
        <f t="shared" si="865"/>
        <v>89.120000000000019</v>
      </c>
      <c r="AT6141" s="10" t="str">
        <f t="shared" si="866"/>
        <v/>
      </c>
      <c r="AU6141" s="20" t="str">
        <f t="shared" si="867"/>
        <v/>
      </c>
      <c r="AV6141" s="42">
        <f t="shared" si="868"/>
        <v>1</v>
      </c>
      <c r="AW6141" s="89">
        <f t="shared" si="869"/>
        <v>0</v>
      </c>
      <c r="AX6141" s="168"/>
      <c r="AY6141" s="60"/>
      <c r="AZ6141" s="61"/>
      <c r="BB6141" s="61" t="str">
        <f>IF(Settings!I6137&lt;&gt;"",Settings!I6137,"")</f>
        <v/>
      </c>
    </row>
    <row r="6142" spans="2:54" x14ac:dyDescent="0.2">
      <c r="B6142" s="13"/>
      <c r="C6142" s="12"/>
      <c r="D6142" s="12"/>
      <c r="E6142" s="12"/>
      <c r="F6142" s="12"/>
      <c r="G6142" s="12"/>
      <c r="H6142" s="12"/>
      <c r="I6142" s="15"/>
      <c r="J6142" s="31"/>
      <c r="K6142" s="180"/>
      <c r="L6142" s="40"/>
      <c r="M6142" s="14"/>
      <c r="N6142" s="16"/>
      <c r="O6142" s="49"/>
      <c r="P6142" s="64"/>
      <c r="Q6142" s="18"/>
      <c r="R6142" s="181">
        <f t="shared" si="861"/>
        <v>0</v>
      </c>
      <c r="S6142" s="181">
        <f t="shared" si="862"/>
        <v>0</v>
      </c>
      <c r="T6142" s="181">
        <f t="shared" si="863"/>
        <v>0</v>
      </c>
      <c r="AQ6142" s="1">
        <f>COUNT(L$11:L6142)</f>
        <v>37</v>
      </c>
      <c r="AR6142" s="43">
        <f t="shared" si="864"/>
        <v>40933</v>
      </c>
      <c r="AS6142" s="44">
        <f t="shared" si="865"/>
        <v>89.120000000000019</v>
      </c>
      <c r="AT6142" s="10" t="str">
        <f t="shared" si="866"/>
        <v/>
      </c>
      <c r="AU6142" s="20" t="str">
        <f t="shared" si="867"/>
        <v/>
      </c>
      <c r="AV6142" s="42">
        <f t="shared" si="868"/>
        <v>1</v>
      </c>
      <c r="AW6142" s="89">
        <f t="shared" si="869"/>
        <v>0</v>
      </c>
      <c r="AX6142" s="168"/>
      <c r="AY6142" s="60"/>
      <c r="AZ6142" s="61"/>
      <c r="BB6142" s="61" t="str">
        <f>IF(Settings!I6138&lt;&gt;"",Settings!I6138,"")</f>
        <v/>
      </c>
    </row>
    <row r="6143" spans="2:54" x14ac:dyDescent="0.2">
      <c r="B6143" s="13"/>
      <c r="C6143" s="12"/>
      <c r="D6143" s="12"/>
      <c r="E6143" s="12"/>
      <c r="F6143" s="12"/>
      <c r="G6143" s="12"/>
      <c r="H6143" s="12"/>
      <c r="I6143" s="15"/>
      <c r="J6143" s="31"/>
      <c r="K6143" s="180"/>
      <c r="L6143" s="40"/>
      <c r="M6143" s="14"/>
      <c r="N6143" s="16"/>
      <c r="O6143" s="49"/>
      <c r="P6143" s="64"/>
      <c r="Q6143" s="18"/>
      <c r="R6143" s="181">
        <f t="shared" si="861"/>
        <v>0</v>
      </c>
      <c r="S6143" s="181">
        <f t="shared" si="862"/>
        <v>0</v>
      </c>
      <c r="T6143" s="181">
        <f t="shared" si="863"/>
        <v>0</v>
      </c>
      <c r="AQ6143" s="1">
        <f>COUNT(L$11:L6143)</f>
        <v>37</v>
      </c>
      <c r="AR6143" s="43">
        <f t="shared" si="864"/>
        <v>40933</v>
      </c>
      <c r="AS6143" s="44">
        <f t="shared" si="865"/>
        <v>89.120000000000019</v>
      </c>
      <c r="AT6143" s="10" t="str">
        <f t="shared" si="866"/>
        <v/>
      </c>
      <c r="AU6143" s="20" t="str">
        <f t="shared" si="867"/>
        <v/>
      </c>
      <c r="AV6143" s="42">
        <f t="shared" si="868"/>
        <v>1</v>
      </c>
      <c r="AW6143" s="89">
        <f t="shared" si="869"/>
        <v>0</v>
      </c>
      <c r="AX6143" s="168"/>
      <c r="AY6143" s="60"/>
      <c r="AZ6143" s="61"/>
      <c r="BB6143" s="61" t="str">
        <f>IF(Settings!I6139&lt;&gt;"",Settings!I6139,"")</f>
        <v/>
      </c>
    </row>
    <row r="6144" spans="2:54" x14ac:dyDescent="0.2">
      <c r="B6144" s="13"/>
      <c r="C6144" s="12"/>
      <c r="D6144" s="12"/>
      <c r="E6144" s="12"/>
      <c r="F6144" s="12"/>
      <c r="G6144" s="12"/>
      <c r="H6144" s="12"/>
      <c r="I6144" s="15"/>
      <c r="J6144" s="31"/>
      <c r="K6144" s="180"/>
      <c r="L6144" s="40"/>
      <c r="M6144" s="14"/>
      <c r="N6144" s="16"/>
      <c r="O6144" s="49"/>
      <c r="P6144" s="64"/>
      <c r="Q6144" s="18"/>
      <c r="R6144" s="181">
        <f t="shared" si="861"/>
        <v>0</v>
      </c>
      <c r="S6144" s="181">
        <f t="shared" si="862"/>
        <v>0</v>
      </c>
      <c r="T6144" s="181">
        <f t="shared" si="863"/>
        <v>0</v>
      </c>
      <c r="AQ6144" s="1">
        <f>COUNT(L$11:L6144)</f>
        <v>37</v>
      </c>
      <c r="AR6144" s="43">
        <f t="shared" si="864"/>
        <v>40933</v>
      </c>
      <c r="AS6144" s="44">
        <f t="shared" si="865"/>
        <v>89.120000000000019</v>
      </c>
      <c r="AT6144" s="10" t="str">
        <f t="shared" si="866"/>
        <v/>
      </c>
      <c r="AU6144" s="20" t="str">
        <f t="shared" si="867"/>
        <v/>
      </c>
      <c r="AV6144" s="42">
        <f t="shared" si="868"/>
        <v>1</v>
      </c>
      <c r="AW6144" s="89">
        <f t="shared" si="869"/>
        <v>0</v>
      </c>
      <c r="AX6144" s="168"/>
      <c r="AY6144" s="60"/>
      <c r="AZ6144" s="61"/>
      <c r="BB6144" s="61" t="str">
        <f>IF(Settings!I6140&lt;&gt;"",Settings!I6140,"")</f>
        <v/>
      </c>
    </row>
    <row r="6145" spans="2:54" x14ac:dyDescent="0.2">
      <c r="B6145" s="13"/>
      <c r="C6145" s="12"/>
      <c r="D6145" s="12"/>
      <c r="E6145" s="12"/>
      <c r="F6145" s="12"/>
      <c r="G6145" s="12"/>
      <c r="H6145" s="12"/>
      <c r="I6145" s="15"/>
      <c r="J6145" s="31"/>
      <c r="K6145" s="180"/>
      <c r="L6145" s="40"/>
      <c r="M6145" s="14"/>
      <c r="N6145" s="16"/>
      <c r="O6145" s="49"/>
      <c r="P6145" s="64"/>
      <c r="Q6145" s="18"/>
      <c r="R6145" s="181">
        <f t="shared" si="861"/>
        <v>0</v>
      </c>
      <c r="S6145" s="181">
        <f t="shared" si="862"/>
        <v>0</v>
      </c>
      <c r="T6145" s="181">
        <f t="shared" si="863"/>
        <v>0</v>
      </c>
      <c r="AQ6145" s="1">
        <f>COUNT(L$11:L6145)</f>
        <v>37</v>
      </c>
      <c r="AR6145" s="43">
        <f t="shared" si="864"/>
        <v>40933</v>
      </c>
      <c r="AS6145" s="44">
        <f t="shared" si="865"/>
        <v>89.120000000000019</v>
      </c>
      <c r="AT6145" s="10" t="str">
        <f t="shared" si="866"/>
        <v/>
      </c>
      <c r="AU6145" s="20" t="str">
        <f t="shared" si="867"/>
        <v/>
      </c>
      <c r="AV6145" s="42">
        <f t="shared" si="868"/>
        <v>1</v>
      </c>
      <c r="AW6145" s="89">
        <f t="shared" si="869"/>
        <v>0</v>
      </c>
      <c r="AX6145" s="168"/>
      <c r="AY6145" s="60"/>
      <c r="AZ6145" s="61"/>
      <c r="BB6145" s="61" t="str">
        <f>IF(Settings!I6141&lt;&gt;"",Settings!I6141,"")</f>
        <v/>
      </c>
    </row>
    <row r="6146" spans="2:54" x14ac:dyDescent="0.2">
      <c r="B6146" s="13"/>
      <c r="C6146" s="12"/>
      <c r="D6146" s="12"/>
      <c r="E6146" s="12"/>
      <c r="F6146" s="12"/>
      <c r="G6146" s="12"/>
      <c r="H6146" s="12"/>
      <c r="I6146" s="15"/>
      <c r="J6146" s="31"/>
      <c r="K6146" s="180"/>
      <c r="L6146" s="40"/>
      <c r="M6146" s="14"/>
      <c r="N6146" s="16"/>
      <c r="O6146" s="49"/>
      <c r="P6146" s="64"/>
      <c r="Q6146" s="18"/>
      <c r="R6146" s="181">
        <f t="shared" si="861"/>
        <v>0</v>
      </c>
      <c r="S6146" s="181">
        <f t="shared" si="862"/>
        <v>0</v>
      </c>
      <c r="T6146" s="181">
        <f t="shared" si="863"/>
        <v>0</v>
      </c>
      <c r="AQ6146" s="1">
        <f>COUNT(L$11:L6146)</f>
        <v>37</v>
      </c>
      <c r="AR6146" s="43">
        <f t="shared" si="864"/>
        <v>40933</v>
      </c>
      <c r="AS6146" s="44">
        <f t="shared" si="865"/>
        <v>89.120000000000019</v>
      </c>
      <c r="AT6146" s="10" t="str">
        <f t="shared" si="866"/>
        <v/>
      </c>
      <c r="AU6146" s="20" t="str">
        <f t="shared" si="867"/>
        <v/>
      </c>
      <c r="AV6146" s="42">
        <f t="shared" si="868"/>
        <v>1</v>
      </c>
      <c r="AW6146" s="89">
        <f t="shared" si="869"/>
        <v>0</v>
      </c>
      <c r="AX6146" s="168"/>
      <c r="AY6146" s="60"/>
      <c r="AZ6146" s="61"/>
      <c r="BB6146" s="61" t="str">
        <f>IF(Settings!I6142&lt;&gt;"",Settings!I6142,"")</f>
        <v/>
      </c>
    </row>
    <row r="6147" spans="2:54" x14ac:dyDescent="0.2">
      <c r="B6147" s="13"/>
      <c r="C6147" s="12"/>
      <c r="D6147" s="12"/>
      <c r="E6147" s="12"/>
      <c r="F6147" s="12"/>
      <c r="G6147" s="12"/>
      <c r="H6147" s="12"/>
      <c r="I6147" s="15"/>
      <c r="J6147" s="31"/>
      <c r="K6147" s="180"/>
      <c r="L6147" s="40"/>
      <c r="M6147" s="14"/>
      <c r="N6147" s="16"/>
      <c r="O6147" s="49"/>
      <c r="P6147" s="64"/>
      <c r="Q6147" s="18"/>
      <c r="R6147" s="181">
        <f t="shared" si="861"/>
        <v>0</v>
      </c>
      <c r="S6147" s="181">
        <f t="shared" si="862"/>
        <v>0</v>
      </c>
      <c r="T6147" s="181">
        <f t="shared" si="863"/>
        <v>0</v>
      </c>
      <c r="AQ6147" s="1">
        <f>COUNT(L$11:L6147)</f>
        <v>37</v>
      </c>
      <c r="AR6147" s="43">
        <f t="shared" si="864"/>
        <v>40933</v>
      </c>
      <c r="AS6147" s="44">
        <f t="shared" si="865"/>
        <v>89.120000000000019</v>
      </c>
      <c r="AT6147" s="10" t="str">
        <f t="shared" si="866"/>
        <v/>
      </c>
      <c r="AU6147" s="20" t="str">
        <f t="shared" si="867"/>
        <v/>
      </c>
      <c r="AV6147" s="42">
        <f t="shared" si="868"/>
        <v>1</v>
      </c>
      <c r="AW6147" s="89">
        <f t="shared" si="869"/>
        <v>0</v>
      </c>
      <c r="AX6147" s="168"/>
      <c r="AY6147" s="60"/>
      <c r="AZ6147" s="61"/>
      <c r="BB6147" s="61" t="str">
        <f>IF(Settings!I6143&lt;&gt;"",Settings!I6143,"")</f>
        <v/>
      </c>
    </row>
    <row r="6148" spans="2:54" x14ac:dyDescent="0.2">
      <c r="B6148" s="13"/>
      <c r="C6148" s="12"/>
      <c r="D6148" s="12"/>
      <c r="E6148" s="12"/>
      <c r="F6148" s="12"/>
      <c r="G6148" s="12"/>
      <c r="H6148" s="12"/>
      <c r="I6148" s="15"/>
      <c r="J6148" s="31"/>
      <c r="K6148" s="180"/>
      <c r="L6148" s="40"/>
      <c r="M6148" s="14"/>
      <c r="N6148" s="16"/>
      <c r="O6148" s="49"/>
      <c r="P6148" s="64"/>
      <c r="Q6148" s="18"/>
      <c r="R6148" s="181">
        <f t="shared" si="861"/>
        <v>0</v>
      </c>
      <c r="S6148" s="181">
        <f t="shared" si="862"/>
        <v>0</v>
      </c>
      <c r="T6148" s="181">
        <f t="shared" si="863"/>
        <v>0</v>
      </c>
      <c r="AQ6148" s="1">
        <f>COUNT(L$11:L6148)</f>
        <v>37</v>
      </c>
      <c r="AR6148" s="43">
        <f t="shared" si="864"/>
        <v>40933</v>
      </c>
      <c r="AS6148" s="44">
        <f t="shared" si="865"/>
        <v>89.120000000000019</v>
      </c>
      <c r="AT6148" s="10" t="str">
        <f t="shared" si="866"/>
        <v/>
      </c>
      <c r="AU6148" s="20" t="str">
        <f t="shared" si="867"/>
        <v/>
      </c>
      <c r="AV6148" s="42">
        <f t="shared" si="868"/>
        <v>1</v>
      </c>
      <c r="AW6148" s="89">
        <f t="shared" si="869"/>
        <v>0</v>
      </c>
      <c r="AX6148" s="168"/>
      <c r="AY6148" s="60"/>
      <c r="AZ6148" s="61"/>
      <c r="BB6148" s="61" t="str">
        <f>IF(Settings!I6144&lt;&gt;"",Settings!I6144,"")</f>
        <v/>
      </c>
    </row>
    <row r="6149" spans="2:54" x14ac:dyDescent="0.2">
      <c r="B6149" s="13"/>
      <c r="C6149" s="12"/>
      <c r="D6149" s="12"/>
      <c r="E6149" s="12"/>
      <c r="F6149" s="12"/>
      <c r="G6149" s="12"/>
      <c r="H6149" s="12"/>
      <c r="I6149" s="15"/>
      <c r="J6149" s="31"/>
      <c r="K6149" s="180"/>
      <c r="L6149" s="40"/>
      <c r="M6149" s="14"/>
      <c r="N6149" s="16"/>
      <c r="O6149" s="49"/>
      <c r="P6149" s="64"/>
      <c r="Q6149" s="18"/>
      <c r="R6149" s="181">
        <f t="shared" si="861"/>
        <v>0</v>
      </c>
      <c r="S6149" s="181">
        <f t="shared" si="862"/>
        <v>0</v>
      </c>
      <c r="T6149" s="181">
        <f t="shared" si="863"/>
        <v>0</v>
      </c>
      <c r="AQ6149" s="1">
        <f>COUNT(L$11:L6149)</f>
        <v>37</v>
      </c>
      <c r="AR6149" s="43">
        <f t="shared" si="864"/>
        <v>40933</v>
      </c>
      <c r="AS6149" s="44">
        <f t="shared" si="865"/>
        <v>89.120000000000019</v>
      </c>
      <c r="AT6149" s="10" t="str">
        <f t="shared" si="866"/>
        <v/>
      </c>
      <c r="AU6149" s="20" t="str">
        <f t="shared" si="867"/>
        <v/>
      </c>
      <c r="AV6149" s="42">
        <f t="shared" si="868"/>
        <v>1</v>
      </c>
      <c r="AW6149" s="89">
        <f t="shared" si="869"/>
        <v>0</v>
      </c>
      <c r="AX6149" s="168"/>
      <c r="AY6149" s="60"/>
      <c r="AZ6149" s="61"/>
      <c r="BB6149" s="61" t="str">
        <f>IF(Settings!I6145&lt;&gt;"",Settings!I6145,"")</f>
        <v/>
      </c>
    </row>
    <row r="6150" spans="2:54" x14ac:dyDescent="0.2">
      <c r="B6150" s="13"/>
      <c r="C6150" s="12"/>
      <c r="D6150" s="12"/>
      <c r="E6150" s="12"/>
      <c r="F6150" s="12"/>
      <c r="G6150" s="12"/>
      <c r="H6150" s="12"/>
      <c r="I6150" s="15"/>
      <c r="J6150" s="31"/>
      <c r="K6150" s="180"/>
      <c r="L6150" s="40"/>
      <c r="M6150" s="14"/>
      <c r="N6150" s="16"/>
      <c r="O6150" s="49"/>
      <c r="P6150" s="64"/>
      <c r="Q6150" s="18"/>
      <c r="R6150" s="181">
        <f t="shared" si="861"/>
        <v>0</v>
      </c>
      <c r="S6150" s="181">
        <f t="shared" si="862"/>
        <v>0</v>
      </c>
      <c r="T6150" s="181">
        <f t="shared" si="863"/>
        <v>0</v>
      </c>
      <c r="AQ6150" s="1">
        <f>COUNT(L$11:L6150)</f>
        <v>37</v>
      </c>
      <c r="AR6150" s="43">
        <f t="shared" si="864"/>
        <v>40933</v>
      </c>
      <c r="AS6150" s="44">
        <f t="shared" si="865"/>
        <v>89.120000000000019</v>
      </c>
      <c r="AT6150" s="10" t="str">
        <f t="shared" si="866"/>
        <v/>
      </c>
      <c r="AU6150" s="20" t="str">
        <f t="shared" si="867"/>
        <v/>
      </c>
      <c r="AV6150" s="42">
        <f t="shared" si="868"/>
        <v>1</v>
      </c>
      <c r="AW6150" s="89">
        <f t="shared" si="869"/>
        <v>0</v>
      </c>
      <c r="AX6150" s="168"/>
      <c r="AY6150" s="60"/>
      <c r="AZ6150" s="61"/>
      <c r="BB6150" s="61" t="str">
        <f>IF(Settings!I6146&lt;&gt;"",Settings!I6146,"")</f>
        <v/>
      </c>
    </row>
    <row r="6151" spans="2:54" x14ac:dyDescent="0.2">
      <c r="B6151" s="13"/>
      <c r="C6151" s="12"/>
      <c r="D6151" s="12"/>
      <c r="E6151" s="12"/>
      <c r="F6151" s="12"/>
      <c r="G6151" s="12"/>
      <c r="H6151" s="12"/>
      <c r="I6151" s="15"/>
      <c r="J6151" s="31"/>
      <c r="K6151" s="180"/>
      <c r="L6151" s="40"/>
      <c r="M6151" s="14"/>
      <c r="N6151" s="16"/>
      <c r="O6151" s="49"/>
      <c r="P6151" s="64"/>
      <c r="Q6151" s="18"/>
      <c r="R6151" s="181">
        <f t="shared" si="861"/>
        <v>0</v>
      </c>
      <c r="S6151" s="181">
        <f t="shared" si="862"/>
        <v>0</v>
      </c>
      <c r="T6151" s="181">
        <f t="shared" si="863"/>
        <v>0</v>
      </c>
      <c r="AQ6151" s="1">
        <f>COUNT(L$11:L6151)</f>
        <v>37</v>
      </c>
      <c r="AR6151" s="43">
        <f t="shared" si="864"/>
        <v>40933</v>
      </c>
      <c r="AS6151" s="44">
        <f t="shared" si="865"/>
        <v>89.120000000000019</v>
      </c>
      <c r="AT6151" s="10" t="str">
        <f t="shared" si="866"/>
        <v/>
      </c>
      <c r="AU6151" s="20" t="str">
        <f t="shared" si="867"/>
        <v/>
      </c>
      <c r="AV6151" s="42">
        <f t="shared" si="868"/>
        <v>1</v>
      </c>
      <c r="AW6151" s="89">
        <f t="shared" si="869"/>
        <v>0</v>
      </c>
      <c r="AX6151" s="168"/>
      <c r="AY6151" s="60"/>
      <c r="AZ6151" s="61"/>
      <c r="BB6151" s="61" t="str">
        <f>IF(Settings!I6147&lt;&gt;"",Settings!I6147,"")</f>
        <v/>
      </c>
    </row>
    <row r="6152" spans="2:54" x14ac:dyDescent="0.2">
      <c r="B6152" s="13"/>
      <c r="C6152" s="12"/>
      <c r="D6152" s="12"/>
      <c r="E6152" s="12"/>
      <c r="F6152" s="12"/>
      <c r="G6152" s="12"/>
      <c r="H6152" s="12"/>
      <c r="I6152" s="15"/>
      <c r="J6152" s="31"/>
      <c r="K6152" s="180"/>
      <c r="L6152" s="40"/>
      <c r="M6152" s="14"/>
      <c r="N6152" s="16"/>
      <c r="O6152" s="49"/>
      <c r="P6152" s="64"/>
      <c r="Q6152" s="18"/>
      <c r="R6152" s="181">
        <f t="shared" si="861"/>
        <v>0</v>
      </c>
      <c r="S6152" s="181">
        <f t="shared" si="862"/>
        <v>0</v>
      </c>
      <c r="T6152" s="181">
        <f t="shared" si="863"/>
        <v>0</v>
      </c>
      <c r="AQ6152" s="1">
        <f>COUNT(L$11:L6152)</f>
        <v>37</v>
      </c>
      <c r="AR6152" s="43">
        <f t="shared" si="864"/>
        <v>40933</v>
      </c>
      <c r="AS6152" s="44">
        <f t="shared" si="865"/>
        <v>89.120000000000019</v>
      </c>
      <c r="AT6152" s="10" t="str">
        <f t="shared" si="866"/>
        <v/>
      </c>
      <c r="AU6152" s="20" t="str">
        <f t="shared" si="867"/>
        <v/>
      </c>
      <c r="AV6152" s="42">
        <f t="shared" si="868"/>
        <v>1</v>
      </c>
      <c r="AW6152" s="89">
        <f t="shared" si="869"/>
        <v>0</v>
      </c>
      <c r="AX6152" s="168"/>
      <c r="AY6152" s="60"/>
      <c r="AZ6152" s="61"/>
      <c r="BB6152" s="61" t="str">
        <f>IF(Settings!I6148&lt;&gt;"",Settings!I6148,"")</f>
        <v/>
      </c>
    </row>
    <row r="6153" spans="2:54" x14ac:dyDescent="0.2">
      <c r="B6153" s="13"/>
      <c r="C6153" s="12"/>
      <c r="D6153" s="12"/>
      <c r="E6153" s="12"/>
      <c r="F6153" s="12"/>
      <c r="G6153" s="12"/>
      <c r="H6153" s="12"/>
      <c r="I6153" s="15"/>
      <c r="J6153" s="31"/>
      <c r="K6153" s="180"/>
      <c r="L6153" s="40"/>
      <c r="M6153" s="14"/>
      <c r="N6153" s="16"/>
      <c r="O6153" s="49"/>
      <c r="P6153" s="64"/>
      <c r="Q6153" s="18"/>
      <c r="R6153" s="181">
        <f t="shared" si="861"/>
        <v>0</v>
      </c>
      <c r="S6153" s="181">
        <f t="shared" si="862"/>
        <v>0</v>
      </c>
      <c r="T6153" s="181">
        <f t="shared" si="863"/>
        <v>0</v>
      </c>
      <c r="AQ6153" s="1">
        <f>COUNT(L$11:L6153)</f>
        <v>37</v>
      </c>
      <c r="AR6153" s="43">
        <f t="shared" si="864"/>
        <v>40933</v>
      </c>
      <c r="AS6153" s="44">
        <f t="shared" si="865"/>
        <v>89.120000000000019</v>
      </c>
      <c r="AT6153" s="10" t="str">
        <f t="shared" si="866"/>
        <v/>
      </c>
      <c r="AU6153" s="20" t="str">
        <f t="shared" si="867"/>
        <v/>
      </c>
      <c r="AV6153" s="42">
        <f t="shared" si="868"/>
        <v>1</v>
      </c>
      <c r="AW6153" s="89">
        <f t="shared" si="869"/>
        <v>0</v>
      </c>
      <c r="AX6153" s="168"/>
      <c r="AY6153" s="60"/>
      <c r="AZ6153" s="61"/>
      <c r="BB6153" s="61" t="str">
        <f>IF(Settings!I6149&lt;&gt;"",Settings!I6149,"")</f>
        <v/>
      </c>
    </row>
    <row r="6154" spans="2:54" x14ac:dyDescent="0.2">
      <c r="B6154" s="13"/>
      <c r="C6154" s="12"/>
      <c r="D6154" s="12"/>
      <c r="E6154" s="12"/>
      <c r="F6154" s="12"/>
      <c r="G6154" s="12"/>
      <c r="H6154" s="12"/>
      <c r="I6154" s="15"/>
      <c r="J6154" s="31"/>
      <c r="K6154" s="180"/>
      <c r="L6154" s="40"/>
      <c r="M6154" s="14"/>
      <c r="N6154" s="16"/>
      <c r="O6154" s="49"/>
      <c r="P6154" s="64"/>
      <c r="Q6154" s="18"/>
      <c r="R6154" s="181">
        <f t="shared" si="861"/>
        <v>0</v>
      </c>
      <c r="S6154" s="181">
        <f t="shared" si="862"/>
        <v>0</v>
      </c>
      <c r="T6154" s="181">
        <f t="shared" si="863"/>
        <v>0</v>
      </c>
      <c r="AQ6154" s="1">
        <f>COUNT(L$11:L6154)</f>
        <v>37</v>
      </c>
      <c r="AR6154" s="43">
        <f t="shared" si="864"/>
        <v>40933</v>
      </c>
      <c r="AS6154" s="44">
        <f t="shared" si="865"/>
        <v>89.120000000000019</v>
      </c>
      <c r="AT6154" s="10" t="str">
        <f t="shared" si="866"/>
        <v/>
      </c>
      <c r="AU6154" s="20" t="str">
        <f t="shared" si="867"/>
        <v/>
      </c>
      <c r="AV6154" s="42">
        <f t="shared" si="868"/>
        <v>1</v>
      </c>
      <c r="AW6154" s="89">
        <f t="shared" si="869"/>
        <v>0</v>
      </c>
      <c r="AX6154" s="168"/>
      <c r="AY6154" s="60"/>
      <c r="AZ6154" s="61"/>
      <c r="BB6154" s="61" t="str">
        <f>IF(Settings!I6150&lt;&gt;"",Settings!I6150,"")</f>
        <v/>
      </c>
    </row>
    <row r="6155" spans="2:54" x14ac:dyDescent="0.2">
      <c r="B6155" s="13"/>
      <c r="C6155" s="12"/>
      <c r="D6155" s="12"/>
      <c r="E6155" s="12"/>
      <c r="F6155" s="12"/>
      <c r="G6155" s="12"/>
      <c r="H6155" s="12"/>
      <c r="I6155" s="15"/>
      <c r="J6155" s="31"/>
      <c r="K6155" s="180"/>
      <c r="L6155" s="40"/>
      <c r="M6155" s="14"/>
      <c r="N6155" s="16"/>
      <c r="O6155" s="49"/>
      <c r="P6155" s="64"/>
      <c r="Q6155" s="18"/>
      <c r="R6155" s="181">
        <f t="shared" si="861"/>
        <v>0</v>
      </c>
      <c r="S6155" s="181">
        <f t="shared" si="862"/>
        <v>0</v>
      </c>
      <c r="T6155" s="181">
        <f t="shared" si="863"/>
        <v>0</v>
      </c>
      <c r="AQ6155" s="1">
        <f>COUNT(L$11:L6155)</f>
        <v>37</v>
      </c>
      <c r="AR6155" s="43">
        <f t="shared" si="864"/>
        <v>40933</v>
      </c>
      <c r="AS6155" s="44">
        <f t="shared" si="865"/>
        <v>89.120000000000019</v>
      </c>
      <c r="AT6155" s="10" t="str">
        <f t="shared" si="866"/>
        <v/>
      </c>
      <c r="AU6155" s="20" t="str">
        <f t="shared" si="867"/>
        <v/>
      </c>
      <c r="AV6155" s="42">
        <f t="shared" si="868"/>
        <v>1</v>
      </c>
      <c r="AW6155" s="89">
        <f t="shared" si="869"/>
        <v>0</v>
      </c>
      <c r="AX6155" s="168"/>
      <c r="AY6155" s="60"/>
      <c r="AZ6155" s="61"/>
      <c r="BB6155" s="61" t="str">
        <f>IF(Settings!I6151&lt;&gt;"",Settings!I6151,"")</f>
        <v/>
      </c>
    </row>
    <row r="6156" spans="2:54" x14ac:dyDescent="0.2">
      <c r="B6156" s="13"/>
      <c r="C6156" s="12"/>
      <c r="D6156" s="12"/>
      <c r="E6156" s="12"/>
      <c r="F6156" s="12"/>
      <c r="G6156" s="12"/>
      <c r="H6156" s="12"/>
      <c r="I6156" s="15"/>
      <c r="J6156" s="31"/>
      <c r="K6156" s="180"/>
      <c r="L6156" s="40"/>
      <c r="M6156" s="14"/>
      <c r="N6156" s="16"/>
      <c r="O6156" s="49"/>
      <c r="P6156" s="64"/>
      <c r="Q6156" s="18"/>
      <c r="R6156" s="181">
        <f t="shared" ref="R6156:R6219" si="870">ROUND(IF(M6156&lt;&gt;"Y",IF(P6156&lt;&gt;"Y",K6156,K6156*(AV6156-1)),0),ROUNDING)</f>
        <v>0</v>
      </c>
      <c r="S6156" s="181">
        <f t="shared" ref="S6156:S6219" si="871">ROUND(IF(O6156&gt;0,IF(M6156="Y",AW6156*(1-O6156),IF(AW6156&gt;R6156,R6156 + (AW6156 - R6156)*(1-O6156),AW6156)),AW6156),ROUNDING)</f>
        <v>0</v>
      </c>
      <c r="T6156" s="181">
        <f t="shared" ref="T6156:T6219" si="872">ROUND(IF(N6156="P",0,IF(OR(M6156="N",M6156=""),S6156-R6156,S6156)),ROUNDING)</f>
        <v>0</v>
      </c>
      <c r="AQ6156" s="1">
        <f>COUNT(L$11:L6156)</f>
        <v>37</v>
      </c>
      <c r="AR6156" s="43">
        <f t="shared" si="864"/>
        <v>40933</v>
      </c>
      <c r="AS6156" s="44">
        <f t="shared" si="865"/>
        <v>89.120000000000019</v>
      </c>
      <c r="AT6156" s="10" t="str">
        <f t="shared" si="866"/>
        <v/>
      </c>
      <c r="AU6156" s="20" t="str">
        <f t="shared" si="867"/>
        <v/>
      </c>
      <c r="AV6156" s="42">
        <f t="shared" si="868"/>
        <v>1</v>
      </c>
      <c r="AW6156" s="89">
        <f t="shared" si="869"/>
        <v>0</v>
      </c>
      <c r="AX6156" s="168"/>
      <c r="AY6156" s="60"/>
      <c r="AZ6156" s="61"/>
      <c r="BB6156" s="61" t="str">
        <f>IF(Settings!I6152&lt;&gt;"",Settings!I6152,"")</f>
        <v/>
      </c>
    </row>
    <row r="6157" spans="2:54" x14ac:dyDescent="0.2">
      <c r="B6157" s="13"/>
      <c r="C6157" s="12"/>
      <c r="D6157" s="12"/>
      <c r="E6157" s="12"/>
      <c r="F6157" s="12"/>
      <c r="G6157" s="12"/>
      <c r="H6157" s="12"/>
      <c r="I6157" s="15"/>
      <c r="J6157" s="31"/>
      <c r="K6157" s="180"/>
      <c r="L6157" s="40"/>
      <c r="M6157" s="14"/>
      <c r="N6157" s="16"/>
      <c r="O6157" s="49"/>
      <c r="P6157" s="64"/>
      <c r="Q6157" s="18"/>
      <c r="R6157" s="181">
        <f t="shared" si="870"/>
        <v>0</v>
      </c>
      <c r="S6157" s="181">
        <f t="shared" si="871"/>
        <v>0</v>
      </c>
      <c r="T6157" s="181">
        <f t="shared" si="872"/>
        <v>0</v>
      </c>
      <c r="AQ6157" s="1">
        <f>COUNT(L$11:L6157)</f>
        <v>37</v>
      </c>
      <c r="AR6157" s="43">
        <f t="shared" ref="AR6157:AR6220" si="873">IF(B6157&gt;2,B6157,AR6156)</f>
        <v>40933</v>
      </c>
      <c r="AS6157" s="44">
        <f t="shared" ref="AS6157:AS6220" si="874">AS6156+T6157</f>
        <v>89.120000000000019</v>
      </c>
      <c r="AT6157" s="10" t="str">
        <f t="shared" ref="AT6157:AT6220" si="875">IF(N6157="P",IF(P6157&lt;&gt;"Y",IF(M6157&lt;&gt;"Y",K6157*AV6157,K6157*AV6157-K6157),IF(M6157&lt;&gt;"Y",K6157 + K6157*(AV6157-1),K6157)),"")</f>
        <v/>
      </c>
      <c r="AU6157" s="20" t="str">
        <f t="shared" ref="AU6157:AU6220" si="876">IF(M6157="Y",IF(P6157="Y",K6157*(AV6157-1),K6157),"")</f>
        <v/>
      </c>
      <c r="AV6157" s="42">
        <f t="shared" ref="AV6157:AV6220" si="877">IF(L6157&lt;&gt;"",IF(ODDS_TYPE=1,L6157,IF(ODDS_TYPE=2,IF(L6157&gt;0,1+L6157/100,IF(L6157&lt;0,1-100/L6157,1)),IF(ODDS_TYPE=3,1+L6157,IF(ODDS_TYPE=4,1+L6157,IF(ODDS_TYPE=5,IF(L6157&gt;0,1+L6157,1-1/L6157),IF(ODDS_TYPE=6,IF(L6157&gt;=0,L6157+1,1-1/L6157),1)))))),1)</f>
        <v>1</v>
      </c>
      <c r="AW6157" s="89">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68"/>
      <c r="AY6157" s="60"/>
      <c r="AZ6157" s="61"/>
      <c r="BB6157" s="61" t="str">
        <f>IF(Settings!I6153&lt;&gt;"",Settings!I6153,"")</f>
        <v/>
      </c>
    </row>
    <row r="6158" spans="2:54" x14ac:dyDescent="0.2">
      <c r="B6158" s="13"/>
      <c r="C6158" s="12"/>
      <c r="D6158" s="12"/>
      <c r="E6158" s="12"/>
      <c r="F6158" s="12"/>
      <c r="G6158" s="12"/>
      <c r="H6158" s="12"/>
      <c r="I6158" s="15"/>
      <c r="J6158" s="31"/>
      <c r="K6158" s="180"/>
      <c r="L6158" s="40"/>
      <c r="M6158" s="14"/>
      <c r="N6158" s="16"/>
      <c r="O6158" s="49"/>
      <c r="P6158" s="64"/>
      <c r="Q6158" s="18"/>
      <c r="R6158" s="181">
        <f t="shared" si="870"/>
        <v>0</v>
      </c>
      <c r="S6158" s="181">
        <f t="shared" si="871"/>
        <v>0</v>
      </c>
      <c r="T6158" s="181">
        <f t="shared" si="872"/>
        <v>0</v>
      </c>
      <c r="AQ6158" s="1">
        <f>COUNT(L$11:L6158)</f>
        <v>37</v>
      </c>
      <c r="AR6158" s="43">
        <f t="shared" si="873"/>
        <v>40933</v>
      </c>
      <c r="AS6158" s="44">
        <f t="shared" si="874"/>
        <v>89.120000000000019</v>
      </c>
      <c r="AT6158" s="10" t="str">
        <f t="shared" si="875"/>
        <v/>
      </c>
      <c r="AU6158" s="20" t="str">
        <f t="shared" si="876"/>
        <v/>
      </c>
      <c r="AV6158" s="42">
        <f t="shared" si="877"/>
        <v>1</v>
      </c>
      <c r="AW6158" s="89">
        <f t="shared" si="878"/>
        <v>0</v>
      </c>
      <c r="AX6158" s="168"/>
      <c r="AY6158" s="60"/>
      <c r="AZ6158" s="61"/>
      <c r="BB6158" s="61" t="str">
        <f>IF(Settings!I6154&lt;&gt;"",Settings!I6154,"")</f>
        <v/>
      </c>
    </row>
    <row r="6159" spans="2:54" x14ac:dyDescent="0.2">
      <c r="B6159" s="13"/>
      <c r="C6159" s="12"/>
      <c r="D6159" s="12"/>
      <c r="E6159" s="12"/>
      <c r="F6159" s="12"/>
      <c r="G6159" s="12"/>
      <c r="H6159" s="12"/>
      <c r="I6159" s="15"/>
      <c r="J6159" s="31"/>
      <c r="K6159" s="180"/>
      <c r="L6159" s="40"/>
      <c r="M6159" s="14"/>
      <c r="N6159" s="16"/>
      <c r="O6159" s="49"/>
      <c r="P6159" s="64"/>
      <c r="Q6159" s="18"/>
      <c r="R6159" s="181">
        <f t="shared" si="870"/>
        <v>0</v>
      </c>
      <c r="S6159" s="181">
        <f t="shared" si="871"/>
        <v>0</v>
      </c>
      <c r="T6159" s="181">
        <f t="shared" si="872"/>
        <v>0</v>
      </c>
      <c r="AQ6159" s="1">
        <f>COUNT(L$11:L6159)</f>
        <v>37</v>
      </c>
      <c r="AR6159" s="43">
        <f t="shared" si="873"/>
        <v>40933</v>
      </c>
      <c r="AS6159" s="44">
        <f t="shared" si="874"/>
        <v>89.120000000000019</v>
      </c>
      <c r="AT6159" s="10" t="str">
        <f t="shared" si="875"/>
        <v/>
      </c>
      <c r="AU6159" s="20" t="str">
        <f t="shared" si="876"/>
        <v/>
      </c>
      <c r="AV6159" s="42">
        <f t="shared" si="877"/>
        <v>1</v>
      </c>
      <c r="AW6159" s="89">
        <f t="shared" si="878"/>
        <v>0</v>
      </c>
      <c r="AX6159" s="168"/>
      <c r="AY6159" s="60"/>
      <c r="AZ6159" s="61"/>
      <c r="BB6159" s="61" t="str">
        <f>IF(Settings!I6155&lt;&gt;"",Settings!I6155,"")</f>
        <v/>
      </c>
    </row>
    <row r="6160" spans="2:54" x14ac:dyDescent="0.2">
      <c r="B6160" s="13"/>
      <c r="C6160" s="12"/>
      <c r="D6160" s="12"/>
      <c r="E6160" s="12"/>
      <c r="F6160" s="12"/>
      <c r="G6160" s="12"/>
      <c r="H6160" s="12"/>
      <c r="I6160" s="15"/>
      <c r="J6160" s="31"/>
      <c r="K6160" s="180"/>
      <c r="L6160" s="40"/>
      <c r="M6160" s="14"/>
      <c r="N6160" s="16"/>
      <c r="O6160" s="49"/>
      <c r="P6160" s="64"/>
      <c r="Q6160" s="18"/>
      <c r="R6160" s="181">
        <f t="shared" si="870"/>
        <v>0</v>
      </c>
      <c r="S6160" s="181">
        <f t="shared" si="871"/>
        <v>0</v>
      </c>
      <c r="T6160" s="181">
        <f t="shared" si="872"/>
        <v>0</v>
      </c>
      <c r="AQ6160" s="1">
        <f>COUNT(L$11:L6160)</f>
        <v>37</v>
      </c>
      <c r="AR6160" s="43">
        <f t="shared" si="873"/>
        <v>40933</v>
      </c>
      <c r="AS6160" s="44">
        <f t="shared" si="874"/>
        <v>89.120000000000019</v>
      </c>
      <c r="AT6160" s="10" t="str">
        <f t="shared" si="875"/>
        <v/>
      </c>
      <c r="AU6160" s="20" t="str">
        <f t="shared" si="876"/>
        <v/>
      </c>
      <c r="AV6160" s="42">
        <f t="shared" si="877"/>
        <v>1</v>
      </c>
      <c r="AW6160" s="89">
        <f t="shared" si="878"/>
        <v>0</v>
      </c>
      <c r="AX6160" s="168"/>
      <c r="AY6160" s="60"/>
      <c r="AZ6160" s="61"/>
      <c r="BB6160" s="61" t="str">
        <f>IF(Settings!I6156&lt;&gt;"",Settings!I6156,"")</f>
        <v/>
      </c>
    </row>
    <row r="6161" spans="2:54" x14ac:dyDescent="0.2">
      <c r="B6161" s="13"/>
      <c r="C6161" s="12"/>
      <c r="D6161" s="12"/>
      <c r="E6161" s="12"/>
      <c r="F6161" s="12"/>
      <c r="G6161" s="12"/>
      <c r="H6161" s="12"/>
      <c r="I6161" s="15"/>
      <c r="J6161" s="31"/>
      <c r="K6161" s="180"/>
      <c r="L6161" s="40"/>
      <c r="M6161" s="14"/>
      <c r="N6161" s="16"/>
      <c r="O6161" s="49"/>
      <c r="P6161" s="64"/>
      <c r="Q6161" s="18"/>
      <c r="R6161" s="181">
        <f t="shared" si="870"/>
        <v>0</v>
      </c>
      <c r="S6161" s="181">
        <f t="shared" si="871"/>
        <v>0</v>
      </c>
      <c r="T6161" s="181">
        <f t="shared" si="872"/>
        <v>0</v>
      </c>
      <c r="AQ6161" s="1">
        <f>COUNT(L$11:L6161)</f>
        <v>37</v>
      </c>
      <c r="AR6161" s="43">
        <f t="shared" si="873"/>
        <v>40933</v>
      </c>
      <c r="AS6161" s="44">
        <f t="shared" si="874"/>
        <v>89.120000000000019</v>
      </c>
      <c r="AT6161" s="10" t="str">
        <f t="shared" si="875"/>
        <v/>
      </c>
      <c r="AU6161" s="20" t="str">
        <f t="shared" si="876"/>
        <v/>
      </c>
      <c r="AV6161" s="42">
        <f t="shared" si="877"/>
        <v>1</v>
      </c>
      <c r="AW6161" s="89">
        <f t="shared" si="878"/>
        <v>0</v>
      </c>
      <c r="AX6161" s="168"/>
      <c r="AY6161" s="60"/>
      <c r="AZ6161" s="61"/>
      <c r="BB6161" s="61" t="str">
        <f>IF(Settings!I6157&lt;&gt;"",Settings!I6157,"")</f>
        <v/>
      </c>
    </row>
    <row r="6162" spans="2:54" x14ac:dyDescent="0.2">
      <c r="B6162" s="13"/>
      <c r="C6162" s="12"/>
      <c r="D6162" s="12"/>
      <c r="E6162" s="12"/>
      <c r="F6162" s="12"/>
      <c r="G6162" s="12"/>
      <c r="H6162" s="12"/>
      <c r="I6162" s="15"/>
      <c r="J6162" s="31"/>
      <c r="K6162" s="180"/>
      <c r="L6162" s="40"/>
      <c r="M6162" s="14"/>
      <c r="N6162" s="16"/>
      <c r="O6162" s="49"/>
      <c r="P6162" s="64"/>
      <c r="Q6162" s="18"/>
      <c r="R6162" s="181">
        <f t="shared" si="870"/>
        <v>0</v>
      </c>
      <c r="S6162" s="181">
        <f t="shared" si="871"/>
        <v>0</v>
      </c>
      <c r="T6162" s="181">
        <f t="shared" si="872"/>
        <v>0</v>
      </c>
      <c r="AQ6162" s="1">
        <f>COUNT(L$11:L6162)</f>
        <v>37</v>
      </c>
      <c r="AR6162" s="43">
        <f t="shared" si="873"/>
        <v>40933</v>
      </c>
      <c r="AS6162" s="44">
        <f t="shared" si="874"/>
        <v>89.120000000000019</v>
      </c>
      <c r="AT6162" s="10" t="str">
        <f t="shared" si="875"/>
        <v/>
      </c>
      <c r="AU6162" s="20" t="str">
        <f t="shared" si="876"/>
        <v/>
      </c>
      <c r="AV6162" s="42">
        <f t="shared" si="877"/>
        <v>1</v>
      </c>
      <c r="AW6162" s="89">
        <f t="shared" si="878"/>
        <v>0</v>
      </c>
      <c r="AX6162" s="168"/>
      <c r="AY6162" s="60"/>
      <c r="AZ6162" s="61"/>
      <c r="BB6162" s="61" t="str">
        <f>IF(Settings!I6158&lt;&gt;"",Settings!I6158,"")</f>
        <v/>
      </c>
    </row>
    <row r="6163" spans="2:54" x14ac:dyDescent="0.2">
      <c r="B6163" s="13"/>
      <c r="C6163" s="12"/>
      <c r="D6163" s="12"/>
      <c r="E6163" s="12"/>
      <c r="F6163" s="12"/>
      <c r="G6163" s="12"/>
      <c r="H6163" s="12"/>
      <c r="I6163" s="15"/>
      <c r="J6163" s="31"/>
      <c r="K6163" s="180"/>
      <c r="L6163" s="40"/>
      <c r="M6163" s="14"/>
      <c r="N6163" s="16"/>
      <c r="O6163" s="49"/>
      <c r="P6163" s="64"/>
      <c r="Q6163" s="18"/>
      <c r="R6163" s="181">
        <f t="shared" si="870"/>
        <v>0</v>
      </c>
      <c r="S6163" s="181">
        <f t="shared" si="871"/>
        <v>0</v>
      </c>
      <c r="T6163" s="181">
        <f t="shared" si="872"/>
        <v>0</v>
      </c>
      <c r="AQ6163" s="1">
        <f>COUNT(L$11:L6163)</f>
        <v>37</v>
      </c>
      <c r="AR6163" s="43">
        <f t="shared" si="873"/>
        <v>40933</v>
      </c>
      <c r="AS6163" s="44">
        <f t="shared" si="874"/>
        <v>89.120000000000019</v>
      </c>
      <c r="AT6163" s="10" t="str">
        <f t="shared" si="875"/>
        <v/>
      </c>
      <c r="AU6163" s="20" t="str">
        <f t="shared" si="876"/>
        <v/>
      </c>
      <c r="AV6163" s="42">
        <f t="shared" si="877"/>
        <v>1</v>
      </c>
      <c r="AW6163" s="89">
        <f t="shared" si="878"/>
        <v>0</v>
      </c>
      <c r="AX6163" s="168"/>
      <c r="AY6163" s="60"/>
      <c r="AZ6163" s="61"/>
      <c r="BB6163" s="61" t="str">
        <f>IF(Settings!I6159&lt;&gt;"",Settings!I6159,"")</f>
        <v/>
      </c>
    </row>
    <row r="6164" spans="2:54" x14ac:dyDescent="0.2">
      <c r="B6164" s="13"/>
      <c r="C6164" s="12"/>
      <c r="D6164" s="12"/>
      <c r="E6164" s="12"/>
      <c r="F6164" s="12"/>
      <c r="G6164" s="12"/>
      <c r="H6164" s="12"/>
      <c r="I6164" s="15"/>
      <c r="J6164" s="31"/>
      <c r="K6164" s="180"/>
      <c r="L6164" s="40"/>
      <c r="M6164" s="14"/>
      <c r="N6164" s="16"/>
      <c r="O6164" s="49"/>
      <c r="P6164" s="64"/>
      <c r="Q6164" s="18"/>
      <c r="R6164" s="181">
        <f t="shared" si="870"/>
        <v>0</v>
      </c>
      <c r="S6164" s="181">
        <f t="shared" si="871"/>
        <v>0</v>
      </c>
      <c r="T6164" s="181">
        <f t="shared" si="872"/>
        <v>0</v>
      </c>
      <c r="AQ6164" s="1">
        <f>COUNT(L$11:L6164)</f>
        <v>37</v>
      </c>
      <c r="AR6164" s="43">
        <f t="shared" si="873"/>
        <v>40933</v>
      </c>
      <c r="AS6164" s="44">
        <f t="shared" si="874"/>
        <v>89.120000000000019</v>
      </c>
      <c r="AT6164" s="10" t="str">
        <f t="shared" si="875"/>
        <v/>
      </c>
      <c r="AU6164" s="20" t="str">
        <f t="shared" si="876"/>
        <v/>
      </c>
      <c r="AV6164" s="42">
        <f t="shared" si="877"/>
        <v>1</v>
      </c>
      <c r="AW6164" s="89">
        <f t="shared" si="878"/>
        <v>0</v>
      </c>
      <c r="AX6164" s="168"/>
      <c r="AY6164" s="60"/>
      <c r="AZ6164" s="61"/>
      <c r="BB6164" s="61" t="str">
        <f>IF(Settings!I6160&lt;&gt;"",Settings!I6160,"")</f>
        <v/>
      </c>
    </row>
    <row r="6165" spans="2:54" x14ac:dyDescent="0.2">
      <c r="B6165" s="13"/>
      <c r="C6165" s="12"/>
      <c r="D6165" s="12"/>
      <c r="E6165" s="12"/>
      <c r="F6165" s="12"/>
      <c r="G6165" s="12"/>
      <c r="H6165" s="12"/>
      <c r="I6165" s="15"/>
      <c r="J6165" s="31"/>
      <c r="K6165" s="180"/>
      <c r="L6165" s="40"/>
      <c r="M6165" s="14"/>
      <c r="N6165" s="16"/>
      <c r="O6165" s="49"/>
      <c r="P6165" s="64"/>
      <c r="Q6165" s="18"/>
      <c r="R6165" s="181">
        <f t="shared" si="870"/>
        <v>0</v>
      </c>
      <c r="S6165" s="181">
        <f t="shared" si="871"/>
        <v>0</v>
      </c>
      <c r="T6165" s="181">
        <f t="shared" si="872"/>
        <v>0</v>
      </c>
      <c r="AQ6165" s="1">
        <f>COUNT(L$11:L6165)</f>
        <v>37</v>
      </c>
      <c r="AR6165" s="43">
        <f t="shared" si="873"/>
        <v>40933</v>
      </c>
      <c r="AS6165" s="44">
        <f t="shared" si="874"/>
        <v>89.120000000000019</v>
      </c>
      <c r="AT6165" s="10" t="str">
        <f t="shared" si="875"/>
        <v/>
      </c>
      <c r="AU6165" s="20" t="str">
        <f t="shared" si="876"/>
        <v/>
      </c>
      <c r="AV6165" s="42">
        <f t="shared" si="877"/>
        <v>1</v>
      </c>
      <c r="AW6165" s="89">
        <f t="shared" si="878"/>
        <v>0</v>
      </c>
      <c r="AX6165" s="168"/>
      <c r="AY6165" s="60"/>
      <c r="AZ6165" s="61"/>
      <c r="BB6165" s="61" t="str">
        <f>IF(Settings!I6161&lt;&gt;"",Settings!I6161,"")</f>
        <v/>
      </c>
    </row>
    <row r="6166" spans="2:54" x14ac:dyDescent="0.2">
      <c r="B6166" s="13"/>
      <c r="C6166" s="12"/>
      <c r="D6166" s="12"/>
      <c r="E6166" s="12"/>
      <c r="F6166" s="12"/>
      <c r="G6166" s="12"/>
      <c r="H6166" s="12"/>
      <c r="I6166" s="15"/>
      <c r="J6166" s="31"/>
      <c r="K6166" s="180"/>
      <c r="L6166" s="40"/>
      <c r="M6166" s="14"/>
      <c r="N6166" s="16"/>
      <c r="O6166" s="49"/>
      <c r="P6166" s="64"/>
      <c r="Q6166" s="18"/>
      <c r="R6166" s="181">
        <f t="shared" si="870"/>
        <v>0</v>
      </c>
      <c r="S6166" s="181">
        <f t="shared" si="871"/>
        <v>0</v>
      </c>
      <c r="T6166" s="181">
        <f t="shared" si="872"/>
        <v>0</v>
      </c>
      <c r="AQ6166" s="1">
        <f>COUNT(L$11:L6166)</f>
        <v>37</v>
      </c>
      <c r="AR6166" s="43">
        <f t="shared" si="873"/>
        <v>40933</v>
      </c>
      <c r="AS6166" s="44">
        <f t="shared" si="874"/>
        <v>89.120000000000019</v>
      </c>
      <c r="AT6166" s="10" t="str">
        <f t="shared" si="875"/>
        <v/>
      </c>
      <c r="AU6166" s="20" t="str">
        <f t="shared" si="876"/>
        <v/>
      </c>
      <c r="AV6166" s="42">
        <f t="shared" si="877"/>
        <v>1</v>
      </c>
      <c r="AW6166" s="89">
        <f t="shared" si="878"/>
        <v>0</v>
      </c>
      <c r="AX6166" s="168"/>
      <c r="AY6166" s="60"/>
      <c r="AZ6166" s="61"/>
      <c r="BB6166" s="61" t="str">
        <f>IF(Settings!I6162&lt;&gt;"",Settings!I6162,"")</f>
        <v/>
      </c>
    </row>
    <row r="6167" spans="2:54" x14ac:dyDescent="0.2">
      <c r="B6167" s="13"/>
      <c r="C6167" s="12"/>
      <c r="D6167" s="12"/>
      <c r="E6167" s="12"/>
      <c r="F6167" s="12"/>
      <c r="G6167" s="12"/>
      <c r="H6167" s="12"/>
      <c r="I6167" s="15"/>
      <c r="J6167" s="31"/>
      <c r="K6167" s="180"/>
      <c r="L6167" s="40"/>
      <c r="M6167" s="14"/>
      <c r="N6167" s="16"/>
      <c r="O6167" s="49"/>
      <c r="P6167" s="64"/>
      <c r="Q6167" s="18"/>
      <c r="R6167" s="181">
        <f t="shared" si="870"/>
        <v>0</v>
      </c>
      <c r="S6167" s="181">
        <f t="shared" si="871"/>
        <v>0</v>
      </c>
      <c r="T6167" s="181">
        <f t="shared" si="872"/>
        <v>0</v>
      </c>
      <c r="AQ6167" s="1">
        <f>COUNT(L$11:L6167)</f>
        <v>37</v>
      </c>
      <c r="AR6167" s="43">
        <f t="shared" si="873"/>
        <v>40933</v>
      </c>
      <c r="AS6167" s="44">
        <f t="shared" si="874"/>
        <v>89.120000000000019</v>
      </c>
      <c r="AT6167" s="10" t="str">
        <f t="shared" si="875"/>
        <v/>
      </c>
      <c r="AU6167" s="20" t="str">
        <f t="shared" si="876"/>
        <v/>
      </c>
      <c r="AV6167" s="42">
        <f t="shared" si="877"/>
        <v>1</v>
      </c>
      <c r="AW6167" s="89">
        <f t="shared" si="878"/>
        <v>0</v>
      </c>
      <c r="AX6167" s="168"/>
      <c r="AY6167" s="60"/>
      <c r="AZ6167" s="61"/>
      <c r="BB6167" s="61" t="str">
        <f>IF(Settings!I6163&lt;&gt;"",Settings!I6163,"")</f>
        <v/>
      </c>
    </row>
    <row r="6168" spans="2:54" x14ac:dyDescent="0.2">
      <c r="B6168" s="13"/>
      <c r="C6168" s="12"/>
      <c r="D6168" s="12"/>
      <c r="E6168" s="12"/>
      <c r="F6168" s="12"/>
      <c r="G6168" s="12"/>
      <c r="H6168" s="12"/>
      <c r="I6168" s="15"/>
      <c r="J6168" s="31"/>
      <c r="K6168" s="180"/>
      <c r="L6168" s="40"/>
      <c r="M6168" s="14"/>
      <c r="N6168" s="16"/>
      <c r="O6168" s="49"/>
      <c r="P6168" s="64"/>
      <c r="Q6168" s="18"/>
      <c r="R6168" s="181">
        <f t="shared" si="870"/>
        <v>0</v>
      </c>
      <c r="S6168" s="181">
        <f t="shared" si="871"/>
        <v>0</v>
      </c>
      <c r="T6168" s="181">
        <f t="shared" si="872"/>
        <v>0</v>
      </c>
      <c r="AQ6168" s="1">
        <f>COUNT(L$11:L6168)</f>
        <v>37</v>
      </c>
      <c r="AR6168" s="43">
        <f t="shared" si="873"/>
        <v>40933</v>
      </c>
      <c r="AS6168" s="44">
        <f t="shared" si="874"/>
        <v>89.120000000000019</v>
      </c>
      <c r="AT6168" s="10" t="str">
        <f t="shared" si="875"/>
        <v/>
      </c>
      <c r="AU6168" s="20" t="str">
        <f t="shared" si="876"/>
        <v/>
      </c>
      <c r="AV6168" s="42">
        <f t="shared" si="877"/>
        <v>1</v>
      </c>
      <c r="AW6168" s="89">
        <f t="shared" si="878"/>
        <v>0</v>
      </c>
      <c r="AX6168" s="168"/>
      <c r="AY6168" s="60"/>
      <c r="AZ6168" s="61"/>
      <c r="BB6168" s="61" t="str">
        <f>IF(Settings!I6164&lt;&gt;"",Settings!I6164,"")</f>
        <v/>
      </c>
    </row>
    <row r="6169" spans="2:54" x14ac:dyDescent="0.2">
      <c r="B6169" s="13"/>
      <c r="C6169" s="12"/>
      <c r="D6169" s="12"/>
      <c r="E6169" s="12"/>
      <c r="F6169" s="12"/>
      <c r="G6169" s="12"/>
      <c r="H6169" s="12"/>
      <c r="I6169" s="15"/>
      <c r="J6169" s="31"/>
      <c r="K6169" s="180"/>
      <c r="L6169" s="40"/>
      <c r="M6169" s="14"/>
      <c r="N6169" s="16"/>
      <c r="O6169" s="49"/>
      <c r="P6169" s="64"/>
      <c r="Q6169" s="18"/>
      <c r="R6169" s="181">
        <f t="shared" si="870"/>
        <v>0</v>
      </c>
      <c r="S6169" s="181">
        <f t="shared" si="871"/>
        <v>0</v>
      </c>
      <c r="T6169" s="181">
        <f t="shared" si="872"/>
        <v>0</v>
      </c>
      <c r="AQ6169" s="1">
        <f>COUNT(L$11:L6169)</f>
        <v>37</v>
      </c>
      <c r="AR6169" s="43">
        <f t="shared" si="873"/>
        <v>40933</v>
      </c>
      <c r="AS6169" s="44">
        <f t="shared" si="874"/>
        <v>89.120000000000019</v>
      </c>
      <c r="AT6169" s="10" t="str">
        <f t="shared" si="875"/>
        <v/>
      </c>
      <c r="AU6169" s="20" t="str">
        <f t="shared" si="876"/>
        <v/>
      </c>
      <c r="AV6169" s="42">
        <f t="shared" si="877"/>
        <v>1</v>
      </c>
      <c r="AW6169" s="89">
        <f t="shared" si="878"/>
        <v>0</v>
      </c>
      <c r="AX6169" s="168"/>
      <c r="AY6169" s="60"/>
      <c r="AZ6169" s="61"/>
      <c r="BB6169" s="61" t="str">
        <f>IF(Settings!I6165&lt;&gt;"",Settings!I6165,"")</f>
        <v/>
      </c>
    </row>
    <row r="6170" spans="2:54" x14ac:dyDescent="0.2">
      <c r="B6170" s="13"/>
      <c r="C6170" s="12"/>
      <c r="D6170" s="12"/>
      <c r="E6170" s="12"/>
      <c r="F6170" s="12"/>
      <c r="G6170" s="12"/>
      <c r="H6170" s="12"/>
      <c r="I6170" s="15"/>
      <c r="J6170" s="31"/>
      <c r="K6170" s="180"/>
      <c r="L6170" s="40"/>
      <c r="M6170" s="14"/>
      <c r="N6170" s="16"/>
      <c r="O6170" s="49"/>
      <c r="P6170" s="64"/>
      <c r="Q6170" s="18"/>
      <c r="R6170" s="181">
        <f t="shared" si="870"/>
        <v>0</v>
      </c>
      <c r="S6170" s="181">
        <f t="shared" si="871"/>
        <v>0</v>
      </c>
      <c r="T6170" s="181">
        <f t="shared" si="872"/>
        <v>0</v>
      </c>
      <c r="AQ6170" s="1">
        <f>COUNT(L$11:L6170)</f>
        <v>37</v>
      </c>
      <c r="AR6170" s="43">
        <f t="shared" si="873"/>
        <v>40933</v>
      </c>
      <c r="AS6170" s="44">
        <f t="shared" si="874"/>
        <v>89.120000000000019</v>
      </c>
      <c r="AT6170" s="10" t="str">
        <f t="shared" si="875"/>
        <v/>
      </c>
      <c r="AU6170" s="20" t="str">
        <f t="shared" si="876"/>
        <v/>
      </c>
      <c r="AV6170" s="42">
        <f t="shared" si="877"/>
        <v>1</v>
      </c>
      <c r="AW6170" s="89">
        <f t="shared" si="878"/>
        <v>0</v>
      </c>
      <c r="AX6170" s="168"/>
      <c r="AY6170" s="60"/>
      <c r="AZ6170" s="61"/>
      <c r="BB6170" s="61" t="str">
        <f>IF(Settings!I6166&lt;&gt;"",Settings!I6166,"")</f>
        <v/>
      </c>
    </row>
    <row r="6171" spans="2:54" x14ac:dyDescent="0.2">
      <c r="B6171" s="13"/>
      <c r="C6171" s="12"/>
      <c r="D6171" s="12"/>
      <c r="E6171" s="12"/>
      <c r="F6171" s="12"/>
      <c r="G6171" s="12"/>
      <c r="H6171" s="12"/>
      <c r="I6171" s="15"/>
      <c r="J6171" s="31"/>
      <c r="K6171" s="180"/>
      <c r="L6171" s="40"/>
      <c r="M6171" s="14"/>
      <c r="N6171" s="16"/>
      <c r="O6171" s="49"/>
      <c r="P6171" s="64"/>
      <c r="Q6171" s="18"/>
      <c r="R6171" s="181">
        <f t="shared" si="870"/>
        <v>0</v>
      </c>
      <c r="S6171" s="181">
        <f t="shared" si="871"/>
        <v>0</v>
      </c>
      <c r="T6171" s="181">
        <f t="shared" si="872"/>
        <v>0</v>
      </c>
      <c r="AQ6171" s="1">
        <f>COUNT(L$11:L6171)</f>
        <v>37</v>
      </c>
      <c r="AR6171" s="43">
        <f t="shared" si="873"/>
        <v>40933</v>
      </c>
      <c r="AS6171" s="44">
        <f t="shared" si="874"/>
        <v>89.120000000000019</v>
      </c>
      <c r="AT6171" s="10" t="str">
        <f t="shared" si="875"/>
        <v/>
      </c>
      <c r="AU6171" s="20" t="str">
        <f t="shared" si="876"/>
        <v/>
      </c>
      <c r="AV6171" s="42">
        <f t="shared" si="877"/>
        <v>1</v>
      </c>
      <c r="AW6171" s="89">
        <f t="shared" si="878"/>
        <v>0</v>
      </c>
      <c r="AX6171" s="168"/>
      <c r="AY6171" s="60"/>
      <c r="AZ6171" s="61"/>
      <c r="BB6171" s="61" t="str">
        <f>IF(Settings!I6167&lt;&gt;"",Settings!I6167,"")</f>
        <v/>
      </c>
    </row>
    <row r="6172" spans="2:54" x14ac:dyDescent="0.2">
      <c r="B6172" s="13"/>
      <c r="C6172" s="12"/>
      <c r="D6172" s="12"/>
      <c r="E6172" s="12"/>
      <c r="F6172" s="12"/>
      <c r="G6172" s="12"/>
      <c r="H6172" s="12"/>
      <c r="I6172" s="15"/>
      <c r="J6172" s="31"/>
      <c r="K6172" s="180"/>
      <c r="L6172" s="40"/>
      <c r="M6172" s="14"/>
      <c r="N6172" s="16"/>
      <c r="O6172" s="49"/>
      <c r="P6172" s="64"/>
      <c r="Q6172" s="18"/>
      <c r="R6172" s="181">
        <f t="shared" si="870"/>
        <v>0</v>
      </c>
      <c r="S6172" s="181">
        <f t="shared" si="871"/>
        <v>0</v>
      </c>
      <c r="T6172" s="181">
        <f t="shared" si="872"/>
        <v>0</v>
      </c>
      <c r="AQ6172" s="1">
        <f>COUNT(L$11:L6172)</f>
        <v>37</v>
      </c>
      <c r="AR6172" s="43">
        <f t="shared" si="873"/>
        <v>40933</v>
      </c>
      <c r="AS6172" s="44">
        <f t="shared" si="874"/>
        <v>89.120000000000019</v>
      </c>
      <c r="AT6172" s="10" t="str">
        <f t="shared" si="875"/>
        <v/>
      </c>
      <c r="AU6172" s="20" t="str">
        <f t="shared" si="876"/>
        <v/>
      </c>
      <c r="AV6172" s="42">
        <f t="shared" si="877"/>
        <v>1</v>
      </c>
      <c r="AW6172" s="89">
        <f t="shared" si="878"/>
        <v>0</v>
      </c>
      <c r="AX6172" s="168"/>
      <c r="AY6172" s="60"/>
      <c r="AZ6172" s="61"/>
      <c r="BB6172" s="61" t="str">
        <f>IF(Settings!I6168&lt;&gt;"",Settings!I6168,"")</f>
        <v/>
      </c>
    </row>
    <row r="6173" spans="2:54" x14ac:dyDescent="0.2">
      <c r="B6173" s="13"/>
      <c r="C6173" s="12"/>
      <c r="D6173" s="12"/>
      <c r="E6173" s="12"/>
      <c r="F6173" s="12"/>
      <c r="G6173" s="12"/>
      <c r="H6173" s="12"/>
      <c r="I6173" s="15"/>
      <c r="J6173" s="31"/>
      <c r="K6173" s="180"/>
      <c r="L6173" s="40"/>
      <c r="M6173" s="14"/>
      <c r="N6173" s="16"/>
      <c r="O6173" s="49"/>
      <c r="P6173" s="64"/>
      <c r="Q6173" s="18"/>
      <c r="R6173" s="181">
        <f t="shared" si="870"/>
        <v>0</v>
      </c>
      <c r="S6173" s="181">
        <f t="shared" si="871"/>
        <v>0</v>
      </c>
      <c r="T6173" s="181">
        <f t="shared" si="872"/>
        <v>0</v>
      </c>
      <c r="AQ6173" s="1">
        <f>COUNT(L$11:L6173)</f>
        <v>37</v>
      </c>
      <c r="AR6173" s="43">
        <f t="shared" si="873"/>
        <v>40933</v>
      </c>
      <c r="AS6173" s="44">
        <f t="shared" si="874"/>
        <v>89.120000000000019</v>
      </c>
      <c r="AT6173" s="10" t="str">
        <f t="shared" si="875"/>
        <v/>
      </c>
      <c r="AU6173" s="20" t="str">
        <f t="shared" si="876"/>
        <v/>
      </c>
      <c r="AV6173" s="42">
        <f t="shared" si="877"/>
        <v>1</v>
      </c>
      <c r="AW6173" s="89">
        <f t="shared" si="878"/>
        <v>0</v>
      </c>
      <c r="AX6173" s="168"/>
      <c r="AY6173" s="60"/>
      <c r="AZ6173" s="61"/>
      <c r="BB6173" s="61" t="str">
        <f>IF(Settings!I6169&lt;&gt;"",Settings!I6169,"")</f>
        <v/>
      </c>
    </row>
    <row r="6174" spans="2:54" x14ac:dyDescent="0.2">
      <c r="B6174" s="13"/>
      <c r="C6174" s="12"/>
      <c r="D6174" s="12"/>
      <c r="E6174" s="12"/>
      <c r="F6174" s="12"/>
      <c r="G6174" s="12"/>
      <c r="H6174" s="12"/>
      <c r="I6174" s="15"/>
      <c r="J6174" s="31"/>
      <c r="K6174" s="180"/>
      <c r="L6174" s="40"/>
      <c r="M6174" s="14"/>
      <c r="N6174" s="16"/>
      <c r="O6174" s="49"/>
      <c r="P6174" s="64"/>
      <c r="Q6174" s="18"/>
      <c r="R6174" s="181">
        <f t="shared" si="870"/>
        <v>0</v>
      </c>
      <c r="S6174" s="181">
        <f t="shared" si="871"/>
        <v>0</v>
      </c>
      <c r="T6174" s="181">
        <f t="shared" si="872"/>
        <v>0</v>
      </c>
      <c r="AQ6174" s="1">
        <f>COUNT(L$11:L6174)</f>
        <v>37</v>
      </c>
      <c r="AR6174" s="43">
        <f t="shared" si="873"/>
        <v>40933</v>
      </c>
      <c r="AS6174" s="44">
        <f t="shared" si="874"/>
        <v>89.120000000000019</v>
      </c>
      <c r="AT6174" s="10" t="str">
        <f t="shared" si="875"/>
        <v/>
      </c>
      <c r="AU6174" s="20" t="str">
        <f t="shared" si="876"/>
        <v/>
      </c>
      <c r="AV6174" s="42">
        <f t="shared" si="877"/>
        <v>1</v>
      </c>
      <c r="AW6174" s="89">
        <f t="shared" si="878"/>
        <v>0</v>
      </c>
      <c r="AX6174" s="168"/>
      <c r="AY6174" s="60"/>
      <c r="AZ6174" s="61"/>
      <c r="BB6174" s="61" t="str">
        <f>IF(Settings!I6170&lt;&gt;"",Settings!I6170,"")</f>
        <v/>
      </c>
    </row>
    <row r="6175" spans="2:54" x14ac:dyDescent="0.2">
      <c r="B6175" s="13"/>
      <c r="C6175" s="12"/>
      <c r="D6175" s="12"/>
      <c r="E6175" s="12"/>
      <c r="F6175" s="12"/>
      <c r="G6175" s="12"/>
      <c r="H6175" s="12"/>
      <c r="I6175" s="15"/>
      <c r="J6175" s="31"/>
      <c r="K6175" s="180"/>
      <c r="L6175" s="40"/>
      <c r="M6175" s="14"/>
      <c r="N6175" s="16"/>
      <c r="O6175" s="49"/>
      <c r="P6175" s="64"/>
      <c r="Q6175" s="18"/>
      <c r="R6175" s="181">
        <f t="shared" si="870"/>
        <v>0</v>
      </c>
      <c r="S6175" s="181">
        <f t="shared" si="871"/>
        <v>0</v>
      </c>
      <c r="T6175" s="181">
        <f t="shared" si="872"/>
        <v>0</v>
      </c>
      <c r="AQ6175" s="1">
        <f>COUNT(L$11:L6175)</f>
        <v>37</v>
      </c>
      <c r="AR6175" s="43">
        <f t="shared" si="873"/>
        <v>40933</v>
      </c>
      <c r="AS6175" s="44">
        <f t="shared" si="874"/>
        <v>89.120000000000019</v>
      </c>
      <c r="AT6175" s="10" t="str">
        <f t="shared" si="875"/>
        <v/>
      </c>
      <c r="AU6175" s="20" t="str">
        <f t="shared" si="876"/>
        <v/>
      </c>
      <c r="AV6175" s="42">
        <f t="shared" si="877"/>
        <v>1</v>
      </c>
      <c r="AW6175" s="89">
        <f t="shared" si="878"/>
        <v>0</v>
      </c>
      <c r="AX6175" s="168"/>
      <c r="AY6175" s="60"/>
      <c r="AZ6175" s="61"/>
      <c r="BB6175" s="61" t="str">
        <f>IF(Settings!I6171&lt;&gt;"",Settings!I6171,"")</f>
        <v/>
      </c>
    </row>
    <row r="6176" spans="2:54" x14ac:dyDescent="0.2">
      <c r="B6176" s="13"/>
      <c r="C6176" s="12"/>
      <c r="D6176" s="12"/>
      <c r="E6176" s="12"/>
      <c r="F6176" s="12"/>
      <c r="G6176" s="12"/>
      <c r="H6176" s="12"/>
      <c r="I6176" s="15"/>
      <c r="J6176" s="31"/>
      <c r="K6176" s="180"/>
      <c r="L6176" s="40"/>
      <c r="M6176" s="14"/>
      <c r="N6176" s="16"/>
      <c r="O6176" s="49"/>
      <c r="P6176" s="64"/>
      <c r="Q6176" s="18"/>
      <c r="R6176" s="181">
        <f t="shared" si="870"/>
        <v>0</v>
      </c>
      <c r="S6176" s="181">
        <f t="shared" si="871"/>
        <v>0</v>
      </c>
      <c r="T6176" s="181">
        <f t="shared" si="872"/>
        <v>0</v>
      </c>
      <c r="AQ6176" s="1">
        <f>COUNT(L$11:L6176)</f>
        <v>37</v>
      </c>
      <c r="AR6176" s="43">
        <f t="shared" si="873"/>
        <v>40933</v>
      </c>
      <c r="AS6176" s="44">
        <f t="shared" si="874"/>
        <v>89.120000000000019</v>
      </c>
      <c r="AT6176" s="10" t="str">
        <f t="shared" si="875"/>
        <v/>
      </c>
      <c r="AU6176" s="20" t="str">
        <f t="shared" si="876"/>
        <v/>
      </c>
      <c r="AV6176" s="42">
        <f t="shared" si="877"/>
        <v>1</v>
      </c>
      <c r="AW6176" s="89">
        <f t="shared" si="878"/>
        <v>0</v>
      </c>
      <c r="AX6176" s="168"/>
      <c r="AY6176" s="60"/>
      <c r="AZ6176" s="61"/>
      <c r="BB6176" s="61" t="str">
        <f>IF(Settings!I6172&lt;&gt;"",Settings!I6172,"")</f>
        <v/>
      </c>
    </row>
    <row r="6177" spans="2:54" x14ac:dyDescent="0.2">
      <c r="B6177" s="13"/>
      <c r="C6177" s="12"/>
      <c r="D6177" s="12"/>
      <c r="E6177" s="12"/>
      <c r="F6177" s="12"/>
      <c r="G6177" s="12"/>
      <c r="H6177" s="12"/>
      <c r="I6177" s="15"/>
      <c r="J6177" s="31"/>
      <c r="K6177" s="180"/>
      <c r="L6177" s="40"/>
      <c r="M6177" s="14"/>
      <c r="N6177" s="16"/>
      <c r="O6177" s="49"/>
      <c r="P6177" s="64"/>
      <c r="Q6177" s="18"/>
      <c r="R6177" s="181">
        <f t="shared" si="870"/>
        <v>0</v>
      </c>
      <c r="S6177" s="181">
        <f t="shared" si="871"/>
        <v>0</v>
      </c>
      <c r="T6177" s="181">
        <f t="shared" si="872"/>
        <v>0</v>
      </c>
      <c r="AQ6177" s="1">
        <f>COUNT(L$11:L6177)</f>
        <v>37</v>
      </c>
      <c r="AR6177" s="43">
        <f t="shared" si="873"/>
        <v>40933</v>
      </c>
      <c r="AS6177" s="44">
        <f t="shared" si="874"/>
        <v>89.120000000000019</v>
      </c>
      <c r="AT6177" s="10" t="str">
        <f t="shared" si="875"/>
        <v/>
      </c>
      <c r="AU6177" s="20" t="str">
        <f t="shared" si="876"/>
        <v/>
      </c>
      <c r="AV6177" s="42">
        <f t="shared" si="877"/>
        <v>1</v>
      </c>
      <c r="AW6177" s="89">
        <f t="shared" si="878"/>
        <v>0</v>
      </c>
      <c r="AX6177" s="168"/>
      <c r="AY6177" s="60"/>
      <c r="AZ6177" s="61"/>
      <c r="BB6177" s="61" t="str">
        <f>IF(Settings!I6173&lt;&gt;"",Settings!I6173,"")</f>
        <v/>
      </c>
    </row>
    <row r="6178" spans="2:54" x14ac:dyDescent="0.2">
      <c r="B6178" s="13"/>
      <c r="C6178" s="12"/>
      <c r="D6178" s="12"/>
      <c r="E6178" s="12"/>
      <c r="F6178" s="12"/>
      <c r="G6178" s="12"/>
      <c r="H6178" s="12"/>
      <c r="I6178" s="15"/>
      <c r="J6178" s="31"/>
      <c r="K6178" s="180"/>
      <c r="L6178" s="40"/>
      <c r="M6178" s="14"/>
      <c r="N6178" s="16"/>
      <c r="O6178" s="49"/>
      <c r="P6178" s="64"/>
      <c r="Q6178" s="18"/>
      <c r="R6178" s="181">
        <f t="shared" si="870"/>
        <v>0</v>
      </c>
      <c r="S6178" s="181">
        <f t="shared" si="871"/>
        <v>0</v>
      </c>
      <c r="T6178" s="181">
        <f t="shared" si="872"/>
        <v>0</v>
      </c>
      <c r="AQ6178" s="1">
        <f>COUNT(L$11:L6178)</f>
        <v>37</v>
      </c>
      <c r="AR6178" s="43">
        <f t="shared" si="873"/>
        <v>40933</v>
      </c>
      <c r="AS6178" s="44">
        <f t="shared" si="874"/>
        <v>89.120000000000019</v>
      </c>
      <c r="AT6178" s="10" t="str">
        <f t="shared" si="875"/>
        <v/>
      </c>
      <c r="AU6178" s="20" t="str">
        <f t="shared" si="876"/>
        <v/>
      </c>
      <c r="AV6178" s="42">
        <f t="shared" si="877"/>
        <v>1</v>
      </c>
      <c r="AW6178" s="89">
        <f t="shared" si="878"/>
        <v>0</v>
      </c>
      <c r="AX6178" s="168"/>
      <c r="AY6178" s="60"/>
      <c r="AZ6178" s="61"/>
      <c r="BB6178" s="61" t="str">
        <f>IF(Settings!I6174&lt;&gt;"",Settings!I6174,"")</f>
        <v/>
      </c>
    </row>
    <row r="6179" spans="2:54" x14ac:dyDescent="0.2">
      <c r="B6179" s="13"/>
      <c r="C6179" s="12"/>
      <c r="D6179" s="12"/>
      <c r="E6179" s="12"/>
      <c r="F6179" s="12"/>
      <c r="G6179" s="12"/>
      <c r="H6179" s="12"/>
      <c r="I6179" s="15"/>
      <c r="J6179" s="31"/>
      <c r="K6179" s="180"/>
      <c r="L6179" s="40"/>
      <c r="M6179" s="14"/>
      <c r="N6179" s="16"/>
      <c r="O6179" s="49"/>
      <c r="P6179" s="64"/>
      <c r="Q6179" s="18"/>
      <c r="R6179" s="181">
        <f t="shared" si="870"/>
        <v>0</v>
      </c>
      <c r="S6179" s="181">
        <f t="shared" si="871"/>
        <v>0</v>
      </c>
      <c r="T6179" s="181">
        <f t="shared" si="872"/>
        <v>0</v>
      </c>
      <c r="AQ6179" s="1">
        <f>COUNT(L$11:L6179)</f>
        <v>37</v>
      </c>
      <c r="AR6179" s="43">
        <f t="shared" si="873"/>
        <v>40933</v>
      </c>
      <c r="AS6179" s="44">
        <f t="shared" si="874"/>
        <v>89.120000000000019</v>
      </c>
      <c r="AT6179" s="10" t="str">
        <f t="shared" si="875"/>
        <v/>
      </c>
      <c r="AU6179" s="20" t="str">
        <f t="shared" si="876"/>
        <v/>
      </c>
      <c r="AV6179" s="42">
        <f t="shared" si="877"/>
        <v>1</v>
      </c>
      <c r="AW6179" s="89">
        <f t="shared" si="878"/>
        <v>0</v>
      </c>
      <c r="AX6179" s="168"/>
      <c r="AY6179" s="60"/>
      <c r="AZ6179" s="61"/>
      <c r="BB6179" s="61" t="str">
        <f>IF(Settings!I6175&lt;&gt;"",Settings!I6175,"")</f>
        <v/>
      </c>
    </row>
    <row r="6180" spans="2:54" x14ac:dyDescent="0.2">
      <c r="B6180" s="13"/>
      <c r="C6180" s="12"/>
      <c r="D6180" s="12"/>
      <c r="E6180" s="12"/>
      <c r="F6180" s="12"/>
      <c r="G6180" s="12"/>
      <c r="H6180" s="12"/>
      <c r="I6180" s="15"/>
      <c r="J6180" s="31"/>
      <c r="K6180" s="180"/>
      <c r="L6180" s="40"/>
      <c r="M6180" s="14"/>
      <c r="N6180" s="16"/>
      <c r="O6180" s="49"/>
      <c r="P6180" s="64"/>
      <c r="Q6180" s="18"/>
      <c r="R6180" s="181">
        <f t="shared" si="870"/>
        <v>0</v>
      </c>
      <c r="S6180" s="181">
        <f t="shared" si="871"/>
        <v>0</v>
      </c>
      <c r="T6180" s="181">
        <f t="shared" si="872"/>
        <v>0</v>
      </c>
      <c r="AQ6180" s="1">
        <f>COUNT(L$11:L6180)</f>
        <v>37</v>
      </c>
      <c r="AR6180" s="43">
        <f t="shared" si="873"/>
        <v>40933</v>
      </c>
      <c r="AS6180" s="44">
        <f t="shared" si="874"/>
        <v>89.120000000000019</v>
      </c>
      <c r="AT6180" s="10" t="str">
        <f t="shared" si="875"/>
        <v/>
      </c>
      <c r="AU6180" s="20" t="str">
        <f t="shared" si="876"/>
        <v/>
      </c>
      <c r="AV6180" s="42">
        <f t="shared" si="877"/>
        <v>1</v>
      </c>
      <c r="AW6180" s="89">
        <f t="shared" si="878"/>
        <v>0</v>
      </c>
      <c r="AX6180" s="168"/>
      <c r="AY6180" s="60"/>
      <c r="AZ6180" s="61"/>
      <c r="BB6180" s="61" t="str">
        <f>IF(Settings!I6176&lt;&gt;"",Settings!I6176,"")</f>
        <v/>
      </c>
    </row>
    <row r="6181" spans="2:54" x14ac:dyDescent="0.2">
      <c r="B6181" s="13"/>
      <c r="C6181" s="12"/>
      <c r="D6181" s="12"/>
      <c r="E6181" s="12"/>
      <c r="F6181" s="12"/>
      <c r="G6181" s="12"/>
      <c r="H6181" s="12"/>
      <c r="I6181" s="15"/>
      <c r="J6181" s="31"/>
      <c r="K6181" s="180"/>
      <c r="L6181" s="40"/>
      <c r="M6181" s="14"/>
      <c r="N6181" s="16"/>
      <c r="O6181" s="49"/>
      <c r="P6181" s="64"/>
      <c r="Q6181" s="18"/>
      <c r="R6181" s="181">
        <f t="shared" si="870"/>
        <v>0</v>
      </c>
      <c r="S6181" s="181">
        <f t="shared" si="871"/>
        <v>0</v>
      </c>
      <c r="T6181" s="181">
        <f t="shared" si="872"/>
        <v>0</v>
      </c>
      <c r="AQ6181" s="1">
        <f>COUNT(L$11:L6181)</f>
        <v>37</v>
      </c>
      <c r="AR6181" s="43">
        <f t="shared" si="873"/>
        <v>40933</v>
      </c>
      <c r="AS6181" s="44">
        <f t="shared" si="874"/>
        <v>89.120000000000019</v>
      </c>
      <c r="AT6181" s="10" t="str">
        <f t="shared" si="875"/>
        <v/>
      </c>
      <c r="AU6181" s="20" t="str">
        <f t="shared" si="876"/>
        <v/>
      </c>
      <c r="AV6181" s="42">
        <f t="shared" si="877"/>
        <v>1</v>
      </c>
      <c r="AW6181" s="89">
        <f t="shared" si="878"/>
        <v>0</v>
      </c>
      <c r="AX6181" s="168"/>
      <c r="AY6181" s="60"/>
      <c r="AZ6181" s="61"/>
      <c r="BB6181" s="61" t="str">
        <f>IF(Settings!I6177&lt;&gt;"",Settings!I6177,"")</f>
        <v/>
      </c>
    </row>
    <row r="6182" spans="2:54" x14ac:dyDescent="0.2">
      <c r="B6182" s="13"/>
      <c r="C6182" s="12"/>
      <c r="D6182" s="12"/>
      <c r="E6182" s="12"/>
      <c r="F6182" s="12"/>
      <c r="G6182" s="12"/>
      <c r="H6182" s="12"/>
      <c r="I6182" s="15"/>
      <c r="J6182" s="31"/>
      <c r="K6182" s="180"/>
      <c r="L6182" s="40"/>
      <c r="M6182" s="14"/>
      <c r="N6182" s="16"/>
      <c r="O6182" s="49"/>
      <c r="P6182" s="64"/>
      <c r="Q6182" s="18"/>
      <c r="R6182" s="181">
        <f t="shared" si="870"/>
        <v>0</v>
      </c>
      <c r="S6182" s="181">
        <f t="shared" si="871"/>
        <v>0</v>
      </c>
      <c r="T6182" s="181">
        <f t="shared" si="872"/>
        <v>0</v>
      </c>
      <c r="AQ6182" s="1">
        <f>COUNT(L$11:L6182)</f>
        <v>37</v>
      </c>
      <c r="AR6182" s="43">
        <f t="shared" si="873"/>
        <v>40933</v>
      </c>
      <c r="AS6182" s="44">
        <f t="shared" si="874"/>
        <v>89.120000000000019</v>
      </c>
      <c r="AT6182" s="10" t="str">
        <f t="shared" si="875"/>
        <v/>
      </c>
      <c r="AU6182" s="20" t="str">
        <f t="shared" si="876"/>
        <v/>
      </c>
      <c r="AV6182" s="42">
        <f t="shared" si="877"/>
        <v>1</v>
      </c>
      <c r="AW6182" s="89">
        <f t="shared" si="878"/>
        <v>0</v>
      </c>
      <c r="AX6182" s="168"/>
      <c r="AY6182" s="60"/>
      <c r="AZ6182" s="61"/>
      <c r="BB6182" s="61" t="str">
        <f>IF(Settings!I6178&lt;&gt;"",Settings!I6178,"")</f>
        <v/>
      </c>
    </row>
    <row r="6183" spans="2:54" x14ac:dyDescent="0.2">
      <c r="B6183" s="13"/>
      <c r="C6183" s="12"/>
      <c r="D6183" s="12"/>
      <c r="E6183" s="12"/>
      <c r="F6183" s="12"/>
      <c r="G6183" s="12"/>
      <c r="H6183" s="12"/>
      <c r="I6183" s="15"/>
      <c r="J6183" s="31"/>
      <c r="K6183" s="180"/>
      <c r="L6183" s="40"/>
      <c r="M6183" s="14"/>
      <c r="N6183" s="16"/>
      <c r="O6183" s="49"/>
      <c r="P6183" s="64"/>
      <c r="Q6183" s="18"/>
      <c r="R6183" s="181">
        <f t="shared" si="870"/>
        <v>0</v>
      </c>
      <c r="S6183" s="181">
        <f t="shared" si="871"/>
        <v>0</v>
      </c>
      <c r="T6183" s="181">
        <f t="shared" si="872"/>
        <v>0</v>
      </c>
      <c r="AQ6183" s="1">
        <f>COUNT(L$11:L6183)</f>
        <v>37</v>
      </c>
      <c r="AR6183" s="43">
        <f t="shared" si="873"/>
        <v>40933</v>
      </c>
      <c r="AS6183" s="44">
        <f t="shared" si="874"/>
        <v>89.120000000000019</v>
      </c>
      <c r="AT6183" s="10" t="str">
        <f t="shared" si="875"/>
        <v/>
      </c>
      <c r="AU6183" s="20" t="str">
        <f t="shared" si="876"/>
        <v/>
      </c>
      <c r="AV6183" s="42">
        <f t="shared" si="877"/>
        <v>1</v>
      </c>
      <c r="AW6183" s="89">
        <f t="shared" si="878"/>
        <v>0</v>
      </c>
      <c r="AX6183" s="168"/>
      <c r="AY6183" s="60"/>
      <c r="AZ6183" s="61"/>
      <c r="BB6183" s="61" t="str">
        <f>IF(Settings!I6179&lt;&gt;"",Settings!I6179,"")</f>
        <v/>
      </c>
    </row>
    <row r="6184" spans="2:54" x14ac:dyDescent="0.2">
      <c r="B6184" s="13"/>
      <c r="C6184" s="12"/>
      <c r="D6184" s="12"/>
      <c r="E6184" s="12"/>
      <c r="F6184" s="12"/>
      <c r="G6184" s="12"/>
      <c r="H6184" s="12"/>
      <c r="I6184" s="15"/>
      <c r="J6184" s="31"/>
      <c r="K6184" s="180"/>
      <c r="L6184" s="40"/>
      <c r="M6184" s="14"/>
      <c r="N6184" s="16"/>
      <c r="O6184" s="49"/>
      <c r="P6184" s="64"/>
      <c r="Q6184" s="18"/>
      <c r="R6184" s="181">
        <f t="shared" si="870"/>
        <v>0</v>
      </c>
      <c r="S6184" s="181">
        <f t="shared" si="871"/>
        <v>0</v>
      </c>
      <c r="T6184" s="181">
        <f t="shared" si="872"/>
        <v>0</v>
      </c>
      <c r="AQ6184" s="1">
        <f>COUNT(L$11:L6184)</f>
        <v>37</v>
      </c>
      <c r="AR6184" s="43">
        <f t="shared" si="873"/>
        <v>40933</v>
      </c>
      <c r="AS6184" s="44">
        <f t="shared" si="874"/>
        <v>89.120000000000019</v>
      </c>
      <c r="AT6184" s="10" t="str">
        <f t="shared" si="875"/>
        <v/>
      </c>
      <c r="AU6184" s="20" t="str">
        <f t="shared" si="876"/>
        <v/>
      </c>
      <c r="AV6184" s="42">
        <f t="shared" si="877"/>
        <v>1</v>
      </c>
      <c r="AW6184" s="89">
        <f t="shared" si="878"/>
        <v>0</v>
      </c>
      <c r="AX6184" s="168"/>
      <c r="AY6184" s="60"/>
      <c r="AZ6184" s="61"/>
      <c r="BB6184" s="61" t="str">
        <f>IF(Settings!I6180&lt;&gt;"",Settings!I6180,"")</f>
        <v/>
      </c>
    </row>
    <row r="6185" spans="2:54" x14ac:dyDescent="0.2">
      <c r="B6185" s="13"/>
      <c r="C6185" s="12"/>
      <c r="D6185" s="12"/>
      <c r="E6185" s="12"/>
      <c r="F6185" s="12"/>
      <c r="G6185" s="12"/>
      <c r="H6185" s="12"/>
      <c r="I6185" s="15"/>
      <c r="J6185" s="31"/>
      <c r="K6185" s="180"/>
      <c r="L6185" s="40"/>
      <c r="M6185" s="14"/>
      <c r="N6185" s="16"/>
      <c r="O6185" s="49"/>
      <c r="P6185" s="64"/>
      <c r="Q6185" s="18"/>
      <c r="R6185" s="181">
        <f t="shared" si="870"/>
        <v>0</v>
      </c>
      <c r="S6185" s="181">
        <f t="shared" si="871"/>
        <v>0</v>
      </c>
      <c r="T6185" s="181">
        <f t="shared" si="872"/>
        <v>0</v>
      </c>
      <c r="AQ6185" s="1">
        <f>COUNT(L$11:L6185)</f>
        <v>37</v>
      </c>
      <c r="AR6185" s="43">
        <f t="shared" si="873"/>
        <v>40933</v>
      </c>
      <c r="AS6185" s="44">
        <f t="shared" si="874"/>
        <v>89.120000000000019</v>
      </c>
      <c r="AT6185" s="10" t="str">
        <f t="shared" si="875"/>
        <v/>
      </c>
      <c r="AU6185" s="20" t="str">
        <f t="shared" si="876"/>
        <v/>
      </c>
      <c r="AV6185" s="42">
        <f t="shared" si="877"/>
        <v>1</v>
      </c>
      <c r="AW6185" s="89">
        <f t="shared" si="878"/>
        <v>0</v>
      </c>
      <c r="AX6185" s="168"/>
      <c r="AY6185" s="60"/>
      <c r="AZ6185" s="61"/>
      <c r="BB6185" s="61" t="str">
        <f>IF(Settings!I6181&lt;&gt;"",Settings!I6181,"")</f>
        <v/>
      </c>
    </row>
    <row r="6186" spans="2:54" x14ac:dyDescent="0.2">
      <c r="B6186" s="13"/>
      <c r="C6186" s="12"/>
      <c r="D6186" s="12"/>
      <c r="E6186" s="12"/>
      <c r="F6186" s="12"/>
      <c r="G6186" s="12"/>
      <c r="H6186" s="12"/>
      <c r="I6186" s="15"/>
      <c r="J6186" s="31"/>
      <c r="K6186" s="180"/>
      <c r="L6186" s="40"/>
      <c r="M6186" s="14"/>
      <c r="N6186" s="16"/>
      <c r="O6186" s="49"/>
      <c r="P6186" s="64"/>
      <c r="Q6186" s="18"/>
      <c r="R6186" s="181">
        <f t="shared" si="870"/>
        <v>0</v>
      </c>
      <c r="S6186" s="181">
        <f t="shared" si="871"/>
        <v>0</v>
      </c>
      <c r="T6186" s="181">
        <f t="shared" si="872"/>
        <v>0</v>
      </c>
      <c r="AQ6186" s="1">
        <f>COUNT(L$11:L6186)</f>
        <v>37</v>
      </c>
      <c r="AR6186" s="43">
        <f t="shared" si="873"/>
        <v>40933</v>
      </c>
      <c r="AS6186" s="44">
        <f t="shared" si="874"/>
        <v>89.120000000000019</v>
      </c>
      <c r="AT6186" s="10" t="str">
        <f t="shared" si="875"/>
        <v/>
      </c>
      <c r="AU6186" s="20" t="str">
        <f t="shared" si="876"/>
        <v/>
      </c>
      <c r="AV6186" s="42">
        <f t="shared" si="877"/>
        <v>1</v>
      </c>
      <c r="AW6186" s="89">
        <f t="shared" si="878"/>
        <v>0</v>
      </c>
      <c r="AX6186" s="168"/>
      <c r="AY6186" s="60"/>
      <c r="AZ6186" s="61"/>
      <c r="BB6186" s="61" t="str">
        <f>IF(Settings!I6182&lt;&gt;"",Settings!I6182,"")</f>
        <v/>
      </c>
    </row>
    <row r="6187" spans="2:54" x14ac:dyDescent="0.2">
      <c r="B6187" s="13"/>
      <c r="C6187" s="12"/>
      <c r="D6187" s="12"/>
      <c r="E6187" s="12"/>
      <c r="F6187" s="12"/>
      <c r="G6187" s="12"/>
      <c r="H6187" s="12"/>
      <c r="I6187" s="15"/>
      <c r="J6187" s="31"/>
      <c r="K6187" s="180"/>
      <c r="L6187" s="40"/>
      <c r="M6187" s="14"/>
      <c r="N6187" s="16"/>
      <c r="O6187" s="49"/>
      <c r="P6187" s="64"/>
      <c r="Q6187" s="18"/>
      <c r="R6187" s="181">
        <f t="shared" si="870"/>
        <v>0</v>
      </c>
      <c r="S6187" s="181">
        <f t="shared" si="871"/>
        <v>0</v>
      </c>
      <c r="T6187" s="181">
        <f t="shared" si="872"/>
        <v>0</v>
      </c>
      <c r="AQ6187" s="1">
        <f>COUNT(L$11:L6187)</f>
        <v>37</v>
      </c>
      <c r="AR6187" s="43">
        <f t="shared" si="873"/>
        <v>40933</v>
      </c>
      <c r="AS6187" s="44">
        <f t="shared" si="874"/>
        <v>89.120000000000019</v>
      </c>
      <c r="AT6187" s="10" t="str">
        <f t="shared" si="875"/>
        <v/>
      </c>
      <c r="AU6187" s="20" t="str">
        <f t="shared" si="876"/>
        <v/>
      </c>
      <c r="AV6187" s="42">
        <f t="shared" si="877"/>
        <v>1</v>
      </c>
      <c r="AW6187" s="89">
        <f t="shared" si="878"/>
        <v>0</v>
      </c>
      <c r="AX6187" s="168"/>
      <c r="AY6187" s="60"/>
      <c r="AZ6187" s="61"/>
      <c r="BB6187" s="61" t="str">
        <f>IF(Settings!I6183&lt;&gt;"",Settings!I6183,"")</f>
        <v/>
      </c>
    </row>
    <row r="6188" spans="2:54" x14ac:dyDescent="0.2">
      <c r="B6188" s="13"/>
      <c r="C6188" s="12"/>
      <c r="D6188" s="12"/>
      <c r="E6188" s="12"/>
      <c r="F6188" s="12"/>
      <c r="G6188" s="12"/>
      <c r="H6188" s="12"/>
      <c r="I6188" s="15"/>
      <c r="J6188" s="31"/>
      <c r="K6188" s="180"/>
      <c r="L6188" s="40"/>
      <c r="M6188" s="14"/>
      <c r="N6188" s="16"/>
      <c r="O6188" s="49"/>
      <c r="P6188" s="64"/>
      <c r="Q6188" s="18"/>
      <c r="R6188" s="181">
        <f t="shared" si="870"/>
        <v>0</v>
      </c>
      <c r="S6188" s="181">
        <f t="shared" si="871"/>
        <v>0</v>
      </c>
      <c r="T6188" s="181">
        <f t="shared" si="872"/>
        <v>0</v>
      </c>
      <c r="AQ6188" s="1">
        <f>COUNT(L$11:L6188)</f>
        <v>37</v>
      </c>
      <c r="AR6188" s="43">
        <f t="shared" si="873"/>
        <v>40933</v>
      </c>
      <c r="AS6188" s="44">
        <f t="shared" si="874"/>
        <v>89.120000000000019</v>
      </c>
      <c r="AT6188" s="10" t="str">
        <f t="shared" si="875"/>
        <v/>
      </c>
      <c r="AU6188" s="20" t="str">
        <f t="shared" si="876"/>
        <v/>
      </c>
      <c r="AV6188" s="42">
        <f t="shared" si="877"/>
        <v>1</v>
      </c>
      <c r="AW6188" s="89">
        <f t="shared" si="878"/>
        <v>0</v>
      </c>
      <c r="AX6188" s="168"/>
      <c r="AY6188" s="60"/>
      <c r="AZ6188" s="61"/>
      <c r="BB6188" s="61" t="str">
        <f>IF(Settings!I6184&lt;&gt;"",Settings!I6184,"")</f>
        <v/>
      </c>
    </row>
    <row r="6189" spans="2:54" x14ac:dyDescent="0.2">
      <c r="B6189" s="13"/>
      <c r="C6189" s="12"/>
      <c r="D6189" s="12"/>
      <c r="E6189" s="12"/>
      <c r="F6189" s="12"/>
      <c r="G6189" s="12"/>
      <c r="H6189" s="12"/>
      <c r="I6189" s="15"/>
      <c r="J6189" s="31"/>
      <c r="K6189" s="180"/>
      <c r="L6189" s="40"/>
      <c r="M6189" s="14"/>
      <c r="N6189" s="16"/>
      <c r="O6189" s="49"/>
      <c r="P6189" s="64"/>
      <c r="Q6189" s="18"/>
      <c r="R6189" s="181">
        <f t="shared" si="870"/>
        <v>0</v>
      </c>
      <c r="S6189" s="181">
        <f t="shared" si="871"/>
        <v>0</v>
      </c>
      <c r="T6189" s="181">
        <f t="shared" si="872"/>
        <v>0</v>
      </c>
      <c r="AQ6189" s="1">
        <f>COUNT(L$11:L6189)</f>
        <v>37</v>
      </c>
      <c r="AR6189" s="43">
        <f t="shared" si="873"/>
        <v>40933</v>
      </c>
      <c r="AS6189" s="44">
        <f t="shared" si="874"/>
        <v>89.120000000000019</v>
      </c>
      <c r="AT6189" s="10" t="str">
        <f t="shared" si="875"/>
        <v/>
      </c>
      <c r="AU6189" s="20" t="str">
        <f t="shared" si="876"/>
        <v/>
      </c>
      <c r="AV6189" s="42">
        <f t="shared" si="877"/>
        <v>1</v>
      </c>
      <c r="AW6189" s="89">
        <f t="shared" si="878"/>
        <v>0</v>
      </c>
      <c r="AX6189" s="168"/>
      <c r="AY6189" s="60"/>
      <c r="AZ6189" s="61"/>
      <c r="BB6189" s="61" t="str">
        <f>IF(Settings!I6185&lt;&gt;"",Settings!I6185,"")</f>
        <v/>
      </c>
    </row>
    <row r="6190" spans="2:54" x14ac:dyDescent="0.2">
      <c r="B6190" s="13"/>
      <c r="C6190" s="12"/>
      <c r="D6190" s="12"/>
      <c r="E6190" s="12"/>
      <c r="F6190" s="12"/>
      <c r="G6190" s="12"/>
      <c r="H6190" s="12"/>
      <c r="I6190" s="15"/>
      <c r="J6190" s="31"/>
      <c r="K6190" s="180"/>
      <c r="L6190" s="40"/>
      <c r="M6190" s="14"/>
      <c r="N6190" s="16"/>
      <c r="O6190" s="49"/>
      <c r="P6190" s="64"/>
      <c r="Q6190" s="18"/>
      <c r="R6190" s="181">
        <f t="shared" si="870"/>
        <v>0</v>
      </c>
      <c r="S6190" s="181">
        <f t="shared" si="871"/>
        <v>0</v>
      </c>
      <c r="T6190" s="181">
        <f t="shared" si="872"/>
        <v>0</v>
      </c>
      <c r="AQ6190" s="1">
        <f>COUNT(L$11:L6190)</f>
        <v>37</v>
      </c>
      <c r="AR6190" s="43">
        <f t="shared" si="873"/>
        <v>40933</v>
      </c>
      <c r="AS6190" s="44">
        <f t="shared" si="874"/>
        <v>89.120000000000019</v>
      </c>
      <c r="AT6190" s="10" t="str">
        <f t="shared" si="875"/>
        <v/>
      </c>
      <c r="AU6190" s="20" t="str">
        <f t="shared" si="876"/>
        <v/>
      </c>
      <c r="AV6190" s="42">
        <f t="shared" si="877"/>
        <v>1</v>
      </c>
      <c r="AW6190" s="89">
        <f t="shared" si="878"/>
        <v>0</v>
      </c>
      <c r="AX6190" s="168"/>
      <c r="AY6190" s="60"/>
      <c r="AZ6190" s="61"/>
      <c r="BB6190" s="61" t="str">
        <f>IF(Settings!I6186&lt;&gt;"",Settings!I6186,"")</f>
        <v/>
      </c>
    </row>
    <row r="6191" spans="2:54" x14ac:dyDescent="0.2">
      <c r="B6191" s="13"/>
      <c r="C6191" s="12"/>
      <c r="D6191" s="12"/>
      <c r="E6191" s="12"/>
      <c r="F6191" s="12"/>
      <c r="G6191" s="12"/>
      <c r="H6191" s="12"/>
      <c r="I6191" s="15"/>
      <c r="J6191" s="31"/>
      <c r="K6191" s="180"/>
      <c r="L6191" s="40"/>
      <c r="M6191" s="14"/>
      <c r="N6191" s="16"/>
      <c r="O6191" s="49"/>
      <c r="P6191" s="64"/>
      <c r="Q6191" s="18"/>
      <c r="R6191" s="181">
        <f t="shared" si="870"/>
        <v>0</v>
      </c>
      <c r="S6191" s="181">
        <f t="shared" si="871"/>
        <v>0</v>
      </c>
      <c r="T6191" s="181">
        <f t="shared" si="872"/>
        <v>0</v>
      </c>
      <c r="AQ6191" s="1">
        <f>COUNT(L$11:L6191)</f>
        <v>37</v>
      </c>
      <c r="AR6191" s="43">
        <f t="shared" si="873"/>
        <v>40933</v>
      </c>
      <c r="AS6191" s="44">
        <f t="shared" si="874"/>
        <v>89.120000000000019</v>
      </c>
      <c r="AT6191" s="10" t="str">
        <f t="shared" si="875"/>
        <v/>
      </c>
      <c r="AU6191" s="20" t="str">
        <f t="shared" si="876"/>
        <v/>
      </c>
      <c r="AV6191" s="42">
        <f t="shared" si="877"/>
        <v>1</v>
      </c>
      <c r="AW6191" s="89">
        <f t="shared" si="878"/>
        <v>0</v>
      </c>
      <c r="AX6191" s="168"/>
      <c r="AY6191" s="60"/>
      <c r="AZ6191" s="61"/>
      <c r="BB6191" s="61" t="str">
        <f>IF(Settings!I6187&lt;&gt;"",Settings!I6187,"")</f>
        <v/>
      </c>
    </row>
    <row r="6192" spans="2:54" x14ac:dyDescent="0.2">
      <c r="B6192" s="13"/>
      <c r="C6192" s="12"/>
      <c r="D6192" s="12"/>
      <c r="E6192" s="12"/>
      <c r="F6192" s="12"/>
      <c r="G6192" s="12"/>
      <c r="H6192" s="12"/>
      <c r="I6192" s="15"/>
      <c r="J6192" s="31"/>
      <c r="K6192" s="180"/>
      <c r="L6192" s="40"/>
      <c r="M6192" s="14"/>
      <c r="N6192" s="16"/>
      <c r="O6192" s="49"/>
      <c r="P6192" s="64"/>
      <c r="Q6192" s="18"/>
      <c r="R6192" s="181">
        <f t="shared" si="870"/>
        <v>0</v>
      </c>
      <c r="S6192" s="181">
        <f t="shared" si="871"/>
        <v>0</v>
      </c>
      <c r="T6192" s="181">
        <f t="shared" si="872"/>
        <v>0</v>
      </c>
      <c r="AQ6192" s="1">
        <f>COUNT(L$11:L6192)</f>
        <v>37</v>
      </c>
      <c r="AR6192" s="43">
        <f t="shared" si="873"/>
        <v>40933</v>
      </c>
      <c r="AS6192" s="44">
        <f t="shared" si="874"/>
        <v>89.120000000000019</v>
      </c>
      <c r="AT6192" s="10" t="str">
        <f t="shared" si="875"/>
        <v/>
      </c>
      <c r="AU6192" s="20" t="str">
        <f t="shared" si="876"/>
        <v/>
      </c>
      <c r="AV6192" s="42">
        <f t="shared" si="877"/>
        <v>1</v>
      </c>
      <c r="AW6192" s="89">
        <f t="shared" si="878"/>
        <v>0</v>
      </c>
      <c r="AX6192" s="168"/>
      <c r="AY6192" s="60"/>
      <c r="AZ6192" s="61"/>
      <c r="BB6192" s="61" t="str">
        <f>IF(Settings!I6188&lt;&gt;"",Settings!I6188,"")</f>
        <v/>
      </c>
    </row>
    <row r="6193" spans="2:54" x14ac:dyDescent="0.2">
      <c r="B6193" s="13"/>
      <c r="C6193" s="12"/>
      <c r="D6193" s="12"/>
      <c r="E6193" s="12"/>
      <c r="F6193" s="12"/>
      <c r="G6193" s="12"/>
      <c r="H6193" s="12"/>
      <c r="I6193" s="15"/>
      <c r="J6193" s="31"/>
      <c r="K6193" s="180"/>
      <c r="L6193" s="40"/>
      <c r="M6193" s="14"/>
      <c r="N6193" s="16"/>
      <c r="O6193" s="49"/>
      <c r="P6193" s="64"/>
      <c r="Q6193" s="18"/>
      <c r="R6193" s="181">
        <f t="shared" si="870"/>
        <v>0</v>
      </c>
      <c r="S6193" s="181">
        <f t="shared" si="871"/>
        <v>0</v>
      </c>
      <c r="T6193" s="181">
        <f t="shared" si="872"/>
        <v>0</v>
      </c>
      <c r="AQ6193" s="1">
        <f>COUNT(L$11:L6193)</f>
        <v>37</v>
      </c>
      <c r="AR6193" s="43">
        <f t="shared" si="873"/>
        <v>40933</v>
      </c>
      <c r="AS6193" s="44">
        <f t="shared" si="874"/>
        <v>89.120000000000019</v>
      </c>
      <c r="AT6193" s="10" t="str">
        <f t="shared" si="875"/>
        <v/>
      </c>
      <c r="AU6193" s="20" t="str">
        <f t="shared" si="876"/>
        <v/>
      </c>
      <c r="AV6193" s="42">
        <f t="shared" si="877"/>
        <v>1</v>
      </c>
      <c r="AW6193" s="89">
        <f t="shared" si="878"/>
        <v>0</v>
      </c>
      <c r="AX6193" s="168"/>
      <c r="AY6193" s="60"/>
      <c r="AZ6193" s="61"/>
      <c r="BB6193" s="61" t="str">
        <f>IF(Settings!I6189&lt;&gt;"",Settings!I6189,"")</f>
        <v/>
      </c>
    </row>
    <row r="6194" spans="2:54" x14ac:dyDescent="0.2">
      <c r="B6194" s="13"/>
      <c r="C6194" s="12"/>
      <c r="D6194" s="12"/>
      <c r="E6194" s="12"/>
      <c r="F6194" s="12"/>
      <c r="G6194" s="12"/>
      <c r="H6194" s="12"/>
      <c r="I6194" s="15"/>
      <c r="J6194" s="31"/>
      <c r="K6194" s="180"/>
      <c r="L6194" s="40"/>
      <c r="M6194" s="14"/>
      <c r="N6194" s="16"/>
      <c r="O6194" s="49"/>
      <c r="P6194" s="64"/>
      <c r="Q6194" s="18"/>
      <c r="R6194" s="181">
        <f t="shared" si="870"/>
        <v>0</v>
      </c>
      <c r="S6194" s="181">
        <f t="shared" si="871"/>
        <v>0</v>
      </c>
      <c r="T6194" s="181">
        <f t="shared" si="872"/>
        <v>0</v>
      </c>
      <c r="AQ6194" s="1">
        <f>COUNT(L$11:L6194)</f>
        <v>37</v>
      </c>
      <c r="AR6194" s="43">
        <f t="shared" si="873"/>
        <v>40933</v>
      </c>
      <c r="AS6194" s="44">
        <f t="shared" si="874"/>
        <v>89.120000000000019</v>
      </c>
      <c r="AT6194" s="10" t="str">
        <f t="shared" si="875"/>
        <v/>
      </c>
      <c r="AU6194" s="20" t="str">
        <f t="shared" si="876"/>
        <v/>
      </c>
      <c r="AV6194" s="42">
        <f t="shared" si="877"/>
        <v>1</v>
      </c>
      <c r="AW6194" s="89">
        <f t="shared" si="878"/>
        <v>0</v>
      </c>
      <c r="AX6194" s="168"/>
      <c r="AY6194" s="60"/>
      <c r="AZ6194" s="61"/>
      <c r="BB6194" s="61" t="str">
        <f>IF(Settings!I6190&lt;&gt;"",Settings!I6190,"")</f>
        <v/>
      </c>
    </row>
    <row r="6195" spans="2:54" x14ac:dyDescent="0.2">
      <c r="B6195" s="13"/>
      <c r="C6195" s="12"/>
      <c r="D6195" s="12"/>
      <c r="E6195" s="12"/>
      <c r="F6195" s="12"/>
      <c r="G6195" s="12"/>
      <c r="H6195" s="12"/>
      <c r="I6195" s="15"/>
      <c r="J6195" s="31"/>
      <c r="K6195" s="180"/>
      <c r="L6195" s="40"/>
      <c r="M6195" s="14"/>
      <c r="N6195" s="16"/>
      <c r="O6195" s="49"/>
      <c r="P6195" s="64"/>
      <c r="Q6195" s="18"/>
      <c r="R6195" s="181">
        <f t="shared" si="870"/>
        <v>0</v>
      </c>
      <c r="S6195" s="181">
        <f t="shared" si="871"/>
        <v>0</v>
      </c>
      <c r="T6195" s="181">
        <f t="shared" si="872"/>
        <v>0</v>
      </c>
      <c r="AQ6195" s="1">
        <f>COUNT(L$11:L6195)</f>
        <v>37</v>
      </c>
      <c r="AR6195" s="43">
        <f t="shared" si="873"/>
        <v>40933</v>
      </c>
      <c r="AS6195" s="44">
        <f t="shared" si="874"/>
        <v>89.120000000000019</v>
      </c>
      <c r="AT6195" s="10" t="str">
        <f t="shared" si="875"/>
        <v/>
      </c>
      <c r="AU6195" s="20" t="str">
        <f t="shared" si="876"/>
        <v/>
      </c>
      <c r="AV6195" s="42">
        <f t="shared" si="877"/>
        <v>1</v>
      </c>
      <c r="AW6195" s="89">
        <f t="shared" si="878"/>
        <v>0</v>
      </c>
      <c r="AX6195" s="168"/>
      <c r="AY6195" s="60"/>
      <c r="AZ6195" s="61"/>
      <c r="BB6195" s="61" t="str">
        <f>IF(Settings!I6191&lt;&gt;"",Settings!I6191,"")</f>
        <v/>
      </c>
    </row>
    <row r="6196" spans="2:54" x14ac:dyDescent="0.2">
      <c r="B6196" s="13"/>
      <c r="C6196" s="12"/>
      <c r="D6196" s="12"/>
      <c r="E6196" s="12"/>
      <c r="F6196" s="12"/>
      <c r="G6196" s="12"/>
      <c r="H6196" s="12"/>
      <c r="I6196" s="15"/>
      <c r="J6196" s="31"/>
      <c r="K6196" s="180"/>
      <c r="L6196" s="40"/>
      <c r="M6196" s="14"/>
      <c r="N6196" s="16"/>
      <c r="O6196" s="49"/>
      <c r="P6196" s="64"/>
      <c r="Q6196" s="18"/>
      <c r="R6196" s="181">
        <f t="shared" si="870"/>
        <v>0</v>
      </c>
      <c r="S6196" s="181">
        <f t="shared" si="871"/>
        <v>0</v>
      </c>
      <c r="T6196" s="181">
        <f t="shared" si="872"/>
        <v>0</v>
      </c>
      <c r="AQ6196" s="1">
        <f>COUNT(L$11:L6196)</f>
        <v>37</v>
      </c>
      <c r="AR6196" s="43">
        <f t="shared" si="873"/>
        <v>40933</v>
      </c>
      <c r="AS6196" s="44">
        <f t="shared" si="874"/>
        <v>89.120000000000019</v>
      </c>
      <c r="AT6196" s="10" t="str">
        <f t="shared" si="875"/>
        <v/>
      </c>
      <c r="AU6196" s="20" t="str">
        <f t="shared" si="876"/>
        <v/>
      </c>
      <c r="AV6196" s="42">
        <f t="shared" si="877"/>
        <v>1</v>
      </c>
      <c r="AW6196" s="89">
        <f t="shared" si="878"/>
        <v>0</v>
      </c>
      <c r="AX6196" s="168"/>
      <c r="AY6196" s="60"/>
      <c r="AZ6196" s="61"/>
      <c r="BB6196" s="61" t="str">
        <f>IF(Settings!I6192&lt;&gt;"",Settings!I6192,"")</f>
        <v/>
      </c>
    </row>
    <row r="6197" spans="2:54" x14ac:dyDescent="0.2">
      <c r="B6197" s="13"/>
      <c r="C6197" s="12"/>
      <c r="D6197" s="12"/>
      <c r="E6197" s="12"/>
      <c r="F6197" s="12"/>
      <c r="G6197" s="12"/>
      <c r="H6197" s="12"/>
      <c r="I6197" s="15"/>
      <c r="J6197" s="31"/>
      <c r="K6197" s="180"/>
      <c r="L6197" s="40"/>
      <c r="M6197" s="14"/>
      <c r="N6197" s="16"/>
      <c r="O6197" s="49"/>
      <c r="P6197" s="64"/>
      <c r="Q6197" s="18"/>
      <c r="R6197" s="181">
        <f t="shared" si="870"/>
        <v>0</v>
      </c>
      <c r="S6197" s="181">
        <f t="shared" si="871"/>
        <v>0</v>
      </c>
      <c r="T6197" s="181">
        <f t="shared" si="872"/>
        <v>0</v>
      </c>
      <c r="AQ6197" s="1">
        <f>COUNT(L$11:L6197)</f>
        <v>37</v>
      </c>
      <c r="AR6197" s="43">
        <f t="shared" si="873"/>
        <v>40933</v>
      </c>
      <c r="AS6197" s="44">
        <f t="shared" si="874"/>
        <v>89.120000000000019</v>
      </c>
      <c r="AT6197" s="10" t="str">
        <f t="shared" si="875"/>
        <v/>
      </c>
      <c r="AU6197" s="20" t="str">
        <f t="shared" si="876"/>
        <v/>
      </c>
      <c r="AV6197" s="42">
        <f t="shared" si="877"/>
        <v>1</v>
      </c>
      <c r="AW6197" s="89">
        <f t="shared" si="878"/>
        <v>0</v>
      </c>
      <c r="AX6197" s="168"/>
      <c r="AY6197" s="60"/>
      <c r="AZ6197" s="61"/>
      <c r="BB6197" s="61" t="str">
        <f>IF(Settings!I6193&lt;&gt;"",Settings!I6193,"")</f>
        <v/>
      </c>
    </row>
    <row r="6198" spans="2:54" x14ac:dyDescent="0.2">
      <c r="B6198" s="13"/>
      <c r="C6198" s="12"/>
      <c r="D6198" s="12"/>
      <c r="E6198" s="12"/>
      <c r="F6198" s="12"/>
      <c r="G6198" s="12"/>
      <c r="H6198" s="12"/>
      <c r="I6198" s="15"/>
      <c r="J6198" s="31"/>
      <c r="K6198" s="180"/>
      <c r="L6198" s="40"/>
      <c r="M6198" s="14"/>
      <c r="N6198" s="16"/>
      <c r="O6198" s="49"/>
      <c r="P6198" s="64"/>
      <c r="Q6198" s="18"/>
      <c r="R6198" s="181">
        <f t="shared" si="870"/>
        <v>0</v>
      </c>
      <c r="S6198" s="181">
        <f t="shared" si="871"/>
        <v>0</v>
      </c>
      <c r="T6198" s="181">
        <f t="shared" si="872"/>
        <v>0</v>
      </c>
      <c r="AQ6198" s="1">
        <f>COUNT(L$11:L6198)</f>
        <v>37</v>
      </c>
      <c r="AR6198" s="43">
        <f t="shared" si="873"/>
        <v>40933</v>
      </c>
      <c r="AS6198" s="44">
        <f t="shared" si="874"/>
        <v>89.120000000000019</v>
      </c>
      <c r="AT6198" s="10" t="str">
        <f t="shared" si="875"/>
        <v/>
      </c>
      <c r="AU6198" s="20" t="str">
        <f t="shared" si="876"/>
        <v/>
      </c>
      <c r="AV6198" s="42">
        <f t="shared" si="877"/>
        <v>1</v>
      </c>
      <c r="AW6198" s="89">
        <f t="shared" si="878"/>
        <v>0</v>
      </c>
      <c r="AX6198" s="168"/>
      <c r="AY6198" s="60"/>
      <c r="AZ6198" s="61"/>
      <c r="BB6198" s="61" t="str">
        <f>IF(Settings!I6194&lt;&gt;"",Settings!I6194,"")</f>
        <v/>
      </c>
    </row>
    <row r="6199" spans="2:54" x14ac:dyDescent="0.2">
      <c r="B6199" s="13"/>
      <c r="C6199" s="12"/>
      <c r="D6199" s="12"/>
      <c r="E6199" s="12"/>
      <c r="F6199" s="12"/>
      <c r="G6199" s="12"/>
      <c r="H6199" s="12"/>
      <c r="I6199" s="15"/>
      <c r="J6199" s="31"/>
      <c r="K6199" s="180"/>
      <c r="L6199" s="40"/>
      <c r="M6199" s="14"/>
      <c r="N6199" s="16"/>
      <c r="O6199" s="49"/>
      <c r="P6199" s="64"/>
      <c r="Q6199" s="18"/>
      <c r="R6199" s="181">
        <f t="shared" si="870"/>
        <v>0</v>
      </c>
      <c r="S6199" s="181">
        <f t="shared" si="871"/>
        <v>0</v>
      </c>
      <c r="T6199" s="181">
        <f t="shared" si="872"/>
        <v>0</v>
      </c>
      <c r="AQ6199" s="1">
        <f>COUNT(L$11:L6199)</f>
        <v>37</v>
      </c>
      <c r="AR6199" s="43">
        <f t="shared" si="873"/>
        <v>40933</v>
      </c>
      <c r="AS6199" s="44">
        <f t="shared" si="874"/>
        <v>89.120000000000019</v>
      </c>
      <c r="AT6199" s="10" t="str">
        <f t="shared" si="875"/>
        <v/>
      </c>
      <c r="AU6199" s="20" t="str">
        <f t="shared" si="876"/>
        <v/>
      </c>
      <c r="AV6199" s="42">
        <f t="shared" si="877"/>
        <v>1</v>
      </c>
      <c r="AW6199" s="89">
        <f t="shared" si="878"/>
        <v>0</v>
      </c>
      <c r="AX6199" s="168"/>
      <c r="AY6199" s="60"/>
      <c r="AZ6199" s="61"/>
      <c r="BB6199" s="61" t="str">
        <f>IF(Settings!I6195&lt;&gt;"",Settings!I6195,"")</f>
        <v/>
      </c>
    </row>
    <row r="6200" spans="2:54" x14ac:dyDescent="0.2">
      <c r="B6200" s="13"/>
      <c r="C6200" s="12"/>
      <c r="D6200" s="12"/>
      <c r="E6200" s="12"/>
      <c r="F6200" s="12"/>
      <c r="G6200" s="12"/>
      <c r="H6200" s="12"/>
      <c r="I6200" s="15"/>
      <c r="J6200" s="31"/>
      <c r="K6200" s="180"/>
      <c r="L6200" s="40"/>
      <c r="M6200" s="14"/>
      <c r="N6200" s="16"/>
      <c r="O6200" s="49"/>
      <c r="P6200" s="64"/>
      <c r="Q6200" s="18"/>
      <c r="R6200" s="181">
        <f t="shared" si="870"/>
        <v>0</v>
      </c>
      <c r="S6200" s="181">
        <f t="shared" si="871"/>
        <v>0</v>
      </c>
      <c r="T6200" s="181">
        <f t="shared" si="872"/>
        <v>0</v>
      </c>
      <c r="AQ6200" s="1">
        <f>COUNT(L$11:L6200)</f>
        <v>37</v>
      </c>
      <c r="AR6200" s="43">
        <f t="shared" si="873"/>
        <v>40933</v>
      </c>
      <c r="AS6200" s="44">
        <f t="shared" si="874"/>
        <v>89.120000000000019</v>
      </c>
      <c r="AT6200" s="10" t="str">
        <f t="shared" si="875"/>
        <v/>
      </c>
      <c r="AU6200" s="20" t="str">
        <f t="shared" si="876"/>
        <v/>
      </c>
      <c r="AV6200" s="42">
        <f t="shared" si="877"/>
        <v>1</v>
      </c>
      <c r="AW6200" s="89">
        <f t="shared" si="878"/>
        <v>0</v>
      </c>
      <c r="AX6200" s="168"/>
      <c r="AY6200" s="60"/>
      <c r="AZ6200" s="61"/>
      <c r="BB6200" s="61" t="str">
        <f>IF(Settings!I6196&lt;&gt;"",Settings!I6196,"")</f>
        <v/>
      </c>
    </row>
    <row r="6201" spans="2:54" x14ac:dyDescent="0.2">
      <c r="B6201" s="13"/>
      <c r="C6201" s="12"/>
      <c r="D6201" s="12"/>
      <c r="E6201" s="12"/>
      <c r="F6201" s="12"/>
      <c r="G6201" s="12"/>
      <c r="H6201" s="12"/>
      <c r="I6201" s="15"/>
      <c r="J6201" s="31"/>
      <c r="K6201" s="180"/>
      <c r="L6201" s="40"/>
      <c r="M6201" s="14"/>
      <c r="N6201" s="16"/>
      <c r="O6201" s="49"/>
      <c r="P6201" s="64"/>
      <c r="Q6201" s="18"/>
      <c r="R6201" s="181">
        <f t="shared" si="870"/>
        <v>0</v>
      </c>
      <c r="S6201" s="181">
        <f t="shared" si="871"/>
        <v>0</v>
      </c>
      <c r="T6201" s="181">
        <f t="shared" si="872"/>
        <v>0</v>
      </c>
      <c r="AQ6201" s="1">
        <f>COUNT(L$11:L6201)</f>
        <v>37</v>
      </c>
      <c r="AR6201" s="43">
        <f t="shared" si="873"/>
        <v>40933</v>
      </c>
      <c r="AS6201" s="44">
        <f t="shared" si="874"/>
        <v>89.120000000000019</v>
      </c>
      <c r="AT6201" s="10" t="str">
        <f t="shared" si="875"/>
        <v/>
      </c>
      <c r="AU6201" s="20" t="str">
        <f t="shared" si="876"/>
        <v/>
      </c>
      <c r="AV6201" s="42">
        <f t="shared" si="877"/>
        <v>1</v>
      </c>
      <c r="AW6201" s="89">
        <f t="shared" si="878"/>
        <v>0</v>
      </c>
      <c r="AX6201" s="168"/>
      <c r="AY6201" s="60"/>
      <c r="AZ6201" s="61"/>
      <c r="BB6201" s="61" t="str">
        <f>IF(Settings!I6197&lt;&gt;"",Settings!I6197,"")</f>
        <v/>
      </c>
    </row>
    <row r="6202" spans="2:54" x14ac:dyDescent="0.2">
      <c r="B6202" s="13"/>
      <c r="C6202" s="12"/>
      <c r="D6202" s="12"/>
      <c r="E6202" s="12"/>
      <c r="F6202" s="12"/>
      <c r="G6202" s="12"/>
      <c r="H6202" s="12"/>
      <c r="I6202" s="15"/>
      <c r="J6202" s="31"/>
      <c r="K6202" s="180"/>
      <c r="L6202" s="40"/>
      <c r="M6202" s="14"/>
      <c r="N6202" s="16"/>
      <c r="O6202" s="49"/>
      <c r="P6202" s="64"/>
      <c r="Q6202" s="18"/>
      <c r="R6202" s="181">
        <f t="shared" si="870"/>
        <v>0</v>
      </c>
      <c r="S6202" s="181">
        <f t="shared" si="871"/>
        <v>0</v>
      </c>
      <c r="T6202" s="181">
        <f t="shared" si="872"/>
        <v>0</v>
      </c>
      <c r="AQ6202" s="1">
        <f>COUNT(L$11:L6202)</f>
        <v>37</v>
      </c>
      <c r="AR6202" s="43">
        <f t="shared" si="873"/>
        <v>40933</v>
      </c>
      <c r="AS6202" s="44">
        <f t="shared" si="874"/>
        <v>89.120000000000019</v>
      </c>
      <c r="AT6202" s="10" t="str">
        <f t="shared" si="875"/>
        <v/>
      </c>
      <c r="AU6202" s="20" t="str">
        <f t="shared" si="876"/>
        <v/>
      </c>
      <c r="AV6202" s="42">
        <f t="shared" si="877"/>
        <v>1</v>
      </c>
      <c r="AW6202" s="89">
        <f t="shared" si="878"/>
        <v>0</v>
      </c>
      <c r="AX6202" s="168"/>
      <c r="AY6202" s="60"/>
      <c r="AZ6202" s="61"/>
      <c r="BB6202" s="61" t="str">
        <f>IF(Settings!I6198&lt;&gt;"",Settings!I6198,"")</f>
        <v/>
      </c>
    </row>
    <row r="6203" spans="2:54" x14ac:dyDescent="0.2">
      <c r="B6203" s="13"/>
      <c r="C6203" s="12"/>
      <c r="D6203" s="12"/>
      <c r="E6203" s="12"/>
      <c r="F6203" s="12"/>
      <c r="G6203" s="12"/>
      <c r="H6203" s="12"/>
      <c r="I6203" s="15"/>
      <c r="J6203" s="31"/>
      <c r="K6203" s="180"/>
      <c r="L6203" s="40"/>
      <c r="M6203" s="14"/>
      <c r="N6203" s="16"/>
      <c r="O6203" s="49"/>
      <c r="P6203" s="64"/>
      <c r="Q6203" s="18"/>
      <c r="R6203" s="181">
        <f t="shared" si="870"/>
        <v>0</v>
      </c>
      <c r="S6203" s="181">
        <f t="shared" si="871"/>
        <v>0</v>
      </c>
      <c r="T6203" s="181">
        <f t="shared" si="872"/>
        <v>0</v>
      </c>
      <c r="AQ6203" s="1">
        <f>COUNT(L$11:L6203)</f>
        <v>37</v>
      </c>
      <c r="AR6203" s="43">
        <f t="shared" si="873"/>
        <v>40933</v>
      </c>
      <c r="AS6203" s="44">
        <f t="shared" si="874"/>
        <v>89.120000000000019</v>
      </c>
      <c r="AT6203" s="10" t="str">
        <f t="shared" si="875"/>
        <v/>
      </c>
      <c r="AU6203" s="20" t="str">
        <f t="shared" si="876"/>
        <v/>
      </c>
      <c r="AV6203" s="42">
        <f t="shared" si="877"/>
        <v>1</v>
      </c>
      <c r="AW6203" s="89">
        <f t="shared" si="878"/>
        <v>0</v>
      </c>
      <c r="AX6203" s="168"/>
      <c r="AY6203" s="60"/>
      <c r="AZ6203" s="61"/>
      <c r="BB6203" s="61" t="str">
        <f>IF(Settings!I6199&lt;&gt;"",Settings!I6199,"")</f>
        <v/>
      </c>
    </row>
    <row r="6204" spans="2:54" x14ac:dyDescent="0.2">
      <c r="B6204" s="13"/>
      <c r="C6204" s="12"/>
      <c r="D6204" s="12"/>
      <c r="E6204" s="12"/>
      <c r="F6204" s="12"/>
      <c r="G6204" s="12"/>
      <c r="H6204" s="12"/>
      <c r="I6204" s="15"/>
      <c r="J6204" s="31"/>
      <c r="K6204" s="180"/>
      <c r="L6204" s="40"/>
      <c r="M6204" s="14"/>
      <c r="N6204" s="16"/>
      <c r="O6204" s="49"/>
      <c r="P6204" s="64"/>
      <c r="Q6204" s="18"/>
      <c r="R6204" s="181">
        <f t="shared" si="870"/>
        <v>0</v>
      </c>
      <c r="S6204" s="181">
        <f t="shared" si="871"/>
        <v>0</v>
      </c>
      <c r="T6204" s="181">
        <f t="shared" si="872"/>
        <v>0</v>
      </c>
      <c r="AQ6204" s="1">
        <f>COUNT(L$11:L6204)</f>
        <v>37</v>
      </c>
      <c r="AR6204" s="43">
        <f t="shared" si="873"/>
        <v>40933</v>
      </c>
      <c r="AS6204" s="44">
        <f t="shared" si="874"/>
        <v>89.120000000000019</v>
      </c>
      <c r="AT6204" s="10" t="str">
        <f t="shared" si="875"/>
        <v/>
      </c>
      <c r="AU6204" s="20" t="str">
        <f t="shared" si="876"/>
        <v/>
      </c>
      <c r="AV6204" s="42">
        <f t="shared" si="877"/>
        <v>1</v>
      </c>
      <c r="AW6204" s="89">
        <f t="shared" si="878"/>
        <v>0</v>
      </c>
      <c r="AX6204" s="168"/>
      <c r="AY6204" s="60"/>
      <c r="AZ6204" s="61"/>
      <c r="BB6204" s="61" t="str">
        <f>IF(Settings!I6200&lt;&gt;"",Settings!I6200,"")</f>
        <v/>
      </c>
    </row>
    <row r="6205" spans="2:54" x14ac:dyDescent="0.2">
      <c r="B6205" s="13"/>
      <c r="C6205" s="12"/>
      <c r="D6205" s="12"/>
      <c r="E6205" s="12"/>
      <c r="F6205" s="12"/>
      <c r="G6205" s="12"/>
      <c r="H6205" s="12"/>
      <c r="I6205" s="15"/>
      <c r="J6205" s="31"/>
      <c r="K6205" s="180"/>
      <c r="L6205" s="40"/>
      <c r="M6205" s="14"/>
      <c r="N6205" s="16"/>
      <c r="O6205" s="49"/>
      <c r="P6205" s="64"/>
      <c r="Q6205" s="18"/>
      <c r="R6205" s="181">
        <f t="shared" si="870"/>
        <v>0</v>
      </c>
      <c r="S6205" s="181">
        <f t="shared" si="871"/>
        <v>0</v>
      </c>
      <c r="T6205" s="181">
        <f t="shared" si="872"/>
        <v>0</v>
      </c>
      <c r="AQ6205" s="1">
        <f>COUNT(L$11:L6205)</f>
        <v>37</v>
      </c>
      <c r="AR6205" s="43">
        <f t="shared" si="873"/>
        <v>40933</v>
      </c>
      <c r="AS6205" s="44">
        <f t="shared" si="874"/>
        <v>89.120000000000019</v>
      </c>
      <c r="AT6205" s="10" t="str">
        <f t="shared" si="875"/>
        <v/>
      </c>
      <c r="AU6205" s="20" t="str">
        <f t="shared" si="876"/>
        <v/>
      </c>
      <c r="AV6205" s="42">
        <f t="shared" si="877"/>
        <v>1</v>
      </c>
      <c r="AW6205" s="89">
        <f t="shared" si="878"/>
        <v>0</v>
      </c>
      <c r="AX6205" s="168"/>
      <c r="AY6205" s="60"/>
      <c r="AZ6205" s="61"/>
      <c r="BB6205" s="61" t="str">
        <f>IF(Settings!I6201&lt;&gt;"",Settings!I6201,"")</f>
        <v/>
      </c>
    </row>
    <row r="6206" spans="2:54" x14ac:dyDescent="0.2">
      <c r="B6206" s="13"/>
      <c r="C6206" s="12"/>
      <c r="D6206" s="12"/>
      <c r="E6206" s="12"/>
      <c r="F6206" s="12"/>
      <c r="G6206" s="12"/>
      <c r="H6206" s="12"/>
      <c r="I6206" s="15"/>
      <c r="J6206" s="31"/>
      <c r="K6206" s="180"/>
      <c r="L6206" s="40"/>
      <c r="M6206" s="14"/>
      <c r="N6206" s="16"/>
      <c r="O6206" s="49"/>
      <c r="P6206" s="64"/>
      <c r="Q6206" s="18"/>
      <c r="R6206" s="181">
        <f t="shared" si="870"/>
        <v>0</v>
      </c>
      <c r="S6206" s="181">
        <f t="shared" si="871"/>
        <v>0</v>
      </c>
      <c r="T6206" s="181">
        <f t="shared" si="872"/>
        <v>0</v>
      </c>
      <c r="AQ6206" s="1">
        <f>COUNT(L$11:L6206)</f>
        <v>37</v>
      </c>
      <c r="AR6206" s="43">
        <f t="shared" si="873"/>
        <v>40933</v>
      </c>
      <c r="AS6206" s="44">
        <f t="shared" si="874"/>
        <v>89.120000000000019</v>
      </c>
      <c r="AT6206" s="10" t="str">
        <f t="shared" si="875"/>
        <v/>
      </c>
      <c r="AU6206" s="20" t="str">
        <f t="shared" si="876"/>
        <v/>
      </c>
      <c r="AV6206" s="42">
        <f t="shared" si="877"/>
        <v>1</v>
      </c>
      <c r="AW6206" s="89">
        <f t="shared" si="878"/>
        <v>0</v>
      </c>
      <c r="AX6206" s="168"/>
      <c r="AY6206" s="60"/>
      <c r="AZ6206" s="61"/>
      <c r="BB6206" s="61" t="str">
        <f>IF(Settings!I6202&lt;&gt;"",Settings!I6202,"")</f>
        <v/>
      </c>
    </row>
    <row r="6207" spans="2:54" x14ac:dyDescent="0.2">
      <c r="B6207" s="13"/>
      <c r="C6207" s="12"/>
      <c r="D6207" s="12"/>
      <c r="E6207" s="12"/>
      <c r="F6207" s="12"/>
      <c r="G6207" s="12"/>
      <c r="H6207" s="12"/>
      <c r="I6207" s="15"/>
      <c r="J6207" s="31"/>
      <c r="K6207" s="180"/>
      <c r="L6207" s="40"/>
      <c r="M6207" s="14"/>
      <c r="N6207" s="16"/>
      <c r="O6207" s="49"/>
      <c r="P6207" s="64"/>
      <c r="Q6207" s="18"/>
      <c r="R6207" s="181">
        <f t="shared" si="870"/>
        <v>0</v>
      </c>
      <c r="S6207" s="181">
        <f t="shared" si="871"/>
        <v>0</v>
      </c>
      <c r="T6207" s="181">
        <f t="shared" si="872"/>
        <v>0</v>
      </c>
      <c r="AQ6207" s="1">
        <f>COUNT(L$11:L6207)</f>
        <v>37</v>
      </c>
      <c r="AR6207" s="43">
        <f t="shared" si="873"/>
        <v>40933</v>
      </c>
      <c r="AS6207" s="44">
        <f t="shared" si="874"/>
        <v>89.120000000000019</v>
      </c>
      <c r="AT6207" s="10" t="str">
        <f t="shared" si="875"/>
        <v/>
      </c>
      <c r="AU6207" s="20" t="str">
        <f t="shared" si="876"/>
        <v/>
      </c>
      <c r="AV6207" s="42">
        <f t="shared" si="877"/>
        <v>1</v>
      </c>
      <c r="AW6207" s="89">
        <f t="shared" si="878"/>
        <v>0</v>
      </c>
      <c r="AX6207" s="168"/>
      <c r="AY6207" s="60"/>
      <c r="AZ6207" s="61"/>
      <c r="BB6207" s="61" t="str">
        <f>IF(Settings!I6203&lt;&gt;"",Settings!I6203,"")</f>
        <v/>
      </c>
    </row>
    <row r="6208" spans="2:54" x14ac:dyDescent="0.2">
      <c r="B6208" s="13"/>
      <c r="C6208" s="12"/>
      <c r="D6208" s="12"/>
      <c r="E6208" s="12"/>
      <c r="F6208" s="12"/>
      <c r="G6208" s="12"/>
      <c r="H6208" s="12"/>
      <c r="I6208" s="15"/>
      <c r="J6208" s="31"/>
      <c r="K6208" s="180"/>
      <c r="L6208" s="40"/>
      <c r="M6208" s="14"/>
      <c r="N6208" s="16"/>
      <c r="O6208" s="49"/>
      <c r="P6208" s="64"/>
      <c r="Q6208" s="18"/>
      <c r="R6208" s="181">
        <f t="shared" si="870"/>
        <v>0</v>
      </c>
      <c r="S6208" s="181">
        <f t="shared" si="871"/>
        <v>0</v>
      </c>
      <c r="T6208" s="181">
        <f t="shared" si="872"/>
        <v>0</v>
      </c>
      <c r="AQ6208" s="1">
        <f>COUNT(L$11:L6208)</f>
        <v>37</v>
      </c>
      <c r="AR6208" s="43">
        <f t="shared" si="873"/>
        <v>40933</v>
      </c>
      <c r="AS6208" s="44">
        <f t="shared" si="874"/>
        <v>89.120000000000019</v>
      </c>
      <c r="AT6208" s="10" t="str">
        <f t="shared" si="875"/>
        <v/>
      </c>
      <c r="AU6208" s="20" t="str">
        <f t="shared" si="876"/>
        <v/>
      </c>
      <c r="AV6208" s="42">
        <f t="shared" si="877"/>
        <v>1</v>
      </c>
      <c r="AW6208" s="89">
        <f t="shared" si="878"/>
        <v>0</v>
      </c>
      <c r="AX6208" s="168"/>
      <c r="AY6208" s="60"/>
      <c r="AZ6208" s="61"/>
      <c r="BB6208" s="61" t="str">
        <f>IF(Settings!I6204&lt;&gt;"",Settings!I6204,"")</f>
        <v/>
      </c>
    </row>
    <row r="6209" spans="2:54" x14ac:dyDescent="0.2">
      <c r="B6209" s="13"/>
      <c r="C6209" s="12"/>
      <c r="D6209" s="12"/>
      <c r="E6209" s="12"/>
      <c r="F6209" s="12"/>
      <c r="G6209" s="12"/>
      <c r="H6209" s="12"/>
      <c r="I6209" s="15"/>
      <c r="J6209" s="31"/>
      <c r="K6209" s="180"/>
      <c r="L6209" s="40"/>
      <c r="M6209" s="14"/>
      <c r="N6209" s="16"/>
      <c r="O6209" s="49"/>
      <c r="P6209" s="64"/>
      <c r="Q6209" s="18"/>
      <c r="R6209" s="181">
        <f t="shared" si="870"/>
        <v>0</v>
      </c>
      <c r="S6209" s="181">
        <f t="shared" si="871"/>
        <v>0</v>
      </c>
      <c r="T6209" s="181">
        <f t="shared" si="872"/>
        <v>0</v>
      </c>
      <c r="AQ6209" s="1">
        <f>COUNT(L$11:L6209)</f>
        <v>37</v>
      </c>
      <c r="AR6209" s="43">
        <f t="shared" si="873"/>
        <v>40933</v>
      </c>
      <c r="AS6209" s="44">
        <f t="shared" si="874"/>
        <v>89.120000000000019</v>
      </c>
      <c r="AT6209" s="10" t="str">
        <f t="shared" si="875"/>
        <v/>
      </c>
      <c r="AU6209" s="20" t="str">
        <f t="shared" si="876"/>
        <v/>
      </c>
      <c r="AV6209" s="42">
        <f t="shared" si="877"/>
        <v>1</v>
      </c>
      <c r="AW6209" s="89">
        <f t="shared" si="878"/>
        <v>0</v>
      </c>
      <c r="AX6209" s="168"/>
      <c r="AY6209" s="60"/>
      <c r="AZ6209" s="61"/>
      <c r="BB6209" s="61" t="str">
        <f>IF(Settings!I6205&lt;&gt;"",Settings!I6205,"")</f>
        <v/>
      </c>
    </row>
    <row r="6210" spans="2:54" x14ac:dyDescent="0.2">
      <c r="B6210" s="13"/>
      <c r="C6210" s="12"/>
      <c r="D6210" s="12"/>
      <c r="E6210" s="12"/>
      <c r="F6210" s="12"/>
      <c r="G6210" s="12"/>
      <c r="H6210" s="12"/>
      <c r="I6210" s="15"/>
      <c r="J6210" s="31"/>
      <c r="K6210" s="180"/>
      <c r="L6210" s="40"/>
      <c r="M6210" s="14"/>
      <c r="N6210" s="16"/>
      <c r="O6210" s="49"/>
      <c r="P6210" s="64"/>
      <c r="Q6210" s="18"/>
      <c r="R6210" s="181">
        <f t="shared" si="870"/>
        <v>0</v>
      </c>
      <c r="S6210" s="181">
        <f t="shared" si="871"/>
        <v>0</v>
      </c>
      <c r="T6210" s="181">
        <f t="shared" si="872"/>
        <v>0</v>
      </c>
      <c r="AQ6210" s="1">
        <f>COUNT(L$11:L6210)</f>
        <v>37</v>
      </c>
      <c r="AR6210" s="43">
        <f t="shared" si="873"/>
        <v>40933</v>
      </c>
      <c r="AS6210" s="44">
        <f t="shared" si="874"/>
        <v>89.120000000000019</v>
      </c>
      <c r="AT6210" s="10" t="str">
        <f t="shared" si="875"/>
        <v/>
      </c>
      <c r="AU6210" s="20" t="str">
        <f t="shared" si="876"/>
        <v/>
      </c>
      <c r="AV6210" s="42">
        <f t="shared" si="877"/>
        <v>1</v>
      </c>
      <c r="AW6210" s="89">
        <f t="shared" si="878"/>
        <v>0</v>
      </c>
      <c r="AX6210" s="168"/>
      <c r="AY6210" s="60"/>
      <c r="AZ6210" s="61"/>
      <c r="BB6210" s="61" t="str">
        <f>IF(Settings!I6206&lt;&gt;"",Settings!I6206,"")</f>
        <v/>
      </c>
    </row>
    <row r="6211" spans="2:54" x14ac:dyDescent="0.2">
      <c r="B6211" s="13"/>
      <c r="C6211" s="12"/>
      <c r="D6211" s="12"/>
      <c r="E6211" s="12"/>
      <c r="F6211" s="12"/>
      <c r="G6211" s="12"/>
      <c r="H6211" s="12"/>
      <c r="I6211" s="15"/>
      <c r="J6211" s="31"/>
      <c r="K6211" s="180"/>
      <c r="L6211" s="40"/>
      <c r="M6211" s="14"/>
      <c r="N6211" s="16"/>
      <c r="O6211" s="49"/>
      <c r="P6211" s="64"/>
      <c r="Q6211" s="18"/>
      <c r="R6211" s="181">
        <f t="shared" si="870"/>
        <v>0</v>
      </c>
      <c r="S6211" s="181">
        <f t="shared" si="871"/>
        <v>0</v>
      </c>
      <c r="T6211" s="181">
        <f t="shared" si="872"/>
        <v>0</v>
      </c>
      <c r="AQ6211" s="1">
        <f>COUNT(L$11:L6211)</f>
        <v>37</v>
      </c>
      <c r="AR6211" s="43">
        <f t="shared" si="873"/>
        <v>40933</v>
      </c>
      <c r="AS6211" s="44">
        <f t="shared" si="874"/>
        <v>89.120000000000019</v>
      </c>
      <c r="AT6211" s="10" t="str">
        <f t="shared" si="875"/>
        <v/>
      </c>
      <c r="AU6211" s="20" t="str">
        <f t="shared" si="876"/>
        <v/>
      </c>
      <c r="AV6211" s="42">
        <f t="shared" si="877"/>
        <v>1</v>
      </c>
      <c r="AW6211" s="89">
        <f t="shared" si="878"/>
        <v>0</v>
      </c>
      <c r="AX6211" s="168"/>
      <c r="AY6211" s="60"/>
      <c r="AZ6211" s="61"/>
      <c r="BB6211" s="61" t="str">
        <f>IF(Settings!I6207&lt;&gt;"",Settings!I6207,"")</f>
        <v/>
      </c>
    </row>
    <row r="6212" spans="2:54" x14ac:dyDescent="0.2">
      <c r="B6212" s="13"/>
      <c r="C6212" s="12"/>
      <c r="D6212" s="12"/>
      <c r="E6212" s="12"/>
      <c r="F6212" s="12"/>
      <c r="G6212" s="12"/>
      <c r="H6212" s="12"/>
      <c r="I6212" s="15"/>
      <c r="J6212" s="31"/>
      <c r="K6212" s="180"/>
      <c r="L6212" s="40"/>
      <c r="M6212" s="14"/>
      <c r="N6212" s="16"/>
      <c r="O6212" s="49"/>
      <c r="P6212" s="64"/>
      <c r="Q6212" s="18"/>
      <c r="R6212" s="181">
        <f t="shared" si="870"/>
        <v>0</v>
      </c>
      <c r="S6212" s="181">
        <f t="shared" si="871"/>
        <v>0</v>
      </c>
      <c r="T6212" s="181">
        <f t="shared" si="872"/>
        <v>0</v>
      </c>
      <c r="AQ6212" s="1">
        <f>COUNT(L$11:L6212)</f>
        <v>37</v>
      </c>
      <c r="AR6212" s="43">
        <f t="shared" si="873"/>
        <v>40933</v>
      </c>
      <c r="AS6212" s="44">
        <f t="shared" si="874"/>
        <v>89.120000000000019</v>
      </c>
      <c r="AT6212" s="10" t="str">
        <f t="shared" si="875"/>
        <v/>
      </c>
      <c r="AU6212" s="20" t="str">
        <f t="shared" si="876"/>
        <v/>
      </c>
      <c r="AV6212" s="42">
        <f t="shared" si="877"/>
        <v>1</v>
      </c>
      <c r="AW6212" s="89">
        <f t="shared" si="878"/>
        <v>0</v>
      </c>
      <c r="AX6212" s="168"/>
      <c r="AY6212" s="60"/>
      <c r="AZ6212" s="61"/>
      <c r="BB6212" s="61" t="str">
        <f>IF(Settings!I6208&lt;&gt;"",Settings!I6208,"")</f>
        <v/>
      </c>
    </row>
    <row r="6213" spans="2:54" x14ac:dyDescent="0.2">
      <c r="B6213" s="13"/>
      <c r="C6213" s="12"/>
      <c r="D6213" s="12"/>
      <c r="E6213" s="12"/>
      <c r="F6213" s="12"/>
      <c r="G6213" s="12"/>
      <c r="H6213" s="12"/>
      <c r="I6213" s="15"/>
      <c r="J6213" s="31"/>
      <c r="K6213" s="180"/>
      <c r="L6213" s="40"/>
      <c r="M6213" s="14"/>
      <c r="N6213" s="16"/>
      <c r="O6213" s="49"/>
      <c r="P6213" s="64"/>
      <c r="Q6213" s="18"/>
      <c r="R6213" s="181">
        <f t="shared" si="870"/>
        <v>0</v>
      </c>
      <c r="S6213" s="181">
        <f t="shared" si="871"/>
        <v>0</v>
      </c>
      <c r="T6213" s="181">
        <f t="shared" si="872"/>
        <v>0</v>
      </c>
      <c r="AQ6213" s="1">
        <f>COUNT(L$11:L6213)</f>
        <v>37</v>
      </c>
      <c r="AR6213" s="43">
        <f t="shared" si="873"/>
        <v>40933</v>
      </c>
      <c r="AS6213" s="44">
        <f t="shared" si="874"/>
        <v>89.120000000000019</v>
      </c>
      <c r="AT6213" s="10" t="str">
        <f t="shared" si="875"/>
        <v/>
      </c>
      <c r="AU6213" s="20" t="str">
        <f t="shared" si="876"/>
        <v/>
      </c>
      <c r="AV6213" s="42">
        <f t="shared" si="877"/>
        <v>1</v>
      </c>
      <c r="AW6213" s="89">
        <f t="shared" si="878"/>
        <v>0</v>
      </c>
      <c r="AX6213" s="168"/>
      <c r="AY6213" s="60"/>
      <c r="AZ6213" s="61"/>
      <c r="BB6213" s="61" t="str">
        <f>IF(Settings!I6209&lt;&gt;"",Settings!I6209,"")</f>
        <v/>
      </c>
    </row>
    <row r="6214" spans="2:54" x14ac:dyDescent="0.2">
      <c r="B6214" s="13"/>
      <c r="C6214" s="12"/>
      <c r="D6214" s="12"/>
      <c r="E6214" s="12"/>
      <c r="F6214" s="12"/>
      <c r="G6214" s="12"/>
      <c r="H6214" s="12"/>
      <c r="I6214" s="15"/>
      <c r="J6214" s="31"/>
      <c r="K6214" s="180"/>
      <c r="L6214" s="40"/>
      <c r="M6214" s="14"/>
      <c r="N6214" s="16"/>
      <c r="O6214" s="49"/>
      <c r="P6214" s="64"/>
      <c r="Q6214" s="18"/>
      <c r="R6214" s="181">
        <f t="shared" si="870"/>
        <v>0</v>
      </c>
      <c r="S6214" s="181">
        <f t="shared" si="871"/>
        <v>0</v>
      </c>
      <c r="T6214" s="181">
        <f t="shared" si="872"/>
        <v>0</v>
      </c>
      <c r="AQ6214" s="1">
        <f>COUNT(L$11:L6214)</f>
        <v>37</v>
      </c>
      <c r="AR6214" s="43">
        <f t="shared" si="873"/>
        <v>40933</v>
      </c>
      <c r="AS6214" s="44">
        <f t="shared" si="874"/>
        <v>89.120000000000019</v>
      </c>
      <c r="AT6214" s="10" t="str">
        <f t="shared" si="875"/>
        <v/>
      </c>
      <c r="AU6214" s="20" t="str">
        <f t="shared" si="876"/>
        <v/>
      </c>
      <c r="AV6214" s="42">
        <f t="shared" si="877"/>
        <v>1</v>
      </c>
      <c r="AW6214" s="89">
        <f t="shared" si="878"/>
        <v>0</v>
      </c>
      <c r="AX6214" s="168"/>
      <c r="AY6214" s="60"/>
      <c r="AZ6214" s="61"/>
      <c r="BB6214" s="61" t="str">
        <f>IF(Settings!I6210&lt;&gt;"",Settings!I6210,"")</f>
        <v/>
      </c>
    </row>
    <row r="6215" spans="2:54" x14ac:dyDescent="0.2">
      <c r="B6215" s="13"/>
      <c r="C6215" s="12"/>
      <c r="D6215" s="12"/>
      <c r="E6215" s="12"/>
      <c r="F6215" s="12"/>
      <c r="G6215" s="12"/>
      <c r="H6215" s="12"/>
      <c r="I6215" s="15"/>
      <c r="J6215" s="31"/>
      <c r="K6215" s="180"/>
      <c r="L6215" s="40"/>
      <c r="M6215" s="14"/>
      <c r="N6215" s="16"/>
      <c r="O6215" s="49"/>
      <c r="P6215" s="64"/>
      <c r="Q6215" s="18"/>
      <c r="R6215" s="181">
        <f t="shared" si="870"/>
        <v>0</v>
      </c>
      <c r="S6215" s="181">
        <f t="shared" si="871"/>
        <v>0</v>
      </c>
      <c r="T6215" s="181">
        <f t="shared" si="872"/>
        <v>0</v>
      </c>
      <c r="AQ6215" s="1">
        <f>COUNT(L$11:L6215)</f>
        <v>37</v>
      </c>
      <c r="AR6215" s="43">
        <f t="shared" si="873"/>
        <v>40933</v>
      </c>
      <c r="AS6215" s="44">
        <f t="shared" si="874"/>
        <v>89.120000000000019</v>
      </c>
      <c r="AT6215" s="10" t="str">
        <f t="shared" si="875"/>
        <v/>
      </c>
      <c r="AU6215" s="20" t="str">
        <f t="shared" si="876"/>
        <v/>
      </c>
      <c r="AV6215" s="42">
        <f t="shared" si="877"/>
        <v>1</v>
      </c>
      <c r="AW6215" s="89">
        <f t="shared" si="878"/>
        <v>0</v>
      </c>
      <c r="AX6215" s="168"/>
      <c r="AY6215" s="60"/>
      <c r="AZ6215" s="61"/>
      <c r="BB6215" s="61" t="str">
        <f>IF(Settings!I6211&lt;&gt;"",Settings!I6211,"")</f>
        <v/>
      </c>
    </row>
    <row r="6216" spans="2:54" x14ac:dyDescent="0.2">
      <c r="B6216" s="13"/>
      <c r="C6216" s="12"/>
      <c r="D6216" s="12"/>
      <c r="E6216" s="12"/>
      <c r="F6216" s="12"/>
      <c r="G6216" s="12"/>
      <c r="H6216" s="12"/>
      <c r="I6216" s="15"/>
      <c r="J6216" s="31"/>
      <c r="K6216" s="180"/>
      <c r="L6216" s="40"/>
      <c r="M6216" s="14"/>
      <c r="N6216" s="16"/>
      <c r="O6216" s="49"/>
      <c r="P6216" s="64"/>
      <c r="Q6216" s="18"/>
      <c r="R6216" s="181">
        <f t="shared" si="870"/>
        <v>0</v>
      </c>
      <c r="S6216" s="181">
        <f t="shared" si="871"/>
        <v>0</v>
      </c>
      <c r="T6216" s="181">
        <f t="shared" si="872"/>
        <v>0</v>
      </c>
      <c r="AQ6216" s="1">
        <f>COUNT(L$11:L6216)</f>
        <v>37</v>
      </c>
      <c r="AR6216" s="43">
        <f t="shared" si="873"/>
        <v>40933</v>
      </c>
      <c r="AS6216" s="44">
        <f t="shared" si="874"/>
        <v>89.120000000000019</v>
      </c>
      <c r="AT6216" s="10" t="str">
        <f t="shared" si="875"/>
        <v/>
      </c>
      <c r="AU6216" s="20" t="str">
        <f t="shared" si="876"/>
        <v/>
      </c>
      <c r="AV6216" s="42">
        <f t="shared" si="877"/>
        <v>1</v>
      </c>
      <c r="AW6216" s="89">
        <f t="shared" si="878"/>
        <v>0</v>
      </c>
      <c r="AX6216" s="168"/>
      <c r="AY6216" s="60"/>
      <c r="AZ6216" s="61"/>
      <c r="BB6216" s="61" t="str">
        <f>IF(Settings!I6212&lt;&gt;"",Settings!I6212,"")</f>
        <v/>
      </c>
    </row>
    <row r="6217" spans="2:54" x14ac:dyDescent="0.2">
      <c r="B6217" s="13"/>
      <c r="C6217" s="12"/>
      <c r="D6217" s="12"/>
      <c r="E6217" s="12"/>
      <c r="F6217" s="12"/>
      <c r="G6217" s="12"/>
      <c r="H6217" s="12"/>
      <c r="I6217" s="15"/>
      <c r="J6217" s="31"/>
      <c r="K6217" s="180"/>
      <c r="L6217" s="40"/>
      <c r="M6217" s="14"/>
      <c r="N6217" s="16"/>
      <c r="O6217" s="49"/>
      <c r="P6217" s="64"/>
      <c r="Q6217" s="18"/>
      <c r="R6217" s="181">
        <f t="shared" si="870"/>
        <v>0</v>
      </c>
      <c r="S6217" s="181">
        <f t="shared" si="871"/>
        <v>0</v>
      </c>
      <c r="T6217" s="181">
        <f t="shared" si="872"/>
        <v>0</v>
      </c>
      <c r="AQ6217" s="1">
        <f>COUNT(L$11:L6217)</f>
        <v>37</v>
      </c>
      <c r="AR6217" s="43">
        <f t="shared" si="873"/>
        <v>40933</v>
      </c>
      <c r="AS6217" s="44">
        <f t="shared" si="874"/>
        <v>89.120000000000019</v>
      </c>
      <c r="AT6217" s="10" t="str">
        <f t="shared" si="875"/>
        <v/>
      </c>
      <c r="AU6217" s="20" t="str">
        <f t="shared" si="876"/>
        <v/>
      </c>
      <c r="AV6217" s="42">
        <f t="shared" si="877"/>
        <v>1</v>
      </c>
      <c r="AW6217" s="89">
        <f t="shared" si="878"/>
        <v>0</v>
      </c>
      <c r="AX6217" s="168"/>
      <c r="AY6217" s="60"/>
      <c r="AZ6217" s="61"/>
      <c r="BB6217" s="61" t="str">
        <f>IF(Settings!I6213&lt;&gt;"",Settings!I6213,"")</f>
        <v/>
      </c>
    </row>
    <row r="6218" spans="2:54" x14ac:dyDescent="0.2">
      <c r="B6218" s="13"/>
      <c r="C6218" s="12"/>
      <c r="D6218" s="12"/>
      <c r="E6218" s="12"/>
      <c r="F6218" s="12"/>
      <c r="G6218" s="12"/>
      <c r="H6218" s="12"/>
      <c r="I6218" s="15"/>
      <c r="J6218" s="31"/>
      <c r="K6218" s="180"/>
      <c r="L6218" s="40"/>
      <c r="M6218" s="14"/>
      <c r="N6218" s="16"/>
      <c r="O6218" s="49"/>
      <c r="P6218" s="64"/>
      <c r="Q6218" s="18"/>
      <c r="R6218" s="181">
        <f t="shared" si="870"/>
        <v>0</v>
      </c>
      <c r="S6218" s="181">
        <f t="shared" si="871"/>
        <v>0</v>
      </c>
      <c r="T6218" s="181">
        <f t="shared" si="872"/>
        <v>0</v>
      </c>
      <c r="AQ6218" s="1">
        <f>COUNT(L$11:L6218)</f>
        <v>37</v>
      </c>
      <c r="AR6218" s="43">
        <f t="shared" si="873"/>
        <v>40933</v>
      </c>
      <c r="AS6218" s="44">
        <f t="shared" si="874"/>
        <v>89.120000000000019</v>
      </c>
      <c r="AT6218" s="10" t="str">
        <f t="shared" si="875"/>
        <v/>
      </c>
      <c r="AU6218" s="20" t="str">
        <f t="shared" si="876"/>
        <v/>
      </c>
      <c r="AV6218" s="42">
        <f t="shared" si="877"/>
        <v>1</v>
      </c>
      <c r="AW6218" s="89">
        <f t="shared" si="878"/>
        <v>0</v>
      </c>
      <c r="AX6218" s="168"/>
      <c r="AY6218" s="60"/>
      <c r="AZ6218" s="61"/>
      <c r="BB6218" s="61" t="str">
        <f>IF(Settings!I6214&lt;&gt;"",Settings!I6214,"")</f>
        <v/>
      </c>
    </row>
    <row r="6219" spans="2:54" x14ac:dyDescent="0.2">
      <c r="B6219" s="13"/>
      <c r="C6219" s="12"/>
      <c r="D6219" s="12"/>
      <c r="E6219" s="12"/>
      <c r="F6219" s="12"/>
      <c r="G6219" s="12"/>
      <c r="H6219" s="12"/>
      <c r="I6219" s="15"/>
      <c r="J6219" s="31"/>
      <c r="K6219" s="180"/>
      <c r="L6219" s="40"/>
      <c r="M6219" s="14"/>
      <c r="N6219" s="16"/>
      <c r="O6219" s="49"/>
      <c r="P6219" s="64"/>
      <c r="Q6219" s="18"/>
      <c r="R6219" s="181">
        <f t="shared" si="870"/>
        <v>0</v>
      </c>
      <c r="S6219" s="181">
        <f t="shared" si="871"/>
        <v>0</v>
      </c>
      <c r="T6219" s="181">
        <f t="shared" si="872"/>
        <v>0</v>
      </c>
      <c r="AQ6219" s="1">
        <f>COUNT(L$11:L6219)</f>
        <v>37</v>
      </c>
      <c r="AR6219" s="43">
        <f t="shared" si="873"/>
        <v>40933</v>
      </c>
      <c r="AS6219" s="44">
        <f t="shared" si="874"/>
        <v>89.120000000000019</v>
      </c>
      <c r="AT6219" s="10" t="str">
        <f t="shared" si="875"/>
        <v/>
      </c>
      <c r="AU6219" s="20" t="str">
        <f t="shared" si="876"/>
        <v/>
      </c>
      <c r="AV6219" s="42">
        <f t="shared" si="877"/>
        <v>1</v>
      </c>
      <c r="AW6219" s="89">
        <f t="shared" si="878"/>
        <v>0</v>
      </c>
      <c r="AX6219" s="168"/>
      <c r="AY6219" s="60"/>
      <c r="AZ6219" s="61"/>
      <c r="BB6219" s="61" t="str">
        <f>IF(Settings!I6215&lt;&gt;"",Settings!I6215,"")</f>
        <v/>
      </c>
    </row>
    <row r="6220" spans="2:54" x14ac:dyDescent="0.2">
      <c r="B6220" s="13"/>
      <c r="C6220" s="12"/>
      <c r="D6220" s="12"/>
      <c r="E6220" s="12"/>
      <c r="F6220" s="12"/>
      <c r="G6220" s="12"/>
      <c r="H6220" s="12"/>
      <c r="I6220" s="15"/>
      <c r="J6220" s="31"/>
      <c r="K6220" s="180"/>
      <c r="L6220" s="40"/>
      <c r="M6220" s="14"/>
      <c r="N6220" s="16"/>
      <c r="O6220" s="49"/>
      <c r="P6220" s="64"/>
      <c r="Q6220" s="18"/>
      <c r="R6220" s="181">
        <f t="shared" ref="R6220:R6283" si="879">ROUND(IF(M6220&lt;&gt;"Y",IF(P6220&lt;&gt;"Y",K6220,K6220*(AV6220-1)),0),ROUNDING)</f>
        <v>0</v>
      </c>
      <c r="S6220" s="181">
        <f t="shared" ref="S6220:S6283" si="880">ROUND(IF(O6220&gt;0,IF(M6220="Y",AW6220*(1-O6220),IF(AW6220&gt;R6220,R6220 + (AW6220 - R6220)*(1-O6220),AW6220)),AW6220),ROUNDING)</f>
        <v>0</v>
      </c>
      <c r="T6220" s="181">
        <f t="shared" ref="T6220:T6283" si="881">ROUND(IF(N6220="P",0,IF(OR(M6220="N",M6220=""),S6220-R6220,S6220)),ROUNDING)</f>
        <v>0</v>
      </c>
      <c r="AQ6220" s="1">
        <f>COUNT(L$11:L6220)</f>
        <v>37</v>
      </c>
      <c r="AR6220" s="43">
        <f t="shared" si="873"/>
        <v>40933</v>
      </c>
      <c r="AS6220" s="44">
        <f t="shared" si="874"/>
        <v>89.120000000000019</v>
      </c>
      <c r="AT6220" s="10" t="str">
        <f t="shared" si="875"/>
        <v/>
      </c>
      <c r="AU6220" s="20" t="str">
        <f t="shared" si="876"/>
        <v/>
      </c>
      <c r="AV6220" s="42">
        <f t="shared" si="877"/>
        <v>1</v>
      </c>
      <c r="AW6220" s="89">
        <f t="shared" si="878"/>
        <v>0</v>
      </c>
      <c r="AX6220" s="168"/>
      <c r="AY6220" s="60"/>
      <c r="AZ6220" s="61"/>
      <c r="BB6220" s="61" t="str">
        <f>IF(Settings!I6216&lt;&gt;"",Settings!I6216,"")</f>
        <v/>
      </c>
    </row>
    <row r="6221" spans="2:54" x14ac:dyDescent="0.2">
      <c r="B6221" s="13"/>
      <c r="C6221" s="12"/>
      <c r="D6221" s="12"/>
      <c r="E6221" s="12"/>
      <c r="F6221" s="12"/>
      <c r="G6221" s="12"/>
      <c r="H6221" s="12"/>
      <c r="I6221" s="15"/>
      <c r="J6221" s="31"/>
      <c r="K6221" s="180"/>
      <c r="L6221" s="40"/>
      <c r="M6221" s="14"/>
      <c r="N6221" s="16"/>
      <c r="O6221" s="49"/>
      <c r="P6221" s="64"/>
      <c r="Q6221" s="18"/>
      <c r="R6221" s="181">
        <f t="shared" si="879"/>
        <v>0</v>
      </c>
      <c r="S6221" s="181">
        <f t="shared" si="880"/>
        <v>0</v>
      </c>
      <c r="T6221" s="181">
        <f t="shared" si="881"/>
        <v>0</v>
      </c>
      <c r="AQ6221" s="1">
        <f>COUNT(L$11:L6221)</f>
        <v>37</v>
      </c>
      <c r="AR6221" s="43">
        <f t="shared" ref="AR6221:AR6284" si="882">IF(B6221&gt;2,B6221,AR6220)</f>
        <v>40933</v>
      </c>
      <c r="AS6221" s="44">
        <f t="shared" ref="AS6221:AS6284" si="883">AS6220+T6221</f>
        <v>89.120000000000019</v>
      </c>
      <c r="AT6221" s="10" t="str">
        <f t="shared" ref="AT6221:AT6284" si="884">IF(N6221="P",IF(P6221&lt;&gt;"Y",IF(M6221&lt;&gt;"Y",K6221*AV6221,K6221*AV6221-K6221),IF(M6221&lt;&gt;"Y",K6221 + K6221*(AV6221-1),K6221)),"")</f>
        <v/>
      </c>
      <c r="AU6221" s="20" t="str">
        <f t="shared" ref="AU6221:AU6284" si="885">IF(M6221="Y",IF(P6221="Y",K6221*(AV6221-1),K6221),"")</f>
        <v/>
      </c>
      <c r="AV6221" s="42">
        <f t="shared" ref="AV6221:AV6284" si="886">IF(L6221&lt;&gt;"",IF(ODDS_TYPE=1,L6221,IF(ODDS_TYPE=2,IF(L6221&gt;0,1+L6221/100,IF(L6221&lt;0,1-100/L6221,1)),IF(ODDS_TYPE=3,1+L6221,IF(ODDS_TYPE=4,1+L6221,IF(ODDS_TYPE=5,IF(L6221&gt;0,1+L6221,1-1/L6221),IF(ODDS_TYPE=6,IF(L6221&gt;=0,L6221+1,1-1/L6221),1)))))),1)</f>
        <v>1</v>
      </c>
      <c r="AW6221" s="89">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68"/>
      <c r="AY6221" s="60"/>
      <c r="AZ6221" s="61"/>
      <c r="BB6221" s="61" t="str">
        <f>IF(Settings!I6217&lt;&gt;"",Settings!I6217,"")</f>
        <v/>
      </c>
    </row>
    <row r="6222" spans="2:54" x14ac:dyDescent="0.2">
      <c r="B6222" s="13"/>
      <c r="C6222" s="12"/>
      <c r="D6222" s="12"/>
      <c r="E6222" s="12"/>
      <c r="F6222" s="12"/>
      <c r="G6222" s="12"/>
      <c r="H6222" s="12"/>
      <c r="I6222" s="15"/>
      <c r="J6222" s="31"/>
      <c r="K6222" s="180"/>
      <c r="L6222" s="40"/>
      <c r="M6222" s="14"/>
      <c r="N6222" s="16"/>
      <c r="O6222" s="49"/>
      <c r="P6222" s="64"/>
      <c r="Q6222" s="18"/>
      <c r="R6222" s="181">
        <f t="shared" si="879"/>
        <v>0</v>
      </c>
      <c r="S6222" s="181">
        <f t="shared" si="880"/>
        <v>0</v>
      </c>
      <c r="T6222" s="181">
        <f t="shared" si="881"/>
        <v>0</v>
      </c>
      <c r="AQ6222" s="1">
        <f>COUNT(L$11:L6222)</f>
        <v>37</v>
      </c>
      <c r="AR6222" s="43">
        <f t="shared" si="882"/>
        <v>40933</v>
      </c>
      <c r="AS6222" s="44">
        <f t="shared" si="883"/>
        <v>89.120000000000019</v>
      </c>
      <c r="AT6222" s="10" t="str">
        <f t="shared" si="884"/>
        <v/>
      </c>
      <c r="AU6222" s="20" t="str">
        <f t="shared" si="885"/>
        <v/>
      </c>
      <c r="AV6222" s="42">
        <f t="shared" si="886"/>
        <v>1</v>
      </c>
      <c r="AW6222" s="89">
        <f t="shared" si="887"/>
        <v>0</v>
      </c>
      <c r="AX6222" s="168"/>
      <c r="AY6222" s="60"/>
      <c r="AZ6222" s="61"/>
      <c r="BB6222" s="61" t="str">
        <f>IF(Settings!I6218&lt;&gt;"",Settings!I6218,"")</f>
        <v/>
      </c>
    </row>
    <row r="6223" spans="2:54" x14ac:dyDescent="0.2">
      <c r="B6223" s="13"/>
      <c r="C6223" s="12"/>
      <c r="D6223" s="12"/>
      <c r="E6223" s="12"/>
      <c r="F6223" s="12"/>
      <c r="G6223" s="12"/>
      <c r="H6223" s="12"/>
      <c r="I6223" s="15"/>
      <c r="J6223" s="31"/>
      <c r="K6223" s="180"/>
      <c r="L6223" s="40"/>
      <c r="M6223" s="14"/>
      <c r="N6223" s="16"/>
      <c r="O6223" s="49"/>
      <c r="P6223" s="64"/>
      <c r="Q6223" s="18"/>
      <c r="R6223" s="181">
        <f t="shared" si="879"/>
        <v>0</v>
      </c>
      <c r="S6223" s="181">
        <f t="shared" si="880"/>
        <v>0</v>
      </c>
      <c r="T6223" s="181">
        <f t="shared" si="881"/>
        <v>0</v>
      </c>
      <c r="AQ6223" s="1">
        <f>COUNT(L$11:L6223)</f>
        <v>37</v>
      </c>
      <c r="AR6223" s="43">
        <f t="shared" si="882"/>
        <v>40933</v>
      </c>
      <c r="AS6223" s="44">
        <f t="shared" si="883"/>
        <v>89.120000000000019</v>
      </c>
      <c r="AT6223" s="10" t="str">
        <f t="shared" si="884"/>
        <v/>
      </c>
      <c r="AU6223" s="20" t="str">
        <f t="shared" si="885"/>
        <v/>
      </c>
      <c r="AV6223" s="42">
        <f t="shared" si="886"/>
        <v>1</v>
      </c>
      <c r="AW6223" s="89">
        <f t="shared" si="887"/>
        <v>0</v>
      </c>
      <c r="AX6223" s="168"/>
      <c r="AY6223" s="60"/>
      <c r="AZ6223" s="61"/>
      <c r="BB6223" s="61" t="str">
        <f>IF(Settings!I6219&lt;&gt;"",Settings!I6219,"")</f>
        <v/>
      </c>
    </row>
    <row r="6224" spans="2:54" x14ac:dyDescent="0.2">
      <c r="B6224" s="13"/>
      <c r="C6224" s="12"/>
      <c r="D6224" s="12"/>
      <c r="E6224" s="12"/>
      <c r="F6224" s="12"/>
      <c r="G6224" s="12"/>
      <c r="H6224" s="12"/>
      <c r="I6224" s="15"/>
      <c r="J6224" s="31"/>
      <c r="K6224" s="180"/>
      <c r="L6224" s="40"/>
      <c r="M6224" s="14"/>
      <c r="N6224" s="16"/>
      <c r="O6224" s="49"/>
      <c r="P6224" s="64"/>
      <c r="Q6224" s="18"/>
      <c r="R6224" s="181">
        <f t="shared" si="879"/>
        <v>0</v>
      </c>
      <c r="S6224" s="181">
        <f t="shared" si="880"/>
        <v>0</v>
      </c>
      <c r="T6224" s="181">
        <f t="shared" si="881"/>
        <v>0</v>
      </c>
      <c r="AQ6224" s="1">
        <f>COUNT(L$11:L6224)</f>
        <v>37</v>
      </c>
      <c r="AR6224" s="43">
        <f t="shared" si="882"/>
        <v>40933</v>
      </c>
      <c r="AS6224" s="44">
        <f t="shared" si="883"/>
        <v>89.120000000000019</v>
      </c>
      <c r="AT6224" s="10" t="str">
        <f t="shared" si="884"/>
        <v/>
      </c>
      <c r="AU6224" s="20" t="str">
        <f t="shared" si="885"/>
        <v/>
      </c>
      <c r="AV6224" s="42">
        <f t="shared" si="886"/>
        <v>1</v>
      </c>
      <c r="AW6224" s="89">
        <f t="shared" si="887"/>
        <v>0</v>
      </c>
      <c r="AX6224" s="168"/>
      <c r="AY6224" s="60"/>
      <c r="AZ6224" s="61"/>
      <c r="BB6224" s="61" t="str">
        <f>IF(Settings!I6220&lt;&gt;"",Settings!I6220,"")</f>
        <v/>
      </c>
    </row>
    <row r="6225" spans="2:54" x14ac:dyDescent="0.2">
      <c r="B6225" s="13"/>
      <c r="C6225" s="12"/>
      <c r="D6225" s="12"/>
      <c r="E6225" s="12"/>
      <c r="F6225" s="12"/>
      <c r="G6225" s="12"/>
      <c r="H6225" s="12"/>
      <c r="I6225" s="15"/>
      <c r="J6225" s="31"/>
      <c r="K6225" s="180"/>
      <c r="L6225" s="40"/>
      <c r="M6225" s="14"/>
      <c r="N6225" s="16"/>
      <c r="O6225" s="49"/>
      <c r="P6225" s="64"/>
      <c r="Q6225" s="18"/>
      <c r="R6225" s="181">
        <f t="shared" si="879"/>
        <v>0</v>
      </c>
      <c r="S6225" s="181">
        <f t="shared" si="880"/>
        <v>0</v>
      </c>
      <c r="T6225" s="181">
        <f t="shared" si="881"/>
        <v>0</v>
      </c>
      <c r="AQ6225" s="1">
        <f>COUNT(L$11:L6225)</f>
        <v>37</v>
      </c>
      <c r="AR6225" s="43">
        <f t="shared" si="882"/>
        <v>40933</v>
      </c>
      <c r="AS6225" s="44">
        <f t="shared" si="883"/>
        <v>89.120000000000019</v>
      </c>
      <c r="AT6225" s="10" t="str">
        <f t="shared" si="884"/>
        <v/>
      </c>
      <c r="AU6225" s="20" t="str">
        <f t="shared" si="885"/>
        <v/>
      </c>
      <c r="AV6225" s="42">
        <f t="shared" si="886"/>
        <v>1</v>
      </c>
      <c r="AW6225" s="89">
        <f t="shared" si="887"/>
        <v>0</v>
      </c>
      <c r="AX6225" s="168"/>
      <c r="AY6225" s="60"/>
      <c r="AZ6225" s="61"/>
      <c r="BB6225" s="61" t="str">
        <f>IF(Settings!I6221&lt;&gt;"",Settings!I6221,"")</f>
        <v/>
      </c>
    </row>
    <row r="6226" spans="2:54" x14ac:dyDescent="0.2">
      <c r="B6226" s="13"/>
      <c r="C6226" s="12"/>
      <c r="D6226" s="12"/>
      <c r="E6226" s="12"/>
      <c r="F6226" s="12"/>
      <c r="G6226" s="12"/>
      <c r="H6226" s="12"/>
      <c r="I6226" s="15"/>
      <c r="J6226" s="31"/>
      <c r="K6226" s="180"/>
      <c r="L6226" s="40"/>
      <c r="M6226" s="14"/>
      <c r="N6226" s="16"/>
      <c r="O6226" s="49"/>
      <c r="P6226" s="64"/>
      <c r="Q6226" s="18"/>
      <c r="R6226" s="181">
        <f t="shared" si="879"/>
        <v>0</v>
      </c>
      <c r="S6226" s="181">
        <f t="shared" si="880"/>
        <v>0</v>
      </c>
      <c r="T6226" s="181">
        <f t="shared" si="881"/>
        <v>0</v>
      </c>
      <c r="AQ6226" s="1">
        <f>COUNT(L$11:L6226)</f>
        <v>37</v>
      </c>
      <c r="AR6226" s="43">
        <f t="shared" si="882"/>
        <v>40933</v>
      </c>
      <c r="AS6226" s="44">
        <f t="shared" si="883"/>
        <v>89.120000000000019</v>
      </c>
      <c r="AT6226" s="10" t="str">
        <f t="shared" si="884"/>
        <v/>
      </c>
      <c r="AU6226" s="20" t="str">
        <f t="shared" si="885"/>
        <v/>
      </c>
      <c r="AV6226" s="42">
        <f t="shared" si="886"/>
        <v>1</v>
      </c>
      <c r="AW6226" s="89">
        <f t="shared" si="887"/>
        <v>0</v>
      </c>
      <c r="AX6226" s="168"/>
      <c r="AY6226" s="60"/>
      <c r="AZ6226" s="61"/>
      <c r="BB6226" s="61" t="str">
        <f>IF(Settings!I6222&lt;&gt;"",Settings!I6222,"")</f>
        <v/>
      </c>
    </row>
    <row r="6227" spans="2:54" x14ac:dyDescent="0.2">
      <c r="B6227" s="13"/>
      <c r="C6227" s="12"/>
      <c r="D6227" s="12"/>
      <c r="E6227" s="12"/>
      <c r="F6227" s="12"/>
      <c r="G6227" s="12"/>
      <c r="H6227" s="12"/>
      <c r="I6227" s="15"/>
      <c r="J6227" s="31"/>
      <c r="K6227" s="180"/>
      <c r="L6227" s="40"/>
      <c r="M6227" s="14"/>
      <c r="N6227" s="16"/>
      <c r="O6227" s="49"/>
      <c r="P6227" s="64"/>
      <c r="Q6227" s="18"/>
      <c r="R6227" s="181">
        <f t="shared" si="879"/>
        <v>0</v>
      </c>
      <c r="S6227" s="181">
        <f t="shared" si="880"/>
        <v>0</v>
      </c>
      <c r="T6227" s="181">
        <f t="shared" si="881"/>
        <v>0</v>
      </c>
      <c r="AQ6227" s="1">
        <f>COUNT(L$11:L6227)</f>
        <v>37</v>
      </c>
      <c r="AR6227" s="43">
        <f t="shared" si="882"/>
        <v>40933</v>
      </c>
      <c r="AS6227" s="44">
        <f t="shared" si="883"/>
        <v>89.120000000000019</v>
      </c>
      <c r="AT6227" s="10" t="str">
        <f t="shared" si="884"/>
        <v/>
      </c>
      <c r="AU6227" s="20" t="str">
        <f t="shared" si="885"/>
        <v/>
      </c>
      <c r="AV6227" s="42">
        <f t="shared" si="886"/>
        <v>1</v>
      </c>
      <c r="AW6227" s="89">
        <f t="shared" si="887"/>
        <v>0</v>
      </c>
      <c r="AX6227" s="168"/>
      <c r="AY6227" s="60"/>
      <c r="AZ6227" s="61"/>
      <c r="BB6227" s="61" t="str">
        <f>IF(Settings!I6223&lt;&gt;"",Settings!I6223,"")</f>
        <v/>
      </c>
    </row>
    <row r="6228" spans="2:54" x14ac:dyDescent="0.2">
      <c r="B6228" s="13"/>
      <c r="C6228" s="12"/>
      <c r="D6228" s="12"/>
      <c r="E6228" s="12"/>
      <c r="F6228" s="12"/>
      <c r="G6228" s="12"/>
      <c r="H6228" s="12"/>
      <c r="I6228" s="15"/>
      <c r="J6228" s="31"/>
      <c r="K6228" s="180"/>
      <c r="L6228" s="40"/>
      <c r="M6228" s="14"/>
      <c r="N6228" s="16"/>
      <c r="O6228" s="49"/>
      <c r="P6228" s="64"/>
      <c r="Q6228" s="18"/>
      <c r="R6228" s="181">
        <f t="shared" si="879"/>
        <v>0</v>
      </c>
      <c r="S6228" s="181">
        <f t="shared" si="880"/>
        <v>0</v>
      </c>
      <c r="T6228" s="181">
        <f t="shared" si="881"/>
        <v>0</v>
      </c>
      <c r="AQ6228" s="1">
        <f>COUNT(L$11:L6228)</f>
        <v>37</v>
      </c>
      <c r="AR6228" s="43">
        <f t="shared" si="882"/>
        <v>40933</v>
      </c>
      <c r="AS6228" s="44">
        <f t="shared" si="883"/>
        <v>89.120000000000019</v>
      </c>
      <c r="AT6228" s="10" t="str">
        <f t="shared" si="884"/>
        <v/>
      </c>
      <c r="AU6228" s="20" t="str">
        <f t="shared" si="885"/>
        <v/>
      </c>
      <c r="AV6228" s="42">
        <f t="shared" si="886"/>
        <v>1</v>
      </c>
      <c r="AW6228" s="89">
        <f t="shared" si="887"/>
        <v>0</v>
      </c>
      <c r="AX6228" s="168"/>
      <c r="AY6228" s="60"/>
      <c r="AZ6228" s="61"/>
      <c r="BB6228" s="61" t="str">
        <f>IF(Settings!I6224&lt;&gt;"",Settings!I6224,"")</f>
        <v/>
      </c>
    </row>
    <row r="6229" spans="2:54" x14ac:dyDescent="0.2">
      <c r="B6229" s="13"/>
      <c r="C6229" s="12"/>
      <c r="D6229" s="12"/>
      <c r="E6229" s="12"/>
      <c r="F6229" s="12"/>
      <c r="G6229" s="12"/>
      <c r="H6229" s="12"/>
      <c r="I6229" s="15"/>
      <c r="J6229" s="31"/>
      <c r="K6229" s="180"/>
      <c r="L6229" s="40"/>
      <c r="M6229" s="14"/>
      <c r="N6229" s="16"/>
      <c r="O6229" s="49"/>
      <c r="P6229" s="64"/>
      <c r="Q6229" s="18"/>
      <c r="R6229" s="181">
        <f t="shared" si="879"/>
        <v>0</v>
      </c>
      <c r="S6229" s="181">
        <f t="shared" si="880"/>
        <v>0</v>
      </c>
      <c r="T6229" s="181">
        <f t="shared" si="881"/>
        <v>0</v>
      </c>
      <c r="AQ6229" s="1">
        <f>COUNT(L$11:L6229)</f>
        <v>37</v>
      </c>
      <c r="AR6229" s="43">
        <f t="shared" si="882"/>
        <v>40933</v>
      </c>
      <c r="AS6229" s="44">
        <f t="shared" si="883"/>
        <v>89.120000000000019</v>
      </c>
      <c r="AT6229" s="10" t="str">
        <f t="shared" si="884"/>
        <v/>
      </c>
      <c r="AU6229" s="20" t="str">
        <f t="shared" si="885"/>
        <v/>
      </c>
      <c r="AV6229" s="42">
        <f t="shared" si="886"/>
        <v>1</v>
      </c>
      <c r="AW6229" s="89">
        <f t="shared" si="887"/>
        <v>0</v>
      </c>
      <c r="AX6229" s="168"/>
      <c r="AY6229" s="60"/>
      <c r="AZ6229" s="61"/>
      <c r="BB6229" s="61" t="str">
        <f>IF(Settings!I6225&lt;&gt;"",Settings!I6225,"")</f>
        <v/>
      </c>
    </row>
    <row r="6230" spans="2:54" x14ac:dyDescent="0.2">
      <c r="B6230" s="13"/>
      <c r="C6230" s="12"/>
      <c r="D6230" s="12"/>
      <c r="E6230" s="12"/>
      <c r="F6230" s="12"/>
      <c r="G6230" s="12"/>
      <c r="H6230" s="12"/>
      <c r="I6230" s="15"/>
      <c r="J6230" s="31"/>
      <c r="K6230" s="180"/>
      <c r="L6230" s="40"/>
      <c r="M6230" s="14"/>
      <c r="N6230" s="16"/>
      <c r="O6230" s="49"/>
      <c r="P6230" s="64"/>
      <c r="Q6230" s="18"/>
      <c r="R6230" s="181">
        <f t="shared" si="879"/>
        <v>0</v>
      </c>
      <c r="S6230" s="181">
        <f t="shared" si="880"/>
        <v>0</v>
      </c>
      <c r="T6230" s="181">
        <f t="shared" si="881"/>
        <v>0</v>
      </c>
      <c r="AQ6230" s="1">
        <f>COUNT(L$11:L6230)</f>
        <v>37</v>
      </c>
      <c r="AR6230" s="43">
        <f t="shared" si="882"/>
        <v>40933</v>
      </c>
      <c r="AS6230" s="44">
        <f t="shared" si="883"/>
        <v>89.120000000000019</v>
      </c>
      <c r="AT6230" s="10" t="str">
        <f t="shared" si="884"/>
        <v/>
      </c>
      <c r="AU6230" s="20" t="str">
        <f t="shared" si="885"/>
        <v/>
      </c>
      <c r="AV6230" s="42">
        <f t="shared" si="886"/>
        <v>1</v>
      </c>
      <c r="AW6230" s="89">
        <f t="shared" si="887"/>
        <v>0</v>
      </c>
      <c r="AX6230" s="168"/>
      <c r="AY6230" s="60"/>
      <c r="AZ6230" s="61"/>
      <c r="BB6230" s="61" t="str">
        <f>IF(Settings!I6226&lt;&gt;"",Settings!I6226,"")</f>
        <v/>
      </c>
    </row>
    <row r="6231" spans="2:54" x14ac:dyDescent="0.2">
      <c r="B6231" s="13"/>
      <c r="C6231" s="12"/>
      <c r="D6231" s="12"/>
      <c r="E6231" s="12"/>
      <c r="F6231" s="12"/>
      <c r="G6231" s="12"/>
      <c r="H6231" s="12"/>
      <c r="I6231" s="15"/>
      <c r="J6231" s="31"/>
      <c r="K6231" s="180"/>
      <c r="L6231" s="40"/>
      <c r="M6231" s="14"/>
      <c r="N6231" s="16"/>
      <c r="O6231" s="49"/>
      <c r="P6231" s="64"/>
      <c r="Q6231" s="18"/>
      <c r="R6231" s="181">
        <f t="shared" si="879"/>
        <v>0</v>
      </c>
      <c r="S6231" s="181">
        <f t="shared" si="880"/>
        <v>0</v>
      </c>
      <c r="T6231" s="181">
        <f t="shared" si="881"/>
        <v>0</v>
      </c>
      <c r="AQ6231" s="1">
        <f>COUNT(L$11:L6231)</f>
        <v>37</v>
      </c>
      <c r="AR6231" s="43">
        <f t="shared" si="882"/>
        <v>40933</v>
      </c>
      <c r="AS6231" s="44">
        <f t="shared" si="883"/>
        <v>89.120000000000019</v>
      </c>
      <c r="AT6231" s="10" t="str">
        <f t="shared" si="884"/>
        <v/>
      </c>
      <c r="AU6231" s="20" t="str">
        <f t="shared" si="885"/>
        <v/>
      </c>
      <c r="AV6231" s="42">
        <f t="shared" si="886"/>
        <v>1</v>
      </c>
      <c r="AW6231" s="89">
        <f t="shared" si="887"/>
        <v>0</v>
      </c>
      <c r="AX6231" s="168"/>
      <c r="AY6231" s="60"/>
      <c r="AZ6231" s="61"/>
      <c r="BB6231" s="61" t="str">
        <f>IF(Settings!I6227&lt;&gt;"",Settings!I6227,"")</f>
        <v/>
      </c>
    </row>
    <row r="6232" spans="2:54" x14ac:dyDescent="0.2">
      <c r="B6232" s="13"/>
      <c r="C6232" s="12"/>
      <c r="D6232" s="12"/>
      <c r="E6232" s="12"/>
      <c r="F6232" s="12"/>
      <c r="G6232" s="12"/>
      <c r="H6232" s="12"/>
      <c r="I6232" s="15"/>
      <c r="J6232" s="31"/>
      <c r="K6232" s="180"/>
      <c r="L6232" s="40"/>
      <c r="M6232" s="14"/>
      <c r="N6232" s="16"/>
      <c r="O6232" s="49"/>
      <c r="P6232" s="64"/>
      <c r="Q6232" s="18"/>
      <c r="R6232" s="181">
        <f t="shared" si="879"/>
        <v>0</v>
      </c>
      <c r="S6232" s="181">
        <f t="shared" si="880"/>
        <v>0</v>
      </c>
      <c r="T6232" s="181">
        <f t="shared" si="881"/>
        <v>0</v>
      </c>
      <c r="AQ6232" s="1">
        <f>COUNT(L$11:L6232)</f>
        <v>37</v>
      </c>
      <c r="AR6232" s="43">
        <f t="shared" si="882"/>
        <v>40933</v>
      </c>
      <c r="AS6232" s="44">
        <f t="shared" si="883"/>
        <v>89.120000000000019</v>
      </c>
      <c r="AT6232" s="10" t="str">
        <f t="shared" si="884"/>
        <v/>
      </c>
      <c r="AU6232" s="20" t="str">
        <f t="shared" si="885"/>
        <v/>
      </c>
      <c r="AV6232" s="42">
        <f t="shared" si="886"/>
        <v>1</v>
      </c>
      <c r="AW6232" s="89">
        <f t="shared" si="887"/>
        <v>0</v>
      </c>
      <c r="AX6232" s="168"/>
      <c r="AY6232" s="60"/>
      <c r="AZ6232" s="61"/>
      <c r="BB6232" s="61" t="str">
        <f>IF(Settings!I6228&lt;&gt;"",Settings!I6228,"")</f>
        <v/>
      </c>
    </row>
    <row r="6233" spans="2:54" x14ac:dyDescent="0.2">
      <c r="B6233" s="13"/>
      <c r="C6233" s="12"/>
      <c r="D6233" s="12"/>
      <c r="E6233" s="12"/>
      <c r="F6233" s="12"/>
      <c r="G6233" s="12"/>
      <c r="H6233" s="12"/>
      <c r="I6233" s="15"/>
      <c r="J6233" s="31"/>
      <c r="K6233" s="180"/>
      <c r="L6233" s="40"/>
      <c r="M6233" s="14"/>
      <c r="N6233" s="16"/>
      <c r="O6233" s="49"/>
      <c r="P6233" s="64"/>
      <c r="Q6233" s="18"/>
      <c r="R6233" s="181">
        <f t="shared" si="879"/>
        <v>0</v>
      </c>
      <c r="S6233" s="181">
        <f t="shared" si="880"/>
        <v>0</v>
      </c>
      <c r="T6233" s="181">
        <f t="shared" si="881"/>
        <v>0</v>
      </c>
      <c r="AQ6233" s="1">
        <f>COUNT(L$11:L6233)</f>
        <v>37</v>
      </c>
      <c r="AR6233" s="43">
        <f t="shared" si="882"/>
        <v>40933</v>
      </c>
      <c r="AS6233" s="44">
        <f t="shared" si="883"/>
        <v>89.120000000000019</v>
      </c>
      <c r="AT6233" s="10" t="str">
        <f t="shared" si="884"/>
        <v/>
      </c>
      <c r="AU6233" s="20" t="str">
        <f t="shared" si="885"/>
        <v/>
      </c>
      <c r="AV6233" s="42">
        <f t="shared" si="886"/>
        <v>1</v>
      </c>
      <c r="AW6233" s="89">
        <f t="shared" si="887"/>
        <v>0</v>
      </c>
      <c r="AX6233" s="168"/>
      <c r="AY6233" s="60"/>
      <c r="AZ6233" s="61"/>
      <c r="BB6233" s="61" t="str">
        <f>IF(Settings!I6229&lt;&gt;"",Settings!I6229,"")</f>
        <v/>
      </c>
    </row>
    <row r="6234" spans="2:54" x14ac:dyDescent="0.2">
      <c r="B6234" s="13"/>
      <c r="C6234" s="12"/>
      <c r="D6234" s="12"/>
      <c r="E6234" s="12"/>
      <c r="F6234" s="12"/>
      <c r="G6234" s="12"/>
      <c r="H6234" s="12"/>
      <c r="I6234" s="15"/>
      <c r="J6234" s="31"/>
      <c r="K6234" s="180"/>
      <c r="L6234" s="40"/>
      <c r="M6234" s="14"/>
      <c r="N6234" s="16"/>
      <c r="O6234" s="49"/>
      <c r="P6234" s="64"/>
      <c r="Q6234" s="18"/>
      <c r="R6234" s="181">
        <f t="shared" si="879"/>
        <v>0</v>
      </c>
      <c r="S6234" s="181">
        <f t="shared" si="880"/>
        <v>0</v>
      </c>
      <c r="T6234" s="181">
        <f t="shared" si="881"/>
        <v>0</v>
      </c>
      <c r="AQ6234" s="1">
        <f>COUNT(L$11:L6234)</f>
        <v>37</v>
      </c>
      <c r="AR6234" s="43">
        <f t="shared" si="882"/>
        <v>40933</v>
      </c>
      <c r="AS6234" s="44">
        <f t="shared" si="883"/>
        <v>89.120000000000019</v>
      </c>
      <c r="AT6234" s="10" t="str">
        <f t="shared" si="884"/>
        <v/>
      </c>
      <c r="AU6234" s="20" t="str">
        <f t="shared" si="885"/>
        <v/>
      </c>
      <c r="AV6234" s="42">
        <f t="shared" si="886"/>
        <v>1</v>
      </c>
      <c r="AW6234" s="89">
        <f t="shared" si="887"/>
        <v>0</v>
      </c>
      <c r="AX6234" s="168"/>
      <c r="AY6234" s="60"/>
      <c r="AZ6234" s="61"/>
      <c r="BB6234" s="61" t="str">
        <f>IF(Settings!I6230&lt;&gt;"",Settings!I6230,"")</f>
        <v/>
      </c>
    </row>
    <row r="6235" spans="2:54" x14ac:dyDescent="0.2">
      <c r="B6235" s="13"/>
      <c r="C6235" s="12"/>
      <c r="D6235" s="12"/>
      <c r="E6235" s="12"/>
      <c r="F6235" s="12"/>
      <c r="G6235" s="12"/>
      <c r="H6235" s="12"/>
      <c r="I6235" s="15"/>
      <c r="J6235" s="31"/>
      <c r="K6235" s="180"/>
      <c r="L6235" s="40"/>
      <c r="M6235" s="14"/>
      <c r="N6235" s="16"/>
      <c r="O6235" s="49"/>
      <c r="P6235" s="64"/>
      <c r="Q6235" s="18"/>
      <c r="R6235" s="181">
        <f t="shared" si="879"/>
        <v>0</v>
      </c>
      <c r="S6235" s="181">
        <f t="shared" si="880"/>
        <v>0</v>
      </c>
      <c r="T6235" s="181">
        <f t="shared" si="881"/>
        <v>0</v>
      </c>
      <c r="AQ6235" s="1">
        <f>COUNT(L$11:L6235)</f>
        <v>37</v>
      </c>
      <c r="AR6235" s="43">
        <f t="shared" si="882"/>
        <v>40933</v>
      </c>
      <c r="AS6235" s="44">
        <f t="shared" si="883"/>
        <v>89.120000000000019</v>
      </c>
      <c r="AT6235" s="10" t="str">
        <f t="shared" si="884"/>
        <v/>
      </c>
      <c r="AU6235" s="20" t="str">
        <f t="shared" si="885"/>
        <v/>
      </c>
      <c r="AV6235" s="42">
        <f t="shared" si="886"/>
        <v>1</v>
      </c>
      <c r="AW6235" s="89">
        <f t="shared" si="887"/>
        <v>0</v>
      </c>
      <c r="AX6235" s="168"/>
      <c r="AY6235" s="60"/>
      <c r="AZ6235" s="61"/>
      <c r="BB6235" s="61" t="str">
        <f>IF(Settings!I6231&lt;&gt;"",Settings!I6231,"")</f>
        <v/>
      </c>
    </row>
    <row r="6236" spans="2:54" x14ac:dyDescent="0.2">
      <c r="B6236" s="13"/>
      <c r="C6236" s="12"/>
      <c r="D6236" s="12"/>
      <c r="E6236" s="12"/>
      <c r="F6236" s="12"/>
      <c r="G6236" s="12"/>
      <c r="H6236" s="12"/>
      <c r="I6236" s="15"/>
      <c r="J6236" s="31"/>
      <c r="K6236" s="180"/>
      <c r="L6236" s="40"/>
      <c r="M6236" s="14"/>
      <c r="N6236" s="16"/>
      <c r="O6236" s="49"/>
      <c r="P6236" s="64"/>
      <c r="Q6236" s="18"/>
      <c r="R6236" s="181">
        <f t="shared" si="879"/>
        <v>0</v>
      </c>
      <c r="S6236" s="181">
        <f t="shared" si="880"/>
        <v>0</v>
      </c>
      <c r="T6236" s="181">
        <f t="shared" si="881"/>
        <v>0</v>
      </c>
      <c r="AQ6236" s="1">
        <f>COUNT(L$11:L6236)</f>
        <v>37</v>
      </c>
      <c r="AR6236" s="43">
        <f t="shared" si="882"/>
        <v>40933</v>
      </c>
      <c r="AS6236" s="44">
        <f t="shared" si="883"/>
        <v>89.120000000000019</v>
      </c>
      <c r="AT6236" s="10" t="str">
        <f t="shared" si="884"/>
        <v/>
      </c>
      <c r="AU6236" s="20" t="str">
        <f t="shared" si="885"/>
        <v/>
      </c>
      <c r="AV6236" s="42">
        <f t="shared" si="886"/>
        <v>1</v>
      </c>
      <c r="AW6236" s="89">
        <f t="shared" si="887"/>
        <v>0</v>
      </c>
      <c r="AX6236" s="168"/>
      <c r="AY6236" s="60"/>
      <c r="AZ6236" s="61"/>
      <c r="BB6236" s="61" t="str">
        <f>IF(Settings!I6232&lt;&gt;"",Settings!I6232,"")</f>
        <v/>
      </c>
    </row>
    <row r="6237" spans="2:54" x14ac:dyDescent="0.2">
      <c r="B6237" s="13"/>
      <c r="C6237" s="12"/>
      <c r="D6237" s="12"/>
      <c r="E6237" s="12"/>
      <c r="F6237" s="12"/>
      <c r="G6237" s="12"/>
      <c r="H6237" s="12"/>
      <c r="I6237" s="15"/>
      <c r="J6237" s="31"/>
      <c r="K6237" s="180"/>
      <c r="L6237" s="40"/>
      <c r="M6237" s="14"/>
      <c r="N6237" s="16"/>
      <c r="O6237" s="49"/>
      <c r="P6237" s="64"/>
      <c r="Q6237" s="18"/>
      <c r="R6237" s="181">
        <f t="shared" si="879"/>
        <v>0</v>
      </c>
      <c r="S6237" s="181">
        <f t="shared" si="880"/>
        <v>0</v>
      </c>
      <c r="T6237" s="181">
        <f t="shared" si="881"/>
        <v>0</v>
      </c>
      <c r="AQ6237" s="1">
        <f>COUNT(L$11:L6237)</f>
        <v>37</v>
      </c>
      <c r="AR6237" s="43">
        <f t="shared" si="882"/>
        <v>40933</v>
      </c>
      <c r="AS6237" s="44">
        <f t="shared" si="883"/>
        <v>89.120000000000019</v>
      </c>
      <c r="AT6237" s="10" t="str">
        <f t="shared" si="884"/>
        <v/>
      </c>
      <c r="AU6237" s="20" t="str">
        <f t="shared" si="885"/>
        <v/>
      </c>
      <c r="AV6237" s="42">
        <f t="shared" si="886"/>
        <v>1</v>
      </c>
      <c r="AW6237" s="89">
        <f t="shared" si="887"/>
        <v>0</v>
      </c>
      <c r="AX6237" s="168"/>
      <c r="AY6237" s="60"/>
      <c r="AZ6237" s="61"/>
      <c r="BB6237" s="61" t="str">
        <f>IF(Settings!I6233&lt;&gt;"",Settings!I6233,"")</f>
        <v/>
      </c>
    </row>
    <row r="6238" spans="2:54" x14ac:dyDescent="0.2">
      <c r="B6238" s="13"/>
      <c r="C6238" s="12"/>
      <c r="D6238" s="12"/>
      <c r="E6238" s="12"/>
      <c r="F6238" s="12"/>
      <c r="G6238" s="12"/>
      <c r="H6238" s="12"/>
      <c r="I6238" s="15"/>
      <c r="J6238" s="31"/>
      <c r="K6238" s="180"/>
      <c r="L6238" s="40"/>
      <c r="M6238" s="14"/>
      <c r="N6238" s="16"/>
      <c r="O6238" s="49"/>
      <c r="P6238" s="64"/>
      <c r="Q6238" s="18"/>
      <c r="R6238" s="181">
        <f t="shared" si="879"/>
        <v>0</v>
      </c>
      <c r="S6238" s="181">
        <f t="shared" si="880"/>
        <v>0</v>
      </c>
      <c r="T6238" s="181">
        <f t="shared" si="881"/>
        <v>0</v>
      </c>
      <c r="AQ6238" s="1">
        <f>COUNT(L$11:L6238)</f>
        <v>37</v>
      </c>
      <c r="AR6238" s="43">
        <f t="shared" si="882"/>
        <v>40933</v>
      </c>
      <c r="AS6238" s="44">
        <f t="shared" si="883"/>
        <v>89.120000000000019</v>
      </c>
      <c r="AT6238" s="10" t="str">
        <f t="shared" si="884"/>
        <v/>
      </c>
      <c r="AU6238" s="20" t="str">
        <f t="shared" si="885"/>
        <v/>
      </c>
      <c r="AV6238" s="42">
        <f t="shared" si="886"/>
        <v>1</v>
      </c>
      <c r="AW6238" s="89">
        <f t="shared" si="887"/>
        <v>0</v>
      </c>
      <c r="AX6238" s="168"/>
      <c r="AY6238" s="60"/>
      <c r="AZ6238" s="61"/>
      <c r="BB6238" s="61" t="str">
        <f>IF(Settings!I6234&lt;&gt;"",Settings!I6234,"")</f>
        <v/>
      </c>
    </row>
    <row r="6239" spans="2:54" x14ac:dyDescent="0.2">
      <c r="B6239" s="13"/>
      <c r="C6239" s="12"/>
      <c r="D6239" s="12"/>
      <c r="E6239" s="12"/>
      <c r="F6239" s="12"/>
      <c r="G6239" s="12"/>
      <c r="H6239" s="12"/>
      <c r="I6239" s="15"/>
      <c r="J6239" s="31"/>
      <c r="K6239" s="180"/>
      <c r="L6239" s="40"/>
      <c r="M6239" s="14"/>
      <c r="N6239" s="16"/>
      <c r="O6239" s="49"/>
      <c r="P6239" s="64"/>
      <c r="Q6239" s="18"/>
      <c r="R6239" s="181">
        <f t="shared" si="879"/>
        <v>0</v>
      </c>
      <c r="S6239" s="181">
        <f t="shared" si="880"/>
        <v>0</v>
      </c>
      <c r="T6239" s="181">
        <f t="shared" si="881"/>
        <v>0</v>
      </c>
      <c r="AQ6239" s="1">
        <f>COUNT(L$11:L6239)</f>
        <v>37</v>
      </c>
      <c r="AR6239" s="43">
        <f t="shared" si="882"/>
        <v>40933</v>
      </c>
      <c r="AS6239" s="44">
        <f t="shared" si="883"/>
        <v>89.120000000000019</v>
      </c>
      <c r="AT6239" s="10" t="str">
        <f t="shared" si="884"/>
        <v/>
      </c>
      <c r="AU6239" s="20" t="str">
        <f t="shared" si="885"/>
        <v/>
      </c>
      <c r="AV6239" s="42">
        <f t="shared" si="886"/>
        <v>1</v>
      </c>
      <c r="AW6239" s="89">
        <f t="shared" si="887"/>
        <v>0</v>
      </c>
      <c r="AX6239" s="168"/>
      <c r="AY6239" s="60"/>
      <c r="AZ6239" s="61"/>
      <c r="BB6239" s="61" t="str">
        <f>IF(Settings!I6235&lt;&gt;"",Settings!I6235,"")</f>
        <v/>
      </c>
    </row>
    <row r="6240" spans="2:54" x14ac:dyDescent="0.2">
      <c r="B6240" s="13"/>
      <c r="C6240" s="12"/>
      <c r="D6240" s="12"/>
      <c r="E6240" s="12"/>
      <c r="F6240" s="12"/>
      <c r="G6240" s="12"/>
      <c r="H6240" s="12"/>
      <c r="I6240" s="15"/>
      <c r="J6240" s="31"/>
      <c r="K6240" s="180"/>
      <c r="L6240" s="40"/>
      <c r="M6240" s="14"/>
      <c r="N6240" s="16"/>
      <c r="O6240" s="49"/>
      <c r="P6240" s="64"/>
      <c r="Q6240" s="18"/>
      <c r="R6240" s="181">
        <f t="shared" si="879"/>
        <v>0</v>
      </c>
      <c r="S6240" s="181">
        <f t="shared" si="880"/>
        <v>0</v>
      </c>
      <c r="T6240" s="181">
        <f t="shared" si="881"/>
        <v>0</v>
      </c>
      <c r="AQ6240" s="1">
        <f>COUNT(L$11:L6240)</f>
        <v>37</v>
      </c>
      <c r="AR6240" s="43">
        <f t="shared" si="882"/>
        <v>40933</v>
      </c>
      <c r="AS6240" s="44">
        <f t="shared" si="883"/>
        <v>89.120000000000019</v>
      </c>
      <c r="AT6240" s="10" t="str">
        <f t="shared" si="884"/>
        <v/>
      </c>
      <c r="AU6240" s="20" t="str">
        <f t="shared" si="885"/>
        <v/>
      </c>
      <c r="AV6240" s="42">
        <f t="shared" si="886"/>
        <v>1</v>
      </c>
      <c r="AW6240" s="89">
        <f t="shared" si="887"/>
        <v>0</v>
      </c>
      <c r="AX6240" s="168"/>
      <c r="AY6240" s="60"/>
      <c r="AZ6240" s="61"/>
      <c r="BB6240" s="61" t="str">
        <f>IF(Settings!I6236&lt;&gt;"",Settings!I6236,"")</f>
        <v/>
      </c>
    </row>
    <row r="6241" spans="2:54" x14ac:dyDescent="0.2">
      <c r="B6241" s="13"/>
      <c r="C6241" s="12"/>
      <c r="D6241" s="12"/>
      <c r="E6241" s="12"/>
      <c r="F6241" s="12"/>
      <c r="G6241" s="12"/>
      <c r="H6241" s="12"/>
      <c r="I6241" s="15"/>
      <c r="J6241" s="31"/>
      <c r="K6241" s="180"/>
      <c r="L6241" s="40"/>
      <c r="M6241" s="14"/>
      <c r="N6241" s="16"/>
      <c r="O6241" s="49"/>
      <c r="P6241" s="64"/>
      <c r="Q6241" s="18"/>
      <c r="R6241" s="181">
        <f t="shared" si="879"/>
        <v>0</v>
      </c>
      <c r="S6241" s="181">
        <f t="shared" si="880"/>
        <v>0</v>
      </c>
      <c r="T6241" s="181">
        <f t="shared" si="881"/>
        <v>0</v>
      </c>
      <c r="AQ6241" s="1">
        <f>COUNT(L$11:L6241)</f>
        <v>37</v>
      </c>
      <c r="AR6241" s="43">
        <f t="shared" si="882"/>
        <v>40933</v>
      </c>
      <c r="AS6241" s="44">
        <f t="shared" si="883"/>
        <v>89.120000000000019</v>
      </c>
      <c r="AT6241" s="10" t="str">
        <f t="shared" si="884"/>
        <v/>
      </c>
      <c r="AU6241" s="20" t="str">
        <f t="shared" si="885"/>
        <v/>
      </c>
      <c r="AV6241" s="42">
        <f t="shared" si="886"/>
        <v>1</v>
      </c>
      <c r="AW6241" s="89">
        <f t="shared" si="887"/>
        <v>0</v>
      </c>
      <c r="AX6241" s="168"/>
      <c r="AY6241" s="60"/>
      <c r="AZ6241" s="61"/>
      <c r="BB6241" s="61" t="str">
        <f>IF(Settings!I6237&lt;&gt;"",Settings!I6237,"")</f>
        <v/>
      </c>
    </row>
    <row r="6242" spans="2:54" x14ac:dyDescent="0.2">
      <c r="B6242" s="13"/>
      <c r="C6242" s="12"/>
      <c r="D6242" s="12"/>
      <c r="E6242" s="12"/>
      <c r="F6242" s="12"/>
      <c r="G6242" s="12"/>
      <c r="H6242" s="12"/>
      <c r="I6242" s="15"/>
      <c r="J6242" s="31"/>
      <c r="K6242" s="180"/>
      <c r="L6242" s="40"/>
      <c r="M6242" s="14"/>
      <c r="N6242" s="16"/>
      <c r="O6242" s="49"/>
      <c r="P6242" s="64"/>
      <c r="Q6242" s="18"/>
      <c r="R6242" s="181">
        <f t="shared" si="879"/>
        <v>0</v>
      </c>
      <c r="S6242" s="181">
        <f t="shared" si="880"/>
        <v>0</v>
      </c>
      <c r="T6242" s="181">
        <f t="shared" si="881"/>
        <v>0</v>
      </c>
      <c r="AQ6242" s="1">
        <f>COUNT(L$11:L6242)</f>
        <v>37</v>
      </c>
      <c r="AR6242" s="43">
        <f t="shared" si="882"/>
        <v>40933</v>
      </c>
      <c r="AS6242" s="44">
        <f t="shared" si="883"/>
        <v>89.120000000000019</v>
      </c>
      <c r="AT6242" s="10" t="str">
        <f t="shared" si="884"/>
        <v/>
      </c>
      <c r="AU6242" s="20" t="str">
        <f t="shared" si="885"/>
        <v/>
      </c>
      <c r="AV6242" s="42">
        <f t="shared" si="886"/>
        <v>1</v>
      </c>
      <c r="AW6242" s="89">
        <f t="shared" si="887"/>
        <v>0</v>
      </c>
      <c r="AX6242" s="168"/>
      <c r="AY6242" s="60"/>
      <c r="AZ6242" s="61"/>
      <c r="BB6242" s="61" t="str">
        <f>IF(Settings!I6238&lt;&gt;"",Settings!I6238,"")</f>
        <v/>
      </c>
    </row>
    <row r="6243" spans="2:54" x14ac:dyDescent="0.2">
      <c r="B6243" s="13"/>
      <c r="C6243" s="12"/>
      <c r="D6243" s="12"/>
      <c r="E6243" s="12"/>
      <c r="F6243" s="12"/>
      <c r="G6243" s="12"/>
      <c r="H6243" s="12"/>
      <c r="I6243" s="15"/>
      <c r="J6243" s="31"/>
      <c r="K6243" s="180"/>
      <c r="L6243" s="40"/>
      <c r="M6243" s="14"/>
      <c r="N6243" s="16"/>
      <c r="O6243" s="49"/>
      <c r="P6243" s="64"/>
      <c r="Q6243" s="18"/>
      <c r="R6243" s="181">
        <f t="shared" si="879"/>
        <v>0</v>
      </c>
      <c r="S6243" s="181">
        <f t="shared" si="880"/>
        <v>0</v>
      </c>
      <c r="T6243" s="181">
        <f t="shared" si="881"/>
        <v>0</v>
      </c>
      <c r="AQ6243" s="1">
        <f>COUNT(L$11:L6243)</f>
        <v>37</v>
      </c>
      <c r="AR6243" s="43">
        <f t="shared" si="882"/>
        <v>40933</v>
      </c>
      <c r="AS6243" s="44">
        <f t="shared" si="883"/>
        <v>89.120000000000019</v>
      </c>
      <c r="AT6243" s="10" t="str">
        <f t="shared" si="884"/>
        <v/>
      </c>
      <c r="AU6243" s="20" t="str">
        <f t="shared" si="885"/>
        <v/>
      </c>
      <c r="AV6243" s="42">
        <f t="shared" si="886"/>
        <v>1</v>
      </c>
      <c r="AW6243" s="89">
        <f t="shared" si="887"/>
        <v>0</v>
      </c>
      <c r="AX6243" s="168"/>
      <c r="AY6243" s="60"/>
      <c r="AZ6243" s="61"/>
      <c r="BB6243" s="61" t="str">
        <f>IF(Settings!I6239&lt;&gt;"",Settings!I6239,"")</f>
        <v/>
      </c>
    </row>
    <row r="6244" spans="2:54" x14ac:dyDescent="0.2">
      <c r="B6244" s="13"/>
      <c r="C6244" s="12"/>
      <c r="D6244" s="12"/>
      <c r="E6244" s="12"/>
      <c r="F6244" s="12"/>
      <c r="G6244" s="12"/>
      <c r="H6244" s="12"/>
      <c r="I6244" s="15"/>
      <c r="J6244" s="31"/>
      <c r="K6244" s="180"/>
      <c r="L6244" s="40"/>
      <c r="M6244" s="14"/>
      <c r="N6244" s="16"/>
      <c r="O6244" s="49"/>
      <c r="P6244" s="64"/>
      <c r="Q6244" s="18"/>
      <c r="R6244" s="181">
        <f t="shared" si="879"/>
        <v>0</v>
      </c>
      <c r="S6244" s="181">
        <f t="shared" si="880"/>
        <v>0</v>
      </c>
      <c r="T6244" s="181">
        <f t="shared" si="881"/>
        <v>0</v>
      </c>
      <c r="AQ6244" s="1">
        <f>COUNT(L$11:L6244)</f>
        <v>37</v>
      </c>
      <c r="AR6244" s="43">
        <f t="shared" si="882"/>
        <v>40933</v>
      </c>
      <c r="AS6244" s="44">
        <f t="shared" si="883"/>
        <v>89.120000000000019</v>
      </c>
      <c r="AT6244" s="10" t="str">
        <f t="shared" si="884"/>
        <v/>
      </c>
      <c r="AU6244" s="20" t="str">
        <f t="shared" si="885"/>
        <v/>
      </c>
      <c r="AV6244" s="42">
        <f t="shared" si="886"/>
        <v>1</v>
      </c>
      <c r="AW6244" s="89">
        <f t="shared" si="887"/>
        <v>0</v>
      </c>
      <c r="AX6244" s="168"/>
      <c r="AY6244" s="60"/>
      <c r="AZ6244" s="61"/>
      <c r="BB6244" s="61" t="str">
        <f>IF(Settings!I6240&lt;&gt;"",Settings!I6240,"")</f>
        <v/>
      </c>
    </row>
    <row r="6245" spans="2:54" x14ac:dyDescent="0.2">
      <c r="B6245" s="13"/>
      <c r="C6245" s="12"/>
      <c r="D6245" s="12"/>
      <c r="E6245" s="12"/>
      <c r="F6245" s="12"/>
      <c r="G6245" s="12"/>
      <c r="H6245" s="12"/>
      <c r="I6245" s="15"/>
      <c r="J6245" s="31"/>
      <c r="K6245" s="180"/>
      <c r="L6245" s="40"/>
      <c r="M6245" s="14"/>
      <c r="N6245" s="16"/>
      <c r="O6245" s="49"/>
      <c r="P6245" s="64"/>
      <c r="Q6245" s="18"/>
      <c r="R6245" s="181">
        <f t="shared" si="879"/>
        <v>0</v>
      </c>
      <c r="S6245" s="181">
        <f t="shared" si="880"/>
        <v>0</v>
      </c>
      <c r="T6245" s="181">
        <f t="shared" si="881"/>
        <v>0</v>
      </c>
      <c r="AQ6245" s="1">
        <f>COUNT(L$11:L6245)</f>
        <v>37</v>
      </c>
      <c r="AR6245" s="43">
        <f t="shared" si="882"/>
        <v>40933</v>
      </c>
      <c r="AS6245" s="44">
        <f t="shared" si="883"/>
        <v>89.120000000000019</v>
      </c>
      <c r="AT6245" s="10" t="str">
        <f t="shared" si="884"/>
        <v/>
      </c>
      <c r="AU6245" s="20" t="str">
        <f t="shared" si="885"/>
        <v/>
      </c>
      <c r="AV6245" s="42">
        <f t="shared" si="886"/>
        <v>1</v>
      </c>
      <c r="AW6245" s="89">
        <f t="shared" si="887"/>
        <v>0</v>
      </c>
      <c r="AX6245" s="168"/>
      <c r="AY6245" s="60"/>
      <c r="AZ6245" s="61"/>
      <c r="BB6245" s="61" t="str">
        <f>IF(Settings!I6241&lt;&gt;"",Settings!I6241,"")</f>
        <v/>
      </c>
    </row>
    <row r="6246" spans="2:54" x14ac:dyDescent="0.2">
      <c r="B6246" s="13"/>
      <c r="C6246" s="12"/>
      <c r="D6246" s="12"/>
      <c r="E6246" s="12"/>
      <c r="F6246" s="12"/>
      <c r="G6246" s="12"/>
      <c r="H6246" s="12"/>
      <c r="I6246" s="15"/>
      <c r="J6246" s="31"/>
      <c r="K6246" s="180"/>
      <c r="L6246" s="40"/>
      <c r="M6246" s="14"/>
      <c r="N6246" s="16"/>
      <c r="O6246" s="49"/>
      <c r="P6246" s="64"/>
      <c r="Q6246" s="18"/>
      <c r="R6246" s="181">
        <f t="shared" si="879"/>
        <v>0</v>
      </c>
      <c r="S6246" s="181">
        <f t="shared" si="880"/>
        <v>0</v>
      </c>
      <c r="T6246" s="181">
        <f t="shared" si="881"/>
        <v>0</v>
      </c>
      <c r="AQ6246" s="1">
        <f>COUNT(L$11:L6246)</f>
        <v>37</v>
      </c>
      <c r="AR6246" s="43">
        <f t="shared" si="882"/>
        <v>40933</v>
      </c>
      <c r="AS6246" s="44">
        <f t="shared" si="883"/>
        <v>89.120000000000019</v>
      </c>
      <c r="AT6246" s="10" t="str">
        <f t="shared" si="884"/>
        <v/>
      </c>
      <c r="AU6246" s="20" t="str">
        <f t="shared" si="885"/>
        <v/>
      </c>
      <c r="AV6246" s="42">
        <f t="shared" si="886"/>
        <v>1</v>
      </c>
      <c r="AW6246" s="89">
        <f t="shared" si="887"/>
        <v>0</v>
      </c>
      <c r="AX6246" s="168"/>
      <c r="AY6246" s="60"/>
      <c r="AZ6246" s="61"/>
      <c r="BB6246" s="61" t="str">
        <f>IF(Settings!I6242&lt;&gt;"",Settings!I6242,"")</f>
        <v/>
      </c>
    </row>
    <row r="6247" spans="2:54" x14ac:dyDescent="0.2">
      <c r="B6247" s="13"/>
      <c r="C6247" s="12"/>
      <c r="D6247" s="12"/>
      <c r="E6247" s="12"/>
      <c r="F6247" s="12"/>
      <c r="G6247" s="12"/>
      <c r="H6247" s="12"/>
      <c r="I6247" s="15"/>
      <c r="J6247" s="31"/>
      <c r="K6247" s="180"/>
      <c r="L6247" s="40"/>
      <c r="M6247" s="14"/>
      <c r="N6247" s="16"/>
      <c r="O6247" s="49"/>
      <c r="P6247" s="64"/>
      <c r="Q6247" s="18"/>
      <c r="R6247" s="181">
        <f t="shared" si="879"/>
        <v>0</v>
      </c>
      <c r="S6247" s="181">
        <f t="shared" si="880"/>
        <v>0</v>
      </c>
      <c r="T6247" s="181">
        <f t="shared" si="881"/>
        <v>0</v>
      </c>
      <c r="AQ6247" s="1">
        <f>COUNT(L$11:L6247)</f>
        <v>37</v>
      </c>
      <c r="AR6247" s="43">
        <f t="shared" si="882"/>
        <v>40933</v>
      </c>
      <c r="AS6247" s="44">
        <f t="shared" si="883"/>
        <v>89.120000000000019</v>
      </c>
      <c r="AT6247" s="10" t="str">
        <f t="shared" si="884"/>
        <v/>
      </c>
      <c r="AU6247" s="20" t="str">
        <f t="shared" si="885"/>
        <v/>
      </c>
      <c r="AV6247" s="42">
        <f t="shared" si="886"/>
        <v>1</v>
      </c>
      <c r="AW6247" s="89">
        <f t="shared" si="887"/>
        <v>0</v>
      </c>
      <c r="AX6247" s="168"/>
      <c r="AY6247" s="60"/>
      <c r="AZ6247" s="61"/>
      <c r="BB6247" s="61" t="str">
        <f>IF(Settings!I6243&lt;&gt;"",Settings!I6243,"")</f>
        <v/>
      </c>
    </row>
    <row r="6248" spans="2:54" x14ac:dyDescent="0.2">
      <c r="B6248" s="13"/>
      <c r="C6248" s="12"/>
      <c r="D6248" s="12"/>
      <c r="E6248" s="12"/>
      <c r="F6248" s="12"/>
      <c r="G6248" s="12"/>
      <c r="H6248" s="12"/>
      <c r="I6248" s="15"/>
      <c r="J6248" s="31"/>
      <c r="K6248" s="180"/>
      <c r="L6248" s="40"/>
      <c r="M6248" s="14"/>
      <c r="N6248" s="16"/>
      <c r="O6248" s="49"/>
      <c r="P6248" s="64"/>
      <c r="Q6248" s="18"/>
      <c r="R6248" s="181">
        <f t="shared" si="879"/>
        <v>0</v>
      </c>
      <c r="S6248" s="181">
        <f t="shared" si="880"/>
        <v>0</v>
      </c>
      <c r="T6248" s="181">
        <f t="shared" si="881"/>
        <v>0</v>
      </c>
      <c r="AQ6248" s="1">
        <f>COUNT(L$11:L6248)</f>
        <v>37</v>
      </c>
      <c r="AR6248" s="43">
        <f t="shared" si="882"/>
        <v>40933</v>
      </c>
      <c r="AS6248" s="44">
        <f t="shared" si="883"/>
        <v>89.120000000000019</v>
      </c>
      <c r="AT6248" s="10" t="str">
        <f t="shared" si="884"/>
        <v/>
      </c>
      <c r="AU6248" s="20" t="str">
        <f t="shared" si="885"/>
        <v/>
      </c>
      <c r="AV6248" s="42">
        <f t="shared" si="886"/>
        <v>1</v>
      </c>
      <c r="AW6248" s="89">
        <f t="shared" si="887"/>
        <v>0</v>
      </c>
      <c r="AX6248" s="168"/>
      <c r="AY6248" s="60"/>
      <c r="AZ6248" s="61"/>
      <c r="BB6248" s="61" t="str">
        <f>IF(Settings!I6244&lt;&gt;"",Settings!I6244,"")</f>
        <v/>
      </c>
    </row>
    <row r="6249" spans="2:54" x14ac:dyDescent="0.2">
      <c r="B6249" s="13"/>
      <c r="C6249" s="12"/>
      <c r="D6249" s="12"/>
      <c r="E6249" s="12"/>
      <c r="F6249" s="12"/>
      <c r="G6249" s="12"/>
      <c r="H6249" s="12"/>
      <c r="I6249" s="15"/>
      <c r="J6249" s="31"/>
      <c r="K6249" s="180"/>
      <c r="L6249" s="40"/>
      <c r="M6249" s="14"/>
      <c r="N6249" s="16"/>
      <c r="O6249" s="49"/>
      <c r="P6249" s="64"/>
      <c r="Q6249" s="18"/>
      <c r="R6249" s="181">
        <f t="shared" si="879"/>
        <v>0</v>
      </c>
      <c r="S6249" s="181">
        <f t="shared" si="880"/>
        <v>0</v>
      </c>
      <c r="T6249" s="181">
        <f t="shared" si="881"/>
        <v>0</v>
      </c>
      <c r="AQ6249" s="1">
        <f>COUNT(L$11:L6249)</f>
        <v>37</v>
      </c>
      <c r="AR6249" s="43">
        <f t="shared" si="882"/>
        <v>40933</v>
      </c>
      <c r="AS6249" s="44">
        <f t="shared" si="883"/>
        <v>89.120000000000019</v>
      </c>
      <c r="AT6249" s="10" t="str">
        <f t="shared" si="884"/>
        <v/>
      </c>
      <c r="AU6249" s="20" t="str">
        <f t="shared" si="885"/>
        <v/>
      </c>
      <c r="AV6249" s="42">
        <f t="shared" si="886"/>
        <v>1</v>
      </c>
      <c r="AW6249" s="89">
        <f t="shared" si="887"/>
        <v>0</v>
      </c>
      <c r="AX6249" s="168"/>
      <c r="AY6249" s="60"/>
      <c r="AZ6249" s="61"/>
      <c r="BB6249" s="61" t="str">
        <f>IF(Settings!I6245&lt;&gt;"",Settings!I6245,"")</f>
        <v/>
      </c>
    </row>
    <row r="6250" spans="2:54" x14ac:dyDescent="0.2">
      <c r="B6250" s="13"/>
      <c r="C6250" s="12"/>
      <c r="D6250" s="12"/>
      <c r="E6250" s="12"/>
      <c r="F6250" s="12"/>
      <c r="G6250" s="12"/>
      <c r="H6250" s="12"/>
      <c r="I6250" s="15"/>
      <c r="J6250" s="31"/>
      <c r="K6250" s="180"/>
      <c r="L6250" s="40"/>
      <c r="M6250" s="14"/>
      <c r="N6250" s="16"/>
      <c r="O6250" s="49"/>
      <c r="P6250" s="64"/>
      <c r="Q6250" s="18"/>
      <c r="R6250" s="181">
        <f t="shared" si="879"/>
        <v>0</v>
      </c>
      <c r="S6250" s="181">
        <f t="shared" si="880"/>
        <v>0</v>
      </c>
      <c r="T6250" s="181">
        <f t="shared" si="881"/>
        <v>0</v>
      </c>
      <c r="AQ6250" s="1">
        <f>COUNT(L$11:L6250)</f>
        <v>37</v>
      </c>
      <c r="AR6250" s="43">
        <f t="shared" si="882"/>
        <v>40933</v>
      </c>
      <c r="AS6250" s="44">
        <f t="shared" si="883"/>
        <v>89.120000000000019</v>
      </c>
      <c r="AT6250" s="10" t="str">
        <f t="shared" si="884"/>
        <v/>
      </c>
      <c r="AU6250" s="20" t="str">
        <f t="shared" si="885"/>
        <v/>
      </c>
      <c r="AV6250" s="42">
        <f t="shared" si="886"/>
        <v>1</v>
      </c>
      <c r="AW6250" s="89">
        <f t="shared" si="887"/>
        <v>0</v>
      </c>
      <c r="AX6250" s="168"/>
      <c r="AY6250" s="60"/>
      <c r="AZ6250" s="61"/>
      <c r="BB6250" s="61" t="str">
        <f>IF(Settings!I6246&lt;&gt;"",Settings!I6246,"")</f>
        <v/>
      </c>
    </row>
    <row r="6251" spans="2:54" x14ac:dyDescent="0.2">
      <c r="B6251" s="13"/>
      <c r="C6251" s="12"/>
      <c r="D6251" s="12"/>
      <c r="E6251" s="12"/>
      <c r="F6251" s="12"/>
      <c r="G6251" s="12"/>
      <c r="H6251" s="12"/>
      <c r="I6251" s="15"/>
      <c r="J6251" s="31"/>
      <c r="K6251" s="180"/>
      <c r="L6251" s="40"/>
      <c r="M6251" s="14"/>
      <c r="N6251" s="16"/>
      <c r="O6251" s="49"/>
      <c r="P6251" s="64"/>
      <c r="Q6251" s="18"/>
      <c r="R6251" s="181">
        <f t="shared" si="879"/>
        <v>0</v>
      </c>
      <c r="S6251" s="181">
        <f t="shared" si="880"/>
        <v>0</v>
      </c>
      <c r="T6251" s="181">
        <f t="shared" si="881"/>
        <v>0</v>
      </c>
      <c r="AQ6251" s="1">
        <f>COUNT(L$11:L6251)</f>
        <v>37</v>
      </c>
      <c r="AR6251" s="43">
        <f t="shared" si="882"/>
        <v>40933</v>
      </c>
      <c r="AS6251" s="44">
        <f t="shared" si="883"/>
        <v>89.120000000000019</v>
      </c>
      <c r="AT6251" s="10" t="str">
        <f t="shared" si="884"/>
        <v/>
      </c>
      <c r="AU6251" s="20" t="str">
        <f t="shared" si="885"/>
        <v/>
      </c>
      <c r="AV6251" s="42">
        <f t="shared" si="886"/>
        <v>1</v>
      </c>
      <c r="AW6251" s="89">
        <f t="shared" si="887"/>
        <v>0</v>
      </c>
      <c r="AX6251" s="168"/>
      <c r="AY6251" s="60"/>
      <c r="AZ6251" s="61"/>
      <c r="BB6251" s="61" t="str">
        <f>IF(Settings!I6247&lt;&gt;"",Settings!I6247,"")</f>
        <v/>
      </c>
    </row>
    <row r="6252" spans="2:54" x14ac:dyDescent="0.2">
      <c r="B6252" s="13"/>
      <c r="C6252" s="12"/>
      <c r="D6252" s="12"/>
      <c r="E6252" s="12"/>
      <c r="F6252" s="12"/>
      <c r="G6252" s="12"/>
      <c r="H6252" s="12"/>
      <c r="I6252" s="15"/>
      <c r="J6252" s="31"/>
      <c r="K6252" s="180"/>
      <c r="L6252" s="40"/>
      <c r="M6252" s="14"/>
      <c r="N6252" s="16"/>
      <c r="O6252" s="49"/>
      <c r="P6252" s="64"/>
      <c r="Q6252" s="18"/>
      <c r="R6252" s="181">
        <f t="shared" si="879"/>
        <v>0</v>
      </c>
      <c r="S6252" s="181">
        <f t="shared" si="880"/>
        <v>0</v>
      </c>
      <c r="T6252" s="181">
        <f t="shared" si="881"/>
        <v>0</v>
      </c>
      <c r="AQ6252" s="1">
        <f>COUNT(L$11:L6252)</f>
        <v>37</v>
      </c>
      <c r="AR6252" s="43">
        <f t="shared" si="882"/>
        <v>40933</v>
      </c>
      <c r="AS6252" s="44">
        <f t="shared" si="883"/>
        <v>89.120000000000019</v>
      </c>
      <c r="AT6252" s="10" t="str">
        <f t="shared" si="884"/>
        <v/>
      </c>
      <c r="AU6252" s="20" t="str">
        <f t="shared" si="885"/>
        <v/>
      </c>
      <c r="AV6252" s="42">
        <f t="shared" si="886"/>
        <v>1</v>
      </c>
      <c r="AW6252" s="89">
        <f t="shared" si="887"/>
        <v>0</v>
      </c>
      <c r="AX6252" s="168"/>
      <c r="AY6252" s="60"/>
      <c r="AZ6252" s="61"/>
      <c r="BB6252" s="61" t="str">
        <f>IF(Settings!I6248&lt;&gt;"",Settings!I6248,"")</f>
        <v/>
      </c>
    </row>
    <row r="6253" spans="2:54" x14ac:dyDescent="0.2">
      <c r="B6253" s="13"/>
      <c r="C6253" s="12"/>
      <c r="D6253" s="12"/>
      <c r="E6253" s="12"/>
      <c r="F6253" s="12"/>
      <c r="G6253" s="12"/>
      <c r="H6253" s="12"/>
      <c r="I6253" s="15"/>
      <c r="J6253" s="31"/>
      <c r="K6253" s="180"/>
      <c r="L6253" s="40"/>
      <c r="M6253" s="14"/>
      <c r="N6253" s="16"/>
      <c r="O6253" s="49"/>
      <c r="P6253" s="64"/>
      <c r="Q6253" s="18"/>
      <c r="R6253" s="181">
        <f t="shared" si="879"/>
        <v>0</v>
      </c>
      <c r="S6253" s="181">
        <f t="shared" si="880"/>
        <v>0</v>
      </c>
      <c r="T6253" s="181">
        <f t="shared" si="881"/>
        <v>0</v>
      </c>
      <c r="AQ6253" s="1">
        <f>COUNT(L$11:L6253)</f>
        <v>37</v>
      </c>
      <c r="AR6253" s="43">
        <f t="shared" si="882"/>
        <v>40933</v>
      </c>
      <c r="AS6253" s="44">
        <f t="shared" si="883"/>
        <v>89.120000000000019</v>
      </c>
      <c r="AT6253" s="10" t="str">
        <f t="shared" si="884"/>
        <v/>
      </c>
      <c r="AU6253" s="20" t="str">
        <f t="shared" si="885"/>
        <v/>
      </c>
      <c r="AV6253" s="42">
        <f t="shared" si="886"/>
        <v>1</v>
      </c>
      <c r="AW6253" s="89">
        <f t="shared" si="887"/>
        <v>0</v>
      </c>
      <c r="AX6253" s="168"/>
      <c r="AY6253" s="60"/>
      <c r="AZ6253" s="61"/>
      <c r="BB6253" s="61" t="str">
        <f>IF(Settings!I6249&lt;&gt;"",Settings!I6249,"")</f>
        <v/>
      </c>
    </row>
    <row r="6254" spans="2:54" x14ac:dyDescent="0.2">
      <c r="B6254" s="13"/>
      <c r="C6254" s="12"/>
      <c r="D6254" s="12"/>
      <c r="E6254" s="12"/>
      <c r="F6254" s="12"/>
      <c r="G6254" s="12"/>
      <c r="H6254" s="12"/>
      <c r="I6254" s="15"/>
      <c r="J6254" s="31"/>
      <c r="K6254" s="180"/>
      <c r="L6254" s="40"/>
      <c r="M6254" s="14"/>
      <c r="N6254" s="16"/>
      <c r="O6254" s="49"/>
      <c r="P6254" s="64"/>
      <c r="Q6254" s="18"/>
      <c r="R6254" s="181">
        <f t="shared" si="879"/>
        <v>0</v>
      </c>
      <c r="S6254" s="181">
        <f t="shared" si="880"/>
        <v>0</v>
      </c>
      <c r="T6254" s="181">
        <f t="shared" si="881"/>
        <v>0</v>
      </c>
      <c r="AQ6254" s="1">
        <f>COUNT(L$11:L6254)</f>
        <v>37</v>
      </c>
      <c r="AR6254" s="43">
        <f t="shared" si="882"/>
        <v>40933</v>
      </c>
      <c r="AS6254" s="44">
        <f t="shared" si="883"/>
        <v>89.120000000000019</v>
      </c>
      <c r="AT6254" s="10" t="str">
        <f t="shared" si="884"/>
        <v/>
      </c>
      <c r="AU6254" s="20" t="str">
        <f t="shared" si="885"/>
        <v/>
      </c>
      <c r="AV6254" s="42">
        <f t="shared" si="886"/>
        <v>1</v>
      </c>
      <c r="AW6254" s="89">
        <f t="shared" si="887"/>
        <v>0</v>
      </c>
      <c r="AX6254" s="168"/>
      <c r="AY6254" s="60"/>
      <c r="AZ6254" s="61"/>
      <c r="BB6254" s="61" t="str">
        <f>IF(Settings!I6250&lt;&gt;"",Settings!I6250,"")</f>
        <v/>
      </c>
    </row>
    <row r="6255" spans="2:54" x14ac:dyDescent="0.2">
      <c r="B6255" s="13"/>
      <c r="C6255" s="12"/>
      <c r="D6255" s="12"/>
      <c r="E6255" s="12"/>
      <c r="F6255" s="12"/>
      <c r="G6255" s="12"/>
      <c r="H6255" s="12"/>
      <c r="I6255" s="15"/>
      <c r="J6255" s="31"/>
      <c r="K6255" s="180"/>
      <c r="L6255" s="40"/>
      <c r="M6255" s="14"/>
      <c r="N6255" s="16"/>
      <c r="O6255" s="49"/>
      <c r="P6255" s="64"/>
      <c r="Q6255" s="18"/>
      <c r="R6255" s="181">
        <f t="shared" si="879"/>
        <v>0</v>
      </c>
      <c r="S6255" s="181">
        <f t="shared" si="880"/>
        <v>0</v>
      </c>
      <c r="T6255" s="181">
        <f t="shared" si="881"/>
        <v>0</v>
      </c>
      <c r="AQ6255" s="1">
        <f>COUNT(L$11:L6255)</f>
        <v>37</v>
      </c>
      <c r="AR6255" s="43">
        <f t="shared" si="882"/>
        <v>40933</v>
      </c>
      <c r="AS6255" s="44">
        <f t="shared" si="883"/>
        <v>89.120000000000019</v>
      </c>
      <c r="AT6255" s="10" t="str">
        <f t="shared" si="884"/>
        <v/>
      </c>
      <c r="AU6255" s="20" t="str">
        <f t="shared" si="885"/>
        <v/>
      </c>
      <c r="AV6255" s="42">
        <f t="shared" si="886"/>
        <v>1</v>
      </c>
      <c r="AW6255" s="89">
        <f t="shared" si="887"/>
        <v>0</v>
      </c>
      <c r="AX6255" s="168"/>
      <c r="AY6255" s="60"/>
      <c r="AZ6255" s="61"/>
      <c r="BB6255" s="61" t="str">
        <f>IF(Settings!I6251&lt;&gt;"",Settings!I6251,"")</f>
        <v/>
      </c>
    </row>
    <row r="6256" spans="2:54" x14ac:dyDescent="0.2">
      <c r="B6256" s="13"/>
      <c r="C6256" s="12"/>
      <c r="D6256" s="12"/>
      <c r="E6256" s="12"/>
      <c r="F6256" s="12"/>
      <c r="G6256" s="12"/>
      <c r="H6256" s="12"/>
      <c r="I6256" s="15"/>
      <c r="J6256" s="31"/>
      <c r="K6256" s="180"/>
      <c r="L6256" s="40"/>
      <c r="M6256" s="14"/>
      <c r="N6256" s="16"/>
      <c r="O6256" s="49"/>
      <c r="P6256" s="64"/>
      <c r="Q6256" s="18"/>
      <c r="R6256" s="181">
        <f t="shared" si="879"/>
        <v>0</v>
      </c>
      <c r="S6256" s="181">
        <f t="shared" si="880"/>
        <v>0</v>
      </c>
      <c r="T6256" s="181">
        <f t="shared" si="881"/>
        <v>0</v>
      </c>
      <c r="AQ6256" s="1">
        <f>COUNT(L$11:L6256)</f>
        <v>37</v>
      </c>
      <c r="AR6256" s="43">
        <f t="shared" si="882"/>
        <v>40933</v>
      </c>
      <c r="AS6256" s="44">
        <f t="shared" si="883"/>
        <v>89.120000000000019</v>
      </c>
      <c r="AT6256" s="10" t="str">
        <f t="shared" si="884"/>
        <v/>
      </c>
      <c r="AU6256" s="20" t="str">
        <f t="shared" si="885"/>
        <v/>
      </c>
      <c r="AV6256" s="42">
        <f t="shared" si="886"/>
        <v>1</v>
      </c>
      <c r="AW6256" s="89">
        <f t="shared" si="887"/>
        <v>0</v>
      </c>
      <c r="AX6256" s="168"/>
      <c r="AY6256" s="60"/>
      <c r="AZ6256" s="61"/>
      <c r="BB6256" s="61" t="str">
        <f>IF(Settings!I6252&lt;&gt;"",Settings!I6252,"")</f>
        <v/>
      </c>
    </row>
    <row r="6257" spans="2:54" x14ac:dyDescent="0.2">
      <c r="B6257" s="13"/>
      <c r="C6257" s="12"/>
      <c r="D6257" s="12"/>
      <c r="E6257" s="12"/>
      <c r="F6257" s="12"/>
      <c r="G6257" s="12"/>
      <c r="H6257" s="12"/>
      <c r="I6257" s="15"/>
      <c r="J6257" s="31"/>
      <c r="K6257" s="180"/>
      <c r="L6257" s="40"/>
      <c r="M6257" s="14"/>
      <c r="N6257" s="16"/>
      <c r="O6257" s="49"/>
      <c r="P6257" s="64"/>
      <c r="Q6257" s="18"/>
      <c r="R6257" s="181">
        <f t="shared" si="879"/>
        <v>0</v>
      </c>
      <c r="S6257" s="181">
        <f t="shared" si="880"/>
        <v>0</v>
      </c>
      <c r="T6257" s="181">
        <f t="shared" si="881"/>
        <v>0</v>
      </c>
      <c r="AQ6257" s="1">
        <f>COUNT(L$11:L6257)</f>
        <v>37</v>
      </c>
      <c r="AR6257" s="43">
        <f t="shared" si="882"/>
        <v>40933</v>
      </c>
      <c r="AS6257" s="44">
        <f t="shared" si="883"/>
        <v>89.120000000000019</v>
      </c>
      <c r="AT6257" s="10" t="str">
        <f t="shared" si="884"/>
        <v/>
      </c>
      <c r="AU6257" s="20" t="str">
        <f t="shared" si="885"/>
        <v/>
      </c>
      <c r="AV6257" s="42">
        <f t="shared" si="886"/>
        <v>1</v>
      </c>
      <c r="AW6257" s="89">
        <f t="shared" si="887"/>
        <v>0</v>
      </c>
      <c r="AX6257" s="168"/>
      <c r="AY6257" s="60"/>
      <c r="AZ6257" s="61"/>
      <c r="BB6257" s="61" t="str">
        <f>IF(Settings!I6253&lt;&gt;"",Settings!I6253,"")</f>
        <v/>
      </c>
    </row>
    <row r="6258" spans="2:54" x14ac:dyDescent="0.2">
      <c r="B6258" s="13"/>
      <c r="C6258" s="12"/>
      <c r="D6258" s="12"/>
      <c r="E6258" s="12"/>
      <c r="F6258" s="12"/>
      <c r="G6258" s="12"/>
      <c r="H6258" s="12"/>
      <c r="I6258" s="15"/>
      <c r="J6258" s="31"/>
      <c r="K6258" s="180"/>
      <c r="L6258" s="40"/>
      <c r="M6258" s="14"/>
      <c r="N6258" s="16"/>
      <c r="O6258" s="49"/>
      <c r="P6258" s="64"/>
      <c r="Q6258" s="18"/>
      <c r="R6258" s="181">
        <f t="shared" si="879"/>
        <v>0</v>
      </c>
      <c r="S6258" s="181">
        <f t="shared" si="880"/>
        <v>0</v>
      </c>
      <c r="T6258" s="181">
        <f t="shared" si="881"/>
        <v>0</v>
      </c>
      <c r="AQ6258" s="1">
        <f>COUNT(L$11:L6258)</f>
        <v>37</v>
      </c>
      <c r="AR6258" s="43">
        <f t="shared" si="882"/>
        <v>40933</v>
      </c>
      <c r="AS6258" s="44">
        <f t="shared" si="883"/>
        <v>89.120000000000019</v>
      </c>
      <c r="AT6258" s="10" t="str">
        <f t="shared" si="884"/>
        <v/>
      </c>
      <c r="AU6258" s="20" t="str">
        <f t="shared" si="885"/>
        <v/>
      </c>
      <c r="AV6258" s="42">
        <f t="shared" si="886"/>
        <v>1</v>
      </c>
      <c r="AW6258" s="89">
        <f t="shared" si="887"/>
        <v>0</v>
      </c>
      <c r="AX6258" s="168"/>
      <c r="AY6258" s="60"/>
      <c r="AZ6258" s="61"/>
      <c r="BB6258" s="61" t="str">
        <f>IF(Settings!I6254&lt;&gt;"",Settings!I6254,"")</f>
        <v/>
      </c>
    </row>
    <row r="6259" spans="2:54" x14ac:dyDescent="0.2">
      <c r="B6259" s="13"/>
      <c r="C6259" s="12"/>
      <c r="D6259" s="12"/>
      <c r="E6259" s="12"/>
      <c r="F6259" s="12"/>
      <c r="G6259" s="12"/>
      <c r="H6259" s="12"/>
      <c r="I6259" s="15"/>
      <c r="J6259" s="31"/>
      <c r="K6259" s="180"/>
      <c r="L6259" s="40"/>
      <c r="M6259" s="14"/>
      <c r="N6259" s="16"/>
      <c r="O6259" s="49"/>
      <c r="P6259" s="64"/>
      <c r="Q6259" s="18"/>
      <c r="R6259" s="181">
        <f t="shared" si="879"/>
        <v>0</v>
      </c>
      <c r="S6259" s="181">
        <f t="shared" si="880"/>
        <v>0</v>
      </c>
      <c r="T6259" s="181">
        <f t="shared" si="881"/>
        <v>0</v>
      </c>
      <c r="AQ6259" s="1">
        <f>COUNT(L$11:L6259)</f>
        <v>37</v>
      </c>
      <c r="AR6259" s="43">
        <f t="shared" si="882"/>
        <v>40933</v>
      </c>
      <c r="AS6259" s="44">
        <f t="shared" si="883"/>
        <v>89.120000000000019</v>
      </c>
      <c r="AT6259" s="10" t="str">
        <f t="shared" si="884"/>
        <v/>
      </c>
      <c r="AU6259" s="20" t="str">
        <f t="shared" si="885"/>
        <v/>
      </c>
      <c r="AV6259" s="42">
        <f t="shared" si="886"/>
        <v>1</v>
      </c>
      <c r="AW6259" s="89">
        <f t="shared" si="887"/>
        <v>0</v>
      </c>
      <c r="AX6259" s="168"/>
      <c r="AY6259" s="60"/>
      <c r="AZ6259" s="61"/>
      <c r="BB6259" s="61" t="str">
        <f>IF(Settings!I6255&lt;&gt;"",Settings!I6255,"")</f>
        <v/>
      </c>
    </row>
    <row r="6260" spans="2:54" x14ac:dyDescent="0.2">
      <c r="B6260" s="13"/>
      <c r="C6260" s="12"/>
      <c r="D6260" s="12"/>
      <c r="E6260" s="12"/>
      <c r="F6260" s="12"/>
      <c r="G6260" s="12"/>
      <c r="H6260" s="12"/>
      <c r="I6260" s="15"/>
      <c r="J6260" s="31"/>
      <c r="K6260" s="180"/>
      <c r="L6260" s="40"/>
      <c r="M6260" s="14"/>
      <c r="N6260" s="16"/>
      <c r="O6260" s="49"/>
      <c r="P6260" s="64"/>
      <c r="Q6260" s="18"/>
      <c r="R6260" s="181">
        <f t="shared" si="879"/>
        <v>0</v>
      </c>
      <c r="S6260" s="181">
        <f t="shared" si="880"/>
        <v>0</v>
      </c>
      <c r="T6260" s="181">
        <f t="shared" si="881"/>
        <v>0</v>
      </c>
      <c r="AQ6260" s="1">
        <f>COUNT(L$11:L6260)</f>
        <v>37</v>
      </c>
      <c r="AR6260" s="43">
        <f t="shared" si="882"/>
        <v>40933</v>
      </c>
      <c r="AS6260" s="44">
        <f t="shared" si="883"/>
        <v>89.120000000000019</v>
      </c>
      <c r="AT6260" s="10" t="str">
        <f t="shared" si="884"/>
        <v/>
      </c>
      <c r="AU6260" s="20" t="str">
        <f t="shared" si="885"/>
        <v/>
      </c>
      <c r="AV6260" s="42">
        <f t="shared" si="886"/>
        <v>1</v>
      </c>
      <c r="AW6260" s="89">
        <f t="shared" si="887"/>
        <v>0</v>
      </c>
      <c r="AX6260" s="168"/>
      <c r="AY6260" s="60"/>
      <c r="AZ6260" s="61"/>
      <c r="BB6260" s="61" t="str">
        <f>IF(Settings!I6256&lt;&gt;"",Settings!I6256,"")</f>
        <v/>
      </c>
    </row>
    <row r="6261" spans="2:54" x14ac:dyDescent="0.2">
      <c r="B6261" s="13"/>
      <c r="C6261" s="12"/>
      <c r="D6261" s="12"/>
      <c r="E6261" s="12"/>
      <c r="F6261" s="12"/>
      <c r="G6261" s="12"/>
      <c r="H6261" s="12"/>
      <c r="I6261" s="15"/>
      <c r="J6261" s="31"/>
      <c r="K6261" s="180"/>
      <c r="L6261" s="40"/>
      <c r="M6261" s="14"/>
      <c r="N6261" s="16"/>
      <c r="O6261" s="49"/>
      <c r="P6261" s="64"/>
      <c r="Q6261" s="18"/>
      <c r="R6261" s="181">
        <f t="shared" si="879"/>
        <v>0</v>
      </c>
      <c r="S6261" s="181">
        <f t="shared" si="880"/>
        <v>0</v>
      </c>
      <c r="T6261" s="181">
        <f t="shared" si="881"/>
        <v>0</v>
      </c>
      <c r="AQ6261" s="1">
        <f>COUNT(L$11:L6261)</f>
        <v>37</v>
      </c>
      <c r="AR6261" s="43">
        <f t="shared" si="882"/>
        <v>40933</v>
      </c>
      <c r="AS6261" s="44">
        <f t="shared" si="883"/>
        <v>89.120000000000019</v>
      </c>
      <c r="AT6261" s="10" t="str">
        <f t="shared" si="884"/>
        <v/>
      </c>
      <c r="AU6261" s="20" t="str">
        <f t="shared" si="885"/>
        <v/>
      </c>
      <c r="AV6261" s="42">
        <f t="shared" si="886"/>
        <v>1</v>
      </c>
      <c r="AW6261" s="89">
        <f t="shared" si="887"/>
        <v>0</v>
      </c>
      <c r="AX6261" s="168"/>
      <c r="AY6261" s="60"/>
      <c r="AZ6261" s="61"/>
      <c r="BB6261" s="61" t="str">
        <f>IF(Settings!I6257&lt;&gt;"",Settings!I6257,"")</f>
        <v/>
      </c>
    </row>
    <row r="6262" spans="2:54" x14ac:dyDescent="0.2">
      <c r="B6262" s="13"/>
      <c r="C6262" s="12"/>
      <c r="D6262" s="12"/>
      <c r="E6262" s="12"/>
      <c r="F6262" s="12"/>
      <c r="G6262" s="12"/>
      <c r="H6262" s="12"/>
      <c r="I6262" s="15"/>
      <c r="J6262" s="31"/>
      <c r="K6262" s="180"/>
      <c r="L6262" s="40"/>
      <c r="M6262" s="14"/>
      <c r="N6262" s="16"/>
      <c r="O6262" s="49"/>
      <c r="P6262" s="64"/>
      <c r="Q6262" s="18"/>
      <c r="R6262" s="181">
        <f t="shared" si="879"/>
        <v>0</v>
      </c>
      <c r="S6262" s="181">
        <f t="shared" si="880"/>
        <v>0</v>
      </c>
      <c r="T6262" s="181">
        <f t="shared" si="881"/>
        <v>0</v>
      </c>
      <c r="AQ6262" s="1">
        <f>COUNT(L$11:L6262)</f>
        <v>37</v>
      </c>
      <c r="AR6262" s="43">
        <f t="shared" si="882"/>
        <v>40933</v>
      </c>
      <c r="AS6262" s="44">
        <f t="shared" si="883"/>
        <v>89.120000000000019</v>
      </c>
      <c r="AT6262" s="10" t="str">
        <f t="shared" si="884"/>
        <v/>
      </c>
      <c r="AU6262" s="20" t="str">
        <f t="shared" si="885"/>
        <v/>
      </c>
      <c r="AV6262" s="42">
        <f t="shared" si="886"/>
        <v>1</v>
      </c>
      <c r="AW6262" s="89">
        <f t="shared" si="887"/>
        <v>0</v>
      </c>
      <c r="AX6262" s="168"/>
      <c r="AY6262" s="60"/>
      <c r="AZ6262" s="61"/>
      <c r="BB6262" s="61" t="str">
        <f>IF(Settings!I6258&lt;&gt;"",Settings!I6258,"")</f>
        <v/>
      </c>
    </row>
    <row r="6263" spans="2:54" x14ac:dyDescent="0.2">
      <c r="B6263" s="13"/>
      <c r="C6263" s="12"/>
      <c r="D6263" s="12"/>
      <c r="E6263" s="12"/>
      <c r="F6263" s="12"/>
      <c r="G6263" s="12"/>
      <c r="H6263" s="12"/>
      <c r="I6263" s="15"/>
      <c r="J6263" s="31"/>
      <c r="K6263" s="180"/>
      <c r="L6263" s="40"/>
      <c r="M6263" s="14"/>
      <c r="N6263" s="16"/>
      <c r="O6263" s="49"/>
      <c r="P6263" s="64"/>
      <c r="Q6263" s="18"/>
      <c r="R6263" s="181">
        <f t="shared" si="879"/>
        <v>0</v>
      </c>
      <c r="S6263" s="181">
        <f t="shared" si="880"/>
        <v>0</v>
      </c>
      <c r="T6263" s="181">
        <f t="shared" si="881"/>
        <v>0</v>
      </c>
      <c r="AQ6263" s="1">
        <f>COUNT(L$11:L6263)</f>
        <v>37</v>
      </c>
      <c r="AR6263" s="43">
        <f t="shared" si="882"/>
        <v>40933</v>
      </c>
      <c r="AS6263" s="44">
        <f t="shared" si="883"/>
        <v>89.120000000000019</v>
      </c>
      <c r="AT6263" s="10" t="str">
        <f t="shared" si="884"/>
        <v/>
      </c>
      <c r="AU6263" s="20" t="str">
        <f t="shared" si="885"/>
        <v/>
      </c>
      <c r="AV6263" s="42">
        <f t="shared" si="886"/>
        <v>1</v>
      </c>
      <c r="AW6263" s="89">
        <f t="shared" si="887"/>
        <v>0</v>
      </c>
      <c r="AX6263" s="168"/>
      <c r="AY6263" s="60"/>
      <c r="AZ6263" s="61"/>
      <c r="BB6263" s="61" t="str">
        <f>IF(Settings!I6259&lt;&gt;"",Settings!I6259,"")</f>
        <v/>
      </c>
    </row>
    <row r="6264" spans="2:54" x14ac:dyDescent="0.2">
      <c r="B6264" s="13"/>
      <c r="C6264" s="12"/>
      <c r="D6264" s="12"/>
      <c r="E6264" s="12"/>
      <c r="F6264" s="12"/>
      <c r="G6264" s="12"/>
      <c r="H6264" s="12"/>
      <c r="I6264" s="15"/>
      <c r="J6264" s="31"/>
      <c r="K6264" s="180"/>
      <c r="L6264" s="40"/>
      <c r="M6264" s="14"/>
      <c r="N6264" s="16"/>
      <c r="O6264" s="49"/>
      <c r="P6264" s="64"/>
      <c r="Q6264" s="18"/>
      <c r="R6264" s="181">
        <f t="shared" si="879"/>
        <v>0</v>
      </c>
      <c r="S6264" s="181">
        <f t="shared" si="880"/>
        <v>0</v>
      </c>
      <c r="T6264" s="181">
        <f t="shared" si="881"/>
        <v>0</v>
      </c>
      <c r="AQ6264" s="1">
        <f>COUNT(L$11:L6264)</f>
        <v>37</v>
      </c>
      <c r="AR6264" s="43">
        <f t="shared" si="882"/>
        <v>40933</v>
      </c>
      <c r="AS6264" s="44">
        <f t="shared" si="883"/>
        <v>89.120000000000019</v>
      </c>
      <c r="AT6264" s="10" t="str">
        <f t="shared" si="884"/>
        <v/>
      </c>
      <c r="AU6264" s="20" t="str">
        <f t="shared" si="885"/>
        <v/>
      </c>
      <c r="AV6264" s="42">
        <f t="shared" si="886"/>
        <v>1</v>
      </c>
      <c r="AW6264" s="89">
        <f t="shared" si="887"/>
        <v>0</v>
      </c>
      <c r="AX6264" s="168"/>
      <c r="AY6264" s="60"/>
      <c r="AZ6264" s="61"/>
      <c r="BB6264" s="61" t="str">
        <f>IF(Settings!I6260&lt;&gt;"",Settings!I6260,"")</f>
        <v/>
      </c>
    </row>
    <row r="6265" spans="2:54" x14ac:dyDescent="0.2">
      <c r="B6265" s="13"/>
      <c r="C6265" s="12"/>
      <c r="D6265" s="12"/>
      <c r="E6265" s="12"/>
      <c r="F6265" s="12"/>
      <c r="G6265" s="12"/>
      <c r="H6265" s="12"/>
      <c r="I6265" s="15"/>
      <c r="J6265" s="31"/>
      <c r="K6265" s="180"/>
      <c r="L6265" s="40"/>
      <c r="M6265" s="14"/>
      <c r="N6265" s="16"/>
      <c r="O6265" s="49"/>
      <c r="P6265" s="64"/>
      <c r="Q6265" s="18"/>
      <c r="R6265" s="181">
        <f t="shared" si="879"/>
        <v>0</v>
      </c>
      <c r="S6265" s="181">
        <f t="shared" si="880"/>
        <v>0</v>
      </c>
      <c r="T6265" s="181">
        <f t="shared" si="881"/>
        <v>0</v>
      </c>
      <c r="AQ6265" s="1">
        <f>COUNT(L$11:L6265)</f>
        <v>37</v>
      </c>
      <c r="AR6265" s="43">
        <f t="shared" si="882"/>
        <v>40933</v>
      </c>
      <c r="AS6265" s="44">
        <f t="shared" si="883"/>
        <v>89.120000000000019</v>
      </c>
      <c r="AT6265" s="10" t="str">
        <f t="shared" si="884"/>
        <v/>
      </c>
      <c r="AU6265" s="20" t="str">
        <f t="shared" si="885"/>
        <v/>
      </c>
      <c r="AV6265" s="42">
        <f t="shared" si="886"/>
        <v>1</v>
      </c>
      <c r="AW6265" s="89">
        <f t="shared" si="887"/>
        <v>0</v>
      </c>
      <c r="AX6265" s="168"/>
      <c r="AY6265" s="60"/>
      <c r="AZ6265" s="61"/>
      <c r="BB6265" s="61" t="str">
        <f>IF(Settings!I6261&lt;&gt;"",Settings!I6261,"")</f>
        <v/>
      </c>
    </row>
    <row r="6266" spans="2:54" x14ac:dyDescent="0.2">
      <c r="B6266" s="13"/>
      <c r="C6266" s="12"/>
      <c r="D6266" s="12"/>
      <c r="E6266" s="12"/>
      <c r="F6266" s="12"/>
      <c r="G6266" s="12"/>
      <c r="H6266" s="12"/>
      <c r="I6266" s="15"/>
      <c r="J6266" s="31"/>
      <c r="K6266" s="180"/>
      <c r="L6266" s="40"/>
      <c r="M6266" s="14"/>
      <c r="N6266" s="16"/>
      <c r="O6266" s="49"/>
      <c r="P6266" s="64"/>
      <c r="Q6266" s="18"/>
      <c r="R6266" s="181">
        <f t="shared" si="879"/>
        <v>0</v>
      </c>
      <c r="S6266" s="181">
        <f t="shared" si="880"/>
        <v>0</v>
      </c>
      <c r="T6266" s="181">
        <f t="shared" si="881"/>
        <v>0</v>
      </c>
      <c r="AQ6266" s="1">
        <f>COUNT(L$11:L6266)</f>
        <v>37</v>
      </c>
      <c r="AR6266" s="43">
        <f t="shared" si="882"/>
        <v>40933</v>
      </c>
      <c r="AS6266" s="44">
        <f t="shared" si="883"/>
        <v>89.120000000000019</v>
      </c>
      <c r="AT6266" s="10" t="str">
        <f t="shared" si="884"/>
        <v/>
      </c>
      <c r="AU6266" s="20" t="str">
        <f t="shared" si="885"/>
        <v/>
      </c>
      <c r="AV6266" s="42">
        <f t="shared" si="886"/>
        <v>1</v>
      </c>
      <c r="AW6266" s="89">
        <f t="shared" si="887"/>
        <v>0</v>
      </c>
      <c r="AX6266" s="168"/>
      <c r="AY6266" s="60"/>
      <c r="AZ6266" s="61"/>
      <c r="BB6266" s="61" t="str">
        <f>IF(Settings!I6262&lt;&gt;"",Settings!I6262,"")</f>
        <v/>
      </c>
    </row>
    <row r="6267" spans="2:54" x14ac:dyDescent="0.2">
      <c r="B6267" s="13"/>
      <c r="C6267" s="12"/>
      <c r="D6267" s="12"/>
      <c r="E6267" s="12"/>
      <c r="F6267" s="12"/>
      <c r="G6267" s="12"/>
      <c r="H6267" s="12"/>
      <c r="I6267" s="15"/>
      <c r="J6267" s="31"/>
      <c r="K6267" s="180"/>
      <c r="L6267" s="40"/>
      <c r="M6267" s="14"/>
      <c r="N6267" s="16"/>
      <c r="O6267" s="49"/>
      <c r="P6267" s="64"/>
      <c r="Q6267" s="18"/>
      <c r="R6267" s="181">
        <f t="shared" si="879"/>
        <v>0</v>
      </c>
      <c r="S6267" s="181">
        <f t="shared" si="880"/>
        <v>0</v>
      </c>
      <c r="T6267" s="181">
        <f t="shared" si="881"/>
        <v>0</v>
      </c>
      <c r="AQ6267" s="1">
        <f>COUNT(L$11:L6267)</f>
        <v>37</v>
      </c>
      <c r="AR6267" s="43">
        <f t="shared" si="882"/>
        <v>40933</v>
      </c>
      <c r="AS6267" s="44">
        <f t="shared" si="883"/>
        <v>89.120000000000019</v>
      </c>
      <c r="AT6267" s="10" t="str">
        <f t="shared" si="884"/>
        <v/>
      </c>
      <c r="AU6267" s="20" t="str">
        <f t="shared" si="885"/>
        <v/>
      </c>
      <c r="AV6267" s="42">
        <f t="shared" si="886"/>
        <v>1</v>
      </c>
      <c r="AW6267" s="89">
        <f t="shared" si="887"/>
        <v>0</v>
      </c>
      <c r="AX6267" s="168"/>
      <c r="AY6267" s="60"/>
      <c r="AZ6267" s="61"/>
      <c r="BB6267" s="61" t="str">
        <f>IF(Settings!I6263&lt;&gt;"",Settings!I6263,"")</f>
        <v/>
      </c>
    </row>
    <row r="6268" spans="2:54" x14ac:dyDescent="0.2">
      <c r="B6268" s="13"/>
      <c r="C6268" s="12"/>
      <c r="D6268" s="12"/>
      <c r="E6268" s="12"/>
      <c r="F6268" s="12"/>
      <c r="G6268" s="12"/>
      <c r="H6268" s="12"/>
      <c r="I6268" s="15"/>
      <c r="J6268" s="31"/>
      <c r="K6268" s="180"/>
      <c r="L6268" s="40"/>
      <c r="M6268" s="14"/>
      <c r="N6268" s="16"/>
      <c r="O6268" s="49"/>
      <c r="P6268" s="64"/>
      <c r="Q6268" s="18"/>
      <c r="R6268" s="181">
        <f t="shared" si="879"/>
        <v>0</v>
      </c>
      <c r="S6268" s="181">
        <f t="shared" si="880"/>
        <v>0</v>
      </c>
      <c r="T6268" s="181">
        <f t="shared" si="881"/>
        <v>0</v>
      </c>
      <c r="AQ6268" s="1">
        <f>COUNT(L$11:L6268)</f>
        <v>37</v>
      </c>
      <c r="AR6268" s="43">
        <f t="shared" si="882"/>
        <v>40933</v>
      </c>
      <c r="AS6268" s="44">
        <f t="shared" si="883"/>
        <v>89.120000000000019</v>
      </c>
      <c r="AT6268" s="10" t="str">
        <f t="shared" si="884"/>
        <v/>
      </c>
      <c r="AU6268" s="20" t="str">
        <f t="shared" si="885"/>
        <v/>
      </c>
      <c r="AV6268" s="42">
        <f t="shared" si="886"/>
        <v>1</v>
      </c>
      <c r="AW6268" s="89">
        <f t="shared" si="887"/>
        <v>0</v>
      </c>
      <c r="AX6268" s="168"/>
      <c r="AY6268" s="60"/>
      <c r="AZ6268" s="61"/>
      <c r="BB6268" s="61" t="str">
        <f>IF(Settings!I6264&lt;&gt;"",Settings!I6264,"")</f>
        <v/>
      </c>
    </row>
    <row r="6269" spans="2:54" x14ac:dyDescent="0.2">
      <c r="B6269" s="13"/>
      <c r="C6269" s="12"/>
      <c r="D6269" s="12"/>
      <c r="E6269" s="12"/>
      <c r="F6269" s="12"/>
      <c r="G6269" s="12"/>
      <c r="H6269" s="12"/>
      <c r="I6269" s="15"/>
      <c r="J6269" s="31"/>
      <c r="K6269" s="180"/>
      <c r="L6269" s="40"/>
      <c r="M6269" s="14"/>
      <c r="N6269" s="16"/>
      <c r="O6269" s="49"/>
      <c r="P6269" s="64"/>
      <c r="Q6269" s="18"/>
      <c r="R6269" s="181">
        <f t="shared" si="879"/>
        <v>0</v>
      </c>
      <c r="S6269" s="181">
        <f t="shared" si="880"/>
        <v>0</v>
      </c>
      <c r="T6269" s="181">
        <f t="shared" si="881"/>
        <v>0</v>
      </c>
      <c r="AQ6269" s="1">
        <f>COUNT(L$11:L6269)</f>
        <v>37</v>
      </c>
      <c r="AR6269" s="43">
        <f t="shared" si="882"/>
        <v>40933</v>
      </c>
      <c r="AS6269" s="44">
        <f t="shared" si="883"/>
        <v>89.120000000000019</v>
      </c>
      <c r="AT6269" s="10" t="str">
        <f t="shared" si="884"/>
        <v/>
      </c>
      <c r="AU6269" s="20" t="str">
        <f t="shared" si="885"/>
        <v/>
      </c>
      <c r="AV6269" s="42">
        <f t="shared" si="886"/>
        <v>1</v>
      </c>
      <c r="AW6269" s="89">
        <f t="shared" si="887"/>
        <v>0</v>
      </c>
      <c r="AX6269" s="168"/>
      <c r="AY6269" s="60"/>
      <c r="AZ6269" s="61"/>
      <c r="BB6269" s="61" t="str">
        <f>IF(Settings!I6265&lt;&gt;"",Settings!I6265,"")</f>
        <v/>
      </c>
    </row>
    <row r="6270" spans="2:54" x14ac:dyDescent="0.2">
      <c r="B6270" s="13"/>
      <c r="C6270" s="12"/>
      <c r="D6270" s="12"/>
      <c r="E6270" s="12"/>
      <c r="F6270" s="12"/>
      <c r="G6270" s="12"/>
      <c r="H6270" s="12"/>
      <c r="I6270" s="15"/>
      <c r="J6270" s="31"/>
      <c r="K6270" s="180"/>
      <c r="L6270" s="40"/>
      <c r="M6270" s="14"/>
      <c r="N6270" s="16"/>
      <c r="O6270" s="49"/>
      <c r="P6270" s="64"/>
      <c r="Q6270" s="18"/>
      <c r="R6270" s="181">
        <f t="shared" si="879"/>
        <v>0</v>
      </c>
      <c r="S6270" s="181">
        <f t="shared" si="880"/>
        <v>0</v>
      </c>
      <c r="T6270" s="181">
        <f t="shared" si="881"/>
        <v>0</v>
      </c>
      <c r="AQ6270" s="1">
        <f>COUNT(L$11:L6270)</f>
        <v>37</v>
      </c>
      <c r="AR6270" s="43">
        <f t="shared" si="882"/>
        <v>40933</v>
      </c>
      <c r="AS6270" s="44">
        <f t="shared" si="883"/>
        <v>89.120000000000019</v>
      </c>
      <c r="AT6270" s="10" t="str">
        <f t="shared" si="884"/>
        <v/>
      </c>
      <c r="AU6270" s="20" t="str">
        <f t="shared" si="885"/>
        <v/>
      </c>
      <c r="AV6270" s="42">
        <f t="shared" si="886"/>
        <v>1</v>
      </c>
      <c r="AW6270" s="89">
        <f t="shared" si="887"/>
        <v>0</v>
      </c>
      <c r="AX6270" s="168"/>
      <c r="AY6270" s="60"/>
      <c r="AZ6270" s="61"/>
      <c r="BB6270" s="61" t="str">
        <f>IF(Settings!I6266&lt;&gt;"",Settings!I6266,"")</f>
        <v/>
      </c>
    </row>
    <row r="6271" spans="2:54" x14ac:dyDescent="0.2">
      <c r="B6271" s="13"/>
      <c r="C6271" s="12"/>
      <c r="D6271" s="12"/>
      <c r="E6271" s="12"/>
      <c r="F6271" s="12"/>
      <c r="G6271" s="12"/>
      <c r="H6271" s="12"/>
      <c r="I6271" s="15"/>
      <c r="J6271" s="31"/>
      <c r="K6271" s="180"/>
      <c r="L6271" s="40"/>
      <c r="M6271" s="14"/>
      <c r="N6271" s="16"/>
      <c r="O6271" s="49"/>
      <c r="P6271" s="64"/>
      <c r="Q6271" s="18"/>
      <c r="R6271" s="181">
        <f t="shared" si="879"/>
        <v>0</v>
      </c>
      <c r="S6271" s="181">
        <f t="shared" si="880"/>
        <v>0</v>
      </c>
      <c r="T6271" s="181">
        <f t="shared" si="881"/>
        <v>0</v>
      </c>
      <c r="AQ6271" s="1">
        <f>COUNT(L$11:L6271)</f>
        <v>37</v>
      </c>
      <c r="AR6271" s="43">
        <f t="shared" si="882"/>
        <v>40933</v>
      </c>
      <c r="AS6271" s="44">
        <f t="shared" si="883"/>
        <v>89.120000000000019</v>
      </c>
      <c r="AT6271" s="10" t="str">
        <f t="shared" si="884"/>
        <v/>
      </c>
      <c r="AU6271" s="20" t="str">
        <f t="shared" si="885"/>
        <v/>
      </c>
      <c r="AV6271" s="42">
        <f t="shared" si="886"/>
        <v>1</v>
      </c>
      <c r="AW6271" s="89">
        <f t="shared" si="887"/>
        <v>0</v>
      </c>
      <c r="AX6271" s="168"/>
      <c r="AY6271" s="60"/>
      <c r="AZ6271" s="61"/>
      <c r="BB6271" s="61" t="str">
        <f>IF(Settings!I6267&lt;&gt;"",Settings!I6267,"")</f>
        <v/>
      </c>
    </row>
    <row r="6272" spans="2:54" x14ac:dyDescent="0.2">
      <c r="B6272" s="13"/>
      <c r="C6272" s="12"/>
      <c r="D6272" s="12"/>
      <c r="E6272" s="12"/>
      <c r="F6272" s="12"/>
      <c r="G6272" s="12"/>
      <c r="H6272" s="12"/>
      <c r="I6272" s="15"/>
      <c r="J6272" s="31"/>
      <c r="K6272" s="180"/>
      <c r="L6272" s="40"/>
      <c r="M6272" s="14"/>
      <c r="N6272" s="16"/>
      <c r="O6272" s="49"/>
      <c r="P6272" s="64"/>
      <c r="Q6272" s="18"/>
      <c r="R6272" s="181">
        <f t="shared" si="879"/>
        <v>0</v>
      </c>
      <c r="S6272" s="181">
        <f t="shared" si="880"/>
        <v>0</v>
      </c>
      <c r="T6272" s="181">
        <f t="shared" si="881"/>
        <v>0</v>
      </c>
      <c r="AQ6272" s="1">
        <f>COUNT(L$11:L6272)</f>
        <v>37</v>
      </c>
      <c r="AR6272" s="43">
        <f t="shared" si="882"/>
        <v>40933</v>
      </c>
      <c r="AS6272" s="44">
        <f t="shared" si="883"/>
        <v>89.120000000000019</v>
      </c>
      <c r="AT6272" s="10" t="str">
        <f t="shared" si="884"/>
        <v/>
      </c>
      <c r="AU6272" s="20" t="str">
        <f t="shared" si="885"/>
        <v/>
      </c>
      <c r="AV6272" s="42">
        <f t="shared" si="886"/>
        <v>1</v>
      </c>
      <c r="AW6272" s="89">
        <f t="shared" si="887"/>
        <v>0</v>
      </c>
      <c r="AX6272" s="168"/>
      <c r="AY6272" s="60"/>
      <c r="AZ6272" s="61"/>
      <c r="BB6272" s="61" t="str">
        <f>IF(Settings!I6268&lt;&gt;"",Settings!I6268,"")</f>
        <v/>
      </c>
    </row>
    <row r="6273" spans="2:54" x14ac:dyDescent="0.2">
      <c r="B6273" s="13"/>
      <c r="C6273" s="12"/>
      <c r="D6273" s="12"/>
      <c r="E6273" s="12"/>
      <c r="F6273" s="12"/>
      <c r="G6273" s="12"/>
      <c r="H6273" s="12"/>
      <c r="I6273" s="15"/>
      <c r="J6273" s="31"/>
      <c r="K6273" s="180"/>
      <c r="L6273" s="40"/>
      <c r="M6273" s="14"/>
      <c r="N6273" s="16"/>
      <c r="O6273" s="49"/>
      <c r="P6273" s="64"/>
      <c r="Q6273" s="18"/>
      <c r="R6273" s="181">
        <f t="shared" si="879"/>
        <v>0</v>
      </c>
      <c r="S6273" s="181">
        <f t="shared" si="880"/>
        <v>0</v>
      </c>
      <c r="T6273" s="181">
        <f t="shared" si="881"/>
        <v>0</v>
      </c>
      <c r="AQ6273" s="1">
        <f>COUNT(L$11:L6273)</f>
        <v>37</v>
      </c>
      <c r="AR6273" s="43">
        <f t="shared" si="882"/>
        <v>40933</v>
      </c>
      <c r="AS6273" s="44">
        <f t="shared" si="883"/>
        <v>89.120000000000019</v>
      </c>
      <c r="AT6273" s="10" t="str">
        <f t="shared" si="884"/>
        <v/>
      </c>
      <c r="AU6273" s="20" t="str">
        <f t="shared" si="885"/>
        <v/>
      </c>
      <c r="AV6273" s="42">
        <f t="shared" si="886"/>
        <v>1</v>
      </c>
      <c r="AW6273" s="89">
        <f t="shared" si="887"/>
        <v>0</v>
      </c>
      <c r="AX6273" s="168"/>
      <c r="AY6273" s="60"/>
      <c r="AZ6273" s="61"/>
      <c r="BB6273" s="61" t="str">
        <f>IF(Settings!I6269&lt;&gt;"",Settings!I6269,"")</f>
        <v/>
      </c>
    </row>
    <row r="6274" spans="2:54" x14ac:dyDescent="0.2">
      <c r="B6274" s="13"/>
      <c r="C6274" s="12"/>
      <c r="D6274" s="12"/>
      <c r="E6274" s="12"/>
      <c r="F6274" s="12"/>
      <c r="G6274" s="12"/>
      <c r="H6274" s="12"/>
      <c r="I6274" s="15"/>
      <c r="J6274" s="31"/>
      <c r="K6274" s="180"/>
      <c r="L6274" s="40"/>
      <c r="M6274" s="14"/>
      <c r="N6274" s="16"/>
      <c r="O6274" s="49"/>
      <c r="P6274" s="64"/>
      <c r="Q6274" s="18"/>
      <c r="R6274" s="181">
        <f t="shared" si="879"/>
        <v>0</v>
      </c>
      <c r="S6274" s="181">
        <f t="shared" si="880"/>
        <v>0</v>
      </c>
      <c r="T6274" s="181">
        <f t="shared" si="881"/>
        <v>0</v>
      </c>
      <c r="AQ6274" s="1">
        <f>COUNT(L$11:L6274)</f>
        <v>37</v>
      </c>
      <c r="AR6274" s="43">
        <f t="shared" si="882"/>
        <v>40933</v>
      </c>
      <c r="AS6274" s="44">
        <f t="shared" si="883"/>
        <v>89.120000000000019</v>
      </c>
      <c r="AT6274" s="10" t="str">
        <f t="shared" si="884"/>
        <v/>
      </c>
      <c r="AU6274" s="20" t="str">
        <f t="shared" si="885"/>
        <v/>
      </c>
      <c r="AV6274" s="42">
        <f t="shared" si="886"/>
        <v>1</v>
      </c>
      <c r="AW6274" s="89">
        <f t="shared" si="887"/>
        <v>0</v>
      </c>
      <c r="AX6274" s="168"/>
      <c r="AY6274" s="60"/>
      <c r="AZ6274" s="61"/>
      <c r="BB6274" s="61" t="str">
        <f>IF(Settings!I6270&lt;&gt;"",Settings!I6270,"")</f>
        <v/>
      </c>
    </row>
    <row r="6275" spans="2:54" x14ac:dyDescent="0.2">
      <c r="B6275" s="13"/>
      <c r="C6275" s="12"/>
      <c r="D6275" s="12"/>
      <c r="E6275" s="12"/>
      <c r="F6275" s="12"/>
      <c r="G6275" s="12"/>
      <c r="H6275" s="12"/>
      <c r="I6275" s="15"/>
      <c r="J6275" s="31"/>
      <c r="K6275" s="180"/>
      <c r="L6275" s="40"/>
      <c r="M6275" s="14"/>
      <c r="N6275" s="16"/>
      <c r="O6275" s="49"/>
      <c r="P6275" s="64"/>
      <c r="Q6275" s="18"/>
      <c r="R6275" s="181">
        <f t="shared" si="879"/>
        <v>0</v>
      </c>
      <c r="S6275" s="181">
        <f t="shared" si="880"/>
        <v>0</v>
      </c>
      <c r="T6275" s="181">
        <f t="shared" si="881"/>
        <v>0</v>
      </c>
      <c r="AQ6275" s="1">
        <f>COUNT(L$11:L6275)</f>
        <v>37</v>
      </c>
      <c r="AR6275" s="43">
        <f t="shared" si="882"/>
        <v>40933</v>
      </c>
      <c r="AS6275" s="44">
        <f t="shared" si="883"/>
        <v>89.120000000000019</v>
      </c>
      <c r="AT6275" s="10" t="str">
        <f t="shared" si="884"/>
        <v/>
      </c>
      <c r="AU6275" s="20" t="str">
        <f t="shared" si="885"/>
        <v/>
      </c>
      <c r="AV6275" s="42">
        <f t="shared" si="886"/>
        <v>1</v>
      </c>
      <c r="AW6275" s="89">
        <f t="shared" si="887"/>
        <v>0</v>
      </c>
      <c r="AX6275" s="168"/>
      <c r="AY6275" s="60"/>
      <c r="AZ6275" s="61"/>
      <c r="BB6275" s="61" t="str">
        <f>IF(Settings!I6271&lt;&gt;"",Settings!I6271,"")</f>
        <v/>
      </c>
    </row>
    <row r="6276" spans="2:54" x14ac:dyDescent="0.2">
      <c r="B6276" s="13"/>
      <c r="C6276" s="12"/>
      <c r="D6276" s="12"/>
      <c r="E6276" s="12"/>
      <c r="F6276" s="12"/>
      <c r="G6276" s="12"/>
      <c r="H6276" s="12"/>
      <c r="I6276" s="15"/>
      <c r="J6276" s="31"/>
      <c r="K6276" s="180"/>
      <c r="L6276" s="40"/>
      <c r="M6276" s="14"/>
      <c r="N6276" s="16"/>
      <c r="O6276" s="49"/>
      <c r="P6276" s="64"/>
      <c r="Q6276" s="18"/>
      <c r="R6276" s="181">
        <f t="shared" si="879"/>
        <v>0</v>
      </c>
      <c r="S6276" s="181">
        <f t="shared" si="880"/>
        <v>0</v>
      </c>
      <c r="T6276" s="181">
        <f t="shared" si="881"/>
        <v>0</v>
      </c>
      <c r="AQ6276" s="1">
        <f>COUNT(L$11:L6276)</f>
        <v>37</v>
      </c>
      <c r="AR6276" s="43">
        <f t="shared" si="882"/>
        <v>40933</v>
      </c>
      <c r="AS6276" s="44">
        <f t="shared" si="883"/>
        <v>89.120000000000019</v>
      </c>
      <c r="AT6276" s="10" t="str">
        <f t="shared" si="884"/>
        <v/>
      </c>
      <c r="AU6276" s="20" t="str">
        <f t="shared" si="885"/>
        <v/>
      </c>
      <c r="AV6276" s="42">
        <f t="shared" si="886"/>
        <v>1</v>
      </c>
      <c r="AW6276" s="89">
        <f t="shared" si="887"/>
        <v>0</v>
      </c>
      <c r="AX6276" s="168"/>
      <c r="AY6276" s="60"/>
      <c r="AZ6276" s="61"/>
      <c r="BB6276" s="61" t="str">
        <f>IF(Settings!I6272&lt;&gt;"",Settings!I6272,"")</f>
        <v/>
      </c>
    </row>
    <row r="6277" spans="2:54" x14ac:dyDescent="0.2">
      <c r="B6277" s="13"/>
      <c r="C6277" s="12"/>
      <c r="D6277" s="12"/>
      <c r="E6277" s="12"/>
      <c r="F6277" s="12"/>
      <c r="G6277" s="12"/>
      <c r="H6277" s="12"/>
      <c r="I6277" s="15"/>
      <c r="J6277" s="31"/>
      <c r="K6277" s="180"/>
      <c r="L6277" s="40"/>
      <c r="M6277" s="14"/>
      <c r="N6277" s="16"/>
      <c r="O6277" s="49"/>
      <c r="P6277" s="64"/>
      <c r="Q6277" s="18"/>
      <c r="R6277" s="181">
        <f t="shared" si="879"/>
        <v>0</v>
      </c>
      <c r="S6277" s="181">
        <f t="shared" si="880"/>
        <v>0</v>
      </c>
      <c r="T6277" s="181">
        <f t="shared" si="881"/>
        <v>0</v>
      </c>
      <c r="AQ6277" s="1">
        <f>COUNT(L$11:L6277)</f>
        <v>37</v>
      </c>
      <c r="AR6277" s="43">
        <f t="shared" si="882"/>
        <v>40933</v>
      </c>
      <c r="AS6277" s="44">
        <f t="shared" si="883"/>
        <v>89.120000000000019</v>
      </c>
      <c r="AT6277" s="10" t="str">
        <f t="shared" si="884"/>
        <v/>
      </c>
      <c r="AU6277" s="20" t="str">
        <f t="shared" si="885"/>
        <v/>
      </c>
      <c r="AV6277" s="42">
        <f t="shared" si="886"/>
        <v>1</v>
      </c>
      <c r="AW6277" s="89">
        <f t="shared" si="887"/>
        <v>0</v>
      </c>
      <c r="AX6277" s="168"/>
      <c r="AY6277" s="60"/>
      <c r="AZ6277" s="61"/>
      <c r="BB6277" s="61" t="str">
        <f>IF(Settings!I6273&lt;&gt;"",Settings!I6273,"")</f>
        <v/>
      </c>
    </row>
    <row r="6278" spans="2:54" x14ac:dyDescent="0.2">
      <c r="B6278" s="13"/>
      <c r="C6278" s="12"/>
      <c r="D6278" s="12"/>
      <c r="E6278" s="12"/>
      <c r="F6278" s="12"/>
      <c r="G6278" s="12"/>
      <c r="H6278" s="12"/>
      <c r="I6278" s="15"/>
      <c r="J6278" s="31"/>
      <c r="K6278" s="180"/>
      <c r="L6278" s="40"/>
      <c r="M6278" s="14"/>
      <c r="N6278" s="16"/>
      <c r="O6278" s="49"/>
      <c r="P6278" s="64"/>
      <c r="Q6278" s="18"/>
      <c r="R6278" s="181">
        <f t="shared" si="879"/>
        <v>0</v>
      </c>
      <c r="S6278" s="181">
        <f t="shared" si="880"/>
        <v>0</v>
      </c>
      <c r="T6278" s="181">
        <f t="shared" si="881"/>
        <v>0</v>
      </c>
      <c r="AQ6278" s="1">
        <f>COUNT(L$11:L6278)</f>
        <v>37</v>
      </c>
      <c r="AR6278" s="43">
        <f t="shared" si="882"/>
        <v>40933</v>
      </c>
      <c r="AS6278" s="44">
        <f t="shared" si="883"/>
        <v>89.120000000000019</v>
      </c>
      <c r="AT6278" s="10" t="str">
        <f t="shared" si="884"/>
        <v/>
      </c>
      <c r="AU6278" s="20" t="str">
        <f t="shared" si="885"/>
        <v/>
      </c>
      <c r="AV6278" s="42">
        <f t="shared" si="886"/>
        <v>1</v>
      </c>
      <c r="AW6278" s="89">
        <f t="shared" si="887"/>
        <v>0</v>
      </c>
      <c r="AX6278" s="168"/>
      <c r="AY6278" s="60"/>
      <c r="AZ6278" s="61"/>
      <c r="BB6278" s="61" t="str">
        <f>IF(Settings!I6274&lt;&gt;"",Settings!I6274,"")</f>
        <v/>
      </c>
    </row>
    <row r="6279" spans="2:54" x14ac:dyDescent="0.2">
      <c r="B6279" s="13"/>
      <c r="C6279" s="12"/>
      <c r="D6279" s="12"/>
      <c r="E6279" s="12"/>
      <c r="F6279" s="12"/>
      <c r="G6279" s="12"/>
      <c r="H6279" s="12"/>
      <c r="I6279" s="15"/>
      <c r="J6279" s="31"/>
      <c r="K6279" s="180"/>
      <c r="L6279" s="40"/>
      <c r="M6279" s="14"/>
      <c r="N6279" s="16"/>
      <c r="O6279" s="49"/>
      <c r="P6279" s="64"/>
      <c r="Q6279" s="18"/>
      <c r="R6279" s="181">
        <f t="shared" si="879"/>
        <v>0</v>
      </c>
      <c r="S6279" s="181">
        <f t="shared" si="880"/>
        <v>0</v>
      </c>
      <c r="T6279" s="181">
        <f t="shared" si="881"/>
        <v>0</v>
      </c>
      <c r="AQ6279" s="1">
        <f>COUNT(L$11:L6279)</f>
        <v>37</v>
      </c>
      <c r="AR6279" s="43">
        <f t="shared" si="882"/>
        <v>40933</v>
      </c>
      <c r="AS6279" s="44">
        <f t="shared" si="883"/>
        <v>89.120000000000019</v>
      </c>
      <c r="AT6279" s="10" t="str">
        <f t="shared" si="884"/>
        <v/>
      </c>
      <c r="AU6279" s="20" t="str">
        <f t="shared" si="885"/>
        <v/>
      </c>
      <c r="AV6279" s="42">
        <f t="shared" si="886"/>
        <v>1</v>
      </c>
      <c r="AW6279" s="89">
        <f t="shared" si="887"/>
        <v>0</v>
      </c>
      <c r="AX6279" s="168"/>
      <c r="AY6279" s="60"/>
      <c r="AZ6279" s="61"/>
      <c r="BB6279" s="61" t="str">
        <f>IF(Settings!I6275&lt;&gt;"",Settings!I6275,"")</f>
        <v/>
      </c>
    </row>
    <row r="6280" spans="2:54" x14ac:dyDescent="0.2">
      <c r="B6280" s="13"/>
      <c r="C6280" s="12"/>
      <c r="D6280" s="12"/>
      <c r="E6280" s="12"/>
      <c r="F6280" s="12"/>
      <c r="G6280" s="12"/>
      <c r="H6280" s="12"/>
      <c r="I6280" s="15"/>
      <c r="J6280" s="31"/>
      <c r="K6280" s="180"/>
      <c r="L6280" s="40"/>
      <c r="M6280" s="14"/>
      <c r="N6280" s="16"/>
      <c r="O6280" s="49"/>
      <c r="P6280" s="64"/>
      <c r="Q6280" s="18"/>
      <c r="R6280" s="181">
        <f t="shared" si="879"/>
        <v>0</v>
      </c>
      <c r="S6280" s="181">
        <f t="shared" si="880"/>
        <v>0</v>
      </c>
      <c r="T6280" s="181">
        <f t="shared" si="881"/>
        <v>0</v>
      </c>
      <c r="AQ6280" s="1">
        <f>COUNT(L$11:L6280)</f>
        <v>37</v>
      </c>
      <c r="AR6280" s="43">
        <f t="shared" si="882"/>
        <v>40933</v>
      </c>
      <c r="AS6280" s="44">
        <f t="shared" si="883"/>
        <v>89.120000000000019</v>
      </c>
      <c r="AT6280" s="10" t="str">
        <f t="shared" si="884"/>
        <v/>
      </c>
      <c r="AU6280" s="20" t="str">
        <f t="shared" si="885"/>
        <v/>
      </c>
      <c r="AV6280" s="42">
        <f t="shared" si="886"/>
        <v>1</v>
      </c>
      <c r="AW6280" s="89">
        <f t="shared" si="887"/>
        <v>0</v>
      </c>
      <c r="AX6280" s="168"/>
      <c r="AY6280" s="60"/>
      <c r="AZ6280" s="61"/>
      <c r="BB6280" s="61" t="str">
        <f>IF(Settings!I6276&lt;&gt;"",Settings!I6276,"")</f>
        <v/>
      </c>
    </row>
    <row r="6281" spans="2:54" x14ac:dyDescent="0.2">
      <c r="B6281" s="13"/>
      <c r="C6281" s="12"/>
      <c r="D6281" s="12"/>
      <c r="E6281" s="12"/>
      <c r="F6281" s="12"/>
      <c r="G6281" s="12"/>
      <c r="H6281" s="12"/>
      <c r="I6281" s="15"/>
      <c r="J6281" s="31"/>
      <c r="K6281" s="180"/>
      <c r="L6281" s="40"/>
      <c r="M6281" s="14"/>
      <c r="N6281" s="16"/>
      <c r="O6281" s="49"/>
      <c r="P6281" s="64"/>
      <c r="Q6281" s="18"/>
      <c r="R6281" s="181">
        <f t="shared" si="879"/>
        <v>0</v>
      </c>
      <c r="S6281" s="181">
        <f t="shared" si="880"/>
        <v>0</v>
      </c>
      <c r="T6281" s="181">
        <f t="shared" si="881"/>
        <v>0</v>
      </c>
      <c r="AQ6281" s="1">
        <f>COUNT(L$11:L6281)</f>
        <v>37</v>
      </c>
      <c r="AR6281" s="43">
        <f t="shared" si="882"/>
        <v>40933</v>
      </c>
      <c r="AS6281" s="44">
        <f t="shared" si="883"/>
        <v>89.120000000000019</v>
      </c>
      <c r="AT6281" s="10" t="str">
        <f t="shared" si="884"/>
        <v/>
      </c>
      <c r="AU6281" s="20" t="str">
        <f t="shared" si="885"/>
        <v/>
      </c>
      <c r="AV6281" s="42">
        <f t="shared" si="886"/>
        <v>1</v>
      </c>
      <c r="AW6281" s="89">
        <f t="shared" si="887"/>
        <v>0</v>
      </c>
      <c r="AX6281" s="168"/>
      <c r="AY6281" s="60"/>
      <c r="AZ6281" s="61"/>
      <c r="BB6281" s="61" t="str">
        <f>IF(Settings!I6277&lt;&gt;"",Settings!I6277,"")</f>
        <v/>
      </c>
    </row>
    <row r="6282" spans="2:54" x14ac:dyDescent="0.2">
      <c r="B6282" s="13"/>
      <c r="C6282" s="12"/>
      <c r="D6282" s="12"/>
      <c r="E6282" s="12"/>
      <c r="F6282" s="12"/>
      <c r="G6282" s="12"/>
      <c r="H6282" s="12"/>
      <c r="I6282" s="15"/>
      <c r="J6282" s="31"/>
      <c r="K6282" s="180"/>
      <c r="L6282" s="40"/>
      <c r="M6282" s="14"/>
      <c r="N6282" s="16"/>
      <c r="O6282" s="49"/>
      <c r="P6282" s="64"/>
      <c r="Q6282" s="18"/>
      <c r="R6282" s="181">
        <f t="shared" si="879"/>
        <v>0</v>
      </c>
      <c r="S6282" s="181">
        <f t="shared" si="880"/>
        <v>0</v>
      </c>
      <c r="T6282" s="181">
        <f t="shared" si="881"/>
        <v>0</v>
      </c>
      <c r="AQ6282" s="1">
        <f>COUNT(L$11:L6282)</f>
        <v>37</v>
      </c>
      <c r="AR6282" s="43">
        <f t="shared" si="882"/>
        <v>40933</v>
      </c>
      <c r="AS6282" s="44">
        <f t="shared" si="883"/>
        <v>89.120000000000019</v>
      </c>
      <c r="AT6282" s="10" t="str">
        <f t="shared" si="884"/>
        <v/>
      </c>
      <c r="AU6282" s="20" t="str">
        <f t="shared" si="885"/>
        <v/>
      </c>
      <c r="AV6282" s="42">
        <f t="shared" si="886"/>
        <v>1</v>
      </c>
      <c r="AW6282" s="89">
        <f t="shared" si="887"/>
        <v>0</v>
      </c>
      <c r="AX6282" s="168"/>
      <c r="AY6282" s="60"/>
      <c r="AZ6282" s="61"/>
      <c r="BB6282" s="61" t="str">
        <f>IF(Settings!I6278&lt;&gt;"",Settings!I6278,"")</f>
        <v/>
      </c>
    </row>
    <row r="6283" spans="2:54" x14ac:dyDescent="0.2">
      <c r="B6283" s="13"/>
      <c r="C6283" s="12"/>
      <c r="D6283" s="12"/>
      <c r="E6283" s="12"/>
      <c r="F6283" s="12"/>
      <c r="G6283" s="12"/>
      <c r="H6283" s="12"/>
      <c r="I6283" s="15"/>
      <c r="J6283" s="31"/>
      <c r="K6283" s="180"/>
      <c r="L6283" s="40"/>
      <c r="M6283" s="14"/>
      <c r="N6283" s="16"/>
      <c r="O6283" s="49"/>
      <c r="P6283" s="64"/>
      <c r="Q6283" s="18"/>
      <c r="R6283" s="181">
        <f t="shared" si="879"/>
        <v>0</v>
      </c>
      <c r="S6283" s="181">
        <f t="shared" si="880"/>
        <v>0</v>
      </c>
      <c r="T6283" s="181">
        <f t="shared" si="881"/>
        <v>0</v>
      </c>
      <c r="AQ6283" s="1">
        <f>COUNT(L$11:L6283)</f>
        <v>37</v>
      </c>
      <c r="AR6283" s="43">
        <f t="shared" si="882"/>
        <v>40933</v>
      </c>
      <c r="AS6283" s="44">
        <f t="shared" si="883"/>
        <v>89.120000000000019</v>
      </c>
      <c r="AT6283" s="10" t="str">
        <f t="shared" si="884"/>
        <v/>
      </c>
      <c r="AU6283" s="20" t="str">
        <f t="shared" si="885"/>
        <v/>
      </c>
      <c r="AV6283" s="42">
        <f t="shared" si="886"/>
        <v>1</v>
      </c>
      <c r="AW6283" s="89">
        <f t="shared" si="887"/>
        <v>0</v>
      </c>
      <c r="AX6283" s="168"/>
      <c r="AY6283" s="60"/>
      <c r="AZ6283" s="61"/>
      <c r="BB6283" s="61" t="str">
        <f>IF(Settings!I6279&lt;&gt;"",Settings!I6279,"")</f>
        <v/>
      </c>
    </row>
    <row r="6284" spans="2:54" x14ac:dyDescent="0.2">
      <c r="B6284" s="13"/>
      <c r="C6284" s="12"/>
      <c r="D6284" s="12"/>
      <c r="E6284" s="12"/>
      <c r="F6284" s="12"/>
      <c r="G6284" s="12"/>
      <c r="H6284" s="12"/>
      <c r="I6284" s="15"/>
      <c r="J6284" s="31"/>
      <c r="K6284" s="180"/>
      <c r="L6284" s="40"/>
      <c r="M6284" s="14"/>
      <c r="N6284" s="16"/>
      <c r="O6284" s="49"/>
      <c r="P6284" s="64"/>
      <c r="Q6284" s="18"/>
      <c r="R6284" s="181">
        <f t="shared" ref="R6284:R6347" si="888">ROUND(IF(M6284&lt;&gt;"Y",IF(P6284&lt;&gt;"Y",K6284,K6284*(AV6284-1)),0),ROUNDING)</f>
        <v>0</v>
      </c>
      <c r="S6284" s="181">
        <f t="shared" ref="S6284:S6347" si="889">ROUND(IF(O6284&gt;0,IF(M6284="Y",AW6284*(1-O6284),IF(AW6284&gt;R6284,R6284 + (AW6284 - R6284)*(1-O6284),AW6284)),AW6284),ROUNDING)</f>
        <v>0</v>
      </c>
      <c r="T6284" s="181">
        <f t="shared" ref="T6284:T6347" si="890">ROUND(IF(N6284="P",0,IF(OR(M6284="N",M6284=""),S6284-R6284,S6284)),ROUNDING)</f>
        <v>0</v>
      </c>
      <c r="AQ6284" s="1">
        <f>COUNT(L$11:L6284)</f>
        <v>37</v>
      </c>
      <c r="AR6284" s="43">
        <f t="shared" si="882"/>
        <v>40933</v>
      </c>
      <c r="AS6284" s="44">
        <f t="shared" si="883"/>
        <v>89.120000000000019</v>
      </c>
      <c r="AT6284" s="10" t="str">
        <f t="shared" si="884"/>
        <v/>
      </c>
      <c r="AU6284" s="20" t="str">
        <f t="shared" si="885"/>
        <v/>
      </c>
      <c r="AV6284" s="42">
        <f t="shared" si="886"/>
        <v>1</v>
      </c>
      <c r="AW6284" s="89">
        <f t="shared" si="887"/>
        <v>0</v>
      </c>
      <c r="AX6284" s="168"/>
      <c r="AY6284" s="60"/>
      <c r="AZ6284" s="61"/>
      <c r="BB6284" s="61" t="str">
        <f>IF(Settings!I6280&lt;&gt;"",Settings!I6280,"")</f>
        <v/>
      </c>
    </row>
    <row r="6285" spans="2:54" x14ac:dyDescent="0.2">
      <c r="B6285" s="13"/>
      <c r="C6285" s="12"/>
      <c r="D6285" s="12"/>
      <c r="E6285" s="12"/>
      <c r="F6285" s="12"/>
      <c r="G6285" s="12"/>
      <c r="H6285" s="12"/>
      <c r="I6285" s="15"/>
      <c r="J6285" s="31"/>
      <c r="K6285" s="180"/>
      <c r="L6285" s="40"/>
      <c r="M6285" s="14"/>
      <c r="N6285" s="16"/>
      <c r="O6285" s="49"/>
      <c r="P6285" s="64"/>
      <c r="Q6285" s="18"/>
      <c r="R6285" s="181">
        <f t="shared" si="888"/>
        <v>0</v>
      </c>
      <c r="S6285" s="181">
        <f t="shared" si="889"/>
        <v>0</v>
      </c>
      <c r="T6285" s="181">
        <f t="shared" si="890"/>
        <v>0</v>
      </c>
      <c r="AQ6285" s="1">
        <f>COUNT(L$11:L6285)</f>
        <v>37</v>
      </c>
      <c r="AR6285" s="43">
        <f t="shared" ref="AR6285:AR6348" si="891">IF(B6285&gt;2,B6285,AR6284)</f>
        <v>40933</v>
      </c>
      <c r="AS6285" s="44">
        <f t="shared" ref="AS6285:AS6348" si="892">AS6284+T6285</f>
        <v>89.120000000000019</v>
      </c>
      <c r="AT6285" s="10" t="str">
        <f t="shared" ref="AT6285:AT6348" si="893">IF(N6285="P",IF(P6285&lt;&gt;"Y",IF(M6285&lt;&gt;"Y",K6285*AV6285,K6285*AV6285-K6285),IF(M6285&lt;&gt;"Y",K6285 + K6285*(AV6285-1),K6285)),"")</f>
        <v/>
      </c>
      <c r="AU6285" s="20" t="str">
        <f t="shared" ref="AU6285:AU6348" si="894">IF(M6285="Y",IF(P6285="Y",K6285*(AV6285-1),K6285),"")</f>
        <v/>
      </c>
      <c r="AV6285" s="42">
        <f t="shared" ref="AV6285:AV6348" si="895">IF(L6285&lt;&gt;"",IF(ODDS_TYPE=1,L6285,IF(ODDS_TYPE=2,IF(L6285&gt;0,1+L6285/100,IF(L6285&lt;0,1-100/L6285,1)),IF(ODDS_TYPE=3,1+L6285,IF(ODDS_TYPE=4,1+L6285,IF(ODDS_TYPE=5,IF(L6285&gt;0,1+L6285,1-1/L6285),IF(ODDS_TYPE=6,IF(L6285&gt;=0,L6285+1,1-1/L6285),1)))))),1)</f>
        <v>1</v>
      </c>
      <c r="AW6285" s="89">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68"/>
      <c r="AY6285" s="60"/>
      <c r="AZ6285" s="61"/>
      <c r="BB6285" s="61" t="str">
        <f>IF(Settings!I6281&lt;&gt;"",Settings!I6281,"")</f>
        <v/>
      </c>
    </row>
    <row r="6286" spans="2:54" x14ac:dyDescent="0.2">
      <c r="B6286" s="13"/>
      <c r="C6286" s="12"/>
      <c r="D6286" s="12"/>
      <c r="E6286" s="12"/>
      <c r="F6286" s="12"/>
      <c r="G6286" s="12"/>
      <c r="H6286" s="12"/>
      <c r="I6286" s="15"/>
      <c r="J6286" s="31"/>
      <c r="K6286" s="180"/>
      <c r="L6286" s="40"/>
      <c r="M6286" s="14"/>
      <c r="N6286" s="16"/>
      <c r="O6286" s="49"/>
      <c r="P6286" s="64"/>
      <c r="Q6286" s="18"/>
      <c r="R6286" s="181">
        <f t="shared" si="888"/>
        <v>0</v>
      </c>
      <c r="S6286" s="181">
        <f t="shared" si="889"/>
        <v>0</v>
      </c>
      <c r="T6286" s="181">
        <f t="shared" si="890"/>
        <v>0</v>
      </c>
      <c r="AQ6286" s="1">
        <f>COUNT(L$11:L6286)</f>
        <v>37</v>
      </c>
      <c r="AR6286" s="43">
        <f t="shared" si="891"/>
        <v>40933</v>
      </c>
      <c r="AS6286" s="44">
        <f t="shared" si="892"/>
        <v>89.120000000000019</v>
      </c>
      <c r="AT6286" s="10" t="str">
        <f t="shared" si="893"/>
        <v/>
      </c>
      <c r="AU6286" s="20" t="str">
        <f t="shared" si="894"/>
        <v/>
      </c>
      <c r="AV6286" s="42">
        <f t="shared" si="895"/>
        <v>1</v>
      </c>
      <c r="AW6286" s="89">
        <f t="shared" si="896"/>
        <v>0</v>
      </c>
      <c r="AX6286" s="168"/>
      <c r="AY6286" s="60"/>
      <c r="AZ6286" s="61"/>
      <c r="BB6286" s="61" t="str">
        <f>IF(Settings!I6282&lt;&gt;"",Settings!I6282,"")</f>
        <v/>
      </c>
    </row>
    <row r="6287" spans="2:54" x14ac:dyDescent="0.2">
      <c r="B6287" s="13"/>
      <c r="C6287" s="12"/>
      <c r="D6287" s="12"/>
      <c r="E6287" s="12"/>
      <c r="F6287" s="12"/>
      <c r="G6287" s="12"/>
      <c r="H6287" s="12"/>
      <c r="I6287" s="15"/>
      <c r="J6287" s="31"/>
      <c r="K6287" s="180"/>
      <c r="L6287" s="40"/>
      <c r="M6287" s="14"/>
      <c r="N6287" s="16"/>
      <c r="O6287" s="49"/>
      <c r="P6287" s="64"/>
      <c r="Q6287" s="18"/>
      <c r="R6287" s="181">
        <f t="shared" si="888"/>
        <v>0</v>
      </c>
      <c r="S6287" s="181">
        <f t="shared" si="889"/>
        <v>0</v>
      </c>
      <c r="T6287" s="181">
        <f t="shared" si="890"/>
        <v>0</v>
      </c>
      <c r="AQ6287" s="1">
        <f>COUNT(L$11:L6287)</f>
        <v>37</v>
      </c>
      <c r="AR6287" s="43">
        <f t="shared" si="891"/>
        <v>40933</v>
      </c>
      <c r="AS6287" s="44">
        <f t="shared" si="892"/>
        <v>89.120000000000019</v>
      </c>
      <c r="AT6287" s="10" t="str">
        <f t="shared" si="893"/>
        <v/>
      </c>
      <c r="AU6287" s="20" t="str">
        <f t="shared" si="894"/>
        <v/>
      </c>
      <c r="AV6287" s="42">
        <f t="shared" si="895"/>
        <v>1</v>
      </c>
      <c r="AW6287" s="89">
        <f t="shared" si="896"/>
        <v>0</v>
      </c>
      <c r="AX6287" s="168"/>
      <c r="AY6287" s="60"/>
      <c r="AZ6287" s="61"/>
      <c r="BB6287" s="61" t="str">
        <f>IF(Settings!I6283&lt;&gt;"",Settings!I6283,"")</f>
        <v/>
      </c>
    </row>
    <row r="6288" spans="2:54" x14ac:dyDescent="0.2">
      <c r="B6288" s="13"/>
      <c r="C6288" s="12"/>
      <c r="D6288" s="12"/>
      <c r="E6288" s="12"/>
      <c r="F6288" s="12"/>
      <c r="G6288" s="12"/>
      <c r="H6288" s="12"/>
      <c r="I6288" s="15"/>
      <c r="J6288" s="31"/>
      <c r="K6288" s="180"/>
      <c r="L6288" s="40"/>
      <c r="M6288" s="14"/>
      <c r="N6288" s="16"/>
      <c r="O6288" s="49"/>
      <c r="P6288" s="64"/>
      <c r="Q6288" s="18"/>
      <c r="R6288" s="181">
        <f t="shared" si="888"/>
        <v>0</v>
      </c>
      <c r="S6288" s="181">
        <f t="shared" si="889"/>
        <v>0</v>
      </c>
      <c r="T6288" s="181">
        <f t="shared" si="890"/>
        <v>0</v>
      </c>
      <c r="AQ6288" s="1">
        <f>COUNT(L$11:L6288)</f>
        <v>37</v>
      </c>
      <c r="AR6288" s="43">
        <f t="shared" si="891"/>
        <v>40933</v>
      </c>
      <c r="AS6288" s="44">
        <f t="shared" si="892"/>
        <v>89.120000000000019</v>
      </c>
      <c r="AT6288" s="10" t="str">
        <f t="shared" si="893"/>
        <v/>
      </c>
      <c r="AU6288" s="20" t="str">
        <f t="shared" si="894"/>
        <v/>
      </c>
      <c r="AV6288" s="42">
        <f t="shared" si="895"/>
        <v>1</v>
      </c>
      <c r="AW6288" s="89">
        <f t="shared" si="896"/>
        <v>0</v>
      </c>
      <c r="AX6288" s="168"/>
      <c r="AY6288" s="60"/>
      <c r="AZ6288" s="61"/>
      <c r="BB6288" s="61" t="str">
        <f>IF(Settings!I6284&lt;&gt;"",Settings!I6284,"")</f>
        <v/>
      </c>
    </row>
    <row r="6289" spans="2:54" x14ac:dyDescent="0.2">
      <c r="B6289" s="13"/>
      <c r="C6289" s="12"/>
      <c r="D6289" s="12"/>
      <c r="E6289" s="12"/>
      <c r="F6289" s="12"/>
      <c r="G6289" s="12"/>
      <c r="H6289" s="12"/>
      <c r="I6289" s="15"/>
      <c r="J6289" s="31"/>
      <c r="K6289" s="180"/>
      <c r="L6289" s="40"/>
      <c r="M6289" s="14"/>
      <c r="N6289" s="16"/>
      <c r="O6289" s="49"/>
      <c r="P6289" s="64"/>
      <c r="Q6289" s="18"/>
      <c r="R6289" s="181">
        <f t="shared" si="888"/>
        <v>0</v>
      </c>
      <c r="S6289" s="181">
        <f t="shared" si="889"/>
        <v>0</v>
      </c>
      <c r="T6289" s="181">
        <f t="shared" si="890"/>
        <v>0</v>
      </c>
      <c r="AQ6289" s="1">
        <f>COUNT(L$11:L6289)</f>
        <v>37</v>
      </c>
      <c r="AR6289" s="43">
        <f t="shared" si="891"/>
        <v>40933</v>
      </c>
      <c r="AS6289" s="44">
        <f t="shared" si="892"/>
        <v>89.120000000000019</v>
      </c>
      <c r="AT6289" s="10" t="str">
        <f t="shared" si="893"/>
        <v/>
      </c>
      <c r="AU6289" s="20" t="str">
        <f t="shared" si="894"/>
        <v/>
      </c>
      <c r="AV6289" s="42">
        <f t="shared" si="895"/>
        <v>1</v>
      </c>
      <c r="AW6289" s="89">
        <f t="shared" si="896"/>
        <v>0</v>
      </c>
      <c r="AX6289" s="168"/>
      <c r="AY6289" s="60"/>
      <c r="AZ6289" s="61"/>
      <c r="BB6289" s="61" t="str">
        <f>IF(Settings!I6285&lt;&gt;"",Settings!I6285,"")</f>
        <v/>
      </c>
    </row>
    <row r="6290" spans="2:54" x14ac:dyDescent="0.2">
      <c r="B6290" s="13"/>
      <c r="C6290" s="12"/>
      <c r="D6290" s="12"/>
      <c r="E6290" s="12"/>
      <c r="F6290" s="12"/>
      <c r="G6290" s="12"/>
      <c r="H6290" s="12"/>
      <c r="I6290" s="15"/>
      <c r="J6290" s="31"/>
      <c r="K6290" s="180"/>
      <c r="L6290" s="40"/>
      <c r="M6290" s="14"/>
      <c r="N6290" s="16"/>
      <c r="O6290" s="49"/>
      <c r="P6290" s="64"/>
      <c r="Q6290" s="18"/>
      <c r="R6290" s="181">
        <f t="shared" si="888"/>
        <v>0</v>
      </c>
      <c r="S6290" s="181">
        <f t="shared" si="889"/>
        <v>0</v>
      </c>
      <c r="T6290" s="181">
        <f t="shared" si="890"/>
        <v>0</v>
      </c>
      <c r="AQ6290" s="1">
        <f>COUNT(L$11:L6290)</f>
        <v>37</v>
      </c>
      <c r="AR6290" s="43">
        <f t="shared" si="891"/>
        <v>40933</v>
      </c>
      <c r="AS6290" s="44">
        <f t="shared" si="892"/>
        <v>89.120000000000019</v>
      </c>
      <c r="AT6290" s="10" t="str">
        <f t="shared" si="893"/>
        <v/>
      </c>
      <c r="AU6290" s="20" t="str">
        <f t="shared" si="894"/>
        <v/>
      </c>
      <c r="AV6290" s="42">
        <f t="shared" si="895"/>
        <v>1</v>
      </c>
      <c r="AW6290" s="89">
        <f t="shared" si="896"/>
        <v>0</v>
      </c>
      <c r="AX6290" s="168"/>
      <c r="AY6290" s="60"/>
      <c r="AZ6290" s="61"/>
      <c r="BB6290" s="61" t="str">
        <f>IF(Settings!I6286&lt;&gt;"",Settings!I6286,"")</f>
        <v/>
      </c>
    </row>
    <row r="6291" spans="2:54" x14ac:dyDescent="0.2">
      <c r="B6291" s="13"/>
      <c r="C6291" s="12"/>
      <c r="D6291" s="12"/>
      <c r="E6291" s="12"/>
      <c r="F6291" s="12"/>
      <c r="G6291" s="12"/>
      <c r="H6291" s="12"/>
      <c r="I6291" s="15"/>
      <c r="J6291" s="31"/>
      <c r="K6291" s="180"/>
      <c r="L6291" s="40"/>
      <c r="M6291" s="14"/>
      <c r="N6291" s="16"/>
      <c r="O6291" s="49"/>
      <c r="P6291" s="64"/>
      <c r="Q6291" s="18"/>
      <c r="R6291" s="181">
        <f t="shared" si="888"/>
        <v>0</v>
      </c>
      <c r="S6291" s="181">
        <f t="shared" si="889"/>
        <v>0</v>
      </c>
      <c r="T6291" s="181">
        <f t="shared" si="890"/>
        <v>0</v>
      </c>
      <c r="AQ6291" s="1">
        <f>COUNT(L$11:L6291)</f>
        <v>37</v>
      </c>
      <c r="AR6291" s="43">
        <f t="shared" si="891"/>
        <v>40933</v>
      </c>
      <c r="AS6291" s="44">
        <f t="shared" si="892"/>
        <v>89.120000000000019</v>
      </c>
      <c r="AT6291" s="10" t="str">
        <f t="shared" si="893"/>
        <v/>
      </c>
      <c r="AU6291" s="20" t="str">
        <f t="shared" si="894"/>
        <v/>
      </c>
      <c r="AV6291" s="42">
        <f t="shared" si="895"/>
        <v>1</v>
      </c>
      <c r="AW6291" s="89">
        <f t="shared" si="896"/>
        <v>0</v>
      </c>
      <c r="AX6291" s="168"/>
      <c r="AY6291" s="60"/>
      <c r="AZ6291" s="61"/>
      <c r="BB6291" s="61" t="str">
        <f>IF(Settings!I6287&lt;&gt;"",Settings!I6287,"")</f>
        <v/>
      </c>
    </row>
    <row r="6292" spans="2:54" x14ac:dyDescent="0.2">
      <c r="B6292" s="13"/>
      <c r="C6292" s="12"/>
      <c r="D6292" s="12"/>
      <c r="E6292" s="12"/>
      <c r="F6292" s="12"/>
      <c r="G6292" s="12"/>
      <c r="H6292" s="12"/>
      <c r="I6292" s="15"/>
      <c r="J6292" s="31"/>
      <c r="K6292" s="180"/>
      <c r="L6292" s="40"/>
      <c r="M6292" s="14"/>
      <c r="N6292" s="16"/>
      <c r="O6292" s="49"/>
      <c r="P6292" s="64"/>
      <c r="Q6292" s="18"/>
      <c r="R6292" s="181">
        <f t="shared" si="888"/>
        <v>0</v>
      </c>
      <c r="S6292" s="181">
        <f t="shared" si="889"/>
        <v>0</v>
      </c>
      <c r="T6292" s="181">
        <f t="shared" si="890"/>
        <v>0</v>
      </c>
      <c r="AQ6292" s="1">
        <f>COUNT(L$11:L6292)</f>
        <v>37</v>
      </c>
      <c r="AR6292" s="43">
        <f t="shared" si="891"/>
        <v>40933</v>
      </c>
      <c r="AS6292" s="44">
        <f t="shared" si="892"/>
        <v>89.120000000000019</v>
      </c>
      <c r="AT6292" s="10" t="str">
        <f t="shared" si="893"/>
        <v/>
      </c>
      <c r="AU6292" s="20" t="str">
        <f t="shared" si="894"/>
        <v/>
      </c>
      <c r="AV6292" s="42">
        <f t="shared" si="895"/>
        <v>1</v>
      </c>
      <c r="AW6292" s="89">
        <f t="shared" si="896"/>
        <v>0</v>
      </c>
      <c r="AX6292" s="168"/>
      <c r="AY6292" s="60"/>
      <c r="AZ6292" s="61"/>
      <c r="BB6292" s="61" t="str">
        <f>IF(Settings!I6288&lt;&gt;"",Settings!I6288,"")</f>
        <v/>
      </c>
    </row>
    <row r="6293" spans="2:54" x14ac:dyDescent="0.2">
      <c r="B6293" s="13"/>
      <c r="C6293" s="12"/>
      <c r="D6293" s="12"/>
      <c r="E6293" s="12"/>
      <c r="F6293" s="12"/>
      <c r="G6293" s="12"/>
      <c r="H6293" s="12"/>
      <c r="I6293" s="15"/>
      <c r="J6293" s="31"/>
      <c r="K6293" s="180"/>
      <c r="L6293" s="40"/>
      <c r="M6293" s="14"/>
      <c r="N6293" s="16"/>
      <c r="O6293" s="49"/>
      <c r="P6293" s="64"/>
      <c r="Q6293" s="18"/>
      <c r="R6293" s="181">
        <f t="shared" si="888"/>
        <v>0</v>
      </c>
      <c r="S6293" s="181">
        <f t="shared" si="889"/>
        <v>0</v>
      </c>
      <c r="T6293" s="181">
        <f t="shared" si="890"/>
        <v>0</v>
      </c>
      <c r="AQ6293" s="1">
        <f>COUNT(L$11:L6293)</f>
        <v>37</v>
      </c>
      <c r="AR6293" s="43">
        <f t="shared" si="891"/>
        <v>40933</v>
      </c>
      <c r="AS6293" s="44">
        <f t="shared" si="892"/>
        <v>89.120000000000019</v>
      </c>
      <c r="AT6293" s="10" t="str">
        <f t="shared" si="893"/>
        <v/>
      </c>
      <c r="AU6293" s="20" t="str">
        <f t="shared" si="894"/>
        <v/>
      </c>
      <c r="AV6293" s="42">
        <f t="shared" si="895"/>
        <v>1</v>
      </c>
      <c r="AW6293" s="89">
        <f t="shared" si="896"/>
        <v>0</v>
      </c>
      <c r="AX6293" s="168"/>
      <c r="AY6293" s="60"/>
      <c r="AZ6293" s="61"/>
      <c r="BB6293" s="61" t="str">
        <f>IF(Settings!I6289&lt;&gt;"",Settings!I6289,"")</f>
        <v/>
      </c>
    </row>
    <row r="6294" spans="2:54" x14ac:dyDescent="0.2">
      <c r="B6294" s="13"/>
      <c r="C6294" s="12"/>
      <c r="D6294" s="12"/>
      <c r="E6294" s="12"/>
      <c r="F6294" s="12"/>
      <c r="G6294" s="12"/>
      <c r="H6294" s="12"/>
      <c r="I6294" s="15"/>
      <c r="J6294" s="31"/>
      <c r="K6294" s="180"/>
      <c r="L6294" s="40"/>
      <c r="M6294" s="14"/>
      <c r="N6294" s="16"/>
      <c r="O6294" s="49"/>
      <c r="P6294" s="64"/>
      <c r="Q6294" s="18"/>
      <c r="R6294" s="181">
        <f t="shared" si="888"/>
        <v>0</v>
      </c>
      <c r="S6294" s="181">
        <f t="shared" si="889"/>
        <v>0</v>
      </c>
      <c r="T6294" s="181">
        <f t="shared" si="890"/>
        <v>0</v>
      </c>
      <c r="AQ6294" s="1">
        <f>COUNT(L$11:L6294)</f>
        <v>37</v>
      </c>
      <c r="AR6294" s="43">
        <f t="shared" si="891"/>
        <v>40933</v>
      </c>
      <c r="AS6294" s="44">
        <f t="shared" si="892"/>
        <v>89.120000000000019</v>
      </c>
      <c r="AT6294" s="10" t="str">
        <f t="shared" si="893"/>
        <v/>
      </c>
      <c r="AU6294" s="20" t="str">
        <f t="shared" si="894"/>
        <v/>
      </c>
      <c r="AV6294" s="42">
        <f t="shared" si="895"/>
        <v>1</v>
      </c>
      <c r="AW6294" s="89">
        <f t="shared" si="896"/>
        <v>0</v>
      </c>
      <c r="AX6294" s="168"/>
      <c r="AY6294" s="60"/>
      <c r="AZ6294" s="61"/>
      <c r="BB6294" s="61" t="str">
        <f>IF(Settings!I6290&lt;&gt;"",Settings!I6290,"")</f>
        <v/>
      </c>
    </row>
    <row r="6295" spans="2:54" x14ac:dyDescent="0.2">
      <c r="B6295" s="13"/>
      <c r="C6295" s="12"/>
      <c r="D6295" s="12"/>
      <c r="E6295" s="12"/>
      <c r="F6295" s="12"/>
      <c r="G6295" s="12"/>
      <c r="H6295" s="12"/>
      <c r="I6295" s="15"/>
      <c r="J6295" s="31"/>
      <c r="K6295" s="180"/>
      <c r="L6295" s="40"/>
      <c r="M6295" s="14"/>
      <c r="N6295" s="16"/>
      <c r="O6295" s="49"/>
      <c r="P6295" s="64"/>
      <c r="Q6295" s="18"/>
      <c r="R6295" s="181">
        <f t="shared" si="888"/>
        <v>0</v>
      </c>
      <c r="S6295" s="181">
        <f t="shared" si="889"/>
        <v>0</v>
      </c>
      <c r="T6295" s="181">
        <f t="shared" si="890"/>
        <v>0</v>
      </c>
      <c r="AQ6295" s="1">
        <f>COUNT(L$11:L6295)</f>
        <v>37</v>
      </c>
      <c r="AR6295" s="43">
        <f t="shared" si="891"/>
        <v>40933</v>
      </c>
      <c r="AS6295" s="44">
        <f t="shared" si="892"/>
        <v>89.120000000000019</v>
      </c>
      <c r="AT6295" s="10" t="str">
        <f t="shared" si="893"/>
        <v/>
      </c>
      <c r="AU6295" s="20" t="str">
        <f t="shared" si="894"/>
        <v/>
      </c>
      <c r="AV6295" s="42">
        <f t="shared" si="895"/>
        <v>1</v>
      </c>
      <c r="AW6295" s="89">
        <f t="shared" si="896"/>
        <v>0</v>
      </c>
      <c r="AX6295" s="168"/>
      <c r="AY6295" s="60"/>
      <c r="AZ6295" s="61"/>
      <c r="BB6295" s="61" t="str">
        <f>IF(Settings!I6291&lt;&gt;"",Settings!I6291,"")</f>
        <v/>
      </c>
    </row>
    <row r="6296" spans="2:54" x14ac:dyDescent="0.2">
      <c r="B6296" s="13"/>
      <c r="C6296" s="12"/>
      <c r="D6296" s="12"/>
      <c r="E6296" s="12"/>
      <c r="F6296" s="12"/>
      <c r="G6296" s="12"/>
      <c r="H6296" s="12"/>
      <c r="I6296" s="15"/>
      <c r="J6296" s="31"/>
      <c r="K6296" s="180"/>
      <c r="L6296" s="40"/>
      <c r="M6296" s="14"/>
      <c r="N6296" s="16"/>
      <c r="O6296" s="49"/>
      <c r="P6296" s="64"/>
      <c r="Q6296" s="18"/>
      <c r="R6296" s="181">
        <f t="shared" si="888"/>
        <v>0</v>
      </c>
      <c r="S6296" s="181">
        <f t="shared" si="889"/>
        <v>0</v>
      </c>
      <c r="T6296" s="181">
        <f t="shared" si="890"/>
        <v>0</v>
      </c>
      <c r="AQ6296" s="1">
        <f>COUNT(L$11:L6296)</f>
        <v>37</v>
      </c>
      <c r="AR6296" s="43">
        <f t="shared" si="891"/>
        <v>40933</v>
      </c>
      <c r="AS6296" s="44">
        <f t="shared" si="892"/>
        <v>89.120000000000019</v>
      </c>
      <c r="AT6296" s="10" t="str">
        <f t="shared" si="893"/>
        <v/>
      </c>
      <c r="AU6296" s="20" t="str">
        <f t="shared" si="894"/>
        <v/>
      </c>
      <c r="AV6296" s="42">
        <f t="shared" si="895"/>
        <v>1</v>
      </c>
      <c r="AW6296" s="89">
        <f t="shared" si="896"/>
        <v>0</v>
      </c>
      <c r="AX6296" s="168"/>
      <c r="AY6296" s="60"/>
      <c r="AZ6296" s="61"/>
      <c r="BB6296" s="61" t="str">
        <f>IF(Settings!I6292&lt;&gt;"",Settings!I6292,"")</f>
        <v/>
      </c>
    </row>
    <row r="6297" spans="2:54" x14ac:dyDescent="0.2">
      <c r="B6297" s="13"/>
      <c r="C6297" s="12"/>
      <c r="D6297" s="12"/>
      <c r="E6297" s="12"/>
      <c r="F6297" s="12"/>
      <c r="G6297" s="12"/>
      <c r="H6297" s="12"/>
      <c r="I6297" s="15"/>
      <c r="J6297" s="31"/>
      <c r="K6297" s="180"/>
      <c r="L6297" s="40"/>
      <c r="M6297" s="14"/>
      <c r="N6297" s="16"/>
      <c r="O6297" s="49"/>
      <c r="P6297" s="64"/>
      <c r="Q6297" s="18"/>
      <c r="R6297" s="181">
        <f t="shared" si="888"/>
        <v>0</v>
      </c>
      <c r="S6297" s="181">
        <f t="shared" si="889"/>
        <v>0</v>
      </c>
      <c r="T6297" s="181">
        <f t="shared" si="890"/>
        <v>0</v>
      </c>
      <c r="AQ6297" s="1">
        <f>COUNT(L$11:L6297)</f>
        <v>37</v>
      </c>
      <c r="AR6297" s="43">
        <f t="shared" si="891"/>
        <v>40933</v>
      </c>
      <c r="AS6297" s="44">
        <f t="shared" si="892"/>
        <v>89.120000000000019</v>
      </c>
      <c r="AT6297" s="10" t="str">
        <f t="shared" si="893"/>
        <v/>
      </c>
      <c r="AU6297" s="20" t="str">
        <f t="shared" si="894"/>
        <v/>
      </c>
      <c r="AV6297" s="42">
        <f t="shared" si="895"/>
        <v>1</v>
      </c>
      <c r="AW6297" s="89">
        <f t="shared" si="896"/>
        <v>0</v>
      </c>
      <c r="AX6297" s="168"/>
      <c r="AY6297" s="60"/>
      <c r="AZ6297" s="61"/>
      <c r="BB6297" s="61" t="str">
        <f>IF(Settings!I6293&lt;&gt;"",Settings!I6293,"")</f>
        <v/>
      </c>
    </row>
    <row r="6298" spans="2:54" x14ac:dyDescent="0.2">
      <c r="B6298" s="13"/>
      <c r="C6298" s="12"/>
      <c r="D6298" s="12"/>
      <c r="E6298" s="12"/>
      <c r="F6298" s="12"/>
      <c r="G6298" s="12"/>
      <c r="H6298" s="12"/>
      <c r="I6298" s="15"/>
      <c r="J6298" s="31"/>
      <c r="K6298" s="180"/>
      <c r="L6298" s="40"/>
      <c r="M6298" s="14"/>
      <c r="N6298" s="16"/>
      <c r="O6298" s="49"/>
      <c r="P6298" s="64"/>
      <c r="Q6298" s="18"/>
      <c r="R6298" s="181">
        <f t="shared" si="888"/>
        <v>0</v>
      </c>
      <c r="S6298" s="181">
        <f t="shared" si="889"/>
        <v>0</v>
      </c>
      <c r="T6298" s="181">
        <f t="shared" si="890"/>
        <v>0</v>
      </c>
      <c r="AQ6298" s="1">
        <f>COUNT(L$11:L6298)</f>
        <v>37</v>
      </c>
      <c r="AR6298" s="43">
        <f t="shared" si="891"/>
        <v>40933</v>
      </c>
      <c r="AS6298" s="44">
        <f t="shared" si="892"/>
        <v>89.120000000000019</v>
      </c>
      <c r="AT6298" s="10" t="str">
        <f t="shared" si="893"/>
        <v/>
      </c>
      <c r="AU6298" s="20" t="str">
        <f t="shared" si="894"/>
        <v/>
      </c>
      <c r="AV6298" s="42">
        <f t="shared" si="895"/>
        <v>1</v>
      </c>
      <c r="AW6298" s="89">
        <f t="shared" si="896"/>
        <v>0</v>
      </c>
      <c r="AX6298" s="168"/>
      <c r="AY6298" s="60"/>
      <c r="AZ6298" s="61"/>
      <c r="BB6298" s="61" t="str">
        <f>IF(Settings!I6294&lt;&gt;"",Settings!I6294,"")</f>
        <v/>
      </c>
    </row>
    <row r="6299" spans="2:54" x14ac:dyDescent="0.2">
      <c r="B6299" s="13"/>
      <c r="C6299" s="12"/>
      <c r="D6299" s="12"/>
      <c r="E6299" s="12"/>
      <c r="F6299" s="12"/>
      <c r="G6299" s="12"/>
      <c r="H6299" s="12"/>
      <c r="I6299" s="15"/>
      <c r="J6299" s="31"/>
      <c r="K6299" s="180"/>
      <c r="L6299" s="40"/>
      <c r="M6299" s="14"/>
      <c r="N6299" s="16"/>
      <c r="O6299" s="49"/>
      <c r="P6299" s="64"/>
      <c r="Q6299" s="18"/>
      <c r="R6299" s="181">
        <f t="shared" si="888"/>
        <v>0</v>
      </c>
      <c r="S6299" s="181">
        <f t="shared" si="889"/>
        <v>0</v>
      </c>
      <c r="T6299" s="181">
        <f t="shared" si="890"/>
        <v>0</v>
      </c>
      <c r="AQ6299" s="1">
        <f>COUNT(L$11:L6299)</f>
        <v>37</v>
      </c>
      <c r="AR6299" s="43">
        <f t="shared" si="891"/>
        <v>40933</v>
      </c>
      <c r="AS6299" s="44">
        <f t="shared" si="892"/>
        <v>89.120000000000019</v>
      </c>
      <c r="AT6299" s="10" t="str">
        <f t="shared" si="893"/>
        <v/>
      </c>
      <c r="AU6299" s="20" t="str">
        <f t="shared" si="894"/>
        <v/>
      </c>
      <c r="AV6299" s="42">
        <f t="shared" si="895"/>
        <v>1</v>
      </c>
      <c r="AW6299" s="89">
        <f t="shared" si="896"/>
        <v>0</v>
      </c>
      <c r="AX6299" s="168"/>
      <c r="AY6299" s="60"/>
      <c r="AZ6299" s="61"/>
      <c r="BB6299" s="61" t="str">
        <f>IF(Settings!I6295&lt;&gt;"",Settings!I6295,"")</f>
        <v/>
      </c>
    </row>
    <row r="6300" spans="2:54" x14ac:dyDescent="0.2">
      <c r="B6300" s="13"/>
      <c r="C6300" s="12"/>
      <c r="D6300" s="12"/>
      <c r="E6300" s="12"/>
      <c r="F6300" s="12"/>
      <c r="G6300" s="12"/>
      <c r="H6300" s="12"/>
      <c r="I6300" s="15"/>
      <c r="J6300" s="31"/>
      <c r="K6300" s="180"/>
      <c r="L6300" s="40"/>
      <c r="M6300" s="14"/>
      <c r="N6300" s="16"/>
      <c r="O6300" s="49"/>
      <c r="P6300" s="64"/>
      <c r="Q6300" s="18"/>
      <c r="R6300" s="181">
        <f t="shared" si="888"/>
        <v>0</v>
      </c>
      <c r="S6300" s="181">
        <f t="shared" si="889"/>
        <v>0</v>
      </c>
      <c r="T6300" s="181">
        <f t="shared" si="890"/>
        <v>0</v>
      </c>
      <c r="AQ6300" s="1">
        <f>COUNT(L$11:L6300)</f>
        <v>37</v>
      </c>
      <c r="AR6300" s="43">
        <f t="shared" si="891"/>
        <v>40933</v>
      </c>
      <c r="AS6300" s="44">
        <f t="shared" si="892"/>
        <v>89.120000000000019</v>
      </c>
      <c r="AT6300" s="10" t="str">
        <f t="shared" si="893"/>
        <v/>
      </c>
      <c r="AU6300" s="20" t="str">
        <f t="shared" si="894"/>
        <v/>
      </c>
      <c r="AV6300" s="42">
        <f t="shared" si="895"/>
        <v>1</v>
      </c>
      <c r="AW6300" s="89">
        <f t="shared" si="896"/>
        <v>0</v>
      </c>
      <c r="AX6300" s="168"/>
      <c r="AY6300" s="60"/>
      <c r="AZ6300" s="61"/>
      <c r="BB6300" s="61" t="str">
        <f>IF(Settings!I6296&lt;&gt;"",Settings!I6296,"")</f>
        <v/>
      </c>
    </row>
    <row r="6301" spans="2:54" x14ac:dyDescent="0.2">
      <c r="B6301" s="13"/>
      <c r="C6301" s="12"/>
      <c r="D6301" s="12"/>
      <c r="E6301" s="12"/>
      <c r="F6301" s="12"/>
      <c r="G6301" s="12"/>
      <c r="H6301" s="12"/>
      <c r="I6301" s="15"/>
      <c r="J6301" s="31"/>
      <c r="K6301" s="180"/>
      <c r="L6301" s="40"/>
      <c r="M6301" s="14"/>
      <c r="N6301" s="16"/>
      <c r="O6301" s="49"/>
      <c r="P6301" s="64"/>
      <c r="Q6301" s="18"/>
      <c r="R6301" s="181">
        <f t="shared" si="888"/>
        <v>0</v>
      </c>
      <c r="S6301" s="181">
        <f t="shared" si="889"/>
        <v>0</v>
      </c>
      <c r="T6301" s="181">
        <f t="shared" si="890"/>
        <v>0</v>
      </c>
      <c r="AQ6301" s="1">
        <f>COUNT(L$11:L6301)</f>
        <v>37</v>
      </c>
      <c r="AR6301" s="43">
        <f t="shared" si="891"/>
        <v>40933</v>
      </c>
      <c r="AS6301" s="44">
        <f t="shared" si="892"/>
        <v>89.120000000000019</v>
      </c>
      <c r="AT6301" s="10" t="str">
        <f t="shared" si="893"/>
        <v/>
      </c>
      <c r="AU6301" s="20" t="str">
        <f t="shared" si="894"/>
        <v/>
      </c>
      <c r="AV6301" s="42">
        <f t="shared" si="895"/>
        <v>1</v>
      </c>
      <c r="AW6301" s="89">
        <f t="shared" si="896"/>
        <v>0</v>
      </c>
      <c r="AX6301" s="168"/>
      <c r="AY6301" s="60"/>
      <c r="AZ6301" s="61"/>
      <c r="BB6301" s="61" t="str">
        <f>IF(Settings!I6297&lt;&gt;"",Settings!I6297,"")</f>
        <v/>
      </c>
    </row>
    <row r="6302" spans="2:54" x14ac:dyDescent="0.2">
      <c r="B6302" s="13"/>
      <c r="C6302" s="12"/>
      <c r="D6302" s="12"/>
      <c r="E6302" s="12"/>
      <c r="F6302" s="12"/>
      <c r="G6302" s="12"/>
      <c r="H6302" s="12"/>
      <c r="I6302" s="15"/>
      <c r="J6302" s="31"/>
      <c r="K6302" s="180"/>
      <c r="L6302" s="40"/>
      <c r="M6302" s="14"/>
      <c r="N6302" s="16"/>
      <c r="O6302" s="49"/>
      <c r="P6302" s="64"/>
      <c r="Q6302" s="18"/>
      <c r="R6302" s="181">
        <f t="shared" si="888"/>
        <v>0</v>
      </c>
      <c r="S6302" s="181">
        <f t="shared" si="889"/>
        <v>0</v>
      </c>
      <c r="T6302" s="181">
        <f t="shared" si="890"/>
        <v>0</v>
      </c>
      <c r="AQ6302" s="1">
        <f>COUNT(L$11:L6302)</f>
        <v>37</v>
      </c>
      <c r="AR6302" s="43">
        <f t="shared" si="891"/>
        <v>40933</v>
      </c>
      <c r="AS6302" s="44">
        <f t="shared" si="892"/>
        <v>89.120000000000019</v>
      </c>
      <c r="AT6302" s="10" t="str">
        <f t="shared" si="893"/>
        <v/>
      </c>
      <c r="AU6302" s="20" t="str">
        <f t="shared" si="894"/>
        <v/>
      </c>
      <c r="AV6302" s="42">
        <f t="shared" si="895"/>
        <v>1</v>
      </c>
      <c r="AW6302" s="89">
        <f t="shared" si="896"/>
        <v>0</v>
      </c>
      <c r="AX6302" s="168"/>
      <c r="AY6302" s="60"/>
      <c r="AZ6302" s="61"/>
      <c r="BB6302" s="61" t="str">
        <f>IF(Settings!I6298&lt;&gt;"",Settings!I6298,"")</f>
        <v/>
      </c>
    </row>
    <row r="6303" spans="2:54" x14ac:dyDescent="0.2">
      <c r="B6303" s="13"/>
      <c r="C6303" s="12"/>
      <c r="D6303" s="12"/>
      <c r="E6303" s="12"/>
      <c r="F6303" s="12"/>
      <c r="G6303" s="12"/>
      <c r="H6303" s="12"/>
      <c r="I6303" s="15"/>
      <c r="J6303" s="31"/>
      <c r="K6303" s="180"/>
      <c r="L6303" s="40"/>
      <c r="M6303" s="14"/>
      <c r="N6303" s="16"/>
      <c r="O6303" s="49"/>
      <c r="P6303" s="64"/>
      <c r="Q6303" s="18"/>
      <c r="R6303" s="181">
        <f t="shared" si="888"/>
        <v>0</v>
      </c>
      <c r="S6303" s="181">
        <f t="shared" si="889"/>
        <v>0</v>
      </c>
      <c r="T6303" s="181">
        <f t="shared" si="890"/>
        <v>0</v>
      </c>
      <c r="AQ6303" s="1">
        <f>COUNT(L$11:L6303)</f>
        <v>37</v>
      </c>
      <c r="AR6303" s="43">
        <f t="shared" si="891"/>
        <v>40933</v>
      </c>
      <c r="AS6303" s="44">
        <f t="shared" si="892"/>
        <v>89.120000000000019</v>
      </c>
      <c r="AT6303" s="10" t="str">
        <f t="shared" si="893"/>
        <v/>
      </c>
      <c r="AU6303" s="20" t="str">
        <f t="shared" si="894"/>
        <v/>
      </c>
      <c r="AV6303" s="42">
        <f t="shared" si="895"/>
        <v>1</v>
      </c>
      <c r="AW6303" s="89">
        <f t="shared" si="896"/>
        <v>0</v>
      </c>
      <c r="AX6303" s="168"/>
      <c r="AY6303" s="60"/>
      <c r="AZ6303" s="61"/>
      <c r="BB6303" s="61" t="str">
        <f>IF(Settings!I6299&lt;&gt;"",Settings!I6299,"")</f>
        <v/>
      </c>
    </row>
    <row r="6304" spans="2:54" x14ac:dyDescent="0.2">
      <c r="B6304" s="13"/>
      <c r="C6304" s="12"/>
      <c r="D6304" s="12"/>
      <c r="E6304" s="12"/>
      <c r="F6304" s="12"/>
      <c r="G6304" s="12"/>
      <c r="H6304" s="12"/>
      <c r="I6304" s="15"/>
      <c r="J6304" s="31"/>
      <c r="K6304" s="180"/>
      <c r="L6304" s="40"/>
      <c r="M6304" s="14"/>
      <c r="N6304" s="16"/>
      <c r="O6304" s="49"/>
      <c r="P6304" s="64"/>
      <c r="Q6304" s="18"/>
      <c r="R6304" s="181">
        <f t="shared" si="888"/>
        <v>0</v>
      </c>
      <c r="S6304" s="181">
        <f t="shared" si="889"/>
        <v>0</v>
      </c>
      <c r="T6304" s="181">
        <f t="shared" si="890"/>
        <v>0</v>
      </c>
      <c r="AQ6304" s="1">
        <f>COUNT(L$11:L6304)</f>
        <v>37</v>
      </c>
      <c r="AR6304" s="43">
        <f t="shared" si="891"/>
        <v>40933</v>
      </c>
      <c r="AS6304" s="44">
        <f t="shared" si="892"/>
        <v>89.120000000000019</v>
      </c>
      <c r="AT6304" s="10" t="str">
        <f t="shared" si="893"/>
        <v/>
      </c>
      <c r="AU6304" s="20" t="str">
        <f t="shared" si="894"/>
        <v/>
      </c>
      <c r="AV6304" s="42">
        <f t="shared" si="895"/>
        <v>1</v>
      </c>
      <c r="AW6304" s="89">
        <f t="shared" si="896"/>
        <v>0</v>
      </c>
      <c r="AX6304" s="168"/>
      <c r="AY6304" s="60"/>
      <c r="AZ6304" s="61"/>
      <c r="BB6304" s="61" t="str">
        <f>IF(Settings!I6300&lt;&gt;"",Settings!I6300,"")</f>
        <v/>
      </c>
    </row>
    <row r="6305" spans="2:54" x14ac:dyDescent="0.2">
      <c r="B6305" s="13"/>
      <c r="C6305" s="12"/>
      <c r="D6305" s="12"/>
      <c r="E6305" s="12"/>
      <c r="F6305" s="12"/>
      <c r="G6305" s="12"/>
      <c r="H6305" s="12"/>
      <c r="I6305" s="15"/>
      <c r="J6305" s="31"/>
      <c r="K6305" s="180"/>
      <c r="L6305" s="40"/>
      <c r="M6305" s="14"/>
      <c r="N6305" s="16"/>
      <c r="O6305" s="49"/>
      <c r="P6305" s="64"/>
      <c r="Q6305" s="18"/>
      <c r="R6305" s="181">
        <f t="shared" si="888"/>
        <v>0</v>
      </c>
      <c r="S6305" s="181">
        <f t="shared" si="889"/>
        <v>0</v>
      </c>
      <c r="T6305" s="181">
        <f t="shared" si="890"/>
        <v>0</v>
      </c>
      <c r="AQ6305" s="1">
        <f>COUNT(L$11:L6305)</f>
        <v>37</v>
      </c>
      <c r="AR6305" s="43">
        <f t="shared" si="891"/>
        <v>40933</v>
      </c>
      <c r="AS6305" s="44">
        <f t="shared" si="892"/>
        <v>89.120000000000019</v>
      </c>
      <c r="AT6305" s="10" t="str">
        <f t="shared" si="893"/>
        <v/>
      </c>
      <c r="AU6305" s="20" t="str">
        <f t="shared" si="894"/>
        <v/>
      </c>
      <c r="AV6305" s="42">
        <f t="shared" si="895"/>
        <v>1</v>
      </c>
      <c r="AW6305" s="89">
        <f t="shared" si="896"/>
        <v>0</v>
      </c>
      <c r="AX6305" s="168"/>
      <c r="AY6305" s="60"/>
      <c r="AZ6305" s="61"/>
      <c r="BB6305" s="61" t="str">
        <f>IF(Settings!I6301&lt;&gt;"",Settings!I6301,"")</f>
        <v/>
      </c>
    </row>
    <row r="6306" spans="2:54" x14ac:dyDescent="0.2">
      <c r="B6306" s="13"/>
      <c r="C6306" s="12"/>
      <c r="D6306" s="12"/>
      <c r="E6306" s="12"/>
      <c r="F6306" s="12"/>
      <c r="G6306" s="12"/>
      <c r="H6306" s="12"/>
      <c r="I6306" s="15"/>
      <c r="J6306" s="31"/>
      <c r="K6306" s="180"/>
      <c r="L6306" s="40"/>
      <c r="M6306" s="14"/>
      <c r="N6306" s="16"/>
      <c r="O6306" s="49"/>
      <c r="P6306" s="64"/>
      <c r="Q6306" s="18"/>
      <c r="R6306" s="181">
        <f t="shared" si="888"/>
        <v>0</v>
      </c>
      <c r="S6306" s="181">
        <f t="shared" si="889"/>
        <v>0</v>
      </c>
      <c r="T6306" s="181">
        <f t="shared" si="890"/>
        <v>0</v>
      </c>
      <c r="AQ6306" s="1">
        <f>COUNT(L$11:L6306)</f>
        <v>37</v>
      </c>
      <c r="AR6306" s="43">
        <f t="shared" si="891"/>
        <v>40933</v>
      </c>
      <c r="AS6306" s="44">
        <f t="shared" si="892"/>
        <v>89.120000000000019</v>
      </c>
      <c r="AT6306" s="10" t="str">
        <f t="shared" si="893"/>
        <v/>
      </c>
      <c r="AU6306" s="20" t="str">
        <f t="shared" si="894"/>
        <v/>
      </c>
      <c r="AV6306" s="42">
        <f t="shared" si="895"/>
        <v>1</v>
      </c>
      <c r="AW6306" s="89">
        <f t="shared" si="896"/>
        <v>0</v>
      </c>
      <c r="AX6306" s="168"/>
      <c r="AY6306" s="60"/>
      <c r="AZ6306" s="61"/>
      <c r="BB6306" s="61" t="str">
        <f>IF(Settings!I6302&lt;&gt;"",Settings!I6302,"")</f>
        <v/>
      </c>
    </row>
    <row r="6307" spans="2:54" x14ac:dyDescent="0.2">
      <c r="B6307" s="13"/>
      <c r="C6307" s="12"/>
      <c r="D6307" s="12"/>
      <c r="E6307" s="12"/>
      <c r="F6307" s="12"/>
      <c r="G6307" s="12"/>
      <c r="H6307" s="12"/>
      <c r="I6307" s="15"/>
      <c r="J6307" s="31"/>
      <c r="K6307" s="180"/>
      <c r="L6307" s="40"/>
      <c r="M6307" s="14"/>
      <c r="N6307" s="16"/>
      <c r="O6307" s="49"/>
      <c r="P6307" s="64"/>
      <c r="Q6307" s="18"/>
      <c r="R6307" s="181">
        <f t="shared" si="888"/>
        <v>0</v>
      </c>
      <c r="S6307" s="181">
        <f t="shared" si="889"/>
        <v>0</v>
      </c>
      <c r="T6307" s="181">
        <f t="shared" si="890"/>
        <v>0</v>
      </c>
      <c r="AQ6307" s="1">
        <f>COUNT(L$11:L6307)</f>
        <v>37</v>
      </c>
      <c r="AR6307" s="43">
        <f t="shared" si="891"/>
        <v>40933</v>
      </c>
      <c r="AS6307" s="44">
        <f t="shared" si="892"/>
        <v>89.120000000000019</v>
      </c>
      <c r="AT6307" s="10" t="str">
        <f t="shared" si="893"/>
        <v/>
      </c>
      <c r="AU6307" s="20" t="str">
        <f t="shared" si="894"/>
        <v/>
      </c>
      <c r="AV6307" s="42">
        <f t="shared" si="895"/>
        <v>1</v>
      </c>
      <c r="AW6307" s="89">
        <f t="shared" si="896"/>
        <v>0</v>
      </c>
      <c r="AX6307" s="168"/>
      <c r="AY6307" s="60"/>
      <c r="AZ6307" s="61"/>
      <c r="BB6307" s="61" t="str">
        <f>IF(Settings!I6303&lt;&gt;"",Settings!I6303,"")</f>
        <v/>
      </c>
    </row>
    <row r="6308" spans="2:54" x14ac:dyDescent="0.2">
      <c r="B6308" s="13"/>
      <c r="C6308" s="12"/>
      <c r="D6308" s="12"/>
      <c r="E6308" s="12"/>
      <c r="F6308" s="12"/>
      <c r="G6308" s="12"/>
      <c r="H6308" s="12"/>
      <c r="I6308" s="15"/>
      <c r="J6308" s="31"/>
      <c r="K6308" s="180"/>
      <c r="L6308" s="40"/>
      <c r="M6308" s="14"/>
      <c r="N6308" s="16"/>
      <c r="O6308" s="49"/>
      <c r="P6308" s="64"/>
      <c r="Q6308" s="18"/>
      <c r="R6308" s="181">
        <f t="shared" si="888"/>
        <v>0</v>
      </c>
      <c r="S6308" s="181">
        <f t="shared" si="889"/>
        <v>0</v>
      </c>
      <c r="T6308" s="181">
        <f t="shared" si="890"/>
        <v>0</v>
      </c>
      <c r="AQ6308" s="1">
        <f>COUNT(L$11:L6308)</f>
        <v>37</v>
      </c>
      <c r="AR6308" s="43">
        <f t="shared" si="891"/>
        <v>40933</v>
      </c>
      <c r="AS6308" s="44">
        <f t="shared" si="892"/>
        <v>89.120000000000019</v>
      </c>
      <c r="AT6308" s="10" t="str">
        <f t="shared" si="893"/>
        <v/>
      </c>
      <c r="AU6308" s="20" t="str">
        <f t="shared" si="894"/>
        <v/>
      </c>
      <c r="AV6308" s="42">
        <f t="shared" si="895"/>
        <v>1</v>
      </c>
      <c r="AW6308" s="89">
        <f t="shared" si="896"/>
        <v>0</v>
      </c>
      <c r="AX6308" s="168"/>
      <c r="AY6308" s="60"/>
      <c r="AZ6308" s="61"/>
      <c r="BB6308" s="61" t="str">
        <f>IF(Settings!I6304&lt;&gt;"",Settings!I6304,"")</f>
        <v/>
      </c>
    </row>
    <row r="6309" spans="2:54" x14ac:dyDescent="0.2">
      <c r="B6309" s="13"/>
      <c r="C6309" s="12"/>
      <c r="D6309" s="12"/>
      <c r="E6309" s="12"/>
      <c r="F6309" s="12"/>
      <c r="G6309" s="12"/>
      <c r="H6309" s="12"/>
      <c r="I6309" s="15"/>
      <c r="J6309" s="31"/>
      <c r="K6309" s="180"/>
      <c r="L6309" s="40"/>
      <c r="M6309" s="14"/>
      <c r="N6309" s="16"/>
      <c r="O6309" s="49"/>
      <c r="P6309" s="64"/>
      <c r="Q6309" s="18"/>
      <c r="R6309" s="181">
        <f t="shared" si="888"/>
        <v>0</v>
      </c>
      <c r="S6309" s="181">
        <f t="shared" si="889"/>
        <v>0</v>
      </c>
      <c r="T6309" s="181">
        <f t="shared" si="890"/>
        <v>0</v>
      </c>
      <c r="AQ6309" s="1">
        <f>COUNT(L$11:L6309)</f>
        <v>37</v>
      </c>
      <c r="AR6309" s="43">
        <f t="shared" si="891"/>
        <v>40933</v>
      </c>
      <c r="AS6309" s="44">
        <f t="shared" si="892"/>
        <v>89.120000000000019</v>
      </c>
      <c r="AT6309" s="10" t="str">
        <f t="shared" si="893"/>
        <v/>
      </c>
      <c r="AU6309" s="20" t="str">
        <f t="shared" si="894"/>
        <v/>
      </c>
      <c r="AV6309" s="42">
        <f t="shared" si="895"/>
        <v>1</v>
      </c>
      <c r="AW6309" s="89">
        <f t="shared" si="896"/>
        <v>0</v>
      </c>
      <c r="AX6309" s="168"/>
      <c r="AY6309" s="60"/>
      <c r="AZ6309" s="61"/>
      <c r="BB6309" s="61" t="str">
        <f>IF(Settings!I6305&lt;&gt;"",Settings!I6305,"")</f>
        <v/>
      </c>
    </row>
    <row r="6310" spans="2:54" x14ac:dyDescent="0.2">
      <c r="B6310" s="13"/>
      <c r="C6310" s="12"/>
      <c r="D6310" s="12"/>
      <c r="E6310" s="12"/>
      <c r="F6310" s="12"/>
      <c r="G6310" s="12"/>
      <c r="H6310" s="12"/>
      <c r="I6310" s="15"/>
      <c r="J6310" s="31"/>
      <c r="K6310" s="180"/>
      <c r="L6310" s="40"/>
      <c r="M6310" s="14"/>
      <c r="N6310" s="16"/>
      <c r="O6310" s="49"/>
      <c r="P6310" s="64"/>
      <c r="Q6310" s="18"/>
      <c r="R6310" s="181">
        <f t="shared" si="888"/>
        <v>0</v>
      </c>
      <c r="S6310" s="181">
        <f t="shared" si="889"/>
        <v>0</v>
      </c>
      <c r="T6310" s="181">
        <f t="shared" si="890"/>
        <v>0</v>
      </c>
      <c r="AQ6310" s="1">
        <f>COUNT(L$11:L6310)</f>
        <v>37</v>
      </c>
      <c r="AR6310" s="43">
        <f t="shared" si="891"/>
        <v>40933</v>
      </c>
      <c r="AS6310" s="44">
        <f t="shared" si="892"/>
        <v>89.120000000000019</v>
      </c>
      <c r="AT6310" s="10" t="str">
        <f t="shared" si="893"/>
        <v/>
      </c>
      <c r="AU6310" s="20" t="str">
        <f t="shared" si="894"/>
        <v/>
      </c>
      <c r="AV6310" s="42">
        <f t="shared" si="895"/>
        <v>1</v>
      </c>
      <c r="AW6310" s="89">
        <f t="shared" si="896"/>
        <v>0</v>
      </c>
      <c r="AX6310" s="168"/>
      <c r="AY6310" s="60"/>
      <c r="AZ6310" s="61"/>
      <c r="BB6310" s="61" t="str">
        <f>IF(Settings!I6306&lt;&gt;"",Settings!I6306,"")</f>
        <v/>
      </c>
    </row>
    <row r="6311" spans="2:54" x14ac:dyDescent="0.2">
      <c r="B6311" s="13"/>
      <c r="C6311" s="12"/>
      <c r="D6311" s="12"/>
      <c r="E6311" s="12"/>
      <c r="F6311" s="12"/>
      <c r="G6311" s="12"/>
      <c r="H6311" s="12"/>
      <c r="I6311" s="15"/>
      <c r="J6311" s="31"/>
      <c r="K6311" s="180"/>
      <c r="L6311" s="40"/>
      <c r="M6311" s="14"/>
      <c r="N6311" s="16"/>
      <c r="O6311" s="49"/>
      <c r="P6311" s="64"/>
      <c r="Q6311" s="18"/>
      <c r="R6311" s="181">
        <f t="shared" si="888"/>
        <v>0</v>
      </c>
      <c r="S6311" s="181">
        <f t="shared" si="889"/>
        <v>0</v>
      </c>
      <c r="T6311" s="181">
        <f t="shared" si="890"/>
        <v>0</v>
      </c>
      <c r="AQ6311" s="1">
        <f>COUNT(L$11:L6311)</f>
        <v>37</v>
      </c>
      <c r="AR6311" s="43">
        <f t="shared" si="891"/>
        <v>40933</v>
      </c>
      <c r="AS6311" s="44">
        <f t="shared" si="892"/>
        <v>89.120000000000019</v>
      </c>
      <c r="AT6311" s="10" t="str">
        <f t="shared" si="893"/>
        <v/>
      </c>
      <c r="AU6311" s="20" t="str">
        <f t="shared" si="894"/>
        <v/>
      </c>
      <c r="AV6311" s="42">
        <f t="shared" si="895"/>
        <v>1</v>
      </c>
      <c r="AW6311" s="89">
        <f t="shared" si="896"/>
        <v>0</v>
      </c>
      <c r="AX6311" s="168"/>
      <c r="AY6311" s="60"/>
      <c r="AZ6311" s="61"/>
      <c r="BB6311" s="61" t="str">
        <f>IF(Settings!I6307&lt;&gt;"",Settings!I6307,"")</f>
        <v/>
      </c>
    </row>
    <row r="6312" spans="2:54" x14ac:dyDescent="0.2">
      <c r="B6312" s="13"/>
      <c r="C6312" s="12"/>
      <c r="D6312" s="12"/>
      <c r="E6312" s="12"/>
      <c r="F6312" s="12"/>
      <c r="G6312" s="12"/>
      <c r="H6312" s="12"/>
      <c r="I6312" s="15"/>
      <c r="J6312" s="31"/>
      <c r="K6312" s="180"/>
      <c r="L6312" s="40"/>
      <c r="M6312" s="14"/>
      <c r="N6312" s="16"/>
      <c r="O6312" s="49"/>
      <c r="P6312" s="64"/>
      <c r="Q6312" s="18"/>
      <c r="R6312" s="181">
        <f t="shared" si="888"/>
        <v>0</v>
      </c>
      <c r="S6312" s="181">
        <f t="shared" si="889"/>
        <v>0</v>
      </c>
      <c r="T6312" s="181">
        <f t="shared" si="890"/>
        <v>0</v>
      </c>
      <c r="AQ6312" s="1">
        <f>COUNT(L$11:L6312)</f>
        <v>37</v>
      </c>
      <c r="AR6312" s="43">
        <f t="shared" si="891"/>
        <v>40933</v>
      </c>
      <c r="AS6312" s="44">
        <f t="shared" si="892"/>
        <v>89.120000000000019</v>
      </c>
      <c r="AT6312" s="10" t="str">
        <f t="shared" si="893"/>
        <v/>
      </c>
      <c r="AU6312" s="20" t="str">
        <f t="shared" si="894"/>
        <v/>
      </c>
      <c r="AV6312" s="42">
        <f t="shared" si="895"/>
        <v>1</v>
      </c>
      <c r="AW6312" s="89">
        <f t="shared" si="896"/>
        <v>0</v>
      </c>
      <c r="AX6312" s="168"/>
      <c r="AY6312" s="60"/>
      <c r="AZ6312" s="61"/>
      <c r="BB6312" s="61" t="str">
        <f>IF(Settings!I6308&lt;&gt;"",Settings!I6308,"")</f>
        <v/>
      </c>
    </row>
    <row r="6313" spans="2:54" x14ac:dyDescent="0.2">
      <c r="B6313" s="13"/>
      <c r="C6313" s="12"/>
      <c r="D6313" s="12"/>
      <c r="E6313" s="12"/>
      <c r="F6313" s="12"/>
      <c r="G6313" s="12"/>
      <c r="H6313" s="12"/>
      <c r="I6313" s="15"/>
      <c r="J6313" s="31"/>
      <c r="K6313" s="180"/>
      <c r="L6313" s="40"/>
      <c r="M6313" s="14"/>
      <c r="N6313" s="16"/>
      <c r="O6313" s="49"/>
      <c r="P6313" s="64"/>
      <c r="Q6313" s="18"/>
      <c r="R6313" s="181">
        <f t="shared" si="888"/>
        <v>0</v>
      </c>
      <c r="S6313" s="181">
        <f t="shared" si="889"/>
        <v>0</v>
      </c>
      <c r="T6313" s="181">
        <f t="shared" si="890"/>
        <v>0</v>
      </c>
      <c r="AQ6313" s="1">
        <f>COUNT(L$11:L6313)</f>
        <v>37</v>
      </c>
      <c r="AR6313" s="43">
        <f t="shared" si="891"/>
        <v>40933</v>
      </c>
      <c r="AS6313" s="44">
        <f t="shared" si="892"/>
        <v>89.120000000000019</v>
      </c>
      <c r="AT6313" s="10" t="str">
        <f t="shared" si="893"/>
        <v/>
      </c>
      <c r="AU6313" s="20" t="str">
        <f t="shared" si="894"/>
        <v/>
      </c>
      <c r="AV6313" s="42">
        <f t="shared" si="895"/>
        <v>1</v>
      </c>
      <c r="AW6313" s="89">
        <f t="shared" si="896"/>
        <v>0</v>
      </c>
      <c r="AX6313" s="168"/>
      <c r="AY6313" s="60"/>
      <c r="AZ6313" s="61"/>
      <c r="BB6313" s="61" t="str">
        <f>IF(Settings!I6309&lt;&gt;"",Settings!I6309,"")</f>
        <v/>
      </c>
    </row>
    <row r="6314" spans="2:54" x14ac:dyDescent="0.2">
      <c r="B6314" s="13"/>
      <c r="C6314" s="12"/>
      <c r="D6314" s="12"/>
      <c r="E6314" s="12"/>
      <c r="F6314" s="12"/>
      <c r="G6314" s="12"/>
      <c r="H6314" s="12"/>
      <c r="I6314" s="15"/>
      <c r="J6314" s="31"/>
      <c r="K6314" s="180"/>
      <c r="L6314" s="40"/>
      <c r="M6314" s="14"/>
      <c r="N6314" s="16"/>
      <c r="O6314" s="49"/>
      <c r="P6314" s="64"/>
      <c r="Q6314" s="18"/>
      <c r="R6314" s="181">
        <f t="shared" si="888"/>
        <v>0</v>
      </c>
      <c r="S6314" s="181">
        <f t="shared" si="889"/>
        <v>0</v>
      </c>
      <c r="T6314" s="181">
        <f t="shared" si="890"/>
        <v>0</v>
      </c>
      <c r="AQ6314" s="1">
        <f>COUNT(L$11:L6314)</f>
        <v>37</v>
      </c>
      <c r="AR6314" s="43">
        <f t="shared" si="891"/>
        <v>40933</v>
      </c>
      <c r="AS6314" s="44">
        <f t="shared" si="892"/>
        <v>89.120000000000019</v>
      </c>
      <c r="AT6314" s="10" t="str">
        <f t="shared" si="893"/>
        <v/>
      </c>
      <c r="AU6314" s="20" t="str">
        <f t="shared" si="894"/>
        <v/>
      </c>
      <c r="AV6314" s="42">
        <f t="shared" si="895"/>
        <v>1</v>
      </c>
      <c r="AW6314" s="89">
        <f t="shared" si="896"/>
        <v>0</v>
      </c>
      <c r="AX6314" s="168"/>
      <c r="AY6314" s="60"/>
      <c r="AZ6314" s="61"/>
      <c r="BB6314" s="61" t="str">
        <f>IF(Settings!I6310&lt;&gt;"",Settings!I6310,"")</f>
        <v/>
      </c>
    </row>
    <row r="6315" spans="2:54" x14ac:dyDescent="0.2">
      <c r="B6315" s="13"/>
      <c r="C6315" s="12"/>
      <c r="D6315" s="12"/>
      <c r="E6315" s="12"/>
      <c r="F6315" s="12"/>
      <c r="G6315" s="12"/>
      <c r="H6315" s="12"/>
      <c r="I6315" s="15"/>
      <c r="J6315" s="31"/>
      <c r="K6315" s="180"/>
      <c r="L6315" s="40"/>
      <c r="M6315" s="14"/>
      <c r="N6315" s="16"/>
      <c r="O6315" s="49"/>
      <c r="P6315" s="64"/>
      <c r="Q6315" s="18"/>
      <c r="R6315" s="181">
        <f t="shared" si="888"/>
        <v>0</v>
      </c>
      <c r="S6315" s="181">
        <f t="shared" si="889"/>
        <v>0</v>
      </c>
      <c r="T6315" s="181">
        <f t="shared" si="890"/>
        <v>0</v>
      </c>
      <c r="AQ6315" s="1">
        <f>COUNT(L$11:L6315)</f>
        <v>37</v>
      </c>
      <c r="AR6315" s="43">
        <f t="shared" si="891"/>
        <v>40933</v>
      </c>
      <c r="AS6315" s="44">
        <f t="shared" si="892"/>
        <v>89.120000000000019</v>
      </c>
      <c r="AT6315" s="10" t="str">
        <f t="shared" si="893"/>
        <v/>
      </c>
      <c r="AU6315" s="20" t="str">
        <f t="shared" si="894"/>
        <v/>
      </c>
      <c r="AV6315" s="42">
        <f t="shared" si="895"/>
        <v>1</v>
      </c>
      <c r="AW6315" s="89">
        <f t="shared" si="896"/>
        <v>0</v>
      </c>
      <c r="AX6315" s="168"/>
      <c r="AY6315" s="60"/>
      <c r="AZ6315" s="61"/>
      <c r="BB6315" s="61" t="str">
        <f>IF(Settings!I6311&lt;&gt;"",Settings!I6311,"")</f>
        <v/>
      </c>
    </row>
    <row r="6316" spans="2:54" x14ac:dyDescent="0.2">
      <c r="B6316" s="13"/>
      <c r="C6316" s="12"/>
      <c r="D6316" s="12"/>
      <c r="E6316" s="12"/>
      <c r="F6316" s="12"/>
      <c r="G6316" s="12"/>
      <c r="H6316" s="12"/>
      <c r="I6316" s="15"/>
      <c r="J6316" s="31"/>
      <c r="K6316" s="180"/>
      <c r="L6316" s="40"/>
      <c r="M6316" s="14"/>
      <c r="N6316" s="16"/>
      <c r="O6316" s="49"/>
      <c r="P6316" s="64"/>
      <c r="Q6316" s="18"/>
      <c r="R6316" s="181">
        <f t="shared" si="888"/>
        <v>0</v>
      </c>
      <c r="S6316" s="181">
        <f t="shared" si="889"/>
        <v>0</v>
      </c>
      <c r="T6316" s="181">
        <f t="shared" si="890"/>
        <v>0</v>
      </c>
      <c r="AQ6316" s="1">
        <f>COUNT(L$11:L6316)</f>
        <v>37</v>
      </c>
      <c r="AR6316" s="43">
        <f t="shared" si="891"/>
        <v>40933</v>
      </c>
      <c r="AS6316" s="44">
        <f t="shared" si="892"/>
        <v>89.120000000000019</v>
      </c>
      <c r="AT6316" s="10" t="str">
        <f t="shared" si="893"/>
        <v/>
      </c>
      <c r="AU6316" s="20" t="str">
        <f t="shared" si="894"/>
        <v/>
      </c>
      <c r="AV6316" s="42">
        <f t="shared" si="895"/>
        <v>1</v>
      </c>
      <c r="AW6316" s="89">
        <f t="shared" si="896"/>
        <v>0</v>
      </c>
      <c r="AX6316" s="168"/>
      <c r="AY6316" s="60"/>
      <c r="AZ6316" s="61"/>
      <c r="BB6316" s="61" t="str">
        <f>IF(Settings!I6312&lt;&gt;"",Settings!I6312,"")</f>
        <v/>
      </c>
    </row>
    <row r="6317" spans="2:54" x14ac:dyDescent="0.2">
      <c r="B6317" s="13"/>
      <c r="C6317" s="12"/>
      <c r="D6317" s="12"/>
      <c r="E6317" s="12"/>
      <c r="F6317" s="12"/>
      <c r="G6317" s="12"/>
      <c r="H6317" s="12"/>
      <c r="I6317" s="15"/>
      <c r="J6317" s="31"/>
      <c r="K6317" s="180"/>
      <c r="L6317" s="40"/>
      <c r="M6317" s="14"/>
      <c r="N6317" s="16"/>
      <c r="O6317" s="49"/>
      <c r="P6317" s="64"/>
      <c r="Q6317" s="18"/>
      <c r="R6317" s="181">
        <f t="shared" si="888"/>
        <v>0</v>
      </c>
      <c r="S6317" s="181">
        <f t="shared" si="889"/>
        <v>0</v>
      </c>
      <c r="T6317" s="181">
        <f t="shared" si="890"/>
        <v>0</v>
      </c>
      <c r="AQ6317" s="1">
        <f>COUNT(L$11:L6317)</f>
        <v>37</v>
      </c>
      <c r="AR6317" s="43">
        <f t="shared" si="891"/>
        <v>40933</v>
      </c>
      <c r="AS6317" s="44">
        <f t="shared" si="892"/>
        <v>89.120000000000019</v>
      </c>
      <c r="AT6317" s="10" t="str">
        <f t="shared" si="893"/>
        <v/>
      </c>
      <c r="AU6317" s="20" t="str">
        <f t="shared" si="894"/>
        <v/>
      </c>
      <c r="AV6317" s="42">
        <f t="shared" si="895"/>
        <v>1</v>
      </c>
      <c r="AW6317" s="89">
        <f t="shared" si="896"/>
        <v>0</v>
      </c>
      <c r="AX6317" s="168"/>
      <c r="AY6317" s="60"/>
      <c r="AZ6317" s="61"/>
      <c r="BB6317" s="61" t="str">
        <f>IF(Settings!I6313&lt;&gt;"",Settings!I6313,"")</f>
        <v/>
      </c>
    </row>
    <row r="6318" spans="2:54" x14ac:dyDescent="0.2">
      <c r="B6318" s="13"/>
      <c r="C6318" s="12"/>
      <c r="D6318" s="12"/>
      <c r="E6318" s="12"/>
      <c r="F6318" s="12"/>
      <c r="G6318" s="12"/>
      <c r="H6318" s="12"/>
      <c r="I6318" s="15"/>
      <c r="J6318" s="31"/>
      <c r="K6318" s="180"/>
      <c r="L6318" s="40"/>
      <c r="M6318" s="14"/>
      <c r="N6318" s="16"/>
      <c r="O6318" s="49"/>
      <c r="P6318" s="64"/>
      <c r="Q6318" s="18"/>
      <c r="R6318" s="181">
        <f t="shared" si="888"/>
        <v>0</v>
      </c>
      <c r="S6318" s="181">
        <f t="shared" si="889"/>
        <v>0</v>
      </c>
      <c r="T6318" s="181">
        <f t="shared" si="890"/>
        <v>0</v>
      </c>
      <c r="AQ6318" s="1">
        <f>COUNT(L$11:L6318)</f>
        <v>37</v>
      </c>
      <c r="AR6318" s="43">
        <f t="shared" si="891"/>
        <v>40933</v>
      </c>
      <c r="AS6318" s="44">
        <f t="shared" si="892"/>
        <v>89.120000000000019</v>
      </c>
      <c r="AT6318" s="10" t="str">
        <f t="shared" si="893"/>
        <v/>
      </c>
      <c r="AU6318" s="20" t="str">
        <f t="shared" si="894"/>
        <v/>
      </c>
      <c r="AV6318" s="42">
        <f t="shared" si="895"/>
        <v>1</v>
      </c>
      <c r="AW6318" s="89">
        <f t="shared" si="896"/>
        <v>0</v>
      </c>
      <c r="AX6318" s="168"/>
      <c r="AY6318" s="60"/>
      <c r="AZ6318" s="61"/>
      <c r="BB6318" s="61" t="str">
        <f>IF(Settings!I6314&lt;&gt;"",Settings!I6314,"")</f>
        <v/>
      </c>
    </row>
    <row r="6319" spans="2:54" x14ac:dyDescent="0.2">
      <c r="B6319" s="13"/>
      <c r="C6319" s="12"/>
      <c r="D6319" s="12"/>
      <c r="E6319" s="12"/>
      <c r="F6319" s="12"/>
      <c r="G6319" s="12"/>
      <c r="H6319" s="12"/>
      <c r="I6319" s="15"/>
      <c r="J6319" s="31"/>
      <c r="K6319" s="180"/>
      <c r="L6319" s="40"/>
      <c r="M6319" s="14"/>
      <c r="N6319" s="16"/>
      <c r="O6319" s="49"/>
      <c r="P6319" s="64"/>
      <c r="Q6319" s="18"/>
      <c r="R6319" s="181">
        <f t="shared" si="888"/>
        <v>0</v>
      </c>
      <c r="S6319" s="181">
        <f t="shared" si="889"/>
        <v>0</v>
      </c>
      <c r="T6319" s="181">
        <f t="shared" si="890"/>
        <v>0</v>
      </c>
      <c r="AQ6319" s="1">
        <f>COUNT(L$11:L6319)</f>
        <v>37</v>
      </c>
      <c r="AR6319" s="43">
        <f t="shared" si="891"/>
        <v>40933</v>
      </c>
      <c r="AS6319" s="44">
        <f t="shared" si="892"/>
        <v>89.120000000000019</v>
      </c>
      <c r="AT6319" s="10" t="str">
        <f t="shared" si="893"/>
        <v/>
      </c>
      <c r="AU6319" s="20" t="str">
        <f t="shared" si="894"/>
        <v/>
      </c>
      <c r="AV6319" s="42">
        <f t="shared" si="895"/>
        <v>1</v>
      </c>
      <c r="AW6319" s="89">
        <f t="shared" si="896"/>
        <v>0</v>
      </c>
      <c r="AX6319" s="168"/>
      <c r="AY6319" s="60"/>
      <c r="AZ6319" s="61"/>
      <c r="BB6319" s="61" t="str">
        <f>IF(Settings!I6315&lt;&gt;"",Settings!I6315,"")</f>
        <v/>
      </c>
    </row>
    <row r="6320" spans="2:54" x14ac:dyDescent="0.2">
      <c r="B6320" s="13"/>
      <c r="C6320" s="12"/>
      <c r="D6320" s="12"/>
      <c r="E6320" s="12"/>
      <c r="F6320" s="12"/>
      <c r="G6320" s="12"/>
      <c r="H6320" s="12"/>
      <c r="I6320" s="15"/>
      <c r="J6320" s="31"/>
      <c r="K6320" s="180"/>
      <c r="L6320" s="40"/>
      <c r="M6320" s="14"/>
      <c r="N6320" s="16"/>
      <c r="O6320" s="49"/>
      <c r="P6320" s="64"/>
      <c r="Q6320" s="18"/>
      <c r="R6320" s="181">
        <f t="shared" si="888"/>
        <v>0</v>
      </c>
      <c r="S6320" s="181">
        <f t="shared" si="889"/>
        <v>0</v>
      </c>
      <c r="T6320" s="181">
        <f t="shared" si="890"/>
        <v>0</v>
      </c>
      <c r="AQ6320" s="1">
        <f>COUNT(L$11:L6320)</f>
        <v>37</v>
      </c>
      <c r="AR6320" s="43">
        <f t="shared" si="891"/>
        <v>40933</v>
      </c>
      <c r="AS6320" s="44">
        <f t="shared" si="892"/>
        <v>89.120000000000019</v>
      </c>
      <c r="AT6320" s="10" t="str">
        <f t="shared" si="893"/>
        <v/>
      </c>
      <c r="AU6320" s="20" t="str">
        <f t="shared" si="894"/>
        <v/>
      </c>
      <c r="AV6320" s="42">
        <f t="shared" si="895"/>
        <v>1</v>
      </c>
      <c r="AW6320" s="89">
        <f t="shared" si="896"/>
        <v>0</v>
      </c>
      <c r="AX6320" s="168"/>
      <c r="AY6320" s="60"/>
      <c r="AZ6320" s="61"/>
      <c r="BB6320" s="61" t="str">
        <f>IF(Settings!I6316&lt;&gt;"",Settings!I6316,"")</f>
        <v/>
      </c>
    </row>
    <row r="6321" spans="2:54" x14ac:dyDescent="0.2">
      <c r="B6321" s="13"/>
      <c r="C6321" s="12"/>
      <c r="D6321" s="12"/>
      <c r="E6321" s="12"/>
      <c r="F6321" s="12"/>
      <c r="G6321" s="12"/>
      <c r="H6321" s="12"/>
      <c r="I6321" s="15"/>
      <c r="J6321" s="31"/>
      <c r="K6321" s="180"/>
      <c r="L6321" s="40"/>
      <c r="M6321" s="14"/>
      <c r="N6321" s="16"/>
      <c r="O6321" s="49"/>
      <c r="P6321" s="64"/>
      <c r="Q6321" s="18"/>
      <c r="R6321" s="181">
        <f t="shared" si="888"/>
        <v>0</v>
      </c>
      <c r="S6321" s="181">
        <f t="shared" si="889"/>
        <v>0</v>
      </c>
      <c r="T6321" s="181">
        <f t="shared" si="890"/>
        <v>0</v>
      </c>
      <c r="AQ6321" s="1">
        <f>COUNT(L$11:L6321)</f>
        <v>37</v>
      </c>
      <c r="AR6321" s="43">
        <f t="shared" si="891"/>
        <v>40933</v>
      </c>
      <c r="AS6321" s="44">
        <f t="shared" si="892"/>
        <v>89.120000000000019</v>
      </c>
      <c r="AT6321" s="10" t="str">
        <f t="shared" si="893"/>
        <v/>
      </c>
      <c r="AU6321" s="20" t="str">
        <f t="shared" si="894"/>
        <v/>
      </c>
      <c r="AV6321" s="42">
        <f t="shared" si="895"/>
        <v>1</v>
      </c>
      <c r="AW6321" s="89">
        <f t="shared" si="896"/>
        <v>0</v>
      </c>
      <c r="AX6321" s="168"/>
      <c r="AY6321" s="60"/>
      <c r="AZ6321" s="61"/>
      <c r="BB6321" s="61" t="str">
        <f>IF(Settings!I6317&lt;&gt;"",Settings!I6317,"")</f>
        <v/>
      </c>
    </row>
    <row r="6322" spans="2:54" x14ac:dyDescent="0.2">
      <c r="B6322" s="13"/>
      <c r="C6322" s="12"/>
      <c r="D6322" s="12"/>
      <c r="E6322" s="12"/>
      <c r="F6322" s="12"/>
      <c r="G6322" s="12"/>
      <c r="H6322" s="12"/>
      <c r="I6322" s="15"/>
      <c r="J6322" s="31"/>
      <c r="K6322" s="180"/>
      <c r="L6322" s="40"/>
      <c r="M6322" s="14"/>
      <c r="N6322" s="16"/>
      <c r="O6322" s="49"/>
      <c r="P6322" s="64"/>
      <c r="Q6322" s="18"/>
      <c r="R6322" s="181">
        <f t="shared" si="888"/>
        <v>0</v>
      </c>
      <c r="S6322" s="181">
        <f t="shared" si="889"/>
        <v>0</v>
      </c>
      <c r="T6322" s="181">
        <f t="shared" si="890"/>
        <v>0</v>
      </c>
      <c r="AQ6322" s="1">
        <f>COUNT(L$11:L6322)</f>
        <v>37</v>
      </c>
      <c r="AR6322" s="43">
        <f t="shared" si="891"/>
        <v>40933</v>
      </c>
      <c r="AS6322" s="44">
        <f t="shared" si="892"/>
        <v>89.120000000000019</v>
      </c>
      <c r="AT6322" s="10" t="str">
        <f t="shared" si="893"/>
        <v/>
      </c>
      <c r="AU6322" s="20" t="str">
        <f t="shared" si="894"/>
        <v/>
      </c>
      <c r="AV6322" s="42">
        <f t="shared" si="895"/>
        <v>1</v>
      </c>
      <c r="AW6322" s="89">
        <f t="shared" si="896"/>
        <v>0</v>
      </c>
      <c r="AX6322" s="168"/>
      <c r="AY6322" s="60"/>
      <c r="AZ6322" s="61"/>
      <c r="BB6322" s="61" t="str">
        <f>IF(Settings!I6318&lt;&gt;"",Settings!I6318,"")</f>
        <v/>
      </c>
    </row>
    <row r="6323" spans="2:54" x14ac:dyDescent="0.2">
      <c r="B6323" s="13"/>
      <c r="C6323" s="12"/>
      <c r="D6323" s="12"/>
      <c r="E6323" s="12"/>
      <c r="F6323" s="12"/>
      <c r="G6323" s="12"/>
      <c r="H6323" s="12"/>
      <c r="I6323" s="15"/>
      <c r="J6323" s="31"/>
      <c r="K6323" s="180"/>
      <c r="L6323" s="40"/>
      <c r="M6323" s="14"/>
      <c r="N6323" s="16"/>
      <c r="O6323" s="49"/>
      <c r="P6323" s="64"/>
      <c r="Q6323" s="18"/>
      <c r="R6323" s="181">
        <f t="shared" si="888"/>
        <v>0</v>
      </c>
      <c r="S6323" s="181">
        <f t="shared" si="889"/>
        <v>0</v>
      </c>
      <c r="T6323" s="181">
        <f t="shared" si="890"/>
        <v>0</v>
      </c>
      <c r="AQ6323" s="1">
        <f>COUNT(L$11:L6323)</f>
        <v>37</v>
      </c>
      <c r="AR6323" s="43">
        <f t="shared" si="891"/>
        <v>40933</v>
      </c>
      <c r="AS6323" s="44">
        <f t="shared" si="892"/>
        <v>89.120000000000019</v>
      </c>
      <c r="AT6323" s="10" t="str">
        <f t="shared" si="893"/>
        <v/>
      </c>
      <c r="AU6323" s="20" t="str">
        <f t="shared" si="894"/>
        <v/>
      </c>
      <c r="AV6323" s="42">
        <f t="shared" si="895"/>
        <v>1</v>
      </c>
      <c r="AW6323" s="89">
        <f t="shared" si="896"/>
        <v>0</v>
      </c>
      <c r="AX6323" s="168"/>
      <c r="AY6323" s="60"/>
      <c r="AZ6323" s="61"/>
      <c r="BB6323" s="61" t="str">
        <f>IF(Settings!I6319&lt;&gt;"",Settings!I6319,"")</f>
        <v/>
      </c>
    </row>
    <row r="6324" spans="2:54" x14ac:dyDescent="0.2">
      <c r="B6324" s="13"/>
      <c r="C6324" s="12"/>
      <c r="D6324" s="12"/>
      <c r="E6324" s="12"/>
      <c r="F6324" s="12"/>
      <c r="G6324" s="12"/>
      <c r="H6324" s="12"/>
      <c r="I6324" s="15"/>
      <c r="J6324" s="31"/>
      <c r="K6324" s="180"/>
      <c r="L6324" s="40"/>
      <c r="M6324" s="14"/>
      <c r="N6324" s="16"/>
      <c r="O6324" s="49"/>
      <c r="P6324" s="64"/>
      <c r="Q6324" s="18"/>
      <c r="R6324" s="181">
        <f t="shared" si="888"/>
        <v>0</v>
      </c>
      <c r="S6324" s="181">
        <f t="shared" si="889"/>
        <v>0</v>
      </c>
      <c r="T6324" s="181">
        <f t="shared" si="890"/>
        <v>0</v>
      </c>
      <c r="AQ6324" s="1">
        <f>COUNT(L$11:L6324)</f>
        <v>37</v>
      </c>
      <c r="AR6324" s="43">
        <f t="shared" si="891"/>
        <v>40933</v>
      </c>
      <c r="AS6324" s="44">
        <f t="shared" si="892"/>
        <v>89.120000000000019</v>
      </c>
      <c r="AT6324" s="10" t="str">
        <f t="shared" si="893"/>
        <v/>
      </c>
      <c r="AU6324" s="20" t="str">
        <f t="shared" si="894"/>
        <v/>
      </c>
      <c r="AV6324" s="42">
        <f t="shared" si="895"/>
        <v>1</v>
      </c>
      <c r="AW6324" s="89">
        <f t="shared" si="896"/>
        <v>0</v>
      </c>
      <c r="AX6324" s="168"/>
      <c r="AY6324" s="60"/>
      <c r="AZ6324" s="61"/>
      <c r="BB6324" s="61" t="str">
        <f>IF(Settings!I6320&lt;&gt;"",Settings!I6320,"")</f>
        <v/>
      </c>
    </row>
    <row r="6325" spans="2:54" x14ac:dyDescent="0.2">
      <c r="B6325" s="13"/>
      <c r="C6325" s="12"/>
      <c r="D6325" s="12"/>
      <c r="E6325" s="12"/>
      <c r="F6325" s="12"/>
      <c r="G6325" s="12"/>
      <c r="H6325" s="12"/>
      <c r="I6325" s="15"/>
      <c r="J6325" s="31"/>
      <c r="K6325" s="180"/>
      <c r="L6325" s="40"/>
      <c r="M6325" s="14"/>
      <c r="N6325" s="16"/>
      <c r="O6325" s="49"/>
      <c r="P6325" s="64"/>
      <c r="Q6325" s="18"/>
      <c r="R6325" s="181">
        <f t="shared" si="888"/>
        <v>0</v>
      </c>
      <c r="S6325" s="181">
        <f t="shared" si="889"/>
        <v>0</v>
      </c>
      <c r="T6325" s="181">
        <f t="shared" si="890"/>
        <v>0</v>
      </c>
      <c r="AQ6325" s="1">
        <f>COUNT(L$11:L6325)</f>
        <v>37</v>
      </c>
      <c r="AR6325" s="43">
        <f t="shared" si="891"/>
        <v>40933</v>
      </c>
      <c r="AS6325" s="44">
        <f t="shared" si="892"/>
        <v>89.120000000000019</v>
      </c>
      <c r="AT6325" s="10" t="str">
        <f t="shared" si="893"/>
        <v/>
      </c>
      <c r="AU6325" s="20" t="str">
        <f t="shared" si="894"/>
        <v/>
      </c>
      <c r="AV6325" s="42">
        <f t="shared" si="895"/>
        <v>1</v>
      </c>
      <c r="AW6325" s="89">
        <f t="shared" si="896"/>
        <v>0</v>
      </c>
      <c r="AX6325" s="168"/>
      <c r="AY6325" s="60"/>
      <c r="AZ6325" s="61"/>
      <c r="BB6325" s="61" t="str">
        <f>IF(Settings!I6321&lt;&gt;"",Settings!I6321,"")</f>
        <v/>
      </c>
    </row>
    <row r="6326" spans="2:54" x14ac:dyDescent="0.2">
      <c r="B6326" s="13"/>
      <c r="C6326" s="12"/>
      <c r="D6326" s="12"/>
      <c r="E6326" s="12"/>
      <c r="F6326" s="12"/>
      <c r="G6326" s="12"/>
      <c r="H6326" s="12"/>
      <c r="I6326" s="15"/>
      <c r="J6326" s="31"/>
      <c r="K6326" s="180"/>
      <c r="L6326" s="40"/>
      <c r="M6326" s="14"/>
      <c r="N6326" s="16"/>
      <c r="O6326" s="49"/>
      <c r="P6326" s="64"/>
      <c r="Q6326" s="18"/>
      <c r="R6326" s="181">
        <f t="shared" si="888"/>
        <v>0</v>
      </c>
      <c r="S6326" s="181">
        <f t="shared" si="889"/>
        <v>0</v>
      </c>
      <c r="T6326" s="181">
        <f t="shared" si="890"/>
        <v>0</v>
      </c>
      <c r="AQ6326" s="1">
        <f>COUNT(L$11:L6326)</f>
        <v>37</v>
      </c>
      <c r="AR6326" s="43">
        <f t="shared" si="891"/>
        <v>40933</v>
      </c>
      <c r="AS6326" s="44">
        <f t="shared" si="892"/>
        <v>89.120000000000019</v>
      </c>
      <c r="AT6326" s="10" t="str">
        <f t="shared" si="893"/>
        <v/>
      </c>
      <c r="AU6326" s="20" t="str">
        <f t="shared" si="894"/>
        <v/>
      </c>
      <c r="AV6326" s="42">
        <f t="shared" si="895"/>
        <v>1</v>
      </c>
      <c r="AW6326" s="89">
        <f t="shared" si="896"/>
        <v>0</v>
      </c>
      <c r="AX6326" s="168"/>
      <c r="AY6326" s="60"/>
      <c r="AZ6326" s="61"/>
      <c r="BB6326" s="61" t="str">
        <f>IF(Settings!I6322&lt;&gt;"",Settings!I6322,"")</f>
        <v/>
      </c>
    </row>
    <row r="6327" spans="2:54" x14ac:dyDescent="0.2">
      <c r="B6327" s="13"/>
      <c r="C6327" s="12"/>
      <c r="D6327" s="12"/>
      <c r="E6327" s="12"/>
      <c r="F6327" s="12"/>
      <c r="G6327" s="12"/>
      <c r="H6327" s="12"/>
      <c r="I6327" s="15"/>
      <c r="J6327" s="31"/>
      <c r="K6327" s="180"/>
      <c r="L6327" s="40"/>
      <c r="M6327" s="14"/>
      <c r="N6327" s="16"/>
      <c r="O6327" s="49"/>
      <c r="P6327" s="64"/>
      <c r="Q6327" s="18"/>
      <c r="R6327" s="181">
        <f t="shared" si="888"/>
        <v>0</v>
      </c>
      <c r="S6327" s="181">
        <f t="shared" si="889"/>
        <v>0</v>
      </c>
      <c r="T6327" s="181">
        <f t="shared" si="890"/>
        <v>0</v>
      </c>
      <c r="AQ6327" s="1">
        <f>COUNT(L$11:L6327)</f>
        <v>37</v>
      </c>
      <c r="AR6327" s="43">
        <f t="shared" si="891"/>
        <v>40933</v>
      </c>
      <c r="AS6327" s="44">
        <f t="shared" si="892"/>
        <v>89.120000000000019</v>
      </c>
      <c r="AT6327" s="10" t="str">
        <f t="shared" si="893"/>
        <v/>
      </c>
      <c r="AU6327" s="20" t="str">
        <f t="shared" si="894"/>
        <v/>
      </c>
      <c r="AV6327" s="42">
        <f t="shared" si="895"/>
        <v>1</v>
      </c>
      <c r="AW6327" s="89">
        <f t="shared" si="896"/>
        <v>0</v>
      </c>
      <c r="AX6327" s="168"/>
      <c r="AY6327" s="60"/>
      <c r="AZ6327" s="61"/>
      <c r="BB6327" s="61" t="str">
        <f>IF(Settings!I6323&lt;&gt;"",Settings!I6323,"")</f>
        <v/>
      </c>
    </row>
    <row r="6328" spans="2:54" x14ac:dyDescent="0.2">
      <c r="B6328" s="13"/>
      <c r="C6328" s="12"/>
      <c r="D6328" s="12"/>
      <c r="E6328" s="12"/>
      <c r="F6328" s="12"/>
      <c r="G6328" s="12"/>
      <c r="H6328" s="12"/>
      <c r="I6328" s="15"/>
      <c r="J6328" s="31"/>
      <c r="K6328" s="180"/>
      <c r="L6328" s="40"/>
      <c r="M6328" s="14"/>
      <c r="N6328" s="16"/>
      <c r="O6328" s="49"/>
      <c r="P6328" s="64"/>
      <c r="Q6328" s="18"/>
      <c r="R6328" s="181">
        <f t="shared" si="888"/>
        <v>0</v>
      </c>
      <c r="S6328" s="181">
        <f t="shared" si="889"/>
        <v>0</v>
      </c>
      <c r="T6328" s="181">
        <f t="shared" si="890"/>
        <v>0</v>
      </c>
      <c r="AQ6328" s="1">
        <f>COUNT(L$11:L6328)</f>
        <v>37</v>
      </c>
      <c r="AR6328" s="43">
        <f t="shared" si="891"/>
        <v>40933</v>
      </c>
      <c r="AS6328" s="44">
        <f t="shared" si="892"/>
        <v>89.120000000000019</v>
      </c>
      <c r="AT6328" s="10" t="str">
        <f t="shared" si="893"/>
        <v/>
      </c>
      <c r="AU6328" s="20" t="str">
        <f t="shared" si="894"/>
        <v/>
      </c>
      <c r="AV6328" s="42">
        <f t="shared" si="895"/>
        <v>1</v>
      </c>
      <c r="AW6328" s="89">
        <f t="shared" si="896"/>
        <v>0</v>
      </c>
      <c r="AX6328" s="168"/>
      <c r="AY6328" s="60"/>
      <c r="AZ6328" s="61"/>
      <c r="BB6328" s="61" t="str">
        <f>IF(Settings!I6324&lt;&gt;"",Settings!I6324,"")</f>
        <v/>
      </c>
    </row>
    <row r="6329" spans="2:54" x14ac:dyDescent="0.2">
      <c r="B6329" s="13"/>
      <c r="C6329" s="12"/>
      <c r="D6329" s="12"/>
      <c r="E6329" s="12"/>
      <c r="F6329" s="12"/>
      <c r="G6329" s="12"/>
      <c r="H6329" s="12"/>
      <c r="I6329" s="15"/>
      <c r="J6329" s="31"/>
      <c r="K6329" s="180"/>
      <c r="L6329" s="40"/>
      <c r="M6329" s="14"/>
      <c r="N6329" s="16"/>
      <c r="O6329" s="49"/>
      <c r="P6329" s="64"/>
      <c r="Q6329" s="18"/>
      <c r="R6329" s="181">
        <f t="shared" si="888"/>
        <v>0</v>
      </c>
      <c r="S6329" s="181">
        <f t="shared" si="889"/>
        <v>0</v>
      </c>
      <c r="T6329" s="181">
        <f t="shared" si="890"/>
        <v>0</v>
      </c>
      <c r="AQ6329" s="1">
        <f>COUNT(L$11:L6329)</f>
        <v>37</v>
      </c>
      <c r="AR6329" s="43">
        <f t="shared" si="891"/>
        <v>40933</v>
      </c>
      <c r="AS6329" s="44">
        <f t="shared" si="892"/>
        <v>89.120000000000019</v>
      </c>
      <c r="AT6329" s="10" t="str">
        <f t="shared" si="893"/>
        <v/>
      </c>
      <c r="AU6329" s="20" t="str">
        <f t="shared" si="894"/>
        <v/>
      </c>
      <c r="AV6329" s="42">
        <f t="shared" si="895"/>
        <v>1</v>
      </c>
      <c r="AW6329" s="89">
        <f t="shared" si="896"/>
        <v>0</v>
      </c>
      <c r="AX6329" s="168"/>
      <c r="AY6329" s="60"/>
      <c r="AZ6329" s="61"/>
      <c r="BB6329" s="61" t="str">
        <f>IF(Settings!I6325&lt;&gt;"",Settings!I6325,"")</f>
        <v/>
      </c>
    </row>
    <row r="6330" spans="2:54" x14ac:dyDescent="0.2">
      <c r="B6330" s="13"/>
      <c r="C6330" s="12"/>
      <c r="D6330" s="12"/>
      <c r="E6330" s="12"/>
      <c r="F6330" s="12"/>
      <c r="G6330" s="12"/>
      <c r="H6330" s="12"/>
      <c r="I6330" s="15"/>
      <c r="J6330" s="31"/>
      <c r="K6330" s="180"/>
      <c r="L6330" s="40"/>
      <c r="M6330" s="14"/>
      <c r="N6330" s="16"/>
      <c r="O6330" s="49"/>
      <c r="P6330" s="64"/>
      <c r="Q6330" s="18"/>
      <c r="R6330" s="181">
        <f t="shared" si="888"/>
        <v>0</v>
      </c>
      <c r="S6330" s="181">
        <f t="shared" si="889"/>
        <v>0</v>
      </c>
      <c r="T6330" s="181">
        <f t="shared" si="890"/>
        <v>0</v>
      </c>
      <c r="AQ6330" s="1">
        <f>COUNT(L$11:L6330)</f>
        <v>37</v>
      </c>
      <c r="AR6330" s="43">
        <f t="shared" si="891"/>
        <v>40933</v>
      </c>
      <c r="AS6330" s="44">
        <f t="shared" si="892"/>
        <v>89.120000000000019</v>
      </c>
      <c r="AT6330" s="10" t="str">
        <f t="shared" si="893"/>
        <v/>
      </c>
      <c r="AU6330" s="20" t="str">
        <f t="shared" si="894"/>
        <v/>
      </c>
      <c r="AV6330" s="42">
        <f t="shared" si="895"/>
        <v>1</v>
      </c>
      <c r="AW6330" s="89">
        <f t="shared" si="896"/>
        <v>0</v>
      </c>
      <c r="AX6330" s="168"/>
      <c r="AY6330" s="60"/>
      <c r="AZ6330" s="61"/>
      <c r="BB6330" s="61" t="str">
        <f>IF(Settings!I6326&lt;&gt;"",Settings!I6326,"")</f>
        <v/>
      </c>
    </row>
    <row r="6331" spans="2:54" x14ac:dyDescent="0.2">
      <c r="B6331" s="13"/>
      <c r="C6331" s="12"/>
      <c r="D6331" s="12"/>
      <c r="E6331" s="12"/>
      <c r="F6331" s="12"/>
      <c r="G6331" s="12"/>
      <c r="H6331" s="12"/>
      <c r="I6331" s="15"/>
      <c r="J6331" s="31"/>
      <c r="K6331" s="180"/>
      <c r="L6331" s="40"/>
      <c r="M6331" s="14"/>
      <c r="N6331" s="16"/>
      <c r="O6331" s="49"/>
      <c r="P6331" s="64"/>
      <c r="Q6331" s="18"/>
      <c r="R6331" s="181">
        <f t="shared" si="888"/>
        <v>0</v>
      </c>
      <c r="S6331" s="181">
        <f t="shared" si="889"/>
        <v>0</v>
      </c>
      <c r="T6331" s="181">
        <f t="shared" si="890"/>
        <v>0</v>
      </c>
      <c r="AQ6331" s="1">
        <f>COUNT(L$11:L6331)</f>
        <v>37</v>
      </c>
      <c r="AR6331" s="43">
        <f t="shared" si="891"/>
        <v>40933</v>
      </c>
      <c r="AS6331" s="44">
        <f t="shared" si="892"/>
        <v>89.120000000000019</v>
      </c>
      <c r="AT6331" s="10" t="str">
        <f t="shared" si="893"/>
        <v/>
      </c>
      <c r="AU6331" s="20" t="str">
        <f t="shared" si="894"/>
        <v/>
      </c>
      <c r="AV6331" s="42">
        <f t="shared" si="895"/>
        <v>1</v>
      </c>
      <c r="AW6331" s="89">
        <f t="shared" si="896"/>
        <v>0</v>
      </c>
      <c r="AX6331" s="168"/>
      <c r="AY6331" s="60"/>
      <c r="AZ6331" s="61"/>
      <c r="BB6331" s="61" t="str">
        <f>IF(Settings!I6327&lt;&gt;"",Settings!I6327,"")</f>
        <v/>
      </c>
    </row>
    <row r="6332" spans="2:54" x14ac:dyDescent="0.2">
      <c r="B6332" s="13"/>
      <c r="C6332" s="12"/>
      <c r="D6332" s="12"/>
      <c r="E6332" s="12"/>
      <c r="F6332" s="12"/>
      <c r="G6332" s="12"/>
      <c r="H6332" s="12"/>
      <c r="I6332" s="15"/>
      <c r="J6332" s="31"/>
      <c r="K6332" s="180"/>
      <c r="L6332" s="40"/>
      <c r="M6332" s="14"/>
      <c r="N6332" s="16"/>
      <c r="O6332" s="49"/>
      <c r="P6332" s="64"/>
      <c r="Q6332" s="18"/>
      <c r="R6332" s="181">
        <f t="shared" si="888"/>
        <v>0</v>
      </c>
      <c r="S6332" s="181">
        <f t="shared" si="889"/>
        <v>0</v>
      </c>
      <c r="T6332" s="181">
        <f t="shared" si="890"/>
        <v>0</v>
      </c>
      <c r="AQ6332" s="1">
        <f>COUNT(L$11:L6332)</f>
        <v>37</v>
      </c>
      <c r="AR6332" s="43">
        <f t="shared" si="891"/>
        <v>40933</v>
      </c>
      <c r="AS6332" s="44">
        <f t="shared" si="892"/>
        <v>89.120000000000019</v>
      </c>
      <c r="AT6332" s="10" t="str">
        <f t="shared" si="893"/>
        <v/>
      </c>
      <c r="AU6332" s="20" t="str">
        <f t="shared" si="894"/>
        <v/>
      </c>
      <c r="AV6332" s="42">
        <f t="shared" si="895"/>
        <v>1</v>
      </c>
      <c r="AW6332" s="89">
        <f t="shared" si="896"/>
        <v>0</v>
      </c>
      <c r="AX6332" s="168"/>
      <c r="AY6332" s="60"/>
      <c r="AZ6332" s="61"/>
      <c r="BB6332" s="61" t="str">
        <f>IF(Settings!I6328&lt;&gt;"",Settings!I6328,"")</f>
        <v/>
      </c>
    </row>
    <row r="6333" spans="2:54" x14ac:dyDescent="0.2">
      <c r="B6333" s="13"/>
      <c r="C6333" s="12"/>
      <c r="D6333" s="12"/>
      <c r="E6333" s="12"/>
      <c r="F6333" s="12"/>
      <c r="G6333" s="12"/>
      <c r="H6333" s="12"/>
      <c r="I6333" s="15"/>
      <c r="J6333" s="31"/>
      <c r="K6333" s="180"/>
      <c r="L6333" s="40"/>
      <c r="M6333" s="14"/>
      <c r="N6333" s="16"/>
      <c r="O6333" s="49"/>
      <c r="P6333" s="64"/>
      <c r="Q6333" s="18"/>
      <c r="R6333" s="181">
        <f t="shared" si="888"/>
        <v>0</v>
      </c>
      <c r="S6333" s="181">
        <f t="shared" si="889"/>
        <v>0</v>
      </c>
      <c r="T6333" s="181">
        <f t="shared" si="890"/>
        <v>0</v>
      </c>
      <c r="AQ6333" s="1">
        <f>COUNT(L$11:L6333)</f>
        <v>37</v>
      </c>
      <c r="AR6333" s="43">
        <f t="shared" si="891"/>
        <v>40933</v>
      </c>
      <c r="AS6333" s="44">
        <f t="shared" si="892"/>
        <v>89.120000000000019</v>
      </c>
      <c r="AT6333" s="10" t="str">
        <f t="shared" si="893"/>
        <v/>
      </c>
      <c r="AU6333" s="20" t="str">
        <f t="shared" si="894"/>
        <v/>
      </c>
      <c r="AV6333" s="42">
        <f t="shared" si="895"/>
        <v>1</v>
      </c>
      <c r="AW6333" s="89">
        <f t="shared" si="896"/>
        <v>0</v>
      </c>
      <c r="AX6333" s="168"/>
      <c r="AY6333" s="60"/>
      <c r="AZ6333" s="61"/>
      <c r="BB6333" s="61" t="str">
        <f>IF(Settings!I6329&lt;&gt;"",Settings!I6329,"")</f>
        <v/>
      </c>
    </row>
    <row r="6334" spans="2:54" x14ac:dyDescent="0.2">
      <c r="B6334" s="13"/>
      <c r="C6334" s="12"/>
      <c r="D6334" s="12"/>
      <c r="E6334" s="12"/>
      <c r="F6334" s="12"/>
      <c r="G6334" s="12"/>
      <c r="H6334" s="12"/>
      <c r="I6334" s="15"/>
      <c r="J6334" s="31"/>
      <c r="K6334" s="180"/>
      <c r="L6334" s="40"/>
      <c r="M6334" s="14"/>
      <c r="N6334" s="16"/>
      <c r="O6334" s="49"/>
      <c r="P6334" s="64"/>
      <c r="Q6334" s="18"/>
      <c r="R6334" s="181">
        <f t="shared" si="888"/>
        <v>0</v>
      </c>
      <c r="S6334" s="181">
        <f t="shared" si="889"/>
        <v>0</v>
      </c>
      <c r="T6334" s="181">
        <f t="shared" si="890"/>
        <v>0</v>
      </c>
      <c r="AQ6334" s="1">
        <f>COUNT(L$11:L6334)</f>
        <v>37</v>
      </c>
      <c r="AR6334" s="43">
        <f t="shared" si="891"/>
        <v>40933</v>
      </c>
      <c r="AS6334" s="44">
        <f t="shared" si="892"/>
        <v>89.120000000000019</v>
      </c>
      <c r="AT6334" s="10" t="str">
        <f t="shared" si="893"/>
        <v/>
      </c>
      <c r="AU6334" s="20" t="str">
        <f t="shared" si="894"/>
        <v/>
      </c>
      <c r="AV6334" s="42">
        <f t="shared" si="895"/>
        <v>1</v>
      </c>
      <c r="AW6334" s="89">
        <f t="shared" si="896"/>
        <v>0</v>
      </c>
      <c r="AX6334" s="168"/>
      <c r="AY6334" s="60"/>
      <c r="AZ6334" s="61"/>
      <c r="BB6334" s="61" t="str">
        <f>IF(Settings!I6330&lt;&gt;"",Settings!I6330,"")</f>
        <v/>
      </c>
    </row>
    <row r="6335" spans="2:54" x14ac:dyDescent="0.2">
      <c r="B6335" s="13"/>
      <c r="C6335" s="12"/>
      <c r="D6335" s="12"/>
      <c r="E6335" s="12"/>
      <c r="F6335" s="12"/>
      <c r="G6335" s="12"/>
      <c r="H6335" s="12"/>
      <c r="I6335" s="15"/>
      <c r="J6335" s="31"/>
      <c r="K6335" s="180"/>
      <c r="L6335" s="40"/>
      <c r="M6335" s="14"/>
      <c r="N6335" s="16"/>
      <c r="O6335" s="49"/>
      <c r="P6335" s="64"/>
      <c r="Q6335" s="18"/>
      <c r="R6335" s="181">
        <f t="shared" si="888"/>
        <v>0</v>
      </c>
      <c r="S6335" s="181">
        <f t="shared" si="889"/>
        <v>0</v>
      </c>
      <c r="T6335" s="181">
        <f t="shared" si="890"/>
        <v>0</v>
      </c>
      <c r="AQ6335" s="1">
        <f>COUNT(L$11:L6335)</f>
        <v>37</v>
      </c>
      <c r="AR6335" s="43">
        <f t="shared" si="891"/>
        <v>40933</v>
      </c>
      <c r="AS6335" s="44">
        <f t="shared" si="892"/>
        <v>89.120000000000019</v>
      </c>
      <c r="AT6335" s="10" t="str">
        <f t="shared" si="893"/>
        <v/>
      </c>
      <c r="AU6335" s="20" t="str">
        <f t="shared" si="894"/>
        <v/>
      </c>
      <c r="AV6335" s="42">
        <f t="shared" si="895"/>
        <v>1</v>
      </c>
      <c r="AW6335" s="89">
        <f t="shared" si="896"/>
        <v>0</v>
      </c>
      <c r="AX6335" s="168"/>
      <c r="AY6335" s="60"/>
      <c r="AZ6335" s="61"/>
      <c r="BB6335" s="61" t="str">
        <f>IF(Settings!I6331&lt;&gt;"",Settings!I6331,"")</f>
        <v/>
      </c>
    </row>
    <row r="6336" spans="2:54" x14ac:dyDescent="0.2">
      <c r="B6336" s="13"/>
      <c r="C6336" s="12"/>
      <c r="D6336" s="12"/>
      <c r="E6336" s="12"/>
      <c r="F6336" s="12"/>
      <c r="G6336" s="12"/>
      <c r="H6336" s="12"/>
      <c r="I6336" s="15"/>
      <c r="J6336" s="31"/>
      <c r="K6336" s="180"/>
      <c r="L6336" s="40"/>
      <c r="M6336" s="14"/>
      <c r="N6336" s="16"/>
      <c r="O6336" s="49"/>
      <c r="P6336" s="64"/>
      <c r="Q6336" s="18"/>
      <c r="R6336" s="181">
        <f t="shared" si="888"/>
        <v>0</v>
      </c>
      <c r="S6336" s="181">
        <f t="shared" si="889"/>
        <v>0</v>
      </c>
      <c r="T6336" s="181">
        <f t="shared" si="890"/>
        <v>0</v>
      </c>
      <c r="AQ6336" s="1">
        <f>COUNT(L$11:L6336)</f>
        <v>37</v>
      </c>
      <c r="AR6336" s="43">
        <f t="shared" si="891"/>
        <v>40933</v>
      </c>
      <c r="AS6336" s="44">
        <f t="shared" si="892"/>
        <v>89.120000000000019</v>
      </c>
      <c r="AT6336" s="10" t="str">
        <f t="shared" si="893"/>
        <v/>
      </c>
      <c r="AU6336" s="20" t="str">
        <f t="shared" si="894"/>
        <v/>
      </c>
      <c r="AV6336" s="42">
        <f t="shared" si="895"/>
        <v>1</v>
      </c>
      <c r="AW6336" s="89">
        <f t="shared" si="896"/>
        <v>0</v>
      </c>
      <c r="AX6336" s="168"/>
      <c r="AY6336" s="60"/>
      <c r="AZ6336" s="61"/>
      <c r="BB6336" s="61" t="str">
        <f>IF(Settings!I6332&lt;&gt;"",Settings!I6332,"")</f>
        <v/>
      </c>
    </row>
    <row r="6337" spans="2:54" x14ac:dyDescent="0.2">
      <c r="B6337" s="13"/>
      <c r="C6337" s="12"/>
      <c r="D6337" s="12"/>
      <c r="E6337" s="12"/>
      <c r="F6337" s="12"/>
      <c r="G6337" s="12"/>
      <c r="H6337" s="12"/>
      <c r="I6337" s="15"/>
      <c r="J6337" s="31"/>
      <c r="K6337" s="180"/>
      <c r="L6337" s="40"/>
      <c r="M6337" s="14"/>
      <c r="N6337" s="16"/>
      <c r="O6337" s="49"/>
      <c r="P6337" s="64"/>
      <c r="Q6337" s="18"/>
      <c r="R6337" s="181">
        <f t="shared" si="888"/>
        <v>0</v>
      </c>
      <c r="S6337" s="181">
        <f t="shared" si="889"/>
        <v>0</v>
      </c>
      <c r="T6337" s="181">
        <f t="shared" si="890"/>
        <v>0</v>
      </c>
      <c r="AQ6337" s="1">
        <f>COUNT(L$11:L6337)</f>
        <v>37</v>
      </c>
      <c r="AR6337" s="43">
        <f t="shared" si="891"/>
        <v>40933</v>
      </c>
      <c r="AS6337" s="44">
        <f t="shared" si="892"/>
        <v>89.120000000000019</v>
      </c>
      <c r="AT6337" s="10" t="str">
        <f t="shared" si="893"/>
        <v/>
      </c>
      <c r="AU6337" s="20" t="str">
        <f t="shared" si="894"/>
        <v/>
      </c>
      <c r="AV6337" s="42">
        <f t="shared" si="895"/>
        <v>1</v>
      </c>
      <c r="AW6337" s="89">
        <f t="shared" si="896"/>
        <v>0</v>
      </c>
      <c r="AX6337" s="168"/>
      <c r="AY6337" s="60"/>
      <c r="AZ6337" s="61"/>
      <c r="BB6337" s="61" t="str">
        <f>IF(Settings!I6333&lt;&gt;"",Settings!I6333,"")</f>
        <v/>
      </c>
    </row>
    <row r="6338" spans="2:54" x14ac:dyDescent="0.2">
      <c r="B6338" s="13"/>
      <c r="C6338" s="12"/>
      <c r="D6338" s="12"/>
      <c r="E6338" s="12"/>
      <c r="F6338" s="12"/>
      <c r="G6338" s="12"/>
      <c r="H6338" s="12"/>
      <c r="I6338" s="15"/>
      <c r="J6338" s="31"/>
      <c r="K6338" s="180"/>
      <c r="L6338" s="40"/>
      <c r="M6338" s="14"/>
      <c r="N6338" s="16"/>
      <c r="O6338" s="49"/>
      <c r="P6338" s="64"/>
      <c r="Q6338" s="18"/>
      <c r="R6338" s="181">
        <f t="shared" si="888"/>
        <v>0</v>
      </c>
      <c r="S6338" s="181">
        <f t="shared" si="889"/>
        <v>0</v>
      </c>
      <c r="T6338" s="181">
        <f t="shared" si="890"/>
        <v>0</v>
      </c>
      <c r="AQ6338" s="1">
        <f>COUNT(L$11:L6338)</f>
        <v>37</v>
      </c>
      <c r="AR6338" s="43">
        <f t="shared" si="891"/>
        <v>40933</v>
      </c>
      <c r="AS6338" s="44">
        <f t="shared" si="892"/>
        <v>89.120000000000019</v>
      </c>
      <c r="AT6338" s="10" t="str">
        <f t="shared" si="893"/>
        <v/>
      </c>
      <c r="AU6338" s="20" t="str">
        <f t="shared" si="894"/>
        <v/>
      </c>
      <c r="AV6338" s="42">
        <f t="shared" si="895"/>
        <v>1</v>
      </c>
      <c r="AW6338" s="89">
        <f t="shared" si="896"/>
        <v>0</v>
      </c>
      <c r="AX6338" s="168"/>
      <c r="AY6338" s="60"/>
      <c r="AZ6338" s="61"/>
      <c r="BB6338" s="61" t="str">
        <f>IF(Settings!I6334&lt;&gt;"",Settings!I6334,"")</f>
        <v/>
      </c>
    </row>
    <row r="6339" spans="2:54" x14ac:dyDescent="0.2">
      <c r="B6339" s="13"/>
      <c r="C6339" s="12"/>
      <c r="D6339" s="12"/>
      <c r="E6339" s="12"/>
      <c r="F6339" s="12"/>
      <c r="G6339" s="12"/>
      <c r="H6339" s="12"/>
      <c r="I6339" s="15"/>
      <c r="J6339" s="31"/>
      <c r="K6339" s="180"/>
      <c r="L6339" s="40"/>
      <c r="M6339" s="14"/>
      <c r="N6339" s="16"/>
      <c r="O6339" s="49"/>
      <c r="P6339" s="64"/>
      <c r="Q6339" s="18"/>
      <c r="R6339" s="181">
        <f t="shared" si="888"/>
        <v>0</v>
      </c>
      <c r="S6339" s="181">
        <f t="shared" si="889"/>
        <v>0</v>
      </c>
      <c r="T6339" s="181">
        <f t="shared" si="890"/>
        <v>0</v>
      </c>
      <c r="AQ6339" s="1">
        <f>COUNT(L$11:L6339)</f>
        <v>37</v>
      </c>
      <c r="AR6339" s="43">
        <f t="shared" si="891"/>
        <v>40933</v>
      </c>
      <c r="AS6339" s="44">
        <f t="shared" si="892"/>
        <v>89.120000000000019</v>
      </c>
      <c r="AT6339" s="10" t="str">
        <f t="shared" si="893"/>
        <v/>
      </c>
      <c r="AU6339" s="20" t="str">
        <f t="shared" si="894"/>
        <v/>
      </c>
      <c r="AV6339" s="42">
        <f t="shared" si="895"/>
        <v>1</v>
      </c>
      <c r="AW6339" s="89">
        <f t="shared" si="896"/>
        <v>0</v>
      </c>
      <c r="AX6339" s="168"/>
      <c r="AY6339" s="60"/>
      <c r="AZ6339" s="61"/>
      <c r="BB6339" s="61" t="str">
        <f>IF(Settings!I6335&lt;&gt;"",Settings!I6335,"")</f>
        <v/>
      </c>
    </row>
    <row r="6340" spans="2:54" x14ac:dyDescent="0.2">
      <c r="B6340" s="13"/>
      <c r="C6340" s="12"/>
      <c r="D6340" s="12"/>
      <c r="E6340" s="12"/>
      <c r="F6340" s="12"/>
      <c r="G6340" s="12"/>
      <c r="H6340" s="12"/>
      <c r="I6340" s="15"/>
      <c r="J6340" s="31"/>
      <c r="K6340" s="180"/>
      <c r="L6340" s="40"/>
      <c r="M6340" s="14"/>
      <c r="N6340" s="16"/>
      <c r="O6340" s="49"/>
      <c r="P6340" s="64"/>
      <c r="Q6340" s="18"/>
      <c r="R6340" s="181">
        <f t="shared" si="888"/>
        <v>0</v>
      </c>
      <c r="S6340" s="181">
        <f t="shared" si="889"/>
        <v>0</v>
      </c>
      <c r="T6340" s="181">
        <f t="shared" si="890"/>
        <v>0</v>
      </c>
      <c r="AQ6340" s="1">
        <f>COUNT(L$11:L6340)</f>
        <v>37</v>
      </c>
      <c r="AR6340" s="43">
        <f t="shared" si="891"/>
        <v>40933</v>
      </c>
      <c r="AS6340" s="44">
        <f t="shared" si="892"/>
        <v>89.120000000000019</v>
      </c>
      <c r="AT6340" s="10" t="str">
        <f t="shared" si="893"/>
        <v/>
      </c>
      <c r="AU6340" s="20" t="str">
        <f t="shared" si="894"/>
        <v/>
      </c>
      <c r="AV6340" s="42">
        <f t="shared" si="895"/>
        <v>1</v>
      </c>
      <c r="AW6340" s="89">
        <f t="shared" si="896"/>
        <v>0</v>
      </c>
      <c r="AX6340" s="168"/>
      <c r="AY6340" s="60"/>
      <c r="AZ6340" s="61"/>
      <c r="BB6340" s="61" t="str">
        <f>IF(Settings!I6336&lt;&gt;"",Settings!I6336,"")</f>
        <v/>
      </c>
    </row>
    <row r="6341" spans="2:54" x14ac:dyDescent="0.2">
      <c r="B6341" s="13"/>
      <c r="C6341" s="12"/>
      <c r="D6341" s="12"/>
      <c r="E6341" s="12"/>
      <c r="F6341" s="12"/>
      <c r="G6341" s="12"/>
      <c r="H6341" s="12"/>
      <c r="I6341" s="15"/>
      <c r="J6341" s="31"/>
      <c r="K6341" s="180"/>
      <c r="L6341" s="40"/>
      <c r="M6341" s="14"/>
      <c r="N6341" s="16"/>
      <c r="O6341" s="49"/>
      <c r="P6341" s="64"/>
      <c r="Q6341" s="18"/>
      <c r="R6341" s="181">
        <f t="shared" si="888"/>
        <v>0</v>
      </c>
      <c r="S6341" s="181">
        <f t="shared" si="889"/>
        <v>0</v>
      </c>
      <c r="T6341" s="181">
        <f t="shared" si="890"/>
        <v>0</v>
      </c>
      <c r="AQ6341" s="1">
        <f>COUNT(L$11:L6341)</f>
        <v>37</v>
      </c>
      <c r="AR6341" s="43">
        <f t="shared" si="891"/>
        <v>40933</v>
      </c>
      <c r="AS6341" s="44">
        <f t="shared" si="892"/>
        <v>89.120000000000019</v>
      </c>
      <c r="AT6341" s="10" t="str">
        <f t="shared" si="893"/>
        <v/>
      </c>
      <c r="AU6341" s="20" t="str">
        <f t="shared" si="894"/>
        <v/>
      </c>
      <c r="AV6341" s="42">
        <f t="shared" si="895"/>
        <v>1</v>
      </c>
      <c r="AW6341" s="89">
        <f t="shared" si="896"/>
        <v>0</v>
      </c>
      <c r="AX6341" s="168"/>
      <c r="AY6341" s="60"/>
      <c r="AZ6341" s="61"/>
      <c r="BB6341" s="61" t="str">
        <f>IF(Settings!I6337&lt;&gt;"",Settings!I6337,"")</f>
        <v/>
      </c>
    </row>
    <row r="6342" spans="2:54" x14ac:dyDescent="0.2">
      <c r="B6342" s="13"/>
      <c r="C6342" s="12"/>
      <c r="D6342" s="12"/>
      <c r="E6342" s="12"/>
      <c r="F6342" s="12"/>
      <c r="G6342" s="12"/>
      <c r="H6342" s="12"/>
      <c r="I6342" s="15"/>
      <c r="J6342" s="31"/>
      <c r="K6342" s="180"/>
      <c r="L6342" s="40"/>
      <c r="M6342" s="14"/>
      <c r="N6342" s="16"/>
      <c r="O6342" s="49"/>
      <c r="P6342" s="64"/>
      <c r="Q6342" s="18"/>
      <c r="R6342" s="181">
        <f t="shared" si="888"/>
        <v>0</v>
      </c>
      <c r="S6342" s="181">
        <f t="shared" si="889"/>
        <v>0</v>
      </c>
      <c r="T6342" s="181">
        <f t="shared" si="890"/>
        <v>0</v>
      </c>
      <c r="AQ6342" s="1">
        <f>COUNT(L$11:L6342)</f>
        <v>37</v>
      </c>
      <c r="AR6342" s="43">
        <f t="shared" si="891"/>
        <v>40933</v>
      </c>
      <c r="AS6342" s="44">
        <f t="shared" si="892"/>
        <v>89.120000000000019</v>
      </c>
      <c r="AT6342" s="10" t="str">
        <f t="shared" si="893"/>
        <v/>
      </c>
      <c r="AU6342" s="20" t="str">
        <f t="shared" si="894"/>
        <v/>
      </c>
      <c r="AV6342" s="42">
        <f t="shared" si="895"/>
        <v>1</v>
      </c>
      <c r="AW6342" s="89">
        <f t="shared" si="896"/>
        <v>0</v>
      </c>
      <c r="AX6342" s="168"/>
      <c r="AY6342" s="60"/>
      <c r="AZ6342" s="61"/>
      <c r="BB6342" s="61" t="str">
        <f>IF(Settings!I6338&lt;&gt;"",Settings!I6338,"")</f>
        <v/>
      </c>
    </row>
    <row r="6343" spans="2:54" x14ac:dyDescent="0.2">
      <c r="B6343" s="13"/>
      <c r="C6343" s="12"/>
      <c r="D6343" s="12"/>
      <c r="E6343" s="12"/>
      <c r="F6343" s="12"/>
      <c r="G6343" s="12"/>
      <c r="H6343" s="12"/>
      <c r="I6343" s="15"/>
      <c r="J6343" s="31"/>
      <c r="K6343" s="180"/>
      <c r="L6343" s="40"/>
      <c r="M6343" s="14"/>
      <c r="N6343" s="16"/>
      <c r="O6343" s="49"/>
      <c r="P6343" s="64"/>
      <c r="Q6343" s="18"/>
      <c r="R6343" s="181">
        <f t="shared" si="888"/>
        <v>0</v>
      </c>
      <c r="S6343" s="181">
        <f t="shared" si="889"/>
        <v>0</v>
      </c>
      <c r="T6343" s="181">
        <f t="shared" si="890"/>
        <v>0</v>
      </c>
      <c r="AQ6343" s="1">
        <f>COUNT(L$11:L6343)</f>
        <v>37</v>
      </c>
      <c r="AR6343" s="43">
        <f t="shared" si="891"/>
        <v>40933</v>
      </c>
      <c r="AS6343" s="44">
        <f t="shared" si="892"/>
        <v>89.120000000000019</v>
      </c>
      <c r="AT6343" s="10" t="str">
        <f t="shared" si="893"/>
        <v/>
      </c>
      <c r="AU6343" s="20" t="str">
        <f t="shared" si="894"/>
        <v/>
      </c>
      <c r="AV6343" s="42">
        <f t="shared" si="895"/>
        <v>1</v>
      </c>
      <c r="AW6343" s="89">
        <f t="shared" si="896"/>
        <v>0</v>
      </c>
      <c r="AX6343" s="168"/>
      <c r="AY6343" s="60"/>
      <c r="AZ6343" s="61"/>
      <c r="BB6343" s="61" t="str">
        <f>IF(Settings!I6339&lt;&gt;"",Settings!I6339,"")</f>
        <v/>
      </c>
    </row>
    <row r="6344" spans="2:54" x14ac:dyDescent="0.2">
      <c r="B6344" s="13"/>
      <c r="C6344" s="12"/>
      <c r="D6344" s="12"/>
      <c r="E6344" s="12"/>
      <c r="F6344" s="12"/>
      <c r="G6344" s="12"/>
      <c r="H6344" s="12"/>
      <c r="I6344" s="15"/>
      <c r="J6344" s="31"/>
      <c r="K6344" s="180"/>
      <c r="L6344" s="40"/>
      <c r="M6344" s="14"/>
      <c r="N6344" s="16"/>
      <c r="O6344" s="49"/>
      <c r="P6344" s="64"/>
      <c r="Q6344" s="18"/>
      <c r="R6344" s="181">
        <f t="shared" si="888"/>
        <v>0</v>
      </c>
      <c r="S6344" s="181">
        <f t="shared" si="889"/>
        <v>0</v>
      </c>
      <c r="T6344" s="181">
        <f t="shared" si="890"/>
        <v>0</v>
      </c>
      <c r="AQ6344" s="1">
        <f>COUNT(L$11:L6344)</f>
        <v>37</v>
      </c>
      <c r="AR6344" s="43">
        <f t="shared" si="891"/>
        <v>40933</v>
      </c>
      <c r="AS6344" s="44">
        <f t="shared" si="892"/>
        <v>89.120000000000019</v>
      </c>
      <c r="AT6344" s="10" t="str">
        <f t="shared" si="893"/>
        <v/>
      </c>
      <c r="AU6344" s="20" t="str">
        <f t="shared" si="894"/>
        <v/>
      </c>
      <c r="AV6344" s="42">
        <f t="shared" si="895"/>
        <v>1</v>
      </c>
      <c r="AW6344" s="89">
        <f t="shared" si="896"/>
        <v>0</v>
      </c>
      <c r="AX6344" s="168"/>
      <c r="AY6344" s="60"/>
      <c r="AZ6344" s="61"/>
      <c r="BB6344" s="61" t="str">
        <f>IF(Settings!I6340&lt;&gt;"",Settings!I6340,"")</f>
        <v/>
      </c>
    </row>
    <row r="6345" spans="2:54" x14ac:dyDescent="0.2">
      <c r="B6345" s="13"/>
      <c r="C6345" s="12"/>
      <c r="D6345" s="12"/>
      <c r="E6345" s="12"/>
      <c r="F6345" s="12"/>
      <c r="G6345" s="12"/>
      <c r="H6345" s="12"/>
      <c r="I6345" s="15"/>
      <c r="J6345" s="31"/>
      <c r="K6345" s="180"/>
      <c r="L6345" s="40"/>
      <c r="M6345" s="14"/>
      <c r="N6345" s="16"/>
      <c r="O6345" s="49"/>
      <c r="P6345" s="64"/>
      <c r="Q6345" s="18"/>
      <c r="R6345" s="181">
        <f t="shared" si="888"/>
        <v>0</v>
      </c>
      <c r="S6345" s="181">
        <f t="shared" si="889"/>
        <v>0</v>
      </c>
      <c r="T6345" s="181">
        <f t="shared" si="890"/>
        <v>0</v>
      </c>
      <c r="AQ6345" s="1">
        <f>COUNT(L$11:L6345)</f>
        <v>37</v>
      </c>
      <c r="AR6345" s="43">
        <f t="shared" si="891"/>
        <v>40933</v>
      </c>
      <c r="AS6345" s="44">
        <f t="shared" si="892"/>
        <v>89.120000000000019</v>
      </c>
      <c r="AT6345" s="10" t="str">
        <f t="shared" si="893"/>
        <v/>
      </c>
      <c r="AU6345" s="20" t="str">
        <f t="shared" si="894"/>
        <v/>
      </c>
      <c r="AV6345" s="42">
        <f t="shared" si="895"/>
        <v>1</v>
      </c>
      <c r="AW6345" s="89">
        <f t="shared" si="896"/>
        <v>0</v>
      </c>
      <c r="AX6345" s="168"/>
      <c r="AY6345" s="60"/>
      <c r="AZ6345" s="61"/>
      <c r="BB6345" s="61" t="str">
        <f>IF(Settings!I6341&lt;&gt;"",Settings!I6341,"")</f>
        <v/>
      </c>
    </row>
    <row r="6346" spans="2:54" x14ac:dyDescent="0.2">
      <c r="B6346" s="13"/>
      <c r="C6346" s="12"/>
      <c r="D6346" s="12"/>
      <c r="E6346" s="12"/>
      <c r="F6346" s="12"/>
      <c r="G6346" s="12"/>
      <c r="H6346" s="12"/>
      <c r="I6346" s="15"/>
      <c r="J6346" s="31"/>
      <c r="K6346" s="180"/>
      <c r="L6346" s="40"/>
      <c r="M6346" s="14"/>
      <c r="N6346" s="16"/>
      <c r="O6346" s="49"/>
      <c r="P6346" s="64"/>
      <c r="Q6346" s="18"/>
      <c r="R6346" s="181">
        <f t="shared" si="888"/>
        <v>0</v>
      </c>
      <c r="S6346" s="181">
        <f t="shared" si="889"/>
        <v>0</v>
      </c>
      <c r="T6346" s="181">
        <f t="shared" si="890"/>
        <v>0</v>
      </c>
      <c r="AQ6346" s="1">
        <f>COUNT(L$11:L6346)</f>
        <v>37</v>
      </c>
      <c r="AR6346" s="43">
        <f t="shared" si="891"/>
        <v>40933</v>
      </c>
      <c r="AS6346" s="44">
        <f t="shared" si="892"/>
        <v>89.120000000000019</v>
      </c>
      <c r="AT6346" s="10" t="str">
        <f t="shared" si="893"/>
        <v/>
      </c>
      <c r="AU6346" s="20" t="str">
        <f t="shared" si="894"/>
        <v/>
      </c>
      <c r="AV6346" s="42">
        <f t="shared" si="895"/>
        <v>1</v>
      </c>
      <c r="AW6346" s="89">
        <f t="shared" si="896"/>
        <v>0</v>
      </c>
      <c r="AX6346" s="168"/>
      <c r="AY6346" s="60"/>
      <c r="AZ6346" s="61"/>
      <c r="BB6346" s="61" t="str">
        <f>IF(Settings!I6342&lt;&gt;"",Settings!I6342,"")</f>
        <v/>
      </c>
    </row>
    <row r="6347" spans="2:54" x14ac:dyDescent="0.2">
      <c r="B6347" s="13"/>
      <c r="C6347" s="12"/>
      <c r="D6347" s="12"/>
      <c r="E6347" s="12"/>
      <c r="F6347" s="12"/>
      <c r="G6347" s="12"/>
      <c r="H6347" s="12"/>
      <c r="I6347" s="15"/>
      <c r="J6347" s="31"/>
      <c r="K6347" s="180"/>
      <c r="L6347" s="40"/>
      <c r="M6347" s="14"/>
      <c r="N6347" s="16"/>
      <c r="O6347" s="49"/>
      <c r="P6347" s="64"/>
      <c r="Q6347" s="18"/>
      <c r="R6347" s="181">
        <f t="shared" si="888"/>
        <v>0</v>
      </c>
      <c r="S6347" s="181">
        <f t="shared" si="889"/>
        <v>0</v>
      </c>
      <c r="T6347" s="181">
        <f t="shared" si="890"/>
        <v>0</v>
      </c>
      <c r="AQ6347" s="1">
        <f>COUNT(L$11:L6347)</f>
        <v>37</v>
      </c>
      <c r="AR6347" s="43">
        <f t="shared" si="891"/>
        <v>40933</v>
      </c>
      <c r="AS6347" s="44">
        <f t="shared" si="892"/>
        <v>89.120000000000019</v>
      </c>
      <c r="AT6347" s="10" t="str">
        <f t="shared" si="893"/>
        <v/>
      </c>
      <c r="AU6347" s="20" t="str">
        <f t="shared" si="894"/>
        <v/>
      </c>
      <c r="AV6347" s="42">
        <f t="shared" si="895"/>
        <v>1</v>
      </c>
      <c r="AW6347" s="89">
        <f t="shared" si="896"/>
        <v>0</v>
      </c>
      <c r="AX6347" s="168"/>
      <c r="AY6347" s="60"/>
      <c r="AZ6347" s="61"/>
      <c r="BB6347" s="61" t="str">
        <f>IF(Settings!I6343&lt;&gt;"",Settings!I6343,"")</f>
        <v/>
      </c>
    </row>
    <row r="6348" spans="2:54" x14ac:dyDescent="0.2">
      <c r="B6348" s="13"/>
      <c r="C6348" s="12"/>
      <c r="D6348" s="12"/>
      <c r="E6348" s="12"/>
      <c r="F6348" s="12"/>
      <c r="G6348" s="12"/>
      <c r="H6348" s="12"/>
      <c r="I6348" s="15"/>
      <c r="J6348" s="31"/>
      <c r="K6348" s="180"/>
      <c r="L6348" s="40"/>
      <c r="M6348" s="14"/>
      <c r="N6348" s="16"/>
      <c r="O6348" s="49"/>
      <c r="P6348" s="64"/>
      <c r="Q6348" s="18"/>
      <c r="R6348" s="181">
        <f t="shared" ref="R6348:R6411" si="897">ROUND(IF(M6348&lt;&gt;"Y",IF(P6348&lt;&gt;"Y",K6348,K6348*(AV6348-1)),0),ROUNDING)</f>
        <v>0</v>
      </c>
      <c r="S6348" s="181">
        <f t="shared" ref="S6348:S6411" si="898">ROUND(IF(O6348&gt;0,IF(M6348="Y",AW6348*(1-O6348),IF(AW6348&gt;R6348,R6348 + (AW6348 - R6348)*(1-O6348),AW6348)),AW6348),ROUNDING)</f>
        <v>0</v>
      </c>
      <c r="T6348" s="181">
        <f t="shared" ref="T6348:T6411" si="899">ROUND(IF(N6348="P",0,IF(OR(M6348="N",M6348=""),S6348-R6348,S6348)),ROUNDING)</f>
        <v>0</v>
      </c>
      <c r="AQ6348" s="1">
        <f>COUNT(L$11:L6348)</f>
        <v>37</v>
      </c>
      <c r="AR6348" s="43">
        <f t="shared" si="891"/>
        <v>40933</v>
      </c>
      <c r="AS6348" s="44">
        <f t="shared" si="892"/>
        <v>89.120000000000019</v>
      </c>
      <c r="AT6348" s="10" t="str">
        <f t="shared" si="893"/>
        <v/>
      </c>
      <c r="AU6348" s="20" t="str">
        <f t="shared" si="894"/>
        <v/>
      </c>
      <c r="AV6348" s="42">
        <f t="shared" si="895"/>
        <v>1</v>
      </c>
      <c r="AW6348" s="89">
        <f t="shared" si="896"/>
        <v>0</v>
      </c>
      <c r="AX6348" s="168"/>
      <c r="AY6348" s="60"/>
      <c r="AZ6348" s="61"/>
      <c r="BB6348" s="61" t="str">
        <f>IF(Settings!I6344&lt;&gt;"",Settings!I6344,"")</f>
        <v/>
      </c>
    </row>
    <row r="6349" spans="2:54" x14ac:dyDescent="0.2">
      <c r="B6349" s="13"/>
      <c r="C6349" s="12"/>
      <c r="D6349" s="12"/>
      <c r="E6349" s="12"/>
      <c r="F6349" s="12"/>
      <c r="G6349" s="12"/>
      <c r="H6349" s="12"/>
      <c r="I6349" s="15"/>
      <c r="J6349" s="31"/>
      <c r="K6349" s="180"/>
      <c r="L6349" s="40"/>
      <c r="M6349" s="14"/>
      <c r="N6349" s="16"/>
      <c r="O6349" s="49"/>
      <c r="P6349" s="64"/>
      <c r="Q6349" s="18"/>
      <c r="R6349" s="181">
        <f t="shared" si="897"/>
        <v>0</v>
      </c>
      <c r="S6349" s="181">
        <f t="shared" si="898"/>
        <v>0</v>
      </c>
      <c r="T6349" s="181">
        <f t="shared" si="899"/>
        <v>0</v>
      </c>
      <c r="AQ6349" s="1">
        <f>COUNT(L$11:L6349)</f>
        <v>37</v>
      </c>
      <c r="AR6349" s="43">
        <f t="shared" ref="AR6349:AR6412" si="900">IF(B6349&gt;2,B6349,AR6348)</f>
        <v>40933</v>
      </c>
      <c r="AS6349" s="44">
        <f t="shared" ref="AS6349:AS6412" si="901">AS6348+T6349</f>
        <v>89.120000000000019</v>
      </c>
      <c r="AT6349" s="10" t="str">
        <f t="shared" ref="AT6349:AT6412" si="902">IF(N6349="P",IF(P6349&lt;&gt;"Y",IF(M6349&lt;&gt;"Y",K6349*AV6349,K6349*AV6349-K6349),IF(M6349&lt;&gt;"Y",K6349 + K6349*(AV6349-1),K6349)),"")</f>
        <v/>
      </c>
      <c r="AU6349" s="20" t="str">
        <f t="shared" ref="AU6349:AU6412" si="903">IF(M6349="Y",IF(P6349="Y",K6349*(AV6349-1),K6349),"")</f>
        <v/>
      </c>
      <c r="AV6349" s="42">
        <f t="shared" ref="AV6349:AV6412" si="904">IF(L6349&lt;&gt;"",IF(ODDS_TYPE=1,L6349,IF(ODDS_TYPE=2,IF(L6349&gt;0,1+L6349/100,IF(L6349&lt;0,1-100/L6349,1)),IF(ODDS_TYPE=3,1+L6349,IF(ODDS_TYPE=4,1+L6349,IF(ODDS_TYPE=5,IF(L6349&gt;0,1+L6349,1-1/L6349),IF(ODDS_TYPE=6,IF(L6349&gt;=0,L6349+1,1-1/L6349),1)))))),1)</f>
        <v>1</v>
      </c>
      <c r="AW6349" s="89">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68"/>
      <c r="AY6349" s="60"/>
      <c r="AZ6349" s="61"/>
      <c r="BB6349" s="61" t="str">
        <f>IF(Settings!I6345&lt;&gt;"",Settings!I6345,"")</f>
        <v/>
      </c>
    </row>
    <row r="6350" spans="2:54" x14ac:dyDescent="0.2">
      <c r="B6350" s="13"/>
      <c r="C6350" s="12"/>
      <c r="D6350" s="12"/>
      <c r="E6350" s="12"/>
      <c r="F6350" s="12"/>
      <c r="G6350" s="12"/>
      <c r="H6350" s="12"/>
      <c r="I6350" s="15"/>
      <c r="J6350" s="31"/>
      <c r="K6350" s="180"/>
      <c r="L6350" s="40"/>
      <c r="M6350" s="14"/>
      <c r="N6350" s="16"/>
      <c r="O6350" s="49"/>
      <c r="P6350" s="64"/>
      <c r="Q6350" s="18"/>
      <c r="R6350" s="181">
        <f t="shared" si="897"/>
        <v>0</v>
      </c>
      <c r="S6350" s="181">
        <f t="shared" si="898"/>
        <v>0</v>
      </c>
      <c r="T6350" s="181">
        <f t="shared" si="899"/>
        <v>0</v>
      </c>
      <c r="AQ6350" s="1">
        <f>COUNT(L$11:L6350)</f>
        <v>37</v>
      </c>
      <c r="AR6350" s="43">
        <f t="shared" si="900"/>
        <v>40933</v>
      </c>
      <c r="AS6350" s="44">
        <f t="shared" si="901"/>
        <v>89.120000000000019</v>
      </c>
      <c r="AT6350" s="10" t="str">
        <f t="shared" si="902"/>
        <v/>
      </c>
      <c r="AU6350" s="20" t="str">
        <f t="shared" si="903"/>
        <v/>
      </c>
      <c r="AV6350" s="42">
        <f t="shared" si="904"/>
        <v>1</v>
      </c>
      <c r="AW6350" s="89">
        <f t="shared" si="905"/>
        <v>0</v>
      </c>
      <c r="AX6350" s="168"/>
      <c r="AY6350" s="60"/>
      <c r="AZ6350" s="61"/>
      <c r="BB6350" s="61" t="str">
        <f>IF(Settings!I6346&lt;&gt;"",Settings!I6346,"")</f>
        <v/>
      </c>
    </row>
    <row r="6351" spans="2:54" x14ac:dyDescent="0.2">
      <c r="B6351" s="13"/>
      <c r="C6351" s="12"/>
      <c r="D6351" s="12"/>
      <c r="E6351" s="12"/>
      <c r="F6351" s="12"/>
      <c r="G6351" s="12"/>
      <c r="H6351" s="12"/>
      <c r="I6351" s="15"/>
      <c r="J6351" s="31"/>
      <c r="K6351" s="180"/>
      <c r="L6351" s="40"/>
      <c r="M6351" s="14"/>
      <c r="N6351" s="16"/>
      <c r="O6351" s="49"/>
      <c r="P6351" s="64"/>
      <c r="Q6351" s="18"/>
      <c r="R6351" s="181">
        <f t="shared" si="897"/>
        <v>0</v>
      </c>
      <c r="S6351" s="181">
        <f t="shared" si="898"/>
        <v>0</v>
      </c>
      <c r="T6351" s="181">
        <f t="shared" si="899"/>
        <v>0</v>
      </c>
      <c r="AQ6351" s="1">
        <f>COUNT(L$11:L6351)</f>
        <v>37</v>
      </c>
      <c r="AR6351" s="43">
        <f t="shared" si="900"/>
        <v>40933</v>
      </c>
      <c r="AS6351" s="44">
        <f t="shared" si="901"/>
        <v>89.120000000000019</v>
      </c>
      <c r="AT6351" s="10" t="str">
        <f t="shared" si="902"/>
        <v/>
      </c>
      <c r="AU6351" s="20" t="str">
        <f t="shared" si="903"/>
        <v/>
      </c>
      <c r="AV6351" s="42">
        <f t="shared" si="904"/>
        <v>1</v>
      </c>
      <c r="AW6351" s="89">
        <f t="shared" si="905"/>
        <v>0</v>
      </c>
      <c r="AX6351" s="168"/>
      <c r="AY6351" s="60"/>
      <c r="AZ6351" s="61"/>
      <c r="BB6351" s="61" t="str">
        <f>IF(Settings!I6347&lt;&gt;"",Settings!I6347,"")</f>
        <v/>
      </c>
    </row>
    <row r="6352" spans="2:54" x14ac:dyDescent="0.2">
      <c r="B6352" s="13"/>
      <c r="C6352" s="12"/>
      <c r="D6352" s="12"/>
      <c r="E6352" s="12"/>
      <c r="F6352" s="12"/>
      <c r="G6352" s="12"/>
      <c r="H6352" s="12"/>
      <c r="I6352" s="15"/>
      <c r="J6352" s="31"/>
      <c r="K6352" s="180"/>
      <c r="L6352" s="40"/>
      <c r="M6352" s="14"/>
      <c r="N6352" s="16"/>
      <c r="O6352" s="49"/>
      <c r="P6352" s="64"/>
      <c r="Q6352" s="18"/>
      <c r="R6352" s="181">
        <f t="shared" si="897"/>
        <v>0</v>
      </c>
      <c r="S6352" s="181">
        <f t="shared" si="898"/>
        <v>0</v>
      </c>
      <c r="T6352" s="181">
        <f t="shared" si="899"/>
        <v>0</v>
      </c>
      <c r="AQ6352" s="1">
        <f>COUNT(L$11:L6352)</f>
        <v>37</v>
      </c>
      <c r="AR6352" s="43">
        <f t="shared" si="900"/>
        <v>40933</v>
      </c>
      <c r="AS6352" s="44">
        <f t="shared" si="901"/>
        <v>89.120000000000019</v>
      </c>
      <c r="AT6352" s="10" t="str">
        <f t="shared" si="902"/>
        <v/>
      </c>
      <c r="AU6352" s="20" t="str">
        <f t="shared" si="903"/>
        <v/>
      </c>
      <c r="AV6352" s="42">
        <f t="shared" si="904"/>
        <v>1</v>
      </c>
      <c r="AW6352" s="89">
        <f t="shared" si="905"/>
        <v>0</v>
      </c>
      <c r="AX6352" s="168"/>
      <c r="AY6352" s="60"/>
      <c r="AZ6352" s="61"/>
      <c r="BB6352" s="61" t="str">
        <f>IF(Settings!I6348&lt;&gt;"",Settings!I6348,"")</f>
        <v/>
      </c>
    </row>
    <row r="6353" spans="2:54" x14ac:dyDescent="0.2">
      <c r="B6353" s="13"/>
      <c r="C6353" s="12"/>
      <c r="D6353" s="12"/>
      <c r="E6353" s="12"/>
      <c r="F6353" s="12"/>
      <c r="G6353" s="12"/>
      <c r="H6353" s="12"/>
      <c r="I6353" s="15"/>
      <c r="J6353" s="31"/>
      <c r="K6353" s="180"/>
      <c r="L6353" s="40"/>
      <c r="M6353" s="14"/>
      <c r="N6353" s="16"/>
      <c r="O6353" s="49"/>
      <c r="P6353" s="64"/>
      <c r="Q6353" s="18"/>
      <c r="R6353" s="181">
        <f t="shared" si="897"/>
        <v>0</v>
      </c>
      <c r="S6353" s="181">
        <f t="shared" si="898"/>
        <v>0</v>
      </c>
      <c r="T6353" s="181">
        <f t="shared" si="899"/>
        <v>0</v>
      </c>
      <c r="AQ6353" s="1">
        <f>COUNT(L$11:L6353)</f>
        <v>37</v>
      </c>
      <c r="AR6353" s="43">
        <f t="shared" si="900"/>
        <v>40933</v>
      </c>
      <c r="AS6353" s="44">
        <f t="shared" si="901"/>
        <v>89.120000000000019</v>
      </c>
      <c r="AT6353" s="10" t="str">
        <f t="shared" si="902"/>
        <v/>
      </c>
      <c r="AU6353" s="20" t="str">
        <f t="shared" si="903"/>
        <v/>
      </c>
      <c r="AV6353" s="42">
        <f t="shared" si="904"/>
        <v>1</v>
      </c>
      <c r="AW6353" s="89">
        <f t="shared" si="905"/>
        <v>0</v>
      </c>
      <c r="AX6353" s="168"/>
      <c r="AY6353" s="60"/>
      <c r="AZ6353" s="61"/>
      <c r="BB6353" s="61" t="str">
        <f>IF(Settings!I6349&lt;&gt;"",Settings!I6349,"")</f>
        <v/>
      </c>
    </row>
    <row r="6354" spans="2:54" x14ac:dyDescent="0.2">
      <c r="B6354" s="13"/>
      <c r="C6354" s="12"/>
      <c r="D6354" s="12"/>
      <c r="E6354" s="12"/>
      <c r="F6354" s="12"/>
      <c r="G6354" s="12"/>
      <c r="H6354" s="12"/>
      <c r="I6354" s="15"/>
      <c r="J6354" s="31"/>
      <c r="K6354" s="180"/>
      <c r="L6354" s="40"/>
      <c r="M6354" s="14"/>
      <c r="N6354" s="16"/>
      <c r="O6354" s="49"/>
      <c r="P6354" s="64"/>
      <c r="Q6354" s="18"/>
      <c r="R6354" s="181">
        <f t="shared" si="897"/>
        <v>0</v>
      </c>
      <c r="S6354" s="181">
        <f t="shared" si="898"/>
        <v>0</v>
      </c>
      <c r="T6354" s="181">
        <f t="shared" si="899"/>
        <v>0</v>
      </c>
      <c r="AQ6354" s="1">
        <f>COUNT(L$11:L6354)</f>
        <v>37</v>
      </c>
      <c r="AR6354" s="43">
        <f t="shared" si="900"/>
        <v>40933</v>
      </c>
      <c r="AS6354" s="44">
        <f t="shared" si="901"/>
        <v>89.120000000000019</v>
      </c>
      <c r="AT6354" s="10" t="str">
        <f t="shared" si="902"/>
        <v/>
      </c>
      <c r="AU6354" s="20" t="str">
        <f t="shared" si="903"/>
        <v/>
      </c>
      <c r="AV6354" s="42">
        <f t="shared" si="904"/>
        <v>1</v>
      </c>
      <c r="AW6354" s="89">
        <f t="shared" si="905"/>
        <v>0</v>
      </c>
      <c r="AX6354" s="168"/>
      <c r="AY6354" s="60"/>
      <c r="AZ6354" s="61"/>
      <c r="BB6354" s="61" t="str">
        <f>IF(Settings!I6350&lt;&gt;"",Settings!I6350,"")</f>
        <v/>
      </c>
    </row>
    <row r="6355" spans="2:54" x14ac:dyDescent="0.2">
      <c r="B6355" s="13"/>
      <c r="C6355" s="12"/>
      <c r="D6355" s="12"/>
      <c r="E6355" s="12"/>
      <c r="F6355" s="12"/>
      <c r="G6355" s="12"/>
      <c r="H6355" s="12"/>
      <c r="I6355" s="15"/>
      <c r="J6355" s="31"/>
      <c r="K6355" s="180"/>
      <c r="L6355" s="40"/>
      <c r="M6355" s="14"/>
      <c r="N6355" s="16"/>
      <c r="O6355" s="49"/>
      <c r="P6355" s="64"/>
      <c r="Q6355" s="18"/>
      <c r="R6355" s="181">
        <f t="shared" si="897"/>
        <v>0</v>
      </c>
      <c r="S6355" s="181">
        <f t="shared" si="898"/>
        <v>0</v>
      </c>
      <c r="T6355" s="181">
        <f t="shared" si="899"/>
        <v>0</v>
      </c>
      <c r="AQ6355" s="1">
        <f>COUNT(L$11:L6355)</f>
        <v>37</v>
      </c>
      <c r="AR6355" s="43">
        <f t="shared" si="900"/>
        <v>40933</v>
      </c>
      <c r="AS6355" s="44">
        <f t="shared" si="901"/>
        <v>89.120000000000019</v>
      </c>
      <c r="AT6355" s="10" t="str">
        <f t="shared" si="902"/>
        <v/>
      </c>
      <c r="AU6355" s="20" t="str">
        <f t="shared" si="903"/>
        <v/>
      </c>
      <c r="AV6355" s="42">
        <f t="shared" si="904"/>
        <v>1</v>
      </c>
      <c r="AW6355" s="89">
        <f t="shared" si="905"/>
        <v>0</v>
      </c>
      <c r="AX6355" s="168"/>
      <c r="AY6355" s="60"/>
      <c r="AZ6355" s="61"/>
      <c r="BB6355" s="61" t="str">
        <f>IF(Settings!I6351&lt;&gt;"",Settings!I6351,"")</f>
        <v/>
      </c>
    </row>
    <row r="6356" spans="2:54" x14ac:dyDescent="0.2">
      <c r="B6356" s="13"/>
      <c r="C6356" s="12"/>
      <c r="D6356" s="12"/>
      <c r="E6356" s="12"/>
      <c r="F6356" s="12"/>
      <c r="G6356" s="12"/>
      <c r="H6356" s="12"/>
      <c r="I6356" s="15"/>
      <c r="J6356" s="31"/>
      <c r="K6356" s="180"/>
      <c r="L6356" s="40"/>
      <c r="M6356" s="14"/>
      <c r="N6356" s="16"/>
      <c r="O6356" s="49"/>
      <c r="P6356" s="64"/>
      <c r="Q6356" s="18"/>
      <c r="R6356" s="181">
        <f t="shared" si="897"/>
        <v>0</v>
      </c>
      <c r="S6356" s="181">
        <f t="shared" si="898"/>
        <v>0</v>
      </c>
      <c r="T6356" s="181">
        <f t="shared" si="899"/>
        <v>0</v>
      </c>
      <c r="AQ6356" s="1">
        <f>COUNT(L$11:L6356)</f>
        <v>37</v>
      </c>
      <c r="AR6356" s="43">
        <f t="shared" si="900"/>
        <v>40933</v>
      </c>
      <c r="AS6356" s="44">
        <f t="shared" si="901"/>
        <v>89.120000000000019</v>
      </c>
      <c r="AT6356" s="10" t="str">
        <f t="shared" si="902"/>
        <v/>
      </c>
      <c r="AU6356" s="20" t="str">
        <f t="shared" si="903"/>
        <v/>
      </c>
      <c r="AV6356" s="42">
        <f t="shared" si="904"/>
        <v>1</v>
      </c>
      <c r="AW6356" s="89">
        <f t="shared" si="905"/>
        <v>0</v>
      </c>
      <c r="AX6356" s="168"/>
      <c r="AY6356" s="60"/>
      <c r="AZ6356" s="61"/>
      <c r="BB6356" s="61" t="str">
        <f>IF(Settings!I6352&lt;&gt;"",Settings!I6352,"")</f>
        <v/>
      </c>
    </row>
    <row r="6357" spans="2:54" x14ac:dyDescent="0.2">
      <c r="B6357" s="13"/>
      <c r="C6357" s="12"/>
      <c r="D6357" s="12"/>
      <c r="E6357" s="12"/>
      <c r="F6357" s="12"/>
      <c r="G6357" s="12"/>
      <c r="H6357" s="12"/>
      <c r="I6357" s="15"/>
      <c r="J6357" s="31"/>
      <c r="K6357" s="180"/>
      <c r="L6357" s="40"/>
      <c r="M6357" s="14"/>
      <c r="N6357" s="16"/>
      <c r="O6357" s="49"/>
      <c r="P6357" s="64"/>
      <c r="Q6357" s="18"/>
      <c r="R6357" s="181">
        <f t="shared" si="897"/>
        <v>0</v>
      </c>
      <c r="S6357" s="181">
        <f t="shared" si="898"/>
        <v>0</v>
      </c>
      <c r="T6357" s="181">
        <f t="shared" si="899"/>
        <v>0</v>
      </c>
      <c r="AQ6357" s="1">
        <f>COUNT(L$11:L6357)</f>
        <v>37</v>
      </c>
      <c r="AR6357" s="43">
        <f t="shared" si="900"/>
        <v>40933</v>
      </c>
      <c r="AS6357" s="44">
        <f t="shared" si="901"/>
        <v>89.120000000000019</v>
      </c>
      <c r="AT6357" s="10" t="str">
        <f t="shared" si="902"/>
        <v/>
      </c>
      <c r="AU6357" s="20" t="str">
        <f t="shared" si="903"/>
        <v/>
      </c>
      <c r="AV6357" s="42">
        <f t="shared" si="904"/>
        <v>1</v>
      </c>
      <c r="AW6357" s="89">
        <f t="shared" si="905"/>
        <v>0</v>
      </c>
      <c r="AX6357" s="168"/>
      <c r="AY6357" s="60"/>
      <c r="AZ6357" s="61"/>
      <c r="BB6357" s="61" t="str">
        <f>IF(Settings!I6353&lt;&gt;"",Settings!I6353,"")</f>
        <v/>
      </c>
    </row>
    <row r="6358" spans="2:54" x14ac:dyDescent="0.2">
      <c r="B6358" s="13"/>
      <c r="C6358" s="12"/>
      <c r="D6358" s="12"/>
      <c r="E6358" s="12"/>
      <c r="F6358" s="12"/>
      <c r="G6358" s="12"/>
      <c r="H6358" s="12"/>
      <c r="I6358" s="15"/>
      <c r="J6358" s="31"/>
      <c r="K6358" s="180"/>
      <c r="L6358" s="40"/>
      <c r="M6358" s="14"/>
      <c r="N6358" s="16"/>
      <c r="O6358" s="49"/>
      <c r="P6358" s="64"/>
      <c r="Q6358" s="18"/>
      <c r="R6358" s="181">
        <f t="shared" si="897"/>
        <v>0</v>
      </c>
      <c r="S6358" s="181">
        <f t="shared" si="898"/>
        <v>0</v>
      </c>
      <c r="T6358" s="181">
        <f t="shared" si="899"/>
        <v>0</v>
      </c>
      <c r="AQ6358" s="1">
        <f>COUNT(L$11:L6358)</f>
        <v>37</v>
      </c>
      <c r="AR6358" s="43">
        <f t="shared" si="900"/>
        <v>40933</v>
      </c>
      <c r="AS6358" s="44">
        <f t="shared" si="901"/>
        <v>89.120000000000019</v>
      </c>
      <c r="AT6358" s="10" t="str">
        <f t="shared" si="902"/>
        <v/>
      </c>
      <c r="AU6358" s="20" t="str">
        <f t="shared" si="903"/>
        <v/>
      </c>
      <c r="AV6358" s="42">
        <f t="shared" si="904"/>
        <v>1</v>
      </c>
      <c r="AW6358" s="89">
        <f t="shared" si="905"/>
        <v>0</v>
      </c>
      <c r="AX6358" s="168"/>
      <c r="AY6358" s="60"/>
      <c r="AZ6358" s="61"/>
      <c r="BB6358" s="61" t="str">
        <f>IF(Settings!I6354&lt;&gt;"",Settings!I6354,"")</f>
        <v/>
      </c>
    </row>
    <row r="6359" spans="2:54" x14ac:dyDescent="0.2">
      <c r="B6359" s="13"/>
      <c r="C6359" s="12"/>
      <c r="D6359" s="12"/>
      <c r="E6359" s="12"/>
      <c r="F6359" s="12"/>
      <c r="G6359" s="12"/>
      <c r="H6359" s="12"/>
      <c r="I6359" s="15"/>
      <c r="J6359" s="31"/>
      <c r="K6359" s="180"/>
      <c r="L6359" s="40"/>
      <c r="M6359" s="14"/>
      <c r="N6359" s="16"/>
      <c r="O6359" s="49"/>
      <c r="P6359" s="64"/>
      <c r="Q6359" s="18"/>
      <c r="R6359" s="181">
        <f t="shared" si="897"/>
        <v>0</v>
      </c>
      <c r="S6359" s="181">
        <f t="shared" si="898"/>
        <v>0</v>
      </c>
      <c r="T6359" s="181">
        <f t="shared" si="899"/>
        <v>0</v>
      </c>
      <c r="AQ6359" s="1">
        <f>COUNT(L$11:L6359)</f>
        <v>37</v>
      </c>
      <c r="AR6359" s="43">
        <f t="shared" si="900"/>
        <v>40933</v>
      </c>
      <c r="AS6359" s="44">
        <f t="shared" si="901"/>
        <v>89.120000000000019</v>
      </c>
      <c r="AT6359" s="10" t="str">
        <f t="shared" si="902"/>
        <v/>
      </c>
      <c r="AU6359" s="20" t="str">
        <f t="shared" si="903"/>
        <v/>
      </c>
      <c r="AV6359" s="42">
        <f t="shared" si="904"/>
        <v>1</v>
      </c>
      <c r="AW6359" s="89">
        <f t="shared" si="905"/>
        <v>0</v>
      </c>
      <c r="AX6359" s="168"/>
      <c r="AY6359" s="60"/>
      <c r="AZ6359" s="61"/>
      <c r="BB6359" s="61" t="str">
        <f>IF(Settings!I6355&lt;&gt;"",Settings!I6355,"")</f>
        <v/>
      </c>
    </row>
    <row r="6360" spans="2:54" x14ac:dyDescent="0.2">
      <c r="B6360" s="13"/>
      <c r="C6360" s="12"/>
      <c r="D6360" s="12"/>
      <c r="E6360" s="12"/>
      <c r="F6360" s="12"/>
      <c r="G6360" s="12"/>
      <c r="H6360" s="12"/>
      <c r="I6360" s="15"/>
      <c r="J6360" s="31"/>
      <c r="K6360" s="180"/>
      <c r="L6360" s="40"/>
      <c r="M6360" s="14"/>
      <c r="N6360" s="16"/>
      <c r="O6360" s="49"/>
      <c r="P6360" s="64"/>
      <c r="Q6360" s="18"/>
      <c r="R6360" s="181">
        <f t="shared" si="897"/>
        <v>0</v>
      </c>
      <c r="S6360" s="181">
        <f t="shared" si="898"/>
        <v>0</v>
      </c>
      <c r="T6360" s="181">
        <f t="shared" si="899"/>
        <v>0</v>
      </c>
      <c r="AQ6360" s="1">
        <f>COUNT(L$11:L6360)</f>
        <v>37</v>
      </c>
      <c r="AR6360" s="43">
        <f t="shared" si="900"/>
        <v>40933</v>
      </c>
      <c r="AS6360" s="44">
        <f t="shared" si="901"/>
        <v>89.120000000000019</v>
      </c>
      <c r="AT6360" s="10" t="str">
        <f t="shared" si="902"/>
        <v/>
      </c>
      <c r="AU6360" s="20" t="str">
        <f t="shared" si="903"/>
        <v/>
      </c>
      <c r="AV6360" s="42">
        <f t="shared" si="904"/>
        <v>1</v>
      </c>
      <c r="AW6360" s="89">
        <f t="shared" si="905"/>
        <v>0</v>
      </c>
      <c r="AX6360" s="168"/>
      <c r="AY6360" s="60"/>
      <c r="AZ6360" s="61"/>
      <c r="BB6360" s="61" t="str">
        <f>IF(Settings!I6356&lt;&gt;"",Settings!I6356,"")</f>
        <v/>
      </c>
    </row>
    <row r="6361" spans="2:54" x14ac:dyDescent="0.2">
      <c r="B6361" s="13"/>
      <c r="C6361" s="12"/>
      <c r="D6361" s="12"/>
      <c r="E6361" s="12"/>
      <c r="F6361" s="12"/>
      <c r="G6361" s="12"/>
      <c r="H6361" s="12"/>
      <c r="I6361" s="15"/>
      <c r="J6361" s="31"/>
      <c r="K6361" s="180"/>
      <c r="L6361" s="40"/>
      <c r="M6361" s="14"/>
      <c r="N6361" s="16"/>
      <c r="O6361" s="49"/>
      <c r="P6361" s="64"/>
      <c r="Q6361" s="18"/>
      <c r="R6361" s="181">
        <f t="shared" si="897"/>
        <v>0</v>
      </c>
      <c r="S6361" s="181">
        <f t="shared" si="898"/>
        <v>0</v>
      </c>
      <c r="T6361" s="181">
        <f t="shared" si="899"/>
        <v>0</v>
      </c>
      <c r="AQ6361" s="1">
        <f>COUNT(L$11:L6361)</f>
        <v>37</v>
      </c>
      <c r="AR6361" s="43">
        <f t="shared" si="900"/>
        <v>40933</v>
      </c>
      <c r="AS6361" s="44">
        <f t="shared" si="901"/>
        <v>89.120000000000019</v>
      </c>
      <c r="AT6361" s="10" t="str">
        <f t="shared" si="902"/>
        <v/>
      </c>
      <c r="AU6361" s="20" t="str">
        <f t="shared" si="903"/>
        <v/>
      </c>
      <c r="AV6361" s="42">
        <f t="shared" si="904"/>
        <v>1</v>
      </c>
      <c r="AW6361" s="89">
        <f t="shared" si="905"/>
        <v>0</v>
      </c>
      <c r="AX6361" s="168"/>
      <c r="AY6361" s="60"/>
      <c r="AZ6361" s="61"/>
      <c r="BB6361" s="61" t="str">
        <f>IF(Settings!I6357&lt;&gt;"",Settings!I6357,"")</f>
        <v/>
      </c>
    </row>
    <row r="6362" spans="2:54" x14ac:dyDescent="0.2">
      <c r="B6362" s="13"/>
      <c r="C6362" s="12"/>
      <c r="D6362" s="12"/>
      <c r="E6362" s="12"/>
      <c r="F6362" s="12"/>
      <c r="G6362" s="12"/>
      <c r="H6362" s="12"/>
      <c r="I6362" s="15"/>
      <c r="J6362" s="31"/>
      <c r="K6362" s="180"/>
      <c r="L6362" s="40"/>
      <c r="M6362" s="14"/>
      <c r="N6362" s="16"/>
      <c r="O6362" s="49"/>
      <c r="P6362" s="64"/>
      <c r="Q6362" s="18"/>
      <c r="R6362" s="181">
        <f t="shared" si="897"/>
        <v>0</v>
      </c>
      <c r="S6362" s="181">
        <f t="shared" si="898"/>
        <v>0</v>
      </c>
      <c r="T6362" s="181">
        <f t="shared" si="899"/>
        <v>0</v>
      </c>
      <c r="AQ6362" s="1">
        <f>COUNT(L$11:L6362)</f>
        <v>37</v>
      </c>
      <c r="AR6362" s="43">
        <f t="shared" si="900"/>
        <v>40933</v>
      </c>
      <c r="AS6362" s="44">
        <f t="shared" si="901"/>
        <v>89.120000000000019</v>
      </c>
      <c r="AT6362" s="10" t="str">
        <f t="shared" si="902"/>
        <v/>
      </c>
      <c r="AU6362" s="20" t="str">
        <f t="shared" si="903"/>
        <v/>
      </c>
      <c r="AV6362" s="42">
        <f t="shared" si="904"/>
        <v>1</v>
      </c>
      <c r="AW6362" s="89">
        <f t="shared" si="905"/>
        <v>0</v>
      </c>
      <c r="AX6362" s="168"/>
      <c r="AY6362" s="60"/>
      <c r="AZ6362" s="61"/>
      <c r="BB6362" s="61" t="str">
        <f>IF(Settings!I6358&lt;&gt;"",Settings!I6358,"")</f>
        <v/>
      </c>
    </row>
    <row r="6363" spans="2:54" x14ac:dyDescent="0.2">
      <c r="B6363" s="13"/>
      <c r="C6363" s="12"/>
      <c r="D6363" s="12"/>
      <c r="E6363" s="12"/>
      <c r="F6363" s="12"/>
      <c r="G6363" s="12"/>
      <c r="H6363" s="12"/>
      <c r="I6363" s="15"/>
      <c r="J6363" s="31"/>
      <c r="K6363" s="180"/>
      <c r="L6363" s="40"/>
      <c r="M6363" s="14"/>
      <c r="N6363" s="16"/>
      <c r="O6363" s="49"/>
      <c r="P6363" s="64"/>
      <c r="Q6363" s="18"/>
      <c r="R6363" s="181">
        <f t="shared" si="897"/>
        <v>0</v>
      </c>
      <c r="S6363" s="181">
        <f t="shared" si="898"/>
        <v>0</v>
      </c>
      <c r="T6363" s="181">
        <f t="shared" si="899"/>
        <v>0</v>
      </c>
      <c r="AQ6363" s="1">
        <f>COUNT(L$11:L6363)</f>
        <v>37</v>
      </c>
      <c r="AR6363" s="43">
        <f t="shared" si="900"/>
        <v>40933</v>
      </c>
      <c r="AS6363" s="44">
        <f t="shared" si="901"/>
        <v>89.120000000000019</v>
      </c>
      <c r="AT6363" s="10" t="str">
        <f t="shared" si="902"/>
        <v/>
      </c>
      <c r="AU6363" s="20" t="str">
        <f t="shared" si="903"/>
        <v/>
      </c>
      <c r="AV6363" s="42">
        <f t="shared" si="904"/>
        <v>1</v>
      </c>
      <c r="AW6363" s="89">
        <f t="shared" si="905"/>
        <v>0</v>
      </c>
      <c r="AX6363" s="168"/>
      <c r="AY6363" s="60"/>
      <c r="AZ6363" s="61"/>
      <c r="BB6363" s="61" t="str">
        <f>IF(Settings!I6359&lt;&gt;"",Settings!I6359,"")</f>
        <v/>
      </c>
    </row>
    <row r="6364" spans="2:54" x14ac:dyDescent="0.2">
      <c r="B6364" s="13"/>
      <c r="C6364" s="12"/>
      <c r="D6364" s="12"/>
      <c r="E6364" s="12"/>
      <c r="F6364" s="12"/>
      <c r="G6364" s="12"/>
      <c r="H6364" s="12"/>
      <c r="I6364" s="15"/>
      <c r="J6364" s="31"/>
      <c r="K6364" s="180"/>
      <c r="L6364" s="40"/>
      <c r="M6364" s="14"/>
      <c r="N6364" s="16"/>
      <c r="O6364" s="49"/>
      <c r="P6364" s="64"/>
      <c r="Q6364" s="18"/>
      <c r="R6364" s="181">
        <f t="shared" si="897"/>
        <v>0</v>
      </c>
      <c r="S6364" s="181">
        <f t="shared" si="898"/>
        <v>0</v>
      </c>
      <c r="T6364" s="181">
        <f t="shared" si="899"/>
        <v>0</v>
      </c>
      <c r="AQ6364" s="1">
        <f>COUNT(L$11:L6364)</f>
        <v>37</v>
      </c>
      <c r="AR6364" s="43">
        <f t="shared" si="900"/>
        <v>40933</v>
      </c>
      <c r="AS6364" s="44">
        <f t="shared" si="901"/>
        <v>89.120000000000019</v>
      </c>
      <c r="AT6364" s="10" t="str">
        <f t="shared" si="902"/>
        <v/>
      </c>
      <c r="AU6364" s="20" t="str">
        <f t="shared" si="903"/>
        <v/>
      </c>
      <c r="AV6364" s="42">
        <f t="shared" si="904"/>
        <v>1</v>
      </c>
      <c r="AW6364" s="89">
        <f t="shared" si="905"/>
        <v>0</v>
      </c>
      <c r="AX6364" s="168"/>
      <c r="AY6364" s="60"/>
      <c r="AZ6364" s="61"/>
      <c r="BB6364" s="61" t="str">
        <f>IF(Settings!I6360&lt;&gt;"",Settings!I6360,"")</f>
        <v/>
      </c>
    </row>
    <row r="6365" spans="2:54" x14ac:dyDescent="0.2">
      <c r="B6365" s="13"/>
      <c r="C6365" s="12"/>
      <c r="D6365" s="12"/>
      <c r="E6365" s="12"/>
      <c r="F6365" s="12"/>
      <c r="G6365" s="12"/>
      <c r="H6365" s="12"/>
      <c r="I6365" s="15"/>
      <c r="J6365" s="31"/>
      <c r="K6365" s="180"/>
      <c r="L6365" s="40"/>
      <c r="M6365" s="14"/>
      <c r="N6365" s="16"/>
      <c r="O6365" s="49"/>
      <c r="P6365" s="64"/>
      <c r="Q6365" s="18"/>
      <c r="R6365" s="181">
        <f t="shared" si="897"/>
        <v>0</v>
      </c>
      <c r="S6365" s="181">
        <f t="shared" si="898"/>
        <v>0</v>
      </c>
      <c r="T6365" s="181">
        <f t="shared" si="899"/>
        <v>0</v>
      </c>
      <c r="AQ6365" s="1">
        <f>COUNT(L$11:L6365)</f>
        <v>37</v>
      </c>
      <c r="AR6365" s="43">
        <f t="shared" si="900"/>
        <v>40933</v>
      </c>
      <c r="AS6365" s="44">
        <f t="shared" si="901"/>
        <v>89.120000000000019</v>
      </c>
      <c r="AT6365" s="10" t="str">
        <f t="shared" si="902"/>
        <v/>
      </c>
      <c r="AU6365" s="20" t="str">
        <f t="shared" si="903"/>
        <v/>
      </c>
      <c r="AV6365" s="42">
        <f t="shared" si="904"/>
        <v>1</v>
      </c>
      <c r="AW6365" s="89">
        <f t="shared" si="905"/>
        <v>0</v>
      </c>
      <c r="AX6365" s="168"/>
      <c r="AY6365" s="60"/>
      <c r="AZ6365" s="61"/>
      <c r="BB6365" s="61" t="str">
        <f>IF(Settings!I6361&lt;&gt;"",Settings!I6361,"")</f>
        <v/>
      </c>
    </row>
    <row r="6366" spans="2:54" x14ac:dyDescent="0.2">
      <c r="B6366" s="13"/>
      <c r="C6366" s="12"/>
      <c r="D6366" s="12"/>
      <c r="E6366" s="12"/>
      <c r="F6366" s="12"/>
      <c r="G6366" s="12"/>
      <c r="H6366" s="12"/>
      <c r="I6366" s="15"/>
      <c r="J6366" s="31"/>
      <c r="K6366" s="180"/>
      <c r="L6366" s="40"/>
      <c r="M6366" s="14"/>
      <c r="N6366" s="16"/>
      <c r="O6366" s="49"/>
      <c r="P6366" s="64"/>
      <c r="Q6366" s="18"/>
      <c r="R6366" s="181">
        <f t="shared" si="897"/>
        <v>0</v>
      </c>
      <c r="S6366" s="181">
        <f t="shared" si="898"/>
        <v>0</v>
      </c>
      <c r="T6366" s="181">
        <f t="shared" si="899"/>
        <v>0</v>
      </c>
      <c r="AQ6366" s="1">
        <f>COUNT(L$11:L6366)</f>
        <v>37</v>
      </c>
      <c r="AR6366" s="43">
        <f t="shared" si="900"/>
        <v>40933</v>
      </c>
      <c r="AS6366" s="44">
        <f t="shared" si="901"/>
        <v>89.120000000000019</v>
      </c>
      <c r="AT6366" s="10" t="str">
        <f t="shared" si="902"/>
        <v/>
      </c>
      <c r="AU6366" s="20" t="str">
        <f t="shared" si="903"/>
        <v/>
      </c>
      <c r="AV6366" s="42">
        <f t="shared" si="904"/>
        <v>1</v>
      </c>
      <c r="AW6366" s="89">
        <f t="shared" si="905"/>
        <v>0</v>
      </c>
      <c r="AX6366" s="168"/>
      <c r="AY6366" s="60"/>
      <c r="AZ6366" s="61"/>
      <c r="BB6366" s="61" t="str">
        <f>IF(Settings!I6362&lt;&gt;"",Settings!I6362,"")</f>
        <v/>
      </c>
    </row>
    <row r="6367" spans="2:54" x14ac:dyDescent="0.2">
      <c r="B6367" s="13"/>
      <c r="C6367" s="12"/>
      <c r="D6367" s="12"/>
      <c r="E6367" s="12"/>
      <c r="F6367" s="12"/>
      <c r="G6367" s="12"/>
      <c r="H6367" s="12"/>
      <c r="I6367" s="15"/>
      <c r="J6367" s="31"/>
      <c r="K6367" s="180"/>
      <c r="L6367" s="40"/>
      <c r="M6367" s="14"/>
      <c r="N6367" s="16"/>
      <c r="O6367" s="49"/>
      <c r="P6367" s="64"/>
      <c r="Q6367" s="18"/>
      <c r="R6367" s="181">
        <f t="shared" si="897"/>
        <v>0</v>
      </c>
      <c r="S6367" s="181">
        <f t="shared" si="898"/>
        <v>0</v>
      </c>
      <c r="T6367" s="181">
        <f t="shared" si="899"/>
        <v>0</v>
      </c>
      <c r="AQ6367" s="1">
        <f>COUNT(L$11:L6367)</f>
        <v>37</v>
      </c>
      <c r="AR6367" s="43">
        <f t="shared" si="900"/>
        <v>40933</v>
      </c>
      <c r="AS6367" s="44">
        <f t="shared" si="901"/>
        <v>89.120000000000019</v>
      </c>
      <c r="AT6367" s="10" t="str">
        <f t="shared" si="902"/>
        <v/>
      </c>
      <c r="AU6367" s="20" t="str">
        <f t="shared" si="903"/>
        <v/>
      </c>
      <c r="AV6367" s="42">
        <f t="shared" si="904"/>
        <v>1</v>
      </c>
      <c r="AW6367" s="89">
        <f t="shared" si="905"/>
        <v>0</v>
      </c>
      <c r="AX6367" s="168"/>
      <c r="AY6367" s="60"/>
      <c r="AZ6367" s="61"/>
      <c r="BB6367" s="61" t="str">
        <f>IF(Settings!I6363&lt;&gt;"",Settings!I6363,"")</f>
        <v/>
      </c>
    </row>
    <row r="6368" spans="2:54" x14ac:dyDescent="0.2">
      <c r="B6368" s="13"/>
      <c r="C6368" s="12"/>
      <c r="D6368" s="12"/>
      <c r="E6368" s="12"/>
      <c r="F6368" s="12"/>
      <c r="G6368" s="12"/>
      <c r="H6368" s="12"/>
      <c r="I6368" s="15"/>
      <c r="J6368" s="31"/>
      <c r="K6368" s="180"/>
      <c r="L6368" s="40"/>
      <c r="M6368" s="14"/>
      <c r="N6368" s="16"/>
      <c r="O6368" s="49"/>
      <c r="P6368" s="64"/>
      <c r="Q6368" s="18"/>
      <c r="R6368" s="181">
        <f t="shared" si="897"/>
        <v>0</v>
      </c>
      <c r="S6368" s="181">
        <f t="shared" si="898"/>
        <v>0</v>
      </c>
      <c r="T6368" s="181">
        <f t="shared" si="899"/>
        <v>0</v>
      </c>
      <c r="AQ6368" s="1">
        <f>COUNT(L$11:L6368)</f>
        <v>37</v>
      </c>
      <c r="AR6368" s="43">
        <f t="shared" si="900"/>
        <v>40933</v>
      </c>
      <c r="AS6368" s="44">
        <f t="shared" si="901"/>
        <v>89.120000000000019</v>
      </c>
      <c r="AT6368" s="10" t="str">
        <f t="shared" si="902"/>
        <v/>
      </c>
      <c r="AU6368" s="20" t="str">
        <f t="shared" si="903"/>
        <v/>
      </c>
      <c r="AV6368" s="42">
        <f t="shared" si="904"/>
        <v>1</v>
      </c>
      <c r="AW6368" s="89">
        <f t="shared" si="905"/>
        <v>0</v>
      </c>
      <c r="AX6368" s="168"/>
      <c r="AY6368" s="60"/>
      <c r="AZ6368" s="61"/>
      <c r="BB6368" s="61" t="str">
        <f>IF(Settings!I6364&lt;&gt;"",Settings!I6364,"")</f>
        <v/>
      </c>
    </row>
    <row r="6369" spans="2:54" x14ac:dyDescent="0.2">
      <c r="B6369" s="13"/>
      <c r="C6369" s="12"/>
      <c r="D6369" s="12"/>
      <c r="E6369" s="12"/>
      <c r="F6369" s="12"/>
      <c r="G6369" s="12"/>
      <c r="H6369" s="12"/>
      <c r="I6369" s="15"/>
      <c r="J6369" s="31"/>
      <c r="K6369" s="180"/>
      <c r="L6369" s="40"/>
      <c r="M6369" s="14"/>
      <c r="N6369" s="16"/>
      <c r="O6369" s="49"/>
      <c r="P6369" s="64"/>
      <c r="Q6369" s="18"/>
      <c r="R6369" s="181">
        <f t="shared" si="897"/>
        <v>0</v>
      </c>
      <c r="S6369" s="181">
        <f t="shared" si="898"/>
        <v>0</v>
      </c>
      <c r="T6369" s="181">
        <f t="shared" si="899"/>
        <v>0</v>
      </c>
      <c r="AQ6369" s="1">
        <f>COUNT(L$11:L6369)</f>
        <v>37</v>
      </c>
      <c r="AR6369" s="43">
        <f t="shared" si="900"/>
        <v>40933</v>
      </c>
      <c r="AS6369" s="44">
        <f t="shared" si="901"/>
        <v>89.120000000000019</v>
      </c>
      <c r="AT6369" s="10" t="str">
        <f t="shared" si="902"/>
        <v/>
      </c>
      <c r="AU6369" s="20" t="str">
        <f t="shared" si="903"/>
        <v/>
      </c>
      <c r="AV6369" s="42">
        <f t="shared" si="904"/>
        <v>1</v>
      </c>
      <c r="AW6369" s="89">
        <f t="shared" si="905"/>
        <v>0</v>
      </c>
      <c r="AX6369" s="168"/>
      <c r="AY6369" s="60"/>
      <c r="AZ6369" s="61"/>
      <c r="BB6369" s="61" t="str">
        <f>IF(Settings!I6365&lt;&gt;"",Settings!I6365,"")</f>
        <v/>
      </c>
    </row>
    <row r="6370" spans="2:54" x14ac:dyDescent="0.2">
      <c r="B6370" s="13"/>
      <c r="C6370" s="12"/>
      <c r="D6370" s="12"/>
      <c r="E6370" s="12"/>
      <c r="F6370" s="12"/>
      <c r="G6370" s="12"/>
      <c r="H6370" s="12"/>
      <c r="I6370" s="15"/>
      <c r="J6370" s="31"/>
      <c r="K6370" s="180"/>
      <c r="L6370" s="40"/>
      <c r="M6370" s="14"/>
      <c r="N6370" s="16"/>
      <c r="O6370" s="49"/>
      <c r="P6370" s="64"/>
      <c r="Q6370" s="18"/>
      <c r="R6370" s="181">
        <f t="shared" si="897"/>
        <v>0</v>
      </c>
      <c r="S6370" s="181">
        <f t="shared" si="898"/>
        <v>0</v>
      </c>
      <c r="T6370" s="181">
        <f t="shared" si="899"/>
        <v>0</v>
      </c>
      <c r="AQ6370" s="1">
        <f>COUNT(L$11:L6370)</f>
        <v>37</v>
      </c>
      <c r="AR6370" s="43">
        <f t="shared" si="900"/>
        <v>40933</v>
      </c>
      <c r="AS6370" s="44">
        <f t="shared" si="901"/>
        <v>89.120000000000019</v>
      </c>
      <c r="AT6370" s="10" t="str">
        <f t="shared" si="902"/>
        <v/>
      </c>
      <c r="AU6370" s="20" t="str">
        <f t="shared" si="903"/>
        <v/>
      </c>
      <c r="AV6370" s="42">
        <f t="shared" si="904"/>
        <v>1</v>
      </c>
      <c r="AW6370" s="89">
        <f t="shared" si="905"/>
        <v>0</v>
      </c>
      <c r="AX6370" s="168"/>
      <c r="AY6370" s="60"/>
      <c r="AZ6370" s="61"/>
      <c r="BB6370" s="61" t="str">
        <f>IF(Settings!I6366&lt;&gt;"",Settings!I6366,"")</f>
        <v/>
      </c>
    </row>
    <row r="6371" spans="2:54" x14ac:dyDescent="0.2">
      <c r="B6371" s="13"/>
      <c r="C6371" s="12"/>
      <c r="D6371" s="12"/>
      <c r="E6371" s="12"/>
      <c r="F6371" s="12"/>
      <c r="G6371" s="12"/>
      <c r="H6371" s="12"/>
      <c r="I6371" s="15"/>
      <c r="J6371" s="31"/>
      <c r="K6371" s="180"/>
      <c r="L6371" s="40"/>
      <c r="M6371" s="14"/>
      <c r="N6371" s="16"/>
      <c r="O6371" s="49"/>
      <c r="P6371" s="64"/>
      <c r="Q6371" s="18"/>
      <c r="R6371" s="181">
        <f t="shared" si="897"/>
        <v>0</v>
      </c>
      <c r="S6371" s="181">
        <f t="shared" si="898"/>
        <v>0</v>
      </c>
      <c r="T6371" s="181">
        <f t="shared" si="899"/>
        <v>0</v>
      </c>
      <c r="AQ6371" s="1">
        <f>COUNT(L$11:L6371)</f>
        <v>37</v>
      </c>
      <c r="AR6371" s="43">
        <f t="shared" si="900"/>
        <v>40933</v>
      </c>
      <c r="AS6371" s="44">
        <f t="shared" si="901"/>
        <v>89.120000000000019</v>
      </c>
      <c r="AT6371" s="10" t="str">
        <f t="shared" si="902"/>
        <v/>
      </c>
      <c r="AU6371" s="20" t="str">
        <f t="shared" si="903"/>
        <v/>
      </c>
      <c r="AV6371" s="42">
        <f t="shared" si="904"/>
        <v>1</v>
      </c>
      <c r="AW6371" s="89">
        <f t="shared" si="905"/>
        <v>0</v>
      </c>
      <c r="AX6371" s="168"/>
      <c r="AY6371" s="60"/>
      <c r="AZ6371" s="61"/>
      <c r="BB6371" s="61" t="str">
        <f>IF(Settings!I6367&lt;&gt;"",Settings!I6367,"")</f>
        <v/>
      </c>
    </row>
    <row r="6372" spans="2:54" x14ac:dyDescent="0.2">
      <c r="B6372" s="13"/>
      <c r="C6372" s="12"/>
      <c r="D6372" s="12"/>
      <c r="E6372" s="12"/>
      <c r="F6372" s="12"/>
      <c r="G6372" s="12"/>
      <c r="H6372" s="12"/>
      <c r="I6372" s="15"/>
      <c r="J6372" s="31"/>
      <c r="K6372" s="180"/>
      <c r="L6372" s="40"/>
      <c r="M6372" s="14"/>
      <c r="N6372" s="16"/>
      <c r="O6372" s="49"/>
      <c r="P6372" s="64"/>
      <c r="Q6372" s="18"/>
      <c r="R6372" s="181">
        <f t="shared" si="897"/>
        <v>0</v>
      </c>
      <c r="S6372" s="181">
        <f t="shared" si="898"/>
        <v>0</v>
      </c>
      <c r="T6372" s="181">
        <f t="shared" si="899"/>
        <v>0</v>
      </c>
      <c r="AQ6372" s="1">
        <f>COUNT(L$11:L6372)</f>
        <v>37</v>
      </c>
      <c r="AR6372" s="43">
        <f t="shared" si="900"/>
        <v>40933</v>
      </c>
      <c r="AS6372" s="44">
        <f t="shared" si="901"/>
        <v>89.120000000000019</v>
      </c>
      <c r="AT6372" s="10" t="str">
        <f t="shared" si="902"/>
        <v/>
      </c>
      <c r="AU6372" s="20" t="str">
        <f t="shared" si="903"/>
        <v/>
      </c>
      <c r="AV6372" s="42">
        <f t="shared" si="904"/>
        <v>1</v>
      </c>
      <c r="AW6372" s="89">
        <f t="shared" si="905"/>
        <v>0</v>
      </c>
      <c r="AX6372" s="168"/>
      <c r="AY6372" s="60"/>
      <c r="AZ6372" s="61"/>
      <c r="BB6372" s="61" t="str">
        <f>IF(Settings!I6368&lt;&gt;"",Settings!I6368,"")</f>
        <v/>
      </c>
    </row>
    <row r="6373" spans="2:54" x14ac:dyDescent="0.2">
      <c r="B6373" s="13"/>
      <c r="C6373" s="12"/>
      <c r="D6373" s="12"/>
      <c r="E6373" s="12"/>
      <c r="F6373" s="12"/>
      <c r="G6373" s="12"/>
      <c r="H6373" s="12"/>
      <c r="I6373" s="15"/>
      <c r="J6373" s="31"/>
      <c r="K6373" s="180"/>
      <c r="L6373" s="40"/>
      <c r="M6373" s="14"/>
      <c r="N6373" s="16"/>
      <c r="O6373" s="49"/>
      <c r="P6373" s="64"/>
      <c r="Q6373" s="18"/>
      <c r="R6373" s="181">
        <f t="shared" si="897"/>
        <v>0</v>
      </c>
      <c r="S6373" s="181">
        <f t="shared" si="898"/>
        <v>0</v>
      </c>
      <c r="T6373" s="181">
        <f t="shared" si="899"/>
        <v>0</v>
      </c>
      <c r="AQ6373" s="1">
        <f>COUNT(L$11:L6373)</f>
        <v>37</v>
      </c>
      <c r="AR6373" s="43">
        <f t="shared" si="900"/>
        <v>40933</v>
      </c>
      <c r="AS6373" s="44">
        <f t="shared" si="901"/>
        <v>89.120000000000019</v>
      </c>
      <c r="AT6373" s="10" t="str">
        <f t="shared" si="902"/>
        <v/>
      </c>
      <c r="AU6373" s="20" t="str">
        <f t="shared" si="903"/>
        <v/>
      </c>
      <c r="AV6373" s="42">
        <f t="shared" si="904"/>
        <v>1</v>
      </c>
      <c r="AW6373" s="89">
        <f t="shared" si="905"/>
        <v>0</v>
      </c>
      <c r="AX6373" s="168"/>
      <c r="AY6373" s="60"/>
      <c r="AZ6373" s="61"/>
      <c r="BB6373" s="61" t="str">
        <f>IF(Settings!I6369&lt;&gt;"",Settings!I6369,"")</f>
        <v/>
      </c>
    </row>
    <row r="6374" spans="2:54" x14ac:dyDescent="0.2">
      <c r="B6374" s="13"/>
      <c r="C6374" s="12"/>
      <c r="D6374" s="12"/>
      <c r="E6374" s="12"/>
      <c r="F6374" s="12"/>
      <c r="G6374" s="12"/>
      <c r="H6374" s="12"/>
      <c r="I6374" s="15"/>
      <c r="J6374" s="31"/>
      <c r="K6374" s="180"/>
      <c r="L6374" s="40"/>
      <c r="M6374" s="14"/>
      <c r="N6374" s="16"/>
      <c r="O6374" s="49"/>
      <c r="P6374" s="64"/>
      <c r="Q6374" s="18"/>
      <c r="R6374" s="181">
        <f t="shared" si="897"/>
        <v>0</v>
      </c>
      <c r="S6374" s="181">
        <f t="shared" si="898"/>
        <v>0</v>
      </c>
      <c r="T6374" s="181">
        <f t="shared" si="899"/>
        <v>0</v>
      </c>
      <c r="AQ6374" s="1">
        <f>COUNT(L$11:L6374)</f>
        <v>37</v>
      </c>
      <c r="AR6374" s="43">
        <f t="shared" si="900"/>
        <v>40933</v>
      </c>
      <c r="AS6374" s="44">
        <f t="shared" si="901"/>
        <v>89.120000000000019</v>
      </c>
      <c r="AT6374" s="10" t="str">
        <f t="shared" si="902"/>
        <v/>
      </c>
      <c r="AU6374" s="20" t="str">
        <f t="shared" si="903"/>
        <v/>
      </c>
      <c r="AV6374" s="42">
        <f t="shared" si="904"/>
        <v>1</v>
      </c>
      <c r="AW6374" s="89">
        <f t="shared" si="905"/>
        <v>0</v>
      </c>
      <c r="AX6374" s="168"/>
      <c r="AY6374" s="60"/>
      <c r="AZ6374" s="61"/>
      <c r="BB6374" s="61" t="str">
        <f>IF(Settings!I6370&lt;&gt;"",Settings!I6370,"")</f>
        <v/>
      </c>
    </row>
    <row r="6375" spans="2:54" x14ac:dyDescent="0.2">
      <c r="B6375" s="13"/>
      <c r="C6375" s="12"/>
      <c r="D6375" s="12"/>
      <c r="E6375" s="12"/>
      <c r="F6375" s="12"/>
      <c r="G6375" s="12"/>
      <c r="H6375" s="12"/>
      <c r="I6375" s="15"/>
      <c r="J6375" s="31"/>
      <c r="K6375" s="180"/>
      <c r="L6375" s="40"/>
      <c r="M6375" s="14"/>
      <c r="N6375" s="16"/>
      <c r="O6375" s="49"/>
      <c r="P6375" s="64"/>
      <c r="Q6375" s="18"/>
      <c r="R6375" s="181">
        <f t="shared" si="897"/>
        <v>0</v>
      </c>
      <c r="S6375" s="181">
        <f t="shared" si="898"/>
        <v>0</v>
      </c>
      <c r="T6375" s="181">
        <f t="shared" si="899"/>
        <v>0</v>
      </c>
      <c r="AQ6375" s="1">
        <f>COUNT(L$11:L6375)</f>
        <v>37</v>
      </c>
      <c r="AR6375" s="43">
        <f t="shared" si="900"/>
        <v>40933</v>
      </c>
      <c r="AS6375" s="44">
        <f t="shared" si="901"/>
        <v>89.120000000000019</v>
      </c>
      <c r="AT6375" s="10" t="str">
        <f t="shared" si="902"/>
        <v/>
      </c>
      <c r="AU6375" s="20" t="str">
        <f t="shared" si="903"/>
        <v/>
      </c>
      <c r="AV6375" s="42">
        <f t="shared" si="904"/>
        <v>1</v>
      </c>
      <c r="AW6375" s="89">
        <f t="shared" si="905"/>
        <v>0</v>
      </c>
      <c r="AX6375" s="168"/>
      <c r="AY6375" s="60"/>
      <c r="AZ6375" s="61"/>
      <c r="BB6375" s="61" t="str">
        <f>IF(Settings!I6371&lt;&gt;"",Settings!I6371,"")</f>
        <v/>
      </c>
    </row>
    <row r="6376" spans="2:54" x14ac:dyDescent="0.2">
      <c r="B6376" s="13"/>
      <c r="C6376" s="12"/>
      <c r="D6376" s="12"/>
      <c r="E6376" s="12"/>
      <c r="F6376" s="12"/>
      <c r="G6376" s="12"/>
      <c r="H6376" s="12"/>
      <c r="I6376" s="15"/>
      <c r="J6376" s="31"/>
      <c r="K6376" s="180"/>
      <c r="L6376" s="40"/>
      <c r="M6376" s="14"/>
      <c r="N6376" s="16"/>
      <c r="O6376" s="49"/>
      <c r="P6376" s="64"/>
      <c r="Q6376" s="18"/>
      <c r="R6376" s="181">
        <f t="shared" si="897"/>
        <v>0</v>
      </c>
      <c r="S6376" s="181">
        <f t="shared" si="898"/>
        <v>0</v>
      </c>
      <c r="T6376" s="181">
        <f t="shared" si="899"/>
        <v>0</v>
      </c>
      <c r="AQ6376" s="1">
        <f>COUNT(L$11:L6376)</f>
        <v>37</v>
      </c>
      <c r="AR6376" s="43">
        <f t="shared" si="900"/>
        <v>40933</v>
      </c>
      <c r="AS6376" s="44">
        <f t="shared" si="901"/>
        <v>89.120000000000019</v>
      </c>
      <c r="AT6376" s="10" t="str">
        <f t="shared" si="902"/>
        <v/>
      </c>
      <c r="AU6376" s="20" t="str">
        <f t="shared" si="903"/>
        <v/>
      </c>
      <c r="AV6376" s="42">
        <f t="shared" si="904"/>
        <v>1</v>
      </c>
      <c r="AW6376" s="89">
        <f t="shared" si="905"/>
        <v>0</v>
      </c>
      <c r="AX6376" s="168"/>
      <c r="AY6376" s="60"/>
      <c r="AZ6376" s="61"/>
      <c r="BB6376" s="61" t="str">
        <f>IF(Settings!I6372&lt;&gt;"",Settings!I6372,"")</f>
        <v/>
      </c>
    </row>
    <row r="6377" spans="2:54" x14ac:dyDescent="0.2">
      <c r="B6377" s="13"/>
      <c r="C6377" s="12"/>
      <c r="D6377" s="12"/>
      <c r="E6377" s="12"/>
      <c r="F6377" s="12"/>
      <c r="G6377" s="12"/>
      <c r="H6377" s="12"/>
      <c r="I6377" s="15"/>
      <c r="J6377" s="31"/>
      <c r="K6377" s="180"/>
      <c r="L6377" s="40"/>
      <c r="M6377" s="14"/>
      <c r="N6377" s="16"/>
      <c r="O6377" s="49"/>
      <c r="P6377" s="64"/>
      <c r="Q6377" s="18"/>
      <c r="R6377" s="181">
        <f t="shared" si="897"/>
        <v>0</v>
      </c>
      <c r="S6377" s="181">
        <f t="shared" si="898"/>
        <v>0</v>
      </c>
      <c r="T6377" s="181">
        <f t="shared" si="899"/>
        <v>0</v>
      </c>
      <c r="AQ6377" s="1">
        <f>COUNT(L$11:L6377)</f>
        <v>37</v>
      </c>
      <c r="AR6377" s="43">
        <f t="shared" si="900"/>
        <v>40933</v>
      </c>
      <c r="AS6377" s="44">
        <f t="shared" si="901"/>
        <v>89.120000000000019</v>
      </c>
      <c r="AT6377" s="10" t="str">
        <f t="shared" si="902"/>
        <v/>
      </c>
      <c r="AU6377" s="20" t="str">
        <f t="shared" si="903"/>
        <v/>
      </c>
      <c r="AV6377" s="42">
        <f t="shared" si="904"/>
        <v>1</v>
      </c>
      <c r="AW6377" s="89">
        <f t="shared" si="905"/>
        <v>0</v>
      </c>
      <c r="AX6377" s="168"/>
      <c r="AY6377" s="60"/>
      <c r="AZ6377" s="61"/>
      <c r="BB6377" s="61" t="str">
        <f>IF(Settings!I6373&lt;&gt;"",Settings!I6373,"")</f>
        <v/>
      </c>
    </row>
    <row r="6378" spans="2:54" x14ac:dyDescent="0.2">
      <c r="B6378" s="13"/>
      <c r="C6378" s="12"/>
      <c r="D6378" s="12"/>
      <c r="E6378" s="12"/>
      <c r="F6378" s="12"/>
      <c r="G6378" s="12"/>
      <c r="H6378" s="12"/>
      <c r="I6378" s="15"/>
      <c r="J6378" s="31"/>
      <c r="K6378" s="180"/>
      <c r="L6378" s="40"/>
      <c r="M6378" s="14"/>
      <c r="N6378" s="16"/>
      <c r="O6378" s="49"/>
      <c r="P6378" s="64"/>
      <c r="Q6378" s="18"/>
      <c r="R6378" s="181">
        <f t="shared" si="897"/>
        <v>0</v>
      </c>
      <c r="S6378" s="181">
        <f t="shared" si="898"/>
        <v>0</v>
      </c>
      <c r="T6378" s="181">
        <f t="shared" si="899"/>
        <v>0</v>
      </c>
      <c r="AQ6378" s="1">
        <f>COUNT(L$11:L6378)</f>
        <v>37</v>
      </c>
      <c r="AR6378" s="43">
        <f t="shared" si="900"/>
        <v>40933</v>
      </c>
      <c r="AS6378" s="44">
        <f t="shared" si="901"/>
        <v>89.120000000000019</v>
      </c>
      <c r="AT6378" s="10" t="str">
        <f t="shared" si="902"/>
        <v/>
      </c>
      <c r="AU6378" s="20" t="str">
        <f t="shared" si="903"/>
        <v/>
      </c>
      <c r="AV6378" s="42">
        <f t="shared" si="904"/>
        <v>1</v>
      </c>
      <c r="AW6378" s="89">
        <f t="shared" si="905"/>
        <v>0</v>
      </c>
      <c r="AX6378" s="168"/>
      <c r="AY6378" s="60"/>
      <c r="AZ6378" s="61"/>
      <c r="BB6378" s="61" t="str">
        <f>IF(Settings!I6374&lt;&gt;"",Settings!I6374,"")</f>
        <v/>
      </c>
    </row>
    <row r="6379" spans="2:54" x14ac:dyDescent="0.2">
      <c r="B6379" s="13"/>
      <c r="C6379" s="12"/>
      <c r="D6379" s="12"/>
      <c r="E6379" s="12"/>
      <c r="F6379" s="12"/>
      <c r="G6379" s="12"/>
      <c r="H6379" s="12"/>
      <c r="I6379" s="15"/>
      <c r="J6379" s="31"/>
      <c r="K6379" s="180"/>
      <c r="L6379" s="40"/>
      <c r="M6379" s="14"/>
      <c r="N6379" s="16"/>
      <c r="O6379" s="49"/>
      <c r="P6379" s="64"/>
      <c r="Q6379" s="18"/>
      <c r="R6379" s="181">
        <f t="shared" si="897"/>
        <v>0</v>
      </c>
      <c r="S6379" s="181">
        <f t="shared" si="898"/>
        <v>0</v>
      </c>
      <c r="T6379" s="181">
        <f t="shared" si="899"/>
        <v>0</v>
      </c>
      <c r="AQ6379" s="1">
        <f>COUNT(L$11:L6379)</f>
        <v>37</v>
      </c>
      <c r="AR6379" s="43">
        <f t="shared" si="900"/>
        <v>40933</v>
      </c>
      <c r="AS6379" s="44">
        <f t="shared" si="901"/>
        <v>89.120000000000019</v>
      </c>
      <c r="AT6379" s="10" t="str">
        <f t="shared" si="902"/>
        <v/>
      </c>
      <c r="AU6379" s="20" t="str">
        <f t="shared" si="903"/>
        <v/>
      </c>
      <c r="AV6379" s="42">
        <f t="shared" si="904"/>
        <v>1</v>
      </c>
      <c r="AW6379" s="89">
        <f t="shared" si="905"/>
        <v>0</v>
      </c>
      <c r="AX6379" s="168"/>
      <c r="AY6379" s="60"/>
      <c r="AZ6379" s="61"/>
      <c r="BB6379" s="61" t="str">
        <f>IF(Settings!I6375&lt;&gt;"",Settings!I6375,"")</f>
        <v/>
      </c>
    </row>
    <row r="6380" spans="2:54" x14ac:dyDescent="0.2">
      <c r="B6380" s="13"/>
      <c r="C6380" s="12"/>
      <c r="D6380" s="12"/>
      <c r="E6380" s="12"/>
      <c r="F6380" s="12"/>
      <c r="G6380" s="12"/>
      <c r="H6380" s="12"/>
      <c r="I6380" s="15"/>
      <c r="J6380" s="31"/>
      <c r="K6380" s="180"/>
      <c r="L6380" s="40"/>
      <c r="M6380" s="14"/>
      <c r="N6380" s="16"/>
      <c r="O6380" s="49"/>
      <c r="P6380" s="64"/>
      <c r="Q6380" s="18"/>
      <c r="R6380" s="181">
        <f t="shared" si="897"/>
        <v>0</v>
      </c>
      <c r="S6380" s="181">
        <f t="shared" si="898"/>
        <v>0</v>
      </c>
      <c r="T6380" s="181">
        <f t="shared" si="899"/>
        <v>0</v>
      </c>
      <c r="AQ6380" s="1">
        <f>COUNT(L$11:L6380)</f>
        <v>37</v>
      </c>
      <c r="AR6380" s="43">
        <f t="shared" si="900"/>
        <v>40933</v>
      </c>
      <c r="AS6380" s="44">
        <f t="shared" si="901"/>
        <v>89.120000000000019</v>
      </c>
      <c r="AT6380" s="10" t="str">
        <f t="shared" si="902"/>
        <v/>
      </c>
      <c r="AU6380" s="20" t="str">
        <f t="shared" si="903"/>
        <v/>
      </c>
      <c r="AV6380" s="42">
        <f t="shared" si="904"/>
        <v>1</v>
      </c>
      <c r="AW6380" s="89">
        <f t="shared" si="905"/>
        <v>0</v>
      </c>
      <c r="AX6380" s="168"/>
      <c r="AY6380" s="60"/>
      <c r="AZ6380" s="61"/>
      <c r="BB6380" s="61" t="str">
        <f>IF(Settings!I6376&lt;&gt;"",Settings!I6376,"")</f>
        <v/>
      </c>
    </row>
    <row r="6381" spans="2:54" x14ac:dyDescent="0.2">
      <c r="B6381" s="13"/>
      <c r="C6381" s="12"/>
      <c r="D6381" s="12"/>
      <c r="E6381" s="12"/>
      <c r="F6381" s="12"/>
      <c r="G6381" s="12"/>
      <c r="H6381" s="12"/>
      <c r="I6381" s="15"/>
      <c r="J6381" s="31"/>
      <c r="K6381" s="180"/>
      <c r="L6381" s="40"/>
      <c r="M6381" s="14"/>
      <c r="N6381" s="16"/>
      <c r="O6381" s="49"/>
      <c r="P6381" s="64"/>
      <c r="Q6381" s="18"/>
      <c r="R6381" s="181">
        <f t="shared" si="897"/>
        <v>0</v>
      </c>
      <c r="S6381" s="181">
        <f t="shared" si="898"/>
        <v>0</v>
      </c>
      <c r="T6381" s="181">
        <f t="shared" si="899"/>
        <v>0</v>
      </c>
      <c r="AQ6381" s="1">
        <f>COUNT(L$11:L6381)</f>
        <v>37</v>
      </c>
      <c r="AR6381" s="43">
        <f t="shared" si="900"/>
        <v>40933</v>
      </c>
      <c r="AS6381" s="44">
        <f t="shared" si="901"/>
        <v>89.120000000000019</v>
      </c>
      <c r="AT6381" s="10" t="str">
        <f t="shared" si="902"/>
        <v/>
      </c>
      <c r="AU6381" s="20" t="str">
        <f t="shared" si="903"/>
        <v/>
      </c>
      <c r="AV6381" s="42">
        <f t="shared" si="904"/>
        <v>1</v>
      </c>
      <c r="AW6381" s="89">
        <f t="shared" si="905"/>
        <v>0</v>
      </c>
      <c r="AX6381" s="168"/>
      <c r="AY6381" s="60"/>
      <c r="AZ6381" s="61"/>
      <c r="BB6381" s="61" t="str">
        <f>IF(Settings!I6377&lt;&gt;"",Settings!I6377,"")</f>
        <v/>
      </c>
    </row>
    <row r="6382" spans="2:54" x14ac:dyDescent="0.2">
      <c r="B6382" s="13"/>
      <c r="C6382" s="12"/>
      <c r="D6382" s="12"/>
      <c r="E6382" s="12"/>
      <c r="F6382" s="12"/>
      <c r="G6382" s="12"/>
      <c r="H6382" s="12"/>
      <c r="I6382" s="15"/>
      <c r="J6382" s="31"/>
      <c r="K6382" s="180"/>
      <c r="L6382" s="40"/>
      <c r="M6382" s="14"/>
      <c r="N6382" s="16"/>
      <c r="O6382" s="49"/>
      <c r="P6382" s="64"/>
      <c r="Q6382" s="18"/>
      <c r="R6382" s="181">
        <f t="shared" si="897"/>
        <v>0</v>
      </c>
      <c r="S6382" s="181">
        <f t="shared" si="898"/>
        <v>0</v>
      </c>
      <c r="T6382" s="181">
        <f t="shared" si="899"/>
        <v>0</v>
      </c>
      <c r="AQ6382" s="1">
        <f>COUNT(L$11:L6382)</f>
        <v>37</v>
      </c>
      <c r="AR6382" s="43">
        <f t="shared" si="900"/>
        <v>40933</v>
      </c>
      <c r="AS6382" s="44">
        <f t="shared" si="901"/>
        <v>89.120000000000019</v>
      </c>
      <c r="AT6382" s="10" t="str">
        <f t="shared" si="902"/>
        <v/>
      </c>
      <c r="AU6382" s="20" t="str">
        <f t="shared" si="903"/>
        <v/>
      </c>
      <c r="AV6382" s="42">
        <f t="shared" si="904"/>
        <v>1</v>
      </c>
      <c r="AW6382" s="89">
        <f t="shared" si="905"/>
        <v>0</v>
      </c>
      <c r="AX6382" s="168"/>
      <c r="AY6382" s="60"/>
      <c r="AZ6382" s="61"/>
      <c r="BB6382" s="61" t="str">
        <f>IF(Settings!I6378&lt;&gt;"",Settings!I6378,"")</f>
        <v/>
      </c>
    </row>
    <row r="6383" spans="2:54" x14ac:dyDescent="0.2">
      <c r="B6383" s="13"/>
      <c r="C6383" s="12"/>
      <c r="D6383" s="12"/>
      <c r="E6383" s="12"/>
      <c r="F6383" s="12"/>
      <c r="G6383" s="12"/>
      <c r="H6383" s="12"/>
      <c r="I6383" s="15"/>
      <c r="J6383" s="31"/>
      <c r="K6383" s="180"/>
      <c r="L6383" s="40"/>
      <c r="M6383" s="14"/>
      <c r="N6383" s="16"/>
      <c r="O6383" s="49"/>
      <c r="P6383" s="64"/>
      <c r="Q6383" s="18"/>
      <c r="R6383" s="181">
        <f t="shared" si="897"/>
        <v>0</v>
      </c>
      <c r="S6383" s="181">
        <f t="shared" si="898"/>
        <v>0</v>
      </c>
      <c r="T6383" s="181">
        <f t="shared" si="899"/>
        <v>0</v>
      </c>
      <c r="AQ6383" s="1">
        <f>COUNT(L$11:L6383)</f>
        <v>37</v>
      </c>
      <c r="AR6383" s="43">
        <f t="shared" si="900"/>
        <v>40933</v>
      </c>
      <c r="AS6383" s="44">
        <f t="shared" si="901"/>
        <v>89.120000000000019</v>
      </c>
      <c r="AT6383" s="10" t="str">
        <f t="shared" si="902"/>
        <v/>
      </c>
      <c r="AU6383" s="20" t="str">
        <f t="shared" si="903"/>
        <v/>
      </c>
      <c r="AV6383" s="42">
        <f t="shared" si="904"/>
        <v>1</v>
      </c>
      <c r="AW6383" s="89">
        <f t="shared" si="905"/>
        <v>0</v>
      </c>
      <c r="AX6383" s="168"/>
      <c r="AY6383" s="60"/>
      <c r="AZ6383" s="61"/>
      <c r="BB6383" s="61" t="str">
        <f>IF(Settings!I6379&lt;&gt;"",Settings!I6379,"")</f>
        <v/>
      </c>
    </row>
    <row r="6384" spans="2:54" x14ac:dyDescent="0.2">
      <c r="B6384" s="13"/>
      <c r="C6384" s="12"/>
      <c r="D6384" s="12"/>
      <c r="E6384" s="12"/>
      <c r="F6384" s="12"/>
      <c r="G6384" s="12"/>
      <c r="H6384" s="12"/>
      <c r="I6384" s="15"/>
      <c r="J6384" s="31"/>
      <c r="K6384" s="180"/>
      <c r="L6384" s="40"/>
      <c r="M6384" s="14"/>
      <c r="N6384" s="16"/>
      <c r="O6384" s="49"/>
      <c r="P6384" s="64"/>
      <c r="Q6384" s="18"/>
      <c r="R6384" s="181">
        <f t="shared" si="897"/>
        <v>0</v>
      </c>
      <c r="S6384" s="181">
        <f t="shared" si="898"/>
        <v>0</v>
      </c>
      <c r="T6384" s="181">
        <f t="shared" si="899"/>
        <v>0</v>
      </c>
      <c r="AQ6384" s="1">
        <f>COUNT(L$11:L6384)</f>
        <v>37</v>
      </c>
      <c r="AR6384" s="43">
        <f t="shared" si="900"/>
        <v>40933</v>
      </c>
      <c r="AS6384" s="44">
        <f t="shared" si="901"/>
        <v>89.120000000000019</v>
      </c>
      <c r="AT6384" s="10" t="str">
        <f t="shared" si="902"/>
        <v/>
      </c>
      <c r="AU6384" s="20" t="str">
        <f t="shared" si="903"/>
        <v/>
      </c>
      <c r="AV6384" s="42">
        <f t="shared" si="904"/>
        <v>1</v>
      </c>
      <c r="AW6384" s="89">
        <f t="shared" si="905"/>
        <v>0</v>
      </c>
      <c r="AX6384" s="168"/>
      <c r="AY6384" s="60"/>
      <c r="AZ6384" s="61"/>
      <c r="BB6384" s="61" t="str">
        <f>IF(Settings!I6380&lt;&gt;"",Settings!I6380,"")</f>
        <v/>
      </c>
    </row>
    <row r="6385" spans="2:54" x14ac:dyDescent="0.2">
      <c r="B6385" s="13"/>
      <c r="C6385" s="12"/>
      <c r="D6385" s="12"/>
      <c r="E6385" s="12"/>
      <c r="F6385" s="12"/>
      <c r="G6385" s="12"/>
      <c r="H6385" s="12"/>
      <c r="I6385" s="15"/>
      <c r="J6385" s="31"/>
      <c r="K6385" s="180"/>
      <c r="L6385" s="40"/>
      <c r="M6385" s="14"/>
      <c r="N6385" s="16"/>
      <c r="O6385" s="49"/>
      <c r="P6385" s="64"/>
      <c r="Q6385" s="18"/>
      <c r="R6385" s="181">
        <f t="shared" si="897"/>
        <v>0</v>
      </c>
      <c r="S6385" s="181">
        <f t="shared" si="898"/>
        <v>0</v>
      </c>
      <c r="T6385" s="181">
        <f t="shared" si="899"/>
        <v>0</v>
      </c>
      <c r="AQ6385" s="1">
        <f>COUNT(L$11:L6385)</f>
        <v>37</v>
      </c>
      <c r="AR6385" s="43">
        <f t="shared" si="900"/>
        <v>40933</v>
      </c>
      <c r="AS6385" s="44">
        <f t="shared" si="901"/>
        <v>89.120000000000019</v>
      </c>
      <c r="AT6385" s="10" t="str">
        <f t="shared" si="902"/>
        <v/>
      </c>
      <c r="AU6385" s="20" t="str">
        <f t="shared" si="903"/>
        <v/>
      </c>
      <c r="AV6385" s="42">
        <f t="shared" si="904"/>
        <v>1</v>
      </c>
      <c r="AW6385" s="89">
        <f t="shared" si="905"/>
        <v>0</v>
      </c>
      <c r="AX6385" s="168"/>
      <c r="AY6385" s="60"/>
      <c r="AZ6385" s="61"/>
      <c r="BB6385" s="61" t="str">
        <f>IF(Settings!I6381&lt;&gt;"",Settings!I6381,"")</f>
        <v/>
      </c>
    </row>
    <row r="6386" spans="2:54" x14ac:dyDescent="0.2">
      <c r="B6386" s="13"/>
      <c r="C6386" s="12"/>
      <c r="D6386" s="12"/>
      <c r="E6386" s="12"/>
      <c r="F6386" s="12"/>
      <c r="G6386" s="12"/>
      <c r="H6386" s="12"/>
      <c r="I6386" s="15"/>
      <c r="J6386" s="31"/>
      <c r="K6386" s="180"/>
      <c r="L6386" s="40"/>
      <c r="M6386" s="14"/>
      <c r="N6386" s="16"/>
      <c r="O6386" s="49"/>
      <c r="P6386" s="64"/>
      <c r="Q6386" s="18"/>
      <c r="R6386" s="181">
        <f t="shared" si="897"/>
        <v>0</v>
      </c>
      <c r="S6386" s="181">
        <f t="shared" si="898"/>
        <v>0</v>
      </c>
      <c r="T6386" s="181">
        <f t="shared" si="899"/>
        <v>0</v>
      </c>
      <c r="AQ6386" s="1">
        <f>COUNT(L$11:L6386)</f>
        <v>37</v>
      </c>
      <c r="AR6386" s="43">
        <f t="shared" si="900"/>
        <v>40933</v>
      </c>
      <c r="AS6386" s="44">
        <f t="shared" si="901"/>
        <v>89.120000000000019</v>
      </c>
      <c r="AT6386" s="10" t="str">
        <f t="shared" si="902"/>
        <v/>
      </c>
      <c r="AU6386" s="20" t="str">
        <f t="shared" si="903"/>
        <v/>
      </c>
      <c r="AV6386" s="42">
        <f t="shared" si="904"/>
        <v>1</v>
      </c>
      <c r="AW6386" s="89">
        <f t="shared" si="905"/>
        <v>0</v>
      </c>
      <c r="AX6386" s="168"/>
      <c r="AY6386" s="60"/>
      <c r="AZ6386" s="61"/>
      <c r="BB6386" s="61" t="str">
        <f>IF(Settings!I6382&lt;&gt;"",Settings!I6382,"")</f>
        <v/>
      </c>
    </row>
    <row r="6387" spans="2:54" x14ac:dyDescent="0.2">
      <c r="B6387" s="13"/>
      <c r="C6387" s="12"/>
      <c r="D6387" s="12"/>
      <c r="E6387" s="12"/>
      <c r="F6387" s="12"/>
      <c r="G6387" s="12"/>
      <c r="H6387" s="12"/>
      <c r="I6387" s="15"/>
      <c r="J6387" s="31"/>
      <c r="K6387" s="180"/>
      <c r="L6387" s="40"/>
      <c r="M6387" s="14"/>
      <c r="N6387" s="16"/>
      <c r="O6387" s="49"/>
      <c r="P6387" s="64"/>
      <c r="Q6387" s="18"/>
      <c r="R6387" s="181">
        <f t="shared" si="897"/>
        <v>0</v>
      </c>
      <c r="S6387" s="181">
        <f t="shared" si="898"/>
        <v>0</v>
      </c>
      <c r="T6387" s="181">
        <f t="shared" si="899"/>
        <v>0</v>
      </c>
      <c r="AQ6387" s="1">
        <f>COUNT(L$11:L6387)</f>
        <v>37</v>
      </c>
      <c r="AR6387" s="43">
        <f t="shared" si="900"/>
        <v>40933</v>
      </c>
      <c r="AS6387" s="44">
        <f t="shared" si="901"/>
        <v>89.120000000000019</v>
      </c>
      <c r="AT6387" s="10" t="str">
        <f t="shared" si="902"/>
        <v/>
      </c>
      <c r="AU6387" s="20" t="str">
        <f t="shared" si="903"/>
        <v/>
      </c>
      <c r="AV6387" s="42">
        <f t="shared" si="904"/>
        <v>1</v>
      </c>
      <c r="AW6387" s="89">
        <f t="shared" si="905"/>
        <v>0</v>
      </c>
      <c r="AX6387" s="168"/>
      <c r="AY6387" s="60"/>
      <c r="AZ6387" s="61"/>
      <c r="BB6387" s="61" t="str">
        <f>IF(Settings!I6383&lt;&gt;"",Settings!I6383,"")</f>
        <v/>
      </c>
    </row>
    <row r="6388" spans="2:54" x14ac:dyDescent="0.2">
      <c r="B6388" s="13"/>
      <c r="C6388" s="12"/>
      <c r="D6388" s="12"/>
      <c r="E6388" s="12"/>
      <c r="F6388" s="12"/>
      <c r="G6388" s="12"/>
      <c r="H6388" s="12"/>
      <c r="I6388" s="15"/>
      <c r="J6388" s="31"/>
      <c r="K6388" s="180"/>
      <c r="L6388" s="40"/>
      <c r="M6388" s="14"/>
      <c r="N6388" s="16"/>
      <c r="O6388" s="49"/>
      <c r="P6388" s="64"/>
      <c r="Q6388" s="18"/>
      <c r="R6388" s="181">
        <f t="shared" si="897"/>
        <v>0</v>
      </c>
      <c r="S6388" s="181">
        <f t="shared" si="898"/>
        <v>0</v>
      </c>
      <c r="T6388" s="181">
        <f t="shared" si="899"/>
        <v>0</v>
      </c>
      <c r="AQ6388" s="1">
        <f>COUNT(L$11:L6388)</f>
        <v>37</v>
      </c>
      <c r="AR6388" s="43">
        <f t="shared" si="900"/>
        <v>40933</v>
      </c>
      <c r="AS6388" s="44">
        <f t="shared" si="901"/>
        <v>89.120000000000019</v>
      </c>
      <c r="AT6388" s="10" t="str">
        <f t="shared" si="902"/>
        <v/>
      </c>
      <c r="AU6388" s="20" t="str">
        <f t="shared" si="903"/>
        <v/>
      </c>
      <c r="AV6388" s="42">
        <f t="shared" si="904"/>
        <v>1</v>
      </c>
      <c r="AW6388" s="89">
        <f t="shared" si="905"/>
        <v>0</v>
      </c>
      <c r="AX6388" s="168"/>
      <c r="AY6388" s="60"/>
      <c r="AZ6388" s="61"/>
      <c r="BB6388" s="61" t="str">
        <f>IF(Settings!I6384&lt;&gt;"",Settings!I6384,"")</f>
        <v/>
      </c>
    </row>
    <row r="6389" spans="2:54" x14ac:dyDescent="0.2">
      <c r="B6389" s="13"/>
      <c r="C6389" s="12"/>
      <c r="D6389" s="12"/>
      <c r="E6389" s="12"/>
      <c r="F6389" s="12"/>
      <c r="G6389" s="12"/>
      <c r="H6389" s="12"/>
      <c r="I6389" s="15"/>
      <c r="J6389" s="31"/>
      <c r="K6389" s="180"/>
      <c r="L6389" s="40"/>
      <c r="M6389" s="14"/>
      <c r="N6389" s="16"/>
      <c r="O6389" s="49"/>
      <c r="P6389" s="64"/>
      <c r="Q6389" s="18"/>
      <c r="R6389" s="181">
        <f t="shared" si="897"/>
        <v>0</v>
      </c>
      <c r="S6389" s="181">
        <f t="shared" si="898"/>
        <v>0</v>
      </c>
      <c r="T6389" s="181">
        <f t="shared" si="899"/>
        <v>0</v>
      </c>
      <c r="AQ6389" s="1">
        <f>COUNT(L$11:L6389)</f>
        <v>37</v>
      </c>
      <c r="AR6389" s="43">
        <f t="shared" si="900"/>
        <v>40933</v>
      </c>
      <c r="AS6389" s="44">
        <f t="shared" si="901"/>
        <v>89.120000000000019</v>
      </c>
      <c r="AT6389" s="10" t="str">
        <f t="shared" si="902"/>
        <v/>
      </c>
      <c r="AU6389" s="20" t="str">
        <f t="shared" si="903"/>
        <v/>
      </c>
      <c r="AV6389" s="42">
        <f t="shared" si="904"/>
        <v>1</v>
      </c>
      <c r="AW6389" s="89">
        <f t="shared" si="905"/>
        <v>0</v>
      </c>
      <c r="AX6389" s="168"/>
      <c r="AY6389" s="60"/>
      <c r="AZ6389" s="61"/>
      <c r="BB6389" s="61" t="str">
        <f>IF(Settings!I6385&lt;&gt;"",Settings!I6385,"")</f>
        <v/>
      </c>
    </row>
    <row r="6390" spans="2:54" x14ac:dyDescent="0.2">
      <c r="B6390" s="13"/>
      <c r="C6390" s="12"/>
      <c r="D6390" s="12"/>
      <c r="E6390" s="12"/>
      <c r="F6390" s="12"/>
      <c r="G6390" s="12"/>
      <c r="H6390" s="12"/>
      <c r="I6390" s="15"/>
      <c r="J6390" s="31"/>
      <c r="K6390" s="180"/>
      <c r="L6390" s="40"/>
      <c r="M6390" s="14"/>
      <c r="N6390" s="16"/>
      <c r="O6390" s="49"/>
      <c r="P6390" s="64"/>
      <c r="Q6390" s="18"/>
      <c r="R6390" s="181">
        <f t="shared" si="897"/>
        <v>0</v>
      </c>
      <c r="S6390" s="181">
        <f t="shared" si="898"/>
        <v>0</v>
      </c>
      <c r="T6390" s="181">
        <f t="shared" si="899"/>
        <v>0</v>
      </c>
      <c r="AQ6390" s="1">
        <f>COUNT(L$11:L6390)</f>
        <v>37</v>
      </c>
      <c r="AR6390" s="43">
        <f t="shared" si="900"/>
        <v>40933</v>
      </c>
      <c r="AS6390" s="44">
        <f t="shared" si="901"/>
        <v>89.120000000000019</v>
      </c>
      <c r="AT6390" s="10" t="str">
        <f t="shared" si="902"/>
        <v/>
      </c>
      <c r="AU6390" s="20" t="str">
        <f t="shared" si="903"/>
        <v/>
      </c>
      <c r="AV6390" s="42">
        <f t="shared" si="904"/>
        <v>1</v>
      </c>
      <c r="AW6390" s="89">
        <f t="shared" si="905"/>
        <v>0</v>
      </c>
      <c r="AX6390" s="168"/>
      <c r="AY6390" s="60"/>
      <c r="AZ6390" s="61"/>
      <c r="BB6390" s="61" t="str">
        <f>IF(Settings!I6386&lt;&gt;"",Settings!I6386,"")</f>
        <v/>
      </c>
    </row>
    <row r="6391" spans="2:54" x14ac:dyDescent="0.2">
      <c r="B6391" s="13"/>
      <c r="C6391" s="12"/>
      <c r="D6391" s="12"/>
      <c r="E6391" s="12"/>
      <c r="F6391" s="12"/>
      <c r="G6391" s="12"/>
      <c r="H6391" s="12"/>
      <c r="I6391" s="15"/>
      <c r="J6391" s="31"/>
      <c r="K6391" s="180"/>
      <c r="L6391" s="40"/>
      <c r="M6391" s="14"/>
      <c r="N6391" s="16"/>
      <c r="O6391" s="49"/>
      <c r="P6391" s="64"/>
      <c r="Q6391" s="18"/>
      <c r="R6391" s="181">
        <f t="shared" si="897"/>
        <v>0</v>
      </c>
      <c r="S6391" s="181">
        <f t="shared" si="898"/>
        <v>0</v>
      </c>
      <c r="T6391" s="181">
        <f t="shared" si="899"/>
        <v>0</v>
      </c>
      <c r="AQ6391" s="1">
        <f>COUNT(L$11:L6391)</f>
        <v>37</v>
      </c>
      <c r="AR6391" s="43">
        <f t="shared" si="900"/>
        <v>40933</v>
      </c>
      <c r="AS6391" s="44">
        <f t="shared" si="901"/>
        <v>89.120000000000019</v>
      </c>
      <c r="AT6391" s="10" t="str">
        <f t="shared" si="902"/>
        <v/>
      </c>
      <c r="AU6391" s="20" t="str">
        <f t="shared" si="903"/>
        <v/>
      </c>
      <c r="AV6391" s="42">
        <f t="shared" si="904"/>
        <v>1</v>
      </c>
      <c r="AW6391" s="89">
        <f t="shared" si="905"/>
        <v>0</v>
      </c>
      <c r="AX6391" s="168"/>
      <c r="AY6391" s="60"/>
      <c r="AZ6391" s="61"/>
      <c r="BB6391" s="61" t="str">
        <f>IF(Settings!I6387&lt;&gt;"",Settings!I6387,"")</f>
        <v/>
      </c>
    </row>
    <row r="6392" spans="2:54" x14ac:dyDescent="0.2">
      <c r="B6392" s="13"/>
      <c r="C6392" s="12"/>
      <c r="D6392" s="12"/>
      <c r="E6392" s="12"/>
      <c r="F6392" s="12"/>
      <c r="G6392" s="12"/>
      <c r="H6392" s="12"/>
      <c r="I6392" s="15"/>
      <c r="J6392" s="31"/>
      <c r="K6392" s="180"/>
      <c r="L6392" s="40"/>
      <c r="M6392" s="14"/>
      <c r="N6392" s="16"/>
      <c r="O6392" s="49"/>
      <c r="P6392" s="64"/>
      <c r="Q6392" s="18"/>
      <c r="R6392" s="181">
        <f t="shared" si="897"/>
        <v>0</v>
      </c>
      <c r="S6392" s="181">
        <f t="shared" si="898"/>
        <v>0</v>
      </c>
      <c r="T6392" s="181">
        <f t="shared" si="899"/>
        <v>0</v>
      </c>
      <c r="AQ6392" s="1">
        <f>COUNT(L$11:L6392)</f>
        <v>37</v>
      </c>
      <c r="AR6392" s="43">
        <f t="shared" si="900"/>
        <v>40933</v>
      </c>
      <c r="AS6392" s="44">
        <f t="shared" si="901"/>
        <v>89.120000000000019</v>
      </c>
      <c r="AT6392" s="10" t="str">
        <f t="shared" si="902"/>
        <v/>
      </c>
      <c r="AU6392" s="20" t="str">
        <f t="shared" si="903"/>
        <v/>
      </c>
      <c r="AV6392" s="42">
        <f t="shared" si="904"/>
        <v>1</v>
      </c>
      <c r="AW6392" s="89">
        <f t="shared" si="905"/>
        <v>0</v>
      </c>
      <c r="AX6392" s="168"/>
      <c r="AY6392" s="60"/>
      <c r="AZ6392" s="61"/>
      <c r="BB6392" s="61" t="str">
        <f>IF(Settings!I6388&lt;&gt;"",Settings!I6388,"")</f>
        <v/>
      </c>
    </row>
    <row r="6393" spans="2:54" x14ac:dyDescent="0.2">
      <c r="B6393" s="13"/>
      <c r="C6393" s="12"/>
      <c r="D6393" s="12"/>
      <c r="E6393" s="12"/>
      <c r="F6393" s="12"/>
      <c r="G6393" s="12"/>
      <c r="H6393" s="12"/>
      <c r="I6393" s="15"/>
      <c r="J6393" s="31"/>
      <c r="K6393" s="180"/>
      <c r="L6393" s="40"/>
      <c r="M6393" s="14"/>
      <c r="N6393" s="16"/>
      <c r="O6393" s="49"/>
      <c r="P6393" s="64"/>
      <c r="Q6393" s="18"/>
      <c r="R6393" s="181">
        <f t="shared" si="897"/>
        <v>0</v>
      </c>
      <c r="S6393" s="181">
        <f t="shared" si="898"/>
        <v>0</v>
      </c>
      <c r="T6393" s="181">
        <f t="shared" si="899"/>
        <v>0</v>
      </c>
      <c r="AQ6393" s="1">
        <f>COUNT(L$11:L6393)</f>
        <v>37</v>
      </c>
      <c r="AR6393" s="43">
        <f t="shared" si="900"/>
        <v>40933</v>
      </c>
      <c r="AS6393" s="44">
        <f t="shared" si="901"/>
        <v>89.120000000000019</v>
      </c>
      <c r="AT6393" s="10" t="str">
        <f t="shared" si="902"/>
        <v/>
      </c>
      <c r="AU6393" s="20" t="str">
        <f t="shared" si="903"/>
        <v/>
      </c>
      <c r="AV6393" s="42">
        <f t="shared" si="904"/>
        <v>1</v>
      </c>
      <c r="AW6393" s="89">
        <f t="shared" si="905"/>
        <v>0</v>
      </c>
      <c r="AX6393" s="168"/>
      <c r="AY6393" s="60"/>
      <c r="AZ6393" s="61"/>
      <c r="BB6393" s="61" t="str">
        <f>IF(Settings!I6389&lt;&gt;"",Settings!I6389,"")</f>
        <v/>
      </c>
    </row>
    <row r="6394" spans="2:54" x14ac:dyDescent="0.2">
      <c r="B6394" s="13"/>
      <c r="C6394" s="12"/>
      <c r="D6394" s="12"/>
      <c r="E6394" s="12"/>
      <c r="F6394" s="12"/>
      <c r="G6394" s="12"/>
      <c r="H6394" s="12"/>
      <c r="I6394" s="15"/>
      <c r="J6394" s="31"/>
      <c r="K6394" s="180"/>
      <c r="L6394" s="40"/>
      <c r="M6394" s="14"/>
      <c r="N6394" s="16"/>
      <c r="O6394" s="49"/>
      <c r="P6394" s="64"/>
      <c r="Q6394" s="18"/>
      <c r="R6394" s="181">
        <f t="shared" si="897"/>
        <v>0</v>
      </c>
      <c r="S6394" s="181">
        <f t="shared" si="898"/>
        <v>0</v>
      </c>
      <c r="T6394" s="181">
        <f t="shared" si="899"/>
        <v>0</v>
      </c>
      <c r="AQ6394" s="1">
        <f>COUNT(L$11:L6394)</f>
        <v>37</v>
      </c>
      <c r="AR6394" s="43">
        <f t="shared" si="900"/>
        <v>40933</v>
      </c>
      <c r="AS6394" s="44">
        <f t="shared" si="901"/>
        <v>89.120000000000019</v>
      </c>
      <c r="AT6394" s="10" t="str">
        <f t="shared" si="902"/>
        <v/>
      </c>
      <c r="AU6394" s="20" t="str">
        <f t="shared" si="903"/>
        <v/>
      </c>
      <c r="AV6394" s="42">
        <f t="shared" si="904"/>
        <v>1</v>
      </c>
      <c r="AW6394" s="89">
        <f t="shared" si="905"/>
        <v>0</v>
      </c>
      <c r="AX6394" s="168"/>
      <c r="AY6394" s="60"/>
      <c r="AZ6394" s="61"/>
      <c r="BB6394" s="61" t="str">
        <f>IF(Settings!I6390&lt;&gt;"",Settings!I6390,"")</f>
        <v/>
      </c>
    </row>
    <row r="6395" spans="2:54" x14ac:dyDescent="0.2">
      <c r="B6395" s="13"/>
      <c r="C6395" s="12"/>
      <c r="D6395" s="12"/>
      <c r="E6395" s="12"/>
      <c r="F6395" s="12"/>
      <c r="G6395" s="12"/>
      <c r="H6395" s="12"/>
      <c r="I6395" s="15"/>
      <c r="J6395" s="31"/>
      <c r="K6395" s="180"/>
      <c r="L6395" s="40"/>
      <c r="M6395" s="14"/>
      <c r="N6395" s="16"/>
      <c r="O6395" s="49"/>
      <c r="P6395" s="64"/>
      <c r="Q6395" s="18"/>
      <c r="R6395" s="181">
        <f t="shared" si="897"/>
        <v>0</v>
      </c>
      <c r="S6395" s="181">
        <f t="shared" si="898"/>
        <v>0</v>
      </c>
      <c r="T6395" s="181">
        <f t="shared" si="899"/>
        <v>0</v>
      </c>
      <c r="AQ6395" s="1">
        <f>COUNT(L$11:L6395)</f>
        <v>37</v>
      </c>
      <c r="AR6395" s="43">
        <f t="shared" si="900"/>
        <v>40933</v>
      </c>
      <c r="AS6395" s="44">
        <f t="shared" si="901"/>
        <v>89.120000000000019</v>
      </c>
      <c r="AT6395" s="10" t="str">
        <f t="shared" si="902"/>
        <v/>
      </c>
      <c r="AU6395" s="20" t="str">
        <f t="shared" si="903"/>
        <v/>
      </c>
      <c r="AV6395" s="42">
        <f t="shared" si="904"/>
        <v>1</v>
      </c>
      <c r="AW6395" s="89">
        <f t="shared" si="905"/>
        <v>0</v>
      </c>
      <c r="AX6395" s="168"/>
      <c r="AY6395" s="60"/>
      <c r="AZ6395" s="61"/>
      <c r="BB6395" s="61" t="str">
        <f>IF(Settings!I6391&lt;&gt;"",Settings!I6391,"")</f>
        <v/>
      </c>
    </row>
    <row r="6396" spans="2:54" x14ac:dyDescent="0.2">
      <c r="B6396" s="13"/>
      <c r="C6396" s="12"/>
      <c r="D6396" s="12"/>
      <c r="E6396" s="12"/>
      <c r="F6396" s="12"/>
      <c r="G6396" s="12"/>
      <c r="H6396" s="12"/>
      <c r="I6396" s="15"/>
      <c r="J6396" s="31"/>
      <c r="K6396" s="180"/>
      <c r="L6396" s="40"/>
      <c r="M6396" s="14"/>
      <c r="N6396" s="16"/>
      <c r="O6396" s="49"/>
      <c r="P6396" s="64"/>
      <c r="Q6396" s="18"/>
      <c r="R6396" s="181">
        <f t="shared" si="897"/>
        <v>0</v>
      </c>
      <c r="S6396" s="181">
        <f t="shared" si="898"/>
        <v>0</v>
      </c>
      <c r="T6396" s="181">
        <f t="shared" si="899"/>
        <v>0</v>
      </c>
      <c r="AQ6396" s="1">
        <f>COUNT(L$11:L6396)</f>
        <v>37</v>
      </c>
      <c r="AR6396" s="43">
        <f t="shared" si="900"/>
        <v>40933</v>
      </c>
      <c r="AS6396" s="44">
        <f t="shared" si="901"/>
        <v>89.120000000000019</v>
      </c>
      <c r="AT6396" s="10" t="str">
        <f t="shared" si="902"/>
        <v/>
      </c>
      <c r="AU6396" s="20" t="str">
        <f t="shared" si="903"/>
        <v/>
      </c>
      <c r="AV6396" s="42">
        <f t="shared" si="904"/>
        <v>1</v>
      </c>
      <c r="AW6396" s="89">
        <f t="shared" si="905"/>
        <v>0</v>
      </c>
      <c r="AX6396" s="168"/>
      <c r="AY6396" s="60"/>
      <c r="AZ6396" s="61"/>
      <c r="BB6396" s="61" t="str">
        <f>IF(Settings!I6392&lt;&gt;"",Settings!I6392,"")</f>
        <v/>
      </c>
    </row>
    <row r="6397" spans="2:54" x14ac:dyDescent="0.2">
      <c r="B6397" s="13"/>
      <c r="C6397" s="12"/>
      <c r="D6397" s="12"/>
      <c r="E6397" s="12"/>
      <c r="F6397" s="12"/>
      <c r="G6397" s="12"/>
      <c r="H6397" s="12"/>
      <c r="I6397" s="15"/>
      <c r="J6397" s="31"/>
      <c r="K6397" s="180"/>
      <c r="L6397" s="40"/>
      <c r="M6397" s="14"/>
      <c r="N6397" s="16"/>
      <c r="O6397" s="49"/>
      <c r="P6397" s="64"/>
      <c r="Q6397" s="18"/>
      <c r="R6397" s="181">
        <f t="shared" si="897"/>
        <v>0</v>
      </c>
      <c r="S6397" s="181">
        <f t="shared" si="898"/>
        <v>0</v>
      </c>
      <c r="T6397" s="181">
        <f t="shared" si="899"/>
        <v>0</v>
      </c>
      <c r="AQ6397" s="1">
        <f>COUNT(L$11:L6397)</f>
        <v>37</v>
      </c>
      <c r="AR6397" s="43">
        <f t="shared" si="900"/>
        <v>40933</v>
      </c>
      <c r="AS6397" s="44">
        <f t="shared" si="901"/>
        <v>89.120000000000019</v>
      </c>
      <c r="AT6397" s="10" t="str">
        <f t="shared" si="902"/>
        <v/>
      </c>
      <c r="AU6397" s="20" t="str">
        <f t="shared" si="903"/>
        <v/>
      </c>
      <c r="AV6397" s="42">
        <f t="shared" si="904"/>
        <v>1</v>
      </c>
      <c r="AW6397" s="89">
        <f t="shared" si="905"/>
        <v>0</v>
      </c>
      <c r="AX6397" s="168"/>
      <c r="AY6397" s="60"/>
      <c r="AZ6397" s="61"/>
      <c r="BB6397" s="61" t="str">
        <f>IF(Settings!I6393&lt;&gt;"",Settings!I6393,"")</f>
        <v/>
      </c>
    </row>
    <row r="6398" spans="2:54" x14ac:dyDescent="0.2">
      <c r="B6398" s="13"/>
      <c r="C6398" s="12"/>
      <c r="D6398" s="12"/>
      <c r="E6398" s="12"/>
      <c r="F6398" s="12"/>
      <c r="G6398" s="12"/>
      <c r="H6398" s="12"/>
      <c r="I6398" s="15"/>
      <c r="J6398" s="31"/>
      <c r="K6398" s="180"/>
      <c r="L6398" s="40"/>
      <c r="M6398" s="14"/>
      <c r="N6398" s="16"/>
      <c r="O6398" s="49"/>
      <c r="P6398" s="64"/>
      <c r="Q6398" s="18"/>
      <c r="R6398" s="181">
        <f t="shared" si="897"/>
        <v>0</v>
      </c>
      <c r="S6398" s="181">
        <f t="shared" si="898"/>
        <v>0</v>
      </c>
      <c r="T6398" s="181">
        <f t="shared" si="899"/>
        <v>0</v>
      </c>
      <c r="AQ6398" s="1">
        <f>COUNT(L$11:L6398)</f>
        <v>37</v>
      </c>
      <c r="AR6398" s="43">
        <f t="shared" si="900"/>
        <v>40933</v>
      </c>
      <c r="AS6398" s="44">
        <f t="shared" si="901"/>
        <v>89.120000000000019</v>
      </c>
      <c r="AT6398" s="10" t="str">
        <f t="shared" si="902"/>
        <v/>
      </c>
      <c r="AU6398" s="20" t="str">
        <f t="shared" si="903"/>
        <v/>
      </c>
      <c r="AV6398" s="42">
        <f t="shared" si="904"/>
        <v>1</v>
      </c>
      <c r="AW6398" s="89">
        <f t="shared" si="905"/>
        <v>0</v>
      </c>
      <c r="AX6398" s="168"/>
      <c r="AY6398" s="60"/>
      <c r="AZ6398" s="61"/>
      <c r="BB6398" s="61" t="str">
        <f>IF(Settings!I6394&lt;&gt;"",Settings!I6394,"")</f>
        <v/>
      </c>
    </row>
    <row r="6399" spans="2:54" x14ac:dyDescent="0.2">
      <c r="B6399" s="13"/>
      <c r="C6399" s="12"/>
      <c r="D6399" s="12"/>
      <c r="E6399" s="12"/>
      <c r="F6399" s="12"/>
      <c r="G6399" s="12"/>
      <c r="H6399" s="12"/>
      <c r="I6399" s="15"/>
      <c r="J6399" s="31"/>
      <c r="K6399" s="180"/>
      <c r="L6399" s="40"/>
      <c r="M6399" s="14"/>
      <c r="N6399" s="16"/>
      <c r="O6399" s="49"/>
      <c r="P6399" s="64"/>
      <c r="Q6399" s="18"/>
      <c r="R6399" s="181">
        <f t="shared" si="897"/>
        <v>0</v>
      </c>
      <c r="S6399" s="181">
        <f t="shared" si="898"/>
        <v>0</v>
      </c>
      <c r="T6399" s="181">
        <f t="shared" si="899"/>
        <v>0</v>
      </c>
      <c r="AQ6399" s="1">
        <f>COUNT(L$11:L6399)</f>
        <v>37</v>
      </c>
      <c r="AR6399" s="43">
        <f t="shared" si="900"/>
        <v>40933</v>
      </c>
      <c r="AS6399" s="44">
        <f t="shared" si="901"/>
        <v>89.120000000000019</v>
      </c>
      <c r="AT6399" s="10" t="str">
        <f t="shared" si="902"/>
        <v/>
      </c>
      <c r="AU6399" s="20" t="str">
        <f t="shared" si="903"/>
        <v/>
      </c>
      <c r="AV6399" s="42">
        <f t="shared" si="904"/>
        <v>1</v>
      </c>
      <c r="AW6399" s="89">
        <f t="shared" si="905"/>
        <v>0</v>
      </c>
      <c r="AX6399" s="168"/>
      <c r="AY6399" s="60"/>
      <c r="AZ6399" s="61"/>
      <c r="BB6399" s="61" t="str">
        <f>IF(Settings!I6395&lt;&gt;"",Settings!I6395,"")</f>
        <v/>
      </c>
    </row>
    <row r="6400" spans="2:54" x14ac:dyDescent="0.2">
      <c r="B6400" s="13"/>
      <c r="C6400" s="12"/>
      <c r="D6400" s="12"/>
      <c r="E6400" s="12"/>
      <c r="F6400" s="12"/>
      <c r="G6400" s="12"/>
      <c r="H6400" s="12"/>
      <c r="I6400" s="15"/>
      <c r="J6400" s="31"/>
      <c r="K6400" s="180"/>
      <c r="L6400" s="40"/>
      <c r="M6400" s="14"/>
      <c r="N6400" s="16"/>
      <c r="O6400" s="49"/>
      <c r="P6400" s="64"/>
      <c r="Q6400" s="18"/>
      <c r="R6400" s="181">
        <f t="shared" si="897"/>
        <v>0</v>
      </c>
      <c r="S6400" s="181">
        <f t="shared" si="898"/>
        <v>0</v>
      </c>
      <c r="T6400" s="181">
        <f t="shared" si="899"/>
        <v>0</v>
      </c>
      <c r="AQ6400" s="1">
        <f>COUNT(L$11:L6400)</f>
        <v>37</v>
      </c>
      <c r="AR6400" s="43">
        <f t="shared" si="900"/>
        <v>40933</v>
      </c>
      <c r="AS6400" s="44">
        <f t="shared" si="901"/>
        <v>89.120000000000019</v>
      </c>
      <c r="AT6400" s="10" t="str">
        <f t="shared" si="902"/>
        <v/>
      </c>
      <c r="AU6400" s="20" t="str">
        <f t="shared" si="903"/>
        <v/>
      </c>
      <c r="AV6400" s="42">
        <f t="shared" si="904"/>
        <v>1</v>
      </c>
      <c r="AW6400" s="89">
        <f t="shared" si="905"/>
        <v>0</v>
      </c>
      <c r="AX6400" s="168"/>
      <c r="AY6400" s="60"/>
      <c r="AZ6400" s="61"/>
      <c r="BB6400" s="61" t="str">
        <f>IF(Settings!I6396&lt;&gt;"",Settings!I6396,"")</f>
        <v/>
      </c>
    </row>
    <row r="6401" spans="2:54" x14ac:dyDescent="0.2">
      <c r="B6401" s="13"/>
      <c r="C6401" s="12"/>
      <c r="D6401" s="12"/>
      <c r="E6401" s="12"/>
      <c r="F6401" s="12"/>
      <c r="G6401" s="12"/>
      <c r="H6401" s="12"/>
      <c r="I6401" s="15"/>
      <c r="J6401" s="31"/>
      <c r="K6401" s="180"/>
      <c r="L6401" s="40"/>
      <c r="M6401" s="14"/>
      <c r="N6401" s="16"/>
      <c r="O6401" s="49"/>
      <c r="P6401" s="64"/>
      <c r="Q6401" s="18"/>
      <c r="R6401" s="181">
        <f t="shared" si="897"/>
        <v>0</v>
      </c>
      <c r="S6401" s="181">
        <f t="shared" si="898"/>
        <v>0</v>
      </c>
      <c r="T6401" s="181">
        <f t="shared" si="899"/>
        <v>0</v>
      </c>
      <c r="AQ6401" s="1">
        <f>COUNT(L$11:L6401)</f>
        <v>37</v>
      </c>
      <c r="AR6401" s="43">
        <f t="shared" si="900"/>
        <v>40933</v>
      </c>
      <c r="AS6401" s="44">
        <f t="shared" si="901"/>
        <v>89.120000000000019</v>
      </c>
      <c r="AT6401" s="10" t="str">
        <f t="shared" si="902"/>
        <v/>
      </c>
      <c r="AU6401" s="20" t="str">
        <f t="shared" si="903"/>
        <v/>
      </c>
      <c r="AV6401" s="42">
        <f t="shared" si="904"/>
        <v>1</v>
      </c>
      <c r="AW6401" s="89">
        <f t="shared" si="905"/>
        <v>0</v>
      </c>
      <c r="AX6401" s="168"/>
      <c r="AY6401" s="60"/>
      <c r="AZ6401" s="61"/>
      <c r="BB6401" s="61" t="str">
        <f>IF(Settings!I6397&lt;&gt;"",Settings!I6397,"")</f>
        <v/>
      </c>
    </row>
    <row r="6402" spans="2:54" x14ac:dyDescent="0.2">
      <c r="B6402" s="13"/>
      <c r="C6402" s="12"/>
      <c r="D6402" s="12"/>
      <c r="E6402" s="12"/>
      <c r="F6402" s="12"/>
      <c r="G6402" s="12"/>
      <c r="H6402" s="12"/>
      <c r="I6402" s="15"/>
      <c r="J6402" s="31"/>
      <c r="K6402" s="180"/>
      <c r="L6402" s="40"/>
      <c r="M6402" s="14"/>
      <c r="N6402" s="16"/>
      <c r="O6402" s="49"/>
      <c r="P6402" s="64"/>
      <c r="Q6402" s="18"/>
      <c r="R6402" s="181">
        <f t="shared" si="897"/>
        <v>0</v>
      </c>
      <c r="S6402" s="181">
        <f t="shared" si="898"/>
        <v>0</v>
      </c>
      <c r="T6402" s="181">
        <f t="shared" si="899"/>
        <v>0</v>
      </c>
      <c r="AQ6402" s="1">
        <f>COUNT(L$11:L6402)</f>
        <v>37</v>
      </c>
      <c r="AR6402" s="43">
        <f t="shared" si="900"/>
        <v>40933</v>
      </c>
      <c r="AS6402" s="44">
        <f t="shared" si="901"/>
        <v>89.120000000000019</v>
      </c>
      <c r="AT6402" s="10" t="str">
        <f t="shared" si="902"/>
        <v/>
      </c>
      <c r="AU6402" s="20" t="str">
        <f t="shared" si="903"/>
        <v/>
      </c>
      <c r="AV6402" s="42">
        <f t="shared" si="904"/>
        <v>1</v>
      </c>
      <c r="AW6402" s="89">
        <f t="shared" si="905"/>
        <v>0</v>
      </c>
      <c r="AX6402" s="168"/>
      <c r="AY6402" s="60"/>
      <c r="AZ6402" s="61"/>
      <c r="BB6402" s="61" t="str">
        <f>IF(Settings!I6398&lt;&gt;"",Settings!I6398,"")</f>
        <v/>
      </c>
    </row>
    <row r="6403" spans="2:54" x14ac:dyDescent="0.2">
      <c r="B6403" s="13"/>
      <c r="C6403" s="12"/>
      <c r="D6403" s="12"/>
      <c r="E6403" s="12"/>
      <c r="F6403" s="12"/>
      <c r="G6403" s="12"/>
      <c r="H6403" s="12"/>
      <c r="I6403" s="15"/>
      <c r="J6403" s="31"/>
      <c r="K6403" s="180"/>
      <c r="L6403" s="40"/>
      <c r="M6403" s="14"/>
      <c r="N6403" s="16"/>
      <c r="O6403" s="49"/>
      <c r="P6403" s="64"/>
      <c r="Q6403" s="18"/>
      <c r="R6403" s="181">
        <f t="shared" si="897"/>
        <v>0</v>
      </c>
      <c r="S6403" s="181">
        <f t="shared" si="898"/>
        <v>0</v>
      </c>
      <c r="T6403" s="181">
        <f t="shared" si="899"/>
        <v>0</v>
      </c>
      <c r="AQ6403" s="1">
        <f>COUNT(L$11:L6403)</f>
        <v>37</v>
      </c>
      <c r="AR6403" s="43">
        <f t="shared" si="900"/>
        <v>40933</v>
      </c>
      <c r="AS6403" s="44">
        <f t="shared" si="901"/>
        <v>89.120000000000019</v>
      </c>
      <c r="AT6403" s="10" t="str">
        <f t="shared" si="902"/>
        <v/>
      </c>
      <c r="AU6403" s="20" t="str">
        <f t="shared" si="903"/>
        <v/>
      </c>
      <c r="AV6403" s="42">
        <f t="shared" si="904"/>
        <v>1</v>
      </c>
      <c r="AW6403" s="89">
        <f t="shared" si="905"/>
        <v>0</v>
      </c>
      <c r="AX6403" s="168"/>
      <c r="AY6403" s="60"/>
      <c r="AZ6403" s="61"/>
      <c r="BB6403" s="61" t="str">
        <f>IF(Settings!I6399&lt;&gt;"",Settings!I6399,"")</f>
        <v/>
      </c>
    </row>
    <row r="6404" spans="2:54" x14ac:dyDescent="0.2">
      <c r="B6404" s="13"/>
      <c r="C6404" s="12"/>
      <c r="D6404" s="12"/>
      <c r="E6404" s="12"/>
      <c r="F6404" s="12"/>
      <c r="G6404" s="12"/>
      <c r="H6404" s="12"/>
      <c r="I6404" s="15"/>
      <c r="J6404" s="31"/>
      <c r="K6404" s="180"/>
      <c r="L6404" s="40"/>
      <c r="M6404" s="14"/>
      <c r="N6404" s="16"/>
      <c r="O6404" s="49"/>
      <c r="P6404" s="64"/>
      <c r="Q6404" s="18"/>
      <c r="R6404" s="181">
        <f t="shared" si="897"/>
        <v>0</v>
      </c>
      <c r="S6404" s="181">
        <f t="shared" si="898"/>
        <v>0</v>
      </c>
      <c r="T6404" s="181">
        <f t="shared" si="899"/>
        <v>0</v>
      </c>
      <c r="AQ6404" s="1">
        <f>COUNT(L$11:L6404)</f>
        <v>37</v>
      </c>
      <c r="AR6404" s="43">
        <f t="shared" si="900"/>
        <v>40933</v>
      </c>
      <c r="AS6404" s="44">
        <f t="shared" si="901"/>
        <v>89.120000000000019</v>
      </c>
      <c r="AT6404" s="10" t="str">
        <f t="shared" si="902"/>
        <v/>
      </c>
      <c r="AU6404" s="20" t="str">
        <f t="shared" si="903"/>
        <v/>
      </c>
      <c r="AV6404" s="42">
        <f t="shared" si="904"/>
        <v>1</v>
      </c>
      <c r="AW6404" s="89">
        <f t="shared" si="905"/>
        <v>0</v>
      </c>
      <c r="AX6404" s="168"/>
      <c r="AY6404" s="60"/>
      <c r="AZ6404" s="61"/>
      <c r="BB6404" s="61" t="str">
        <f>IF(Settings!I6400&lt;&gt;"",Settings!I6400,"")</f>
        <v/>
      </c>
    </row>
    <row r="6405" spans="2:54" x14ac:dyDescent="0.2">
      <c r="B6405" s="13"/>
      <c r="C6405" s="12"/>
      <c r="D6405" s="12"/>
      <c r="E6405" s="12"/>
      <c r="F6405" s="12"/>
      <c r="G6405" s="12"/>
      <c r="H6405" s="12"/>
      <c r="I6405" s="15"/>
      <c r="J6405" s="31"/>
      <c r="K6405" s="180"/>
      <c r="L6405" s="40"/>
      <c r="M6405" s="14"/>
      <c r="N6405" s="16"/>
      <c r="O6405" s="49"/>
      <c r="P6405" s="64"/>
      <c r="Q6405" s="18"/>
      <c r="R6405" s="181">
        <f t="shared" si="897"/>
        <v>0</v>
      </c>
      <c r="S6405" s="181">
        <f t="shared" si="898"/>
        <v>0</v>
      </c>
      <c r="T6405" s="181">
        <f t="shared" si="899"/>
        <v>0</v>
      </c>
      <c r="AQ6405" s="1">
        <f>COUNT(L$11:L6405)</f>
        <v>37</v>
      </c>
      <c r="AR6405" s="43">
        <f t="shared" si="900"/>
        <v>40933</v>
      </c>
      <c r="AS6405" s="44">
        <f t="shared" si="901"/>
        <v>89.120000000000019</v>
      </c>
      <c r="AT6405" s="10" t="str">
        <f t="shared" si="902"/>
        <v/>
      </c>
      <c r="AU6405" s="20" t="str">
        <f t="shared" si="903"/>
        <v/>
      </c>
      <c r="AV6405" s="42">
        <f t="shared" si="904"/>
        <v>1</v>
      </c>
      <c r="AW6405" s="89">
        <f t="shared" si="905"/>
        <v>0</v>
      </c>
      <c r="AX6405" s="168"/>
      <c r="AY6405" s="60"/>
      <c r="AZ6405" s="61"/>
      <c r="BB6405" s="61" t="str">
        <f>IF(Settings!I6401&lt;&gt;"",Settings!I6401,"")</f>
        <v/>
      </c>
    </row>
    <row r="6406" spans="2:54" x14ac:dyDescent="0.2">
      <c r="B6406" s="13"/>
      <c r="C6406" s="12"/>
      <c r="D6406" s="12"/>
      <c r="E6406" s="12"/>
      <c r="F6406" s="12"/>
      <c r="G6406" s="12"/>
      <c r="H6406" s="12"/>
      <c r="I6406" s="15"/>
      <c r="J6406" s="31"/>
      <c r="K6406" s="180"/>
      <c r="L6406" s="40"/>
      <c r="M6406" s="14"/>
      <c r="N6406" s="16"/>
      <c r="O6406" s="49"/>
      <c r="P6406" s="64"/>
      <c r="Q6406" s="18"/>
      <c r="R6406" s="181">
        <f t="shared" si="897"/>
        <v>0</v>
      </c>
      <c r="S6406" s="181">
        <f t="shared" si="898"/>
        <v>0</v>
      </c>
      <c r="T6406" s="181">
        <f t="shared" si="899"/>
        <v>0</v>
      </c>
      <c r="AQ6406" s="1">
        <f>COUNT(L$11:L6406)</f>
        <v>37</v>
      </c>
      <c r="AR6406" s="43">
        <f t="shared" si="900"/>
        <v>40933</v>
      </c>
      <c r="AS6406" s="44">
        <f t="shared" si="901"/>
        <v>89.120000000000019</v>
      </c>
      <c r="AT6406" s="10" t="str">
        <f t="shared" si="902"/>
        <v/>
      </c>
      <c r="AU6406" s="20" t="str">
        <f t="shared" si="903"/>
        <v/>
      </c>
      <c r="AV6406" s="42">
        <f t="shared" si="904"/>
        <v>1</v>
      </c>
      <c r="AW6406" s="89">
        <f t="shared" si="905"/>
        <v>0</v>
      </c>
      <c r="AX6406" s="168"/>
      <c r="AY6406" s="60"/>
      <c r="AZ6406" s="61"/>
      <c r="BB6406" s="61" t="str">
        <f>IF(Settings!I6402&lt;&gt;"",Settings!I6402,"")</f>
        <v/>
      </c>
    </row>
    <row r="6407" spans="2:54" x14ac:dyDescent="0.2">
      <c r="B6407" s="13"/>
      <c r="C6407" s="12"/>
      <c r="D6407" s="12"/>
      <c r="E6407" s="12"/>
      <c r="F6407" s="12"/>
      <c r="G6407" s="12"/>
      <c r="H6407" s="12"/>
      <c r="I6407" s="15"/>
      <c r="J6407" s="31"/>
      <c r="K6407" s="180"/>
      <c r="L6407" s="40"/>
      <c r="M6407" s="14"/>
      <c r="N6407" s="16"/>
      <c r="O6407" s="49"/>
      <c r="P6407" s="64"/>
      <c r="Q6407" s="18"/>
      <c r="R6407" s="181">
        <f t="shared" si="897"/>
        <v>0</v>
      </c>
      <c r="S6407" s="181">
        <f t="shared" si="898"/>
        <v>0</v>
      </c>
      <c r="T6407" s="181">
        <f t="shared" si="899"/>
        <v>0</v>
      </c>
      <c r="AQ6407" s="1">
        <f>COUNT(L$11:L6407)</f>
        <v>37</v>
      </c>
      <c r="AR6407" s="43">
        <f t="shared" si="900"/>
        <v>40933</v>
      </c>
      <c r="AS6407" s="44">
        <f t="shared" si="901"/>
        <v>89.120000000000019</v>
      </c>
      <c r="AT6407" s="10" t="str">
        <f t="shared" si="902"/>
        <v/>
      </c>
      <c r="AU6407" s="20" t="str">
        <f t="shared" si="903"/>
        <v/>
      </c>
      <c r="AV6407" s="42">
        <f t="shared" si="904"/>
        <v>1</v>
      </c>
      <c r="AW6407" s="89">
        <f t="shared" si="905"/>
        <v>0</v>
      </c>
      <c r="AX6407" s="168"/>
      <c r="AY6407" s="60"/>
      <c r="AZ6407" s="61"/>
      <c r="BB6407" s="61" t="str">
        <f>IF(Settings!I6403&lt;&gt;"",Settings!I6403,"")</f>
        <v/>
      </c>
    </row>
    <row r="6408" spans="2:54" x14ac:dyDescent="0.2">
      <c r="B6408" s="13"/>
      <c r="C6408" s="12"/>
      <c r="D6408" s="12"/>
      <c r="E6408" s="12"/>
      <c r="F6408" s="12"/>
      <c r="G6408" s="12"/>
      <c r="H6408" s="12"/>
      <c r="I6408" s="15"/>
      <c r="J6408" s="31"/>
      <c r="K6408" s="180"/>
      <c r="L6408" s="40"/>
      <c r="M6408" s="14"/>
      <c r="N6408" s="16"/>
      <c r="O6408" s="49"/>
      <c r="P6408" s="64"/>
      <c r="Q6408" s="18"/>
      <c r="R6408" s="181">
        <f t="shared" si="897"/>
        <v>0</v>
      </c>
      <c r="S6408" s="181">
        <f t="shared" si="898"/>
        <v>0</v>
      </c>
      <c r="T6408" s="181">
        <f t="shared" si="899"/>
        <v>0</v>
      </c>
      <c r="AQ6408" s="1">
        <f>COUNT(L$11:L6408)</f>
        <v>37</v>
      </c>
      <c r="AR6408" s="43">
        <f t="shared" si="900"/>
        <v>40933</v>
      </c>
      <c r="AS6408" s="44">
        <f t="shared" si="901"/>
        <v>89.120000000000019</v>
      </c>
      <c r="AT6408" s="10" t="str">
        <f t="shared" si="902"/>
        <v/>
      </c>
      <c r="AU6408" s="20" t="str">
        <f t="shared" si="903"/>
        <v/>
      </c>
      <c r="AV6408" s="42">
        <f t="shared" si="904"/>
        <v>1</v>
      </c>
      <c r="AW6408" s="89">
        <f t="shared" si="905"/>
        <v>0</v>
      </c>
      <c r="AX6408" s="168"/>
      <c r="AY6408" s="60"/>
      <c r="AZ6408" s="61"/>
      <c r="BB6408" s="61" t="str">
        <f>IF(Settings!I6404&lt;&gt;"",Settings!I6404,"")</f>
        <v/>
      </c>
    </row>
    <row r="6409" spans="2:54" x14ac:dyDescent="0.2">
      <c r="B6409" s="13"/>
      <c r="C6409" s="12"/>
      <c r="D6409" s="12"/>
      <c r="E6409" s="12"/>
      <c r="F6409" s="12"/>
      <c r="G6409" s="12"/>
      <c r="H6409" s="12"/>
      <c r="I6409" s="15"/>
      <c r="J6409" s="31"/>
      <c r="K6409" s="180"/>
      <c r="L6409" s="40"/>
      <c r="M6409" s="14"/>
      <c r="N6409" s="16"/>
      <c r="O6409" s="49"/>
      <c r="P6409" s="64"/>
      <c r="Q6409" s="18"/>
      <c r="R6409" s="181">
        <f t="shared" si="897"/>
        <v>0</v>
      </c>
      <c r="S6409" s="181">
        <f t="shared" si="898"/>
        <v>0</v>
      </c>
      <c r="T6409" s="181">
        <f t="shared" si="899"/>
        <v>0</v>
      </c>
      <c r="AQ6409" s="1">
        <f>COUNT(L$11:L6409)</f>
        <v>37</v>
      </c>
      <c r="AR6409" s="43">
        <f t="shared" si="900"/>
        <v>40933</v>
      </c>
      <c r="AS6409" s="44">
        <f t="shared" si="901"/>
        <v>89.120000000000019</v>
      </c>
      <c r="AT6409" s="10" t="str">
        <f t="shared" si="902"/>
        <v/>
      </c>
      <c r="AU6409" s="20" t="str">
        <f t="shared" si="903"/>
        <v/>
      </c>
      <c r="AV6409" s="42">
        <f t="shared" si="904"/>
        <v>1</v>
      </c>
      <c r="AW6409" s="89">
        <f t="shared" si="905"/>
        <v>0</v>
      </c>
      <c r="AX6409" s="168"/>
      <c r="AY6409" s="60"/>
      <c r="AZ6409" s="61"/>
      <c r="BB6409" s="61" t="str">
        <f>IF(Settings!I6405&lt;&gt;"",Settings!I6405,"")</f>
        <v/>
      </c>
    </row>
    <row r="6410" spans="2:54" x14ac:dyDescent="0.2">
      <c r="B6410" s="13"/>
      <c r="C6410" s="12"/>
      <c r="D6410" s="12"/>
      <c r="E6410" s="12"/>
      <c r="F6410" s="12"/>
      <c r="G6410" s="12"/>
      <c r="H6410" s="12"/>
      <c r="I6410" s="15"/>
      <c r="J6410" s="31"/>
      <c r="K6410" s="180"/>
      <c r="L6410" s="40"/>
      <c r="M6410" s="14"/>
      <c r="N6410" s="16"/>
      <c r="O6410" s="49"/>
      <c r="P6410" s="64"/>
      <c r="Q6410" s="18"/>
      <c r="R6410" s="181">
        <f t="shared" si="897"/>
        <v>0</v>
      </c>
      <c r="S6410" s="181">
        <f t="shared" si="898"/>
        <v>0</v>
      </c>
      <c r="T6410" s="181">
        <f t="shared" si="899"/>
        <v>0</v>
      </c>
      <c r="AQ6410" s="1">
        <f>COUNT(L$11:L6410)</f>
        <v>37</v>
      </c>
      <c r="AR6410" s="43">
        <f t="shared" si="900"/>
        <v>40933</v>
      </c>
      <c r="AS6410" s="44">
        <f t="shared" si="901"/>
        <v>89.120000000000019</v>
      </c>
      <c r="AT6410" s="10" t="str">
        <f t="shared" si="902"/>
        <v/>
      </c>
      <c r="AU6410" s="20" t="str">
        <f t="shared" si="903"/>
        <v/>
      </c>
      <c r="AV6410" s="42">
        <f t="shared" si="904"/>
        <v>1</v>
      </c>
      <c r="AW6410" s="89">
        <f t="shared" si="905"/>
        <v>0</v>
      </c>
      <c r="AX6410" s="168"/>
      <c r="AY6410" s="60"/>
      <c r="AZ6410" s="61"/>
      <c r="BB6410" s="61" t="str">
        <f>IF(Settings!I6406&lt;&gt;"",Settings!I6406,"")</f>
        <v/>
      </c>
    </row>
    <row r="6411" spans="2:54" x14ac:dyDescent="0.2">
      <c r="B6411" s="13"/>
      <c r="C6411" s="12"/>
      <c r="D6411" s="12"/>
      <c r="E6411" s="12"/>
      <c r="F6411" s="12"/>
      <c r="G6411" s="12"/>
      <c r="H6411" s="12"/>
      <c r="I6411" s="15"/>
      <c r="J6411" s="31"/>
      <c r="K6411" s="180"/>
      <c r="L6411" s="40"/>
      <c r="M6411" s="14"/>
      <c r="N6411" s="16"/>
      <c r="O6411" s="49"/>
      <c r="P6411" s="64"/>
      <c r="Q6411" s="18"/>
      <c r="R6411" s="181">
        <f t="shared" si="897"/>
        <v>0</v>
      </c>
      <c r="S6411" s="181">
        <f t="shared" si="898"/>
        <v>0</v>
      </c>
      <c r="T6411" s="181">
        <f t="shared" si="899"/>
        <v>0</v>
      </c>
      <c r="AQ6411" s="1">
        <f>COUNT(L$11:L6411)</f>
        <v>37</v>
      </c>
      <c r="AR6411" s="43">
        <f t="shared" si="900"/>
        <v>40933</v>
      </c>
      <c r="AS6411" s="44">
        <f t="shared" si="901"/>
        <v>89.120000000000019</v>
      </c>
      <c r="AT6411" s="10" t="str">
        <f t="shared" si="902"/>
        <v/>
      </c>
      <c r="AU6411" s="20" t="str">
        <f t="shared" si="903"/>
        <v/>
      </c>
      <c r="AV6411" s="42">
        <f t="shared" si="904"/>
        <v>1</v>
      </c>
      <c r="AW6411" s="89">
        <f t="shared" si="905"/>
        <v>0</v>
      </c>
      <c r="AX6411" s="168"/>
      <c r="AY6411" s="60"/>
      <c r="AZ6411" s="61"/>
      <c r="BB6411" s="61" t="str">
        <f>IF(Settings!I6407&lt;&gt;"",Settings!I6407,"")</f>
        <v/>
      </c>
    </row>
    <row r="6412" spans="2:54" x14ac:dyDescent="0.2">
      <c r="B6412" s="13"/>
      <c r="C6412" s="12"/>
      <c r="D6412" s="12"/>
      <c r="E6412" s="12"/>
      <c r="F6412" s="12"/>
      <c r="G6412" s="12"/>
      <c r="H6412" s="12"/>
      <c r="I6412" s="15"/>
      <c r="J6412" s="31"/>
      <c r="K6412" s="180"/>
      <c r="L6412" s="40"/>
      <c r="M6412" s="14"/>
      <c r="N6412" s="16"/>
      <c r="O6412" s="49"/>
      <c r="P6412" s="64"/>
      <c r="Q6412" s="18"/>
      <c r="R6412" s="181">
        <f t="shared" ref="R6412:R6475" si="906">ROUND(IF(M6412&lt;&gt;"Y",IF(P6412&lt;&gt;"Y",K6412,K6412*(AV6412-1)),0),ROUNDING)</f>
        <v>0</v>
      </c>
      <c r="S6412" s="181">
        <f t="shared" ref="S6412:S6475" si="907">ROUND(IF(O6412&gt;0,IF(M6412="Y",AW6412*(1-O6412),IF(AW6412&gt;R6412,R6412 + (AW6412 - R6412)*(1-O6412),AW6412)),AW6412),ROUNDING)</f>
        <v>0</v>
      </c>
      <c r="T6412" s="181">
        <f t="shared" ref="T6412:T6475" si="908">ROUND(IF(N6412="P",0,IF(OR(M6412="N",M6412=""),S6412-R6412,S6412)),ROUNDING)</f>
        <v>0</v>
      </c>
      <c r="AQ6412" s="1">
        <f>COUNT(L$11:L6412)</f>
        <v>37</v>
      </c>
      <c r="AR6412" s="43">
        <f t="shared" si="900"/>
        <v>40933</v>
      </c>
      <c r="AS6412" s="44">
        <f t="shared" si="901"/>
        <v>89.120000000000019</v>
      </c>
      <c r="AT6412" s="10" t="str">
        <f t="shared" si="902"/>
        <v/>
      </c>
      <c r="AU6412" s="20" t="str">
        <f t="shared" si="903"/>
        <v/>
      </c>
      <c r="AV6412" s="42">
        <f t="shared" si="904"/>
        <v>1</v>
      </c>
      <c r="AW6412" s="89">
        <f t="shared" si="905"/>
        <v>0</v>
      </c>
      <c r="AX6412" s="168"/>
      <c r="AY6412" s="60"/>
      <c r="AZ6412" s="61"/>
      <c r="BB6412" s="61" t="str">
        <f>IF(Settings!I6408&lt;&gt;"",Settings!I6408,"")</f>
        <v/>
      </c>
    </row>
    <row r="6413" spans="2:54" x14ac:dyDescent="0.2">
      <c r="B6413" s="13"/>
      <c r="C6413" s="12"/>
      <c r="D6413" s="12"/>
      <c r="E6413" s="12"/>
      <c r="F6413" s="12"/>
      <c r="G6413" s="12"/>
      <c r="H6413" s="12"/>
      <c r="I6413" s="15"/>
      <c r="J6413" s="31"/>
      <c r="K6413" s="180"/>
      <c r="L6413" s="40"/>
      <c r="M6413" s="14"/>
      <c r="N6413" s="16"/>
      <c r="O6413" s="49"/>
      <c r="P6413" s="64"/>
      <c r="Q6413" s="18"/>
      <c r="R6413" s="181">
        <f t="shared" si="906"/>
        <v>0</v>
      </c>
      <c r="S6413" s="181">
        <f t="shared" si="907"/>
        <v>0</v>
      </c>
      <c r="T6413" s="181">
        <f t="shared" si="908"/>
        <v>0</v>
      </c>
      <c r="AQ6413" s="1">
        <f>COUNT(L$11:L6413)</f>
        <v>37</v>
      </c>
      <c r="AR6413" s="43">
        <f t="shared" ref="AR6413:AR6476" si="909">IF(B6413&gt;2,B6413,AR6412)</f>
        <v>40933</v>
      </c>
      <c r="AS6413" s="44">
        <f t="shared" ref="AS6413:AS6476" si="910">AS6412+T6413</f>
        <v>89.120000000000019</v>
      </c>
      <c r="AT6413" s="10" t="str">
        <f t="shared" ref="AT6413:AT6476" si="911">IF(N6413="P",IF(P6413&lt;&gt;"Y",IF(M6413&lt;&gt;"Y",K6413*AV6413,K6413*AV6413-K6413),IF(M6413&lt;&gt;"Y",K6413 + K6413*(AV6413-1),K6413)),"")</f>
        <v/>
      </c>
      <c r="AU6413" s="20" t="str">
        <f t="shared" ref="AU6413:AU6476" si="912">IF(M6413="Y",IF(P6413="Y",K6413*(AV6413-1),K6413),"")</f>
        <v/>
      </c>
      <c r="AV6413" s="42">
        <f t="shared" ref="AV6413:AV6476" si="913">IF(L6413&lt;&gt;"",IF(ODDS_TYPE=1,L6413,IF(ODDS_TYPE=2,IF(L6413&gt;0,1+L6413/100,IF(L6413&lt;0,1-100/L6413,1)),IF(ODDS_TYPE=3,1+L6413,IF(ODDS_TYPE=4,1+L6413,IF(ODDS_TYPE=5,IF(L6413&gt;0,1+L6413,1-1/L6413),IF(ODDS_TYPE=6,IF(L6413&gt;=0,L6413+1,1-1/L6413),1)))))),1)</f>
        <v>1</v>
      </c>
      <c r="AW6413" s="89">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68"/>
      <c r="AY6413" s="60"/>
      <c r="AZ6413" s="61"/>
      <c r="BB6413" s="61" t="str">
        <f>IF(Settings!I6409&lt;&gt;"",Settings!I6409,"")</f>
        <v/>
      </c>
    </row>
    <row r="6414" spans="2:54" x14ac:dyDescent="0.2">
      <c r="B6414" s="13"/>
      <c r="C6414" s="12"/>
      <c r="D6414" s="12"/>
      <c r="E6414" s="12"/>
      <c r="F6414" s="12"/>
      <c r="G6414" s="12"/>
      <c r="H6414" s="12"/>
      <c r="I6414" s="15"/>
      <c r="J6414" s="31"/>
      <c r="K6414" s="180"/>
      <c r="L6414" s="40"/>
      <c r="M6414" s="14"/>
      <c r="N6414" s="16"/>
      <c r="O6414" s="49"/>
      <c r="P6414" s="64"/>
      <c r="Q6414" s="18"/>
      <c r="R6414" s="181">
        <f t="shared" si="906"/>
        <v>0</v>
      </c>
      <c r="S6414" s="181">
        <f t="shared" si="907"/>
        <v>0</v>
      </c>
      <c r="T6414" s="181">
        <f t="shared" si="908"/>
        <v>0</v>
      </c>
      <c r="AQ6414" s="1">
        <f>COUNT(L$11:L6414)</f>
        <v>37</v>
      </c>
      <c r="AR6414" s="43">
        <f t="shared" si="909"/>
        <v>40933</v>
      </c>
      <c r="AS6414" s="44">
        <f t="shared" si="910"/>
        <v>89.120000000000019</v>
      </c>
      <c r="AT6414" s="10" t="str">
        <f t="shared" si="911"/>
        <v/>
      </c>
      <c r="AU6414" s="20" t="str">
        <f t="shared" si="912"/>
        <v/>
      </c>
      <c r="AV6414" s="42">
        <f t="shared" si="913"/>
        <v>1</v>
      </c>
      <c r="AW6414" s="89">
        <f t="shared" si="914"/>
        <v>0</v>
      </c>
      <c r="AX6414" s="168"/>
      <c r="AY6414" s="60"/>
      <c r="AZ6414" s="61"/>
      <c r="BB6414" s="61" t="str">
        <f>IF(Settings!I6410&lt;&gt;"",Settings!I6410,"")</f>
        <v/>
      </c>
    </row>
    <row r="6415" spans="2:54" x14ac:dyDescent="0.2">
      <c r="B6415" s="13"/>
      <c r="C6415" s="12"/>
      <c r="D6415" s="12"/>
      <c r="E6415" s="12"/>
      <c r="F6415" s="12"/>
      <c r="G6415" s="12"/>
      <c r="H6415" s="12"/>
      <c r="I6415" s="15"/>
      <c r="J6415" s="31"/>
      <c r="K6415" s="180"/>
      <c r="L6415" s="40"/>
      <c r="M6415" s="14"/>
      <c r="N6415" s="16"/>
      <c r="O6415" s="49"/>
      <c r="P6415" s="64"/>
      <c r="Q6415" s="18"/>
      <c r="R6415" s="181">
        <f t="shared" si="906"/>
        <v>0</v>
      </c>
      <c r="S6415" s="181">
        <f t="shared" si="907"/>
        <v>0</v>
      </c>
      <c r="T6415" s="181">
        <f t="shared" si="908"/>
        <v>0</v>
      </c>
      <c r="AQ6415" s="1">
        <f>COUNT(L$11:L6415)</f>
        <v>37</v>
      </c>
      <c r="AR6415" s="43">
        <f t="shared" si="909"/>
        <v>40933</v>
      </c>
      <c r="AS6415" s="44">
        <f t="shared" si="910"/>
        <v>89.120000000000019</v>
      </c>
      <c r="AT6415" s="10" t="str">
        <f t="shared" si="911"/>
        <v/>
      </c>
      <c r="AU6415" s="20" t="str">
        <f t="shared" si="912"/>
        <v/>
      </c>
      <c r="AV6415" s="42">
        <f t="shared" si="913"/>
        <v>1</v>
      </c>
      <c r="AW6415" s="89">
        <f t="shared" si="914"/>
        <v>0</v>
      </c>
      <c r="AX6415" s="168"/>
      <c r="AY6415" s="60"/>
      <c r="AZ6415" s="61"/>
      <c r="BB6415" s="61" t="str">
        <f>IF(Settings!I6411&lt;&gt;"",Settings!I6411,"")</f>
        <v/>
      </c>
    </row>
    <row r="6416" spans="2:54" x14ac:dyDescent="0.2">
      <c r="B6416" s="13"/>
      <c r="C6416" s="12"/>
      <c r="D6416" s="12"/>
      <c r="E6416" s="12"/>
      <c r="F6416" s="12"/>
      <c r="G6416" s="12"/>
      <c r="H6416" s="12"/>
      <c r="I6416" s="15"/>
      <c r="J6416" s="31"/>
      <c r="K6416" s="180"/>
      <c r="L6416" s="40"/>
      <c r="M6416" s="14"/>
      <c r="N6416" s="16"/>
      <c r="O6416" s="49"/>
      <c r="P6416" s="64"/>
      <c r="Q6416" s="18"/>
      <c r="R6416" s="181">
        <f t="shared" si="906"/>
        <v>0</v>
      </c>
      <c r="S6416" s="181">
        <f t="shared" si="907"/>
        <v>0</v>
      </c>
      <c r="T6416" s="181">
        <f t="shared" si="908"/>
        <v>0</v>
      </c>
      <c r="AQ6416" s="1">
        <f>COUNT(L$11:L6416)</f>
        <v>37</v>
      </c>
      <c r="AR6416" s="43">
        <f t="shared" si="909"/>
        <v>40933</v>
      </c>
      <c r="AS6416" s="44">
        <f t="shared" si="910"/>
        <v>89.120000000000019</v>
      </c>
      <c r="AT6416" s="10" t="str">
        <f t="shared" si="911"/>
        <v/>
      </c>
      <c r="AU6416" s="20" t="str">
        <f t="shared" si="912"/>
        <v/>
      </c>
      <c r="AV6416" s="42">
        <f t="shared" si="913"/>
        <v>1</v>
      </c>
      <c r="AW6416" s="89">
        <f t="shared" si="914"/>
        <v>0</v>
      </c>
      <c r="AX6416" s="168"/>
      <c r="AY6416" s="60"/>
      <c r="AZ6416" s="61"/>
      <c r="BB6416" s="61" t="str">
        <f>IF(Settings!I6412&lt;&gt;"",Settings!I6412,"")</f>
        <v/>
      </c>
    </row>
    <row r="6417" spans="2:54" x14ac:dyDescent="0.2">
      <c r="B6417" s="13"/>
      <c r="C6417" s="12"/>
      <c r="D6417" s="12"/>
      <c r="E6417" s="12"/>
      <c r="F6417" s="12"/>
      <c r="G6417" s="12"/>
      <c r="H6417" s="12"/>
      <c r="I6417" s="15"/>
      <c r="J6417" s="31"/>
      <c r="K6417" s="180"/>
      <c r="L6417" s="40"/>
      <c r="M6417" s="14"/>
      <c r="N6417" s="16"/>
      <c r="O6417" s="49"/>
      <c r="P6417" s="64"/>
      <c r="Q6417" s="18"/>
      <c r="R6417" s="181">
        <f t="shared" si="906"/>
        <v>0</v>
      </c>
      <c r="S6417" s="181">
        <f t="shared" si="907"/>
        <v>0</v>
      </c>
      <c r="T6417" s="181">
        <f t="shared" si="908"/>
        <v>0</v>
      </c>
      <c r="AQ6417" s="1">
        <f>COUNT(L$11:L6417)</f>
        <v>37</v>
      </c>
      <c r="AR6417" s="43">
        <f t="shared" si="909"/>
        <v>40933</v>
      </c>
      <c r="AS6417" s="44">
        <f t="shared" si="910"/>
        <v>89.120000000000019</v>
      </c>
      <c r="AT6417" s="10" t="str">
        <f t="shared" si="911"/>
        <v/>
      </c>
      <c r="AU6417" s="20" t="str">
        <f t="shared" si="912"/>
        <v/>
      </c>
      <c r="AV6417" s="42">
        <f t="shared" si="913"/>
        <v>1</v>
      </c>
      <c r="AW6417" s="89">
        <f t="shared" si="914"/>
        <v>0</v>
      </c>
      <c r="AX6417" s="168"/>
      <c r="AY6417" s="60"/>
      <c r="AZ6417" s="61"/>
      <c r="BB6417" s="61" t="str">
        <f>IF(Settings!I6413&lt;&gt;"",Settings!I6413,"")</f>
        <v/>
      </c>
    </row>
    <row r="6418" spans="2:54" x14ac:dyDescent="0.2">
      <c r="B6418" s="13"/>
      <c r="C6418" s="12"/>
      <c r="D6418" s="12"/>
      <c r="E6418" s="12"/>
      <c r="F6418" s="12"/>
      <c r="G6418" s="12"/>
      <c r="H6418" s="12"/>
      <c r="I6418" s="15"/>
      <c r="J6418" s="31"/>
      <c r="K6418" s="180"/>
      <c r="L6418" s="40"/>
      <c r="M6418" s="14"/>
      <c r="N6418" s="16"/>
      <c r="O6418" s="49"/>
      <c r="P6418" s="64"/>
      <c r="Q6418" s="18"/>
      <c r="R6418" s="181">
        <f t="shared" si="906"/>
        <v>0</v>
      </c>
      <c r="S6418" s="181">
        <f t="shared" si="907"/>
        <v>0</v>
      </c>
      <c r="T6418" s="181">
        <f t="shared" si="908"/>
        <v>0</v>
      </c>
      <c r="AQ6418" s="1">
        <f>COUNT(L$11:L6418)</f>
        <v>37</v>
      </c>
      <c r="AR6418" s="43">
        <f t="shared" si="909"/>
        <v>40933</v>
      </c>
      <c r="AS6418" s="44">
        <f t="shared" si="910"/>
        <v>89.120000000000019</v>
      </c>
      <c r="AT6418" s="10" t="str">
        <f t="shared" si="911"/>
        <v/>
      </c>
      <c r="AU6418" s="20" t="str">
        <f t="shared" si="912"/>
        <v/>
      </c>
      <c r="AV6418" s="42">
        <f t="shared" si="913"/>
        <v>1</v>
      </c>
      <c r="AW6418" s="89">
        <f t="shared" si="914"/>
        <v>0</v>
      </c>
      <c r="AX6418" s="168"/>
      <c r="AY6418" s="60"/>
      <c r="AZ6418" s="61"/>
      <c r="BB6418" s="61" t="str">
        <f>IF(Settings!I6414&lt;&gt;"",Settings!I6414,"")</f>
        <v/>
      </c>
    </row>
    <row r="6419" spans="2:54" x14ac:dyDescent="0.2">
      <c r="B6419" s="13"/>
      <c r="C6419" s="12"/>
      <c r="D6419" s="12"/>
      <c r="E6419" s="12"/>
      <c r="F6419" s="12"/>
      <c r="G6419" s="12"/>
      <c r="H6419" s="12"/>
      <c r="I6419" s="15"/>
      <c r="J6419" s="31"/>
      <c r="K6419" s="180"/>
      <c r="L6419" s="40"/>
      <c r="M6419" s="14"/>
      <c r="N6419" s="16"/>
      <c r="O6419" s="49"/>
      <c r="P6419" s="64"/>
      <c r="Q6419" s="18"/>
      <c r="R6419" s="181">
        <f t="shared" si="906"/>
        <v>0</v>
      </c>
      <c r="S6419" s="181">
        <f t="shared" si="907"/>
        <v>0</v>
      </c>
      <c r="T6419" s="181">
        <f t="shared" si="908"/>
        <v>0</v>
      </c>
      <c r="AQ6419" s="1">
        <f>COUNT(L$11:L6419)</f>
        <v>37</v>
      </c>
      <c r="AR6419" s="43">
        <f t="shared" si="909"/>
        <v>40933</v>
      </c>
      <c r="AS6419" s="44">
        <f t="shared" si="910"/>
        <v>89.120000000000019</v>
      </c>
      <c r="AT6419" s="10" t="str">
        <f t="shared" si="911"/>
        <v/>
      </c>
      <c r="AU6419" s="20" t="str">
        <f t="shared" si="912"/>
        <v/>
      </c>
      <c r="AV6419" s="42">
        <f t="shared" si="913"/>
        <v>1</v>
      </c>
      <c r="AW6419" s="89">
        <f t="shared" si="914"/>
        <v>0</v>
      </c>
      <c r="AX6419" s="168"/>
      <c r="AY6419" s="60"/>
      <c r="AZ6419" s="61"/>
      <c r="BB6419" s="61" t="str">
        <f>IF(Settings!I6415&lt;&gt;"",Settings!I6415,"")</f>
        <v/>
      </c>
    </row>
    <row r="6420" spans="2:54" x14ac:dyDescent="0.2">
      <c r="B6420" s="13"/>
      <c r="C6420" s="12"/>
      <c r="D6420" s="12"/>
      <c r="E6420" s="12"/>
      <c r="F6420" s="12"/>
      <c r="G6420" s="12"/>
      <c r="H6420" s="12"/>
      <c r="I6420" s="15"/>
      <c r="J6420" s="31"/>
      <c r="K6420" s="180"/>
      <c r="L6420" s="40"/>
      <c r="M6420" s="14"/>
      <c r="N6420" s="16"/>
      <c r="O6420" s="49"/>
      <c r="P6420" s="64"/>
      <c r="Q6420" s="18"/>
      <c r="R6420" s="181">
        <f t="shared" si="906"/>
        <v>0</v>
      </c>
      <c r="S6420" s="181">
        <f t="shared" si="907"/>
        <v>0</v>
      </c>
      <c r="T6420" s="181">
        <f t="shared" si="908"/>
        <v>0</v>
      </c>
      <c r="AQ6420" s="1">
        <f>COUNT(L$11:L6420)</f>
        <v>37</v>
      </c>
      <c r="AR6420" s="43">
        <f t="shared" si="909"/>
        <v>40933</v>
      </c>
      <c r="AS6420" s="44">
        <f t="shared" si="910"/>
        <v>89.120000000000019</v>
      </c>
      <c r="AT6420" s="10" t="str">
        <f t="shared" si="911"/>
        <v/>
      </c>
      <c r="AU6420" s="20" t="str">
        <f t="shared" si="912"/>
        <v/>
      </c>
      <c r="AV6420" s="42">
        <f t="shared" si="913"/>
        <v>1</v>
      </c>
      <c r="AW6420" s="89">
        <f t="shared" si="914"/>
        <v>0</v>
      </c>
      <c r="AX6420" s="168"/>
      <c r="AY6420" s="60"/>
      <c r="AZ6420" s="61"/>
      <c r="BB6420" s="61" t="str">
        <f>IF(Settings!I6416&lt;&gt;"",Settings!I6416,"")</f>
        <v/>
      </c>
    </row>
    <row r="6421" spans="2:54" x14ac:dyDescent="0.2">
      <c r="B6421" s="13"/>
      <c r="C6421" s="12"/>
      <c r="D6421" s="12"/>
      <c r="E6421" s="12"/>
      <c r="F6421" s="12"/>
      <c r="G6421" s="12"/>
      <c r="H6421" s="12"/>
      <c r="I6421" s="15"/>
      <c r="J6421" s="31"/>
      <c r="K6421" s="180"/>
      <c r="L6421" s="40"/>
      <c r="M6421" s="14"/>
      <c r="N6421" s="16"/>
      <c r="O6421" s="49"/>
      <c r="P6421" s="64"/>
      <c r="Q6421" s="18"/>
      <c r="R6421" s="181">
        <f t="shared" si="906"/>
        <v>0</v>
      </c>
      <c r="S6421" s="181">
        <f t="shared" si="907"/>
        <v>0</v>
      </c>
      <c r="T6421" s="181">
        <f t="shared" si="908"/>
        <v>0</v>
      </c>
      <c r="AQ6421" s="1">
        <f>COUNT(L$11:L6421)</f>
        <v>37</v>
      </c>
      <c r="AR6421" s="43">
        <f t="shared" si="909"/>
        <v>40933</v>
      </c>
      <c r="AS6421" s="44">
        <f t="shared" si="910"/>
        <v>89.120000000000019</v>
      </c>
      <c r="AT6421" s="10" t="str">
        <f t="shared" si="911"/>
        <v/>
      </c>
      <c r="AU6421" s="20" t="str">
        <f t="shared" si="912"/>
        <v/>
      </c>
      <c r="AV6421" s="42">
        <f t="shared" si="913"/>
        <v>1</v>
      </c>
      <c r="AW6421" s="89">
        <f t="shared" si="914"/>
        <v>0</v>
      </c>
      <c r="AX6421" s="168"/>
      <c r="AY6421" s="60"/>
      <c r="AZ6421" s="61"/>
      <c r="BB6421" s="61" t="str">
        <f>IF(Settings!I6417&lt;&gt;"",Settings!I6417,"")</f>
        <v/>
      </c>
    </row>
    <row r="6422" spans="2:54" x14ac:dyDescent="0.2">
      <c r="B6422" s="13"/>
      <c r="C6422" s="12"/>
      <c r="D6422" s="12"/>
      <c r="E6422" s="12"/>
      <c r="F6422" s="12"/>
      <c r="G6422" s="12"/>
      <c r="H6422" s="12"/>
      <c r="I6422" s="15"/>
      <c r="J6422" s="31"/>
      <c r="K6422" s="180"/>
      <c r="L6422" s="40"/>
      <c r="M6422" s="14"/>
      <c r="N6422" s="16"/>
      <c r="O6422" s="49"/>
      <c r="P6422" s="64"/>
      <c r="Q6422" s="18"/>
      <c r="R6422" s="181">
        <f t="shared" si="906"/>
        <v>0</v>
      </c>
      <c r="S6422" s="181">
        <f t="shared" si="907"/>
        <v>0</v>
      </c>
      <c r="T6422" s="181">
        <f t="shared" si="908"/>
        <v>0</v>
      </c>
      <c r="AQ6422" s="1">
        <f>COUNT(L$11:L6422)</f>
        <v>37</v>
      </c>
      <c r="AR6422" s="43">
        <f t="shared" si="909"/>
        <v>40933</v>
      </c>
      <c r="AS6422" s="44">
        <f t="shared" si="910"/>
        <v>89.120000000000019</v>
      </c>
      <c r="AT6422" s="10" t="str">
        <f t="shared" si="911"/>
        <v/>
      </c>
      <c r="AU6422" s="20" t="str">
        <f t="shared" si="912"/>
        <v/>
      </c>
      <c r="AV6422" s="42">
        <f t="shared" si="913"/>
        <v>1</v>
      </c>
      <c r="AW6422" s="89">
        <f t="shared" si="914"/>
        <v>0</v>
      </c>
      <c r="AX6422" s="168"/>
      <c r="AY6422" s="60"/>
      <c r="AZ6422" s="61"/>
      <c r="BB6422" s="61" t="str">
        <f>IF(Settings!I6418&lt;&gt;"",Settings!I6418,"")</f>
        <v/>
      </c>
    </row>
    <row r="6423" spans="2:54" x14ac:dyDescent="0.2">
      <c r="B6423" s="13"/>
      <c r="C6423" s="12"/>
      <c r="D6423" s="12"/>
      <c r="E6423" s="12"/>
      <c r="F6423" s="12"/>
      <c r="G6423" s="12"/>
      <c r="H6423" s="12"/>
      <c r="I6423" s="15"/>
      <c r="J6423" s="31"/>
      <c r="K6423" s="180"/>
      <c r="L6423" s="40"/>
      <c r="M6423" s="14"/>
      <c r="N6423" s="16"/>
      <c r="O6423" s="49"/>
      <c r="P6423" s="64"/>
      <c r="Q6423" s="18"/>
      <c r="R6423" s="181">
        <f t="shared" si="906"/>
        <v>0</v>
      </c>
      <c r="S6423" s="181">
        <f t="shared" si="907"/>
        <v>0</v>
      </c>
      <c r="T6423" s="181">
        <f t="shared" si="908"/>
        <v>0</v>
      </c>
      <c r="AQ6423" s="1">
        <f>COUNT(L$11:L6423)</f>
        <v>37</v>
      </c>
      <c r="AR6423" s="43">
        <f t="shared" si="909"/>
        <v>40933</v>
      </c>
      <c r="AS6423" s="44">
        <f t="shared" si="910"/>
        <v>89.120000000000019</v>
      </c>
      <c r="AT6423" s="10" t="str">
        <f t="shared" si="911"/>
        <v/>
      </c>
      <c r="AU6423" s="20" t="str">
        <f t="shared" si="912"/>
        <v/>
      </c>
      <c r="AV6423" s="42">
        <f t="shared" si="913"/>
        <v>1</v>
      </c>
      <c r="AW6423" s="89">
        <f t="shared" si="914"/>
        <v>0</v>
      </c>
      <c r="AX6423" s="168"/>
      <c r="AY6423" s="60"/>
      <c r="AZ6423" s="61"/>
      <c r="BB6423" s="61" t="str">
        <f>IF(Settings!I6419&lt;&gt;"",Settings!I6419,"")</f>
        <v/>
      </c>
    </row>
    <row r="6424" spans="2:54" x14ac:dyDescent="0.2">
      <c r="B6424" s="13"/>
      <c r="C6424" s="12"/>
      <c r="D6424" s="12"/>
      <c r="E6424" s="12"/>
      <c r="F6424" s="12"/>
      <c r="G6424" s="12"/>
      <c r="H6424" s="12"/>
      <c r="I6424" s="15"/>
      <c r="J6424" s="31"/>
      <c r="K6424" s="180"/>
      <c r="L6424" s="40"/>
      <c r="M6424" s="14"/>
      <c r="N6424" s="16"/>
      <c r="O6424" s="49"/>
      <c r="P6424" s="64"/>
      <c r="Q6424" s="18"/>
      <c r="R6424" s="181">
        <f t="shared" si="906"/>
        <v>0</v>
      </c>
      <c r="S6424" s="181">
        <f t="shared" si="907"/>
        <v>0</v>
      </c>
      <c r="T6424" s="181">
        <f t="shared" si="908"/>
        <v>0</v>
      </c>
      <c r="AQ6424" s="1">
        <f>COUNT(L$11:L6424)</f>
        <v>37</v>
      </c>
      <c r="AR6424" s="43">
        <f t="shared" si="909"/>
        <v>40933</v>
      </c>
      <c r="AS6424" s="44">
        <f t="shared" si="910"/>
        <v>89.120000000000019</v>
      </c>
      <c r="AT6424" s="10" t="str">
        <f t="shared" si="911"/>
        <v/>
      </c>
      <c r="AU6424" s="20" t="str">
        <f t="shared" si="912"/>
        <v/>
      </c>
      <c r="AV6424" s="42">
        <f t="shared" si="913"/>
        <v>1</v>
      </c>
      <c r="AW6424" s="89">
        <f t="shared" si="914"/>
        <v>0</v>
      </c>
      <c r="AX6424" s="168"/>
      <c r="AY6424" s="60"/>
      <c r="AZ6424" s="61"/>
      <c r="BB6424" s="61" t="str">
        <f>IF(Settings!I6420&lt;&gt;"",Settings!I6420,"")</f>
        <v/>
      </c>
    </row>
    <row r="6425" spans="2:54" x14ac:dyDescent="0.2">
      <c r="B6425" s="13"/>
      <c r="C6425" s="12"/>
      <c r="D6425" s="12"/>
      <c r="E6425" s="12"/>
      <c r="F6425" s="12"/>
      <c r="G6425" s="12"/>
      <c r="H6425" s="12"/>
      <c r="I6425" s="15"/>
      <c r="J6425" s="31"/>
      <c r="K6425" s="180"/>
      <c r="L6425" s="40"/>
      <c r="M6425" s="14"/>
      <c r="N6425" s="16"/>
      <c r="O6425" s="49"/>
      <c r="P6425" s="64"/>
      <c r="Q6425" s="18"/>
      <c r="R6425" s="181">
        <f t="shared" si="906"/>
        <v>0</v>
      </c>
      <c r="S6425" s="181">
        <f t="shared" si="907"/>
        <v>0</v>
      </c>
      <c r="T6425" s="181">
        <f t="shared" si="908"/>
        <v>0</v>
      </c>
      <c r="AQ6425" s="1">
        <f>COUNT(L$11:L6425)</f>
        <v>37</v>
      </c>
      <c r="AR6425" s="43">
        <f t="shared" si="909"/>
        <v>40933</v>
      </c>
      <c r="AS6425" s="44">
        <f t="shared" si="910"/>
        <v>89.120000000000019</v>
      </c>
      <c r="AT6425" s="10" t="str">
        <f t="shared" si="911"/>
        <v/>
      </c>
      <c r="AU6425" s="20" t="str">
        <f t="shared" si="912"/>
        <v/>
      </c>
      <c r="AV6425" s="42">
        <f t="shared" si="913"/>
        <v>1</v>
      </c>
      <c r="AW6425" s="89">
        <f t="shared" si="914"/>
        <v>0</v>
      </c>
      <c r="AX6425" s="168"/>
      <c r="AY6425" s="60"/>
      <c r="AZ6425" s="61"/>
      <c r="BB6425" s="61" t="str">
        <f>IF(Settings!I6421&lt;&gt;"",Settings!I6421,"")</f>
        <v/>
      </c>
    </row>
    <row r="6426" spans="2:54" x14ac:dyDescent="0.2">
      <c r="B6426" s="13"/>
      <c r="C6426" s="12"/>
      <c r="D6426" s="12"/>
      <c r="E6426" s="12"/>
      <c r="F6426" s="12"/>
      <c r="G6426" s="12"/>
      <c r="H6426" s="12"/>
      <c r="I6426" s="15"/>
      <c r="J6426" s="31"/>
      <c r="K6426" s="180"/>
      <c r="L6426" s="40"/>
      <c r="M6426" s="14"/>
      <c r="N6426" s="16"/>
      <c r="O6426" s="49"/>
      <c r="P6426" s="64"/>
      <c r="Q6426" s="18"/>
      <c r="R6426" s="181">
        <f t="shared" si="906"/>
        <v>0</v>
      </c>
      <c r="S6426" s="181">
        <f t="shared" si="907"/>
        <v>0</v>
      </c>
      <c r="T6426" s="181">
        <f t="shared" si="908"/>
        <v>0</v>
      </c>
      <c r="AQ6426" s="1">
        <f>COUNT(L$11:L6426)</f>
        <v>37</v>
      </c>
      <c r="AR6426" s="43">
        <f t="shared" si="909"/>
        <v>40933</v>
      </c>
      <c r="AS6426" s="44">
        <f t="shared" si="910"/>
        <v>89.120000000000019</v>
      </c>
      <c r="AT6426" s="10" t="str">
        <f t="shared" si="911"/>
        <v/>
      </c>
      <c r="AU6426" s="20" t="str">
        <f t="shared" si="912"/>
        <v/>
      </c>
      <c r="AV6426" s="42">
        <f t="shared" si="913"/>
        <v>1</v>
      </c>
      <c r="AW6426" s="89">
        <f t="shared" si="914"/>
        <v>0</v>
      </c>
      <c r="AX6426" s="168"/>
      <c r="AY6426" s="60"/>
      <c r="AZ6426" s="61"/>
      <c r="BB6426" s="61" t="str">
        <f>IF(Settings!I6422&lt;&gt;"",Settings!I6422,"")</f>
        <v/>
      </c>
    </row>
    <row r="6427" spans="2:54" x14ac:dyDescent="0.2">
      <c r="B6427" s="13"/>
      <c r="C6427" s="12"/>
      <c r="D6427" s="12"/>
      <c r="E6427" s="12"/>
      <c r="F6427" s="12"/>
      <c r="G6427" s="12"/>
      <c r="H6427" s="12"/>
      <c r="I6427" s="15"/>
      <c r="J6427" s="31"/>
      <c r="K6427" s="180"/>
      <c r="L6427" s="40"/>
      <c r="M6427" s="14"/>
      <c r="N6427" s="16"/>
      <c r="O6427" s="49"/>
      <c r="P6427" s="64"/>
      <c r="Q6427" s="18"/>
      <c r="R6427" s="181">
        <f t="shared" si="906"/>
        <v>0</v>
      </c>
      <c r="S6427" s="181">
        <f t="shared" si="907"/>
        <v>0</v>
      </c>
      <c r="T6427" s="181">
        <f t="shared" si="908"/>
        <v>0</v>
      </c>
      <c r="AQ6427" s="1">
        <f>COUNT(L$11:L6427)</f>
        <v>37</v>
      </c>
      <c r="AR6427" s="43">
        <f t="shared" si="909"/>
        <v>40933</v>
      </c>
      <c r="AS6427" s="44">
        <f t="shared" si="910"/>
        <v>89.120000000000019</v>
      </c>
      <c r="AT6427" s="10" t="str">
        <f t="shared" si="911"/>
        <v/>
      </c>
      <c r="AU6427" s="20" t="str">
        <f t="shared" si="912"/>
        <v/>
      </c>
      <c r="AV6427" s="42">
        <f t="shared" si="913"/>
        <v>1</v>
      </c>
      <c r="AW6427" s="89">
        <f t="shared" si="914"/>
        <v>0</v>
      </c>
      <c r="AX6427" s="168"/>
      <c r="AY6427" s="60"/>
      <c r="AZ6427" s="61"/>
      <c r="BB6427" s="61" t="str">
        <f>IF(Settings!I6423&lt;&gt;"",Settings!I6423,"")</f>
        <v/>
      </c>
    </row>
    <row r="6428" spans="2:54" x14ac:dyDescent="0.2">
      <c r="B6428" s="13"/>
      <c r="C6428" s="12"/>
      <c r="D6428" s="12"/>
      <c r="E6428" s="12"/>
      <c r="F6428" s="12"/>
      <c r="G6428" s="12"/>
      <c r="H6428" s="12"/>
      <c r="I6428" s="15"/>
      <c r="J6428" s="31"/>
      <c r="K6428" s="180"/>
      <c r="L6428" s="40"/>
      <c r="M6428" s="14"/>
      <c r="N6428" s="16"/>
      <c r="O6428" s="49"/>
      <c r="P6428" s="64"/>
      <c r="Q6428" s="18"/>
      <c r="R6428" s="181">
        <f t="shared" si="906"/>
        <v>0</v>
      </c>
      <c r="S6428" s="181">
        <f t="shared" si="907"/>
        <v>0</v>
      </c>
      <c r="T6428" s="181">
        <f t="shared" si="908"/>
        <v>0</v>
      </c>
      <c r="AQ6428" s="1">
        <f>COUNT(L$11:L6428)</f>
        <v>37</v>
      </c>
      <c r="AR6428" s="43">
        <f t="shared" si="909"/>
        <v>40933</v>
      </c>
      <c r="AS6428" s="44">
        <f t="shared" si="910"/>
        <v>89.120000000000019</v>
      </c>
      <c r="AT6428" s="10" t="str">
        <f t="shared" si="911"/>
        <v/>
      </c>
      <c r="AU6428" s="20" t="str">
        <f t="shared" si="912"/>
        <v/>
      </c>
      <c r="AV6428" s="42">
        <f t="shared" si="913"/>
        <v>1</v>
      </c>
      <c r="AW6428" s="89">
        <f t="shared" si="914"/>
        <v>0</v>
      </c>
      <c r="AX6428" s="168"/>
      <c r="AY6428" s="60"/>
      <c r="AZ6428" s="61"/>
      <c r="BB6428" s="61" t="str">
        <f>IF(Settings!I6424&lt;&gt;"",Settings!I6424,"")</f>
        <v/>
      </c>
    </row>
    <row r="6429" spans="2:54" x14ac:dyDescent="0.2">
      <c r="B6429" s="13"/>
      <c r="C6429" s="12"/>
      <c r="D6429" s="12"/>
      <c r="E6429" s="12"/>
      <c r="F6429" s="12"/>
      <c r="G6429" s="12"/>
      <c r="H6429" s="12"/>
      <c r="I6429" s="15"/>
      <c r="J6429" s="31"/>
      <c r="K6429" s="180"/>
      <c r="L6429" s="40"/>
      <c r="M6429" s="14"/>
      <c r="N6429" s="16"/>
      <c r="O6429" s="49"/>
      <c r="P6429" s="64"/>
      <c r="Q6429" s="18"/>
      <c r="R6429" s="181">
        <f t="shared" si="906"/>
        <v>0</v>
      </c>
      <c r="S6429" s="181">
        <f t="shared" si="907"/>
        <v>0</v>
      </c>
      <c r="T6429" s="181">
        <f t="shared" si="908"/>
        <v>0</v>
      </c>
      <c r="AQ6429" s="1">
        <f>COUNT(L$11:L6429)</f>
        <v>37</v>
      </c>
      <c r="AR6429" s="43">
        <f t="shared" si="909"/>
        <v>40933</v>
      </c>
      <c r="AS6429" s="44">
        <f t="shared" si="910"/>
        <v>89.120000000000019</v>
      </c>
      <c r="AT6429" s="10" t="str">
        <f t="shared" si="911"/>
        <v/>
      </c>
      <c r="AU6429" s="20" t="str">
        <f t="shared" si="912"/>
        <v/>
      </c>
      <c r="AV6429" s="42">
        <f t="shared" si="913"/>
        <v>1</v>
      </c>
      <c r="AW6429" s="89">
        <f t="shared" si="914"/>
        <v>0</v>
      </c>
      <c r="AX6429" s="168"/>
      <c r="AY6429" s="60"/>
      <c r="AZ6429" s="61"/>
      <c r="BB6429" s="61" t="str">
        <f>IF(Settings!I6425&lt;&gt;"",Settings!I6425,"")</f>
        <v/>
      </c>
    </row>
    <row r="6430" spans="2:54" x14ac:dyDescent="0.2">
      <c r="B6430" s="13"/>
      <c r="C6430" s="12"/>
      <c r="D6430" s="12"/>
      <c r="E6430" s="12"/>
      <c r="F6430" s="12"/>
      <c r="G6430" s="12"/>
      <c r="H6430" s="12"/>
      <c r="I6430" s="15"/>
      <c r="J6430" s="31"/>
      <c r="K6430" s="180"/>
      <c r="L6430" s="40"/>
      <c r="M6430" s="14"/>
      <c r="N6430" s="16"/>
      <c r="O6430" s="49"/>
      <c r="P6430" s="64"/>
      <c r="Q6430" s="18"/>
      <c r="R6430" s="181">
        <f t="shared" si="906"/>
        <v>0</v>
      </c>
      <c r="S6430" s="181">
        <f t="shared" si="907"/>
        <v>0</v>
      </c>
      <c r="T6430" s="181">
        <f t="shared" si="908"/>
        <v>0</v>
      </c>
      <c r="AQ6430" s="1">
        <f>COUNT(L$11:L6430)</f>
        <v>37</v>
      </c>
      <c r="AR6430" s="43">
        <f t="shared" si="909"/>
        <v>40933</v>
      </c>
      <c r="AS6430" s="44">
        <f t="shared" si="910"/>
        <v>89.120000000000019</v>
      </c>
      <c r="AT6430" s="10" t="str">
        <f t="shared" si="911"/>
        <v/>
      </c>
      <c r="AU6430" s="20" t="str">
        <f t="shared" si="912"/>
        <v/>
      </c>
      <c r="AV6430" s="42">
        <f t="shared" si="913"/>
        <v>1</v>
      </c>
      <c r="AW6430" s="89">
        <f t="shared" si="914"/>
        <v>0</v>
      </c>
      <c r="AX6430" s="168"/>
      <c r="AY6430" s="60"/>
      <c r="AZ6430" s="61"/>
      <c r="BB6430" s="61" t="str">
        <f>IF(Settings!I6426&lt;&gt;"",Settings!I6426,"")</f>
        <v/>
      </c>
    </row>
    <row r="6431" spans="2:54" x14ac:dyDescent="0.2">
      <c r="B6431" s="13"/>
      <c r="C6431" s="12"/>
      <c r="D6431" s="12"/>
      <c r="E6431" s="12"/>
      <c r="F6431" s="12"/>
      <c r="G6431" s="12"/>
      <c r="H6431" s="12"/>
      <c r="I6431" s="15"/>
      <c r="J6431" s="31"/>
      <c r="K6431" s="180"/>
      <c r="L6431" s="40"/>
      <c r="M6431" s="14"/>
      <c r="N6431" s="16"/>
      <c r="O6431" s="49"/>
      <c r="P6431" s="64"/>
      <c r="Q6431" s="18"/>
      <c r="R6431" s="181">
        <f t="shared" si="906"/>
        <v>0</v>
      </c>
      <c r="S6431" s="181">
        <f t="shared" si="907"/>
        <v>0</v>
      </c>
      <c r="T6431" s="181">
        <f t="shared" si="908"/>
        <v>0</v>
      </c>
      <c r="AQ6431" s="1">
        <f>COUNT(L$11:L6431)</f>
        <v>37</v>
      </c>
      <c r="AR6431" s="43">
        <f t="shared" si="909"/>
        <v>40933</v>
      </c>
      <c r="AS6431" s="44">
        <f t="shared" si="910"/>
        <v>89.120000000000019</v>
      </c>
      <c r="AT6431" s="10" t="str">
        <f t="shared" si="911"/>
        <v/>
      </c>
      <c r="AU6431" s="20" t="str">
        <f t="shared" si="912"/>
        <v/>
      </c>
      <c r="AV6431" s="42">
        <f t="shared" si="913"/>
        <v>1</v>
      </c>
      <c r="AW6431" s="89">
        <f t="shared" si="914"/>
        <v>0</v>
      </c>
      <c r="AX6431" s="168"/>
      <c r="AY6431" s="60"/>
      <c r="AZ6431" s="61"/>
      <c r="BB6431" s="61" t="str">
        <f>IF(Settings!I6427&lt;&gt;"",Settings!I6427,"")</f>
        <v/>
      </c>
    </row>
    <row r="6432" spans="2:54" x14ac:dyDescent="0.2">
      <c r="B6432" s="13"/>
      <c r="C6432" s="12"/>
      <c r="D6432" s="12"/>
      <c r="E6432" s="12"/>
      <c r="F6432" s="12"/>
      <c r="G6432" s="12"/>
      <c r="H6432" s="12"/>
      <c r="I6432" s="15"/>
      <c r="J6432" s="31"/>
      <c r="K6432" s="180"/>
      <c r="L6432" s="40"/>
      <c r="M6432" s="14"/>
      <c r="N6432" s="16"/>
      <c r="O6432" s="49"/>
      <c r="P6432" s="64"/>
      <c r="Q6432" s="18"/>
      <c r="R6432" s="181">
        <f t="shared" si="906"/>
        <v>0</v>
      </c>
      <c r="S6432" s="181">
        <f t="shared" si="907"/>
        <v>0</v>
      </c>
      <c r="T6432" s="181">
        <f t="shared" si="908"/>
        <v>0</v>
      </c>
      <c r="AQ6432" s="1">
        <f>COUNT(L$11:L6432)</f>
        <v>37</v>
      </c>
      <c r="AR6432" s="43">
        <f t="shared" si="909"/>
        <v>40933</v>
      </c>
      <c r="AS6432" s="44">
        <f t="shared" si="910"/>
        <v>89.120000000000019</v>
      </c>
      <c r="AT6432" s="10" t="str">
        <f t="shared" si="911"/>
        <v/>
      </c>
      <c r="AU6432" s="20" t="str">
        <f t="shared" si="912"/>
        <v/>
      </c>
      <c r="AV6432" s="42">
        <f t="shared" si="913"/>
        <v>1</v>
      </c>
      <c r="AW6432" s="89">
        <f t="shared" si="914"/>
        <v>0</v>
      </c>
      <c r="AX6432" s="168"/>
      <c r="AY6432" s="60"/>
      <c r="AZ6432" s="61"/>
      <c r="BB6432" s="61" t="str">
        <f>IF(Settings!I6428&lt;&gt;"",Settings!I6428,"")</f>
        <v/>
      </c>
    </row>
    <row r="6433" spans="2:54" x14ac:dyDescent="0.2">
      <c r="B6433" s="13"/>
      <c r="C6433" s="12"/>
      <c r="D6433" s="12"/>
      <c r="E6433" s="12"/>
      <c r="F6433" s="12"/>
      <c r="G6433" s="12"/>
      <c r="H6433" s="12"/>
      <c r="I6433" s="15"/>
      <c r="J6433" s="31"/>
      <c r="K6433" s="180"/>
      <c r="L6433" s="40"/>
      <c r="M6433" s="14"/>
      <c r="N6433" s="16"/>
      <c r="O6433" s="49"/>
      <c r="P6433" s="64"/>
      <c r="Q6433" s="18"/>
      <c r="R6433" s="181">
        <f t="shared" si="906"/>
        <v>0</v>
      </c>
      <c r="S6433" s="181">
        <f t="shared" si="907"/>
        <v>0</v>
      </c>
      <c r="T6433" s="181">
        <f t="shared" si="908"/>
        <v>0</v>
      </c>
      <c r="AQ6433" s="1">
        <f>COUNT(L$11:L6433)</f>
        <v>37</v>
      </c>
      <c r="AR6433" s="43">
        <f t="shared" si="909"/>
        <v>40933</v>
      </c>
      <c r="AS6433" s="44">
        <f t="shared" si="910"/>
        <v>89.120000000000019</v>
      </c>
      <c r="AT6433" s="10" t="str">
        <f t="shared" si="911"/>
        <v/>
      </c>
      <c r="AU6433" s="20" t="str">
        <f t="shared" si="912"/>
        <v/>
      </c>
      <c r="AV6433" s="42">
        <f t="shared" si="913"/>
        <v>1</v>
      </c>
      <c r="AW6433" s="89">
        <f t="shared" si="914"/>
        <v>0</v>
      </c>
      <c r="AX6433" s="168"/>
      <c r="AY6433" s="60"/>
      <c r="AZ6433" s="61"/>
      <c r="BB6433" s="61" t="str">
        <f>IF(Settings!I6429&lt;&gt;"",Settings!I6429,"")</f>
        <v/>
      </c>
    </row>
    <row r="6434" spans="2:54" x14ac:dyDescent="0.2">
      <c r="B6434" s="13"/>
      <c r="C6434" s="12"/>
      <c r="D6434" s="12"/>
      <c r="E6434" s="12"/>
      <c r="F6434" s="12"/>
      <c r="G6434" s="12"/>
      <c r="H6434" s="12"/>
      <c r="I6434" s="15"/>
      <c r="J6434" s="31"/>
      <c r="K6434" s="180"/>
      <c r="L6434" s="40"/>
      <c r="M6434" s="14"/>
      <c r="N6434" s="16"/>
      <c r="O6434" s="49"/>
      <c r="P6434" s="64"/>
      <c r="Q6434" s="18"/>
      <c r="R6434" s="181">
        <f t="shared" si="906"/>
        <v>0</v>
      </c>
      <c r="S6434" s="181">
        <f t="shared" si="907"/>
        <v>0</v>
      </c>
      <c r="T6434" s="181">
        <f t="shared" si="908"/>
        <v>0</v>
      </c>
      <c r="AQ6434" s="1">
        <f>COUNT(L$11:L6434)</f>
        <v>37</v>
      </c>
      <c r="AR6434" s="43">
        <f t="shared" si="909"/>
        <v>40933</v>
      </c>
      <c r="AS6434" s="44">
        <f t="shared" si="910"/>
        <v>89.120000000000019</v>
      </c>
      <c r="AT6434" s="10" t="str">
        <f t="shared" si="911"/>
        <v/>
      </c>
      <c r="AU6434" s="20" t="str">
        <f t="shared" si="912"/>
        <v/>
      </c>
      <c r="AV6434" s="42">
        <f t="shared" si="913"/>
        <v>1</v>
      </c>
      <c r="AW6434" s="89">
        <f t="shared" si="914"/>
        <v>0</v>
      </c>
      <c r="AX6434" s="168"/>
      <c r="AY6434" s="60"/>
      <c r="AZ6434" s="61"/>
      <c r="BB6434" s="61" t="str">
        <f>IF(Settings!I6430&lt;&gt;"",Settings!I6430,"")</f>
        <v/>
      </c>
    </row>
    <row r="6435" spans="2:54" x14ac:dyDescent="0.2">
      <c r="B6435" s="13"/>
      <c r="C6435" s="12"/>
      <c r="D6435" s="12"/>
      <c r="E6435" s="12"/>
      <c r="F6435" s="12"/>
      <c r="G6435" s="12"/>
      <c r="H6435" s="12"/>
      <c r="I6435" s="15"/>
      <c r="J6435" s="31"/>
      <c r="K6435" s="180"/>
      <c r="L6435" s="40"/>
      <c r="M6435" s="14"/>
      <c r="N6435" s="16"/>
      <c r="O6435" s="49"/>
      <c r="P6435" s="64"/>
      <c r="Q6435" s="18"/>
      <c r="R6435" s="181">
        <f t="shared" si="906"/>
        <v>0</v>
      </c>
      <c r="S6435" s="181">
        <f t="shared" si="907"/>
        <v>0</v>
      </c>
      <c r="T6435" s="181">
        <f t="shared" si="908"/>
        <v>0</v>
      </c>
      <c r="AQ6435" s="1">
        <f>COUNT(L$11:L6435)</f>
        <v>37</v>
      </c>
      <c r="AR6435" s="43">
        <f t="shared" si="909"/>
        <v>40933</v>
      </c>
      <c r="AS6435" s="44">
        <f t="shared" si="910"/>
        <v>89.120000000000019</v>
      </c>
      <c r="AT6435" s="10" t="str">
        <f t="shared" si="911"/>
        <v/>
      </c>
      <c r="AU6435" s="20" t="str">
        <f t="shared" si="912"/>
        <v/>
      </c>
      <c r="AV6435" s="42">
        <f t="shared" si="913"/>
        <v>1</v>
      </c>
      <c r="AW6435" s="89">
        <f t="shared" si="914"/>
        <v>0</v>
      </c>
      <c r="AX6435" s="168"/>
      <c r="AY6435" s="60"/>
      <c r="AZ6435" s="61"/>
      <c r="BB6435" s="61" t="str">
        <f>IF(Settings!I6431&lt;&gt;"",Settings!I6431,"")</f>
        <v/>
      </c>
    </row>
    <row r="6436" spans="2:54" x14ac:dyDescent="0.2">
      <c r="B6436" s="13"/>
      <c r="C6436" s="12"/>
      <c r="D6436" s="12"/>
      <c r="E6436" s="12"/>
      <c r="F6436" s="12"/>
      <c r="G6436" s="12"/>
      <c r="H6436" s="12"/>
      <c r="I6436" s="15"/>
      <c r="J6436" s="31"/>
      <c r="K6436" s="180"/>
      <c r="L6436" s="40"/>
      <c r="M6436" s="14"/>
      <c r="N6436" s="16"/>
      <c r="O6436" s="49"/>
      <c r="P6436" s="64"/>
      <c r="Q6436" s="18"/>
      <c r="R6436" s="181">
        <f t="shared" si="906"/>
        <v>0</v>
      </c>
      <c r="S6436" s="181">
        <f t="shared" si="907"/>
        <v>0</v>
      </c>
      <c r="T6436" s="181">
        <f t="shared" si="908"/>
        <v>0</v>
      </c>
      <c r="AQ6436" s="1">
        <f>COUNT(L$11:L6436)</f>
        <v>37</v>
      </c>
      <c r="AR6436" s="43">
        <f t="shared" si="909"/>
        <v>40933</v>
      </c>
      <c r="AS6436" s="44">
        <f t="shared" si="910"/>
        <v>89.120000000000019</v>
      </c>
      <c r="AT6436" s="10" t="str">
        <f t="shared" si="911"/>
        <v/>
      </c>
      <c r="AU6436" s="20" t="str">
        <f t="shared" si="912"/>
        <v/>
      </c>
      <c r="AV6436" s="42">
        <f t="shared" si="913"/>
        <v>1</v>
      </c>
      <c r="AW6436" s="89">
        <f t="shared" si="914"/>
        <v>0</v>
      </c>
      <c r="AX6436" s="168"/>
      <c r="AY6436" s="60"/>
      <c r="AZ6436" s="61"/>
      <c r="BB6436" s="61" t="str">
        <f>IF(Settings!I6432&lt;&gt;"",Settings!I6432,"")</f>
        <v/>
      </c>
    </row>
    <row r="6437" spans="2:54" x14ac:dyDescent="0.2">
      <c r="B6437" s="13"/>
      <c r="C6437" s="12"/>
      <c r="D6437" s="12"/>
      <c r="E6437" s="12"/>
      <c r="F6437" s="12"/>
      <c r="G6437" s="12"/>
      <c r="H6437" s="12"/>
      <c r="I6437" s="15"/>
      <c r="J6437" s="31"/>
      <c r="K6437" s="180"/>
      <c r="L6437" s="40"/>
      <c r="M6437" s="14"/>
      <c r="N6437" s="16"/>
      <c r="O6437" s="49"/>
      <c r="P6437" s="64"/>
      <c r="Q6437" s="18"/>
      <c r="R6437" s="181">
        <f t="shared" si="906"/>
        <v>0</v>
      </c>
      <c r="S6437" s="181">
        <f t="shared" si="907"/>
        <v>0</v>
      </c>
      <c r="T6437" s="181">
        <f t="shared" si="908"/>
        <v>0</v>
      </c>
      <c r="AQ6437" s="1">
        <f>COUNT(L$11:L6437)</f>
        <v>37</v>
      </c>
      <c r="AR6437" s="43">
        <f t="shared" si="909"/>
        <v>40933</v>
      </c>
      <c r="AS6437" s="44">
        <f t="shared" si="910"/>
        <v>89.120000000000019</v>
      </c>
      <c r="AT6437" s="10" t="str">
        <f t="shared" si="911"/>
        <v/>
      </c>
      <c r="AU6437" s="20" t="str">
        <f t="shared" si="912"/>
        <v/>
      </c>
      <c r="AV6437" s="42">
        <f t="shared" si="913"/>
        <v>1</v>
      </c>
      <c r="AW6437" s="89">
        <f t="shared" si="914"/>
        <v>0</v>
      </c>
      <c r="AX6437" s="168"/>
      <c r="AY6437" s="60"/>
      <c r="AZ6437" s="61"/>
      <c r="BB6437" s="61" t="str">
        <f>IF(Settings!I6433&lt;&gt;"",Settings!I6433,"")</f>
        <v/>
      </c>
    </row>
    <row r="6438" spans="2:54" x14ac:dyDescent="0.2">
      <c r="B6438" s="13"/>
      <c r="C6438" s="12"/>
      <c r="D6438" s="12"/>
      <c r="E6438" s="12"/>
      <c r="F6438" s="12"/>
      <c r="G6438" s="12"/>
      <c r="H6438" s="12"/>
      <c r="I6438" s="15"/>
      <c r="J6438" s="31"/>
      <c r="K6438" s="180"/>
      <c r="L6438" s="40"/>
      <c r="M6438" s="14"/>
      <c r="N6438" s="16"/>
      <c r="O6438" s="49"/>
      <c r="P6438" s="64"/>
      <c r="Q6438" s="18"/>
      <c r="R6438" s="181">
        <f t="shared" si="906"/>
        <v>0</v>
      </c>
      <c r="S6438" s="181">
        <f t="shared" si="907"/>
        <v>0</v>
      </c>
      <c r="T6438" s="181">
        <f t="shared" si="908"/>
        <v>0</v>
      </c>
      <c r="AQ6438" s="1">
        <f>COUNT(L$11:L6438)</f>
        <v>37</v>
      </c>
      <c r="AR6438" s="43">
        <f t="shared" si="909"/>
        <v>40933</v>
      </c>
      <c r="AS6438" s="44">
        <f t="shared" si="910"/>
        <v>89.120000000000019</v>
      </c>
      <c r="AT6438" s="10" t="str">
        <f t="shared" si="911"/>
        <v/>
      </c>
      <c r="AU6438" s="20" t="str">
        <f t="shared" si="912"/>
        <v/>
      </c>
      <c r="AV6438" s="42">
        <f t="shared" si="913"/>
        <v>1</v>
      </c>
      <c r="AW6438" s="89">
        <f t="shared" si="914"/>
        <v>0</v>
      </c>
      <c r="AX6438" s="168"/>
      <c r="AY6438" s="60"/>
      <c r="AZ6438" s="61"/>
      <c r="BB6438" s="61" t="str">
        <f>IF(Settings!I6434&lt;&gt;"",Settings!I6434,"")</f>
        <v/>
      </c>
    </row>
    <row r="6439" spans="2:54" x14ac:dyDescent="0.2">
      <c r="B6439" s="13"/>
      <c r="C6439" s="12"/>
      <c r="D6439" s="12"/>
      <c r="E6439" s="12"/>
      <c r="F6439" s="12"/>
      <c r="G6439" s="12"/>
      <c r="H6439" s="12"/>
      <c r="I6439" s="15"/>
      <c r="J6439" s="31"/>
      <c r="K6439" s="180"/>
      <c r="L6439" s="40"/>
      <c r="M6439" s="14"/>
      <c r="N6439" s="16"/>
      <c r="O6439" s="49"/>
      <c r="P6439" s="64"/>
      <c r="Q6439" s="18"/>
      <c r="R6439" s="181">
        <f t="shared" si="906"/>
        <v>0</v>
      </c>
      <c r="S6439" s="181">
        <f t="shared" si="907"/>
        <v>0</v>
      </c>
      <c r="T6439" s="181">
        <f t="shared" si="908"/>
        <v>0</v>
      </c>
      <c r="AQ6439" s="1">
        <f>COUNT(L$11:L6439)</f>
        <v>37</v>
      </c>
      <c r="AR6439" s="43">
        <f t="shared" si="909"/>
        <v>40933</v>
      </c>
      <c r="AS6439" s="44">
        <f t="shared" si="910"/>
        <v>89.120000000000019</v>
      </c>
      <c r="AT6439" s="10" t="str">
        <f t="shared" si="911"/>
        <v/>
      </c>
      <c r="AU6439" s="20" t="str">
        <f t="shared" si="912"/>
        <v/>
      </c>
      <c r="AV6439" s="42">
        <f t="shared" si="913"/>
        <v>1</v>
      </c>
      <c r="AW6439" s="89">
        <f t="shared" si="914"/>
        <v>0</v>
      </c>
      <c r="AX6439" s="168"/>
      <c r="AY6439" s="60"/>
      <c r="AZ6439" s="61"/>
      <c r="BB6439" s="61" t="str">
        <f>IF(Settings!I6435&lt;&gt;"",Settings!I6435,"")</f>
        <v/>
      </c>
    </row>
    <row r="6440" spans="2:54" x14ac:dyDescent="0.2">
      <c r="B6440" s="13"/>
      <c r="C6440" s="12"/>
      <c r="D6440" s="12"/>
      <c r="E6440" s="12"/>
      <c r="F6440" s="12"/>
      <c r="G6440" s="12"/>
      <c r="H6440" s="12"/>
      <c r="I6440" s="15"/>
      <c r="J6440" s="31"/>
      <c r="K6440" s="180"/>
      <c r="L6440" s="40"/>
      <c r="M6440" s="14"/>
      <c r="N6440" s="16"/>
      <c r="O6440" s="49"/>
      <c r="P6440" s="64"/>
      <c r="Q6440" s="18"/>
      <c r="R6440" s="181">
        <f t="shared" si="906"/>
        <v>0</v>
      </c>
      <c r="S6440" s="181">
        <f t="shared" si="907"/>
        <v>0</v>
      </c>
      <c r="T6440" s="181">
        <f t="shared" si="908"/>
        <v>0</v>
      </c>
      <c r="AQ6440" s="1">
        <f>COUNT(L$11:L6440)</f>
        <v>37</v>
      </c>
      <c r="AR6440" s="43">
        <f t="shared" si="909"/>
        <v>40933</v>
      </c>
      <c r="AS6440" s="44">
        <f t="shared" si="910"/>
        <v>89.120000000000019</v>
      </c>
      <c r="AT6440" s="10" t="str">
        <f t="shared" si="911"/>
        <v/>
      </c>
      <c r="AU6440" s="20" t="str">
        <f t="shared" si="912"/>
        <v/>
      </c>
      <c r="AV6440" s="42">
        <f t="shared" si="913"/>
        <v>1</v>
      </c>
      <c r="AW6440" s="89">
        <f t="shared" si="914"/>
        <v>0</v>
      </c>
      <c r="AX6440" s="168"/>
      <c r="AY6440" s="60"/>
      <c r="AZ6440" s="61"/>
      <c r="BB6440" s="61" t="str">
        <f>IF(Settings!I6436&lt;&gt;"",Settings!I6436,"")</f>
        <v/>
      </c>
    </row>
    <row r="6441" spans="2:54" x14ac:dyDescent="0.2">
      <c r="B6441" s="13"/>
      <c r="C6441" s="12"/>
      <c r="D6441" s="12"/>
      <c r="E6441" s="12"/>
      <c r="F6441" s="12"/>
      <c r="G6441" s="12"/>
      <c r="H6441" s="12"/>
      <c r="I6441" s="15"/>
      <c r="J6441" s="31"/>
      <c r="K6441" s="180"/>
      <c r="L6441" s="40"/>
      <c r="M6441" s="14"/>
      <c r="N6441" s="16"/>
      <c r="O6441" s="49"/>
      <c r="P6441" s="64"/>
      <c r="Q6441" s="18"/>
      <c r="R6441" s="181">
        <f t="shared" si="906"/>
        <v>0</v>
      </c>
      <c r="S6441" s="181">
        <f t="shared" si="907"/>
        <v>0</v>
      </c>
      <c r="T6441" s="181">
        <f t="shared" si="908"/>
        <v>0</v>
      </c>
      <c r="AQ6441" s="1">
        <f>COUNT(L$11:L6441)</f>
        <v>37</v>
      </c>
      <c r="AR6441" s="43">
        <f t="shared" si="909"/>
        <v>40933</v>
      </c>
      <c r="AS6441" s="44">
        <f t="shared" si="910"/>
        <v>89.120000000000019</v>
      </c>
      <c r="AT6441" s="10" t="str">
        <f t="shared" si="911"/>
        <v/>
      </c>
      <c r="AU6441" s="20" t="str">
        <f t="shared" si="912"/>
        <v/>
      </c>
      <c r="AV6441" s="42">
        <f t="shared" si="913"/>
        <v>1</v>
      </c>
      <c r="AW6441" s="89">
        <f t="shared" si="914"/>
        <v>0</v>
      </c>
      <c r="AX6441" s="168"/>
      <c r="AY6441" s="60"/>
      <c r="AZ6441" s="61"/>
      <c r="BB6441" s="61" t="str">
        <f>IF(Settings!I6437&lt;&gt;"",Settings!I6437,"")</f>
        <v/>
      </c>
    </row>
    <row r="6442" spans="2:54" x14ac:dyDescent="0.2">
      <c r="B6442" s="13"/>
      <c r="C6442" s="12"/>
      <c r="D6442" s="12"/>
      <c r="E6442" s="12"/>
      <c r="F6442" s="12"/>
      <c r="G6442" s="12"/>
      <c r="H6442" s="12"/>
      <c r="I6442" s="15"/>
      <c r="J6442" s="31"/>
      <c r="K6442" s="180"/>
      <c r="L6442" s="40"/>
      <c r="M6442" s="14"/>
      <c r="N6442" s="16"/>
      <c r="O6442" s="49"/>
      <c r="P6442" s="64"/>
      <c r="Q6442" s="18"/>
      <c r="R6442" s="181">
        <f t="shared" si="906"/>
        <v>0</v>
      </c>
      <c r="S6442" s="181">
        <f t="shared" si="907"/>
        <v>0</v>
      </c>
      <c r="T6442" s="181">
        <f t="shared" si="908"/>
        <v>0</v>
      </c>
      <c r="AQ6442" s="1">
        <f>COUNT(L$11:L6442)</f>
        <v>37</v>
      </c>
      <c r="AR6442" s="43">
        <f t="shared" si="909"/>
        <v>40933</v>
      </c>
      <c r="AS6442" s="44">
        <f t="shared" si="910"/>
        <v>89.120000000000019</v>
      </c>
      <c r="AT6442" s="10" t="str">
        <f t="shared" si="911"/>
        <v/>
      </c>
      <c r="AU6442" s="20" t="str">
        <f t="shared" si="912"/>
        <v/>
      </c>
      <c r="AV6442" s="42">
        <f t="shared" si="913"/>
        <v>1</v>
      </c>
      <c r="AW6442" s="89">
        <f t="shared" si="914"/>
        <v>0</v>
      </c>
      <c r="AX6442" s="168"/>
      <c r="AY6442" s="60"/>
      <c r="AZ6442" s="61"/>
      <c r="BB6442" s="61" t="str">
        <f>IF(Settings!I6438&lt;&gt;"",Settings!I6438,"")</f>
        <v/>
      </c>
    </row>
    <row r="6443" spans="2:54" x14ac:dyDescent="0.2">
      <c r="B6443" s="13"/>
      <c r="C6443" s="12"/>
      <c r="D6443" s="12"/>
      <c r="E6443" s="12"/>
      <c r="F6443" s="12"/>
      <c r="G6443" s="12"/>
      <c r="H6443" s="12"/>
      <c r="I6443" s="15"/>
      <c r="J6443" s="31"/>
      <c r="K6443" s="180"/>
      <c r="L6443" s="40"/>
      <c r="M6443" s="14"/>
      <c r="N6443" s="16"/>
      <c r="O6443" s="49"/>
      <c r="P6443" s="64"/>
      <c r="Q6443" s="18"/>
      <c r="R6443" s="181">
        <f t="shared" si="906"/>
        <v>0</v>
      </c>
      <c r="S6443" s="181">
        <f t="shared" si="907"/>
        <v>0</v>
      </c>
      <c r="T6443" s="181">
        <f t="shared" si="908"/>
        <v>0</v>
      </c>
      <c r="AQ6443" s="1">
        <f>COUNT(L$11:L6443)</f>
        <v>37</v>
      </c>
      <c r="AR6443" s="43">
        <f t="shared" si="909"/>
        <v>40933</v>
      </c>
      <c r="AS6443" s="44">
        <f t="shared" si="910"/>
        <v>89.120000000000019</v>
      </c>
      <c r="AT6443" s="10" t="str">
        <f t="shared" si="911"/>
        <v/>
      </c>
      <c r="AU6443" s="20" t="str">
        <f t="shared" si="912"/>
        <v/>
      </c>
      <c r="AV6443" s="42">
        <f t="shared" si="913"/>
        <v>1</v>
      </c>
      <c r="AW6443" s="89">
        <f t="shared" si="914"/>
        <v>0</v>
      </c>
      <c r="AX6443" s="168"/>
      <c r="AY6443" s="60"/>
      <c r="AZ6443" s="61"/>
      <c r="BB6443" s="61" t="str">
        <f>IF(Settings!I6439&lt;&gt;"",Settings!I6439,"")</f>
        <v/>
      </c>
    </row>
    <row r="6444" spans="2:54" x14ac:dyDescent="0.2">
      <c r="B6444" s="13"/>
      <c r="C6444" s="12"/>
      <c r="D6444" s="12"/>
      <c r="E6444" s="12"/>
      <c r="F6444" s="12"/>
      <c r="G6444" s="12"/>
      <c r="H6444" s="12"/>
      <c r="I6444" s="15"/>
      <c r="J6444" s="31"/>
      <c r="K6444" s="180"/>
      <c r="L6444" s="40"/>
      <c r="M6444" s="14"/>
      <c r="N6444" s="16"/>
      <c r="O6444" s="49"/>
      <c r="P6444" s="64"/>
      <c r="Q6444" s="18"/>
      <c r="R6444" s="181">
        <f t="shared" si="906"/>
        <v>0</v>
      </c>
      <c r="S6444" s="181">
        <f t="shared" si="907"/>
        <v>0</v>
      </c>
      <c r="T6444" s="181">
        <f t="shared" si="908"/>
        <v>0</v>
      </c>
      <c r="AQ6444" s="1">
        <f>COUNT(L$11:L6444)</f>
        <v>37</v>
      </c>
      <c r="AR6444" s="43">
        <f t="shared" si="909"/>
        <v>40933</v>
      </c>
      <c r="AS6444" s="44">
        <f t="shared" si="910"/>
        <v>89.120000000000019</v>
      </c>
      <c r="AT6444" s="10" t="str">
        <f t="shared" si="911"/>
        <v/>
      </c>
      <c r="AU6444" s="20" t="str">
        <f t="shared" si="912"/>
        <v/>
      </c>
      <c r="AV6444" s="42">
        <f t="shared" si="913"/>
        <v>1</v>
      </c>
      <c r="AW6444" s="89">
        <f t="shared" si="914"/>
        <v>0</v>
      </c>
      <c r="AX6444" s="168"/>
      <c r="AY6444" s="60"/>
      <c r="AZ6444" s="61"/>
      <c r="BB6444" s="61" t="str">
        <f>IF(Settings!I6440&lt;&gt;"",Settings!I6440,"")</f>
        <v/>
      </c>
    </row>
    <row r="6445" spans="2:54" x14ac:dyDescent="0.2">
      <c r="B6445" s="13"/>
      <c r="C6445" s="12"/>
      <c r="D6445" s="12"/>
      <c r="E6445" s="12"/>
      <c r="F6445" s="12"/>
      <c r="G6445" s="12"/>
      <c r="H6445" s="12"/>
      <c r="I6445" s="15"/>
      <c r="J6445" s="31"/>
      <c r="K6445" s="180"/>
      <c r="L6445" s="40"/>
      <c r="M6445" s="14"/>
      <c r="N6445" s="16"/>
      <c r="O6445" s="49"/>
      <c r="P6445" s="64"/>
      <c r="Q6445" s="18"/>
      <c r="R6445" s="181">
        <f t="shared" si="906"/>
        <v>0</v>
      </c>
      <c r="S6445" s="181">
        <f t="shared" si="907"/>
        <v>0</v>
      </c>
      <c r="T6445" s="181">
        <f t="shared" si="908"/>
        <v>0</v>
      </c>
      <c r="AQ6445" s="1">
        <f>COUNT(L$11:L6445)</f>
        <v>37</v>
      </c>
      <c r="AR6445" s="43">
        <f t="shared" si="909"/>
        <v>40933</v>
      </c>
      <c r="AS6445" s="44">
        <f t="shared" si="910"/>
        <v>89.120000000000019</v>
      </c>
      <c r="AT6445" s="10" t="str">
        <f t="shared" si="911"/>
        <v/>
      </c>
      <c r="AU6445" s="20" t="str">
        <f t="shared" si="912"/>
        <v/>
      </c>
      <c r="AV6445" s="42">
        <f t="shared" si="913"/>
        <v>1</v>
      </c>
      <c r="AW6445" s="89">
        <f t="shared" si="914"/>
        <v>0</v>
      </c>
      <c r="AX6445" s="168"/>
      <c r="AY6445" s="60"/>
      <c r="AZ6445" s="61"/>
      <c r="BB6445" s="61" t="str">
        <f>IF(Settings!I6441&lt;&gt;"",Settings!I6441,"")</f>
        <v/>
      </c>
    </row>
    <row r="6446" spans="2:54" x14ac:dyDescent="0.2">
      <c r="B6446" s="13"/>
      <c r="C6446" s="12"/>
      <c r="D6446" s="12"/>
      <c r="E6446" s="12"/>
      <c r="F6446" s="12"/>
      <c r="G6446" s="12"/>
      <c r="H6446" s="12"/>
      <c r="I6446" s="15"/>
      <c r="J6446" s="31"/>
      <c r="K6446" s="180"/>
      <c r="L6446" s="40"/>
      <c r="M6446" s="14"/>
      <c r="N6446" s="16"/>
      <c r="O6446" s="49"/>
      <c r="P6446" s="64"/>
      <c r="Q6446" s="18"/>
      <c r="R6446" s="181">
        <f t="shared" si="906"/>
        <v>0</v>
      </c>
      <c r="S6446" s="181">
        <f t="shared" si="907"/>
        <v>0</v>
      </c>
      <c r="T6446" s="181">
        <f t="shared" si="908"/>
        <v>0</v>
      </c>
      <c r="AQ6446" s="1">
        <f>COUNT(L$11:L6446)</f>
        <v>37</v>
      </c>
      <c r="AR6446" s="43">
        <f t="shared" si="909"/>
        <v>40933</v>
      </c>
      <c r="AS6446" s="44">
        <f t="shared" si="910"/>
        <v>89.120000000000019</v>
      </c>
      <c r="AT6446" s="10" t="str">
        <f t="shared" si="911"/>
        <v/>
      </c>
      <c r="AU6446" s="20" t="str">
        <f t="shared" si="912"/>
        <v/>
      </c>
      <c r="AV6446" s="42">
        <f t="shared" si="913"/>
        <v>1</v>
      </c>
      <c r="AW6446" s="89">
        <f t="shared" si="914"/>
        <v>0</v>
      </c>
      <c r="AX6446" s="168"/>
      <c r="AY6446" s="60"/>
      <c r="AZ6446" s="61"/>
      <c r="BB6446" s="61" t="str">
        <f>IF(Settings!I6442&lt;&gt;"",Settings!I6442,"")</f>
        <v/>
      </c>
    </row>
    <row r="6447" spans="2:54" x14ac:dyDescent="0.2">
      <c r="B6447" s="13"/>
      <c r="C6447" s="12"/>
      <c r="D6447" s="12"/>
      <c r="E6447" s="12"/>
      <c r="F6447" s="12"/>
      <c r="G6447" s="12"/>
      <c r="H6447" s="12"/>
      <c r="I6447" s="15"/>
      <c r="J6447" s="31"/>
      <c r="K6447" s="180"/>
      <c r="L6447" s="40"/>
      <c r="M6447" s="14"/>
      <c r="N6447" s="16"/>
      <c r="O6447" s="49"/>
      <c r="P6447" s="64"/>
      <c r="Q6447" s="18"/>
      <c r="R6447" s="181">
        <f t="shared" si="906"/>
        <v>0</v>
      </c>
      <c r="S6447" s="181">
        <f t="shared" si="907"/>
        <v>0</v>
      </c>
      <c r="T6447" s="181">
        <f t="shared" si="908"/>
        <v>0</v>
      </c>
      <c r="AQ6447" s="1">
        <f>COUNT(L$11:L6447)</f>
        <v>37</v>
      </c>
      <c r="AR6447" s="43">
        <f t="shared" si="909"/>
        <v>40933</v>
      </c>
      <c r="AS6447" s="44">
        <f t="shared" si="910"/>
        <v>89.120000000000019</v>
      </c>
      <c r="AT6447" s="10" t="str">
        <f t="shared" si="911"/>
        <v/>
      </c>
      <c r="AU6447" s="20" t="str">
        <f t="shared" si="912"/>
        <v/>
      </c>
      <c r="AV6447" s="42">
        <f t="shared" si="913"/>
        <v>1</v>
      </c>
      <c r="AW6447" s="89">
        <f t="shared" si="914"/>
        <v>0</v>
      </c>
      <c r="AX6447" s="168"/>
      <c r="AY6447" s="60"/>
      <c r="AZ6447" s="61"/>
      <c r="BB6447" s="61" t="str">
        <f>IF(Settings!I6443&lt;&gt;"",Settings!I6443,"")</f>
        <v/>
      </c>
    </row>
    <row r="6448" spans="2:54" x14ac:dyDescent="0.2">
      <c r="B6448" s="13"/>
      <c r="C6448" s="12"/>
      <c r="D6448" s="12"/>
      <c r="E6448" s="12"/>
      <c r="F6448" s="12"/>
      <c r="G6448" s="12"/>
      <c r="H6448" s="12"/>
      <c r="I6448" s="15"/>
      <c r="J6448" s="31"/>
      <c r="K6448" s="180"/>
      <c r="L6448" s="40"/>
      <c r="M6448" s="14"/>
      <c r="N6448" s="16"/>
      <c r="O6448" s="49"/>
      <c r="P6448" s="64"/>
      <c r="Q6448" s="18"/>
      <c r="R6448" s="181">
        <f t="shared" si="906"/>
        <v>0</v>
      </c>
      <c r="S6448" s="181">
        <f t="shared" si="907"/>
        <v>0</v>
      </c>
      <c r="T6448" s="181">
        <f t="shared" si="908"/>
        <v>0</v>
      </c>
      <c r="AQ6448" s="1">
        <f>COUNT(L$11:L6448)</f>
        <v>37</v>
      </c>
      <c r="AR6448" s="43">
        <f t="shared" si="909"/>
        <v>40933</v>
      </c>
      <c r="AS6448" s="44">
        <f t="shared" si="910"/>
        <v>89.120000000000019</v>
      </c>
      <c r="AT6448" s="10" t="str">
        <f t="shared" si="911"/>
        <v/>
      </c>
      <c r="AU6448" s="20" t="str">
        <f t="shared" si="912"/>
        <v/>
      </c>
      <c r="AV6448" s="42">
        <f t="shared" si="913"/>
        <v>1</v>
      </c>
      <c r="AW6448" s="89">
        <f t="shared" si="914"/>
        <v>0</v>
      </c>
      <c r="AX6448" s="168"/>
      <c r="AY6448" s="60"/>
      <c r="AZ6448" s="61"/>
      <c r="BB6448" s="61" t="str">
        <f>IF(Settings!I6444&lt;&gt;"",Settings!I6444,"")</f>
        <v/>
      </c>
    </row>
    <row r="6449" spans="2:54" x14ac:dyDescent="0.2">
      <c r="B6449" s="13"/>
      <c r="C6449" s="12"/>
      <c r="D6449" s="12"/>
      <c r="E6449" s="12"/>
      <c r="F6449" s="12"/>
      <c r="G6449" s="12"/>
      <c r="H6449" s="12"/>
      <c r="I6449" s="15"/>
      <c r="J6449" s="31"/>
      <c r="K6449" s="180"/>
      <c r="L6449" s="40"/>
      <c r="M6449" s="14"/>
      <c r="N6449" s="16"/>
      <c r="O6449" s="49"/>
      <c r="P6449" s="64"/>
      <c r="Q6449" s="18"/>
      <c r="R6449" s="181">
        <f t="shared" si="906"/>
        <v>0</v>
      </c>
      <c r="S6449" s="181">
        <f t="shared" si="907"/>
        <v>0</v>
      </c>
      <c r="T6449" s="181">
        <f t="shared" si="908"/>
        <v>0</v>
      </c>
      <c r="AQ6449" s="1">
        <f>COUNT(L$11:L6449)</f>
        <v>37</v>
      </c>
      <c r="AR6449" s="43">
        <f t="shared" si="909"/>
        <v>40933</v>
      </c>
      <c r="AS6449" s="44">
        <f t="shared" si="910"/>
        <v>89.120000000000019</v>
      </c>
      <c r="AT6449" s="10" t="str">
        <f t="shared" si="911"/>
        <v/>
      </c>
      <c r="AU6449" s="20" t="str">
        <f t="shared" si="912"/>
        <v/>
      </c>
      <c r="AV6449" s="42">
        <f t="shared" si="913"/>
        <v>1</v>
      </c>
      <c r="AW6449" s="89">
        <f t="shared" si="914"/>
        <v>0</v>
      </c>
      <c r="AX6449" s="168"/>
      <c r="AY6449" s="60"/>
      <c r="AZ6449" s="61"/>
      <c r="BB6449" s="61" t="str">
        <f>IF(Settings!I6445&lt;&gt;"",Settings!I6445,"")</f>
        <v/>
      </c>
    </row>
    <row r="6450" spans="2:54" x14ac:dyDescent="0.2">
      <c r="B6450" s="13"/>
      <c r="C6450" s="12"/>
      <c r="D6450" s="12"/>
      <c r="E6450" s="12"/>
      <c r="F6450" s="12"/>
      <c r="G6450" s="12"/>
      <c r="H6450" s="12"/>
      <c r="I6450" s="15"/>
      <c r="J6450" s="31"/>
      <c r="K6450" s="180"/>
      <c r="L6450" s="40"/>
      <c r="M6450" s="14"/>
      <c r="N6450" s="16"/>
      <c r="O6450" s="49"/>
      <c r="P6450" s="64"/>
      <c r="Q6450" s="18"/>
      <c r="R6450" s="181">
        <f t="shared" si="906"/>
        <v>0</v>
      </c>
      <c r="S6450" s="181">
        <f t="shared" si="907"/>
        <v>0</v>
      </c>
      <c r="T6450" s="181">
        <f t="shared" si="908"/>
        <v>0</v>
      </c>
      <c r="AQ6450" s="1">
        <f>COUNT(L$11:L6450)</f>
        <v>37</v>
      </c>
      <c r="AR6450" s="43">
        <f t="shared" si="909"/>
        <v>40933</v>
      </c>
      <c r="AS6450" s="44">
        <f t="shared" si="910"/>
        <v>89.120000000000019</v>
      </c>
      <c r="AT6450" s="10" t="str">
        <f t="shared" si="911"/>
        <v/>
      </c>
      <c r="AU6450" s="20" t="str">
        <f t="shared" si="912"/>
        <v/>
      </c>
      <c r="AV6450" s="42">
        <f t="shared" si="913"/>
        <v>1</v>
      </c>
      <c r="AW6450" s="89">
        <f t="shared" si="914"/>
        <v>0</v>
      </c>
      <c r="AX6450" s="168"/>
      <c r="AY6450" s="60"/>
      <c r="AZ6450" s="61"/>
      <c r="BB6450" s="61" t="str">
        <f>IF(Settings!I6446&lt;&gt;"",Settings!I6446,"")</f>
        <v/>
      </c>
    </row>
    <row r="6451" spans="2:54" x14ac:dyDescent="0.2">
      <c r="B6451" s="13"/>
      <c r="C6451" s="12"/>
      <c r="D6451" s="12"/>
      <c r="E6451" s="12"/>
      <c r="F6451" s="12"/>
      <c r="G6451" s="12"/>
      <c r="H6451" s="12"/>
      <c r="I6451" s="15"/>
      <c r="J6451" s="31"/>
      <c r="K6451" s="180"/>
      <c r="L6451" s="40"/>
      <c r="M6451" s="14"/>
      <c r="N6451" s="16"/>
      <c r="O6451" s="49"/>
      <c r="P6451" s="64"/>
      <c r="Q6451" s="18"/>
      <c r="R6451" s="181">
        <f t="shared" si="906"/>
        <v>0</v>
      </c>
      <c r="S6451" s="181">
        <f t="shared" si="907"/>
        <v>0</v>
      </c>
      <c r="T6451" s="181">
        <f t="shared" si="908"/>
        <v>0</v>
      </c>
      <c r="AQ6451" s="1">
        <f>COUNT(L$11:L6451)</f>
        <v>37</v>
      </c>
      <c r="AR6451" s="43">
        <f t="shared" si="909"/>
        <v>40933</v>
      </c>
      <c r="AS6451" s="44">
        <f t="shared" si="910"/>
        <v>89.120000000000019</v>
      </c>
      <c r="AT6451" s="10" t="str">
        <f t="shared" si="911"/>
        <v/>
      </c>
      <c r="AU6451" s="20" t="str">
        <f t="shared" si="912"/>
        <v/>
      </c>
      <c r="AV6451" s="42">
        <f t="shared" si="913"/>
        <v>1</v>
      </c>
      <c r="AW6451" s="89">
        <f t="shared" si="914"/>
        <v>0</v>
      </c>
      <c r="AX6451" s="168"/>
      <c r="AY6451" s="60"/>
      <c r="AZ6451" s="61"/>
      <c r="BB6451" s="61" t="str">
        <f>IF(Settings!I6447&lt;&gt;"",Settings!I6447,"")</f>
        <v/>
      </c>
    </row>
    <row r="6452" spans="2:54" x14ac:dyDescent="0.2">
      <c r="B6452" s="13"/>
      <c r="C6452" s="12"/>
      <c r="D6452" s="12"/>
      <c r="E6452" s="12"/>
      <c r="F6452" s="12"/>
      <c r="G6452" s="12"/>
      <c r="H6452" s="12"/>
      <c r="I6452" s="15"/>
      <c r="J6452" s="31"/>
      <c r="K6452" s="180"/>
      <c r="L6452" s="40"/>
      <c r="M6452" s="14"/>
      <c r="N6452" s="16"/>
      <c r="O6452" s="49"/>
      <c r="P6452" s="64"/>
      <c r="Q6452" s="18"/>
      <c r="R6452" s="181">
        <f t="shared" si="906"/>
        <v>0</v>
      </c>
      <c r="S6452" s="181">
        <f t="shared" si="907"/>
        <v>0</v>
      </c>
      <c r="T6452" s="181">
        <f t="shared" si="908"/>
        <v>0</v>
      </c>
      <c r="AQ6452" s="1">
        <f>COUNT(L$11:L6452)</f>
        <v>37</v>
      </c>
      <c r="AR6452" s="43">
        <f t="shared" si="909"/>
        <v>40933</v>
      </c>
      <c r="AS6452" s="44">
        <f t="shared" si="910"/>
        <v>89.120000000000019</v>
      </c>
      <c r="AT6452" s="10" t="str">
        <f t="shared" si="911"/>
        <v/>
      </c>
      <c r="AU6452" s="20" t="str">
        <f t="shared" si="912"/>
        <v/>
      </c>
      <c r="AV6452" s="42">
        <f t="shared" si="913"/>
        <v>1</v>
      </c>
      <c r="AW6452" s="89">
        <f t="shared" si="914"/>
        <v>0</v>
      </c>
      <c r="AX6452" s="168"/>
      <c r="AY6452" s="60"/>
      <c r="AZ6452" s="61"/>
      <c r="BB6452" s="61" t="str">
        <f>IF(Settings!I6448&lt;&gt;"",Settings!I6448,"")</f>
        <v/>
      </c>
    </row>
    <row r="6453" spans="2:54" x14ac:dyDescent="0.2">
      <c r="B6453" s="13"/>
      <c r="C6453" s="12"/>
      <c r="D6453" s="12"/>
      <c r="E6453" s="12"/>
      <c r="F6453" s="12"/>
      <c r="G6453" s="12"/>
      <c r="H6453" s="12"/>
      <c r="I6453" s="15"/>
      <c r="J6453" s="31"/>
      <c r="K6453" s="180"/>
      <c r="L6453" s="40"/>
      <c r="M6453" s="14"/>
      <c r="N6453" s="16"/>
      <c r="O6453" s="49"/>
      <c r="P6453" s="64"/>
      <c r="Q6453" s="18"/>
      <c r="R6453" s="181">
        <f t="shared" si="906"/>
        <v>0</v>
      </c>
      <c r="S6453" s="181">
        <f t="shared" si="907"/>
        <v>0</v>
      </c>
      <c r="T6453" s="181">
        <f t="shared" si="908"/>
        <v>0</v>
      </c>
      <c r="AQ6453" s="1">
        <f>COUNT(L$11:L6453)</f>
        <v>37</v>
      </c>
      <c r="AR6453" s="43">
        <f t="shared" si="909"/>
        <v>40933</v>
      </c>
      <c r="AS6453" s="44">
        <f t="shared" si="910"/>
        <v>89.120000000000019</v>
      </c>
      <c r="AT6453" s="10" t="str">
        <f t="shared" si="911"/>
        <v/>
      </c>
      <c r="AU6453" s="20" t="str">
        <f t="shared" si="912"/>
        <v/>
      </c>
      <c r="AV6453" s="42">
        <f t="shared" si="913"/>
        <v>1</v>
      </c>
      <c r="AW6453" s="89">
        <f t="shared" si="914"/>
        <v>0</v>
      </c>
      <c r="AX6453" s="168"/>
      <c r="AY6453" s="60"/>
      <c r="AZ6453" s="61"/>
      <c r="BB6453" s="61" t="str">
        <f>IF(Settings!I6449&lt;&gt;"",Settings!I6449,"")</f>
        <v/>
      </c>
    </row>
    <row r="6454" spans="2:54" x14ac:dyDescent="0.2">
      <c r="B6454" s="13"/>
      <c r="C6454" s="12"/>
      <c r="D6454" s="12"/>
      <c r="E6454" s="12"/>
      <c r="F6454" s="12"/>
      <c r="G6454" s="12"/>
      <c r="H6454" s="12"/>
      <c r="I6454" s="15"/>
      <c r="J6454" s="31"/>
      <c r="K6454" s="180"/>
      <c r="L6454" s="40"/>
      <c r="M6454" s="14"/>
      <c r="N6454" s="16"/>
      <c r="O6454" s="49"/>
      <c r="P6454" s="64"/>
      <c r="Q6454" s="18"/>
      <c r="R6454" s="181">
        <f t="shared" si="906"/>
        <v>0</v>
      </c>
      <c r="S6454" s="181">
        <f t="shared" si="907"/>
        <v>0</v>
      </c>
      <c r="T6454" s="181">
        <f t="shared" si="908"/>
        <v>0</v>
      </c>
      <c r="AQ6454" s="1">
        <f>COUNT(L$11:L6454)</f>
        <v>37</v>
      </c>
      <c r="AR6454" s="43">
        <f t="shared" si="909"/>
        <v>40933</v>
      </c>
      <c r="AS6454" s="44">
        <f t="shared" si="910"/>
        <v>89.120000000000019</v>
      </c>
      <c r="AT6454" s="10" t="str">
        <f t="shared" si="911"/>
        <v/>
      </c>
      <c r="AU6454" s="20" t="str">
        <f t="shared" si="912"/>
        <v/>
      </c>
      <c r="AV6454" s="42">
        <f t="shared" si="913"/>
        <v>1</v>
      </c>
      <c r="AW6454" s="89">
        <f t="shared" si="914"/>
        <v>0</v>
      </c>
      <c r="AX6454" s="168"/>
      <c r="AY6454" s="60"/>
      <c r="AZ6454" s="61"/>
      <c r="BB6454" s="61" t="str">
        <f>IF(Settings!I6450&lt;&gt;"",Settings!I6450,"")</f>
        <v/>
      </c>
    </row>
    <row r="6455" spans="2:54" x14ac:dyDescent="0.2">
      <c r="B6455" s="13"/>
      <c r="C6455" s="12"/>
      <c r="D6455" s="12"/>
      <c r="E6455" s="12"/>
      <c r="F6455" s="12"/>
      <c r="G6455" s="12"/>
      <c r="H6455" s="12"/>
      <c r="I6455" s="15"/>
      <c r="J6455" s="31"/>
      <c r="K6455" s="180"/>
      <c r="L6455" s="40"/>
      <c r="M6455" s="14"/>
      <c r="N6455" s="16"/>
      <c r="O6455" s="49"/>
      <c r="P6455" s="64"/>
      <c r="Q6455" s="18"/>
      <c r="R6455" s="181">
        <f t="shared" si="906"/>
        <v>0</v>
      </c>
      <c r="S6455" s="181">
        <f t="shared" si="907"/>
        <v>0</v>
      </c>
      <c r="T6455" s="181">
        <f t="shared" si="908"/>
        <v>0</v>
      </c>
      <c r="AQ6455" s="1">
        <f>COUNT(L$11:L6455)</f>
        <v>37</v>
      </c>
      <c r="AR6455" s="43">
        <f t="shared" si="909"/>
        <v>40933</v>
      </c>
      <c r="AS6455" s="44">
        <f t="shared" si="910"/>
        <v>89.120000000000019</v>
      </c>
      <c r="AT6455" s="10" t="str">
        <f t="shared" si="911"/>
        <v/>
      </c>
      <c r="AU6455" s="20" t="str">
        <f t="shared" si="912"/>
        <v/>
      </c>
      <c r="AV6455" s="42">
        <f t="shared" si="913"/>
        <v>1</v>
      </c>
      <c r="AW6455" s="89">
        <f t="shared" si="914"/>
        <v>0</v>
      </c>
      <c r="AX6455" s="168"/>
      <c r="AY6455" s="60"/>
      <c r="AZ6455" s="61"/>
      <c r="BB6455" s="61" t="str">
        <f>IF(Settings!I6451&lt;&gt;"",Settings!I6451,"")</f>
        <v/>
      </c>
    </row>
    <row r="6456" spans="2:54" x14ac:dyDescent="0.2">
      <c r="B6456" s="13"/>
      <c r="C6456" s="12"/>
      <c r="D6456" s="12"/>
      <c r="E6456" s="12"/>
      <c r="F6456" s="12"/>
      <c r="G6456" s="12"/>
      <c r="H6456" s="12"/>
      <c r="I6456" s="15"/>
      <c r="J6456" s="31"/>
      <c r="K6456" s="180"/>
      <c r="L6456" s="40"/>
      <c r="M6456" s="14"/>
      <c r="N6456" s="16"/>
      <c r="O6456" s="49"/>
      <c r="P6456" s="64"/>
      <c r="Q6456" s="18"/>
      <c r="R6456" s="181">
        <f t="shared" si="906"/>
        <v>0</v>
      </c>
      <c r="S6456" s="181">
        <f t="shared" si="907"/>
        <v>0</v>
      </c>
      <c r="T6456" s="181">
        <f t="shared" si="908"/>
        <v>0</v>
      </c>
      <c r="AQ6456" s="1">
        <f>COUNT(L$11:L6456)</f>
        <v>37</v>
      </c>
      <c r="AR6456" s="43">
        <f t="shared" si="909"/>
        <v>40933</v>
      </c>
      <c r="AS6456" s="44">
        <f t="shared" si="910"/>
        <v>89.120000000000019</v>
      </c>
      <c r="AT6456" s="10" t="str">
        <f t="shared" si="911"/>
        <v/>
      </c>
      <c r="AU6456" s="20" t="str">
        <f t="shared" si="912"/>
        <v/>
      </c>
      <c r="AV6456" s="42">
        <f t="shared" si="913"/>
        <v>1</v>
      </c>
      <c r="AW6456" s="89">
        <f t="shared" si="914"/>
        <v>0</v>
      </c>
      <c r="AX6456" s="168"/>
      <c r="AY6456" s="60"/>
      <c r="AZ6456" s="61"/>
      <c r="BB6456" s="61" t="str">
        <f>IF(Settings!I6452&lt;&gt;"",Settings!I6452,"")</f>
        <v/>
      </c>
    </row>
    <row r="6457" spans="2:54" x14ac:dyDescent="0.2">
      <c r="B6457" s="13"/>
      <c r="C6457" s="12"/>
      <c r="D6457" s="12"/>
      <c r="E6457" s="12"/>
      <c r="F6457" s="12"/>
      <c r="G6457" s="12"/>
      <c r="H6457" s="12"/>
      <c r="I6457" s="15"/>
      <c r="J6457" s="31"/>
      <c r="K6457" s="180"/>
      <c r="L6457" s="40"/>
      <c r="M6457" s="14"/>
      <c r="N6457" s="16"/>
      <c r="O6457" s="49"/>
      <c r="P6457" s="64"/>
      <c r="Q6457" s="18"/>
      <c r="R6457" s="181">
        <f t="shared" si="906"/>
        <v>0</v>
      </c>
      <c r="S6457" s="181">
        <f t="shared" si="907"/>
        <v>0</v>
      </c>
      <c r="T6457" s="181">
        <f t="shared" si="908"/>
        <v>0</v>
      </c>
      <c r="AQ6457" s="1">
        <f>COUNT(L$11:L6457)</f>
        <v>37</v>
      </c>
      <c r="AR6457" s="43">
        <f t="shared" si="909"/>
        <v>40933</v>
      </c>
      <c r="AS6457" s="44">
        <f t="shared" si="910"/>
        <v>89.120000000000019</v>
      </c>
      <c r="AT6457" s="10" t="str">
        <f t="shared" si="911"/>
        <v/>
      </c>
      <c r="AU6457" s="20" t="str">
        <f t="shared" si="912"/>
        <v/>
      </c>
      <c r="AV6457" s="42">
        <f t="shared" si="913"/>
        <v>1</v>
      </c>
      <c r="AW6457" s="89">
        <f t="shared" si="914"/>
        <v>0</v>
      </c>
      <c r="AX6457" s="168"/>
      <c r="AY6457" s="60"/>
      <c r="AZ6457" s="61"/>
      <c r="BB6457" s="61" t="str">
        <f>IF(Settings!I6453&lt;&gt;"",Settings!I6453,"")</f>
        <v/>
      </c>
    </row>
    <row r="6458" spans="2:54" x14ac:dyDescent="0.2">
      <c r="B6458" s="13"/>
      <c r="C6458" s="12"/>
      <c r="D6458" s="12"/>
      <c r="E6458" s="12"/>
      <c r="F6458" s="12"/>
      <c r="G6458" s="12"/>
      <c r="H6458" s="12"/>
      <c r="I6458" s="15"/>
      <c r="J6458" s="31"/>
      <c r="K6458" s="180"/>
      <c r="L6458" s="40"/>
      <c r="M6458" s="14"/>
      <c r="N6458" s="16"/>
      <c r="O6458" s="49"/>
      <c r="P6458" s="64"/>
      <c r="Q6458" s="18"/>
      <c r="R6458" s="181">
        <f t="shared" si="906"/>
        <v>0</v>
      </c>
      <c r="S6458" s="181">
        <f t="shared" si="907"/>
        <v>0</v>
      </c>
      <c r="T6458" s="181">
        <f t="shared" si="908"/>
        <v>0</v>
      </c>
      <c r="AQ6458" s="1">
        <f>COUNT(L$11:L6458)</f>
        <v>37</v>
      </c>
      <c r="AR6458" s="43">
        <f t="shared" si="909"/>
        <v>40933</v>
      </c>
      <c r="AS6458" s="44">
        <f t="shared" si="910"/>
        <v>89.120000000000019</v>
      </c>
      <c r="AT6458" s="10" t="str">
        <f t="shared" si="911"/>
        <v/>
      </c>
      <c r="AU6458" s="20" t="str">
        <f t="shared" si="912"/>
        <v/>
      </c>
      <c r="AV6458" s="42">
        <f t="shared" si="913"/>
        <v>1</v>
      </c>
      <c r="AW6458" s="89">
        <f t="shared" si="914"/>
        <v>0</v>
      </c>
      <c r="AX6458" s="168"/>
      <c r="AY6458" s="60"/>
      <c r="AZ6458" s="61"/>
      <c r="BB6458" s="61" t="str">
        <f>IF(Settings!I6454&lt;&gt;"",Settings!I6454,"")</f>
        <v/>
      </c>
    </row>
    <row r="6459" spans="2:54" x14ac:dyDescent="0.2">
      <c r="B6459" s="13"/>
      <c r="C6459" s="12"/>
      <c r="D6459" s="12"/>
      <c r="E6459" s="12"/>
      <c r="F6459" s="12"/>
      <c r="G6459" s="12"/>
      <c r="H6459" s="12"/>
      <c r="I6459" s="15"/>
      <c r="J6459" s="31"/>
      <c r="K6459" s="180"/>
      <c r="L6459" s="40"/>
      <c r="M6459" s="14"/>
      <c r="N6459" s="16"/>
      <c r="O6459" s="49"/>
      <c r="P6459" s="64"/>
      <c r="Q6459" s="18"/>
      <c r="R6459" s="181">
        <f t="shared" si="906"/>
        <v>0</v>
      </c>
      <c r="S6459" s="181">
        <f t="shared" si="907"/>
        <v>0</v>
      </c>
      <c r="T6459" s="181">
        <f t="shared" si="908"/>
        <v>0</v>
      </c>
      <c r="AQ6459" s="1">
        <f>COUNT(L$11:L6459)</f>
        <v>37</v>
      </c>
      <c r="AR6459" s="43">
        <f t="shared" si="909"/>
        <v>40933</v>
      </c>
      <c r="AS6459" s="44">
        <f t="shared" si="910"/>
        <v>89.120000000000019</v>
      </c>
      <c r="AT6459" s="10" t="str">
        <f t="shared" si="911"/>
        <v/>
      </c>
      <c r="AU6459" s="20" t="str">
        <f t="shared" si="912"/>
        <v/>
      </c>
      <c r="AV6459" s="42">
        <f t="shared" si="913"/>
        <v>1</v>
      </c>
      <c r="AW6459" s="89">
        <f t="shared" si="914"/>
        <v>0</v>
      </c>
      <c r="AX6459" s="168"/>
      <c r="AY6459" s="60"/>
      <c r="AZ6459" s="61"/>
      <c r="BB6459" s="61" t="str">
        <f>IF(Settings!I6455&lt;&gt;"",Settings!I6455,"")</f>
        <v/>
      </c>
    </row>
    <row r="6460" spans="2:54" x14ac:dyDescent="0.2">
      <c r="B6460" s="13"/>
      <c r="C6460" s="12"/>
      <c r="D6460" s="12"/>
      <c r="E6460" s="12"/>
      <c r="F6460" s="12"/>
      <c r="G6460" s="12"/>
      <c r="H6460" s="12"/>
      <c r="I6460" s="15"/>
      <c r="J6460" s="31"/>
      <c r="K6460" s="180"/>
      <c r="L6460" s="40"/>
      <c r="M6460" s="14"/>
      <c r="N6460" s="16"/>
      <c r="O6460" s="49"/>
      <c r="P6460" s="64"/>
      <c r="Q6460" s="18"/>
      <c r="R6460" s="181">
        <f t="shared" si="906"/>
        <v>0</v>
      </c>
      <c r="S6460" s="181">
        <f t="shared" si="907"/>
        <v>0</v>
      </c>
      <c r="T6460" s="181">
        <f t="shared" si="908"/>
        <v>0</v>
      </c>
      <c r="AQ6460" s="1">
        <f>COUNT(L$11:L6460)</f>
        <v>37</v>
      </c>
      <c r="AR6460" s="43">
        <f t="shared" si="909"/>
        <v>40933</v>
      </c>
      <c r="AS6460" s="44">
        <f t="shared" si="910"/>
        <v>89.120000000000019</v>
      </c>
      <c r="AT6460" s="10" t="str">
        <f t="shared" si="911"/>
        <v/>
      </c>
      <c r="AU6460" s="20" t="str">
        <f t="shared" si="912"/>
        <v/>
      </c>
      <c r="AV6460" s="42">
        <f t="shared" si="913"/>
        <v>1</v>
      </c>
      <c r="AW6460" s="89">
        <f t="shared" si="914"/>
        <v>0</v>
      </c>
      <c r="AX6460" s="168"/>
      <c r="AY6460" s="60"/>
      <c r="AZ6460" s="61"/>
      <c r="BB6460" s="61" t="str">
        <f>IF(Settings!I6456&lt;&gt;"",Settings!I6456,"")</f>
        <v/>
      </c>
    </row>
    <row r="6461" spans="2:54" x14ac:dyDescent="0.2">
      <c r="B6461" s="13"/>
      <c r="C6461" s="12"/>
      <c r="D6461" s="12"/>
      <c r="E6461" s="12"/>
      <c r="F6461" s="12"/>
      <c r="G6461" s="12"/>
      <c r="H6461" s="12"/>
      <c r="I6461" s="15"/>
      <c r="J6461" s="31"/>
      <c r="K6461" s="180"/>
      <c r="L6461" s="40"/>
      <c r="M6461" s="14"/>
      <c r="N6461" s="16"/>
      <c r="O6461" s="49"/>
      <c r="P6461" s="64"/>
      <c r="Q6461" s="18"/>
      <c r="R6461" s="181">
        <f t="shared" si="906"/>
        <v>0</v>
      </c>
      <c r="S6461" s="181">
        <f t="shared" si="907"/>
        <v>0</v>
      </c>
      <c r="T6461" s="181">
        <f t="shared" si="908"/>
        <v>0</v>
      </c>
      <c r="AQ6461" s="1">
        <f>COUNT(L$11:L6461)</f>
        <v>37</v>
      </c>
      <c r="AR6461" s="43">
        <f t="shared" si="909"/>
        <v>40933</v>
      </c>
      <c r="AS6461" s="44">
        <f t="shared" si="910"/>
        <v>89.120000000000019</v>
      </c>
      <c r="AT6461" s="10" t="str">
        <f t="shared" si="911"/>
        <v/>
      </c>
      <c r="AU6461" s="20" t="str">
        <f t="shared" si="912"/>
        <v/>
      </c>
      <c r="AV6461" s="42">
        <f t="shared" si="913"/>
        <v>1</v>
      </c>
      <c r="AW6461" s="89">
        <f t="shared" si="914"/>
        <v>0</v>
      </c>
      <c r="AX6461" s="168"/>
      <c r="AY6461" s="60"/>
      <c r="AZ6461" s="61"/>
      <c r="BB6461" s="61" t="str">
        <f>IF(Settings!I6457&lt;&gt;"",Settings!I6457,"")</f>
        <v/>
      </c>
    </row>
    <row r="6462" spans="2:54" x14ac:dyDescent="0.2">
      <c r="B6462" s="13"/>
      <c r="C6462" s="12"/>
      <c r="D6462" s="12"/>
      <c r="E6462" s="12"/>
      <c r="F6462" s="12"/>
      <c r="G6462" s="12"/>
      <c r="H6462" s="12"/>
      <c r="I6462" s="15"/>
      <c r="J6462" s="31"/>
      <c r="K6462" s="180"/>
      <c r="L6462" s="40"/>
      <c r="M6462" s="14"/>
      <c r="N6462" s="16"/>
      <c r="O6462" s="49"/>
      <c r="P6462" s="64"/>
      <c r="Q6462" s="18"/>
      <c r="R6462" s="181">
        <f t="shared" si="906"/>
        <v>0</v>
      </c>
      <c r="S6462" s="181">
        <f t="shared" si="907"/>
        <v>0</v>
      </c>
      <c r="T6462" s="181">
        <f t="shared" si="908"/>
        <v>0</v>
      </c>
      <c r="AQ6462" s="1">
        <f>COUNT(L$11:L6462)</f>
        <v>37</v>
      </c>
      <c r="AR6462" s="43">
        <f t="shared" si="909"/>
        <v>40933</v>
      </c>
      <c r="AS6462" s="44">
        <f t="shared" si="910"/>
        <v>89.120000000000019</v>
      </c>
      <c r="AT6462" s="10" t="str">
        <f t="shared" si="911"/>
        <v/>
      </c>
      <c r="AU6462" s="20" t="str">
        <f t="shared" si="912"/>
        <v/>
      </c>
      <c r="AV6462" s="42">
        <f t="shared" si="913"/>
        <v>1</v>
      </c>
      <c r="AW6462" s="89">
        <f t="shared" si="914"/>
        <v>0</v>
      </c>
      <c r="AX6462" s="168"/>
      <c r="AY6462" s="60"/>
      <c r="AZ6462" s="61"/>
      <c r="BB6462" s="61" t="str">
        <f>IF(Settings!I6458&lt;&gt;"",Settings!I6458,"")</f>
        <v/>
      </c>
    </row>
    <row r="6463" spans="2:54" x14ac:dyDescent="0.2">
      <c r="B6463" s="13"/>
      <c r="C6463" s="12"/>
      <c r="D6463" s="12"/>
      <c r="E6463" s="12"/>
      <c r="F6463" s="12"/>
      <c r="G6463" s="12"/>
      <c r="H6463" s="12"/>
      <c r="I6463" s="15"/>
      <c r="J6463" s="31"/>
      <c r="K6463" s="180"/>
      <c r="L6463" s="40"/>
      <c r="M6463" s="14"/>
      <c r="N6463" s="16"/>
      <c r="O6463" s="49"/>
      <c r="P6463" s="64"/>
      <c r="Q6463" s="18"/>
      <c r="R6463" s="181">
        <f t="shared" si="906"/>
        <v>0</v>
      </c>
      <c r="S6463" s="181">
        <f t="shared" si="907"/>
        <v>0</v>
      </c>
      <c r="T6463" s="181">
        <f t="shared" si="908"/>
        <v>0</v>
      </c>
      <c r="AQ6463" s="1">
        <f>COUNT(L$11:L6463)</f>
        <v>37</v>
      </c>
      <c r="AR6463" s="43">
        <f t="shared" si="909"/>
        <v>40933</v>
      </c>
      <c r="AS6463" s="44">
        <f t="shared" si="910"/>
        <v>89.120000000000019</v>
      </c>
      <c r="AT6463" s="10" t="str">
        <f t="shared" si="911"/>
        <v/>
      </c>
      <c r="AU6463" s="20" t="str">
        <f t="shared" si="912"/>
        <v/>
      </c>
      <c r="AV6463" s="42">
        <f t="shared" si="913"/>
        <v>1</v>
      </c>
      <c r="AW6463" s="89">
        <f t="shared" si="914"/>
        <v>0</v>
      </c>
      <c r="AX6463" s="168"/>
      <c r="AY6463" s="60"/>
      <c r="AZ6463" s="61"/>
      <c r="BB6463" s="61" t="str">
        <f>IF(Settings!I6459&lt;&gt;"",Settings!I6459,"")</f>
        <v/>
      </c>
    </row>
    <row r="6464" spans="2:54" x14ac:dyDescent="0.2">
      <c r="B6464" s="13"/>
      <c r="C6464" s="12"/>
      <c r="D6464" s="12"/>
      <c r="E6464" s="12"/>
      <c r="F6464" s="12"/>
      <c r="G6464" s="12"/>
      <c r="H6464" s="12"/>
      <c r="I6464" s="15"/>
      <c r="J6464" s="31"/>
      <c r="K6464" s="180"/>
      <c r="L6464" s="40"/>
      <c r="M6464" s="14"/>
      <c r="N6464" s="16"/>
      <c r="O6464" s="49"/>
      <c r="P6464" s="64"/>
      <c r="Q6464" s="18"/>
      <c r="R6464" s="181">
        <f t="shared" si="906"/>
        <v>0</v>
      </c>
      <c r="S6464" s="181">
        <f t="shared" si="907"/>
        <v>0</v>
      </c>
      <c r="T6464" s="181">
        <f t="shared" si="908"/>
        <v>0</v>
      </c>
      <c r="AQ6464" s="1">
        <f>COUNT(L$11:L6464)</f>
        <v>37</v>
      </c>
      <c r="AR6464" s="43">
        <f t="shared" si="909"/>
        <v>40933</v>
      </c>
      <c r="AS6464" s="44">
        <f t="shared" si="910"/>
        <v>89.120000000000019</v>
      </c>
      <c r="AT6464" s="10" t="str">
        <f t="shared" si="911"/>
        <v/>
      </c>
      <c r="AU6464" s="20" t="str">
        <f t="shared" si="912"/>
        <v/>
      </c>
      <c r="AV6464" s="42">
        <f t="shared" si="913"/>
        <v>1</v>
      </c>
      <c r="AW6464" s="89">
        <f t="shared" si="914"/>
        <v>0</v>
      </c>
      <c r="AX6464" s="168"/>
      <c r="AY6464" s="60"/>
      <c r="AZ6464" s="61"/>
      <c r="BB6464" s="61" t="str">
        <f>IF(Settings!I6460&lt;&gt;"",Settings!I6460,"")</f>
        <v/>
      </c>
    </row>
    <row r="6465" spans="2:54" x14ac:dyDescent="0.2">
      <c r="B6465" s="13"/>
      <c r="C6465" s="12"/>
      <c r="D6465" s="12"/>
      <c r="E6465" s="12"/>
      <c r="F6465" s="12"/>
      <c r="G6465" s="12"/>
      <c r="H6465" s="12"/>
      <c r="I6465" s="15"/>
      <c r="J6465" s="31"/>
      <c r="K6465" s="180"/>
      <c r="L6465" s="40"/>
      <c r="M6465" s="14"/>
      <c r="N6465" s="16"/>
      <c r="O6465" s="49"/>
      <c r="P6465" s="64"/>
      <c r="Q6465" s="18"/>
      <c r="R6465" s="181">
        <f t="shared" si="906"/>
        <v>0</v>
      </c>
      <c r="S6465" s="181">
        <f t="shared" si="907"/>
        <v>0</v>
      </c>
      <c r="T6465" s="181">
        <f t="shared" si="908"/>
        <v>0</v>
      </c>
      <c r="AQ6465" s="1">
        <f>COUNT(L$11:L6465)</f>
        <v>37</v>
      </c>
      <c r="AR6465" s="43">
        <f t="shared" si="909"/>
        <v>40933</v>
      </c>
      <c r="AS6465" s="44">
        <f t="shared" si="910"/>
        <v>89.120000000000019</v>
      </c>
      <c r="AT6465" s="10" t="str">
        <f t="shared" si="911"/>
        <v/>
      </c>
      <c r="AU6465" s="20" t="str">
        <f t="shared" si="912"/>
        <v/>
      </c>
      <c r="AV6465" s="42">
        <f t="shared" si="913"/>
        <v>1</v>
      </c>
      <c r="AW6465" s="89">
        <f t="shared" si="914"/>
        <v>0</v>
      </c>
      <c r="AX6465" s="168"/>
      <c r="AY6465" s="60"/>
      <c r="AZ6465" s="61"/>
      <c r="BB6465" s="61" t="str">
        <f>IF(Settings!I6461&lt;&gt;"",Settings!I6461,"")</f>
        <v/>
      </c>
    </row>
    <row r="6466" spans="2:54" x14ac:dyDescent="0.2">
      <c r="B6466" s="13"/>
      <c r="C6466" s="12"/>
      <c r="D6466" s="12"/>
      <c r="E6466" s="12"/>
      <c r="F6466" s="12"/>
      <c r="G6466" s="12"/>
      <c r="H6466" s="12"/>
      <c r="I6466" s="15"/>
      <c r="J6466" s="31"/>
      <c r="K6466" s="180"/>
      <c r="L6466" s="40"/>
      <c r="M6466" s="14"/>
      <c r="N6466" s="16"/>
      <c r="O6466" s="49"/>
      <c r="P6466" s="64"/>
      <c r="Q6466" s="18"/>
      <c r="R6466" s="181">
        <f t="shared" si="906"/>
        <v>0</v>
      </c>
      <c r="S6466" s="181">
        <f t="shared" si="907"/>
        <v>0</v>
      </c>
      <c r="T6466" s="181">
        <f t="shared" si="908"/>
        <v>0</v>
      </c>
      <c r="AQ6466" s="1">
        <f>COUNT(L$11:L6466)</f>
        <v>37</v>
      </c>
      <c r="AR6466" s="43">
        <f t="shared" si="909"/>
        <v>40933</v>
      </c>
      <c r="AS6466" s="44">
        <f t="shared" si="910"/>
        <v>89.120000000000019</v>
      </c>
      <c r="AT6466" s="10" t="str">
        <f t="shared" si="911"/>
        <v/>
      </c>
      <c r="AU6466" s="20" t="str">
        <f t="shared" si="912"/>
        <v/>
      </c>
      <c r="AV6466" s="42">
        <f t="shared" si="913"/>
        <v>1</v>
      </c>
      <c r="AW6466" s="89">
        <f t="shared" si="914"/>
        <v>0</v>
      </c>
      <c r="AX6466" s="168"/>
      <c r="AY6466" s="60"/>
      <c r="AZ6466" s="61"/>
      <c r="BB6466" s="61" t="str">
        <f>IF(Settings!I6462&lt;&gt;"",Settings!I6462,"")</f>
        <v/>
      </c>
    </row>
    <row r="6467" spans="2:54" x14ac:dyDescent="0.2">
      <c r="B6467" s="13"/>
      <c r="C6467" s="12"/>
      <c r="D6467" s="12"/>
      <c r="E6467" s="12"/>
      <c r="F6467" s="12"/>
      <c r="G6467" s="12"/>
      <c r="H6467" s="12"/>
      <c r="I6467" s="15"/>
      <c r="J6467" s="31"/>
      <c r="K6467" s="180"/>
      <c r="L6467" s="40"/>
      <c r="M6467" s="14"/>
      <c r="N6467" s="16"/>
      <c r="O6467" s="49"/>
      <c r="P6467" s="64"/>
      <c r="Q6467" s="18"/>
      <c r="R6467" s="181">
        <f t="shared" si="906"/>
        <v>0</v>
      </c>
      <c r="S6467" s="181">
        <f t="shared" si="907"/>
        <v>0</v>
      </c>
      <c r="T6467" s="181">
        <f t="shared" si="908"/>
        <v>0</v>
      </c>
      <c r="AQ6467" s="1">
        <f>COUNT(L$11:L6467)</f>
        <v>37</v>
      </c>
      <c r="AR6467" s="43">
        <f t="shared" si="909"/>
        <v>40933</v>
      </c>
      <c r="AS6467" s="44">
        <f t="shared" si="910"/>
        <v>89.120000000000019</v>
      </c>
      <c r="AT6467" s="10" t="str">
        <f t="shared" si="911"/>
        <v/>
      </c>
      <c r="AU6467" s="20" t="str">
        <f t="shared" si="912"/>
        <v/>
      </c>
      <c r="AV6467" s="42">
        <f t="shared" si="913"/>
        <v>1</v>
      </c>
      <c r="AW6467" s="89">
        <f t="shared" si="914"/>
        <v>0</v>
      </c>
      <c r="AX6467" s="168"/>
      <c r="AY6467" s="60"/>
      <c r="AZ6467" s="61"/>
      <c r="BB6467" s="61" t="str">
        <f>IF(Settings!I6463&lt;&gt;"",Settings!I6463,"")</f>
        <v/>
      </c>
    </row>
    <row r="6468" spans="2:54" x14ac:dyDescent="0.2">
      <c r="B6468" s="13"/>
      <c r="C6468" s="12"/>
      <c r="D6468" s="12"/>
      <c r="E6468" s="12"/>
      <c r="F6468" s="12"/>
      <c r="G6468" s="12"/>
      <c r="H6468" s="12"/>
      <c r="I6468" s="15"/>
      <c r="J6468" s="31"/>
      <c r="K6468" s="180"/>
      <c r="L6468" s="40"/>
      <c r="M6468" s="14"/>
      <c r="N6468" s="16"/>
      <c r="O6468" s="49"/>
      <c r="P6468" s="64"/>
      <c r="Q6468" s="18"/>
      <c r="R6468" s="181">
        <f t="shared" si="906"/>
        <v>0</v>
      </c>
      <c r="S6468" s="181">
        <f t="shared" si="907"/>
        <v>0</v>
      </c>
      <c r="T6468" s="181">
        <f t="shared" si="908"/>
        <v>0</v>
      </c>
      <c r="AQ6468" s="1">
        <f>COUNT(L$11:L6468)</f>
        <v>37</v>
      </c>
      <c r="AR6468" s="43">
        <f t="shared" si="909"/>
        <v>40933</v>
      </c>
      <c r="AS6468" s="44">
        <f t="shared" si="910"/>
        <v>89.120000000000019</v>
      </c>
      <c r="AT6468" s="10" t="str">
        <f t="shared" si="911"/>
        <v/>
      </c>
      <c r="AU6468" s="20" t="str">
        <f t="shared" si="912"/>
        <v/>
      </c>
      <c r="AV6468" s="42">
        <f t="shared" si="913"/>
        <v>1</v>
      </c>
      <c r="AW6468" s="89">
        <f t="shared" si="914"/>
        <v>0</v>
      </c>
      <c r="AX6468" s="168"/>
      <c r="AY6468" s="60"/>
      <c r="AZ6468" s="61"/>
      <c r="BB6468" s="61" t="str">
        <f>IF(Settings!I6464&lt;&gt;"",Settings!I6464,"")</f>
        <v/>
      </c>
    </row>
    <row r="6469" spans="2:54" x14ac:dyDescent="0.2">
      <c r="B6469" s="13"/>
      <c r="C6469" s="12"/>
      <c r="D6469" s="12"/>
      <c r="E6469" s="12"/>
      <c r="F6469" s="12"/>
      <c r="G6469" s="12"/>
      <c r="H6469" s="12"/>
      <c r="I6469" s="15"/>
      <c r="J6469" s="31"/>
      <c r="K6469" s="180"/>
      <c r="L6469" s="40"/>
      <c r="M6469" s="14"/>
      <c r="N6469" s="16"/>
      <c r="O6469" s="49"/>
      <c r="P6469" s="64"/>
      <c r="Q6469" s="18"/>
      <c r="R6469" s="181">
        <f t="shared" si="906"/>
        <v>0</v>
      </c>
      <c r="S6469" s="181">
        <f t="shared" si="907"/>
        <v>0</v>
      </c>
      <c r="T6469" s="181">
        <f t="shared" si="908"/>
        <v>0</v>
      </c>
      <c r="AQ6469" s="1">
        <f>COUNT(L$11:L6469)</f>
        <v>37</v>
      </c>
      <c r="AR6469" s="43">
        <f t="shared" si="909"/>
        <v>40933</v>
      </c>
      <c r="AS6469" s="44">
        <f t="shared" si="910"/>
        <v>89.120000000000019</v>
      </c>
      <c r="AT6469" s="10" t="str">
        <f t="shared" si="911"/>
        <v/>
      </c>
      <c r="AU6469" s="20" t="str">
        <f t="shared" si="912"/>
        <v/>
      </c>
      <c r="AV6469" s="42">
        <f t="shared" si="913"/>
        <v>1</v>
      </c>
      <c r="AW6469" s="89">
        <f t="shared" si="914"/>
        <v>0</v>
      </c>
      <c r="AX6469" s="168"/>
      <c r="AY6469" s="60"/>
      <c r="AZ6469" s="61"/>
      <c r="BB6469" s="61" t="str">
        <f>IF(Settings!I6465&lt;&gt;"",Settings!I6465,"")</f>
        <v/>
      </c>
    </row>
    <row r="6470" spans="2:54" x14ac:dyDescent="0.2">
      <c r="B6470" s="13"/>
      <c r="C6470" s="12"/>
      <c r="D6470" s="12"/>
      <c r="E6470" s="12"/>
      <c r="F6470" s="12"/>
      <c r="G6470" s="12"/>
      <c r="H6470" s="12"/>
      <c r="I6470" s="15"/>
      <c r="J6470" s="31"/>
      <c r="K6470" s="180"/>
      <c r="L6470" s="40"/>
      <c r="M6470" s="14"/>
      <c r="N6470" s="16"/>
      <c r="O6470" s="49"/>
      <c r="P6470" s="64"/>
      <c r="Q6470" s="18"/>
      <c r="R6470" s="181">
        <f t="shared" si="906"/>
        <v>0</v>
      </c>
      <c r="S6470" s="181">
        <f t="shared" si="907"/>
        <v>0</v>
      </c>
      <c r="T6470" s="181">
        <f t="shared" si="908"/>
        <v>0</v>
      </c>
      <c r="AQ6470" s="1">
        <f>COUNT(L$11:L6470)</f>
        <v>37</v>
      </c>
      <c r="AR6470" s="43">
        <f t="shared" si="909"/>
        <v>40933</v>
      </c>
      <c r="AS6470" s="44">
        <f t="shared" si="910"/>
        <v>89.120000000000019</v>
      </c>
      <c r="AT6470" s="10" t="str">
        <f t="shared" si="911"/>
        <v/>
      </c>
      <c r="AU6470" s="20" t="str">
        <f t="shared" si="912"/>
        <v/>
      </c>
      <c r="AV6470" s="42">
        <f t="shared" si="913"/>
        <v>1</v>
      </c>
      <c r="AW6470" s="89">
        <f t="shared" si="914"/>
        <v>0</v>
      </c>
      <c r="AX6470" s="168"/>
      <c r="AY6470" s="60"/>
      <c r="AZ6470" s="61"/>
      <c r="BB6470" s="61" t="str">
        <f>IF(Settings!I6466&lt;&gt;"",Settings!I6466,"")</f>
        <v/>
      </c>
    </row>
    <row r="6471" spans="2:54" x14ac:dyDescent="0.2">
      <c r="B6471" s="13"/>
      <c r="C6471" s="12"/>
      <c r="D6471" s="12"/>
      <c r="E6471" s="12"/>
      <c r="F6471" s="12"/>
      <c r="G6471" s="12"/>
      <c r="H6471" s="12"/>
      <c r="I6471" s="15"/>
      <c r="J6471" s="31"/>
      <c r="K6471" s="180"/>
      <c r="L6471" s="40"/>
      <c r="M6471" s="14"/>
      <c r="N6471" s="16"/>
      <c r="O6471" s="49"/>
      <c r="P6471" s="64"/>
      <c r="Q6471" s="18"/>
      <c r="R6471" s="181">
        <f t="shared" si="906"/>
        <v>0</v>
      </c>
      <c r="S6471" s="181">
        <f t="shared" si="907"/>
        <v>0</v>
      </c>
      <c r="T6471" s="181">
        <f t="shared" si="908"/>
        <v>0</v>
      </c>
      <c r="AQ6471" s="1">
        <f>COUNT(L$11:L6471)</f>
        <v>37</v>
      </c>
      <c r="AR6471" s="43">
        <f t="shared" si="909"/>
        <v>40933</v>
      </c>
      <c r="AS6471" s="44">
        <f t="shared" si="910"/>
        <v>89.120000000000019</v>
      </c>
      <c r="AT6471" s="10" t="str">
        <f t="shared" si="911"/>
        <v/>
      </c>
      <c r="AU6471" s="20" t="str">
        <f t="shared" si="912"/>
        <v/>
      </c>
      <c r="AV6471" s="42">
        <f t="shared" si="913"/>
        <v>1</v>
      </c>
      <c r="AW6471" s="89">
        <f t="shared" si="914"/>
        <v>0</v>
      </c>
      <c r="AX6471" s="168"/>
      <c r="AY6471" s="60"/>
      <c r="AZ6471" s="61"/>
      <c r="BB6471" s="61" t="str">
        <f>IF(Settings!I6467&lt;&gt;"",Settings!I6467,"")</f>
        <v/>
      </c>
    </row>
    <row r="6472" spans="2:54" x14ac:dyDescent="0.2">
      <c r="B6472" s="13"/>
      <c r="C6472" s="12"/>
      <c r="D6472" s="12"/>
      <c r="E6472" s="12"/>
      <c r="F6472" s="12"/>
      <c r="G6472" s="12"/>
      <c r="H6472" s="12"/>
      <c r="I6472" s="15"/>
      <c r="J6472" s="31"/>
      <c r="K6472" s="180"/>
      <c r="L6472" s="40"/>
      <c r="M6472" s="14"/>
      <c r="N6472" s="16"/>
      <c r="O6472" s="49"/>
      <c r="P6472" s="64"/>
      <c r="Q6472" s="18"/>
      <c r="R6472" s="181">
        <f t="shared" si="906"/>
        <v>0</v>
      </c>
      <c r="S6472" s="181">
        <f t="shared" si="907"/>
        <v>0</v>
      </c>
      <c r="T6472" s="181">
        <f t="shared" si="908"/>
        <v>0</v>
      </c>
      <c r="AQ6472" s="1">
        <f>COUNT(L$11:L6472)</f>
        <v>37</v>
      </c>
      <c r="AR6472" s="43">
        <f t="shared" si="909"/>
        <v>40933</v>
      </c>
      <c r="AS6472" s="44">
        <f t="shared" si="910"/>
        <v>89.120000000000019</v>
      </c>
      <c r="AT6472" s="10" t="str">
        <f t="shared" si="911"/>
        <v/>
      </c>
      <c r="AU6472" s="20" t="str">
        <f t="shared" si="912"/>
        <v/>
      </c>
      <c r="AV6472" s="42">
        <f t="shared" si="913"/>
        <v>1</v>
      </c>
      <c r="AW6472" s="89">
        <f t="shared" si="914"/>
        <v>0</v>
      </c>
      <c r="AX6472" s="168"/>
      <c r="AY6472" s="60"/>
      <c r="AZ6472" s="61"/>
      <c r="BB6472" s="61" t="str">
        <f>IF(Settings!I6468&lt;&gt;"",Settings!I6468,"")</f>
        <v/>
      </c>
    </row>
    <row r="6473" spans="2:54" x14ac:dyDescent="0.2">
      <c r="B6473" s="13"/>
      <c r="C6473" s="12"/>
      <c r="D6473" s="12"/>
      <c r="E6473" s="12"/>
      <c r="F6473" s="12"/>
      <c r="G6473" s="12"/>
      <c r="H6473" s="12"/>
      <c r="I6473" s="15"/>
      <c r="J6473" s="31"/>
      <c r="K6473" s="180"/>
      <c r="L6473" s="40"/>
      <c r="M6473" s="14"/>
      <c r="N6473" s="16"/>
      <c r="O6473" s="49"/>
      <c r="P6473" s="64"/>
      <c r="Q6473" s="18"/>
      <c r="R6473" s="181">
        <f t="shared" si="906"/>
        <v>0</v>
      </c>
      <c r="S6473" s="181">
        <f t="shared" si="907"/>
        <v>0</v>
      </c>
      <c r="T6473" s="181">
        <f t="shared" si="908"/>
        <v>0</v>
      </c>
      <c r="AQ6473" s="1">
        <f>COUNT(L$11:L6473)</f>
        <v>37</v>
      </c>
      <c r="AR6473" s="43">
        <f t="shared" si="909"/>
        <v>40933</v>
      </c>
      <c r="AS6473" s="44">
        <f t="shared" si="910"/>
        <v>89.120000000000019</v>
      </c>
      <c r="AT6473" s="10" t="str">
        <f t="shared" si="911"/>
        <v/>
      </c>
      <c r="AU6473" s="20" t="str">
        <f t="shared" si="912"/>
        <v/>
      </c>
      <c r="AV6473" s="42">
        <f t="shared" si="913"/>
        <v>1</v>
      </c>
      <c r="AW6473" s="89">
        <f t="shared" si="914"/>
        <v>0</v>
      </c>
      <c r="AX6473" s="168"/>
      <c r="AY6473" s="60"/>
      <c r="AZ6473" s="61"/>
      <c r="BB6473" s="61" t="str">
        <f>IF(Settings!I6469&lt;&gt;"",Settings!I6469,"")</f>
        <v/>
      </c>
    </row>
    <row r="6474" spans="2:54" x14ac:dyDescent="0.2">
      <c r="B6474" s="13"/>
      <c r="C6474" s="12"/>
      <c r="D6474" s="12"/>
      <c r="E6474" s="12"/>
      <c r="F6474" s="12"/>
      <c r="G6474" s="12"/>
      <c r="H6474" s="12"/>
      <c r="I6474" s="15"/>
      <c r="J6474" s="31"/>
      <c r="K6474" s="180"/>
      <c r="L6474" s="40"/>
      <c r="M6474" s="14"/>
      <c r="N6474" s="16"/>
      <c r="O6474" s="49"/>
      <c r="P6474" s="64"/>
      <c r="Q6474" s="18"/>
      <c r="R6474" s="181">
        <f t="shared" si="906"/>
        <v>0</v>
      </c>
      <c r="S6474" s="181">
        <f t="shared" si="907"/>
        <v>0</v>
      </c>
      <c r="T6474" s="181">
        <f t="shared" si="908"/>
        <v>0</v>
      </c>
      <c r="AQ6474" s="1">
        <f>COUNT(L$11:L6474)</f>
        <v>37</v>
      </c>
      <c r="AR6474" s="43">
        <f t="shared" si="909"/>
        <v>40933</v>
      </c>
      <c r="AS6474" s="44">
        <f t="shared" si="910"/>
        <v>89.120000000000019</v>
      </c>
      <c r="AT6474" s="10" t="str">
        <f t="shared" si="911"/>
        <v/>
      </c>
      <c r="AU6474" s="20" t="str">
        <f t="shared" si="912"/>
        <v/>
      </c>
      <c r="AV6474" s="42">
        <f t="shared" si="913"/>
        <v>1</v>
      </c>
      <c r="AW6474" s="89">
        <f t="shared" si="914"/>
        <v>0</v>
      </c>
      <c r="AX6474" s="168"/>
      <c r="AY6474" s="60"/>
      <c r="AZ6474" s="61"/>
      <c r="BB6474" s="61" t="str">
        <f>IF(Settings!I6470&lt;&gt;"",Settings!I6470,"")</f>
        <v/>
      </c>
    </row>
    <row r="6475" spans="2:54" x14ac:dyDescent="0.2">
      <c r="B6475" s="13"/>
      <c r="C6475" s="12"/>
      <c r="D6475" s="12"/>
      <c r="E6475" s="12"/>
      <c r="F6475" s="12"/>
      <c r="G6475" s="12"/>
      <c r="H6475" s="12"/>
      <c r="I6475" s="15"/>
      <c r="J6475" s="31"/>
      <c r="K6475" s="180"/>
      <c r="L6475" s="40"/>
      <c r="M6475" s="14"/>
      <c r="N6475" s="16"/>
      <c r="O6475" s="49"/>
      <c r="P6475" s="64"/>
      <c r="Q6475" s="18"/>
      <c r="R6475" s="181">
        <f t="shared" si="906"/>
        <v>0</v>
      </c>
      <c r="S6475" s="181">
        <f t="shared" si="907"/>
        <v>0</v>
      </c>
      <c r="T6475" s="181">
        <f t="shared" si="908"/>
        <v>0</v>
      </c>
      <c r="AQ6475" s="1">
        <f>COUNT(L$11:L6475)</f>
        <v>37</v>
      </c>
      <c r="AR6475" s="43">
        <f t="shared" si="909"/>
        <v>40933</v>
      </c>
      <c r="AS6475" s="44">
        <f t="shared" si="910"/>
        <v>89.120000000000019</v>
      </c>
      <c r="AT6475" s="10" t="str">
        <f t="shared" si="911"/>
        <v/>
      </c>
      <c r="AU6475" s="20" t="str">
        <f t="shared" si="912"/>
        <v/>
      </c>
      <c r="AV6475" s="42">
        <f t="shared" si="913"/>
        <v>1</v>
      </c>
      <c r="AW6475" s="89">
        <f t="shared" si="914"/>
        <v>0</v>
      </c>
      <c r="AX6475" s="168"/>
      <c r="AY6475" s="60"/>
      <c r="AZ6475" s="61"/>
      <c r="BB6475" s="61" t="str">
        <f>IF(Settings!I6471&lt;&gt;"",Settings!I6471,"")</f>
        <v/>
      </c>
    </row>
    <row r="6476" spans="2:54" x14ac:dyDescent="0.2">
      <c r="B6476" s="13"/>
      <c r="C6476" s="12"/>
      <c r="D6476" s="12"/>
      <c r="E6476" s="12"/>
      <c r="F6476" s="12"/>
      <c r="G6476" s="12"/>
      <c r="H6476" s="12"/>
      <c r="I6476" s="15"/>
      <c r="J6476" s="31"/>
      <c r="K6476" s="180"/>
      <c r="L6476" s="40"/>
      <c r="M6476" s="14"/>
      <c r="N6476" s="16"/>
      <c r="O6476" s="49"/>
      <c r="P6476" s="64"/>
      <c r="Q6476" s="18"/>
      <c r="R6476" s="181">
        <f t="shared" ref="R6476:R6539" si="915">ROUND(IF(M6476&lt;&gt;"Y",IF(P6476&lt;&gt;"Y",K6476,K6476*(AV6476-1)),0),ROUNDING)</f>
        <v>0</v>
      </c>
      <c r="S6476" s="181">
        <f t="shared" ref="S6476:S6539" si="916">ROUND(IF(O6476&gt;0,IF(M6476="Y",AW6476*(1-O6476),IF(AW6476&gt;R6476,R6476 + (AW6476 - R6476)*(1-O6476),AW6476)),AW6476),ROUNDING)</f>
        <v>0</v>
      </c>
      <c r="T6476" s="181">
        <f t="shared" ref="T6476:T6539" si="917">ROUND(IF(N6476="P",0,IF(OR(M6476="N",M6476=""),S6476-R6476,S6476)),ROUNDING)</f>
        <v>0</v>
      </c>
      <c r="AQ6476" s="1">
        <f>COUNT(L$11:L6476)</f>
        <v>37</v>
      </c>
      <c r="AR6476" s="43">
        <f t="shared" si="909"/>
        <v>40933</v>
      </c>
      <c r="AS6476" s="44">
        <f t="shared" si="910"/>
        <v>89.120000000000019</v>
      </c>
      <c r="AT6476" s="10" t="str">
        <f t="shared" si="911"/>
        <v/>
      </c>
      <c r="AU6476" s="20" t="str">
        <f t="shared" si="912"/>
        <v/>
      </c>
      <c r="AV6476" s="42">
        <f t="shared" si="913"/>
        <v>1</v>
      </c>
      <c r="AW6476" s="89">
        <f t="shared" si="914"/>
        <v>0</v>
      </c>
      <c r="AX6476" s="168"/>
      <c r="AY6476" s="60"/>
      <c r="AZ6476" s="61"/>
      <c r="BB6476" s="61" t="str">
        <f>IF(Settings!I6472&lt;&gt;"",Settings!I6472,"")</f>
        <v/>
      </c>
    </row>
    <row r="6477" spans="2:54" x14ac:dyDescent="0.2">
      <c r="B6477" s="13"/>
      <c r="C6477" s="12"/>
      <c r="D6477" s="12"/>
      <c r="E6477" s="12"/>
      <c r="F6477" s="12"/>
      <c r="G6477" s="12"/>
      <c r="H6477" s="12"/>
      <c r="I6477" s="15"/>
      <c r="J6477" s="31"/>
      <c r="K6477" s="180"/>
      <c r="L6477" s="40"/>
      <c r="M6477" s="14"/>
      <c r="N6477" s="16"/>
      <c r="O6477" s="49"/>
      <c r="P6477" s="64"/>
      <c r="Q6477" s="18"/>
      <c r="R6477" s="181">
        <f t="shared" si="915"/>
        <v>0</v>
      </c>
      <c r="S6477" s="181">
        <f t="shared" si="916"/>
        <v>0</v>
      </c>
      <c r="T6477" s="181">
        <f t="shared" si="917"/>
        <v>0</v>
      </c>
      <c r="AQ6477" s="1">
        <f>COUNT(L$11:L6477)</f>
        <v>37</v>
      </c>
      <c r="AR6477" s="43">
        <f t="shared" ref="AR6477:AR6540" si="918">IF(B6477&gt;2,B6477,AR6476)</f>
        <v>40933</v>
      </c>
      <c r="AS6477" s="44">
        <f t="shared" ref="AS6477:AS6540" si="919">AS6476+T6477</f>
        <v>89.120000000000019</v>
      </c>
      <c r="AT6477" s="10" t="str">
        <f t="shared" ref="AT6477:AT6540" si="920">IF(N6477="P",IF(P6477&lt;&gt;"Y",IF(M6477&lt;&gt;"Y",K6477*AV6477,K6477*AV6477-K6477),IF(M6477&lt;&gt;"Y",K6477 + K6477*(AV6477-1),K6477)),"")</f>
        <v/>
      </c>
      <c r="AU6477" s="20" t="str">
        <f t="shared" ref="AU6477:AU6540" si="921">IF(M6477="Y",IF(P6477="Y",K6477*(AV6477-1),K6477),"")</f>
        <v/>
      </c>
      <c r="AV6477" s="42">
        <f t="shared" ref="AV6477:AV6540" si="922">IF(L6477&lt;&gt;"",IF(ODDS_TYPE=1,L6477,IF(ODDS_TYPE=2,IF(L6477&gt;0,1+L6477/100,IF(L6477&lt;0,1-100/L6477,1)),IF(ODDS_TYPE=3,1+L6477,IF(ODDS_TYPE=4,1+L6477,IF(ODDS_TYPE=5,IF(L6477&gt;0,1+L6477,1-1/L6477),IF(ODDS_TYPE=6,IF(L6477&gt;=0,L6477+1,1-1/L6477),1)))))),1)</f>
        <v>1</v>
      </c>
      <c r="AW6477" s="89">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68"/>
      <c r="AY6477" s="60"/>
      <c r="AZ6477" s="61"/>
      <c r="BB6477" s="61" t="str">
        <f>IF(Settings!I6473&lt;&gt;"",Settings!I6473,"")</f>
        <v/>
      </c>
    </row>
    <row r="6478" spans="2:54" x14ac:dyDescent="0.2">
      <c r="B6478" s="13"/>
      <c r="C6478" s="12"/>
      <c r="D6478" s="12"/>
      <c r="E6478" s="12"/>
      <c r="F6478" s="12"/>
      <c r="G6478" s="12"/>
      <c r="H6478" s="12"/>
      <c r="I6478" s="15"/>
      <c r="J6478" s="31"/>
      <c r="K6478" s="180"/>
      <c r="L6478" s="40"/>
      <c r="M6478" s="14"/>
      <c r="N6478" s="16"/>
      <c r="O6478" s="49"/>
      <c r="P6478" s="64"/>
      <c r="Q6478" s="18"/>
      <c r="R6478" s="181">
        <f t="shared" si="915"/>
        <v>0</v>
      </c>
      <c r="S6478" s="181">
        <f t="shared" si="916"/>
        <v>0</v>
      </c>
      <c r="T6478" s="181">
        <f t="shared" si="917"/>
        <v>0</v>
      </c>
      <c r="AQ6478" s="1">
        <f>COUNT(L$11:L6478)</f>
        <v>37</v>
      </c>
      <c r="AR6478" s="43">
        <f t="shared" si="918"/>
        <v>40933</v>
      </c>
      <c r="AS6478" s="44">
        <f t="shared" si="919"/>
        <v>89.120000000000019</v>
      </c>
      <c r="AT6478" s="10" t="str">
        <f t="shared" si="920"/>
        <v/>
      </c>
      <c r="AU6478" s="20" t="str">
        <f t="shared" si="921"/>
        <v/>
      </c>
      <c r="AV6478" s="42">
        <f t="shared" si="922"/>
        <v>1</v>
      </c>
      <c r="AW6478" s="89">
        <f t="shared" si="923"/>
        <v>0</v>
      </c>
      <c r="AX6478" s="168"/>
      <c r="AY6478" s="60"/>
      <c r="AZ6478" s="61"/>
      <c r="BB6478" s="61" t="str">
        <f>IF(Settings!I6474&lt;&gt;"",Settings!I6474,"")</f>
        <v/>
      </c>
    </row>
    <row r="6479" spans="2:54" x14ac:dyDescent="0.2">
      <c r="B6479" s="13"/>
      <c r="C6479" s="12"/>
      <c r="D6479" s="12"/>
      <c r="E6479" s="12"/>
      <c r="F6479" s="12"/>
      <c r="G6479" s="12"/>
      <c r="H6479" s="12"/>
      <c r="I6479" s="15"/>
      <c r="J6479" s="31"/>
      <c r="K6479" s="180"/>
      <c r="L6479" s="40"/>
      <c r="M6479" s="14"/>
      <c r="N6479" s="16"/>
      <c r="O6479" s="49"/>
      <c r="P6479" s="64"/>
      <c r="Q6479" s="18"/>
      <c r="R6479" s="181">
        <f t="shared" si="915"/>
        <v>0</v>
      </c>
      <c r="S6479" s="181">
        <f t="shared" si="916"/>
        <v>0</v>
      </c>
      <c r="T6479" s="181">
        <f t="shared" si="917"/>
        <v>0</v>
      </c>
      <c r="AQ6479" s="1">
        <f>COUNT(L$11:L6479)</f>
        <v>37</v>
      </c>
      <c r="AR6479" s="43">
        <f t="shared" si="918"/>
        <v>40933</v>
      </c>
      <c r="AS6479" s="44">
        <f t="shared" si="919"/>
        <v>89.120000000000019</v>
      </c>
      <c r="AT6479" s="10" t="str">
        <f t="shared" si="920"/>
        <v/>
      </c>
      <c r="AU6479" s="20" t="str">
        <f t="shared" si="921"/>
        <v/>
      </c>
      <c r="AV6479" s="42">
        <f t="shared" si="922"/>
        <v>1</v>
      </c>
      <c r="AW6479" s="89">
        <f t="shared" si="923"/>
        <v>0</v>
      </c>
      <c r="AX6479" s="168"/>
      <c r="AY6479" s="60"/>
      <c r="AZ6479" s="61"/>
      <c r="BB6479" s="61" t="str">
        <f>IF(Settings!I6475&lt;&gt;"",Settings!I6475,"")</f>
        <v/>
      </c>
    </row>
    <row r="6480" spans="2:54" x14ac:dyDescent="0.2">
      <c r="B6480" s="13"/>
      <c r="C6480" s="12"/>
      <c r="D6480" s="12"/>
      <c r="E6480" s="12"/>
      <c r="F6480" s="12"/>
      <c r="G6480" s="12"/>
      <c r="H6480" s="12"/>
      <c r="I6480" s="15"/>
      <c r="J6480" s="31"/>
      <c r="K6480" s="180"/>
      <c r="L6480" s="40"/>
      <c r="M6480" s="14"/>
      <c r="N6480" s="16"/>
      <c r="O6480" s="49"/>
      <c r="P6480" s="64"/>
      <c r="Q6480" s="18"/>
      <c r="R6480" s="181">
        <f t="shared" si="915"/>
        <v>0</v>
      </c>
      <c r="S6480" s="181">
        <f t="shared" si="916"/>
        <v>0</v>
      </c>
      <c r="T6480" s="181">
        <f t="shared" si="917"/>
        <v>0</v>
      </c>
      <c r="AQ6480" s="1">
        <f>COUNT(L$11:L6480)</f>
        <v>37</v>
      </c>
      <c r="AR6480" s="43">
        <f t="shared" si="918"/>
        <v>40933</v>
      </c>
      <c r="AS6480" s="44">
        <f t="shared" si="919"/>
        <v>89.120000000000019</v>
      </c>
      <c r="AT6480" s="10" t="str">
        <f t="shared" si="920"/>
        <v/>
      </c>
      <c r="AU6480" s="20" t="str">
        <f t="shared" si="921"/>
        <v/>
      </c>
      <c r="AV6480" s="42">
        <f t="shared" si="922"/>
        <v>1</v>
      </c>
      <c r="AW6480" s="89">
        <f t="shared" si="923"/>
        <v>0</v>
      </c>
      <c r="AX6480" s="168"/>
      <c r="AY6480" s="60"/>
      <c r="AZ6480" s="61"/>
      <c r="BB6480" s="61" t="str">
        <f>IF(Settings!I6476&lt;&gt;"",Settings!I6476,"")</f>
        <v/>
      </c>
    </row>
    <row r="6481" spans="2:54" x14ac:dyDescent="0.2">
      <c r="B6481" s="13"/>
      <c r="C6481" s="12"/>
      <c r="D6481" s="12"/>
      <c r="E6481" s="12"/>
      <c r="F6481" s="12"/>
      <c r="G6481" s="12"/>
      <c r="H6481" s="12"/>
      <c r="I6481" s="15"/>
      <c r="J6481" s="31"/>
      <c r="K6481" s="180"/>
      <c r="L6481" s="40"/>
      <c r="M6481" s="14"/>
      <c r="N6481" s="16"/>
      <c r="O6481" s="49"/>
      <c r="P6481" s="64"/>
      <c r="Q6481" s="18"/>
      <c r="R6481" s="181">
        <f t="shared" si="915"/>
        <v>0</v>
      </c>
      <c r="S6481" s="181">
        <f t="shared" si="916"/>
        <v>0</v>
      </c>
      <c r="T6481" s="181">
        <f t="shared" si="917"/>
        <v>0</v>
      </c>
      <c r="AQ6481" s="1">
        <f>COUNT(L$11:L6481)</f>
        <v>37</v>
      </c>
      <c r="AR6481" s="43">
        <f t="shared" si="918"/>
        <v>40933</v>
      </c>
      <c r="AS6481" s="44">
        <f t="shared" si="919"/>
        <v>89.120000000000019</v>
      </c>
      <c r="AT6481" s="10" t="str">
        <f t="shared" si="920"/>
        <v/>
      </c>
      <c r="AU6481" s="20" t="str">
        <f t="shared" si="921"/>
        <v/>
      </c>
      <c r="AV6481" s="42">
        <f t="shared" si="922"/>
        <v>1</v>
      </c>
      <c r="AW6481" s="89">
        <f t="shared" si="923"/>
        <v>0</v>
      </c>
      <c r="AX6481" s="168"/>
      <c r="AY6481" s="60"/>
      <c r="AZ6481" s="61"/>
      <c r="BB6481" s="61" t="str">
        <f>IF(Settings!I6477&lt;&gt;"",Settings!I6477,"")</f>
        <v/>
      </c>
    </row>
    <row r="6482" spans="2:54" x14ac:dyDescent="0.2">
      <c r="B6482" s="13"/>
      <c r="C6482" s="12"/>
      <c r="D6482" s="12"/>
      <c r="E6482" s="12"/>
      <c r="F6482" s="12"/>
      <c r="G6482" s="12"/>
      <c r="H6482" s="12"/>
      <c r="I6482" s="15"/>
      <c r="J6482" s="31"/>
      <c r="K6482" s="180"/>
      <c r="L6482" s="40"/>
      <c r="M6482" s="14"/>
      <c r="N6482" s="16"/>
      <c r="O6482" s="49"/>
      <c r="P6482" s="64"/>
      <c r="Q6482" s="18"/>
      <c r="R6482" s="181">
        <f t="shared" si="915"/>
        <v>0</v>
      </c>
      <c r="S6482" s="181">
        <f t="shared" si="916"/>
        <v>0</v>
      </c>
      <c r="T6482" s="181">
        <f t="shared" si="917"/>
        <v>0</v>
      </c>
      <c r="AQ6482" s="1">
        <f>COUNT(L$11:L6482)</f>
        <v>37</v>
      </c>
      <c r="AR6482" s="43">
        <f t="shared" si="918"/>
        <v>40933</v>
      </c>
      <c r="AS6482" s="44">
        <f t="shared" si="919"/>
        <v>89.120000000000019</v>
      </c>
      <c r="AT6482" s="10" t="str">
        <f t="shared" si="920"/>
        <v/>
      </c>
      <c r="AU6482" s="20" t="str">
        <f t="shared" si="921"/>
        <v/>
      </c>
      <c r="AV6482" s="42">
        <f t="shared" si="922"/>
        <v>1</v>
      </c>
      <c r="AW6482" s="89">
        <f t="shared" si="923"/>
        <v>0</v>
      </c>
      <c r="AX6482" s="168"/>
      <c r="AY6482" s="60"/>
      <c r="AZ6482" s="61"/>
      <c r="BB6482" s="61" t="str">
        <f>IF(Settings!I6478&lt;&gt;"",Settings!I6478,"")</f>
        <v/>
      </c>
    </row>
    <row r="6483" spans="2:54" x14ac:dyDescent="0.2">
      <c r="B6483" s="13"/>
      <c r="C6483" s="12"/>
      <c r="D6483" s="12"/>
      <c r="E6483" s="12"/>
      <c r="F6483" s="12"/>
      <c r="G6483" s="12"/>
      <c r="H6483" s="12"/>
      <c r="I6483" s="15"/>
      <c r="J6483" s="31"/>
      <c r="K6483" s="180"/>
      <c r="L6483" s="40"/>
      <c r="M6483" s="14"/>
      <c r="N6483" s="16"/>
      <c r="O6483" s="49"/>
      <c r="P6483" s="64"/>
      <c r="Q6483" s="18"/>
      <c r="R6483" s="181">
        <f t="shared" si="915"/>
        <v>0</v>
      </c>
      <c r="S6483" s="181">
        <f t="shared" si="916"/>
        <v>0</v>
      </c>
      <c r="T6483" s="181">
        <f t="shared" si="917"/>
        <v>0</v>
      </c>
      <c r="AQ6483" s="1">
        <f>COUNT(L$11:L6483)</f>
        <v>37</v>
      </c>
      <c r="AR6483" s="43">
        <f t="shared" si="918"/>
        <v>40933</v>
      </c>
      <c r="AS6483" s="44">
        <f t="shared" si="919"/>
        <v>89.120000000000019</v>
      </c>
      <c r="AT6483" s="10" t="str">
        <f t="shared" si="920"/>
        <v/>
      </c>
      <c r="AU6483" s="20" t="str">
        <f t="shared" si="921"/>
        <v/>
      </c>
      <c r="AV6483" s="42">
        <f t="shared" si="922"/>
        <v>1</v>
      </c>
      <c r="AW6483" s="89">
        <f t="shared" si="923"/>
        <v>0</v>
      </c>
      <c r="AX6483" s="168"/>
      <c r="AY6483" s="60"/>
      <c r="AZ6483" s="61"/>
      <c r="BB6483" s="61" t="str">
        <f>IF(Settings!I6479&lt;&gt;"",Settings!I6479,"")</f>
        <v/>
      </c>
    </row>
    <row r="6484" spans="2:54" x14ac:dyDescent="0.2">
      <c r="B6484" s="13"/>
      <c r="C6484" s="12"/>
      <c r="D6484" s="12"/>
      <c r="E6484" s="12"/>
      <c r="F6484" s="12"/>
      <c r="G6484" s="12"/>
      <c r="H6484" s="12"/>
      <c r="I6484" s="15"/>
      <c r="J6484" s="31"/>
      <c r="K6484" s="180"/>
      <c r="L6484" s="40"/>
      <c r="M6484" s="14"/>
      <c r="N6484" s="16"/>
      <c r="O6484" s="49"/>
      <c r="P6484" s="64"/>
      <c r="Q6484" s="18"/>
      <c r="R6484" s="181">
        <f t="shared" si="915"/>
        <v>0</v>
      </c>
      <c r="S6484" s="181">
        <f t="shared" si="916"/>
        <v>0</v>
      </c>
      <c r="T6484" s="181">
        <f t="shared" si="917"/>
        <v>0</v>
      </c>
      <c r="AQ6484" s="1">
        <f>COUNT(L$11:L6484)</f>
        <v>37</v>
      </c>
      <c r="AR6484" s="43">
        <f t="shared" si="918"/>
        <v>40933</v>
      </c>
      <c r="AS6484" s="44">
        <f t="shared" si="919"/>
        <v>89.120000000000019</v>
      </c>
      <c r="AT6484" s="10" t="str">
        <f t="shared" si="920"/>
        <v/>
      </c>
      <c r="AU6484" s="20" t="str">
        <f t="shared" si="921"/>
        <v/>
      </c>
      <c r="AV6484" s="42">
        <f t="shared" si="922"/>
        <v>1</v>
      </c>
      <c r="AW6484" s="89">
        <f t="shared" si="923"/>
        <v>0</v>
      </c>
      <c r="AX6484" s="168"/>
      <c r="AY6484" s="60"/>
      <c r="AZ6484" s="61"/>
      <c r="BB6484" s="61" t="str">
        <f>IF(Settings!I6480&lt;&gt;"",Settings!I6480,"")</f>
        <v/>
      </c>
    </row>
    <row r="6485" spans="2:54" x14ac:dyDescent="0.2">
      <c r="B6485" s="13"/>
      <c r="C6485" s="12"/>
      <c r="D6485" s="12"/>
      <c r="E6485" s="12"/>
      <c r="F6485" s="12"/>
      <c r="G6485" s="12"/>
      <c r="H6485" s="12"/>
      <c r="I6485" s="15"/>
      <c r="J6485" s="31"/>
      <c r="K6485" s="180"/>
      <c r="L6485" s="40"/>
      <c r="M6485" s="14"/>
      <c r="N6485" s="16"/>
      <c r="O6485" s="49"/>
      <c r="P6485" s="64"/>
      <c r="Q6485" s="18"/>
      <c r="R6485" s="181">
        <f t="shared" si="915"/>
        <v>0</v>
      </c>
      <c r="S6485" s="181">
        <f t="shared" si="916"/>
        <v>0</v>
      </c>
      <c r="T6485" s="181">
        <f t="shared" si="917"/>
        <v>0</v>
      </c>
      <c r="AQ6485" s="1">
        <f>COUNT(L$11:L6485)</f>
        <v>37</v>
      </c>
      <c r="AR6485" s="43">
        <f t="shared" si="918"/>
        <v>40933</v>
      </c>
      <c r="AS6485" s="44">
        <f t="shared" si="919"/>
        <v>89.120000000000019</v>
      </c>
      <c r="AT6485" s="10" t="str">
        <f t="shared" si="920"/>
        <v/>
      </c>
      <c r="AU6485" s="20" t="str">
        <f t="shared" si="921"/>
        <v/>
      </c>
      <c r="AV6485" s="42">
        <f t="shared" si="922"/>
        <v>1</v>
      </c>
      <c r="AW6485" s="89">
        <f t="shared" si="923"/>
        <v>0</v>
      </c>
      <c r="AX6485" s="168"/>
      <c r="AY6485" s="60"/>
      <c r="AZ6485" s="61"/>
      <c r="BB6485" s="61" t="str">
        <f>IF(Settings!I6481&lt;&gt;"",Settings!I6481,"")</f>
        <v/>
      </c>
    </row>
    <row r="6486" spans="2:54" x14ac:dyDescent="0.2">
      <c r="B6486" s="13"/>
      <c r="C6486" s="12"/>
      <c r="D6486" s="12"/>
      <c r="E6486" s="12"/>
      <c r="F6486" s="12"/>
      <c r="G6486" s="12"/>
      <c r="H6486" s="12"/>
      <c r="I6486" s="15"/>
      <c r="J6486" s="31"/>
      <c r="K6486" s="180"/>
      <c r="L6486" s="40"/>
      <c r="M6486" s="14"/>
      <c r="N6486" s="16"/>
      <c r="O6486" s="49"/>
      <c r="P6486" s="64"/>
      <c r="Q6486" s="18"/>
      <c r="R6486" s="181">
        <f t="shared" si="915"/>
        <v>0</v>
      </c>
      <c r="S6486" s="181">
        <f t="shared" si="916"/>
        <v>0</v>
      </c>
      <c r="T6486" s="181">
        <f t="shared" si="917"/>
        <v>0</v>
      </c>
      <c r="AQ6486" s="1">
        <f>COUNT(L$11:L6486)</f>
        <v>37</v>
      </c>
      <c r="AR6486" s="43">
        <f t="shared" si="918"/>
        <v>40933</v>
      </c>
      <c r="AS6486" s="44">
        <f t="shared" si="919"/>
        <v>89.120000000000019</v>
      </c>
      <c r="AT6486" s="10" t="str">
        <f t="shared" si="920"/>
        <v/>
      </c>
      <c r="AU6486" s="20" t="str">
        <f t="shared" si="921"/>
        <v/>
      </c>
      <c r="AV6486" s="42">
        <f t="shared" si="922"/>
        <v>1</v>
      </c>
      <c r="AW6486" s="89">
        <f t="shared" si="923"/>
        <v>0</v>
      </c>
      <c r="AX6486" s="168"/>
      <c r="AY6486" s="60"/>
      <c r="AZ6486" s="61"/>
      <c r="BB6486" s="61" t="str">
        <f>IF(Settings!I6482&lt;&gt;"",Settings!I6482,"")</f>
        <v/>
      </c>
    </row>
    <row r="6487" spans="2:54" x14ac:dyDescent="0.2">
      <c r="B6487" s="13"/>
      <c r="C6487" s="12"/>
      <c r="D6487" s="12"/>
      <c r="E6487" s="12"/>
      <c r="F6487" s="12"/>
      <c r="G6487" s="12"/>
      <c r="H6487" s="12"/>
      <c r="I6487" s="15"/>
      <c r="J6487" s="31"/>
      <c r="K6487" s="180"/>
      <c r="L6487" s="40"/>
      <c r="M6487" s="14"/>
      <c r="N6487" s="16"/>
      <c r="O6487" s="49"/>
      <c r="P6487" s="64"/>
      <c r="Q6487" s="18"/>
      <c r="R6487" s="181">
        <f t="shared" si="915"/>
        <v>0</v>
      </c>
      <c r="S6487" s="181">
        <f t="shared" si="916"/>
        <v>0</v>
      </c>
      <c r="T6487" s="181">
        <f t="shared" si="917"/>
        <v>0</v>
      </c>
      <c r="AQ6487" s="1">
        <f>COUNT(L$11:L6487)</f>
        <v>37</v>
      </c>
      <c r="AR6487" s="43">
        <f t="shared" si="918"/>
        <v>40933</v>
      </c>
      <c r="AS6487" s="44">
        <f t="shared" si="919"/>
        <v>89.120000000000019</v>
      </c>
      <c r="AT6487" s="10" t="str">
        <f t="shared" si="920"/>
        <v/>
      </c>
      <c r="AU6487" s="20" t="str">
        <f t="shared" si="921"/>
        <v/>
      </c>
      <c r="AV6487" s="42">
        <f t="shared" si="922"/>
        <v>1</v>
      </c>
      <c r="AW6487" s="89">
        <f t="shared" si="923"/>
        <v>0</v>
      </c>
      <c r="AX6487" s="168"/>
      <c r="AY6487" s="60"/>
      <c r="AZ6487" s="61"/>
      <c r="BB6487" s="61" t="str">
        <f>IF(Settings!I6483&lt;&gt;"",Settings!I6483,"")</f>
        <v/>
      </c>
    </row>
    <row r="6488" spans="2:54" x14ac:dyDescent="0.2">
      <c r="B6488" s="13"/>
      <c r="C6488" s="12"/>
      <c r="D6488" s="12"/>
      <c r="E6488" s="12"/>
      <c r="F6488" s="12"/>
      <c r="G6488" s="12"/>
      <c r="H6488" s="12"/>
      <c r="I6488" s="15"/>
      <c r="J6488" s="31"/>
      <c r="K6488" s="180"/>
      <c r="L6488" s="40"/>
      <c r="M6488" s="14"/>
      <c r="N6488" s="16"/>
      <c r="O6488" s="49"/>
      <c r="P6488" s="64"/>
      <c r="Q6488" s="18"/>
      <c r="R6488" s="181">
        <f t="shared" si="915"/>
        <v>0</v>
      </c>
      <c r="S6488" s="181">
        <f t="shared" si="916"/>
        <v>0</v>
      </c>
      <c r="T6488" s="181">
        <f t="shared" si="917"/>
        <v>0</v>
      </c>
      <c r="AQ6488" s="1">
        <f>COUNT(L$11:L6488)</f>
        <v>37</v>
      </c>
      <c r="AR6488" s="43">
        <f t="shared" si="918"/>
        <v>40933</v>
      </c>
      <c r="AS6488" s="44">
        <f t="shared" si="919"/>
        <v>89.120000000000019</v>
      </c>
      <c r="AT6488" s="10" t="str">
        <f t="shared" si="920"/>
        <v/>
      </c>
      <c r="AU6488" s="20" t="str">
        <f t="shared" si="921"/>
        <v/>
      </c>
      <c r="AV6488" s="42">
        <f t="shared" si="922"/>
        <v>1</v>
      </c>
      <c r="AW6488" s="89">
        <f t="shared" si="923"/>
        <v>0</v>
      </c>
      <c r="AX6488" s="168"/>
      <c r="AY6488" s="60"/>
      <c r="AZ6488" s="61"/>
      <c r="BB6488" s="61" t="str">
        <f>IF(Settings!I6484&lt;&gt;"",Settings!I6484,"")</f>
        <v/>
      </c>
    </row>
    <row r="6489" spans="2:54" x14ac:dyDescent="0.2">
      <c r="B6489" s="13"/>
      <c r="C6489" s="12"/>
      <c r="D6489" s="12"/>
      <c r="E6489" s="12"/>
      <c r="F6489" s="12"/>
      <c r="G6489" s="12"/>
      <c r="H6489" s="12"/>
      <c r="I6489" s="15"/>
      <c r="J6489" s="31"/>
      <c r="K6489" s="180"/>
      <c r="L6489" s="40"/>
      <c r="M6489" s="14"/>
      <c r="N6489" s="16"/>
      <c r="O6489" s="49"/>
      <c r="P6489" s="64"/>
      <c r="Q6489" s="18"/>
      <c r="R6489" s="181">
        <f t="shared" si="915"/>
        <v>0</v>
      </c>
      <c r="S6489" s="181">
        <f t="shared" si="916"/>
        <v>0</v>
      </c>
      <c r="T6489" s="181">
        <f t="shared" si="917"/>
        <v>0</v>
      </c>
      <c r="AQ6489" s="1">
        <f>COUNT(L$11:L6489)</f>
        <v>37</v>
      </c>
      <c r="AR6489" s="43">
        <f t="shared" si="918"/>
        <v>40933</v>
      </c>
      <c r="AS6489" s="44">
        <f t="shared" si="919"/>
        <v>89.120000000000019</v>
      </c>
      <c r="AT6489" s="10" t="str">
        <f t="shared" si="920"/>
        <v/>
      </c>
      <c r="AU6489" s="20" t="str">
        <f t="shared" si="921"/>
        <v/>
      </c>
      <c r="AV6489" s="42">
        <f t="shared" si="922"/>
        <v>1</v>
      </c>
      <c r="AW6489" s="89">
        <f t="shared" si="923"/>
        <v>0</v>
      </c>
      <c r="AX6489" s="168"/>
      <c r="AY6489" s="60"/>
      <c r="AZ6489" s="61"/>
      <c r="BB6489" s="61" t="str">
        <f>IF(Settings!I6485&lt;&gt;"",Settings!I6485,"")</f>
        <v/>
      </c>
    </row>
    <row r="6490" spans="2:54" x14ac:dyDescent="0.2">
      <c r="B6490" s="13"/>
      <c r="C6490" s="12"/>
      <c r="D6490" s="12"/>
      <c r="E6490" s="12"/>
      <c r="F6490" s="12"/>
      <c r="G6490" s="12"/>
      <c r="H6490" s="12"/>
      <c r="I6490" s="15"/>
      <c r="J6490" s="31"/>
      <c r="K6490" s="180"/>
      <c r="L6490" s="40"/>
      <c r="M6490" s="14"/>
      <c r="N6490" s="16"/>
      <c r="O6490" s="49"/>
      <c r="P6490" s="64"/>
      <c r="Q6490" s="18"/>
      <c r="R6490" s="181">
        <f t="shared" si="915"/>
        <v>0</v>
      </c>
      <c r="S6490" s="181">
        <f t="shared" si="916"/>
        <v>0</v>
      </c>
      <c r="T6490" s="181">
        <f t="shared" si="917"/>
        <v>0</v>
      </c>
      <c r="AQ6490" s="1">
        <f>COUNT(L$11:L6490)</f>
        <v>37</v>
      </c>
      <c r="AR6490" s="43">
        <f t="shared" si="918"/>
        <v>40933</v>
      </c>
      <c r="AS6490" s="44">
        <f t="shared" si="919"/>
        <v>89.120000000000019</v>
      </c>
      <c r="AT6490" s="10" t="str">
        <f t="shared" si="920"/>
        <v/>
      </c>
      <c r="AU6490" s="20" t="str">
        <f t="shared" si="921"/>
        <v/>
      </c>
      <c r="AV6490" s="42">
        <f t="shared" si="922"/>
        <v>1</v>
      </c>
      <c r="AW6490" s="89">
        <f t="shared" si="923"/>
        <v>0</v>
      </c>
      <c r="AX6490" s="168"/>
      <c r="AY6490" s="60"/>
      <c r="AZ6490" s="61"/>
      <c r="BB6490" s="61" t="str">
        <f>IF(Settings!I6486&lt;&gt;"",Settings!I6486,"")</f>
        <v/>
      </c>
    </row>
    <row r="6491" spans="2:54" x14ac:dyDescent="0.2">
      <c r="B6491" s="13"/>
      <c r="C6491" s="12"/>
      <c r="D6491" s="12"/>
      <c r="E6491" s="12"/>
      <c r="F6491" s="12"/>
      <c r="G6491" s="12"/>
      <c r="H6491" s="12"/>
      <c r="I6491" s="15"/>
      <c r="J6491" s="31"/>
      <c r="K6491" s="180"/>
      <c r="L6491" s="40"/>
      <c r="M6491" s="14"/>
      <c r="N6491" s="16"/>
      <c r="O6491" s="49"/>
      <c r="P6491" s="64"/>
      <c r="Q6491" s="18"/>
      <c r="R6491" s="181">
        <f t="shared" si="915"/>
        <v>0</v>
      </c>
      <c r="S6491" s="181">
        <f t="shared" si="916"/>
        <v>0</v>
      </c>
      <c r="T6491" s="181">
        <f t="shared" si="917"/>
        <v>0</v>
      </c>
      <c r="AQ6491" s="1">
        <f>COUNT(L$11:L6491)</f>
        <v>37</v>
      </c>
      <c r="AR6491" s="43">
        <f t="shared" si="918"/>
        <v>40933</v>
      </c>
      <c r="AS6491" s="44">
        <f t="shared" si="919"/>
        <v>89.120000000000019</v>
      </c>
      <c r="AT6491" s="10" t="str">
        <f t="shared" si="920"/>
        <v/>
      </c>
      <c r="AU6491" s="20" t="str">
        <f t="shared" si="921"/>
        <v/>
      </c>
      <c r="AV6491" s="42">
        <f t="shared" si="922"/>
        <v>1</v>
      </c>
      <c r="AW6491" s="89">
        <f t="shared" si="923"/>
        <v>0</v>
      </c>
      <c r="AX6491" s="168"/>
      <c r="AY6491" s="60"/>
      <c r="AZ6491" s="61"/>
      <c r="BB6491" s="61" t="str">
        <f>IF(Settings!I6487&lt;&gt;"",Settings!I6487,"")</f>
        <v/>
      </c>
    </row>
    <row r="6492" spans="2:54" x14ac:dyDescent="0.2">
      <c r="B6492" s="13"/>
      <c r="C6492" s="12"/>
      <c r="D6492" s="12"/>
      <c r="E6492" s="12"/>
      <c r="F6492" s="12"/>
      <c r="G6492" s="12"/>
      <c r="H6492" s="12"/>
      <c r="I6492" s="15"/>
      <c r="J6492" s="31"/>
      <c r="K6492" s="180"/>
      <c r="L6492" s="40"/>
      <c r="M6492" s="14"/>
      <c r="N6492" s="16"/>
      <c r="O6492" s="49"/>
      <c r="P6492" s="64"/>
      <c r="Q6492" s="18"/>
      <c r="R6492" s="181">
        <f t="shared" si="915"/>
        <v>0</v>
      </c>
      <c r="S6492" s="181">
        <f t="shared" si="916"/>
        <v>0</v>
      </c>
      <c r="T6492" s="181">
        <f t="shared" si="917"/>
        <v>0</v>
      </c>
      <c r="AQ6492" s="1">
        <f>COUNT(L$11:L6492)</f>
        <v>37</v>
      </c>
      <c r="AR6492" s="43">
        <f t="shared" si="918"/>
        <v>40933</v>
      </c>
      <c r="AS6492" s="44">
        <f t="shared" si="919"/>
        <v>89.120000000000019</v>
      </c>
      <c r="AT6492" s="10" t="str">
        <f t="shared" si="920"/>
        <v/>
      </c>
      <c r="AU6492" s="20" t="str">
        <f t="shared" si="921"/>
        <v/>
      </c>
      <c r="AV6492" s="42">
        <f t="shared" si="922"/>
        <v>1</v>
      </c>
      <c r="AW6492" s="89">
        <f t="shared" si="923"/>
        <v>0</v>
      </c>
      <c r="AX6492" s="168"/>
      <c r="AY6492" s="60"/>
      <c r="AZ6492" s="61"/>
      <c r="BB6492" s="61" t="str">
        <f>IF(Settings!I6488&lt;&gt;"",Settings!I6488,"")</f>
        <v/>
      </c>
    </row>
    <row r="6493" spans="2:54" x14ac:dyDescent="0.2">
      <c r="B6493" s="13"/>
      <c r="C6493" s="12"/>
      <c r="D6493" s="12"/>
      <c r="E6493" s="12"/>
      <c r="F6493" s="12"/>
      <c r="G6493" s="12"/>
      <c r="H6493" s="12"/>
      <c r="I6493" s="15"/>
      <c r="J6493" s="31"/>
      <c r="K6493" s="180"/>
      <c r="L6493" s="40"/>
      <c r="M6493" s="14"/>
      <c r="N6493" s="16"/>
      <c r="O6493" s="49"/>
      <c r="P6493" s="64"/>
      <c r="Q6493" s="18"/>
      <c r="R6493" s="181">
        <f t="shared" si="915"/>
        <v>0</v>
      </c>
      <c r="S6493" s="181">
        <f t="shared" si="916"/>
        <v>0</v>
      </c>
      <c r="T6493" s="181">
        <f t="shared" si="917"/>
        <v>0</v>
      </c>
      <c r="AQ6493" s="1">
        <f>COUNT(L$11:L6493)</f>
        <v>37</v>
      </c>
      <c r="AR6493" s="43">
        <f t="shared" si="918"/>
        <v>40933</v>
      </c>
      <c r="AS6493" s="44">
        <f t="shared" si="919"/>
        <v>89.120000000000019</v>
      </c>
      <c r="AT6493" s="10" t="str">
        <f t="shared" si="920"/>
        <v/>
      </c>
      <c r="AU6493" s="20" t="str">
        <f t="shared" si="921"/>
        <v/>
      </c>
      <c r="AV6493" s="42">
        <f t="shared" si="922"/>
        <v>1</v>
      </c>
      <c r="AW6493" s="89">
        <f t="shared" si="923"/>
        <v>0</v>
      </c>
      <c r="AX6493" s="168"/>
      <c r="AY6493" s="60"/>
      <c r="AZ6493" s="61"/>
      <c r="BB6493" s="61" t="str">
        <f>IF(Settings!I6489&lt;&gt;"",Settings!I6489,"")</f>
        <v/>
      </c>
    </row>
    <row r="6494" spans="2:54" x14ac:dyDescent="0.2">
      <c r="B6494" s="13"/>
      <c r="C6494" s="12"/>
      <c r="D6494" s="12"/>
      <c r="E6494" s="12"/>
      <c r="F6494" s="12"/>
      <c r="G6494" s="12"/>
      <c r="H6494" s="12"/>
      <c r="I6494" s="15"/>
      <c r="J6494" s="31"/>
      <c r="K6494" s="180"/>
      <c r="L6494" s="40"/>
      <c r="M6494" s="14"/>
      <c r="N6494" s="16"/>
      <c r="O6494" s="49"/>
      <c r="P6494" s="64"/>
      <c r="Q6494" s="18"/>
      <c r="R6494" s="181">
        <f t="shared" si="915"/>
        <v>0</v>
      </c>
      <c r="S6494" s="181">
        <f t="shared" si="916"/>
        <v>0</v>
      </c>
      <c r="T6494" s="181">
        <f t="shared" si="917"/>
        <v>0</v>
      </c>
      <c r="AQ6494" s="1">
        <f>COUNT(L$11:L6494)</f>
        <v>37</v>
      </c>
      <c r="AR6494" s="43">
        <f t="shared" si="918"/>
        <v>40933</v>
      </c>
      <c r="AS6494" s="44">
        <f t="shared" si="919"/>
        <v>89.120000000000019</v>
      </c>
      <c r="AT6494" s="10" t="str">
        <f t="shared" si="920"/>
        <v/>
      </c>
      <c r="AU6494" s="20" t="str">
        <f t="shared" si="921"/>
        <v/>
      </c>
      <c r="AV6494" s="42">
        <f t="shared" si="922"/>
        <v>1</v>
      </c>
      <c r="AW6494" s="89">
        <f t="shared" si="923"/>
        <v>0</v>
      </c>
      <c r="AX6494" s="168"/>
      <c r="AY6494" s="60"/>
      <c r="AZ6494" s="61"/>
      <c r="BB6494" s="61" t="str">
        <f>IF(Settings!I6490&lt;&gt;"",Settings!I6490,"")</f>
        <v/>
      </c>
    </row>
    <row r="6495" spans="2:54" x14ac:dyDescent="0.2">
      <c r="B6495" s="13"/>
      <c r="C6495" s="12"/>
      <c r="D6495" s="12"/>
      <c r="E6495" s="12"/>
      <c r="F6495" s="12"/>
      <c r="G6495" s="12"/>
      <c r="H6495" s="12"/>
      <c r="I6495" s="15"/>
      <c r="J6495" s="31"/>
      <c r="K6495" s="180"/>
      <c r="L6495" s="40"/>
      <c r="M6495" s="14"/>
      <c r="N6495" s="16"/>
      <c r="O6495" s="49"/>
      <c r="P6495" s="64"/>
      <c r="Q6495" s="18"/>
      <c r="R6495" s="181">
        <f t="shared" si="915"/>
        <v>0</v>
      </c>
      <c r="S6495" s="181">
        <f t="shared" si="916"/>
        <v>0</v>
      </c>
      <c r="T6495" s="181">
        <f t="shared" si="917"/>
        <v>0</v>
      </c>
      <c r="AQ6495" s="1">
        <f>COUNT(L$11:L6495)</f>
        <v>37</v>
      </c>
      <c r="AR6495" s="43">
        <f t="shared" si="918"/>
        <v>40933</v>
      </c>
      <c r="AS6495" s="44">
        <f t="shared" si="919"/>
        <v>89.120000000000019</v>
      </c>
      <c r="AT6495" s="10" t="str">
        <f t="shared" si="920"/>
        <v/>
      </c>
      <c r="AU6495" s="20" t="str">
        <f t="shared" si="921"/>
        <v/>
      </c>
      <c r="AV6495" s="42">
        <f t="shared" si="922"/>
        <v>1</v>
      </c>
      <c r="AW6495" s="89">
        <f t="shared" si="923"/>
        <v>0</v>
      </c>
      <c r="AX6495" s="168"/>
      <c r="AY6495" s="60"/>
      <c r="AZ6495" s="61"/>
      <c r="BB6495" s="61" t="str">
        <f>IF(Settings!I6491&lt;&gt;"",Settings!I6491,"")</f>
        <v/>
      </c>
    </row>
    <row r="6496" spans="2:54" x14ac:dyDescent="0.2">
      <c r="B6496" s="13"/>
      <c r="C6496" s="12"/>
      <c r="D6496" s="12"/>
      <c r="E6496" s="12"/>
      <c r="F6496" s="12"/>
      <c r="G6496" s="12"/>
      <c r="H6496" s="12"/>
      <c r="I6496" s="15"/>
      <c r="J6496" s="31"/>
      <c r="K6496" s="180"/>
      <c r="L6496" s="40"/>
      <c r="M6496" s="14"/>
      <c r="N6496" s="16"/>
      <c r="O6496" s="49"/>
      <c r="P6496" s="64"/>
      <c r="Q6496" s="18"/>
      <c r="R6496" s="181">
        <f t="shared" si="915"/>
        <v>0</v>
      </c>
      <c r="S6496" s="181">
        <f t="shared" si="916"/>
        <v>0</v>
      </c>
      <c r="T6496" s="181">
        <f t="shared" si="917"/>
        <v>0</v>
      </c>
      <c r="AQ6496" s="1">
        <f>COUNT(L$11:L6496)</f>
        <v>37</v>
      </c>
      <c r="AR6496" s="43">
        <f t="shared" si="918"/>
        <v>40933</v>
      </c>
      <c r="AS6496" s="44">
        <f t="shared" si="919"/>
        <v>89.120000000000019</v>
      </c>
      <c r="AT6496" s="10" t="str">
        <f t="shared" si="920"/>
        <v/>
      </c>
      <c r="AU6496" s="20" t="str">
        <f t="shared" si="921"/>
        <v/>
      </c>
      <c r="AV6496" s="42">
        <f t="shared" si="922"/>
        <v>1</v>
      </c>
      <c r="AW6496" s="89">
        <f t="shared" si="923"/>
        <v>0</v>
      </c>
      <c r="AX6496" s="168"/>
      <c r="AY6496" s="60"/>
      <c r="AZ6496" s="61"/>
      <c r="BB6496" s="61" t="str">
        <f>IF(Settings!I6492&lt;&gt;"",Settings!I6492,"")</f>
        <v/>
      </c>
    </row>
    <row r="6497" spans="2:54" x14ac:dyDescent="0.2">
      <c r="B6497" s="13"/>
      <c r="C6497" s="12"/>
      <c r="D6497" s="12"/>
      <c r="E6497" s="12"/>
      <c r="F6497" s="12"/>
      <c r="G6497" s="12"/>
      <c r="H6497" s="12"/>
      <c r="I6497" s="15"/>
      <c r="J6497" s="31"/>
      <c r="K6497" s="180"/>
      <c r="L6497" s="40"/>
      <c r="M6497" s="14"/>
      <c r="N6497" s="16"/>
      <c r="O6497" s="49"/>
      <c r="P6497" s="64"/>
      <c r="Q6497" s="18"/>
      <c r="R6497" s="181">
        <f t="shared" si="915"/>
        <v>0</v>
      </c>
      <c r="S6497" s="181">
        <f t="shared" si="916"/>
        <v>0</v>
      </c>
      <c r="T6497" s="181">
        <f t="shared" si="917"/>
        <v>0</v>
      </c>
      <c r="AQ6497" s="1">
        <f>COUNT(L$11:L6497)</f>
        <v>37</v>
      </c>
      <c r="AR6497" s="43">
        <f t="shared" si="918"/>
        <v>40933</v>
      </c>
      <c r="AS6497" s="44">
        <f t="shared" si="919"/>
        <v>89.120000000000019</v>
      </c>
      <c r="AT6497" s="10" t="str">
        <f t="shared" si="920"/>
        <v/>
      </c>
      <c r="AU6497" s="20" t="str">
        <f t="shared" si="921"/>
        <v/>
      </c>
      <c r="AV6497" s="42">
        <f t="shared" si="922"/>
        <v>1</v>
      </c>
      <c r="AW6497" s="89">
        <f t="shared" si="923"/>
        <v>0</v>
      </c>
      <c r="AX6497" s="168"/>
      <c r="AY6497" s="60"/>
      <c r="AZ6497" s="61"/>
      <c r="BB6497" s="61" t="str">
        <f>IF(Settings!I6493&lt;&gt;"",Settings!I6493,"")</f>
        <v/>
      </c>
    </row>
    <row r="6498" spans="2:54" x14ac:dyDescent="0.2">
      <c r="B6498" s="13"/>
      <c r="C6498" s="12"/>
      <c r="D6498" s="12"/>
      <c r="E6498" s="12"/>
      <c r="F6498" s="12"/>
      <c r="G6498" s="12"/>
      <c r="H6498" s="12"/>
      <c r="I6498" s="15"/>
      <c r="J6498" s="31"/>
      <c r="K6498" s="180"/>
      <c r="L6498" s="40"/>
      <c r="M6498" s="14"/>
      <c r="N6498" s="16"/>
      <c r="O6498" s="49"/>
      <c r="P6498" s="64"/>
      <c r="Q6498" s="18"/>
      <c r="R6498" s="181">
        <f t="shared" si="915"/>
        <v>0</v>
      </c>
      <c r="S6498" s="181">
        <f t="shared" si="916"/>
        <v>0</v>
      </c>
      <c r="T6498" s="181">
        <f t="shared" si="917"/>
        <v>0</v>
      </c>
      <c r="AQ6498" s="1">
        <f>COUNT(L$11:L6498)</f>
        <v>37</v>
      </c>
      <c r="AR6498" s="43">
        <f t="shared" si="918"/>
        <v>40933</v>
      </c>
      <c r="AS6498" s="44">
        <f t="shared" si="919"/>
        <v>89.120000000000019</v>
      </c>
      <c r="AT6498" s="10" t="str">
        <f t="shared" si="920"/>
        <v/>
      </c>
      <c r="AU6498" s="20" t="str">
        <f t="shared" si="921"/>
        <v/>
      </c>
      <c r="AV6498" s="42">
        <f t="shared" si="922"/>
        <v>1</v>
      </c>
      <c r="AW6498" s="89">
        <f t="shared" si="923"/>
        <v>0</v>
      </c>
      <c r="AX6498" s="168"/>
      <c r="AY6498" s="60"/>
      <c r="AZ6498" s="61"/>
      <c r="BB6498" s="61" t="str">
        <f>IF(Settings!I6494&lt;&gt;"",Settings!I6494,"")</f>
        <v/>
      </c>
    </row>
    <row r="6499" spans="2:54" x14ac:dyDescent="0.2">
      <c r="B6499" s="13"/>
      <c r="C6499" s="12"/>
      <c r="D6499" s="12"/>
      <c r="E6499" s="12"/>
      <c r="F6499" s="12"/>
      <c r="G6499" s="12"/>
      <c r="H6499" s="12"/>
      <c r="I6499" s="15"/>
      <c r="J6499" s="31"/>
      <c r="K6499" s="180"/>
      <c r="L6499" s="40"/>
      <c r="M6499" s="14"/>
      <c r="N6499" s="16"/>
      <c r="O6499" s="49"/>
      <c r="P6499" s="64"/>
      <c r="Q6499" s="18"/>
      <c r="R6499" s="181">
        <f t="shared" si="915"/>
        <v>0</v>
      </c>
      <c r="S6499" s="181">
        <f t="shared" si="916"/>
        <v>0</v>
      </c>
      <c r="T6499" s="181">
        <f t="shared" si="917"/>
        <v>0</v>
      </c>
      <c r="AQ6499" s="1">
        <f>COUNT(L$11:L6499)</f>
        <v>37</v>
      </c>
      <c r="AR6499" s="43">
        <f t="shared" si="918"/>
        <v>40933</v>
      </c>
      <c r="AS6499" s="44">
        <f t="shared" si="919"/>
        <v>89.120000000000019</v>
      </c>
      <c r="AT6499" s="10" t="str">
        <f t="shared" si="920"/>
        <v/>
      </c>
      <c r="AU6499" s="20" t="str">
        <f t="shared" si="921"/>
        <v/>
      </c>
      <c r="AV6499" s="42">
        <f t="shared" si="922"/>
        <v>1</v>
      </c>
      <c r="AW6499" s="89">
        <f t="shared" si="923"/>
        <v>0</v>
      </c>
      <c r="AX6499" s="168"/>
      <c r="AY6499" s="60"/>
      <c r="AZ6499" s="61"/>
      <c r="BB6499" s="61" t="str">
        <f>IF(Settings!I6495&lt;&gt;"",Settings!I6495,"")</f>
        <v/>
      </c>
    </row>
    <row r="6500" spans="2:54" x14ac:dyDescent="0.2">
      <c r="B6500" s="13"/>
      <c r="C6500" s="12"/>
      <c r="D6500" s="12"/>
      <c r="E6500" s="12"/>
      <c r="F6500" s="12"/>
      <c r="G6500" s="12"/>
      <c r="H6500" s="12"/>
      <c r="I6500" s="15"/>
      <c r="J6500" s="31"/>
      <c r="K6500" s="180"/>
      <c r="L6500" s="40"/>
      <c r="M6500" s="14"/>
      <c r="N6500" s="16"/>
      <c r="O6500" s="49"/>
      <c r="P6500" s="64"/>
      <c r="Q6500" s="18"/>
      <c r="R6500" s="181">
        <f t="shared" si="915"/>
        <v>0</v>
      </c>
      <c r="S6500" s="181">
        <f t="shared" si="916"/>
        <v>0</v>
      </c>
      <c r="T6500" s="181">
        <f t="shared" si="917"/>
        <v>0</v>
      </c>
      <c r="AQ6500" s="1">
        <f>COUNT(L$11:L6500)</f>
        <v>37</v>
      </c>
      <c r="AR6500" s="43">
        <f t="shared" si="918"/>
        <v>40933</v>
      </c>
      <c r="AS6500" s="44">
        <f t="shared" si="919"/>
        <v>89.120000000000019</v>
      </c>
      <c r="AT6500" s="10" t="str">
        <f t="shared" si="920"/>
        <v/>
      </c>
      <c r="AU6500" s="20" t="str">
        <f t="shared" si="921"/>
        <v/>
      </c>
      <c r="AV6500" s="42">
        <f t="shared" si="922"/>
        <v>1</v>
      </c>
      <c r="AW6500" s="89">
        <f t="shared" si="923"/>
        <v>0</v>
      </c>
      <c r="AX6500" s="168"/>
      <c r="AY6500" s="60"/>
      <c r="AZ6500" s="61"/>
      <c r="BB6500" s="61" t="str">
        <f>IF(Settings!I6496&lt;&gt;"",Settings!I6496,"")</f>
        <v/>
      </c>
    </row>
    <row r="6501" spans="2:54" x14ac:dyDescent="0.2">
      <c r="B6501" s="13"/>
      <c r="C6501" s="12"/>
      <c r="D6501" s="12"/>
      <c r="E6501" s="12"/>
      <c r="F6501" s="12"/>
      <c r="G6501" s="12"/>
      <c r="H6501" s="12"/>
      <c r="I6501" s="15"/>
      <c r="J6501" s="31"/>
      <c r="K6501" s="180"/>
      <c r="L6501" s="40"/>
      <c r="M6501" s="14"/>
      <c r="N6501" s="16"/>
      <c r="O6501" s="49"/>
      <c r="P6501" s="64"/>
      <c r="Q6501" s="18"/>
      <c r="R6501" s="181">
        <f t="shared" si="915"/>
        <v>0</v>
      </c>
      <c r="S6501" s="181">
        <f t="shared" si="916"/>
        <v>0</v>
      </c>
      <c r="T6501" s="181">
        <f t="shared" si="917"/>
        <v>0</v>
      </c>
      <c r="AQ6501" s="1">
        <f>COUNT(L$11:L6501)</f>
        <v>37</v>
      </c>
      <c r="AR6501" s="43">
        <f t="shared" si="918"/>
        <v>40933</v>
      </c>
      <c r="AS6501" s="44">
        <f t="shared" si="919"/>
        <v>89.120000000000019</v>
      </c>
      <c r="AT6501" s="10" t="str">
        <f t="shared" si="920"/>
        <v/>
      </c>
      <c r="AU6501" s="20" t="str">
        <f t="shared" si="921"/>
        <v/>
      </c>
      <c r="AV6501" s="42">
        <f t="shared" si="922"/>
        <v>1</v>
      </c>
      <c r="AW6501" s="89">
        <f t="shared" si="923"/>
        <v>0</v>
      </c>
      <c r="AX6501" s="168"/>
      <c r="AY6501" s="60"/>
      <c r="AZ6501" s="61"/>
      <c r="BB6501" s="61" t="str">
        <f>IF(Settings!I6497&lt;&gt;"",Settings!I6497,"")</f>
        <v/>
      </c>
    </row>
    <row r="6502" spans="2:54" x14ac:dyDescent="0.2">
      <c r="B6502" s="13"/>
      <c r="C6502" s="12"/>
      <c r="D6502" s="12"/>
      <c r="E6502" s="12"/>
      <c r="F6502" s="12"/>
      <c r="G6502" s="12"/>
      <c r="H6502" s="12"/>
      <c r="I6502" s="15"/>
      <c r="J6502" s="31"/>
      <c r="K6502" s="180"/>
      <c r="L6502" s="40"/>
      <c r="M6502" s="14"/>
      <c r="N6502" s="16"/>
      <c r="O6502" s="49"/>
      <c r="P6502" s="64"/>
      <c r="Q6502" s="18"/>
      <c r="R6502" s="181">
        <f t="shared" si="915"/>
        <v>0</v>
      </c>
      <c r="S6502" s="181">
        <f t="shared" si="916"/>
        <v>0</v>
      </c>
      <c r="T6502" s="181">
        <f t="shared" si="917"/>
        <v>0</v>
      </c>
      <c r="AQ6502" s="1">
        <f>COUNT(L$11:L6502)</f>
        <v>37</v>
      </c>
      <c r="AR6502" s="43">
        <f t="shared" si="918"/>
        <v>40933</v>
      </c>
      <c r="AS6502" s="44">
        <f t="shared" si="919"/>
        <v>89.120000000000019</v>
      </c>
      <c r="AT6502" s="10" t="str">
        <f t="shared" si="920"/>
        <v/>
      </c>
      <c r="AU6502" s="20" t="str">
        <f t="shared" si="921"/>
        <v/>
      </c>
      <c r="AV6502" s="42">
        <f t="shared" si="922"/>
        <v>1</v>
      </c>
      <c r="AW6502" s="89">
        <f t="shared" si="923"/>
        <v>0</v>
      </c>
      <c r="AX6502" s="168"/>
      <c r="AY6502" s="60"/>
      <c r="AZ6502" s="61"/>
      <c r="BB6502" s="61" t="str">
        <f>IF(Settings!I6498&lt;&gt;"",Settings!I6498,"")</f>
        <v/>
      </c>
    </row>
    <row r="6503" spans="2:54" x14ac:dyDescent="0.2">
      <c r="B6503" s="13"/>
      <c r="C6503" s="12"/>
      <c r="D6503" s="12"/>
      <c r="E6503" s="12"/>
      <c r="F6503" s="12"/>
      <c r="G6503" s="12"/>
      <c r="H6503" s="12"/>
      <c r="I6503" s="15"/>
      <c r="J6503" s="31"/>
      <c r="K6503" s="180"/>
      <c r="L6503" s="40"/>
      <c r="M6503" s="14"/>
      <c r="N6503" s="16"/>
      <c r="O6503" s="49"/>
      <c r="P6503" s="64"/>
      <c r="Q6503" s="18"/>
      <c r="R6503" s="181">
        <f t="shared" si="915"/>
        <v>0</v>
      </c>
      <c r="S6503" s="181">
        <f t="shared" si="916"/>
        <v>0</v>
      </c>
      <c r="T6503" s="181">
        <f t="shared" si="917"/>
        <v>0</v>
      </c>
      <c r="AQ6503" s="1">
        <f>COUNT(L$11:L6503)</f>
        <v>37</v>
      </c>
      <c r="AR6503" s="43">
        <f t="shared" si="918"/>
        <v>40933</v>
      </c>
      <c r="AS6503" s="44">
        <f t="shared" si="919"/>
        <v>89.120000000000019</v>
      </c>
      <c r="AT6503" s="10" t="str">
        <f t="shared" si="920"/>
        <v/>
      </c>
      <c r="AU6503" s="20" t="str">
        <f t="shared" si="921"/>
        <v/>
      </c>
      <c r="AV6503" s="42">
        <f t="shared" si="922"/>
        <v>1</v>
      </c>
      <c r="AW6503" s="89">
        <f t="shared" si="923"/>
        <v>0</v>
      </c>
      <c r="AX6503" s="168"/>
      <c r="AY6503" s="60"/>
      <c r="AZ6503" s="61"/>
      <c r="BB6503" s="61" t="str">
        <f>IF(Settings!I6499&lt;&gt;"",Settings!I6499,"")</f>
        <v/>
      </c>
    </row>
    <row r="6504" spans="2:54" x14ac:dyDescent="0.2">
      <c r="B6504" s="13"/>
      <c r="C6504" s="12"/>
      <c r="D6504" s="12"/>
      <c r="E6504" s="12"/>
      <c r="F6504" s="12"/>
      <c r="G6504" s="12"/>
      <c r="H6504" s="12"/>
      <c r="I6504" s="15"/>
      <c r="J6504" s="31"/>
      <c r="K6504" s="180"/>
      <c r="L6504" s="40"/>
      <c r="M6504" s="14"/>
      <c r="N6504" s="16"/>
      <c r="O6504" s="49"/>
      <c r="P6504" s="64"/>
      <c r="Q6504" s="18"/>
      <c r="R6504" s="181">
        <f t="shared" si="915"/>
        <v>0</v>
      </c>
      <c r="S6504" s="181">
        <f t="shared" si="916"/>
        <v>0</v>
      </c>
      <c r="T6504" s="181">
        <f t="shared" si="917"/>
        <v>0</v>
      </c>
      <c r="AQ6504" s="1">
        <f>COUNT(L$11:L6504)</f>
        <v>37</v>
      </c>
      <c r="AR6504" s="43">
        <f t="shared" si="918"/>
        <v>40933</v>
      </c>
      <c r="AS6504" s="44">
        <f t="shared" si="919"/>
        <v>89.120000000000019</v>
      </c>
      <c r="AT6504" s="10" t="str">
        <f t="shared" si="920"/>
        <v/>
      </c>
      <c r="AU6504" s="20" t="str">
        <f t="shared" si="921"/>
        <v/>
      </c>
      <c r="AV6504" s="42">
        <f t="shared" si="922"/>
        <v>1</v>
      </c>
      <c r="AW6504" s="89">
        <f t="shared" si="923"/>
        <v>0</v>
      </c>
      <c r="AX6504" s="168"/>
      <c r="AY6504" s="60"/>
      <c r="AZ6504" s="61"/>
      <c r="BB6504" s="61" t="str">
        <f>IF(Settings!I6500&lt;&gt;"",Settings!I6500,"")</f>
        <v/>
      </c>
    </row>
    <row r="6505" spans="2:54" x14ac:dyDescent="0.2">
      <c r="B6505" s="13"/>
      <c r="C6505" s="12"/>
      <c r="D6505" s="12"/>
      <c r="E6505" s="12"/>
      <c r="F6505" s="12"/>
      <c r="G6505" s="12"/>
      <c r="H6505" s="12"/>
      <c r="I6505" s="15"/>
      <c r="J6505" s="31"/>
      <c r="K6505" s="180"/>
      <c r="L6505" s="40"/>
      <c r="M6505" s="14"/>
      <c r="N6505" s="16"/>
      <c r="O6505" s="49"/>
      <c r="P6505" s="64"/>
      <c r="Q6505" s="18"/>
      <c r="R6505" s="181">
        <f t="shared" si="915"/>
        <v>0</v>
      </c>
      <c r="S6505" s="181">
        <f t="shared" si="916"/>
        <v>0</v>
      </c>
      <c r="T6505" s="181">
        <f t="shared" si="917"/>
        <v>0</v>
      </c>
      <c r="AQ6505" s="1">
        <f>COUNT(L$11:L6505)</f>
        <v>37</v>
      </c>
      <c r="AR6505" s="43">
        <f t="shared" si="918"/>
        <v>40933</v>
      </c>
      <c r="AS6505" s="44">
        <f t="shared" si="919"/>
        <v>89.120000000000019</v>
      </c>
      <c r="AT6505" s="10" t="str">
        <f t="shared" si="920"/>
        <v/>
      </c>
      <c r="AU6505" s="20" t="str">
        <f t="shared" si="921"/>
        <v/>
      </c>
      <c r="AV6505" s="42">
        <f t="shared" si="922"/>
        <v>1</v>
      </c>
      <c r="AW6505" s="89">
        <f t="shared" si="923"/>
        <v>0</v>
      </c>
      <c r="AX6505" s="168"/>
      <c r="AY6505" s="60"/>
      <c r="AZ6505" s="61"/>
      <c r="BB6505" s="61" t="str">
        <f>IF(Settings!I6501&lt;&gt;"",Settings!I6501,"")</f>
        <v/>
      </c>
    </row>
    <row r="6506" spans="2:54" x14ac:dyDescent="0.2">
      <c r="B6506" s="13"/>
      <c r="C6506" s="12"/>
      <c r="D6506" s="12"/>
      <c r="E6506" s="12"/>
      <c r="F6506" s="12"/>
      <c r="G6506" s="12"/>
      <c r="H6506" s="12"/>
      <c r="I6506" s="15"/>
      <c r="J6506" s="31"/>
      <c r="K6506" s="180"/>
      <c r="L6506" s="40"/>
      <c r="M6506" s="14"/>
      <c r="N6506" s="16"/>
      <c r="O6506" s="49"/>
      <c r="P6506" s="64"/>
      <c r="Q6506" s="18"/>
      <c r="R6506" s="181">
        <f t="shared" si="915"/>
        <v>0</v>
      </c>
      <c r="S6506" s="181">
        <f t="shared" si="916"/>
        <v>0</v>
      </c>
      <c r="T6506" s="181">
        <f t="shared" si="917"/>
        <v>0</v>
      </c>
      <c r="AQ6506" s="1">
        <f>COUNT(L$11:L6506)</f>
        <v>37</v>
      </c>
      <c r="AR6506" s="43">
        <f t="shared" si="918"/>
        <v>40933</v>
      </c>
      <c r="AS6506" s="44">
        <f t="shared" si="919"/>
        <v>89.120000000000019</v>
      </c>
      <c r="AT6506" s="10" t="str">
        <f t="shared" si="920"/>
        <v/>
      </c>
      <c r="AU6506" s="20" t="str">
        <f t="shared" si="921"/>
        <v/>
      </c>
      <c r="AV6506" s="42">
        <f t="shared" si="922"/>
        <v>1</v>
      </c>
      <c r="AW6506" s="89">
        <f t="shared" si="923"/>
        <v>0</v>
      </c>
      <c r="AX6506" s="168"/>
      <c r="AY6506" s="60"/>
      <c r="AZ6506" s="61"/>
      <c r="BB6506" s="61" t="str">
        <f>IF(Settings!I6502&lt;&gt;"",Settings!I6502,"")</f>
        <v/>
      </c>
    </row>
    <row r="6507" spans="2:54" x14ac:dyDescent="0.2">
      <c r="B6507" s="13"/>
      <c r="C6507" s="12"/>
      <c r="D6507" s="12"/>
      <c r="E6507" s="12"/>
      <c r="F6507" s="12"/>
      <c r="G6507" s="12"/>
      <c r="H6507" s="12"/>
      <c r="I6507" s="15"/>
      <c r="J6507" s="31"/>
      <c r="K6507" s="180"/>
      <c r="L6507" s="40"/>
      <c r="M6507" s="14"/>
      <c r="N6507" s="16"/>
      <c r="O6507" s="49"/>
      <c r="P6507" s="64"/>
      <c r="Q6507" s="18"/>
      <c r="R6507" s="181">
        <f t="shared" si="915"/>
        <v>0</v>
      </c>
      <c r="S6507" s="181">
        <f t="shared" si="916"/>
        <v>0</v>
      </c>
      <c r="T6507" s="181">
        <f t="shared" si="917"/>
        <v>0</v>
      </c>
      <c r="AQ6507" s="1">
        <f>COUNT(L$11:L6507)</f>
        <v>37</v>
      </c>
      <c r="AR6507" s="43">
        <f t="shared" si="918"/>
        <v>40933</v>
      </c>
      <c r="AS6507" s="44">
        <f t="shared" si="919"/>
        <v>89.120000000000019</v>
      </c>
      <c r="AT6507" s="10" t="str">
        <f t="shared" si="920"/>
        <v/>
      </c>
      <c r="AU6507" s="20" t="str">
        <f t="shared" si="921"/>
        <v/>
      </c>
      <c r="AV6507" s="42">
        <f t="shared" si="922"/>
        <v>1</v>
      </c>
      <c r="AW6507" s="89">
        <f t="shared" si="923"/>
        <v>0</v>
      </c>
      <c r="AX6507" s="168"/>
      <c r="AY6507" s="60"/>
      <c r="AZ6507" s="61"/>
      <c r="BB6507" s="61" t="str">
        <f>IF(Settings!I6503&lt;&gt;"",Settings!I6503,"")</f>
        <v/>
      </c>
    </row>
    <row r="6508" spans="2:54" x14ac:dyDescent="0.2">
      <c r="B6508" s="13"/>
      <c r="C6508" s="12"/>
      <c r="D6508" s="12"/>
      <c r="E6508" s="12"/>
      <c r="F6508" s="12"/>
      <c r="G6508" s="12"/>
      <c r="H6508" s="12"/>
      <c r="I6508" s="15"/>
      <c r="J6508" s="31"/>
      <c r="K6508" s="180"/>
      <c r="L6508" s="40"/>
      <c r="M6508" s="14"/>
      <c r="N6508" s="16"/>
      <c r="O6508" s="49"/>
      <c r="P6508" s="64"/>
      <c r="Q6508" s="18"/>
      <c r="R6508" s="181">
        <f t="shared" si="915"/>
        <v>0</v>
      </c>
      <c r="S6508" s="181">
        <f t="shared" si="916"/>
        <v>0</v>
      </c>
      <c r="T6508" s="181">
        <f t="shared" si="917"/>
        <v>0</v>
      </c>
      <c r="AQ6508" s="1">
        <f>COUNT(L$11:L6508)</f>
        <v>37</v>
      </c>
      <c r="AR6508" s="43">
        <f t="shared" si="918"/>
        <v>40933</v>
      </c>
      <c r="AS6508" s="44">
        <f t="shared" si="919"/>
        <v>89.120000000000019</v>
      </c>
      <c r="AT6508" s="10" t="str">
        <f t="shared" si="920"/>
        <v/>
      </c>
      <c r="AU6508" s="20" t="str">
        <f t="shared" si="921"/>
        <v/>
      </c>
      <c r="AV6508" s="42">
        <f t="shared" si="922"/>
        <v>1</v>
      </c>
      <c r="AW6508" s="89">
        <f t="shared" si="923"/>
        <v>0</v>
      </c>
      <c r="AX6508" s="168"/>
      <c r="AY6508" s="60"/>
      <c r="AZ6508" s="61"/>
      <c r="BB6508" s="61" t="str">
        <f>IF(Settings!I6504&lt;&gt;"",Settings!I6504,"")</f>
        <v/>
      </c>
    </row>
    <row r="6509" spans="2:54" x14ac:dyDescent="0.2">
      <c r="B6509" s="13"/>
      <c r="C6509" s="12"/>
      <c r="D6509" s="12"/>
      <c r="E6509" s="12"/>
      <c r="F6509" s="12"/>
      <c r="G6509" s="12"/>
      <c r="H6509" s="12"/>
      <c r="I6509" s="15"/>
      <c r="J6509" s="31"/>
      <c r="K6509" s="180"/>
      <c r="L6509" s="40"/>
      <c r="M6509" s="14"/>
      <c r="N6509" s="16"/>
      <c r="O6509" s="49"/>
      <c r="P6509" s="64"/>
      <c r="Q6509" s="18"/>
      <c r="R6509" s="181">
        <f t="shared" si="915"/>
        <v>0</v>
      </c>
      <c r="S6509" s="181">
        <f t="shared" si="916"/>
        <v>0</v>
      </c>
      <c r="T6509" s="181">
        <f t="shared" si="917"/>
        <v>0</v>
      </c>
      <c r="AQ6509" s="1">
        <f>COUNT(L$11:L6509)</f>
        <v>37</v>
      </c>
      <c r="AR6509" s="43">
        <f t="shared" si="918"/>
        <v>40933</v>
      </c>
      <c r="AS6509" s="44">
        <f t="shared" si="919"/>
        <v>89.120000000000019</v>
      </c>
      <c r="AT6509" s="10" t="str">
        <f t="shared" si="920"/>
        <v/>
      </c>
      <c r="AU6509" s="20" t="str">
        <f t="shared" si="921"/>
        <v/>
      </c>
      <c r="AV6509" s="42">
        <f t="shared" si="922"/>
        <v>1</v>
      </c>
      <c r="AW6509" s="89">
        <f t="shared" si="923"/>
        <v>0</v>
      </c>
      <c r="AX6509" s="168"/>
      <c r="AY6509" s="60"/>
      <c r="AZ6509" s="61"/>
      <c r="BB6509" s="61" t="str">
        <f>IF(Settings!I6505&lt;&gt;"",Settings!I6505,"")</f>
        <v/>
      </c>
    </row>
    <row r="6510" spans="2:54" x14ac:dyDescent="0.2">
      <c r="B6510" s="13"/>
      <c r="C6510" s="12"/>
      <c r="D6510" s="12"/>
      <c r="E6510" s="12"/>
      <c r="F6510" s="12"/>
      <c r="G6510" s="12"/>
      <c r="H6510" s="12"/>
      <c r="I6510" s="15"/>
      <c r="J6510" s="31"/>
      <c r="K6510" s="180"/>
      <c r="L6510" s="40"/>
      <c r="M6510" s="14"/>
      <c r="N6510" s="16"/>
      <c r="O6510" s="49"/>
      <c r="P6510" s="64"/>
      <c r="Q6510" s="18"/>
      <c r="R6510" s="181">
        <f t="shared" si="915"/>
        <v>0</v>
      </c>
      <c r="S6510" s="181">
        <f t="shared" si="916"/>
        <v>0</v>
      </c>
      <c r="T6510" s="181">
        <f t="shared" si="917"/>
        <v>0</v>
      </c>
      <c r="AQ6510" s="1">
        <f>COUNT(L$11:L6510)</f>
        <v>37</v>
      </c>
      <c r="AR6510" s="43">
        <f t="shared" si="918"/>
        <v>40933</v>
      </c>
      <c r="AS6510" s="44">
        <f t="shared" si="919"/>
        <v>89.120000000000019</v>
      </c>
      <c r="AT6510" s="10" t="str">
        <f t="shared" si="920"/>
        <v/>
      </c>
      <c r="AU6510" s="20" t="str">
        <f t="shared" si="921"/>
        <v/>
      </c>
      <c r="AV6510" s="42">
        <f t="shared" si="922"/>
        <v>1</v>
      </c>
      <c r="AW6510" s="89">
        <f t="shared" si="923"/>
        <v>0</v>
      </c>
      <c r="AX6510" s="168"/>
      <c r="AY6510" s="60"/>
      <c r="AZ6510" s="61"/>
      <c r="BB6510" s="61" t="str">
        <f>IF(Settings!I6506&lt;&gt;"",Settings!I6506,"")</f>
        <v/>
      </c>
    </row>
    <row r="6511" spans="2:54" x14ac:dyDescent="0.2">
      <c r="B6511" s="13"/>
      <c r="C6511" s="12"/>
      <c r="D6511" s="12"/>
      <c r="E6511" s="12"/>
      <c r="F6511" s="12"/>
      <c r="G6511" s="12"/>
      <c r="H6511" s="12"/>
      <c r="I6511" s="15"/>
      <c r="J6511" s="31"/>
      <c r="K6511" s="180"/>
      <c r="L6511" s="40"/>
      <c r="M6511" s="14"/>
      <c r="N6511" s="16"/>
      <c r="O6511" s="49"/>
      <c r="P6511" s="64"/>
      <c r="Q6511" s="18"/>
      <c r="R6511" s="181">
        <f t="shared" si="915"/>
        <v>0</v>
      </c>
      <c r="S6511" s="181">
        <f t="shared" si="916"/>
        <v>0</v>
      </c>
      <c r="T6511" s="181">
        <f t="shared" si="917"/>
        <v>0</v>
      </c>
      <c r="AQ6511" s="1">
        <f>COUNT(L$11:L6511)</f>
        <v>37</v>
      </c>
      <c r="AR6511" s="43">
        <f t="shared" si="918"/>
        <v>40933</v>
      </c>
      <c r="AS6511" s="44">
        <f t="shared" si="919"/>
        <v>89.120000000000019</v>
      </c>
      <c r="AT6511" s="10" t="str">
        <f t="shared" si="920"/>
        <v/>
      </c>
      <c r="AU6511" s="20" t="str">
        <f t="shared" si="921"/>
        <v/>
      </c>
      <c r="AV6511" s="42">
        <f t="shared" si="922"/>
        <v>1</v>
      </c>
      <c r="AW6511" s="89">
        <f t="shared" si="923"/>
        <v>0</v>
      </c>
      <c r="AX6511" s="168"/>
      <c r="AY6511" s="60"/>
      <c r="AZ6511" s="61"/>
      <c r="BB6511" s="61" t="str">
        <f>IF(Settings!I6507&lt;&gt;"",Settings!I6507,"")</f>
        <v/>
      </c>
    </row>
    <row r="6512" spans="2:54" x14ac:dyDescent="0.2">
      <c r="B6512" s="13"/>
      <c r="C6512" s="12"/>
      <c r="D6512" s="12"/>
      <c r="E6512" s="12"/>
      <c r="F6512" s="12"/>
      <c r="G6512" s="12"/>
      <c r="H6512" s="12"/>
      <c r="I6512" s="15"/>
      <c r="J6512" s="31"/>
      <c r="K6512" s="180"/>
      <c r="L6512" s="40"/>
      <c r="M6512" s="14"/>
      <c r="N6512" s="16"/>
      <c r="O6512" s="49"/>
      <c r="P6512" s="64"/>
      <c r="Q6512" s="18"/>
      <c r="R6512" s="181">
        <f t="shared" si="915"/>
        <v>0</v>
      </c>
      <c r="S6512" s="181">
        <f t="shared" si="916"/>
        <v>0</v>
      </c>
      <c r="T6512" s="181">
        <f t="shared" si="917"/>
        <v>0</v>
      </c>
      <c r="AQ6512" s="1">
        <f>COUNT(L$11:L6512)</f>
        <v>37</v>
      </c>
      <c r="AR6512" s="43">
        <f t="shared" si="918"/>
        <v>40933</v>
      </c>
      <c r="AS6512" s="44">
        <f t="shared" si="919"/>
        <v>89.120000000000019</v>
      </c>
      <c r="AT6512" s="10" t="str">
        <f t="shared" si="920"/>
        <v/>
      </c>
      <c r="AU6512" s="20" t="str">
        <f t="shared" si="921"/>
        <v/>
      </c>
      <c r="AV6512" s="42">
        <f t="shared" si="922"/>
        <v>1</v>
      </c>
      <c r="AW6512" s="89">
        <f t="shared" si="923"/>
        <v>0</v>
      </c>
      <c r="AX6512" s="168"/>
      <c r="AY6512" s="60"/>
      <c r="AZ6512" s="61"/>
      <c r="BB6512" s="61" t="str">
        <f>IF(Settings!I6508&lt;&gt;"",Settings!I6508,"")</f>
        <v/>
      </c>
    </row>
    <row r="6513" spans="2:54" x14ac:dyDescent="0.2">
      <c r="B6513" s="13"/>
      <c r="C6513" s="12"/>
      <c r="D6513" s="12"/>
      <c r="E6513" s="12"/>
      <c r="F6513" s="12"/>
      <c r="G6513" s="12"/>
      <c r="H6513" s="12"/>
      <c r="I6513" s="15"/>
      <c r="J6513" s="31"/>
      <c r="K6513" s="180"/>
      <c r="L6513" s="40"/>
      <c r="M6513" s="14"/>
      <c r="N6513" s="16"/>
      <c r="O6513" s="49"/>
      <c r="P6513" s="64"/>
      <c r="Q6513" s="18"/>
      <c r="R6513" s="181">
        <f t="shared" si="915"/>
        <v>0</v>
      </c>
      <c r="S6513" s="181">
        <f t="shared" si="916"/>
        <v>0</v>
      </c>
      <c r="T6513" s="181">
        <f t="shared" si="917"/>
        <v>0</v>
      </c>
      <c r="AQ6513" s="1">
        <f>COUNT(L$11:L6513)</f>
        <v>37</v>
      </c>
      <c r="AR6513" s="43">
        <f t="shared" si="918"/>
        <v>40933</v>
      </c>
      <c r="AS6513" s="44">
        <f t="shared" si="919"/>
        <v>89.120000000000019</v>
      </c>
      <c r="AT6513" s="10" t="str">
        <f t="shared" si="920"/>
        <v/>
      </c>
      <c r="AU6513" s="20" t="str">
        <f t="shared" si="921"/>
        <v/>
      </c>
      <c r="AV6513" s="42">
        <f t="shared" si="922"/>
        <v>1</v>
      </c>
      <c r="AW6513" s="89">
        <f t="shared" si="923"/>
        <v>0</v>
      </c>
      <c r="AX6513" s="168"/>
      <c r="AY6513" s="60"/>
      <c r="AZ6513" s="61"/>
      <c r="BB6513" s="61" t="str">
        <f>IF(Settings!I6509&lt;&gt;"",Settings!I6509,"")</f>
        <v/>
      </c>
    </row>
    <row r="6514" spans="2:54" x14ac:dyDescent="0.2">
      <c r="B6514" s="13"/>
      <c r="C6514" s="12"/>
      <c r="D6514" s="12"/>
      <c r="E6514" s="12"/>
      <c r="F6514" s="12"/>
      <c r="G6514" s="12"/>
      <c r="H6514" s="12"/>
      <c r="I6514" s="15"/>
      <c r="J6514" s="31"/>
      <c r="K6514" s="180"/>
      <c r="L6514" s="40"/>
      <c r="M6514" s="14"/>
      <c r="N6514" s="16"/>
      <c r="O6514" s="49"/>
      <c r="P6514" s="64"/>
      <c r="Q6514" s="18"/>
      <c r="R6514" s="181">
        <f t="shared" si="915"/>
        <v>0</v>
      </c>
      <c r="S6514" s="181">
        <f t="shared" si="916"/>
        <v>0</v>
      </c>
      <c r="T6514" s="181">
        <f t="shared" si="917"/>
        <v>0</v>
      </c>
      <c r="AQ6514" s="1">
        <f>COUNT(L$11:L6514)</f>
        <v>37</v>
      </c>
      <c r="AR6514" s="43">
        <f t="shared" si="918"/>
        <v>40933</v>
      </c>
      <c r="AS6514" s="44">
        <f t="shared" si="919"/>
        <v>89.120000000000019</v>
      </c>
      <c r="AT6514" s="10" t="str">
        <f t="shared" si="920"/>
        <v/>
      </c>
      <c r="AU6514" s="20" t="str">
        <f t="shared" si="921"/>
        <v/>
      </c>
      <c r="AV6514" s="42">
        <f t="shared" si="922"/>
        <v>1</v>
      </c>
      <c r="AW6514" s="89">
        <f t="shared" si="923"/>
        <v>0</v>
      </c>
      <c r="AX6514" s="168"/>
      <c r="AY6514" s="60"/>
      <c r="AZ6514" s="61"/>
      <c r="BB6514" s="61" t="str">
        <f>IF(Settings!I6510&lt;&gt;"",Settings!I6510,"")</f>
        <v/>
      </c>
    </row>
    <row r="6515" spans="2:54" x14ac:dyDescent="0.2">
      <c r="B6515" s="13"/>
      <c r="C6515" s="12"/>
      <c r="D6515" s="12"/>
      <c r="E6515" s="12"/>
      <c r="F6515" s="12"/>
      <c r="G6515" s="12"/>
      <c r="H6515" s="12"/>
      <c r="I6515" s="15"/>
      <c r="J6515" s="31"/>
      <c r="K6515" s="180"/>
      <c r="L6515" s="40"/>
      <c r="M6515" s="14"/>
      <c r="N6515" s="16"/>
      <c r="O6515" s="49"/>
      <c r="P6515" s="64"/>
      <c r="Q6515" s="18"/>
      <c r="R6515" s="181">
        <f t="shared" si="915"/>
        <v>0</v>
      </c>
      <c r="S6515" s="181">
        <f t="shared" si="916"/>
        <v>0</v>
      </c>
      <c r="T6515" s="181">
        <f t="shared" si="917"/>
        <v>0</v>
      </c>
      <c r="AQ6515" s="1">
        <f>COUNT(L$11:L6515)</f>
        <v>37</v>
      </c>
      <c r="AR6515" s="43">
        <f t="shared" si="918"/>
        <v>40933</v>
      </c>
      <c r="AS6515" s="44">
        <f t="shared" si="919"/>
        <v>89.120000000000019</v>
      </c>
      <c r="AT6515" s="10" t="str">
        <f t="shared" si="920"/>
        <v/>
      </c>
      <c r="AU6515" s="20" t="str">
        <f t="shared" si="921"/>
        <v/>
      </c>
      <c r="AV6515" s="42">
        <f t="shared" si="922"/>
        <v>1</v>
      </c>
      <c r="AW6515" s="89">
        <f t="shared" si="923"/>
        <v>0</v>
      </c>
      <c r="AX6515" s="168"/>
      <c r="AY6515" s="60"/>
      <c r="AZ6515" s="61"/>
      <c r="BB6515" s="61" t="str">
        <f>IF(Settings!I6511&lt;&gt;"",Settings!I6511,"")</f>
        <v/>
      </c>
    </row>
    <row r="6516" spans="2:54" x14ac:dyDescent="0.2">
      <c r="B6516" s="13"/>
      <c r="C6516" s="12"/>
      <c r="D6516" s="12"/>
      <c r="E6516" s="12"/>
      <c r="F6516" s="12"/>
      <c r="G6516" s="12"/>
      <c r="H6516" s="12"/>
      <c r="I6516" s="15"/>
      <c r="J6516" s="31"/>
      <c r="K6516" s="180"/>
      <c r="L6516" s="40"/>
      <c r="M6516" s="14"/>
      <c r="N6516" s="16"/>
      <c r="O6516" s="49"/>
      <c r="P6516" s="64"/>
      <c r="Q6516" s="18"/>
      <c r="R6516" s="181">
        <f t="shared" si="915"/>
        <v>0</v>
      </c>
      <c r="S6516" s="181">
        <f t="shared" si="916"/>
        <v>0</v>
      </c>
      <c r="T6516" s="181">
        <f t="shared" si="917"/>
        <v>0</v>
      </c>
      <c r="AQ6516" s="1">
        <f>COUNT(L$11:L6516)</f>
        <v>37</v>
      </c>
      <c r="AR6516" s="43">
        <f t="shared" si="918"/>
        <v>40933</v>
      </c>
      <c r="AS6516" s="44">
        <f t="shared" si="919"/>
        <v>89.120000000000019</v>
      </c>
      <c r="AT6516" s="10" t="str">
        <f t="shared" si="920"/>
        <v/>
      </c>
      <c r="AU6516" s="20" t="str">
        <f t="shared" si="921"/>
        <v/>
      </c>
      <c r="AV6516" s="42">
        <f t="shared" si="922"/>
        <v>1</v>
      </c>
      <c r="AW6516" s="89">
        <f t="shared" si="923"/>
        <v>0</v>
      </c>
      <c r="AX6516" s="168"/>
      <c r="AY6516" s="60"/>
      <c r="AZ6516" s="61"/>
      <c r="BB6516" s="61" t="str">
        <f>IF(Settings!I6512&lt;&gt;"",Settings!I6512,"")</f>
        <v/>
      </c>
    </row>
    <row r="6517" spans="2:54" x14ac:dyDescent="0.2">
      <c r="B6517" s="13"/>
      <c r="C6517" s="12"/>
      <c r="D6517" s="12"/>
      <c r="E6517" s="12"/>
      <c r="F6517" s="12"/>
      <c r="G6517" s="12"/>
      <c r="H6517" s="12"/>
      <c r="I6517" s="15"/>
      <c r="J6517" s="31"/>
      <c r="K6517" s="180"/>
      <c r="L6517" s="40"/>
      <c r="M6517" s="14"/>
      <c r="N6517" s="16"/>
      <c r="O6517" s="49"/>
      <c r="P6517" s="64"/>
      <c r="Q6517" s="18"/>
      <c r="R6517" s="181">
        <f t="shared" si="915"/>
        <v>0</v>
      </c>
      <c r="S6517" s="181">
        <f t="shared" si="916"/>
        <v>0</v>
      </c>
      <c r="T6517" s="181">
        <f t="shared" si="917"/>
        <v>0</v>
      </c>
      <c r="AQ6517" s="1">
        <f>COUNT(L$11:L6517)</f>
        <v>37</v>
      </c>
      <c r="AR6517" s="43">
        <f t="shared" si="918"/>
        <v>40933</v>
      </c>
      <c r="AS6517" s="44">
        <f t="shared" si="919"/>
        <v>89.120000000000019</v>
      </c>
      <c r="AT6517" s="10" t="str">
        <f t="shared" si="920"/>
        <v/>
      </c>
      <c r="AU6517" s="20" t="str">
        <f t="shared" si="921"/>
        <v/>
      </c>
      <c r="AV6517" s="42">
        <f t="shared" si="922"/>
        <v>1</v>
      </c>
      <c r="AW6517" s="89">
        <f t="shared" si="923"/>
        <v>0</v>
      </c>
      <c r="AX6517" s="168"/>
      <c r="AY6517" s="60"/>
      <c r="AZ6517" s="61"/>
      <c r="BB6517" s="61" t="str">
        <f>IF(Settings!I6513&lt;&gt;"",Settings!I6513,"")</f>
        <v/>
      </c>
    </row>
    <row r="6518" spans="2:54" x14ac:dyDescent="0.2">
      <c r="B6518" s="13"/>
      <c r="C6518" s="12"/>
      <c r="D6518" s="12"/>
      <c r="E6518" s="12"/>
      <c r="F6518" s="12"/>
      <c r="G6518" s="12"/>
      <c r="H6518" s="12"/>
      <c r="I6518" s="15"/>
      <c r="J6518" s="31"/>
      <c r="K6518" s="180"/>
      <c r="L6518" s="40"/>
      <c r="M6518" s="14"/>
      <c r="N6518" s="16"/>
      <c r="O6518" s="49"/>
      <c r="P6518" s="64"/>
      <c r="Q6518" s="18"/>
      <c r="R6518" s="181">
        <f t="shared" si="915"/>
        <v>0</v>
      </c>
      <c r="S6518" s="181">
        <f t="shared" si="916"/>
        <v>0</v>
      </c>
      <c r="T6518" s="181">
        <f t="shared" si="917"/>
        <v>0</v>
      </c>
      <c r="AQ6518" s="1">
        <f>COUNT(L$11:L6518)</f>
        <v>37</v>
      </c>
      <c r="AR6518" s="43">
        <f t="shared" si="918"/>
        <v>40933</v>
      </c>
      <c r="AS6518" s="44">
        <f t="shared" si="919"/>
        <v>89.120000000000019</v>
      </c>
      <c r="AT6518" s="10" t="str">
        <f t="shared" si="920"/>
        <v/>
      </c>
      <c r="AU6518" s="20" t="str">
        <f t="shared" si="921"/>
        <v/>
      </c>
      <c r="AV6518" s="42">
        <f t="shared" si="922"/>
        <v>1</v>
      </c>
      <c r="AW6518" s="89">
        <f t="shared" si="923"/>
        <v>0</v>
      </c>
      <c r="AX6518" s="168"/>
      <c r="AY6518" s="60"/>
      <c r="AZ6518" s="61"/>
      <c r="BB6518" s="61" t="str">
        <f>IF(Settings!I6514&lt;&gt;"",Settings!I6514,"")</f>
        <v/>
      </c>
    </row>
    <row r="6519" spans="2:54" x14ac:dyDescent="0.2">
      <c r="B6519" s="13"/>
      <c r="C6519" s="12"/>
      <c r="D6519" s="12"/>
      <c r="E6519" s="12"/>
      <c r="F6519" s="12"/>
      <c r="G6519" s="12"/>
      <c r="H6519" s="12"/>
      <c r="I6519" s="15"/>
      <c r="J6519" s="31"/>
      <c r="K6519" s="180"/>
      <c r="L6519" s="40"/>
      <c r="M6519" s="14"/>
      <c r="N6519" s="16"/>
      <c r="O6519" s="49"/>
      <c r="P6519" s="64"/>
      <c r="Q6519" s="18"/>
      <c r="R6519" s="181">
        <f t="shared" si="915"/>
        <v>0</v>
      </c>
      <c r="S6519" s="181">
        <f t="shared" si="916"/>
        <v>0</v>
      </c>
      <c r="T6519" s="181">
        <f t="shared" si="917"/>
        <v>0</v>
      </c>
      <c r="AQ6519" s="1">
        <f>COUNT(L$11:L6519)</f>
        <v>37</v>
      </c>
      <c r="AR6519" s="43">
        <f t="shared" si="918"/>
        <v>40933</v>
      </c>
      <c r="AS6519" s="44">
        <f t="shared" si="919"/>
        <v>89.120000000000019</v>
      </c>
      <c r="AT6519" s="10" t="str">
        <f t="shared" si="920"/>
        <v/>
      </c>
      <c r="AU6519" s="20" t="str">
        <f t="shared" si="921"/>
        <v/>
      </c>
      <c r="AV6519" s="42">
        <f t="shared" si="922"/>
        <v>1</v>
      </c>
      <c r="AW6519" s="89">
        <f t="shared" si="923"/>
        <v>0</v>
      </c>
      <c r="AX6519" s="168"/>
      <c r="AY6519" s="60"/>
      <c r="AZ6519" s="61"/>
      <c r="BB6519" s="61" t="str">
        <f>IF(Settings!I6515&lt;&gt;"",Settings!I6515,"")</f>
        <v/>
      </c>
    </row>
    <row r="6520" spans="2:54" x14ac:dyDescent="0.2">
      <c r="B6520" s="13"/>
      <c r="C6520" s="12"/>
      <c r="D6520" s="12"/>
      <c r="E6520" s="12"/>
      <c r="F6520" s="12"/>
      <c r="G6520" s="12"/>
      <c r="H6520" s="12"/>
      <c r="I6520" s="15"/>
      <c r="J6520" s="31"/>
      <c r="K6520" s="180"/>
      <c r="L6520" s="40"/>
      <c r="M6520" s="14"/>
      <c r="N6520" s="16"/>
      <c r="O6520" s="49"/>
      <c r="P6520" s="64"/>
      <c r="Q6520" s="18"/>
      <c r="R6520" s="181">
        <f t="shared" si="915"/>
        <v>0</v>
      </c>
      <c r="S6520" s="181">
        <f t="shared" si="916"/>
        <v>0</v>
      </c>
      <c r="T6520" s="181">
        <f t="shared" si="917"/>
        <v>0</v>
      </c>
      <c r="AQ6520" s="1">
        <f>COUNT(L$11:L6520)</f>
        <v>37</v>
      </c>
      <c r="AR6520" s="43">
        <f t="shared" si="918"/>
        <v>40933</v>
      </c>
      <c r="AS6520" s="44">
        <f t="shared" si="919"/>
        <v>89.120000000000019</v>
      </c>
      <c r="AT6520" s="10" t="str">
        <f t="shared" si="920"/>
        <v/>
      </c>
      <c r="AU6520" s="20" t="str">
        <f t="shared" si="921"/>
        <v/>
      </c>
      <c r="AV6520" s="42">
        <f t="shared" si="922"/>
        <v>1</v>
      </c>
      <c r="AW6520" s="89">
        <f t="shared" si="923"/>
        <v>0</v>
      </c>
      <c r="AX6520" s="168"/>
      <c r="AY6520" s="60"/>
      <c r="AZ6520" s="61"/>
      <c r="BB6520" s="61" t="str">
        <f>IF(Settings!I6516&lt;&gt;"",Settings!I6516,"")</f>
        <v/>
      </c>
    </row>
    <row r="6521" spans="2:54" x14ac:dyDescent="0.2">
      <c r="B6521" s="13"/>
      <c r="C6521" s="12"/>
      <c r="D6521" s="12"/>
      <c r="E6521" s="12"/>
      <c r="F6521" s="12"/>
      <c r="G6521" s="12"/>
      <c r="H6521" s="12"/>
      <c r="I6521" s="15"/>
      <c r="J6521" s="31"/>
      <c r="K6521" s="180"/>
      <c r="L6521" s="40"/>
      <c r="M6521" s="14"/>
      <c r="N6521" s="16"/>
      <c r="O6521" s="49"/>
      <c r="P6521" s="64"/>
      <c r="Q6521" s="18"/>
      <c r="R6521" s="181">
        <f t="shared" si="915"/>
        <v>0</v>
      </c>
      <c r="S6521" s="181">
        <f t="shared" si="916"/>
        <v>0</v>
      </c>
      <c r="T6521" s="181">
        <f t="shared" si="917"/>
        <v>0</v>
      </c>
      <c r="AQ6521" s="1">
        <f>COUNT(L$11:L6521)</f>
        <v>37</v>
      </c>
      <c r="AR6521" s="43">
        <f t="shared" si="918"/>
        <v>40933</v>
      </c>
      <c r="AS6521" s="44">
        <f t="shared" si="919"/>
        <v>89.120000000000019</v>
      </c>
      <c r="AT6521" s="10" t="str">
        <f t="shared" si="920"/>
        <v/>
      </c>
      <c r="AU6521" s="20" t="str">
        <f t="shared" si="921"/>
        <v/>
      </c>
      <c r="AV6521" s="42">
        <f t="shared" si="922"/>
        <v>1</v>
      </c>
      <c r="AW6521" s="89">
        <f t="shared" si="923"/>
        <v>0</v>
      </c>
      <c r="AX6521" s="168"/>
      <c r="AY6521" s="60"/>
      <c r="AZ6521" s="61"/>
      <c r="BB6521" s="61" t="str">
        <f>IF(Settings!I6517&lt;&gt;"",Settings!I6517,"")</f>
        <v/>
      </c>
    </row>
    <row r="6522" spans="2:54" x14ac:dyDescent="0.2">
      <c r="B6522" s="13"/>
      <c r="C6522" s="12"/>
      <c r="D6522" s="12"/>
      <c r="E6522" s="12"/>
      <c r="F6522" s="12"/>
      <c r="G6522" s="12"/>
      <c r="H6522" s="12"/>
      <c r="I6522" s="15"/>
      <c r="J6522" s="31"/>
      <c r="K6522" s="180"/>
      <c r="L6522" s="40"/>
      <c r="M6522" s="14"/>
      <c r="N6522" s="16"/>
      <c r="O6522" s="49"/>
      <c r="P6522" s="64"/>
      <c r="Q6522" s="18"/>
      <c r="R6522" s="181">
        <f t="shared" si="915"/>
        <v>0</v>
      </c>
      <c r="S6522" s="181">
        <f t="shared" si="916"/>
        <v>0</v>
      </c>
      <c r="T6522" s="181">
        <f t="shared" si="917"/>
        <v>0</v>
      </c>
      <c r="AQ6522" s="1">
        <f>COUNT(L$11:L6522)</f>
        <v>37</v>
      </c>
      <c r="AR6522" s="43">
        <f t="shared" si="918"/>
        <v>40933</v>
      </c>
      <c r="AS6522" s="44">
        <f t="shared" si="919"/>
        <v>89.120000000000019</v>
      </c>
      <c r="AT6522" s="10" t="str">
        <f t="shared" si="920"/>
        <v/>
      </c>
      <c r="AU6522" s="20" t="str">
        <f t="shared" si="921"/>
        <v/>
      </c>
      <c r="AV6522" s="42">
        <f t="shared" si="922"/>
        <v>1</v>
      </c>
      <c r="AW6522" s="89">
        <f t="shared" si="923"/>
        <v>0</v>
      </c>
      <c r="AX6522" s="168"/>
      <c r="AY6522" s="60"/>
      <c r="AZ6522" s="61"/>
      <c r="BB6522" s="61" t="str">
        <f>IF(Settings!I6518&lt;&gt;"",Settings!I6518,"")</f>
        <v/>
      </c>
    </row>
    <row r="6523" spans="2:54" x14ac:dyDescent="0.2">
      <c r="B6523" s="13"/>
      <c r="C6523" s="12"/>
      <c r="D6523" s="12"/>
      <c r="E6523" s="12"/>
      <c r="F6523" s="12"/>
      <c r="G6523" s="12"/>
      <c r="H6523" s="12"/>
      <c r="I6523" s="15"/>
      <c r="J6523" s="31"/>
      <c r="K6523" s="180"/>
      <c r="L6523" s="40"/>
      <c r="M6523" s="14"/>
      <c r="N6523" s="16"/>
      <c r="O6523" s="49"/>
      <c r="P6523" s="64"/>
      <c r="Q6523" s="18"/>
      <c r="R6523" s="181">
        <f t="shared" si="915"/>
        <v>0</v>
      </c>
      <c r="S6523" s="181">
        <f t="shared" si="916"/>
        <v>0</v>
      </c>
      <c r="T6523" s="181">
        <f t="shared" si="917"/>
        <v>0</v>
      </c>
      <c r="AQ6523" s="1">
        <f>COUNT(L$11:L6523)</f>
        <v>37</v>
      </c>
      <c r="AR6523" s="43">
        <f t="shared" si="918"/>
        <v>40933</v>
      </c>
      <c r="AS6523" s="44">
        <f t="shared" si="919"/>
        <v>89.120000000000019</v>
      </c>
      <c r="AT6523" s="10" t="str">
        <f t="shared" si="920"/>
        <v/>
      </c>
      <c r="AU6523" s="20" t="str">
        <f t="shared" si="921"/>
        <v/>
      </c>
      <c r="AV6523" s="42">
        <f t="shared" si="922"/>
        <v>1</v>
      </c>
      <c r="AW6523" s="89">
        <f t="shared" si="923"/>
        <v>0</v>
      </c>
      <c r="AX6523" s="168"/>
      <c r="AY6523" s="60"/>
      <c r="AZ6523" s="61"/>
      <c r="BB6523" s="61" t="str">
        <f>IF(Settings!I6519&lt;&gt;"",Settings!I6519,"")</f>
        <v/>
      </c>
    </row>
    <row r="6524" spans="2:54" x14ac:dyDescent="0.2">
      <c r="B6524" s="13"/>
      <c r="C6524" s="12"/>
      <c r="D6524" s="12"/>
      <c r="E6524" s="12"/>
      <c r="F6524" s="12"/>
      <c r="G6524" s="12"/>
      <c r="H6524" s="12"/>
      <c r="I6524" s="15"/>
      <c r="J6524" s="31"/>
      <c r="K6524" s="180"/>
      <c r="L6524" s="40"/>
      <c r="M6524" s="14"/>
      <c r="N6524" s="16"/>
      <c r="O6524" s="49"/>
      <c r="P6524" s="64"/>
      <c r="Q6524" s="18"/>
      <c r="R6524" s="181">
        <f t="shared" si="915"/>
        <v>0</v>
      </c>
      <c r="S6524" s="181">
        <f t="shared" si="916"/>
        <v>0</v>
      </c>
      <c r="T6524" s="181">
        <f t="shared" si="917"/>
        <v>0</v>
      </c>
      <c r="AQ6524" s="1">
        <f>COUNT(L$11:L6524)</f>
        <v>37</v>
      </c>
      <c r="AR6524" s="43">
        <f t="shared" si="918"/>
        <v>40933</v>
      </c>
      <c r="AS6524" s="44">
        <f t="shared" si="919"/>
        <v>89.120000000000019</v>
      </c>
      <c r="AT6524" s="10" t="str">
        <f t="shared" si="920"/>
        <v/>
      </c>
      <c r="AU6524" s="20" t="str">
        <f t="shared" si="921"/>
        <v/>
      </c>
      <c r="AV6524" s="42">
        <f t="shared" si="922"/>
        <v>1</v>
      </c>
      <c r="AW6524" s="89">
        <f t="shared" si="923"/>
        <v>0</v>
      </c>
      <c r="AX6524" s="168"/>
      <c r="AY6524" s="60"/>
      <c r="AZ6524" s="61"/>
      <c r="BB6524" s="61" t="str">
        <f>IF(Settings!I6520&lt;&gt;"",Settings!I6520,"")</f>
        <v/>
      </c>
    </row>
    <row r="6525" spans="2:54" x14ac:dyDescent="0.2">
      <c r="B6525" s="13"/>
      <c r="C6525" s="12"/>
      <c r="D6525" s="12"/>
      <c r="E6525" s="12"/>
      <c r="F6525" s="12"/>
      <c r="G6525" s="12"/>
      <c r="H6525" s="12"/>
      <c r="I6525" s="15"/>
      <c r="J6525" s="31"/>
      <c r="K6525" s="180"/>
      <c r="L6525" s="40"/>
      <c r="M6525" s="14"/>
      <c r="N6525" s="16"/>
      <c r="O6525" s="49"/>
      <c r="P6525" s="64"/>
      <c r="Q6525" s="18"/>
      <c r="R6525" s="181">
        <f t="shared" si="915"/>
        <v>0</v>
      </c>
      <c r="S6525" s="181">
        <f t="shared" si="916"/>
        <v>0</v>
      </c>
      <c r="T6525" s="181">
        <f t="shared" si="917"/>
        <v>0</v>
      </c>
      <c r="AQ6525" s="1">
        <f>COUNT(L$11:L6525)</f>
        <v>37</v>
      </c>
      <c r="AR6525" s="43">
        <f t="shared" si="918"/>
        <v>40933</v>
      </c>
      <c r="AS6525" s="44">
        <f t="shared" si="919"/>
        <v>89.120000000000019</v>
      </c>
      <c r="AT6525" s="10" t="str">
        <f t="shared" si="920"/>
        <v/>
      </c>
      <c r="AU6525" s="20" t="str">
        <f t="shared" si="921"/>
        <v/>
      </c>
      <c r="AV6525" s="42">
        <f t="shared" si="922"/>
        <v>1</v>
      </c>
      <c r="AW6525" s="89">
        <f t="shared" si="923"/>
        <v>0</v>
      </c>
      <c r="AX6525" s="168"/>
      <c r="AY6525" s="60"/>
      <c r="AZ6525" s="61"/>
      <c r="BB6525" s="61" t="str">
        <f>IF(Settings!I6521&lt;&gt;"",Settings!I6521,"")</f>
        <v/>
      </c>
    </row>
    <row r="6526" spans="2:54" x14ac:dyDescent="0.2">
      <c r="B6526" s="13"/>
      <c r="C6526" s="12"/>
      <c r="D6526" s="12"/>
      <c r="E6526" s="12"/>
      <c r="F6526" s="12"/>
      <c r="G6526" s="12"/>
      <c r="H6526" s="12"/>
      <c r="I6526" s="15"/>
      <c r="J6526" s="31"/>
      <c r="K6526" s="180"/>
      <c r="L6526" s="40"/>
      <c r="M6526" s="14"/>
      <c r="N6526" s="16"/>
      <c r="O6526" s="49"/>
      <c r="P6526" s="64"/>
      <c r="Q6526" s="18"/>
      <c r="R6526" s="181">
        <f t="shared" si="915"/>
        <v>0</v>
      </c>
      <c r="S6526" s="181">
        <f t="shared" si="916"/>
        <v>0</v>
      </c>
      <c r="T6526" s="181">
        <f t="shared" si="917"/>
        <v>0</v>
      </c>
      <c r="AQ6526" s="1">
        <f>COUNT(L$11:L6526)</f>
        <v>37</v>
      </c>
      <c r="AR6526" s="43">
        <f t="shared" si="918"/>
        <v>40933</v>
      </c>
      <c r="AS6526" s="44">
        <f t="shared" si="919"/>
        <v>89.120000000000019</v>
      </c>
      <c r="AT6526" s="10" t="str">
        <f t="shared" si="920"/>
        <v/>
      </c>
      <c r="AU6526" s="20" t="str">
        <f t="shared" si="921"/>
        <v/>
      </c>
      <c r="AV6526" s="42">
        <f t="shared" si="922"/>
        <v>1</v>
      </c>
      <c r="AW6526" s="89">
        <f t="shared" si="923"/>
        <v>0</v>
      </c>
      <c r="AX6526" s="168"/>
      <c r="AY6526" s="60"/>
      <c r="AZ6526" s="61"/>
      <c r="BB6526" s="61" t="str">
        <f>IF(Settings!I6522&lt;&gt;"",Settings!I6522,"")</f>
        <v/>
      </c>
    </row>
    <row r="6527" spans="2:54" x14ac:dyDescent="0.2">
      <c r="B6527" s="13"/>
      <c r="C6527" s="12"/>
      <c r="D6527" s="12"/>
      <c r="E6527" s="12"/>
      <c r="F6527" s="12"/>
      <c r="G6527" s="12"/>
      <c r="H6527" s="12"/>
      <c r="I6527" s="15"/>
      <c r="J6527" s="31"/>
      <c r="K6527" s="180"/>
      <c r="L6527" s="40"/>
      <c r="M6527" s="14"/>
      <c r="N6527" s="16"/>
      <c r="O6527" s="49"/>
      <c r="P6527" s="64"/>
      <c r="Q6527" s="18"/>
      <c r="R6527" s="181">
        <f t="shared" si="915"/>
        <v>0</v>
      </c>
      <c r="S6527" s="181">
        <f t="shared" si="916"/>
        <v>0</v>
      </c>
      <c r="T6527" s="181">
        <f t="shared" si="917"/>
        <v>0</v>
      </c>
      <c r="AQ6527" s="1">
        <f>COUNT(L$11:L6527)</f>
        <v>37</v>
      </c>
      <c r="AR6527" s="43">
        <f t="shared" si="918"/>
        <v>40933</v>
      </c>
      <c r="AS6527" s="44">
        <f t="shared" si="919"/>
        <v>89.120000000000019</v>
      </c>
      <c r="AT6527" s="10" t="str">
        <f t="shared" si="920"/>
        <v/>
      </c>
      <c r="AU6527" s="20" t="str">
        <f t="shared" si="921"/>
        <v/>
      </c>
      <c r="AV6527" s="42">
        <f t="shared" si="922"/>
        <v>1</v>
      </c>
      <c r="AW6527" s="89">
        <f t="shared" si="923"/>
        <v>0</v>
      </c>
      <c r="AX6527" s="168"/>
      <c r="AY6527" s="60"/>
      <c r="AZ6527" s="61"/>
      <c r="BB6527" s="61" t="str">
        <f>IF(Settings!I6523&lt;&gt;"",Settings!I6523,"")</f>
        <v/>
      </c>
    </row>
    <row r="6528" spans="2:54" x14ac:dyDescent="0.2">
      <c r="B6528" s="13"/>
      <c r="C6528" s="12"/>
      <c r="D6528" s="12"/>
      <c r="E6528" s="12"/>
      <c r="F6528" s="12"/>
      <c r="G6528" s="12"/>
      <c r="H6528" s="12"/>
      <c r="I6528" s="15"/>
      <c r="J6528" s="31"/>
      <c r="K6528" s="180"/>
      <c r="L6528" s="40"/>
      <c r="M6528" s="14"/>
      <c r="N6528" s="16"/>
      <c r="O6528" s="49"/>
      <c r="P6528" s="64"/>
      <c r="Q6528" s="18"/>
      <c r="R6528" s="181">
        <f t="shared" si="915"/>
        <v>0</v>
      </c>
      <c r="S6528" s="181">
        <f t="shared" si="916"/>
        <v>0</v>
      </c>
      <c r="T6528" s="181">
        <f t="shared" si="917"/>
        <v>0</v>
      </c>
      <c r="AQ6528" s="1">
        <f>COUNT(L$11:L6528)</f>
        <v>37</v>
      </c>
      <c r="AR6528" s="43">
        <f t="shared" si="918"/>
        <v>40933</v>
      </c>
      <c r="AS6528" s="44">
        <f t="shared" si="919"/>
        <v>89.120000000000019</v>
      </c>
      <c r="AT6528" s="10" t="str">
        <f t="shared" si="920"/>
        <v/>
      </c>
      <c r="AU6528" s="20" t="str">
        <f t="shared" si="921"/>
        <v/>
      </c>
      <c r="AV6528" s="42">
        <f t="shared" si="922"/>
        <v>1</v>
      </c>
      <c r="AW6528" s="89">
        <f t="shared" si="923"/>
        <v>0</v>
      </c>
      <c r="AX6528" s="168"/>
      <c r="AY6528" s="60"/>
      <c r="AZ6528" s="61"/>
      <c r="BB6528" s="61" t="str">
        <f>IF(Settings!I6524&lt;&gt;"",Settings!I6524,"")</f>
        <v/>
      </c>
    </row>
    <row r="6529" spans="2:54" x14ac:dyDescent="0.2">
      <c r="B6529" s="13"/>
      <c r="C6529" s="12"/>
      <c r="D6529" s="12"/>
      <c r="E6529" s="12"/>
      <c r="F6529" s="12"/>
      <c r="G6529" s="12"/>
      <c r="H6529" s="12"/>
      <c r="I6529" s="15"/>
      <c r="J6529" s="31"/>
      <c r="K6529" s="180"/>
      <c r="L6529" s="40"/>
      <c r="M6529" s="14"/>
      <c r="N6529" s="16"/>
      <c r="O6529" s="49"/>
      <c r="P6529" s="64"/>
      <c r="Q6529" s="18"/>
      <c r="R6529" s="181">
        <f t="shared" si="915"/>
        <v>0</v>
      </c>
      <c r="S6529" s="181">
        <f t="shared" si="916"/>
        <v>0</v>
      </c>
      <c r="T6529" s="181">
        <f t="shared" si="917"/>
        <v>0</v>
      </c>
      <c r="AQ6529" s="1">
        <f>COUNT(L$11:L6529)</f>
        <v>37</v>
      </c>
      <c r="AR6529" s="43">
        <f t="shared" si="918"/>
        <v>40933</v>
      </c>
      <c r="AS6529" s="44">
        <f t="shared" si="919"/>
        <v>89.120000000000019</v>
      </c>
      <c r="AT6529" s="10" t="str">
        <f t="shared" si="920"/>
        <v/>
      </c>
      <c r="AU6529" s="20" t="str">
        <f t="shared" si="921"/>
        <v/>
      </c>
      <c r="AV6529" s="42">
        <f t="shared" si="922"/>
        <v>1</v>
      </c>
      <c r="AW6529" s="89">
        <f t="shared" si="923"/>
        <v>0</v>
      </c>
      <c r="AX6529" s="168"/>
      <c r="AY6529" s="60"/>
      <c r="AZ6529" s="61"/>
      <c r="BB6529" s="61" t="str">
        <f>IF(Settings!I6525&lt;&gt;"",Settings!I6525,"")</f>
        <v/>
      </c>
    </row>
    <row r="6530" spans="2:54" x14ac:dyDescent="0.2">
      <c r="B6530" s="13"/>
      <c r="C6530" s="12"/>
      <c r="D6530" s="12"/>
      <c r="E6530" s="12"/>
      <c r="F6530" s="12"/>
      <c r="G6530" s="12"/>
      <c r="H6530" s="12"/>
      <c r="I6530" s="15"/>
      <c r="J6530" s="31"/>
      <c r="K6530" s="180"/>
      <c r="L6530" s="40"/>
      <c r="M6530" s="14"/>
      <c r="N6530" s="16"/>
      <c r="O6530" s="49"/>
      <c r="P6530" s="64"/>
      <c r="Q6530" s="18"/>
      <c r="R6530" s="181">
        <f t="shared" si="915"/>
        <v>0</v>
      </c>
      <c r="S6530" s="181">
        <f t="shared" si="916"/>
        <v>0</v>
      </c>
      <c r="T6530" s="181">
        <f t="shared" si="917"/>
        <v>0</v>
      </c>
      <c r="AQ6530" s="1">
        <f>COUNT(L$11:L6530)</f>
        <v>37</v>
      </c>
      <c r="AR6530" s="43">
        <f t="shared" si="918"/>
        <v>40933</v>
      </c>
      <c r="AS6530" s="44">
        <f t="shared" si="919"/>
        <v>89.120000000000019</v>
      </c>
      <c r="AT6530" s="10" t="str">
        <f t="shared" si="920"/>
        <v/>
      </c>
      <c r="AU6530" s="20" t="str">
        <f t="shared" si="921"/>
        <v/>
      </c>
      <c r="AV6530" s="42">
        <f t="shared" si="922"/>
        <v>1</v>
      </c>
      <c r="AW6530" s="89">
        <f t="shared" si="923"/>
        <v>0</v>
      </c>
      <c r="AX6530" s="168"/>
      <c r="AY6530" s="60"/>
      <c r="AZ6530" s="61"/>
      <c r="BB6530" s="61" t="str">
        <f>IF(Settings!I6526&lt;&gt;"",Settings!I6526,"")</f>
        <v/>
      </c>
    </row>
    <row r="6531" spans="2:54" x14ac:dyDescent="0.2">
      <c r="B6531" s="13"/>
      <c r="C6531" s="12"/>
      <c r="D6531" s="12"/>
      <c r="E6531" s="12"/>
      <c r="F6531" s="12"/>
      <c r="G6531" s="12"/>
      <c r="H6531" s="12"/>
      <c r="I6531" s="15"/>
      <c r="J6531" s="31"/>
      <c r="K6531" s="180"/>
      <c r="L6531" s="40"/>
      <c r="M6531" s="14"/>
      <c r="N6531" s="16"/>
      <c r="O6531" s="49"/>
      <c r="P6531" s="64"/>
      <c r="Q6531" s="18"/>
      <c r="R6531" s="181">
        <f t="shared" si="915"/>
        <v>0</v>
      </c>
      <c r="S6531" s="181">
        <f t="shared" si="916"/>
        <v>0</v>
      </c>
      <c r="T6531" s="181">
        <f t="shared" si="917"/>
        <v>0</v>
      </c>
      <c r="AQ6531" s="1">
        <f>COUNT(L$11:L6531)</f>
        <v>37</v>
      </c>
      <c r="AR6531" s="43">
        <f t="shared" si="918"/>
        <v>40933</v>
      </c>
      <c r="AS6531" s="44">
        <f t="shared" si="919"/>
        <v>89.120000000000019</v>
      </c>
      <c r="AT6531" s="10" t="str">
        <f t="shared" si="920"/>
        <v/>
      </c>
      <c r="AU6531" s="20" t="str">
        <f t="shared" si="921"/>
        <v/>
      </c>
      <c r="AV6531" s="42">
        <f t="shared" si="922"/>
        <v>1</v>
      </c>
      <c r="AW6531" s="89">
        <f t="shared" si="923"/>
        <v>0</v>
      </c>
      <c r="AX6531" s="168"/>
      <c r="AY6531" s="60"/>
      <c r="AZ6531" s="61"/>
      <c r="BB6531" s="61" t="str">
        <f>IF(Settings!I6527&lt;&gt;"",Settings!I6527,"")</f>
        <v/>
      </c>
    </row>
    <row r="6532" spans="2:54" x14ac:dyDescent="0.2">
      <c r="B6532" s="13"/>
      <c r="C6532" s="12"/>
      <c r="D6532" s="12"/>
      <c r="E6532" s="12"/>
      <c r="F6532" s="12"/>
      <c r="G6532" s="12"/>
      <c r="H6532" s="12"/>
      <c r="I6532" s="15"/>
      <c r="J6532" s="31"/>
      <c r="K6532" s="180"/>
      <c r="L6532" s="40"/>
      <c r="M6532" s="14"/>
      <c r="N6532" s="16"/>
      <c r="O6532" s="49"/>
      <c r="P6532" s="64"/>
      <c r="Q6532" s="18"/>
      <c r="R6532" s="181">
        <f t="shared" si="915"/>
        <v>0</v>
      </c>
      <c r="S6532" s="181">
        <f t="shared" si="916"/>
        <v>0</v>
      </c>
      <c r="T6532" s="181">
        <f t="shared" si="917"/>
        <v>0</v>
      </c>
      <c r="AQ6532" s="1">
        <f>COUNT(L$11:L6532)</f>
        <v>37</v>
      </c>
      <c r="AR6532" s="43">
        <f t="shared" si="918"/>
        <v>40933</v>
      </c>
      <c r="AS6532" s="44">
        <f t="shared" si="919"/>
        <v>89.120000000000019</v>
      </c>
      <c r="AT6532" s="10" t="str">
        <f t="shared" si="920"/>
        <v/>
      </c>
      <c r="AU6532" s="20" t="str">
        <f t="shared" si="921"/>
        <v/>
      </c>
      <c r="AV6532" s="42">
        <f t="shared" si="922"/>
        <v>1</v>
      </c>
      <c r="AW6532" s="89">
        <f t="shared" si="923"/>
        <v>0</v>
      </c>
      <c r="AX6532" s="168"/>
      <c r="AY6532" s="60"/>
      <c r="AZ6532" s="61"/>
      <c r="BB6532" s="61" t="str">
        <f>IF(Settings!I6528&lt;&gt;"",Settings!I6528,"")</f>
        <v/>
      </c>
    </row>
    <row r="6533" spans="2:54" x14ac:dyDescent="0.2">
      <c r="B6533" s="13"/>
      <c r="C6533" s="12"/>
      <c r="D6533" s="12"/>
      <c r="E6533" s="12"/>
      <c r="F6533" s="12"/>
      <c r="G6533" s="12"/>
      <c r="H6533" s="12"/>
      <c r="I6533" s="15"/>
      <c r="J6533" s="31"/>
      <c r="K6533" s="180"/>
      <c r="L6533" s="40"/>
      <c r="M6533" s="14"/>
      <c r="N6533" s="16"/>
      <c r="O6533" s="49"/>
      <c r="P6533" s="64"/>
      <c r="Q6533" s="18"/>
      <c r="R6533" s="181">
        <f t="shared" si="915"/>
        <v>0</v>
      </c>
      <c r="S6533" s="181">
        <f t="shared" si="916"/>
        <v>0</v>
      </c>
      <c r="T6533" s="181">
        <f t="shared" si="917"/>
        <v>0</v>
      </c>
      <c r="AQ6533" s="1">
        <f>COUNT(L$11:L6533)</f>
        <v>37</v>
      </c>
      <c r="AR6533" s="43">
        <f t="shared" si="918"/>
        <v>40933</v>
      </c>
      <c r="AS6533" s="44">
        <f t="shared" si="919"/>
        <v>89.120000000000019</v>
      </c>
      <c r="AT6533" s="10" t="str">
        <f t="shared" si="920"/>
        <v/>
      </c>
      <c r="AU6533" s="20" t="str">
        <f t="shared" si="921"/>
        <v/>
      </c>
      <c r="AV6533" s="42">
        <f t="shared" si="922"/>
        <v>1</v>
      </c>
      <c r="AW6533" s="89">
        <f t="shared" si="923"/>
        <v>0</v>
      </c>
      <c r="AX6533" s="168"/>
      <c r="AY6533" s="60"/>
      <c r="AZ6533" s="61"/>
      <c r="BB6533" s="61" t="str">
        <f>IF(Settings!I6529&lt;&gt;"",Settings!I6529,"")</f>
        <v/>
      </c>
    </row>
    <row r="6534" spans="2:54" x14ac:dyDescent="0.2">
      <c r="B6534" s="13"/>
      <c r="C6534" s="12"/>
      <c r="D6534" s="12"/>
      <c r="E6534" s="12"/>
      <c r="F6534" s="12"/>
      <c r="G6534" s="12"/>
      <c r="H6534" s="12"/>
      <c r="I6534" s="15"/>
      <c r="J6534" s="31"/>
      <c r="K6534" s="180"/>
      <c r="L6534" s="40"/>
      <c r="M6534" s="14"/>
      <c r="N6534" s="16"/>
      <c r="O6534" s="49"/>
      <c r="P6534" s="64"/>
      <c r="Q6534" s="18"/>
      <c r="R6534" s="181">
        <f t="shared" si="915"/>
        <v>0</v>
      </c>
      <c r="S6534" s="181">
        <f t="shared" si="916"/>
        <v>0</v>
      </c>
      <c r="T6534" s="181">
        <f t="shared" si="917"/>
        <v>0</v>
      </c>
      <c r="AQ6534" s="1">
        <f>COUNT(L$11:L6534)</f>
        <v>37</v>
      </c>
      <c r="AR6534" s="43">
        <f t="shared" si="918"/>
        <v>40933</v>
      </c>
      <c r="AS6534" s="44">
        <f t="shared" si="919"/>
        <v>89.120000000000019</v>
      </c>
      <c r="AT6534" s="10" t="str">
        <f t="shared" si="920"/>
        <v/>
      </c>
      <c r="AU6534" s="20" t="str">
        <f t="shared" si="921"/>
        <v/>
      </c>
      <c r="AV6534" s="42">
        <f t="shared" si="922"/>
        <v>1</v>
      </c>
      <c r="AW6534" s="89">
        <f t="shared" si="923"/>
        <v>0</v>
      </c>
      <c r="AX6534" s="168"/>
      <c r="AY6534" s="60"/>
      <c r="AZ6534" s="61"/>
      <c r="BB6534" s="61" t="str">
        <f>IF(Settings!I6530&lt;&gt;"",Settings!I6530,"")</f>
        <v/>
      </c>
    </row>
    <row r="6535" spans="2:54" x14ac:dyDescent="0.2">
      <c r="B6535" s="13"/>
      <c r="C6535" s="12"/>
      <c r="D6535" s="12"/>
      <c r="E6535" s="12"/>
      <c r="F6535" s="12"/>
      <c r="G6535" s="12"/>
      <c r="H6535" s="12"/>
      <c r="I6535" s="15"/>
      <c r="J6535" s="31"/>
      <c r="K6535" s="180"/>
      <c r="L6535" s="40"/>
      <c r="M6535" s="14"/>
      <c r="N6535" s="16"/>
      <c r="O6535" s="49"/>
      <c r="P6535" s="64"/>
      <c r="Q6535" s="18"/>
      <c r="R6535" s="181">
        <f t="shared" si="915"/>
        <v>0</v>
      </c>
      <c r="S6535" s="181">
        <f t="shared" si="916"/>
        <v>0</v>
      </c>
      <c r="T6535" s="181">
        <f t="shared" si="917"/>
        <v>0</v>
      </c>
      <c r="AQ6535" s="1">
        <f>COUNT(L$11:L6535)</f>
        <v>37</v>
      </c>
      <c r="AR6535" s="43">
        <f t="shared" si="918"/>
        <v>40933</v>
      </c>
      <c r="AS6535" s="44">
        <f t="shared" si="919"/>
        <v>89.120000000000019</v>
      </c>
      <c r="AT6535" s="10" t="str">
        <f t="shared" si="920"/>
        <v/>
      </c>
      <c r="AU6535" s="20" t="str">
        <f t="shared" si="921"/>
        <v/>
      </c>
      <c r="AV6535" s="42">
        <f t="shared" si="922"/>
        <v>1</v>
      </c>
      <c r="AW6535" s="89">
        <f t="shared" si="923"/>
        <v>0</v>
      </c>
      <c r="AX6535" s="168"/>
      <c r="AY6535" s="60"/>
      <c r="AZ6535" s="61"/>
      <c r="BB6535" s="61" t="str">
        <f>IF(Settings!I6531&lt;&gt;"",Settings!I6531,"")</f>
        <v/>
      </c>
    </row>
    <row r="6536" spans="2:54" x14ac:dyDescent="0.2">
      <c r="B6536" s="13"/>
      <c r="C6536" s="12"/>
      <c r="D6536" s="12"/>
      <c r="E6536" s="12"/>
      <c r="F6536" s="12"/>
      <c r="G6536" s="12"/>
      <c r="H6536" s="12"/>
      <c r="I6536" s="15"/>
      <c r="J6536" s="31"/>
      <c r="K6536" s="180"/>
      <c r="L6536" s="40"/>
      <c r="M6536" s="14"/>
      <c r="N6536" s="16"/>
      <c r="O6536" s="49"/>
      <c r="P6536" s="64"/>
      <c r="Q6536" s="18"/>
      <c r="R6536" s="181">
        <f t="shared" si="915"/>
        <v>0</v>
      </c>
      <c r="S6536" s="181">
        <f t="shared" si="916"/>
        <v>0</v>
      </c>
      <c r="T6536" s="181">
        <f t="shared" si="917"/>
        <v>0</v>
      </c>
      <c r="AQ6536" s="1">
        <f>COUNT(L$11:L6536)</f>
        <v>37</v>
      </c>
      <c r="AR6536" s="43">
        <f t="shared" si="918"/>
        <v>40933</v>
      </c>
      <c r="AS6536" s="44">
        <f t="shared" si="919"/>
        <v>89.120000000000019</v>
      </c>
      <c r="AT6536" s="10" t="str">
        <f t="shared" si="920"/>
        <v/>
      </c>
      <c r="AU6536" s="20" t="str">
        <f t="shared" si="921"/>
        <v/>
      </c>
      <c r="AV6536" s="42">
        <f t="shared" si="922"/>
        <v>1</v>
      </c>
      <c r="AW6536" s="89">
        <f t="shared" si="923"/>
        <v>0</v>
      </c>
      <c r="AX6536" s="168"/>
      <c r="AY6536" s="60"/>
      <c r="AZ6536" s="61"/>
      <c r="BB6536" s="61" t="str">
        <f>IF(Settings!I6532&lt;&gt;"",Settings!I6532,"")</f>
        <v/>
      </c>
    </row>
    <row r="6537" spans="2:54" x14ac:dyDescent="0.2">
      <c r="B6537" s="13"/>
      <c r="C6537" s="12"/>
      <c r="D6537" s="12"/>
      <c r="E6537" s="12"/>
      <c r="F6537" s="12"/>
      <c r="G6537" s="12"/>
      <c r="H6537" s="12"/>
      <c r="I6537" s="15"/>
      <c r="J6537" s="31"/>
      <c r="K6537" s="180"/>
      <c r="L6537" s="40"/>
      <c r="M6537" s="14"/>
      <c r="N6537" s="16"/>
      <c r="O6537" s="49"/>
      <c r="P6537" s="64"/>
      <c r="Q6537" s="18"/>
      <c r="R6537" s="181">
        <f t="shared" si="915"/>
        <v>0</v>
      </c>
      <c r="S6537" s="181">
        <f t="shared" si="916"/>
        <v>0</v>
      </c>
      <c r="T6537" s="181">
        <f t="shared" si="917"/>
        <v>0</v>
      </c>
      <c r="AQ6537" s="1">
        <f>COUNT(L$11:L6537)</f>
        <v>37</v>
      </c>
      <c r="AR6537" s="43">
        <f t="shared" si="918"/>
        <v>40933</v>
      </c>
      <c r="AS6537" s="44">
        <f t="shared" si="919"/>
        <v>89.120000000000019</v>
      </c>
      <c r="AT6537" s="10" t="str">
        <f t="shared" si="920"/>
        <v/>
      </c>
      <c r="AU6537" s="20" t="str">
        <f t="shared" si="921"/>
        <v/>
      </c>
      <c r="AV6537" s="42">
        <f t="shared" si="922"/>
        <v>1</v>
      </c>
      <c r="AW6537" s="89">
        <f t="shared" si="923"/>
        <v>0</v>
      </c>
      <c r="AX6537" s="168"/>
      <c r="AY6537" s="60"/>
      <c r="AZ6537" s="61"/>
      <c r="BB6537" s="61" t="str">
        <f>IF(Settings!I6533&lt;&gt;"",Settings!I6533,"")</f>
        <v/>
      </c>
    </row>
    <row r="6538" spans="2:54" x14ac:dyDescent="0.2">
      <c r="B6538" s="13"/>
      <c r="C6538" s="12"/>
      <c r="D6538" s="12"/>
      <c r="E6538" s="12"/>
      <c r="F6538" s="12"/>
      <c r="G6538" s="12"/>
      <c r="H6538" s="12"/>
      <c r="I6538" s="15"/>
      <c r="J6538" s="31"/>
      <c r="K6538" s="180"/>
      <c r="L6538" s="40"/>
      <c r="M6538" s="14"/>
      <c r="N6538" s="16"/>
      <c r="O6538" s="49"/>
      <c r="P6538" s="64"/>
      <c r="Q6538" s="18"/>
      <c r="R6538" s="181">
        <f t="shared" si="915"/>
        <v>0</v>
      </c>
      <c r="S6538" s="181">
        <f t="shared" si="916"/>
        <v>0</v>
      </c>
      <c r="T6538" s="181">
        <f t="shared" si="917"/>
        <v>0</v>
      </c>
      <c r="AQ6538" s="1">
        <f>COUNT(L$11:L6538)</f>
        <v>37</v>
      </c>
      <c r="AR6538" s="43">
        <f t="shared" si="918"/>
        <v>40933</v>
      </c>
      <c r="AS6538" s="44">
        <f t="shared" si="919"/>
        <v>89.120000000000019</v>
      </c>
      <c r="AT6538" s="10" t="str">
        <f t="shared" si="920"/>
        <v/>
      </c>
      <c r="AU6538" s="20" t="str">
        <f t="shared" si="921"/>
        <v/>
      </c>
      <c r="AV6538" s="42">
        <f t="shared" si="922"/>
        <v>1</v>
      </c>
      <c r="AW6538" s="89">
        <f t="shared" si="923"/>
        <v>0</v>
      </c>
      <c r="AX6538" s="168"/>
      <c r="AY6538" s="60"/>
      <c r="AZ6538" s="61"/>
      <c r="BB6538" s="61" t="str">
        <f>IF(Settings!I6534&lt;&gt;"",Settings!I6534,"")</f>
        <v/>
      </c>
    </row>
    <row r="6539" spans="2:54" x14ac:dyDescent="0.2">
      <c r="B6539" s="13"/>
      <c r="C6539" s="12"/>
      <c r="D6539" s="12"/>
      <c r="E6539" s="12"/>
      <c r="F6539" s="12"/>
      <c r="G6539" s="12"/>
      <c r="H6539" s="12"/>
      <c r="I6539" s="15"/>
      <c r="J6539" s="31"/>
      <c r="K6539" s="180"/>
      <c r="L6539" s="40"/>
      <c r="M6539" s="14"/>
      <c r="N6539" s="16"/>
      <c r="O6539" s="49"/>
      <c r="P6539" s="64"/>
      <c r="Q6539" s="18"/>
      <c r="R6539" s="181">
        <f t="shared" si="915"/>
        <v>0</v>
      </c>
      <c r="S6539" s="181">
        <f t="shared" si="916"/>
        <v>0</v>
      </c>
      <c r="T6539" s="181">
        <f t="shared" si="917"/>
        <v>0</v>
      </c>
      <c r="AQ6539" s="1">
        <f>COUNT(L$11:L6539)</f>
        <v>37</v>
      </c>
      <c r="AR6539" s="43">
        <f t="shared" si="918"/>
        <v>40933</v>
      </c>
      <c r="AS6539" s="44">
        <f t="shared" si="919"/>
        <v>89.120000000000019</v>
      </c>
      <c r="AT6539" s="10" t="str">
        <f t="shared" si="920"/>
        <v/>
      </c>
      <c r="AU6539" s="20" t="str">
        <f t="shared" si="921"/>
        <v/>
      </c>
      <c r="AV6539" s="42">
        <f t="shared" si="922"/>
        <v>1</v>
      </c>
      <c r="AW6539" s="89">
        <f t="shared" si="923"/>
        <v>0</v>
      </c>
      <c r="AX6539" s="168"/>
      <c r="AY6539" s="60"/>
      <c r="AZ6539" s="61"/>
      <c r="BB6539" s="61" t="str">
        <f>IF(Settings!I6535&lt;&gt;"",Settings!I6535,"")</f>
        <v/>
      </c>
    </row>
    <row r="6540" spans="2:54" x14ac:dyDescent="0.2">
      <c r="B6540" s="13"/>
      <c r="C6540" s="12"/>
      <c r="D6540" s="12"/>
      <c r="E6540" s="12"/>
      <c r="F6540" s="12"/>
      <c r="G6540" s="12"/>
      <c r="H6540" s="12"/>
      <c r="I6540" s="15"/>
      <c r="J6540" s="31"/>
      <c r="K6540" s="180"/>
      <c r="L6540" s="40"/>
      <c r="M6540" s="14"/>
      <c r="N6540" s="16"/>
      <c r="O6540" s="49"/>
      <c r="P6540" s="64"/>
      <c r="Q6540" s="18"/>
      <c r="R6540" s="181">
        <f t="shared" ref="R6540:R6603" si="924">ROUND(IF(M6540&lt;&gt;"Y",IF(P6540&lt;&gt;"Y",K6540,K6540*(AV6540-1)),0),ROUNDING)</f>
        <v>0</v>
      </c>
      <c r="S6540" s="181">
        <f t="shared" ref="S6540:S6603" si="925">ROUND(IF(O6540&gt;0,IF(M6540="Y",AW6540*(1-O6540),IF(AW6540&gt;R6540,R6540 + (AW6540 - R6540)*(1-O6540),AW6540)),AW6540),ROUNDING)</f>
        <v>0</v>
      </c>
      <c r="T6540" s="181">
        <f t="shared" ref="T6540:T6603" si="926">ROUND(IF(N6540="P",0,IF(OR(M6540="N",M6540=""),S6540-R6540,S6540)),ROUNDING)</f>
        <v>0</v>
      </c>
      <c r="AQ6540" s="1">
        <f>COUNT(L$11:L6540)</f>
        <v>37</v>
      </c>
      <c r="AR6540" s="43">
        <f t="shared" si="918"/>
        <v>40933</v>
      </c>
      <c r="AS6540" s="44">
        <f t="shared" si="919"/>
        <v>89.120000000000019</v>
      </c>
      <c r="AT6540" s="10" t="str">
        <f t="shared" si="920"/>
        <v/>
      </c>
      <c r="AU6540" s="20" t="str">
        <f t="shared" si="921"/>
        <v/>
      </c>
      <c r="AV6540" s="42">
        <f t="shared" si="922"/>
        <v>1</v>
      </c>
      <c r="AW6540" s="89">
        <f t="shared" si="923"/>
        <v>0</v>
      </c>
      <c r="AX6540" s="168"/>
      <c r="AY6540" s="60"/>
      <c r="AZ6540" s="61"/>
      <c r="BB6540" s="61" t="str">
        <f>IF(Settings!I6536&lt;&gt;"",Settings!I6536,"")</f>
        <v/>
      </c>
    </row>
    <row r="6541" spans="2:54" x14ac:dyDescent="0.2">
      <c r="B6541" s="13"/>
      <c r="C6541" s="12"/>
      <c r="D6541" s="12"/>
      <c r="E6541" s="12"/>
      <c r="F6541" s="12"/>
      <c r="G6541" s="12"/>
      <c r="H6541" s="12"/>
      <c r="I6541" s="15"/>
      <c r="J6541" s="31"/>
      <c r="K6541" s="180"/>
      <c r="L6541" s="40"/>
      <c r="M6541" s="14"/>
      <c r="N6541" s="16"/>
      <c r="O6541" s="49"/>
      <c r="P6541" s="64"/>
      <c r="Q6541" s="18"/>
      <c r="R6541" s="181">
        <f t="shared" si="924"/>
        <v>0</v>
      </c>
      <c r="S6541" s="181">
        <f t="shared" si="925"/>
        <v>0</v>
      </c>
      <c r="T6541" s="181">
        <f t="shared" si="926"/>
        <v>0</v>
      </c>
      <c r="AQ6541" s="1">
        <f>COUNT(L$11:L6541)</f>
        <v>37</v>
      </c>
      <c r="AR6541" s="43">
        <f t="shared" ref="AR6541:AR6604" si="927">IF(B6541&gt;2,B6541,AR6540)</f>
        <v>40933</v>
      </c>
      <c r="AS6541" s="44">
        <f t="shared" ref="AS6541:AS6604" si="928">AS6540+T6541</f>
        <v>89.120000000000019</v>
      </c>
      <c r="AT6541" s="10" t="str">
        <f t="shared" ref="AT6541:AT6604" si="929">IF(N6541="P",IF(P6541&lt;&gt;"Y",IF(M6541&lt;&gt;"Y",K6541*AV6541,K6541*AV6541-K6541),IF(M6541&lt;&gt;"Y",K6541 + K6541*(AV6541-1),K6541)),"")</f>
        <v/>
      </c>
      <c r="AU6541" s="20" t="str">
        <f t="shared" ref="AU6541:AU6604" si="930">IF(M6541="Y",IF(P6541="Y",K6541*(AV6541-1),K6541),"")</f>
        <v/>
      </c>
      <c r="AV6541" s="42">
        <f t="shared" ref="AV6541:AV6604" si="931">IF(L6541&lt;&gt;"",IF(ODDS_TYPE=1,L6541,IF(ODDS_TYPE=2,IF(L6541&gt;0,1+L6541/100,IF(L6541&lt;0,1-100/L6541,1)),IF(ODDS_TYPE=3,1+L6541,IF(ODDS_TYPE=4,1+L6541,IF(ODDS_TYPE=5,IF(L6541&gt;0,1+L6541,1-1/L6541),IF(ODDS_TYPE=6,IF(L6541&gt;=0,L6541+1,1-1/L6541),1)))))),1)</f>
        <v>1</v>
      </c>
      <c r="AW6541" s="89">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68"/>
      <c r="AY6541" s="60"/>
      <c r="AZ6541" s="61"/>
      <c r="BB6541" s="61" t="str">
        <f>IF(Settings!I6537&lt;&gt;"",Settings!I6537,"")</f>
        <v/>
      </c>
    </row>
    <row r="6542" spans="2:54" x14ac:dyDescent="0.2">
      <c r="B6542" s="13"/>
      <c r="C6542" s="12"/>
      <c r="D6542" s="12"/>
      <c r="E6542" s="12"/>
      <c r="F6542" s="12"/>
      <c r="G6542" s="12"/>
      <c r="H6542" s="12"/>
      <c r="I6542" s="15"/>
      <c r="J6542" s="31"/>
      <c r="K6542" s="180"/>
      <c r="L6542" s="40"/>
      <c r="M6542" s="14"/>
      <c r="N6542" s="16"/>
      <c r="O6542" s="49"/>
      <c r="P6542" s="64"/>
      <c r="Q6542" s="18"/>
      <c r="R6542" s="181">
        <f t="shared" si="924"/>
        <v>0</v>
      </c>
      <c r="S6542" s="181">
        <f t="shared" si="925"/>
        <v>0</v>
      </c>
      <c r="T6542" s="181">
        <f t="shared" si="926"/>
        <v>0</v>
      </c>
      <c r="AQ6542" s="1">
        <f>COUNT(L$11:L6542)</f>
        <v>37</v>
      </c>
      <c r="AR6542" s="43">
        <f t="shared" si="927"/>
        <v>40933</v>
      </c>
      <c r="AS6542" s="44">
        <f t="shared" si="928"/>
        <v>89.120000000000019</v>
      </c>
      <c r="AT6542" s="10" t="str">
        <f t="shared" si="929"/>
        <v/>
      </c>
      <c r="AU6542" s="20" t="str">
        <f t="shared" si="930"/>
        <v/>
      </c>
      <c r="AV6542" s="42">
        <f t="shared" si="931"/>
        <v>1</v>
      </c>
      <c r="AW6542" s="89">
        <f t="shared" si="932"/>
        <v>0</v>
      </c>
      <c r="AX6542" s="168"/>
      <c r="AY6542" s="60"/>
      <c r="AZ6542" s="61"/>
      <c r="BB6542" s="61" t="str">
        <f>IF(Settings!I6538&lt;&gt;"",Settings!I6538,"")</f>
        <v/>
      </c>
    </row>
    <row r="6543" spans="2:54" x14ac:dyDescent="0.2">
      <c r="B6543" s="13"/>
      <c r="C6543" s="12"/>
      <c r="D6543" s="12"/>
      <c r="E6543" s="12"/>
      <c r="F6543" s="12"/>
      <c r="G6543" s="12"/>
      <c r="H6543" s="12"/>
      <c r="I6543" s="15"/>
      <c r="J6543" s="31"/>
      <c r="K6543" s="180"/>
      <c r="L6543" s="40"/>
      <c r="M6543" s="14"/>
      <c r="N6543" s="16"/>
      <c r="O6543" s="49"/>
      <c r="P6543" s="64"/>
      <c r="Q6543" s="18"/>
      <c r="R6543" s="181">
        <f t="shared" si="924"/>
        <v>0</v>
      </c>
      <c r="S6543" s="181">
        <f t="shared" si="925"/>
        <v>0</v>
      </c>
      <c r="T6543" s="181">
        <f t="shared" si="926"/>
        <v>0</v>
      </c>
      <c r="AQ6543" s="1">
        <f>COUNT(L$11:L6543)</f>
        <v>37</v>
      </c>
      <c r="AR6543" s="43">
        <f t="shared" si="927"/>
        <v>40933</v>
      </c>
      <c r="AS6543" s="44">
        <f t="shared" si="928"/>
        <v>89.120000000000019</v>
      </c>
      <c r="AT6543" s="10" t="str">
        <f t="shared" si="929"/>
        <v/>
      </c>
      <c r="AU6543" s="20" t="str">
        <f t="shared" si="930"/>
        <v/>
      </c>
      <c r="AV6543" s="42">
        <f t="shared" si="931"/>
        <v>1</v>
      </c>
      <c r="AW6543" s="89">
        <f t="shared" si="932"/>
        <v>0</v>
      </c>
      <c r="AX6543" s="168"/>
      <c r="AY6543" s="60"/>
      <c r="AZ6543" s="61"/>
      <c r="BB6543" s="61" t="str">
        <f>IF(Settings!I6539&lt;&gt;"",Settings!I6539,"")</f>
        <v/>
      </c>
    </row>
    <row r="6544" spans="2:54" x14ac:dyDescent="0.2">
      <c r="B6544" s="13"/>
      <c r="C6544" s="12"/>
      <c r="D6544" s="12"/>
      <c r="E6544" s="12"/>
      <c r="F6544" s="12"/>
      <c r="G6544" s="12"/>
      <c r="H6544" s="12"/>
      <c r="I6544" s="15"/>
      <c r="J6544" s="31"/>
      <c r="K6544" s="180"/>
      <c r="L6544" s="40"/>
      <c r="M6544" s="14"/>
      <c r="N6544" s="16"/>
      <c r="O6544" s="49"/>
      <c r="P6544" s="64"/>
      <c r="Q6544" s="18"/>
      <c r="R6544" s="181">
        <f t="shared" si="924"/>
        <v>0</v>
      </c>
      <c r="S6544" s="181">
        <f t="shared" si="925"/>
        <v>0</v>
      </c>
      <c r="T6544" s="181">
        <f t="shared" si="926"/>
        <v>0</v>
      </c>
      <c r="AQ6544" s="1">
        <f>COUNT(L$11:L6544)</f>
        <v>37</v>
      </c>
      <c r="AR6544" s="43">
        <f t="shared" si="927"/>
        <v>40933</v>
      </c>
      <c r="AS6544" s="44">
        <f t="shared" si="928"/>
        <v>89.120000000000019</v>
      </c>
      <c r="AT6544" s="10" t="str">
        <f t="shared" si="929"/>
        <v/>
      </c>
      <c r="AU6544" s="20" t="str">
        <f t="shared" si="930"/>
        <v/>
      </c>
      <c r="AV6544" s="42">
        <f t="shared" si="931"/>
        <v>1</v>
      </c>
      <c r="AW6544" s="89">
        <f t="shared" si="932"/>
        <v>0</v>
      </c>
      <c r="AX6544" s="168"/>
      <c r="AY6544" s="60"/>
      <c r="AZ6544" s="61"/>
      <c r="BB6544" s="61" t="str">
        <f>IF(Settings!I6540&lt;&gt;"",Settings!I6540,"")</f>
        <v/>
      </c>
    </row>
    <row r="6545" spans="2:54" x14ac:dyDescent="0.2">
      <c r="B6545" s="13"/>
      <c r="C6545" s="12"/>
      <c r="D6545" s="12"/>
      <c r="E6545" s="12"/>
      <c r="F6545" s="12"/>
      <c r="G6545" s="12"/>
      <c r="H6545" s="12"/>
      <c r="I6545" s="15"/>
      <c r="J6545" s="31"/>
      <c r="K6545" s="180"/>
      <c r="L6545" s="40"/>
      <c r="M6545" s="14"/>
      <c r="N6545" s="16"/>
      <c r="O6545" s="49"/>
      <c r="P6545" s="64"/>
      <c r="Q6545" s="18"/>
      <c r="R6545" s="181">
        <f t="shared" si="924"/>
        <v>0</v>
      </c>
      <c r="S6545" s="181">
        <f t="shared" si="925"/>
        <v>0</v>
      </c>
      <c r="T6545" s="181">
        <f t="shared" si="926"/>
        <v>0</v>
      </c>
      <c r="AQ6545" s="1">
        <f>COUNT(L$11:L6545)</f>
        <v>37</v>
      </c>
      <c r="AR6545" s="43">
        <f t="shared" si="927"/>
        <v>40933</v>
      </c>
      <c r="AS6545" s="44">
        <f t="shared" si="928"/>
        <v>89.120000000000019</v>
      </c>
      <c r="AT6545" s="10" t="str">
        <f t="shared" si="929"/>
        <v/>
      </c>
      <c r="AU6545" s="20" t="str">
        <f t="shared" si="930"/>
        <v/>
      </c>
      <c r="AV6545" s="42">
        <f t="shared" si="931"/>
        <v>1</v>
      </c>
      <c r="AW6545" s="89">
        <f t="shared" si="932"/>
        <v>0</v>
      </c>
      <c r="AX6545" s="168"/>
      <c r="AY6545" s="60"/>
      <c r="AZ6545" s="61"/>
      <c r="BB6545" s="61" t="str">
        <f>IF(Settings!I6541&lt;&gt;"",Settings!I6541,"")</f>
        <v/>
      </c>
    </row>
    <row r="6546" spans="2:54" x14ac:dyDescent="0.2">
      <c r="B6546" s="13"/>
      <c r="C6546" s="12"/>
      <c r="D6546" s="12"/>
      <c r="E6546" s="12"/>
      <c r="F6546" s="12"/>
      <c r="G6546" s="12"/>
      <c r="H6546" s="12"/>
      <c r="I6546" s="15"/>
      <c r="J6546" s="31"/>
      <c r="K6546" s="180"/>
      <c r="L6546" s="40"/>
      <c r="M6546" s="14"/>
      <c r="N6546" s="16"/>
      <c r="O6546" s="49"/>
      <c r="P6546" s="64"/>
      <c r="Q6546" s="18"/>
      <c r="R6546" s="181">
        <f t="shared" si="924"/>
        <v>0</v>
      </c>
      <c r="S6546" s="181">
        <f t="shared" si="925"/>
        <v>0</v>
      </c>
      <c r="T6546" s="181">
        <f t="shared" si="926"/>
        <v>0</v>
      </c>
      <c r="AQ6546" s="1">
        <f>COUNT(L$11:L6546)</f>
        <v>37</v>
      </c>
      <c r="AR6546" s="43">
        <f t="shared" si="927"/>
        <v>40933</v>
      </c>
      <c r="AS6546" s="44">
        <f t="shared" si="928"/>
        <v>89.120000000000019</v>
      </c>
      <c r="AT6546" s="10" t="str">
        <f t="shared" si="929"/>
        <v/>
      </c>
      <c r="AU6546" s="20" t="str">
        <f t="shared" si="930"/>
        <v/>
      </c>
      <c r="AV6546" s="42">
        <f t="shared" si="931"/>
        <v>1</v>
      </c>
      <c r="AW6546" s="89">
        <f t="shared" si="932"/>
        <v>0</v>
      </c>
      <c r="AX6546" s="168"/>
      <c r="AY6546" s="60"/>
      <c r="AZ6546" s="61"/>
      <c r="BB6546" s="61" t="str">
        <f>IF(Settings!I6542&lt;&gt;"",Settings!I6542,"")</f>
        <v/>
      </c>
    </row>
    <row r="6547" spans="2:54" x14ac:dyDescent="0.2">
      <c r="B6547" s="13"/>
      <c r="C6547" s="12"/>
      <c r="D6547" s="12"/>
      <c r="E6547" s="12"/>
      <c r="F6547" s="12"/>
      <c r="G6547" s="12"/>
      <c r="H6547" s="12"/>
      <c r="I6547" s="15"/>
      <c r="J6547" s="31"/>
      <c r="K6547" s="180"/>
      <c r="L6547" s="40"/>
      <c r="M6547" s="14"/>
      <c r="N6547" s="16"/>
      <c r="O6547" s="49"/>
      <c r="P6547" s="64"/>
      <c r="Q6547" s="18"/>
      <c r="R6547" s="181">
        <f t="shared" si="924"/>
        <v>0</v>
      </c>
      <c r="S6547" s="181">
        <f t="shared" si="925"/>
        <v>0</v>
      </c>
      <c r="T6547" s="181">
        <f t="shared" si="926"/>
        <v>0</v>
      </c>
      <c r="AQ6547" s="1">
        <f>COUNT(L$11:L6547)</f>
        <v>37</v>
      </c>
      <c r="AR6547" s="43">
        <f t="shared" si="927"/>
        <v>40933</v>
      </c>
      <c r="AS6547" s="44">
        <f t="shared" si="928"/>
        <v>89.120000000000019</v>
      </c>
      <c r="AT6547" s="10" t="str">
        <f t="shared" si="929"/>
        <v/>
      </c>
      <c r="AU6547" s="20" t="str">
        <f t="shared" si="930"/>
        <v/>
      </c>
      <c r="AV6547" s="42">
        <f t="shared" si="931"/>
        <v>1</v>
      </c>
      <c r="AW6547" s="89">
        <f t="shared" si="932"/>
        <v>0</v>
      </c>
      <c r="AX6547" s="168"/>
      <c r="AY6547" s="60"/>
      <c r="AZ6547" s="61"/>
      <c r="BB6547" s="61" t="str">
        <f>IF(Settings!I6543&lt;&gt;"",Settings!I6543,"")</f>
        <v/>
      </c>
    </row>
    <row r="6548" spans="2:54" x14ac:dyDescent="0.2">
      <c r="B6548" s="13"/>
      <c r="C6548" s="12"/>
      <c r="D6548" s="12"/>
      <c r="E6548" s="12"/>
      <c r="F6548" s="12"/>
      <c r="G6548" s="12"/>
      <c r="H6548" s="12"/>
      <c r="I6548" s="15"/>
      <c r="J6548" s="31"/>
      <c r="K6548" s="180"/>
      <c r="L6548" s="40"/>
      <c r="M6548" s="14"/>
      <c r="N6548" s="16"/>
      <c r="O6548" s="49"/>
      <c r="P6548" s="64"/>
      <c r="Q6548" s="18"/>
      <c r="R6548" s="181">
        <f t="shared" si="924"/>
        <v>0</v>
      </c>
      <c r="S6548" s="181">
        <f t="shared" si="925"/>
        <v>0</v>
      </c>
      <c r="T6548" s="181">
        <f t="shared" si="926"/>
        <v>0</v>
      </c>
      <c r="AQ6548" s="1">
        <f>COUNT(L$11:L6548)</f>
        <v>37</v>
      </c>
      <c r="AR6548" s="43">
        <f t="shared" si="927"/>
        <v>40933</v>
      </c>
      <c r="AS6548" s="44">
        <f t="shared" si="928"/>
        <v>89.120000000000019</v>
      </c>
      <c r="AT6548" s="10" t="str">
        <f t="shared" si="929"/>
        <v/>
      </c>
      <c r="AU6548" s="20" t="str">
        <f t="shared" si="930"/>
        <v/>
      </c>
      <c r="AV6548" s="42">
        <f t="shared" si="931"/>
        <v>1</v>
      </c>
      <c r="AW6548" s="89">
        <f t="shared" si="932"/>
        <v>0</v>
      </c>
      <c r="AX6548" s="168"/>
      <c r="AY6548" s="60"/>
      <c r="AZ6548" s="61"/>
      <c r="BB6548" s="61" t="str">
        <f>IF(Settings!I6544&lt;&gt;"",Settings!I6544,"")</f>
        <v/>
      </c>
    </row>
    <row r="6549" spans="2:54" x14ac:dyDescent="0.2">
      <c r="B6549" s="13"/>
      <c r="C6549" s="12"/>
      <c r="D6549" s="12"/>
      <c r="E6549" s="12"/>
      <c r="F6549" s="12"/>
      <c r="G6549" s="12"/>
      <c r="H6549" s="12"/>
      <c r="I6549" s="15"/>
      <c r="J6549" s="31"/>
      <c r="K6549" s="180"/>
      <c r="L6549" s="40"/>
      <c r="M6549" s="14"/>
      <c r="N6549" s="16"/>
      <c r="O6549" s="49"/>
      <c r="P6549" s="64"/>
      <c r="Q6549" s="18"/>
      <c r="R6549" s="181">
        <f t="shared" si="924"/>
        <v>0</v>
      </c>
      <c r="S6549" s="181">
        <f t="shared" si="925"/>
        <v>0</v>
      </c>
      <c r="T6549" s="181">
        <f t="shared" si="926"/>
        <v>0</v>
      </c>
      <c r="AQ6549" s="1">
        <f>COUNT(L$11:L6549)</f>
        <v>37</v>
      </c>
      <c r="AR6549" s="43">
        <f t="shared" si="927"/>
        <v>40933</v>
      </c>
      <c r="AS6549" s="44">
        <f t="shared" si="928"/>
        <v>89.120000000000019</v>
      </c>
      <c r="AT6549" s="10" t="str">
        <f t="shared" si="929"/>
        <v/>
      </c>
      <c r="AU6549" s="20" t="str">
        <f t="shared" si="930"/>
        <v/>
      </c>
      <c r="AV6549" s="42">
        <f t="shared" si="931"/>
        <v>1</v>
      </c>
      <c r="AW6549" s="89">
        <f t="shared" si="932"/>
        <v>0</v>
      </c>
      <c r="AX6549" s="168"/>
      <c r="AY6549" s="60"/>
      <c r="AZ6549" s="61"/>
      <c r="BB6549" s="61" t="str">
        <f>IF(Settings!I6545&lt;&gt;"",Settings!I6545,"")</f>
        <v/>
      </c>
    </row>
    <row r="6550" spans="2:54" x14ac:dyDescent="0.2">
      <c r="B6550" s="13"/>
      <c r="C6550" s="12"/>
      <c r="D6550" s="12"/>
      <c r="E6550" s="12"/>
      <c r="F6550" s="12"/>
      <c r="G6550" s="12"/>
      <c r="H6550" s="12"/>
      <c r="I6550" s="15"/>
      <c r="J6550" s="31"/>
      <c r="K6550" s="180"/>
      <c r="L6550" s="40"/>
      <c r="M6550" s="14"/>
      <c r="N6550" s="16"/>
      <c r="O6550" s="49"/>
      <c r="P6550" s="64"/>
      <c r="Q6550" s="18"/>
      <c r="R6550" s="181">
        <f t="shared" si="924"/>
        <v>0</v>
      </c>
      <c r="S6550" s="181">
        <f t="shared" si="925"/>
        <v>0</v>
      </c>
      <c r="T6550" s="181">
        <f t="shared" si="926"/>
        <v>0</v>
      </c>
      <c r="AQ6550" s="1">
        <f>COUNT(L$11:L6550)</f>
        <v>37</v>
      </c>
      <c r="AR6550" s="43">
        <f t="shared" si="927"/>
        <v>40933</v>
      </c>
      <c r="AS6550" s="44">
        <f t="shared" si="928"/>
        <v>89.120000000000019</v>
      </c>
      <c r="AT6550" s="10" t="str">
        <f t="shared" si="929"/>
        <v/>
      </c>
      <c r="AU6550" s="20" t="str">
        <f t="shared" si="930"/>
        <v/>
      </c>
      <c r="AV6550" s="42">
        <f t="shared" si="931"/>
        <v>1</v>
      </c>
      <c r="AW6550" s="89">
        <f t="shared" si="932"/>
        <v>0</v>
      </c>
      <c r="AX6550" s="168"/>
      <c r="AY6550" s="60"/>
      <c r="AZ6550" s="61"/>
      <c r="BB6550" s="61" t="str">
        <f>IF(Settings!I6546&lt;&gt;"",Settings!I6546,"")</f>
        <v/>
      </c>
    </row>
    <row r="6551" spans="2:54" x14ac:dyDescent="0.2">
      <c r="B6551" s="13"/>
      <c r="C6551" s="12"/>
      <c r="D6551" s="12"/>
      <c r="E6551" s="12"/>
      <c r="F6551" s="12"/>
      <c r="G6551" s="12"/>
      <c r="H6551" s="12"/>
      <c r="I6551" s="15"/>
      <c r="J6551" s="31"/>
      <c r="K6551" s="180"/>
      <c r="L6551" s="40"/>
      <c r="M6551" s="14"/>
      <c r="N6551" s="16"/>
      <c r="O6551" s="49"/>
      <c r="P6551" s="64"/>
      <c r="Q6551" s="18"/>
      <c r="R6551" s="181">
        <f t="shared" si="924"/>
        <v>0</v>
      </c>
      <c r="S6551" s="181">
        <f t="shared" si="925"/>
        <v>0</v>
      </c>
      <c r="T6551" s="181">
        <f t="shared" si="926"/>
        <v>0</v>
      </c>
      <c r="AQ6551" s="1">
        <f>COUNT(L$11:L6551)</f>
        <v>37</v>
      </c>
      <c r="AR6551" s="43">
        <f t="shared" si="927"/>
        <v>40933</v>
      </c>
      <c r="AS6551" s="44">
        <f t="shared" si="928"/>
        <v>89.120000000000019</v>
      </c>
      <c r="AT6551" s="10" t="str">
        <f t="shared" si="929"/>
        <v/>
      </c>
      <c r="AU6551" s="20" t="str">
        <f t="shared" si="930"/>
        <v/>
      </c>
      <c r="AV6551" s="42">
        <f t="shared" si="931"/>
        <v>1</v>
      </c>
      <c r="AW6551" s="89">
        <f t="shared" si="932"/>
        <v>0</v>
      </c>
      <c r="AX6551" s="168"/>
      <c r="AY6551" s="60"/>
      <c r="AZ6551" s="61"/>
      <c r="BB6551" s="61" t="str">
        <f>IF(Settings!I6547&lt;&gt;"",Settings!I6547,"")</f>
        <v/>
      </c>
    </row>
    <row r="6552" spans="2:54" x14ac:dyDescent="0.2">
      <c r="B6552" s="13"/>
      <c r="C6552" s="12"/>
      <c r="D6552" s="12"/>
      <c r="E6552" s="12"/>
      <c r="F6552" s="12"/>
      <c r="G6552" s="12"/>
      <c r="H6552" s="12"/>
      <c r="I6552" s="15"/>
      <c r="J6552" s="31"/>
      <c r="K6552" s="180"/>
      <c r="L6552" s="40"/>
      <c r="M6552" s="14"/>
      <c r="N6552" s="16"/>
      <c r="O6552" s="49"/>
      <c r="P6552" s="64"/>
      <c r="Q6552" s="18"/>
      <c r="R6552" s="181">
        <f t="shared" si="924"/>
        <v>0</v>
      </c>
      <c r="S6552" s="181">
        <f t="shared" si="925"/>
        <v>0</v>
      </c>
      <c r="T6552" s="181">
        <f t="shared" si="926"/>
        <v>0</v>
      </c>
      <c r="AQ6552" s="1">
        <f>COUNT(L$11:L6552)</f>
        <v>37</v>
      </c>
      <c r="AR6552" s="43">
        <f t="shared" si="927"/>
        <v>40933</v>
      </c>
      <c r="AS6552" s="44">
        <f t="shared" si="928"/>
        <v>89.120000000000019</v>
      </c>
      <c r="AT6552" s="10" t="str">
        <f t="shared" si="929"/>
        <v/>
      </c>
      <c r="AU6552" s="20" t="str">
        <f t="shared" si="930"/>
        <v/>
      </c>
      <c r="AV6552" s="42">
        <f t="shared" si="931"/>
        <v>1</v>
      </c>
      <c r="AW6552" s="89">
        <f t="shared" si="932"/>
        <v>0</v>
      </c>
      <c r="AX6552" s="168"/>
      <c r="AY6552" s="60"/>
      <c r="AZ6552" s="61"/>
      <c r="BB6552" s="61" t="str">
        <f>IF(Settings!I6548&lt;&gt;"",Settings!I6548,"")</f>
        <v/>
      </c>
    </row>
    <row r="6553" spans="2:54" x14ac:dyDescent="0.2">
      <c r="B6553" s="13"/>
      <c r="C6553" s="12"/>
      <c r="D6553" s="12"/>
      <c r="E6553" s="12"/>
      <c r="F6553" s="12"/>
      <c r="G6553" s="12"/>
      <c r="H6553" s="12"/>
      <c r="I6553" s="15"/>
      <c r="J6553" s="31"/>
      <c r="K6553" s="180"/>
      <c r="L6553" s="40"/>
      <c r="M6553" s="14"/>
      <c r="N6553" s="16"/>
      <c r="O6553" s="49"/>
      <c r="P6553" s="64"/>
      <c r="Q6553" s="18"/>
      <c r="R6553" s="181">
        <f t="shared" si="924"/>
        <v>0</v>
      </c>
      <c r="S6553" s="181">
        <f t="shared" si="925"/>
        <v>0</v>
      </c>
      <c r="T6553" s="181">
        <f t="shared" si="926"/>
        <v>0</v>
      </c>
      <c r="AQ6553" s="1">
        <f>COUNT(L$11:L6553)</f>
        <v>37</v>
      </c>
      <c r="AR6553" s="43">
        <f t="shared" si="927"/>
        <v>40933</v>
      </c>
      <c r="AS6553" s="44">
        <f t="shared" si="928"/>
        <v>89.120000000000019</v>
      </c>
      <c r="AT6553" s="10" t="str">
        <f t="shared" si="929"/>
        <v/>
      </c>
      <c r="AU6553" s="20" t="str">
        <f t="shared" si="930"/>
        <v/>
      </c>
      <c r="AV6553" s="42">
        <f t="shared" si="931"/>
        <v>1</v>
      </c>
      <c r="AW6553" s="89">
        <f t="shared" si="932"/>
        <v>0</v>
      </c>
      <c r="AX6553" s="168"/>
      <c r="AY6553" s="60"/>
      <c r="AZ6553" s="61"/>
      <c r="BB6553" s="61" t="str">
        <f>IF(Settings!I6549&lt;&gt;"",Settings!I6549,"")</f>
        <v/>
      </c>
    </row>
    <row r="6554" spans="2:54" x14ac:dyDescent="0.2">
      <c r="B6554" s="13"/>
      <c r="C6554" s="12"/>
      <c r="D6554" s="12"/>
      <c r="E6554" s="12"/>
      <c r="F6554" s="12"/>
      <c r="G6554" s="12"/>
      <c r="H6554" s="12"/>
      <c r="I6554" s="15"/>
      <c r="J6554" s="31"/>
      <c r="K6554" s="180"/>
      <c r="L6554" s="40"/>
      <c r="M6554" s="14"/>
      <c r="N6554" s="16"/>
      <c r="O6554" s="49"/>
      <c r="P6554" s="64"/>
      <c r="Q6554" s="18"/>
      <c r="R6554" s="181">
        <f t="shared" si="924"/>
        <v>0</v>
      </c>
      <c r="S6554" s="181">
        <f t="shared" si="925"/>
        <v>0</v>
      </c>
      <c r="T6554" s="181">
        <f t="shared" si="926"/>
        <v>0</v>
      </c>
      <c r="AQ6554" s="1">
        <f>COUNT(L$11:L6554)</f>
        <v>37</v>
      </c>
      <c r="AR6554" s="43">
        <f t="shared" si="927"/>
        <v>40933</v>
      </c>
      <c r="AS6554" s="44">
        <f t="shared" si="928"/>
        <v>89.120000000000019</v>
      </c>
      <c r="AT6554" s="10" t="str">
        <f t="shared" si="929"/>
        <v/>
      </c>
      <c r="AU6554" s="20" t="str">
        <f t="shared" si="930"/>
        <v/>
      </c>
      <c r="AV6554" s="42">
        <f t="shared" si="931"/>
        <v>1</v>
      </c>
      <c r="AW6554" s="89">
        <f t="shared" si="932"/>
        <v>0</v>
      </c>
      <c r="AX6554" s="168"/>
      <c r="AY6554" s="60"/>
      <c r="AZ6554" s="61"/>
      <c r="BB6554" s="61" t="str">
        <f>IF(Settings!I6550&lt;&gt;"",Settings!I6550,"")</f>
        <v/>
      </c>
    </row>
    <row r="6555" spans="2:54" x14ac:dyDescent="0.2">
      <c r="B6555" s="13"/>
      <c r="C6555" s="12"/>
      <c r="D6555" s="12"/>
      <c r="E6555" s="12"/>
      <c r="F6555" s="12"/>
      <c r="G6555" s="12"/>
      <c r="H6555" s="12"/>
      <c r="I6555" s="15"/>
      <c r="J6555" s="31"/>
      <c r="K6555" s="180"/>
      <c r="L6555" s="40"/>
      <c r="M6555" s="14"/>
      <c r="N6555" s="16"/>
      <c r="O6555" s="49"/>
      <c r="P6555" s="64"/>
      <c r="Q6555" s="18"/>
      <c r="R6555" s="181">
        <f t="shared" si="924"/>
        <v>0</v>
      </c>
      <c r="S6555" s="181">
        <f t="shared" si="925"/>
        <v>0</v>
      </c>
      <c r="T6555" s="181">
        <f t="shared" si="926"/>
        <v>0</v>
      </c>
      <c r="AQ6555" s="1">
        <f>COUNT(L$11:L6555)</f>
        <v>37</v>
      </c>
      <c r="AR6555" s="43">
        <f t="shared" si="927"/>
        <v>40933</v>
      </c>
      <c r="AS6555" s="44">
        <f t="shared" si="928"/>
        <v>89.120000000000019</v>
      </c>
      <c r="AT6555" s="10" t="str">
        <f t="shared" si="929"/>
        <v/>
      </c>
      <c r="AU6555" s="20" t="str">
        <f t="shared" si="930"/>
        <v/>
      </c>
      <c r="AV6555" s="42">
        <f t="shared" si="931"/>
        <v>1</v>
      </c>
      <c r="AW6555" s="89">
        <f t="shared" si="932"/>
        <v>0</v>
      </c>
      <c r="AX6555" s="168"/>
      <c r="AY6555" s="60"/>
      <c r="AZ6555" s="61"/>
      <c r="BB6555" s="61" t="str">
        <f>IF(Settings!I6551&lt;&gt;"",Settings!I6551,"")</f>
        <v/>
      </c>
    </row>
    <row r="6556" spans="2:54" x14ac:dyDescent="0.2">
      <c r="B6556" s="13"/>
      <c r="C6556" s="12"/>
      <c r="D6556" s="12"/>
      <c r="E6556" s="12"/>
      <c r="F6556" s="12"/>
      <c r="G6556" s="12"/>
      <c r="H6556" s="12"/>
      <c r="I6556" s="15"/>
      <c r="J6556" s="31"/>
      <c r="K6556" s="180"/>
      <c r="L6556" s="40"/>
      <c r="M6556" s="14"/>
      <c r="N6556" s="16"/>
      <c r="O6556" s="49"/>
      <c r="P6556" s="64"/>
      <c r="Q6556" s="18"/>
      <c r="R6556" s="181">
        <f t="shared" si="924"/>
        <v>0</v>
      </c>
      <c r="S6556" s="181">
        <f t="shared" si="925"/>
        <v>0</v>
      </c>
      <c r="T6556" s="181">
        <f t="shared" si="926"/>
        <v>0</v>
      </c>
      <c r="AQ6556" s="1">
        <f>COUNT(L$11:L6556)</f>
        <v>37</v>
      </c>
      <c r="AR6556" s="43">
        <f t="shared" si="927"/>
        <v>40933</v>
      </c>
      <c r="AS6556" s="44">
        <f t="shared" si="928"/>
        <v>89.120000000000019</v>
      </c>
      <c r="AT6556" s="10" t="str">
        <f t="shared" si="929"/>
        <v/>
      </c>
      <c r="AU6556" s="20" t="str">
        <f t="shared" si="930"/>
        <v/>
      </c>
      <c r="AV6556" s="42">
        <f t="shared" si="931"/>
        <v>1</v>
      </c>
      <c r="AW6556" s="89">
        <f t="shared" si="932"/>
        <v>0</v>
      </c>
      <c r="AX6556" s="168"/>
      <c r="AY6556" s="60"/>
      <c r="AZ6556" s="61"/>
      <c r="BB6556" s="61" t="str">
        <f>IF(Settings!I6552&lt;&gt;"",Settings!I6552,"")</f>
        <v/>
      </c>
    </row>
    <row r="6557" spans="2:54" x14ac:dyDescent="0.2">
      <c r="B6557" s="13"/>
      <c r="C6557" s="12"/>
      <c r="D6557" s="12"/>
      <c r="E6557" s="12"/>
      <c r="F6557" s="12"/>
      <c r="G6557" s="12"/>
      <c r="H6557" s="12"/>
      <c r="I6557" s="15"/>
      <c r="J6557" s="31"/>
      <c r="K6557" s="180"/>
      <c r="L6557" s="40"/>
      <c r="M6557" s="14"/>
      <c r="N6557" s="16"/>
      <c r="O6557" s="49"/>
      <c r="P6557" s="64"/>
      <c r="Q6557" s="18"/>
      <c r="R6557" s="181">
        <f t="shared" si="924"/>
        <v>0</v>
      </c>
      <c r="S6557" s="181">
        <f t="shared" si="925"/>
        <v>0</v>
      </c>
      <c r="T6557" s="181">
        <f t="shared" si="926"/>
        <v>0</v>
      </c>
      <c r="AQ6557" s="1">
        <f>COUNT(L$11:L6557)</f>
        <v>37</v>
      </c>
      <c r="AR6557" s="43">
        <f t="shared" si="927"/>
        <v>40933</v>
      </c>
      <c r="AS6557" s="44">
        <f t="shared" si="928"/>
        <v>89.120000000000019</v>
      </c>
      <c r="AT6557" s="10" t="str">
        <f t="shared" si="929"/>
        <v/>
      </c>
      <c r="AU6557" s="20" t="str">
        <f t="shared" si="930"/>
        <v/>
      </c>
      <c r="AV6557" s="42">
        <f t="shared" si="931"/>
        <v>1</v>
      </c>
      <c r="AW6557" s="89">
        <f t="shared" si="932"/>
        <v>0</v>
      </c>
      <c r="AX6557" s="168"/>
      <c r="AY6557" s="60"/>
      <c r="AZ6557" s="61"/>
      <c r="BB6557" s="61" t="str">
        <f>IF(Settings!I6553&lt;&gt;"",Settings!I6553,"")</f>
        <v/>
      </c>
    </row>
    <row r="6558" spans="2:54" x14ac:dyDescent="0.2">
      <c r="B6558" s="13"/>
      <c r="C6558" s="12"/>
      <c r="D6558" s="12"/>
      <c r="E6558" s="12"/>
      <c r="F6558" s="12"/>
      <c r="G6558" s="12"/>
      <c r="H6558" s="12"/>
      <c r="I6558" s="15"/>
      <c r="J6558" s="31"/>
      <c r="K6558" s="180"/>
      <c r="L6558" s="40"/>
      <c r="M6558" s="14"/>
      <c r="N6558" s="16"/>
      <c r="O6558" s="49"/>
      <c r="P6558" s="64"/>
      <c r="Q6558" s="18"/>
      <c r="R6558" s="181">
        <f t="shared" si="924"/>
        <v>0</v>
      </c>
      <c r="S6558" s="181">
        <f t="shared" si="925"/>
        <v>0</v>
      </c>
      <c r="T6558" s="181">
        <f t="shared" si="926"/>
        <v>0</v>
      </c>
      <c r="AQ6558" s="1">
        <f>COUNT(L$11:L6558)</f>
        <v>37</v>
      </c>
      <c r="AR6558" s="43">
        <f t="shared" si="927"/>
        <v>40933</v>
      </c>
      <c r="AS6558" s="44">
        <f t="shared" si="928"/>
        <v>89.120000000000019</v>
      </c>
      <c r="AT6558" s="10" t="str">
        <f t="shared" si="929"/>
        <v/>
      </c>
      <c r="AU6558" s="20" t="str">
        <f t="shared" si="930"/>
        <v/>
      </c>
      <c r="AV6558" s="42">
        <f t="shared" si="931"/>
        <v>1</v>
      </c>
      <c r="AW6558" s="89">
        <f t="shared" si="932"/>
        <v>0</v>
      </c>
      <c r="AX6558" s="168"/>
      <c r="AY6558" s="60"/>
      <c r="AZ6558" s="61"/>
      <c r="BB6558" s="61" t="str">
        <f>IF(Settings!I6554&lt;&gt;"",Settings!I6554,"")</f>
        <v/>
      </c>
    </row>
    <row r="6559" spans="2:54" x14ac:dyDescent="0.2">
      <c r="B6559" s="13"/>
      <c r="C6559" s="12"/>
      <c r="D6559" s="12"/>
      <c r="E6559" s="12"/>
      <c r="F6559" s="12"/>
      <c r="G6559" s="12"/>
      <c r="H6559" s="12"/>
      <c r="I6559" s="15"/>
      <c r="J6559" s="31"/>
      <c r="K6559" s="180"/>
      <c r="L6559" s="40"/>
      <c r="M6559" s="14"/>
      <c r="N6559" s="16"/>
      <c r="O6559" s="49"/>
      <c r="P6559" s="64"/>
      <c r="Q6559" s="18"/>
      <c r="R6559" s="181">
        <f t="shared" si="924"/>
        <v>0</v>
      </c>
      <c r="S6559" s="181">
        <f t="shared" si="925"/>
        <v>0</v>
      </c>
      <c r="T6559" s="181">
        <f t="shared" si="926"/>
        <v>0</v>
      </c>
      <c r="AQ6559" s="1">
        <f>COUNT(L$11:L6559)</f>
        <v>37</v>
      </c>
      <c r="AR6559" s="43">
        <f t="shared" si="927"/>
        <v>40933</v>
      </c>
      <c r="AS6559" s="44">
        <f t="shared" si="928"/>
        <v>89.120000000000019</v>
      </c>
      <c r="AT6559" s="10" t="str">
        <f t="shared" si="929"/>
        <v/>
      </c>
      <c r="AU6559" s="20" t="str">
        <f t="shared" si="930"/>
        <v/>
      </c>
      <c r="AV6559" s="42">
        <f t="shared" si="931"/>
        <v>1</v>
      </c>
      <c r="AW6559" s="89">
        <f t="shared" si="932"/>
        <v>0</v>
      </c>
      <c r="AX6559" s="168"/>
      <c r="AY6559" s="60"/>
      <c r="AZ6559" s="61"/>
      <c r="BB6559" s="61" t="str">
        <f>IF(Settings!I6555&lt;&gt;"",Settings!I6555,"")</f>
        <v/>
      </c>
    </row>
    <row r="6560" spans="2:54" x14ac:dyDescent="0.2">
      <c r="B6560" s="13"/>
      <c r="C6560" s="12"/>
      <c r="D6560" s="12"/>
      <c r="E6560" s="12"/>
      <c r="F6560" s="12"/>
      <c r="G6560" s="12"/>
      <c r="H6560" s="12"/>
      <c r="I6560" s="15"/>
      <c r="J6560" s="31"/>
      <c r="K6560" s="180"/>
      <c r="L6560" s="40"/>
      <c r="M6560" s="14"/>
      <c r="N6560" s="16"/>
      <c r="O6560" s="49"/>
      <c r="P6560" s="64"/>
      <c r="Q6560" s="18"/>
      <c r="R6560" s="181">
        <f t="shared" si="924"/>
        <v>0</v>
      </c>
      <c r="S6560" s="181">
        <f t="shared" si="925"/>
        <v>0</v>
      </c>
      <c r="T6560" s="181">
        <f t="shared" si="926"/>
        <v>0</v>
      </c>
      <c r="AQ6560" s="1">
        <f>COUNT(L$11:L6560)</f>
        <v>37</v>
      </c>
      <c r="AR6560" s="43">
        <f t="shared" si="927"/>
        <v>40933</v>
      </c>
      <c r="AS6560" s="44">
        <f t="shared" si="928"/>
        <v>89.120000000000019</v>
      </c>
      <c r="AT6560" s="10" t="str">
        <f t="shared" si="929"/>
        <v/>
      </c>
      <c r="AU6560" s="20" t="str">
        <f t="shared" si="930"/>
        <v/>
      </c>
      <c r="AV6560" s="42">
        <f t="shared" si="931"/>
        <v>1</v>
      </c>
      <c r="AW6560" s="89">
        <f t="shared" si="932"/>
        <v>0</v>
      </c>
      <c r="AX6560" s="168"/>
      <c r="AY6560" s="60"/>
      <c r="AZ6560" s="61"/>
      <c r="BB6560" s="61" t="str">
        <f>IF(Settings!I6556&lt;&gt;"",Settings!I6556,"")</f>
        <v/>
      </c>
    </row>
    <row r="6561" spans="2:54" x14ac:dyDescent="0.2">
      <c r="B6561" s="13"/>
      <c r="C6561" s="12"/>
      <c r="D6561" s="12"/>
      <c r="E6561" s="12"/>
      <c r="F6561" s="12"/>
      <c r="G6561" s="12"/>
      <c r="H6561" s="12"/>
      <c r="I6561" s="15"/>
      <c r="J6561" s="31"/>
      <c r="K6561" s="180"/>
      <c r="L6561" s="40"/>
      <c r="M6561" s="14"/>
      <c r="N6561" s="16"/>
      <c r="O6561" s="49"/>
      <c r="P6561" s="64"/>
      <c r="Q6561" s="18"/>
      <c r="R6561" s="181">
        <f t="shared" si="924"/>
        <v>0</v>
      </c>
      <c r="S6561" s="181">
        <f t="shared" si="925"/>
        <v>0</v>
      </c>
      <c r="T6561" s="181">
        <f t="shared" si="926"/>
        <v>0</v>
      </c>
      <c r="AQ6561" s="1">
        <f>COUNT(L$11:L6561)</f>
        <v>37</v>
      </c>
      <c r="AR6561" s="43">
        <f t="shared" si="927"/>
        <v>40933</v>
      </c>
      <c r="AS6561" s="44">
        <f t="shared" si="928"/>
        <v>89.120000000000019</v>
      </c>
      <c r="AT6561" s="10" t="str">
        <f t="shared" si="929"/>
        <v/>
      </c>
      <c r="AU6561" s="20" t="str">
        <f t="shared" si="930"/>
        <v/>
      </c>
      <c r="AV6561" s="42">
        <f t="shared" si="931"/>
        <v>1</v>
      </c>
      <c r="AW6561" s="89">
        <f t="shared" si="932"/>
        <v>0</v>
      </c>
      <c r="AX6561" s="168"/>
      <c r="AY6561" s="60"/>
      <c r="AZ6561" s="61"/>
      <c r="BB6561" s="61" t="str">
        <f>IF(Settings!I6557&lt;&gt;"",Settings!I6557,"")</f>
        <v/>
      </c>
    </row>
    <row r="6562" spans="2:54" x14ac:dyDescent="0.2">
      <c r="B6562" s="13"/>
      <c r="C6562" s="12"/>
      <c r="D6562" s="12"/>
      <c r="E6562" s="12"/>
      <c r="F6562" s="12"/>
      <c r="G6562" s="12"/>
      <c r="H6562" s="12"/>
      <c r="I6562" s="15"/>
      <c r="J6562" s="31"/>
      <c r="K6562" s="180"/>
      <c r="L6562" s="40"/>
      <c r="M6562" s="14"/>
      <c r="N6562" s="16"/>
      <c r="O6562" s="49"/>
      <c r="P6562" s="64"/>
      <c r="Q6562" s="18"/>
      <c r="R6562" s="181">
        <f t="shared" si="924"/>
        <v>0</v>
      </c>
      <c r="S6562" s="181">
        <f t="shared" si="925"/>
        <v>0</v>
      </c>
      <c r="T6562" s="181">
        <f t="shared" si="926"/>
        <v>0</v>
      </c>
      <c r="AQ6562" s="1">
        <f>COUNT(L$11:L6562)</f>
        <v>37</v>
      </c>
      <c r="AR6562" s="43">
        <f t="shared" si="927"/>
        <v>40933</v>
      </c>
      <c r="AS6562" s="44">
        <f t="shared" si="928"/>
        <v>89.120000000000019</v>
      </c>
      <c r="AT6562" s="10" t="str">
        <f t="shared" si="929"/>
        <v/>
      </c>
      <c r="AU6562" s="20" t="str">
        <f t="shared" si="930"/>
        <v/>
      </c>
      <c r="AV6562" s="42">
        <f t="shared" si="931"/>
        <v>1</v>
      </c>
      <c r="AW6562" s="89">
        <f t="shared" si="932"/>
        <v>0</v>
      </c>
      <c r="AX6562" s="168"/>
      <c r="AY6562" s="60"/>
      <c r="AZ6562" s="61"/>
      <c r="BB6562" s="61" t="str">
        <f>IF(Settings!I6558&lt;&gt;"",Settings!I6558,"")</f>
        <v/>
      </c>
    </row>
    <row r="6563" spans="2:54" x14ac:dyDescent="0.2">
      <c r="B6563" s="13"/>
      <c r="C6563" s="12"/>
      <c r="D6563" s="12"/>
      <c r="E6563" s="12"/>
      <c r="F6563" s="12"/>
      <c r="G6563" s="12"/>
      <c r="H6563" s="12"/>
      <c r="I6563" s="15"/>
      <c r="J6563" s="31"/>
      <c r="K6563" s="180"/>
      <c r="L6563" s="40"/>
      <c r="M6563" s="14"/>
      <c r="N6563" s="16"/>
      <c r="O6563" s="49"/>
      <c r="P6563" s="64"/>
      <c r="Q6563" s="18"/>
      <c r="R6563" s="181">
        <f t="shared" si="924"/>
        <v>0</v>
      </c>
      <c r="S6563" s="181">
        <f t="shared" si="925"/>
        <v>0</v>
      </c>
      <c r="T6563" s="181">
        <f t="shared" si="926"/>
        <v>0</v>
      </c>
      <c r="AQ6563" s="1">
        <f>COUNT(L$11:L6563)</f>
        <v>37</v>
      </c>
      <c r="AR6563" s="43">
        <f t="shared" si="927"/>
        <v>40933</v>
      </c>
      <c r="AS6563" s="44">
        <f t="shared" si="928"/>
        <v>89.120000000000019</v>
      </c>
      <c r="AT6563" s="10" t="str">
        <f t="shared" si="929"/>
        <v/>
      </c>
      <c r="AU6563" s="20" t="str">
        <f t="shared" si="930"/>
        <v/>
      </c>
      <c r="AV6563" s="42">
        <f t="shared" si="931"/>
        <v>1</v>
      </c>
      <c r="AW6563" s="89">
        <f t="shared" si="932"/>
        <v>0</v>
      </c>
      <c r="AX6563" s="168"/>
      <c r="AY6563" s="60"/>
      <c r="AZ6563" s="61"/>
      <c r="BB6563" s="61" t="str">
        <f>IF(Settings!I6559&lt;&gt;"",Settings!I6559,"")</f>
        <v/>
      </c>
    </row>
    <row r="6564" spans="2:54" x14ac:dyDescent="0.2">
      <c r="B6564" s="13"/>
      <c r="C6564" s="12"/>
      <c r="D6564" s="12"/>
      <c r="E6564" s="12"/>
      <c r="F6564" s="12"/>
      <c r="G6564" s="12"/>
      <c r="H6564" s="12"/>
      <c r="I6564" s="15"/>
      <c r="J6564" s="31"/>
      <c r="K6564" s="180"/>
      <c r="L6564" s="40"/>
      <c r="M6564" s="14"/>
      <c r="N6564" s="16"/>
      <c r="O6564" s="49"/>
      <c r="P6564" s="64"/>
      <c r="Q6564" s="18"/>
      <c r="R6564" s="181">
        <f t="shared" si="924"/>
        <v>0</v>
      </c>
      <c r="S6564" s="181">
        <f t="shared" si="925"/>
        <v>0</v>
      </c>
      <c r="T6564" s="181">
        <f t="shared" si="926"/>
        <v>0</v>
      </c>
      <c r="AQ6564" s="1">
        <f>COUNT(L$11:L6564)</f>
        <v>37</v>
      </c>
      <c r="AR6564" s="43">
        <f t="shared" si="927"/>
        <v>40933</v>
      </c>
      <c r="AS6564" s="44">
        <f t="shared" si="928"/>
        <v>89.120000000000019</v>
      </c>
      <c r="AT6564" s="10" t="str">
        <f t="shared" si="929"/>
        <v/>
      </c>
      <c r="AU6564" s="20" t="str">
        <f t="shared" si="930"/>
        <v/>
      </c>
      <c r="AV6564" s="42">
        <f t="shared" si="931"/>
        <v>1</v>
      </c>
      <c r="AW6564" s="89">
        <f t="shared" si="932"/>
        <v>0</v>
      </c>
      <c r="AX6564" s="168"/>
      <c r="AY6564" s="60"/>
      <c r="AZ6564" s="61"/>
      <c r="BB6564" s="61" t="str">
        <f>IF(Settings!I6560&lt;&gt;"",Settings!I6560,"")</f>
        <v/>
      </c>
    </row>
    <row r="6565" spans="2:54" x14ac:dyDescent="0.2">
      <c r="B6565" s="13"/>
      <c r="C6565" s="12"/>
      <c r="D6565" s="12"/>
      <c r="E6565" s="12"/>
      <c r="F6565" s="12"/>
      <c r="G6565" s="12"/>
      <c r="H6565" s="12"/>
      <c r="I6565" s="15"/>
      <c r="J6565" s="31"/>
      <c r="K6565" s="180"/>
      <c r="L6565" s="40"/>
      <c r="M6565" s="14"/>
      <c r="N6565" s="16"/>
      <c r="O6565" s="49"/>
      <c r="P6565" s="64"/>
      <c r="Q6565" s="18"/>
      <c r="R6565" s="181">
        <f t="shared" si="924"/>
        <v>0</v>
      </c>
      <c r="S6565" s="181">
        <f t="shared" si="925"/>
        <v>0</v>
      </c>
      <c r="T6565" s="181">
        <f t="shared" si="926"/>
        <v>0</v>
      </c>
      <c r="AQ6565" s="1">
        <f>COUNT(L$11:L6565)</f>
        <v>37</v>
      </c>
      <c r="AR6565" s="43">
        <f t="shared" si="927"/>
        <v>40933</v>
      </c>
      <c r="AS6565" s="44">
        <f t="shared" si="928"/>
        <v>89.120000000000019</v>
      </c>
      <c r="AT6565" s="10" t="str">
        <f t="shared" si="929"/>
        <v/>
      </c>
      <c r="AU6565" s="20" t="str">
        <f t="shared" si="930"/>
        <v/>
      </c>
      <c r="AV6565" s="42">
        <f t="shared" si="931"/>
        <v>1</v>
      </c>
      <c r="AW6565" s="89">
        <f t="shared" si="932"/>
        <v>0</v>
      </c>
      <c r="AX6565" s="168"/>
      <c r="AY6565" s="60"/>
      <c r="AZ6565" s="61"/>
      <c r="BB6565" s="61" t="str">
        <f>IF(Settings!I6561&lt;&gt;"",Settings!I6561,"")</f>
        <v/>
      </c>
    </row>
    <row r="6566" spans="2:54" x14ac:dyDescent="0.2">
      <c r="B6566" s="13"/>
      <c r="C6566" s="12"/>
      <c r="D6566" s="12"/>
      <c r="E6566" s="12"/>
      <c r="F6566" s="12"/>
      <c r="G6566" s="12"/>
      <c r="H6566" s="12"/>
      <c r="I6566" s="15"/>
      <c r="J6566" s="31"/>
      <c r="K6566" s="180"/>
      <c r="L6566" s="40"/>
      <c r="M6566" s="14"/>
      <c r="N6566" s="16"/>
      <c r="O6566" s="49"/>
      <c r="P6566" s="64"/>
      <c r="Q6566" s="18"/>
      <c r="R6566" s="181">
        <f t="shared" si="924"/>
        <v>0</v>
      </c>
      <c r="S6566" s="181">
        <f t="shared" si="925"/>
        <v>0</v>
      </c>
      <c r="T6566" s="181">
        <f t="shared" si="926"/>
        <v>0</v>
      </c>
      <c r="AQ6566" s="1">
        <f>COUNT(L$11:L6566)</f>
        <v>37</v>
      </c>
      <c r="AR6566" s="43">
        <f t="shared" si="927"/>
        <v>40933</v>
      </c>
      <c r="AS6566" s="44">
        <f t="shared" si="928"/>
        <v>89.120000000000019</v>
      </c>
      <c r="AT6566" s="10" t="str">
        <f t="shared" si="929"/>
        <v/>
      </c>
      <c r="AU6566" s="20" t="str">
        <f t="shared" si="930"/>
        <v/>
      </c>
      <c r="AV6566" s="42">
        <f t="shared" si="931"/>
        <v>1</v>
      </c>
      <c r="AW6566" s="89">
        <f t="shared" si="932"/>
        <v>0</v>
      </c>
      <c r="AX6566" s="168"/>
      <c r="AY6566" s="60"/>
      <c r="AZ6566" s="61"/>
      <c r="BB6566" s="61" t="str">
        <f>IF(Settings!I6562&lt;&gt;"",Settings!I6562,"")</f>
        <v/>
      </c>
    </row>
    <row r="6567" spans="2:54" x14ac:dyDescent="0.2">
      <c r="B6567" s="13"/>
      <c r="C6567" s="12"/>
      <c r="D6567" s="12"/>
      <c r="E6567" s="12"/>
      <c r="F6567" s="12"/>
      <c r="G6567" s="12"/>
      <c r="H6567" s="12"/>
      <c r="I6567" s="15"/>
      <c r="J6567" s="31"/>
      <c r="K6567" s="180"/>
      <c r="L6567" s="40"/>
      <c r="M6567" s="14"/>
      <c r="N6567" s="16"/>
      <c r="O6567" s="49"/>
      <c r="P6567" s="64"/>
      <c r="Q6567" s="18"/>
      <c r="R6567" s="181">
        <f t="shared" si="924"/>
        <v>0</v>
      </c>
      <c r="S6567" s="181">
        <f t="shared" si="925"/>
        <v>0</v>
      </c>
      <c r="T6567" s="181">
        <f t="shared" si="926"/>
        <v>0</v>
      </c>
      <c r="AQ6567" s="1">
        <f>COUNT(L$11:L6567)</f>
        <v>37</v>
      </c>
      <c r="AR6567" s="43">
        <f t="shared" si="927"/>
        <v>40933</v>
      </c>
      <c r="AS6567" s="44">
        <f t="shared" si="928"/>
        <v>89.120000000000019</v>
      </c>
      <c r="AT6567" s="10" t="str">
        <f t="shared" si="929"/>
        <v/>
      </c>
      <c r="AU6567" s="20" t="str">
        <f t="shared" si="930"/>
        <v/>
      </c>
      <c r="AV6567" s="42">
        <f t="shared" si="931"/>
        <v>1</v>
      </c>
      <c r="AW6567" s="89">
        <f t="shared" si="932"/>
        <v>0</v>
      </c>
      <c r="AX6567" s="168"/>
      <c r="AY6567" s="60"/>
      <c r="AZ6567" s="61"/>
      <c r="BB6567" s="61" t="str">
        <f>IF(Settings!I6563&lt;&gt;"",Settings!I6563,"")</f>
        <v/>
      </c>
    </row>
    <row r="6568" spans="2:54" x14ac:dyDescent="0.2">
      <c r="B6568" s="13"/>
      <c r="C6568" s="12"/>
      <c r="D6568" s="12"/>
      <c r="E6568" s="12"/>
      <c r="F6568" s="12"/>
      <c r="G6568" s="12"/>
      <c r="H6568" s="12"/>
      <c r="I6568" s="15"/>
      <c r="J6568" s="31"/>
      <c r="K6568" s="180"/>
      <c r="L6568" s="40"/>
      <c r="M6568" s="14"/>
      <c r="N6568" s="16"/>
      <c r="O6568" s="49"/>
      <c r="P6568" s="64"/>
      <c r="Q6568" s="18"/>
      <c r="R6568" s="181">
        <f t="shared" si="924"/>
        <v>0</v>
      </c>
      <c r="S6568" s="181">
        <f t="shared" si="925"/>
        <v>0</v>
      </c>
      <c r="T6568" s="181">
        <f t="shared" si="926"/>
        <v>0</v>
      </c>
      <c r="AQ6568" s="1">
        <f>COUNT(L$11:L6568)</f>
        <v>37</v>
      </c>
      <c r="AR6568" s="43">
        <f t="shared" si="927"/>
        <v>40933</v>
      </c>
      <c r="AS6568" s="44">
        <f t="shared" si="928"/>
        <v>89.120000000000019</v>
      </c>
      <c r="AT6568" s="10" t="str">
        <f t="shared" si="929"/>
        <v/>
      </c>
      <c r="AU6568" s="20" t="str">
        <f t="shared" si="930"/>
        <v/>
      </c>
      <c r="AV6568" s="42">
        <f t="shared" si="931"/>
        <v>1</v>
      </c>
      <c r="AW6568" s="89">
        <f t="shared" si="932"/>
        <v>0</v>
      </c>
      <c r="AX6568" s="168"/>
      <c r="AY6568" s="60"/>
      <c r="AZ6568" s="61"/>
      <c r="BB6568" s="61" t="str">
        <f>IF(Settings!I6564&lt;&gt;"",Settings!I6564,"")</f>
        <v/>
      </c>
    </row>
    <row r="6569" spans="2:54" x14ac:dyDescent="0.2">
      <c r="B6569" s="13"/>
      <c r="C6569" s="12"/>
      <c r="D6569" s="12"/>
      <c r="E6569" s="12"/>
      <c r="F6569" s="12"/>
      <c r="G6569" s="12"/>
      <c r="H6569" s="12"/>
      <c r="I6569" s="15"/>
      <c r="J6569" s="31"/>
      <c r="K6569" s="180"/>
      <c r="L6569" s="40"/>
      <c r="M6569" s="14"/>
      <c r="N6569" s="16"/>
      <c r="O6569" s="49"/>
      <c r="P6569" s="64"/>
      <c r="Q6569" s="18"/>
      <c r="R6569" s="181">
        <f t="shared" si="924"/>
        <v>0</v>
      </c>
      <c r="S6569" s="181">
        <f t="shared" si="925"/>
        <v>0</v>
      </c>
      <c r="T6569" s="181">
        <f t="shared" si="926"/>
        <v>0</v>
      </c>
      <c r="AQ6569" s="1">
        <f>COUNT(L$11:L6569)</f>
        <v>37</v>
      </c>
      <c r="AR6569" s="43">
        <f t="shared" si="927"/>
        <v>40933</v>
      </c>
      <c r="AS6569" s="44">
        <f t="shared" si="928"/>
        <v>89.120000000000019</v>
      </c>
      <c r="AT6569" s="10" t="str">
        <f t="shared" si="929"/>
        <v/>
      </c>
      <c r="AU6569" s="20" t="str">
        <f t="shared" si="930"/>
        <v/>
      </c>
      <c r="AV6569" s="42">
        <f t="shared" si="931"/>
        <v>1</v>
      </c>
      <c r="AW6569" s="89">
        <f t="shared" si="932"/>
        <v>0</v>
      </c>
      <c r="AX6569" s="168"/>
      <c r="AY6569" s="60"/>
      <c r="AZ6569" s="61"/>
      <c r="BB6569" s="61" t="str">
        <f>IF(Settings!I6565&lt;&gt;"",Settings!I6565,"")</f>
        <v/>
      </c>
    </row>
    <row r="6570" spans="2:54" x14ac:dyDescent="0.2">
      <c r="B6570" s="13"/>
      <c r="C6570" s="12"/>
      <c r="D6570" s="12"/>
      <c r="E6570" s="12"/>
      <c r="F6570" s="12"/>
      <c r="G6570" s="12"/>
      <c r="H6570" s="12"/>
      <c r="I6570" s="15"/>
      <c r="J6570" s="31"/>
      <c r="K6570" s="180"/>
      <c r="L6570" s="40"/>
      <c r="M6570" s="14"/>
      <c r="N6570" s="16"/>
      <c r="O6570" s="49"/>
      <c r="P6570" s="64"/>
      <c r="Q6570" s="18"/>
      <c r="R6570" s="181">
        <f t="shared" si="924"/>
        <v>0</v>
      </c>
      <c r="S6570" s="181">
        <f t="shared" si="925"/>
        <v>0</v>
      </c>
      <c r="T6570" s="181">
        <f t="shared" si="926"/>
        <v>0</v>
      </c>
      <c r="AQ6570" s="1">
        <f>COUNT(L$11:L6570)</f>
        <v>37</v>
      </c>
      <c r="AR6570" s="43">
        <f t="shared" si="927"/>
        <v>40933</v>
      </c>
      <c r="AS6570" s="44">
        <f t="shared" si="928"/>
        <v>89.120000000000019</v>
      </c>
      <c r="AT6570" s="10" t="str">
        <f t="shared" si="929"/>
        <v/>
      </c>
      <c r="AU6570" s="20" t="str">
        <f t="shared" si="930"/>
        <v/>
      </c>
      <c r="AV6570" s="42">
        <f t="shared" si="931"/>
        <v>1</v>
      </c>
      <c r="AW6570" s="89">
        <f t="shared" si="932"/>
        <v>0</v>
      </c>
      <c r="AX6570" s="168"/>
      <c r="AY6570" s="60"/>
      <c r="AZ6570" s="61"/>
      <c r="BB6570" s="61" t="str">
        <f>IF(Settings!I6566&lt;&gt;"",Settings!I6566,"")</f>
        <v/>
      </c>
    </row>
    <row r="6571" spans="2:54" x14ac:dyDescent="0.2">
      <c r="B6571" s="13"/>
      <c r="C6571" s="12"/>
      <c r="D6571" s="12"/>
      <c r="E6571" s="12"/>
      <c r="F6571" s="12"/>
      <c r="G6571" s="12"/>
      <c r="H6571" s="12"/>
      <c r="I6571" s="15"/>
      <c r="J6571" s="31"/>
      <c r="K6571" s="180"/>
      <c r="L6571" s="40"/>
      <c r="M6571" s="14"/>
      <c r="N6571" s="16"/>
      <c r="O6571" s="49"/>
      <c r="P6571" s="64"/>
      <c r="Q6571" s="18"/>
      <c r="R6571" s="181">
        <f t="shared" si="924"/>
        <v>0</v>
      </c>
      <c r="S6571" s="181">
        <f t="shared" si="925"/>
        <v>0</v>
      </c>
      <c r="T6571" s="181">
        <f t="shared" si="926"/>
        <v>0</v>
      </c>
      <c r="AQ6571" s="1">
        <f>COUNT(L$11:L6571)</f>
        <v>37</v>
      </c>
      <c r="AR6571" s="43">
        <f t="shared" si="927"/>
        <v>40933</v>
      </c>
      <c r="AS6571" s="44">
        <f t="shared" si="928"/>
        <v>89.120000000000019</v>
      </c>
      <c r="AT6571" s="10" t="str">
        <f t="shared" si="929"/>
        <v/>
      </c>
      <c r="AU6571" s="20" t="str">
        <f t="shared" si="930"/>
        <v/>
      </c>
      <c r="AV6571" s="42">
        <f t="shared" si="931"/>
        <v>1</v>
      </c>
      <c r="AW6571" s="89">
        <f t="shared" si="932"/>
        <v>0</v>
      </c>
      <c r="AX6571" s="168"/>
      <c r="AY6571" s="60"/>
      <c r="AZ6571" s="61"/>
      <c r="BB6571" s="61" t="str">
        <f>IF(Settings!I6567&lt;&gt;"",Settings!I6567,"")</f>
        <v/>
      </c>
    </row>
    <row r="6572" spans="2:54" x14ac:dyDescent="0.2">
      <c r="B6572" s="13"/>
      <c r="C6572" s="12"/>
      <c r="D6572" s="12"/>
      <c r="E6572" s="12"/>
      <c r="F6572" s="12"/>
      <c r="G6572" s="12"/>
      <c r="H6572" s="12"/>
      <c r="I6572" s="15"/>
      <c r="J6572" s="31"/>
      <c r="K6572" s="180"/>
      <c r="L6572" s="40"/>
      <c r="M6572" s="14"/>
      <c r="N6572" s="16"/>
      <c r="O6572" s="49"/>
      <c r="P6572" s="64"/>
      <c r="Q6572" s="18"/>
      <c r="R6572" s="181">
        <f t="shared" si="924"/>
        <v>0</v>
      </c>
      <c r="S6572" s="181">
        <f t="shared" si="925"/>
        <v>0</v>
      </c>
      <c r="T6572" s="181">
        <f t="shared" si="926"/>
        <v>0</v>
      </c>
      <c r="AQ6572" s="1">
        <f>COUNT(L$11:L6572)</f>
        <v>37</v>
      </c>
      <c r="AR6572" s="43">
        <f t="shared" si="927"/>
        <v>40933</v>
      </c>
      <c r="AS6572" s="44">
        <f t="shared" si="928"/>
        <v>89.120000000000019</v>
      </c>
      <c r="AT6572" s="10" t="str">
        <f t="shared" si="929"/>
        <v/>
      </c>
      <c r="AU6572" s="20" t="str">
        <f t="shared" si="930"/>
        <v/>
      </c>
      <c r="AV6572" s="42">
        <f t="shared" si="931"/>
        <v>1</v>
      </c>
      <c r="AW6572" s="89">
        <f t="shared" si="932"/>
        <v>0</v>
      </c>
      <c r="AX6572" s="168"/>
      <c r="AY6572" s="60"/>
      <c r="AZ6572" s="61"/>
      <c r="BB6572" s="61" t="str">
        <f>IF(Settings!I6568&lt;&gt;"",Settings!I6568,"")</f>
        <v/>
      </c>
    </row>
    <row r="6573" spans="2:54" x14ac:dyDescent="0.2">
      <c r="B6573" s="13"/>
      <c r="C6573" s="12"/>
      <c r="D6573" s="12"/>
      <c r="E6573" s="12"/>
      <c r="F6573" s="12"/>
      <c r="G6573" s="12"/>
      <c r="H6573" s="12"/>
      <c r="I6573" s="15"/>
      <c r="J6573" s="31"/>
      <c r="K6573" s="180"/>
      <c r="L6573" s="40"/>
      <c r="M6573" s="14"/>
      <c r="N6573" s="16"/>
      <c r="O6573" s="49"/>
      <c r="P6573" s="64"/>
      <c r="Q6573" s="18"/>
      <c r="R6573" s="181">
        <f t="shared" si="924"/>
        <v>0</v>
      </c>
      <c r="S6573" s="181">
        <f t="shared" si="925"/>
        <v>0</v>
      </c>
      <c r="T6573" s="181">
        <f t="shared" si="926"/>
        <v>0</v>
      </c>
      <c r="AQ6573" s="1">
        <f>COUNT(L$11:L6573)</f>
        <v>37</v>
      </c>
      <c r="AR6573" s="43">
        <f t="shared" si="927"/>
        <v>40933</v>
      </c>
      <c r="AS6573" s="44">
        <f t="shared" si="928"/>
        <v>89.120000000000019</v>
      </c>
      <c r="AT6573" s="10" t="str">
        <f t="shared" si="929"/>
        <v/>
      </c>
      <c r="AU6573" s="20" t="str">
        <f t="shared" si="930"/>
        <v/>
      </c>
      <c r="AV6573" s="42">
        <f t="shared" si="931"/>
        <v>1</v>
      </c>
      <c r="AW6573" s="89">
        <f t="shared" si="932"/>
        <v>0</v>
      </c>
      <c r="AX6573" s="168"/>
      <c r="AY6573" s="60"/>
      <c r="AZ6573" s="61"/>
      <c r="BB6573" s="61" t="str">
        <f>IF(Settings!I6569&lt;&gt;"",Settings!I6569,"")</f>
        <v/>
      </c>
    </row>
    <row r="6574" spans="2:54" x14ac:dyDescent="0.2">
      <c r="B6574" s="13"/>
      <c r="C6574" s="12"/>
      <c r="D6574" s="12"/>
      <c r="E6574" s="12"/>
      <c r="F6574" s="12"/>
      <c r="G6574" s="12"/>
      <c r="H6574" s="12"/>
      <c r="I6574" s="15"/>
      <c r="J6574" s="31"/>
      <c r="K6574" s="180"/>
      <c r="L6574" s="40"/>
      <c r="M6574" s="14"/>
      <c r="N6574" s="16"/>
      <c r="O6574" s="49"/>
      <c r="P6574" s="64"/>
      <c r="Q6574" s="18"/>
      <c r="R6574" s="181">
        <f t="shared" si="924"/>
        <v>0</v>
      </c>
      <c r="S6574" s="181">
        <f t="shared" si="925"/>
        <v>0</v>
      </c>
      <c r="T6574" s="181">
        <f t="shared" si="926"/>
        <v>0</v>
      </c>
      <c r="AQ6574" s="1">
        <f>COUNT(L$11:L6574)</f>
        <v>37</v>
      </c>
      <c r="AR6574" s="43">
        <f t="shared" si="927"/>
        <v>40933</v>
      </c>
      <c r="AS6574" s="44">
        <f t="shared" si="928"/>
        <v>89.120000000000019</v>
      </c>
      <c r="AT6574" s="10" t="str">
        <f t="shared" si="929"/>
        <v/>
      </c>
      <c r="AU6574" s="20" t="str">
        <f t="shared" si="930"/>
        <v/>
      </c>
      <c r="AV6574" s="42">
        <f t="shared" si="931"/>
        <v>1</v>
      </c>
      <c r="AW6574" s="89">
        <f t="shared" si="932"/>
        <v>0</v>
      </c>
      <c r="AX6574" s="168"/>
      <c r="AY6574" s="60"/>
      <c r="AZ6574" s="61"/>
      <c r="BB6574" s="61" t="str">
        <f>IF(Settings!I6570&lt;&gt;"",Settings!I6570,"")</f>
        <v/>
      </c>
    </row>
    <row r="6575" spans="2:54" x14ac:dyDescent="0.2">
      <c r="B6575" s="13"/>
      <c r="C6575" s="12"/>
      <c r="D6575" s="12"/>
      <c r="E6575" s="12"/>
      <c r="F6575" s="12"/>
      <c r="G6575" s="12"/>
      <c r="H6575" s="12"/>
      <c r="I6575" s="15"/>
      <c r="J6575" s="31"/>
      <c r="K6575" s="180"/>
      <c r="L6575" s="40"/>
      <c r="M6575" s="14"/>
      <c r="N6575" s="16"/>
      <c r="O6575" s="49"/>
      <c r="P6575" s="64"/>
      <c r="Q6575" s="18"/>
      <c r="R6575" s="181">
        <f t="shared" si="924"/>
        <v>0</v>
      </c>
      <c r="S6575" s="181">
        <f t="shared" si="925"/>
        <v>0</v>
      </c>
      <c r="T6575" s="181">
        <f t="shared" si="926"/>
        <v>0</v>
      </c>
      <c r="AQ6575" s="1">
        <f>COUNT(L$11:L6575)</f>
        <v>37</v>
      </c>
      <c r="AR6575" s="43">
        <f t="shared" si="927"/>
        <v>40933</v>
      </c>
      <c r="AS6575" s="44">
        <f t="shared" si="928"/>
        <v>89.120000000000019</v>
      </c>
      <c r="AT6575" s="10" t="str">
        <f t="shared" si="929"/>
        <v/>
      </c>
      <c r="AU6575" s="20" t="str">
        <f t="shared" si="930"/>
        <v/>
      </c>
      <c r="AV6575" s="42">
        <f t="shared" si="931"/>
        <v>1</v>
      </c>
      <c r="AW6575" s="89">
        <f t="shared" si="932"/>
        <v>0</v>
      </c>
      <c r="AX6575" s="168"/>
      <c r="AY6575" s="60"/>
      <c r="AZ6575" s="61"/>
      <c r="BB6575" s="61" t="str">
        <f>IF(Settings!I6571&lt;&gt;"",Settings!I6571,"")</f>
        <v/>
      </c>
    </row>
    <row r="6576" spans="2:54" x14ac:dyDescent="0.2">
      <c r="B6576" s="13"/>
      <c r="C6576" s="12"/>
      <c r="D6576" s="12"/>
      <c r="E6576" s="12"/>
      <c r="F6576" s="12"/>
      <c r="G6576" s="12"/>
      <c r="H6576" s="12"/>
      <c r="I6576" s="15"/>
      <c r="J6576" s="31"/>
      <c r="K6576" s="180"/>
      <c r="L6576" s="40"/>
      <c r="M6576" s="14"/>
      <c r="N6576" s="16"/>
      <c r="O6576" s="49"/>
      <c r="P6576" s="64"/>
      <c r="Q6576" s="18"/>
      <c r="R6576" s="181">
        <f t="shared" si="924"/>
        <v>0</v>
      </c>
      <c r="S6576" s="181">
        <f t="shared" si="925"/>
        <v>0</v>
      </c>
      <c r="T6576" s="181">
        <f t="shared" si="926"/>
        <v>0</v>
      </c>
      <c r="AQ6576" s="1">
        <f>COUNT(L$11:L6576)</f>
        <v>37</v>
      </c>
      <c r="AR6576" s="43">
        <f t="shared" si="927"/>
        <v>40933</v>
      </c>
      <c r="AS6576" s="44">
        <f t="shared" si="928"/>
        <v>89.120000000000019</v>
      </c>
      <c r="AT6576" s="10" t="str">
        <f t="shared" si="929"/>
        <v/>
      </c>
      <c r="AU6576" s="20" t="str">
        <f t="shared" si="930"/>
        <v/>
      </c>
      <c r="AV6576" s="42">
        <f t="shared" si="931"/>
        <v>1</v>
      </c>
      <c r="AW6576" s="89">
        <f t="shared" si="932"/>
        <v>0</v>
      </c>
      <c r="AX6576" s="168"/>
      <c r="AY6576" s="60"/>
      <c r="AZ6576" s="61"/>
      <c r="BB6576" s="61" t="str">
        <f>IF(Settings!I6572&lt;&gt;"",Settings!I6572,"")</f>
        <v/>
      </c>
    </row>
    <row r="6577" spans="2:54" x14ac:dyDescent="0.2">
      <c r="B6577" s="13"/>
      <c r="C6577" s="12"/>
      <c r="D6577" s="12"/>
      <c r="E6577" s="12"/>
      <c r="F6577" s="12"/>
      <c r="G6577" s="12"/>
      <c r="H6577" s="12"/>
      <c r="I6577" s="15"/>
      <c r="J6577" s="31"/>
      <c r="K6577" s="180"/>
      <c r="L6577" s="40"/>
      <c r="M6577" s="14"/>
      <c r="N6577" s="16"/>
      <c r="O6577" s="49"/>
      <c r="P6577" s="64"/>
      <c r="Q6577" s="18"/>
      <c r="R6577" s="181">
        <f t="shared" si="924"/>
        <v>0</v>
      </c>
      <c r="S6577" s="181">
        <f t="shared" si="925"/>
        <v>0</v>
      </c>
      <c r="T6577" s="181">
        <f t="shared" si="926"/>
        <v>0</v>
      </c>
      <c r="AQ6577" s="1">
        <f>COUNT(L$11:L6577)</f>
        <v>37</v>
      </c>
      <c r="AR6577" s="43">
        <f t="shared" si="927"/>
        <v>40933</v>
      </c>
      <c r="AS6577" s="44">
        <f t="shared" si="928"/>
        <v>89.120000000000019</v>
      </c>
      <c r="AT6577" s="10" t="str">
        <f t="shared" si="929"/>
        <v/>
      </c>
      <c r="AU6577" s="20" t="str">
        <f t="shared" si="930"/>
        <v/>
      </c>
      <c r="AV6577" s="42">
        <f t="shared" si="931"/>
        <v>1</v>
      </c>
      <c r="AW6577" s="89">
        <f t="shared" si="932"/>
        <v>0</v>
      </c>
      <c r="AX6577" s="168"/>
      <c r="AY6577" s="60"/>
      <c r="AZ6577" s="61"/>
      <c r="BB6577" s="61" t="str">
        <f>IF(Settings!I6573&lt;&gt;"",Settings!I6573,"")</f>
        <v/>
      </c>
    </row>
    <row r="6578" spans="2:54" x14ac:dyDescent="0.2">
      <c r="B6578" s="13"/>
      <c r="C6578" s="12"/>
      <c r="D6578" s="12"/>
      <c r="E6578" s="12"/>
      <c r="F6578" s="12"/>
      <c r="G6578" s="12"/>
      <c r="H6578" s="12"/>
      <c r="I6578" s="15"/>
      <c r="J6578" s="31"/>
      <c r="K6578" s="180"/>
      <c r="L6578" s="40"/>
      <c r="M6578" s="14"/>
      <c r="N6578" s="16"/>
      <c r="O6578" s="49"/>
      <c r="P6578" s="64"/>
      <c r="Q6578" s="18"/>
      <c r="R6578" s="181">
        <f t="shared" si="924"/>
        <v>0</v>
      </c>
      <c r="S6578" s="181">
        <f t="shared" si="925"/>
        <v>0</v>
      </c>
      <c r="T6578" s="181">
        <f t="shared" si="926"/>
        <v>0</v>
      </c>
      <c r="AQ6578" s="1">
        <f>COUNT(L$11:L6578)</f>
        <v>37</v>
      </c>
      <c r="AR6578" s="43">
        <f t="shared" si="927"/>
        <v>40933</v>
      </c>
      <c r="AS6578" s="44">
        <f t="shared" si="928"/>
        <v>89.120000000000019</v>
      </c>
      <c r="AT6578" s="10" t="str">
        <f t="shared" si="929"/>
        <v/>
      </c>
      <c r="AU6578" s="20" t="str">
        <f t="shared" si="930"/>
        <v/>
      </c>
      <c r="AV6578" s="42">
        <f t="shared" si="931"/>
        <v>1</v>
      </c>
      <c r="AW6578" s="89">
        <f t="shared" si="932"/>
        <v>0</v>
      </c>
      <c r="AX6578" s="168"/>
      <c r="AY6578" s="60"/>
      <c r="AZ6578" s="61"/>
      <c r="BB6578" s="61" t="str">
        <f>IF(Settings!I6574&lt;&gt;"",Settings!I6574,"")</f>
        <v/>
      </c>
    </row>
    <row r="6579" spans="2:54" x14ac:dyDescent="0.2">
      <c r="B6579" s="13"/>
      <c r="C6579" s="12"/>
      <c r="D6579" s="12"/>
      <c r="E6579" s="12"/>
      <c r="F6579" s="12"/>
      <c r="G6579" s="12"/>
      <c r="H6579" s="12"/>
      <c r="I6579" s="15"/>
      <c r="J6579" s="31"/>
      <c r="K6579" s="180"/>
      <c r="L6579" s="40"/>
      <c r="M6579" s="14"/>
      <c r="N6579" s="16"/>
      <c r="O6579" s="49"/>
      <c r="P6579" s="64"/>
      <c r="Q6579" s="18"/>
      <c r="R6579" s="181">
        <f t="shared" si="924"/>
        <v>0</v>
      </c>
      <c r="S6579" s="181">
        <f t="shared" si="925"/>
        <v>0</v>
      </c>
      <c r="T6579" s="181">
        <f t="shared" si="926"/>
        <v>0</v>
      </c>
      <c r="AQ6579" s="1">
        <f>COUNT(L$11:L6579)</f>
        <v>37</v>
      </c>
      <c r="AR6579" s="43">
        <f t="shared" si="927"/>
        <v>40933</v>
      </c>
      <c r="AS6579" s="44">
        <f t="shared" si="928"/>
        <v>89.120000000000019</v>
      </c>
      <c r="AT6579" s="10" t="str">
        <f t="shared" si="929"/>
        <v/>
      </c>
      <c r="AU6579" s="20" t="str">
        <f t="shared" si="930"/>
        <v/>
      </c>
      <c r="AV6579" s="42">
        <f t="shared" si="931"/>
        <v>1</v>
      </c>
      <c r="AW6579" s="89">
        <f t="shared" si="932"/>
        <v>0</v>
      </c>
      <c r="AX6579" s="168"/>
      <c r="AY6579" s="60"/>
      <c r="AZ6579" s="61"/>
      <c r="BB6579" s="61" t="str">
        <f>IF(Settings!I6575&lt;&gt;"",Settings!I6575,"")</f>
        <v/>
      </c>
    </row>
    <row r="6580" spans="2:54" x14ac:dyDescent="0.2">
      <c r="B6580" s="13"/>
      <c r="C6580" s="12"/>
      <c r="D6580" s="12"/>
      <c r="E6580" s="12"/>
      <c r="F6580" s="12"/>
      <c r="G6580" s="12"/>
      <c r="H6580" s="12"/>
      <c r="I6580" s="15"/>
      <c r="J6580" s="31"/>
      <c r="K6580" s="180"/>
      <c r="L6580" s="40"/>
      <c r="M6580" s="14"/>
      <c r="N6580" s="16"/>
      <c r="O6580" s="49"/>
      <c r="P6580" s="64"/>
      <c r="Q6580" s="18"/>
      <c r="R6580" s="181">
        <f t="shared" si="924"/>
        <v>0</v>
      </c>
      <c r="S6580" s="181">
        <f t="shared" si="925"/>
        <v>0</v>
      </c>
      <c r="T6580" s="181">
        <f t="shared" si="926"/>
        <v>0</v>
      </c>
      <c r="AQ6580" s="1">
        <f>COUNT(L$11:L6580)</f>
        <v>37</v>
      </c>
      <c r="AR6580" s="43">
        <f t="shared" si="927"/>
        <v>40933</v>
      </c>
      <c r="AS6580" s="44">
        <f t="shared" si="928"/>
        <v>89.120000000000019</v>
      </c>
      <c r="AT6580" s="10" t="str">
        <f t="shared" si="929"/>
        <v/>
      </c>
      <c r="AU6580" s="20" t="str">
        <f t="shared" si="930"/>
        <v/>
      </c>
      <c r="AV6580" s="42">
        <f t="shared" si="931"/>
        <v>1</v>
      </c>
      <c r="AW6580" s="89">
        <f t="shared" si="932"/>
        <v>0</v>
      </c>
      <c r="AX6580" s="168"/>
      <c r="AY6580" s="60"/>
      <c r="AZ6580" s="61"/>
      <c r="BB6580" s="61" t="str">
        <f>IF(Settings!I6576&lt;&gt;"",Settings!I6576,"")</f>
        <v/>
      </c>
    </row>
    <row r="6581" spans="2:54" x14ac:dyDescent="0.2">
      <c r="B6581" s="13"/>
      <c r="C6581" s="12"/>
      <c r="D6581" s="12"/>
      <c r="E6581" s="12"/>
      <c r="F6581" s="12"/>
      <c r="G6581" s="12"/>
      <c r="H6581" s="12"/>
      <c r="I6581" s="15"/>
      <c r="J6581" s="31"/>
      <c r="K6581" s="180"/>
      <c r="L6581" s="40"/>
      <c r="M6581" s="14"/>
      <c r="N6581" s="16"/>
      <c r="O6581" s="49"/>
      <c r="P6581" s="64"/>
      <c r="Q6581" s="18"/>
      <c r="R6581" s="181">
        <f t="shared" si="924"/>
        <v>0</v>
      </c>
      <c r="S6581" s="181">
        <f t="shared" si="925"/>
        <v>0</v>
      </c>
      <c r="T6581" s="181">
        <f t="shared" si="926"/>
        <v>0</v>
      </c>
      <c r="AQ6581" s="1">
        <f>COUNT(L$11:L6581)</f>
        <v>37</v>
      </c>
      <c r="AR6581" s="43">
        <f t="shared" si="927"/>
        <v>40933</v>
      </c>
      <c r="AS6581" s="44">
        <f t="shared" si="928"/>
        <v>89.120000000000019</v>
      </c>
      <c r="AT6581" s="10" t="str">
        <f t="shared" si="929"/>
        <v/>
      </c>
      <c r="AU6581" s="20" t="str">
        <f t="shared" si="930"/>
        <v/>
      </c>
      <c r="AV6581" s="42">
        <f t="shared" si="931"/>
        <v>1</v>
      </c>
      <c r="AW6581" s="89">
        <f t="shared" si="932"/>
        <v>0</v>
      </c>
      <c r="AX6581" s="168"/>
      <c r="AY6581" s="60"/>
      <c r="AZ6581" s="61"/>
      <c r="BB6581" s="61" t="str">
        <f>IF(Settings!I6577&lt;&gt;"",Settings!I6577,"")</f>
        <v/>
      </c>
    </row>
    <row r="6582" spans="2:54" x14ac:dyDescent="0.2">
      <c r="B6582" s="13"/>
      <c r="C6582" s="12"/>
      <c r="D6582" s="12"/>
      <c r="E6582" s="12"/>
      <c r="F6582" s="12"/>
      <c r="G6582" s="12"/>
      <c r="H6582" s="12"/>
      <c r="I6582" s="15"/>
      <c r="J6582" s="31"/>
      <c r="K6582" s="180"/>
      <c r="L6582" s="40"/>
      <c r="M6582" s="14"/>
      <c r="N6582" s="16"/>
      <c r="O6582" s="49"/>
      <c r="P6582" s="64"/>
      <c r="Q6582" s="18"/>
      <c r="R6582" s="181">
        <f t="shared" si="924"/>
        <v>0</v>
      </c>
      <c r="S6582" s="181">
        <f t="shared" si="925"/>
        <v>0</v>
      </c>
      <c r="T6582" s="181">
        <f t="shared" si="926"/>
        <v>0</v>
      </c>
      <c r="AQ6582" s="1">
        <f>COUNT(L$11:L6582)</f>
        <v>37</v>
      </c>
      <c r="AR6582" s="43">
        <f t="shared" si="927"/>
        <v>40933</v>
      </c>
      <c r="AS6582" s="44">
        <f t="shared" si="928"/>
        <v>89.120000000000019</v>
      </c>
      <c r="AT6582" s="10" t="str">
        <f t="shared" si="929"/>
        <v/>
      </c>
      <c r="AU6582" s="20" t="str">
        <f t="shared" si="930"/>
        <v/>
      </c>
      <c r="AV6582" s="42">
        <f t="shared" si="931"/>
        <v>1</v>
      </c>
      <c r="AW6582" s="89">
        <f t="shared" si="932"/>
        <v>0</v>
      </c>
      <c r="AX6582" s="168"/>
      <c r="AY6582" s="60"/>
      <c r="AZ6582" s="61"/>
      <c r="BB6582" s="61" t="str">
        <f>IF(Settings!I6578&lt;&gt;"",Settings!I6578,"")</f>
        <v/>
      </c>
    </row>
    <row r="6583" spans="2:54" x14ac:dyDescent="0.2">
      <c r="B6583" s="13"/>
      <c r="C6583" s="12"/>
      <c r="D6583" s="12"/>
      <c r="E6583" s="12"/>
      <c r="F6583" s="12"/>
      <c r="G6583" s="12"/>
      <c r="H6583" s="12"/>
      <c r="I6583" s="15"/>
      <c r="J6583" s="31"/>
      <c r="K6583" s="180"/>
      <c r="L6583" s="40"/>
      <c r="M6583" s="14"/>
      <c r="N6583" s="16"/>
      <c r="O6583" s="49"/>
      <c r="P6583" s="64"/>
      <c r="Q6583" s="18"/>
      <c r="R6583" s="181">
        <f t="shared" si="924"/>
        <v>0</v>
      </c>
      <c r="S6583" s="181">
        <f t="shared" si="925"/>
        <v>0</v>
      </c>
      <c r="T6583" s="181">
        <f t="shared" si="926"/>
        <v>0</v>
      </c>
      <c r="AQ6583" s="1">
        <f>COUNT(L$11:L6583)</f>
        <v>37</v>
      </c>
      <c r="AR6583" s="43">
        <f t="shared" si="927"/>
        <v>40933</v>
      </c>
      <c r="AS6583" s="44">
        <f t="shared" si="928"/>
        <v>89.120000000000019</v>
      </c>
      <c r="AT6583" s="10" t="str">
        <f t="shared" si="929"/>
        <v/>
      </c>
      <c r="AU6583" s="20" t="str">
        <f t="shared" si="930"/>
        <v/>
      </c>
      <c r="AV6583" s="42">
        <f t="shared" si="931"/>
        <v>1</v>
      </c>
      <c r="AW6583" s="89">
        <f t="shared" si="932"/>
        <v>0</v>
      </c>
      <c r="AX6583" s="168"/>
      <c r="AY6583" s="60"/>
      <c r="AZ6583" s="61"/>
      <c r="BB6583" s="61" t="str">
        <f>IF(Settings!I6579&lt;&gt;"",Settings!I6579,"")</f>
        <v/>
      </c>
    </row>
    <row r="6584" spans="2:54" x14ac:dyDescent="0.2">
      <c r="B6584" s="13"/>
      <c r="C6584" s="12"/>
      <c r="D6584" s="12"/>
      <c r="E6584" s="12"/>
      <c r="F6584" s="12"/>
      <c r="G6584" s="12"/>
      <c r="H6584" s="12"/>
      <c r="I6584" s="15"/>
      <c r="J6584" s="31"/>
      <c r="K6584" s="180"/>
      <c r="L6584" s="40"/>
      <c r="M6584" s="14"/>
      <c r="N6584" s="16"/>
      <c r="O6584" s="49"/>
      <c r="P6584" s="64"/>
      <c r="Q6584" s="18"/>
      <c r="R6584" s="181">
        <f t="shared" si="924"/>
        <v>0</v>
      </c>
      <c r="S6584" s="181">
        <f t="shared" si="925"/>
        <v>0</v>
      </c>
      <c r="T6584" s="181">
        <f t="shared" si="926"/>
        <v>0</v>
      </c>
      <c r="AQ6584" s="1">
        <f>COUNT(L$11:L6584)</f>
        <v>37</v>
      </c>
      <c r="AR6584" s="43">
        <f t="shared" si="927"/>
        <v>40933</v>
      </c>
      <c r="AS6584" s="44">
        <f t="shared" si="928"/>
        <v>89.120000000000019</v>
      </c>
      <c r="AT6584" s="10" t="str">
        <f t="shared" si="929"/>
        <v/>
      </c>
      <c r="AU6584" s="20" t="str">
        <f t="shared" si="930"/>
        <v/>
      </c>
      <c r="AV6584" s="42">
        <f t="shared" si="931"/>
        <v>1</v>
      </c>
      <c r="AW6584" s="89">
        <f t="shared" si="932"/>
        <v>0</v>
      </c>
      <c r="AX6584" s="168"/>
      <c r="AY6584" s="60"/>
      <c r="AZ6584" s="61"/>
      <c r="BB6584" s="61" t="str">
        <f>IF(Settings!I6580&lt;&gt;"",Settings!I6580,"")</f>
        <v/>
      </c>
    </row>
    <row r="6585" spans="2:54" x14ac:dyDescent="0.2">
      <c r="B6585" s="13"/>
      <c r="C6585" s="12"/>
      <c r="D6585" s="12"/>
      <c r="E6585" s="12"/>
      <c r="F6585" s="12"/>
      <c r="G6585" s="12"/>
      <c r="H6585" s="12"/>
      <c r="I6585" s="15"/>
      <c r="J6585" s="31"/>
      <c r="K6585" s="180"/>
      <c r="L6585" s="40"/>
      <c r="M6585" s="14"/>
      <c r="N6585" s="16"/>
      <c r="O6585" s="49"/>
      <c r="P6585" s="64"/>
      <c r="Q6585" s="18"/>
      <c r="R6585" s="181">
        <f t="shared" si="924"/>
        <v>0</v>
      </c>
      <c r="S6585" s="181">
        <f t="shared" si="925"/>
        <v>0</v>
      </c>
      <c r="T6585" s="181">
        <f t="shared" si="926"/>
        <v>0</v>
      </c>
      <c r="AQ6585" s="1">
        <f>COUNT(L$11:L6585)</f>
        <v>37</v>
      </c>
      <c r="AR6585" s="43">
        <f t="shared" si="927"/>
        <v>40933</v>
      </c>
      <c r="AS6585" s="44">
        <f t="shared" si="928"/>
        <v>89.120000000000019</v>
      </c>
      <c r="AT6585" s="10" t="str">
        <f t="shared" si="929"/>
        <v/>
      </c>
      <c r="AU6585" s="20" t="str">
        <f t="shared" si="930"/>
        <v/>
      </c>
      <c r="AV6585" s="42">
        <f t="shared" si="931"/>
        <v>1</v>
      </c>
      <c r="AW6585" s="89">
        <f t="shared" si="932"/>
        <v>0</v>
      </c>
      <c r="AX6585" s="168"/>
      <c r="AY6585" s="60"/>
      <c r="AZ6585" s="61"/>
      <c r="BB6585" s="61" t="str">
        <f>IF(Settings!I6581&lt;&gt;"",Settings!I6581,"")</f>
        <v/>
      </c>
    </row>
    <row r="6586" spans="2:54" x14ac:dyDescent="0.2">
      <c r="B6586" s="13"/>
      <c r="C6586" s="12"/>
      <c r="D6586" s="12"/>
      <c r="E6586" s="12"/>
      <c r="F6586" s="12"/>
      <c r="G6586" s="12"/>
      <c r="H6586" s="12"/>
      <c r="I6586" s="15"/>
      <c r="J6586" s="31"/>
      <c r="K6586" s="180"/>
      <c r="L6586" s="40"/>
      <c r="M6586" s="14"/>
      <c r="N6586" s="16"/>
      <c r="O6586" s="49"/>
      <c r="P6586" s="64"/>
      <c r="Q6586" s="18"/>
      <c r="R6586" s="181">
        <f t="shared" si="924"/>
        <v>0</v>
      </c>
      <c r="S6586" s="181">
        <f t="shared" si="925"/>
        <v>0</v>
      </c>
      <c r="T6586" s="181">
        <f t="shared" si="926"/>
        <v>0</v>
      </c>
      <c r="AQ6586" s="1">
        <f>COUNT(L$11:L6586)</f>
        <v>37</v>
      </c>
      <c r="AR6586" s="43">
        <f t="shared" si="927"/>
        <v>40933</v>
      </c>
      <c r="AS6586" s="44">
        <f t="shared" si="928"/>
        <v>89.120000000000019</v>
      </c>
      <c r="AT6586" s="10" t="str">
        <f t="shared" si="929"/>
        <v/>
      </c>
      <c r="AU6586" s="20" t="str">
        <f t="shared" si="930"/>
        <v/>
      </c>
      <c r="AV6586" s="42">
        <f t="shared" si="931"/>
        <v>1</v>
      </c>
      <c r="AW6586" s="89">
        <f t="shared" si="932"/>
        <v>0</v>
      </c>
      <c r="AX6586" s="168"/>
      <c r="AY6586" s="60"/>
      <c r="AZ6586" s="61"/>
      <c r="BB6586" s="61" t="str">
        <f>IF(Settings!I6582&lt;&gt;"",Settings!I6582,"")</f>
        <v/>
      </c>
    </row>
    <row r="6587" spans="2:54" x14ac:dyDescent="0.2">
      <c r="B6587" s="13"/>
      <c r="C6587" s="12"/>
      <c r="D6587" s="12"/>
      <c r="E6587" s="12"/>
      <c r="F6587" s="12"/>
      <c r="G6587" s="12"/>
      <c r="H6587" s="12"/>
      <c r="I6587" s="15"/>
      <c r="J6587" s="31"/>
      <c r="K6587" s="180"/>
      <c r="L6587" s="40"/>
      <c r="M6587" s="14"/>
      <c r="N6587" s="16"/>
      <c r="O6587" s="49"/>
      <c r="P6587" s="64"/>
      <c r="Q6587" s="18"/>
      <c r="R6587" s="181">
        <f t="shared" si="924"/>
        <v>0</v>
      </c>
      <c r="S6587" s="181">
        <f t="shared" si="925"/>
        <v>0</v>
      </c>
      <c r="T6587" s="181">
        <f t="shared" si="926"/>
        <v>0</v>
      </c>
      <c r="AQ6587" s="1">
        <f>COUNT(L$11:L6587)</f>
        <v>37</v>
      </c>
      <c r="AR6587" s="43">
        <f t="shared" si="927"/>
        <v>40933</v>
      </c>
      <c r="AS6587" s="44">
        <f t="shared" si="928"/>
        <v>89.120000000000019</v>
      </c>
      <c r="AT6587" s="10" t="str">
        <f t="shared" si="929"/>
        <v/>
      </c>
      <c r="AU6587" s="20" t="str">
        <f t="shared" si="930"/>
        <v/>
      </c>
      <c r="AV6587" s="42">
        <f t="shared" si="931"/>
        <v>1</v>
      </c>
      <c r="AW6587" s="89">
        <f t="shared" si="932"/>
        <v>0</v>
      </c>
      <c r="AX6587" s="168"/>
      <c r="AY6587" s="60"/>
      <c r="AZ6587" s="61"/>
      <c r="BB6587" s="61" t="str">
        <f>IF(Settings!I6583&lt;&gt;"",Settings!I6583,"")</f>
        <v/>
      </c>
    </row>
    <row r="6588" spans="2:54" x14ac:dyDescent="0.2">
      <c r="B6588" s="13"/>
      <c r="C6588" s="12"/>
      <c r="D6588" s="12"/>
      <c r="E6588" s="12"/>
      <c r="F6588" s="12"/>
      <c r="G6588" s="12"/>
      <c r="H6588" s="12"/>
      <c r="I6588" s="15"/>
      <c r="J6588" s="31"/>
      <c r="K6588" s="180"/>
      <c r="L6588" s="40"/>
      <c r="M6588" s="14"/>
      <c r="N6588" s="16"/>
      <c r="O6588" s="49"/>
      <c r="P6588" s="64"/>
      <c r="Q6588" s="18"/>
      <c r="R6588" s="181">
        <f t="shared" si="924"/>
        <v>0</v>
      </c>
      <c r="S6588" s="181">
        <f t="shared" si="925"/>
        <v>0</v>
      </c>
      <c r="T6588" s="181">
        <f t="shared" si="926"/>
        <v>0</v>
      </c>
      <c r="AQ6588" s="1">
        <f>COUNT(L$11:L6588)</f>
        <v>37</v>
      </c>
      <c r="AR6588" s="43">
        <f t="shared" si="927"/>
        <v>40933</v>
      </c>
      <c r="AS6588" s="44">
        <f t="shared" si="928"/>
        <v>89.120000000000019</v>
      </c>
      <c r="AT6588" s="10" t="str">
        <f t="shared" si="929"/>
        <v/>
      </c>
      <c r="AU6588" s="20" t="str">
        <f t="shared" si="930"/>
        <v/>
      </c>
      <c r="AV6588" s="42">
        <f t="shared" si="931"/>
        <v>1</v>
      </c>
      <c r="AW6588" s="89">
        <f t="shared" si="932"/>
        <v>0</v>
      </c>
      <c r="AX6588" s="168"/>
      <c r="AY6588" s="60"/>
      <c r="AZ6588" s="61"/>
      <c r="BB6588" s="61" t="str">
        <f>IF(Settings!I6584&lt;&gt;"",Settings!I6584,"")</f>
        <v/>
      </c>
    </row>
    <row r="6589" spans="2:54" x14ac:dyDescent="0.2">
      <c r="B6589" s="13"/>
      <c r="C6589" s="12"/>
      <c r="D6589" s="12"/>
      <c r="E6589" s="12"/>
      <c r="F6589" s="12"/>
      <c r="G6589" s="12"/>
      <c r="H6589" s="12"/>
      <c r="I6589" s="15"/>
      <c r="J6589" s="31"/>
      <c r="K6589" s="180"/>
      <c r="L6589" s="40"/>
      <c r="M6589" s="14"/>
      <c r="N6589" s="16"/>
      <c r="O6589" s="49"/>
      <c r="P6589" s="64"/>
      <c r="Q6589" s="18"/>
      <c r="R6589" s="181">
        <f t="shared" si="924"/>
        <v>0</v>
      </c>
      <c r="S6589" s="181">
        <f t="shared" si="925"/>
        <v>0</v>
      </c>
      <c r="T6589" s="181">
        <f t="shared" si="926"/>
        <v>0</v>
      </c>
      <c r="AQ6589" s="1">
        <f>COUNT(L$11:L6589)</f>
        <v>37</v>
      </c>
      <c r="AR6589" s="43">
        <f t="shared" si="927"/>
        <v>40933</v>
      </c>
      <c r="AS6589" s="44">
        <f t="shared" si="928"/>
        <v>89.120000000000019</v>
      </c>
      <c r="AT6589" s="10" t="str">
        <f t="shared" si="929"/>
        <v/>
      </c>
      <c r="AU6589" s="20" t="str">
        <f t="shared" si="930"/>
        <v/>
      </c>
      <c r="AV6589" s="42">
        <f t="shared" si="931"/>
        <v>1</v>
      </c>
      <c r="AW6589" s="89">
        <f t="shared" si="932"/>
        <v>0</v>
      </c>
      <c r="AX6589" s="168"/>
      <c r="AY6589" s="60"/>
      <c r="AZ6589" s="61"/>
      <c r="BB6589" s="61" t="str">
        <f>IF(Settings!I6585&lt;&gt;"",Settings!I6585,"")</f>
        <v/>
      </c>
    </row>
    <row r="6590" spans="2:54" x14ac:dyDescent="0.2">
      <c r="B6590" s="13"/>
      <c r="C6590" s="12"/>
      <c r="D6590" s="12"/>
      <c r="E6590" s="12"/>
      <c r="F6590" s="12"/>
      <c r="G6590" s="12"/>
      <c r="H6590" s="12"/>
      <c r="I6590" s="15"/>
      <c r="J6590" s="31"/>
      <c r="K6590" s="180"/>
      <c r="L6590" s="40"/>
      <c r="M6590" s="14"/>
      <c r="N6590" s="16"/>
      <c r="O6590" s="49"/>
      <c r="P6590" s="64"/>
      <c r="Q6590" s="18"/>
      <c r="R6590" s="181">
        <f t="shared" si="924"/>
        <v>0</v>
      </c>
      <c r="S6590" s="181">
        <f t="shared" si="925"/>
        <v>0</v>
      </c>
      <c r="T6590" s="181">
        <f t="shared" si="926"/>
        <v>0</v>
      </c>
      <c r="AQ6590" s="1">
        <f>COUNT(L$11:L6590)</f>
        <v>37</v>
      </c>
      <c r="AR6590" s="43">
        <f t="shared" si="927"/>
        <v>40933</v>
      </c>
      <c r="AS6590" s="44">
        <f t="shared" si="928"/>
        <v>89.120000000000019</v>
      </c>
      <c r="AT6590" s="10" t="str">
        <f t="shared" si="929"/>
        <v/>
      </c>
      <c r="AU6590" s="20" t="str">
        <f t="shared" si="930"/>
        <v/>
      </c>
      <c r="AV6590" s="42">
        <f t="shared" si="931"/>
        <v>1</v>
      </c>
      <c r="AW6590" s="89">
        <f t="shared" si="932"/>
        <v>0</v>
      </c>
      <c r="AX6590" s="168"/>
      <c r="AY6590" s="60"/>
      <c r="AZ6590" s="61"/>
      <c r="BB6590" s="61" t="str">
        <f>IF(Settings!I6586&lt;&gt;"",Settings!I6586,"")</f>
        <v/>
      </c>
    </row>
    <row r="6591" spans="2:54" x14ac:dyDescent="0.2">
      <c r="B6591" s="13"/>
      <c r="C6591" s="12"/>
      <c r="D6591" s="12"/>
      <c r="E6591" s="12"/>
      <c r="F6591" s="12"/>
      <c r="G6591" s="12"/>
      <c r="H6591" s="12"/>
      <c r="I6591" s="15"/>
      <c r="J6591" s="31"/>
      <c r="K6591" s="180"/>
      <c r="L6591" s="40"/>
      <c r="M6591" s="14"/>
      <c r="N6591" s="16"/>
      <c r="O6591" s="49"/>
      <c r="P6591" s="64"/>
      <c r="Q6591" s="18"/>
      <c r="R6591" s="181">
        <f t="shared" si="924"/>
        <v>0</v>
      </c>
      <c r="S6591" s="181">
        <f t="shared" si="925"/>
        <v>0</v>
      </c>
      <c r="T6591" s="181">
        <f t="shared" si="926"/>
        <v>0</v>
      </c>
      <c r="AQ6591" s="1">
        <f>COUNT(L$11:L6591)</f>
        <v>37</v>
      </c>
      <c r="AR6591" s="43">
        <f t="shared" si="927"/>
        <v>40933</v>
      </c>
      <c r="AS6591" s="44">
        <f t="shared" si="928"/>
        <v>89.120000000000019</v>
      </c>
      <c r="AT6591" s="10" t="str">
        <f t="shared" si="929"/>
        <v/>
      </c>
      <c r="AU6591" s="20" t="str">
        <f t="shared" si="930"/>
        <v/>
      </c>
      <c r="AV6591" s="42">
        <f t="shared" si="931"/>
        <v>1</v>
      </c>
      <c r="AW6591" s="89">
        <f t="shared" si="932"/>
        <v>0</v>
      </c>
      <c r="AX6591" s="168"/>
      <c r="AY6591" s="60"/>
      <c r="AZ6591" s="61"/>
      <c r="BB6591" s="61" t="str">
        <f>IF(Settings!I6587&lt;&gt;"",Settings!I6587,"")</f>
        <v/>
      </c>
    </row>
    <row r="6592" spans="2:54" x14ac:dyDescent="0.2">
      <c r="B6592" s="13"/>
      <c r="C6592" s="12"/>
      <c r="D6592" s="12"/>
      <c r="E6592" s="12"/>
      <c r="F6592" s="12"/>
      <c r="G6592" s="12"/>
      <c r="H6592" s="12"/>
      <c r="I6592" s="15"/>
      <c r="J6592" s="31"/>
      <c r="K6592" s="180"/>
      <c r="L6592" s="40"/>
      <c r="M6592" s="14"/>
      <c r="N6592" s="16"/>
      <c r="O6592" s="49"/>
      <c r="P6592" s="64"/>
      <c r="Q6592" s="18"/>
      <c r="R6592" s="181">
        <f t="shared" si="924"/>
        <v>0</v>
      </c>
      <c r="S6592" s="181">
        <f t="shared" si="925"/>
        <v>0</v>
      </c>
      <c r="T6592" s="181">
        <f t="shared" si="926"/>
        <v>0</v>
      </c>
      <c r="AQ6592" s="1">
        <f>COUNT(L$11:L6592)</f>
        <v>37</v>
      </c>
      <c r="AR6592" s="43">
        <f t="shared" si="927"/>
        <v>40933</v>
      </c>
      <c r="AS6592" s="44">
        <f t="shared" si="928"/>
        <v>89.120000000000019</v>
      </c>
      <c r="AT6592" s="10" t="str">
        <f t="shared" si="929"/>
        <v/>
      </c>
      <c r="AU6592" s="20" t="str">
        <f t="shared" si="930"/>
        <v/>
      </c>
      <c r="AV6592" s="42">
        <f t="shared" si="931"/>
        <v>1</v>
      </c>
      <c r="AW6592" s="89">
        <f t="shared" si="932"/>
        <v>0</v>
      </c>
      <c r="AX6592" s="168"/>
      <c r="AY6592" s="60"/>
      <c r="AZ6592" s="61"/>
      <c r="BB6592" s="61" t="str">
        <f>IF(Settings!I6588&lt;&gt;"",Settings!I6588,"")</f>
        <v/>
      </c>
    </row>
    <row r="6593" spans="2:54" x14ac:dyDescent="0.2">
      <c r="B6593" s="13"/>
      <c r="C6593" s="12"/>
      <c r="D6593" s="12"/>
      <c r="E6593" s="12"/>
      <c r="F6593" s="12"/>
      <c r="G6593" s="12"/>
      <c r="H6593" s="12"/>
      <c r="I6593" s="15"/>
      <c r="J6593" s="31"/>
      <c r="K6593" s="180"/>
      <c r="L6593" s="40"/>
      <c r="M6593" s="14"/>
      <c r="N6593" s="16"/>
      <c r="O6593" s="49"/>
      <c r="P6593" s="64"/>
      <c r="Q6593" s="18"/>
      <c r="R6593" s="181">
        <f t="shared" si="924"/>
        <v>0</v>
      </c>
      <c r="S6593" s="181">
        <f t="shared" si="925"/>
        <v>0</v>
      </c>
      <c r="T6593" s="181">
        <f t="shared" si="926"/>
        <v>0</v>
      </c>
      <c r="AQ6593" s="1">
        <f>COUNT(L$11:L6593)</f>
        <v>37</v>
      </c>
      <c r="AR6593" s="43">
        <f t="shared" si="927"/>
        <v>40933</v>
      </c>
      <c r="AS6593" s="44">
        <f t="shared" si="928"/>
        <v>89.120000000000019</v>
      </c>
      <c r="AT6593" s="10" t="str">
        <f t="shared" si="929"/>
        <v/>
      </c>
      <c r="AU6593" s="20" t="str">
        <f t="shared" si="930"/>
        <v/>
      </c>
      <c r="AV6593" s="42">
        <f t="shared" si="931"/>
        <v>1</v>
      </c>
      <c r="AW6593" s="89">
        <f t="shared" si="932"/>
        <v>0</v>
      </c>
      <c r="AX6593" s="168"/>
      <c r="AY6593" s="60"/>
      <c r="AZ6593" s="61"/>
      <c r="BB6593" s="61" t="str">
        <f>IF(Settings!I6589&lt;&gt;"",Settings!I6589,"")</f>
        <v/>
      </c>
    </row>
    <row r="6594" spans="2:54" x14ac:dyDescent="0.2">
      <c r="B6594" s="13"/>
      <c r="C6594" s="12"/>
      <c r="D6594" s="12"/>
      <c r="E6594" s="12"/>
      <c r="F6594" s="12"/>
      <c r="G6594" s="12"/>
      <c r="H6594" s="12"/>
      <c r="I6594" s="15"/>
      <c r="J6594" s="31"/>
      <c r="K6594" s="180"/>
      <c r="L6594" s="40"/>
      <c r="M6594" s="14"/>
      <c r="N6594" s="16"/>
      <c r="O6594" s="49"/>
      <c r="P6594" s="64"/>
      <c r="Q6594" s="18"/>
      <c r="R6594" s="181">
        <f t="shared" si="924"/>
        <v>0</v>
      </c>
      <c r="S6594" s="181">
        <f t="shared" si="925"/>
        <v>0</v>
      </c>
      <c r="T6594" s="181">
        <f t="shared" si="926"/>
        <v>0</v>
      </c>
      <c r="AQ6594" s="1">
        <f>COUNT(L$11:L6594)</f>
        <v>37</v>
      </c>
      <c r="AR6594" s="43">
        <f t="shared" si="927"/>
        <v>40933</v>
      </c>
      <c r="AS6594" s="44">
        <f t="shared" si="928"/>
        <v>89.120000000000019</v>
      </c>
      <c r="AT6594" s="10" t="str">
        <f t="shared" si="929"/>
        <v/>
      </c>
      <c r="AU6594" s="20" t="str">
        <f t="shared" si="930"/>
        <v/>
      </c>
      <c r="AV6594" s="42">
        <f t="shared" si="931"/>
        <v>1</v>
      </c>
      <c r="AW6594" s="89">
        <f t="shared" si="932"/>
        <v>0</v>
      </c>
      <c r="AX6594" s="168"/>
      <c r="AY6594" s="60"/>
      <c r="AZ6594" s="61"/>
      <c r="BB6594" s="61" t="str">
        <f>IF(Settings!I6590&lt;&gt;"",Settings!I6590,"")</f>
        <v/>
      </c>
    </row>
    <row r="6595" spans="2:54" x14ac:dyDescent="0.2">
      <c r="B6595" s="13"/>
      <c r="C6595" s="12"/>
      <c r="D6595" s="12"/>
      <c r="E6595" s="12"/>
      <c r="F6595" s="12"/>
      <c r="G6595" s="12"/>
      <c r="H6595" s="12"/>
      <c r="I6595" s="15"/>
      <c r="J6595" s="31"/>
      <c r="K6595" s="180"/>
      <c r="L6595" s="40"/>
      <c r="M6595" s="14"/>
      <c r="N6595" s="16"/>
      <c r="O6595" s="49"/>
      <c r="P6595" s="64"/>
      <c r="Q6595" s="18"/>
      <c r="R6595" s="181">
        <f t="shared" si="924"/>
        <v>0</v>
      </c>
      <c r="S6595" s="181">
        <f t="shared" si="925"/>
        <v>0</v>
      </c>
      <c r="T6595" s="181">
        <f t="shared" si="926"/>
        <v>0</v>
      </c>
      <c r="AQ6595" s="1">
        <f>COUNT(L$11:L6595)</f>
        <v>37</v>
      </c>
      <c r="AR6595" s="43">
        <f t="shared" si="927"/>
        <v>40933</v>
      </c>
      <c r="AS6595" s="44">
        <f t="shared" si="928"/>
        <v>89.120000000000019</v>
      </c>
      <c r="AT6595" s="10" t="str">
        <f t="shared" si="929"/>
        <v/>
      </c>
      <c r="AU6595" s="20" t="str">
        <f t="shared" si="930"/>
        <v/>
      </c>
      <c r="AV6595" s="42">
        <f t="shared" si="931"/>
        <v>1</v>
      </c>
      <c r="AW6595" s="89">
        <f t="shared" si="932"/>
        <v>0</v>
      </c>
      <c r="AX6595" s="168"/>
      <c r="AY6595" s="60"/>
      <c r="AZ6595" s="61"/>
      <c r="BB6595" s="61" t="str">
        <f>IF(Settings!I6591&lt;&gt;"",Settings!I6591,"")</f>
        <v/>
      </c>
    </row>
    <row r="6596" spans="2:54" x14ac:dyDescent="0.2">
      <c r="B6596" s="13"/>
      <c r="C6596" s="12"/>
      <c r="D6596" s="12"/>
      <c r="E6596" s="12"/>
      <c r="F6596" s="12"/>
      <c r="G6596" s="12"/>
      <c r="H6596" s="12"/>
      <c r="I6596" s="15"/>
      <c r="J6596" s="31"/>
      <c r="K6596" s="180"/>
      <c r="L6596" s="40"/>
      <c r="M6596" s="14"/>
      <c r="N6596" s="16"/>
      <c r="O6596" s="49"/>
      <c r="P6596" s="64"/>
      <c r="Q6596" s="18"/>
      <c r="R6596" s="181">
        <f t="shared" si="924"/>
        <v>0</v>
      </c>
      <c r="S6596" s="181">
        <f t="shared" si="925"/>
        <v>0</v>
      </c>
      <c r="T6596" s="181">
        <f t="shared" si="926"/>
        <v>0</v>
      </c>
      <c r="AQ6596" s="1">
        <f>COUNT(L$11:L6596)</f>
        <v>37</v>
      </c>
      <c r="AR6596" s="43">
        <f t="shared" si="927"/>
        <v>40933</v>
      </c>
      <c r="AS6596" s="44">
        <f t="shared" si="928"/>
        <v>89.120000000000019</v>
      </c>
      <c r="AT6596" s="10" t="str">
        <f t="shared" si="929"/>
        <v/>
      </c>
      <c r="AU6596" s="20" t="str">
        <f t="shared" si="930"/>
        <v/>
      </c>
      <c r="AV6596" s="42">
        <f t="shared" si="931"/>
        <v>1</v>
      </c>
      <c r="AW6596" s="89">
        <f t="shared" si="932"/>
        <v>0</v>
      </c>
      <c r="AX6596" s="168"/>
      <c r="AY6596" s="60"/>
      <c r="AZ6596" s="61"/>
      <c r="BB6596" s="61" t="str">
        <f>IF(Settings!I6592&lt;&gt;"",Settings!I6592,"")</f>
        <v/>
      </c>
    </row>
    <row r="6597" spans="2:54" x14ac:dyDescent="0.2">
      <c r="B6597" s="13"/>
      <c r="C6597" s="12"/>
      <c r="D6597" s="12"/>
      <c r="E6597" s="12"/>
      <c r="F6597" s="12"/>
      <c r="G6597" s="12"/>
      <c r="H6597" s="12"/>
      <c r="I6597" s="15"/>
      <c r="J6597" s="31"/>
      <c r="K6597" s="180"/>
      <c r="L6597" s="40"/>
      <c r="M6597" s="14"/>
      <c r="N6597" s="16"/>
      <c r="O6597" s="49"/>
      <c r="P6597" s="64"/>
      <c r="Q6597" s="18"/>
      <c r="R6597" s="181">
        <f t="shared" si="924"/>
        <v>0</v>
      </c>
      <c r="S6597" s="181">
        <f t="shared" si="925"/>
        <v>0</v>
      </c>
      <c r="T6597" s="181">
        <f t="shared" si="926"/>
        <v>0</v>
      </c>
      <c r="AQ6597" s="1">
        <f>COUNT(L$11:L6597)</f>
        <v>37</v>
      </c>
      <c r="AR6597" s="43">
        <f t="shared" si="927"/>
        <v>40933</v>
      </c>
      <c r="AS6597" s="44">
        <f t="shared" si="928"/>
        <v>89.120000000000019</v>
      </c>
      <c r="AT6597" s="10" t="str">
        <f t="shared" si="929"/>
        <v/>
      </c>
      <c r="AU6597" s="20" t="str">
        <f t="shared" si="930"/>
        <v/>
      </c>
      <c r="AV6597" s="42">
        <f t="shared" si="931"/>
        <v>1</v>
      </c>
      <c r="AW6597" s="89">
        <f t="shared" si="932"/>
        <v>0</v>
      </c>
      <c r="AX6597" s="168"/>
      <c r="AY6597" s="60"/>
      <c r="AZ6597" s="61"/>
      <c r="BB6597" s="61" t="str">
        <f>IF(Settings!I6593&lt;&gt;"",Settings!I6593,"")</f>
        <v/>
      </c>
    </row>
    <row r="6598" spans="2:54" x14ac:dyDescent="0.2">
      <c r="B6598" s="13"/>
      <c r="C6598" s="12"/>
      <c r="D6598" s="12"/>
      <c r="E6598" s="12"/>
      <c r="F6598" s="12"/>
      <c r="G6598" s="12"/>
      <c r="H6598" s="12"/>
      <c r="I6598" s="15"/>
      <c r="J6598" s="31"/>
      <c r="K6598" s="180"/>
      <c r="L6598" s="40"/>
      <c r="M6598" s="14"/>
      <c r="N6598" s="16"/>
      <c r="O6598" s="49"/>
      <c r="P6598" s="64"/>
      <c r="Q6598" s="18"/>
      <c r="R6598" s="181">
        <f t="shared" si="924"/>
        <v>0</v>
      </c>
      <c r="S6598" s="181">
        <f t="shared" si="925"/>
        <v>0</v>
      </c>
      <c r="T6598" s="181">
        <f t="shared" si="926"/>
        <v>0</v>
      </c>
      <c r="AQ6598" s="1">
        <f>COUNT(L$11:L6598)</f>
        <v>37</v>
      </c>
      <c r="AR6598" s="43">
        <f t="shared" si="927"/>
        <v>40933</v>
      </c>
      <c r="AS6598" s="44">
        <f t="shared" si="928"/>
        <v>89.120000000000019</v>
      </c>
      <c r="AT6598" s="10" t="str">
        <f t="shared" si="929"/>
        <v/>
      </c>
      <c r="AU6598" s="20" t="str">
        <f t="shared" si="930"/>
        <v/>
      </c>
      <c r="AV6598" s="42">
        <f t="shared" si="931"/>
        <v>1</v>
      </c>
      <c r="AW6598" s="89">
        <f t="shared" si="932"/>
        <v>0</v>
      </c>
      <c r="AX6598" s="168"/>
      <c r="AY6598" s="60"/>
      <c r="AZ6598" s="61"/>
      <c r="BB6598" s="61" t="str">
        <f>IF(Settings!I6594&lt;&gt;"",Settings!I6594,"")</f>
        <v/>
      </c>
    </row>
    <row r="6599" spans="2:54" x14ac:dyDescent="0.2">
      <c r="B6599" s="13"/>
      <c r="C6599" s="12"/>
      <c r="D6599" s="12"/>
      <c r="E6599" s="12"/>
      <c r="F6599" s="12"/>
      <c r="G6599" s="12"/>
      <c r="H6599" s="12"/>
      <c r="I6599" s="15"/>
      <c r="J6599" s="31"/>
      <c r="K6599" s="180"/>
      <c r="L6599" s="40"/>
      <c r="M6599" s="14"/>
      <c r="N6599" s="16"/>
      <c r="O6599" s="49"/>
      <c r="P6599" s="64"/>
      <c r="Q6599" s="18"/>
      <c r="R6599" s="181">
        <f t="shared" si="924"/>
        <v>0</v>
      </c>
      <c r="S6599" s="181">
        <f t="shared" si="925"/>
        <v>0</v>
      </c>
      <c r="T6599" s="181">
        <f t="shared" si="926"/>
        <v>0</v>
      </c>
      <c r="AQ6599" s="1">
        <f>COUNT(L$11:L6599)</f>
        <v>37</v>
      </c>
      <c r="AR6599" s="43">
        <f t="shared" si="927"/>
        <v>40933</v>
      </c>
      <c r="AS6599" s="44">
        <f t="shared" si="928"/>
        <v>89.120000000000019</v>
      </c>
      <c r="AT6599" s="10" t="str">
        <f t="shared" si="929"/>
        <v/>
      </c>
      <c r="AU6599" s="20" t="str">
        <f t="shared" si="930"/>
        <v/>
      </c>
      <c r="AV6599" s="42">
        <f t="shared" si="931"/>
        <v>1</v>
      </c>
      <c r="AW6599" s="89">
        <f t="shared" si="932"/>
        <v>0</v>
      </c>
      <c r="AX6599" s="168"/>
      <c r="AY6599" s="60"/>
      <c r="AZ6599" s="61"/>
      <c r="BB6599" s="61" t="str">
        <f>IF(Settings!I6595&lt;&gt;"",Settings!I6595,"")</f>
        <v/>
      </c>
    </row>
    <row r="6600" spans="2:54" x14ac:dyDescent="0.2">
      <c r="B6600" s="13"/>
      <c r="C6600" s="12"/>
      <c r="D6600" s="12"/>
      <c r="E6600" s="12"/>
      <c r="F6600" s="12"/>
      <c r="G6600" s="12"/>
      <c r="H6600" s="12"/>
      <c r="I6600" s="15"/>
      <c r="J6600" s="31"/>
      <c r="K6600" s="180"/>
      <c r="L6600" s="40"/>
      <c r="M6600" s="14"/>
      <c r="N6600" s="16"/>
      <c r="O6600" s="49"/>
      <c r="P6600" s="64"/>
      <c r="Q6600" s="18"/>
      <c r="R6600" s="181">
        <f t="shared" si="924"/>
        <v>0</v>
      </c>
      <c r="S6600" s="181">
        <f t="shared" si="925"/>
        <v>0</v>
      </c>
      <c r="T6600" s="181">
        <f t="shared" si="926"/>
        <v>0</v>
      </c>
      <c r="AQ6600" s="1">
        <f>COUNT(L$11:L6600)</f>
        <v>37</v>
      </c>
      <c r="AR6600" s="43">
        <f t="shared" si="927"/>
        <v>40933</v>
      </c>
      <c r="AS6600" s="44">
        <f t="shared" si="928"/>
        <v>89.120000000000019</v>
      </c>
      <c r="AT6600" s="10" t="str">
        <f t="shared" si="929"/>
        <v/>
      </c>
      <c r="AU6600" s="20" t="str">
        <f t="shared" si="930"/>
        <v/>
      </c>
      <c r="AV6600" s="42">
        <f t="shared" si="931"/>
        <v>1</v>
      </c>
      <c r="AW6600" s="89">
        <f t="shared" si="932"/>
        <v>0</v>
      </c>
      <c r="AX6600" s="168"/>
      <c r="AY6600" s="60"/>
      <c r="AZ6600" s="61"/>
      <c r="BB6600" s="61" t="str">
        <f>IF(Settings!I6596&lt;&gt;"",Settings!I6596,"")</f>
        <v/>
      </c>
    </row>
    <row r="6601" spans="2:54" x14ac:dyDescent="0.2">
      <c r="B6601" s="13"/>
      <c r="C6601" s="12"/>
      <c r="D6601" s="12"/>
      <c r="E6601" s="12"/>
      <c r="F6601" s="12"/>
      <c r="G6601" s="12"/>
      <c r="H6601" s="12"/>
      <c r="I6601" s="15"/>
      <c r="J6601" s="31"/>
      <c r="K6601" s="180"/>
      <c r="L6601" s="40"/>
      <c r="M6601" s="14"/>
      <c r="N6601" s="16"/>
      <c r="O6601" s="49"/>
      <c r="P6601" s="64"/>
      <c r="Q6601" s="18"/>
      <c r="R6601" s="181">
        <f t="shared" si="924"/>
        <v>0</v>
      </c>
      <c r="S6601" s="181">
        <f t="shared" si="925"/>
        <v>0</v>
      </c>
      <c r="T6601" s="181">
        <f t="shared" si="926"/>
        <v>0</v>
      </c>
      <c r="AQ6601" s="1">
        <f>COUNT(L$11:L6601)</f>
        <v>37</v>
      </c>
      <c r="AR6601" s="43">
        <f t="shared" si="927"/>
        <v>40933</v>
      </c>
      <c r="AS6601" s="44">
        <f t="shared" si="928"/>
        <v>89.120000000000019</v>
      </c>
      <c r="AT6601" s="10" t="str">
        <f t="shared" si="929"/>
        <v/>
      </c>
      <c r="AU6601" s="20" t="str">
        <f t="shared" si="930"/>
        <v/>
      </c>
      <c r="AV6601" s="42">
        <f t="shared" si="931"/>
        <v>1</v>
      </c>
      <c r="AW6601" s="89">
        <f t="shared" si="932"/>
        <v>0</v>
      </c>
      <c r="AX6601" s="168"/>
      <c r="AY6601" s="60"/>
      <c r="AZ6601" s="61"/>
      <c r="BB6601" s="61" t="str">
        <f>IF(Settings!I6597&lt;&gt;"",Settings!I6597,"")</f>
        <v/>
      </c>
    </row>
    <row r="6602" spans="2:54" x14ac:dyDescent="0.2">
      <c r="B6602" s="13"/>
      <c r="C6602" s="12"/>
      <c r="D6602" s="12"/>
      <c r="E6602" s="12"/>
      <c r="F6602" s="12"/>
      <c r="G6602" s="12"/>
      <c r="H6602" s="12"/>
      <c r="I6602" s="15"/>
      <c r="J6602" s="31"/>
      <c r="K6602" s="180"/>
      <c r="L6602" s="40"/>
      <c r="M6602" s="14"/>
      <c r="N6602" s="16"/>
      <c r="O6602" s="49"/>
      <c r="P6602" s="64"/>
      <c r="Q6602" s="18"/>
      <c r="R6602" s="181">
        <f t="shared" si="924"/>
        <v>0</v>
      </c>
      <c r="S6602" s="181">
        <f t="shared" si="925"/>
        <v>0</v>
      </c>
      <c r="T6602" s="181">
        <f t="shared" si="926"/>
        <v>0</v>
      </c>
      <c r="AQ6602" s="1">
        <f>COUNT(L$11:L6602)</f>
        <v>37</v>
      </c>
      <c r="AR6602" s="43">
        <f t="shared" si="927"/>
        <v>40933</v>
      </c>
      <c r="AS6602" s="44">
        <f t="shared" si="928"/>
        <v>89.120000000000019</v>
      </c>
      <c r="AT6602" s="10" t="str">
        <f t="shared" si="929"/>
        <v/>
      </c>
      <c r="AU6602" s="20" t="str">
        <f t="shared" si="930"/>
        <v/>
      </c>
      <c r="AV6602" s="42">
        <f t="shared" si="931"/>
        <v>1</v>
      </c>
      <c r="AW6602" s="89">
        <f t="shared" si="932"/>
        <v>0</v>
      </c>
      <c r="AX6602" s="168"/>
      <c r="AY6602" s="60"/>
      <c r="AZ6602" s="61"/>
      <c r="BB6602" s="61" t="str">
        <f>IF(Settings!I6598&lt;&gt;"",Settings!I6598,"")</f>
        <v/>
      </c>
    </row>
    <row r="6603" spans="2:54" x14ac:dyDescent="0.2">
      <c r="B6603" s="13"/>
      <c r="C6603" s="12"/>
      <c r="D6603" s="12"/>
      <c r="E6603" s="12"/>
      <c r="F6603" s="12"/>
      <c r="G6603" s="12"/>
      <c r="H6603" s="12"/>
      <c r="I6603" s="15"/>
      <c r="J6603" s="31"/>
      <c r="K6603" s="180"/>
      <c r="L6603" s="40"/>
      <c r="M6603" s="14"/>
      <c r="N6603" s="16"/>
      <c r="O6603" s="49"/>
      <c r="P6603" s="64"/>
      <c r="Q6603" s="18"/>
      <c r="R6603" s="181">
        <f t="shared" si="924"/>
        <v>0</v>
      </c>
      <c r="S6603" s="181">
        <f t="shared" si="925"/>
        <v>0</v>
      </c>
      <c r="T6603" s="181">
        <f t="shared" si="926"/>
        <v>0</v>
      </c>
      <c r="AQ6603" s="1">
        <f>COUNT(L$11:L6603)</f>
        <v>37</v>
      </c>
      <c r="AR6603" s="43">
        <f t="shared" si="927"/>
        <v>40933</v>
      </c>
      <c r="AS6603" s="44">
        <f t="shared" si="928"/>
        <v>89.120000000000019</v>
      </c>
      <c r="AT6603" s="10" t="str">
        <f t="shared" si="929"/>
        <v/>
      </c>
      <c r="AU6603" s="20" t="str">
        <f t="shared" si="930"/>
        <v/>
      </c>
      <c r="AV6603" s="42">
        <f t="shared" si="931"/>
        <v>1</v>
      </c>
      <c r="AW6603" s="89">
        <f t="shared" si="932"/>
        <v>0</v>
      </c>
      <c r="AX6603" s="168"/>
      <c r="AY6603" s="60"/>
      <c r="AZ6603" s="61"/>
      <c r="BB6603" s="61" t="str">
        <f>IF(Settings!I6599&lt;&gt;"",Settings!I6599,"")</f>
        <v/>
      </c>
    </row>
    <row r="6604" spans="2:54" x14ac:dyDescent="0.2">
      <c r="B6604" s="13"/>
      <c r="C6604" s="12"/>
      <c r="D6604" s="12"/>
      <c r="E6604" s="12"/>
      <c r="F6604" s="12"/>
      <c r="G6604" s="12"/>
      <c r="H6604" s="12"/>
      <c r="I6604" s="15"/>
      <c r="J6604" s="31"/>
      <c r="K6604" s="180"/>
      <c r="L6604" s="40"/>
      <c r="M6604" s="14"/>
      <c r="N6604" s="16"/>
      <c r="O6604" s="49"/>
      <c r="P6604" s="64"/>
      <c r="Q6604" s="18"/>
      <c r="R6604" s="181">
        <f t="shared" ref="R6604:R6667" si="933">ROUND(IF(M6604&lt;&gt;"Y",IF(P6604&lt;&gt;"Y",K6604,K6604*(AV6604-1)),0),ROUNDING)</f>
        <v>0</v>
      </c>
      <c r="S6604" s="181">
        <f t="shared" ref="S6604:S6667" si="934">ROUND(IF(O6604&gt;0,IF(M6604="Y",AW6604*(1-O6604),IF(AW6604&gt;R6604,R6604 + (AW6604 - R6604)*(1-O6604),AW6604)),AW6604),ROUNDING)</f>
        <v>0</v>
      </c>
      <c r="T6604" s="181">
        <f t="shared" ref="T6604:T6667" si="935">ROUND(IF(N6604="P",0,IF(OR(M6604="N",M6604=""),S6604-R6604,S6604)),ROUNDING)</f>
        <v>0</v>
      </c>
      <c r="AQ6604" s="1">
        <f>COUNT(L$11:L6604)</f>
        <v>37</v>
      </c>
      <c r="AR6604" s="43">
        <f t="shared" si="927"/>
        <v>40933</v>
      </c>
      <c r="AS6604" s="44">
        <f t="shared" si="928"/>
        <v>89.120000000000019</v>
      </c>
      <c r="AT6604" s="10" t="str">
        <f t="shared" si="929"/>
        <v/>
      </c>
      <c r="AU6604" s="20" t="str">
        <f t="shared" si="930"/>
        <v/>
      </c>
      <c r="AV6604" s="42">
        <f t="shared" si="931"/>
        <v>1</v>
      </c>
      <c r="AW6604" s="89">
        <f t="shared" si="932"/>
        <v>0</v>
      </c>
      <c r="AX6604" s="168"/>
      <c r="AY6604" s="60"/>
      <c r="AZ6604" s="61"/>
      <c r="BB6604" s="61" t="str">
        <f>IF(Settings!I6600&lt;&gt;"",Settings!I6600,"")</f>
        <v/>
      </c>
    </row>
    <row r="6605" spans="2:54" x14ac:dyDescent="0.2">
      <c r="B6605" s="13"/>
      <c r="C6605" s="12"/>
      <c r="D6605" s="12"/>
      <c r="E6605" s="12"/>
      <c r="F6605" s="12"/>
      <c r="G6605" s="12"/>
      <c r="H6605" s="12"/>
      <c r="I6605" s="15"/>
      <c r="J6605" s="31"/>
      <c r="K6605" s="180"/>
      <c r="L6605" s="40"/>
      <c r="M6605" s="14"/>
      <c r="N6605" s="16"/>
      <c r="O6605" s="49"/>
      <c r="P6605" s="64"/>
      <c r="Q6605" s="18"/>
      <c r="R6605" s="181">
        <f t="shared" si="933"/>
        <v>0</v>
      </c>
      <c r="S6605" s="181">
        <f t="shared" si="934"/>
        <v>0</v>
      </c>
      <c r="T6605" s="181">
        <f t="shared" si="935"/>
        <v>0</v>
      </c>
      <c r="AQ6605" s="1">
        <f>COUNT(L$11:L6605)</f>
        <v>37</v>
      </c>
      <c r="AR6605" s="43">
        <f t="shared" ref="AR6605:AR6668" si="936">IF(B6605&gt;2,B6605,AR6604)</f>
        <v>40933</v>
      </c>
      <c r="AS6605" s="44">
        <f t="shared" ref="AS6605:AS6668" si="937">AS6604+T6605</f>
        <v>89.120000000000019</v>
      </c>
      <c r="AT6605" s="10" t="str">
        <f t="shared" ref="AT6605:AT6668" si="938">IF(N6605="P",IF(P6605&lt;&gt;"Y",IF(M6605&lt;&gt;"Y",K6605*AV6605,K6605*AV6605-K6605),IF(M6605&lt;&gt;"Y",K6605 + K6605*(AV6605-1),K6605)),"")</f>
        <v/>
      </c>
      <c r="AU6605" s="20" t="str">
        <f t="shared" ref="AU6605:AU6668" si="939">IF(M6605="Y",IF(P6605="Y",K6605*(AV6605-1),K6605),"")</f>
        <v/>
      </c>
      <c r="AV6605" s="42">
        <f t="shared" ref="AV6605:AV6668" si="940">IF(L6605&lt;&gt;"",IF(ODDS_TYPE=1,L6605,IF(ODDS_TYPE=2,IF(L6605&gt;0,1+L6605/100,IF(L6605&lt;0,1-100/L6605,1)),IF(ODDS_TYPE=3,1+L6605,IF(ODDS_TYPE=4,1+L6605,IF(ODDS_TYPE=5,IF(L6605&gt;0,1+L6605,1-1/L6605),IF(ODDS_TYPE=6,IF(L6605&gt;=0,L6605+1,1-1/L6605),1)))))),1)</f>
        <v>1</v>
      </c>
      <c r="AW6605" s="89">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68"/>
      <c r="AY6605" s="60"/>
      <c r="AZ6605" s="61"/>
      <c r="BB6605" s="61" t="str">
        <f>IF(Settings!I6601&lt;&gt;"",Settings!I6601,"")</f>
        <v/>
      </c>
    </row>
    <row r="6606" spans="2:54" x14ac:dyDescent="0.2">
      <c r="B6606" s="13"/>
      <c r="C6606" s="12"/>
      <c r="D6606" s="12"/>
      <c r="E6606" s="12"/>
      <c r="F6606" s="12"/>
      <c r="G6606" s="12"/>
      <c r="H6606" s="12"/>
      <c r="I6606" s="15"/>
      <c r="J6606" s="31"/>
      <c r="K6606" s="180"/>
      <c r="L6606" s="40"/>
      <c r="M6606" s="14"/>
      <c r="N6606" s="16"/>
      <c r="O6606" s="49"/>
      <c r="P6606" s="64"/>
      <c r="Q6606" s="18"/>
      <c r="R6606" s="181">
        <f t="shared" si="933"/>
        <v>0</v>
      </c>
      <c r="S6606" s="181">
        <f t="shared" si="934"/>
        <v>0</v>
      </c>
      <c r="T6606" s="181">
        <f t="shared" si="935"/>
        <v>0</v>
      </c>
      <c r="AQ6606" s="1">
        <f>COUNT(L$11:L6606)</f>
        <v>37</v>
      </c>
      <c r="AR6606" s="43">
        <f t="shared" si="936"/>
        <v>40933</v>
      </c>
      <c r="AS6606" s="44">
        <f t="shared" si="937"/>
        <v>89.120000000000019</v>
      </c>
      <c r="AT6606" s="10" t="str">
        <f t="shared" si="938"/>
        <v/>
      </c>
      <c r="AU6606" s="20" t="str">
        <f t="shared" si="939"/>
        <v/>
      </c>
      <c r="AV6606" s="42">
        <f t="shared" si="940"/>
        <v>1</v>
      </c>
      <c r="AW6606" s="89">
        <f t="shared" si="941"/>
        <v>0</v>
      </c>
      <c r="AX6606" s="168"/>
      <c r="AY6606" s="60"/>
      <c r="AZ6606" s="61"/>
      <c r="BB6606" s="61" t="str">
        <f>IF(Settings!I6602&lt;&gt;"",Settings!I6602,"")</f>
        <v/>
      </c>
    </row>
    <row r="6607" spans="2:54" x14ac:dyDescent="0.2">
      <c r="B6607" s="13"/>
      <c r="C6607" s="12"/>
      <c r="D6607" s="12"/>
      <c r="E6607" s="12"/>
      <c r="F6607" s="12"/>
      <c r="G6607" s="12"/>
      <c r="H6607" s="12"/>
      <c r="I6607" s="15"/>
      <c r="J6607" s="31"/>
      <c r="K6607" s="180"/>
      <c r="L6607" s="40"/>
      <c r="M6607" s="14"/>
      <c r="N6607" s="16"/>
      <c r="O6607" s="49"/>
      <c r="P6607" s="64"/>
      <c r="Q6607" s="18"/>
      <c r="R6607" s="181">
        <f t="shared" si="933"/>
        <v>0</v>
      </c>
      <c r="S6607" s="181">
        <f t="shared" si="934"/>
        <v>0</v>
      </c>
      <c r="T6607" s="181">
        <f t="shared" si="935"/>
        <v>0</v>
      </c>
      <c r="AQ6607" s="1">
        <f>COUNT(L$11:L6607)</f>
        <v>37</v>
      </c>
      <c r="AR6607" s="43">
        <f t="shared" si="936"/>
        <v>40933</v>
      </c>
      <c r="AS6607" s="44">
        <f t="shared" si="937"/>
        <v>89.120000000000019</v>
      </c>
      <c r="AT6607" s="10" t="str">
        <f t="shared" si="938"/>
        <v/>
      </c>
      <c r="AU6607" s="20" t="str">
        <f t="shared" si="939"/>
        <v/>
      </c>
      <c r="AV6607" s="42">
        <f t="shared" si="940"/>
        <v>1</v>
      </c>
      <c r="AW6607" s="89">
        <f t="shared" si="941"/>
        <v>0</v>
      </c>
      <c r="AX6607" s="168"/>
      <c r="AY6607" s="60"/>
      <c r="AZ6607" s="61"/>
      <c r="BB6607" s="61" t="str">
        <f>IF(Settings!I6603&lt;&gt;"",Settings!I6603,"")</f>
        <v/>
      </c>
    </row>
    <row r="6608" spans="2:54" x14ac:dyDescent="0.2">
      <c r="B6608" s="13"/>
      <c r="C6608" s="12"/>
      <c r="D6608" s="12"/>
      <c r="E6608" s="12"/>
      <c r="F6608" s="12"/>
      <c r="G6608" s="12"/>
      <c r="H6608" s="12"/>
      <c r="I6608" s="15"/>
      <c r="J6608" s="31"/>
      <c r="K6608" s="180"/>
      <c r="L6608" s="40"/>
      <c r="M6608" s="14"/>
      <c r="N6608" s="16"/>
      <c r="O6608" s="49"/>
      <c r="P6608" s="64"/>
      <c r="Q6608" s="18"/>
      <c r="R6608" s="181">
        <f t="shared" si="933"/>
        <v>0</v>
      </c>
      <c r="S6608" s="181">
        <f t="shared" si="934"/>
        <v>0</v>
      </c>
      <c r="T6608" s="181">
        <f t="shared" si="935"/>
        <v>0</v>
      </c>
      <c r="AQ6608" s="1">
        <f>COUNT(L$11:L6608)</f>
        <v>37</v>
      </c>
      <c r="AR6608" s="43">
        <f t="shared" si="936"/>
        <v>40933</v>
      </c>
      <c r="AS6608" s="44">
        <f t="shared" si="937"/>
        <v>89.120000000000019</v>
      </c>
      <c r="AT6608" s="10" t="str">
        <f t="shared" si="938"/>
        <v/>
      </c>
      <c r="AU6608" s="20" t="str">
        <f t="shared" si="939"/>
        <v/>
      </c>
      <c r="AV6608" s="42">
        <f t="shared" si="940"/>
        <v>1</v>
      </c>
      <c r="AW6608" s="89">
        <f t="shared" si="941"/>
        <v>0</v>
      </c>
      <c r="AX6608" s="168"/>
      <c r="AY6608" s="60"/>
      <c r="AZ6608" s="61"/>
      <c r="BB6608" s="61" t="str">
        <f>IF(Settings!I6604&lt;&gt;"",Settings!I6604,"")</f>
        <v/>
      </c>
    </row>
    <row r="6609" spans="2:54" x14ac:dyDescent="0.2">
      <c r="B6609" s="13"/>
      <c r="C6609" s="12"/>
      <c r="D6609" s="12"/>
      <c r="E6609" s="12"/>
      <c r="F6609" s="12"/>
      <c r="G6609" s="12"/>
      <c r="H6609" s="12"/>
      <c r="I6609" s="15"/>
      <c r="J6609" s="31"/>
      <c r="K6609" s="180"/>
      <c r="L6609" s="40"/>
      <c r="M6609" s="14"/>
      <c r="N6609" s="16"/>
      <c r="O6609" s="49"/>
      <c r="P6609" s="64"/>
      <c r="Q6609" s="18"/>
      <c r="R6609" s="181">
        <f t="shared" si="933"/>
        <v>0</v>
      </c>
      <c r="S6609" s="181">
        <f t="shared" si="934"/>
        <v>0</v>
      </c>
      <c r="T6609" s="181">
        <f t="shared" si="935"/>
        <v>0</v>
      </c>
      <c r="AQ6609" s="1">
        <f>COUNT(L$11:L6609)</f>
        <v>37</v>
      </c>
      <c r="AR6609" s="43">
        <f t="shared" si="936"/>
        <v>40933</v>
      </c>
      <c r="AS6609" s="44">
        <f t="shared" si="937"/>
        <v>89.120000000000019</v>
      </c>
      <c r="AT6609" s="10" t="str">
        <f t="shared" si="938"/>
        <v/>
      </c>
      <c r="AU6609" s="20" t="str">
        <f t="shared" si="939"/>
        <v/>
      </c>
      <c r="AV6609" s="42">
        <f t="shared" si="940"/>
        <v>1</v>
      </c>
      <c r="AW6609" s="89">
        <f t="shared" si="941"/>
        <v>0</v>
      </c>
      <c r="AX6609" s="168"/>
      <c r="AY6609" s="60"/>
      <c r="AZ6609" s="61"/>
      <c r="BB6609" s="61" t="str">
        <f>IF(Settings!I6605&lt;&gt;"",Settings!I6605,"")</f>
        <v/>
      </c>
    </row>
    <row r="6610" spans="2:54" x14ac:dyDescent="0.2">
      <c r="B6610" s="13"/>
      <c r="C6610" s="12"/>
      <c r="D6610" s="12"/>
      <c r="E6610" s="12"/>
      <c r="F6610" s="12"/>
      <c r="G6610" s="12"/>
      <c r="H6610" s="12"/>
      <c r="I6610" s="15"/>
      <c r="J6610" s="31"/>
      <c r="K6610" s="180"/>
      <c r="L6610" s="40"/>
      <c r="M6610" s="14"/>
      <c r="N6610" s="16"/>
      <c r="O6610" s="49"/>
      <c r="P6610" s="64"/>
      <c r="Q6610" s="18"/>
      <c r="R6610" s="181">
        <f t="shared" si="933"/>
        <v>0</v>
      </c>
      <c r="S6610" s="181">
        <f t="shared" si="934"/>
        <v>0</v>
      </c>
      <c r="T6610" s="181">
        <f t="shared" si="935"/>
        <v>0</v>
      </c>
      <c r="AQ6610" s="1">
        <f>COUNT(L$11:L6610)</f>
        <v>37</v>
      </c>
      <c r="AR6610" s="43">
        <f t="shared" si="936"/>
        <v>40933</v>
      </c>
      <c r="AS6610" s="44">
        <f t="shared" si="937"/>
        <v>89.120000000000019</v>
      </c>
      <c r="AT6610" s="10" t="str">
        <f t="shared" si="938"/>
        <v/>
      </c>
      <c r="AU6610" s="20" t="str">
        <f t="shared" si="939"/>
        <v/>
      </c>
      <c r="AV6610" s="42">
        <f t="shared" si="940"/>
        <v>1</v>
      </c>
      <c r="AW6610" s="89">
        <f t="shared" si="941"/>
        <v>0</v>
      </c>
      <c r="AX6610" s="168"/>
      <c r="AY6610" s="60"/>
      <c r="AZ6610" s="61"/>
      <c r="BB6610" s="61" t="str">
        <f>IF(Settings!I6606&lt;&gt;"",Settings!I6606,"")</f>
        <v/>
      </c>
    </row>
    <row r="6611" spans="2:54" x14ac:dyDescent="0.2">
      <c r="B6611" s="13"/>
      <c r="C6611" s="12"/>
      <c r="D6611" s="12"/>
      <c r="E6611" s="12"/>
      <c r="F6611" s="12"/>
      <c r="G6611" s="12"/>
      <c r="H6611" s="12"/>
      <c r="I6611" s="15"/>
      <c r="J6611" s="31"/>
      <c r="K6611" s="180"/>
      <c r="L6611" s="40"/>
      <c r="M6611" s="14"/>
      <c r="N6611" s="16"/>
      <c r="O6611" s="49"/>
      <c r="P6611" s="64"/>
      <c r="Q6611" s="18"/>
      <c r="R6611" s="181">
        <f t="shared" si="933"/>
        <v>0</v>
      </c>
      <c r="S6611" s="181">
        <f t="shared" si="934"/>
        <v>0</v>
      </c>
      <c r="T6611" s="181">
        <f t="shared" si="935"/>
        <v>0</v>
      </c>
      <c r="AQ6611" s="1">
        <f>COUNT(L$11:L6611)</f>
        <v>37</v>
      </c>
      <c r="AR6611" s="43">
        <f t="shared" si="936"/>
        <v>40933</v>
      </c>
      <c r="AS6611" s="44">
        <f t="shared" si="937"/>
        <v>89.120000000000019</v>
      </c>
      <c r="AT6611" s="10" t="str">
        <f t="shared" si="938"/>
        <v/>
      </c>
      <c r="AU6611" s="20" t="str">
        <f t="shared" si="939"/>
        <v/>
      </c>
      <c r="AV6611" s="42">
        <f t="shared" si="940"/>
        <v>1</v>
      </c>
      <c r="AW6611" s="89">
        <f t="shared" si="941"/>
        <v>0</v>
      </c>
      <c r="AX6611" s="168"/>
      <c r="AY6611" s="60"/>
      <c r="AZ6611" s="61"/>
      <c r="BB6611" s="61" t="str">
        <f>IF(Settings!I6607&lt;&gt;"",Settings!I6607,"")</f>
        <v/>
      </c>
    </row>
    <row r="6612" spans="2:54" x14ac:dyDescent="0.2">
      <c r="B6612" s="13"/>
      <c r="C6612" s="12"/>
      <c r="D6612" s="12"/>
      <c r="E6612" s="12"/>
      <c r="F6612" s="12"/>
      <c r="G6612" s="12"/>
      <c r="H6612" s="12"/>
      <c r="I6612" s="15"/>
      <c r="J6612" s="31"/>
      <c r="K6612" s="180"/>
      <c r="L6612" s="40"/>
      <c r="M6612" s="14"/>
      <c r="N6612" s="16"/>
      <c r="O6612" s="49"/>
      <c r="P6612" s="64"/>
      <c r="Q6612" s="18"/>
      <c r="R6612" s="181">
        <f t="shared" si="933"/>
        <v>0</v>
      </c>
      <c r="S6612" s="181">
        <f t="shared" si="934"/>
        <v>0</v>
      </c>
      <c r="T6612" s="181">
        <f t="shared" si="935"/>
        <v>0</v>
      </c>
      <c r="AQ6612" s="1">
        <f>COUNT(L$11:L6612)</f>
        <v>37</v>
      </c>
      <c r="AR6612" s="43">
        <f t="shared" si="936"/>
        <v>40933</v>
      </c>
      <c r="AS6612" s="44">
        <f t="shared" si="937"/>
        <v>89.120000000000019</v>
      </c>
      <c r="AT6612" s="10" t="str">
        <f t="shared" si="938"/>
        <v/>
      </c>
      <c r="AU6612" s="20" t="str">
        <f t="shared" si="939"/>
        <v/>
      </c>
      <c r="AV6612" s="42">
        <f t="shared" si="940"/>
        <v>1</v>
      </c>
      <c r="AW6612" s="89">
        <f t="shared" si="941"/>
        <v>0</v>
      </c>
      <c r="AX6612" s="168"/>
      <c r="AY6612" s="60"/>
      <c r="AZ6612" s="61"/>
      <c r="BB6612" s="61" t="str">
        <f>IF(Settings!I6608&lt;&gt;"",Settings!I6608,"")</f>
        <v/>
      </c>
    </row>
    <row r="6613" spans="2:54" x14ac:dyDescent="0.2">
      <c r="B6613" s="13"/>
      <c r="C6613" s="12"/>
      <c r="D6613" s="12"/>
      <c r="E6613" s="12"/>
      <c r="F6613" s="12"/>
      <c r="G6613" s="12"/>
      <c r="H6613" s="12"/>
      <c r="I6613" s="15"/>
      <c r="J6613" s="31"/>
      <c r="K6613" s="180"/>
      <c r="L6613" s="40"/>
      <c r="M6613" s="14"/>
      <c r="N6613" s="16"/>
      <c r="O6613" s="49"/>
      <c r="P6613" s="64"/>
      <c r="Q6613" s="18"/>
      <c r="R6613" s="181">
        <f t="shared" si="933"/>
        <v>0</v>
      </c>
      <c r="S6613" s="181">
        <f t="shared" si="934"/>
        <v>0</v>
      </c>
      <c r="T6613" s="181">
        <f t="shared" si="935"/>
        <v>0</v>
      </c>
      <c r="AQ6613" s="1">
        <f>COUNT(L$11:L6613)</f>
        <v>37</v>
      </c>
      <c r="AR6613" s="43">
        <f t="shared" si="936"/>
        <v>40933</v>
      </c>
      <c r="AS6613" s="44">
        <f t="shared" si="937"/>
        <v>89.120000000000019</v>
      </c>
      <c r="AT6613" s="10" t="str">
        <f t="shared" si="938"/>
        <v/>
      </c>
      <c r="AU6613" s="20" t="str">
        <f t="shared" si="939"/>
        <v/>
      </c>
      <c r="AV6613" s="42">
        <f t="shared" si="940"/>
        <v>1</v>
      </c>
      <c r="AW6613" s="89">
        <f t="shared" si="941"/>
        <v>0</v>
      </c>
      <c r="AX6613" s="168"/>
      <c r="AY6613" s="60"/>
      <c r="AZ6613" s="61"/>
      <c r="BB6613" s="61" t="str">
        <f>IF(Settings!I6609&lt;&gt;"",Settings!I6609,"")</f>
        <v/>
      </c>
    </row>
    <row r="6614" spans="2:54" x14ac:dyDescent="0.2">
      <c r="B6614" s="13"/>
      <c r="C6614" s="12"/>
      <c r="D6614" s="12"/>
      <c r="E6614" s="12"/>
      <c r="F6614" s="12"/>
      <c r="G6614" s="12"/>
      <c r="H6614" s="12"/>
      <c r="I6614" s="15"/>
      <c r="J6614" s="31"/>
      <c r="K6614" s="180"/>
      <c r="L6614" s="40"/>
      <c r="M6614" s="14"/>
      <c r="N6614" s="16"/>
      <c r="O6614" s="49"/>
      <c r="P6614" s="64"/>
      <c r="Q6614" s="18"/>
      <c r="R6614" s="181">
        <f t="shared" si="933"/>
        <v>0</v>
      </c>
      <c r="S6614" s="181">
        <f t="shared" si="934"/>
        <v>0</v>
      </c>
      <c r="T6614" s="181">
        <f t="shared" si="935"/>
        <v>0</v>
      </c>
      <c r="AQ6614" s="1">
        <f>COUNT(L$11:L6614)</f>
        <v>37</v>
      </c>
      <c r="AR6614" s="43">
        <f t="shared" si="936"/>
        <v>40933</v>
      </c>
      <c r="AS6614" s="44">
        <f t="shared" si="937"/>
        <v>89.120000000000019</v>
      </c>
      <c r="AT6614" s="10" t="str">
        <f t="shared" si="938"/>
        <v/>
      </c>
      <c r="AU6614" s="20" t="str">
        <f t="shared" si="939"/>
        <v/>
      </c>
      <c r="AV6614" s="42">
        <f t="shared" si="940"/>
        <v>1</v>
      </c>
      <c r="AW6614" s="89">
        <f t="shared" si="941"/>
        <v>0</v>
      </c>
      <c r="AX6614" s="168"/>
      <c r="AY6614" s="60"/>
      <c r="AZ6614" s="61"/>
      <c r="BB6614" s="61" t="str">
        <f>IF(Settings!I6610&lt;&gt;"",Settings!I6610,"")</f>
        <v/>
      </c>
    </row>
    <row r="6615" spans="2:54" x14ac:dyDescent="0.2">
      <c r="B6615" s="13"/>
      <c r="C6615" s="12"/>
      <c r="D6615" s="12"/>
      <c r="E6615" s="12"/>
      <c r="F6615" s="12"/>
      <c r="G6615" s="12"/>
      <c r="H6615" s="12"/>
      <c r="I6615" s="15"/>
      <c r="J6615" s="31"/>
      <c r="K6615" s="180"/>
      <c r="L6615" s="40"/>
      <c r="M6615" s="14"/>
      <c r="N6615" s="16"/>
      <c r="O6615" s="49"/>
      <c r="P6615" s="64"/>
      <c r="Q6615" s="18"/>
      <c r="R6615" s="181">
        <f t="shared" si="933"/>
        <v>0</v>
      </c>
      <c r="S6615" s="181">
        <f t="shared" si="934"/>
        <v>0</v>
      </c>
      <c r="T6615" s="181">
        <f t="shared" si="935"/>
        <v>0</v>
      </c>
      <c r="AQ6615" s="1">
        <f>COUNT(L$11:L6615)</f>
        <v>37</v>
      </c>
      <c r="AR6615" s="43">
        <f t="shared" si="936"/>
        <v>40933</v>
      </c>
      <c r="AS6615" s="44">
        <f t="shared" si="937"/>
        <v>89.120000000000019</v>
      </c>
      <c r="AT6615" s="10" t="str">
        <f t="shared" si="938"/>
        <v/>
      </c>
      <c r="AU6615" s="20" t="str">
        <f t="shared" si="939"/>
        <v/>
      </c>
      <c r="AV6615" s="42">
        <f t="shared" si="940"/>
        <v>1</v>
      </c>
      <c r="AW6615" s="89">
        <f t="shared" si="941"/>
        <v>0</v>
      </c>
      <c r="AX6615" s="168"/>
      <c r="AY6615" s="60"/>
      <c r="AZ6615" s="61"/>
      <c r="BB6615" s="61" t="str">
        <f>IF(Settings!I6611&lt;&gt;"",Settings!I6611,"")</f>
        <v/>
      </c>
    </row>
    <row r="6616" spans="2:54" x14ac:dyDescent="0.2">
      <c r="B6616" s="13"/>
      <c r="C6616" s="12"/>
      <c r="D6616" s="12"/>
      <c r="E6616" s="12"/>
      <c r="F6616" s="12"/>
      <c r="G6616" s="12"/>
      <c r="H6616" s="12"/>
      <c r="I6616" s="15"/>
      <c r="J6616" s="31"/>
      <c r="K6616" s="180"/>
      <c r="L6616" s="40"/>
      <c r="M6616" s="14"/>
      <c r="N6616" s="16"/>
      <c r="O6616" s="49"/>
      <c r="P6616" s="64"/>
      <c r="Q6616" s="18"/>
      <c r="R6616" s="181">
        <f t="shared" si="933"/>
        <v>0</v>
      </c>
      <c r="S6616" s="181">
        <f t="shared" si="934"/>
        <v>0</v>
      </c>
      <c r="T6616" s="181">
        <f t="shared" si="935"/>
        <v>0</v>
      </c>
      <c r="AQ6616" s="1">
        <f>COUNT(L$11:L6616)</f>
        <v>37</v>
      </c>
      <c r="AR6616" s="43">
        <f t="shared" si="936"/>
        <v>40933</v>
      </c>
      <c r="AS6616" s="44">
        <f t="shared" si="937"/>
        <v>89.120000000000019</v>
      </c>
      <c r="AT6616" s="10" t="str">
        <f t="shared" si="938"/>
        <v/>
      </c>
      <c r="AU6616" s="20" t="str">
        <f t="shared" si="939"/>
        <v/>
      </c>
      <c r="AV6616" s="42">
        <f t="shared" si="940"/>
        <v>1</v>
      </c>
      <c r="AW6616" s="89">
        <f t="shared" si="941"/>
        <v>0</v>
      </c>
      <c r="AX6616" s="168"/>
      <c r="AY6616" s="60"/>
      <c r="AZ6616" s="61"/>
      <c r="BB6616" s="61" t="str">
        <f>IF(Settings!I6612&lt;&gt;"",Settings!I6612,"")</f>
        <v/>
      </c>
    </row>
    <row r="6617" spans="2:54" x14ac:dyDescent="0.2">
      <c r="B6617" s="13"/>
      <c r="C6617" s="12"/>
      <c r="D6617" s="12"/>
      <c r="E6617" s="12"/>
      <c r="F6617" s="12"/>
      <c r="G6617" s="12"/>
      <c r="H6617" s="12"/>
      <c r="I6617" s="15"/>
      <c r="J6617" s="31"/>
      <c r="K6617" s="180"/>
      <c r="L6617" s="40"/>
      <c r="M6617" s="14"/>
      <c r="N6617" s="16"/>
      <c r="O6617" s="49"/>
      <c r="P6617" s="64"/>
      <c r="Q6617" s="18"/>
      <c r="R6617" s="181">
        <f t="shared" si="933"/>
        <v>0</v>
      </c>
      <c r="S6617" s="181">
        <f t="shared" si="934"/>
        <v>0</v>
      </c>
      <c r="T6617" s="181">
        <f t="shared" si="935"/>
        <v>0</v>
      </c>
      <c r="AQ6617" s="1">
        <f>COUNT(L$11:L6617)</f>
        <v>37</v>
      </c>
      <c r="AR6617" s="43">
        <f t="shared" si="936"/>
        <v>40933</v>
      </c>
      <c r="AS6617" s="44">
        <f t="shared" si="937"/>
        <v>89.120000000000019</v>
      </c>
      <c r="AT6617" s="10" t="str">
        <f t="shared" si="938"/>
        <v/>
      </c>
      <c r="AU6617" s="20" t="str">
        <f t="shared" si="939"/>
        <v/>
      </c>
      <c r="AV6617" s="42">
        <f t="shared" si="940"/>
        <v>1</v>
      </c>
      <c r="AW6617" s="89">
        <f t="shared" si="941"/>
        <v>0</v>
      </c>
      <c r="AX6617" s="168"/>
      <c r="AY6617" s="60"/>
      <c r="AZ6617" s="61"/>
      <c r="BB6617" s="61" t="str">
        <f>IF(Settings!I6613&lt;&gt;"",Settings!I6613,"")</f>
        <v/>
      </c>
    </row>
    <row r="6618" spans="2:54" x14ac:dyDescent="0.2">
      <c r="B6618" s="13"/>
      <c r="C6618" s="12"/>
      <c r="D6618" s="12"/>
      <c r="E6618" s="12"/>
      <c r="F6618" s="12"/>
      <c r="G6618" s="12"/>
      <c r="H6618" s="12"/>
      <c r="I6618" s="15"/>
      <c r="J6618" s="31"/>
      <c r="K6618" s="180"/>
      <c r="L6618" s="40"/>
      <c r="M6618" s="14"/>
      <c r="N6618" s="16"/>
      <c r="O6618" s="49"/>
      <c r="P6618" s="64"/>
      <c r="Q6618" s="18"/>
      <c r="R6618" s="181">
        <f t="shared" si="933"/>
        <v>0</v>
      </c>
      <c r="S6618" s="181">
        <f t="shared" si="934"/>
        <v>0</v>
      </c>
      <c r="T6618" s="181">
        <f t="shared" si="935"/>
        <v>0</v>
      </c>
      <c r="AQ6618" s="1">
        <f>COUNT(L$11:L6618)</f>
        <v>37</v>
      </c>
      <c r="AR6618" s="43">
        <f t="shared" si="936"/>
        <v>40933</v>
      </c>
      <c r="AS6618" s="44">
        <f t="shared" si="937"/>
        <v>89.120000000000019</v>
      </c>
      <c r="AT6618" s="10" t="str">
        <f t="shared" si="938"/>
        <v/>
      </c>
      <c r="AU6618" s="20" t="str">
        <f t="shared" si="939"/>
        <v/>
      </c>
      <c r="AV6618" s="42">
        <f t="shared" si="940"/>
        <v>1</v>
      </c>
      <c r="AW6618" s="89">
        <f t="shared" si="941"/>
        <v>0</v>
      </c>
      <c r="AX6618" s="168"/>
      <c r="AY6618" s="60"/>
      <c r="AZ6618" s="61"/>
      <c r="BB6618" s="61" t="str">
        <f>IF(Settings!I6614&lt;&gt;"",Settings!I6614,"")</f>
        <v/>
      </c>
    </row>
    <row r="6619" spans="2:54" x14ac:dyDescent="0.2">
      <c r="B6619" s="13"/>
      <c r="C6619" s="12"/>
      <c r="D6619" s="12"/>
      <c r="E6619" s="12"/>
      <c r="F6619" s="12"/>
      <c r="G6619" s="12"/>
      <c r="H6619" s="12"/>
      <c r="I6619" s="15"/>
      <c r="J6619" s="31"/>
      <c r="K6619" s="180"/>
      <c r="L6619" s="40"/>
      <c r="M6619" s="14"/>
      <c r="N6619" s="16"/>
      <c r="O6619" s="49"/>
      <c r="P6619" s="64"/>
      <c r="Q6619" s="18"/>
      <c r="R6619" s="181">
        <f t="shared" si="933"/>
        <v>0</v>
      </c>
      <c r="S6619" s="181">
        <f t="shared" si="934"/>
        <v>0</v>
      </c>
      <c r="T6619" s="181">
        <f t="shared" si="935"/>
        <v>0</v>
      </c>
      <c r="AQ6619" s="1">
        <f>COUNT(L$11:L6619)</f>
        <v>37</v>
      </c>
      <c r="AR6619" s="43">
        <f t="shared" si="936"/>
        <v>40933</v>
      </c>
      <c r="AS6619" s="44">
        <f t="shared" si="937"/>
        <v>89.120000000000019</v>
      </c>
      <c r="AT6619" s="10" t="str">
        <f t="shared" si="938"/>
        <v/>
      </c>
      <c r="AU6619" s="20" t="str">
        <f t="shared" si="939"/>
        <v/>
      </c>
      <c r="AV6619" s="42">
        <f t="shared" si="940"/>
        <v>1</v>
      </c>
      <c r="AW6619" s="89">
        <f t="shared" si="941"/>
        <v>0</v>
      </c>
      <c r="AX6619" s="168"/>
      <c r="AY6619" s="60"/>
      <c r="AZ6619" s="61"/>
      <c r="BB6619" s="61" t="str">
        <f>IF(Settings!I6615&lt;&gt;"",Settings!I6615,"")</f>
        <v/>
      </c>
    </row>
    <row r="6620" spans="2:54" x14ac:dyDescent="0.2">
      <c r="B6620" s="13"/>
      <c r="C6620" s="12"/>
      <c r="D6620" s="12"/>
      <c r="E6620" s="12"/>
      <c r="F6620" s="12"/>
      <c r="G6620" s="12"/>
      <c r="H6620" s="12"/>
      <c r="I6620" s="15"/>
      <c r="J6620" s="31"/>
      <c r="K6620" s="180"/>
      <c r="L6620" s="40"/>
      <c r="M6620" s="14"/>
      <c r="N6620" s="16"/>
      <c r="O6620" s="49"/>
      <c r="P6620" s="64"/>
      <c r="Q6620" s="18"/>
      <c r="R6620" s="181">
        <f t="shared" si="933"/>
        <v>0</v>
      </c>
      <c r="S6620" s="181">
        <f t="shared" si="934"/>
        <v>0</v>
      </c>
      <c r="T6620" s="181">
        <f t="shared" si="935"/>
        <v>0</v>
      </c>
      <c r="AQ6620" s="1">
        <f>COUNT(L$11:L6620)</f>
        <v>37</v>
      </c>
      <c r="AR6620" s="43">
        <f t="shared" si="936"/>
        <v>40933</v>
      </c>
      <c r="AS6620" s="44">
        <f t="shared" si="937"/>
        <v>89.120000000000019</v>
      </c>
      <c r="AT6620" s="10" t="str">
        <f t="shared" si="938"/>
        <v/>
      </c>
      <c r="AU6620" s="20" t="str">
        <f t="shared" si="939"/>
        <v/>
      </c>
      <c r="AV6620" s="42">
        <f t="shared" si="940"/>
        <v>1</v>
      </c>
      <c r="AW6620" s="89">
        <f t="shared" si="941"/>
        <v>0</v>
      </c>
      <c r="AX6620" s="168"/>
      <c r="AY6620" s="60"/>
      <c r="AZ6620" s="61"/>
      <c r="BB6620" s="61" t="str">
        <f>IF(Settings!I6616&lt;&gt;"",Settings!I6616,"")</f>
        <v/>
      </c>
    </row>
    <row r="6621" spans="2:54" x14ac:dyDescent="0.2">
      <c r="B6621" s="13"/>
      <c r="C6621" s="12"/>
      <c r="D6621" s="12"/>
      <c r="E6621" s="12"/>
      <c r="F6621" s="12"/>
      <c r="G6621" s="12"/>
      <c r="H6621" s="12"/>
      <c r="I6621" s="15"/>
      <c r="J6621" s="31"/>
      <c r="K6621" s="180"/>
      <c r="L6621" s="40"/>
      <c r="M6621" s="14"/>
      <c r="N6621" s="16"/>
      <c r="O6621" s="49"/>
      <c r="P6621" s="64"/>
      <c r="Q6621" s="18"/>
      <c r="R6621" s="181">
        <f t="shared" si="933"/>
        <v>0</v>
      </c>
      <c r="S6621" s="181">
        <f t="shared" si="934"/>
        <v>0</v>
      </c>
      <c r="T6621" s="181">
        <f t="shared" si="935"/>
        <v>0</v>
      </c>
      <c r="AQ6621" s="1">
        <f>COUNT(L$11:L6621)</f>
        <v>37</v>
      </c>
      <c r="AR6621" s="43">
        <f t="shared" si="936"/>
        <v>40933</v>
      </c>
      <c r="AS6621" s="44">
        <f t="shared" si="937"/>
        <v>89.120000000000019</v>
      </c>
      <c r="AT6621" s="10" t="str">
        <f t="shared" si="938"/>
        <v/>
      </c>
      <c r="AU6621" s="20" t="str">
        <f t="shared" si="939"/>
        <v/>
      </c>
      <c r="AV6621" s="42">
        <f t="shared" si="940"/>
        <v>1</v>
      </c>
      <c r="AW6621" s="89">
        <f t="shared" si="941"/>
        <v>0</v>
      </c>
      <c r="AX6621" s="168"/>
      <c r="AY6621" s="60"/>
      <c r="AZ6621" s="61"/>
      <c r="BB6621" s="61" t="str">
        <f>IF(Settings!I6617&lt;&gt;"",Settings!I6617,"")</f>
        <v/>
      </c>
    </row>
    <row r="6622" spans="2:54" x14ac:dyDescent="0.2">
      <c r="B6622" s="13"/>
      <c r="C6622" s="12"/>
      <c r="D6622" s="12"/>
      <c r="E6622" s="12"/>
      <c r="F6622" s="12"/>
      <c r="G6622" s="12"/>
      <c r="H6622" s="12"/>
      <c r="I6622" s="15"/>
      <c r="J6622" s="31"/>
      <c r="K6622" s="180"/>
      <c r="L6622" s="40"/>
      <c r="M6622" s="14"/>
      <c r="N6622" s="16"/>
      <c r="O6622" s="49"/>
      <c r="P6622" s="64"/>
      <c r="Q6622" s="18"/>
      <c r="R6622" s="181">
        <f t="shared" si="933"/>
        <v>0</v>
      </c>
      <c r="S6622" s="181">
        <f t="shared" si="934"/>
        <v>0</v>
      </c>
      <c r="T6622" s="181">
        <f t="shared" si="935"/>
        <v>0</v>
      </c>
      <c r="AQ6622" s="1">
        <f>COUNT(L$11:L6622)</f>
        <v>37</v>
      </c>
      <c r="AR6622" s="43">
        <f t="shared" si="936"/>
        <v>40933</v>
      </c>
      <c r="AS6622" s="44">
        <f t="shared" si="937"/>
        <v>89.120000000000019</v>
      </c>
      <c r="AT6622" s="10" t="str">
        <f t="shared" si="938"/>
        <v/>
      </c>
      <c r="AU6622" s="20" t="str">
        <f t="shared" si="939"/>
        <v/>
      </c>
      <c r="AV6622" s="42">
        <f t="shared" si="940"/>
        <v>1</v>
      </c>
      <c r="AW6622" s="89">
        <f t="shared" si="941"/>
        <v>0</v>
      </c>
      <c r="AX6622" s="168"/>
      <c r="AY6622" s="60"/>
      <c r="AZ6622" s="61"/>
      <c r="BB6622" s="61" t="str">
        <f>IF(Settings!I6618&lt;&gt;"",Settings!I6618,"")</f>
        <v/>
      </c>
    </row>
    <row r="6623" spans="2:54" x14ac:dyDescent="0.2">
      <c r="B6623" s="13"/>
      <c r="C6623" s="12"/>
      <c r="D6623" s="12"/>
      <c r="E6623" s="12"/>
      <c r="F6623" s="12"/>
      <c r="G6623" s="12"/>
      <c r="H6623" s="12"/>
      <c r="I6623" s="15"/>
      <c r="J6623" s="31"/>
      <c r="K6623" s="180"/>
      <c r="L6623" s="40"/>
      <c r="M6623" s="14"/>
      <c r="N6623" s="16"/>
      <c r="O6623" s="49"/>
      <c r="P6623" s="64"/>
      <c r="Q6623" s="18"/>
      <c r="R6623" s="181">
        <f t="shared" si="933"/>
        <v>0</v>
      </c>
      <c r="S6623" s="181">
        <f t="shared" si="934"/>
        <v>0</v>
      </c>
      <c r="T6623" s="181">
        <f t="shared" si="935"/>
        <v>0</v>
      </c>
      <c r="AQ6623" s="1">
        <f>COUNT(L$11:L6623)</f>
        <v>37</v>
      </c>
      <c r="AR6623" s="43">
        <f t="shared" si="936"/>
        <v>40933</v>
      </c>
      <c r="AS6623" s="44">
        <f t="shared" si="937"/>
        <v>89.120000000000019</v>
      </c>
      <c r="AT6623" s="10" t="str">
        <f t="shared" si="938"/>
        <v/>
      </c>
      <c r="AU6623" s="20" t="str">
        <f t="shared" si="939"/>
        <v/>
      </c>
      <c r="AV6623" s="42">
        <f t="shared" si="940"/>
        <v>1</v>
      </c>
      <c r="AW6623" s="89">
        <f t="shared" si="941"/>
        <v>0</v>
      </c>
      <c r="AX6623" s="168"/>
      <c r="AY6623" s="60"/>
      <c r="AZ6623" s="61"/>
      <c r="BB6623" s="61" t="str">
        <f>IF(Settings!I6619&lt;&gt;"",Settings!I6619,"")</f>
        <v/>
      </c>
    </row>
    <row r="6624" spans="2:54" x14ac:dyDescent="0.2">
      <c r="B6624" s="13"/>
      <c r="C6624" s="12"/>
      <c r="D6624" s="12"/>
      <c r="E6624" s="12"/>
      <c r="F6624" s="12"/>
      <c r="G6624" s="12"/>
      <c r="H6624" s="12"/>
      <c r="I6624" s="15"/>
      <c r="J6624" s="31"/>
      <c r="K6624" s="180"/>
      <c r="L6624" s="40"/>
      <c r="M6624" s="14"/>
      <c r="N6624" s="16"/>
      <c r="O6624" s="49"/>
      <c r="P6624" s="64"/>
      <c r="Q6624" s="18"/>
      <c r="R6624" s="181">
        <f t="shared" si="933"/>
        <v>0</v>
      </c>
      <c r="S6624" s="181">
        <f t="shared" si="934"/>
        <v>0</v>
      </c>
      <c r="T6624" s="181">
        <f t="shared" si="935"/>
        <v>0</v>
      </c>
      <c r="AQ6624" s="1">
        <f>COUNT(L$11:L6624)</f>
        <v>37</v>
      </c>
      <c r="AR6624" s="43">
        <f t="shared" si="936"/>
        <v>40933</v>
      </c>
      <c r="AS6624" s="44">
        <f t="shared" si="937"/>
        <v>89.120000000000019</v>
      </c>
      <c r="AT6624" s="10" t="str">
        <f t="shared" si="938"/>
        <v/>
      </c>
      <c r="AU6624" s="20" t="str">
        <f t="shared" si="939"/>
        <v/>
      </c>
      <c r="AV6624" s="42">
        <f t="shared" si="940"/>
        <v>1</v>
      </c>
      <c r="AW6624" s="89">
        <f t="shared" si="941"/>
        <v>0</v>
      </c>
      <c r="AX6624" s="168"/>
      <c r="AY6624" s="60"/>
      <c r="AZ6624" s="61"/>
      <c r="BB6624" s="61" t="str">
        <f>IF(Settings!I6620&lt;&gt;"",Settings!I6620,"")</f>
        <v/>
      </c>
    </row>
    <row r="6625" spans="2:54" x14ac:dyDescent="0.2">
      <c r="B6625" s="13"/>
      <c r="C6625" s="12"/>
      <c r="D6625" s="12"/>
      <c r="E6625" s="12"/>
      <c r="F6625" s="12"/>
      <c r="G6625" s="12"/>
      <c r="H6625" s="12"/>
      <c r="I6625" s="15"/>
      <c r="J6625" s="31"/>
      <c r="K6625" s="180"/>
      <c r="L6625" s="40"/>
      <c r="M6625" s="14"/>
      <c r="N6625" s="16"/>
      <c r="O6625" s="49"/>
      <c r="P6625" s="64"/>
      <c r="Q6625" s="18"/>
      <c r="R6625" s="181">
        <f t="shared" si="933"/>
        <v>0</v>
      </c>
      <c r="S6625" s="181">
        <f t="shared" si="934"/>
        <v>0</v>
      </c>
      <c r="T6625" s="181">
        <f t="shared" si="935"/>
        <v>0</v>
      </c>
      <c r="AQ6625" s="1">
        <f>COUNT(L$11:L6625)</f>
        <v>37</v>
      </c>
      <c r="AR6625" s="43">
        <f t="shared" si="936"/>
        <v>40933</v>
      </c>
      <c r="AS6625" s="44">
        <f t="shared" si="937"/>
        <v>89.120000000000019</v>
      </c>
      <c r="AT6625" s="10" t="str">
        <f t="shared" si="938"/>
        <v/>
      </c>
      <c r="AU6625" s="20" t="str">
        <f t="shared" si="939"/>
        <v/>
      </c>
      <c r="AV6625" s="42">
        <f t="shared" si="940"/>
        <v>1</v>
      </c>
      <c r="AW6625" s="89">
        <f t="shared" si="941"/>
        <v>0</v>
      </c>
      <c r="AX6625" s="168"/>
      <c r="AY6625" s="60"/>
      <c r="AZ6625" s="61"/>
      <c r="BB6625" s="61" t="str">
        <f>IF(Settings!I6621&lt;&gt;"",Settings!I6621,"")</f>
        <v/>
      </c>
    </row>
    <row r="6626" spans="2:54" x14ac:dyDescent="0.2">
      <c r="B6626" s="13"/>
      <c r="C6626" s="12"/>
      <c r="D6626" s="12"/>
      <c r="E6626" s="12"/>
      <c r="F6626" s="12"/>
      <c r="G6626" s="12"/>
      <c r="H6626" s="12"/>
      <c r="I6626" s="15"/>
      <c r="J6626" s="31"/>
      <c r="K6626" s="180"/>
      <c r="L6626" s="40"/>
      <c r="M6626" s="14"/>
      <c r="N6626" s="16"/>
      <c r="O6626" s="49"/>
      <c r="P6626" s="64"/>
      <c r="Q6626" s="18"/>
      <c r="R6626" s="181">
        <f t="shared" si="933"/>
        <v>0</v>
      </c>
      <c r="S6626" s="181">
        <f t="shared" si="934"/>
        <v>0</v>
      </c>
      <c r="T6626" s="181">
        <f t="shared" si="935"/>
        <v>0</v>
      </c>
      <c r="AQ6626" s="1">
        <f>COUNT(L$11:L6626)</f>
        <v>37</v>
      </c>
      <c r="AR6626" s="43">
        <f t="shared" si="936"/>
        <v>40933</v>
      </c>
      <c r="AS6626" s="44">
        <f t="shared" si="937"/>
        <v>89.120000000000019</v>
      </c>
      <c r="AT6626" s="10" t="str">
        <f t="shared" si="938"/>
        <v/>
      </c>
      <c r="AU6626" s="20" t="str">
        <f t="shared" si="939"/>
        <v/>
      </c>
      <c r="AV6626" s="42">
        <f t="shared" si="940"/>
        <v>1</v>
      </c>
      <c r="AW6626" s="89">
        <f t="shared" si="941"/>
        <v>0</v>
      </c>
      <c r="AX6626" s="168"/>
      <c r="AY6626" s="60"/>
      <c r="AZ6626" s="61"/>
      <c r="BB6626" s="61" t="str">
        <f>IF(Settings!I6622&lt;&gt;"",Settings!I6622,"")</f>
        <v/>
      </c>
    </row>
    <row r="6627" spans="2:54" x14ac:dyDescent="0.2">
      <c r="B6627" s="13"/>
      <c r="C6627" s="12"/>
      <c r="D6627" s="12"/>
      <c r="E6627" s="12"/>
      <c r="F6627" s="12"/>
      <c r="G6627" s="12"/>
      <c r="H6627" s="12"/>
      <c r="I6627" s="15"/>
      <c r="J6627" s="31"/>
      <c r="K6627" s="180"/>
      <c r="L6627" s="40"/>
      <c r="M6627" s="14"/>
      <c r="N6627" s="16"/>
      <c r="O6627" s="49"/>
      <c r="P6627" s="64"/>
      <c r="Q6627" s="18"/>
      <c r="R6627" s="181">
        <f t="shared" si="933"/>
        <v>0</v>
      </c>
      <c r="S6627" s="181">
        <f t="shared" si="934"/>
        <v>0</v>
      </c>
      <c r="T6627" s="181">
        <f t="shared" si="935"/>
        <v>0</v>
      </c>
      <c r="AQ6627" s="1">
        <f>COUNT(L$11:L6627)</f>
        <v>37</v>
      </c>
      <c r="AR6627" s="43">
        <f t="shared" si="936"/>
        <v>40933</v>
      </c>
      <c r="AS6627" s="44">
        <f t="shared" si="937"/>
        <v>89.120000000000019</v>
      </c>
      <c r="AT6627" s="10" t="str">
        <f t="shared" si="938"/>
        <v/>
      </c>
      <c r="AU6627" s="20" t="str">
        <f t="shared" si="939"/>
        <v/>
      </c>
      <c r="AV6627" s="42">
        <f t="shared" si="940"/>
        <v>1</v>
      </c>
      <c r="AW6627" s="89">
        <f t="shared" si="941"/>
        <v>0</v>
      </c>
      <c r="AX6627" s="168"/>
      <c r="AY6627" s="60"/>
      <c r="AZ6627" s="61"/>
      <c r="BB6627" s="61" t="str">
        <f>IF(Settings!I6623&lt;&gt;"",Settings!I6623,"")</f>
        <v/>
      </c>
    </row>
    <row r="6628" spans="2:54" x14ac:dyDescent="0.2">
      <c r="B6628" s="13"/>
      <c r="C6628" s="12"/>
      <c r="D6628" s="12"/>
      <c r="E6628" s="12"/>
      <c r="F6628" s="12"/>
      <c r="G6628" s="12"/>
      <c r="H6628" s="12"/>
      <c r="I6628" s="15"/>
      <c r="J6628" s="31"/>
      <c r="K6628" s="180"/>
      <c r="L6628" s="40"/>
      <c r="M6628" s="14"/>
      <c r="N6628" s="16"/>
      <c r="O6628" s="49"/>
      <c r="P6628" s="64"/>
      <c r="Q6628" s="18"/>
      <c r="R6628" s="181">
        <f t="shared" si="933"/>
        <v>0</v>
      </c>
      <c r="S6628" s="181">
        <f t="shared" si="934"/>
        <v>0</v>
      </c>
      <c r="T6628" s="181">
        <f t="shared" si="935"/>
        <v>0</v>
      </c>
      <c r="AQ6628" s="1">
        <f>COUNT(L$11:L6628)</f>
        <v>37</v>
      </c>
      <c r="AR6628" s="43">
        <f t="shared" si="936"/>
        <v>40933</v>
      </c>
      <c r="AS6628" s="44">
        <f t="shared" si="937"/>
        <v>89.120000000000019</v>
      </c>
      <c r="AT6628" s="10" t="str">
        <f t="shared" si="938"/>
        <v/>
      </c>
      <c r="AU6628" s="20" t="str">
        <f t="shared" si="939"/>
        <v/>
      </c>
      <c r="AV6628" s="42">
        <f t="shared" si="940"/>
        <v>1</v>
      </c>
      <c r="AW6628" s="89">
        <f t="shared" si="941"/>
        <v>0</v>
      </c>
      <c r="AX6628" s="168"/>
      <c r="AY6628" s="60"/>
      <c r="AZ6628" s="61"/>
      <c r="BB6628" s="61" t="str">
        <f>IF(Settings!I6624&lt;&gt;"",Settings!I6624,"")</f>
        <v/>
      </c>
    </row>
    <row r="6629" spans="2:54" x14ac:dyDescent="0.2">
      <c r="B6629" s="13"/>
      <c r="C6629" s="12"/>
      <c r="D6629" s="12"/>
      <c r="E6629" s="12"/>
      <c r="F6629" s="12"/>
      <c r="G6629" s="12"/>
      <c r="H6629" s="12"/>
      <c r="I6629" s="15"/>
      <c r="J6629" s="31"/>
      <c r="K6629" s="180"/>
      <c r="L6629" s="40"/>
      <c r="M6629" s="14"/>
      <c r="N6629" s="16"/>
      <c r="O6629" s="49"/>
      <c r="P6629" s="64"/>
      <c r="Q6629" s="18"/>
      <c r="R6629" s="181">
        <f t="shared" si="933"/>
        <v>0</v>
      </c>
      <c r="S6629" s="181">
        <f t="shared" si="934"/>
        <v>0</v>
      </c>
      <c r="T6629" s="181">
        <f t="shared" si="935"/>
        <v>0</v>
      </c>
      <c r="AQ6629" s="1">
        <f>COUNT(L$11:L6629)</f>
        <v>37</v>
      </c>
      <c r="AR6629" s="43">
        <f t="shared" si="936"/>
        <v>40933</v>
      </c>
      <c r="AS6629" s="44">
        <f t="shared" si="937"/>
        <v>89.120000000000019</v>
      </c>
      <c r="AT6629" s="10" t="str">
        <f t="shared" si="938"/>
        <v/>
      </c>
      <c r="AU6629" s="20" t="str">
        <f t="shared" si="939"/>
        <v/>
      </c>
      <c r="AV6629" s="42">
        <f t="shared" si="940"/>
        <v>1</v>
      </c>
      <c r="AW6629" s="89">
        <f t="shared" si="941"/>
        <v>0</v>
      </c>
      <c r="AX6629" s="168"/>
      <c r="AY6629" s="60"/>
      <c r="AZ6629" s="61"/>
      <c r="BB6629" s="61" t="str">
        <f>IF(Settings!I6625&lt;&gt;"",Settings!I6625,"")</f>
        <v/>
      </c>
    </row>
    <row r="6630" spans="2:54" x14ac:dyDescent="0.2">
      <c r="B6630" s="13"/>
      <c r="C6630" s="12"/>
      <c r="D6630" s="12"/>
      <c r="E6630" s="12"/>
      <c r="F6630" s="12"/>
      <c r="G6630" s="12"/>
      <c r="H6630" s="12"/>
      <c r="I6630" s="15"/>
      <c r="J6630" s="31"/>
      <c r="K6630" s="180"/>
      <c r="L6630" s="40"/>
      <c r="M6630" s="14"/>
      <c r="N6630" s="16"/>
      <c r="O6630" s="49"/>
      <c r="P6630" s="64"/>
      <c r="Q6630" s="18"/>
      <c r="R6630" s="181">
        <f t="shared" si="933"/>
        <v>0</v>
      </c>
      <c r="S6630" s="181">
        <f t="shared" si="934"/>
        <v>0</v>
      </c>
      <c r="T6630" s="181">
        <f t="shared" si="935"/>
        <v>0</v>
      </c>
      <c r="AQ6630" s="1">
        <f>COUNT(L$11:L6630)</f>
        <v>37</v>
      </c>
      <c r="AR6630" s="43">
        <f t="shared" si="936"/>
        <v>40933</v>
      </c>
      <c r="AS6630" s="44">
        <f t="shared" si="937"/>
        <v>89.120000000000019</v>
      </c>
      <c r="AT6630" s="10" t="str">
        <f t="shared" si="938"/>
        <v/>
      </c>
      <c r="AU6630" s="20" t="str">
        <f t="shared" si="939"/>
        <v/>
      </c>
      <c r="AV6630" s="42">
        <f t="shared" si="940"/>
        <v>1</v>
      </c>
      <c r="AW6630" s="89">
        <f t="shared" si="941"/>
        <v>0</v>
      </c>
      <c r="AX6630" s="168"/>
      <c r="AY6630" s="60"/>
      <c r="AZ6630" s="61"/>
      <c r="BB6630" s="61" t="str">
        <f>IF(Settings!I6626&lt;&gt;"",Settings!I6626,"")</f>
        <v/>
      </c>
    </row>
    <row r="6631" spans="2:54" x14ac:dyDescent="0.2">
      <c r="B6631" s="13"/>
      <c r="C6631" s="12"/>
      <c r="D6631" s="12"/>
      <c r="E6631" s="12"/>
      <c r="F6631" s="12"/>
      <c r="G6631" s="12"/>
      <c r="H6631" s="12"/>
      <c r="I6631" s="15"/>
      <c r="J6631" s="31"/>
      <c r="K6631" s="180"/>
      <c r="L6631" s="40"/>
      <c r="M6631" s="14"/>
      <c r="N6631" s="16"/>
      <c r="O6631" s="49"/>
      <c r="P6631" s="64"/>
      <c r="Q6631" s="18"/>
      <c r="R6631" s="181">
        <f t="shared" si="933"/>
        <v>0</v>
      </c>
      <c r="S6631" s="181">
        <f t="shared" si="934"/>
        <v>0</v>
      </c>
      <c r="T6631" s="181">
        <f t="shared" si="935"/>
        <v>0</v>
      </c>
      <c r="AQ6631" s="1">
        <f>COUNT(L$11:L6631)</f>
        <v>37</v>
      </c>
      <c r="AR6631" s="43">
        <f t="shared" si="936"/>
        <v>40933</v>
      </c>
      <c r="AS6631" s="44">
        <f t="shared" si="937"/>
        <v>89.120000000000019</v>
      </c>
      <c r="AT6631" s="10" t="str">
        <f t="shared" si="938"/>
        <v/>
      </c>
      <c r="AU6631" s="20" t="str">
        <f t="shared" si="939"/>
        <v/>
      </c>
      <c r="AV6631" s="42">
        <f t="shared" si="940"/>
        <v>1</v>
      </c>
      <c r="AW6631" s="89">
        <f t="shared" si="941"/>
        <v>0</v>
      </c>
      <c r="AX6631" s="168"/>
      <c r="AY6631" s="60"/>
      <c r="AZ6631" s="61"/>
      <c r="BB6631" s="61" t="str">
        <f>IF(Settings!I6627&lt;&gt;"",Settings!I6627,"")</f>
        <v/>
      </c>
    </row>
    <row r="6632" spans="2:54" x14ac:dyDescent="0.2">
      <c r="B6632" s="13"/>
      <c r="C6632" s="12"/>
      <c r="D6632" s="12"/>
      <c r="E6632" s="12"/>
      <c r="F6632" s="12"/>
      <c r="G6632" s="12"/>
      <c r="H6632" s="12"/>
      <c r="I6632" s="15"/>
      <c r="J6632" s="31"/>
      <c r="K6632" s="180"/>
      <c r="L6632" s="40"/>
      <c r="M6632" s="14"/>
      <c r="N6632" s="16"/>
      <c r="O6632" s="49"/>
      <c r="P6632" s="64"/>
      <c r="Q6632" s="18"/>
      <c r="R6632" s="181">
        <f t="shared" si="933"/>
        <v>0</v>
      </c>
      <c r="S6632" s="181">
        <f t="shared" si="934"/>
        <v>0</v>
      </c>
      <c r="T6632" s="181">
        <f t="shared" si="935"/>
        <v>0</v>
      </c>
      <c r="AQ6632" s="1">
        <f>COUNT(L$11:L6632)</f>
        <v>37</v>
      </c>
      <c r="AR6632" s="43">
        <f t="shared" si="936"/>
        <v>40933</v>
      </c>
      <c r="AS6632" s="44">
        <f t="shared" si="937"/>
        <v>89.120000000000019</v>
      </c>
      <c r="AT6632" s="10" t="str">
        <f t="shared" si="938"/>
        <v/>
      </c>
      <c r="AU6632" s="20" t="str">
        <f t="shared" si="939"/>
        <v/>
      </c>
      <c r="AV6632" s="42">
        <f t="shared" si="940"/>
        <v>1</v>
      </c>
      <c r="AW6632" s="89">
        <f t="shared" si="941"/>
        <v>0</v>
      </c>
      <c r="AX6632" s="168"/>
      <c r="AY6632" s="60"/>
      <c r="AZ6632" s="61"/>
      <c r="BB6632" s="61" t="str">
        <f>IF(Settings!I6628&lt;&gt;"",Settings!I6628,"")</f>
        <v/>
      </c>
    </row>
    <row r="6633" spans="2:54" x14ac:dyDescent="0.2">
      <c r="B6633" s="13"/>
      <c r="C6633" s="12"/>
      <c r="D6633" s="12"/>
      <c r="E6633" s="12"/>
      <c r="F6633" s="12"/>
      <c r="G6633" s="12"/>
      <c r="H6633" s="12"/>
      <c r="I6633" s="15"/>
      <c r="J6633" s="31"/>
      <c r="K6633" s="180"/>
      <c r="L6633" s="40"/>
      <c r="M6633" s="14"/>
      <c r="N6633" s="16"/>
      <c r="O6633" s="49"/>
      <c r="P6633" s="64"/>
      <c r="Q6633" s="18"/>
      <c r="R6633" s="181">
        <f t="shared" si="933"/>
        <v>0</v>
      </c>
      <c r="S6633" s="181">
        <f t="shared" si="934"/>
        <v>0</v>
      </c>
      <c r="T6633" s="181">
        <f t="shared" si="935"/>
        <v>0</v>
      </c>
      <c r="AQ6633" s="1">
        <f>COUNT(L$11:L6633)</f>
        <v>37</v>
      </c>
      <c r="AR6633" s="43">
        <f t="shared" si="936"/>
        <v>40933</v>
      </c>
      <c r="AS6633" s="44">
        <f t="shared" si="937"/>
        <v>89.120000000000019</v>
      </c>
      <c r="AT6633" s="10" t="str">
        <f t="shared" si="938"/>
        <v/>
      </c>
      <c r="AU6633" s="20" t="str">
        <f t="shared" si="939"/>
        <v/>
      </c>
      <c r="AV6633" s="42">
        <f t="shared" si="940"/>
        <v>1</v>
      </c>
      <c r="AW6633" s="89">
        <f t="shared" si="941"/>
        <v>0</v>
      </c>
      <c r="AX6633" s="168"/>
      <c r="AY6633" s="60"/>
      <c r="AZ6633" s="61"/>
      <c r="BB6633" s="61" t="str">
        <f>IF(Settings!I6629&lt;&gt;"",Settings!I6629,"")</f>
        <v/>
      </c>
    </row>
    <row r="6634" spans="2:54" x14ac:dyDescent="0.2">
      <c r="B6634" s="13"/>
      <c r="C6634" s="12"/>
      <c r="D6634" s="12"/>
      <c r="E6634" s="12"/>
      <c r="F6634" s="12"/>
      <c r="G6634" s="12"/>
      <c r="H6634" s="12"/>
      <c r="I6634" s="15"/>
      <c r="J6634" s="31"/>
      <c r="K6634" s="180"/>
      <c r="L6634" s="40"/>
      <c r="M6634" s="14"/>
      <c r="N6634" s="16"/>
      <c r="O6634" s="49"/>
      <c r="P6634" s="64"/>
      <c r="Q6634" s="18"/>
      <c r="R6634" s="181">
        <f t="shared" si="933"/>
        <v>0</v>
      </c>
      <c r="S6634" s="181">
        <f t="shared" si="934"/>
        <v>0</v>
      </c>
      <c r="T6634" s="181">
        <f t="shared" si="935"/>
        <v>0</v>
      </c>
      <c r="AQ6634" s="1">
        <f>COUNT(L$11:L6634)</f>
        <v>37</v>
      </c>
      <c r="AR6634" s="43">
        <f t="shared" si="936"/>
        <v>40933</v>
      </c>
      <c r="AS6634" s="44">
        <f t="shared" si="937"/>
        <v>89.120000000000019</v>
      </c>
      <c r="AT6634" s="10" t="str">
        <f t="shared" si="938"/>
        <v/>
      </c>
      <c r="AU6634" s="20" t="str">
        <f t="shared" si="939"/>
        <v/>
      </c>
      <c r="AV6634" s="42">
        <f t="shared" si="940"/>
        <v>1</v>
      </c>
      <c r="AW6634" s="89">
        <f t="shared" si="941"/>
        <v>0</v>
      </c>
      <c r="AX6634" s="168"/>
      <c r="AY6634" s="60"/>
      <c r="AZ6634" s="61"/>
      <c r="BB6634" s="61" t="str">
        <f>IF(Settings!I6630&lt;&gt;"",Settings!I6630,"")</f>
        <v/>
      </c>
    </row>
    <row r="6635" spans="2:54" x14ac:dyDescent="0.2">
      <c r="B6635" s="13"/>
      <c r="C6635" s="12"/>
      <c r="D6635" s="12"/>
      <c r="E6635" s="12"/>
      <c r="F6635" s="12"/>
      <c r="G6635" s="12"/>
      <c r="H6635" s="12"/>
      <c r="I6635" s="15"/>
      <c r="J6635" s="31"/>
      <c r="K6635" s="180"/>
      <c r="L6635" s="40"/>
      <c r="M6635" s="14"/>
      <c r="N6635" s="16"/>
      <c r="O6635" s="49"/>
      <c r="P6635" s="64"/>
      <c r="Q6635" s="18"/>
      <c r="R6635" s="181">
        <f t="shared" si="933"/>
        <v>0</v>
      </c>
      <c r="S6635" s="181">
        <f t="shared" si="934"/>
        <v>0</v>
      </c>
      <c r="T6635" s="181">
        <f t="shared" si="935"/>
        <v>0</v>
      </c>
      <c r="AQ6635" s="1">
        <f>COUNT(L$11:L6635)</f>
        <v>37</v>
      </c>
      <c r="AR6635" s="43">
        <f t="shared" si="936"/>
        <v>40933</v>
      </c>
      <c r="AS6635" s="44">
        <f t="shared" si="937"/>
        <v>89.120000000000019</v>
      </c>
      <c r="AT6635" s="10" t="str">
        <f t="shared" si="938"/>
        <v/>
      </c>
      <c r="AU6635" s="20" t="str">
        <f t="shared" si="939"/>
        <v/>
      </c>
      <c r="AV6635" s="42">
        <f t="shared" si="940"/>
        <v>1</v>
      </c>
      <c r="AW6635" s="89">
        <f t="shared" si="941"/>
        <v>0</v>
      </c>
      <c r="AX6635" s="168"/>
      <c r="AY6635" s="60"/>
      <c r="AZ6635" s="61"/>
      <c r="BB6635" s="61" t="str">
        <f>IF(Settings!I6631&lt;&gt;"",Settings!I6631,"")</f>
        <v/>
      </c>
    </row>
    <row r="6636" spans="2:54" x14ac:dyDescent="0.2">
      <c r="B6636" s="13"/>
      <c r="C6636" s="12"/>
      <c r="D6636" s="12"/>
      <c r="E6636" s="12"/>
      <c r="F6636" s="12"/>
      <c r="G6636" s="12"/>
      <c r="H6636" s="12"/>
      <c r="I6636" s="15"/>
      <c r="J6636" s="31"/>
      <c r="K6636" s="180"/>
      <c r="L6636" s="40"/>
      <c r="M6636" s="14"/>
      <c r="N6636" s="16"/>
      <c r="O6636" s="49"/>
      <c r="P6636" s="64"/>
      <c r="Q6636" s="18"/>
      <c r="R6636" s="181">
        <f t="shared" si="933"/>
        <v>0</v>
      </c>
      <c r="S6636" s="181">
        <f t="shared" si="934"/>
        <v>0</v>
      </c>
      <c r="T6636" s="181">
        <f t="shared" si="935"/>
        <v>0</v>
      </c>
      <c r="AQ6636" s="1">
        <f>COUNT(L$11:L6636)</f>
        <v>37</v>
      </c>
      <c r="AR6636" s="43">
        <f t="shared" si="936"/>
        <v>40933</v>
      </c>
      <c r="AS6636" s="44">
        <f t="shared" si="937"/>
        <v>89.120000000000019</v>
      </c>
      <c r="AT6636" s="10" t="str">
        <f t="shared" si="938"/>
        <v/>
      </c>
      <c r="AU6636" s="20" t="str">
        <f t="shared" si="939"/>
        <v/>
      </c>
      <c r="AV6636" s="42">
        <f t="shared" si="940"/>
        <v>1</v>
      </c>
      <c r="AW6636" s="89">
        <f t="shared" si="941"/>
        <v>0</v>
      </c>
      <c r="AX6636" s="168"/>
      <c r="AY6636" s="60"/>
      <c r="AZ6636" s="61"/>
      <c r="BB6636" s="61" t="str">
        <f>IF(Settings!I6632&lt;&gt;"",Settings!I6632,"")</f>
        <v/>
      </c>
    </row>
    <row r="6637" spans="2:54" x14ac:dyDescent="0.2">
      <c r="B6637" s="13"/>
      <c r="C6637" s="12"/>
      <c r="D6637" s="12"/>
      <c r="E6637" s="12"/>
      <c r="F6637" s="12"/>
      <c r="G6637" s="12"/>
      <c r="H6637" s="12"/>
      <c r="I6637" s="15"/>
      <c r="J6637" s="31"/>
      <c r="K6637" s="180"/>
      <c r="L6637" s="40"/>
      <c r="M6637" s="14"/>
      <c r="N6637" s="16"/>
      <c r="O6637" s="49"/>
      <c r="P6637" s="64"/>
      <c r="Q6637" s="18"/>
      <c r="R6637" s="181">
        <f t="shared" si="933"/>
        <v>0</v>
      </c>
      <c r="S6637" s="181">
        <f t="shared" si="934"/>
        <v>0</v>
      </c>
      <c r="T6637" s="181">
        <f t="shared" si="935"/>
        <v>0</v>
      </c>
      <c r="AQ6637" s="1">
        <f>COUNT(L$11:L6637)</f>
        <v>37</v>
      </c>
      <c r="AR6637" s="43">
        <f t="shared" si="936"/>
        <v>40933</v>
      </c>
      <c r="AS6637" s="44">
        <f t="shared" si="937"/>
        <v>89.120000000000019</v>
      </c>
      <c r="AT6637" s="10" t="str">
        <f t="shared" si="938"/>
        <v/>
      </c>
      <c r="AU6637" s="20" t="str">
        <f t="shared" si="939"/>
        <v/>
      </c>
      <c r="AV6637" s="42">
        <f t="shared" si="940"/>
        <v>1</v>
      </c>
      <c r="AW6637" s="89">
        <f t="shared" si="941"/>
        <v>0</v>
      </c>
      <c r="AX6637" s="168"/>
      <c r="AY6637" s="60"/>
      <c r="AZ6637" s="61"/>
      <c r="BB6637" s="61" t="str">
        <f>IF(Settings!I6633&lt;&gt;"",Settings!I6633,"")</f>
        <v/>
      </c>
    </row>
    <row r="6638" spans="2:54" x14ac:dyDescent="0.2">
      <c r="B6638" s="13"/>
      <c r="C6638" s="12"/>
      <c r="D6638" s="12"/>
      <c r="E6638" s="12"/>
      <c r="F6638" s="12"/>
      <c r="G6638" s="12"/>
      <c r="H6638" s="12"/>
      <c r="I6638" s="15"/>
      <c r="J6638" s="31"/>
      <c r="K6638" s="180"/>
      <c r="L6638" s="40"/>
      <c r="M6638" s="14"/>
      <c r="N6638" s="16"/>
      <c r="O6638" s="49"/>
      <c r="P6638" s="64"/>
      <c r="Q6638" s="18"/>
      <c r="R6638" s="181">
        <f t="shared" si="933"/>
        <v>0</v>
      </c>
      <c r="S6638" s="181">
        <f t="shared" si="934"/>
        <v>0</v>
      </c>
      <c r="T6638" s="181">
        <f t="shared" si="935"/>
        <v>0</v>
      </c>
      <c r="AQ6638" s="1">
        <f>COUNT(L$11:L6638)</f>
        <v>37</v>
      </c>
      <c r="AR6638" s="43">
        <f t="shared" si="936"/>
        <v>40933</v>
      </c>
      <c r="AS6638" s="44">
        <f t="shared" si="937"/>
        <v>89.120000000000019</v>
      </c>
      <c r="AT6638" s="10" t="str">
        <f t="shared" si="938"/>
        <v/>
      </c>
      <c r="AU6638" s="20" t="str">
        <f t="shared" si="939"/>
        <v/>
      </c>
      <c r="AV6638" s="42">
        <f t="shared" si="940"/>
        <v>1</v>
      </c>
      <c r="AW6638" s="89">
        <f t="shared" si="941"/>
        <v>0</v>
      </c>
      <c r="AX6638" s="168"/>
      <c r="AY6638" s="60"/>
      <c r="AZ6638" s="61"/>
      <c r="BB6638" s="61" t="str">
        <f>IF(Settings!I6634&lt;&gt;"",Settings!I6634,"")</f>
        <v/>
      </c>
    </row>
    <row r="6639" spans="2:54" x14ac:dyDescent="0.2">
      <c r="B6639" s="13"/>
      <c r="C6639" s="12"/>
      <c r="D6639" s="12"/>
      <c r="E6639" s="12"/>
      <c r="F6639" s="12"/>
      <c r="G6639" s="12"/>
      <c r="H6639" s="12"/>
      <c r="I6639" s="15"/>
      <c r="J6639" s="31"/>
      <c r="K6639" s="180"/>
      <c r="L6639" s="40"/>
      <c r="M6639" s="14"/>
      <c r="N6639" s="16"/>
      <c r="O6639" s="49"/>
      <c r="P6639" s="64"/>
      <c r="Q6639" s="18"/>
      <c r="R6639" s="181">
        <f t="shared" si="933"/>
        <v>0</v>
      </c>
      <c r="S6639" s="181">
        <f t="shared" si="934"/>
        <v>0</v>
      </c>
      <c r="T6639" s="181">
        <f t="shared" si="935"/>
        <v>0</v>
      </c>
      <c r="AQ6639" s="1">
        <f>COUNT(L$11:L6639)</f>
        <v>37</v>
      </c>
      <c r="AR6639" s="43">
        <f t="shared" si="936"/>
        <v>40933</v>
      </c>
      <c r="AS6639" s="44">
        <f t="shared" si="937"/>
        <v>89.120000000000019</v>
      </c>
      <c r="AT6639" s="10" t="str">
        <f t="shared" si="938"/>
        <v/>
      </c>
      <c r="AU6639" s="20" t="str">
        <f t="shared" si="939"/>
        <v/>
      </c>
      <c r="AV6639" s="42">
        <f t="shared" si="940"/>
        <v>1</v>
      </c>
      <c r="AW6639" s="89">
        <f t="shared" si="941"/>
        <v>0</v>
      </c>
      <c r="AX6639" s="168"/>
      <c r="AY6639" s="60"/>
      <c r="AZ6639" s="61"/>
      <c r="BB6639" s="61" t="str">
        <f>IF(Settings!I6635&lt;&gt;"",Settings!I6635,"")</f>
        <v/>
      </c>
    </row>
    <row r="6640" spans="2:54" x14ac:dyDescent="0.2">
      <c r="B6640" s="13"/>
      <c r="C6640" s="12"/>
      <c r="D6640" s="12"/>
      <c r="E6640" s="12"/>
      <c r="F6640" s="12"/>
      <c r="G6640" s="12"/>
      <c r="H6640" s="12"/>
      <c r="I6640" s="15"/>
      <c r="J6640" s="31"/>
      <c r="K6640" s="180"/>
      <c r="L6640" s="40"/>
      <c r="M6640" s="14"/>
      <c r="N6640" s="16"/>
      <c r="O6640" s="49"/>
      <c r="P6640" s="64"/>
      <c r="Q6640" s="18"/>
      <c r="R6640" s="181">
        <f t="shared" si="933"/>
        <v>0</v>
      </c>
      <c r="S6640" s="181">
        <f t="shared" si="934"/>
        <v>0</v>
      </c>
      <c r="T6640" s="181">
        <f t="shared" si="935"/>
        <v>0</v>
      </c>
      <c r="AQ6640" s="1">
        <f>COUNT(L$11:L6640)</f>
        <v>37</v>
      </c>
      <c r="AR6640" s="43">
        <f t="shared" si="936"/>
        <v>40933</v>
      </c>
      <c r="AS6640" s="44">
        <f t="shared" si="937"/>
        <v>89.120000000000019</v>
      </c>
      <c r="AT6640" s="10" t="str">
        <f t="shared" si="938"/>
        <v/>
      </c>
      <c r="AU6640" s="20" t="str">
        <f t="shared" si="939"/>
        <v/>
      </c>
      <c r="AV6640" s="42">
        <f t="shared" si="940"/>
        <v>1</v>
      </c>
      <c r="AW6640" s="89">
        <f t="shared" si="941"/>
        <v>0</v>
      </c>
      <c r="AX6640" s="168"/>
      <c r="AY6640" s="60"/>
      <c r="AZ6640" s="61"/>
      <c r="BB6640" s="61" t="str">
        <f>IF(Settings!I6636&lt;&gt;"",Settings!I6636,"")</f>
        <v/>
      </c>
    </row>
    <row r="6641" spans="2:54" x14ac:dyDescent="0.2">
      <c r="B6641" s="13"/>
      <c r="C6641" s="12"/>
      <c r="D6641" s="12"/>
      <c r="E6641" s="12"/>
      <c r="F6641" s="12"/>
      <c r="G6641" s="12"/>
      <c r="H6641" s="12"/>
      <c r="I6641" s="15"/>
      <c r="J6641" s="31"/>
      <c r="K6641" s="180"/>
      <c r="L6641" s="40"/>
      <c r="M6641" s="14"/>
      <c r="N6641" s="16"/>
      <c r="O6641" s="49"/>
      <c r="P6641" s="64"/>
      <c r="Q6641" s="18"/>
      <c r="R6641" s="181">
        <f t="shared" si="933"/>
        <v>0</v>
      </c>
      <c r="S6641" s="181">
        <f t="shared" si="934"/>
        <v>0</v>
      </c>
      <c r="T6641" s="181">
        <f t="shared" si="935"/>
        <v>0</v>
      </c>
      <c r="AQ6641" s="1">
        <f>COUNT(L$11:L6641)</f>
        <v>37</v>
      </c>
      <c r="AR6641" s="43">
        <f t="shared" si="936"/>
        <v>40933</v>
      </c>
      <c r="AS6641" s="44">
        <f t="shared" si="937"/>
        <v>89.120000000000019</v>
      </c>
      <c r="AT6641" s="10" t="str">
        <f t="shared" si="938"/>
        <v/>
      </c>
      <c r="AU6641" s="20" t="str">
        <f t="shared" si="939"/>
        <v/>
      </c>
      <c r="AV6641" s="42">
        <f t="shared" si="940"/>
        <v>1</v>
      </c>
      <c r="AW6641" s="89">
        <f t="shared" si="941"/>
        <v>0</v>
      </c>
      <c r="AX6641" s="168"/>
      <c r="AY6641" s="60"/>
      <c r="AZ6641" s="61"/>
      <c r="BB6641" s="61" t="str">
        <f>IF(Settings!I6637&lt;&gt;"",Settings!I6637,"")</f>
        <v/>
      </c>
    </row>
    <row r="6642" spans="2:54" x14ac:dyDescent="0.2">
      <c r="B6642" s="13"/>
      <c r="C6642" s="12"/>
      <c r="D6642" s="12"/>
      <c r="E6642" s="12"/>
      <c r="F6642" s="12"/>
      <c r="G6642" s="12"/>
      <c r="H6642" s="12"/>
      <c r="I6642" s="15"/>
      <c r="J6642" s="31"/>
      <c r="K6642" s="180"/>
      <c r="L6642" s="40"/>
      <c r="M6642" s="14"/>
      <c r="N6642" s="16"/>
      <c r="O6642" s="49"/>
      <c r="P6642" s="64"/>
      <c r="Q6642" s="18"/>
      <c r="R6642" s="181">
        <f t="shared" si="933"/>
        <v>0</v>
      </c>
      <c r="S6642" s="181">
        <f t="shared" si="934"/>
        <v>0</v>
      </c>
      <c r="T6642" s="181">
        <f t="shared" si="935"/>
        <v>0</v>
      </c>
      <c r="AQ6642" s="1">
        <f>COUNT(L$11:L6642)</f>
        <v>37</v>
      </c>
      <c r="AR6642" s="43">
        <f t="shared" si="936"/>
        <v>40933</v>
      </c>
      <c r="AS6642" s="44">
        <f t="shared" si="937"/>
        <v>89.120000000000019</v>
      </c>
      <c r="AT6642" s="10" t="str">
        <f t="shared" si="938"/>
        <v/>
      </c>
      <c r="AU6642" s="20" t="str">
        <f t="shared" si="939"/>
        <v/>
      </c>
      <c r="AV6642" s="42">
        <f t="shared" si="940"/>
        <v>1</v>
      </c>
      <c r="AW6642" s="89">
        <f t="shared" si="941"/>
        <v>0</v>
      </c>
      <c r="AX6642" s="168"/>
      <c r="AY6642" s="60"/>
      <c r="AZ6642" s="61"/>
      <c r="BB6642" s="61" t="str">
        <f>IF(Settings!I6638&lt;&gt;"",Settings!I6638,"")</f>
        <v/>
      </c>
    </row>
    <row r="6643" spans="2:54" x14ac:dyDescent="0.2">
      <c r="B6643" s="13"/>
      <c r="C6643" s="12"/>
      <c r="D6643" s="12"/>
      <c r="E6643" s="12"/>
      <c r="F6643" s="12"/>
      <c r="G6643" s="12"/>
      <c r="H6643" s="12"/>
      <c r="I6643" s="15"/>
      <c r="J6643" s="31"/>
      <c r="K6643" s="180"/>
      <c r="L6643" s="40"/>
      <c r="M6643" s="14"/>
      <c r="N6643" s="16"/>
      <c r="O6643" s="49"/>
      <c r="P6643" s="64"/>
      <c r="Q6643" s="18"/>
      <c r="R6643" s="181">
        <f t="shared" si="933"/>
        <v>0</v>
      </c>
      <c r="S6643" s="181">
        <f t="shared" si="934"/>
        <v>0</v>
      </c>
      <c r="T6643" s="181">
        <f t="shared" si="935"/>
        <v>0</v>
      </c>
      <c r="AQ6643" s="1">
        <f>COUNT(L$11:L6643)</f>
        <v>37</v>
      </c>
      <c r="AR6643" s="43">
        <f t="shared" si="936"/>
        <v>40933</v>
      </c>
      <c r="AS6643" s="44">
        <f t="shared" si="937"/>
        <v>89.120000000000019</v>
      </c>
      <c r="AT6643" s="10" t="str">
        <f t="shared" si="938"/>
        <v/>
      </c>
      <c r="AU6643" s="20" t="str">
        <f t="shared" si="939"/>
        <v/>
      </c>
      <c r="AV6643" s="42">
        <f t="shared" si="940"/>
        <v>1</v>
      </c>
      <c r="AW6643" s="89">
        <f t="shared" si="941"/>
        <v>0</v>
      </c>
      <c r="AX6643" s="168"/>
      <c r="AY6643" s="60"/>
      <c r="AZ6643" s="61"/>
      <c r="BB6643" s="61" t="str">
        <f>IF(Settings!I6639&lt;&gt;"",Settings!I6639,"")</f>
        <v/>
      </c>
    </row>
    <row r="6644" spans="2:54" x14ac:dyDescent="0.2">
      <c r="B6644" s="13"/>
      <c r="C6644" s="12"/>
      <c r="D6644" s="12"/>
      <c r="E6644" s="12"/>
      <c r="F6644" s="12"/>
      <c r="G6644" s="12"/>
      <c r="H6644" s="12"/>
      <c r="I6644" s="15"/>
      <c r="J6644" s="31"/>
      <c r="K6644" s="180"/>
      <c r="L6644" s="40"/>
      <c r="M6644" s="14"/>
      <c r="N6644" s="16"/>
      <c r="O6644" s="49"/>
      <c r="P6644" s="64"/>
      <c r="Q6644" s="18"/>
      <c r="R6644" s="181">
        <f t="shared" si="933"/>
        <v>0</v>
      </c>
      <c r="S6644" s="181">
        <f t="shared" si="934"/>
        <v>0</v>
      </c>
      <c r="T6644" s="181">
        <f t="shared" si="935"/>
        <v>0</v>
      </c>
      <c r="AQ6644" s="1">
        <f>COUNT(L$11:L6644)</f>
        <v>37</v>
      </c>
      <c r="AR6644" s="43">
        <f t="shared" si="936"/>
        <v>40933</v>
      </c>
      <c r="AS6644" s="44">
        <f t="shared" si="937"/>
        <v>89.120000000000019</v>
      </c>
      <c r="AT6644" s="10" t="str">
        <f t="shared" si="938"/>
        <v/>
      </c>
      <c r="AU6644" s="20" t="str">
        <f t="shared" si="939"/>
        <v/>
      </c>
      <c r="AV6644" s="42">
        <f t="shared" si="940"/>
        <v>1</v>
      </c>
      <c r="AW6644" s="89">
        <f t="shared" si="941"/>
        <v>0</v>
      </c>
      <c r="AX6644" s="168"/>
      <c r="AY6644" s="60"/>
      <c r="AZ6644" s="61"/>
      <c r="BB6644" s="61" t="str">
        <f>IF(Settings!I6640&lt;&gt;"",Settings!I6640,"")</f>
        <v/>
      </c>
    </row>
    <row r="6645" spans="2:54" x14ac:dyDescent="0.2">
      <c r="B6645" s="13"/>
      <c r="C6645" s="12"/>
      <c r="D6645" s="12"/>
      <c r="E6645" s="12"/>
      <c r="F6645" s="12"/>
      <c r="G6645" s="12"/>
      <c r="H6645" s="12"/>
      <c r="I6645" s="15"/>
      <c r="J6645" s="31"/>
      <c r="K6645" s="180"/>
      <c r="L6645" s="40"/>
      <c r="M6645" s="14"/>
      <c r="N6645" s="16"/>
      <c r="O6645" s="49"/>
      <c r="P6645" s="64"/>
      <c r="Q6645" s="18"/>
      <c r="R6645" s="181">
        <f t="shared" si="933"/>
        <v>0</v>
      </c>
      <c r="S6645" s="181">
        <f t="shared" si="934"/>
        <v>0</v>
      </c>
      <c r="T6645" s="181">
        <f t="shared" si="935"/>
        <v>0</v>
      </c>
      <c r="AQ6645" s="1">
        <f>COUNT(L$11:L6645)</f>
        <v>37</v>
      </c>
      <c r="AR6645" s="43">
        <f t="shared" si="936"/>
        <v>40933</v>
      </c>
      <c r="AS6645" s="44">
        <f t="shared" si="937"/>
        <v>89.120000000000019</v>
      </c>
      <c r="AT6645" s="10" t="str">
        <f t="shared" si="938"/>
        <v/>
      </c>
      <c r="AU6645" s="20" t="str">
        <f t="shared" si="939"/>
        <v/>
      </c>
      <c r="AV6645" s="42">
        <f t="shared" si="940"/>
        <v>1</v>
      </c>
      <c r="AW6645" s="89">
        <f t="shared" si="941"/>
        <v>0</v>
      </c>
      <c r="AX6645" s="168"/>
      <c r="AY6645" s="60"/>
      <c r="AZ6645" s="61"/>
      <c r="BB6645" s="61" t="str">
        <f>IF(Settings!I6641&lt;&gt;"",Settings!I6641,"")</f>
        <v/>
      </c>
    </row>
    <row r="6646" spans="2:54" x14ac:dyDescent="0.2">
      <c r="B6646" s="13"/>
      <c r="C6646" s="12"/>
      <c r="D6646" s="12"/>
      <c r="E6646" s="12"/>
      <c r="F6646" s="12"/>
      <c r="G6646" s="12"/>
      <c r="H6646" s="12"/>
      <c r="I6646" s="15"/>
      <c r="J6646" s="31"/>
      <c r="K6646" s="180"/>
      <c r="L6646" s="40"/>
      <c r="M6646" s="14"/>
      <c r="N6646" s="16"/>
      <c r="O6646" s="49"/>
      <c r="P6646" s="64"/>
      <c r="Q6646" s="18"/>
      <c r="R6646" s="181">
        <f t="shared" si="933"/>
        <v>0</v>
      </c>
      <c r="S6646" s="181">
        <f t="shared" si="934"/>
        <v>0</v>
      </c>
      <c r="T6646" s="181">
        <f t="shared" si="935"/>
        <v>0</v>
      </c>
      <c r="AQ6646" s="1">
        <f>COUNT(L$11:L6646)</f>
        <v>37</v>
      </c>
      <c r="AR6646" s="43">
        <f t="shared" si="936"/>
        <v>40933</v>
      </c>
      <c r="AS6646" s="44">
        <f t="shared" si="937"/>
        <v>89.120000000000019</v>
      </c>
      <c r="AT6646" s="10" t="str">
        <f t="shared" si="938"/>
        <v/>
      </c>
      <c r="AU6646" s="20" t="str">
        <f t="shared" si="939"/>
        <v/>
      </c>
      <c r="AV6646" s="42">
        <f t="shared" si="940"/>
        <v>1</v>
      </c>
      <c r="AW6646" s="89">
        <f t="shared" si="941"/>
        <v>0</v>
      </c>
      <c r="AX6646" s="168"/>
      <c r="AY6646" s="60"/>
      <c r="AZ6646" s="61"/>
      <c r="BB6646" s="61" t="str">
        <f>IF(Settings!I6642&lt;&gt;"",Settings!I6642,"")</f>
        <v/>
      </c>
    </row>
    <row r="6647" spans="2:54" x14ac:dyDescent="0.2">
      <c r="B6647" s="13"/>
      <c r="C6647" s="12"/>
      <c r="D6647" s="12"/>
      <c r="E6647" s="12"/>
      <c r="F6647" s="12"/>
      <c r="G6647" s="12"/>
      <c r="H6647" s="12"/>
      <c r="I6647" s="15"/>
      <c r="J6647" s="31"/>
      <c r="K6647" s="180"/>
      <c r="L6647" s="40"/>
      <c r="M6647" s="14"/>
      <c r="N6647" s="16"/>
      <c r="O6647" s="49"/>
      <c r="P6647" s="64"/>
      <c r="Q6647" s="18"/>
      <c r="R6647" s="181">
        <f t="shared" si="933"/>
        <v>0</v>
      </c>
      <c r="S6647" s="181">
        <f t="shared" si="934"/>
        <v>0</v>
      </c>
      <c r="T6647" s="181">
        <f t="shared" si="935"/>
        <v>0</v>
      </c>
      <c r="AQ6647" s="1">
        <f>COUNT(L$11:L6647)</f>
        <v>37</v>
      </c>
      <c r="AR6647" s="43">
        <f t="shared" si="936"/>
        <v>40933</v>
      </c>
      <c r="AS6647" s="44">
        <f t="shared" si="937"/>
        <v>89.120000000000019</v>
      </c>
      <c r="AT6647" s="10" t="str">
        <f t="shared" si="938"/>
        <v/>
      </c>
      <c r="AU6647" s="20" t="str">
        <f t="shared" si="939"/>
        <v/>
      </c>
      <c r="AV6647" s="42">
        <f t="shared" si="940"/>
        <v>1</v>
      </c>
      <c r="AW6647" s="89">
        <f t="shared" si="941"/>
        <v>0</v>
      </c>
      <c r="AX6647" s="168"/>
      <c r="AY6647" s="60"/>
      <c r="AZ6647" s="61"/>
      <c r="BB6647" s="61" t="str">
        <f>IF(Settings!I6643&lt;&gt;"",Settings!I6643,"")</f>
        <v/>
      </c>
    </row>
    <row r="6648" spans="2:54" x14ac:dyDescent="0.2">
      <c r="B6648" s="13"/>
      <c r="C6648" s="12"/>
      <c r="D6648" s="12"/>
      <c r="E6648" s="12"/>
      <c r="F6648" s="12"/>
      <c r="G6648" s="12"/>
      <c r="H6648" s="12"/>
      <c r="I6648" s="15"/>
      <c r="J6648" s="31"/>
      <c r="K6648" s="180"/>
      <c r="L6648" s="40"/>
      <c r="M6648" s="14"/>
      <c r="N6648" s="16"/>
      <c r="O6648" s="49"/>
      <c r="P6648" s="64"/>
      <c r="Q6648" s="18"/>
      <c r="R6648" s="181">
        <f t="shared" si="933"/>
        <v>0</v>
      </c>
      <c r="S6648" s="181">
        <f t="shared" si="934"/>
        <v>0</v>
      </c>
      <c r="T6648" s="181">
        <f t="shared" si="935"/>
        <v>0</v>
      </c>
      <c r="AQ6648" s="1">
        <f>COUNT(L$11:L6648)</f>
        <v>37</v>
      </c>
      <c r="AR6648" s="43">
        <f t="shared" si="936"/>
        <v>40933</v>
      </c>
      <c r="AS6648" s="44">
        <f t="shared" si="937"/>
        <v>89.120000000000019</v>
      </c>
      <c r="AT6648" s="10" t="str">
        <f t="shared" si="938"/>
        <v/>
      </c>
      <c r="AU6648" s="20" t="str">
        <f t="shared" si="939"/>
        <v/>
      </c>
      <c r="AV6648" s="42">
        <f t="shared" si="940"/>
        <v>1</v>
      </c>
      <c r="AW6648" s="89">
        <f t="shared" si="941"/>
        <v>0</v>
      </c>
      <c r="AX6648" s="168"/>
      <c r="AY6648" s="60"/>
      <c r="AZ6648" s="61"/>
      <c r="BB6648" s="61" t="str">
        <f>IF(Settings!I6644&lt;&gt;"",Settings!I6644,"")</f>
        <v/>
      </c>
    </row>
    <row r="6649" spans="2:54" x14ac:dyDescent="0.2">
      <c r="B6649" s="13"/>
      <c r="C6649" s="12"/>
      <c r="D6649" s="12"/>
      <c r="E6649" s="12"/>
      <c r="F6649" s="12"/>
      <c r="G6649" s="12"/>
      <c r="H6649" s="12"/>
      <c r="I6649" s="15"/>
      <c r="J6649" s="31"/>
      <c r="K6649" s="180"/>
      <c r="L6649" s="40"/>
      <c r="M6649" s="14"/>
      <c r="N6649" s="16"/>
      <c r="O6649" s="49"/>
      <c r="P6649" s="64"/>
      <c r="Q6649" s="18"/>
      <c r="R6649" s="181">
        <f t="shared" si="933"/>
        <v>0</v>
      </c>
      <c r="S6649" s="181">
        <f t="shared" si="934"/>
        <v>0</v>
      </c>
      <c r="T6649" s="181">
        <f t="shared" si="935"/>
        <v>0</v>
      </c>
      <c r="AQ6649" s="1">
        <f>COUNT(L$11:L6649)</f>
        <v>37</v>
      </c>
      <c r="AR6649" s="43">
        <f t="shared" si="936"/>
        <v>40933</v>
      </c>
      <c r="AS6649" s="44">
        <f t="shared" si="937"/>
        <v>89.120000000000019</v>
      </c>
      <c r="AT6649" s="10" t="str">
        <f t="shared" si="938"/>
        <v/>
      </c>
      <c r="AU6649" s="20" t="str">
        <f t="shared" si="939"/>
        <v/>
      </c>
      <c r="AV6649" s="42">
        <f t="shared" si="940"/>
        <v>1</v>
      </c>
      <c r="AW6649" s="89">
        <f t="shared" si="941"/>
        <v>0</v>
      </c>
      <c r="AX6649" s="168"/>
      <c r="AY6649" s="60"/>
      <c r="AZ6649" s="61"/>
      <c r="BB6649" s="61" t="str">
        <f>IF(Settings!I6645&lt;&gt;"",Settings!I6645,"")</f>
        <v/>
      </c>
    </row>
    <row r="6650" spans="2:54" x14ac:dyDescent="0.2">
      <c r="B6650" s="13"/>
      <c r="C6650" s="12"/>
      <c r="D6650" s="12"/>
      <c r="E6650" s="12"/>
      <c r="F6650" s="12"/>
      <c r="G6650" s="12"/>
      <c r="H6650" s="12"/>
      <c r="I6650" s="15"/>
      <c r="J6650" s="31"/>
      <c r="K6650" s="180"/>
      <c r="L6650" s="40"/>
      <c r="M6650" s="14"/>
      <c r="N6650" s="16"/>
      <c r="O6650" s="49"/>
      <c r="P6650" s="64"/>
      <c r="Q6650" s="18"/>
      <c r="R6650" s="181">
        <f t="shared" si="933"/>
        <v>0</v>
      </c>
      <c r="S6650" s="181">
        <f t="shared" si="934"/>
        <v>0</v>
      </c>
      <c r="T6650" s="181">
        <f t="shared" si="935"/>
        <v>0</v>
      </c>
      <c r="AQ6650" s="1">
        <f>COUNT(L$11:L6650)</f>
        <v>37</v>
      </c>
      <c r="AR6650" s="43">
        <f t="shared" si="936"/>
        <v>40933</v>
      </c>
      <c r="AS6650" s="44">
        <f t="shared" si="937"/>
        <v>89.120000000000019</v>
      </c>
      <c r="AT6650" s="10" t="str">
        <f t="shared" si="938"/>
        <v/>
      </c>
      <c r="AU6650" s="20" t="str">
        <f t="shared" si="939"/>
        <v/>
      </c>
      <c r="AV6650" s="42">
        <f t="shared" si="940"/>
        <v>1</v>
      </c>
      <c r="AW6650" s="89">
        <f t="shared" si="941"/>
        <v>0</v>
      </c>
      <c r="AX6650" s="168"/>
      <c r="AY6650" s="60"/>
      <c r="AZ6650" s="61"/>
      <c r="BB6650" s="61" t="str">
        <f>IF(Settings!I6646&lt;&gt;"",Settings!I6646,"")</f>
        <v/>
      </c>
    </row>
    <row r="6651" spans="2:54" x14ac:dyDescent="0.2">
      <c r="B6651" s="13"/>
      <c r="C6651" s="12"/>
      <c r="D6651" s="12"/>
      <c r="E6651" s="12"/>
      <c r="F6651" s="12"/>
      <c r="G6651" s="12"/>
      <c r="H6651" s="12"/>
      <c r="I6651" s="15"/>
      <c r="J6651" s="31"/>
      <c r="K6651" s="180"/>
      <c r="L6651" s="40"/>
      <c r="M6651" s="14"/>
      <c r="N6651" s="16"/>
      <c r="O6651" s="49"/>
      <c r="P6651" s="64"/>
      <c r="Q6651" s="18"/>
      <c r="R6651" s="181">
        <f t="shared" si="933"/>
        <v>0</v>
      </c>
      <c r="S6651" s="181">
        <f t="shared" si="934"/>
        <v>0</v>
      </c>
      <c r="T6651" s="181">
        <f t="shared" si="935"/>
        <v>0</v>
      </c>
      <c r="AQ6651" s="1">
        <f>COUNT(L$11:L6651)</f>
        <v>37</v>
      </c>
      <c r="AR6651" s="43">
        <f t="shared" si="936"/>
        <v>40933</v>
      </c>
      <c r="AS6651" s="44">
        <f t="shared" si="937"/>
        <v>89.120000000000019</v>
      </c>
      <c r="AT6651" s="10" t="str">
        <f t="shared" si="938"/>
        <v/>
      </c>
      <c r="AU6651" s="20" t="str">
        <f t="shared" si="939"/>
        <v/>
      </c>
      <c r="AV6651" s="42">
        <f t="shared" si="940"/>
        <v>1</v>
      </c>
      <c r="AW6651" s="89">
        <f t="shared" si="941"/>
        <v>0</v>
      </c>
      <c r="AX6651" s="168"/>
      <c r="AY6651" s="60"/>
      <c r="AZ6651" s="61"/>
      <c r="BB6651" s="61" t="str">
        <f>IF(Settings!I6647&lt;&gt;"",Settings!I6647,"")</f>
        <v/>
      </c>
    </row>
    <row r="6652" spans="2:54" x14ac:dyDescent="0.2">
      <c r="B6652" s="13"/>
      <c r="C6652" s="12"/>
      <c r="D6652" s="12"/>
      <c r="E6652" s="12"/>
      <c r="F6652" s="12"/>
      <c r="G6652" s="12"/>
      <c r="H6652" s="12"/>
      <c r="I6652" s="15"/>
      <c r="J6652" s="31"/>
      <c r="K6652" s="180"/>
      <c r="L6652" s="40"/>
      <c r="M6652" s="14"/>
      <c r="N6652" s="16"/>
      <c r="O6652" s="49"/>
      <c r="P6652" s="64"/>
      <c r="Q6652" s="18"/>
      <c r="R6652" s="181">
        <f t="shared" si="933"/>
        <v>0</v>
      </c>
      <c r="S6652" s="181">
        <f t="shared" si="934"/>
        <v>0</v>
      </c>
      <c r="T6652" s="181">
        <f t="shared" si="935"/>
        <v>0</v>
      </c>
      <c r="AQ6652" s="1">
        <f>COUNT(L$11:L6652)</f>
        <v>37</v>
      </c>
      <c r="AR6652" s="43">
        <f t="shared" si="936"/>
        <v>40933</v>
      </c>
      <c r="AS6652" s="44">
        <f t="shared" si="937"/>
        <v>89.120000000000019</v>
      </c>
      <c r="AT6652" s="10" t="str">
        <f t="shared" si="938"/>
        <v/>
      </c>
      <c r="AU6652" s="20" t="str">
        <f t="shared" si="939"/>
        <v/>
      </c>
      <c r="AV6652" s="42">
        <f t="shared" si="940"/>
        <v>1</v>
      </c>
      <c r="AW6652" s="89">
        <f t="shared" si="941"/>
        <v>0</v>
      </c>
      <c r="AX6652" s="168"/>
      <c r="AY6652" s="60"/>
      <c r="AZ6652" s="61"/>
      <c r="BB6652" s="61" t="str">
        <f>IF(Settings!I6648&lt;&gt;"",Settings!I6648,"")</f>
        <v/>
      </c>
    </row>
    <row r="6653" spans="2:54" x14ac:dyDescent="0.2">
      <c r="B6653" s="13"/>
      <c r="C6653" s="12"/>
      <c r="D6653" s="12"/>
      <c r="E6653" s="12"/>
      <c r="F6653" s="12"/>
      <c r="G6653" s="12"/>
      <c r="H6653" s="12"/>
      <c r="I6653" s="15"/>
      <c r="J6653" s="31"/>
      <c r="K6653" s="180"/>
      <c r="L6653" s="40"/>
      <c r="M6653" s="14"/>
      <c r="N6653" s="16"/>
      <c r="O6653" s="49"/>
      <c r="P6653" s="64"/>
      <c r="Q6653" s="18"/>
      <c r="R6653" s="181">
        <f t="shared" si="933"/>
        <v>0</v>
      </c>
      <c r="S6653" s="181">
        <f t="shared" si="934"/>
        <v>0</v>
      </c>
      <c r="T6653" s="181">
        <f t="shared" si="935"/>
        <v>0</v>
      </c>
      <c r="AQ6653" s="1">
        <f>COUNT(L$11:L6653)</f>
        <v>37</v>
      </c>
      <c r="AR6653" s="43">
        <f t="shared" si="936"/>
        <v>40933</v>
      </c>
      <c r="AS6653" s="44">
        <f t="shared" si="937"/>
        <v>89.120000000000019</v>
      </c>
      <c r="AT6653" s="10" t="str">
        <f t="shared" si="938"/>
        <v/>
      </c>
      <c r="AU6653" s="20" t="str">
        <f t="shared" si="939"/>
        <v/>
      </c>
      <c r="AV6653" s="42">
        <f t="shared" si="940"/>
        <v>1</v>
      </c>
      <c r="AW6653" s="89">
        <f t="shared" si="941"/>
        <v>0</v>
      </c>
      <c r="AX6653" s="168"/>
      <c r="AY6653" s="60"/>
      <c r="AZ6653" s="61"/>
      <c r="BB6653" s="61" t="str">
        <f>IF(Settings!I6649&lt;&gt;"",Settings!I6649,"")</f>
        <v/>
      </c>
    </row>
    <row r="6654" spans="2:54" x14ac:dyDescent="0.2">
      <c r="B6654" s="13"/>
      <c r="C6654" s="12"/>
      <c r="D6654" s="12"/>
      <c r="E6654" s="12"/>
      <c r="F6654" s="12"/>
      <c r="G6654" s="12"/>
      <c r="H6654" s="12"/>
      <c r="I6654" s="15"/>
      <c r="J6654" s="31"/>
      <c r="K6654" s="180"/>
      <c r="L6654" s="40"/>
      <c r="M6654" s="14"/>
      <c r="N6654" s="16"/>
      <c r="O6654" s="49"/>
      <c r="P6654" s="64"/>
      <c r="Q6654" s="18"/>
      <c r="R6654" s="181">
        <f t="shared" si="933"/>
        <v>0</v>
      </c>
      <c r="S6654" s="181">
        <f t="shared" si="934"/>
        <v>0</v>
      </c>
      <c r="T6654" s="181">
        <f t="shared" si="935"/>
        <v>0</v>
      </c>
      <c r="AQ6654" s="1">
        <f>COUNT(L$11:L6654)</f>
        <v>37</v>
      </c>
      <c r="AR6654" s="43">
        <f t="shared" si="936"/>
        <v>40933</v>
      </c>
      <c r="AS6654" s="44">
        <f t="shared" si="937"/>
        <v>89.120000000000019</v>
      </c>
      <c r="AT6654" s="10" t="str">
        <f t="shared" si="938"/>
        <v/>
      </c>
      <c r="AU6654" s="20" t="str">
        <f t="shared" si="939"/>
        <v/>
      </c>
      <c r="AV6654" s="42">
        <f t="shared" si="940"/>
        <v>1</v>
      </c>
      <c r="AW6654" s="89">
        <f t="shared" si="941"/>
        <v>0</v>
      </c>
      <c r="AX6654" s="168"/>
      <c r="AY6654" s="60"/>
      <c r="AZ6654" s="61"/>
      <c r="BB6654" s="61" t="str">
        <f>IF(Settings!I6650&lt;&gt;"",Settings!I6650,"")</f>
        <v/>
      </c>
    </row>
    <row r="6655" spans="2:54" x14ac:dyDescent="0.2">
      <c r="B6655" s="13"/>
      <c r="C6655" s="12"/>
      <c r="D6655" s="12"/>
      <c r="E6655" s="12"/>
      <c r="F6655" s="12"/>
      <c r="G6655" s="12"/>
      <c r="H6655" s="12"/>
      <c r="I6655" s="15"/>
      <c r="J6655" s="31"/>
      <c r="K6655" s="180"/>
      <c r="L6655" s="40"/>
      <c r="M6655" s="14"/>
      <c r="N6655" s="16"/>
      <c r="O6655" s="49"/>
      <c r="P6655" s="64"/>
      <c r="Q6655" s="18"/>
      <c r="R6655" s="181">
        <f t="shared" si="933"/>
        <v>0</v>
      </c>
      <c r="S6655" s="181">
        <f t="shared" si="934"/>
        <v>0</v>
      </c>
      <c r="T6655" s="181">
        <f t="shared" si="935"/>
        <v>0</v>
      </c>
      <c r="AQ6655" s="1">
        <f>COUNT(L$11:L6655)</f>
        <v>37</v>
      </c>
      <c r="AR6655" s="43">
        <f t="shared" si="936"/>
        <v>40933</v>
      </c>
      <c r="AS6655" s="44">
        <f t="shared" si="937"/>
        <v>89.120000000000019</v>
      </c>
      <c r="AT6655" s="10" t="str">
        <f t="shared" si="938"/>
        <v/>
      </c>
      <c r="AU6655" s="20" t="str">
        <f t="shared" si="939"/>
        <v/>
      </c>
      <c r="AV6655" s="42">
        <f t="shared" si="940"/>
        <v>1</v>
      </c>
      <c r="AW6655" s="89">
        <f t="shared" si="941"/>
        <v>0</v>
      </c>
      <c r="AX6655" s="168"/>
      <c r="AY6655" s="60"/>
      <c r="AZ6655" s="61"/>
      <c r="BB6655" s="61" t="str">
        <f>IF(Settings!I6651&lt;&gt;"",Settings!I6651,"")</f>
        <v/>
      </c>
    </row>
    <row r="6656" spans="2:54" x14ac:dyDescent="0.2">
      <c r="B6656" s="13"/>
      <c r="C6656" s="12"/>
      <c r="D6656" s="12"/>
      <c r="E6656" s="12"/>
      <c r="F6656" s="12"/>
      <c r="G6656" s="12"/>
      <c r="H6656" s="12"/>
      <c r="I6656" s="15"/>
      <c r="J6656" s="31"/>
      <c r="K6656" s="180"/>
      <c r="L6656" s="40"/>
      <c r="M6656" s="14"/>
      <c r="N6656" s="16"/>
      <c r="O6656" s="49"/>
      <c r="P6656" s="64"/>
      <c r="Q6656" s="18"/>
      <c r="R6656" s="181">
        <f t="shared" si="933"/>
        <v>0</v>
      </c>
      <c r="S6656" s="181">
        <f t="shared" si="934"/>
        <v>0</v>
      </c>
      <c r="T6656" s="181">
        <f t="shared" si="935"/>
        <v>0</v>
      </c>
      <c r="AQ6656" s="1">
        <f>COUNT(L$11:L6656)</f>
        <v>37</v>
      </c>
      <c r="AR6656" s="43">
        <f t="shared" si="936"/>
        <v>40933</v>
      </c>
      <c r="AS6656" s="44">
        <f t="shared" si="937"/>
        <v>89.120000000000019</v>
      </c>
      <c r="AT6656" s="10" t="str">
        <f t="shared" si="938"/>
        <v/>
      </c>
      <c r="AU6656" s="20" t="str">
        <f t="shared" si="939"/>
        <v/>
      </c>
      <c r="AV6656" s="42">
        <f t="shared" si="940"/>
        <v>1</v>
      </c>
      <c r="AW6656" s="89">
        <f t="shared" si="941"/>
        <v>0</v>
      </c>
      <c r="AX6656" s="168"/>
      <c r="AY6656" s="60"/>
      <c r="AZ6656" s="61"/>
      <c r="BB6656" s="61" t="str">
        <f>IF(Settings!I6652&lt;&gt;"",Settings!I6652,"")</f>
        <v/>
      </c>
    </row>
    <row r="6657" spans="2:54" x14ac:dyDescent="0.2">
      <c r="B6657" s="13"/>
      <c r="C6657" s="12"/>
      <c r="D6657" s="12"/>
      <c r="E6657" s="12"/>
      <c r="F6657" s="12"/>
      <c r="G6657" s="12"/>
      <c r="H6657" s="12"/>
      <c r="I6657" s="15"/>
      <c r="J6657" s="31"/>
      <c r="K6657" s="180"/>
      <c r="L6657" s="40"/>
      <c r="M6657" s="14"/>
      <c r="N6657" s="16"/>
      <c r="O6657" s="49"/>
      <c r="P6657" s="64"/>
      <c r="Q6657" s="18"/>
      <c r="R6657" s="181">
        <f t="shared" si="933"/>
        <v>0</v>
      </c>
      <c r="S6657" s="181">
        <f t="shared" si="934"/>
        <v>0</v>
      </c>
      <c r="T6657" s="181">
        <f t="shared" si="935"/>
        <v>0</v>
      </c>
      <c r="AQ6657" s="1">
        <f>COUNT(L$11:L6657)</f>
        <v>37</v>
      </c>
      <c r="AR6657" s="43">
        <f t="shared" si="936"/>
        <v>40933</v>
      </c>
      <c r="AS6657" s="44">
        <f t="shared" si="937"/>
        <v>89.120000000000019</v>
      </c>
      <c r="AT6657" s="10" t="str">
        <f t="shared" si="938"/>
        <v/>
      </c>
      <c r="AU6657" s="20" t="str">
        <f t="shared" si="939"/>
        <v/>
      </c>
      <c r="AV6657" s="42">
        <f t="shared" si="940"/>
        <v>1</v>
      </c>
      <c r="AW6657" s="89">
        <f t="shared" si="941"/>
        <v>0</v>
      </c>
      <c r="AX6657" s="168"/>
      <c r="AY6657" s="60"/>
      <c r="AZ6657" s="61"/>
      <c r="BB6657" s="61" t="str">
        <f>IF(Settings!I6653&lt;&gt;"",Settings!I6653,"")</f>
        <v/>
      </c>
    </row>
    <row r="6658" spans="2:54" x14ac:dyDescent="0.2">
      <c r="B6658" s="13"/>
      <c r="C6658" s="12"/>
      <c r="D6658" s="12"/>
      <c r="E6658" s="12"/>
      <c r="F6658" s="12"/>
      <c r="G6658" s="12"/>
      <c r="H6658" s="12"/>
      <c r="I6658" s="15"/>
      <c r="J6658" s="31"/>
      <c r="K6658" s="180"/>
      <c r="L6658" s="40"/>
      <c r="M6658" s="14"/>
      <c r="N6658" s="16"/>
      <c r="O6658" s="49"/>
      <c r="P6658" s="64"/>
      <c r="Q6658" s="18"/>
      <c r="R6658" s="181">
        <f t="shared" si="933"/>
        <v>0</v>
      </c>
      <c r="S6658" s="181">
        <f t="shared" si="934"/>
        <v>0</v>
      </c>
      <c r="T6658" s="181">
        <f t="shared" si="935"/>
        <v>0</v>
      </c>
      <c r="AQ6658" s="1">
        <f>COUNT(L$11:L6658)</f>
        <v>37</v>
      </c>
      <c r="AR6658" s="43">
        <f t="shared" si="936"/>
        <v>40933</v>
      </c>
      <c r="AS6658" s="44">
        <f t="shared" si="937"/>
        <v>89.120000000000019</v>
      </c>
      <c r="AT6658" s="10" t="str">
        <f t="shared" si="938"/>
        <v/>
      </c>
      <c r="AU6658" s="20" t="str">
        <f t="shared" si="939"/>
        <v/>
      </c>
      <c r="AV6658" s="42">
        <f t="shared" si="940"/>
        <v>1</v>
      </c>
      <c r="AW6658" s="89">
        <f t="shared" si="941"/>
        <v>0</v>
      </c>
      <c r="AX6658" s="168"/>
      <c r="AY6658" s="60"/>
      <c r="AZ6658" s="61"/>
      <c r="BB6658" s="61" t="str">
        <f>IF(Settings!I6654&lt;&gt;"",Settings!I6654,"")</f>
        <v/>
      </c>
    </row>
    <row r="6659" spans="2:54" x14ac:dyDescent="0.2">
      <c r="B6659" s="13"/>
      <c r="C6659" s="12"/>
      <c r="D6659" s="12"/>
      <c r="E6659" s="12"/>
      <c r="F6659" s="12"/>
      <c r="G6659" s="12"/>
      <c r="H6659" s="12"/>
      <c r="I6659" s="15"/>
      <c r="J6659" s="31"/>
      <c r="K6659" s="180"/>
      <c r="L6659" s="40"/>
      <c r="M6659" s="14"/>
      <c r="N6659" s="16"/>
      <c r="O6659" s="49"/>
      <c r="P6659" s="64"/>
      <c r="Q6659" s="18"/>
      <c r="R6659" s="181">
        <f t="shared" si="933"/>
        <v>0</v>
      </c>
      <c r="S6659" s="181">
        <f t="shared" si="934"/>
        <v>0</v>
      </c>
      <c r="T6659" s="181">
        <f t="shared" si="935"/>
        <v>0</v>
      </c>
      <c r="AQ6659" s="1">
        <f>COUNT(L$11:L6659)</f>
        <v>37</v>
      </c>
      <c r="AR6659" s="43">
        <f t="shared" si="936"/>
        <v>40933</v>
      </c>
      <c r="AS6659" s="44">
        <f t="shared" si="937"/>
        <v>89.120000000000019</v>
      </c>
      <c r="AT6659" s="10" t="str">
        <f t="shared" si="938"/>
        <v/>
      </c>
      <c r="AU6659" s="20" t="str">
        <f t="shared" si="939"/>
        <v/>
      </c>
      <c r="AV6659" s="42">
        <f t="shared" si="940"/>
        <v>1</v>
      </c>
      <c r="AW6659" s="89">
        <f t="shared" si="941"/>
        <v>0</v>
      </c>
      <c r="AX6659" s="168"/>
      <c r="AY6659" s="60"/>
      <c r="AZ6659" s="61"/>
      <c r="BB6659" s="61" t="str">
        <f>IF(Settings!I6655&lt;&gt;"",Settings!I6655,"")</f>
        <v/>
      </c>
    </row>
    <row r="6660" spans="2:54" x14ac:dyDescent="0.2">
      <c r="B6660" s="13"/>
      <c r="C6660" s="12"/>
      <c r="D6660" s="12"/>
      <c r="E6660" s="12"/>
      <c r="F6660" s="12"/>
      <c r="G6660" s="12"/>
      <c r="H6660" s="12"/>
      <c r="I6660" s="15"/>
      <c r="J6660" s="31"/>
      <c r="K6660" s="180"/>
      <c r="L6660" s="40"/>
      <c r="M6660" s="14"/>
      <c r="N6660" s="16"/>
      <c r="O6660" s="49"/>
      <c r="P6660" s="64"/>
      <c r="Q6660" s="18"/>
      <c r="R6660" s="181">
        <f t="shared" si="933"/>
        <v>0</v>
      </c>
      <c r="S6660" s="181">
        <f t="shared" si="934"/>
        <v>0</v>
      </c>
      <c r="T6660" s="181">
        <f t="shared" si="935"/>
        <v>0</v>
      </c>
      <c r="AQ6660" s="1">
        <f>COUNT(L$11:L6660)</f>
        <v>37</v>
      </c>
      <c r="AR6660" s="43">
        <f t="shared" si="936"/>
        <v>40933</v>
      </c>
      <c r="AS6660" s="44">
        <f t="shared" si="937"/>
        <v>89.120000000000019</v>
      </c>
      <c r="AT6660" s="10" t="str">
        <f t="shared" si="938"/>
        <v/>
      </c>
      <c r="AU6660" s="20" t="str">
        <f t="shared" si="939"/>
        <v/>
      </c>
      <c r="AV6660" s="42">
        <f t="shared" si="940"/>
        <v>1</v>
      </c>
      <c r="AW6660" s="89">
        <f t="shared" si="941"/>
        <v>0</v>
      </c>
      <c r="AX6660" s="168"/>
      <c r="AY6660" s="60"/>
      <c r="AZ6660" s="61"/>
      <c r="BB6660" s="61" t="str">
        <f>IF(Settings!I6656&lt;&gt;"",Settings!I6656,"")</f>
        <v/>
      </c>
    </row>
    <row r="6661" spans="2:54" x14ac:dyDescent="0.2">
      <c r="B6661" s="13"/>
      <c r="C6661" s="12"/>
      <c r="D6661" s="12"/>
      <c r="E6661" s="12"/>
      <c r="F6661" s="12"/>
      <c r="G6661" s="12"/>
      <c r="H6661" s="12"/>
      <c r="I6661" s="15"/>
      <c r="J6661" s="31"/>
      <c r="K6661" s="180"/>
      <c r="L6661" s="40"/>
      <c r="M6661" s="14"/>
      <c r="N6661" s="16"/>
      <c r="O6661" s="49"/>
      <c r="P6661" s="64"/>
      <c r="Q6661" s="18"/>
      <c r="R6661" s="181">
        <f t="shared" si="933"/>
        <v>0</v>
      </c>
      <c r="S6661" s="181">
        <f t="shared" si="934"/>
        <v>0</v>
      </c>
      <c r="T6661" s="181">
        <f t="shared" si="935"/>
        <v>0</v>
      </c>
      <c r="AQ6661" s="1">
        <f>COUNT(L$11:L6661)</f>
        <v>37</v>
      </c>
      <c r="AR6661" s="43">
        <f t="shared" si="936"/>
        <v>40933</v>
      </c>
      <c r="AS6661" s="44">
        <f t="shared" si="937"/>
        <v>89.120000000000019</v>
      </c>
      <c r="AT6661" s="10" t="str">
        <f t="shared" si="938"/>
        <v/>
      </c>
      <c r="AU6661" s="20" t="str">
        <f t="shared" si="939"/>
        <v/>
      </c>
      <c r="AV6661" s="42">
        <f t="shared" si="940"/>
        <v>1</v>
      </c>
      <c r="AW6661" s="89">
        <f t="shared" si="941"/>
        <v>0</v>
      </c>
      <c r="AX6661" s="168"/>
      <c r="AY6661" s="60"/>
      <c r="AZ6661" s="61"/>
      <c r="BB6661" s="61" t="str">
        <f>IF(Settings!I6657&lt;&gt;"",Settings!I6657,"")</f>
        <v/>
      </c>
    </row>
    <row r="6662" spans="2:54" x14ac:dyDescent="0.2">
      <c r="B6662" s="13"/>
      <c r="C6662" s="12"/>
      <c r="D6662" s="12"/>
      <c r="E6662" s="12"/>
      <c r="F6662" s="12"/>
      <c r="G6662" s="12"/>
      <c r="H6662" s="12"/>
      <c r="I6662" s="15"/>
      <c r="J6662" s="31"/>
      <c r="K6662" s="180"/>
      <c r="L6662" s="40"/>
      <c r="M6662" s="14"/>
      <c r="N6662" s="16"/>
      <c r="O6662" s="49"/>
      <c r="P6662" s="64"/>
      <c r="Q6662" s="18"/>
      <c r="R6662" s="181">
        <f t="shared" si="933"/>
        <v>0</v>
      </c>
      <c r="S6662" s="181">
        <f t="shared" si="934"/>
        <v>0</v>
      </c>
      <c r="T6662" s="181">
        <f t="shared" si="935"/>
        <v>0</v>
      </c>
      <c r="AQ6662" s="1">
        <f>COUNT(L$11:L6662)</f>
        <v>37</v>
      </c>
      <c r="AR6662" s="43">
        <f t="shared" si="936"/>
        <v>40933</v>
      </c>
      <c r="AS6662" s="44">
        <f t="shared" si="937"/>
        <v>89.120000000000019</v>
      </c>
      <c r="AT6662" s="10" t="str">
        <f t="shared" si="938"/>
        <v/>
      </c>
      <c r="AU6662" s="20" t="str">
        <f t="shared" si="939"/>
        <v/>
      </c>
      <c r="AV6662" s="42">
        <f t="shared" si="940"/>
        <v>1</v>
      </c>
      <c r="AW6662" s="89">
        <f t="shared" si="941"/>
        <v>0</v>
      </c>
      <c r="AX6662" s="168"/>
      <c r="AY6662" s="60"/>
      <c r="AZ6662" s="61"/>
      <c r="BB6662" s="61" t="str">
        <f>IF(Settings!I6658&lt;&gt;"",Settings!I6658,"")</f>
        <v/>
      </c>
    </row>
    <row r="6663" spans="2:54" x14ac:dyDescent="0.2">
      <c r="B6663" s="13"/>
      <c r="C6663" s="12"/>
      <c r="D6663" s="12"/>
      <c r="E6663" s="12"/>
      <c r="F6663" s="12"/>
      <c r="G6663" s="12"/>
      <c r="H6663" s="12"/>
      <c r="I6663" s="15"/>
      <c r="J6663" s="31"/>
      <c r="K6663" s="180"/>
      <c r="L6663" s="40"/>
      <c r="M6663" s="14"/>
      <c r="N6663" s="16"/>
      <c r="O6663" s="49"/>
      <c r="P6663" s="64"/>
      <c r="Q6663" s="18"/>
      <c r="R6663" s="181">
        <f t="shared" si="933"/>
        <v>0</v>
      </c>
      <c r="S6663" s="181">
        <f t="shared" si="934"/>
        <v>0</v>
      </c>
      <c r="T6663" s="181">
        <f t="shared" si="935"/>
        <v>0</v>
      </c>
      <c r="AQ6663" s="1">
        <f>COUNT(L$11:L6663)</f>
        <v>37</v>
      </c>
      <c r="AR6663" s="43">
        <f t="shared" si="936"/>
        <v>40933</v>
      </c>
      <c r="AS6663" s="44">
        <f t="shared" si="937"/>
        <v>89.120000000000019</v>
      </c>
      <c r="AT6663" s="10" t="str">
        <f t="shared" si="938"/>
        <v/>
      </c>
      <c r="AU6663" s="20" t="str">
        <f t="shared" si="939"/>
        <v/>
      </c>
      <c r="AV6663" s="42">
        <f t="shared" si="940"/>
        <v>1</v>
      </c>
      <c r="AW6663" s="89">
        <f t="shared" si="941"/>
        <v>0</v>
      </c>
      <c r="AX6663" s="168"/>
      <c r="AY6663" s="60"/>
      <c r="AZ6663" s="61"/>
      <c r="BB6663" s="61" t="str">
        <f>IF(Settings!I6659&lt;&gt;"",Settings!I6659,"")</f>
        <v/>
      </c>
    </row>
    <row r="6664" spans="2:54" x14ac:dyDescent="0.2">
      <c r="B6664" s="13"/>
      <c r="C6664" s="12"/>
      <c r="D6664" s="12"/>
      <c r="E6664" s="12"/>
      <c r="F6664" s="12"/>
      <c r="G6664" s="12"/>
      <c r="H6664" s="12"/>
      <c r="I6664" s="15"/>
      <c r="J6664" s="31"/>
      <c r="K6664" s="180"/>
      <c r="L6664" s="40"/>
      <c r="M6664" s="14"/>
      <c r="N6664" s="16"/>
      <c r="O6664" s="49"/>
      <c r="P6664" s="64"/>
      <c r="Q6664" s="18"/>
      <c r="R6664" s="181">
        <f t="shared" si="933"/>
        <v>0</v>
      </c>
      <c r="S6664" s="181">
        <f t="shared" si="934"/>
        <v>0</v>
      </c>
      <c r="T6664" s="181">
        <f t="shared" si="935"/>
        <v>0</v>
      </c>
      <c r="AQ6664" s="1">
        <f>COUNT(L$11:L6664)</f>
        <v>37</v>
      </c>
      <c r="AR6664" s="43">
        <f t="shared" si="936"/>
        <v>40933</v>
      </c>
      <c r="AS6664" s="44">
        <f t="shared" si="937"/>
        <v>89.120000000000019</v>
      </c>
      <c r="AT6664" s="10" t="str">
        <f t="shared" si="938"/>
        <v/>
      </c>
      <c r="AU6664" s="20" t="str">
        <f t="shared" si="939"/>
        <v/>
      </c>
      <c r="AV6664" s="42">
        <f t="shared" si="940"/>
        <v>1</v>
      </c>
      <c r="AW6664" s="89">
        <f t="shared" si="941"/>
        <v>0</v>
      </c>
      <c r="AX6664" s="168"/>
      <c r="AY6664" s="60"/>
      <c r="AZ6664" s="61"/>
      <c r="BB6664" s="61" t="str">
        <f>IF(Settings!I6660&lt;&gt;"",Settings!I6660,"")</f>
        <v/>
      </c>
    </row>
    <row r="6665" spans="2:54" x14ac:dyDescent="0.2">
      <c r="B6665" s="13"/>
      <c r="C6665" s="12"/>
      <c r="D6665" s="12"/>
      <c r="E6665" s="12"/>
      <c r="F6665" s="12"/>
      <c r="G6665" s="12"/>
      <c r="H6665" s="12"/>
      <c r="I6665" s="15"/>
      <c r="J6665" s="31"/>
      <c r="K6665" s="180"/>
      <c r="L6665" s="40"/>
      <c r="M6665" s="14"/>
      <c r="N6665" s="16"/>
      <c r="O6665" s="49"/>
      <c r="P6665" s="64"/>
      <c r="Q6665" s="18"/>
      <c r="R6665" s="181">
        <f t="shared" si="933"/>
        <v>0</v>
      </c>
      <c r="S6665" s="181">
        <f t="shared" si="934"/>
        <v>0</v>
      </c>
      <c r="T6665" s="181">
        <f t="shared" si="935"/>
        <v>0</v>
      </c>
      <c r="AQ6665" s="1">
        <f>COUNT(L$11:L6665)</f>
        <v>37</v>
      </c>
      <c r="AR6665" s="43">
        <f t="shared" si="936"/>
        <v>40933</v>
      </c>
      <c r="AS6665" s="44">
        <f t="shared" si="937"/>
        <v>89.120000000000019</v>
      </c>
      <c r="AT6665" s="10" t="str">
        <f t="shared" si="938"/>
        <v/>
      </c>
      <c r="AU6665" s="20" t="str">
        <f t="shared" si="939"/>
        <v/>
      </c>
      <c r="AV6665" s="42">
        <f t="shared" si="940"/>
        <v>1</v>
      </c>
      <c r="AW6665" s="89">
        <f t="shared" si="941"/>
        <v>0</v>
      </c>
      <c r="AX6665" s="168"/>
      <c r="AY6665" s="60"/>
      <c r="AZ6665" s="61"/>
      <c r="BB6665" s="61" t="str">
        <f>IF(Settings!I6661&lt;&gt;"",Settings!I6661,"")</f>
        <v/>
      </c>
    </row>
    <row r="6666" spans="2:54" x14ac:dyDescent="0.2">
      <c r="B6666" s="13"/>
      <c r="C6666" s="12"/>
      <c r="D6666" s="12"/>
      <c r="E6666" s="12"/>
      <c r="F6666" s="12"/>
      <c r="G6666" s="12"/>
      <c r="H6666" s="12"/>
      <c r="I6666" s="15"/>
      <c r="J6666" s="31"/>
      <c r="K6666" s="180"/>
      <c r="L6666" s="40"/>
      <c r="M6666" s="14"/>
      <c r="N6666" s="16"/>
      <c r="O6666" s="49"/>
      <c r="P6666" s="64"/>
      <c r="Q6666" s="18"/>
      <c r="R6666" s="181">
        <f t="shared" si="933"/>
        <v>0</v>
      </c>
      <c r="S6666" s="181">
        <f t="shared" si="934"/>
        <v>0</v>
      </c>
      <c r="T6666" s="181">
        <f t="shared" si="935"/>
        <v>0</v>
      </c>
      <c r="AQ6666" s="1">
        <f>COUNT(L$11:L6666)</f>
        <v>37</v>
      </c>
      <c r="AR6666" s="43">
        <f t="shared" si="936"/>
        <v>40933</v>
      </c>
      <c r="AS6666" s="44">
        <f t="shared" si="937"/>
        <v>89.120000000000019</v>
      </c>
      <c r="AT6666" s="10" t="str">
        <f t="shared" si="938"/>
        <v/>
      </c>
      <c r="AU6666" s="20" t="str">
        <f t="shared" si="939"/>
        <v/>
      </c>
      <c r="AV6666" s="42">
        <f t="shared" si="940"/>
        <v>1</v>
      </c>
      <c r="AW6666" s="89">
        <f t="shared" si="941"/>
        <v>0</v>
      </c>
      <c r="AX6666" s="168"/>
      <c r="AY6666" s="60"/>
      <c r="AZ6666" s="61"/>
      <c r="BB6666" s="61" t="str">
        <f>IF(Settings!I6662&lt;&gt;"",Settings!I6662,"")</f>
        <v/>
      </c>
    </row>
    <row r="6667" spans="2:54" x14ac:dyDescent="0.2">
      <c r="B6667" s="13"/>
      <c r="C6667" s="12"/>
      <c r="D6667" s="12"/>
      <c r="E6667" s="12"/>
      <c r="F6667" s="12"/>
      <c r="G6667" s="12"/>
      <c r="H6667" s="12"/>
      <c r="I6667" s="15"/>
      <c r="J6667" s="31"/>
      <c r="K6667" s="180"/>
      <c r="L6667" s="40"/>
      <c r="M6667" s="14"/>
      <c r="N6667" s="16"/>
      <c r="O6667" s="49"/>
      <c r="P6667" s="64"/>
      <c r="Q6667" s="18"/>
      <c r="R6667" s="181">
        <f t="shared" si="933"/>
        <v>0</v>
      </c>
      <c r="S6667" s="181">
        <f t="shared" si="934"/>
        <v>0</v>
      </c>
      <c r="T6667" s="181">
        <f t="shared" si="935"/>
        <v>0</v>
      </c>
      <c r="AQ6667" s="1">
        <f>COUNT(L$11:L6667)</f>
        <v>37</v>
      </c>
      <c r="AR6667" s="43">
        <f t="shared" si="936"/>
        <v>40933</v>
      </c>
      <c r="AS6667" s="44">
        <f t="shared" si="937"/>
        <v>89.120000000000019</v>
      </c>
      <c r="AT6667" s="10" t="str">
        <f t="shared" si="938"/>
        <v/>
      </c>
      <c r="AU6667" s="20" t="str">
        <f t="shared" si="939"/>
        <v/>
      </c>
      <c r="AV6667" s="42">
        <f t="shared" si="940"/>
        <v>1</v>
      </c>
      <c r="AW6667" s="89">
        <f t="shared" si="941"/>
        <v>0</v>
      </c>
      <c r="AX6667" s="168"/>
      <c r="AY6667" s="60"/>
      <c r="AZ6667" s="61"/>
      <c r="BB6667" s="61" t="str">
        <f>IF(Settings!I6663&lt;&gt;"",Settings!I6663,"")</f>
        <v/>
      </c>
    </row>
    <row r="6668" spans="2:54" x14ac:dyDescent="0.2">
      <c r="B6668" s="13"/>
      <c r="C6668" s="12"/>
      <c r="D6668" s="12"/>
      <c r="E6668" s="12"/>
      <c r="F6668" s="12"/>
      <c r="G6668" s="12"/>
      <c r="H6668" s="12"/>
      <c r="I6668" s="15"/>
      <c r="J6668" s="31"/>
      <c r="K6668" s="180"/>
      <c r="L6668" s="40"/>
      <c r="M6668" s="14"/>
      <c r="N6668" s="16"/>
      <c r="O6668" s="49"/>
      <c r="P6668" s="64"/>
      <c r="Q6668" s="18"/>
      <c r="R6668" s="181">
        <f t="shared" ref="R6668:R6731" si="942">ROUND(IF(M6668&lt;&gt;"Y",IF(P6668&lt;&gt;"Y",K6668,K6668*(AV6668-1)),0),ROUNDING)</f>
        <v>0</v>
      </c>
      <c r="S6668" s="181">
        <f t="shared" ref="S6668:S6731" si="943">ROUND(IF(O6668&gt;0,IF(M6668="Y",AW6668*(1-O6668),IF(AW6668&gt;R6668,R6668 + (AW6668 - R6668)*(1-O6668),AW6668)),AW6668),ROUNDING)</f>
        <v>0</v>
      </c>
      <c r="T6668" s="181">
        <f t="shared" ref="T6668:T6731" si="944">ROUND(IF(N6668="P",0,IF(OR(M6668="N",M6668=""),S6668-R6668,S6668)),ROUNDING)</f>
        <v>0</v>
      </c>
      <c r="AQ6668" s="1">
        <f>COUNT(L$11:L6668)</f>
        <v>37</v>
      </c>
      <c r="AR6668" s="43">
        <f t="shared" si="936"/>
        <v>40933</v>
      </c>
      <c r="AS6668" s="44">
        <f t="shared" si="937"/>
        <v>89.120000000000019</v>
      </c>
      <c r="AT6668" s="10" t="str">
        <f t="shared" si="938"/>
        <v/>
      </c>
      <c r="AU6668" s="20" t="str">
        <f t="shared" si="939"/>
        <v/>
      </c>
      <c r="AV6668" s="42">
        <f t="shared" si="940"/>
        <v>1</v>
      </c>
      <c r="AW6668" s="89">
        <f t="shared" si="941"/>
        <v>0</v>
      </c>
      <c r="AX6668" s="168"/>
      <c r="AY6668" s="60"/>
      <c r="AZ6668" s="61"/>
      <c r="BB6668" s="61" t="str">
        <f>IF(Settings!I6664&lt;&gt;"",Settings!I6664,"")</f>
        <v/>
      </c>
    </row>
    <row r="6669" spans="2:54" x14ac:dyDescent="0.2">
      <c r="B6669" s="13"/>
      <c r="C6669" s="12"/>
      <c r="D6669" s="12"/>
      <c r="E6669" s="12"/>
      <c r="F6669" s="12"/>
      <c r="G6669" s="12"/>
      <c r="H6669" s="12"/>
      <c r="I6669" s="15"/>
      <c r="J6669" s="31"/>
      <c r="K6669" s="180"/>
      <c r="L6669" s="40"/>
      <c r="M6669" s="14"/>
      <c r="N6669" s="16"/>
      <c r="O6669" s="49"/>
      <c r="P6669" s="64"/>
      <c r="Q6669" s="18"/>
      <c r="R6669" s="181">
        <f t="shared" si="942"/>
        <v>0</v>
      </c>
      <c r="S6669" s="181">
        <f t="shared" si="943"/>
        <v>0</v>
      </c>
      <c r="T6669" s="181">
        <f t="shared" si="944"/>
        <v>0</v>
      </c>
      <c r="AQ6669" s="1">
        <f>COUNT(L$11:L6669)</f>
        <v>37</v>
      </c>
      <c r="AR6669" s="43">
        <f t="shared" ref="AR6669:AR6732" si="945">IF(B6669&gt;2,B6669,AR6668)</f>
        <v>40933</v>
      </c>
      <c r="AS6669" s="44">
        <f t="shared" ref="AS6669:AS6732" si="946">AS6668+T6669</f>
        <v>89.120000000000019</v>
      </c>
      <c r="AT6669" s="10" t="str">
        <f t="shared" ref="AT6669:AT6732" si="947">IF(N6669="P",IF(P6669&lt;&gt;"Y",IF(M6669&lt;&gt;"Y",K6669*AV6669,K6669*AV6669-K6669),IF(M6669&lt;&gt;"Y",K6669 + K6669*(AV6669-1),K6669)),"")</f>
        <v/>
      </c>
      <c r="AU6669" s="20" t="str">
        <f t="shared" ref="AU6669:AU6732" si="948">IF(M6669="Y",IF(P6669="Y",K6669*(AV6669-1),K6669),"")</f>
        <v/>
      </c>
      <c r="AV6669" s="42">
        <f t="shared" ref="AV6669:AV6732" si="949">IF(L6669&lt;&gt;"",IF(ODDS_TYPE=1,L6669,IF(ODDS_TYPE=2,IF(L6669&gt;0,1+L6669/100,IF(L6669&lt;0,1-100/L6669,1)),IF(ODDS_TYPE=3,1+L6669,IF(ODDS_TYPE=4,1+L6669,IF(ODDS_TYPE=5,IF(L6669&gt;0,1+L6669,1-1/L6669),IF(ODDS_TYPE=6,IF(L6669&gt;=0,L6669+1,1-1/L6669),1)))))),1)</f>
        <v>1</v>
      </c>
      <c r="AW6669" s="89">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68"/>
      <c r="AY6669" s="60"/>
      <c r="AZ6669" s="61"/>
      <c r="BB6669" s="61" t="str">
        <f>IF(Settings!I6665&lt;&gt;"",Settings!I6665,"")</f>
        <v/>
      </c>
    </row>
    <row r="6670" spans="2:54" x14ac:dyDescent="0.2">
      <c r="B6670" s="13"/>
      <c r="C6670" s="12"/>
      <c r="D6670" s="12"/>
      <c r="E6670" s="12"/>
      <c r="F6670" s="12"/>
      <c r="G6670" s="12"/>
      <c r="H6670" s="12"/>
      <c r="I6670" s="15"/>
      <c r="J6670" s="31"/>
      <c r="K6670" s="180"/>
      <c r="L6670" s="40"/>
      <c r="M6670" s="14"/>
      <c r="N6670" s="16"/>
      <c r="O6670" s="49"/>
      <c r="P6670" s="64"/>
      <c r="Q6670" s="18"/>
      <c r="R6670" s="181">
        <f t="shared" si="942"/>
        <v>0</v>
      </c>
      <c r="S6670" s="181">
        <f t="shared" si="943"/>
        <v>0</v>
      </c>
      <c r="T6670" s="181">
        <f t="shared" si="944"/>
        <v>0</v>
      </c>
      <c r="AQ6670" s="1">
        <f>COUNT(L$11:L6670)</f>
        <v>37</v>
      </c>
      <c r="AR6670" s="43">
        <f t="shared" si="945"/>
        <v>40933</v>
      </c>
      <c r="AS6670" s="44">
        <f t="shared" si="946"/>
        <v>89.120000000000019</v>
      </c>
      <c r="AT6670" s="10" t="str">
        <f t="shared" si="947"/>
        <v/>
      </c>
      <c r="AU6670" s="20" t="str">
        <f t="shared" si="948"/>
        <v/>
      </c>
      <c r="AV6670" s="42">
        <f t="shared" si="949"/>
        <v>1</v>
      </c>
      <c r="AW6670" s="89">
        <f t="shared" si="950"/>
        <v>0</v>
      </c>
      <c r="AX6670" s="168"/>
      <c r="AY6670" s="60"/>
      <c r="AZ6670" s="61"/>
      <c r="BB6670" s="61" t="str">
        <f>IF(Settings!I6666&lt;&gt;"",Settings!I6666,"")</f>
        <v/>
      </c>
    </row>
    <row r="6671" spans="2:54" x14ac:dyDescent="0.2">
      <c r="B6671" s="13"/>
      <c r="C6671" s="12"/>
      <c r="D6671" s="12"/>
      <c r="E6671" s="12"/>
      <c r="F6671" s="12"/>
      <c r="G6671" s="12"/>
      <c r="H6671" s="12"/>
      <c r="I6671" s="15"/>
      <c r="J6671" s="31"/>
      <c r="K6671" s="180"/>
      <c r="L6671" s="40"/>
      <c r="M6671" s="14"/>
      <c r="N6671" s="16"/>
      <c r="O6671" s="49"/>
      <c r="P6671" s="64"/>
      <c r="Q6671" s="18"/>
      <c r="R6671" s="181">
        <f t="shared" si="942"/>
        <v>0</v>
      </c>
      <c r="S6671" s="181">
        <f t="shared" si="943"/>
        <v>0</v>
      </c>
      <c r="T6671" s="181">
        <f t="shared" si="944"/>
        <v>0</v>
      </c>
      <c r="AQ6671" s="1">
        <f>COUNT(L$11:L6671)</f>
        <v>37</v>
      </c>
      <c r="AR6671" s="43">
        <f t="shared" si="945"/>
        <v>40933</v>
      </c>
      <c r="AS6671" s="44">
        <f t="shared" si="946"/>
        <v>89.120000000000019</v>
      </c>
      <c r="AT6671" s="10" t="str">
        <f t="shared" si="947"/>
        <v/>
      </c>
      <c r="AU6671" s="20" t="str">
        <f t="shared" si="948"/>
        <v/>
      </c>
      <c r="AV6671" s="42">
        <f t="shared" si="949"/>
        <v>1</v>
      </c>
      <c r="AW6671" s="89">
        <f t="shared" si="950"/>
        <v>0</v>
      </c>
      <c r="AX6671" s="168"/>
      <c r="AY6671" s="60"/>
      <c r="AZ6671" s="61"/>
      <c r="BB6671" s="61" t="str">
        <f>IF(Settings!I6667&lt;&gt;"",Settings!I6667,"")</f>
        <v/>
      </c>
    </row>
    <row r="6672" spans="2:54" x14ac:dyDescent="0.2">
      <c r="B6672" s="13"/>
      <c r="C6672" s="12"/>
      <c r="D6672" s="12"/>
      <c r="E6672" s="12"/>
      <c r="F6672" s="12"/>
      <c r="G6672" s="12"/>
      <c r="H6672" s="12"/>
      <c r="I6672" s="15"/>
      <c r="J6672" s="31"/>
      <c r="K6672" s="180"/>
      <c r="L6672" s="40"/>
      <c r="M6672" s="14"/>
      <c r="N6672" s="16"/>
      <c r="O6672" s="49"/>
      <c r="P6672" s="64"/>
      <c r="Q6672" s="18"/>
      <c r="R6672" s="181">
        <f t="shared" si="942"/>
        <v>0</v>
      </c>
      <c r="S6672" s="181">
        <f t="shared" si="943"/>
        <v>0</v>
      </c>
      <c r="T6672" s="181">
        <f t="shared" si="944"/>
        <v>0</v>
      </c>
      <c r="AQ6672" s="1">
        <f>COUNT(L$11:L6672)</f>
        <v>37</v>
      </c>
      <c r="AR6672" s="43">
        <f t="shared" si="945"/>
        <v>40933</v>
      </c>
      <c r="AS6672" s="44">
        <f t="shared" si="946"/>
        <v>89.120000000000019</v>
      </c>
      <c r="AT6672" s="10" t="str">
        <f t="shared" si="947"/>
        <v/>
      </c>
      <c r="AU6672" s="20" t="str">
        <f t="shared" si="948"/>
        <v/>
      </c>
      <c r="AV6672" s="42">
        <f t="shared" si="949"/>
        <v>1</v>
      </c>
      <c r="AW6672" s="89">
        <f t="shared" si="950"/>
        <v>0</v>
      </c>
      <c r="AX6672" s="168"/>
      <c r="AY6672" s="60"/>
      <c r="AZ6672" s="61"/>
      <c r="BB6672" s="61" t="str">
        <f>IF(Settings!I6668&lt;&gt;"",Settings!I6668,"")</f>
        <v/>
      </c>
    </row>
    <row r="6673" spans="2:54" x14ac:dyDescent="0.2">
      <c r="B6673" s="13"/>
      <c r="C6673" s="12"/>
      <c r="D6673" s="12"/>
      <c r="E6673" s="12"/>
      <c r="F6673" s="12"/>
      <c r="G6673" s="12"/>
      <c r="H6673" s="12"/>
      <c r="I6673" s="15"/>
      <c r="J6673" s="31"/>
      <c r="K6673" s="180"/>
      <c r="L6673" s="40"/>
      <c r="M6673" s="14"/>
      <c r="N6673" s="16"/>
      <c r="O6673" s="49"/>
      <c r="P6673" s="64"/>
      <c r="Q6673" s="18"/>
      <c r="R6673" s="181">
        <f t="shared" si="942"/>
        <v>0</v>
      </c>
      <c r="S6673" s="181">
        <f t="shared" si="943"/>
        <v>0</v>
      </c>
      <c r="T6673" s="181">
        <f t="shared" si="944"/>
        <v>0</v>
      </c>
      <c r="AQ6673" s="1">
        <f>COUNT(L$11:L6673)</f>
        <v>37</v>
      </c>
      <c r="AR6673" s="43">
        <f t="shared" si="945"/>
        <v>40933</v>
      </c>
      <c r="AS6673" s="44">
        <f t="shared" si="946"/>
        <v>89.120000000000019</v>
      </c>
      <c r="AT6673" s="10" t="str">
        <f t="shared" si="947"/>
        <v/>
      </c>
      <c r="AU6673" s="20" t="str">
        <f t="shared" si="948"/>
        <v/>
      </c>
      <c r="AV6673" s="42">
        <f t="shared" si="949"/>
        <v>1</v>
      </c>
      <c r="AW6673" s="89">
        <f t="shared" si="950"/>
        <v>0</v>
      </c>
      <c r="AX6673" s="168"/>
      <c r="AY6673" s="60"/>
      <c r="AZ6673" s="61"/>
      <c r="BB6673" s="61" t="str">
        <f>IF(Settings!I6669&lt;&gt;"",Settings!I6669,"")</f>
        <v/>
      </c>
    </row>
    <row r="6674" spans="2:54" x14ac:dyDescent="0.2">
      <c r="B6674" s="13"/>
      <c r="C6674" s="12"/>
      <c r="D6674" s="12"/>
      <c r="E6674" s="12"/>
      <c r="F6674" s="12"/>
      <c r="G6674" s="12"/>
      <c r="H6674" s="12"/>
      <c r="I6674" s="15"/>
      <c r="J6674" s="31"/>
      <c r="K6674" s="180"/>
      <c r="L6674" s="40"/>
      <c r="M6674" s="14"/>
      <c r="N6674" s="16"/>
      <c r="O6674" s="49"/>
      <c r="P6674" s="64"/>
      <c r="Q6674" s="18"/>
      <c r="R6674" s="181">
        <f t="shared" si="942"/>
        <v>0</v>
      </c>
      <c r="S6674" s="181">
        <f t="shared" si="943"/>
        <v>0</v>
      </c>
      <c r="T6674" s="181">
        <f t="shared" si="944"/>
        <v>0</v>
      </c>
      <c r="AQ6674" s="1">
        <f>COUNT(L$11:L6674)</f>
        <v>37</v>
      </c>
      <c r="AR6674" s="43">
        <f t="shared" si="945"/>
        <v>40933</v>
      </c>
      <c r="AS6674" s="44">
        <f t="shared" si="946"/>
        <v>89.120000000000019</v>
      </c>
      <c r="AT6674" s="10" t="str">
        <f t="shared" si="947"/>
        <v/>
      </c>
      <c r="AU6674" s="20" t="str">
        <f t="shared" si="948"/>
        <v/>
      </c>
      <c r="AV6674" s="42">
        <f t="shared" si="949"/>
        <v>1</v>
      </c>
      <c r="AW6674" s="89">
        <f t="shared" si="950"/>
        <v>0</v>
      </c>
      <c r="AX6674" s="168"/>
      <c r="AY6674" s="60"/>
      <c r="AZ6674" s="61"/>
      <c r="BB6674" s="61" t="str">
        <f>IF(Settings!I6670&lt;&gt;"",Settings!I6670,"")</f>
        <v/>
      </c>
    </row>
    <row r="6675" spans="2:54" x14ac:dyDescent="0.2">
      <c r="B6675" s="13"/>
      <c r="C6675" s="12"/>
      <c r="D6675" s="12"/>
      <c r="E6675" s="12"/>
      <c r="F6675" s="12"/>
      <c r="G6675" s="12"/>
      <c r="H6675" s="12"/>
      <c r="I6675" s="15"/>
      <c r="J6675" s="31"/>
      <c r="K6675" s="180"/>
      <c r="L6675" s="40"/>
      <c r="M6675" s="14"/>
      <c r="N6675" s="16"/>
      <c r="O6675" s="49"/>
      <c r="P6675" s="64"/>
      <c r="Q6675" s="18"/>
      <c r="R6675" s="181">
        <f t="shared" si="942"/>
        <v>0</v>
      </c>
      <c r="S6675" s="181">
        <f t="shared" si="943"/>
        <v>0</v>
      </c>
      <c r="T6675" s="181">
        <f t="shared" si="944"/>
        <v>0</v>
      </c>
      <c r="AQ6675" s="1">
        <f>COUNT(L$11:L6675)</f>
        <v>37</v>
      </c>
      <c r="AR6675" s="43">
        <f t="shared" si="945"/>
        <v>40933</v>
      </c>
      <c r="AS6675" s="44">
        <f t="shared" si="946"/>
        <v>89.120000000000019</v>
      </c>
      <c r="AT6675" s="10" t="str">
        <f t="shared" si="947"/>
        <v/>
      </c>
      <c r="AU6675" s="20" t="str">
        <f t="shared" si="948"/>
        <v/>
      </c>
      <c r="AV6675" s="42">
        <f t="shared" si="949"/>
        <v>1</v>
      </c>
      <c r="AW6675" s="89">
        <f t="shared" si="950"/>
        <v>0</v>
      </c>
      <c r="AX6675" s="168"/>
      <c r="AY6675" s="60"/>
      <c r="AZ6675" s="61"/>
      <c r="BB6675" s="61" t="str">
        <f>IF(Settings!I6671&lt;&gt;"",Settings!I6671,"")</f>
        <v/>
      </c>
    </row>
    <row r="6676" spans="2:54" x14ac:dyDescent="0.2">
      <c r="B6676" s="13"/>
      <c r="C6676" s="12"/>
      <c r="D6676" s="12"/>
      <c r="E6676" s="12"/>
      <c r="F6676" s="12"/>
      <c r="G6676" s="12"/>
      <c r="H6676" s="12"/>
      <c r="I6676" s="15"/>
      <c r="J6676" s="31"/>
      <c r="K6676" s="180"/>
      <c r="L6676" s="40"/>
      <c r="M6676" s="14"/>
      <c r="N6676" s="16"/>
      <c r="O6676" s="49"/>
      <c r="P6676" s="64"/>
      <c r="Q6676" s="18"/>
      <c r="R6676" s="181">
        <f t="shared" si="942"/>
        <v>0</v>
      </c>
      <c r="S6676" s="181">
        <f t="shared" si="943"/>
        <v>0</v>
      </c>
      <c r="T6676" s="181">
        <f t="shared" si="944"/>
        <v>0</v>
      </c>
      <c r="AQ6676" s="1">
        <f>COUNT(L$11:L6676)</f>
        <v>37</v>
      </c>
      <c r="AR6676" s="43">
        <f t="shared" si="945"/>
        <v>40933</v>
      </c>
      <c r="AS6676" s="44">
        <f t="shared" si="946"/>
        <v>89.120000000000019</v>
      </c>
      <c r="AT6676" s="10" t="str">
        <f t="shared" si="947"/>
        <v/>
      </c>
      <c r="AU6676" s="20" t="str">
        <f t="shared" si="948"/>
        <v/>
      </c>
      <c r="AV6676" s="42">
        <f t="shared" si="949"/>
        <v>1</v>
      </c>
      <c r="AW6676" s="89">
        <f t="shared" si="950"/>
        <v>0</v>
      </c>
      <c r="AX6676" s="168"/>
      <c r="AY6676" s="60"/>
      <c r="AZ6676" s="61"/>
      <c r="BB6676" s="61" t="str">
        <f>IF(Settings!I6672&lt;&gt;"",Settings!I6672,"")</f>
        <v/>
      </c>
    </row>
    <row r="6677" spans="2:54" x14ac:dyDescent="0.2">
      <c r="B6677" s="13"/>
      <c r="C6677" s="12"/>
      <c r="D6677" s="12"/>
      <c r="E6677" s="12"/>
      <c r="F6677" s="12"/>
      <c r="G6677" s="12"/>
      <c r="H6677" s="12"/>
      <c r="I6677" s="15"/>
      <c r="J6677" s="31"/>
      <c r="K6677" s="180"/>
      <c r="L6677" s="40"/>
      <c r="M6677" s="14"/>
      <c r="N6677" s="16"/>
      <c r="O6677" s="49"/>
      <c r="P6677" s="64"/>
      <c r="Q6677" s="18"/>
      <c r="R6677" s="181">
        <f t="shared" si="942"/>
        <v>0</v>
      </c>
      <c r="S6677" s="181">
        <f t="shared" si="943"/>
        <v>0</v>
      </c>
      <c r="T6677" s="181">
        <f t="shared" si="944"/>
        <v>0</v>
      </c>
      <c r="AQ6677" s="1">
        <f>COUNT(L$11:L6677)</f>
        <v>37</v>
      </c>
      <c r="AR6677" s="43">
        <f t="shared" si="945"/>
        <v>40933</v>
      </c>
      <c r="AS6677" s="44">
        <f t="shared" si="946"/>
        <v>89.120000000000019</v>
      </c>
      <c r="AT6677" s="10" t="str">
        <f t="shared" si="947"/>
        <v/>
      </c>
      <c r="AU6677" s="20" t="str">
        <f t="shared" si="948"/>
        <v/>
      </c>
      <c r="AV6677" s="42">
        <f t="shared" si="949"/>
        <v>1</v>
      </c>
      <c r="AW6677" s="89">
        <f t="shared" si="950"/>
        <v>0</v>
      </c>
      <c r="AX6677" s="168"/>
      <c r="AY6677" s="60"/>
      <c r="AZ6677" s="61"/>
      <c r="BB6677" s="61" t="str">
        <f>IF(Settings!I6673&lt;&gt;"",Settings!I6673,"")</f>
        <v/>
      </c>
    </row>
    <row r="6678" spans="2:54" x14ac:dyDescent="0.2">
      <c r="B6678" s="13"/>
      <c r="C6678" s="12"/>
      <c r="D6678" s="12"/>
      <c r="E6678" s="12"/>
      <c r="F6678" s="12"/>
      <c r="G6678" s="12"/>
      <c r="H6678" s="12"/>
      <c r="I6678" s="15"/>
      <c r="J6678" s="31"/>
      <c r="K6678" s="180"/>
      <c r="L6678" s="40"/>
      <c r="M6678" s="14"/>
      <c r="N6678" s="16"/>
      <c r="O6678" s="49"/>
      <c r="P6678" s="64"/>
      <c r="Q6678" s="18"/>
      <c r="R6678" s="181">
        <f t="shared" si="942"/>
        <v>0</v>
      </c>
      <c r="S6678" s="181">
        <f t="shared" si="943"/>
        <v>0</v>
      </c>
      <c r="T6678" s="181">
        <f t="shared" si="944"/>
        <v>0</v>
      </c>
      <c r="AQ6678" s="1">
        <f>COUNT(L$11:L6678)</f>
        <v>37</v>
      </c>
      <c r="AR6678" s="43">
        <f t="shared" si="945"/>
        <v>40933</v>
      </c>
      <c r="AS6678" s="44">
        <f t="shared" si="946"/>
        <v>89.120000000000019</v>
      </c>
      <c r="AT6678" s="10" t="str">
        <f t="shared" si="947"/>
        <v/>
      </c>
      <c r="AU6678" s="20" t="str">
        <f t="shared" si="948"/>
        <v/>
      </c>
      <c r="AV6678" s="42">
        <f t="shared" si="949"/>
        <v>1</v>
      </c>
      <c r="AW6678" s="89">
        <f t="shared" si="950"/>
        <v>0</v>
      </c>
      <c r="AX6678" s="168"/>
      <c r="AY6678" s="60"/>
      <c r="AZ6678" s="61"/>
      <c r="BB6678" s="61" t="str">
        <f>IF(Settings!I6674&lt;&gt;"",Settings!I6674,"")</f>
        <v/>
      </c>
    </row>
    <row r="6679" spans="2:54" x14ac:dyDescent="0.2">
      <c r="B6679" s="13"/>
      <c r="C6679" s="12"/>
      <c r="D6679" s="12"/>
      <c r="E6679" s="12"/>
      <c r="F6679" s="12"/>
      <c r="G6679" s="12"/>
      <c r="H6679" s="12"/>
      <c r="I6679" s="15"/>
      <c r="J6679" s="31"/>
      <c r="K6679" s="180"/>
      <c r="L6679" s="40"/>
      <c r="M6679" s="14"/>
      <c r="N6679" s="16"/>
      <c r="O6679" s="49"/>
      <c r="P6679" s="64"/>
      <c r="Q6679" s="18"/>
      <c r="R6679" s="181">
        <f t="shared" si="942"/>
        <v>0</v>
      </c>
      <c r="S6679" s="181">
        <f t="shared" si="943"/>
        <v>0</v>
      </c>
      <c r="T6679" s="181">
        <f t="shared" si="944"/>
        <v>0</v>
      </c>
      <c r="AQ6679" s="1">
        <f>COUNT(L$11:L6679)</f>
        <v>37</v>
      </c>
      <c r="AR6679" s="43">
        <f t="shared" si="945"/>
        <v>40933</v>
      </c>
      <c r="AS6679" s="44">
        <f t="shared" si="946"/>
        <v>89.120000000000019</v>
      </c>
      <c r="AT6679" s="10" t="str">
        <f t="shared" si="947"/>
        <v/>
      </c>
      <c r="AU6679" s="20" t="str">
        <f t="shared" si="948"/>
        <v/>
      </c>
      <c r="AV6679" s="42">
        <f t="shared" si="949"/>
        <v>1</v>
      </c>
      <c r="AW6679" s="89">
        <f t="shared" si="950"/>
        <v>0</v>
      </c>
      <c r="AX6679" s="168"/>
      <c r="AY6679" s="60"/>
      <c r="AZ6679" s="61"/>
      <c r="BB6679" s="61" t="str">
        <f>IF(Settings!I6675&lt;&gt;"",Settings!I6675,"")</f>
        <v/>
      </c>
    </row>
    <row r="6680" spans="2:54" x14ac:dyDescent="0.2">
      <c r="B6680" s="13"/>
      <c r="C6680" s="12"/>
      <c r="D6680" s="12"/>
      <c r="E6680" s="12"/>
      <c r="F6680" s="12"/>
      <c r="G6680" s="12"/>
      <c r="H6680" s="12"/>
      <c r="I6680" s="15"/>
      <c r="J6680" s="31"/>
      <c r="K6680" s="180"/>
      <c r="L6680" s="40"/>
      <c r="M6680" s="14"/>
      <c r="N6680" s="16"/>
      <c r="O6680" s="49"/>
      <c r="P6680" s="64"/>
      <c r="Q6680" s="18"/>
      <c r="R6680" s="181">
        <f t="shared" si="942"/>
        <v>0</v>
      </c>
      <c r="S6680" s="181">
        <f t="shared" si="943"/>
        <v>0</v>
      </c>
      <c r="T6680" s="181">
        <f t="shared" si="944"/>
        <v>0</v>
      </c>
      <c r="AQ6680" s="1">
        <f>COUNT(L$11:L6680)</f>
        <v>37</v>
      </c>
      <c r="AR6680" s="43">
        <f t="shared" si="945"/>
        <v>40933</v>
      </c>
      <c r="AS6680" s="44">
        <f t="shared" si="946"/>
        <v>89.120000000000019</v>
      </c>
      <c r="AT6680" s="10" t="str">
        <f t="shared" si="947"/>
        <v/>
      </c>
      <c r="AU6680" s="20" t="str">
        <f t="shared" si="948"/>
        <v/>
      </c>
      <c r="AV6680" s="42">
        <f t="shared" si="949"/>
        <v>1</v>
      </c>
      <c r="AW6680" s="89">
        <f t="shared" si="950"/>
        <v>0</v>
      </c>
      <c r="AX6680" s="168"/>
      <c r="AY6680" s="60"/>
      <c r="AZ6680" s="61"/>
      <c r="BB6680" s="61" t="str">
        <f>IF(Settings!I6676&lt;&gt;"",Settings!I6676,"")</f>
        <v/>
      </c>
    </row>
    <row r="6681" spans="2:54" x14ac:dyDescent="0.2">
      <c r="B6681" s="13"/>
      <c r="C6681" s="12"/>
      <c r="D6681" s="12"/>
      <c r="E6681" s="12"/>
      <c r="F6681" s="12"/>
      <c r="G6681" s="12"/>
      <c r="H6681" s="12"/>
      <c r="I6681" s="15"/>
      <c r="J6681" s="31"/>
      <c r="K6681" s="180"/>
      <c r="L6681" s="40"/>
      <c r="M6681" s="14"/>
      <c r="N6681" s="16"/>
      <c r="O6681" s="49"/>
      <c r="P6681" s="64"/>
      <c r="Q6681" s="18"/>
      <c r="R6681" s="181">
        <f t="shared" si="942"/>
        <v>0</v>
      </c>
      <c r="S6681" s="181">
        <f t="shared" si="943"/>
        <v>0</v>
      </c>
      <c r="T6681" s="181">
        <f t="shared" si="944"/>
        <v>0</v>
      </c>
      <c r="AQ6681" s="1">
        <f>COUNT(L$11:L6681)</f>
        <v>37</v>
      </c>
      <c r="AR6681" s="43">
        <f t="shared" si="945"/>
        <v>40933</v>
      </c>
      <c r="AS6681" s="44">
        <f t="shared" si="946"/>
        <v>89.120000000000019</v>
      </c>
      <c r="AT6681" s="10" t="str">
        <f t="shared" si="947"/>
        <v/>
      </c>
      <c r="AU6681" s="20" t="str">
        <f t="shared" si="948"/>
        <v/>
      </c>
      <c r="AV6681" s="42">
        <f t="shared" si="949"/>
        <v>1</v>
      </c>
      <c r="AW6681" s="89">
        <f t="shared" si="950"/>
        <v>0</v>
      </c>
      <c r="AX6681" s="168"/>
      <c r="AY6681" s="60"/>
      <c r="AZ6681" s="61"/>
      <c r="BB6681" s="61" t="str">
        <f>IF(Settings!I6677&lt;&gt;"",Settings!I6677,"")</f>
        <v/>
      </c>
    </row>
    <row r="6682" spans="2:54" x14ac:dyDescent="0.2">
      <c r="B6682" s="13"/>
      <c r="C6682" s="12"/>
      <c r="D6682" s="12"/>
      <c r="E6682" s="12"/>
      <c r="F6682" s="12"/>
      <c r="G6682" s="12"/>
      <c r="H6682" s="12"/>
      <c r="I6682" s="15"/>
      <c r="J6682" s="31"/>
      <c r="K6682" s="180"/>
      <c r="L6682" s="40"/>
      <c r="M6682" s="14"/>
      <c r="N6682" s="16"/>
      <c r="O6682" s="49"/>
      <c r="P6682" s="64"/>
      <c r="Q6682" s="18"/>
      <c r="R6682" s="181">
        <f t="shared" si="942"/>
        <v>0</v>
      </c>
      <c r="S6682" s="181">
        <f t="shared" si="943"/>
        <v>0</v>
      </c>
      <c r="T6682" s="181">
        <f t="shared" si="944"/>
        <v>0</v>
      </c>
      <c r="AQ6682" s="1">
        <f>COUNT(L$11:L6682)</f>
        <v>37</v>
      </c>
      <c r="AR6682" s="43">
        <f t="shared" si="945"/>
        <v>40933</v>
      </c>
      <c r="AS6682" s="44">
        <f t="shared" si="946"/>
        <v>89.120000000000019</v>
      </c>
      <c r="AT6682" s="10" t="str">
        <f t="shared" si="947"/>
        <v/>
      </c>
      <c r="AU6682" s="20" t="str">
        <f t="shared" si="948"/>
        <v/>
      </c>
      <c r="AV6682" s="42">
        <f t="shared" si="949"/>
        <v>1</v>
      </c>
      <c r="AW6682" s="89">
        <f t="shared" si="950"/>
        <v>0</v>
      </c>
      <c r="AX6682" s="168"/>
      <c r="AY6682" s="60"/>
      <c r="AZ6682" s="61"/>
      <c r="BB6682" s="61" t="str">
        <f>IF(Settings!I6678&lt;&gt;"",Settings!I6678,"")</f>
        <v/>
      </c>
    </row>
    <row r="6683" spans="2:54" x14ac:dyDescent="0.2">
      <c r="B6683" s="13"/>
      <c r="C6683" s="12"/>
      <c r="D6683" s="12"/>
      <c r="E6683" s="12"/>
      <c r="F6683" s="12"/>
      <c r="G6683" s="12"/>
      <c r="H6683" s="12"/>
      <c r="I6683" s="15"/>
      <c r="J6683" s="31"/>
      <c r="K6683" s="180"/>
      <c r="L6683" s="40"/>
      <c r="M6683" s="14"/>
      <c r="N6683" s="16"/>
      <c r="O6683" s="49"/>
      <c r="P6683" s="64"/>
      <c r="Q6683" s="18"/>
      <c r="R6683" s="181">
        <f t="shared" si="942"/>
        <v>0</v>
      </c>
      <c r="S6683" s="181">
        <f t="shared" si="943"/>
        <v>0</v>
      </c>
      <c r="T6683" s="181">
        <f t="shared" si="944"/>
        <v>0</v>
      </c>
      <c r="AQ6683" s="1">
        <f>COUNT(L$11:L6683)</f>
        <v>37</v>
      </c>
      <c r="AR6683" s="43">
        <f t="shared" si="945"/>
        <v>40933</v>
      </c>
      <c r="AS6683" s="44">
        <f t="shared" si="946"/>
        <v>89.120000000000019</v>
      </c>
      <c r="AT6683" s="10" t="str">
        <f t="shared" si="947"/>
        <v/>
      </c>
      <c r="AU6683" s="20" t="str">
        <f t="shared" si="948"/>
        <v/>
      </c>
      <c r="AV6683" s="42">
        <f t="shared" si="949"/>
        <v>1</v>
      </c>
      <c r="AW6683" s="89">
        <f t="shared" si="950"/>
        <v>0</v>
      </c>
      <c r="AX6683" s="168"/>
      <c r="AY6683" s="60"/>
      <c r="AZ6683" s="61"/>
      <c r="BB6683" s="61" t="str">
        <f>IF(Settings!I6679&lt;&gt;"",Settings!I6679,"")</f>
        <v/>
      </c>
    </row>
    <row r="6684" spans="2:54" x14ac:dyDescent="0.2">
      <c r="B6684" s="13"/>
      <c r="C6684" s="12"/>
      <c r="D6684" s="12"/>
      <c r="E6684" s="12"/>
      <c r="F6684" s="12"/>
      <c r="G6684" s="12"/>
      <c r="H6684" s="12"/>
      <c r="I6684" s="15"/>
      <c r="J6684" s="31"/>
      <c r="K6684" s="180"/>
      <c r="L6684" s="40"/>
      <c r="M6684" s="14"/>
      <c r="N6684" s="16"/>
      <c r="O6684" s="49"/>
      <c r="P6684" s="64"/>
      <c r="Q6684" s="18"/>
      <c r="R6684" s="181">
        <f t="shared" si="942"/>
        <v>0</v>
      </c>
      <c r="S6684" s="181">
        <f t="shared" si="943"/>
        <v>0</v>
      </c>
      <c r="T6684" s="181">
        <f t="shared" si="944"/>
        <v>0</v>
      </c>
      <c r="AQ6684" s="1">
        <f>COUNT(L$11:L6684)</f>
        <v>37</v>
      </c>
      <c r="AR6684" s="43">
        <f t="shared" si="945"/>
        <v>40933</v>
      </c>
      <c r="AS6684" s="44">
        <f t="shared" si="946"/>
        <v>89.120000000000019</v>
      </c>
      <c r="AT6684" s="10" t="str">
        <f t="shared" si="947"/>
        <v/>
      </c>
      <c r="AU6684" s="20" t="str">
        <f t="shared" si="948"/>
        <v/>
      </c>
      <c r="AV6684" s="42">
        <f t="shared" si="949"/>
        <v>1</v>
      </c>
      <c r="AW6684" s="89">
        <f t="shared" si="950"/>
        <v>0</v>
      </c>
      <c r="AX6684" s="168"/>
      <c r="AY6684" s="60"/>
      <c r="AZ6684" s="61"/>
      <c r="BB6684" s="61" t="str">
        <f>IF(Settings!I6680&lt;&gt;"",Settings!I6680,"")</f>
        <v/>
      </c>
    </row>
    <row r="6685" spans="2:54" x14ac:dyDescent="0.2">
      <c r="B6685" s="13"/>
      <c r="C6685" s="12"/>
      <c r="D6685" s="12"/>
      <c r="E6685" s="12"/>
      <c r="F6685" s="12"/>
      <c r="G6685" s="12"/>
      <c r="H6685" s="12"/>
      <c r="I6685" s="15"/>
      <c r="J6685" s="31"/>
      <c r="K6685" s="180"/>
      <c r="L6685" s="40"/>
      <c r="M6685" s="14"/>
      <c r="N6685" s="16"/>
      <c r="O6685" s="49"/>
      <c r="P6685" s="64"/>
      <c r="Q6685" s="18"/>
      <c r="R6685" s="181">
        <f t="shared" si="942"/>
        <v>0</v>
      </c>
      <c r="S6685" s="181">
        <f t="shared" si="943"/>
        <v>0</v>
      </c>
      <c r="T6685" s="181">
        <f t="shared" si="944"/>
        <v>0</v>
      </c>
      <c r="AQ6685" s="1">
        <f>COUNT(L$11:L6685)</f>
        <v>37</v>
      </c>
      <c r="AR6685" s="43">
        <f t="shared" si="945"/>
        <v>40933</v>
      </c>
      <c r="AS6685" s="44">
        <f t="shared" si="946"/>
        <v>89.120000000000019</v>
      </c>
      <c r="AT6685" s="10" t="str">
        <f t="shared" si="947"/>
        <v/>
      </c>
      <c r="AU6685" s="20" t="str">
        <f t="shared" si="948"/>
        <v/>
      </c>
      <c r="AV6685" s="42">
        <f t="shared" si="949"/>
        <v>1</v>
      </c>
      <c r="AW6685" s="89">
        <f t="shared" si="950"/>
        <v>0</v>
      </c>
      <c r="AX6685" s="168"/>
      <c r="AY6685" s="60"/>
      <c r="AZ6685" s="61"/>
      <c r="BB6685" s="61" t="str">
        <f>IF(Settings!I6681&lt;&gt;"",Settings!I6681,"")</f>
        <v/>
      </c>
    </row>
    <row r="6686" spans="2:54" x14ac:dyDescent="0.2">
      <c r="B6686" s="13"/>
      <c r="C6686" s="12"/>
      <c r="D6686" s="12"/>
      <c r="E6686" s="12"/>
      <c r="F6686" s="12"/>
      <c r="G6686" s="12"/>
      <c r="H6686" s="12"/>
      <c r="I6686" s="15"/>
      <c r="J6686" s="31"/>
      <c r="K6686" s="180"/>
      <c r="L6686" s="40"/>
      <c r="M6686" s="14"/>
      <c r="N6686" s="16"/>
      <c r="O6686" s="49"/>
      <c r="P6686" s="64"/>
      <c r="Q6686" s="18"/>
      <c r="R6686" s="181">
        <f t="shared" si="942"/>
        <v>0</v>
      </c>
      <c r="S6686" s="181">
        <f t="shared" si="943"/>
        <v>0</v>
      </c>
      <c r="T6686" s="181">
        <f t="shared" si="944"/>
        <v>0</v>
      </c>
      <c r="AQ6686" s="1">
        <f>COUNT(L$11:L6686)</f>
        <v>37</v>
      </c>
      <c r="AR6686" s="43">
        <f t="shared" si="945"/>
        <v>40933</v>
      </c>
      <c r="AS6686" s="44">
        <f t="shared" si="946"/>
        <v>89.120000000000019</v>
      </c>
      <c r="AT6686" s="10" t="str">
        <f t="shared" si="947"/>
        <v/>
      </c>
      <c r="AU6686" s="20" t="str">
        <f t="shared" si="948"/>
        <v/>
      </c>
      <c r="AV6686" s="42">
        <f t="shared" si="949"/>
        <v>1</v>
      </c>
      <c r="AW6686" s="89">
        <f t="shared" si="950"/>
        <v>0</v>
      </c>
      <c r="AX6686" s="168"/>
      <c r="AY6686" s="60"/>
      <c r="AZ6686" s="61"/>
      <c r="BB6686" s="61" t="str">
        <f>IF(Settings!I6682&lt;&gt;"",Settings!I6682,"")</f>
        <v/>
      </c>
    </row>
    <row r="6687" spans="2:54" x14ac:dyDescent="0.2">
      <c r="B6687" s="13"/>
      <c r="C6687" s="12"/>
      <c r="D6687" s="12"/>
      <c r="E6687" s="12"/>
      <c r="F6687" s="12"/>
      <c r="G6687" s="12"/>
      <c r="H6687" s="12"/>
      <c r="I6687" s="15"/>
      <c r="J6687" s="31"/>
      <c r="K6687" s="180"/>
      <c r="L6687" s="40"/>
      <c r="M6687" s="14"/>
      <c r="N6687" s="16"/>
      <c r="O6687" s="49"/>
      <c r="P6687" s="64"/>
      <c r="Q6687" s="18"/>
      <c r="R6687" s="181">
        <f t="shared" si="942"/>
        <v>0</v>
      </c>
      <c r="S6687" s="181">
        <f t="shared" si="943"/>
        <v>0</v>
      </c>
      <c r="T6687" s="181">
        <f t="shared" si="944"/>
        <v>0</v>
      </c>
      <c r="AQ6687" s="1">
        <f>COUNT(L$11:L6687)</f>
        <v>37</v>
      </c>
      <c r="AR6687" s="43">
        <f t="shared" si="945"/>
        <v>40933</v>
      </c>
      <c r="AS6687" s="44">
        <f t="shared" si="946"/>
        <v>89.120000000000019</v>
      </c>
      <c r="AT6687" s="10" t="str">
        <f t="shared" si="947"/>
        <v/>
      </c>
      <c r="AU6687" s="20" t="str">
        <f t="shared" si="948"/>
        <v/>
      </c>
      <c r="AV6687" s="42">
        <f t="shared" si="949"/>
        <v>1</v>
      </c>
      <c r="AW6687" s="89">
        <f t="shared" si="950"/>
        <v>0</v>
      </c>
      <c r="AX6687" s="168"/>
      <c r="AY6687" s="60"/>
      <c r="AZ6687" s="61"/>
      <c r="BB6687" s="61" t="str">
        <f>IF(Settings!I6683&lt;&gt;"",Settings!I6683,"")</f>
        <v/>
      </c>
    </row>
    <row r="6688" spans="2:54" x14ac:dyDescent="0.2">
      <c r="B6688" s="13"/>
      <c r="C6688" s="12"/>
      <c r="D6688" s="12"/>
      <c r="E6688" s="12"/>
      <c r="F6688" s="12"/>
      <c r="G6688" s="12"/>
      <c r="H6688" s="12"/>
      <c r="I6688" s="15"/>
      <c r="J6688" s="31"/>
      <c r="K6688" s="180"/>
      <c r="L6688" s="40"/>
      <c r="M6688" s="14"/>
      <c r="N6688" s="16"/>
      <c r="O6688" s="49"/>
      <c r="P6688" s="64"/>
      <c r="Q6688" s="18"/>
      <c r="R6688" s="181">
        <f t="shared" si="942"/>
        <v>0</v>
      </c>
      <c r="S6688" s="181">
        <f t="shared" si="943"/>
        <v>0</v>
      </c>
      <c r="T6688" s="181">
        <f t="shared" si="944"/>
        <v>0</v>
      </c>
      <c r="AQ6688" s="1">
        <f>COUNT(L$11:L6688)</f>
        <v>37</v>
      </c>
      <c r="AR6688" s="43">
        <f t="shared" si="945"/>
        <v>40933</v>
      </c>
      <c r="AS6688" s="44">
        <f t="shared" si="946"/>
        <v>89.120000000000019</v>
      </c>
      <c r="AT6688" s="10" t="str">
        <f t="shared" si="947"/>
        <v/>
      </c>
      <c r="AU6688" s="20" t="str">
        <f t="shared" si="948"/>
        <v/>
      </c>
      <c r="AV6688" s="42">
        <f t="shared" si="949"/>
        <v>1</v>
      </c>
      <c r="AW6688" s="89">
        <f t="shared" si="950"/>
        <v>0</v>
      </c>
      <c r="AX6688" s="168"/>
      <c r="AY6688" s="60"/>
      <c r="AZ6688" s="61"/>
      <c r="BB6688" s="61" t="str">
        <f>IF(Settings!I6684&lt;&gt;"",Settings!I6684,"")</f>
        <v/>
      </c>
    </row>
    <row r="6689" spans="2:54" x14ac:dyDescent="0.2">
      <c r="B6689" s="13"/>
      <c r="C6689" s="12"/>
      <c r="D6689" s="12"/>
      <c r="E6689" s="12"/>
      <c r="F6689" s="12"/>
      <c r="G6689" s="12"/>
      <c r="H6689" s="12"/>
      <c r="I6689" s="15"/>
      <c r="J6689" s="31"/>
      <c r="K6689" s="180"/>
      <c r="L6689" s="40"/>
      <c r="M6689" s="14"/>
      <c r="N6689" s="16"/>
      <c r="O6689" s="49"/>
      <c r="P6689" s="64"/>
      <c r="Q6689" s="18"/>
      <c r="R6689" s="181">
        <f t="shared" si="942"/>
        <v>0</v>
      </c>
      <c r="S6689" s="181">
        <f t="shared" si="943"/>
        <v>0</v>
      </c>
      <c r="T6689" s="181">
        <f t="shared" si="944"/>
        <v>0</v>
      </c>
      <c r="AQ6689" s="1">
        <f>COUNT(L$11:L6689)</f>
        <v>37</v>
      </c>
      <c r="AR6689" s="43">
        <f t="shared" si="945"/>
        <v>40933</v>
      </c>
      <c r="AS6689" s="44">
        <f t="shared" si="946"/>
        <v>89.120000000000019</v>
      </c>
      <c r="AT6689" s="10" t="str">
        <f t="shared" si="947"/>
        <v/>
      </c>
      <c r="AU6689" s="20" t="str">
        <f t="shared" si="948"/>
        <v/>
      </c>
      <c r="AV6689" s="42">
        <f t="shared" si="949"/>
        <v>1</v>
      </c>
      <c r="AW6689" s="89">
        <f t="shared" si="950"/>
        <v>0</v>
      </c>
      <c r="AX6689" s="168"/>
      <c r="AY6689" s="60"/>
      <c r="AZ6689" s="61"/>
      <c r="BB6689" s="61" t="str">
        <f>IF(Settings!I6685&lt;&gt;"",Settings!I6685,"")</f>
        <v/>
      </c>
    </row>
    <row r="6690" spans="2:54" x14ac:dyDescent="0.2">
      <c r="B6690" s="13"/>
      <c r="C6690" s="12"/>
      <c r="D6690" s="12"/>
      <c r="E6690" s="12"/>
      <c r="F6690" s="12"/>
      <c r="G6690" s="12"/>
      <c r="H6690" s="12"/>
      <c r="I6690" s="15"/>
      <c r="J6690" s="31"/>
      <c r="K6690" s="180"/>
      <c r="L6690" s="40"/>
      <c r="M6690" s="14"/>
      <c r="N6690" s="16"/>
      <c r="O6690" s="49"/>
      <c r="P6690" s="64"/>
      <c r="Q6690" s="18"/>
      <c r="R6690" s="181">
        <f t="shared" si="942"/>
        <v>0</v>
      </c>
      <c r="S6690" s="181">
        <f t="shared" si="943"/>
        <v>0</v>
      </c>
      <c r="T6690" s="181">
        <f t="shared" si="944"/>
        <v>0</v>
      </c>
      <c r="AQ6690" s="1">
        <f>COUNT(L$11:L6690)</f>
        <v>37</v>
      </c>
      <c r="AR6690" s="43">
        <f t="shared" si="945"/>
        <v>40933</v>
      </c>
      <c r="AS6690" s="44">
        <f t="shared" si="946"/>
        <v>89.120000000000019</v>
      </c>
      <c r="AT6690" s="10" t="str">
        <f t="shared" si="947"/>
        <v/>
      </c>
      <c r="AU6690" s="20" t="str">
        <f t="shared" si="948"/>
        <v/>
      </c>
      <c r="AV6690" s="42">
        <f t="shared" si="949"/>
        <v>1</v>
      </c>
      <c r="AW6690" s="89">
        <f t="shared" si="950"/>
        <v>0</v>
      </c>
      <c r="AX6690" s="168"/>
      <c r="AY6690" s="60"/>
      <c r="AZ6690" s="61"/>
      <c r="BB6690" s="61" t="str">
        <f>IF(Settings!I6686&lt;&gt;"",Settings!I6686,"")</f>
        <v/>
      </c>
    </row>
    <row r="6691" spans="2:54" x14ac:dyDescent="0.2">
      <c r="B6691" s="13"/>
      <c r="C6691" s="12"/>
      <c r="D6691" s="12"/>
      <c r="E6691" s="12"/>
      <c r="F6691" s="12"/>
      <c r="G6691" s="12"/>
      <c r="H6691" s="12"/>
      <c r="I6691" s="15"/>
      <c r="J6691" s="31"/>
      <c r="K6691" s="180"/>
      <c r="L6691" s="40"/>
      <c r="M6691" s="14"/>
      <c r="N6691" s="16"/>
      <c r="O6691" s="49"/>
      <c r="P6691" s="64"/>
      <c r="Q6691" s="18"/>
      <c r="R6691" s="181">
        <f t="shared" si="942"/>
        <v>0</v>
      </c>
      <c r="S6691" s="181">
        <f t="shared" si="943"/>
        <v>0</v>
      </c>
      <c r="T6691" s="181">
        <f t="shared" si="944"/>
        <v>0</v>
      </c>
      <c r="AQ6691" s="1">
        <f>COUNT(L$11:L6691)</f>
        <v>37</v>
      </c>
      <c r="AR6691" s="43">
        <f t="shared" si="945"/>
        <v>40933</v>
      </c>
      <c r="AS6691" s="44">
        <f t="shared" si="946"/>
        <v>89.120000000000019</v>
      </c>
      <c r="AT6691" s="10" t="str">
        <f t="shared" si="947"/>
        <v/>
      </c>
      <c r="AU6691" s="20" t="str">
        <f t="shared" si="948"/>
        <v/>
      </c>
      <c r="AV6691" s="42">
        <f t="shared" si="949"/>
        <v>1</v>
      </c>
      <c r="AW6691" s="89">
        <f t="shared" si="950"/>
        <v>0</v>
      </c>
      <c r="AX6691" s="168"/>
      <c r="AY6691" s="60"/>
      <c r="AZ6691" s="61"/>
      <c r="BB6691" s="61" t="str">
        <f>IF(Settings!I6687&lt;&gt;"",Settings!I6687,"")</f>
        <v/>
      </c>
    </row>
    <row r="6692" spans="2:54" x14ac:dyDescent="0.2">
      <c r="B6692" s="13"/>
      <c r="C6692" s="12"/>
      <c r="D6692" s="12"/>
      <c r="E6692" s="12"/>
      <c r="F6692" s="12"/>
      <c r="G6692" s="12"/>
      <c r="H6692" s="12"/>
      <c r="I6692" s="15"/>
      <c r="J6692" s="31"/>
      <c r="K6692" s="180"/>
      <c r="L6692" s="40"/>
      <c r="M6692" s="14"/>
      <c r="N6692" s="16"/>
      <c r="O6692" s="49"/>
      <c r="P6692" s="64"/>
      <c r="Q6692" s="18"/>
      <c r="R6692" s="181">
        <f t="shared" si="942"/>
        <v>0</v>
      </c>
      <c r="S6692" s="181">
        <f t="shared" si="943"/>
        <v>0</v>
      </c>
      <c r="T6692" s="181">
        <f t="shared" si="944"/>
        <v>0</v>
      </c>
      <c r="AQ6692" s="1">
        <f>COUNT(L$11:L6692)</f>
        <v>37</v>
      </c>
      <c r="AR6692" s="43">
        <f t="shared" si="945"/>
        <v>40933</v>
      </c>
      <c r="AS6692" s="44">
        <f t="shared" si="946"/>
        <v>89.120000000000019</v>
      </c>
      <c r="AT6692" s="10" t="str">
        <f t="shared" si="947"/>
        <v/>
      </c>
      <c r="AU6692" s="20" t="str">
        <f t="shared" si="948"/>
        <v/>
      </c>
      <c r="AV6692" s="42">
        <f t="shared" si="949"/>
        <v>1</v>
      </c>
      <c r="AW6692" s="89">
        <f t="shared" si="950"/>
        <v>0</v>
      </c>
      <c r="AX6692" s="168"/>
      <c r="AY6692" s="60"/>
      <c r="AZ6692" s="61"/>
      <c r="BB6692" s="61" t="str">
        <f>IF(Settings!I6688&lt;&gt;"",Settings!I6688,"")</f>
        <v/>
      </c>
    </row>
    <row r="6693" spans="2:54" x14ac:dyDescent="0.2">
      <c r="B6693" s="13"/>
      <c r="C6693" s="12"/>
      <c r="D6693" s="12"/>
      <c r="E6693" s="12"/>
      <c r="F6693" s="12"/>
      <c r="G6693" s="12"/>
      <c r="H6693" s="12"/>
      <c r="I6693" s="15"/>
      <c r="J6693" s="31"/>
      <c r="K6693" s="180"/>
      <c r="L6693" s="40"/>
      <c r="M6693" s="14"/>
      <c r="N6693" s="16"/>
      <c r="O6693" s="49"/>
      <c r="P6693" s="64"/>
      <c r="Q6693" s="18"/>
      <c r="R6693" s="181">
        <f t="shared" si="942"/>
        <v>0</v>
      </c>
      <c r="S6693" s="181">
        <f t="shared" si="943"/>
        <v>0</v>
      </c>
      <c r="T6693" s="181">
        <f t="shared" si="944"/>
        <v>0</v>
      </c>
      <c r="AQ6693" s="1">
        <f>COUNT(L$11:L6693)</f>
        <v>37</v>
      </c>
      <c r="AR6693" s="43">
        <f t="shared" si="945"/>
        <v>40933</v>
      </c>
      <c r="AS6693" s="44">
        <f t="shared" si="946"/>
        <v>89.120000000000019</v>
      </c>
      <c r="AT6693" s="10" t="str">
        <f t="shared" si="947"/>
        <v/>
      </c>
      <c r="AU6693" s="20" t="str">
        <f t="shared" si="948"/>
        <v/>
      </c>
      <c r="AV6693" s="42">
        <f t="shared" si="949"/>
        <v>1</v>
      </c>
      <c r="AW6693" s="89">
        <f t="shared" si="950"/>
        <v>0</v>
      </c>
      <c r="AX6693" s="168"/>
      <c r="AY6693" s="60"/>
      <c r="AZ6693" s="61"/>
      <c r="BB6693" s="61" t="str">
        <f>IF(Settings!I6689&lt;&gt;"",Settings!I6689,"")</f>
        <v/>
      </c>
    </row>
    <row r="6694" spans="2:54" x14ac:dyDescent="0.2">
      <c r="B6694" s="13"/>
      <c r="C6694" s="12"/>
      <c r="D6694" s="12"/>
      <c r="E6694" s="12"/>
      <c r="F6694" s="12"/>
      <c r="G6694" s="12"/>
      <c r="H6694" s="12"/>
      <c r="I6694" s="15"/>
      <c r="J6694" s="31"/>
      <c r="K6694" s="180"/>
      <c r="L6694" s="40"/>
      <c r="M6694" s="14"/>
      <c r="N6694" s="16"/>
      <c r="O6694" s="49"/>
      <c r="P6694" s="64"/>
      <c r="Q6694" s="18"/>
      <c r="R6694" s="181">
        <f t="shared" si="942"/>
        <v>0</v>
      </c>
      <c r="S6694" s="181">
        <f t="shared" si="943"/>
        <v>0</v>
      </c>
      <c r="T6694" s="181">
        <f t="shared" si="944"/>
        <v>0</v>
      </c>
      <c r="AQ6694" s="1">
        <f>COUNT(L$11:L6694)</f>
        <v>37</v>
      </c>
      <c r="AR6694" s="43">
        <f t="shared" si="945"/>
        <v>40933</v>
      </c>
      <c r="AS6694" s="44">
        <f t="shared" si="946"/>
        <v>89.120000000000019</v>
      </c>
      <c r="AT6694" s="10" t="str">
        <f t="shared" si="947"/>
        <v/>
      </c>
      <c r="AU6694" s="20" t="str">
        <f t="shared" si="948"/>
        <v/>
      </c>
      <c r="AV6694" s="42">
        <f t="shared" si="949"/>
        <v>1</v>
      </c>
      <c r="AW6694" s="89">
        <f t="shared" si="950"/>
        <v>0</v>
      </c>
      <c r="AX6694" s="168"/>
      <c r="AY6694" s="60"/>
      <c r="AZ6694" s="61"/>
      <c r="BB6694" s="61" t="str">
        <f>IF(Settings!I6690&lt;&gt;"",Settings!I6690,"")</f>
        <v/>
      </c>
    </row>
    <row r="6695" spans="2:54" x14ac:dyDescent="0.2">
      <c r="B6695" s="13"/>
      <c r="C6695" s="12"/>
      <c r="D6695" s="12"/>
      <c r="E6695" s="12"/>
      <c r="F6695" s="12"/>
      <c r="G6695" s="12"/>
      <c r="H6695" s="12"/>
      <c r="I6695" s="15"/>
      <c r="J6695" s="31"/>
      <c r="K6695" s="180"/>
      <c r="L6695" s="40"/>
      <c r="M6695" s="14"/>
      <c r="N6695" s="16"/>
      <c r="O6695" s="49"/>
      <c r="P6695" s="64"/>
      <c r="Q6695" s="18"/>
      <c r="R6695" s="181">
        <f t="shared" si="942"/>
        <v>0</v>
      </c>
      <c r="S6695" s="181">
        <f t="shared" si="943"/>
        <v>0</v>
      </c>
      <c r="T6695" s="181">
        <f t="shared" si="944"/>
        <v>0</v>
      </c>
      <c r="AQ6695" s="1">
        <f>COUNT(L$11:L6695)</f>
        <v>37</v>
      </c>
      <c r="AR6695" s="43">
        <f t="shared" si="945"/>
        <v>40933</v>
      </c>
      <c r="AS6695" s="44">
        <f t="shared" si="946"/>
        <v>89.120000000000019</v>
      </c>
      <c r="AT6695" s="10" t="str">
        <f t="shared" si="947"/>
        <v/>
      </c>
      <c r="AU6695" s="20" t="str">
        <f t="shared" si="948"/>
        <v/>
      </c>
      <c r="AV6695" s="42">
        <f t="shared" si="949"/>
        <v>1</v>
      </c>
      <c r="AW6695" s="89">
        <f t="shared" si="950"/>
        <v>0</v>
      </c>
      <c r="AX6695" s="168"/>
      <c r="AY6695" s="60"/>
      <c r="AZ6695" s="61"/>
      <c r="BB6695" s="61" t="str">
        <f>IF(Settings!I6691&lt;&gt;"",Settings!I6691,"")</f>
        <v/>
      </c>
    </row>
    <row r="6696" spans="2:54" x14ac:dyDescent="0.2">
      <c r="B6696" s="13"/>
      <c r="C6696" s="12"/>
      <c r="D6696" s="12"/>
      <c r="E6696" s="12"/>
      <c r="F6696" s="12"/>
      <c r="G6696" s="12"/>
      <c r="H6696" s="12"/>
      <c r="I6696" s="15"/>
      <c r="J6696" s="31"/>
      <c r="K6696" s="180"/>
      <c r="L6696" s="40"/>
      <c r="M6696" s="14"/>
      <c r="N6696" s="16"/>
      <c r="O6696" s="49"/>
      <c r="P6696" s="64"/>
      <c r="Q6696" s="18"/>
      <c r="R6696" s="181">
        <f t="shared" si="942"/>
        <v>0</v>
      </c>
      <c r="S6696" s="181">
        <f t="shared" si="943"/>
        <v>0</v>
      </c>
      <c r="T6696" s="181">
        <f t="shared" si="944"/>
        <v>0</v>
      </c>
      <c r="AQ6696" s="1">
        <f>COUNT(L$11:L6696)</f>
        <v>37</v>
      </c>
      <c r="AR6696" s="43">
        <f t="shared" si="945"/>
        <v>40933</v>
      </c>
      <c r="AS6696" s="44">
        <f t="shared" si="946"/>
        <v>89.120000000000019</v>
      </c>
      <c r="AT6696" s="10" t="str">
        <f t="shared" si="947"/>
        <v/>
      </c>
      <c r="AU6696" s="20" t="str">
        <f t="shared" si="948"/>
        <v/>
      </c>
      <c r="AV6696" s="42">
        <f t="shared" si="949"/>
        <v>1</v>
      </c>
      <c r="AW6696" s="89">
        <f t="shared" si="950"/>
        <v>0</v>
      </c>
      <c r="AX6696" s="168"/>
      <c r="AY6696" s="60"/>
      <c r="AZ6696" s="61"/>
      <c r="BB6696" s="61" t="str">
        <f>IF(Settings!I6692&lt;&gt;"",Settings!I6692,"")</f>
        <v/>
      </c>
    </row>
    <row r="6697" spans="2:54" x14ac:dyDescent="0.2">
      <c r="B6697" s="13"/>
      <c r="C6697" s="12"/>
      <c r="D6697" s="12"/>
      <c r="E6697" s="12"/>
      <c r="F6697" s="12"/>
      <c r="G6697" s="12"/>
      <c r="H6697" s="12"/>
      <c r="I6697" s="15"/>
      <c r="J6697" s="31"/>
      <c r="K6697" s="180"/>
      <c r="L6697" s="40"/>
      <c r="M6697" s="14"/>
      <c r="N6697" s="16"/>
      <c r="O6697" s="49"/>
      <c r="P6697" s="64"/>
      <c r="Q6697" s="18"/>
      <c r="R6697" s="181">
        <f t="shared" si="942"/>
        <v>0</v>
      </c>
      <c r="S6697" s="181">
        <f t="shared" si="943"/>
        <v>0</v>
      </c>
      <c r="T6697" s="181">
        <f t="shared" si="944"/>
        <v>0</v>
      </c>
      <c r="AQ6697" s="1">
        <f>COUNT(L$11:L6697)</f>
        <v>37</v>
      </c>
      <c r="AR6697" s="43">
        <f t="shared" si="945"/>
        <v>40933</v>
      </c>
      <c r="AS6697" s="44">
        <f t="shared" si="946"/>
        <v>89.120000000000019</v>
      </c>
      <c r="AT6697" s="10" t="str">
        <f t="shared" si="947"/>
        <v/>
      </c>
      <c r="AU6697" s="20" t="str">
        <f t="shared" si="948"/>
        <v/>
      </c>
      <c r="AV6697" s="42">
        <f t="shared" si="949"/>
        <v>1</v>
      </c>
      <c r="AW6697" s="89">
        <f t="shared" si="950"/>
        <v>0</v>
      </c>
      <c r="AX6697" s="168"/>
      <c r="AY6697" s="60"/>
      <c r="AZ6697" s="61"/>
      <c r="BB6697" s="61" t="str">
        <f>IF(Settings!I6693&lt;&gt;"",Settings!I6693,"")</f>
        <v/>
      </c>
    </row>
    <row r="6698" spans="2:54" x14ac:dyDescent="0.2">
      <c r="B6698" s="13"/>
      <c r="C6698" s="12"/>
      <c r="D6698" s="12"/>
      <c r="E6698" s="12"/>
      <c r="F6698" s="12"/>
      <c r="G6698" s="12"/>
      <c r="H6698" s="12"/>
      <c r="I6698" s="15"/>
      <c r="J6698" s="31"/>
      <c r="K6698" s="180"/>
      <c r="L6698" s="40"/>
      <c r="M6698" s="14"/>
      <c r="N6698" s="16"/>
      <c r="O6698" s="49"/>
      <c r="P6698" s="64"/>
      <c r="Q6698" s="18"/>
      <c r="R6698" s="181">
        <f t="shared" si="942"/>
        <v>0</v>
      </c>
      <c r="S6698" s="181">
        <f t="shared" si="943"/>
        <v>0</v>
      </c>
      <c r="T6698" s="181">
        <f t="shared" si="944"/>
        <v>0</v>
      </c>
      <c r="AQ6698" s="1">
        <f>COUNT(L$11:L6698)</f>
        <v>37</v>
      </c>
      <c r="AR6698" s="43">
        <f t="shared" si="945"/>
        <v>40933</v>
      </c>
      <c r="AS6698" s="44">
        <f t="shared" si="946"/>
        <v>89.120000000000019</v>
      </c>
      <c r="AT6698" s="10" t="str">
        <f t="shared" si="947"/>
        <v/>
      </c>
      <c r="AU6698" s="20" t="str">
        <f t="shared" si="948"/>
        <v/>
      </c>
      <c r="AV6698" s="42">
        <f t="shared" si="949"/>
        <v>1</v>
      </c>
      <c r="AW6698" s="89">
        <f t="shared" si="950"/>
        <v>0</v>
      </c>
      <c r="AX6698" s="168"/>
      <c r="AY6698" s="60"/>
      <c r="AZ6698" s="61"/>
      <c r="BB6698" s="61" t="str">
        <f>IF(Settings!I6694&lt;&gt;"",Settings!I6694,"")</f>
        <v/>
      </c>
    </row>
    <row r="6699" spans="2:54" x14ac:dyDescent="0.2">
      <c r="B6699" s="13"/>
      <c r="C6699" s="12"/>
      <c r="D6699" s="12"/>
      <c r="E6699" s="12"/>
      <c r="F6699" s="12"/>
      <c r="G6699" s="12"/>
      <c r="H6699" s="12"/>
      <c r="I6699" s="15"/>
      <c r="J6699" s="31"/>
      <c r="K6699" s="180"/>
      <c r="L6699" s="40"/>
      <c r="M6699" s="14"/>
      <c r="N6699" s="16"/>
      <c r="O6699" s="49"/>
      <c r="P6699" s="64"/>
      <c r="Q6699" s="18"/>
      <c r="R6699" s="181">
        <f t="shared" si="942"/>
        <v>0</v>
      </c>
      <c r="S6699" s="181">
        <f t="shared" si="943"/>
        <v>0</v>
      </c>
      <c r="T6699" s="181">
        <f t="shared" si="944"/>
        <v>0</v>
      </c>
      <c r="AQ6699" s="1">
        <f>COUNT(L$11:L6699)</f>
        <v>37</v>
      </c>
      <c r="AR6699" s="43">
        <f t="shared" si="945"/>
        <v>40933</v>
      </c>
      <c r="AS6699" s="44">
        <f t="shared" si="946"/>
        <v>89.120000000000019</v>
      </c>
      <c r="AT6699" s="10" t="str">
        <f t="shared" si="947"/>
        <v/>
      </c>
      <c r="AU6699" s="20" t="str">
        <f t="shared" si="948"/>
        <v/>
      </c>
      <c r="AV6699" s="42">
        <f t="shared" si="949"/>
        <v>1</v>
      </c>
      <c r="AW6699" s="89">
        <f t="shared" si="950"/>
        <v>0</v>
      </c>
      <c r="AX6699" s="168"/>
      <c r="AY6699" s="60"/>
      <c r="AZ6699" s="61"/>
      <c r="BB6699" s="61" t="str">
        <f>IF(Settings!I6695&lt;&gt;"",Settings!I6695,"")</f>
        <v/>
      </c>
    </row>
    <row r="6700" spans="2:54" x14ac:dyDescent="0.2">
      <c r="B6700" s="13"/>
      <c r="C6700" s="12"/>
      <c r="D6700" s="12"/>
      <c r="E6700" s="12"/>
      <c r="F6700" s="12"/>
      <c r="G6700" s="12"/>
      <c r="H6700" s="12"/>
      <c r="I6700" s="15"/>
      <c r="J6700" s="31"/>
      <c r="K6700" s="180"/>
      <c r="L6700" s="40"/>
      <c r="M6700" s="14"/>
      <c r="N6700" s="16"/>
      <c r="O6700" s="49"/>
      <c r="P6700" s="64"/>
      <c r="Q6700" s="18"/>
      <c r="R6700" s="181">
        <f t="shared" si="942"/>
        <v>0</v>
      </c>
      <c r="S6700" s="181">
        <f t="shared" si="943"/>
        <v>0</v>
      </c>
      <c r="T6700" s="181">
        <f t="shared" si="944"/>
        <v>0</v>
      </c>
      <c r="AQ6700" s="1">
        <f>COUNT(L$11:L6700)</f>
        <v>37</v>
      </c>
      <c r="AR6700" s="43">
        <f t="shared" si="945"/>
        <v>40933</v>
      </c>
      <c r="AS6700" s="44">
        <f t="shared" si="946"/>
        <v>89.120000000000019</v>
      </c>
      <c r="AT6700" s="10" t="str">
        <f t="shared" si="947"/>
        <v/>
      </c>
      <c r="AU6700" s="20" t="str">
        <f t="shared" si="948"/>
        <v/>
      </c>
      <c r="AV6700" s="42">
        <f t="shared" si="949"/>
        <v>1</v>
      </c>
      <c r="AW6700" s="89">
        <f t="shared" si="950"/>
        <v>0</v>
      </c>
      <c r="AX6700" s="168"/>
      <c r="AY6700" s="60"/>
      <c r="AZ6700" s="61"/>
      <c r="BB6700" s="61" t="str">
        <f>IF(Settings!I6696&lt;&gt;"",Settings!I6696,"")</f>
        <v/>
      </c>
    </row>
    <row r="6701" spans="2:54" x14ac:dyDescent="0.2">
      <c r="B6701" s="13"/>
      <c r="C6701" s="12"/>
      <c r="D6701" s="12"/>
      <c r="E6701" s="12"/>
      <c r="F6701" s="12"/>
      <c r="G6701" s="12"/>
      <c r="H6701" s="12"/>
      <c r="I6701" s="15"/>
      <c r="J6701" s="31"/>
      <c r="K6701" s="180"/>
      <c r="L6701" s="40"/>
      <c r="M6701" s="14"/>
      <c r="N6701" s="16"/>
      <c r="O6701" s="49"/>
      <c r="P6701" s="64"/>
      <c r="Q6701" s="18"/>
      <c r="R6701" s="181">
        <f t="shared" si="942"/>
        <v>0</v>
      </c>
      <c r="S6701" s="181">
        <f t="shared" si="943"/>
        <v>0</v>
      </c>
      <c r="T6701" s="181">
        <f t="shared" si="944"/>
        <v>0</v>
      </c>
      <c r="AQ6701" s="1">
        <f>COUNT(L$11:L6701)</f>
        <v>37</v>
      </c>
      <c r="AR6701" s="43">
        <f t="shared" si="945"/>
        <v>40933</v>
      </c>
      <c r="AS6701" s="44">
        <f t="shared" si="946"/>
        <v>89.120000000000019</v>
      </c>
      <c r="AT6701" s="10" t="str">
        <f t="shared" si="947"/>
        <v/>
      </c>
      <c r="AU6701" s="20" t="str">
        <f t="shared" si="948"/>
        <v/>
      </c>
      <c r="AV6701" s="42">
        <f t="shared" si="949"/>
        <v>1</v>
      </c>
      <c r="AW6701" s="89">
        <f t="shared" si="950"/>
        <v>0</v>
      </c>
      <c r="AX6701" s="168"/>
      <c r="AY6701" s="60"/>
      <c r="AZ6701" s="61"/>
      <c r="BB6701" s="61" t="str">
        <f>IF(Settings!I6697&lt;&gt;"",Settings!I6697,"")</f>
        <v/>
      </c>
    </row>
    <row r="6702" spans="2:54" x14ac:dyDescent="0.2">
      <c r="B6702" s="13"/>
      <c r="C6702" s="12"/>
      <c r="D6702" s="12"/>
      <c r="E6702" s="12"/>
      <c r="F6702" s="12"/>
      <c r="G6702" s="12"/>
      <c r="H6702" s="12"/>
      <c r="I6702" s="15"/>
      <c r="J6702" s="31"/>
      <c r="K6702" s="180"/>
      <c r="L6702" s="40"/>
      <c r="M6702" s="14"/>
      <c r="N6702" s="16"/>
      <c r="O6702" s="49"/>
      <c r="P6702" s="64"/>
      <c r="Q6702" s="18"/>
      <c r="R6702" s="181">
        <f t="shared" si="942"/>
        <v>0</v>
      </c>
      <c r="S6702" s="181">
        <f t="shared" si="943"/>
        <v>0</v>
      </c>
      <c r="T6702" s="181">
        <f t="shared" si="944"/>
        <v>0</v>
      </c>
      <c r="AQ6702" s="1">
        <f>COUNT(L$11:L6702)</f>
        <v>37</v>
      </c>
      <c r="AR6702" s="43">
        <f t="shared" si="945"/>
        <v>40933</v>
      </c>
      <c r="AS6702" s="44">
        <f t="shared" si="946"/>
        <v>89.120000000000019</v>
      </c>
      <c r="AT6702" s="10" t="str">
        <f t="shared" si="947"/>
        <v/>
      </c>
      <c r="AU6702" s="20" t="str">
        <f t="shared" si="948"/>
        <v/>
      </c>
      <c r="AV6702" s="42">
        <f t="shared" si="949"/>
        <v>1</v>
      </c>
      <c r="AW6702" s="89">
        <f t="shared" si="950"/>
        <v>0</v>
      </c>
      <c r="AX6702" s="168"/>
      <c r="AY6702" s="60"/>
      <c r="AZ6702" s="61"/>
      <c r="BB6702" s="61" t="str">
        <f>IF(Settings!I6698&lt;&gt;"",Settings!I6698,"")</f>
        <v/>
      </c>
    </row>
    <row r="6703" spans="2:54" x14ac:dyDescent="0.2">
      <c r="B6703" s="13"/>
      <c r="C6703" s="12"/>
      <c r="D6703" s="12"/>
      <c r="E6703" s="12"/>
      <c r="F6703" s="12"/>
      <c r="G6703" s="12"/>
      <c r="H6703" s="12"/>
      <c r="I6703" s="15"/>
      <c r="J6703" s="31"/>
      <c r="K6703" s="180"/>
      <c r="L6703" s="40"/>
      <c r="M6703" s="14"/>
      <c r="N6703" s="16"/>
      <c r="O6703" s="49"/>
      <c r="P6703" s="64"/>
      <c r="Q6703" s="18"/>
      <c r="R6703" s="181">
        <f t="shared" si="942"/>
        <v>0</v>
      </c>
      <c r="S6703" s="181">
        <f t="shared" si="943"/>
        <v>0</v>
      </c>
      <c r="T6703" s="181">
        <f t="shared" si="944"/>
        <v>0</v>
      </c>
      <c r="AQ6703" s="1">
        <f>COUNT(L$11:L6703)</f>
        <v>37</v>
      </c>
      <c r="AR6703" s="43">
        <f t="shared" si="945"/>
        <v>40933</v>
      </c>
      <c r="AS6703" s="44">
        <f t="shared" si="946"/>
        <v>89.120000000000019</v>
      </c>
      <c r="AT6703" s="10" t="str">
        <f t="shared" si="947"/>
        <v/>
      </c>
      <c r="AU6703" s="20" t="str">
        <f t="shared" si="948"/>
        <v/>
      </c>
      <c r="AV6703" s="42">
        <f t="shared" si="949"/>
        <v>1</v>
      </c>
      <c r="AW6703" s="89">
        <f t="shared" si="950"/>
        <v>0</v>
      </c>
      <c r="AX6703" s="168"/>
      <c r="AY6703" s="60"/>
      <c r="AZ6703" s="61"/>
      <c r="BB6703" s="61" t="str">
        <f>IF(Settings!I6699&lt;&gt;"",Settings!I6699,"")</f>
        <v/>
      </c>
    </row>
    <row r="6704" spans="2:54" x14ac:dyDescent="0.2">
      <c r="B6704" s="13"/>
      <c r="C6704" s="12"/>
      <c r="D6704" s="12"/>
      <c r="E6704" s="12"/>
      <c r="F6704" s="12"/>
      <c r="G6704" s="12"/>
      <c r="H6704" s="12"/>
      <c r="I6704" s="15"/>
      <c r="J6704" s="31"/>
      <c r="K6704" s="180"/>
      <c r="L6704" s="40"/>
      <c r="M6704" s="14"/>
      <c r="N6704" s="16"/>
      <c r="O6704" s="49"/>
      <c r="P6704" s="64"/>
      <c r="Q6704" s="18"/>
      <c r="R6704" s="181">
        <f t="shared" si="942"/>
        <v>0</v>
      </c>
      <c r="S6704" s="181">
        <f t="shared" si="943"/>
        <v>0</v>
      </c>
      <c r="T6704" s="181">
        <f t="shared" si="944"/>
        <v>0</v>
      </c>
      <c r="AQ6704" s="1">
        <f>COUNT(L$11:L6704)</f>
        <v>37</v>
      </c>
      <c r="AR6704" s="43">
        <f t="shared" si="945"/>
        <v>40933</v>
      </c>
      <c r="AS6704" s="44">
        <f t="shared" si="946"/>
        <v>89.120000000000019</v>
      </c>
      <c r="AT6704" s="10" t="str">
        <f t="shared" si="947"/>
        <v/>
      </c>
      <c r="AU6704" s="20" t="str">
        <f t="shared" si="948"/>
        <v/>
      </c>
      <c r="AV6704" s="42">
        <f t="shared" si="949"/>
        <v>1</v>
      </c>
      <c r="AW6704" s="89">
        <f t="shared" si="950"/>
        <v>0</v>
      </c>
      <c r="AX6704" s="168"/>
      <c r="AY6704" s="60"/>
      <c r="AZ6704" s="61"/>
      <c r="BB6704" s="61" t="str">
        <f>IF(Settings!I6700&lt;&gt;"",Settings!I6700,"")</f>
        <v/>
      </c>
    </row>
    <row r="6705" spans="2:54" x14ac:dyDescent="0.2">
      <c r="B6705" s="13"/>
      <c r="C6705" s="12"/>
      <c r="D6705" s="12"/>
      <c r="E6705" s="12"/>
      <c r="F6705" s="12"/>
      <c r="G6705" s="12"/>
      <c r="H6705" s="12"/>
      <c r="I6705" s="15"/>
      <c r="J6705" s="31"/>
      <c r="K6705" s="180"/>
      <c r="L6705" s="40"/>
      <c r="M6705" s="14"/>
      <c r="N6705" s="16"/>
      <c r="O6705" s="49"/>
      <c r="P6705" s="64"/>
      <c r="Q6705" s="18"/>
      <c r="R6705" s="181">
        <f t="shared" si="942"/>
        <v>0</v>
      </c>
      <c r="S6705" s="181">
        <f t="shared" si="943"/>
        <v>0</v>
      </c>
      <c r="T6705" s="181">
        <f t="shared" si="944"/>
        <v>0</v>
      </c>
      <c r="AQ6705" s="1">
        <f>COUNT(L$11:L6705)</f>
        <v>37</v>
      </c>
      <c r="AR6705" s="43">
        <f t="shared" si="945"/>
        <v>40933</v>
      </c>
      <c r="AS6705" s="44">
        <f t="shared" si="946"/>
        <v>89.120000000000019</v>
      </c>
      <c r="AT6705" s="10" t="str">
        <f t="shared" si="947"/>
        <v/>
      </c>
      <c r="AU6705" s="20" t="str">
        <f t="shared" si="948"/>
        <v/>
      </c>
      <c r="AV6705" s="42">
        <f t="shared" si="949"/>
        <v>1</v>
      </c>
      <c r="AW6705" s="89">
        <f t="shared" si="950"/>
        <v>0</v>
      </c>
      <c r="AX6705" s="168"/>
      <c r="AY6705" s="60"/>
      <c r="AZ6705" s="61"/>
      <c r="BB6705" s="61" t="str">
        <f>IF(Settings!I6701&lt;&gt;"",Settings!I6701,"")</f>
        <v/>
      </c>
    </row>
    <row r="6706" spans="2:54" x14ac:dyDescent="0.2">
      <c r="B6706" s="13"/>
      <c r="C6706" s="12"/>
      <c r="D6706" s="12"/>
      <c r="E6706" s="12"/>
      <c r="F6706" s="12"/>
      <c r="G6706" s="12"/>
      <c r="H6706" s="12"/>
      <c r="I6706" s="15"/>
      <c r="J6706" s="31"/>
      <c r="K6706" s="180"/>
      <c r="L6706" s="40"/>
      <c r="M6706" s="14"/>
      <c r="N6706" s="16"/>
      <c r="O6706" s="49"/>
      <c r="P6706" s="64"/>
      <c r="Q6706" s="18"/>
      <c r="R6706" s="181">
        <f t="shared" si="942"/>
        <v>0</v>
      </c>
      <c r="S6706" s="181">
        <f t="shared" si="943"/>
        <v>0</v>
      </c>
      <c r="T6706" s="181">
        <f t="shared" si="944"/>
        <v>0</v>
      </c>
      <c r="AQ6706" s="1">
        <f>COUNT(L$11:L6706)</f>
        <v>37</v>
      </c>
      <c r="AR6706" s="43">
        <f t="shared" si="945"/>
        <v>40933</v>
      </c>
      <c r="AS6706" s="44">
        <f t="shared" si="946"/>
        <v>89.120000000000019</v>
      </c>
      <c r="AT6706" s="10" t="str">
        <f t="shared" si="947"/>
        <v/>
      </c>
      <c r="AU6706" s="20" t="str">
        <f t="shared" si="948"/>
        <v/>
      </c>
      <c r="AV6706" s="42">
        <f t="shared" si="949"/>
        <v>1</v>
      </c>
      <c r="AW6706" s="89">
        <f t="shared" si="950"/>
        <v>0</v>
      </c>
      <c r="AX6706" s="168"/>
      <c r="AY6706" s="60"/>
      <c r="AZ6706" s="61"/>
      <c r="BB6706" s="61" t="str">
        <f>IF(Settings!I6702&lt;&gt;"",Settings!I6702,"")</f>
        <v/>
      </c>
    </row>
    <row r="6707" spans="2:54" x14ac:dyDescent="0.2">
      <c r="B6707" s="13"/>
      <c r="C6707" s="12"/>
      <c r="D6707" s="12"/>
      <c r="E6707" s="12"/>
      <c r="F6707" s="12"/>
      <c r="G6707" s="12"/>
      <c r="H6707" s="12"/>
      <c r="I6707" s="15"/>
      <c r="J6707" s="31"/>
      <c r="K6707" s="180"/>
      <c r="L6707" s="40"/>
      <c r="M6707" s="14"/>
      <c r="N6707" s="16"/>
      <c r="O6707" s="49"/>
      <c r="P6707" s="64"/>
      <c r="Q6707" s="18"/>
      <c r="R6707" s="181">
        <f t="shared" si="942"/>
        <v>0</v>
      </c>
      <c r="S6707" s="181">
        <f t="shared" si="943"/>
        <v>0</v>
      </c>
      <c r="T6707" s="181">
        <f t="shared" si="944"/>
        <v>0</v>
      </c>
      <c r="AQ6707" s="1">
        <f>COUNT(L$11:L6707)</f>
        <v>37</v>
      </c>
      <c r="AR6707" s="43">
        <f t="shared" si="945"/>
        <v>40933</v>
      </c>
      <c r="AS6707" s="44">
        <f t="shared" si="946"/>
        <v>89.120000000000019</v>
      </c>
      <c r="AT6707" s="10" t="str">
        <f t="shared" si="947"/>
        <v/>
      </c>
      <c r="AU6707" s="20" t="str">
        <f t="shared" si="948"/>
        <v/>
      </c>
      <c r="AV6707" s="42">
        <f t="shared" si="949"/>
        <v>1</v>
      </c>
      <c r="AW6707" s="89">
        <f t="shared" si="950"/>
        <v>0</v>
      </c>
      <c r="AX6707" s="168"/>
      <c r="AY6707" s="60"/>
      <c r="AZ6707" s="61"/>
      <c r="BB6707" s="61" t="str">
        <f>IF(Settings!I6703&lt;&gt;"",Settings!I6703,"")</f>
        <v/>
      </c>
    </row>
    <row r="6708" spans="2:54" x14ac:dyDescent="0.2">
      <c r="B6708" s="13"/>
      <c r="C6708" s="12"/>
      <c r="D6708" s="12"/>
      <c r="E6708" s="12"/>
      <c r="F6708" s="12"/>
      <c r="G6708" s="12"/>
      <c r="H6708" s="12"/>
      <c r="I6708" s="15"/>
      <c r="J6708" s="31"/>
      <c r="K6708" s="180"/>
      <c r="L6708" s="40"/>
      <c r="M6708" s="14"/>
      <c r="N6708" s="16"/>
      <c r="O6708" s="49"/>
      <c r="P6708" s="64"/>
      <c r="Q6708" s="18"/>
      <c r="R6708" s="181">
        <f t="shared" si="942"/>
        <v>0</v>
      </c>
      <c r="S6708" s="181">
        <f t="shared" si="943"/>
        <v>0</v>
      </c>
      <c r="T6708" s="181">
        <f t="shared" si="944"/>
        <v>0</v>
      </c>
      <c r="AQ6708" s="1">
        <f>COUNT(L$11:L6708)</f>
        <v>37</v>
      </c>
      <c r="AR6708" s="43">
        <f t="shared" si="945"/>
        <v>40933</v>
      </c>
      <c r="AS6708" s="44">
        <f t="shared" si="946"/>
        <v>89.120000000000019</v>
      </c>
      <c r="AT6708" s="10" t="str">
        <f t="shared" si="947"/>
        <v/>
      </c>
      <c r="AU6708" s="20" t="str">
        <f t="shared" si="948"/>
        <v/>
      </c>
      <c r="AV6708" s="42">
        <f t="shared" si="949"/>
        <v>1</v>
      </c>
      <c r="AW6708" s="89">
        <f t="shared" si="950"/>
        <v>0</v>
      </c>
      <c r="AX6708" s="168"/>
      <c r="AY6708" s="60"/>
      <c r="AZ6708" s="61"/>
      <c r="BB6708" s="61" t="str">
        <f>IF(Settings!I6704&lt;&gt;"",Settings!I6704,"")</f>
        <v/>
      </c>
    </row>
    <row r="6709" spans="2:54" x14ac:dyDescent="0.2">
      <c r="B6709" s="13"/>
      <c r="C6709" s="12"/>
      <c r="D6709" s="12"/>
      <c r="E6709" s="12"/>
      <c r="F6709" s="12"/>
      <c r="G6709" s="12"/>
      <c r="H6709" s="12"/>
      <c r="I6709" s="15"/>
      <c r="J6709" s="31"/>
      <c r="K6709" s="180"/>
      <c r="L6709" s="40"/>
      <c r="M6709" s="14"/>
      <c r="N6709" s="16"/>
      <c r="O6709" s="49"/>
      <c r="P6709" s="64"/>
      <c r="Q6709" s="18"/>
      <c r="R6709" s="181">
        <f t="shared" si="942"/>
        <v>0</v>
      </c>
      <c r="S6709" s="181">
        <f t="shared" si="943"/>
        <v>0</v>
      </c>
      <c r="T6709" s="181">
        <f t="shared" si="944"/>
        <v>0</v>
      </c>
      <c r="AQ6709" s="1">
        <f>COUNT(L$11:L6709)</f>
        <v>37</v>
      </c>
      <c r="AR6709" s="43">
        <f t="shared" si="945"/>
        <v>40933</v>
      </c>
      <c r="AS6709" s="44">
        <f t="shared" si="946"/>
        <v>89.120000000000019</v>
      </c>
      <c r="AT6709" s="10" t="str">
        <f t="shared" si="947"/>
        <v/>
      </c>
      <c r="AU6709" s="20" t="str">
        <f t="shared" si="948"/>
        <v/>
      </c>
      <c r="AV6709" s="42">
        <f t="shared" si="949"/>
        <v>1</v>
      </c>
      <c r="AW6709" s="89">
        <f t="shared" si="950"/>
        <v>0</v>
      </c>
      <c r="AX6709" s="168"/>
      <c r="AY6709" s="60"/>
      <c r="AZ6709" s="61"/>
      <c r="BB6709" s="61" t="str">
        <f>IF(Settings!I6705&lt;&gt;"",Settings!I6705,"")</f>
        <v/>
      </c>
    </row>
    <row r="6710" spans="2:54" x14ac:dyDescent="0.2">
      <c r="B6710" s="13"/>
      <c r="C6710" s="12"/>
      <c r="D6710" s="12"/>
      <c r="E6710" s="12"/>
      <c r="F6710" s="12"/>
      <c r="G6710" s="12"/>
      <c r="H6710" s="12"/>
      <c r="I6710" s="15"/>
      <c r="J6710" s="31"/>
      <c r="K6710" s="180"/>
      <c r="L6710" s="40"/>
      <c r="M6710" s="14"/>
      <c r="N6710" s="16"/>
      <c r="O6710" s="49"/>
      <c r="P6710" s="64"/>
      <c r="Q6710" s="18"/>
      <c r="R6710" s="181">
        <f t="shared" si="942"/>
        <v>0</v>
      </c>
      <c r="S6710" s="181">
        <f t="shared" si="943"/>
        <v>0</v>
      </c>
      <c r="T6710" s="181">
        <f t="shared" si="944"/>
        <v>0</v>
      </c>
      <c r="AQ6710" s="1">
        <f>COUNT(L$11:L6710)</f>
        <v>37</v>
      </c>
      <c r="AR6710" s="43">
        <f t="shared" si="945"/>
        <v>40933</v>
      </c>
      <c r="AS6710" s="44">
        <f t="shared" si="946"/>
        <v>89.120000000000019</v>
      </c>
      <c r="AT6710" s="10" t="str">
        <f t="shared" si="947"/>
        <v/>
      </c>
      <c r="AU6710" s="20" t="str">
        <f t="shared" si="948"/>
        <v/>
      </c>
      <c r="AV6710" s="42">
        <f t="shared" si="949"/>
        <v>1</v>
      </c>
      <c r="AW6710" s="89">
        <f t="shared" si="950"/>
        <v>0</v>
      </c>
      <c r="AX6710" s="168"/>
      <c r="AY6710" s="60"/>
      <c r="AZ6710" s="61"/>
      <c r="BB6710" s="61" t="str">
        <f>IF(Settings!I6706&lt;&gt;"",Settings!I6706,"")</f>
        <v/>
      </c>
    </row>
    <row r="6711" spans="2:54" x14ac:dyDescent="0.2">
      <c r="B6711" s="13"/>
      <c r="C6711" s="12"/>
      <c r="D6711" s="12"/>
      <c r="E6711" s="12"/>
      <c r="F6711" s="12"/>
      <c r="G6711" s="12"/>
      <c r="H6711" s="12"/>
      <c r="I6711" s="15"/>
      <c r="J6711" s="31"/>
      <c r="K6711" s="180"/>
      <c r="L6711" s="40"/>
      <c r="M6711" s="14"/>
      <c r="N6711" s="16"/>
      <c r="O6711" s="49"/>
      <c r="P6711" s="64"/>
      <c r="Q6711" s="18"/>
      <c r="R6711" s="181">
        <f t="shared" si="942"/>
        <v>0</v>
      </c>
      <c r="S6711" s="181">
        <f t="shared" si="943"/>
        <v>0</v>
      </c>
      <c r="T6711" s="181">
        <f t="shared" si="944"/>
        <v>0</v>
      </c>
      <c r="AQ6711" s="1">
        <f>COUNT(L$11:L6711)</f>
        <v>37</v>
      </c>
      <c r="AR6711" s="43">
        <f t="shared" si="945"/>
        <v>40933</v>
      </c>
      <c r="AS6711" s="44">
        <f t="shared" si="946"/>
        <v>89.120000000000019</v>
      </c>
      <c r="AT6711" s="10" t="str">
        <f t="shared" si="947"/>
        <v/>
      </c>
      <c r="AU6711" s="20" t="str">
        <f t="shared" si="948"/>
        <v/>
      </c>
      <c r="AV6711" s="42">
        <f t="shared" si="949"/>
        <v>1</v>
      </c>
      <c r="AW6711" s="89">
        <f t="shared" si="950"/>
        <v>0</v>
      </c>
      <c r="AX6711" s="168"/>
      <c r="AY6711" s="60"/>
      <c r="AZ6711" s="61"/>
      <c r="BB6711" s="61" t="str">
        <f>IF(Settings!I6707&lt;&gt;"",Settings!I6707,"")</f>
        <v/>
      </c>
    </row>
    <row r="6712" spans="2:54" x14ac:dyDescent="0.2">
      <c r="B6712" s="13"/>
      <c r="C6712" s="12"/>
      <c r="D6712" s="12"/>
      <c r="E6712" s="12"/>
      <c r="F6712" s="12"/>
      <c r="G6712" s="12"/>
      <c r="H6712" s="12"/>
      <c r="I6712" s="15"/>
      <c r="J6712" s="31"/>
      <c r="K6712" s="180"/>
      <c r="L6712" s="40"/>
      <c r="M6712" s="14"/>
      <c r="N6712" s="16"/>
      <c r="O6712" s="49"/>
      <c r="P6712" s="64"/>
      <c r="Q6712" s="18"/>
      <c r="R6712" s="181">
        <f t="shared" si="942"/>
        <v>0</v>
      </c>
      <c r="S6712" s="181">
        <f t="shared" si="943"/>
        <v>0</v>
      </c>
      <c r="T6712" s="181">
        <f t="shared" si="944"/>
        <v>0</v>
      </c>
      <c r="AQ6712" s="1">
        <f>COUNT(L$11:L6712)</f>
        <v>37</v>
      </c>
      <c r="AR6712" s="43">
        <f t="shared" si="945"/>
        <v>40933</v>
      </c>
      <c r="AS6712" s="44">
        <f t="shared" si="946"/>
        <v>89.120000000000019</v>
      </c>
      <c r="AT6712" s="10" t="str">
        <f t="shared" si="947"/>
        <v/>
      </c>
      <c r="AU6712" s="20" t="str">
        <f t="shared" si="948"/>
        <v/>
      </c>
      <c r="AV6712" s="42">
        <f t="shared" si="949"/>
        <v>1</v>
      </c>
      <c r="AW6712" s="89">
        <f t="shared" si="950"/>
        <v>0</v>
      </c>
      <c r="AX6712" s="168"/>
      <c r="AY6712" s="60"/>
      <c r="AZ6712" s="61"/>
      <c r="BB6712" s="61" t="str">
        <f>IF(Settings!I6708&lt;&gt;"",Settings!I6708,"")</f>
        <v/>
      </c>
    </row>
    <row r="6713" spans="2:54" x14ac:dyDescent="0.2">
      <c r="B6713" s="13"/>
      <c r="C6713" s="12"/>
      <c r="D6713" s="12"/>
      <c r="E6713" s="12"/>
      <c r="F6713" s="12"/>
      <c r="G6713" s="12"/>
      <c r="H6713" s="12"/>
      <c r="I6713" s="15"/>
      <c r="J6713" s="31"/>
      <c r="K6713" s="180"/>
      <c r="L6713" s="40"/>
      <c r="M6713" s="14"/>
      <c r="N6713" s="16"/>
      <c r="O6713" s="49"/>
      <c r="P6713" s="64"/>
      <c r="Q6713" s="18"/>
      <c r="R6713" s="181">
        <f t="shared" si="942"/>
        <v>0</v>
      </c>
      <c r="S6713" s="181">
        <f t="shared" si="943"/>
        <v>0</v>
      </c>
      <c r="T6713" s="181">
        <f t="shared" si="944"/>
        <v>0</v>
      </c>
      <c r="AQ6713" s="1">
        <f>COUNT(L$11:L6713)</f>
        <v>37</v>
      </c>
      <c r="AR6713" s="43">
        <f t="shared" si="945"/>
        <v>40933</v>
      </c>
      <c r="AS6713" s="44">
        <f t="shared" si="946"/>
        <v>89.120000000000019</v>
      </c>
      <c r="AT6713" s="10" t="str">
        <f t="shared" si="947"/>
        <v/>
      </c>
      <c r="AU6713" s="20" t="str">
        <f t="shared" si="948"/>
        <v/>
      </c>
      <c r="AV6713" s="42">
        <f t="shared" si="949"/>
        <v>1</v>
      </c>
      <c r="AW6713" s="89">
        <f t="shared" si="950"/>
        <v>0</v>
      </c>
      <c r="AX6713" s="168"/>
      <c r="AY6713" s="60"/>
      <c r="AZ6713" s="61"/>
      <c r="BB6713" s="61" t="str">
        <f>IF(Settings!I6709&lt;&gt;"",Settings!I6709,"")</f>
        <v/>
      </c>
    </row>
    <row r="6714" spans="2:54" x14ac:dyDescent="0.2">
      <c r="B6714" s="13"/>
      <c r="C6714" s="12"/>
      <c r="D6714" s="12"/>
      <c r="E6714" s="12"/>
      <c r="F6714" s="12"/>
      <c r="G6714" s="12"/>
      <c r="H6714" s="12"/>
      <c r="I6714" s="15"/>
      <c r="J6714" s="31"/>
      <c r="K6714" s="180"/>
      <c r="L6714" s="40"/>
      <c r="M6714" s="14"/>
      <c r="N6714" s="16"/>
      <c r="O6714" s="49"/>
      <c r="P6714" s="64"/>
      <c r="Q6714" s="18"/>
      <c r="R6714" s="181">
        <f t="shared" si="942"/>
        <v>0</v>
      </c>
      <c r="S6714" s="181">
        <f t="shared" si="943"/>
        <v>0</v>
      </c>
      <c r="T6714" s="181">
        <f t="shared" si="944"/>
        <v>0</v>
      </c>
      <c r="AQ6714" s="1">
        <f>COUNT(L$11:L6714)</f>
        <v>37</v>
      </c>
      <c r="AR6714" s="43">
        <f t="shared" si="945"/>
        <v>40933</v>
      </c>
      <c r="AS6714" s="44">
        <f t="shared" si="946"/>
        <v>89.120000000000019</v>
      </c>
      <c r="AT6714" s="10" t="str">
        <f t="shared" si="947"/>
        <v/>
      </c>
      <c r="AU6714" s="20" t="str">
        <f t="shared" si="948"/>
        <v/>
      </c>
      <c r="AV6714" s="42">
        <f t="shared" si="949"/>
        <v>1</v>
      </c>
      <c r="AW6714" s="89">
        <f t="shared" si="950"/>
        <v>0</v>
      </c>
      <c r="AX6714" s="168"/>
      <c r="AY6714" s="60"/>
      <c r="AZ6714" s="61"/>
      <c r="BB6714" s="61" t="str">
        <f>IF(Settings!I6710&lt;&gt;"",Settings!I6710,"")</f>
        <v/>
      </c>
    </row>
    <row r="6715" spans="2:54" x14ac:dyDescent="0.2">
      <c r="B6715" s="13"/>
      <c r="C6715" s="12"/>
      <c r="D6715" s="12"/>
      <c r="E6715" s="12"/>
      <c r="F6715" s="12"/>
      <c r="G6715" s="12"/>
      <c r="H6715" s="12"/>
      <c r="I6715" s="15"/>
      <c r="J6715" s="31"/>
      <c r="K6715" s="180"/>
      <c r="L6715" s="40"/>
      <c r="M6715" s="14"/>
      <c r="N6715" s="16"/>
      <c r="O6715" s="49"/>
      <c r="P6715" s="64"/>
      <c r="Q6715" s="18"/>
      <c r="R6715" s="181">
        <f t="shared" si="942"/>
        <v>0</v>
      </c>
      <c r="S6715" s="181">
        <f t="shared" si="943"/>
        <v>0</v>
      </c>
      <c r="T6715" s="181">
        <f t="shared" si="944"/>
        <v>0</v>
      </c>
      <c r="AQ6715" s="1">
        <f>COUNT(L$11:L6715)</f>
        <v>37</v>
      </c>
      <c r="AR6715" s="43">
        <f t="shared" si="945"/>
        <v>40933</v>
      </c>
      <c r="AS6715" s="44">
        <f t="shared" si="946"/>
        <v>89.120000000000019</v>
      </c>
      <c r="AT6715" s="10" t="str">
        <f t="shared" si="947"/>
        <v/>
      </c>
      <c r="AU6715" s="20" t="str">
        <f t="shared" si="948"/>
        <v/>
      </c>
      <c r="AV6715" s="42">
        <f t="shared" si="949"/>
        <v>1</v>
      </c>
      <c r="AW6715" s="89">
        <f t="shared" si="950"/>
        <v>0</v>
      </c>
      <c r="AX6715" s="168"/>
      <c r="AY6715" s="60"/>
      <c r="AZ6715" s="61"/>
      <c r="BB6715" s="61" t="str">
        <f>IF(Settings!I6711&lt;&gt;"",Settings!I6711,"")</f>
        <v/>
      </c>
    </row>
    <row r="6716" spans="2:54" x14ac:dyDescent="0.2">
      <c r="B6716" s="13"/>
      <c r="C6716" s="12"/>
      <c r="D6716" s="12"/>
      <c r="E6716" s="12"/>
      <c r="F6716" s="12"/>
      <c r="G6716" s="12"/>
      <c r="H6716" s="12"/>
      <c r="I6716" s="15"/>
      <c r="J6716" s="31"/>
      <c r="K6716" s="180"/>
      <c r="L6716" s="40"/>
      <c r="M6716" s="14"/>
      <c r="N6716" s="16"/>
      <c r="O6716" s="49"/>
      <c r="P6716" s="64"/>
      <c r="Q6716" s="18"/>
      <c r="R6716" s="181">
        <f t="shared" si="942"/>
        <v>0</v>
      </c>
      <c r="S6716" s="181">
        <f t="shared" si="943"/>
        <v>0</v>
      </c>
      <c r="T6716" s="181">
        <f t="shared" si="944"/>
        <v>0</v>
      </c>
      <c r="AQ6716" s="1">
        <f>COUNT(L$11:L6716)</f>
        <v>37</v>
      </c>
      <c r="AR6716" s="43">
        <f t="shared" si="945"/>
        <v>40933</v>
      </c>
      <c r="AS6716" s="44">
        <f t="shared" si="946"/>
        <v>89.120000000000019</v>
      </c>
      <c r="AT6716" s="10" t="str">
        <f t="shared" si="947"/>
        <v/>
      </c>
      <c r="AU6716" s="20" t="str">
        <f t="shared" si="948"/>
        <v/>
      </c>
      <c r="AV6716" s="42">
        <f t="shared" si="949"/>
        <v>1</v>
      </c>
      <c r="AW6716" s="89">
        <f t="shared" si="950"/>
        <v>0</v>
      </c>
      <c r="AX6716" s="168"/>
      <c r="AY6716" s="60"/>
      <c r="AZ6716" s="61"/>
      <c r="BB6716" s="61" t="str">
        <f>IF(Settings!I6712&lt;&gt;"",Settings!I6712,"")</f>
        <v/>
      </c>
    </row>
    <row r="6717" spans="2:54" x14ac:dyDescent="0.2">
      <c r="B6717" s="13"/>
      <c r="C6717" s="12"/>
      <c r="D6717" s="12"/>
      <c r="E6717" s="12"/>
      <c r="F6717" s="12"/>
      <c r="G6717" s="12"/>
      <c r="H6717" s="12"/>
      <c r="I6717" s="15"/>
      <c r="J6717" s="31"/>
      <c r="K6717" s="180"/>
      <c r="L6717" s="40"/>
      <c r="M6717" s="14"/>
      <c r="N6717" s="16"/>
      <c r="O6717" s="49"/>
      <c r="P6717" s="64"/>
      <c r="Q6717" s="18"/>
      <c r="R6717" s="181">
        <f t="shared" si="942"/>
        <v>0</v>
      </c>
      <c r="S6717" s="181">
        <f t="shared" si="943"/>
        <v>0</v>
      </c>
      <c r="T6717" s="181">
        <f t="shared" si="944"/>
        <v>0</v>
      </c>
      <c r="AQ6717" s="1">
        <f>COUNT(L$11:L6717)</f>
        <v>37</v>
      </c>
      <c r="AR6717" s="43">
        <f t="shared" si="945"/>
        <v>40933</v>
      </c>
      <c r="AS6717" s="44">
        <f t="shared" si="946"/>
        <v>89.120000000000019</v>
      </c>
      <c r="AT6717" s="10" t="str">
        <f t="shared" si="947"/>
        <v/>
      </c>
      <c r="AU6717" s="20" t="str">
        <f t="shared" si="948"/>
        <v/>
      </c>
      <c r="AV6717" s="42">
        <f t="shared" si="949"/>
        <v>1</v>
      </c>
      <c r="AW6717" s="89">
        <f t="shared" si="950"/>
        <v>0</v>
      </c>
      <c r="AX6717" s="168"/>
      <c r="AY6717" s="60"/>
      <c r="AZ6717" s="61"/>
      <c r="BB6717" s="61" t="str">
        <f>IF(Settings!I6713&lt;&gt;"",Settings!I6713,"")</f>
        <v/>
      </c>
    </row>
    <row r="6718" spans="2:54" x14ac:dyDescent="0.2">
      <c r="B6718" s="13"/>
      <c r="C6718" s="12"/>
      <c r="D6718" s="12"/>
      <c r="E6718" s="12"/>
      <c r="F6718" s="12"/>
      <c r="G6718" s="12"/>
      <c r="H6718" s="12"/>
      <c r="I6718" s="15"/>
      <c r="J6718" s="31"/>
      <c r="K6718" s="180"/>
      <c r="L6718" s="40"/>
      <c r="M6718" s="14"/>
      <c r="N6718" s="16"/>
      <c r="O6718" s="49"/>
      <c r="P6718" s="64"/>
      <c r="Q6718" s="18"/>
      <c r="R6718" s="181">
        <f t="shared" si="942"/>
        <v>0</v>
      </c>
      <c r="S6718" s="181">
        <f t="shared" si="943"/>
        <v>0</v>
      </c>
      <c r="T6718" s="181">
        <f t="shared" si="944"/>
        <v>0</v>
      </c>
      <c r="AQ6718" s="1">
        <f>COUNT(L$11:L6718)</f>
        <v>37</v>
      </c>
      <c r="AR6718" s="43">
        <f t="shared" si="945"/>
        <v>40933</v>
      </c>
      <c r="AS6718" s="44">
        <f t="shared" si="946"/>
        <v>89.120000000000019</v>
      </c>
      <c r="AT6718" s="10" t="str">
        <f t="shared" si="947"/>
        <v/>
      </c>
      <c r="AU6718" s="20" t="str">
        <f t="shared" si="948"/>
        <v/>
      </c>
      <c r="AV6718" s="42">
        <f t="shared" si="949"/>
        <v>1</v>
      </c>
      <c r="AW6718" s="89">
        <f t="shared" si="950"/>
        <v>0</v>
      </c>
      <c r="AX6718" s="168"/>
      <c r="AY6718" s="60"/>
      <c r="AZ6718" s="61"/>
      <c r="BB6718" s="61" t="str">
        <f>IF(Settings!I6714&lt;&gt;"",Settings!I6714,"")</f>
        <v/>
      </c>
    </row>
    <row r="6719" spans="2:54" x14ac:dyDescent="0.2">
      <c r="B6719" s="13"/>
      <c r="C6719" s="12"/>
      <c r="D6719" s="12"/>
      <c r="E6719" s="12"/>
      <c r="F6719" s="12"/>
      <c r="G6719" s="12"/>
      <c r="H6719" s="12"/>
      <c r="I6719" s="15"/>
      <c r="J6719" s="31"/>
      <c r="K6719" s="180"/>
      <c r="L6719" s="40"/>
      <c r="M6719" s="14"/>
      <c r="N6719" s="16"/>
      <c r="O6719" s="49"/>
      <c r="P6719" s="64"/>
      <c r="Q6719" s="18"/>
      <c r="R6719" s="181">
        <f t="shared" si="942"/>
        <v>0</v>
      </c>
      <c r="S6719" s="181">
        <f t="shared" si="943"/>
        <v>0</v>
      </c>
      <c r="T6719" s="181">
        <f t="shared" si="944"/>
        <v>0</v>
      </c>
      <c r="AQ6719" s="1">
        <f>COUNT(L$11:L6719)</f>
        <v>37</v>
      </c>
      <c r="AR6719" s="43">
        <f t="shared" si="945"/>
        <v>40933</v>
      </c>
      <c r="AS6719" s="44">
        <f t="shared" si="946"/>
        <v>89.120000000000019</v>
      </c>
      <c r="AT6719" s="10" t="str">
        <f t="shared" si="947"/>
        <v/>
      </c>
      <c r="AU6719" s="20" t="str">
        <f t="shared" si="948"/>
        <v/>
      </c>
      <c r="AV6719" s="42">
        <f t="shared" si="949"/>
        <v>1</v>
      </c>
      <c r="AW6719" s="89">
        <f t="shared" si="950"/>
        <v>0</v>
      </c>
      <c r="AX6719" s="168"/>
      <c r="AY6719" s="60"/>
      <c r="AZ6719" s="61"/>
      <c r="BB6719" s="61" t="str">
        <f>IF(Settings!I6715&lt;&gt;"",Settings!I6715,"")</f>
        <v/>
      </c>
    </row>
    <row r="6720" spans="2:54" x14ac:dyDescent="0.2">
      <c r="B6720" s="13"/>
      <c r="C6720" s="12"/>
      <c r="D6720" s="12"/>
      <c r="E6720" s="12"/>
      <c r="F6720" s="12"/>
      <c r="G6720" s="12"/>
      <c r="H6720" s="12"/>
      <c r="I6720" s="15"/>
      <c r="J6720" s="31"/>
      <c r="K6720" s="180"/>
      <c r="L6720" s="40"/>
      <c r="M6720" s="14"/>
      <c r="N6720" s="16"/>
      <c r="O6720" s="49"/>
      <c r="P6720" s="64"/>
      <c r="Q6720" s="18"/>
      <c r="R6720" s="181">
        <f t="shared" si="942"/>
        <v>0</v>
      </c>
      <c r="S6720" s="181">
        <f t="shared" si="943"/>
        <v>0</v>
      </c>
      <c r="T6720" s="181">
        <f t="shared" si="944"/>
        <v>0</v>
      </c>
      <c r="AQ6720" s="1">
        <f>COUNT(L$11:L6720)</f>
        <v>37</v>
      </c>
      <c r="AR6720" s="43">
        <f t="shared" si="945"/>
        <v>40933</v>
      </c>
      <c r="AS6720" s="44">
        <f t="shared" si="946"/>
        <v>89.120000000000019</v>
      </c>
      <c r="AT6720" s="10" t="str">
        <f t="shared" si="947"/>
        <v/>
      </c>
      <c r="AU6720" s="20" t="str">
        <f t="shared" si="948"/>
        <v/>
      </c>
      <c r="AV6720" s="42">
        <f t="shared" si="949"/>
        <v>1</v>
      </c>
      <c r="AW6720" s="89">
        <f t="shared" si="950"/>
        <v>0</v>
      </c>
      <c r="AX6720" s="168"/>
      <c r="AY6720" s="60"/>
      <c r="AZ6720" s="61"/>
      <c r="BB6720" s="61" t="str">
        <f>IF(Settings!I6716&lt;&gt;"",Settings!I6716,"")</f>
        <v/>
      </c>
    </row>
    <row r="6721" spans="2:54" x14ac:dyDescent="0.2">
      <c r="B6721" s="13"/>
      <c r="C6721" s="12"/>
      <c r="D6721" s="12"/>
      <c r="E6721" s="12"/>
      <c r="F6721" s="12"/>
      <c r="G6721" s="12"/>
      <c r="H6721" s="12"/>
      <c r="I6721" s="15"/>
      <c r="J6721" s="31"/>
      <c r="K6721" s="180"/>
      <c r="L6721" s="40"/>
      <c r="M6721" s="14"/>
      <c r="N6721" s="16"/>
      <c r="O6721" s="49"/>
      <c r="P6721" s="64"/>
      <c r="Q6721" s="18"/>
      <c r="R6721" s="181">
        <f t="shared" si="942"/>
        <v>0</v>
      </c>
      <c r="S6721" s="181">
        <f t="shared" si="943"/>
        <v>0</v>
      </c>
      <c r="T6721" s="181">
        <f t="shared" si="944"/>
        <v>0</v>
      </c>
      <c r="AQ6721" s="1">
        <f>COUNT(L$11:L6721)</f>
        <v>37</v>
      </c>
      <c r="AR6721" s="43">
        <f t="shared" si="945"/>
        <v>40933</v>
      </c>
      <c r="AS6721" s="44">
        <f t="shared" si="946"/>
        <v>89.120000000000019</v>
      </c>
      <c r="AT6721" s="10" t="str">
        <f t="shared" si="947"/>
        <v/>
      </c>
      <c r="AU6721" s="20" t="str">
        <f t="shared" si="948"/>
        <v/>
      </c>
      <c r="AV6721" s="42">
        <f t="shared" si="949"/>
        <v>1</v>
      </c>
      <c r="AW6721" s="89">
        <f t="shared" si="950"/>
        <v>0</v>
      </c>
      <c r="AX6721" s="168"/>
      <c r="AY6721" s="60"/>
      <c r="AZ6721" s="61"/>
      <c r="BB6721" s="61" t="str">
        <f>IF(Settings!I6717&lt;&gt;"",Settings!I6717,"")</f>
        <v/>
      </c>
    </row>
    <row r="6722" spans="2:54" x14ac:dyDescent="0.2">
      <c r="B6722" s="13"/>
      <c r="C6722" s="12"/>
      <c r="D6722" s="12"/>
      <c r="E6722" s="12"/>
      <c r="F6722" s="12"/>
      <c r="G6722" s="12"/>
      <c r="H6722" s="12"/>
      <c r="I6722" s="15"/>
      <c r="J6722" s="31"/>
      <c r="K6722" s="180"/>
      <c r="L6722" s="40"/>
      <c r="M6722" s="14"/>
      <c r="N6722" s="16"/>
      <c r="O6722" s="49"/>
      <c r="P6722" s="64"/>
      <c r="Q6722" s="18"/>
      <c r="R6722" s="181">
        <f t="shared" si="942"/>
        <v>0</v>
      </c>
      <c r="S6722" s="181">
        <f t="shared" si="943"/>
        <v>0</v>
      </c>
      <c r="T6722" s="181">
        <f t="shared" si="944"/>
        <v>0</v>
      </c>
      <c r="AQ6722" s="1">
        <f>COUNT(L$11:L6722)</f>
        <v>37</v>
      </c>
      <c r="AR6722" s="43">
        <f t="shared" si="945"/>
        <v>40933</v>
      </c>
      <c r="AS6722" s="44">
        <f t="shared" si="946"/>
        <v>89.120000000000019</v>
      </c>
      <c r="AT6722" s="10" t="str">
        <f t="shared" si="947"/>
        <v/>
      </c>
      <c r="AU6722" s="20" t="str">
        <f t="shared" si="948"/>
        <v/>
      </c>
      <c r="AV6722" s="42">
        <f t="shared" si="949"/>
        <v>1</v>
      </c>
      <c r="AW6722" s="89">
        <f t="shared" si="950"/>
        <v>0</v>
      </c>
      <c r="AX6722" s="168"/>
      <c r="AY6722" s="60"/>
      <c r="AZ6722" s="61"/>
      <c r="BB6722" s="61" t="str">
        <f>IF(Settings!I6718&lt;&gt;"",Settings!I6718,"")</f>
        <v/>
      </c>
    </row>
    <row r="6723" spans="2:54" x14ac:dyDescent="0.2">
      <c r="B6723" s="13"/>
      <c r="C6723" s="12"/>
      <c r="D6723" s="12"/>
      <c r="E6723" s="12"/>
      <c r="F6723" s="12"/>
      <c r="G6723" s="12"/>
      <c r="H6723" s="12"/>
      <c r="I6723" s="15"/>
      <c r="J6723" s="31"/>
      <c r="K6723" s="180"/>
      <c r="L6723" s="40"/>
      <c r="M6723" s="14"/>
      <c r="N6723" s="16"/>
      <c r="O6723" s="49"/>
      <c r="P6723" s="64"/>
      <c r="Q6723" s="18"/>
      <c r="R6723" s="181">
        <f t="shared" si="942"/>
        <v>0</v>
      </c>
      <c r="S6723" s="181">
        <f t="shared" si="943"/>
        <v>0</v>
      </c>
      <c r="T6723" s="181">
        <f t="shared" si="944"/>
        <v>0</v>
      </c>
      <c r="AQ6723" s="1">
        <f>COUNT(L$11:L6723)</f>
        <v>37</v>
      </c>
      <c r="AR6723" s="43">
        <f t="shared" si="945"/>
        <v>40933</v>
      </c>
      <c r="AS6723" s="44">
        <f t="shared" si="946"/>
        <v>89.120000000000019</v>
      </c>
      <c r="AT6723" s="10" t="str">
        <f t="shared" si="947"/>
        <v/>
      </c>
      <c r="AU6723" s="20" t="str">
        <f t="shared" si="948"/>
        <v/>
      </c>
      <c r="AV6723" s="42">
        <f t="shared" si="949"/>
        <v>1</v>
      </c>
      <c r="AW6723" s="89">
        <f t="shared" si="950"/>
        <v>0</v>
      </c>
      <c r="AX6723" s="168"/>
      <c r="AY6723" s="60"/>
      <c r="AZ6723" s="61"/>
      <c r="BB6723" s="61" t="str">
        <f>IF(Settings!I6719&lt;&gt;"",Settings!I6719,"")</f>
        <v/>
      </c>
    </row>
    <row r="6724" spans="2:54" x14ac:dyDescent="0.2">
      <c r="B6724" s="13"/>
      <c r="C6724" s="12"/>
      <c r="D6724" s="12"/>
      <c r="E6724" s="12"/>
      <c r="F6724" s="12"/>
      <c r="G6724" s="12"/>
      <c r="H6724" s="12"/>
      <c r="I6724" s="15"/>
      <c r="J6724" s="31"/>
      <c r="K6724" s="180"/>
      <c r="L6724" s="40"/>
      <c r="M6724" s="14"/>
      <c r="N6724" s="16"/>
      <c r="O6724" s="49"/>
      <c r="P6724" s="64"/>
      <c r="Q6724" s="18"/>
      <c r="R6724" s="181">
        <f t="shared" si="942"/>
        <v>0</v>
      </c>
      <c r="S6724" s="181">
        <f t="shared" si="943"/>
        <v>0</v>
      </c>
      <c r="T6724" s="181">
        <f t="shared" si="944"/>
        <v>0</v>
      </c>
      <c r="AQ6724" s="1">
        <f>COUNT(L$11:L6724)</f>
        <v>37</v>
      </c>
      <c r="AR6724" s="43">
        <f t="shared" si="945"/>
        <v>40933</v>
      </c>
      <c r="AS6724" s="44">
        <f t="shared" si="946"/>
        <v>89.120000000000019</v>
      </c>
      <c r="AT6724" s="10" t="str">
        <f t="shared" si="947"/>
        <v/>
      </c>
      <c r="AU6724" s="20" t="str">
        <f t="shared" si="948"/>
        <v/>
      </c>
      <c r="AV6724" s="42">
        <f t="shared" si="949"/>
        <v>1</v>
      </c>
      <c r="AW6724" s="89">
        <f t="shared" si="950"/>
        <v>0</v>
      </c>
      <c r="AX6724" s="168"/>
      <c r="AY6724" s="60"/>
      <c r="AZ6724" s="61"/>
      <c r="BB6724" s="61" t="str">
        <f>IF(Settings!I6720&lt;&gt;"",Settings!I6720,"")</f>
        <v/>
      </c>
    </row>
    <row r="6725" spans="2:54" x14ac:dyDescent="0.2">
      <c r="B6725" s="13"/>
      <c r="C6725" s="12"/>
      <c r="D6725" s="12"/>
      <c r="E6725" s="12"/>
      <c r="F6725" s="12"/>
      <c r="G6725" s="12"/>
      <c r="H6725" s="12"/>
      <c r="I6725" s="15"/>
      <c r="J6725" s="31"/>
      <c r="K6725" s="180"/>
      <c r="L6725" s="40"/>
      <c r="M6725" s="14"/>
      <c r="N6725" s="16"/>
      <c r="O6725" s="49"/>
      <c r="P6725" s="64"/>
      <c r="Q6725" s="18"/>
      <c r="R6725" s="181">
        <f t="shared" si="942"/>
        <v>0</v>
      </c>
      <c r="S6725" s="181">
        <f t="shared" si="943"/>
        <v>0</v>
      </c>
      <c r="T6725" s="181">
        <f t="shared" si="944"/>
        <v>0</v>
      </c>
      <c r="AQ6725" s="1">
        <f>COUNT(L$11:L6725)</f>
        <v>37</v>
      </c>
      <c r="AR6725" s="43">
        <f t="shared" si="945"/>
        <v>40933</v>
      </c>
      <c r="AS6725" s="44">
        <f t="shared" si="946"/>
        <v>89.120000000000019</v>
      </c>
      <c r="AT6725" s="10" t="str">
        <f t="shared" si="947"/>
        <v/>
      </c>
      <c r="AU6725" s="20" t="str">
        <f t="shared" si="948"/>
        <v/>
      </c>
      <c r="AV6725" s="42">
        <f t="shared" si="949"/>
        <v>1</v>
      </c>
      <c r="AW6725" s="89">
        <f t="shared" si="950"/>
        <v>0</v>
      </c>
      <c r="AX6725" s="168"/>
      <c r="AY6725" s="60"/>
      <c r="AZ6725" s="61"/>
      <c r="BB6725" s="61" t="str">
        <f>IF(Settings!I6721&lt;&gt;"",Settings!I6721,"")</f>
        <v/>
      </c>
    </row>
    <row r="6726" spans="2:54" x14ac:dyDescent="0.2">
      <c r="B6726" s="13"/>
      <c r="C6726" s="12"/>
      <c r="D6726" s="12"/>
      <c r="E6726" s="12"/>
      <c r="F6726" s="12"/>
      <c r="G6726" s="12"/>
      <c r="H6726" s="12"/>
      <c r="I6726" s="15"/>
      <c r="J6726" s="31"/>
      <c r="K6726" s="180"/>
      <c r="L6726" s="40"/>
      <c r="M6726" s="14"/>
      <c r="N6726" s="16"/>
      <c r="O6726" s="49"/>
      <c r="P6726" s="64"/>
      <c r="Q6726" s="18"/>
      <c r="R6726" s="181">
        <f t="shared" si="942"/>
        <v>0</v>
      </c>
      <c r="S6726" s="181">
        <f t="shared" si="943"/>
        <v>0</v>
      </c>
      <c r="T6726" s="181">
        <f t="shared" si="944"/>
        <v>0</v>
      </c>
      <c r="AQ6726" s="1">
        <f>COUNT(L$11:L6726)</f>
        <v>37</v>
      </c>
      <c r="AR6726" s="43">
        <f t="shared" si="945"/>
        <v>40933</v>
      </c>
      <c r="AS6726" s="44">
        <f t="shared" si="946"/>
        <v>89.120000000000019</v>
      </c>
      <c r="AT6726" s="10" t="str">
        <f t="shared" si="947"/>
        <v/>
      </c>
      <c r="AU6726" s="20" t="str">
        <f t="shared" si="948"/>
        <v/>
      </c>
      <c r="AV6726" s="42">
        <f t="shared" si="949"/>
        <v>1</v>
      </c>
      <c r="AW6726" s="89">
        <f t="shared" si="950"/>
        <v>0</v>
      </c>
      <c r="AX6726" s="168"/>
      <c r="AY6726" s="60"/>
      <c r="AZ6726" s="61"/>
      <c r="BB6726" s="61" t="str">
        <f>IF(Settings!I6722&lt;&gt;"",Settings!I6722,"")</f>
        <v/>
      </c>
    </row>
    <row r="6727" spans="2:54" x14ac:dyDescent="0.2">
      <c r="B6727" s="13"/>
      <c r="C6727" s="12"/>
      <c r="D6727" s="12"/>
      <c r="E6727" s="12"/>
      <c r="F6727" s="12"/>
      <c r="G6727" s="12"/>
      <c r="H6727" s="12"/>
      <c r="I6727" s="15"/>
      <c r="J6727" s="31"/>
      <c r="K6727" s="180"/>
      <c r="L6727" s="40"/>
      <c r="M6727" s="14"/>
      <c r="N6727" s="16"/>
      <c r="O6727" s="49"/>
      <c r="P6727" s="64"/>
      <c r="Q6727" s="18"/>
      <c r="R6727" s="181">
        <f t="shared" si="942"/>
        <v>0</v>
      </c>
      <c r="S6727" s="181">
        <f t="shared" si="943"/>
        <v>0</v>
      </c>
      <c r="T6727" s="181">
        <f t="shared" si="944"/>
        <v>0</v>
      </c>
      <c r="AQ6727" s="1">
        <f>COUNT(L$11:L6727)</f>
        <v>37</v>
      </c>
      <c r="AR6727" s="43">
        <f t="shared" si="945"/>
        <v>40933</v>
      </c>
      <c r="AS6727" s="44">
        <f t="shared" si="946"/>
        <v>89.120000000000019</v>
      </c>
      <c r="AT6727" s="10" t="str">
        <f t="shared" si="947"/>
        <v/>
      </c>
      <c r="AU6727" s="20" t="str">
        <f t="shared" si="948"/>
        <v/>
      </c>
      <c r="AV6727" s="42">
        <f t="shared" si="949"/>
        <v>1</v>
      </c>
      <c r="AW6727" s="89">
        <f t="shared" si="950"/>
        <v>0</v>
      </c>
      <c r="AX6727" s="168"/>
      <c r="AY6727" s="60"/>
      <c r="AZ6727" s="61"/>
      <c r="BB6727" s="61" t="str">
        <f>IF(Settings!I6723&lt;&gt;"",Settings!I6723,"")</f>
        <v/>
      </c>
    </row>
    <row r="6728" spans="2:54" x14ac:dyDescent="0.2">
      <c r="B6728" s="13"/>
      <c r="C6728" s="12"/>
      <c r="D6728" s="12"/>
      <c r="E6728" s="12"/>
      <c r="F6728" s="12"/>
      <c r="G6728" s="12"/>
      <c r="H6728" s="12"/>
      <c r="I6728" s="15"/>
      <c r="J6728" s="31"/>
      <c r="K6728" s="180"/>
      <c r="L6728" s="40"/>
      <c r="M6728" s="14"/>
      <c r="N6728" s="16"/>
      <c r="O6728" s="49"/>
      <c r="P6728" s="64"/>
      <c r="Q6728" s="18"/>
      <c r="R6728" s="181">
        <f t="shared" si="942"/>
        <v>0</v>
      </c>
      <c r="S6728" s="181">
        <f t="shared" si="943"/>
        <v>0</v>
      </c>
      <c r="T6728" s="181">
        <f t="shared" si="944"/>
        <v>0</v>
      </c>
      <c r="AQ6728" s="1">
        <f>COUNT(L$11:L6728)</f>
        <v>37</v>
      </c>
      <c r="AR6728" s="43">
        <f t="shared" si="945"/>
        <v>40933</v>
      </c>
      <c r="AS6728" s="44">
        <f t="shared" si="946"/>
        <v>89.120000000000019</v>
      </c>
      <c r="AT6728" s="10" t="str">
        <f t="shared" si="947"/>
        <v/>
      </c>
      <c r="AU6728" s="20" t="str">
        <f t="shared" si="948"/>
        <v/>
      </c>
      <c r="AV6728" s="42">
        <f t="shared" si="949"/>
        <v>1</v>
      </c>
      <c r="AW6728" s="89">
        <f t="shared" si="950"/>
        <v>0</v>
      </c>
      <c r="AX6728" s="168"/>
      <c r="AY6728" s="60"/>
      <c r="AZ6728" s="61"/>
      <c r="BB6728" s="61" t="str">
        <f>IF(Settings!I6724&lt;&gt;"",Settings!I6724,"")</f>
        <v/>
      </c>
    </row>
    <row r="6729" spans="2:54" x14ac:dyDescent="0.2">
      <c r="B6729" s="13"/>
      <c r="C6729" s="12"/>
      <c r="D6729" s="12"/>
      <c r="E6729" s="12"/>
      <c r="F6729" s="12"/>
      <c r="G6729" s="12"/>
      <c r="H6729" s="12"/>
      <c r="I6729" s="15"/>
      <c r="J6729" s="31"/>
      <c r="K6729" s="180"/>
      <c r="L6729" s="40"/>
      <c r="M6729" s="14"/>
      <c r="N6729" s="16"/>
      <c r="O6729" s="49"/>
      <c r="P6729" s="64"/>
      <c r="Q6729" s="18"/>
      <c r="R6729" s="181">
        <f t="shared" si="942"/>
        <v>0</v>
      </c>
      <c r="S6729" s="181">
        <f t="shared" si="943"/>
        <v>0</v>
      </c>
      <c r="T6729" s="181">
        <f t="shared" si="944"/>
        <v>0</v>
      </c>
      <c r="AQ6729" s="1">
        <f>COUNT(L$11:L6729)</f>
        <v>37</v>
      </c>
      <c r="AR6729" s="43">
        <f t="shared" si="945"/>
        <v>40933</v>
      </c>
      <c r="AS6729" s="44">
        <f t="shared" si="946"/>
        <v>89.120000000000019</v>
      </c>
      <c r="AT6729" s="10" t="str">
        <f t="shared" si="947"/>
        <v/>
      </c>
      <c r="AU6729" s="20" t="str">
        <f t="shared" si="948"/>
        <v/>
      </c>
      <c r="AV6729" s="42">
        <f t="shared" si="949"/>
        <v>1</v>
      </c>
      <c r="AW6729" s="89">
        <f t="shared" si="950"/>
        <v>0</v>
      </c>
      <c r="AX6729" s="168"/>
      <c r="AY6729" s="60"/>
      <c r="AZ6729" s="61"/>
      <c r="BB6729" s="61" t="str">
        <f>IF(Settings!I6725&lt;&gt;"",Settings!I6725,"")</f>
        <v/>
      </c>
    </row>
    <row r="6730" spans="2:54" x14ac:dyDescent="0.2">
      <c r="B6730" s="13"/>
      <c r="C6730" s="12"/>
      <c r="D6730" s="12"/>
      <c r="E6730" s="12"/>
      <c r="F6730" s="12"/>
      <c r="G6730" s="12"/>
      <c r="H6730" s="12"/>
      <c r="I6730" s="15"/>
      <c r="J6730" s="31"/>
      <c r="K6730" s="180"/>
      <c r="L6730" s="40"/>
      <c r="M6730" s="14"/>
      <c r="N6730" s="16"/>
      <c r="O6730" s="49"/>
      <c r="P6730" s="64"/>
      <c r="Q6730" s="18"/>
      <c r="R6730" s="181">
        <f t="shared" si="942"/>
        <v>0</v>
      </c>
      <c r="S6730" s="181">
        <f t="shared" si="943"/>
        <v>0</v>
      </c>
      <c r="T6730" s="181">
        <f t="shared" si="944"/>
        <v>0</v>
      </c>
      <c r="AQ6730" s="1">
        <f>COUNT(L$11:L6730)</f>
        <v>37</v>
      </c>
      <c r="AR6730" s="43">
        <f t="shared" si="945"/>
        <v>40933</v>
      </c>
      <c r="AS6730" s="44">
        <f t="shared" si="946"/>
        <v>89.120000000000019</v>
      </c>
      <c r="AT6730" s="10" t="str">
        <f t="shared" si="947"/>
        <v/>
      </c>
      <c r="AU6730" s="20" t="str">
        <f t="shared" si="948"/>
        <v/>
      </c>
      <c r="AV6730" s="42">
        <f t="shared" si="949"/>
        <v>1</v>
      </c>
      <c r="AW6730" s="89">
        <f t="shared" si="950"/>
        <v>0</v>
      </c>
      <c r="AX6730" s="168"/>
      <c r="AY6730" s="60"/>
      <c r="AZ6730" s="61"/>
      <c r="BB6730" s="61" t="str">
        <f>IF(Settings!I6726&lt;&gt;"",Settings!I6726,"")</f>
        <v/>
      </c>
    </row>
    <row r="6731" spans="2:54" x14ac:dyDescent="0.2">
      <c r="B6731" s="13"/>
      <c r="C6731" s="12"/>
      <c r="D6731" s="12"/>
      <c r="E6731" s="12"/>
      <c r="F6731" s="12"/>
      <c r="G6731" s="12"/>
      <c r="H6731" s="12"/>
      <c r="I6731" s="15"/>
      <c r="J6731" s="31"/>
      <c r="K6731" s="180"/>
      <c r="L6731" s="40"/>
      <c r="M6731" s="14"/>
      <c r="N6731" s="16"/>
      <c r="O6731" s="49"/>
      <c r="P6731" s="64"/>
      <c r="Q6731" s="18"/>
      <c r="R6731" s="181">
        <f t="shared" si="942"/>
        <v>0</v>
      </c>
      <c r="S6731" s="181">
        <f t="shared" si="943"/>
        <v>0</v>
      </c>
      <c r="T6731" s="181">
        <f t="shared" si="944"/>
        <v>0</v>
      </c>
      <c r="AQ6731" s="1">
        <f>COUNT(L$11:L6731)</f>
        <v>37</v>
      </c>
      <c r="AR6731" s="43">
        <f t="shared" si="945"/>
        <v>40933</v>
      </c>
      <c r="AS6731" s="44">
        <f t="shared" si="946"/>
        <v>89.120000000000019</v>
      </c>
      <c r="AT6731" s="10" t="str">
        <f t="shared" si="947"/>
        <v/>
      </c>
      <c r="AU6731" s="20" t="str">
        <f t="shared" si="948"/>
        <v/>
      </c>
      <c r="AV6731" s="42">
        <f t="shared" si="949"/>
        <v>1</v>
      </c>
      <c r="AW6731" s="89">
        <f t="shared" si="950"/>
        <v>0</v>
      </c>
      <c r="AX6731" s="168"/>
      <c r="AY6731" s="60"/>
      <c r="AZ6731" s="61"/>
      <c r="BB6731" s="61" t="str">
        <f>IF(Settings!I6727&lt;&gt;"",Settings!I6727,"")</f>
        <v/>
      </c>
    </row>
    <row r="6732" spans="2:54" x14ac:dyDescent="0.2">
      <c r="B6732" s="13"/>
      <c r="C6732" s="12"/>
      <c r="D6732" s="12"/>
      <c r="E6732" s="12"/>
      <c r="F6732" s="12"/>
      <c r="G6732" s="12"/>
      <c r="H6732" s="12"/>
      <c r="I6732" s="15"/>
      <c r="J6732" s="31"/>
      <c r="K6732" s="180"/>
      <c r="L6732" s="40"/>
      <c r="M6732" s="14"/>
      <c r="N6732" s="16"/>
      <c r="O6732" s="49"/>
      <c r="P6732" s="64"/>
      <c r="Q6732" s="18"/>
      <c r="R6732" s="181">
        <f t="shared" ref="R6732:R6795" si="951">ROUND(IF(M6732&lt;&gt;"Y",IF(P6732&lt;&gt;"Y",K6732,K6732*(AV6732-1)),0),ROUNDING)</f>
        <v>0</v>
      </c>
      <c r="S6732" s="181">
        <f t="shared" ref="S6732:S6795" si="952">ROUND(IF(O6732&gt;0,IF(M6732="Y",AW6732*(1-O6732),IF(AW6732&gt;R6732,R6732 + (AW6732 - R6732)*(1-O6732),AW6732)),AW6732),ROUNDING)</f>
        <v>0</v>
      </c>
      <c r="T6732" s="181">
        <f t="shared" ref="T6732:T6795" si="953">ROUND(IF(N6732="P",0,IF(OR(M6732="N",M6732=""),S6732-R6732,S6732)),ROUNDING)</f>
        <v>0</v>
      </c>
      <c r="AQ6732" s="1">
        <f>COUNT(L$11:L6732)</f>
        <v>37</v>
      </c>
      <c r="AR6732" s="43">
        <f t="shared" si="945"/>
        <v>40933</v>
      </c>
      <c r="AS6732" s="44">
        <f t="shared" si="946"/>
        <v>89.120000000000019</v>
      </c>
      <c r="AT6732" s="10" t="str">
        <f t="shared" si="947"/>
        <v/>
      </c>
      <c r="AU6732" s="20" t="str">
        <f t="shared" si="948"/>
        <v/>
      </c>
      <c r="AV6732" s="42">
        <f t="shared" si="949"/>
        <v>1</v>
      </c>
      <c r="AW6732" s="89">
        <f t="shared" si="950"/>
        <v>0</v>
      </c>
      <c r="AX6732" s="168"/>
      <c r="AY6732" s="60"/>
      <c r="AZ6732" s="61"/>
      <c r="BB6732" s="61" t="str">
        <f>IF(Settings!I6728&lt;&gt;"",Settings!I6728,"")</f>
        <v/>
      </c>
    </row>
    <row r="6733" spans="2:54" x14ac:dyDescent="0.2">
      <c r="B6733" s="13"/>
      <c r="C6733" s="12"/>
      <c r="D6733" s="12"/>
      <c r="E6733" s="12"/>
      <c r="F6733" s="12"/>
      <c r="G6733" s="12"/>
      <c r="H6733" s="12"/>
      <c r="I6733" s="15"/>
      <c r="J6733" s="31"/>
      <c r="K6733" s="180"/>
      <c r="L6733" s="40"/>
      <c r="M6733" s="14"/>
      <c r="N6733" s="16"/>
      <c r="O6733" s="49"/>
      <c r="P6733" s="64"/>
      <c r="Q6733" s="18"/>
      <c r="R6733" s="181">
        <f t="shared" si="951"/>
        <v>0</v>
      </c>
      <c r="S6733" s="181">
        <f t="shared" si="952"/>
        <v>0</v>
      </c>
      <c r="T6733" s="181">
        <f t="shared" si="953"/>
        <v>0</v>
      </c>
      <c r="AQ6733" s="1">
        <f>COUNT(L$11:L6733)</f>
        <v>37</v>
      </c>
      <c r="AR6733" s="43">
        <f t="shared" ref="AR6733:AR6796" si="954">IF(B6733&gt;2,B6733,AR6732)</f>
        <v>40933</v>
      </c>
      <c r="AS6733" s="44">
        <f t="shared" ref="AS6733:AS6796" si="955">AS6732+T6733</f>
        <v>89.120000000000019</v>
      </c>
      <c r="AT6733" s="10" t="str">
        <f t="shared" ref="AT6733:AT6796" si="956">IF(N6733="P",IF(P6733&lt;&gt;"Y",IF(M6733&lt;&gt;"Y",K6733*AV6733,K6733*AV6733-K6733),IF(M6733&lt;&gt;"Y",K6733 + K6733*(AV6733-1),K6733)),"")</f>
        <v/>
      </c>
      <c r="AU6733" s="20" t="str">
        <f t="shared" ref="AU6733:AU6796" si="957">IF(M6733="Y",IF(P6733="Y",K6733*(AV6733-1),K6733),"")</f>
        <v/>
      </c>
      <c r="AV6733" s="42">
        <f t="shared" ref="AV6733:AV6796" si="958">IF(L6733&lt;&gt;"",IF(ODDS_TYPE=1,L6733,IF(ODDS_TYPE=2,IF(L6733&gt;0,1+L6733/100,IF(L6733&lt;0,1-100/L6733,1)),IF(ODDS_TYPE=3,1+L6733,IF(ODDS_TYPE=4,1+L6733,IF(ODDS_TYPE=5,IF(L6733&gt;0,1+L6733,1-1/L6733),IF(ODDS_TYPE=6,IF(L6733&gt;=0,L6733+1,1-1/L6733),1)))))),1)</f>
        <v>1</v>
      </c>
      <c r="AW6733" s="89">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68"/>
      <c r="AY6733" s="60"/>
      <c r="AZ6733" s="61"/>
      <c r="BB6733" s="61" t="str">
        <f>IF(Settings!I6729&lt;&gt;"",Settings!I6729,"")</f>
        <v/>
      </c>
    </row>
    <row r="6734" spans="2:54" x14ac:dyDescent="0.2">
      <c r="B6734" s="13"/>
      <c r="C6734" s="12"/>
      <c r="D6734" s="12"/>
      <c r="E6734" s="12"/>
      <c r="F6734" s="12"/>
      <c r="G6734" s="12"/>
      <c r="H6734" s="12"/>
      <c r="I6734" s="15"/>
      <c r="J6734" s="31"/>
      <c r="K6734" s="180"/>
      <c r="L6734" s="40"/>
      <c r="M6734" s="14"/>
      <c r="N6734" s="16"/>
      <c r="O6734" s="49"/>
      <c r="P6734" s="64"/>
      <c r="Q6734" s="18"/>
      <c r="R6734" s="181">
        <f t="shared" si="951"/>
        <v>0</v>
      </c>
      <c r="S6734" s="181">
        <f t="shared" si="952"/>
        <v>0</v>
      </c>
      <c r="T6734" s="181">
        <f t="shared" si="953"/>
        <v>0</v>
      </c>
      <c r="AQ6734" s="1">
        <f>COUNT(L$11:L6734)</f>
        <v>37</v>
      </c>
      <c r="AR6734" s="43">
        <f t="shared" si="954"/>
        <v>40933</v>
      </c>
      <c r="AS6734" s="44">
        <f t="shared" si="955"/>
        <v>89.120000000000019</v>
      </c>
      <c r="AT6734" s="10" t="str">
        <f t="shared" si="956"/>
        <v/>
      </c>
      <c r="AU6734" s="20" t="str">
        <f t="shared" si="957"/>
        <v/>
      </c>
      <c r="AV6734" s="42">
        <f t="shared" si="958"/>
        <v>1</v>
      </c>
      <c r="AW6734" s="89">
        <f t="shared" si="959"/>
        <v>0</v>
      </c>
      <c r="AX6734" s="168"/>
      <c r="AY6734" s="60"/>
      <c r="AZ6734" s="61"/>
      <c r="BB6734" s="61" t="str">
        <f>IF(Settings!I6730&lt;&gt;"",Settings!I6730,"")</f>
        <v/>
      </c>
    </row>
    <row r="6735" spans="2:54" x14ac:dyDescent="0.2">
      <c r="B6735" s="13"/>
      <c r="C6735" s="12"/>
      <c r="D6735" s="12"/>
      <c r="E6735" s="12"/>
      <c r="F6735" s="12"/>
      <c r="G6735" s="12"/>
      <c r="H6735" s="12"/>
      <c r="I6735" s="15"/>
      <c r="J6735" s="31"/>
      <c r="K6735" s="180"/>
      <c r="L6735" s="40"/>
      <c r="M6735" s="14"/>
      <c r="N6735" s="16"/>
      <c r="O6735" s="49"/>
      <c r="P6735" s="64"/>
      <c r="Q6735" s="18"/>
      <c r="R6735" s="181">
        <f t="shared" si="951"/>
        <v>0</v>
      </c>
      <c r="S6735" s="181">
        <f t="shared" si="952"/>
        <v>0</v>
      </c>
      <c r="T6735" s="181">
        <f t="shared" si="953"/>
        <v>0</v>
      </c>
      <c r="AQ6735" s="1">
        <f>COUNT(L$11:L6735)</f>
        <v>37</v>
      </c>
      <c r="AR6735" s="43">
        <f t="shared" si="954"/>
        <v>40933</v>
      </c>
      <c r="AS6735" s="44">
        <f t="shared" si="955"/>
        <v>89.120000000000019</v>
      </c>
      <c r="AT6735" s="10" t="str">
        <f t="shared" si="956"/>
        <v/>
      </c>
      <c r="AU6735" s="20" t="str">
        <f t="shared" si="957"/>
        <v/>
      </c>
      <c r="AV6735" s="42">
        <f t="shared" si="958"/>
        <v>1</v>
      </c>
      <c r="AW6735" s="89">
        <f t="shared" si="959"/>
        <v>0</v>
      </c>
      <c r="AX6735" s="168"/>
      <c r="AY6735" s="60"/>
      <c r="AZ6735" s="61"/>
      <c r="BB6735" s="61" t="str">
        <f>IF(Settings!I6731&lt;&gt;"",Settings!I6731,"")</f>
        <v/>
      </c>
    </row>
    <row r="6736" spans="2:54" x14ac:dyDescent="0.2">
      <c r="B6736" s="13"/>
      <c r="C6736" s="12"/>
      <c r="D6736" s="12"/>
      <c r="E6736" s="12"/>
      <c r="F6736" s="12"/>
      <c r="G6736" s="12"/>
      <c r="H6736" s="12"/>
      <c r="I6736" s="15"/>
      <c r="J6736" s="31"/>
      <c r="K6736" s="180"/>
      <c r="L6736" s="40"/>
      <c r="M6736" s="14"/>
      <c r="N6736" s="16"/>
      <c r="O6736" s="49"/>
      <c r="P6736" s="64"/>
      <c r="Q6736" s="18"/>
      <c r="R6736" s="181">
        <f t="shared" si="951"/>
        <v>0</v>
      </c>
      <c r="S6736" s="181">
        <f t="shared" si="952"/>
        <v>0</v>
      </c>
      <c r="T6736" s="181">
        <f t="shared" si="953"/>
        <v>0</v>
      </c>
      <c r="AQ6736" s="1">
        <f>COUNT(L$11:L6736)</f>
        <v>37</v>
      </c>
      <c r="AR6736" s="43">
        <f t="shared" si="954"/>
        <v>40933</v>
      </c>
      <c r="AS6736" s="44">
        <f t="shared" si="955"/>
        <v>89.120000000000019</v>
      </c>
      <c r="AT6736" s="10" t="str">
        <f t="shared" si="956"/>
        <v/>
      </c>
      <c r="AU6736" s="20" t="str">
        <f t="shared" si="957"/>
        <v/>
      </c>
      <c r="AV6736" s="42">
        <f t="shared" si="958"/>
        <v>1</v>
      </c>
      <c r="AW6736" s="89">
        <f t="shared" si="959"/>
        <v>0</v>
      </c>
      <c r="AX6736" s="168"/>
      <c r="AY6736" s="60"/>
      <c r="AZ6736" s="61"/>
      <c r="BB6736" s="61" t="str">
        <f>IF(Settings!I6732&lt;&gt;"",Settings!I6732,"")</f>
        <v/>
      </c>
    </row>
    <row r="6737" spans="2:54" x14ac:dyDescent="0.2">
      <c r="B6737" s="13"/>
      <c r="C6737" s="12"/>
      <c r="D6737" s="12"/>
      <c r="E6737" s="12"/>
      <c r="F6737" s="12"/>
      <c r="G6737" s="12"/>
      <c r="H6737" s="12"/>
      <c r="I6737" s="15"/>
      <c r="J6737" s="31"/>
      <c r="K6737" s="180"/>
      <c r="L6737" s="40"/>
      <c r="M6737" s="14"/>
      <c r="N6737" s="16"/>
      <c r="O6737" s="49"/>
      <c r="P6737" s="64"/>
      <c r="Q6737" s="18"/>
      <c r="R6737" s="181">
        <f t="shared" si="951"/>
        <v>0</v>
      </c>
      <c r="S6737" s="181">
        <f t="shared" si="952"/>
        <v>0</v>
      </c>
      <c r="T6737" s="181">
        <f t="shared" si="953"/>
        <v>0</v>
      </c>
      <c r="AQ6737" s="1">
        <f>COUNT(L$11:L6737)</f>
        <v>37</v>
      </c>
      <c r="AR6737" s="43">
        <f t="shared" si="954"/>
        <v>40933</v>
      </c>
      <c r="AS6737" s="44">
        <f t="shared" si="955"/>
        <v>89.120000000000019</v>
      </c>
      <c r="AT6737" s="10" t="str">
        <f t="shared" si="956"/>
        <v/>
      </c>
      <c r="AU6737" s="20" t="str">
        <f t="shared" si="957"/>
        <v/>
      </c>
      <c r="AV6737" s="42">
        <f t="shared" si="958"/>
        <v>1</v>
      </c>
      <c r="AW6737" s="89">
        <f t="shared" si="959"/>
        <v>0</v>
      </c>
      <c r="AX6737" s="168"/>
      <c r="AY6737" s="60"/>
      <c r="AZ6737" s="61"/>
      <c r="BB6737" s="61" t="str">
        <f>IF(Settings!I6733&lt;&gt;"",Settings!I6733,"")</f>
        <v/>
      </c>
    </row>
    <row r="6738" spans="2:54" x14ac:dyDescent="0.2">
      <c r="B6738" s="13"/>
      <c r="C6738" s="12"/>
      <c r="D6738" s="12"/>
      <c r="E6738" s="12"/>
      <c r="F6738" s="12"/>
      <c r="G6738" s="12"/>
      <c r="H6738" s="12"/>
      <c r="I6738" s="15"/>
      <c r="J6738" s="31"/>
      <c r="K6738" s="180"/>
      <c r="L6738" s="40"/>
      <c r="M6738" s="14"/>
      <c r="N6738" s="16"/>
      <c r="O6738" s="49"/>
      <c r="P6738" s="64"/>
      <c r="Q6738" s="18"/>
      <c r="R6738" s="181">
        <f t="shared" si="951"/>
        <v>0</v>
      </c>
      <c r="S6738" s="181">
        <f t="shared" si="952"/>
        <v>0</v>
      </c>
      <c r="T6738" s="181">
        <f t="shared" si="953"/>
        <v>0</v>
      </c>
      <c r="AQ6738" s="1">
        <f>COUNT(L$11:L6738)</f>
        <v>37</v>
      </c>
      <c r="AR6738" s="43">
        <f t="shared" si="954"/>
        <v>40933</v>
      </c>
      <c r="AS6738" s="44">
        <f t="shared" si="955"/>
        <v>89.120000000000019</v>
      </c>
      <c r="AT6738" s="10" t="str">
        <f t="shared" si="956"/>
        <v/>
      </c>
      <c r="AU6738" s="20" t="str">
        <f t="shared" si="957"/>
        <v/>
      </c>
      <c r="AV6738" s="42">
        <f t="shared" si="958"/>
        <v>1</v>
      </c>
      <c r="AW6738" s="89">
        <f t="shared" si="959"/>
        <v>0</v>
      </c>
      <c r="AX6738" s="168"/>
      <c r="AY6738" s="60"/>
      <c r="AZ6738" s="61"/>
      <c r="BB6738" s="61" t="str">
        <f>IF(Settings!I6734&lt;&gt;"",Settings!I6734,"")</f>
        <v/>
      </c>
    </row>
    <row r="6739" spans="2:54" x14ac:dyDescent="0.2">
      <c r="B6739" s="13"/>
      <c r="C6739" s="12"/>
      <c r="D6739" s="12"/>
      <c r="E6739" s="12"/>
      <c r="F6739" s="12"/>
      <c r="G6739" s="12"/>
      <c r="H6739" s="12"/>
      <c r="I6739" s="15"/>
      <c r="J6739" s="31"/>
      <c r="K6739" s="180"/>
      <c r="L6739" s="40"/>
      <c r="M6739" s="14"/>
      <c r="N6739" s="16"/>
      <c r="O6739" s="49"/>
      <c r="P6739" s="64"/>
      <c r="Q6739" s="18"/>
      <c r="R6739" s="181">
        <f t="shared" si="951"/>
        <v>0</v>
      </c>
      <c r="S6739" s="181">
        <f t="shared" si="952"/>
        <v>0</v>
      </c>
      <c r="T6739" s="181">
        <f t="shared" si="953"/>
        <v>0</v>
      </c>
      <c r="AQ6739" s="1">
        <f>COUNT(L$11:L6739)</f>
        <v>37</v>
      </c>
      <c r="AR6739" s="43">
        <f t="shared" si="954"/>
        <v>40933</v>
      </c>
      <c r="AS6739" s="44">
        <f t="shared" si="955"/>
        <v>89.120000000000019</v>
      </c>
      <c r="AT6739" s="10" t="str">
        <f t="shared" si="956"/>
        <v/>
      </c>
      <c r="AU6739" s="20" t="str">
        <f t="shared" si="957"/>
        <v/>
      </c>
      <c r="AV6739" s="42">
        <f t="shared" si="958"/>
        <v>1</v>
      </c>
      <c r="AW6739" s="89">
        <f t="shared" si="959"/>
        <v>0</v>
      </c>
      <c r="AX6739" s="168"/>
      <c r="AY6739" s="60"/>
      <c r="AZ6739" s="61"/>
      <c r="BB6739" s="61" t="str">
        <f>IF(Settings!I6735&lt;&gt;"",Settings!I6735,"")</f>
        <v/>
      </c>
    </row>
    <row r="6740" spans="2:54" x14ac:dyDescent="0.2">
      <c r="B6740" s="13"/>
      <c r="C6740" s="12"/>
      <c r="D6740" s="12"/>
      <c r="E6740" s="12"/>
      <c r="F6740" s="12"/>
      <c r="G6740" s="12"/>
      <c r="H6740" s="12"/>
      <c r="I6740" s="15"/>
      <c r="J6740" s="31"/>
      <c r="K6740" s="180"/>
      <c r="L6740" s="40"/>
      <c r="M6740" s="14"/>
      <c r="N6740" s="16"/>
      <c r="O6740" s="49"/>
      <c r="P6740" s="64"/>
      <c r="Q6740" s="18"/>
      <c r="R6740" s="181">
        <f t="shared" si="951"/>
        <v>0</v>
      </c>
      <c r="S6740" s="181">
        <f t="shared" si="952"/>
        <v>0</v>
      </c>
      <c r="T6740" s="181">
        <f t="shared" si="953"/>
        <v>0</v>
      </c>
      <c r="AQ6740" s="1">
        <f>COUNT(L$11:L6740)</f>
        <v>37</v>
      </c>
      <c r="AR6740" s="43">
        <f t="shared" si="954"/>
        <v>40933</v>
      </c>
      <c r="AS6740" s="44">
        <f t="shared" si="955"/>
        <v>89.120000000000019</v>
      </c>
      <c r="AT6740" s="10" t="str">
        <f t="shared" si="956"/>
        <v/>
      </c>
      <c r="AU6740" s="20" t="str">
        <f t="shared" si="957"/>
        <v/>
      </c>
      <c r="AV6740" s="42">
        <f t="shared" si="958"/>
        <v>1</v>
      </c>
      <c r="AW6740" s="89">
        <f t="shared" si="959"/>
        <v>0</v>
      </c>
      <c r="AX6740" s="168"/>
      <c r="AY6740" s="60"/>
      <c r="AZ6740" s="61"/>
      <c r="BB6740" s="61" t="str">
        <f>IF(Settings!I6736&lt;&gt;"",Settings!I6736,"")</f>
        <v/>
      </c>
    </row>
    <row r="6741" spans="2:54" x14ac:dyDescent="0.2">
      <c r="B6741" s="13"/>
      <c r="C6741" s="12"/>
      <c r="D6741" s="12"/>
      <c r="E6741" s="12"/>
      <c r="F6741" s="12"/>
      <c r="G6741" s="12"/>
      <c r="H6741" s="12"/>
      <c r="I6741" s="15"/>
      <c r="J6741" s="31"/>
      <c r="K6741" s="180"/>
      <c r="L6741" s="40"/>
      <c r="M6741" s="14"/>
      <c r="N6741" s="16"/>
      <c r="O6741" s="49"/>
      <c r="P6741" s="64"/>
      <c r="Q6741" s="18"/>
      <c r="R6741" s="181">
        <f t="shared" si="951"/>
        <v>0</v>
      </c>
      <c r="S6741" s="181">
        <f t="shared" si="952"/>
        <v>0</v>
      </c>
      <c r="T6741" s="181">
        <f t="shared" si="953"/>
        <v>0</v>
      </c>
      <c r="AQ6741" s="1">
        <f>COUNT(L$11:L6741)</f>
        <v>37</v>
      </c>
      <c r="AR6741" s="43">
        <f t="shared" si="954"/>
        <v>40933</v>
      </c>
      <c r="AS6741" s="44">
        <f t="shared" si="955"/>
        <v>89.120000000000019</v>
      </c>
      <c r="AT6741" s="10" t="str">
        <f t="shared" si="956"/>
        <v/>
      </c>
      <c r="AU6741" s="20" t="str">
        <f t="shared" si="957"/>
        <v/>
      </c>
      <c r="AV6741" s="42">
        <f t="shared" si="958"/>
        <v>1</v>
      </c>
      <c r="AW6741" s="89">
        <f t="shared" si="959"/>
        <v>0</v>
      </c>
      <c r="AX6741" s="168"/>
      <c r="AY6741" s="60"/>
      <c r="AZ6741" s="61"/>
      <c r="BB6741" s="61" t="str">
        <f>IF(Settings!I6737&lt;&gt;"",Settings!I6737,"")</f>
        <v/>
      </c>
    </row>
    <row r="6742" spans="2:54" x14ac:dyDescent="0.2">
      <c r="B6742" s="13"/>
      <c r="C6742" s="12"/>
      <c r="D6742" s="12"/>
      <c r="E6742" s="12"/>
      <c r="F6742" s="12"/>
      <c r="G6742" s="12"/>
      <c r="H6742" s="12"/>
      <c r="I6742" s="15"/>
      <c r="J6742" s="31"/>
      <c r="K6742" s="180"/>
      <c r="L6742" s="40"/>
      <c r="M6742" s="14"/>
      <c r="N6742" s="16"/>
      <c r="O6742" s="49"/>
      <c r="P6742" s="64"/>
      <c r="Q6742" s="18"/>
      <c r="R6742" s="181">
        <f t="shared" si="951"/>
        <v>0</v>
      </c>
      <c r="S6742" s="181">
        <f t="shared" si="952"/>
        <v>0</v>
      </c>
      <c r="T6742" s="181">
        <f t="shared" si="953"/>
        <v>0</v>
      </c>
      <c r="AQ6742" s="1">
        <f>COUNT(L$11:L6742)</f>
        <v>37</v>
      </c>
      <c r="AR6742" s="43">
        <f t="shared" si="954"/>
        <v>40933</v>
      </c>
      <c r="AS6742" s="44">
        <f t="shared" si="955"/>
        <v>89.120000000000019</v>
      </c>
      <c r="AT6742" s="10" t="str">
        <f t="shared" si="956"/>
        <v/>
      </c>
      <c r="AU6742" s="20" t="str">
        <f t="shared" si="957"/>
        <v/>
      </c>
      <c r="AV6742" s="42">
        <f t="shared" si="958"/>
        <v>1</v>
      </c>
      <c r="AW6742" s="89">
        <f t="shared" si="959"/>
        <v>0</v>
      </c>
      <c r="AX6742" s="168"/>
      <c r="AY6742" s="60"/>
      <c r="AZ6742" s="61"/>
      <c r="BB6742" s="61" t="str">
        <f>IF(Settings!I6738&lt;&gt;"",Settings!I6738,"")</f>
        <v/>
      </c>
    </row>
    <row r="6743" spans="2:54" x14ac:dyDescent="0.2">
      <c r="B6743" s="13"/>
      <c r="C6743" s="12"/>
      <c r="D6743" s="12"/>
      <c r="E6743" s="12"/>
      <c r="F6743" s="12"/>
      <c r="G6743" s="12"/>
      <c r="H6743" s="12"/>
      <c r="I6743" s="15"/>
      <c r="J6743" s="31"/>
      <c r="K6743" s="180"/>
      <c r="L6743" s="40"/>
      <c r="M6743" s="14"/>
      <c r="N6743" s="16"/>
      <c r="O6743" s="49"/>
      <c r="P6743" s="64"/>
      <c r="Q6743" s="18"/>
      <c r="R6743" s="181">
        <f t="shared" si="951"/>
        <v>0</v>
      </c>
      <c r="S6743" s="181">
        <f t="shared" si="952"/>
        <v>0</v>
      </c>
      <c r="T6743" s="181">
        <f t="shared" si="953"/>
        <v>0</v>
      </c>
      <c r="AQ6743" s="1">
        <f>COUNT(L$11:L6743)</f>
        <v>37</v>
      </c>
      <c r="AR6743" s="43">
        <f t="shared" si="954"/>
        <v>40933</v>
      </c>
      <c r="AS6743" s="44">
        <f t="shared" si="955"/>
        <v>89.120000000000019</v>
      </c>
      <c r="AT6743" s="10" t="str">
        <f t="shared" si="956"/>
        <v/>
      </c>
      <c r="AU6743" s="20" t="str">
        <f t="shared" si="957"/>
        <v/>
      </c>
      <c r="AV6743" s="42">
        <f t="shared" si="958"/>
        <v>1</v>
      </c>
      <c r="AW6743" s="89">
        <f t="shared" si="959"/>
        <v>0</v>
      </c>
      <c r="AX6743" s="168"/>
      <c r="AY6743" s="60"/>
      <c r="AZ6743" s="61"/>
      <c r="BB6743" s="61" t="str">
        <f>IF(Settings!I6739&lt;&gt;"",Settings!I6739,"")</f>
        <v/>
      </c>
    </row>
    <row r="6744" spans="2:54" x14ac:dyDescent="0.2">
      <c r="B6744" s="13"/>
      <c r="C6744" s="12"/>
      <c r="D6744" s="12"/>
      <c r="E6744" s="12"/>
      <c r="F6744" s="12"/>
      <c r="G6744" s="12"/>
      <c r="H6744" s="12"/>
      <c r="I6744" s="15"/>
      <c r="J6744" s="31"/>
      <c r="K6744" s="180"/>
      <c r="L6744" s="40"/>
      <c r="M6744" s="14"/>
      <c r="N6744" s="16"/>
      <c r="O6744" s="49"/>
      <c r="P6744" s="64"/>
      <c r="Q6744" s="18"/>
      <c r="R6744" s="181">
        <f t="shared" si="951"/>
        <v>0</v>
      </c>
      <c r="S6744" s="181">
        <f t="shared" si="952"/>
        <v>0</v>
      </c>
      <c r="T6744" s="181">
        <f t="shared" si="953"/>
        <v>0</v>
      </c>
      <c r="AQ6744" s="1">
        <f>COUNT(L$11:L6744)</f>
        <v>37</v>
      </c>
      <c r="AR6744" s="43">
        <f t="shared" si="954"/>
        <v>40933</v>
      </c>
      <c r="AS6744" s="44">
        <f t="shared" si="955"/>
        <v>89.120000000000019</v>
      </c>
      <c r="AT6744" s="10" t="str">
        <f t="shared" si="956"/>
        <v/>
      </c>
      <c r="AU6744" s="20" t="str">
        <f t="shared" si="957"/>
        <v/>
      </c>
      <c r="AV6744" s="42">
        <f t="shared" si="958"/>
        <v>1</v>
      </c>
      <c r="AW6744" s="89">
        <f t="shared" si="959"/>
        <v>0</v>
      </c>
      <c r="AX6744" s="168"/>
      <c r="AY6744" s="60"/>
      <c r="AZ6744" s="61"/>
      <c r="BB6744" s="61" t="str">
        <f>IF(Settings!I6740&lt;&gt;"",Settings!I6740,"")</f>
        <v/>
      </c>
    </row>
    <row r="6745" spans="2:54" x14ac:dyDescent="0.2">
      <c r="B6745" s="13"/>
      <c r="C6745" s="12"/>
      <c r="D6745" s="12"/>
      <c r="E6745" s="12"/>
      <c r="F6745" s="12"/>
      <c r="G6745" s="12"/>
      <c r="H6745" s="12"/>
      <c r="I6745" s="15"/>
      <c r="J6745" s="31"/>
      <c r="K6745" s="180"/>
      <c r="L6745" s="40"/>
      <c r="M6745" s="14"/>
      <c r="N6745" s="16"/>
      <c r="O6745" s="49"/>
      <c r="P6745" s="64"/>
      <c r="Q6745" s="18"/>
      <c r="R6745" s="181">
        <f t="shared" si="951"/>
        <v>0</v>
      </c>
      <c r="S6745" s="181">
        <f t="shared" si="952"/>
        <v>0</v>
      </c>
      <c r="T6745" s="181">
        <f t="shared" si="953"/>
        <v>0</v>
      </c>
      <c r="AQ6745" s="1">
        <f>COUNT(L$11:L6745)</f>
        <v>37</v>
      </c>
      <c r="AR6745" s="43">
        <f t="shared" si="954"/>
        <v>40933</v>
      </c>
      <c r="AS6745" s="44">
        <f t="shared" si="955"/>
        <v>89.120000000000019</v>
      </c>
      <c r="AT6745" s="10" t="str">
        <f t="shared" si="956"/>
        <v/>
      </c>
      <c r="AU6745" s="20" t="str">
        <f t="shared" si="957"/>
        <v/>
      </c>
      <c r="AV6745" s="42">
        <f t="shared" si="958"/>
        <v>1</v>
      </c>
      <c r="AW6745" s="89">
        <f t="shared" si="959"/>
        <v>0</v>
      </c>
      <c r="AX6745" s="168"/>
      <c r="AY6745" s="60"/>
      <c r="AZ6745" s="61"/>
      <c r="BB6745" s="61" t="str">
        <f>IF(Settings!I6741&lt;&gt;"",Settings!I6741,"")</f>
        <v/>
      </c>
    </row>
    <row r="6746" spans="2:54" x14ac:dyDescent="0.2">
      <c r="B6746" s="13"/>
      <c r="C6746" s="12"/>
      <c r="D6746" s="12"/>
      <c r="E6746" s="12"/>
      <c r="F6746" s="12"/>
      <c r="G6746" s="12"/>
      <c r="H6746" s="12"/>
      <c r="I6746" s="15"/>
      <c r="J6746" s="31"/>
      <c r="K6746" s="180"/>
      <c r="L6746" s="40"/>
      <c r="M6746" s="14"/>
      <c r="N6746" s="16"/>
      <c r="O6746" s="49"/>
      <c r="P6746" s="64"/>
      <c r="Q6746" s="18"/>
      <c r="R6746" s="181">
        <f t="shared" si="951"/>
        <v>0</v>
      </c>
      <c r="S6746" s="181">
        <f t="shared" si="952"/>
        <v>0</v>
      </c>
      <c r="T6746" s="181">
        <f t="shared" si="953"/>
        <v>0</v>
      </c>
      <c r="AQ6746" s="1">
        <f>COUNT(L$11:L6746)</f>
        <v>37</v>
      </c>
      <c r="AR6746" s="43">
        <f t="shared" si="954"/>
        <v>40933</v>
      </c>
      <c r="AS6746" s="44">
        <f t="shared" si="955"/>
        <v>89.120000000000019</v>
      </c>
      <c r="AT6746" s="10" t="str">
        <f t="shared" si="956"/>
        <v/>
      </c>
      <c r="AU6746" s="20" t="str">
        <f t="shared" si="957"/>
        <v/>
      </c>
      <c r="AV6746" s="42">
        <f t="shared" si="958"/>
        <v>1</v>
      </c>
      <c r="AW6746" s="89">
        <f t="shared" si="959"/>
        <v>0</v>
      </c>
      <c r="AX6746" s="168"/>
      <c r="AY6746" s="60"/>
      <c r="AZ6746" s="61"/>
      <c r="BB6746" s="61" t="str">
        <f>IF(Settings!I6742&lt;&gt;"",Settings!I6742,"")</f>
        <v/>
      </c>
    </row>
    <row r="6747" spans="2:54" x14ac:dyDescent="0.2">
      <c r="B6747" s="13"/>
      <c r="C6747" s="12"/>
      <c r="D6747" s="12"/>
      <c r="E6747" s="12"/>
      <c r="F6747" s="12"/>
      <c r="G6747" s="12"/>
      <c r="H6747" s="12"/>
      <c r="I6747" s="15"/>
      <c r="J6747" s="31"/>
      <c r="K6747" s="180"/>
      <c r="L6747" s="40"/>
      <c r="M6747" s="14"/>
      <c r="N6747" s="16"/>
      <c r="O6747" s="49"/>
      <c r="P6747" s="64"/>
      <c r="Q6747" s="18"/>
      <c r="R6747" s="181">
        <f t="shared" si="951"/>
        <v>0</v>
      </c>
      <c r="S6747" s="181">
        <f t="shared" si="952"/>
        <v>0</v>
      </c>
      <c r="T6747" s="181">
        <f t="shared" si="953"/>
        <v>0</v>
      </c>
      <c r="AQ6747" s="1">
        <f>COUNT(L$11:L6747)</f>
        <v>37</v>
      </c>
      <c r="AR6747" s="43">
        <f t="shared" si="954"/>
        <v>40933</v>
      </c>
      <c r="AS6747" s="44">
        <f t="shared" si="955"/>
        <v>89.120000000000019</v>
      </c>
      <c r="AT6747" s="10" t="str">
        <f t="shared" si="956"/>
        <v/>
      </c>
      <c r="AU6747" s="20" t="str">
        <f t="shared" si="957"/>
        <v/>
      </c>
      <c r="AV6747" s="42">
        <f t="shared" si="958"/>
        <v>1</v>
      </c>
      <c r="AW6747" s="89">
        <f t="shared" si="959"/>
        <v>0</v>
      </c>
      <c r="AX6747" s="168"/>
      <c r="AY6747" s="60"/>
      <c r="AZ6747" s="61"/>
      <c r="BB6747" s="61" t="str">
        <f>IF(Settings!I6743&lt;&gt;"",Settings!I6743,"")</f>
        <v/>
      </c>
    </row>
    <row r="6748" spans="2:54" x14ac:dyDescent="0.2">
      <c r="B6748" s="13"/>
      <c r="C6748" s="12"/>
      <c r="D6748" s="12"/>
      <c r="E6748" s="12"/>
      <c r="F6748" s="12"/>
      <c r="G6748" s="12"/>
      <c r="H6748" s="12"/>
      <c r="I6748" s="15"/>
      <c r="J6748" s="31"/>
      <c r="K6748" s="180"/>
      <c r="L6748" s="40"/>
      <c r="M6748" s="14"/>
      <c r="N6748" s="16"/>
      <c r="O6748" s="49"/>
      <c r="P6748" s="64"/>
      <c r="Q6748" s="18"/>
      <c r="R6748" s="181">
        <f t="shared" si="951"/>
        <v>0</v>
      </c>
      <c r="S6748" s="181">
        <f t="shared" si="952"/>
        <v>0</v>
      </c>
      <c r="T6748" s="181">
        <f t="shared" si="953"/>
        <v>0</v>
      </c>
      <c r="AQ6748" s="1">
        <f>COUNT(L$11:L6748)</f>
        <v>37</v>
      </c>
      <c r="AR6748" s="43">
        <f t="shared" si="954"/>
        <v>40933</v>
      </c>
      <c r="AS6748" s="44">
        <f t="shared" si="955"/>
        <v>89.120000000000019</v>
      </c>
      <c r="AT6748" s="10" t="str">
        <f t="shared" si="956"/>
        <v/>
      </c>
      <c r="AU6748" s="20" t="str">
        <f t="shared" si="957"/>
        <v/>
      </c>
      <c r="AV6748" s="42">
        <f t="shared" si="958"/>
        <v>1</v>
      </c>
      <c r="AW6748" s="89">
        <f t="shared" si="959"/>
        <v>0</v>
      </c>
      <c r="AX6748" s="168"/>
      <c r="AY6748" s="60"/>
      <c r="AZ6748" s="61"/>
      <c r="BB6748" s="61" t="str">
        <f>IF(Settings!I6744&lt;&gt;"",Settings!I6744,"")</f>
        <v/>
      </c>
    </row>
    <row r="6749" spans="2:54" x14ac:dyDescent="0.2">
      <c r="B6749" s="13"/>
      <c r="C6749" s="12"/>
      <c r="D6749" s="12"/>
      <c r="E6749" s="12"/>
      <c r="F6749" s="12"/>
      <c r="G6749" s="12"/>
      <c r="H6749" s="12"/>
      <c r="I6749" s="15"/>
      <c r="J6749" s="31"/>
      <c r="K6749" s="180"/>
      <c r="L6749" s="40"/>
      <c r="M6749" s="14"/>
      <c r="N6749" s="16"/>
      <c r="O6749" s="49"/>
      <c r="P6749" s="64"/>
      <c r="Q6749" s="18"/>
      <c r="R6749" s="181">
        <f t="shared" si="951"/>
        <v>0</v>
      </c>
      <c r="S6749" s="181">
        <f t="shared" si="952"/>
        <v>0</v>
      </c>
      <c r="T6749" s="181">
        <f t="shared" si="953"/>
        <v>0</v>
      </c>
      <c r="AQ6749" s="1">
        <f>COUNT(L$11:L6749)</f>
        <v>37</v>
      </c>
      <c r="AR6749" s="43">
        <f t="shared" si="954"/>
        <v>40933</v>
      </c>
      <c r="AS6749" s="44">
        <f t="shared" si="955"/>
        <v>89.120000000000019</v>
      </c>
      <c r="AT6749" s="10" t="str">
        <f t="shared" si="956"/>
        <v/>
      </c>
      <c r="AU6749" s="20" t="str">
        <f t="shared" si="957"/>
        <v/>
      </c>
      <c r="AV6749" s="42">
        <f t="shared" si="958"/>
        <v>1</v>
      </c>
      <c r="AW6749" s="89">
        <f t="shared" si="959"/>
        <v>0</v>
      </c>
      <c r="AX6749" s="168"/>
      <c r="AY6749" s="60"/>
      <c r="AZ6749" s="61"/>
      <c r="BB6749" s="61" t="str">
        <f>IF(Settings!I6745&lt;&gt;"",Settings!I6745,"")</f>
        <v/>
      </c>
    </row>
    <row r="6750" spans="2:54" x14ac:dyDescent="0.2">
      <c r="B6750" s="13"/>
      <c r="C6750" s="12"/>
      <c r="D6750" s="12"/>
      <c r="E6750" s="12"/>
      <c r="F6750" s="12"/>
      <c r="G6750" s="12"/>
      <c r="H6750" s="12"/>
      <c r="I6750" s="15"/>
      <c r="J6750" s="31"/>
      <c r="K6750" s="180"/>
      <c r="L6750" s="40"/>
      <c r="M6750" s="14"/>
      <c r="N6750" s="16"/>
      <c r="O6750" s="49"/>
      <c r="P6750" s="64"/>
      <c r="Q6750" s="18"/>
      <c r="R6750" s="181">
        <f t="shared" si="951"/>
        <v>0</v>
      </c>
      <c r="S6750" s="181">
        <f t="shared" si="952"/>
        <v>0</v>
      </c>
      <c r="T6750" s="181">
        <f t="shared" si="953"/>
        <v>0</v>
      </c>
      <c r="AQ6750" s="1">
        <f>COUNT(L$11:L6750)</f>
        <v>37</v>
      </c>
      <c r="AR6750" s="43">
        <f t="shared" si="954"/>
        <v>40933</v>
      </c>
      <c r="AS6750" s="44">
        <f t="shared" si="955"/>
        <v>89.120000000000019</v>
      </c>
      <c r="AT6750" s="10" t="str">
        <f t="shared" si="956"/>
        <v/>
      </c>
      <c r="AU6750" s="20" t="str">
        <f t="shared" si="957"/>
        <v/>
      </c>
      <c r="AV6750" s="42">
        <f t="shared" si="958"/>
        <v>1</v>
      </c>
      <c r="AW6750" s="89">
        <f t="shared" si="959"/>
        <v>0</v>
      </c>
      <c r="AX6750" s="168"/>
      <c r="AY6750" s="60"/>
      <c r="AZ6750" s="61"/>
      <c r="BB6750" s="61" t="str">
        <f>IF(Settings!I6746&lt;&gt;"",Settings!I6746,"")</f>
        <v/>
      </c>
    </row>
    <row r="6751" spans="2:54" x14ac:dyDescent="0.2">
      <c r="B6751" s="13"/>
      <c r="C6751" s="12"/>
      <c r="D6751" s="12"/>
      <c r="E6751" s="12"/>
      <c r="F6751" s="12"/>
      <c r="G6751" s="12"/>
      <c r="H6751" s="12"/>
      <c r="I6751" s="15"/>
      <c r="J6751" s="31"/>
      <c r="K6751" s="180"/>
      <c r="L6751" s="40"/>
      <c r="M6751" s="14"/>
      <c r="N6751" s="16"/>
      <c r="O6751" s="49"/>
      <c r="P6751" s="64"/>
      <c r="Q6751" s="18"/>
      <c r="R6751" s="181">
        <f t="shared" si="951"/>
        <v>0</v>
      </c>
      <c r="S6751" s="181">
        <f t="shared" si="952"/>
        <v>0</v>
      </c>
      <c r="T6751" s="181">
        <f t="shared" si="953"/>
        <v>0</v>
      </c>
      <c r="AQ6751" s="1">
        <f>COUNT(L$11:L6751)</f>
        <v>37</v>
      </c>
      <c r="AR6751" s="43">
        <f t="shared" si="954"/>
        <v>40933</v>
      </c>
      <c r="AS6751" s="44">
        <f t="shared" si="955"/>
        <v>89.120000000000019</v>
      </c>
      <c r="AT6751" s="10" t="str">
        <f t="shared" si="956"/>
        <v/>
      </c>
      <c r="AU6751" s="20" t="str">
        <f t="shared" si="957"/>
        <v/>
      </c>
      <c r="AV6751" s="42">
        <f t="shared" si="958"/>
        <v>1</v>
      </c>
      <c r="AW6751" s="89">
        <f t="shared" si="959"/>
        <v>0</v>
      </c>
      <c r="AX6751" s="168"/>
      <c r="AY6751" s="60"/>
      <c r="AZ6751" s="61"/>
      <c r="BB6751" s="61" t="str">
        <f>IF(Settings!I6747&lt;&gt;"",Settings!I6747,"")</f>
        <v/>
      </c>
    </row>
    <row r="6752" spans="2:54" x14ac:dyDescent="0.2">
      <c r="B6752" s="13"/>
      <c r="C6752" s="12"/>
      <c r="D6752" s="12"/>
      <c r="E6752" s="12"/>
      <c r="F6752" s="12"/>
      <c r="G6752" s="12"/>
      <c r="H6752" s="12"/>
      <c r="I6752" s="15"/>
      <c r="J6752" s="31"/>
      <c r="K6752" s="180"/>
      <c r="L6752" s="40"/>
      <c r="M6752" s="14"/>
      <c r="N6752" s="16"/>
      <c r="O6752" s="49"/>
      <c r="P6752" s="64"/>
      <c r="Q6752" s="18"/>
      <c r="R6752" s="181">
        <f t="shared" si="951"/>
        <v>0</v>
      </c>
      <c r="S6752" s="181">
        <f t="shared" si="952"/>
        <v>0</v>
      </c>
      <c r="T6752" s="181">
        <f t="shared" si="953"/>
        <v>0</v>
      </c>
      <c r="AQ6752" s="1">
        <f>COUNT(L$11:L6752)</f>
        <v>37</v>
      </c>
      <c r="AR6752" s="43">
        <f t="shared" si="954"/>
        <v>40933</v>
      </c>
      <c r="AS6752" s="44">
        <f t="shared" si="955"/>
        <v>89.120000000000019</v>
      </c>
      <c r="AT6752" s="10" t="str">
        <f t="shared" si="956"/>
        <v/>
      </c>
      <c r="AU6752" s="20" t="str">
        <f t="shared" si="957"/>
        <v/>
      </c>
      <c r="AV6752" s="42">
        <f t="shared" si="958"/>
        <v>1</v>
      </c>
      <c r="AW6752" s="89">
        <f t="shared" si="959"/>
        <v>0</v>
      </c>
      <c r="AX6752" s="168"/>
      <c r="AY6752" s="60"/>
      <c r="AZ6752" s="61"/>
      <c r="BB6752" s="61" t="str">
        <f>IF(Settings!I6748&lt;&gt;"",Settings!I6748,"")</f>
        <v/>
      </c>
    </row>
    <row r="6753" spans="2:54" x14ac:dyDescent="0.2">
      <c r="B6753" s="13"/>
      <c r="C6753" s="12"/>
      <c r="D6753" s="12"/>
      <c r="E6753" s="12"/>
      <c r="F6753" s="12"/>
      <c r="G6753" s="12"/>
      <c r="H6753" s="12"/>
      <c r="I6753" s="15"/>
      <c r="J6753" s="31"/>
      <c r="K6753" s="180"/>
      <c r="L6753" s="40"/>
      <c r="M6753" s="14"/>
      <c r="N6753" s="16"/>
      <c r="O6753" s="49"/>
      <c r="P6753" s="64"/>
      <c r="Q6753" s="18"/>
      <c r="R6753" s="181">
        <f t="shared" si="951"/>
        <v>0</v>
      </c>
      <c r="S6753" s="181">
        <f t="shared" si="952"/>
        <v>0</v>
      </c>
      <c r="T6753" s="181">
        <f t="shared" si="953"/>
        <v>0</v>
      </c>
      <c r="AQ6753" s="1">
        <f>COUNT(L$11:L6753)</f>
        <v>37</v>
      </c>
      <c r="AR6753" s="43">
        <f t="shared" si="954"/>
        <v>40933</v>
      </c>
      <c r="AS6753" s="44">
        <f t="shared" si="955"/>
        <v>89.120000000000019</v>
      </c>
      <c r="AT6753" s="10" t="str">
        <f t="shared" si="956"/>
        <v/>
      </c>
      <c r="AU6753" s="20" t="str">
        <f t="shared" si="957"/>
        <v/>
      </c>
      <c r="AV6753" s="42">
        <f t="shared" si="958"/>
        <v>1</v>
      </c>
      <c r="AW6753" s="89">
        <f t="shared" si="959"/>
        <v>0</v>
      </c>
      <c r="AX6753" s="168"/>
      <c r="AY6753" s="60"/>
      <c r="AZ6753" s="61"/>
      <c r="BB6753" s="61" t="str">
        <f>IF(Settings!I6749&lt;&gt;"",Settings!I6749,"")</f>
        <v/>
      </c>
    </row>
    <row r="6754" spans="2:54" x14ac:dyDescent="0.2">
      <c r="B6754" s="13"/>
      <c r="C6754" s="12"/>
      <c r="D6754" s="12"/>
      <c r="E6754" s="12"/>
      <c r="F6754" s="12"/>
      <c r="G6754" s="12"/>
      <c r="H6754" s="12"/>
      <c r="I6754" s="15"/>
      <c r="J6754" s="31"/>
      <c r="K6754" s="180"/>
      <c r="L6754" s="40"/>
      <c r="M6754" s="14"/>
      <c r="N6754" s="16"/>
      <c r="O6754" s="49"/>
      <c r="P6754" s="64"/>
      <c r="Q6754" s="18"/>
      <c r="R6754" s="181">
        <f t="shared" si="951"/>
        <v>0</v>
      </c>
      <c r="S6754" s="181">
        <f t="shared" si="952"/>
        <v>0</v>
      </c>
      <c r="T6754" s="181">
        <f t="shared" si="953"/>
        <v>0</v>
      </c>
      <c r="AQ6754" s="1">
        <f>COUNT(L$11:L6754)</f>
        <v>37</v>
      </c>
      <c r="AR6754" s="43">
        <f t="shared" si="954"/>
        <v>40933</v>
      </c>
      <c r="AS6754" s="44">
        <f t="shared" si="955"/>
        <v>89.120000000000019</v>
      </c>
      <c r="AT6754" s="10" t="str">
        <f t="shared" si="956"/>
        <v/>
      </c>
      <c r="AU6754" s="20" t="str">
        <f t="shared" si="957"/>
        <v/>
      </c>
      <c r="AV6754" s="42">
        <f t="shared" si="958"/>
        <v>1</v>
      </c>
      <c r="AW6754" s="89">
        <f t="shared" si="959"/>
        <v>0</v>
      </c>
      <c r="AX6754" s="168"/>
      <c r="AY6754" s="60"/>
      <c r="AZ6754" s="61"/>
      <c r="BB6754" s="61" t="str">
        <f>IF(Settings!I6750&lt;&gt;"",Settings!I6750,"")</f>
        <v/>
      </c>
    </row>
    <row r="6755" spans="2:54" x14ac:dyDescent="0.2">
      <c r="B6755" s="13"/>
      <c r="C6755" s="12"/>
      <c r="D6755" s="12"/>
      <c r="E6755" s="12"/>
      <c r="F6755" s="12"/>
      <c r="G6755" s="12"/>
      <c r="H6755" s="12"/>
      <c r="I6755" s="15"/>
      <c r="J6755" s="31"/>
      <c r="K6755" s="180"/>
      <c r="L6755" s="40"/>
      <c r="M6755" s="14"/>
      <c r="N6755" s="16"/>
      <c r="O6755" s="49"/>
      <c r="P6755" s="64"/>
      <c r="Q6755" s="18"/>
      <c r="R6755" s="181">
        <f t="shared" si="951"/>
        <v>0</v>
      </c>
      <c r="S6755" s="181">
        <f t="shared" si="952"/>
        <v>0</v>
      </c>
      <c r="T6755" s="181">
        <f t="shared" si="953"/>
        <v>0</v>
      </c>
      <c r="AQ6755" s="1">
        <f>COUNT(L$11:L6755)</f>
        <v>37</v>
      </c>
      <c r="AR6755" s="43">
        <f t="shared" si="954"/>
        <v>40933</v>
      </c>
      <c r="AS6755" s="44">
        <f t="shared" si="955"/>
        <v>89.120000000000019</v>
      </c>
      <c r="AT6755" s="10" t="str">
        <f t="shared" si="956"/>
        <v/>
      </c>
      <c r="AU6755" s="20" t="str">
        <f t="shared" si="957"/>
        <v/>
      </c>
      <c r="AV6755" s="42">
        <f t="shared" si="958"/>
        <v>1</v>
      </c>
      <c r="AW6755" s="89">
        <f t="shared" si="959"/>
        <v>0</v>
      </c>
      <c r="AX6755" s="168"/>
      <c r="AY6755" s="60"/>
      <c r="AZ6755" s="61"/>
      <c r="BB6755" s="61" t="str">
        <f>IF(Settings!I6751&lt;&gt;"",Settings!I6751,"")</f>
        <v/>
      </c>
    </row>
    <row r="6756" spans="2:54" x14ac:dyDescent="0.2">
      <c r="B6756" s="13"/>
      <c r="C6756" s="12"/>
      <c r="D6756" s="12"/>
      <c r="E6756" s="12"/>
      <c r="F6756" s="12"/>
      <c r="G6756" s="12"/>
      <c r="H6756" s="12"/>
      <c r="I6756" s="15"/>
      <c r="J6756" s="31"/>
      <c r="K6756" s="180"/>
      <c r="L6756" s="40"/>
      <c r="M6756" s="14"/>
      <c r="N6756" s="16"/>
      <c r="O6756" s="49"/>
      <c r="P6756" s="64"/>
      <c r="Q6756" s="18"/>
      <c r="R6756" s="181">
        <f t="shared" si="951"/>
        <v>0</v>
      </c>
      <c r="S6756" s="181">
        <f t="shared" si="952"/>
        <v>0</v>
      </c>
      <c r="T6756" s="181">
        <f t="shared" si="953"/>
        <v>0</v>
      </c>
      <c r="AQ6756" s="1">
        <f>COUNT(L$11:L6756)</f>
        <v>37</v>
      </c>
      <c r="AR6756" s="43">
        <f t="shared" si="954"/>
        <v>40933</v>
      </c>
      <c r="AS6756" s="44">
        <f t="shared" si="955"/>
        <v>89.120000000000019</v>
      </c>
      <c r="AT6756" s="10" t="str">
        <f t="shared" si="956"/>
        <v/>
      </c>
      <c r="AU6756" s="20" t="str">
        <f t="shared" si="957"/>
        <v/>
      </c>
      <c r="AV6756" s="42">
        <f t="shared" si="958"/>
        <v>1</v>
      </c>
      <c r="AW6756" s="89">
        <f t="shared" si="959"/>
        <v>0</v>
      </c>
      <c r="AX6756" s="168"/>
      <c r="AY6756" s="60"/>
      <c r="AZ6756" s="61"/>
      <c r="BB6756" s="61" t="str">
        <f>IF(Settings!I6752&lt;&gt;"",Settings!I6752,"")</f>
        <v/>
      </c>
    </row>
    <row r="6757" spans="2:54" x14ac:dyDescent="0.2">
      <c r="B6757" s="13"/>
      <c r="C6757" s="12"/>
      <c r="D6757" s="12"/>
      <c r="E6757" s="12"/>
      <c r="F6757" s="12"/>
      <c r="G6757" s="12"/>
      <c r="H6757" s="12"/>
      <c r="I6757" s="15"/>
      <c r="J6757" s="31"/>
      <c r="K6757" s="180"/>
      <c r="L6757" s="40"/>
      <c r="M6757" s="14"/>
      <c r="N6757" s="16"/>
      <c r="O6757" s="49"/>
      <c r="P6757" s="64"/>
      <c r="Q6757" s="18"/>
      <c r="R6757" s="181">
        <f t="shared" si="951"/>
        <v>0</v>
      </c>
      <c r="S6757" s="181">
        <f t="shared" si="952"/>
        <v>0</v>
      </c>
      <c r="T6757" s="181">
        <f t="shared" si="953"/>
        <v>0</v>
      </c>
      <c r="AQ6757" s="1">
        <f>COUNT(L$11:L6757)</f>
        <v>37</v>
      </c>
      <c r="AR6757" s="43">
        <f t="shared" si="954"/>
        <v>40933</v>
      </c>
      <c r="AS6757" s="44">
        <f t="shared" si="955"/>
        <v>89.120000000000019</v>
      </c>
      <c r="AT6757" s="10" t="str">
        <f t="shared" si="956"/>
        <v/>
      </c>
      <c r="AU6757" s="20" t="str">
        <f t="shared" si="957"/>
        <v/>
      </c>
      <c r="AV6757" s="42">
        <f t="shared" si="958"/>
        <v>1</v>
      </c>
      <c r="AW6757" s="89">
        <f t="shared" si="959"/>
        <v>0</v>
      </c>
      <c r="AX6757" s="168"/>
      <c r="AY6757" s="60"/>
      <c r="AZ6757" s="61"/>
      <c r="BB6757" s="61" t="str">
        <f>IF(Settings!I6753&lt;&gt;"",Settings!I6753,"")</f>
        <v/>
      </c>
    </row>
    <row r="6758" spans="2:54" x14ac:dyDescent="0.2">
      <c r="B6758" s="13"/>
      <c r="C6758" s="12"/>
      <c r="D6758" s="12"/>
      <c r="E6758" s="12"/>
      <c r="F6758" s="12"/>
      <c r="G6758" s="12"/>
      <c r="H6758" s="12"/>
      <c r="I6758" s="15"/>
      <c r="J6758" s="31"/>
      <c r="K6758" s="180"/>
      <c r="L6758" s="40"/>
      <c r="M6758" s="14"/>
      <c r="N6758" s="16"/>
      <c r="O6758" s="49"/>
      <c r="P6758" s="64"/>
      <c r="Q6758" s="18"/>
      <c r="R6758" s="181">
        <f t="shared" si="951"/>
        <v>0</v>
      </c>
      <c r="S6758" s="181">
        <f t="shared" si="952"/>
        <v>0</v>
      </c>
      <c r="T6758" s="181">
        <f t="shared" si="953"/>
        <v>0</v>
      </c>
      <c r="AQ6758" s="1">
        <f>COUNT(L$11:L6758)</f>
        <v>37</v>
      </c>
      <c r="AR6758" s="43">
        <f t="shared" si="954"/>
        <v>40933</v>
      </c>
      <c r="AS6758" s="44">
        <f t="shared" si="955"/>
        <v>89.120000000000019</v>
      </c>
      <c r="AT6758" s="10" t="str">
        <f t="shared" si="956"/>
        <v/>
      </c>
      <c r="AU6758" s="20" t="str">
        <f t="shared" si="957"/>
        <v/>
      </c>
      <c r="AV6758" s="42">
        <f t="shared" si="958"/>
        <v>1</v>
      </c>
      <c r="AW6758" s="89">
        <f t="shared" si="959"/>
        <v>0</v>
      </c>
      <c r="AX6758" s="168"/>
      <c r="AY6758" s="60"/>
      <c r="AZ6758" s="61"/>
      <c r="BB6758" s="61" t="str">
        <f>IF(Settings!I6754&lt;&gt;"",Settings!I6754,"")</f>
        <v/>
      </c>
    </row>
    <row r="6759" spans="2:54" x14ac:dyDescent="0.2">
      <c r="B6759" s="13"/>
      <c r="C6759" s="12"/>
      <c r="D6759" s="12"/>
      <c r="E6759" s="12"/>
      <c r="F6759" s="12"/>
      <c r="G6759" s="12"/>
      <c r="H6759" s="12"/>
      <c r="I6759" s="15"/>
      <c r="J6759" s="31"/>
      <c r="K6759" s="180"/>
      <c r="L6759" s="40"/>
      <c r="M6759" s="14"/>
      <c r="N6759" s="16"/>
      <c r="O6759" s="49"/>
      <c r="P6759" s="64"/>
      <c r="Q6759" s="18"/>
      <c r="R6759" s="181">
        <f t="shared" si="951"/>
        <v>0</v>
      </c>
      <c r="S6759" s="181">
        <f t="shared" si="952"/>
        <v>0</v>
      </c>
      <c r="T6759" s="181">
        <f t="shared" si="953"/>
        <v>0</v>
      </c>
      <c r="AQ6759" s="1">
        <f>COUNT(L$11:L6759)</f>
        <v>37</v>
      </c>
      <c r="AR6759" s="43">
        <f t="shared" si="954"/>
        <v>40933</v>
      </c>
      <c r="AS6759" s="44">
        <f t="shared" si="955"/>
        <v>89.120000000000019</v>
      </c>
      <c r="AT6759" s="10" t="str">
        <f t="shared" si="956"/>
        <v/>
      </c>
      <c r="AU6759" s="20" t="str">
        <f t="shared" si="957"/>
        <v/>
      </c>
      <c r="AV6759" s="42">
        <f t="shared" si="958"/>
        <v>1</v>
      </c>
      <c r="AW6759" s="89">
        <f t="shared" si="959"/>
        <v>0</v>
      </c>
      <c r="AX6759" s="168"/>
      <c r="AY6759" s="60"/>
      <c r="AZ6759" s="61"/>
      <c r="BB6759" s="61" t="str">
        <f>IF(Settings!I6755&lt;&gt;"",Settings!I6755,"")</f>
        <v/>
      </c>
    </row>
    <row r="6760" spans="2:54" x14ac:dyDescent="0.2">
      <c r="B6760" s="13"/>
      <c r="C6760" s="12"/>
      <c r="D6760" s="12"/>
      <c r="E6760" s="12"/>
      <c r="F6760" s="12"/>
      <c r="G6760" s="12"/>
      <c r="H6760" s="12"/>
      <c r="I6760" s="15"/>
      <c r="J6760" s="31"/>
      <c r="K6760" s="180"/>
      <c r="L6760" s="40"/>
      <c r="M6760" s="14"/>
      <c r="N6760" s="16"/>
      <c r="O6760" s="49"/>
      <c r="P6760" s="64"/>
      <c r="Q6760" s="18"/>
      <c r="R6760" s="181">
        <f t="shared" si="951"/>
        <v>0</v>
      </c>
      <c r="S6760" s="181">
        <f t="shared" si="952"/>
        <v>0</v>
      </c>
      <c r="T6760" s="181">
        <f t="shared" si="953"/>
        <v>0</v>
      </c>
      <c r="AQ6760" s="1">
        <f>COUNT(L$11:L6760)</f>
        <v>37</v>
      </c>
      <c r="AR6760" s="43">
        <f t="shared" si="954"/>
        <v>40933</v>
      </c>
      <c r="AS6760" s="44">
        <f t="shared" si="955"/>
        <v>89.120000000000019</v>
      </c>
      <c r="AT6760" s="10" t="str">
        <f t="shared" si="956"/>
        <v/>
      </c>
      <c r="AU6760" s="20" t="str">
        <f t="shared" si="957"/>
        <v/>
      </c>
      <c r="AV6760" s="42">
        <f t="shared" si="958"/>
        <v>1</v>
      </c>
      <c r="AW6760" s="89">
        <f t="shared" si="959"/>
        <v>0</v>
      </c>
      <c r="AX6760" s="168"/>
      <c r="AY6760" s="60"/>
      <c r="AZ6760" s="61"/>
      <c r="BB6760" s="61" t="str">
        <f>IF(Settings!I6756&lt;&gt;"",Settings!I6756,"")</f>
        <v/>
      </c>
    </row>
    <row r="6761" spans="2:54" x14ac:dyDescent="0.2">
      <c r="B6761" s="13"/>
      <c r="C6761" s="12"/>
      <c r="D6761" s="12"/>
      <c r="E6761" s="12"/>
      <c r="F6761" s="12"/>
      <c r="G6761" s="12"/>
      <c r="H6761" s="12"/>
      <c r="I6761" s="15"/>
      <c r="J6761" s="31"/>
      <c r="K6761" s="180"/>
      <c r="L6761" s="40"/>
      <c r="M6761" s="14"/>
      <c r="N6761" s="16"/>
      <c r="O6761" s="49"/>
      <c r="P6761" s="64"/>
      <c r="Q6761" s="18"/>
      <c r="R6761" s="181">
        <f t="shared" si="951"/>
        <v>0</v>
      </c>
      <c r="S6761" s="181">
        <f t="shared" si="952"/>
        <v>0</v>
      </c>
      <c r="T6761" s="181">
        <f t="shared" si="953"/>
        <v>0</v>
      </c>
      <c r="AQ6761" s="1">
        <f>COUNT(L$11:L6761)</f>
        <v>37</v>
      </c>
      <c r="AR6761" s="43">
        <f t="shared" si="954"/>
        <v>40933</v>
      </c>
      <c r="AS6761" s="44">
        <f t="shared" si="955"/>
        <v>89.120000000000019</v>
      </c>
      <c r="AT6761" s="10" t="str">
        <f t="shared" si="956"/>
        <v/>
      </c>
      <c r="AU6761" s="20" t="str">
        <f t="shared" si="957"/>
        <v/>
      </c>
      <c r="AV6761" s="42">
        <f t="shared" si="958"/>
        <v>1</v>
      </c>
      <c r="AW6761" s="89">
        <f t="shared" si="959"/>
        <v>0</v>
      </c>
      <c r="AX6761" s="168"/>
      <c r="AY6761" s="60"/>
      <c r="AZ6761" s="61"/>
      <c r="BB6761" s="61" t="str">
        <f>IF(Settings!I6757&lt;&gt;"",Settings!I6757,"")</f>
        <v/>
      </c>
    </row>
    <row r="6762" spans="2:54" x14ac:dyDescent="0.2">
      <c r="B6762" s="13"/>
      <c r="C6762" s="12"/>
      <c r="D6762" s="12"/>
      <c r="E6762" s="12"/>
      <c r="F6762" s="12"/>
      <c r="G6762" s="12"/>
      <c r="H6762" s="12"/>
      <c r="I6762" s="15"/>
      <c r="J6762" s="31"/>
      <c r="K6762" s="180"/>
      <c r="L6762" s="40"/>
      <c r="M6762" s="14"/>
      <c r="N6762" s="16"/>
      <c r="O6762" s="49"/>
      <c r="P6762" s="64"/>
      <c r="Q6762" s="18"/>
      <c r="R6762" s="181">
        <f t="shared" si="951"/>
        <v>0</v>
      </c>
      <c r="S6762" s="181">
        <f t="shared" si="952"/>
        <v>0</v>
      </c>
      <c r="T6762" s="181">
        <f t="shared" si="953"/>
        <v>0</v>
      </c>
      <c r="AQ6762" s="1">
        <f>COUNT(L$11:L6762)</f>
        <v>37</v>
      </c>
      <c r="AR6762" s="43">
        <f t="shared" si="954"/>
        <v>40933</v>
      </c>
      <c r="AS6762" s="44">
        <f t="shared" si="955"/>
        <v>89.120000000000019</v>
      </c>
      <c r="AT6762" s="10" t="str">
        <f t="shared" si="956"/>
        <v/>
      </c>
      <c r="AU6762" s="20" t="str">
        <f t="shared" si="957"/>
        <v/>
      </c>
      <c r="AV6762" s="42">
        <f t="shared" si="958"/>
        <v>1</v>
      </c>
      <c r="AW6762" s="89">
        <f t="shared" si="959"/>
        <v>0</v>
      </c>
      <c r="AX6762" s="168"/>
      <c r="AY6762" s="60"/>
      <c r="AZ6762" s="61"/>
      <c r="BB6762" s="61" t="str">
        <f>IF(Settings!I6758&lt;&gt;"",Settings!I6758,"")</f>
        <v/>
      </c>
    </row>
    <row r="6763" spans="2:54" x14ac:dyDescent="0.2">
      <c r="B6763" s="13"/>
      <c r="C6763" s="12"/>
      <c r="D6763" s="12"/>
      <c r="E6763" s="12"/>
      <c r="F6763" s="12"/>
      <c r="G6763" s="12"/>
      <c r="H6763" s="12"/>
      <c r="I6763" s="15"/>
      <c r="J6763" s="31"/>
      <c r="K6763" s="180"/>
      <c r="L6763" s="40"/>
      <c r="M6763" s="14"/>
      <c r="N6763" s="16"/>
      <c r="O6763" s="49"/>
      <c r="P6763" s="64"/>
      <c r="Q6763" s="18"/>
      <c r="R6763" s="181">
        <f t="shared" si="951"/>
        <v>0</v>
      </c>
      <c r="S6763" s="181">
        <f t="shared" si="952"/>
        <v>0</v>
      </c>
      <c r="T6763" s="181">
        <f t="shared" si="953"/>
        <v>0</v>
      </c>
      <c r="AQ6763" s="1">
        <f>COUNT(L$11:L6763)</f>
        <v>37</v>
      </c>
      <c r="AR6763" s="43">
        <f t="shared" si="954"/>
        <v>40933</v>
      </c>
      <c r="AS6763" s="44">
        <f t="shared" si="955"/>
        <v>89.120000000000019</v>
      </c>
      <c r="AT6763" s="10" t="str">
        <f t="shared" si="956"/>
        <v/>
      </c>
      <c r="AU6763" s="20" t="str">
        <f t="shared" si="957"/>
        <v/>
      </c>
      <c r="AV6763" s="42">
        <f t="shared" si="958"/>
        <v>1</v>
      </c>
      <c r="AW6763" s="89">
        <f t="shared" si="959"/>
        <v>0</v>
      </c>
      <c r="AX6763" s="168"/>
      <c r="AY6763" s="60"/>
      <c r="AZ6763" s="61"/>
      <c r="BB6763" s="61" t="str">
        <f>IF(Settings!I6759&lt;&gt;"",Settings!I6759,"")</f>
        <v/>
      </c>
    </row>
    <row r="6764" spans="2:54" x14ac:dyDescent="0.2">
      <c r="B6764" s="13"/>
      <c r="C6764" s="12"/>
      <c r="D6764" s="12"/>
      <c r="E6764" s="12"/>
      <c r="F6764" s="12"/>
      <c r="G6764" s="12"/>
      <c r="H6764" s="12"/>
      <c r="I6764" s="15"/>
      <c r="J6764" s="31"/>
      <c r="K6764" s="180"/>
      <c r="L6764" s="40"/>
      <c r="M6764" s="14"/>
      <c r="N6764" s="16"/>
      <c r="O6764" s="49"/>
      <c r="P6764" s="64"/>
      <c r="Q6764" s="18"/>
      <c r="R6764" s="181">
        <f t="shared" si="951"/>
        <v>0</v>
      </c>
      <c r="S6764" s="181">
        <f t="shared" si="952"/>
        <v>0</v>
      </c>
      <c r="T6764" s="181">
        <f t="shared" si="953"/>
        <v>0</v>
      </c>
      <c r="AQ6764" s="1">
        <f>COUNT(L$11:L6764)</f>
        <v>37</v>
      </c>
      <c r="AR6764" s="43">
        <f t="shared" si="954"/>
        <v>40933</v>
      </c>
      <c r="AS6764" s="44">
        <f t="shared" si="955"/>
        <v>89.120000000000019</v>
      </c>
      <c r="AT6764" s="10" t="str">
        <f t="shared" si="956"/>
        <v/>
      </c>
      <c r="AU6764" s="20" t="str">
        <f t="shared" si="957"/>
        <v/>
      </c>
      <c r="AV6764" s="42">
        <f t="shared" si="958"/>
        <v>1</v>
      </c>
      <c r="AW6764" s="89">
        <f t="shared" si="959"/>
        <v>0</v>
      </c>
      <c r="AX6764" s="168"/>
      <c r="AY6764" s="60"/>
      <c r="AZ6764" s="61"/>
      <c r="BB6764" s="61" t="str">
        <f>IF(Settings!I6760&lt;&gt;"",Settings!I6760,"")</f>
        <v/>
      </c>
    </row>
    <row r="6765" spans="2:54" x14ac:dyDescent="0.2">
      <c r="B6765" s="13"/>
      <c r="C6765" s="12"/>
      <c r="D6765" s="12"/>
      <c r="E6765" s="12"/>
      <c r="F6765" s="12"/>
      <c r="G6765" s="12"/>
      <c r="H6765" s="12"/>
      <c r="I6765" s="15"/>
      <c r="J6765" s="31"/>
      <c r="K6765" s="180"/>
      <c r="L6765" s="40"/>
      <c r="M6765" s="14"/>
      <c r="N6765" s="16"/>
      <c r="O6765" s="49"/>
      <c r="P6765" s="64"/>
      <c r="Q6765" s="18"/>
      <c r="R6765" s="181">
        <f t="shared" si="951"/>
        <v>0</v>
      </c>
      <c r="S6765" s="181">
        <f t="shared" si="952"/>
        <v>0</v>
      </c>
      <c r="T6765" s="181">
        <f t="shared" si="953"/>
        <v>0</v>
      </c>
      <c r="AQ6765" s="1">
        <f>COUNT(L$11:L6765)</f>
        <v>37</v>
      </c>
      <c r="AR6765" s="43">
        <f t="shared" si="954"/>
        <v>40933</v>
      </c>
      <c r="AS6765" s="44">
        <f t="shared" si="955"/>
        <v>89.120000000000019</v>
      </c>
      <c r="AT6765" s="10" t="str">
        <f t="shared" si="956"/>
        <v/>
      </c>
      <c r="AU6765" s="20" t="str">
        <f t="shared" si="957"/>
        <v/>
      </c>
      <c r="AV6765" s="42">
        <f t="shared" si="958"/>
        <v>1</v>
      </c>
      <c r="AW6765" s="89">
        <f t="shared" si="959"/>
        <v>0</v>
      </c>
      <c r="AX6765" s="168"/>
      <c r="AY6765" s="60"/>
      <c r="AZ6765" s="61"/>
      <c r="BB6765" s="61" t="str">
        <f>IF(Settings!I6761&lt;&gt;"",Settings!I6761,"")</f>
        <v/>
      </c>
    </row>
    <row r="6766" spans="2:54" x14ac:dyDescent="0.2">
      <c r="B6766" s="13"/>
      <c r="C6766" s="12"/>
      <c r="D6766" s="12"/>
      <c r="E6766" s="12"/>
      <c r="F6766" s="12"/>
      <c r="G6766" s="12"/>
      <c r="H6766" s="12"/>
      <c r="I6766" s="15"/>
      <c r="J6766" s="31"/>
      <c r="K6766" s="180"/>
      <c r="L6766" s="40"/>
      <c r="M6766" s="14"/>
      <c r="N6766" s="16"/>
      <c r="O6766" s="49"/>
      <c r="P6766" s="64"/>
      <c r="Q6766" s="18"/>
      <c r="R6766" s="181">
        <f t="shared" si="951"/>
        <v>0</v>
      </c>
      <c r="S6766" s="181">
        <f t="shared" si="952"/>
        <v>0</v>
      </c>
      <c r="T6766" s="181">
        <f t="shared" si="953"/>
        <v>0</v>
      </c>
      <c r="AQ6766" s="1">
        <f>COUNT(L$11:L6766)</f>
        <v>37</v>
      </c>
      <c r="AR6766" s="43">
        <f t="shared" si="954"/>
        <v>40933</v>
      </c>
      <c r="AS6766" s="44">
        <f t="shared" si="955"/>
        <v>89.120000000000019</v>
      </c>
      <c r="AT6766" s="10" t="str">
        <f t="shared" si="956"/>
        <v/>
      </c>
      <c r="AU6766" s="20" t="str">
        <f t="shared" si="957"/>
        <v/>
      </c>
      <c r="AV6766" s="42">
        <f t="shared" si="958"/>
        <v>1</v>
      </c>
      <c r="AW6766" s="89">
        <f t="shared" si="959"/>
        <v>0</v>
      </c>
      <c r="AX6766" s="168"/>
      <c r="AY6766" s="60"/>
      <c r="AZ6766" s="61"/>
      <c r="BB6766" s="61" t="str">
        <f>IF(Settings!I6762&lt;&gt;"",Settings!I6762,"")</f>
        <v/>
      </c>
    </row>
    <row r="6767" spans="2:54" x14ac:dyDescent="0.2">
      <c r="B6767" s="13"/>
      <c r="C6767" s="12"/>
      <c r="D6767" s="12"/>
      <c r="E6767" s="12"/>
      <c r="F6767" s="12"/>
      <c r="G6767" s="12"/>
      <c r="H6767" s="12"/>
      <c r="I6767" s="15"/>
      <c r="J6767" s="31"/>
      <c r="K6767" s="180"/>
      <c r="L6767" s="40"/>
      <c r="M6767" s="14"/>
      <c r="N6767" s="16"/>
      <c r="O6767" s="49"/>
      <c r="P6767" s="64"/>
      <c r="Q6767" s="18"/>
      <c r="R6767" s="181">
        <f t="shared" si="951"/>
        <v>0</v>
      </c>
      <c r="S6767" s="181">
        <f t="shared" si="952"/>
        <v>0</v>
      </c>
      <c r="T6767" s="181">
        <f t="shared" si="953"/>
        <v>0</v>
      </c>
      <c r="AQ6767" s="1">
        <f>COUNT(L$11:L6767)</f>
        <v>37</v>
      </c>
      <c r="AR6767" s="43">
        <f t="shared" si="954"/>
        <v>40933</v>
      </c>
      <c r="AS6767" s="44">
        <f t="shared" si="955"/>
        <v>89.120000000000019</v>
      </c>
      <c r="AT6767" s="10" t="str">
        <f t="shared" si="956"/>
        <v/>
      </c>
      <c r="AU6767" s="20" t="str">
        <f t="shared" si="957"/>
        <v/>
      </c>
      <c r="AV6767" s="42">
        <f t="shared" si="958"/>
        <v>1</v>
      </c>
      <c r="AW6767" s="89">
        <f t="shared" si="959"/>
        <v>0</v>
      </c>
      <c r="AX6767" s="168"/>
      <c r="AY6767" s="60"/>
      <c r="AZ6767" s="61"/>
      <c r="BB6767" s="61" t="str">
        <f>IF(Settings!I6763&lt;&gt;"",Settings!I6763,"")</f>
        <v/>
      </c>
    </row>
    <row r="6768" spans="2:54" x14ac:dyDescent="0.2">
      <c r="B6768" s="13"/>
      <c r="C6768" s="12"/>
      <c r="D6768" s="12"/>
      <c r="E6768" s="12"/>
      <c r="F6768" s="12"/>
      <c r="G6768" s="12"/>
      <c r="H6768" s="12"/>
      <c r="I6768" s="15"/>
      <c r="J6768" s="31"/>
      <c r="K6768" s="180"/>
      <c r="L6768" s="40"/>
      <c r="M6768" s="14"/>
      <c r="N6768" s="16"/>
      <c r="O6768" s="49"/>
      <c r="P6768" s="64"/>
      <c r="Q6768" s="18"/>
      <c r="R6768" s="181">
        <f t="shared" si="951"/>
        <v>0</v>
      </c>
      <c r="S6768" s="181">
        <f t="shared" si="952"/>
        <v>0</v>
      </c>
      <c r="T6768" s="181">
        <f t="shared" si="953"/>
        <v>0</v>
      </c>
      <c r="AQ6768" s="1">
        <f>COUNT(L$11:L6768)</f>
        <v>37</v>
      </c>
      <c r="AR6768" s="43">
        <f t="shared" si="954"/>
        <v>40933</v>
      </c>
      <c r="AS6768" s="44">
        <f t="shared" si="955"/>
        <v>89.120000000000019</v>
      </c>
      <c r="AT6768" s="10" t="str">
        <f t="shared" si="956"/>
        <v/>
      </c>
      <c r="AU6768" s="20" t="str">
        <f t="shared" si="957"/>
        <v/>
      </c>
      <c r="AV6768" s="42">
        <f t="shared" si="958"/>
        <v>1</v>
      </c>
      <c r="AW6768" s="89">
        <f t="shared" si="959"/>
        <v>0</v>
      </c>
      <c r="AX6768" s="168"/>
      <c r="AY6768" s="60"/>
      <c r="AZ6768" s="61"/>
      <c r="BB6768" s="61" t="str">
        <f>IF(Settings!I6764&lt;&gt;"",Settings!I6764,"")</f>
        <v/>
      </c>
    </row>
    <row r="6769" spans="2:54" x14ac:dyDescent="0.2">
      <c r="B6769" s="13"/>
      <c r="C6769" s="12"/>
      <c r="D6769" s="12"/>
      <c r="E6769" s="12"/>
      <c r="F6769" s="12"/>
      <c r="G6769" s="12"/>
      <c r="H6769" s="12"/>
      <c r="I6769" s="15"/>
      <c r="J6769" s="31"/>
      <c r="K6769" s="180"/>
      <c r="L6769" s="40"/>
      <c r="M6769" s="14"/>
      <c r="N6769" s="16"/>
      <c r="O6769" s="49"/>
      <c r="P6769" s="64"/>
      <c r="Q6769" s="18"/>
      <c r="R6769" s="181">
        <f t="shared" si="951"/>
        <v>0</v>
      </c>
      <c r="S6769" s="181">
        <f t="shared" si="952"/>
        <v>0</v>
      </c>
      <c r="T6769" s="181">
        <f t="shared" si="953"/>
        <v>0</v>
      </c>
      <c r="AQ6769" s="1">
        <f>COUNT(L$11:L6769)</f>
        <v>37</v>
      </c>
      <c r="AR6769" s="43">
        <f t="shared" si="954"/>
        <v>40933</v>
      </c>
      <c r="AS6769" s="44">
        <f t="shared" si="955"/>
        <v>89.120000000000019</v>
      </c>
      <c r="AT6769" s="10" t="str">
        <f t="shared" si="956"/>
        <v/>
      </c>
      <c r="AU6769" s="20" t="str">
        <f t="shared" si="957"/>
        <v/>
      </c>
      <c r="AV6769" s="42">
        <f t="shared" si="958"/>
        <v>1</v>
      </c>
      <c r="AW6769" s="89">
        <f t="shared" si="959"/>
        <v>0</v>
      </c>
      <c r="AX6769" s="168"/>
      <c r="AY6769" s="60"/>
      <c r="AZ6769" s="61"/>
      <c r="BB6769" s="61" t="str">
        <f>IF(Settings!I6765&lt;&gt;"",Settings!I6765,"")</f>
        <v/>
      </c>
    </row>
    <row r="6770" spans="2:54" x14ac:dyDescent="0.2">
      <c r="B6770" s="13"/>
      <c r="C6770" s="12"/>
      <c r="D6770" s="12"/>
      <c r="E6770" s="12"/>
      <c r="F6770" s="12"/>
      <c r="G6770" s="12"/>
      <c r="H6770" s="12"/>
      <c r="I6770" s="15"/>
      <c r="J6770" s="31"/>
      <c r="K6770" s="180"/>
      <c r="L6770" s="40"/>
      <c r="M6770" s="14"/>
      <c r="N6770" s="16"/>
      <c r="O6770" s="49"/>
      <c r="P6770" s="64"/>
      <c r="Q6770" s="18"/>
      <c r="R6770" s="181">
        <f t="shared" si="951"/>
        <v>0</v>
      </c>
      <c r="S6770" s="181">
        <f t="shared" si="952"/>
        <v>0</v>
      </c>
      <c r="T6770" s="181">
        <f t="shared" si="953"/>
        <v>0</v>
      </c>
      <c r="AQ6770" s="1">
        <f>COUNT(L$11:L6770)</f>
        <v>37</v>
      </c>
      <c r="AR6770" s="43">
        <f t="shared" si="954"/>
        <v>40933</v>
      </c>
      <c r="AS6770" s="44">
        <f t="shared" si="955"/>
        <v>89.120000000000019</v>
      </c>
      <c r="AT6770" s="10" t="str">
        <f t="shared" si="956"/>
        <v/>
      </c>
      <c r="AU6770" s="20" t="str">
        <f t="shared" si="957"/>
        <v/>
      </c>
      <c r="AV6770" s="42">
        <f t="shared" si="958"/>
        <v>1</v>
      </c>
      <c r="AW6770" s="89">
        <f t="shared" si="959"/>
        <v>0</v>
      </c>
      <c r="AX6770" s="168"/>
      <c r="AY6770" s="60"/>
      <c r="AZ6770" s="61"/>
      <c r="BB6770" s="61" t="str">
        <f>IF(Settings!I6766&lt;&gt;"",Settings!I6766,"")</f>
        <v/>
      </c>
    </row>
    <row r="6771" spans="2:54" x14ac:dyDescent="0.2">
      <c r="B6771" s="13"/>
      <c r="C6771" s="12"/>
      <c r="D6771" s="12"/>
      <c r="E6771" s="12"/>
      <c r="F6771" s="12"/>
      <c r="G6771" s="12"/>
      <c r="H6771" s="12"/>
      <c r="I6771" s="15"/>
      <c r="J6771" s="31"/>
      <c r="K6771" s="180"/>
      <c r="L6771" s="40"/>
      <c r="M6771" s="14"/>
      <c r="N6771" s="16"/>
      <c r="O6771" s="49"/>
      <c r="P6771" s="64"/>
      <c r="Q6771" s="18"/>
      <c r="R6771" s="181">
        <f t="shared" si="951"/>
        <v>0</v>
      </c>
      <c r="S6771" s="181">
        <f t="shared" si="952"/>
        <v>0</v>
      </c>
      <c r="T6771" s="181">
        <f t="shared" si="953"/>
        <v>0</v>
      </c>
      <c r="AQ6771" s="1">
        <f>COUNT(L$11:L6771)</f>
        <v>37</v>
      </c>
      <c r="AR6771" s="43">
        <f t="shared" si="954"/>
        <v>40933</v>
      </c>
      <c r="AS6771" s="44">
        <f t="shared" si="955"/>
        <v>89.120000000000019</v>
      </c>
      <c r="AT6771" s="10" t="str">
        <f t="shared" si="956"/>
        <v/>
      </c>
      <c r="AU6771" s="20" t="str">
        <f t="shared" si="957"/>
        <v/>
      </c>
      <c r="AV6771" s="42">
        <f t="shared" si="958"/>
        <v>1</v>
      </c>
      <c r="AW6771" s="89">
        <f t="shared" si="959"/>
        <v>0</v>
      </c>
      <c r="AX6771" s="168"/>
      <c r="AY6771" s="60"/>
      <c r="AZ6771" s="61"/>
      <c r="BB6771" s="61" t="str">
        <f>IF(Settings!I6767&lt;&gt;"",Settings!I6767,"")</f>
        <v/>
      </c>
    </row>
    <row r="6772" spans="2:54" x14ac:dyDescent="0.2">
      <c r="B6772" s="13"/>
      <c r="C6772" s="12"/>
      <c r="D6772" s="12"/>
      <c r="E6772" s="12"/>
      <c r="F6772" s="12"/>
      <c r="G6772" s="12"/>
      <c r="H6772" s="12"/>
      <c r="I6772" s="15"/>
      <c r="J6772" s="31"/>
      <c r="K6772" s="180"/>
      <c r="L6772" s="40"/>
      <c r="M6772" s="14"/>
      <c r="N6772" s="16"/>
      <c r="O6772" s="49"/>
      <c r="P6772" s="64"/>
      <c r="Q6772" s="18"/>
      <c r="R6772" s="181">
        <f t="shared" si="951"/>
        <v>0</v>
      </c>
      <c r="S6772" s="181">
        <f t="shared" si="952"/>
        <v>0</v>
      </c>
      <c r="T6772" s="181">
        <f t="shared" si="953"/>
        <v>0</v>
      </c>
      <c r="AQ6772" s="1">
        <f>COUNT(L$11:L6772)</f>
        <v>37</v>
      </c>
      <c r="AR6772" s="43">
        <f t="shared" si="954"/>
        <v>40933</v>
      </c>
      <c r="AS6772" s="44">
        <f t="shared" si="955"/>
        <v>89.120000000000019</v>
      </c>
      <c r="AT6772" s="10" t="str">
        <f t="shared" si="956"/>
        <v/>
      </c>
      <c r="AU6772" s="20" t="str">
        <f t="shared" si="957"/>
        <v/>
      </c>
      <c r="AV6772" s="42">
        <f t="shared" si="958"/>
        <v>1</v>
      </c>
      <c r="AW6772" s="89">
        <f t="shared" si="959"/>
        <v>0</v>
      </c>
      <c r="AX6772" s="168"/>
      <c r="AY6772" s="60"/>
      <c r="AZ6772" s="61"/>
      <c r="BB6772" s="61" t="str">
        <f>IF(Settings!I6768&lt;&gt;"",Settings!I6768,"")</f>
        <v/>
      </c>
    </row>
    <row r="6773" spans="2:54" x14ac:dyDescent="0.2">
      <c r="B6773" s="13"/>
      <c r="C6773" s="12"/>
      <c r="D6773" s="12"/>
      <c r="E6773" s="12"/>
      <c r="F6773" s="12"/>
      <c r="G6773" s="12"/>
      <c r="H6773" s="12"/>
      <c r="I6773" s="15"/>
      <c r="J6773" s="31"/>
      <c r="K6773" s="180"/>
      <c r="L6773" s="40"/>
      <c r="M6773" s="14"/>
      <c r="N6773" s="16"/>
      <c r="O6773" s="49"/>
      <c r="P6773" s="64"/>
      <c r="Q6773" s="18"/>
      <c r="R6773" s="181">
        <f t="shared" si="951"/>
        <v>0</v>
      </c>
      <c r="S6773" s="181">
        <f t="shared" si="952"/>
        <v>0</v>
      </c>
      <c r="T6773" s="181">
        <f t="shared" si="953"/>
        <v>0</v>
      </c>
      <c r="AQ6773" s="1">
        <f>COUNT(L$11:L6773)</f>
        <v>37</v>
      </c>
      <c r="AR6773" s="43">
        <f t="shared" si="954"/>
        <v>40933</v>
      </c>
      <c r="AS6773" s="44">
        <f t="shared" si="955"/>
        <v>89.120000000000019</v>
      </c>
      <c r="AT6773" s="10" t="str">
        <f t="shared" si="956"/>
        <v/>
      </c>
      <c r="AU6773" s="20" t="str">
        <f t="shared" si="957"/>
        <v/>
      </c>
      <c r="AV6773" s="42">
        <f t="shared" si="958"/>
        <v>1</v>
      </c>
      <c r="AW6773" s="89">
        <f t="shared" si="959"/>
        <v>0</v>
      </c>
      <c r="AX6773" s="168"/>
      <c r="AY6773" s="60"/>
      <c r="AZ6773" s="61"/>
      <c r="BB6773" s="61" t="str">
        <f>IF(Settings!I6769&lt;&gt;"",Settings!I6769,"")</f>
        <v/>
      </c>
    </row>
    <row r="6774" spans="2:54" x14ac:dyDescent="0.2">
      <c r="B6774" s="13"/>
      <c r="C6774" s="12"/>
      <c r="D6774" s="12"/>
      <c r="E6774" s="12"/>
      <c r="F6774" s="12"/>
      <c r="G6774" s="12"/>
      <c r="H6774" s="12"/>
      <c r="I6774" s="15"/>
      <c r="J6774" s="31"/>
      <c r="K6774" s="180"/>
      <c r="L6774" s="40"/>
      <c r="M6774" s="14"/>
      <c r="N6774" s="16"/>
      <c r="O6774" s="49"/>
      <c r="P6774" s="64"/>
      <c r="Q6774" s="18"/>
      <c r="R6774" s="181">
        <f t="shared" si="951"/>
        <v>0</v>
      </c>
      <c r="S6774" s="181">
        <f t="shared" si="952"/>
        <v>0</v>
      </c>
      <c r="T6774" s="181">
        <f t="shared" si="953"/>
        <v>0</v>
      </c>
      <c r="AQ6774" s="1">
        <f>COUNT(L$11:L6774)</f>
        <v>37</v>
      </c>
      <c r="AR6774" s="43">
        <f t="shared" si="954"/>
        <v>40933</v>
      </c>
      <c r="AS6774" s="44">
        <f t="shared" si="955"/>
        <v>89.120000000000019</v>
      </c>
      <c r="AT6774" s="10" t="str">
        <f t="shared" si="956"/>
        <v/>
      </c>
      <c r="AU6774" s="20" t="str">
        <f t="shared" si="957"/>
        <v/>
      </c>
      <c r="AV6774" s="42">
        <f t="shared" si="958"/>
        <v>1</v>
      </c>
      <c r="AW6774" s="89">
        <f t="shared" si="959"/>
        <v>0</v>
      </c>
      <c r="AX6774" s="168"/>
      <c r="AY6774" s="60"/>
      <c r="AZ6774" s="61"/>
      <c r="BB6774" s="61" t="str">
        <f>IF(Settings!I6770&lt;&gt;"",Settings!I6770,"")</f>
        <v/>
      </c>
    </row>
    <row r="6775" spans="2:54" x14ac:dyDescent="0.2">
      <c r="B6775" s="13"/>
      <c r="C6775" s="12"/>
      <c r="D6775" s="12"/>
      <c r="E6775" s="12"/>
      <c r="F6775" s="12"/>
      <c r="G6775" s="12"/>
      <c r="H6775" s="12"/>
      <c r="I6775" s="15"/>
      <c r="J6775" s="31"/>
      <c r="K6775" s="180"/>
      <c r="L6775" s="40"/>
      <c r="M6775" s="14"/>
      <c r="N6775" s="16"/>
      <c r="O6775" s="49"/>
      <c r="P6775" s="64"/>
      <c r="Q6775" s="18"/>
      <c r="R6775" s="181">
        <f t="shared" si="951"/>
        <v>0</v>
      </c>
      <c r="S6775" s="181">
        <f t="shared" si="952"/>
        <v>0</v>
      </c>
      <c r="T6775" s="181">
        <f t="shared" si="953"/>
        <v>0</v>
      </c>
      <c r="AQ6775" s="1">
        <f>COUNT(L$11:L6775)</f>
        <v>37</v>
      </c>
      <c r="AR6775" s="43">
        <f t="shared" si="954"/>
        <v>40933</v>
      </c>
      <c r="AS6775" s="44">
        <f t="shared" si="955"/>
        <v>89.120000000000019</v>
      </c>
      <c r="AT6775" s="10" t="str">
        <f t="shared" si="956"/>
        <v/>
      </c>
      <c r="AU6775" s="20" t="str">
        <f t="shared" si="957"/>
        <v/>
      </c>
      <c r="AV6775" s="42">
        <f t="shared" si="958"/>
        <v>1</v>
      </c>
      <c r="AW6775" s="89">
        <f t="shared" si="959"/>
        <v>0</v>
      </c>
      <c r="AX6775" s="168"/>
      <c r="AY6775" s="60"/>
      <c r="AZ6775" s="61"/>
      <c r="BB6775" s="61" t="str">
        <f>IF(Settings!I6771&lt;&gt;"",Settings!I6771,"")</f>
        <v/>
      </c>
    </row>
    <row r="6776" spans="2:54" x14ac:dyDescent="0.2">
      <c r="B6776" s="13"/>
      <c r="C6776" s="12"/>
      <c r="D6776" s="12"/>
      <c r="E6776" s="12"/>
      <c r="F6776" s="12"/>
      <c r="G6776" s="12"/>
      <c r="H6776" s="12"/>
      <c r="I6776" s="15"/>
      <c r="J6776" s="31"/>
      <c r="K6776" s="180"/>
      <c r="L6776" s="40"/>
      <c r="M6776" s="14"/>
      <c r="N6776" s="16"/>
      <c r="O6776" s="49"/>
      <c r="P6776" s="64"/>
      <c r="Q6776" s="18"/>
      <c r="R6776" s="181">
        <f t="shared" si="951"/>
        <v>0</v>
      </c>
      <c r="S6776" s="181">
        <f t="shared" si="952"/>
        <v>0</v>
      </c>
      <c r="T6776" s="181">
        <f t="shared" si="953"/>
        <v>0</v>
      </c>
      <c r="AQ6776" s="1">
        <f>COUNT(L$11:L6776)</f>
        <v>37</v>
      </c>
      <c r="AR6776" s="43">
        <f t="shared" si="954"/>
        <v>40933</v>
      </c>
      <c r="AS6776" s="44">
        <f t="shared" si="955"/>
        <v>89.120000000000019</v>
      </c>
      <c r="AT6776" s="10" t="str">
        <f t="shared" si="956"/>
        <v/>
      </c>
      <c r="AU6776" s="20" t="str">
        <f t="shared" si="957"/>
        <v/>
      </c>
      <c r="AV6776" s="42">
        <f t="shared" si="958"/>
        <v>1</v>
      </c>
      <c r="AW6776" s="89">
        <f t="shared" si="959"/>
        <v>0</v>
      </c>
      <c r="AX6776" s="168"/>
      <c r="AY6776" s="60"/>
      <c r="AZ6776" s="61"/>
      <c r="BB6776" s="61" t="str">
        <f>IF(Settings!I6772&lt;&gt;"",Settings!I6772,"")</f>
        <v/>
      </c>
    </row>
    <row r="6777" spans="2:54" x14ac:dyDescent="0.2">
      <c r="B6777" s="13"/>
      <c r="C6777" s="12"/>
      <c r="D6777" s="12"/>
      <c r="E6777" s="12"/>
      <c r="F6777" s="12"/>
      <c r="G6777" s="12"/>
      <c r="H6777" s="12"/>
      <c r="I6777" s="15"/>
      <c r="J6777" s="31"/>
      <c r="K6777" s="180"/>
      <c r="L6777" s="40"/>
      <c r="M6777" s="14"/>
      <c r="N6777" s="16"/>
      <c r="O6777" s="49"/>
      <c r="P6777" s="64"/>
      <c r="Q6777" s="18"/>
      <c r="R6777" s="181">
        <f t="shared" si="951"/>
        <v>0</v>
      </c>
      <c r="S6777" s="181">
        <f t="shared" si="952"/>
        <v>0</v>
      </c>
      <c r="T6777" s="181">
        <f t="shared" si="953"/>
        <v>0</v>
      </c>
      <c r="AQ6777" s="1">
        <f>COUNT(L$11:L6777)</f>
        <v>37</v>
      </c>
      <c r="AR6777" s="43">
        <f t="shared" si="954"/>
        <v>40933</v>
      </c>
      <c r="AS6777" s="44">
        <f t="shared" si="955"/>
        <v>89.120000000000019</v>
      </c>
      <c r="AT6777" s="10" t="str">
        <f t="shared" si="956"/>
        <v/>
      </c>
      <c r="AU6777" s="20" t="str">
        <f t="shared" si="957"/>
        <v/>
      </c>
      <c r="AV6777" s="42">
        <f t="shared" si="958"/>
        <v>1</v>
      </c>
      <c r="AW6777" s="89">
        <f t="shared" si="959"/>
        <v>0</v>
      </c>
      <c r="AX6777" s="168"/>
      <c r="AY6777" s="60"/>
      <c r="AZ6777" s="61"/>
      <c r="BB6777" s="61" t="str">
        <f>IF(Settings!I6773&lt;&gt;"",Settings!I6773,"")</f>
        <v/>
      </c>
    </row>
    <row r="6778" spans="2:54" x14ac:dyDescent="0.2">
      <c r="B6778" s="13"/>
      <c r="C6778" s="12"/>
      <c r="D6778" s="12"/>
      <c r="E6778" s="12"/>
      <c r="F6778" s="12"/>
      <c r="G6778" s="12"/>
      <c r="H6778" s="12"/>
      <c r="I6778" s="15"/>
      <c r="J6778" s="31"/>
      <c r="K6778" s="180"/>
      <c r="L6778" s="40"/>
      <c r="M6778" s="14"/>
      <c r="N6778" s="16"/>
      <c r="O6778" s="49"/>
      <c r="P6778" s="64"/>
      <c r="Q6778" s="18"/>
      <c r="R6778" s="181">
        <f t="shared" si="951"/>
        <v>0</v>
      </c>
      <c r="S6778" s="181">
        <f t="shared" si="952"/>
        <v>0</v>
      </c>
      <c r="T6778" s="181">
        <f t="shared" si="953"/>
        <v>0</v>
      </c>
      <c r="AQ6778" s="1">
        <f>COUNT(L$11:L6778)</f>
        <v>37</v>
      </c>
      <c r="AR6778" s="43">
        <f t="shared" si="954"/>
        <v>40933</v>
      </c>
      <c r="AS6778" s="44">
        <f t="shared" si="955"/>
        <v>89.120000000000019</v>
      </c>
      <c r="AT6778" s="10" t="str">
        <f t="shared" si="956"/>
        <v/>
      </c>
      <c r="AU6778" s="20" t="str">
        <f t="shared" si="957"/>
        <v/>
      </c>
      <c r="AV6778" s="42">
        <f t="shared" si="958"/>
        <v>1</v>
      </c>
      <c r="AW6778" s="89">
        <f t="shared" si="959"/>
        <v>0</v>
      </c>
      <c r="AX6778" s="168"/>
      <c r="AY6778" s="60"/>
      <c r="AZ6778" s="61"/>
      <c r="BB6778" s="61" t="str">
        <f>IF(Settings!I6774&lt;&gt;"",Settings!I6774,"")</f>
        <v/>
      </c>
    </row>
    <row r="6779" spans="2:54" x14ac:dyDescent="0.2">
      <c r="B6779" s="13"/>
      <c r="C6779" s="12"/>
      <c r="D6779" s="12"/>
      <c r="E6779" s="12"/>
      <c r="F6779" s="12"/>
      <c r="G6779" s="12"/>
      <c r="H6779" s="12"/>
      <c r="I6779" s="15"/>
      <c r="J6779" s="31"/>
      <c r="K6779" s="180"/>
      <c r="L6779" s="40"/>
      <c r="M6779" s="14"/>
      <c r="N6779" s="16"/>
      <c r="O6779" s="49"/>
      <c r="P6779" s="64"/>
      <c r="Q6779" s="18"/>
      <c r="R6779" s="181">
        <f t="shared" si="951"/>
        <v>0</v>
      </c>
      <c r="S6779" s="181">
        <f t="shared" si="952"/>
        <v>0</v>
      </c>
      <c r="T6779" s="181">
        <f t="shared" si="953"/>
        <v>0</v>
      </c>
      <c r="AQ6779" s="1">
        <f>COUNT(L$11:L6779)</f>
        <v>37</v>
      </c>
      <c r="AR6779" s="43">
        <f t="shared" si="954"/>
        <v>40933</v>
      </c>
      <c r="AS6779" s="44">
        <f t="shared" si="955"/>
        <v>89.120000000000019</v>
      </c>
      <c r="AT6779" s="10" t="str">
        <f t="shared" si="956"/>
        <v/>
      </c>
      <c r="AU6779" s="20" t="str">
        <f t="shared" si="957"/>
        <v/>
      </c>
      <c r="AV6779" s="42">
        <f t="shared" si="958"/>
        <v>1</v>
      </c>
      <c r="AW6779" s="89">
        <f t="shared" si="959"/>
        <v>0</v>
      </c>
      <c r="AX6779" s="168"/>
      <c r="AY6779" s="60"/>
      <c r="AZ6779" s="61"/>
      <c r="BB6779" s="61" t="str">
        <f>IF(Settings!I6775&lt;&gt;"",Settings!I6775,"")</f>
        <v/>
      </c>
    </row>
    <row r="6780" spans="2:54" x14ac:dyDescent="0.2">
      <c r="B6780" s="13"/>
      <c r="C6780" s="12"/>
      <c r="D6780" s="12"/>
      <c r="E6780" s="12"/>
      <c r="F6780" s="12"/>
      <c r="G6780" s="12"/>
      <c r="H6780" s="12"/>
      <c r="I6780" s="15"/>
      <c r="J6780" s="31"/>
      <c r="K6780" s="180"/>
      <c r="L6780" s="40"/>
      <c r="M6780" s="14"/>
      <c r="N6780" s="16"/>
      <c r="O6780" s="49"/>
      <c r="P6780" s="64"/>
      <c r="Q6780" s="18"/>
      <c r="R6780" s="181">
        <f t="shared" si="951"/>
        <v>0</v>
      </c>
      <c r="S6780" s="181">
        <f t="shared" si="952"/>
        <v>0</v>
      </c>
      <c r="T6780" s="181">
        <f t="shared" si="953"/>
        <v>0</v>
      </c>
      <c r="AQ6780" s="1">
        <f>COUNT(L$11:L6780)</f>
        <v>37</v>
      </c>
      <c r="AR6780" s="43">
        <f t="shared" si="954"/>
        <v>40933</v>
      </c>
      <c r="AS6780" s="44">
        <f t="shared" si="955"/>
        <v>89.120000000000019</v>
      </c>
      <c r="AT6780" s="10" t="str">
        <f t="shared" si="956"/>
        <v/>
      </c>
      <c r="AU6780" s="20" t="str">
        <f t="shared" si="957"/>
        <v/>
      </c>
      <c r="AV6780" s="42">
        <f t="shared" si="958"/>
        <v>1</v>
      </c>
      <c r="AW6780" s="89">
        <f t="shared" si="959"/>
        <v>0</v>
      </c>
      <c r="AX6780" s="168"/>
      <c r="AY6780" s="60"/>
      <c r="AZ6780" s="61"/>
      <c r="BB6780" s="61" t="str">
        <f>IF(Settings!I6776&lt;&gt;"",Settings!I6776,"")</f>
        <v/>
      </c>
    </row>
    <row r="6781" spans="2:54" x14ac:dyDescent="0.2">
      <c r="B6781" s="13"/>
      <c r="C6781" s="12"/>
      <c r="D6781" s="12"/>
      <c r="E6781" s="12"/>
      <c r="F6781" s="12"/>
      <c r="G6781" s="12"/>
      <c r="H6781" s="12"/>
      <c r="I6781" s="15"/>
      <c r="J6781" s="31"/>
      <c r="K6781" s="180"/>
      <c r="L6781" s="40"/>
      <c r="M6781" s="14"/>
      <c r="N6781" s="16"/>
      <c r="O6781" s="49"/>
      <c r="P6781" s="64"/>
      <c r="Q6781" s="18"/>
      <c r="R6781" s="181">
        <f t="shared" si="951"/>
        <v>0</v>
      </c>
      <c r="S6781" s="181">
        <f t="shared" si="952"/>
        <v>0</v>
      </c>
      <c r="T6781" s="181">
        <f t="shared" si="953"/>
        <v>0</v>
      </c>
      <c r="AQ6781" s="1">
        <f>COUNT(L$11:L6781)</f>
        <v>37</v>
      </c>
      <c r="AR6781" s="43">
        <f t="shared" si="954"/>
        <v>40933</v>
      </c>
      <c r="AS6781" s="44">
        <f t="shared" si="955"/>
        <v>89.120000000000019</v>
      </c>
      <c r="AT6781" s="10" t="str">
        <f t="shared" si="956"/>
        <v/>
      </c>
      <c r="AU6781" s="20" t="str">
        <f t="shared" si="957"/>
        <v/>
      </c>
      <c r="AV6781" s="42">
        <f t="shared" si="958"/>
        <v>1</v>
      </c>
      <c r="AW6781" s="89">
        <f t="shared" si="959"/>
        <v>0</v>
      </c>
      <c r="AX6781" s="168"/>
      <c r="AY6781" s="60"/>
      <c r="AZ6781" s="61"/>
      <c r="BB6781" s="61" t="str">
        <f>IF(Settings!I6777&lt;&gt;"",Settings!I6777,"")</f>
        <v/>
      </c>
    </row>
    <row r="6782" spans="2:54" x14ac:dyDescent="0.2">
      <c r="B6782" s="13"/>
      <c r="C6782" s="12"/>
      <c r="D6782" s="12"/>
      <c r="E6782" s="12"/>
      <c r="F6782" s="12"/>
      <c r="G6782" s="12"/>
      <c r="H6782" s="12"/>
      <c r="I6782" s="15"/>
      <c r="J6782" s="31"/>
      <c r="K6782" s="180"/>
      <c r="L6782" s="40"/>
      <c r="M6782" s="14"/>
      <c r="N6782" s="16"/>
      <c r="O6782" s="49"/>
      <c r="P6782" s="64"/>
      <c r="Q6782" s="18"/>
      <c r="R6782" s="181">
        <f t="shared" si="951"/>
        <v>0</v>
      </c>
      <c r="S6782" s="181">
        <f t="shared" si="952"/>
        <v>0</v>
      </c>
      <c r="T6782" s="181">
        <f t="shared" si="953"/>
        <v>0</v>
      </c>
      <c r="AQ6782" s="1">
        <f>COUNT(L$11:L6782)</f>
        <v>37</v>
      </c>
      <c r="AR6782" s="43">
        <f t="shared" si="954"/>
        <v>40933</v>
      </c>
      <c r="AS6782" s="44">
        <f t="shared" si="955"/>
        <v>89.120000000000019</v>
      </c>
      <c r="AT6782" s="10" t="str">
        <f t="shared" si="956"/>
        <v/>
      </c>
      <c r="AU6782" s="20" t="str">
        <f t="shared" si="957"/>
        <v/>
      </c>
      <c r="AV6782" s="42">
        <f t="shared" si="958"/>
        <v>1</v>
      </c>
      <c r="AW6782" s="89">
        <f t="shared" si="959"/>
        <v>0</v>
      </c>
      <c r="AX6782" s="168"/>
      <c r="AY6782" s="60"/>
      <c r="AZ6782" s="61"/>
      <c r="BB6782" s="61" t="str">
        <f>IF(Settings!I6778&lt;&gt;"",Settings!I6778,"")</f>
        <v/>
      </c>
    </row>
    <row r="6783" spans="2:54" x14ac:dyDescent="0.2">
      <c r="B6783" s="13"/>
      <c r="C6783" s="12"/>
      <c r="D6783" s="12"/>
      <c r="E6783" s="12"/>
      <c r="F6783" s="12"/>
      <c r="G6783" s="12"/>
      <c r="H6783" s="12"/>
      <c r="I6783" s="15"/>
      <c r="J6783" s="31"/>
      <c r="K6783" s="180"/>
      <c r="L6783" s="40"/>
      <c r="M6783" s="14"/>
      <c r="N6783" s="16"/>
      <c r="O6783" s="49"/>
      <c r="P6783" s="64"/>
      <c r="Q6783" s="18"/>
      <c r="R6783" s="181">
        <f t="shared" si="951"/>
        <v>0</v>
      </c>
      <c r="S6783" s="181">
        <f t="shared" si="952"/>
        <v>0</v>
      </c>
      <c r="T6783" s="181">
        <f t="shared" si="953"/>
        <v>0</v>
      </c>
      <c r="AQ6783" s="1">
        <f>COUNT(L$11:L6783)</f>
        <v>37</v>
      </c>
      <c r="AR6783" s="43">
        <f t="shared" si="954"/>
        <v>40933</v>
      </c>
      <c r="AS6783" s="44">
        <f t="shared" si="955"/>
        <v>89.120000000000019</v>
      </c>
      <c r="AT6783" s="10" t="str">
        <f t="shared" si="956"/>
        <v/>
      </c>
      <c r="AU6783" s="20" t="str">
        <f t="shared" si="957"/>
        <v/>
      </c>
      <c r="AV6783" s="42">
        <f t="shared" si="958"/>
        <v>1</v>
      </c>
      <c r="AW6783" s="89">
        <f t="shared" si="959"/>
        <v>0</v>
      </c>
      <c r="AX6783" s="168"/>
      <c r="AY6783" s="60"/>
      <c r="AZ6783" s="61"/>
      <c r="BB6783" s="61" t="str">
        <f>IF(Settings!I6779&lt;&gt;"",Settings!I6779,"")</f>
        <v/>
      </c>
    </row>
    <row r="6784" spans="2:54" x14ac:dyDescent="0.2">
      <c r="B6784" s="13"/>
      <c r="C6784" s="12"/>
      <c r="D6784" s="12"/>
      <c r="E6784" s="12"/>
      <c r="F6784" s="12"/>
      <c r="G6784" s="12"/>
      <c r="H6784" s="12"/>
      <c r="I6784" s="15"/>
      <c r="J6784" s="31"/>
      <c r="K6784" s="180"/>
      <c r="L6784" s="40"/>
      <c r="M6784" s="14"/>
      <c r="N6784" s="16"/>
      <c r="O6784" s="49"/>
      <c r="P6784" s="64"/>
      <c r="Q6784" s="18"/>
      <c r="R6784" s="181">
        <f t="shared" si="951"/>
        <v>0</v>
      </c>
      <c r="S6784" s="181">
        <f t="shared" si="952"/>
        <v>0</v>
      </c>
      <c r="T6784" s="181">
        <f t="shared" si="953"/>
        <v>0</v>
      </c>
      <c r="AQ6784" s="1">
        <f>COUNT(L$11:L6784)</f>
        <v>37</v>
      </c>
      <c r="AR6784" s="43">
        <f t="shared" si="954"/>
        <v>40933</v>
      </c>
      <c r="AS6784" s="44">
        <f t="shared" si="955"/>
        <v>89.120000000000019</v>
      </c>
      <c r="AT6784" s="10" t="str">
        <f t="shared" si="956"/>
        <v/>
      </c>
      <c r="AU6784" s="20" t="str">
        <f t="shared" si="957"/>
        <v/>
      </c>
      <c r="AV6784" s="42">
        <f t="shared" si="958"/>
        <v>1</v>
      </c>
      <c r="AW6784" s="89">
        <f t="shared" si="959"/>
        <v>0</v>
      </c>
      <c r="AX6784" s="168"/>
      <c r="AY6784" s="60"/>
      <c r="AZ6784" s="61"/>
      <c r="BB6784" s="61" t="str">
        <f>IF(Settings!I6780&lt;&gt;"",Settings!I6780,"")</f>
        <v/>
      </c>
    </row>
    <row r="6785" spans="2:54" x14ac:dyDescent="0.2">
      <c r="B6785" s="13"/>
      <c r="C6785" s="12"/>
      <c r="D6785" s="12"/>
      <c r="E6785" s="12"/>
      <c r="F6785" s="12"/>
      <c r="G6785" s="12"/>
      <c r="H6785" s="12"/>
      <c r="I6785" s="15"/>
      <c r="J6785" s="31"/>
      <c r="K6785" s="180"/>
      <c r="L6785" s="40"/>
      <c r="M6785" s="14"/>
      <c r="N6785" s="16"/>
      <c r="O6785" s="49"/>
      <c r="P6785" s="64"/>
      <c r="Q6785" s="18"/>
      <c r="R6785" s="181">
        <f t="shared" si="951"/>
        <v>0</v>
      </c>
      <c r="S6785" s="181">
        <f t="shared" si="952"/>
        <v>0</v>
      </c>
      <c r="T6785" s="181">
        <f t="shared" si="953"/>
        <v>0</v>
      </c>
      <c r="AQ6785" s="1">
        <f>COUNT(L$11:L6785)</f>
        <v>37</v>
      </c>
      <c r="AR6785" s="43">
        <f t="shared" si="954"/>
        <v>40933</v>
      </c>
      <c r="AS6785" s="44">
        <f t="shared" si="955"/>
        <v>89.120000000000019</v>
      </c>
      <c r="AT6785" s="10" t="str">
        <f t="shared" si="956"/>
        <v/>
      </c>
      <c r="AU6785" s="20" t="str">
        <f t="shared" si="957"/>
        <v/>
      </c>
      <c r="AV6785" s="42">
        <f t="shared" si="958"/>
        <v>1</v>
      </c>
      <c r="AW6785" s="89">
        <f t="shared" si="959"/>
        <v>0</v>
      </c>
      <c r="AX6785" s="168"/>
      <c r="AY6785" s="60"/>
      <c r="AZ6785" s="61"/>
      <c r="BB6785" s="61" t="str">
        <f>IF(Settings!I6781&lt;&gt;"",Settings!I6781,"")</f>
        <v/>
      </c>
    </row>
    <row r="6786" spans="2:54" x14ac:dyDescent="0.2">
      <c r="B6786" s="13"/>
      <c r="C6786" s="12"/>
      <c r="D6786" s="12"/>
      <c r="E6786" s="12"/>
      <c r="F6786" s="12"/>
      <c r="G6786" s="12"/>
      <c r="H6786" s="12"/>
      <c r="I6786" s="15"/>
      <c r="J6786" s="31"/>
      <c r="K6786" s="180"/>
      <c r="L6786" s="40"/>
      <c r="M6786" s="14"/>
      <c r="N6786" s="16"/>
      <c r="O6786" s="49"/>
      <c r="P6786" s="64"/>
      <c r="Q6786" s="18"/>
      <c r="R6786" s="181">
        <f t="shared" si="951"/>
        <v>0</v>
      </c>
      <c r="S6786" s="181">
        <f t="shared" si="952"/>
        <v>0</v>
      </c>
      <c r="T6786" s="181">
        <f t="shared" si="953"/>
        <v>0</v>
      </c>
      <c r="AQ6786" s="1">
        <f>COUNT(L$11:L6786)</f>
        <v>37</v>
      </c>
      <c r="AR6786" s="43">
        <f t="shared" si="954"/>
        <v>40933</v>
      </c>
      <c r="AS6786" s="44">
        <f t="shared" si="955"/>
        <v>89.120000000000019</v>
      </c>
      <c r="AT6786" s="10" t="str">
        <f t="shared" si="956"/>
        <v/>
      </c>
      <c r="AU6786" s="20" t="str">
        <f t="shared" si="957"/>
        <v/>
      </c>
      <c r="AV6786" s="42">
        <f t="shared" si="958"/>
        <v>1</v>
      </c>
      <c r="AW6786" s="89">
        <f t="shared" si="959"/>
        <v>0</v>
      </c>
      <c r="AX6786" s="168"/>
      <c r="AY6786" s="60"/>
      <c r="AZ6786" s="61"/>
      <c r="BB6786" s="61" t="str">
        <f>IF(Settings!I6782&lt;&gt;"",Settings!I6782,"")</f>
        <v/>
      </c>
    </row>
    <row r="6787" spans="2:54" x14ac:dyDescent="0.2">
      <c r="B6787" s="13"/>
      <c r="C6787" s="12"/>
      <c r="D6787" s="12"/>
      <c r="E6787" s="12"/>
      <c r="F6787" s="12"/>
      <c r="G6787" s="12"/>
      <c r="H6787" s="12"/>
      <c r="I6787" s="15"/>
      <c r="J6787" s="31"/>
      <c r="K6787" s="180"/>
      <c r="L6787" s="40"/>
      <c r="M6787" s="14"/>
      <c r="N6787" s="16"/>
      <c r="O6787" s="49"/>
      <c r="P6787" s="64"/>
      <c r="Q6787" s="18"/>
      <c r="R6787" s="181">
        <f t="shared" si="951"/>
        <v>0</v>
      </c>
      <c r="S6787" s="181">
        <f t="shared" si="952"/>
        <v>0</v>
      </c>
      <c r="T6787" s="181">
        <f t="shared" si="953"/>
        <v>0</v>
      </c>
      <c r="AQ6787" s="1">
        <f>COUNT(L$11:L6787)</f>
        <v>37</v>
      </c>
      <c r="AR6787" s="43">
        <f t="shared" si="954"/>
        <v>40933</v>
      </c>
      <c r="AS6787" s="44">
        <f t="shared" si="955"/>
        <v>89.120000000000019</v>
      </c>
      <c r="AT6787" s="10" t="str">
        <f t="shared" si="956"/>
        <v/>
      </c>
      <c r="AU6787" s="20" t="str">
        <f t="shared" si="957"/>
        <v/>
      </c>
      <c r="AV6787" s="42">
        <f t="shared" si="958"/>
        <v>1</v>
      </c>
      <c r="AW6787" s="89">
        <f t="shared" si="959"/>
        <v>0</v>
      </c>
      <c r="AX6787" s="168"/>
      <c r="AY6787" s="60"/>
      <c r="AZ6787" s="61"/>
      <c r="BB6787" s="61" t="str">
        <f>IF(Settings!I6783&lt;&gt;"",Settings!I6783,"")</f>
        <v/>
      </c>
    </row>
    <row r="6788" spans="2:54" x14ac:dyDescent="0.2">
      <c r="B6788" s="13"/>
      <c r="C6788" s="12"/>
      <c r="D6788" s="12"/>
      <c r="E6788" s="12"/>
      <c r="F6788" s="12"/>
      <c r="G6788" s="12"/>
      <c r="H6788" s="12"/>
      <c r="I6788" s="15"/>
      <c r="J6788" s="31"/>
      <c r="K6788" s="180"/>
      <c r="L6788" s="40"/>
      <c r="M6788" s="14"/>
      <c r="N6788" s="16"/>
      <c r="O6788" s="49"/>
      <c r="P6788" s="64"/>
      <c r="Q6788" s="18"/>
      <c r="R6788" s="181">
        <f t="shared" si="951"/>
        <v>0</v>
      </c>
      <c r="S6788" s="181">
        <f t="shared" si="952"/>
        <v>0</v>
      </c>
      <c r="T6788" s="181">
        <f t="shared" si="953"/>
        <v>0</v>
      </c>
      <c r="AQ6788" s="1">
        <f>COUNT(L$11:L6788)</f>
        <v>37</v>
      </c>
      <c r="AR6788" s="43">
        <f t="shared" si="954"/>
        <v>40933</v>
      </c>
      <c r="AS6788" s="44">
        <f t="shared" si="955"/>
        <v>89.120000000000019</v>
      </c>
      <c r="AT6788" s="10" t="str">
        <f t="shared" si="956"/>
        <v/>
      </c>
      <c r="AU6788" s="20" t="str">
        <f t="shared" si="957"/>
        <v/>
      </c>
      <c r="AV6788" s="42">
        <f t="shared" si="958"/>
        <v>1</v>
      </c>
      <c r="AW6788" s="89">
        <f t="shared" si="959"/>
        <v>0</v>
      </c>
      <c r="AX6788" s="168"/>
      <c r="AY6788" s="60"/>
      <c r="AZ6788" s="61"/>
      <c r="BB6788" s="61" t="str">
        <f>IF(Settings!I6784&lt;&gt;"",Settings!I6784,"")</f>
        <v/>
      </c>
    </row>
    <row r="6789" spans="2:54" x14ac:dyDescent="0.2">
      <c r="B6789" s="13"/>
      <c r="C6789" s="12"/>
      <c r="D6789" s="12"/>
      <c r="E6789" s="12"/>
      <c r="F6789" s="12"/>
      <c r="G6789" s="12"/>
      <c r="H6789" s="12"/>
      <c r="I6789" s="15"/>
      <c r="J6789" s="31"/>
      <c r="K6789" s="180"/>
      <c r="L6789" s="40"/>
      <c r="M6789" s="14"/>
      <c r="N6789" s="16"/>
      <c r="O6789" s="49"/>
      <c r="P6789" s="64"/>
      <c r="Q6789" s="18"/>
      <c r="R6789" s="181">
        <f t="shared" si="951"/>
        <v>0</v>
      </c>
      <c r="S6789" s="181">
        <f t="shared" si="952"/>
        <v>0</v>
      </c>
      <c r="T6789" s="181">
        <f t="shared" si="953"/>
        <v>0</v>
      </c>
      <c r="AQ6789" s="1">
        <f>COUNT(L$11:L6789)</f>
        <v>37</v>
      </c>
      <c r="AR6789" s="43">
        <f t="shared" si="954"/>
        <v>40933</v>
      </c>
      <c r="AS6789" s="44">
        <f t="shared" si="955"/>
        <v>89.120000000000019</v>
      </c>
      <c r="AT6789" s="10" t="str">
        <f t="shared" si="956"/>
        <v/>
      </c>
      <c r="AU6789" s="20" t="str">
        <f t="shared" si="957"/>
        <v/>
      </c>
      <c r="AV6789" s="42">
        <f t="shared" si="958"/>
        <v>1</v>
      </c>
      <c r="AW6789" s="89">
        <f t="shared" si="959"/>
        <v>0</v>
      </c>
      <c r="AX6789" s="168"/>
      <c r="AY6789" s="60"/>
      <c r="AZ6789" s="61"/>
      <c r="BB6789" s="61" t="str">
        <f>IF(Settings!I6785&lt;&gt;"",Settings!I6785,"")</f>
        <v/>
      </c>
    </row>
    <row r="6790" spans="2:54" x14ac:dyDescent="0.2">
      <c r="B6790" s="13"/>
      <c r="C6790" s="12"/>
      <c r="D6790" s="12"/>
      <c r="E6790" s="12"/>
      <c r="F6790" s="12"/>
      <c r="G6790" s="12"/>
      <c r="H6790" s="12"/>
      <c r="I6790" s="15"/>
      <c r="J6790" s="31"/>
      <c r="K6790" s="180"/>
      <c r="L6790" s="40"/>
      <c r="M6790" s="14"/>
      <c r="N6790" s="16"/>
      <c r="O6790" s="49"/>
      <c r="P6790" s="64"/>
      <c r="Q6790" s="18"/>
      <c r="R6790" s="181">
        <f t="shared" si="951"/>
        <v>0</v>
      </c>
      <c r="S6790" s="181">
        <f t="shared" si="952"/>
        <v>0</v>
      </c>
      <c r="T6790" s="181">
        <f t="shared" si="953"/>
        <v>0</v>
      </c>
      <c r="AQ6790" s="1">
        <f>COUNT(L$11:L6790)</f>
        <v>37</v>
      </c>
      <c r="AR6790" s="43">
        <f t="shared" si="954"/>
        <v>40933</v>
      </c>
      <c r="AS6790" s="44">
        <f t="shared" si="955"/>
        <v>89.120000000000019</v>
      </c>
      <c r="AT6790" s="10" t="str">
        <f t="shared" si="956"/>
        <v/>
      </c>
      <c r="AU6790" s="20" t="str">
        <f t="shared" si="957"/>
        <v/>
      </c>
      <c r="AV6790" s="42">
        <f t="shared" si="958"/>
        <v>1</v>
      </c>
      <c r="AW6790" s="89">
        <f t="shared" si="959"/>
        <v>0</v>
      </c>
      <c r="AX6790" s="168"/>
      <c r="AY6790" s="60"/>
      <c r="AZ6790" s="61"/>
      <c r="BB6790" s="61" t="str">
        <f>IF(Settings!I6786&lt;&gt;"",Settings!I6786,"")</f>
        <v/>
      </c>
    </row>
    <row r="6791" spans="2:54" x14ac:dyDescent="0.2">
      <c r="B6791" s="13"/>
      <c r="C6791" s="12"/>
      <c r="D6791" s="12"/>
      <c r="E6791" s="12"/>
      <c r="F6791" s="12"/>
      <c r="G6791" s="12"/>
      <c r="H6791" s="12"/>
      <c r="I6791" s="15"/>
      <c r="J6791" s="31"/>
      <c r="K6791" s="180"/>
      <c r="L6791" s="40"/>
      <c r="M6791" s="14"/>
      <c r="N6791" s="16"/>
      <c r="O6791" s="49"/>
      <c r="P6791" s="64"/>
      <c r="Q6791" s="18"/>
      <c r="R6791" s="181">
        <f t="shared" si="951"/>
        <v>0</v>
      </c>
      <c r="S6791" s="181">
        <f t="shared" si="952"/>
        <v>0</v>
      </c>
      <c r="T6791" s="181">
        <f t="shared" si="953"/>
        <v>0</v>
      </c>
      <c r="AQ6791" s="1">
        <f>COUNT(L$11:L6791)</f>
        <v>37</v>
      </c>
      <c r="AR6791" s="43">
        <f t="shared" si="954"/>
        <v>40933</v>
      </c>
      <c r="AS6791" s="44">
        <f t="shared" si="955"/>
        <v>89.120000000000019</v>
      </c>
      <c r="AT6791" s="10" t="str">
        <f t="shared" si="956"/>
        <v/>
      </c>
      <c r="AU6791" s="20" t="str">
        <f t="shared" si="957"/>
        <v/>
      </c>
      <c r="AV6791" s="42">
        <f t="shared" si="958"/>
        <v>1</v>
      </c>
      <c r="AW6791" s="89">
        <f t="shared" si="959"/>
        <v>0</v>
      </c>
      <c r="AX6791" s="168"/>
      <c r="AY6791" s="60"/>
      <c r="AZ6791" s="61"/>
      <c r="BB6791" s="61" t="str">
        <f>IF(Settings!I6787&lt;&gt;"",Settings!I6787,"")</f>
        <v/>
      </c>
    </row>
    <row r="6792" spans="2:54" x14ac:dyDescent="0.2">
      <c r="B6792" s="13"/>
      <c r="C6792" s="12"/>
      <c r="D6792" s="12"/>
      <c r="E6792" s="12"/>
      <c r="F6792" s="12"/>
      <c r="G6792" s="12"/>
      <c r="H6792" s="12"/>
      <c r="I6792" s="15"/>
      <c r="J6792" s="31"/>
      <c r="K6792" s="180"/>
      <c r="L6792" s="40"/>
      <c r="M6792" s="14"/>
      <c r="N6792" s="16"/>
      <c r="O6792" s="49"/>
      <c r="P6792" s="64"/>
      <c r="Q6792" s="18"/>
      <c r="R6792" s="181">
        <f t="shared" si="951"/>
        <v>0</v>
      </c>
      <c r="S6792" s="181">
        <f t="shared" si="952"/>
        <v>0</v>
      </c>
      <c r="T6792" s="181">
        <f t="shared" si="953"/>
        <v>0</v>
      </c>
      <c r="AQ6792" s="1">
        <f>COUNT(L$11:L6792)</f>
        <v>37</v>
      </c>
      <c r="AR6792" s="43">
        <f t="shared" si="954"/>
        <v>40933</v>
      </c>
      <c r="AS6792" s="44">
        <f t="shared" si="955"/>
        <v>89.120000000000019</v>
      </c>
      <c r="AT6792" s="10" t="str">
        <f t="shared" si="956"/>
        <v/>
      </c>
      <c r="AU6792" s="20" t="str">
        <f t="shared" si="957"/>
        <v/>
      </c>
      <c r="AV6792" s="42">
        <f t="shared" si="958"/>
        <v>1</v>
      </c>
      <c r="AW6792" s="89">
        <f t="shared" si="959"/>
        <v>0</v>
      </c>
      <c r="AX6792" s="168"/>
      <c r="AY6792" s="60"/>
      <c r="AZ6792" s="61"/>
      <c r="BB6792" s="61" t="str">
        <f>IF(Settings!I6788&lt;&gt;"",Settings!I6788,"")</f>
        <v/>
      </c>
    </row>
    <row r="6793" spans="2:54" x14ac:dyDescent="0.2">
      <c r="B6793" s="13"/>
      <c r="C6793" s="12"/>
      <c r="D6793" s="12"/>
      <c r="E6793" s="12"/>
      <c r="F6793" s="12"/>
      <c r="G6793" s="12"/>
      <c r="H6793" s="12"/>
      <c r="I6793" s="15"/>
      <c r="J6793" s="31"/>
      <c r="K6793" s="180"/>
      <c r="L6793" s="40"/>
      <c r="M6793" s="14"/>
      <c r="N6793" s="16"/>
      <c r="O6793" s="49"/>
      <c r="P6793" s="64"/>
      <c r="Q6793" s="18"/>
      <c r="R6793" s="181">
        <f t="shared" si="951"/>
        <v>0</v>
      </c>
      <c r="S6793" s="181">
        <f t="shared" si="952"/>
        <v>0</v>
      </c>
      <c r="T6793" s="181">
        <f t="shared" si="953"/>
        <v>0</v>
      </c>
      <c r="AQ6793" s="1">
        <f>COUNT(L$11:L6793)</f>
        <v>37</v>
      </c>
      <c r="AR6793" s="43">
        <f t="shared" si="954"/>
        <v>40933</v>
      </c>
      <c r="AS6793" s="44">
        <f t="shared" si="955"/>
        <v>89.120000000000019</v>
      </c>
      <c r="AT6793" s="10" t="str">
        <f t="shared" si="956"/>
        <v/>
      </c>
      <c r="AU6793" s="20" t="str">
        <f t="shared" si="957"/>
        <v/>
      </c>
      <c r="AV6793" s="42">
        <f t="shared" si="958"/>
        <v>1</v>
      </c>
      <c r="AW6793" s="89">
        <f t="shared" si="959"/>
        <v>0</v>
      </c>
      <c r="AX6793" s="168"/>
      <c r="AY6793" s="60"/>
      <c r="AZ6793" s="61"/>
      <c r="BB6793" s="61" t="str">
        <f>IF(Settings!I6789&lt;&gt;"",Settings!I6789,"")</f>
        <v/>
      </c>
    </row>
    <row r="6794" spans="2:54" x14ac:dyDescent="0.2">
      <c r="B6794" s="13"/>
      <c r="C6794" s="12"/>
      <c r="D6794" s="12"/>
      <c r="E6794" s="12"/>
      <c r="F6794" s="12"/>
      <c r="G6794" s="12"/>
      <c r="H6794" s="12"/>
      <c r="I6794" s="15"/>
      <c r="J6794" s="31"/>
      <c r="K6794" s="180"/>
      <c r="L6794" s="40"/>
      <c r="M6794" s="14"/>
      <c r="N6794" s="16"/>
      <c r="O6794" s="49"/>
      <c r="P6794" s="64"/>
      <c r="Q6794" s="18"/>
      <c r="R6794" s="181">
        <f t="shared" si="951"/>
        <v>0</v>
      </c>
      <c r="S6794" s="181">
        <f t="shared" si="952"/>
        <v>0</v>
      </c>
      <c r="T6794" s="181">
        <f t="shared" si="953"/>
        <v>0</v>
      </c>
      <c r="AQ6794" s="1">
        <f>COUNT(L$11:L6794)</f>
        <v>37</v>
      </c>
      <c r="AR6794" s="43">
        <f t="shared" si="954"/>
        <v>40933</v>
      </c>
      <c r="AS6794" s="44">
        <f t="shared" si="955"/>
        <v>89.120000000000019</v>
      </c>
      <c r="AT6794" s="10" t="str">
        <f t="shared" si="956"/>
        <v/>
      </c>
      <c r="AU6794" s="20" t="str">
        <f t="shared" si="957"/>
        <v/>
      </c>
      <c r="AV6794" s="42">
        <f t="shared" si="958"/>
        <v>1</v>
      </c>
      <c r="AW6794" s="89">
        <f t="shared" si="959"/>
        <v>0</v>
      </c>
      <c r="AX6794" s="168"/>
      <c r="AY6794" s="60"/>
      <c r="AZ6794" s="61"/>
      <c r="BB6794" s="61" t="str">
        <f>IF(Settings!I6790&lt;&gt;"",Settings!I6790,"")</f>
        <v/>
      </c>
    </row>
    <row r="6795" spans="2:54" x14ac:dyDescent="0.2">
      <c r="B6795" s="13"/>
      <c r="C6795" s="12"/>
      <c r="D6795" s="12"/>
      <c r="E6795" s="12"/>
      <c r="F6795" s="12"/>
      <c r="G6795" s="12"/>
      <c r="H6795" s="12"/>
      <c r="I6795" s="15"/>
      <c r="J6795" s="31"/>
      <c r="K6795" s="180"/>
      <c r="L6795" s="40"/>
      <c r="M6795" s="14"/>
      <c r="N6795" s="16"/>
      <c r="O6795" s="49"/>
      <c r="P6795" s="64"/>
      <c r="Q6795" s="18"/>
      <c r="R6795" s="181">
        <f t="shared" si="951"/>
        <v>0</v>
      </c>
      <c r="S6795" s="181">
        <f t="shared" si="952"/>
        <v>0</v>
      </c>
      <c r="T6795" s="181">
        <f t="shared" si="953"/>
        <v>0</v>
      </c>
      <c r="AQ6795" s="1">
        <f>COUNT(L$11:L6795)</f>
        <v>37</v>
      </c>
      <c r="AR6795" s="43">
        <f t="shared" si="954"/>
        <v>40933</v>
      </c>
      <c r="AS6795" s="44">
        <f t="shared" si="955"/>
        <v>89.120000000000019</v>
      </c>
      <c r="AT6795" s="10" t="str">
        <f t="shared" si="956"/>
        <v/>
      </c>
      <c r="AU6795" s="20" t="str">
        <f t="shared" si="957"/>
        <v/>
      </c>
      <c r="AV6795" s="42">
        <f t="shared" si="958"/>
        <v>1</v>
      </c>
      <c r="AW6795" s="89">
        <f t="shared" si="959"/>
        <v>0</v>
      </c>
      <c r="AX6795" s="168"/>
      <c r="AY6795" s="60"/>
      <c r="AZ6795" s="61"/>
      <c r="BB6795" s="61" t="str">
        <f>IF(Settings!I6791&lt;&gt;"",Settings!I6791,"")</f>
        <v/>
      </c>
    </row>
    <row r="6796" spans="2:54" x14ac:dyDescent="0.2">
      <c r="B6796" s="13"/>
      <c r="C6796" s="12"/>
      <c r="D6796" s="12"/>
      <c r="E6796" s="12"/>
      <c r="F6796" s="12"/>
      <c r="G6796" s="12"/>
      <c r="H6796" s="12"/>
      <c r="I6796" s="15"/>
      <c r="J6796" s="31"/>
      <c r="K6796" s="180"/>
      <c r="L6796" s="40"/>
      <c r="M6796" s="14"/>
      <c r="N6796" s="16"/>
      <c r="O6796" s="49"/>
      <c r="P6796" s="64"/>
      <c r="Q6796" s="18"/>
      <c r="R6796" s="181">
        <f t="shared" ref="R6796:R6859" si="960">ROUND(IF(M6796&lt;&gt;"Y",IF(P6796&lt;&gt;"Y",K6796,K6796*(AV6796-1)),0),ROUNDING)</f>
        <v>0</v>
      </c>
      <c r="S6796" s="181">
        <f t="shared" ref="S6796:S6859" si="961">ROUND(IF(O6796&gt;0,IF(M6796="Y",AW6796*(1-O6796),IF(AW6796&gt;R6796,R6796 + (AW6796 - R6796)*(1-O6796),AW6796)),AW6796),ROUNDING)</f>
        <v>0</v>
      </c>
      <c r="T6796" s="181">
        <f t="shared" ref="T6796:T6859" si="962">ROUND(IF(N6796="P",0,IF(OR(M6796="N",M6796=""),S6796-R6796,S6796)),ROUNDING)</f>
        <v>0</v>
      </c>
      <c r="AQ6796" s="1">
        <f>COUNT(L$11:L6796)</f>
        <v>37</v>
      </c>
      <c r="AR6796" s="43">
        <f t="shared" si="954"/>
        <v>40933</v>
      </c>
      <c r="AS6796" s="44">
        <f t="shared" si="955"/>
        <v>89.120000000000019</v>
      </c>
      <c r="AT6796" s="10" t="str">
        <f t="shared" si="956"/>
        <v/>
      </c>
      <c r="AU6796" s="20" t="str">
        <f t="shared" si="957"/>
        <v/>
      </c>
      <c r="AV6796" s="42">
        <f t="shared" si="958"/>
        <v>1</v>
      </c>
      <c r="AW6796" s="89">
        <f t="shared" si="959"/>
        <v>0</v>
      </c>
      <c r="AX6796" s="168"/>
      <c r="AY6796" s="60"/>
      <c r="AZ6796" s="61"/>
      <c r="BB6796" s="61" t="str">
        <f>IF(Settings!I6792&lt;&gt;"",Settings!I6792,"")</f>
        <v/>
      </c>
    </row>
    <row r="6797" spans="2:54" x14ac:dyDescent="0.2">
      <c r="B6797" s="13"/>
      <c r="C6797" s="12"/>
      <c r="D6797" s="12"/>
      <c r="E6797" s="12"/>
      <c r="F6797" s="12"/>
      <c r="G6797" s="12"/>
      <c r="H6797" s="12"/>
      <c r="I6797" s="15"/>
      <c r="J6797" s="31"/>
      <c r="K6797" s="180"/>
      <c r="L6797" s="40"/>
      <c r="M6797" s="14"/>
      <c r="N6797" s="16"/>
      <c r="O6797" s="49"/>
      <c r="P6797" s="64"/>
      <c r="Q6797" s="18"/>
      <c r="R6797" s="181">
        <f t="shared" si="960"/>
        <v>0</v>
      </c>
      <c r="S6797" s="181">
        <f t="shared" si="961"/>
        <v>0</v>
      </c>
      <c r="T6797" s="181">
        <f t="shared" si="962"/>
        <v>0</v>
      </c>
      <c r="AQ6797" s="1">
        <f>COUNT(L$11:L6797)</f>
        <v>37</v>
      </c>
      <c r="AR6797" s="43">
        <f t="shared" ref="AR6797:AR6860" si="963">IF(B6797&gt;2,B6797,AR6796)</f>
        <v>40933</v>
      </c>
      <c r="AS6797" s="44">
        <f t="shared" ref="AS6797:AS6860" si="964">AS6796+T6797</f>
        <v>89.120000000000019</v>
      </c>
      <c r="AT6797" s="10" t="str">
        <f t="shared" ref="AT6797:AT6860" si="965">IF(N6797="P",IF(P6797&lt;&gt;"Y",IF(M6797&lt;&gt;"Y",K6797*AV6797,K6797*AV6797-K6797),IF(M6797&lt;&gt;"Y",K6797 + K6797*(AV6797-1),K6797)),"")</f>
        <v/>
      </c>
      <c r="AU6797" s="20" t="str">
        <f t="shared" ref="AU6797:AU6860" si="966">IF(M6797="Y",IF(P6797="Y",K6797*(AV6797-1),K6797),"")</f>
        <v/>
      </c>
      <c r="AV6797" s="42">
        <f t="shared" ref="AV6797:AV6860" si="967">IF(L6797&lt;&gt;"",IF(ODDS_TYPE=1,L6797,IF(ODDS_TYPE=2,IF(L6797&gt;0,1+L6797/100,IF(L6797&lt;0,1-100/L6797,1)),IF(ODDS_TYPE=3,1+L6797,IF(ODDS_TYPE=4,1+L6797,IF(ODDS_TYPE=5,IF(L6797&gt;0,1+L6797,1-1/L6797),IF(ODDS_TYPE=6,IF(L6797&gt;=0,L6797+1,1-1/L6797),1)))))),1)</f>
        <v>1</v>
      </c>
      <c r="AW6797" s="89">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68"/>
      <c r="AY6797" s="60"/>
      <c r="AZ6797" s="61"/>
      <c r="BB6797" s="61" t="str">
        <f>IF(Settings!I6793&lt;&gt;"",Settings!I6793,"")</f>
        <v/>
      </c>
    </row>
    <row r="6798" spans="2:54" x14ac:dyDescent="0.2">
      <c r="B6798" s="13"/>
      <c r="C6798" s="12"/>
      <c r="D6798" s="12"/>
      <c r="E6798" s="12"/>
      <c r="F6798" s="12"/>
      <c r="G6798" s="12"/>
      <c r="H6798" s="12"/>
      <c r="I6798" s="15"/>
      <c r="J6798" s="31"/>
      <c r="K6798" s="180"/>
      <c r="L6798" s="40"/>
      <c r="M6798" s="14"/>
      <c r="N6798" s="16"/>
      <c r="O6798" s="49"/>
      <c r="P6798" s="64"/>
      <c r="Q6798" s="18"/>
      <c r="R6798" s="181">
        <f t="shared" si="960"/>
        <v>0</v>
      </c>
      <c r="S6798" s="181">
        <f t="shared" si="961"/>
        <v>0</v>
      </c>
      <c r="T6798" s="181">
        <f t="shared" si="962"/>
        <v>0</v>
      </c>
      <c r="AQ6798" s="1">
        <f>COUNT(L$11:L6798)</f>
        <v>37</v>
      </c>
      <c r="AR6798" s="43">
        <f t="shared" si="963"/>
        <v>40933</v>
      </c>
      <c r="AS6798" s="44">
        <f t="shared" si="964"/>
        <v>89.120000000000019</v>
      </c>
      <c r="AT6798" s="10" t="str">
        <f t="shared" si="965"/>
        <v/>
      </c>
      <c r="AU6798" s="20" t="str">
        <f t="shared" si="966"/>
        <v/>
      </c>
      <c r="AV6798" s="42">
        <f t="shared" si="967"/>
        <v>1</v>
      </c>
      <c r="AW6798" s="89">
        <f t="shared" si="968"/>
        <v>0</v>
      </c>
      <c r="AX6798" s="168"/>
      <c r="AY6798" s="60"/>
      <c r="AZ6798" s="61"/>
      <c r="BB6798" s="61" t="str">
        <f>IF(Settings!I6794&lt;&gt;"",Settings!I6794,"")</f>
        <v/>
      </c>
    </row>
    <row r="6799" spans="2:54" x14ac:dyDescent="0.2">
      <c r="B6799" s="13"/>
      <c r="C6799" s="12"/>
      <c r="D6799" s="12"/>
      <c r="E6799" s="12"/>
      <c r="F6799" s="12"/>
      <c r="G6799" s="12"/>
      <c r="H6799" s="12"/>
      <c r="I6799" s="15"/>
      <c r="J6799" s="31"/>
      <c r="K6799" s="180"/>
      <c r="L6799" s="40"/>
      <c r="M6799" s="14"/>
      <c r="N6799" s="16"/>
      <c r="O6799" s="49"/>
      <c r="P6799" s="64"/>
      <c r="Q6799" s="18"/>
      <c r="R6799" s="181">
        <f t="shared" si="960"/>
        <v>0</v>
      </c>
      <c r="S6799" s="181">
        <f t="shared" si="961"/>
        <v>0</v>
      </c>
      <c r="T6799" s="181">
        <f t="shared" si="962"/>
        <v>0</v>
      </c>
      <c r="AQ6799" s="1">
        <f>COUNT(L$11:L6799)</f>
        <v>37</v>
      </c>
      <c r="AR6799" s="43">
        <f t="shared" si="963"/>
        <v>40933</v>
      </c>
      <c r="AS6799" s="44">
        <f t="shared" si="964"/>
        <v>89.120000000000019</v>
      </c>
      <c r="AT6799" s="10" t="str">
        <f t="shared" si="965"/>
        <v/>
      </c>
      <c r="AU6799" s="20" t="str">
        <f t="shared" si="966"/>
        <v/>
      </c>
      <c r="AV6799" s="42">
        <f t="shared" si="967"/>
        <v>1</v>
      </c>
      <c r="AW6799" s="89">
        <f t="shared" si="968"/>
        <v>0</v>
      </c>
      <c r="AX6799" s="168"/>
      <c r="AY6799" s="60"/>
      <c r="AZ6799" s="61"/>
      <c r="BB6799" s="61" t="str">
        <f>IF(Settings!I6795&lt;&gt;"",Settings!I6795,"")</f>
        <v/>
      </c>
    </row>
    <row r="6800" spans="2:54" x14ac:dyDescent="0.2">
      <c r="B6800" s="13"/>
      <c r="C6800" s="12"/>
      <c r="D6800" s="12"/>
      <c r="E6800" s="12"/>
      <c r="F6800" s="12"/>
      <c r="G6800" s="12"/>
      <c r="H6800" s="12"/>
      <c r="I6800" s="15"/>
      <c r="J6800" s="31"/>
      <c r="K6800" s="180"/>
      <c r="L6800" s="40"/>
      <c r="M6800" s="14"/>
      <c r="N6800" s="16"/>
      <c r="O6800" s="49"/>
      <c r="P6800" s="64"/>
      <c r="Q6800" s="18"/>
      <c r="R6800" s="181">
        <f t="shared" si="960"/>
        <v>0</v>
      </c>
      <c r="S6800" s="181">
        <f t="shared" si="961"/>
        <v>0</v>
      </c>
      <c r="T6800" s="181">
        <f t="shared" si="962"/>
        <v>0</v>
      </c>
      <c r="AQ6800" s="1">
        <f>COUNT(L$11:L6800)</f>
        <v>37</v>
      </c>
      <c r="AR6800" s="43">
        <f t="shared" si="963"/>
        <v>40933</v>
      </c>
      <c r="AS6800" s="44">
        <f t="shared" si="964"/>
        <v>89.120000000000019</v>
      </c>
      <c r="AT6800" s="10" t="str">
        <f t="shared" si="965"/>
        <v/>
      </c>
      <c r="AU6800" s="20" t="str">
        <f t="shared" si="966"/>
        <v/>
      </c>
      <c r="AV6800" s="42">
        <f t="shared" si="967"/>
        <v>1</v>
      </c>
      <c r="AW6800" s="89">
        <f t="shared" si="968"/>
        <v>0</v>
      </c>
      <c r="AX6800" s="168"/>
      <c r="AY6800" s="60"/>
      <c r="AZ6800" s="61"/>
      <c r="BB6800" s="61" t="str">
        <f>IF(Settings!I6796&lt;&gt;"",Settings!I6796,"")</f>
        <v/>
      </c>
    </row>
    <row r="6801" spans="2:54" x14ac:dyDescent="0.2">
      <c r="B6801" s="13"/>
      <c r="C6801" s="12"/>
      <c r="D6801" s="12"/>
      <c r="E6801" s="12"/>
      <c r="F6801" s="12"/>
      <c r="G6801" s="12"/>
      <c r="H6801" s="12"/>
      <c r="I6801" s="15"/>
      <c r="J6801" s="31"/>
      <c r="K6801" s="180"/>
      <c r="L6801" s="40"/>
      <c r="M6801" s="14"/>
      <c r="N6801" s="16"/>
      <c r="O6801" s="49"/>
      <c r="P6801" s="64"/>
      <c r="Q6801" s="18"/>
      <c r="R6801" s="181">
        <f t="shared" si="960"/>
        <v>0</v>
      </c>
      <c r="S6801" s="181">
        <f t="shared" si="961"/>
        <v>0</v>
      </c>
      <c r="T6801" s="181">
        <f t="shared" si="962"/>
        <v>0</v>
      </c>
      <c r="AQ6801" s="1">
        <f>COUNT(L$11:L6801)</f>
        <v>37</v>
      </c>
      <c r="AR6801" s="43">
        <f t="shared" si="963"/>
        <v>40933</v>
      </c>
      <c r="AS6801" s="44">
        <f t="shared" si="964"/>
        <v>89.120000000000019</v>
      </c>
      <c r="AT6801" s="10" t="str">
        <f t="shared" si="965"/>
        <v/>
      </c>
      <c r="AU6801" s="20" t="str">
        <f t="shared" si="966"/>
        <v/>
      </c>
      <c r="AV6801" s="42">
        <f t="shared" si="967"/>
        <v>1</v>
      </c>
      <c r="AW6801" s="89">
        <f t="shared" si="968"/>
        <v>0</v>
      </c>
      <c r="AX6801" s="168"/>
      <c r="AY6801" s="60"/>
      <c r="AZ6801" s="61"/>
      <c r="BB6801" s="61" t="str">
        <f>IF(Settings!I6797&lt;&gt;"",Settings!I6797,"")</f>
        <v/>
      </c>
    </row>
    <row r="6802" spans="2:54" x14ac:dyDescent="0.2">
      <c r="B6802" s="13"/>
      <c r="C6802" s="12"/>
      <c r="D6802" s="12"/>
      <c r="E6802" s="12"/>
      <c r="F6802" s="12"/>
      <c r="G6802" s="12"/>
      <c r="H6802" s="12"/>
      <c r="I6802" s="15"/>
      <c r="J6802" s="31"/>
      <c r="K6802" s="180"/>
      <c r="L6802" s="40"/>
      <c r="M6802" s="14"/>
      <c r="N6802" s="16"/>
      <c r="O6802" s="49"/>
      <c r="P6802" s="64"/>
      <c r="Q6802" s="18"/>
      <c r="R6802" s="181">
        <f t="shared" si="960"/>
        <v>0</v>
      </c>
      <c r="S6802" s="181">
        <f t="shared" si="961"/>
        <v>0</v>
      </c>
      <c r="T6802" s="181">
        <f t="shared" si="962"/>
        <v>0</v>
      </c>
      <c r="AQ6802" s="1">
        <f>COUNT(L$11:L6802)</f>
        <v>37</v>
      </c>
      <c r="AR6802" s="43">
        <f t="shared" si="963"/>
        <v>40933</v>
      </c>
      <c r="AS6802" s="44">
        <f t="shared" si="964"/>
        <v>89.120000000000019</v>
      </c>
      <c r="AT6802" s="10" t="str">
        <f t="shared" si="965"/>
        <v/>
      </c>
      <c r="AU6802" s="20" t="str">
        <f t="shared" si="966"/>
        <v/>
      </c>
      <c r="AV6802" s="42">
        <f t="shared" si="967"/>
        <v>1</v>
      </c>
      <c r="AW6802" s="89">
        <f t="shared" si="968"/>
        <v>0</v>
      </c>
      <c r="AX6802" s="168"/>
      <c r="AY6802" s="60"/>
      <c r="AZ6802" s="61"/>
      <c r="BB6802" s="61" t="str">
        <f>IF(Settings!I6798&lt;&gt;"",Settings!I6798,"")</f>
        <v/>
      </c>
    </row>
    <row r="6803" spans="2:54" x14ac:dyDescent="0.2">
      <c r="B6803" s="13"/>
      <c r="C6803" s="12"/>
      <c r="D6803" s="12"/>
      <c r="E6803" s="12"/>
      <c r="F6803" s="12"/>
      <c r="G6803" s="12"/>
      <c r="H6803" s="12"/>
      <c r="I6803" s="15"/>
      <c r="J6803" s="31"/>
      <c r="K6803" s="180"/>
      <c r="L6803" s="40"/>
      <c r="M6803" s="14"/>
      <c r="N6803" s="16"/>
      <c r="O6803" s="49"/>
      <c r="P6803" s="64"/>
      <c r="Q6803" s="18"/>
      <c r="R6803" s="181">
        <f t="shared" si="960"/>
        <v>0</v>
      </c>
      <c r="S6803" s="181">
        <f t="shared" si="961"/>
        <v>0</v>
      </c>
      <c r="T6803" s="181">
        <f t="shared" si="962"/>
        <v>0</v>
      </c>
      <c r="AQ6803" s="1">
        <f>COUNT(L$11:L6803)</f>
        <v>37</v>
      </c>
      <c r="AR6803" s="43">
        <f t="shared" si="963"/>
        <v>40933</v>
      </c>
      <c r="AS6803" s="44">
        <f t="shared" si="964"/>
        <v>89.120000000000019</v>
      </c>
      <c r="AT6803" s="10" t="str">
        <f t="shared" si="965"/>
        <v/>
      </c>
      <c r="AU6803" s="20" t="str">
        <f t="shared" si="966"/>
        <v/>
      </c>
      <c r="AV6803" s="42">
        <f t="shared" si="967"/>
        <v>1</v>
      </c>
      <c r="AW6803" s="89">
        <f t="shared" si="968"/>
        <v>0</v>
      </c>
      <c r="AX6803" s="168"/>
      <c r="AY6803" s="60"/>
      <c r="AZ6803" s="61"/>
      <c r="BB6803" s="61" t="str">
        <f>IF(Settings!I6799&lt;&gt;"",Settings!I6799,"")</f>
        <v/>
      </c>
    </row>
    <row r="6804" spans="2:54" x14ac:dyDescent="0.2">
      <c r="B6804" s="13"/>
      <c r="C6804" s="12"/>
      <c r="D6804" s="12"/>
      <c r="E6804" s="12"/>
      <c r="F6804" s="12"/>
      <c r="G6804" s="12"/>
      <c r="H6804" s="12"/>
      <c r="I6804" s="15"/>
      <c r="J6804" s="31"/>
      <c r="K6804" s="180"/>
      <c r="L6804" s="40"/>
      <c r="M6804" s="14"/>
      <c r="N6804" s="16"/>
      <c r="O6804" s="49"/>
      <c r="P6804" s="64"/>
      <c r="Q6804" s="18"/>
      <c r="R6804" s="181">
        <f t="shared" si="960"/>
        <v>0</v>
      </c>
      <c r="S6804" s="181">
        <f t="shared" si="961"/>
        <v>0</v>
      </c>
      <c r="T6804" s="181">
        <f t="shared" si="962"/>
        <v>0</v>
      </c>
      <c r="AQ6804" s="1">
        <f>COUNT(L$11:L6804)</f>
        <v>37</v>
      </c>
      <c r="AR6804" s="43">
        <f t="shared" si="963"/>
        <v>40933</v>
      </c>
      <c r="AS6804" s="44">
        <f t="shared" si="964"/>
        <v>89.120000000000019</v>
      </c>
      <c r="AT6804" s="10" t="str">
        <f t="shared" si="965"/>
        <v/>
      </c>
      <c r="AU6804" s="20" t="str">
        <f t="shared" si="966"/>
        <v/>
      </c>
      <c r="AV6804" s="42">
        <f t="shared" si="967"/>
        <v>1</v>
      </c>
      <c r="AW6804" s="89">
        <f t="shared" si="968"/>
        <v>0</v>
      </c>
      <c r="AX6804" s="168"/>
      <c r="AY6804" s="60"/>
      <c r="AZ6804" s="61"/>
      <c r="BB6804" s="61" t="str">
        <f>IF(Settings!I6800&lt;&gt;"",Settings!I6800,"")</f>
        <v/>
      </c>
    </row>
    <row r="6805" spans="2:54" x14ac:dyDescent="0.2">
      <c r="B6805" s="13"/>
      <c r="C6805" s="12"/>
      <c r="D6805" s="12"/>
      <c r="E6805" s="12"/>
      <c r="F6805" s="12"/>
      <c r="G6805" s="12"/>
      <c r="H6805" s="12"/>
      <c r="I6805" s="15"/>
      <c r="J6805" s="31"/>
      <c r="K6805" s="180"/>
      <c r="L6805" s="40"/>
      <c r="M6805" s="14"/>
      <c r="N6805" s="16"/>
      <c r="O6805" s="49"/>
      <c r="P6805" s="64"/>
      <c r="Q6805" s="18"/>
      <c r="R6805" s="181">
        <f t="shared" si="960"/>
        <v>0</v>
      </c>
      <c r="S6805" s="181">
        <f t="shared" si="961"/>
        <v>0</v>
      </c>
      <c r="T6805" s="181">
        <f t="shared" si="962"/>
        <v>0</v>
      </c>
      <c r="AQ6805" s="1">
        <f>COUNT(L$11:L6805)</f>
        <v>37</v>
      </c>
      <c r="AR6805" s="43">
        <f t="shared" si="963"/>
        <v>40933</v>
      </c>
      <c r="AS6805" s="44">
        <f t="shared" si="964"/>
        <v>89.120000000000019</v>
      </c>
      <c r="AT6805" s="10" t="str">
        <f t="shared" si="965"/>
        <v/>
      </c>
      <c r="AU6805" s="20" t="str">
        <f t="shared" si="966"/>
        <v/>
      </c>
      <c r="AV6805" s="42">
        <f t="shared" si="967"/>
        <v>1</v>
      </c>
      <c r="AW6805" s="89">
        <f t="shared" si="968"/>
        <v>0</v>
      </c>
      <c r="AX6805" s="168"/>
      <c r="AY6805" s="60"/>
      <c r="AZ6805" s="61"/>
      <c r="BB6805" s="61" t="str">
        <f>IF(Settings!I6801&lt;&gt;"",Settings!I6801,"")</f>
        <v/>
      </c>
    </row>
    <row r="6806" spans="2:54" x14ac:dyDescent="0.2">
      <c r="B6806" s="13"/>
      <c r="C6806" s="12"/>
      <c r="D6806" s="12"/>
      <c r="E6806" s="12"/>
      <c r="F6806" s="12"/>
      <c r="G6806" s="12"/>
      <c r="H6806" s="12"/>
      <c r="I6806" s="15"/>
      <c r="J6806" s="31"/>
      <c r="K6806" s="180"/>
      <c r="L6806" s="40"/>
      <c r="M6806" s="14"/>
      <c r="N6806" s="16"/>
      <c r="O6806" s="49"/>
      <c r="P6806" s="64"/>
      <c r="Q6806" s="18"/>
      <c r="R6806" s="181">
        <f t="shared" si="960"/>
        <v>0</v>
      </c>
      <c r="S6806" s="181">
        <f t="shared" si="961"/>
        <v>0</v>
      </c>
      <c r="T6806" s="181">
        <f t="shared" si="962"/>
        <v>0</v>
      </c>
      <c r="AQ6806" s="1">
        <f>COUNT(L$11:L6806)</f>
        <v>37</v>
      </c>
      <c r="AR6806" s="43">
        <f t="shared" si="963"/>
        <v>40933</v>
      </c>
      <c r="AS6806" s="44">
        <f t="shared" si="964"/>
        <v>89.120000000000019</v>
      </c>
      <c r="AT6806" s="10" t="str">
        <f t="shared" si="965"/>
        <v/>
      </c>
      <c r="AU6806" s="20" t="str">
        <f t="shared" si="966"/>
        <v/>
      </c>
      <c r="AV6806" s="42">
        <f t="shared" si="967"/>
        <v>1</v>
      </c>
      <c r="AW6806" s="89">
        <f t="shared" si="968"/>
        <v>0</v>
      </c>
      <c r="AX6806" s="168"/>
      <c r="AY6806" s="60"/>
      <c r="AZ6806" s="61"/>
      <c r="BB6806" s="61" t="str">
        <f>IF(Settings!I6802&lt;&gt;"",Settings!I6802,"")</f>
        <v/>
      </c>
    </row>
    <row r="6807" spans="2:54" x14ac:dyDescent="0.2">
      <c r="B6807" s="13"/>
      <c r="C6807" s="12"/>
      <c r="D6807" s="12"/>
      <c r="E6807" s="12"/>
      <c r="F6807" s="12"/>
      <c r="G6807" s="12"/>
      <c r="H6807" s="12"/>
      <c r="I6807" s="15"/>
      <c r="J6807" s="31"/>
      <c r="K6807" s="180"/>
      <c r="L6807" s="40"/>
      <c r="M6807" s="14"/>
      <c r="N6807" s="16"/>
      <c r="O6807" s="49"/>
      <c r="P6807" s="64"/>
      <c r="Q6807" s="18"/>
      <c r="R6807" s="181">
        <f t="shared" si="960"/>
        <v>0</v>
      </c>
      <c r="S6807" s="181">
        <f t="shared" si="961"/>
        <v>0</v>
      </c>
      <c r="T6807" s="181">
        <f t="shared" si="962"/>
        <v>0</v>
      </c>
      <c r="AQ6807" s="1">
        <f>COUNT(L$11:L6807)</f>
        <v>37</v>
      </c>
      <c r="AR6807" s="43">
        <f t="shared" si="963"/>
        <v>40933</v>
      </c>
      <c r="AS6807" s="44">
        <f t="shared" si="964"/>
        <v>89.120000000000019</v>
      </c>
      <c r="AT6807" s="10" t="str">
        <f t="shared" si="965"/>
        <v/>
      </c>
      <c r="AU6807" s="20" t="str">
        <f t="shared" si="966"/>
        <v/>
      </c>
      <c r="AV6807" s="42">
        <f t="shared" si="967"/>
        <v>1</v>
      </c>
      <c r="AW6807" s="89">
        <f t="shared" si="968"/>
        <v>0</v>
      </c>
      <c r="AX6807" s="168"/>
      <c r="AY6807" s="60"/>
      <c r="AZ6807" s="61"/>
      <c r="BB6807" s="61" t="str">
        <f>IF(Settings!I6803&lt;&gt;"",Settings!I6803,"")</f>
        <v/>
      </c>
    </row>
    <row r="6808" spans="2:54" x14ac:dyDescent="0.2">
      <c r="B6808" s="13"/>
      <c r="C6808" s="12"/>
      <c r="D6808" s="12"/>
      <c r="E6808" s="12"/>
      <c r="F6808" s="12"/>
      <c r="G6808" s="12"/>
      <c r="H6808" s="12"/>
      <c r="I6808" s="15"/>
      <c r="J6808" s="31"/>
      <c r="K6808" s="180"/>
      <c r="L6808" s="40"/>
      <c r="M6808" s="14"/>
      <c r="N6808" s="16"/>
      <c r="O6808" s="49"/>
      <c r="P6808" s="64"/>
      <c r="Q6808" s="18"/>
      <c r="R6808" s="181">
        <f t="shared" si="960"/>
        <v>0</v>
      </c>
      <c r="S6808" s="181">
        <f t="shared" si="961"/>
        <v>0</v>
      </c>
      <c r="T6808" s="181">
        <f t="shared" si="962"/>
        <v>0</v>
      </c>
      <c r="AQ6808" s="1">
        <f>COUNT(L$11:L6808)</f>
        <v>37</v>
      </c>
      <c r="AR6808" s="43">
        <f t="shared" si="963"/>
        <v>40933</v>
      </c>
      <c r="AS6808" s="44">
        <f t="shared" si="964"/>
        <v>89.120000000000019</v>
      </c>
      <c r="AT6808" s="10" t="str">
        <f t="shared" si="965"/>
        <v/>
      </c>
      <c r="AU6808" s="20" t="str">
        <f t="shared" si="966"/>
        <v/>
      </c>
      <c r="AV6808" s="42">
        <f t="shared" si="967"/>
        <v>1</v>
      </c>
      <c r="AW6808" s="89">
        <f t="shared" si="968"/>
        <v>0</v>
      </c>
      <c r="AX6808" s="168"/>
      <c r="AY6808" s="60"/>
      <c r="AZ6808" s="61"/>
      <c r="BB6808" s="61" t="str">
        <f>IF(Settings!I6804&lt;&gt;"",Settings!I6804,"")</f>
        <v/>
      </c>
    </row>
    <row r="6809" spans="2:54" x14ac:dyDescent="0.2">
      <c r="B6809" s="13"/>
      <c r="C6809" s="12"/>
      <c r="D6809" s="12"/>
      <c r="E6809" s="12"/>
      <c r="F6809" s="12"/>
      <c r="G6809" s="12"/>
      <c r="H6809" s="12"/>
      <c r="I6809" s="15"/>
      <c r="J6809" s="31"/>
      <c r="K6809" s="180"/>
      <c r="L6809" s="40"/>
      <c r="M6809" s="14"/>
      <c r="N6809" s="16"/>
      <c r="O6809" s="49"/>
      <c r="P6809" s="64"/>
      <c r="Q6809" s="18"/>
      <c r="R6809" s="181">
        <f t="shared" si="960"/>
        <v>0</v>
      </c>
      <c r="S6809" s="181">
        <f t="shared" si="961"/>
        <v>0</v>
      </c>
      <c r="T6809" s="181">
        <f t="shared" si="962"/>
        <v>0</v>
      </c>
      <c r="AQ6809" s="1">
        <f>COUNT(L$11:L6809)</f>
        <v>37</v>
      </c>
      <c r="AR6809" s="43">
        <f t="shared" si="963"/>
        <v>40933</v>
      </c>
      <c r="AS6809" s="44">
        <f t="shared" si="964"/>
        <v>89.120000000000019</v>
      </c>
      <c r="AT6809" s="10" t="str">
        <f t="shared" si="965"/>
        <v/>
      </c>
      <c r="AU6809" s="20" t="str">
        <f t="shared" si="966"/>
        <v/>
      </c>
      <c r="AV6809" s="42">
        <f t="shared" si="967"/>
        <v>1</v>
      </c>
      <c r="AW6809" s="89">
        <f t="shared" si="968"/>
        <v>0</v>
      </c>
      <c r="AX6809" s="168"/>
      <c r="AY6809" s="60"/>
      <c r="AZ6809" s="61"/>
      <c r="BB6809" s="61" t="str">
        <f>IF(Settings!I6805&lt;&gt;"",Settings!I6805,"")</f>
        <v/>
      </c>
    </row>
    <row r="6810" spans="2:54" x14ac:dyDescent="0.2">
      <c r="B6810" s="13"/>
      <c r="C6810" s="12"/>
      <c r="D6810" s="12"/>
      <c r="E6810" s="12"/>
      <c r="F6810" s="12"/>
      <c r="G6810" s="12"/>
      <c r="H6810" s="12"/>
      <c r="I6810" s="15"/>
      <c r="J6810" s="31"/>
      <c r="K6810" s="180"/>
      <c r="L6810" s="40"/>
      <c r="M6810" s="14"/>
      <c r="N6810" s="16"/>
      <c r="O6810" s="49"/>
      <c r="P6810" s="64"/>
      <c r="Q6810" s="18"/>
      <c r="R6810" s="181">
        <f t="shared" si="960"/>
        <v>0</v>
      </c>
      <c r="S6810" s="181">
        <f t="shared" si="961"/>
        <v>0</v>
      </c>
      <c r="T6810" s="181">
        <f t="shared" si="962"/>
        <v>0</v>
      </c>
      <c r="AQ6810" s="1">
        <f>COUNT(L$11:L6810)</f>
        <v>37</v>
      </c>
      <c r="AR6810" s="43">
        <f t="shared" si="963"/>
        <v>40933</v>
      </c>
      <c r="AS6810" s="44">
        <f t="shared" si="964"/>
        <v>89.120000000000019</v>
      </c>
      <c r="AT6810" s="10" t="str">
        <f t="shared" si="965"/>
        <v/>
      </c>
      <c r="AU6810" s="20" t="str">
        <f t="shared" si="966"/>
        <v/>
      </c>
      <c r="AV6810" s="42">
        <f t="shared" si="967"/>
        <v>1</v>
      </c>
      <c r="AW6810" s="89">
        <f t="shared" si="968"/>
        <v>0</v>
      </c>
      <c r="AX6810" s="168"/>
      <c r="AY6810" s="60"/>
      <c r="AZ6810" s="61"/>
      <c r="BB6810" s="61" t="str">
        <f>IF(Settings!I6806&lt;&gt;"",Settings!I6806,"")</f>
        <v/>
      </c>
    </row>
    <row r="6811" spans="2:54" x14ac:dyDescent="0.2">
      <c r="B6811" s="13"/>
      <c r="C6811" s="12"/>
      <c r="D6811" s="12"/>
      <c r="E6811" s="12"/>
      <c r="F6811" s="12"/>
      <c r="G6811" s="12"/>
      <c r="H6811" s="12"/>
      <c r="I6811" s="15"/>
      <c r="J6811" s="31"/>
      <c r="K6811" s="180"/>
      <c r="L6811" s="40"/>
      <c r="M6811" s="14"/>
      <c r="N6811" s="16"/>
      <c r="O6811" s="49"/>
      <c r="P6811" s="64"/>
      <c r="Q6811" s="18"/>
      <c r="R6811" s="181">
        <f t="shared" si="960"/>
        <v>0</v>
      </c>
      <c r="S6811" s="181">
        <f t="shared" si="961"/>
        <v>0</v>
      </c>
      <c r="T6811" s="181">
        <f t="shared" si="962"/>
        <v>0</v>
      </c>
      <c r="AQ6811" s="1">
        <f>COUNT(L$11:L6811)</f>
        <v>37</v>
      </c>
      <c r="AR6811" s="43">
        <f t="shared" si="963"/>
        <v>40933</v>
      </c>
      <c r="AS6811" s="44">
        <f t="shared" si="964"/>
        <v>89.120000000000019</v>
      </c>
      <c r="AT6811" s="10" t="str">
        <f t="shared" si="965"/>
        <v/>
      </c>
      <c r="AU6811" s="20" t="str">
        <f t="shared" si="966"/>
        <v/>
      </c>
      <c r="AV6811" s="42">
        <f t="shared" si="967"/>
        <v>1</v>
      </c>
      <c r="AW6811" s="89">
        <f t="shared" si="968"/>
        <v>0</v>
      </c>
      <c r="AX6811" s="168"/>
      <c r="AY6811" s="60"/>
      <c r="AZ6811" s="61"/>
      <c r="BB6811" s="61" t="str">
        <f>IF(Settings!I6807&lt;&gt;"",Settings!I6807,"")</f>
        <v/>
      </c>
    </row>
    <row r="6812" spans="2:54" x14ac:dyDescent="0.2">
      <c r="B6812" s="13"/>
      <c r="C6812" s="12"/>
      <c r="D6812" s="12"/>
      <c r="E6812" s="12"/>
      <c r="F6812" s="12"/>
      <c r="G6812" s="12"/>
      <c r="H6812" s="12"/>
      <c r="I6812" s="15"/>
      <c r="J6812" s="31"/>
      <c r="K6812" s="180"/>
      <c r="L6812" s="40"/>
      <c r="M6812" s="14"/>
      <c r="N6812" s="16"/>
      <c r="O6812" s="49"/>
      <c r="P6812" s="64"/>
      <c r="Q6812" s="18"/>
      <c r="R6812" s="181">
        <f t="shared" si="960"/>
        <v>0</v>
      </c>
      <c r="S6812" s="181">
        <f t="shared" si="961"/>
        <v>0</v>
      </c>
      <c r="T6812" s="181">
        <f t="shared" si="962"/>
        <v>0</v>
      </c>
      <c r="AQ6812" s="1">
        <f>COUNT(L$11:L6812)</f>
        <v>37</v>
      </c>
      <c r="AR6812" s="43">
        <f t="shared" si="963"/>
        <v>40933</v>
      </c>
      <c r="AS6812" s="44">
        <f t="shared" si="964"/>
        <v>89.120000000000019</v>
      </c>
      <c r="AT6812" s="10" t="str">
        <f t="shared" si="965"/>
        <v/>
      </c>
      <c r="AU6812" s="20" t="str">
        <f t="shared" si="966"/>
        <v/>
      </c>
      <c r="AV6812" s="42">
        <f t="shared" si="967"/>
        <v>1</v>
      </c>
      <c r="AW6812" s="89">
        <f t="shared" si="968"/>
        <v>0</v>
      </c>
      <c r="AX6812" s="168"/>
      <c r="AY6812" s="60"/>
      <c r="AZ6812" s="61"/>
      <c r="BB6812" s="61" t="str">
        <f>IF(Settings!I6808&lt;&gt;"",Settings!I6808,"")</f>
        <v/>
      </c>
    </row>
    <row r="6813" spans="2:54" x14ac:dyDescent="0.2">
      <c r="B6813" s="13"/>
      <c r="C6813" s="12"/>
      <c r="D6813" s="12"/>
      <c r="E6813" s="12"/>
      <c r="F6813" s="12"/>
      <c r="G6813" s="12"/>
      <c r="H6813" s="12"/>
      <c r="I6813" s="15"/>
      <c r="J6813" s="31"/>
      <c r="K6813" s="180"/>
      <c r="L6813" s="40"/>
      <c r="M6813" s="14"/>
      <c r="N6813" s="16"/>
      <c r="O6813" s="49"/>
      <c r="P6813" s="64"/>
      <c r="Q6813" s="18"/>
      <c r="R6813" s="181">
        <f t="shared" si="960"/>
        <v>0</v>
      </c>
      <c r="S6813" s="181">
        <f t="shared" si="961"/>
        <v>0</v>
      </c>
      <c r="T6813" s="181">
        <f t="shared" si="962"/>
        <v>0</v>
      </c>
      <c r="AQ6813" s="1">
        <f>COUNT(L$11:L6813)</f>
        <v>37</v>
      </c>
      <c r="AR6813" s="43">
        <f t="shared" si="963"/>
        <v>40933</v>
      </c>
      <c r="AS6813" s="44">
        <f t="shared" si="964"/>
        <v>89.120000000000019</v>
      </c>
      <c r="AT6813" s="10" t="str">
        <f t="shared" si="965"/>
        <v/>
      </c>
      <c r="AU6813" s="20" t="str">
        <f t="shared" si="966"/>
        <v/>
      </c>
      <c r="AV6813" s="42">
        <f t="shared" si="967"/>
        <v>1</v>
      </c>
      <c r="AW6813" s="89">
        <f t="shared" si="968"/>
        <v>0</v>
      </c>
      <c r="AX6813" s="168"/>
      <c r="AY6813" s="60"/>
      <c r="AZ6813" s="61"/>
      <c r="BB6813" s="61" t="str">
        <f>IF(Settings!I6809&lt;&gt;"",Settings!I6809,"")</f>
        <v/>
      </c>
    </row>
    <row r="6814" spans="2:54" x14ac:dyDescent="0.2">
      <c r="B6814" s="13"/>
      <c r="C6814" s="12"/>
      <c r="D6814" s="12"/>
      <c r="E6814" s="12"/>
      <c r="F6814" s="12"/>
      <c r="G6814" s="12"/>
      <c r="H6814" s="12"/>
      <c r="I6814" s="15"/>
      <c r="J6814" s="31"/>
      <c r="K6814" s="180"/>
      <c r="L6814" s="40"/>
      <c r="M6814" s="14"/>
      <c r="N6814" s="16"/>
      <c r="O6814" s="49"/>
      <c r="P6814" s="64"/>
      <c r="Q6814" s="18"/>
      <c r="R6814" s="181">
        <f t="shared" si="960"/>
        <v>0</v>
      </c>
      <c r="S6814" s="181">
        <f t="shared" si="961"/>
        <v>0</v>
      </c>
      <c r="T6814" s="181">
        <f t="shared" si="962"/>
        <v>0</v>
      </c>
      <c r="AQ6814" s="1">
        <f>COUNT(L$11:L6814)</f>
        <v>37</v>
      </c>
      <c r="AR6814" s="43">
        <f t="shared" si="963"/>
        <v>40933</v>
      </c>
      <c r="AS6814" s="44">
        <f t="shared" si="964"/>
        <v>89.120000000000019</v>
      </c>
      <c r="AT6814" s="10" t="str">
        <f t="shared" si="965"/>
        <v/>
      </c>
      <c r="AU6814" s="20" t="str">
        <f t="shared" si="966"/>
        <v/>
      </c>
      <c r="AV6814" s="42">
        <f t="shared" si="967"/>
        <v>1</v>
      </c>
      <c r="AW6814" s="89">
        <f t="shared" si="968"/>
        <v>0</v>
      </c>
      <c r="AX6814" s="168"/>
      <c r="AY6814" s="60"/>
      <c r="AZ6814" s="61"/>
      <c r="BB6814" s="61" t="str">
        <f>IF(Settings!I6810&lt;&gt;"",Settings!I6810,"")</f>
        <v/>
      </c>
    </row>
    <row r="6815" spans="2:54" x14ac:dyDescent="0.2">
      <c r="B6815" s="13"/>
      <c r="C6815" s="12"/>
      <c r="D6815" s="12"/>
      <c r="E6815" s="12"/>
      <c r="F6815" s="12"/>
      <c r="G6815" s="12"/>
      <c r="H6815" s="12"/>
      <c r="I6815" s="15"/>
      <c r="J6815" s="31"/>
      <c r="K6815" s="180"/>
      <c r="L6815" s="40"/>
      <c r="M6815" s="14"/>
      <c r="N6815" s="16"/>
      <c r="O6815" s="49"/>
      <c r="P6815" s="64"/>
      <c r="Q6815" s="18"/>
      <c r="R6815" s="181">
        <f t="shared" si="960"/>
        <v>0</v>
      </c>
      <c r="S6815" s="181">
        <f t="shared" si="961"/>
        <v>0</v>
      </c>
      <c r="T6815" s="181">
        <f t="shared" si="962"/>
        <v>0</v>
      </c>
      <c r="AQ6815" s="1">
        <f>COUNT(L$11:L6815)</f>
        <v>37</v>
      </c>
      <c r="AR6815" s="43">
        <f t="shared" si="963"/>
        <v>40933</v>
      </c>
      <c r="AS6815" s="44">
        <f t="shared" si="964"/>
        <v>89.120000000000019</v>
      </c>
      <c r="AT6815" s="10" t="str">
        <f t="shared" si="965"/>
        <v/>
      </c>
      <c r="AU6815" s="20" t="str">
        <f t="shared" si="966"/>
        <v/>
      </c>
      <c r="AV6815" s="42">
        <f t="shared" si="967"/>
        <v>1</v>
      </c>
      <c r="AW6815" s="89">
        <f t="shared" si="968"/>
        <v>0</v>
      </c>
      <c r="AX6815" s="168"/>
      <c r="AY6815" s="60"/>
      <c r="AZ6815" s="61"/>
      <c r="BB6815" s="61" t="str">
        <f>IF(Settings!I6811&lt;&gt;"",Settings!I6811,"")</f>
        <v/>
      </c>
    </row>
    <row r="6816" spans="2:54" x14ac:dyDescent="0.2">
      <c r="B6816" s="13"/>
      <c r="C6816" s="12"/>
      <c r="D6816" s="12"/>
      <c r="E6816" s="12"/>
      <c r="F6816" s="12"/>
      <c r="G6816" s="12"/>
      <c r="H6816" s="12"/>
      <c r="I6816" s="15"/>
      <c r="J6816" s="31"/>
      <c r="K6816" s="180"/>
      <c r="L6816" s="40"/>
      <c r="M6816" s="14"/>
      <c r="N6816" s="16"/>
      <c r="O6816" s="49"/>
      <c r="P6816" s="64"/>
      <c r="Q6816" s="18"/>
      <c r="R6816" s="181">
        <f t="shared" si="960"/>
        <v>0</v>
      </c>
      <c r="S6816" s="181">
        <f t="shared" si="961"/>
        <v>0</v>
      </c>
      <c r="T6816" s="181">
        <f t="shared" si="962"/>
        <v>0</v>
      </c>
      <c r="AQ6816" s="1">
        <f>COUNT(L$11:L6816)</f>
        <v>37</v>
      </c>
      <c r="AR6816" s="43">
        <f t="shared" si="963"/>
        <v>40933</v>
      </c>
      <c r="AS6816" s="44">
        <f t="shared" si="964"/>
        <v>89.120000000000019</v>
      </c>
      <c r="AT6816" s="10" t="str">
        <f t="shared" si="965"/>
        <v/>
      </c>
      <c r="AU6816" s="20" t="str">
        <f t="shared" si="966"/>
        <v/>
      </c>
      <c r="AV6816" s="42">
        <f t="shared" si="967"/>
        <v>1</v>
      </c>
      <c r="AW6816" s="89">
        <f t="shared" si="968"/>
        <v>0</v>
      </c>
      <c r="AX6816" s="168"/>
      <c r="AY6816" s="60"/>
      <c r="AZ6816" s="61"/>
      <c r="BB6816" s="61" t="str">
        <f>IF(Settings!I6812&lt;&gt;"",Settings!I6812,"")</f>
        <v/>
      </c>
    </row>
    <row r="6817" spans="2:54" x14ac:dyDescent="0.2">
      <c r="B6817" s="13"/>
      <c r="C6817" s="12"/>
      <c r="D6817" s="12"/>
      <c r="E6817" s="12"/>
      <c r="F6817" s="12"/>
      <c r="G6817" s="12"/>
      <c r="H6817" s="12"/>
      <c r="I6817" s="15"/>
      <c r="J6817" s="31"/>
      <c r="K6817" s="180"/>
      <c r="L6817" s="40"/>
      <c r="M6817" s="14"/>
      <c r="N6817" s="16"/>
      <c r="O6817" s="49"/>
      <c r="P6817" s="64"/>
      <c r="Q6817" s="18"/>
      <c r="R6817" s="181">
        <f t="shared" si="960"/>
        <v>0</v>
      </c>
      <c r="S6817" s="181">
        <f t="shared" si="961"/>
        <v>0</v>
      </c>
      <c r="T6817" s="181">
        <f t="shared" si="962"/>
        <v>0</v>
      </c>
      <c r="AQ6817" s="1">
        <f>COUNT(L$11:L6817)</f>
        <v>37</v>
      </c>
      <c r="AR6817" s="43">
        <f t="shared" si="963"/>
        <v>40933</v>
      </c>
      <c r="AS6817" s="44">
        <f t="shared" si="964"/>
        <v>89.120000000000019</v>
      </c>
      <c r="AT6817" s="10" t="str">
        <f t="shared" si="965"/>
        <v/>
      </c>
      <c r="AU6817" s="20" t="str">
        <f t="shared" si="966"/>
        <v/>
      </c>
      <c r="AV6817" s="42">
        <f t="shared" si="967"/>
        <v>1</v>
      </c>
      <c r="AW6817" s="89">
        <f t="shared" si="968"/>
        <v>0</v>
      </c>
      <c r="AX6817" s="168"/>
      <c r="AY6817" s="60"/>
      <c r="AZ6817" s="61"/>
      <c r="BB6817" s="61" t="str">
        <f>IF(Settings!I6813&lt;&gt;"",Settings!I6813,"")</f>
        <v/>
      </c>
    </row>
    <row r="6818" spans="2:54" x14ac:dyDescent="0.2">
      <c r="B6818" s="13"/>
      <c r="C6818" s="12"/>
      <c r="D6818" s="12"/>
      <c r="E6818" s="12"/>
      <c r="F6818" s="12"/>
      <c r="G6818" s="12"/>
      <c r="H6818" s="12"/>
      <c r="I6818" s="15"/>
      <c r="J6818" s="31"/>
      <c r="K6818" s="180"/>
      <c r="L6818" s="40"/>
      <c r="M6818" s="14"/>
      <c r="N6818" s="16"/>
      <c r="O6818" s="49"/>
      <c r="P6818" s="64"/>
      <c r="Q6818" s="18"/>
      <c r="R6818" s="181">
        <f t="shared" si="960"/>
        <v>0</v>
      </c>
      <c r="S6818" s="181">
        <f t="shared" si="961"/>
        <v>0</v>
      </c>
      <c r="T6818" s="181">
        <f t="shared" si="962"/>
        <v>0</v>
      </c>
      <c r="AQ6818" s="1">
        <f>COUNT(L$11:L6818)</f>
        <v>37</v>
      </c>
      <c r="AR6818" s="43">
        <f t="shared" si="963"/>
        <v>40933</v>
      </c>
      <c r="AS6818" s="44">
        <f t="shared" si="964"/>
        <v>89.120000000000019</v>
      </c>
      <c r="AT6818" s="10" t="str">
        <f t="shared" si="965"/>
        <v/>
      </c>
      <c r="AU6818" s="20" t="str">
        <f t="shared" si="966"/>
        <v/>
      </c>
      <c r="AV6818" s="42">
        <f t="shared" si="967"/>
        <v>1</v>
      </c>
      <c r="AW6818" s="89">
        <f t="shared" si="968"/>
        <v>0</v>
      </c>
      <c r="AX6818" s="168"/>
      <c r="AY6818" s="60"/>
      <c r="AZ6818" s="61"/>
      <c r="BB6818" s="61" t="str">
        <f>IF(Settings!I6814&lt;&gt;"",Settings!I6814,"")</f>
        <v/>
      </c>
    </row>
    <row r="6819" spans="2:54" x14ac:dyDescent="0.2">
      <c r="B6819" s="13"/>
      <c r="C6819" s="12"/>
      <c r="D6819" s="12"/>
      <c r="E6819" s="12"/>
      <c r="F6819" s="12"/>
      <c r="G6819" s="12"/>
      <c r="H6819" s="12"/>
      <c r="I6819" s="15"/>
      <c r="J6819" s="31"/>
      <c r="K6819" s="180"/>
      <c r="L6819" s="40"/>
      <c r="M6819" s="14"/>
      <c r="N6819" s="16"/>
      <c r="O6819" s="49"/>
      <c r="P6819" s="64"/>
      <c r="Q6819" s="18"/>
      <c r="R6819" s="181">
        <f t="shared" si="960"/>
        <v>0</v>
      </c>
      <c r="S6819" s="181">
        <f t="shared" si="961"/>
        <v>0</v>
      </c>
      <c r="T6819" s="181">
        <f t="shared" si="962"/>
        <v>0</v>
      </c>
      <c r="AQ6819" s="1">
        <f>COUNT(L$11:L6819)</f>
        <v>37</v>
      </c>
      <c r="AR6819" s="43">
        <f t="shared" si="963"/>
        <v>40933</v>
      </c>
      <c r="AS6819" s="44">
        <f t="shared" si="964"/>
        <v>89.120000000000019</v>
      </c>
      <c r="AT6819" s="10" t="str">
        <f t="shared" si="965"/>
        <v/>
      </c>
      <c r="AU6819" s="20" t="str">
        <f t="shared" si="966"/>
        <v/>
      </c>
      <c r="AV6819" s="42">
        <f t="shared" si="967"/>
        <v>1</v>
      </c>
      <c r="AW6819" s="89">
        <f t="shared" si="968"/>
        <v>0</v>
      </c>
      <c r="AX6819" s="168"/>
      <c r="AY6819" s="60"/>
      <c r="AZ6819" s="61"/>
      <c r="BB6819" s="61" t="str">
        <f>IF(Settings!I6815&lt;&gt;"",Settings!I6815,"")</f>
        <v/>
      </c>
    </row>
    <row r="6820" spans="2:54" x14ac:dyDescent="0.2">
      <c r="B6820" s="13"/>
      <c r="C6820" s="12"/>
      <c r="D6820" s="12"/>
      <c r="E6820" s="12"/>
      <c r="F6820" s="12"/>
      <c r="G6820" s="12"/>
      <c r="H6820" s="12"/>
      <c r="I6820" s="15"/>
      <c r="J6820" s="31"/>
      <c r="K6820" s="180"/>
      <c r="L6820" s="40"/>
      <c r="M6820" s="14"/>
      <c r="N6820" s="16"/>
      <c r="O6820" s="49"/>
      <c r="P6820" s="64"/>
      <c r="Q6820" s="18"/>
      <c r="R6820" s="181">
        <f t="shared" si="960"/>
        <v>0</v>
      </c>
      <c r="S6820" s="181">
        <f t="shared" si="961"/>
        <v>0</v>
      </c>
      <c r="T6820" s="181">
        <f t="shared" si="962"/>
        <v>0</v>
      </c>
      <c r="AQ6820" s="1">
        <f>COUNT(L$11:L6820)</f>
        <v>37</v>
      </c>
      <c r="AR6820" s="43">
        <f t="shared" si="963"/>
        <v>40933</v>
      </c>
      <c r="AS6820" s="44">
        <f t="shared" si="964"/>
        <v>89.120000000000019</v>
      </c>
      <c r="AT6820" s="10" t="str">
        <f t="shared" si="965"/>
        <v/>
      </c>
      <c r="AU6820" s="20" t="str">
        <f t="shared" si="966"/>
        <v/>
      </c>
      <c r="AV6820" s="42">
        <f t="shared" si="967"/>
        <v>1</v>
      </c>
      <c r="AW6820" s="89">
        <f t="shared" si="968"/>
        <v>0</v>
      </c>
      <c r="AX6820" s="168"/>
      <c r="AY6820" s="60"/>
      <c r="AZ6820" s="61"/>
      <c r="BB6820" s="61" t="str">
        <f>IF(Settings!I6816&lt;&gt;"",Settings!I6816,"")</f>
        <v/>
      </c>
    </row>
    <row r="6821" spans="2:54" x14ac:dyDescent="0.2">
      <c r="B6821" s="13"/>
      <c r="C6821" s="12"/>
      <c r="D6821" s="12"/>
      <c r="E6821" s="12"/>
      <c r="F6821" s="12"/>
      <c r="G6821" s="12"/>
      <c r="H6821" s="12"/>
      <c r="I6821" s="15"/>
      <c r="J6821" s="31"/>
      <c r="K6821" s="180"/>
      <c r="L6821" s="40"/>
      <c r="M6821" s="14"/>
      <c r="N6821" s="16"/>
      <c r="O6821" s="49"/>
      <c r="P6821" s="64"/>
      <c r="Q6821" s="18"/>
      <c r="R6821" s="181">
        <f t="shared" si="960"/>
        <v>0</v>
      </c>
      <c r="S6821" s="181">
        <f t="shared" si="961"/>
        <v>0</v>
      </c>
      <c r="T6821" s="181">
        <f t="shared" si="962"/>
        <v>0</v>
      </c>
      <c r="AQ6821" s="1">
        <f>COUNT(L$11:L6821)</f>
        <v>37</v>
      </c>
      <c r="AR6821" s="43">
        <f t="shared" si="963"/>
        <v>40933</v>
      </c>
      <c r="AS6821" s="44">
        <f t="shared" si="964"/>
        <v>89.120000000000019</v>
      </c>
      <c r="AT6821" s="10" t="str">
        <f t="shared" si="965"/>
        <v/>
      </c>
      <c r="AU6821" s="20" t="str">
        <f t="shared" si="966"/>
        <v/>
      </c>
      <c r="AV6821" s="42">
        <f t="shared" si="967"/>
        <v>1</v>
      </c>
      <c r="AW6821" s="89">
        <f t="shared" si="968"/>
        <v>0</v>
      </c>
      <c r="AX6821" s="168"/>
      <c r="AY6821" s="60"/>
      <c r="AZ6821" s="61"/>
      <c r="BB6821" s="61" t="str">
        <f>IF(Settings!I6817&lt;&gt;"",Settings!I6817,"")</f>
        <v/>
      </c>
    </row>
    <row r="6822" spans="2:54" x14ac:dyDescent="0.2">
      <c r="B6822" s="13"/>
      <c r="C6822" s="12"/>
      <c r="D6822" s="12"/>
      <c r="E6822" s="12"/>
      <c r="F6822" s="12"/>
      <c r="G6822" s="12"/>
      <c r="H6822" s="12"/>
      <c r="I6822" s="15"/>
      <c r="J6822" s="31"/>
      <c r="K6822" s="180"/>
      <c r="L6822" s="40"/>
      <c r="M6822" s="14"/>
      <c r="N6822" s="16"/>
      <c r="O6822" s="49"/>
      <c r="P6822" s="64"/>
      <c r="Q6822" s="18"/>
      <c r="R6822" s="181">
        <f t="shared" si="960"/>
        <v>0</v>
      </c>
      <c r="S6822" s="181">
        <f t="shared" si="961"/>
        <v>0</v>
      </c>
      <c r="T6822" s="181">
        <f t="shared" si="962"/>
        <v>0</v>
      </c>
      <c r="AQ6822" s="1">
        <f>COUNT(L$11:L6822)</f>
        <v>37</v>
      </c>
      <c r="AR6822" s="43">
        <f t="shared" si="963"/>
        <v>40933</v>
      </c>
      <c r="AS6822" s="44">
        <f t="shared" si="964"/>
        <v>89.120000000000019</v>
      </c>
      <c r="AT6822" s="10" t="str">
        <f t="shared" si="965"/>
        <v/>
      </c>
      <c r="AU6822" s="20" t="str">
        <f t="shared" si="966"/>
        <v/>
      </c>
      <c r="AV6822" s="42">
        <f t="shared" si="967"/>
        <v>1</v>
      </c>
      <c r="AW6822" s="89">
        <f t="shared" si="968"/>
        <v>0</v>
      </c>
      <c r="AX6822" s="168"/>
      <c r="AY6822" s="60"/>
      <c r="AZ6822" s="61"/>
      <c r="BB6822" s="61" t="str">
        <f>IF(Settings!I6818&lt;&gt;"",Settings!I6818,"")</f>
        <v/>
      </c>
    </row>
    <row r="6823" spans="2:54" x14ac:dyDescent="0.2">
      <c r="B6823" s="13"/>
      <c r="C6823" s="12"/>
      <c r="D6823" s="12"/>
      <c r="E6823" s="12"/>
      <c r="F6823" s="12"/>
      <c r="G6823" s="12"/>
      <c r="H6823" s="12"/>
      <c r="I6823" s="15"/>
      <c r="J6823" s="31"/>
      <c r="K6823" s="180"/>
      <c r="L6823" s="40"/>
      <c r="M6823" s="14"/>
      <c r="N6823" s="16"/>
      <c r="O6823" s="49"/>
      <c r="P6823" s="64"/>
      <c r="Q6823" s="18"/>
      <c r="R6823" s="181">
        <f t="shared" si="960"/>
        <v>0</v>
      </c>
      <c r="S6823" s="181">
        <f t="shared" si="961"/>
        <v>0</v>
      </c>
      <c r="T6823" s="181">
        <f t="shared" si="962"/>
        <v>0</v>
      </c>
      <c r="AQ6823" s="1">
        <f>COUNT(L$11:L6823)</f>
        <v>37</v>
      </c>
      <c r="AR6823" s="43">
        <f t="shared" si="963"/>
        <v>40933</v>
      </c>
      <c r="AS6823" s="44">
        <f t="shared" si="964"/>
        <v>89.120000000000019</v>
      </c>
      <c r="AT6823" s="10" t="str">
        <f t="shared" si="965"/>
        <v/>
      </c>
      <c r="AU6823" s="20" t="str">
        <f t="shared" si="966"/>
        <v/>
      </c>
      <c r="AV6823" s="42">
        <f t="shared" si="967"/>
        <v>1</v>
      </c>
      <c r="AW6823" s="89">
        <f t="shared" si="968"/>
        <v>0</v>
      </c>
      <c r="AX6823" s="168"/>
      <c r="AY6823" s="60"/>
      <c r="AZ6823" s="61"/>
      <c r="BB6823" s="61" t="str">
        <f>IF(Settings!I6819&lt;&gt;"",Settings!I6819,"")</f>
        <v/>
      </c>
    </row>
    <row r="6824" spans="2:54" x14ac:dyDescent="0.2">
      <c r="B6824" s="13"/>
      <c r="C6824" s="12"/>
      <c r="D6824" s="12"/>
      <c r="E6824" s="12"/>
      <c r="F6824" s="12"/>
      <c r="G6824" s="12"/>
      <c r="H6824" s="12"/>
      <c r="I6824" s="15"/>
      <c r="J6824" s="31"/>
      <c r="K6824" s="180"/>
      <c r="L6824" s="40"/>
      <c r="M6824" s="14"/>
      <c r="N6824" s="16"/>
      <c r="O6824" s="49"/>
      <c r="P6824" s="64"/>
      <c r="Q6824" s="18"/>
      <c r="R6824" s="181">
        <f t="shared" si="960"/>
        <v>0</v>
      </c>
      <c r="S6824" s="181">
        <f t="shared" si="961"/>
        <v>0</v>
      </c>
      <c r="T6824" s="181">
        <f t="shared" si="962"/>
        <v>0</v>
      </c>
      <c r="AQ6824" s="1">
        <f>COUNT(L$11:L6824)</f>
        <v>37</v>
      </c>
      <c r="AR6824" s="43">
        <f t="shared" si="963"/>
        <v>40933</v>
      </c>
      <c r="AS6824" s="44">
        <f t="shared" si="964"/>
        <v>89.120000000000019</v>
      </c>
      <c r="AT6824" s="10" t="str">
        <f t="shared" si="965"/>
        <v/>
      </c>
      <c r="AU6824" s="20" t="str">
        <f t="shared" si="966"/>
        <v/>
      </c>
      <c r="AV6824" s="42">
        <f t="shared" si="967"/>
        <v>1</v>
      </c>
      <c r="AW6824" s="89">
        <f t="shared" si="968"/>
        <v>0</v>
      </c>
      <c r="AX6824" s="168"/>
      <c r="AY6824" s="60"/>
      <c r="AZ6824" s="61"/>
      <c r="BB6824" s="61" t="str">
        <f>IF(Settings!I6820&lt;&gt;"",Settings!I6820,"")</f>
        <v/>
      </c>
    </row>
    <row r="6825" spans="2:54" x14ac:dyDescent="0.2">
      <c r="B6825" s="13"/>
      <c r="C6825" s="12"/>
      <c r="D6825" s="12"/>
      <c r="E6825" s="12"/>
      <c r="F6825" s="12"/>
      <c r="G6825" s="12"/>
      <c r="H6825" s="12"/>
      <c r="I6825" s="15"/>
      <c r="J6825" s="31"/>
      <c r="K6825" s="180"/>
      <c r="L6825" s="40"/>
      <c r="M6825" s="14"/>
      <c r="N6825" s="16"/>
      <c r="O6825" s="49"/>
      <c r="P6825" s="64"/>
      <c r="Q6825" s="18"/>
      <c r="R6825" s="181">
        <f t="shared" si="960"/>
        <v>0</v>
      </c>
      <c r="S6825" s="181">
        <f t="shared" si="961"/>
        <v>0</v>
      </c>
      <c r="T6825" s="181">
        <f t="shared" si="962"/>
        <v>0</v>
      </c>
      <c r="AQ6825" s="1">
        <f>COUNT(L$11:L6825)</f>
        <v>37</v>
      </c>
      <c r="AR6825" s="43">
        <f t="shared" si="963"/>
        <v>40933</v>
      </c>
      <c r="AS6825" s="44">
        <f t="shared" si="964"/>
        <v>89.120000000000019</v>
      </c>
      <c r="AT6825" s="10" t="str">
        <f t="shared" si="965"/>
        <v/>
      </c>
      <c r="AU6825" s="20" t="str">
        <f t="shared" si="966"/>
        <v/>
      </c>
      <c r="AV6825" s="42">
        <f t="shared" si="967"/>
        <v>1</v>
      </c>
      <c r="AW6825" s="89">
        <f t="shared" si="968"/>
        <v>0</v>
      </c>
      <c r="AX6825" s="168"/>
      <c r="AY6825" s="60"/>
      <c r="AZ6825" s="61"/>
      <c r="BB6825" s="61" t="str">
        <f>IF(Settings!I6821&lt;&gt;"",Settings!I6821,"")</f>
        <v/>
      </c>
    </row>
    <row r="6826" spans="2:54" x14ac:dyDescent="0.2">
      <c r="B6826" s="13"/>
      <c r="C6826" s="12"/>
      <c r="D6826" s="12"/>
      <c r="E6826" s="12"/>
      <c r="F6826" s="12"/>
      <c r="G6826" s="12"/>
      <c r="H6826" s="12"/>
      <c r="I6826" s="15"/>
      <c r="J6826" s="31"/>
      <c r="K6826" s="180"/>
      <c r="L6826" s="40"/>
      <c r="M6826" s="14"/>
      <c r="N6826" s="16"/>
      <c r="O6826" s="49"/>
      <c r="P6826" s="64"/>
      <c r="Q6826" s="18"/>
      <c r="R6826" s="181">
        <f t="shared" si="960"/>
        <v>0</v>
      </c>
      <c r="S6826" s="181">
        <f t="shared" si="961"/>
        <v>0</v>
      </c>
      <c r="T6826" s="181">
        <f t="shared" si="962"/>
        <v>0</v>
      </c>
      <c r="AQ6826" s="1">
        <f>COUNT(L$11:L6826)</f>
        <v>37</v>
      </c>
      <c r="AR6826" s="43">
        <f t="shared" si="963"/>
        <v>40933</v>
      </c>
      <c r="AS6826" s="44">
        <f t="shared" si="964"/>
        <v>89.120000000000019</v>
      </c>
      <c r="AT6826" s="10" t="str">
        <f t="shared" si="965"/>
        <v/>
      </c>
      <c r="AU6826" s="20" t="str">
        <f t="shared" si="966"/>
        <v/>
      </c>
      <c r="AV6826" s="42">
        <f t="shared" si="967"/>
        <v>1</v>
      </c>
      <c r="AW6826" s="89">
        <f t="shared" si="968"/>
        <v>0</v>
      </c>
      <c r="AX6826" s="168"/>
      <c r="AY6826" s="60"/>
      <c r="AZ6826" s="61"/>
      <c r="BB6826" s="61" t="str">
        <f>IF(Settings!I6822&lt;&gt;"",Settings!I6822,"")</f>
        <v/>
      </c>
    </row>
    <row r="6827" spans="2:54" x14ac:dyDescent="0.2">
      <c r="B6827" s="13"/>
      <c r="C6827" s="12"/>
      <c r="D6827" s="12"/>
      <c r="E6827" s="12"/>
      <c r="F6827" s="12"/>
      <c r="G6827" s="12"/>
      <c r="H6827" s="12"/>
      <c r="I6827" s="15"/>
      <c r="J6827" s="31"/>
      <c r="K6827" s="180"/>
      <c r="L6827" s="40"/>
      <c r="M6827" s="14"/>
      <c r="N6827" s="16"/>
      <c r="O6827" s="49"/>
      <c r="P6827" s="64"/>
      <c r="Q6827" s="18"/>
      <c r="R6827" s="181">
        <f t="shared" si="960"/>
        <v>0</v>
      </c>
      <c r="S6827" s="181">
        <f t="shared" si="961"/>
        <v>0</v>
      </c>
      <c r="T6827" s="181">
        <f t="shared" si="962"/>
        <v>0</v>
      </c>
      <c r="AQ6827" s="1">
        <f>COUNT(L$11:L6827)</f>
        <v>37</v>
      </c>
      <c r="AR6827" s="43">
        <f t="shared" si="963"/>
        <v>40933</v>
      </c>
      <c r="AS6827" s="44">
        <f t="shared" si="964"/>
        <v>89.120000000000019</v>
      </c>
      <c r="AT6827" s="10" t="str">
        <f t="shared" si="965"/>
        <v/>
      </c>
      <c r="AU6827" s="20" t="str">
        <f t="shared" si="966"/>
        <v/>
      </c>
      <c r="AV6827" s="42">
        <f t="shared" si="967"/>
        <v>1</v>
      </c>
      <c r="AW6827" s="89">
        <f t="shared" si="968"/>
        <v>0</v>
      </c>
      <c r="AX6827" s="168"/>
      <c r="AY6827" s="60"/>
      <c r="AZ6827" s="61"/>
      <c r="BB6827" s="61" t="str">
        <f>IF(Settings!I6823&lt;&gt;"",Settings!I6823,"")</f>
        <v/>
      </c>
    </row>
    <row r="6828" spans="2:54" x14ac:dyDescent="0.2">
      <c r="B6828" s="13"/>
      <c r="C6828" s="12"/>
      <c r="D6828" s="12"/>
      <c r="E6828" s="12"/>
      <c r="F6828" s="12"/>
      <c r="G6828" s="12"/>
      <c r="H6828" s="12"/>
      <c r="I6828" s="15"/>
      <c r="J6828" s="31"/>
      <c r="K6828" s="180"/>
      <c r="L6828" s="40"/>
      <c r="M6828" s="14"/>
      <c r="N6828" s="16"/>
      <c r="O6828" s="49"/>
      <c r="P6828" s="64"/>
      <c r="Q6828" s="18"/>
      <c r="R6828" s="181">
        <f t="shared" si="960"/>
        <v>0</v>
      </c>
      <c r="S6828" s="181">
        <f t="shared" si="961"/>
        <v>0</v>
      </c>
      <c r="T6828" s="181">
        <f t="shared" si="962"/>
        <v>0</v>
      </c>
      <c r="AQ6828" s="1">
        <f>COUNT(L$11:L6828)</f>
        <v>37</v>
      </c>
      <c r="AR6828" s="43">
        <f t="shared" si="963"/>
        <v>40933</v>
      </c>
      <c r="AS6828" s="44">
        <f t="shared" si="964"/>
        <v>89.120000000000019</v>
      </c>
      <c r="AT6828" s="10" t="str">
        <f t="shared" si="965"/>
        <v/>
      </c>
      <c r="AU6828" s="20" t="str">
        <f t="shared" si="966"/>
        <v/>
      </c>
      <c r="AV6828" s="42">
        <f t="shared" si="967"/>
        <v>1</v>
      </c>
      <c r="AW6828" s="89">
        <f t="shared" si="968"/>
        <v>0</v>
      </c>
      <c r="AX6828" s="168"/>
      <c r="AY6828" s="60"/>
      <c r="AZ6828" s="61"/>
      <c r="BB6828" s="61" t="str">
        <f>IF(Settings!I6824&lt;&gt;"",Settings!I6824,"")</f>
        <v/>
      </c>
    </row>
    <row r="6829" spans="2:54" x14ac:dyDescent="0.2">
      <c r="B6829" s="13"/>
      <c r="C6829" s="12"/>
      <c r="D6829" s="12"/>
      <c r="E6829" s="12"/>
      <c r="F6829" s="12"/>
      <c r="G6829" s="12"/>
      <c r="H6829" s="12"/>
      <c r="I6829" s="15"/>
      <c r="J6829" s="31"/>
      <c r="K6829" s="180"/>
      <c r="L6829" s="40"/>
      <c r="M6829" s="14"/>
      <c r="N6829" s="16"/>
      <c r="O6829" s="49"/>
      <c r="P6829" s="64"/>
      <c r="Q6829" s="18"/>
      <c r="R6829" s="181">
        <f t="shared" si="960"/>
        <v>0</v>
      </c>
      <c r="S6829" s="181">
        <f t="shared" si="961"/>
        <v>0</v>
      </c>
      <c r="T6829" s="181">
        <f t="shared" si="962"/>
        <v>0</v>
      </c>
      <c r="AQ6829" s="1">
        <f>COUNT(L$11:L6829)</f>
        <v>37</v>
      </c>
      <c r="AR6829" s="43">
        <f t="shared" si="963"/>
        <v>40933</v>
      </c>
      <c r="AS6829" s="44">
        <f t="shared" si="964"/>
        <v>89.120000000000019</v>
      </c>
      <c r="AT6829" s="10" t="str">
        <f t="shared" si="965"/>
        <v/>
      </c>
      <c r="AU6829" s="20" t="str">
        <f t="shared" si="966"/>
        <v/>
      </c>
      <c r="AV6829" s="42">
        <f t="shared" si="967"/>
        <v>1</v>
      </c>
      <c r="AW6829" s="89">
        <f t="shared" si="968"/>
        <v>0</v>
      </c>
      <c r="AX6829" s="168"/>
      <c r="AY6829" s="60"/>
      <c r="AZ6829" s="61"/>
      <c r="BB6829" s="61" t="str">
        <f>IF(Settings!I6825&lt;&gt;"",Settings!I6825,"")</f>
        <v/>
      </c>
    </row>
    <row r="6830" spans="2:54" x14ac:dyDescent="0.2">
      <c r="B6830" s="13"/>
      <c r="C6830" s="12"/>
      <c r="D6830" s="12"/>
      <c r="E6830" s="12"/>
      <c r="F6830" s="12"/>
      <c r="G6830" s="12"/>
      <c r="H6830" s="12"/>
      <c r="I6830" s="15"/>
      <c r="J6830" s="31"/>
      <c r="K6830" s="180"/>
      <c r="L6830" s="40"/>
      <c r="M6830" s="14"/>
      <c r="N6830" s="16"/>
      <c r="O6830" s="49"/>
      <c r="P6830" s="64"/>
      <c r="Q6830" s="18"/>
      <c r="R6830" s="181">
        <f t="shared" si="960"/>
        <v>0</v>
      </c>
      <c r="S6830" s="181">
        <f t="shared" si="961"/>
        <v>0</v>
      </c>
      <c r="T6830" s="181">
        <f t="shared" si="962"/>
        <v>0</v>
      </c>
      <c r="AQ6830" s="1">
        <f>COUNT(L$11:L6830)</f>
        <v>37</v>
      </c>
      <c r="AR6830" s="43">
        <f t="shared" si="963"/>
        <v>40933</v>
      </c>
      <c r="AS6830" s="44">
        <f t="shared" si="964"/>
        <v>89.120000000000019</v>
      </c>
      <c r="AT6830" s="10" t="str">
        <f t="shared" si="965"/>
        <v/>
      </c>
      <c r="AU6830" s="20" t="str">
        <f t="shared" si="966"/>
        <v/>
      </c>
      <c r="AV6830" s="42">
        <f t="shared" si="967"/>
        <v>1</v>
      </c>
      <c r="AW6830" s="89">
        <f t="shared" si="968"/>
        <v>0</v>
      </c>
      <c r="AX6830" s="168"/>
      <c r="AY6830" s="60"/>
      <c r="AZ6830" s="61"/>
      <c r="BB6830" s="61" t="str">
        <f>IF(Settings!I6826&lt;&gt;"",Settings!I6826,"")</f>
        <v/>
      </c>
    </row>
    <row r="6831" spans="2:54" x14ac:dyDescent="0.2">
      <c r="B6831" s="13"/>
      <c r="C6831" s="12"/>
      <c r="D6831" s="12"/>
      <c r="E6831" s="12"/>
      <c r="F6831" s="12"/>
      <c r="G6831" s="12"/>
      <c r="H6831" s="12"/>
      <c r="I6831" s="15"/>
      <c r="J6831" s="31"/>
      <c r="K6831" s="180"/>
      <c r="L6831" s="40"/>
      <c r="M6831" s="14"/>
      <c r="N6831" s="16"/>
      <c r="O6831" s="49"/>
      <c r="P6831" s="64"/>
      <c r="Q6831" s="18"/>
      <c r="R6831" s="181">
        <f t="shared" si="960"/>
        <v>0</v>
      </c>
      <c r="S6831" s="181">
        <f t="shared" si="961"/>
        <v>0</v>
      </c>
      <c r="T6831" s="181">
        <f t="shared" si="962"/>
        <v>0</v>
      </c>
      <c r="AQ6831" s="1">
        <f>COUNT(L$11:L6831)</f>
        <v>37</v>
      </c>
      <c r="AR6831" s="43">
        <f t="shared" si="963"/>
        <v>40933</v>
      </c>
      <c r="AS6831" s="44">
        <f t="shared" si="964"/>
        <v>89.120000000000019</v>
      </c>
      <c r="AT6831" s="10" t="str">
        <f t="shared" si="965"/>
        <v/>
      </c>
      <c r="AU6831" s="20" t="str">
        <f t="shared" si="966"/>
        <v/>
      </c>
      <c r="AV6831" s="42">
        <f t="shared" si="967"/>
        <v>1</v>
      </c>
      <c r="AW6831" s="89">
        <f t="shared" si="968"/>
        <v>0</v>
      </c>
      <c r="AX6831" s="168"/>
      <c r="AY6831" s="60"/>
      <c r="AZ6831" s="61"/>
      <c r="BB6831" s="61" t="str">
        <f>IF(Settings!I6827&lt;&gt;"",Settings!I6827,"")</f>
        <v/>
      </c>
    </row>
    <row r="6832" spans="2:54" x14ac:dyDescent="0.2">
      <c r="B6832" s="13"/>
      <c r="C6832" s="12"/>
      <c r="D6832" s="12"/>
      <c r="E6832" s="12"/>
      <c r="F6832" s="12"/>
      <c r="G6832" s="12"/>
      <c r="H6832" s="12"/>
      <c r="I6832" s="15"/>
      <c r="J6832" s="31"/>
      <c r="K6832" s="180"/>
      <c r="L6832" s="40"/>
      <c r="M6832" s="14"/>
      <c r="N6832" s="16"/>
      <c r="O6832" s="49"/>
      <c r="P6832" s="64"/>
      <c r="Q6832" s="18"/>
      <c r="R6832" s="181">
        <f t="shared" si="960"/>
        <v>0</v>
      </c>
      <c r="S6832" s="181">
        <f t="shared" si="961"/>
        <v>0</v>
      </c>
      <c r="T6832" s="181">
        <f t="shared" si="962"/>
        <v>0</v>
      </c>
      <c r="AQ6832" s="1">
        <f>COUNT(L$11:L6832)</f>
        <v>37</v>
      </c>
      <c r="AR6832" s="43">
        <f t="shared" si="963"/>
        <v>40933</v>
      </c>
      <c r="AS6832" s="44">
        <f t="shared" si="964"/>
        <v>89.120000000000019</v>
      </c>
      <c r="AT6832" s="10" t="str">
        <f t="shared" si="965"/>
        <v/>
      </c>
      <c r="AU6832" s="20" t="str">
        <f t="shared" si="966"/>
        <v/>
      </c>
      <c r="AV6832" s="42">
        <f t="shared" si="967"/>
        <v>1</v>
      </c>
      <c r="AW6832" s="89">
        <f t="shared" si="968"/>
        <v>0</v>
      </c>
      <c r="AX6832" s="168"/>
      <c r="AY6832" s="60"/>
      <c r="AZ6832" s="61"/>
      <c r="BB6832" s="61" t="str">
        <f>IF(Settings!I6828&lt;&gt;"",Settings!I6828,"")</f>
        <v/>
      </c>
    </row>
    <row r="6833" spans="2:54" x14ac:dyDescent="0.2">
      <c r="B6833" s="13"/>
      <c r="C6833" s="12"/>
      <c r="D6833" s="12"/>
      <c r="E6833" s="12"/>
      <c r="F6833" s="12"/>
      <c r="G6833" s="12"/>
      <c r="H6833" s="12"/>
      <c r="I6833" s="15"/>
      <c r="J6833" s="31"/>
      <c r="K6833" s="180"/>
      <c r="L6833" s="40"/>
      <c r="M6833" s="14"/>
      <c r="N6833" s="16"/>
      <c r="O6833" s="49"/>
      <c r="P6833" s="64"/>
      <c r="Q6833" s="18"/>
      <c r="R6833" s="181">
        <f t="shared" si="960"/>
        <v>0</v>
      </c>
      <c r="S6833" s="181">
        <f t="shared" si="961"/>
        <v>0</v>
      </c>
      <c r="T6833" s="181">
        <f t="shared" si="962"/>
        <v>0</v>
      </c>
      <c r="AQ6833" s="1">
        <f>COUNT(L$11:L6833)</f>
        <v>37</v>
      </c>
      <c r="AR6833" s="43">
        <f t="shared" si="963"/>
        <v>40933</v>
      </c>
      <c r="AS6833" s="44">
        <f t="shared" si="964"/>
        <v>89.120000000000019</v>
      </c>
      <c r="AT6833" s="10" t="str">
        <f t="shared" si="965"/>
        <v/>
      </c>
      <c r="AU6833" s="20" t="str">
        <f t="shared" si="966"/>
        <v/>
      </c>
      <c r="AV6833" s="42">
        <f t="shared" si="967"/>
        <v>1</v>
      </c>
      <c r="AW6833" s="89">
        <f t="shared" si="968"/>
        <v>0</v>
      </c>
      <c r="AX6833" s="168"/>
      <c r="AY6833" s="60"/>
      <c r="AZ6833" s="61"/>
      <c r="BB6833" s="61" t="str">
        <f>IF(Settings!I6829&lt;&gt;"",Settings!I6829,"")</f>
        <v/>
      </c>
    </row>
    <row r="6834" spans="2:54" x14ac:dyDescent="0.2">
      <c r="B6834" s="13"/>
      <c r="C6834" s="12"/>
      <c r="D6834" s="12"/>
      <c r="E6834" s="12"/>
      <c r="F6834" s="12"/>
      <c r="G6834" s="12"/>
      <c r="H6834" s="12"/>
      <c r="I6834" s="15"/>
      <c r="J6834" s="31"/>
      <c r="K6834" s="180"/>
      <c r="L6834" s="40"/>
      <c r="M6834" s="14"/>
      <c r="N6834" s="16"/>
      <c r="O6834" s="49"/>
      <c r="P6834" s="64"/>
      <c r="Q6834" s="18"/>
      <c r="R6834" s="181">
        <f t="shared" si="960"/>
        <v>0</v>
      </c>
      <c r="S6834" s="181">
        <f t="shared" si="961"/>
        <v>0</v>
      </c>
      <c r="T6834" s="181">
        <f t="shared" si="962"/>
        <v>0</v>
      </c>
      <c r="AQ6834" s="1">
        <f>COUNT(L$11:L6834)</f>
        <v>37</v>
      </c>
      <c r="AR6834" s="43">
        <f t="shared" si="963"/>
        <v>40933</v>
      </c>
      <c r="AS6834" s="44">
        <f t="shared" si="964"/>
        <v>89.120000000000019</v>
      </c>
      <c r="AT6834" s="10" t="str">
        <f t="shared" si="965"/>
        <v/>
      </c>
      <c r="AU6834" s="20" t="str">
        <f t="shared" si="966"/>
        <v/>
      </c>
      <c r="AV6834" s="42">
        <f t="shared" si="967"/>
        <v>1</v>
      </c>
      <c r="AW6834" s="89">
        <f t="shared" si="968"/>
        <v>0</v>
      </c>
      <c r="AX6834" s="168"/>
      <c r="AY6834" s="60"/>
      <c r="AZ6834" s="61"/>
      <c r="BB6834" s="61" t="str">
        <f>IF(Settings!I6830&lt;&gt;"",Settings!I6830,"")</f>
        <v/>
      </c>
    </row>
    <row r="6835" spans="2:54" x14ac:dyDescent="0.2">
      <c r="B6835" s="13"/>
      <c r="C6835" s="12"/>
      <c r="D6835" s="12"/>
      <c r="E6835" s="12"/>
      <c r="F6835" s="12"/>
      <c r="G6835" s="12"/>
      <c r="H6835" s="12"/>
      <c r="I6835" s="15"/>
      <c r="J6835" s="31"/>
      <c r="K6835" s="180"/>
      <c r="L6835" s="40"/>
      <c r="M6835" s="14"/>
      <c r="N6835" s="16"/>
      <c r="O6835" s="49"/>
      <c r="P6835" s="64"/>
      <c r="Q6835" s="18"/>
      <c r="R6835" s="181">
        <f t="shared" si="960"/>
        <v>0</v>
      </c>
      <c r="S6835" s="181">
        <f t="shared" si="961"/>
        <v>0</v>
      </c>
      <c r="T6835" s="181">
        <f t="shared" si="962"/>
        <v>0</v>
      </c>
      <c r="AQ6835" s="1">
        <f>COUNT(L$11:L6835)</f>
        <v>37</v>
      </c>
      <c r="AR6835" s="43">
        <f t="shared" si="963"/>
        <v>40933</v>
      </c>
      <c r="AS6835" s="44">
        <f t="shared" si="964"/>
        <v>89.120000000000019</v>
      </c>
      <c r="AT6835" s="10" t="str">
        <f t="shared" si="965"/>
        <v/>
      </c>
      <c r="AU6835" s="20" t="str">
        <f t="shared" si="966"/>
        <v/>
      </c>
      <c r="AV6835" s="42">
        <f t="shared" si="967"/>
        <v>1</v>
      </c>
      <c r="AW6835" s="89">
        <f t="shared" si="968"/>
        <v>0</v>
      </c>
      <c r="AX6835" s="168"/>
      <c r="AY6835" s="60"/>
      <c r="AZ6835" s="61"/>
      <c r="BB6835" s="61" t="str">
        <f>IF(Settings!I6831&lt;&gt;"",Settings!I6831,"")</f>
        <v/>
      </c>
    </row>
    <row r="6836" spans="2:54" x14ac:dyDescent="0.2">
      <c r="B6836" s="13"/>
      <c r="C6836" s="12"/>
      <c r="D6836" s="12"/>
      <c r="E6836" s="12"/>
      <c r="F6836" s="12"/>
      <c r="G6836" s="12"/>
      <c r="H6836" s="12"/>
      <c r="I6836" s="15"/>
      <c r="J6836" s="31"/>
      <c r="K6836" s="180"/>
      <c r="L6836" s="40"/>
      <c r="M6836" s="14"/>
      <c r="N6836" s="16"/>
      <c r="O6836" s="49"/>
      <c r="P6836" s="64"/>
      <c r="Q6836" s="18"/>
      <c r="R6836" s="181">
        <f t="shared" si="960"/>
        <v>0</v>
      </c>
      <c r="S6836" s="181">
        <f t="shared" si="961"/>
        <v>0</v>
      </c>
      <c r="T6836" s="181">
        <f t="shared" si="962"/>
        <v>0</v>
      </c>
      <c r="AQ6836" s="1">
        <f>COUNT(L$11:L6836)</f>
        <v>37</v>
      </c>
      <c r="AR6836" s="43">
        <f t="shared" si="963"/>
        <v>40933</v>
      </c>
      <c r="AS6836" s="44">
        <f t="shared" si="964"/>
        <v>89.120000000000019</v>
      </c>
      <c r="AT6836" s="10" t="str">
        <f t="shared" si="965"/>
        <v/>
      </c>
      <c r="AU6836" s="20" t="str">
        <f t="shared" si="966"/>
        <v/>
      </c>
      <c r="AV6836" s="42">
        <f t="shared" si="967"/>
        <v>1</v>
      </c>
      <c r="AW6836" s="89">
        <f t="shared" si="968"/>
        <v>0</v>
      </c>
      <c r="AX6836" s="168"/>
      <c r="AY6836" s="60"/>
      <c r="AZ6836" s="61"/>
      <c r="BB6836" s="61" t="str">
        <f>IF(Settings!I6832&lt;&gt;"",Settings!I6832,"")</f>
        <v/>
      </c>
    </row>
    <row r="6837" spans="2:54" x14ac:dyDescent="0.2">
      <c r="B6837" s="13"/>
      <c r="C6837" s="12"/>
      <c r="D6837" s="12"/>
      <c r="E6837" s="12"/>
      <c r="F6837" s="12"/>
      <c r="G6837" s="12"/>
      <c r="H6837" s="12"/>
      <c r="I6837" s="15"/>
      <c r="J6837" s="31"/>
      <c r="K6837" s="180"/>
      <c r="L6837" s="40"/>
      <c r="M6837" s="14"/>
      <c r="N6837" s="16"/>
      <c r="O6837" s="49"/>
      <c r="P6837" s="64"/>
      <c r="Q6837" s="18"/>
      <c r="R6837" s="181">
        <f t="shared" si="960"/>
        <v>0</v>
      </c>
      <c r="S6837" s="181">
        <f t="shared" si="961"/>
        <v>0</v>
      </c>
      <c r="T6837" s="181">
        <f t="shared" si="962"/>
        <v>0</v>
      </c>
      <c r="AQ6837" s="1">
        <f>COUNT(L$11:L6837)</f>
        <v>37</v>
      </c>
      <c r="AR6837" s="43">
        <f t="shared" si="963"/>
        <v>40933</v>
      </c>
      <c r="AS6837" s="44">
        <f t="shared" si="964"/>
        <v>89.120000000000019</v>
      </c>
      <c r="AT6837" s="10" t="str">
        <f t="shared" si="965"/>
        <v/>
      </c>
      <c r="AU6837" s="20" t="str">
        <f t="shared" si="966"/>
        <v/>
      </c>
      <c r="AV6837" s="42">
        <f t="shared" si="967"/>
        <v>1</v>
      </c>
      <c r="AW6837" s="89">
        <f t="shared" si="968"/>
        <v>0</v>
      </c>
      <c r="AX6837" s="168"/>
      <c r="AY6837" s="60"/>
      <c r="AZ6837" s="61"/>
      <c r="BB6837" s="61" t="str">
        <f>IF(Settings!I6833&lt;&gt;"",Settings!I6833,"")</f>
        <v/>
      </c>
    </row>
    <row r="6838" spans="2:54" x14ac:dyDescent="0.2">
      <c r="B6838" s="13"/>
      <c r="C6838" s="12"/>
      <c r="D6838" s="12"/>
      <c r="E6838" s="12"/>
      <c r="F6838" s="12"/>
      <c r="G6838" s="12"/>
      <c r="H6838" s="12"/>
      <c r="I6838" s="15"/>
      <c r="J6838" s="31"/>
      <c r="K6838" s="180"/>
      <c r="L6838" s="40"/>
      <c r="M6838" s="14"/>
      <c r="N6838" s="16"/>
      <c r="O6838" s="49"/>
      <c r="P6838" s="64"/>
      <c r="Q6838" s="18"/>
      <c r="R6838" s="181">
        <f t="shared" si="960"/>
        <v>0</v>
      </c>
      <c r="S6838" s="181">
        <f t="shared" si="961"/>
        <v>0</v>
      </c>
      <c r="T6838" s="181">
        <f t="shared" si="962"/>
        <v>0</v>
      </c>
      <c r="AQ6838" s="1">
        <f>COUNT(L$11:L6838)</f>
        <v>37</v>
      </c>
      <c r="AR6838" s="43">
        <f t="shared" si="963"/>
        <v>40933</v>
      </c>
      <c r="AS6838" s="44">
        <f t="shared" si="964"/>
        <v>89.120000000000019</v>
      </c>
      <c r="AT6838" s="10" t="str">
        <f t="shared" si="965"/>
        <v/>
      </c>
      <c r="AU6838" s="20" t="str">
        <f t="shared" si="966"/>
        <v/>
      </c>
      <c r="AV6838" s="42">
        <f t="shared" si="967"/>
        <v>1</v>
      </c>
      <c r="AW6838" s="89">
        <f t="shared" si="968"/>
        <v>0</v>
      </c>
      <c r="AX6838" s="168"/>
      <c r="AY6838" s="60"/>
      <c r="AZ6838" s="61"/>
      <c r="BB6838" s="61" t="str">
        <f>IF(Settings!I6834&lt;&gt;"",Settings!I6834,"")</f>
        <v/>
      </c>
    </row>
    <row r="6839" spans="2:54" x14ac:dyDescent="0.2">
      <c r="B6839" s="13"/>
      <c r="C6839" s="12"/>
      <c r="D6839" s="12"/>
      <c r="E6839" s="12"/>
      <c r="F6839" s="12"/>
      <c r="G6839" s="12"/>
      <c r="H6839" s="12"/>
      <c r="I6839" s="15"/>
      <c r="J6839" s="31"/>
      <c r="K6839" s="180"/>
      <c r="L6839" s="40"/>
      <c r="M6839" s="14"/>
      <c r="N6839" s="16"/>
      <c r="O6839" s="49"/>
      <c r="P6839" s="64"/>
      <c r="Q6839" s="18"/>
      <c r="R6839" s="181">
        <f t="shared" si="960"/>
        <v>0</v>
      </c>
      <c r="S6839" s="181">
        <f t="shared" si="961"/>
        <v>0</v>
      </c>
      <c r="T6839" s="181">
        <f t="shared" si="962"/>
        <v>0</v>
      </c>
      <c r="AQ6839" s="1">
        <f>COUNT(L$11:L6839)</f>
        <v>37</v>
      </c>
      <c r="AR6839" s="43">
        <f t="shared" si="963"/>
        <v>40933</v>
      </c>
      <c r="AS6839" s="44">
        <f t="shared" si="964"/>
        <v>89.120000000000019</v>
      </c>
      <c r="AT6839" s="10" t="str">
        <f t="shared" si="965"/>
        <v/>
      </c>
      <c r="AU6839" s="20" t="str">
        <f t="shared" si="966"/>
        <v/>
      </c>
      <c r="AV6839" s="42">
        <f t="shared" si="967"/>
        <v>1</v>
      </c>
      <c r="AW6839" s="89">
        <f t="shared" si="968"/>
        <v>0</v>
      </c>
      <c r="AX6839" s="168"/>
      <c r="AY6839" s="60"/>
      <c r="AZ6839" s="61"/>
      <c r="BB6839" s="61" t="str">
        <f>IF(Settings!I6835&lt;&gt;"",Settings!I6835,"")</f>
        <v/>
      </c>
    </row>
    <row r="6840" spans="2:54" x14ac:dyDescent="0.2">
      <c r="B6840" s="13"/>
      <c r="C6840" s="12"/>
      <c r="D6840" s="12"/>
      <c r="E6840" s="12"/>
      <c r="F6840" s="12"/>
      <c r="G6840" s="12"/>
      <c r="H6840" s="12"/>
      <c r="I6840" s="15"/>
      <c r="J6840" s="31"/>
      <c r="K6840" s="180"/>
      <c r="L6840" s="40"/>
      <c r="M6840" s="14"/>
      <c r="N6840" s="16"/>
      <c r="O6840" s="49"/>
      <c r="P6840" s="64"/>
      <c r="Q6840" s="18"/>
      <c r="R6840" s="181">
        <f t="shared" si="960"/>
        <v>0</v>
      </c>
      <c r="S6840" s="181">
        <f t="shared" si="961"/>
        <v>0</v>
      </c>
      <c r="T6840" s="181">
        <f t="shared" si="962"/>
        <v>0</v>
      </c>
      <c r="AQ6840" s="1">
        <f>COUNT(L$11:L6840)</f>
        <v>37</v>
      </c>
      <c r="AR6840" s="43">
        <f t="shared" si="963"/>
        <v>40933</v>
      </c>
      <c r="AS6840" s="44">
        <f t="shared" si="964"/>
        <v>89.120000000000019</v>
      </c>
      <c r="AT6840" s="10" t="str">
        <f t="shared" si="965"/>
        <v/>
      </c>
      <c r="AU6840" s="20" t="str">
        <f t="shared" si="966"/>
        <v/>
      </c>
      <c r="AV6840" s="42">
        <f t="shared" si="967"/>
        <v>1</v>
      </c>
      <c r="AW6840" s="89">
        <f t="shared" si="968"/>
        <v>0</v>
      </c>
      <c r="AX6840" s="168"/>
      <c r="AY6840" s="60"/>
      <c r="AZ6840" s="61"/>
      <c r="BB6840" s="61" t="str">
        <f>IF(Settings!I6836&lt;&gt;"",Settings!I6836,"")</f>
        <v/>
      </c>
    </row>
    <row r="6841" spans="2:54" x14ac:dyDescent="0.2">
      <c r="B6841" s="13"/>
      <c r="C6841" s="12"/>
      <c r="D6841" s="12"/>
      <c r="E6841" s="12"/>
      <c r="F6841" s="12"/>
      <c r="G6841" s="12"/>
      <c r="H6841" s="12"/>
      <c r="I6841" s="15"/>
      <c r="J6841" s="31"/>
      <c r="K6841" s="180"/>
      <c r="L6841" s="40"/>
      <c r="M6841" s="14"/>
      <c r="N6841" s="16"/>
      <c r="O6841" s="49"/>
      <c r="P6841" s="64"/>
      <c r="Q6841" s="18"/>
      <c r="R6841" s="181">
        <f t="shared" si="960"/>
        <v>0</v>
      </c>
      <c r="S6841" s="181">
        <f t="shared" si="961"/>
        <v>0</v>
      </c>
      <c r="T6841" s="181">
        <f t="shared" si="962"/>
        <v>0</v>
      </c>
      <c r="AQ6841" s="1">
        <f>COUNT(L$11:L6841)</f>
        <v>37</v>
      </c>
      <c r="AR6841" s="43">
        <f t="shared" si="963"/>
        <v>40933</v>
      </c>
      <c r="AS6841" s="44">
        <f t="shared" si="964"/>
        <v>89.120000000000019</v>
      </c>
      <c r="AT6841" s="10" t="str">
        <f t="shared" si="965"/>
        <v/>
      </c>
      <c r="AU6841" s="20" t="str">
        <f t="shared" si="966"/>
        <v/>
      </c>
      <c r="AV6841" s="42">
        <f t="shared" si="967"/>
        <v>1</v>
      </c>
      <c r="AW6841" s="89">
        <f t="shared" si="968"/>
        <v>0</v>
      </c>
      <c r="AX6841" s="168"/>
      <c r="AY6841" s="60"/>
      <c r="AZ6841" s="61"/>
      <c r="BB6841" s="61" t="str">
        <f>IF(Settings!I6837&lt;&gt;"",Settings!I6837,"")</f>
        <v/>
      </c>
    </row>
    <row r="6842" spans="2:54" x14ac:dyDescent="0.2">
      <c r="B6842" s="13"/>
      <c r="C6842" s="12"/>
      <c r="D6842" s="12"/>
      <c r="E6842" s="12"/>
      <c r="F6842" s="12"/>
      <c r="G6842" s="12"/>
      <c r="H6842" s="12"/>
      <c r="I6842" s="15"/>
      <c r="J6842" s="31"/>
      <c r="K6842" s="180"/>
      <c r="L6842" s="40"/>
      <c r="M6842" s="14"/>
      <c r="N6842" s="16"/>
      <c r="O6842" s="49"/>
      <c r="P6842" s="64"/>
      <c r="Q6842" s="18"/>
      <c r="R6842" s="181">
        <f t="shared" si="960"/>
        <v>0</v>
      </c>
      <c r="S6842" s="181">
        <f t="shared" si="961"/>
        <v>0</v>
      </c>
      <c r="T6842" s="181">
        <f t="shared" si="962"/>
        <v>0</v>
      </c>
      <c r="AQ6842" s="1">
        <f>COUNT(L$11:L6842)</f>
        <v>37</v>
      </c>
      <c r="AR6842" s="43">
        <f t="shared" si="963"/>
        <v>40933</v>
      </c>
      <c r="AS6842" s="44">
        <f t="shared" si="964"/>
        <v>89.120000000000019</v>
      </c>
      <c r="AT6842" s="10" t="str">
        <f t="shared" si="965"/>
        <v/>
      </c>
      <c r="AU6842" s="20" t="str">
        <f t="shared" si="966"/>
        <v/>
      </c>
      <c r="AV6842" s="42">
        <f t="shared" si="967"/>
        <v>1</v>
      </c>
      <c r="AW6842" s="89">
        <f t="shared" si="968"/>
        <v>0</v>
      </c>
      <c r="AX6842" s="168"/>
      <c r="AY6842" s="60"/>
      <c r="AZ6842" s="61"/>
      <c r="BB6842" s="61" t="str">
        <f>IF(Settings!I6838&lt;&gt;"",Settings!I6838,"")</f>
        <v/>
      </c>
    </row>
    <row r="6843" spans="2:54" x14ac:dyDescent="0.2">
      <c r="B6843" s="13"/>
      <c r="C6843" s="12"/>
      <c r="D6843" s="12"/>
      <c r="E6843" s="12"/>
      <c r="F6843" s="12"/>
      <c r="G6843" s="12"/>
      <c r="H6843" s="12"/>
      <c r="I6843" s="15"/>
      <c r="J6843" s="31"/>
      <c r="K6843" s="180"/>
      <c r="L6843" s="40"/>
      <c r="M6843" s="14"/>
      <c r="N6843" s="16"/>
      <c r="O6843" s="49"/>
      <c r="P6843" s="64"/>
      <c r="Q6843" s="18"/>
      <c r="R6843" s="181">
        <f t="shared" si="960"/>
        <v>0</v>
      </c>
      <c r="S6843" s="181">
        <f t="shared" si="961"/>
        <v>0</v>
      </c>
      <c r="T6843" s="181">
        <f t="shared" si="962"/>
        <v>0</v>
      </c>
      <c r="AQ6843" s="1">
        <f>COUNT(L$11:L6843)</f>
        <v>37</v>
      </c>
      <c r="AR6843" s="43">
        <f t="shared" si="963"/>
        <v>40933</v>
      </c>
      <c r="AS6843" s="44">
        <f t="shared" si="964"/>
        <v>89.120000000000019</v>
      </c>
      <c r="AT6843" s="10" t="str">
        <f t="shared" si="965"/>
        <v/>
      </c>
      <c r="AU6843" s="20" t="str">
        <f t="shared" si="966"/>
        <v/>
      </c>
      <c r="AV6843" s="42">
        <f t="shared" si="967"/>
        <v>1</v>
      </c>
      <c r="AW6843" s="89">
        <f t="shared" si="968"/>
        <v>0</v>
      </c>
      <c r="AX6843" s="168"/>
      <c r="AY6843" s="60"/>
      <c r="AZ6843" s="61"/>
      <c r="BB6843" s="61" t="str">
        <f>IF(Settings!I6839&lt;&gt;"",Settings!I6839,"")</f>
        <v/>
      </c>
    </row>
    <row r="6844" spans="2:54" x14ac:dyDescent="0.2">
      <c r="B6844" s="13"/>
      <c r="C6844" s="12"/>
      <c r="D6844" s="12"/>
      <c r="E6844" s="12"/>
      <c r="F6844" s="12"/>
      <c r="G6844" s="12"/>
      <c r="H6844" s="12"/>
      <c r="I6844" s="15"/>
      <c r="J6844" s="31"/>
      <c r="K6844" s="180"/>
      <c r="L6844" s="40"/>
      <c r="M6844" s="14"/>
      <c r="N6844" s="16"/>
      <c r="O6844" s="49"/>
      <c r="P6844" s="64"/>
      <c r="Q6844" s="18"/>
      <c r="R6844" s="181">
        <f t="shared" si="960"/>
        <v>0</v>
      </c>
      <c r="S6844" s="181">
        <f t="shared" si="961"/>
        <v>0</v>
      </c>
      <c r="T6844" s="181">
        <f t="shared" si="962"/>
        <v>0</v>
      </c>
      <c r="AQ6844" s="1">
        <f>COUNT(L$11:L6844)</f>
        <v>37</v>
      </c>
      <c r="AR6844" s="43">
        <f t="shared" si="963"/>
        <v>40933</v>
      </c>
      <c r="AS6844" s="44">
        <f t="shared" si="964"/>
        <v>89.120000000000019</v>
      </c>
      <c r="AT6844" s="10" t="str">
        <f t="shared" si="965"/>
        <v/>
      </c>
      <c r="AU6844" s="20" t="str">
        <f t="shared" si="966"/>
        <v/>
      </c>
      <c r="AV6844" s="42">
        <f t="shared" si="967"/>
        <v>1</v>
      </c>
      <c r="AW6844" s="89">
        <f t="shared" si="968"/>
        <v>0</v>
      </c>
      <c r="AX6844" s="168"/>
      <c r="AY6844" s="60"/>
      <c r="AZ6844" s="61"/>
      <c r="BB6844" s="61" t="str">
        <f>IF(Settings!I6840&lt;&gt;"",Settings!I6840,"")</f>
        <v/>
      </c>
    </row>
    <row r="6845" spans="2:54" x14ac:dyDescent="0.2">
      <c r="B6845" s="13"/>
      <c r="C6845" s="12"/>
      <c r="D6845" s="12"/>
      <c r="E6845" s="12"/>
      <c r="F6845" s="12"/>
      <c r="G6845" s="12"/>
      <c r="H6845" s="12"/>
      <c r="I6845" s="15"/>
      <c r="J6845" s="31"/>
      <c r="K6845" s="180"/>
      <c r="L6845" s="40"/>
      <c r="M6845" s="14"/>
      <c r="N6845" s="16"/>
      <c r="O6845" s="49"/>
      <c r="P6845" s="64"/>
      <c r="Q6845" s="18"/>
      <c r="R6845" s="181">
        <f t="shared" si="960"/>
        <v>0</v>
      </c>
      <c r="S6845" s="181">
        <f t="shared" si="961"/>
        <v>0</v>
      </c>
      <c r="T6845" s="181">
        <f t="shared" si="962"/>
        <v>0</v>
      </c>
      <c r="AQ6845" s="1">
        <f>COUNT(L$11:L6845)</f>
        <v>37</v>
      </c>
      <c r="AR6845" s="43">
        <f t="shared" si="963"/>
        <v>40933</v>
      </c>
      <c r="AS6845" s="44">
        <f t="shared" si="964"/>
        <v>89.120000000000019</v>
      </c>
      <c r="AT6845" s="10" t="str">
        <f t="shared" si="965"/>
        <v/>
      </c>
      <c r="AU6845" s="20" t="str">
        <f t="shared" si="966"/>
        <v/>
      </c>
      <c r="AV6845" s="42">
        <f t="shared" si="967"/>
        <v>1</v>
      </c>
      <c r="AW6845" s="89">
        <f t="shared" si="968"/>
        <v>0</v>
      </c>
      <c r="AX6845" s="168"/>
      <c r="AY6845" s="60"/>
      <c r="AZ6845" s="61"/>
      <c r="BB6845" s="61" t="str">
        <f>IF(Settings!I6841&lt;&gt;"",Settings!I6841,"")</f>
        <v/>
      </c>
    </row>
    <row r="6846" spans="2:54" x14ac:dyDescent="0.2">
      <c r="B6846" s="13"/>
      <c r="C6846" s="12"/>
      <c r="D6846" s="12"/>
      <c r="E6846" s="12"/>
      <c r="F6846" s="12"/>
      <c r="G6846" s="12"/>
      <c r="H6846" s="12"/>
      <c r="I6846" s="15"/>
      <c r="J6846" s="31"/>
      <c r="K6846" s="180"/>
      <c r="L6846" s="40"/>
      <c r="M6846" s="14"/>
      <c r="N6846" s="16"/>
      <c r="O6846" s="49"/>
      <c r="P6846" s="64"/>
      <c r="Q6846" s="18"/>
      <c r="R6846" s="181">
        <f t="shared" si="960"/>
        <v>0</v>
      </c>
      <c r="S6846" s="181">
        <f t="shared" si="961"/>
        <v>0</v>
      </c>
      <c r="T6846" s="181">
        <f t="shared" si="962"/>
        <v>0</v>
      </c>
      <c r="AQ6846" s="1">
        <f>COUNT(L$11:L6846)</f>
        <v>37</v>
      </c>
      <c r="AR6846" s="43">
        <f t="shared" si="963"/>
        <v>40933</v>
      </c>
      <c r="AS6846" s="44">
        <f t="shared" si="964"/>
        <v>89.120000000000019</v>
      </c>
      <c r="AT6846" s="10" t="str">
        <f t="shared" si="965"/>
        <v/>
      </c>
      <c r="AU6846" s="20" t="str">
        <f t="shared" si="966"/>
        <v/>
      </c>
      <c r="AV6846" s="42">
        <f t="shared" si="967"/>
        <v>1</v>
      </c>
      <c r="AW6846" s="89">
        <f t="shared" si="968"/>
        <v>0</v>
      </c>
      <c r="AX6846" s="168"/>
      <c r="AY6846" s="60"/>
      <c r="AZ6846" s="61"/>
      <c r="BB6846" s="61" t="str">
        <f>IF(Settings!I6842&lt;&gt;"",Settings!I6842,"")</f>
        <v/>
      </c>
    </row>
    <row r="6847" spans="2:54" x14ac:dyDescent="0.2">
      <c r="B6847" s="13"/>
      <c r="C6847" s="12"/>
      <c r="D6847" s="12"/>
      <c r="E6847" s="12"/>
      <c r="F6847" s="12"/>
      <c r="G6847" s="12"/>
      <c r="H6847" s="12"/>
      <c r="I6847" s="15"/>
      <c r="J6847" s="31"/>
      <c r="K6847" s="180"/>
      <c r="L6847" s="40"/>
      <c r="M6847" s="14"/>
      <c r="N6847" s="16"/>
      <c r="O6847" s="49"/>
      <c r="P6847" s="64"/>
      <c r="Q6847" s="18"/>
      <c r="R6847" s="181">
        <f t="shared" si="960"/>
        <v>0</v>
      </c>
      <c r="S6847" s="181">
        <f t="shared" si="961"/>
        <v>0</v>
      </c>
      <c r="T6847" s="181">
        <f t="shared" si="962"/>
        <v>0</v>
      </c>
      <c r="AQ6847" s="1">
        <f>COUNT(L$11:L6847)</f>
        <v>37</v>
      </c>
      <c r="AR6847" s="43">
        <f t="shared" si="963"/>
        <v>40933</v>
      </c>
      <c r="AS6847" s="44">
        <f t="shared" si="964"/>
        <v>89.120000000000019</v>
      </c>
      <c r="AT6847" s="10" t="str">
        <f t="shared" si="965"/>
        <v/>
      </c>
      <c r="AU6847" s="20" t="str">
        <f t="shared" si="966"/>
        <v/>
      </c>
      <c r="AV6847" s="42">
        <f t="shared" si="967"/>
        <v>1</v>
      </c>
      <c r="AW6847" s="89">
        <f t="shared" si="968"/>
        <v>0</v>
      </c>
      <c r="AX6847" s="168"/>
      <c r="AY6847" s="60"/>
      <c r="AZ6847" s="61"/>
      <c r="BB6847" s="61" t="str">
        <f>IF(Settings!I6843&lt;&gt;"",Settings!I6843,"")</f>
        <v/>
      </c>
    </row>
    <row r="6848" spans="2:54" x14ac:dyDescent="0.2">
      <c r="B6848" s="13"/>
      <c r="C6848" s="12"/>
      <c r="D6848" s="12"/>
      <c r="E6848" s="12"/>
      <c r="F6848" s="12"/>
      <c r="G6848" s="12"/>
      <c r="H6848" s="12"/>
      <c r="I6848" s="15"/>
      <c r="J6848" s="31"/>
      <c r="K6848" s="180"/>
      <c r="L6848" s="40"/>
      <c r="M6848" s="14"/>
      <c r="N6848" s="16"/>
      <c r="O6848" s="49"/>
      <c r="P6848" s="64"/>
      <c r="Q6848" s="18"/>
      <c r="R6848" s="181">
        <f t="shared" si="960"/>
        <v>0</v>
      </c>
      <c r="S6848" s="181">
        <f t="shared" si="961"/>
        <v>0</v>
      </c>
      <c r="T6848" s="181">
        <f t="shared" si="962"/>
        <v>0</v>
      </c>
      <c r="AQ6848" s="1">
        <f>COUNT(L$11:L6848)</f>
        <v>37</v>
      </c>
      <c r="AR6848" s="43">
        <f t="shared" si="963"/>
        <v>40933</v>
      </c>
      <c r="AS6848" s="44">
        <f t="shared" si="964"/>
        <v>89.120000000000019</v>
      </c>
      <c r="AT6848" s="10" t="str">
        <f t="shared" si="965"/>
        <v/>
      </c>
      <c r="AU6848" s="20" t="str">
        <f t="shared" si="966"/>
        <v/>
      </c>
      <c r="AV6848" s="42">
        <f t="shared" si="967"/>
        <v>1</v>
      </c>
      <c r="AW6848" s="89">
        <f t="shared" si="968"/>
        <v>0</v>
      </c>
      <c r="AX6848" s="168"/>
      <c r="AY6848" s="60"/>
      <c r="AZ6848" s="61"/>
      <c r="BB6848" s="61" t="str">
        <f>IF(Settings!I6844&lt;&gt;"",Settings!I6844,"")</f>
        <v/>
      </c>
    </row>
    <row r="6849" spans="2:54" x14ac:dyDescent="0.2">
      <c r="B6849" s="13"/>
      <c r="C6849" s="12"/>
      <c r="D6849" s="12"/>
      <c r="E6849" s="12"/>
      <c r="F6849" s="12"/>
      <c r="G6849" s="12"/>
      <c r="H6849" s="12"/>
      <c r="I6849" s="15"/>
      <c r="J6849" s="31"/>
      <c r="K6849" s="180"/>
      <c r="L6849" s="40"/>
      <c r="M6849" s="14"/>
      <c r="N6849" s="16"/>
      <c r="O6849" s="49"/>
      <c r="P6849" s="64"/>
      <c r="Q6849" s="18"/>
      <c r="R6849" s="181">
        <f t="shared" si="960"/>
        <v>0</v>
      </c>
      <c r="S6849" s="181">
        <f t="shared" si="961"/>
        <v>0</v>
      </c>
      <c r="T6849" s="181">
        <f t="shared" si="962"/>
        <v>0</v>
      </c>
      <c r="AQ6849" s="1">
        <f>COUNT(L$11:L6849)</f>
        <v>37</v>
      </c>
      <c r="AR6849" s="43">
        <f t="shared" si="963"/>
        <v>40933</v>
      </c>
      <c r="AS6849" s="44">
        <f t="shared" si="964"/>
        <v>89.120000000000019</v>
      </c>
      <c r="AT6849" s="10" t="str">
        <f t="shared" si="965"/>
        <v/>
      </c>
      <c r="AU6849" s="20" t="str">
        <f t="shared" si="966"/>
        <v/>
      </c>
      <c r="AV6849" s="42">
        <f t="shared" si="967"/>
        <v>1</v>
      </c>
      <c r="AW6849" s="89">
        <f t="shared" si="968"/>
        <v>0</v>
      </c>
      <c r="AX6849" s="168"/>
      <c r="AY6849" s="60"/>
      <c r="AZ6849" s="61"/>
      <c r="BB6849" s="61" t="str">
        <f>IF(Settings!I6845&lt;&gt;"",Settings!I6845,"")</f>
        <v/>
      </c>
    </row>
    <row r="6850" spans="2:54" x14ac:dyDescent="0.2">
      <c r="B6850" s="13"/>
      <c r="C6850" s="12"/>
      <c r="D6850" s="12"/>
      <c r="E6850" s="12"/>
      <c r="F6850" s="12"/>
      <c r="G6850" s="12"/>
      <c r="H6850" s="12"/>
      <c r="I6850" s="15"/>
      <c r="J6850" s="31"/>
      <c r="K6850" s="180"/>
      <c r="L6850" s="40"/>
      <c r="M6850" s="14"/>
      <c r="N6850" s="16"/>
      <c r="O6850" s="49"/>
      <c r="P6850" s="64"/>
      <c r="Q6850" s="18"/>
      <c r="R6850" s="181">
        <f t="shared" si="960"/>
        <v>0</v>
      </c>
      <c r="S6850" s="181">
        <f t="shared" si="961"/>
        <v>0</v>
      </c>
      <c r="T6850" s="181">
        <f t="shared" si="962"/>
        <v>0</v>
      </c>
      <c r="AQ6850" s="1">
        <f>COUNT(L$11:L6850)</f>
        <v>37</v>
      </c>
      <c r="AR6850" s="43">
        <f t="shared" si="963"/>
        <v>40933</v>
      </c>
      <c r="AS6850" s="44">
        <f t="shared" si="964"/>
        <v>89.120000000000019</v>
      </c>
      <c r="AT6850" s="10" t="str">
        <f t="shared" si="965"/>
        <v/>
      </c>
      <c r="AU6850" s="20" t="str">
        <f t="shared" si="966"/>
        <v/>
      </c>
      <c r="AV6850" s="42">
        <f t="shared" si="967"/>
        <v>1</v>
      </c>
      <c r="AW6850" s="89">
        <f t="shared" si="968"/>
        <v>0</v>
      </c>
      <c r="AX6850" s="168"/>
      <c r="AY6850" s="60"/>
      <c r="AZ6850" s="61"/>
      <c r="BB6850" s="61" t="str">
        <f>IF(Settings!I6846&lt;&gt;"",Settings!I6846,"")</f>
        <v/>
      </c>
    </row>
    <row r="6851" spans="2:54" x14ac:dyDescent="0.2">
      <c r="B6851" s="13"/>
      <c r="C6851" s="12"/>
      <c r="D6851" s="12"/>
      <c r="E6851" s="12"/>
      <c r="F6851" s="12"/>
      <c r="G6851" s="12"/>
      <c r="H6851" s="12"/>
      <c r="I6851" s="15"/>
      <c r="J6851" s="31"/>
      <c r="K6851" s="180"/>
      <c r="L6851" s="40"/>
      <c r="M6851" s="14"/>
      <c r="N6851" s="16"/>
      <c r="O6851" s="49"/>
      <c r="P6851" s="64"/>
      <c r="Q6851" s="18"/>
      <c r="R6851" s="181">
        <f t="shared" si="960"/>
        <v>0</v>
      </c>
      <c r="S6851" s="181">
        <f t="shared" si="961"/>
        <v>0</v>
      </c>
      <c r="T6851" s="181">
        <f t="shared" si="962"/>
        <v>0</v>
      </c>
      <c r="AQ6851" s="1">
        <f>COUNT(L$11:L6851)</f>
        <v>37</v>
      </c>
      <c r="AR6851" s="43">
        <f t="shared" si="963"/>
        <v>40933</v>
      </c>
      <c r="AS6851" s="44">
        <f t="shared" si="964"/>
        <v>89.120000000000019</v>
      </c>
      <c r="AT6851" s="10" t="str">
        <f t="shared" si="965"/>
        <v/>
      </c>
      <c r="AU6851" s="20" t="str">
        <f t="shared" si="966"/>
        <v/>
      </c>
      <c r="AV6851" s="42">
        <f t="shared" si="967"/>
        <v>1</v>
      </c>
      <c r="AW6851" s="89">
        <f t="shared" si="968"/>
        <v>0</v>
      </c>
      <c r="AX6851" s="168"/>
      <c r="AY6851" s="60"/>
      <c r="AZ6851" s="61"/>
      <c r="BB6851" s="61" t="str">
        <f>IF(Settings!I6847&lt;&gt;"",Settings!I6847,"")</f>
        <v/>
      </c>
    </row>
    <row r="6852" spans="2:54" x14ac:dyDescent="0.2">
      <c r="B6852" s="13"/>
      <c r="C6852" s="12"/>
      <c r="D6852" s="12"/>
      <c r="E6852" s="12"/>
      <c r="F6852" s="12"/>
      <c r="G6852" s="12"/>
      <c r="H6852" s="12"/>
      <c r="I6852" s="15"/>
      <c r="J6852" s="31"/>
      <c r="K6852" s="180"/>
      <c r="L6852" s="40"/>
      <c r="M6852" s="14"/>
      <c r="N6852" s="16"/>
      <c r="O6852" s="49"/>
      <c r="P6852" s="64"/>
      <c r="Q6852" s="18"/>
      <c r="R6852" s="181">
        <f t="shared" si="960"/>
        <v>0</v>
      </c>
      <c r="S6852" s="181">
        <f t="shared" si="961"/>
        <v>0</v>
      </c>
      <c r="T6852" s="181">
        <f t="shared" si="962"/>
        <v>0</v>
      </c>
      <c r="AQ6852" s="1">
        <f>COUNT(L$11:L6852)</f>
        <v>37</v>
      </c>
      <c r="AR6852" s="43">
        <f t="shared" si="963"/>
        <v>40933</v>
      </c>
      <c r="AS6852" s="44">
        <f t="shared" si="964"/>
        <v>89.120000000000019</v>
      </c>
      <c r="AT6852" s="10" t="str">
        <f t="shared" si="965"/>
        <v/>
      </c>
      <c r="AU6852" s="20" t="str">
        <f t="shared" si="966"/>
        <v/>
      </c>
      <c r="AV6852" s="42">
        <f t="shared" si="967"/>
        <v>1</v>
      </c>
      <c r="AW6852" s="89">
        <f t="shared" si="968"/>
        <v>0</v>
      </c>
      <c r="AX6852" s="168"/>
      <c r="AY6852" s="60"/>
      <c r="AZ6852" s="61"/>
      <c r="BB6852" s="61" t="str">
        <f>IF(Settings!I6848&lt;&gt;"",Settings!I6848,"")</f>
        <v/>
      </c>
    </row>
    <row r="6853" spans="2:54" x14ac:dyDescent="0.2">
      <c r="B6853" s="13"/>
      <c r="C6853" s="12"/>
      <c r="D6853" s="12"/>
      <c r="E6853" s="12"/>
      <c r="F6853" s="12"/>
      <c r="G6853" s="12"/>
      <c r="H6853" s="12"/>
      <c r="I6853" s="15"/>
      <c r="J6853" s="31"/>
      <c r="K6853" s="180"/>
      <c r="L6853" s="40"/>
      <c r="M6853" s="14"/>
      <c r="N6853" s="16"/>
      <c r="O6853" s="49"/>
      <c r="P6853" s="64"/>
      <c r="Q6853" s="18"/>
      <c r="R6853" s="181">
        <f t="shared" si="960"/>
        <v>0</v>
      </c>
      <c r="S6853" s="181">
        <f t="shared" si="961"/>
        <v>0</v>
      </c>
      <c r="T6853" s="181">
        <f t="shared" si="962"/>
        <v>0</v>
      </c>
      <c r="AQ6853" s="1">
        <f>COUNT(L$11:L6853)</f>
        <v>37</v>
      </c>
      <c r="AR6853" s="43">
        <f t="shared" si="963"/>
        <v>40933</v>
      </c>
      <c r="AS6853" s="44">
        <f t="shared" si="964"/>
        <v>89.120000000000019</v>
      </c>
      <c r="AT6853" s="10" t="str">
        <f t="shared" si="965"/>
        <v/>
      </c>
      <c r="AU6853" s="20" t="str">
        <f t="shared" si="966"/>
        <v/>
      </c>
      <c r="AV6853" s="42">
        <f t="shared" si="967"/>
        <v>1</v>
      </c>
      <c r="AW6853" s="89">
        <f t="shared" si="968"/>
        <v>0</v>
      </c>
      <c r="AX6853" s="168"/>
      <c r="AY6853" s="60"/>
      <c r="AZ6853" s="61"/>
      <c r="BB6853" s="61" t="str">
        <f>IF(Settings!I6849&lt;&gt;"",Settings!I6849,"")</f>
        <v/>
      </c>
    </row>
    <row r="6854" spans="2:54" x14ac:dyDescent="0.2">
      <c r="B6854" s="13"/>
      <c r="C6854" s="12"/>
      <c r="D6854" s="12"/>
      <c r="E6854" s="12"/>
      <c r="F6854" s="12"/>
      <c r="G6854" s="12"/>
      <c r="H6854" s="12"/>
      <c r="I6854" s="15"/>
      <c r="J6854" s="31"/>
      <c r="K6854" s="180"/>
      <c r="L6854" s="40"/>
      <c r="M6854" s="14"/>
      <c r="N6854" s="16"/>
      <c r="O6854" s="49"/>
      <c r="P6854" s="64"/>
      <c r="Q6854" s="18"/>
      <c r="R6854" s="181">
        <f t="shared" si="960"/>
        <v>0</v>
      </c>
      <c r="S6854" s="181">
        <f t="shared" si="961"/>
        <v>0</v>
      </c>
      <c r="T6854" s="181">
        <f t="shared" si="962"/>
        <v>0</v>
      </c>
      <c r="AQ6854" s="1">
        <f>COUNT(L$11:L6854)</f>
        <v>37</v>
      </c>
      <c r="AR6854" s="43">
        <f t="shared" si="963"/>
        <v>40933</v>
      </c>
      <c r="AS6854" s="44">
        <f t="shared" si="964"/>
        <v>89.120000000000019</v>
      </c>
      <c r="AT6854" s="10" t="str">
        <f t="shared" si="965"/>
        <v/>
      </c>
      <c r="AU6854" s="20" t="str">
        <f t="shared" si="966"/>
        <v/>
      </c>
      <c r="AV6854" s="42">
        <f t="shared" si="967"/>
        <v>1</v>
      </c>
      <c r="AW6854" s="89">
        <f t="shared" si="968"/>
        <v>0</v>
      </c>
      <c r="AX6854" s="168"/>
      <c r="AY6854" s="60"/>
      <c r="AZ6854" s="61"/>
      <c r="BB6854" s="61" t="str">
        <f>IF(Settings!I6850&lt;&gt;"",Settings!I6850,"")</f>
        <v/>
      </c>
    </row>
    <row r="6855" spans="2:54" x14ac:dyDescent="0.2">
      <c r="B6855" s="13"/>
      <c r="C6855" s="12"/>
      <c r="D6855" s="12"/>
      <c r="E6855" s="12"/>
      <c r="F6855" s="12"/>
      <c r="G6855" s="12"/>
      <c r="H6855" s="12"/>
      <c r="I6855" s="15"/>
      <c r="J6855" s="31"/>
      <c r="K6855" s="180"/>
      <c r="L6855" s="40"/>
      <c r="M6855" s="14"/>
      <c r="N6855" s="16"/>
      <c r="O6855" s="49"/>
      <c r="P6855" s="64"/>
      <c r="Q6855" s="18"/>
      <c r="R6855" s="181">
        <f t="shared" si="960"/>
        <v>0</v>
      </c>
      <c r="S6855" s="181">
        <f t="shared" si="961"/>
        <v>0</v>
      </c>
      <c r="T6855" s="181">
        <f t="shared" si="962"/>
        <v>0</v>
      </c>
      <c r="AQ6855" s="1">
        <f>COUNT(L$11:L6855)</f>
        <v>37</v>
      </c>
      <c r="AR6855" s="43">
        <f t="shared" si="963"/>
        <v>40933</v>
      </c>
      <c r="AS6855" s="44">
        <f t="shared" si="964"/>
        <v>89.120000000000019</v>
      </c>
      <c r="AT6855" s="10" t="str">
        <f t="shared" si="965"/>
        <v/>
      </c>
      <c r="AU6855" s="20" t="str">
        <f t="shared" si="966"/>
        <v/>
      </c>
      <c r="AV6855" s="42">
        <f t="shared" si="967"/>
        <v>1</v>
      </c>
      <c r="AW6855" s="89">
        <f t="shared" si="968"/>
        <v>0</v>
      </c>
      <c r="AX6855" s="168"/>
      <c r="AY6855" s="60"/>
      <c r="AZ6855" s="61"/>
      <c r="BB6855" s="61" t="str">
        <f>IF(Settings!I6851&lt;&gt;"",Settings!I6851,"")</f>
        <v/>
      </c>
    </row>
    <row r="6856" spans="2:54" x14ac:dyDescent="0.2">
      <c r="B6856" s="13"/>
      <c r="C6856" s="12"/>
      <c r="D6856" s="12"/>
      <c r="E6856" s="12"/>
      <c r="F6856" s="12"/>
      <c r="G6856" s="12"/>
      <c r="H6856" s="12"/>
      <c r="I6856" s="15"/>
      <c r="J6856" s="31"/>
      <c r="K6856" s="180"/>
      <c r="L6856" s="40"/>
      <c r="M6856" s="14"/>
      <c r="N6856" s="16"/>
      <c r="O6856" s="49"/>
      <c r="P6856" s="64"/>
      <c r="Q6856" s="18"/>
      <c r="R6856" s="181">
        <f t="shared" si="960"/>
        <v>0</v>
      </c>
      <c r="S6856" s="181">
        <f t="shared" si="961"/>
        <v>0</v>
      </c>
      <c r="T6856" s="181">
        <f t="shared" si="962"/>
        <v>0</v>
      </c>
      <c r="AQ6856" s="1">
        <f>COUNT(L$11:L6856)</f>
        <v>37</v>
      </c>
      <c r="AR6856" s="43">
        <f t="shared" si="963"/>
        <v>40933</v>
      </c>
      <c r="AS6856" s="44">
        <f t="shared" si="964"/>
        <v>89.120000000000019</v>
      </c>
      <c r="AT6856" s="10" t="str">
        <f t="shared" si="965"/>
        <v/>
      </c>
      <c r="AU6856" s="20" t="str">
        <f t="shared" si="966"/>
        <v/>
      </c>
      <c r="AV6856" s="42">
        <f t="shared" si="967"/>
        <v>1</v>
      </c>
      <c r="AW6856" s="89">
        <f t="shared" si="968"/>
        <v>0</v>
      </c>
      <c r="AX6856" s="168"/>
      <c r="AY6856" s="60"/>
      <c r="AZ6856" s="61"/>
      <c r="BB6856" s="61" t="str">
        <f>IF(Settings!I6852&lt;&gt;"",Settings!I6852,"")</f>
        <v/>
      </c>
    </row>
    <row r="6857" spans="2:54" x14ac:dyDescent="0.2">
      <c r="B6857" s="13"/>
      <c r="C6857" s="12"/>
      <c r="D6857" s="12"/>
      <c r="E6857" s="12"/>
      <c r="F6857" s="12"/>
      <c r="G6857" s="12"/>
      <c r="H6857" s="12"/>
      <c r="I6857" s="15"/>
      <c r="J6857" s="31"/>
      <c r="K6857" s="180"/>
      <c r="L6857" s="40"/>
      <c r="M6857" s="14"/>
      <c r="N6857" s="16"/>
      <c r="O6857" s="49"/>
      <c r="P6857" s="64"/>
      <c r="Q6857" s="18"/>
      <c r="R6857" s="181">
        <f t="shared" si="960"/>
        <v>0</v>
      </c>
      <c r="S6857" s="181">
        <f t="shared" si="961"/>
        <v>0</v>
      </c>
      <c r="T6857" s="181">
        <f t="shared" si="962"/>
        <v>0</v>
      </c>
      <c r="AQ6857" s="1">
        <f>COUNT(L$11:L6857)</f>
        <v>37</v>
      </c>
      <c r="AR6857" s="43">
        <f t="shared" si="963"/>
        <v>40933</v>
      </c>
      <c r="AS6857" s="44">
        <f t="shared" si="964"/>
        <v>89.120000000000019</v>
      </c>
      <c r="AT6857" s="10" t="str">
        <f t="shared" si="965"/>
        <v/>
      </c>
      <c r="AU6857" s="20" t="str">
        <f t="shared" si="966"/>
        <v/>
      </c>
      <c r="AV6857" s="42">
        <f t="shared" si="967"/>
        <v>1</v>
      </c>
      <c r="AW6857" s="89">
        <f t="shared" si="968"/>
        <v>0</v>
      </c>
      <c r="AX6857" s="168"/>
      <c r="AY6857" s="60"/>
      <c r="AZ6857" s="61"/>
      <c r="BB6857" s="61" t="str">
        <f>IF(Settings!I6853&lt;&gt;"",Settings!I6853,"")</f>
        <v/>
      </c>
    </row>
    <row r="6858" spans="2:54" x14ac:dyDescent="0.2">
      <c r="B6858" s="13"/>
      <c r="C6858" s="12"/>
      <c r="D6858" s="12"/>
      <c r="E6858" s="12"/>
      <c r="F6858" s="12"/>
      <c r="G6858" s="12"/>
      <c r="H6858" s="12"/>
      <c r="I6858" s="15"/>
      <c r="J6858" s="31"/>
      <c r="K6858" s="180"/>
      <c r="L6858" s="40"/>
      <c r="M6858" s="14"/>
      <c r="N6858" s="16"/>
      <c r="O6858" s="49"/>
      <c r="P6858" s="64"/>
      <c r="Q6858" s="18"/>
      <c r="R6858" s="181">
        <f t="shared" si="960"/>
        <v>0</v>
      </c>
      <c r="S6858" s="181">
        <f t="shared" si="961"/>
        <v>0</v>
      </c>
      <c r="T6858" s="181">
        <f t="shared" si="962"/>
        <v>0</v>
      </c>
      <c r="AQ6858" s="1">
        <f>COUNT(L$11:L6858)</f>
        <v>37</v>
      </c>
      <c r="AR6858" s="43">
        <f t="shared" si="963"/>
        <v>40933</v>
      </c>
      <c r="AS6858" s="44">
        <f t="shared" si="964"/>
        <v>89.120000000000019</v>
      </c>
      <c r="AT6858" s="10" t="str">
        <f t="shared" si="965"/>
        <v/>
      </c>
      <c r="AU6858" s="20" t="str">
        <f t="shared" si="966"/>
        <v/>
      </c>
      <c r="AV6858" s="42">
        <f t="shared" si="967"/>
        <v>1</v>
      </c>
      <c r="AW6858" s="89">
        <f t="shared" si="968"/>
        <v>0</v>
      </c>
      <c r="AX6858" s="168"/>
      <c r="AY6858" s="60"/>
      <c r="AZ6858" s="61"/>
      <c r="BB6858" s="61" t="str">
        <f>IF(Settings!I6854&lt;&gt;"",Settings!I6854,"")</f>
        <v/>
      </c>
    </row>
    <row r="6859" spans="2:54" x14ac:dyDescent="0.2">
      <c r="B6859" s="13"/>
      <c r="C6859" s="12"/>
      <c r="D6859" s="12"/>
      <c r="E6859" s="12"/>
      <c r="F6859" s="12"/>
      <c r="G6859" s="12"/>
      <c r="H6859" s="12"/>
      <c r="I6859" s="15"/>
      <c r="J6859" s="31"/>
      <c r="K6859" s="180"/>
      <c r="L6859" s="40"/>
      <c r="M6859" s="14"/>
      <c r="N6859" s="16"/>
      <c r="O6859" s="49"/>
      <c r="P6859" s="64"/>
      <c r="Q6859" s="18"/>
      <c r="R6859" s="181">
        <f t="shared" si="960"/>
        <v>0</v>
      </c>
      <c r="S6859" s="181">
        <f t="shared" si="961"/>
        <v>0</v>
      </c>
      <c r="T6859" s="181">
        <f t="shared" si="962"/>
        <v>0</v>
      </c>
      <c r="AQ6859" s="1">
        <f>COUNT(L$11:L6859)</f>
        <v>37</v>
      </c>
      <c r="AR6859" s="43">
        <f t="shared" si="963"/>
        <v>40933</v>
      </c>
      <c r="AS6859" s="44">
        <f t="shared" si="964"/>
        <v>89.120000000000019</v>
      </c>
      <c r="AT6859" s="10" t="str">
        <f t="shared" si="965"/>
        <v/>
      </c>
      <c r="AU6859" s="20" t="str">
        <f t="shared" si="966"/>
        <v/>
      </c>
      <c r="AV6859" s="42">
        <f t="shared" si="967"/>
        <v>1</v>
      </c>
      <c r="AW6859" s="89">
        <f t="shared" si="968"/>
        <v>0</v>
      </c>
      <c r="AX6859" s="168"/>
      <c r="AY6859" s="60"/>
      <c r="AZ6859" s="61"/>
      <c r="BB6859" s="61" t="str">
        <f>IF(Settings!I6855&lt;&gt;"",Settings!I6855,"")</f>
        <v/>
      </c>
    </row>
    <row r="6860" spans="2:54" x14ac:dyDescent="0.2">
      <c r="B6860" s="13"/>
      <c r="C6860" s="12"/>
      <c r="D6860" s="12"/>
      <c r="E6860" s="12"/>
      <c r="F6860" s="12"/>
      <c r="G6860" s="12"/>
      <c r="H6860" s="12"/>
      <c r="I6860" s="15"/>
      <c r="J6860" s="31"/>
      <c r="K6860" s="180"/>
      <c r="L6860" s="40"/>
      <c r="M6860" s="14"/>
      <c r="N6860" s="16"/>
      <c r="O6860" s="49"/>
      <c r="P6860" s="64"/>
      <c r="Q6860" s="18"/>
      <c r="R6860" s="181">
        <f t="shared" ref="R6860:R6923" si="969">ROUND(IF(M6860&lt;&gt;"Y",IF(P6860&lt;&gt;"Y",K6860,K6860*(AV6860-1)),0),ROUNDING)</f>
        <v>0</v>
      </c>
      <c r="S6860" s="181">
        <f t="shared" ref="S6860:S6923" si="970">ROUND(IF(O6860&gt;0,IF(M6860="Y",AW6860*(1-O6860),IF(AW6860&gt;R6860,R6860 + (AW6860 - R6860)*(1-O6860),AW6860)),AW6860),ROUNDING)</f>
        <v>0</v>
      </c>
      <c r="T6860" s="181">
        <f t="shared" ref="T6860:T6923" si="971">ROUND(IF(N6860="P",0,IF(OR(M6860="N",M6860=""),S6860-R6860,S6860)),ROUNDING)</f>
        <v>0</v>
      </c>
      <c r="AQ6860" s="1">
        <f>COUNT(L$11:L6860)</f>
        <v>37</v>
      </c>
      <c r="AR6860" s="43">
        <f t="shared" si="963"/>
        <v>40933</v>
      </c>
      <c r="AS6860" s="44">
        <f t="shared" si="964"/>
        <v>89.120000000000019</v>
      </c>
      <c r="AT6860" s="10" t="str">
        <f t="shared" si="965"/>
        <v/>
      </c>
      <c r="AU6860" s="20" t="str">
        <f t="shared" si="966"/>
        <v/>
      </c>
      <c r="AV6860" s="42">
        <f t="shared" si="967"/>
        <v>1</v>
      </c>
      <c r="AW6860" s="89">
        <f t="shared" si="968"/>
        <v>0</v>
      </c>
      <c r="AX6860" s="168"/>
      <c r="AY6860" s="60"/>
      <c r="AZ6860" s="61"/>
      <c r="BB6860" s="61" t="str">
        <f>IF(Settings!I6856&lt;&gt;"",Settings!I6856,"")</f>
        <v/>
      </c>
    </row>
    <row r="6861" spans="2:54" x14ac:dyDescent="0.2">
      <c r="B6861" s="13"/>
      <c r="C6861" s="12"/>
      <c r="D6861" s="12"/>
      <c r="E6861" s="12"/>
      <c r="F6861" s="12"/>
      <c r="G6861" s="12"/>
      <c r="H6861" s="12"/>
      <c r="I6861" s="15"/>
      <c r="J6861" s="31"/>
      <c r="K6861" s="180"/>
      <c r="L6861" s="40"/>
      <c r="M6861" s="14"/>
      <c r="N6861" s="16"/>
      <c r="O6861" s="49"/>
      <c r="P6861" s="64"/>
      <c r="Q6861" s="18"/>
      <c r="R6861" s="181">
        <f t="shared" si="969"/>
        <v>0</v>
      </c>
      <c r="S6861" s="181">
        <f t="shared" si="970"/>
        <v>0</v>
      </c>
      <c r="T6861" s="181">
        <f t="shared" si="971"/>
        <v>0</v>
      </c>
      <c r="AQ6861" s="1">
        <f>COUNT(L$11:L6861)</f>
        <v>37</v>
      </c>
      <c r="AR6861" s="43">
        <f t="shared" ref="AR6861:AR6924" si="972">IF(B6861&gt;2,B6861,AR6860)</f>
        <v>40933</v>
      </c>
      <c r="AS6861" s="44">
        <f t="shared" ref="AS6861:AS6924" si="973">AS6860+T6861</f>
        <v>89.120000000000019</v>
      </c>
      <c r="AT6861" s="10" t="str">
        <f t="shared" ref="AT6861:AT6924" si="974">IF(N6861="P",IF(P6861&lt;&gt;"Y",IF(M6861&lt;&gt;"Y",K6861*AV6861,K6861*AV6861-K6861),IF(M6861&lt;&gt;"Y",K6861 + K6861*(AV6861-1),K6861)),"")</f>
        <v/>
      </c>
      <c r="AU6861" s="20" t="str">
        <f t="shared" ref="AU6861:AU6924" si="975">IF(M6861="Y",IF(P6861="Y",K6861*(AV6861-1),K6861),"")</f>
        <v/>
      </c>
      <c r="AV6861" s="42">
        <f t="shared" ref="AV6861:AV6924" si="976">IF(L6861&lt;&gt;"",IF(ODDS_TYPE=1,L6861,IF(ODDS_TYPE=2,IF(L6861&gt;0,1+L6861/100,IF(L6861&lt;0,1-100/L6861,1)),IF(ODDS_TYPE=3,1+L6861,IF(ODDS_TYPE=4,1+L6861,IF(ODDS_TYPE=5,IF(L6861&gt;0,1+L6861,1-1/L6861),IF(ODDS_TYPE=6,IF(L6861&gt;=0,L6861+1,1-1/L6861),1)))))),1)</f>
        <v>1</v>
      </c>
      <c r="AW6861" s="89">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68"/>
      <c r="AY6861" s="60"/>
      <c r="AZ6861" s="61"/>
      <c r="BB6861" s="61" t="str">
        <f>IF(Settings!I6857&lt;&gt;"",Settings!I6857,"")</f>
        <v/>
      </c>
    </row>
    <row r="6862" spans="2:54" x14ac:dyDescent="0.2">
      <c r="B6862" s="13"/>
      <c r="C6862" s="12"/>
      <c r="D6862" s="12"/>
      <c r="E6862" s="12"/>
      <c r="F6862" s="12"/>
      <c r="G6862" s="12"/>
      <c r="H6862" s="12"/>
      <c r="I6862" s="15"/>
      <c r="J6862" s="31"/>
      <c r="K6862" s="180"/>
      <c r="L6862" s="40"/>
      <c r="M6862" s="14"/>
      <c r="N6862" s="16"/>
      <c r="O6862" s="49"/>
      <c r="P6862" s="64"/>
      <c r="Q6862" s="18"/>
      <c r="R6862" s="181">
        <f t="shared" si="969"/>
        <v>0</v>
      </c>
      <c r="S6862" s="181">
        <f t="shared" si="970"/>
        <v>0</v>
      </c>
      <c r="T6862" s="181">
        <f t="shared" si="971"/>
        <v>0</v>
      </c>
      <c r="AQ6862" s="1">
        <f>COUNT(L$11:L6862)</f>
        <v>37</v>
      </c>
      <c r="AR6862" s="43">
        <f t="shared" si="972"/>
        <v>40933</v>
      </c>
      <c r="AS6862" s="44">
        <f t="shared" si="973"/>
        <v>89.120000000000019</v>
      </c>
      <c r="AT6862" s="10" t="str">
        <f t="shared" si="974"/>
        <v/>
      </c>
      <c r="AU6862" s="20" t="str">
        <f t="shared" si="975"/>
        <v/>
      </c>
      <c r="AV6862" s="42">
        <f t="shared" si="976"/>
        <v>1</v>
      </c>
      <c r="AW6862" s="89">
        <f t="shared" si="977"/>
        <v>0</v>
      </c>
      <c r="AX6862" s="168"/>
      <c r="AY6862" s="60"/>
      <c r="AZ6862" s="61"/>
      <c r="BB6862" s="61" t="str">
        <f>IF(Settings!I6858&lt;&gt;"",Settings!I6858,"")</f>
        <v/>
      </c>
    </row>
    <row r="6863" spans="2:54" x14ac:dyDescent="0.2">
      <c r="B6863" s="13"/>
      <c r="C6863" s="12"/>
      <c r="D6863" s="12"/>
      <c r="E6863" s="12"/>
      <c r="F6863" s="12"/>
      <c r="G6863" s="12"/>
      <c r="H6863" s="12"/>
      <c r="I6863" s="15"/>
      <c r="J6863" s="31"/>
      <c r="K6863" s="180"/>
      <c r="L6863" s="40"/>
      <c r="M6863" s="14"/>
      <c r="N6863" s="16"/>
      <c r="O6863" s="49"/>
      <c r="P6863" s="64"/>
      <c r="Q6863" s="18"/>
      <c r="R6863" s="181">
        <f t="shared" si="969"/>
        <v>0</v>
      </c>
      <c r="S6863" s="181">
        <f t="shared" si="970"/>
        <v>0</v>
      </c>
      <c r="T6863" s="181">
        <f t="shared" si="971"/>
        <v>0</v>
      </c>
      <c r="AQ6863" s="1">
        <f>COUNT(L$11:L6863)</f>
        <v>37</v>
      </c>
      <c r="AR6863" s="43">
        <f t="shared" si="972"/>
        <v>40933</v>
      </c>
      <c r="AS6863" s="44">
        <f t="shared" si="973"/>
        <v>89.120000000000019</v>
      </c>
      <c r="AT6863" s="10" t="str">
        <f t="shared" si="974"/>
        <v/>
      </c>
      <c r="AU6863" s="20" t="str">
        <f t="shared" si="975"/>
        <v/>
      </c>
      <c r="AV6863" s="42">
        <f t="shared" si="976"/>
        <v>1</v>
      </c>
      <c r="AW6863" s="89">
        <f t="shared" si="977"/>
        <v>0</v>
      </c>
      <c r="AX6863" s="168"/>
      <c r="AY6863" s="60"/>
      <c r="AZ6863" s="61"/>
      <c r="BB6863" s="61" t="str">
        <f>IF(Settings!I6859&lt;&gt;"",Settings!I6859,"")</f>
        <v/>
      </c>
    </row>
    <row r="6864" spans="2:54" x14ac:dyDescent="0.2">
      <c r="B6864" s="13"/>
      <c r="C6864" s="12"/>
      <c r="D6864" s="12"/>
      <c r="E6864" s="12"/>
      <c r="F6864" s="12"/>
      <c r="G6864" s="12"/>
      <c r="H6864" s="12"/>
      <c r="I6864" s="15"/>
      <c r="J6864" s="31"/>
      <c r="K6864" s="180"/>
      <c r="L6864" s="40"/>
      <c r="M6864" s="14"/>
      <c r="N6864" s="16"/>
      <c r="O6864" s="49"/>
      <c r="P6864" s="64"/>
      <c r="Q6864" s="18"/>
      <c r="R6864" s="181">
        <f t="shared" si="969"/>
        <v>0</v>
      </c>
      <c r="S6864" s="181">
        <f t="shared" si="970"/>
        <v>0</v>
      </c>
      <c r="T6864" s="181">
        <f t="shared" si="971"/>
        <v>0</v>
      </c>
      <c r="AQ6864" s="1">
        <f>COUNT(L$11:L6864)</f>
        <v>37</v>
      </c>
      <c r="AR6864" s="43">
        <f t="shared" si="972"/>
        <v>40933</v>
      </c>
      <c r="AS6864" s="44">
        <f t="shared" si="973"/>
        <v>89.120000000000019</v>
      </c>
      <c r="AT6864" s="10" t="str">
        <f t="shared" si="974"/>
        <v/>
      </c>
      <c r="AU6864" s="20" t="str">
        <f t="shared" si="975"/>
        <v/>
      </c>
      <c r="AV6864" s="42">
        <f t="shared" si="976"/>
        <v>1</v>
      </c>
      <c r="AW6864" s="89">
        <f t="shared" si="977"/>
        <v>0</v>
      </c>
      <c r="AX6864" s="168"/>
      <c r="AY6864" s="60"/>
      <c r="AZ6864" s="61"/>
      <c r="BB6864" s="61" t="str">
        <f>IF(Settings!I6860&lt;&gt;"",Settings!I6860,"")</f>
        <v/>
      </c>
    </row>
    <row r="6865" spans="2:54" x14ac:dyDescent="0.2">
      <c r="B6865" s="13"/>
      <c r="C6865" s="12"/>
      <c r="D6865" s="12"/>
      <c r="E6865" s="12"/>
      <c r="F6865" s="12"/>
      <c r="G6865" s="12"/>
      <c r="H6865" s="12"/>
      <c r="I6865" s="15"/>
      <c r="J6865" s="31"/>
      <c r="K6865" s="180"/>
      <c r="L6865" s="40"/>
      <c r="M6865" s="14"/>
      <c r="N6865" s="16"/>
      <c r="O6865" s="49"/>
      <c r="P6865" s="64"/>
      <c r="Q6865" s="18"/>
      <c r="R6865" s="181">
        <f t="shared" si="969"/>
        <v>0</v>
      </c>
      <c r="S6865" s="181">
        <f t="shared" si="970"/>
        <v>0</v>
      </c>
      <c r="T6865" s="181">
        <f t="shared" si="971"/>
        <v>0</v>
      </c>
      <c r="AQ6865" s="1">
        <f>COUNT(L$11:L6865)</f>
        <v>37</v>
      </c>
      <c r="AR6865" s="43">
        <f t="shared" si="972"/>
        <v>40933</v>
      </c>
      <c r="AS6865" s="44">
        <f t="shared" si="973"/>
        <v>89.120000000000019</v>
      </c>
      <c r="AT6865" s="10" t="str">
        <f t="shared" si="974"/>
        <v/>
      </c>
      <c r="AU6865" s="20" t="str">
        <f t="shared" si="975"/>
        <v/>
      </c>
      <c r="AV6865" s="42">
        <f t="shared" si="976"/>
        <v>1</v>
      </c>
      <c r="AW6865" s="89">
        <f t="shared" si="977"/>
        <v>0</v>
      </c>
      <c r="AX6865" s="168"/>
      <c r="AY6865" s="60"/>
      <c r="AZ6865" s="61"/>
      <c r="BB6865" s="61" t="str">
        <f>IF(Settings!I6861&lt;&gt;"",Settings!I6861,"")</f>
        <v/>
      </c>
    </row>
    <row r="6866" spans="2:54" x14ac:dyDescent="0.2">
      <c r="B6866" s="13"/>
      <c r="C6866" s="12"/>
      <c r="D6866" s="12"/>
      <c r="E6866" s="12"/>
      <c r="F6866" s="12"/>
      <c r="G6866" s="12"/>
      <c r="H6866" s="12"/>
      <c r="I6866" s="15"/>
      <c r="J6866" s="31"/>
      <c r="K6866" s="180"/>
      <c r="L6866" s="40"/>
      <c r="M6866" s="14"/>
      <c r="N6866" s="16"/>
      <c r="O6866" s="49"/>
      <c r="P6866" s="64"/>
      <c r="Q6866" s="18"/>
      <c r="R6866" s="181">
        <f t="shared" si="969"/>
        <v>0</v>
      </c>
      <c r="S6866" s="181">
        <f t="shared" si="970"/>
        <v>0</v>
      </c>
      <c r="T6866" s="181">
        <f t="shared" si="971"/>
        <v>0</v>
      </c>
      <c r="AQ6866" s="1">
        <f>COUNT(L$11:L6866)</f>
        <v>37</v>
      </c>
      <c r="AR6866" s="43">
        <f t="shared" si="972"/>
        <v>40933</v>
      </c>
      <c r="AS6866" s="44">
        <f t="shared" si="973"/>
        <v>89.120000000000019</v>
      </c>
      <c r="AT6866" s="10" t="str">
        <f t="shared" si="974"/>
        <v/>
      </c>
      <c r="AU6866" s="20" t="str">
        <f t="shared" si="975"/>
        <v/>
      </c>
      <c r="AV6866" s="42">
        <f t="shared" si="976"/>
        <v>1</v>
      </c>
      <c r="AW6866" s="89">
        <f t="shared" si="977"/>
        <v>0</v>
      </c>
      <c r="AX6866" s="168"/>
      <c r="AY6866" s="60"/>
      <c r="AZ6866" s="61"/>
      <c r="BB6866" s="61" t="str">
        <f>IF(Settings!I6862&lt;&gt;"",Settings!I6862,"")</f>
        <v/>
      </c>
    </row>
    <row r="6867" spans="2:54" x14ac:dyDescent="0.2">
      <c r="B6867" s="13"/>
      <c r="C6867" s="12"/>
      <c r="D6867" s="12"/>
      <c r="E6867" s="12"/>
      <c r="F6867" s="12"/>
      <c r="G6867" s="12"/>
      <c r="H6867" s="12"/>
      <c r="I6867" s="15"/>
      <c r="J6867" s="31"/>
      <c r="K6867" s="180"/>
      <c r="L6867" s="40"/>
      <c r="M6867" s="14"/>
      <c r="N6867" s="16"/>
      <c r="O6867" s="49"/>
      <c r="P6867" s="64"/>
      <c r="Q6867" s="18"/>
      <c r="R6867" s="181">
        <f t="shared" si="969"/>
        <v>0</v>
      </c>
      <c r="S6867" s="181">
        <f t="shared" si="970"/>
        <v>0</v>
      </c>
      <c r="T6867" s="181">
        <f t="shared" si="971"/>
        <v>0</v>
      </c>
      <c r="AQ6867" s="1">
        <f>COUNT(L$11:L6867)</f>
        <v>37</v>
      </c>
      <c r="AR6867" s="43">
        <f t="shared" si="972"/>
        <v>40933</v>
      </c>
      <c r="AS6867" s="44">
        <f t="shared" si="973"/>
        <v>89.120000000000019</v>
      </c>
      <c r="AT6867" s="10" t="str">
        <f t="shared" si="974"/>
        <v/>
      </c>
      <c r="AU6867" s="20" t="str">
        <f t="shared" si="975"/>
        <v/>
      </c>
      <c r="AV6867" s="42">
        <f t="shared" si="976"/>
        <v>1</v>
      </c>
      <c r="AW6867" s="89">
        <f t="shared" si="977"/>
        <v>0</v>
      </c>
      <c r="AX6867" s="168"/>
      <c r="AY6867" s="60"/>
      <c r="AZ6867" s="61"/>
      <c r="BB6867" s="61" t="str">
        <f>IF(Settings!I6863&lt;&gt;"",Settings!I6863,"")</f>
        <v/>
      </c>
    </row>
    <row r="6868" spans="2:54" x14ac:dyDescent="0.2">
      <c r="B6868" s="13"/>
      <c r="C6868" s="12"/>
      <c r="D6868" s="12"/>
      <c r="E6868" s="12"/>
      <c r="F6868" s="12"/>
      <c r="G6868" s="12"/>
      <c r="H6868" s="12"/>
      <c r="I6868" s="15"/>
      <c r="J6868" s="31"/>
      <c r="K6868" s="180"/>
      <c r="L6868" s="40"/>
      <c r="M6868" s="14"/>
      <c r="N6868" s="16"/>
      <c r="O6868" s="49"/>
      <c r="P6868" s="64"/>
      <c r="Q6868" s="18"/>
      <c r="R6868" s="181">
        <f t="shared" si="969"/>
        <v>0</v>
      </c>
      <c r="S6868" s="181">
        <f t="shared" si="970"/>
        <v>0</v>
      </c>
      <c r="T6868" s="181">
        <f t="shared" si="971"/>
        <v>0</v>
      </c>
      <c r="AQ6868" s="1">
        <f>COUNT(L$11:L6868)</f>
        <v>37</v>
      </c>
      <c r="AR6868" s="43">
        <f t="shared" si="972"/>
        <v>40933</v>
      </c>
      <c r="AS6868" s="44">
        <f t="shared" si="973"/>
        <v>89.120000000000019</v>
      </c>
      <c r="AT6868" s="10" t="str">
        <f t="shared" si="974"/>
        <v/>
      </c>
      <c r="AU6868" s="20" t="str">
        <f t="shared" si="975"/>
        <v/>
      </c>
      <c r="AV6868" s="42">
        <f t="shared" si="976"/>
        <v>1</v>
      </c>
      <c r="AW6868" s="89">
        <f t="shared" si="977"/>
        <v>0</v>
      </c>
      <c r="AX6868" s="168"/>
      <c r="AY6868" s="60"/>
      <c r="AZ6868" s="61"/>
      <c r="BB6868" s="61" t="str">
        <f>IF(Settings!I6864&lt;&gt;"",Settings!I6864,"")</f>
        <v/>
      </c>
    </row>
    <row r="6869" spans="2:54" x14ac:dyDescent="0.2">
      <c r="B6869" s="13"/>
      <c r="C6869" s="12"/>
      <c r="D6869" s="12"/>
      <c r="E6869" s="12"/>
      <c r="F6869" s="12"/>
      <c r="G6869" s="12"/>
      <c r="H6869" s="12"/>
      <c r="I6869" s="15"/>
      <c r="J6869" s="31"/>
      <c r="K6869" s="180"/>
      <c r="L6869" s="40"/>
      <c r="M6869" s="14"/>
      <c r="N6869" s="16"/>
      <c r="O6869" s="49"/>
      <c r="P6869" s="64"/>
      <c r="Q6869" s="18"/>
      <c r="R6869" s="181">
        <f t="shared" si="969"/>
        <v>0</v>
      </c>
      <c r="S6869" s="181">
        <f t="shared" si="970"/>
        <v>0</v>
      </c>
      <c r="T6869" s="181">
        <f t="shared" si="971"/>
        <v>0</v>
      </c>
      <c r="AQ6869" s="1">
        <f>COUNT(L$11:L6869)</f>
        <v>37</v>
      </c>
      <c r="AR6869" s="43">
        <f t="shared" si="972"/>
        <v>40933</v>
      </c>
      <c r="AS6869" s="44">
        <f t="shared" si="973"/>
        <v>89.120000000000019</v>
      </c>
      <c r="AT6869" s="10" t="str">
        <f t="shared" si="974"/>
        <v/>
      </c>
      <c r="AU6869" s="20" t="str">
        <f t="shared" si="975"/>
        <v/>
      </c>
      <c r="AV6869" s="42">
        <f t="shared" si="976"/>
        <v>1</v>
      </c>
      <c r="AW6869" s="89">
        <f t="shared" si="977"/>
        <v>0</v>
      </c>
      <c r="AX6869" s="168"/>
      <c r="AY6869" s="60"/>
      <c r="AZ6869" s="61"/>
      <c r="BB6869" s="61" t="str">
        <f>IF(Settings!I6865&lt;&gt;"",Settings!I6865,"")</f>
        <v/>
      </c>
    </row>
    <row r="6870" spans="2:54" x14ac:dyDescent="0.2">
      <c r="B6870" s="13"/>
      <c r="C6870" s="12"/>
      <c r="D6870" s="12"/>
      <c r="E6870" s="12"/>
      <c r="F6870" s="12"/>
      <c r="G6870" s="12"/>
      <c r="H6870" s="12"/>
      <c r="I6870" s="15"/>
      <c r="J6870" s="31"/>
      <c r="K6870" s="180"/>
      <c r="L6870" s="40"/>
      <c r="M6870" s="14"/>
      <c r="N6870" s="16"/>
      <c r="O6870" s="49"/>
      <c r="P6870" s="64"/>
      <c r="Q6870" s="18"/>
      <c r="R6870" s="181">
        <f t="shared" si="969"/>
        <v>0</v>
      </c>
      <c r="S6870" s="181">
        <f t="shared" si="970"/>
        <v>0</v>
      </c>
      <c r="T6870" s="181">
        <f t="shared" si="971"/>
        <v>0</v>
      </c>
      <c r="AQ6870" s="1">
        <f>COUNT(L$11:L6870)</f>
        <v>37</v>
      </c>
      <c r="AR6870" s="43">
        <f t="shared" si="972"/>
        <v>40933</v>
      </c>
      <c r="AS6870" s="44">
        <f t="shared" si="973"/>
        <v>89.120000000000019</v>
      </c>
      <c r="AT6870" s="10" t="str">
        <f t="shared" si="974"/>
        <v/>
      </c>
      <c r="AU6870" s="20" t="str">
        <f t="shared" si="975"/>
        <v/>
      </c>
      <c r="AV6870" s="42">
        <f t="shared" si="976"/>
        <v>1</v>
      </c>
      <c r="AW6870" s="89">
        <f t="shared" si="977"/>
        <v>0</v>
      </c>
      <c r="AX6870" s="168"/>
      <c r="AY6870" s="60"/>
      <c r="AZ6870" s="61"/>
      <c r="BB6870" s="61" t="str">
        <f>IF(Settings!I6866&lt;&gt;"",Settings!I6866,"")</f>
        <v/>
      </c>
    </row>
    <row r="6871" spans="2:54" x14ac:dyDescent="0.2">
      <c r="B6871" s="13"/>
      <c r="C6871" s="12"/>
      <c r="D6871" s="12"/>
      <c r="E6871" s="12"/>
      <c r="F6871" s="12"/>
      <c r="G6871" s="12"/>
      <c r="H6871" s="12"/>
      <c r="I6871" s="15"/>
      <c r="J6871" s="31"/>
      <c r="K6871" s="180"/>
      <c r="L6871" s="40"/>
      <c r="M6871" s="14"/>
      <c r="N6871" s="16"/>
      <c r="O6871" s="49"/>
      <c r="P6871" s="64"/>
      <c r="Q6871" s="18"/>
      <c r="R6871" s="181">
        <f t="shared" si="969"/>
        <v>0</v>
      </c>
      <c r="S6871" s="181">
        <f t="shared" si="970"/>
        <v>0</v>
      </c>
      <c r="T6871" s="181">
        <f t="shared" si="971"/>
        <v>0</v>
      </c>
      <c r="AQ6871" s="1">
        <f>COUNT(L$11:L6871)</f>
        <v>37</v>
      </c>
      <c r="AR6871" s="43">
        <f t="shared" si="972"/>
        <v>40933</v>
      </c>
      <c r="AS6871" s="44">
        <f t="shared" si="973"/>
        <v>89.120000000000019</v>
      </c>
      <c r="AT6871" s="10" t="str">
        <f t="shared" si="974"/>
        <v/>
      </c>
      <c r="AU6871" s="20" t="str">
        <f t="shared" si="975"/>
        <v/>
      </c>
      <c r="AV6871" s="42">
        <f t="shared" si="976"/>
        <v>1</v>
      </c>
      <c r="AW6871" s="89">
        <f t="shared" si="977"/>
        <v>0</v>
      </c>
      <c r="AX6871" s="168"/>
      <c r="AY6871" s="60"/>
      <c r="AZ6871" s="61"/>
      <c r="BB6871" s="61" t="str">
        <f>IF(Settings!I6867&lt;&gt;"",Settings!I6867,"")</f>
        <v/>
      </c>
    </row>
    <row r="6872" spans="2:54" x14ac:dyDescent="0.2">
      <c r="B6872" s="13"/>
      <c r="C6872" s="12"/>
      <c r="D6872" s="12"/>
      <c r="E6872" s="12"/>
      <c r="F6872" s="12"/>
      <c r="G6872" s="12"/>
      <c r="H6872" s="12"/>
      <c r="I6872" s="15"/>
      <c r="J6872" s="31"/>
      <c r="K6872" s="180"/>
      <c r="L6872" s="40"/>
      <c r="M6872" s="14"/>
      <c r="N6872" s="16"/>
      <c r="O6872" s="49"/>
      <c r="P6872" s="64"/>
      <c r="Q6872" s="18"/>
      <c r="R6872" s="181">
        <f t="shared" si="969"/>
        <v>0</v>
      </c>
      <c r="S6872" s="181">
        <f t="shared" si="970"/>
        <v>0</v>
      </c>
      <c r="T6872" s="181">
        <f t="shared" si="971"/>
        <v>0</v>
      </c>
      <c r="AQ6872" s="1">
        <f>COUNT(L$11:L6872)</f>
        <v>37</v>
      </c>
      <c r="AR6872" s="43">
        <f t="shared" si="972"/>
        <v>40933</v>
      </c>
      <c r="AS6872" s="44">
        <f t="shared" si="973"/>
        <v>89.120000000000019</v>
      </c>
      <c r="AT6872" s="10" t="str">
        <f t="shared" si="974"/>
        <v/>
      </c>
      <c r="AU6872" s="20" t="str">
        <f t="shared" si="975"/>
        <v/>
      </c>
      <c r="AV6872" s="42">
        <f t="shared" si="976"/>
        <v>1</v>
      </c>
      <c r="AW6872" s="89">
        <f t="shared" si="977"/>
        <v>0</v>
      </c>
      <c r="AX6872" s="168"/>
      <c r="AY6872" s="60"/>
      <c r="AZ6872" s="61"/>
      <c r="BB6872" s="61" t="str">
        <f>IF(Settings!I6868&lt;&gt;"",Settings!I6868,"")</f>
        <v/>
      </c>
    </row>
    <row r="6873" spans="2:54" x14ac:dyDescent="0.2">
      <c r="B6873" s="13"/>
      <c r="C6873" s="12"/>
      <c r="D6873" s="12"/>
      <c r="E6873" s="12"/>
      <c r="F6873" s="12"/>
      <c r="G6873" s="12"/>
      <c r="H6873" s="12"/>
      <c r="I6873" s="15"/>
      <c r="J6873" s="31"/>
      <c r="K6873" s="180"/>
      <c r="L6873" s="40"/>
      <c r="M6873" s="14"/>
      <c r="N6873" s="16"/>
      <c r="O6873" s="49"/>
      <c r="P6873" s="64"/>
      <c r="Q6873" s="18"/>
      <c r="R6873" s="181">
        <f t="shared" si="969"/>
        <v>0</v>
      </c>
      <c r="S6873" s="181">
        <f t="shared" si="970"/>
        <v>0</v>
      </c>
      <c r="T6873" s="181">
        <f t="shared" si="971"/>
        <v>0</v>
      </c>
      <c r="AQ6873" s="1">
        <f>COUNT(L$11:L6873)</f>
        <v>37</v>
      </c>
      <c r="AR6873" s="43">
        <f t="shared" si="972"/>
        <v>40933</v>
      </c>
      <c r="AS6873" s="44">
        <f t="shared" si="973"/>
        <v>89.120000000000019</v>
      </c>
      <c r="AT6873" s="10" t="str">
        <f t="shared" si="974"/>
        <v/>
      </c>
      <c r="AU6873" s="20" t="str">
        <f t="shared" si="975"/>
        <v/>
      </c>
      <c r="AV6873" s="42">
        <f t="shared" si="976"/>
        <v>1</v>
      </c>
      <c r="AW6873" s="89">
        <f t="shared" si="977"/>
        <v>0</v>
      </c>
      <c r="AX6873" s="168"/>
      <c r="AY6873" s="60"/>
      <c r="AZ6873" s="61"/>
      <c r="BB6873" s="61" t="str">
        <f>IF(Settings!I6869&lt;&gt;"",Settings!I6869,"")</f>
        <v/>
      </c>
    </row>
    <row r="6874" spans="2:54" x14ac:dyDescent="0.2">
      <c r="B6874" s="13"/>
      <c r="C6874" s="12"/>
      <c r="D6874" s="12"/>
      <c r="E6874" s="12"/>
      <c r="F6874" s="12"/>
      <c r="G6874" s="12"/>
      <c r="H6874" s="12"/>
      <c r="I6874" s="15"/>
      <c r="J6874" s="31"/>
      <c r="K6874" s="180"/>
      <c r="L6874" s="40"/>
      <c r="M6874" s="14"/>
      <c r="N6874" s="16"/>
      <c r="O6874" s="49"/>
      <c r="P6874" s="64"/>
      <c r="Q6874" s="18"/>
      <c r="R6874" s="181">
        <f t="shared" si="969"/>
        <v>0</v>
      </c>
      <c r="S6874" s="181">
        <f t="shared" si="970"/>
        <v>0</v>
      </c>
      <c r="T6874" s="181">
        <f t="shared" si="971"/>
        <v>0</v>
      </c>
      <c r="AQ6874" s="1">
        <f>COUNT(L$11:L6874)</f>
        <v>37</v>
      </c>
      <c r="AR6874" s="43">
        <f t="shared" si="972"/>
        <v>40933</v>
      </c>
      <c r="AS6874" s="44">
        <f t="shared" si="973"/>
        <v>89.120000000000019</v>
      </c>
      <c r="AT6874" s="10" t="str">
        <f t="shared" si="974"/>
        <v/>
      </c>
      <c r="AU6874" s="20" t="str">
        <f t="shared" si="975"/>
        <v/>
      </c>
      <c r="AV6874" s="42">
        <f t="shared" si="976"/>
        <v>1</v>
      </c>
      <c r="AW6874" s="89">
        <f t="shared" si="977"/>
        <v>0</v>
      </c>
      <c r="AX6874" s="168"/>
      <c r="AY6874" s="60"/>
      <c r="AZ6874" s="61"/>
      <c r="BB6874" s="61" t="str">
        <f>IF(Settings!I6870&lt;&gt;"",Settings!I6870,"")</f>
        <v/>
      </c>
    </row>
    <row r="6875" spans="2:54" x14ac:dyDescent="0.2">
      <c r="B6875" s="13"/>
      <c r="C6875" s="12"/>
      <c r="D6875" s="12"/>
      <c r="E6875" s="12"/>
      <c r="F6875" s="12"/>
      <c r="G6875" s="12"/>
      <c r="H6875" s="12"/>
      <c r="I6875" s="15"/>
      <c r="J6875" s="31"/>
      <c r="K6875" s="180"/>
      <c r="L6875" s="40"/>
      <c r="M6875" s="14"/>
      <c r="N6875" s="16"/>
      <c r="O6875" s="49"/>
      <c r="P6875" s="64"/>
      <c r="Q6875" s="18"/>
      <c r="R6875" s="181">
        <f t="shared" si="969"/>
        <v>0</v>
      </c>
      <c r="S6875" s="181">
        <f t="shared" si="970"/>
        <v>0</v>
      </c>
      <c r="T6875" s="181">
        <f t="shared" si="971"/>
        <v>0</v>
      </c>
      <c r="AQ6875" s="1">
        <f>COUNT(L$11:L6875)</f>
        <v>37</v>
      </c>
      <c r="AR6875" s="43">
        <f t="shared" si="972"/>
        <v>40933</v>
      </c>
      <c r="AS6875" s="44">
        <f t="shared" si="973"/>
        <v>89.120000000000019</v>
      </c>
      <c r="AT6875" s="10" t="str">
        <f t="shared" si="974"/>
        <v/>
      </c>
      <c r="AU6875" s="20" t="str">
        <f t="shared" si="975"/>
        <v/>
      </c>
      <c r="AV6875" s="42">
        <f t="shared" si="976"/>
        <v>1</v>
      </c>
      <c r="AW6875" s="89">
        <f t="shared" si="977"/>
        <v>0</v>
      </c>
      <c r="AX6875" s="168"/>
      <c r="AY6875" s="60"/>
      <c r="AZ6875" s="61"/>
      <c r="BB6875" s="61" t="str">
        <f>IF(Settings!I6871&lt;&gt;"",Settings!I6871,"")</f>
        <v/>
      </c>
    </row>
    <row r="6876" spans="2:54" x14ac:dyDescent="0.2">
      <c r="B6876" s="13"/>
      <c r="C6876" s="12"/>
      <c r="D6876" s="12"/>
      <c r="E6876" s="12"/>
      <c r="F6876" s="12"/>
      <c r="G6876" s="12"/>
      <c r="H6876" s="12"/>
      <c r="I6876" s="15"/>
      <c r="J6876" s="31"/>
      <c r="K6876" s="180"/>
      <c r="L6876" s="40"/>
      <c r="M6876" s="14"/>
      <c r="N6876" s="16"/>
      <c r="O6876" s="49"/>
      <c r="P6876" s="64"/>
      <c r="Q6876" s="18"/>
      <c r="R6876" s="181">
        <f t="shared" si="969"/>
        <v>0</v>
      </c>
      <c r="S6876" s="181">
        <f t="shared" si="970"/>
        <v>0</v>
      </c>
      <c r="T6876" s="181">
        <f t="shared" si="971"/>
        <v>0</v>
      </c>
      <c r="AQ6876" s="1">
        <f>COUNT(L$11:L6876)</f>
        <v>37</v>
      </c>
      <c r="AR6876" s="43">
        <f t="shared" si="972"/>
        <v>40933</v>
      </c>
      <c r="AS6876" s="44">
        <f t="shared" si="973"/>
        <v>89.120000000000019</v>
      </c>
      <c r="AT6876" s="10" t="str">
        <f t="shared" si="974"/>
        <v/>
      </c>
      <c r="AU6876" s="20" t="str">
        <f t="shared" si="975"/>
        <v/>
      </c>
      <c r="AV6876" s="42">
        <f t="shared" si="976"/>
        <v>1</v>
      </c>
      <c r="AW6876" s="89">
        <f t="shared" si="977"/>
        <v>0</v>
      </c>
      <c r="AX6876" s="168"/>
      <c r="AY6876" s="60"/>
      <c r="AZ6876" s="61"/>
      <c r="BB6876" s="61" t="str">
        <f>IF(Settings!I6872&lt;&gt;"",Settings!I6872,"")</f>
        <v/>
      </c>
    </row>
    <row r="6877" spans="2:54" x14ac:dyDescent="0.2">
      <c r="B6877" s="13"/>
      <c r="C6877" s="12"/>
      <c r="D6877" s="12"/>
      <c r="E6877" s="12"/>
      <c r="F6877" s="12"/>
      <c r="G6877" s="12"/>
      <c r="H6877" s="12"/>
      <c r="I6877" s="15"/>
      <c r="J6877" s="31"/>
      <c r="K6877" s="180"/>
      <c r="L6877" s="40"/>
      <c r="M6877" s="14"/>
      <c r="N6877" s="16"/>
      <c r="O6877" s="49"/>
      <c r="P6877" s="64"/>
      <c r="Q6877" s="18"/>
      <c r="R6877" s="181">
        <f t="shared" si="969"/>
        <v>0</v>
      </c>
      <c r="S6877" s="181">
        <f t="shared" si="970"/>
        <v>0</v>
      </c>
      <c r="T6877" s="181">
        <f t="shared" si="971"/>
        <v>0</v>
      </c>
      <c r="AQ6877" s="1">
        <f>COUNT(L$11:L6877)</f>
        <v>37</v>
      </c>
      <c r="AR6877" s="43">
        <f t="shared" si="972"/>
        <v>40933</v>
      </c>
      <c r="AS6877" s="44">
        <f t="shared" si="973"/>
        <v>89.120000000000019</v>
      </c>
      <c r="AT6877" s="10" t="str">
        <f t="shared" si="974"/>
        <v/>
      </c>
      <c r="AU6877" s="20" t="str">
        <f t="shared" si="975"/>
        <v/>
      </c>
      <c r="AV6877" s="42">
        <f t="shared" si="976"/>
        <v>1</v>
      </c>
      <c r="AW6877" s="89">
        <f t="shared" si="977"/>
        <v>0</v>
      </c>
      <c r="AX6877" s="168"/>
      <c r="AY6877" s="60"/>
      <c r="AZ6877" s="61"/>
      <c r="BB6877" s="61" t="str">
        <f>IF(Settings!I6873&lt;&gt;"",Settings!I6873,"")</f>
        <v/>
      </c>
    </row>
    <row r="6878" spans="2:54" x14ac:dyDescent="0.2">
      <c r="B6878" s="13"/>
      <c r="C6878" s="12"/>
      <c r="D6878" s="12"/>
      <c r="E6878" s="12"/>
      <c r="F6878" s="12"/>
      <c r="G6878" s="12"/>
      <c r="H6878" s="12"/>
      <c r="I6878" s="15"/>
      <c r="J6878" s="31"/>
      <c r="K6878" s="180"/>
      <c r="L6878" s="40"/>
      <c r="M6878" s="14"/>
      <c r="N6878" s="16"/>
      <c r="O6878" s="49"/>
      <c r="P6878" s="64"/>
      <c r="Q6878" s="18"/>
      <c r="R6878" s="181">
        <f t="shared" si="969"/>
        <v>0</v>
      </c>
      <c r="S6878" s="181">
        <f t="shared" si="970"/>
        <v>0</v>
      </c>
      <c r="T6878" s="181">
        <f t="shared" si="971"/>
        <v>0</v>
      </c>
      <c r="AQ6878" s="1">
        <f>COUNT(L$11:L6878)</f>
        <v>37</v>
      </c>
      <c r="AR6878" s="43">
        <f t="shared" si="972"/>
        <v>40933</v>
      </c>
      <c r="AS6878" s="44">
        <f t="shared" si="973"/>
        <v>89.120000000000019</v>
      </c>
      <c r="AT6878" s="10" t="str">
        <f t="shared" si="974"/>
        <v/>
      </c>
      <c r="AU6878" s="20" t="str">
        <f t="shared" si="975"/>
        <v/>
      </c>
      <c r="AV6878" s="42">
        <f t="shared" si="976"/>
        <v>1</v>
      </c>
      <c r="AW6878" s="89">
        <f t="shared" si="977"/>
        <v>0</v>
      </c>
      <c r="AX6878" s="168"/>
      <c r="AY6878" s="60"/>
      <c r="AZ6878" s="61"/>
      <c r="BB6878" s="61" t="str">
        <f>IF(Settings!I6874&lt;&gt;"",Settings!I6874,"")</f>
        <v/>
      </c>
    </row>
    <row r="6879" spans="2:54" x14ac:dyDescent="0.2">
      <c r="B6879" s="13"/>
      <c r="C6879" s="12"/>
      <c r="D6879" s="12"/>
      <c r="E6879" s="12"/>
      <c r="F6879" s="12"/>
      <c r="G6879" s="12"/>
      <c r="H6879" s="12"/>
      <c r="I6879" s="15"/>
      <c r="J6879" s="31"/>
      <c r="K6879" s="180"/>
      <c r="L6879" s="40"/>
      <c r="M6879" s="14"/>
      <c r="N6879" s="16"/>
      <c r="O6879" s="49"/>
      <c r="P6879" s="64"/>
      <c r="Q6879" s="18"/>
      <c r="R6879" s="181">
        <f t="shared" si="969"/>
        <v>0</v>
      </c>
      <c r="S6879" s="181">
        <f t="shared" si="970"/>
        <v>0</v>
      </c>
      <c r="T6879" s="181">
        <f t="shared" si="971"/>
        <v>0</v>
      </c>
      <c r="AQ6879" s="1">
        <f>COUNT(L$11:L6879)</f>
        <v>37</v>
      </c>
      <c r="AR6879" s="43">
        <f t="shared" si="972"/>
        <v>40933</v>
      </c>
      <c r="AS6879" s="44">
        <f t="shared" si="973"/>
        <v>89.120000000000019</v>
      </c>
      <c r="AT6879" s="10" t="str">
        <f t="shared" si="974"/>
        <v/>
      </c>
      <c r="AU6879" s="20" t="str">
        <f t="shared" si="975"/>
        <v/>
      </c>
      <c r="AV6879" s="42">
        <f t="shared" si="976"/>
        <v>1</v>
      </c>
      <c r="AW6879" s="89">
        <f t="shared" si="977"/>
        <v>0</v>
      </c>
      <c r="AX6879" s="168"/>
      <c r="AY6879" s="60"/>
      <c r="AZ6879" s="61"/>
      <c r="BB6879" s="61" t="str">
        <f>IF(Settings!I6875&lt;&gt;"",Settings!I6875,"")</f>
        <v/>
      </c>
    </row>
    <row r="6880" spans="2:54" x14ac:dyDescent="0.2">
      <c r="B6880" s="13"/>
      <c r="C6880" s="12"/>
      <c r="D6880" s="12"/>
      <c r="E6880" s="12"/>
      <c r="F6880" s="12"/>
      <c r="G6880" s="12"/>
      <c r="H6880" s="12"/>
      <c r="I6880" s="15"/>
      <c r="J6880" s="31"/>
      <c r="K6880" s="180"/>
      <c r="L6880" s="40"/>
      <c r="M6880" s="14"/>
      <c r="N6880" s="16"/>
      <c r="O6880" s="49"/>
      <c r="P6880" s="64"/>
      <c r="Q6880" s="18"/>
      <c r="R6880" s="181">
        <f t="shared" si="969"/>
        <v>0</v>
      </c>
      <c r="S6880" s="181">
        <f t="shared" si="970"/>
        <v>0</v>
      </c>
      <c r="T6880" s="181">
        <f t="shared" si="971"/>
        <v>0</v>
      </c>
      <c r="AQ6880" s="1">
        <f>COUNT(L$11:L6880)</f>
        <v>37</v>
      </c>
      <c r="AR6880" s="43">
        <f t="shared" si="972"/>
        <v>40933</v>
      </c>
      <c r="AS6880" s="44">
        <f t="shared" si="973"/>
        <v>89.120000000000019</v>
      </c>
      <c r="AT6880" s="10" t="str">
        <f t="shared" si="974"/>
        <v/>
      </c>
      <c r="AU6880" s="20" t="str">
        <f t="shared" si="975"/>
        <v/>
      </c>
      <c r="AV6880" s="42">
        <f t="shared" si="976"/>
        <v>1</v>
      </c>
      <c r="AW6880" s="89">
        <f t="shared" si="977"/>
        <v>0</v>
      </c>
      <c r="AX6880" s="168"/>
      <c r="AY6880" s="60"/>
      <c r="AZ6880" s="61"/>
      <c r="BB6880" s="61" t="str">
        <f>IF(Settings!I6876&lt;&gt;"",Settings!I6876,"")</f>
        <v/>
      </c>
    </row>
    <row r="6881" spans="2:54" x14ac:dyDescent="0.2">
      <c r="B6881" s="13"/>
      <c r="C6881" s="12"/>
      <c r="D6881" s="12"/>
      <c r="E6881" s="12"/>
      <c r="F6881" s="12"/>
      <c r="G6881" s="12"/>
      <c r="H6881" s="12"/>
      <c r="I6881" s="15"/>
      <c r="J6881" s="31"/>
      <c r="K6881" s="180"/>
      <c r="L6881" s="40"/>
      <c r="M6881" s="14"/>
      <c r="N6881" s="16"/>
      <c r="O6881" s="49"/>
      <c r="P6881" s="64"/>
      <c r="Q6881" s="18"/>
      <c r="R6881" s="181">
        <f t="shared" si="969"/>
        <v>0</v>
      </c>
      <c r="S6881" s="181">
        <f t="shared" si="970"/>
        <v>0</v>
      </c>
      <c r="T6881" s="181">
        <f t="shared" si="971"/>
        <v>0</v>
      </c>
      <c r="AQ6881" s="1">
        <f>COUNT(L$11:L6881)</f>
        <v>37</v>
      </c>
      <c r="AR6881" s="43">
        <f t="shared" si="972"/>
        <v>40933</v>
      </c>
      <c r="AS6881" s="44">
        <f t="shared" si="973"/>
        <v>89.120000000000019</v>
      </c>
      <c r="AT6881" s="10" t="str">
        <f t="shared" si="974"/>
        <v/>
      </c>
      <c r="AU6881" s="20" t="str">
        <f t="shared" si="975"/>
        <v/>
      </c>
      <c r="AV6881" s="42">
        <f t="shared" si="976"/>
        <v>1</v>
      </c>
      <c r="AW6881" s="89">
        <f t="shared" si="977"/>
        <v>0</v>
      </c>
      <c r="AX6881" s="168"/>
      <c r="AY6881" s="60"/>
      <c r="AZ6881" s="61"/>
      <c r="BB6881" s="61" t="str">
        <f>IF(Settings!I6877&lt;&gt;"",Settings!I6877,"")</f>
        <v/>
      </c>
    </row>
    <row r="6882" spans="2:54" x14ac:dyDescent="0.2">
      <c r="B6882" s="13"/>
      <c r="C6882" s="12"/>
      <c r="D6882" s="12"/>
      <c r="E6882" s="12"/>
      <c r="F6882" s="12"/>
      <c r="G6882" s="12"/>
      <c r="H6882" s="12"/>
      <c r="I6882" s="15"/>
      <c r="J6882" s="31"/>
      <c r="K6882" s="180"/>
      <c r="L6882" s="40"/>
      <c r="M6882" s="14"/>
      <c r="N6882" s="16"/>
      <c r="O6882" s="49"/>
      <c r="P6882" s="64"/>
      <c r="Q6882" s="18"/>
      <c r="R6882" s="181">
        <f t="shared" si="969"/>
        <v>0</v>
      </c>
      <c r="S6882" s="181">
        <f t="shared" si="970"/>
        <v>0</v>
      </c>
      <c r="T6882" s="181">
        <f t="shared" si="971"/>
        <v>0</v>
      </c>
      <c r="AQ6882" s="1">
        <f>COUNT(L$11:L6882)</f>
        <v>37</v>
      </c>
      <c r="AR6882" s="43">
        <f t="shared" si="972"/>
        <v>40933</v>
      </c>
      <c r="AS6882" s="44">
        <f t="shared" si="973"/>
        <v>89.120000000000019</v>
      </c>
      <c r="AT6882" s="10" t="str">
        <f t="shared" si="974"/>
        <v/>
      </c>
      <c r="AU6882" s="20" t="str">
        <f t="shared" si="975"/>
        <v/>
      </c>
      <c r="AV6882" s="42">
        <f t="shared" si="976"/>
        <v>1</v>
      </c>
      <c r="AW6882" s="89">
        <f t="shared" si="977"/>
        <v>0</v>
      </c>
      <c r="AX6882" s="168"/>
      <c r="AY6882" s="60"/>
      <c r="AZ6882" s="61"/>
      <c r="BB6882" s="61" t="str">
        <f>IF(Settings!I6878&lt;&gt;"",Settings!I6878,"")</f>
        <v/>
      </c>
    </row>
    <row r="6883" spans="2:54" x14ac:dyDescent="0.2">
      <c r="B6883" s="13"/>
      <c r="C6883" s="12"/>
      <c r="D6883" s="12"/>
      <c r="E6883" s="12"/>
      <c r="F6883" s="12"/>
      <c r="G6883" s="12"/>
      <c r="H6883" s="12"/>
      <c r="I6883" s="15"/>
      <c r="J6883" s="31"/>
      <c r="K6883" s="180"/>
      <c r="L6883" s="40"/>
      <c r="M6883" s="14"/>
      <c r="N6883" s="16"/>
      <c r="O6883" s="49"/>
      <c r="P6883" s="64"/>
      <c r="Q6883" s="18"/>
      <c r="R6883" s="181">
        <f t="shared" si="969"/>
        <v>0</v>
      </c>
      <c r="S6883" s="181">
        <f t="shared" si="970"/>
        <v>0</v>
      </c>
      <c r="T6883" s="181">
        <f t="shared" si="971"/>
        <v>0</v>
      </c>
      <c r="AQ6883" s="1">
        <f>COUNT(L$11:L6883)</f>
        <v>37</v>
      </c>
      <c r="AR6883" s="43">
        <f t="shared" si="972"/>
        <v>40933</v>
      </c>
      <c r="AS6883" s="44">
        <f t="shared" si="973"/>
        <v>89.120000000000019</v>
      </c>
      <c r="AT6883" s="10" t="str">
        <f t="shared" si="974"/>
        <v/>
      </c>
      <c r="AU6883" s="20" t="str">
        <f t="shared" si="975"/>
        <v/>
      </c>
      <c r="AV6883" s="42">
        <f t="shared" si="976"/>
        <v>1</v>
      </c>
      <c r="AW6883" s="89">
        <f t="shared" si="977"/>
        <v>0</v>
      </c>
      <c r="AX6883" s="168"/>
      <c r="AY6883" s="60"/>
      <c r="AZ6883" s="61"/>
      <c r="BB6883" s="61" t="str">
        <f>IF(Settings!I6879&lt;&gt;"",Settings!I6879,"")</f>
        <v/>
      </c>
    </row>
    <row r="6884" spans="2:54" x14ac:dyDescent="0.2">
      <c r="B6884" s="13"/>
      <c r="C6884" s="12"/>
      <c r="D6884" s="12"/>
      <c r="E6884" s="12"/>
      <c r="F6884" s="12"/>
      <c r="G6884" s="12"/>
      <c r="H6884" s="12"/>
      <c r="I6884" s="15"/>
      <c r="J6884" s="31"/>
      <c r="K6884" s="180"/>
      <c r="L6884" s="40"/>
      <c r="M6884" s="14"/>
      <c r="N6884" s="16"/>
      <c r="O6884" s="49"/>
      <c r="P6884" s="64"/>
      <c r="Q6884" s="18"/>
      <c r="R6884" s="181">
        <f t="shared" si="969"/>
        <v>0</v>
      </c>
      <c r="S6884" s="181">
        <f t="shared" si="970"/>
        <v>0</v>
      </c>
      <c r="T6884" s="181">
        <f t="shared" si="971"/>
        <v>0</v>
      </c>
      <c r="AQ6884" s="1">
        <f>COUNT(L$11:L6884)</f>
        <v>37</v>
      </c>
      <c r="AR6884" s="43">
        <f t="shared" si="972"/>
        <v>40933</v>
      </c>
      <c r="AS6884" s="44">
        <f t="shared" si="973"/>
        <v>89.120000000000019</v>
      </c>
      <c r="AT6884" s="10" t="str">
        <f t="shared" si="974"/>
        <v/>
      </c>
      <c r="AU6884" s="20" t="str">
        <f t="shared" si="975"/>
        <v/>
      </c>
      <c r="AV6884" s="42">
        <f t="shared" si="976"/>
        <v>1</v>
      </c>
      <c r="AW6884" s="89">
        <f t="shared" si="977"/>
        <v>0</v>
      </c>
      <c r="AX6884" s="168"/>
      <c r="AY6884" s="60"/>
      <c r="AZ6884" s="61"/>
      <c r="BB6884" s="61" t="str">
        <f>IF(Settings!I6880&lt;&gt;"",Settings!I6880,"")</f>
        <v/>
      </c>
    </row>
    <row r="6885" spans="2:54" x14ac:dyDescent="0.2">
      <c r="B6885" s="13"/>
      <c r="C6885" s="12"/>
      <c r="D6885" s="12"/>
      <c r="E6885" s="12"/>
      <c r="F6885" s="12"/>
      <c r="G6885" s="12"/>
      <c r="H6885" s="12"/>
      <c r="I6885" s="15"/>
      <c r="J6885" s="31"/>
      <c r="K6885" s="180"/>
      <c r="L6885" s="40"/>
      <c r="M6885" s="14"/>
      <c r="N6885" s="16"/>
      <c r="O6885" s="49"/>
      <c r="P6885" s="64"/>
      <c r="Q6885" s="18"/>
      <c r="R6885" s="181">
        <f t="shared" si="969"/>
        <v>0</v>
      </c>
      <c r="S6885" s="181">
        <f t="shared" si="970"/>
        <v>0</v>
      </c>
      <c r="T6885" s="181">
        <f t="shared" si="971"/>
        <v>0</v>
      </c>
      <c r="AQ6885" s="1">
        <f>COUNT(L$11:L6885)</f>
        <v>37</v>
      </c>
      <c r="AR6885" s="43">
        <f t="shared" si="972"/>
        <v>40933</v>
      </c>
      <c r="AS6885" s="44">
        <f t="shared" si="973"/>
        <v>89.120000000000019</v>
      </c>
      <c r="AT6885" s="10" t="str">
        <f t="shared" si="974"/>
        <v/>
      </c>
      <c r="AU6885" s="20" t="str">
        <f t="shared" si="975"/>
        <v/>
      </c>
      <c r="AV6885" s="42">
        <f t="shared" si="976"/>
        <v>1</v>
      </c>
      <c r="AW6885" s="89">
        <f t="shared" si="977"/>
        <v>0</v>
      </c>
      <c r="AX6885" s="168"/>
      <c r="AY6885" s="60"/>
      <c r="AZ6885" s="61"/>
      <c r="BB6885" s="61" t="str">
        <f>IF(Settings!I6881&lt;&gt;"",Settings!I6881,"")</f>
        <v/>
      </c>
    </row>
    <row r="6886" spans="2:54" x14ac:dyDescent="0.2">
      <c r="B6886" s="13"/>
      <c r="C6886" s="12"/>
      <c r="D6886" s="12"/>
      <c r="E6886" s="12"/>
      <c r="F6886" s="12"/>
      <c r="G6886" s="12"/>
      <c r="H6886" s="12"/>
      <c r="I6886" s="15"/>
      <c r="J6886" s="31"/>
      <c r="K6886" s="180"/>
      <c r="L6886" s="40"/>
      <c r="M6886" s="14"/>
      <c r="N6886" s="16"/>
      <c r="O6886" s="49"/>
      <c r="P6886" s="64"/>
      <c r="Q6886" s="18"/>
      <c r="R6886" s="181">
        <f t="shared" si="969"/>
        <v>0</v>
      </c>
      <c r="S6886" s="181">
        <f t="shared" si="970"/>
        <v>0</v>
      </c>
      <c r="T6886" s="181">
        <f t="shared" si="971"/>
        <v>0</v>
      </c>
      <c r="AQ6886" s="1">
        <f>COUNT(L$11:L6886)</f>
        <v>37</v>
      </c>
      <c r="AR6886" s="43">
        <f t="shared" si="972"/>
        <v>40933</v>
      </c>
      <c r="AS6886" s="44">
        <f t="shared" si="973"/>
        <v>89.120000000000019</v>
      </c>
      <c r="AT6886" s="10" t="str">
        <f t="shared" si="974"/>
        <v/>
      </c>
      <c r="AU6886" s="20" t="str">
        <f t="shared" si="975"/>
        <v/>
      </c>
      <c r="AV6886" s="42">
        <f t="shared" si="976"/>
        <v>1</v>
      </c>
      <c r="AW6886" s="89">
        <f t="shared" si="977"/>
        <v>0</v>
      </c>
      <c r="AX6886" s="168"/>
      <c r="AY6886" s="60"/>
      <c r="AZ6886" s="61"/>
      <c r="BB6886" s="61" t="str">
        <f>IF(Settings!I6882&lt;&gt;"",Settings!I6882,"")</f>
        <v/>
      </c>
    </row>
    <row r="6887" spans="2:54" x14ac:dyDescent="0.2">
      <c r="B6887" s="13"/>
      <c r="C6887" s="12"/>
      <c r="D6887" s="12"/>
      <c r="E6887" s="12"/>
      <c r="F6887" s="12"/>
      <c r="G6887" s="12"/>
      <c r="H6887" s="12"/>
      <c r="I6887" s="15"/>
      <c r="J6887" s="31"/>
      <c r="K6887" s="180"/>
      <c r="L6887" s="40"/>
      <c r="M6887" s="14"/>
      <c r="N6887" s="16"/>
      <c r="O6887" s="49"/>
      <c r="P6887" s="64"/>
      <c r="Q6887" s="18"/>
      <c r="R6887" s="181">
        <f t="shared" si="969"/>
        <v>0</v>
      </c>
      <c r="S6887" s="181">
        <f t="shared" si="970"/>
        <v>0</v>
      </c>
      <c r="T6887" s="181">
        <f t="shared" si="971"/>
        <v>0</v>
      </c>
      <c r="AQ6887" s="1">
        <f>COUNT(L$11:L6887)</f>
        <v>37</v>
      </c>
      <c r="AR6887" s="43">
        <f t="shared" si="972"/>
        <v>40933</v>
      </c>
      <c r="AS6887" s="44">
        <f t="shared" si="973"/>
        <v>89.120000000000019</v>
      </c>
      <c r="AT6887" s="10" t="str">
        <f t="shared" si="974"/>
        <v/>
      </c>
      <c r="AU6887" s="20" t="str">
        <f t="shared" si="975"/>
        <v/>
      </c>
      <c r="AV6887" s="42">
        <f t="shared" si="976"/>
        <v>1</v>
      </c>
      <c r="AW6887" s="89">
        <f t="shared" si="977"/>
        <v>0</v>
      </c>
      <c r="AX6887" s="168"/>
      <c r="AY6887" s="60"/>
      <c r="AZ6887" s="61"/>
      <c r="BB6887" s="61" t="str">
        <f>IF(Settings!I6883&lt;&gt;"",Settings!I6883,"")</f>
        <v/>
      </c>
    </row>
    <row r="6888" spans="2:54" x14ac:dyDescent="0.2">
      <c r="B6888" s="13"/>
      <c r="C6888" s="12"/>
      <c r="D6888" s="12"/>
      <c r="E6888" s="12"/>
      <c r="F6888" s="12"/>
      <c r="G6888" s="12"/>
      <c r="H6888" s="12"/>
      <c r="I6888" s="15"/>
      <c r="J6888" s="31"/>
      <c r="K6888" s="180"/>
      <c r="L6888" s="40"/>
      <c r="M6888" s="14"/>
      <c r="N6888" s="16"/>
      <c r="O6888" s="49"/>
      <c r="P6888" s="64"/>
      <c r="Q6888" s="18"/>
      <c r="R6888" s="181">
        <f t="shared" si="969"/>
        <v>0</v>
      </c>
      <c r="S6888" s="181">
        <f t="shared" si="970"/>
        <v>0</v>
      </c>
      <c r="T6888" s="181">
        <f t="shared" si="971"/>
        <v>0</v>
      </c>
      <c r="AQ6888" s="1">
        <f>COUNT(L$11:L6888)</f>
        <v>37</v>
      </c>
      <c r="AR6888" s="43">
        <f t="shared" si="972"/>
        <v>40933</v>
      </c>
      <c r="AS6888" s="44">
        <f t="shared" si="973"/>
        <v>89.120000000000019</v>
      </c>
      <c r="AT6888" s="10" t="str">
        <f t="shared" si="974"/>
        <v/>
      </c>
      <c r="AU6888" s="20" t="str">
        <f t="shared" si="975"/>
        <v/>
      </c>
      <c r="AV6888" s="42">
        <f t="shared" si="976"/>
        <v>1</v>
      </c>
      <c r="AW6888" s="89">
        <f t="shared" si="977"/>
        <v>0</v>
      </c>
      <c r="AX6888" s="168"/>
      <c r="AY6888" s="60"/>
      <c r="AZ6888" s="61"/>
      <c r="BB6888" s="61" t="str">
        <f>IF(Settings!I6884&lt;&gt;"",Settings!I6884,"")</f>
        <v/>
      </c>
    </row>
    <row r="6889" spans="2:54" x14ac:dyDescent="0.2">
      <c r="B6889" s="13"/>
      <c r="C6889" s="12"/>
      <c r="D6889" s="12"/>
      <c r="E6889" s="12"/>
      <c r="F6889" s="12"/>
      <c r="G6889" s="12"/>
      <c r="H6889" s="12"/>
      <c r="I6889" s="15"/>
      <c r="J6889" s="31"/>
      <c r="K6889" s="180"/>
      <c r="L6889" s="40"/>
      <c r="M6889" s="14"/>
      <c r="N6889" s="16"/>
      <c r="O6889" s="49"/>
      <c r="P6889" s="64"/>
      <c r="Q6889" s="18"/>
      <c r="R6889" s="181">
        <f t="shared" si="969"/>
        <v>0</v>
      </c>
      <c r="S6889" s="181">
        <f t="shared" si="970"/>
        <v>0</v>
      </c>
      <c r="T6889" s="181">
        <f t="shared" si="971"/>
        <v>0</v>
      </c>
      <c r="AQ6889" s="1">
        <f>COUNT(L$11:L6889)</f>
        <v>37</v>
      </c>
      <c r="AR6889" s="43">
        <f t="shared" si="972"/>
        <v>40933</v>
      </c>
      <c r="AS6889" s="44">
        <f t="shared" si="973"/>
        <v>89.120000000000019</v>
      </c>
      <c r="AT6889" s="10" t="str">
        <f t="shared" si="974"/>
        <v/>
      </c>
      <c r="AU6889" s="20" t="str">
        <f t="shared" si="975"/>
        <v/>
      </c>
      <c r="AV6889" s="42">
        <f t="shared" si="976"/>
        <v>1</v>
      </c>
      <c r="AW6889" s="89">
        <f t="shared" si="977"/>
        <v>0</v>
      </c>
      <c r="AX6889" s="168"/>
      <c r="AY6889" s="60"/>
      <c r="AZ6889" s="61"/>
      <c r="BB6889" s="61" t="str">
        <f>IF(Settings!I6885&lt;&gt;"",Settings!I6885,"")</f>
        <v/>
      </c>
    </row>
    <row r="6890" spans="2:54" x14ac:dyDescent="0.2">
      <c r="B6890" s="13"/>
      <c r="C6890" s="12"/>
      <c r="D6890" s="12"/>
      <c r="E6890" s="12"/>
      <c r="F6890" s="12"/>
      <c r="G6890" s="12"/>
      <c r="H6890" s="12"/>
      <c r="I6890" s="15"/>
      <c r="J6890" s="31"/>
      <c r="K6890" s="180"/>
      <c r="L6890" s="40"/>
      <c r="M6890" s="14"/>
      <c r="N6890" s="16"/>
      <c r="O6890" s="49"/>
      <c r="P6890" s="64"/>
      <c r="Q6890" s="18"/>
      <c r="R6890" s="181">
        <f t="shared" si="969"/>
        <v>0</v>
      </c>
      <c r="S6890" s="181">
        <f t="shared" si="970"/>
        <v>0</v>
      </c>
      <c r="T6890" s="181">
        <f t="shared" si="971"/>
        <v>0</v>
      </c>
      <c r="AQ6890" s="1">
        <f>COUNT(L$11:L6890)</f>
        <v>37</v>
      </c>
      <c r="AR6890" s="43">
        <f t="shared" si="972"/>
        <v>40933</v>
      </c>
      <c r="AS6890" s="44">
        <f t="shared" si="973"/>
        <v>89.120000000000019</v>
      </c>
      <c r="AT6890" s="10" t="str">
        <f t="shared" si="974"/>
        <v/>
      </c>
      <c r="AU6890" s="20" t="str">
        <f t="shared" si="975"/>
        <v/>
      </c>
      <c r="AV6890" s="42">
        <f t="shared" si="976"/>
        <v>1</v>
      </c>
      <c r="AW6890" s="89">
        <f t="shared" si="977"/>
        <v>0</v>
      </c>
      <c r="AX6890" s="168"/>
      <c r="AY6890" s="60"/>
      <c r="AZ6890" s="61"/>
      <c r="BB6890" s="61" t="str">
        <f>IF(Settings!I6886&lt;&gt;"",Settings!I6886,"")</f>
        <v/>
      </c>
    </row>
    <row r="6891" spans="2:54" x14ac:dyDescent="0.2">
      <c r="B6891" s="13"/>
      <c r="C6891" s="12"/>
      <c r="D6891" s="12"/>
      <c r="E6891" s="12"/>
      <c r="F6891" s="12"/>
      <c r="G6891" s="12"/>
      <c r="H6891" s="12"/>
      <c r="I6891" s="15"/>
      <c r="J6891" s="31"/>
      <c r="K6891" s="180"/>
      <c r="L6891" s="40"/>
      <c r="M6891" s="14"/>
      <c r="N6891" s="16"/>
      <c r="O6891" s="49"/>
      <c r="P6891" s="64"/>
      <c r="Q6891" s="18"/>
      <c r="R6891" s="181">
        <f t="shared" si="969"/>
        <v>0</v>
      </c>
      <c r="S6891" s="181">
        <f t="shared" si="970"/>
        <v>0</v>
      </c>
      <c r="T6891" s="181">
        <f t="shared" si="971"/>
        <v>0</v>
      </c>
      <c r="AQ6891" s="1">
        <f>COUNT(L$11:L6891)</f>
        <v>37</v>
      </c>
      <c r="AR6891" s="43">
        <f t="shared" si="972"/>
        <v>40933</v>
      </c>
      <c r="AS6891" s="44">
        <f t="shared" si="973"/>
        <v>89.120000000000019</v>
      </c>
      <c r="AT6891" s="10" t="str">
        <f t="shared" si="974"/>
        <v/>
      </c>
      <c r="AU6891" s="20" t="str">
        <f t="shared" si="975"/>
        <v/>
      </c>
      <c r="AV6891" s="42">
        <f t="shared" si="976"/>
        <v>1</v>
      </c>
      <c r="AW6891" s="89">
        <f t="shared" si="977"/>
        <v>0</v>
      </c>
      <c r="AX6891" s="168"/>
      <c r="AY6891" s="60"/>
      <c r="AZ6891" s="61"/>
      <c r="BB6891" s="61" t="str">
        <f>IF(Settings!I6887&lt;&gt;"",Settings!I6887,"")</f>
        <v/>
      </c>
    </row>
    <row r="6892" spans="2:54" x14ac:dyDescent="0.2">
      <c r="B6892" s="13"/>
      <c r="C6892" s="12"/>
      <c r="D6892" s="12"/>
      <c r="E6892" s="12"/>
      <c r="F6892" s="12"/>
      <c r="G6892" s="12"/>
      <c r="H6892" s="12"/>
      <c r="I6892" s="15"/>
      <c r="J6892" s="31"/>
      <c r="K6892" s="180"/>
      <c r="L6892" s="40"/>
      <c r="M6892" s="14"/>
      <c r="N6892" s="16"/>
      <c r="O6892" s="49"/>
      <c r="P6892" s="64"/>
      <c r="Q6892" s="18"/>
      <c r="R6892" s="181">
        <f t="shared" si="969"/>
        <v>0</v>
      </c>
      <c r="S6892" s="181">
        <f t="shared" si="970"/>
        <v>0</v>
      </c>
      <c r="T6892" s="181">
        <f t="shared" si="971"/>
        <v>0</v>
      </c>
      <c r="AQ6892" s="1">
        <f>COUNT(L$11:L6892)</f>
        <v>37</v>
      </c>
      <c r="AR6892" s="43">
        <f t="shared" si="972"/>
        <v>40933</v>
      </c>
      <c r="AS6892" s="44">
        <f t="shared" si="973"/>
        <v>89.120000000000019</v>
      </c>
      <c r="AT6892" s="10" t="str">
        <f t="shared" si="974"/>
        <v/>
      </c>
      <c r="AU6892" s="20" t="str">
        <f t="shared" si="975"/>
        <v/>
      </c>
      <c r="AV6892" s="42">
        <f t="shared" si="976"/>
        <v>1</v>
      </c>
      <c r="AW6892" s="89">
        <f t="shared" si="977"/>
        <v>0</v>
      </c>
      <c r="AX6892" s="168"/>
      <c r="AY6892" s="60"/>
      <c r="AZ6892" s="61"/>
      <c r="BB6892" s="61" t="str">
        <f>IF(Settings!I6888&lt;&gt;"",Settings!I6888,"")</f>
        <v/>
      </c>
    </row>
    <row r="6893" spans="2:54" x14ac:dyDescent="0.2">
      <c r="B6893" s="13"/>
      <c r="C6893" s="12"/>
      <c r="D6893" s="12"/>
      <c r="E6893" s="12"/>
      <c r="F6893" s="12"/>
      <c r="G6893" s="12"/>
      <c r="H6893" s="12"/>
      <c r="I6893" s="15"/>
      <c r="J6893" s="31"/>
      <c r="K6893" s="180"/>
      <c r="L6893" s="40"/>
      <c r="M6893" s="14"/>
      <c r="N6893" s="16"/>
      <c r="O6893" s="49"/>
      <c r="P6893" s="64"/>
      <c r="Q6893" s="18"/>
      <c r="R6893" s="181">
        <f t="shared" si="969"/>
        <v>0</v>
      </c>
      <c r="S6893" s="181">
        <f t="shared" si="970"/>
        <v>0</v>
      </c>
      <c r="T6893" s="181">
        <f t="shared" si="971"/>
        <v>0</v>
      </c>
      <c r="AQ6893" s="1">
        <f>COUNT(L$11:L6893)</f>
        <v>37</v>
      </c>
      <c r="AR6893" s="43">
        <f t="shared" si="972"/>
        <v>40933</v>
      </c>
      <c r="AS6893" s="44">
        <f t="shared" si="973"/>
        <v>89.120000000000019</v>
      </c>
      <c r="AT6893" s="10" t="str">
        <f t="shared" si="974"/>
        <v/>
      </c>
      <c r="AU6893" s="20" t="str">
        <f t="shared" si="975"/>
        <v/>
      </c>
      <c r="AV6893" s="42">
        <f t="shared" si="976"/>
        <v>1</v>
      </c>
      <c r="AW6893" s="89">
        <f t="shared" si="977"/>
        <v>0</v>
      </c>
      <c r="AX6893" s="168"/>
      <c r="AY6893" s="60"/>
      <c r="AZ6893" s="61"/>
      <c r="BB6893" s="61" t="str">
        <f>IF(Settings!I6889&lt;&gt;"",Settings!I6889,"")</f>
        <v/>
      </c>
    </row>
    <row r="6894" spans="2:54" x14ac:dyDescent="0.2">
      <c r="B6894" s="13"/>
      <c r="C6894" s="12"/>
      <c r="D6894" s="12"/>
      <c r="E6894" s="12"/>
      <c r="F6894" s="12"/>
      <c r="G6894" s="12"/>
      <c r="H6894" s="12"/>
      <c r="I6894" s="15"/>
      <c r="J6894" s="31"/>
      <c r="K6894" s="180"/>
      <c r="L6894" s="40"/>
      <c r="M6894" s="14"/>
      <c r="N6894" s="16"/>
      <c r="O6894" s="49"/>
      <c r="P6894" s="64"/>
      <c r="Q6894" s="18"/>
      <c r="R6894" s="181">
        <f t="shared" si="969"/>
        <v>0</v>
      </c>
      <c r="S6894" s="181">
        <f t="shared" si="970"/>
        <v>0</v>
      </c>
      <c r="T6894" s="181">
        <f t="shared" si="971"/>
        <v>0</v>
      </c>
      <c r="AQ6894" s="1">
        <f>COUNT(L$11:L6894)</f>
        <v>37</v>
      </c>
      <c r="AR6894" s="43">
        <f t="shared" si="972"/>
        <v>40933</v>
      </c>
      <c r="AS6894" s="44">
        <f t="shared" si="973"/>
        <v>89.120000000000019</v>
      </c>
      <c r="AT6894" s="10" t="str">
        <f t="shared" si="974"/>
        <v/>
      </c>
      <c r="AU6894" s="20" t="str">
        <f t="shared" si="975"/>
        <v/>
      </c>
      <c r="AV6894" s="42">
        <f t="shared" si="976"/>
        <v>1</v>
      </c>
      <c r="AW6894" s="89">
        <f t="shared" si="977"/>
        <v>0</v>
      </c>
      <c r="AX6894" s="168"/>
      <c r="AY6894" s="60"/>
      <c r="AZ6894" s="61"/>
      <c r="BB6894" s="61" t="str">
        <f>IF(Settings!I6890&lt;&gt;"",Settings!I6890,"")</f>
        <v/>
      </c>
    </row>
    <row r="6895" spans="2:54" x14ac:dyDescent="0.2">
      <c r="B6895" s="13"/>
      <c r="C6895" s="12"/>
      <c r="D6895" s="12"/>
      <c r="E6895" s="12"/>
      <c r="F6895" s="12"/>
      <c r="G6895" s="12"/>
      <c r="H6895" s="12"/>
      <c r="I6895" s="15"/>
      <c r="J6895" s="31"/>
      <c r="K6895" s="180"/>
      <c r="L6895" s="40"/>
      <c r="M6895" s="14"/>
      <c r="N6895" s="16"/>
      <c r="O6895" s="49"/>
      <c r="P6895" s="64"/>
      <c r="Q6895" s="18"/>
      <c r="R6895" s="181">
        <f t="shared" si="969"/>
        <v>0</v>
      </c>
      <c r="S6895" s="181">
        <f t="shared" si="970"/>
        <v>0</v>
      </c>
      <c r="T6895" s="181">
        <f t="shared" si="971"/>
        <v>0</v>
      </c>
      <c r="AQ6895" s="1">
        <f>COUNT(L$11:L6895)</f>
        <v>37</v>
      </c>
      <c r="AR6895" s="43">
        <f t="shared" si="972"/>
        <v>40933</v>
      </c>
      <c r="AS6895" s="44">
        <f t="shared" si="973"/>
        <v>89.120000000000019</v>
      </c>
      <c r="AT6895" s="10" t="str">
        <f t="shared" si="974"/>
        <v/>
      </c>
      <c r="AU6895" s="20" t="str">
        <f t="shared" si="975"/>
        <v/>
      </c>
      <c r="AV6895" s="42">
        <f t="shared" si="976"/>
        <v>1</v>
      </c>
      <c r="AW6895" s="89">
        <f t="shared" si="977"/>
        <v>0</v>
      </c>
      <c r="AX6895" s="168"/>
      <c r="AY6895" s="60"/>
      <c r="AZ6895" s="61"/>
      <c r="BB6895" s="61" t="str">
        <f>IF(Settings!I6891&lt;&gt;"",Settings!I6891,"")</f>
        <v/>
      </c>
    </row>
    <row r="6896" spans="2:54" x14ac:dyDescent="0.2">
      <c r="B6896" s="13"/>
      <c r="C6896" s="12"/>
      <c r="D6896" s="12"/>
      <c r="E6896" s="12"/>
      <c r="F6896" s="12"/>
      <c r="G6896" s="12"/>
      <c r="H6896" s="12"/>
      <c r="I6896" s="15"/>
      <c r="J6896" s="31"/>
      <c r="K6896" s="180"/>
      <c r="L6896" s="40"/>
      <c r="M6896" s="14"/>
      <c r="N6896" s="16"/>
      <c r="O6896" s="49"/>
      <c r="P6896" s="64"/>
      <c r="Q6896" s="18"/>
      <c r="R6896" s="181">
        <f t="shared" si="969"/>
        <v>0</v>
      </c>
      <c r="S6896" s="181">
        <f t="shared" si="970"/>
        <v>0</v>
      </c>
      <c r="T6896" s="181">
        <f t="shared" si="971"/>
        <v>0</v>
      </c>
      <c r="AQ6896" s="1">
        <f>COUNT(L$11:L6896)</f>
        <v>37</v>
      </c>
      <c r="AR6896" s="43">
        <f t="shared" si="972"/>
        <v>40933</v>
      </c>
      <c r="AS6896" s="44">
        <f t="shared" si="973"/>
        <v>89.120000000000019</v>
      </c>
      <c r="AT6896" s="10" t="str">
        <f t="shared" si="974"/>
        <v/>
      </c>
      <c r="AU6896" s="20" t="str">
        <f t="shared" si="975"/>
        <v/>
      </c>
      <c r="AV6896" s="42">
        <f t="shared" si="976"/>
        <v>1</v>
      </c>
      <c r="AW6896" s="89">
        <f t="shared" si="977"/>
        <v>0</v>
      </c>
      <c r="AX6896" s="168"/>
      <c r="AY6896" s="60"/>
      <c r="AZ6896" s="61"/>
      <c r="BB6896" s="61" t="str">
        <f>IF(Settings!I6892&lt;&gt;"",Settings!I6892,"")</f>
        <v/>
      </c>
    </row>
    <row r="6897" spans="2:54" x14ac:dyDescent="0.2">
      <c r="B6897" s="13"/>
      <c r="C6897" s="12"/>
      <c r="D6897" s="12"/>
      <c r="E6897" s="12"/>
      <c r="F6897" s="12"/>
      <c r="G6897" s="12"/>
      <c r="H6897" s="12"/>
      <c r="I6897" s="15"/>
      <c r="J6897" s="31"/>
      <c r="K6897" s="180"/>
      <c r="L6897" s="40"/>
      <c r="M6897" s="14"/>
      <c r="N6897" s="16"/>
      <c r="O6897" s="49"/>
      <c r="P6897" s="64"/>
      <c r="Q6897" s="18"/>
      <c r="R6897" s="181">
        <f t="shared" si="969"/>
        <v>0</v>
      </c>
      <c r="S6897" s="181">
        <f t="shared" si="970"/>
        <v>0</v>
      </c>
      <c r="T6897" s="181">
        <f t="shared" si="971"/>
        <v>0</v>
      </c>
      <c r="AQ6897" s="1">
        <f>COUNT(L$11:L6897)</f>
        <v>37</v>
      </c>
      <c r="AR6897" s="43">
        <f t="shared" si="972"/>
        <v>40933</v>
      </c>
      <c r="AS6897" s="44">
        <f t="shared" si="973"/>
        <v>89.120000000000019</v>
      </c>
      <c r="AT6897" s="10" t="str">
        <f t="shared" si="974"/>
        <v/>
      </c>
      <c r="AU6897" s="20" t="str">
        <f t="shared" si="975"/>
        <v/>
      </c>
      <c r="AV6897" s="42">
        <f t="shared" si="976"/>
        <v>1</v>
      </c>
      <c r="AW6897" s="89">
        <f t="shared" si="977"/>
        <v>0</v>
      </c>
      <c r="AX6897" s="168"/>
      <c r="AY6897" s="60"/>
      <c r="AZ6897" s="61"/>
      <c r="BB6897" s="61" t="str">
        <f>IF(Settings!I6893&lt;&gt;"",Settings!I6893,"")</f>
        <v/>
      </c>
    </row>
    <row r="6898" spans="2:54" x14ac:dyDescent="0.2">
      <c r="B6898" s="13"/>
      <c r="C6898" s="12"/>
      <c r="D6898" s="12"/>
      <c r="E6898" s="12"/>
      <c r="F6898" s="12"/>
      <c r="G6898" s="12"/>
      <c r="H6898" s="12"/>
      <c r="I6898" s="15"/>
      <c r="J6898" s="31"/>
      <c r="K6898" s="180"/>
      <c r="L6898" s="40"/>
      <c r="M6898" s="14"/>
      <c r="N6898" s="16"/>
      <c r="O6898" s="49"/>
      <c r="P6898" s="64"/>
      <c r="Q6898" s="18"/>
      <c r="R6898" s="181">
        <f t="shared" si="969"/>
        <v>0</v>
      </c>
      <c r="S6898" s="181">
        <f t="shared" si="970"/>
        <v>0</v>
      </c>
      <c r="T6898" s="181">
        <f t="shared" si="971"/>
        <v>0</v>
      </c>
      <c r="AQ6898" s="1">
        <f>COUNT(L$11:L6898)</f>
        <v>37</v>
      </c>
      <c r="AR6898" s="43">
        <f t="shared" si="972"/>
        <v>40933</v>
      </c>
      <c r="AS6898" s="44">
        <f t="shared" si="973"/>
        <v>89.120000000000019</v>
      </c>
      <c r="AT6898" s="10" t="str">
        <f t="shared" si="974"/>
        <v/>
      </c>
      <c r="AU6898" s="20" t="str">
        <f t="shared" si="975"/>
        <v/>
      </c>
      <c r="AV6898" s="42">
        <f t="shared" si="976"/>
        <v>1</v>
      </c>
      <c r="AW6898" s="89">
        <f t="shared" si="977"/>
        <v>0</v>
      </c>
      <c r="AX6898" s="168"/>
      <c r="AY6898" s="60"/>
      <c r="AZ6898" s="61"/>
      <c r="BB6898" s="61" t="str">
        <f>IF(Settings!I6894&lt;&gt;"",Settings!I6894,"")</f>
        <v/>
      </c>
    </row>
    <row r="6899" spans="2:54" x14ac:dyDescent="0.2">
      <c r="B6899" s="13"/>
      <c r="C6899" s="12"/>
      <c r="D6899" s="12"/>
      <c r="E6899" s="12"/>
      <c r="F6899" s="12"/>
      <c r="G6899" s="12"/>
      <c r="H6899" s="12"/>
      <c r="I6899" s="15"/>
      <c r="J6899" s="31"/>
      <c r="K6899" s="180"/>
      <c r="L6899" s="40"/>
      <c r="M6899" s="14"/>
      <c r="N6899" s="16"/>
      <c r="O6899" s="49"/>
      <c r="P6899" s="64"/>
      <c r="Q6899" s="18"/>
      <c r="R6899" s="181">
        <f t="shared" si="969"/>
        <v>0</v>
      </c>
      <c r="S6899" s="181">
        <f t="shared" si="970"/>
        <v>0</v>
      </c>
      <c r="T6899" s="181">
        <f t="shared" si="971"/>
        <v>0</v>
      </c>
      <c r="AQ6899" s="1">
        <f>COUNT(L$11:L6899)</f>
        <v>37</v>
      </c>
      <c r="AR6899" s="43">
        <f t="shared" si="972"/>
        <v>40933</v>
      </c>
      <c r="AS6899" s="44">
        <f t="shared" si="973"/>
        <v>89.120000000000019</v>
      </c>
      <c r="AT6899" s="10" t="str">
        <f t="shared" si="974"/>
        <v/>
      </c>
      <c r="AU6899" s="20" t="str">
        <f t="shared" si="975"/>
        <v/>
      </c>
      <c r="AV6899" s="42">
        <f t="shared" si="976"/>
        <v>1</v>
      </c>
      <c r="AW6899" s="89">
        <f t="shared" si="977"/>
        <v>0</v>
      </c>
      <c r="AX6899" s="168"/>
      <c r="AY6899" s="60"/>
      <c r="AZ6899" s="61"/>
      <c r="BB6899" s="61" t="str">
        <f>IF(Settings!I6895&lt;&gt;"",Settings!I6895,"")</f>
        <v/>
      </c>
    </row>
    <row r="6900" spans="2:54" x14ac:dyDescent="0.2">
      <c r="B6900" s="13"/>
      <c r="C6900" s="12"/>
      <c r="D6900" s="12"/>
      <c r="E6900" s="12"/>
      <c r="F6900" s="12"/>
      <c r="G6900" s="12"/>
      <c r="H6900" s="12"/>
      <c r="I6900" s="15"/>
      <c r="J6900" s="31"/>
      <c r="K6900" s="180"/>
      <c r="L6900" s="40"/>
      <c r="M6900" s="14"/>
      <c r="N6900" s="16"/>
      <c r="O6900" s="49"/>
      <c r="P6900" s="64"/>
      <c r="Q6900" s="18"/>
      <c r="R6900" s="181">
        <f t="shared" si="969"/>
        <v>0</v>
      </c>
      <c r="S6900" s="181">
        <f t="shared" si="970"/>
        <v>0</v>
      </c>
      <c r="T6900" s="181">
        <f t="shared" si="971"/>
        <v>0</v>
      </c>
      <c r="AQ6900" s="1">
        <f>COUNT(L$11:L6900)</f>
        <v>37</v>
      </c>
      <c r="AR6900" s="43">
        <f t="shared" si="972"/>
        <v>40933</v>
      </c>
      <c r="AS6900" s="44">
        <f t="shared" si="973"/>
        <v>89.120000000000019</v>
      </c>
      <c r="AT6900" s="10" t="str">
        <f t="shared" si="974"/>
        <v/>
      </c>
      <c r="AU6900" s="20" t="str">
        <f t="shared" si="975"/>
        <v/>
      </c>
      <c r="AV6900" s="42">
        <f t="shared" si="976"/>
        <v>1</v>
      </c>
      <c r="AW6900" s="89">
        <f t="shared" si="977"/>
        <v>0</v>
      </c>
      <c r="AX6900" s="168"/>
      <c r="AY6900" s="60"/>
      <c r="AZ6900" s="61"/>
      <c r="BB6900" s="61" t="str">
        <f>IF(Settings!I6896&lt;&gt;"",Settings!I6896,"")</f>
        <v/>
      </c>
    </row>
    <row r="6901" spans="2:54" x14ac:dyDescent="0.2">
      <c r="B6901" s="13"/>
      <c r="C6901" s="12"/>
      <c r="D6901" s="12"/>
      <c r="E6901" s="12"/>
      <c r="F6901" s="12"/>
      <c r="G6901" s="12"/>
      <c r="H6901" s="12"/>
      <c r="I6901" s="15"/>
      <c r="J6901" s="31"/>
      <c r="K6901" s="180"/>
      <c r="L6901" s="40"/>
      <c r="M6901" s="14"/>
      <c r="N6901" s="16"/>
      <c r="O6901" s="49"/>
      <c r="P6901" s="64"/>
      <c r="Q6901" s="18"/>
      <c r="R6901" s="181">
        <f t="shared" si="969"/>
        <v>0</v>
      </c>
      <c r="S6901" s="181">
        <f t="shared" si="970"/>
        <v>0</v>
      </c>
      <c r="T6901" s="181">
        <f t="shared" si="971"/>
        <v>0</v>
      </c>
      <c r="AQ6901" s="1">
        <f>COUNT(L$11:L6901)</f>
        <v>37</v>
      </c>
      <c r="AR6901" s="43">
        <f t="shared" si="972"/>
        <v>40933</v>
      </c>
      <c r="AS6901" s="44">
        <f t="shared" si="973"/>
        <v>89.120000000000019</v>
      </c>
      <c r="AT6901" s="10" t="str">
        <f t="shared" si="974"/>
        <v/>
      </c>
      <c r="AU6901" s="20" t="str">
        <f t="shared" si="975"/>
        <v/>
      </c>
      <c r="AV6901" s="42">
        <f t="shared" si="976"/>
        <v>1</v>
      </c>
      <c r="AW6901" s="89">
        <f t="shared" si="977"/>
        <v>0</v>
      </c>
      <c r="AX6901" s="168"/>
      <c r="AY6901" s="60"/>
      <c r="AZ6901" s="61"/>
      <c r="BB6901" s="61" t="str">
        <f>IF(Settings!I6897&lt;&gt;"",Settings!I6897,"")</f>
        <v/>
      </c>
    </row>
    <row r="6902" spans="2:54" x14ac:dyDescent="0.2">
      <c r="B6902" s="13"/>
      <c r="C6902" s="12"/>
      <c r="D6902" s="12"/>
      <c r="E6902" s="12"/>
      <c r="F6902" s="12"/>
      <c r="G6902" s="12"/>
      <c r="H6902" s="12"/>
      <c r="I6902" s="15"/>
      <c r="J6902" s="31"/>
      <c r="K6902" s="180"/>
      <c r="L6902" s="40"/>
      <c r="M6902" s="14"/>
      <c r="N6902" s="16"/>
      <c r="O6902" s="49"/>
      <c r="P6902" s="64"/>
      <c r="Q6902" s="18"/>
      <c r="R6902" s="181">
        <f t="shared" si="969"/>
        <v>0</v>
      </c>
      <c r="S6902" s="181">
        <f t="shared" si="970"/>
        <v>0</v>
      </c>
      <c r="T6902" s="181">
        <f t="shared" si="971"/>
        <v>0</v>
      </c>
      <c r="AQ6902" s="1">
        <f>COUNT(L$11:L6902)</f>
        <v>37</v>
      </c>
      <c r="AR6902" s="43">
        <f t="shared" si="972"/>
        <v>40933</v>
      </c>
      <c r="AS6902" s="44">
        <f t="shared" si="973"/>
        <v>89.120000000000019</v>
      </c>
      <c r="AT6902" s="10" t="str">
        <f t="shared" si="974"/>
        <v/>
      </c>
      <c r="AU6902" s="20" t="str">
        <f t="shared" si="975"/>
        <v/>
      </c>
      <c r="AV6902" s="42">
        <f t="shared" si="976"/>
        <v>1</v>
      </c>
      <c r="AW6902" s="89">
        <f t="shared" si="977"/>
        <v>0</v>
      </c>
      <c r="AX6902" s="168"/>
      <c r="AY6902" s="60"/>
      <c r="AZ6902" s="61"/>
      <c r="BB6902" s="61" t="str">
        <f>IF(Settings!I6898&lt;&gt;"",Settings!I6898,"")</f>
        <v/>
      </c>
    </row>
    <row r="6903" spans="2:54" x14ac:dyDescent="0.2">
      <c r="B6903" s="13"/>
      <c r="C6903" s="12"/>
      <c r="D6903" s="12"/>
      <c r="E6903" s="12"/>
      <c r="F6903" s="12"/>
      <c r="G6903" s="12"/>
      <c r="H6903" s="12"/>
      <c r="I6903" s="15"/>
      <c r="J6903" s="31"/>
      <c r="K6903" s="180"/>
      <c r="L6903" s="40"/>
      <c r="M6903" s="14"/>
      <c r="N6903" s="16"/>
      <c r="O6903" s="49"/>
      <c r="P6903" s="64"/>
      <c r="Q6903" s="18"/>
      <c r="R6903" s="181">
        <f t="shared" si="969"/>
        <v>0</v>
      </c>
      <c r="S6903" s="181">
        <f t="shared" si="970"/>
        <v>0</v>
      </c>
      <c r="T6903" s="181">
        <f t="shared" si="971"/>
        <v>0</v>
      </c>
      <c r="AQ6903" s="1">
        <f>COUNT(L$11:L6903)</f>
        <v>37</v>
      </c>
      <c r="AR6903" s="43">
        <f t="shared" si="972"/>
        <v>40933</v>
      </c>
      <c r="AS6903" s="44">
        <f t="shared" si="973"/>
        <v>89.120000000000019</v>
      </c>
      <c r="AT6903" s="10" t="str">
        <f t="shared" si="974"/>
        <v/>
      </c>
      <c r="AU6903" s="20" t="str">
        <f t="shared" si="975"/>
        <v/>
      </c>
      <c r="AV6903" s="42">
        <f t="shared" si="976"/>
        <v>1</v>
      </c>
      <c r="AW6903" s="89">
        <f t="shared" si="977"/>
        <v>0</v>
      </c>
      <c r="AX6903" s="168"/>
      <c r="AY6903" s="60"/>
      <c r="AZ6903" s="61"/>
      <c r="BB6903" s="61" t="str">
        <f>IF(Settings!I6899&lt;&gt;"",Settings!I6899,"")</f>
        <v/>
      </c>
    </row>
    <row r="6904" spans="2:54" x14ac:dyDescent="0.2">
      <c r="B6904" s="13"/>
      <c r="C6904" s="12"/>
      <c r="D6904" s="12"/>
      <c r="E6904" s="12"/>
      <c r="F6904" s="12"/>
      <c r="G6904" s="12"/>
      <c r="H6904" s="12"/>
      <c r="I6904" s="15"/>
      <c r="J6904" s="31"/>
      <c r="K6904" s="180"/>
      <c r="L6904" s="40"/>
      <c r="M6904" s="14"/>
      <c r="N6904" s="16"/>
      <c r="O6904" s="49"/>
      <c r="P6904" s="64"/>
      <c r="Q6904" s="18"/>
      <c r="R6904" s="181">
        <f t="shared" si="969"/>
        <v>0</v>
      </c>
      <c r="S6904" s="181">
        <f t="shared" si="970"/>
        <v>0</v>
      </c>
      <c r="T6904" s="181">
        <f t="shared" si="971"/>
        <v>0</v>
      </c>
      <c r="AQ6904" s="1">
        <f>COUNT(L$11:L6904)</f>
        <v>37</v>
      </c>
      <c r="AR6904" s="43">
        <f t="shared" si="972"/>
        <v>40933</v>
      </c>
      <c r="AS6904" s="44">
        <f t="shared" si="973"/>
        <v>89.120000000000019</v>
      </c>
      <c r="AT6904" s="10" t="str">
        <f t="shared" si="974"/>
        <v/>
      </c>
      <c r="AU6904" s="20" t="str">
        <f t="shared" si="975"/>
        <v/>
      </c>
      <c r="AV6904" s="42">
        <f t="shared" si="976"/>
        <v>1</v>
      </c>
      <c r="AW6904" s="89">
        <f t="shared" si="977"/>
        <v>0</v>
      </c>
      <c r="AX6904" s="168"/>
      <c r="AY6904" s="60"/>
      <c r="AZ6904" s="61"/>
      <c r="BB6904" s="61" t="str">
        <f>IF(Settings!I6900&lt;&gt;"",Settings!I6900,"")</f>
        <v/>
      </c>
    </row>
    <row r="6905" spans="2:54" x14ac:dyDescent="0.2">
      <c r="B6905" s="13"/>
      <c r="C6905" s="12"/>
      <c r="D6905" s="12"/>
      <c r="E6905" s="12"/>
      <c r="F6905" s="12"/>
      <c r="G6905" s="12"/>
      <c r="H6905" s="12"/>
      <c r="I6905" s="15"/>
      <c r="J6905" s="31"/>
      <c r="K6905" s="180"/>
      <c r="L6905" s="40"/>
      <c r="M6905" s="14"/>
      <c r="N6905" s="16"/>
      <c r="O6905" s="49"/>
      <c r="P6905" s="64"/>
      <c r="Q6905" s="18"/>
      <c r="R6905" s="181">
        <f t="shared" si="969"/>
        <v>0</v>
      </c>
      <c r="S6905" s="181">
        <f t="shared" si="970"/>
        <v>0</v>
      </c>
      <c r="T6905" s="181">
        <f t="shared" si="971"/>
        <v>0</v>
      </c>
      <c r="AQ6905" s="1">
        <f>COUNT(L$11:L6905)</f>
        <v>37</v>
      </c>
      <c r="AR6905" s="43">
        <f t="shared" si="972"/>
        <v>40933</v>
      </c>
      <c r="AS6905" s="44">
        <f t="shared" si="973"/>
        <v>89.120000000000019</v>
      </c>
      <c r="AT6905" s="10" t="str">
        <f t="shared" si="974"/>
        <v/>
      </c>
      <c r="AU6905" s="20" t="str">
        <f t="shared" si="975"/>
        <v/>
      </c>
      <c r="AV6905" s="42">
        <f t="shared" si="976"/>
        <v>1</v>
      </c>
      <c r="AW6905" s="89">
        <f t="shared" si="977"/>
        <v>0</v>
      </c>
      <c r="AX6905" s="168"/>
      <c r="AY6905" s="60"/>
      <c r="AZ6905" s="61"/>
      <c r="BB6905" s="61" t="str">
        <f>IF(Settings!I6901&lt;&gt;"",Settings!I6901,"")</f>
        <v/>
      </c>
    </row>
    <row r="6906" spans="2:54" x14ac:dyDescent="0.2">
      <c r="B6906" s="13"/>
      <c r="C6906" s="12"/>
      <c r="D6906" s="12"/>
      <c r="E6906" s="12"/>
      <c r="F6906" s="12"/>
      <c r="G6906" s="12"/>
      <c r="H6906" s="12"/>
      <c r="I6906" s="15"/>
      <c r="J6906" s="31"/>
      <c r="K6906" s="180"/>
      <c r="L6906" s="40"/>
      <c r="M6906" s="14"/>
      <c r="N6906" s="16"/>
      <c r="O6906" s="49"/>
      <c r="P6906" s="64"/>
      <c r="Q6906" s="18"/>
      <c r="R6906" s="181">
        <f t="shared" si="969"/>
        <v>0</v>
      </c>
      <c r="S6906" s="181">
        <f t="shared" si="970"/>
        <v>0</v>
      </c>
      <c r="T6906" s="181">
        <f t="shared" si="971"/>
        <v>0</v>
      </c>
      <c r="AQ6906" s="1">
        <f>COUNT(L$11:L6906)</f>
        <v>37</v>
      </c>
      <c r="AR6906" s="43">
        <f t="shared" si="972"/>
        <v>40933</v>
      </c>
      <c r="AS6906" s="44">
        <f t="shared" si="973"/>
        <v>89.120000000000019</v>
      </c>
      <c r="AT6906" s="10" t="str">
        <f t="shared" si="974"/>
        <v/>
      </c>
      <c r="AU6906" s="20" t="str">
        <f t="shared" si="975"/>
        <v/>
      </c>
      <c r="AV6906" s="42">
        <f t="shared" si="976"/>
        <v>1</v>
      </c>
      <c r="AW6906" s="89">
        <f t="shared" si="977"/>
        <v>0</v>
      </c>
      <c r="AX6906" s="168"/>
      <c r="AY6906" s="60"/>
      <c r="AZ6906" s="61"/>
      <c r="BB6906" s="61" t="str">
        <f>IF(Settings!I6902&lt;&gt;"",Settings!I6902,"")</f>
        <v/>
      </c>
    </row>
    <row r="6907" spans="2:54" x14ac:dyDescent="0.2">
      <c r="B6907" s="13"/>
      <c r="C6907" s="12"/>
      <c r="D6907" s="12"/>
      <c r="E6907" s="12"/>
      <c r="F6907" s="12"/>
      <c r="G6907" s="12"/>
      <c r="H6907" s="12"/>
      <c r="I6907" s="15"/>
      <c r="J6907" s="31"/>
      <c r="K6907" s="180"/>
      <c r="L6907" s="40"/>
      <c r="M6907" s="14"/>
      <c r="N6907" s="16"/>
      <c r="O6907" s="49"/>
      <c r="P6907" s="64"/>
      <c r="Q6907" s="18"/>
      <c r="R6907" s="181">
        <f t="shared" si="969"/>
        <v>0</v>
      </c>
      <c r="S6907" s="181">
        <f t="shared" si="970"/>
        <v>0</v>
      </c>
      <c r="T6907" s="181">
        <f t="shared" si="971"/>
        <v>0</v>
      </c>
      <c r="AQ6907" s="1">
        <f>COUNT(L$11:L6907)</f>
        <v>37</v>
      </c>
      <c r="AR6907" s="43">
        <f t="shared" si="972"/>
        <v>40933</v>
      </c>
      <c r="AS6907" s="44">
        <f t="shared" si="973"/>
        <v>89.120000000000019</v>
      </c>
      <c r="AT6907" s="10" t="str">
        <f t="shared" si="974"/>
        <v/>
      </c>
      <c r="AU6907" s="20" t="str">
        <f t="shared" si="975"/>
        <v/>
      </c>
      <c r="AV6907" s="42">
        <f t="shared" si="976"/>
        <v>1</v>
      </c>
      <c r="AW6907" s="89">
        <f t="shared" si="977"/>
        <v>0</v>
      </c>
      <c r="AX6907" s="168"/>
      <c r="AY6907" s="60"/>
      <c r="AZ6907" s="61"/>
      <c r="BB6907" s="61" t="str">
        <f>IF(Settings!I6903&lt;&gt;"",Settings!I6903,"")</f>
        <v/>
      </c>
    </row>
    <row r="6908" spans="2:54" x14ac:dyDescent="0.2">
      <c r="B6908" s="13"/>
      <c r="C6908" s="12"/>
      <c r="D6908" s="12"/>
      <c r="E6908" s="12"/>
      <c r="F6908" s="12"/>
      <c r="G6908" s="12"/>
      <c r="H6908" s="12"/>
      <c r="I6908" s="15"/>
      <c r="J6908" s="31"/>
      <c r="K6908" s="180"/>
      <c r="L6908" s="40"/>
      <c r="M6908" s="14"/>
      <c r="N6908" s="16"/>
      <c r="O6908" s="49"/>
      <c r="P6908" s="64"/>
      <c r="Q6908" s="18"/>
      <c r="R6908" s="181">
        <f t="shared" si="969"/>
        <v>0</v>
      </c>
      <c r="S6908" s="181">
        <f t="shared" si="970"/>
        <v>0</v>
      </c>
      <c r="T6908" s="181">
        <f t="shared" si="971"/>
        <v>0</v>
      </c>
      <c r="AQ6908" s="1">
        <f>COUNT(L$11:L6908)</f>
        <v>37</v>
      </c>
      <c r="AR6908" s="43">
        <f t="shared" si="972"/>
        <v>40933</v>
      </c>
      <c r="AS6908" s="44">
        <f t="shared" si="973"/>
        <v>89.120000000000019</v>
      </c>
      <c r="AT6908" s="10" t="str">
        <f t="shared" si="974"/>
        <v/>
      </c>
      <c r="AU6908" s="20" t="str">
        <f t="shared" si="975"/>
        <v/>
      </c>
      <c r="AV6908" s="42">
        <f t="shared" si="976"/>
        <v>1</v>
      </c>
      <c r="AW6908" s="89">
        <f t="shared" si="977"/>
        <v>0</v>
      </c>
      <c r="AX6908" s="168"/>
      <c r="AY6908" s="60"/>
      <c r="AZ6908" s="61"/>
      <c r="BB6908" s="61" t="str">
        <f>IF(Settings!I6904&lt;&gt;"",Settings!I6904,"")</f>
        <v/>
      </c>
    </row>
    <row r="6909" spans="2:54" x14ac:dyDescent="0.2">
      <c r="B6909" s="13"/>
      <c r="C6909" s="12"/>
      <c r="D6909" s="12"/>
      <c r="E6909" s="12"/>
      <c r="F6909" s="12"/>
      <c r="G6909" s="12"/>
      <c r="H6909" s="12"/>
      <c r="I6909" s="15"/>
      <c r="J6909" s="31"/>
      <c r="K6909" s="180"/>
      <c r="L6909" s="40"/>
      <c r="M6909" s="14"/>
      <c r="N6909" s="16"/>
      <c r="O6909" s="49"/>
      <c r="P6909" s="64"/>
      <c r="Q6909" s="18"/>
      <c r="R6909" s="181">
        <f t="shared" si="969"/>
        <v>0</v>
      </c>
      <c r="S6909" s="181">
        <f t="shared" si="970"/>
        <v>0</v>
      </c>
      <c r="T6909" s="181">
        <f t="shared" si="971"/>
        <v>0</v>
      </c>
      <c r="AQ6909" s="1">
        <f>COUNT(L$11:L6909)</f>
        <v>37</v>
      </c>
      <c r="AR6909" s="43">
        <f t="shared" si="972"/>
        <v>40933</v>
      </c>
      <c r="AS6909" s="44">
        <f t="shared" si="973"/>
        <v>89.120000000000019</v>
      </c>
      <c r="AT6909" s="10" t="str">
        <f t="shared" si="974"/>
        <v/>
      </c>
      <c r="AU6909" s="20" t="str">
        <f t="shared" si="975"/>
        <v/>
      </c>
      <c r="AV6909" s="42">
        <f t="shared" si="976"/>
        <v>1</v>
      </c>
      <c r="AW6909" s="89">
        <f t="shared" si="977"/>
        <v>0</v>
      </c>
      <c r="AX6909" s="168"/>
      <c r="AY6909" s="60"/>
      <c r="AZ6909" s="61"/>
      <c r="BB6909" s="61" t="str">
        <f>IF(Settings!I6905&lt;&gt;"",Settings!I6905,"")</f>
        <v/>
      </c>
    </row>
    <row r="6910" spans="2:54" x14ac:dyDescent="0.2">
      <c r="B6910" s="13"/>
      <c r="C6910" s="12"/>
      <c r="D6910" s="12"/>
      <c r="E6910" s="12"/>
      <c r="F6910" s="12"/>
      <c r="G6910" s="12"/>
      <c r="H6910" s="12"/>
      <c r="I6910" s="15"/>
      <c r="J6910" s="31"/>
      <c r="K6910" s="180"/>
      <c r="L6910" s="40"/>
      <c r="M6910" s="14"/>
      <c r="N6910" s="16"/>
      <c r="O6910" s="49"/>
      <c r="P6910" s="64"/>
      <c r="Q6910" s="18"/>
      <c r="R6910" s="181">
        <f t="shared" si="969"/>
        <v>0</v>
      </c>
      <c r="S6910" s="181">
        <f t="shared" si="970"/>
        <v>0</v>
      </c>
      <c r="T6910" s="181">
        <f t="shared" si="971"/>
        <v>0</v>
      </c>
      <c r="AQ6910" s="1">
        <f>COUNT(L$11:L6910)</f>
        <v>37</v>
      </c>
      <c r="AR6910" s="43">
        <f t="shared" si="972"/>
        <v>40933</v>
      </c>
      <c r="AS6910" s="44">
        <f t="shared" si="973"/>
        <v>89.120000000000019</v>
      </c>
      <c r="AT6910" s="10" t="str">
        <f t="shared" si="974"/>
        <v/>
      </c>
      <c r="AU6910" s="20" t="str">
        <f t="shared" si="975"/>
        <v/>
      </c>
      <c r="AV6910" s="42">
        <f t="shared" si="976"/>
        <v>1</v>
      </c>
      <c r="AW6910" s="89">
        <f t="shared" si="977"/>
        <v>0</v>
      </c>
      <c r="AX6910" s="168"/>
      <c r="AY6910" s="60"/>
      <c r="AZ6910" s="61"/>
      <c r="BB6910" s="61" t="str">
        <f>IF(Settings!I6906&lt;&gt;"",Settings!I6906,"")</f>
        <v/>
      </c>
    </row>
    <row r="6911" spans="2:54" x14ac:dyDescent="0.2">
      <c r="B6911" s="13"/>
      <c r="C6911" s="12"/>
      <c r="D6911" s="12"/>
      <c r="E6911" s="12"/>
      <c r="F6911" s="12"/>
      <c r="G6911" s="12"/>
      <c r="H6911" s="12"/>
      <c r="I6911" s="15"/>
      <c r="J6911" s="31"/>
      <c r="K6911" s="180"/>
      <c r="L6911" s="40"/>
      <c r="M6911" s="14"/>
      <c r="N6911" s="16"/>
      <c r="O6911" s="49"/>
      <c r="P6911" s="64"/>
      <c r="Q6911" s="18"/>
      <c r="R6911" s="181">
        <f t="shared" si="969"/>
        <v>0</v>
      </c>
      <c r="S6911" s="181">
        <f t="shared" si="970"/>
        <v>0</v>
      </c>
      <c r="T6911" s="181">
        <f t="shared" si="971"/>
        <v>0</v>
      </c>
      <c r="AQ6911" s="1">
        <f>COUNT(L$11:L6911)</f>
        <v>37</v>
      </c>
      <c r="AR6911" s="43">
        <f t="shared" si="972"/>
        <v>40933</v>
      </c>
      <c r="AS6911" s="44">
        <f t="shared" si="973"/>
        <v>89.120000000000019</v>
      </c>
      <c r="AT6911" s="10" t="str">
        <f t="shared" si="974"/>
        <v/>
      </c>
      <c r="AU6911" s="20" t="str">
        <f t="shared" si="975"/>
        <v/>
      </c>
      <c r="AV6911" s="42">
        <f t="shared" si="976"/>
        <v>1</v>
      </c>
      <c r="AW6911" s="89">
        <f t="shared" si="977"/>
        <v>0</v>
      </c>
      <c r="AX6911" s="168"/>
      <c r="AY6911" s="60"/>
      <c r="AZ6911" s="61"/>
      <c r="BB6911" s="61" t="str">
        <f>IF(Settings!I6907&lt;&gt;"",Settings!I6907,"")</f>
        <v/>
      </c>
    </row>
    <row r="6912" spans="2:54" x14ac:dyDescent="0.2">
      <c r="B6912" s="13"/>
      <c r="C6912" s="12"/>
      <c r="D6912" s="12"/>
      <c r="E6912" s="12"/>
      <c r="F6912" s="12"/>
      <c r="G6912" s="12"/>
      <c r="H6912" s="12"/>
      <c r="I6912" s="15"/>
      <c r="J6912" s="31"/>
      <c r="K6912" s="180"/>
      <c r="L6912" s="40"/>
      <c r="M6912" s="14"/>
      <c r="N6912" s="16"/>
      <c r="O6912" s="49"/>
      <c r="P6912" s="64"/>
      <c r="Q6912" s="18"/>
      <c r="R6912" s="181">
        <f t="shared" si="969"/>
        <v>0</v>
      </c>
      <c r="S6912" s="181">
        <f t="shared" si="970"/>
        <v>0</v>
      </c>
      <c r="T6912" s="181">
        <f t="shared" si="971"/>
        <v>0</v>
      </c>
      <c r="AQ6912" s="1">
        <f>COUNT(L$11:L6912)</f>
        <v>37</v>
      </c>
      <c r="AR6912" s="43">
        <f t="shared" si="972"/>
        <v>40933</v>
      </c>
      <c r="AS6912" s="44">
        <f t="shared" si="973"/>
        <v>89.120000000000019</v>
      </c>
      <c r="AT6912" s="10" t="str">
        <f t="shared" si="974"/>
        <v/>
      </c>
      <c r="AU6912" s="20" t="str">
        <f t="shared" si="975"/>
        <v/>
      </c>
      <c r="AV6912" s="42">
        <f t="shared" si="976"/>
        <v>1</v>
      </c>
      <c r="AW6912" s="89">
        <f t="shared" si="977"/>
        <v>0</v>
      </c>
      <c r="AX6912" s="168"/>
      <c r="AY6912" s="60"/>
      <c r="AZ6912" s="61"/>
      <c r="BB6912" s="61" t="str">
        <f>IF(Settings!I6908&lt;&gt;"",Settings!I6908,"")</f>
        <v/>
      </c>
    </row>
    <row r="6913" spans="2:54" x14ac:dyDescent="0.2">
      <c r="B6913" s="13"/>
      <c r="C6913" s="12"/>
      <c r="D6913" s="12"/>
      <c r="E6913" s="12"/>
      <c r="F6913" s="12"/>
      <c r="G6913" s="12"/>
      <c r="H6913" s="12"/>
      <c r="I6913" s="15"/>
      <c r="J6913" s="31"/>
      <c r="K6913" s="180"/>
      <c r="L6913" s="40"/>
      <c r="M6913" s="14"/>
      <c r="N6913" s="16"/>
      <c r="O6913" s="49"/>
      <c r="P6913" s="64"/>
      <c r="Q6913" s="18"/>
      <c r="R6913" s="181">
        <f t="shared" si="969"/>
        <v>0</v>
      </c>
      <c r="S6913" s="181">
        <f t="shared" si="970"/>
        <v>0</v>
      </c>
      <c r="T6913" s="181">
        <f t="shared" si="971"/>
        <v>0</v>
      </c>
      <c r="AQ6913" s="1">
        <f>COUNT(L$11:L6913)</f>
        <v>37</v>
      </c>
      <c r="AR6913" s="43">
        <f t="shared" si="972"/>
        <v>40933</v>
      </c>
      <c r="AS6913" s="44">
        <f t="shared" si="973"/>
        <v>89.120000000000019</v>
      </c>
      <c r="AT6913" s="10" t="str">
        <f t="shared" si="974"/>
        <v/>
      </c>
      <c r="AU6913" s="20" t="str">
        <f t="shared" si="975"/>
        <v/>
      </c>
      <c r="AV6913" s="42">
        <f t="shared" si="976"/>
        <v>1</v>
      </c>
      <c r="AW6913" s="89">
        <f t="shared" si="977"/>
        <v>0</v>
      </c>
      <c r="AX6913" s="168"/>
      <c r="AY6913" s="60"/>
      <c r="AZ6913" s="61"/>
      <c r="BB6913" s="61" t="str">
        <f>IF(Settings!I6909&lt;&gt;"",Settings!I6909,"")</f>
        <v/>
      </c>
    </row>
    <row r="6914" spans="2:54" x14ac:dyDescent="0.2">
      <c r="B6914" s="13"/>
      <c r="C6914" s="12"/>
      <c r="D6914" s="12"/>
      <c r="E6914" s="12"/>
      <c r="F6914" s="12"/>
      <c r="G6914" s="12"/>
      <c r="H6914" s="12"/>
      <c r="I6914" s="15"/>
      <c r="J6914" s="31"/>
      <c r="K6914" s="180"/>
      <c r="L6914" s="40"/>
      <c r="M6914" s="14"/>
      <c r="N6914" s="16"/>
      <c r="O6914" s="49"/>
      <c r="P6914" s="64"/>
      <c r="Q6914" s="18"/>
      <c r="R6914" s="181">
        <f t="shared" si="969"/>
        <v>0</v>
      </c>
      <c r="S6914" s="181">
        <f t="shared" si="970"/>
        <v>0</v>
      </c>
      <c r="T6914" s="181">
        <f t="shared" si="971"/>
        <v>0</v>
      </c>
      <c r="AQ6914" s="1">
        <f>COUNT(L$11:L6914)</f>
        <v>37</v>
      </c>
      <c r="AR6914" s="43">
        <f t="shared" si="972"/>
        <v>40933</v>
      </c>
      <c r="AS6914" s="44">
        <f t="shared" si="973"/>
        <v>89.120000000000019</v>
      </c>
      <c r="AT6914" s="10" t="str">
        <f t="shared" si="974"/>
        <v/>
      </c>
      <c r="AU6914" s="20" t="str">
        <f t="shared" si="975"/>
        <v/>
      </c>
      <c r="AV6914" s="42">
        <f t="shared" si="976"/>
        <v>1</v>
      </c>
      <c r="AW6914" s="89">
        <f t="shared" si="977"/>
        <v>0</v>
      </c>
      <c r="AX6914" s="168"/>
      <c r="AY6914" s="60"/>
      <c r="AZ6914" s="61"/>
      <c r="BB6914" s="61" t="str">
        <f>IF(Settings!I6910&lt;&gt;"",Settings!I6910,"")</f>
        <v/>
      </c>
    </row>
    <row r="6915" spans="2:54" x14ac:dyDescent="0.2">
      <c r="B6915" s="13"/>
      <c r="C6915" s="12"/>
      <c r="D6915" s="12"/>
      <c r="E6915" s="12"/>
      <c r="F6915" s="12"/>
      <c r="G6915" s="12"/>
      <c r="H6915" s="12"/>
      <c r="I6915" s="15"/>
      <c r="J6915" s="31"/>
      <c r="K6915" s="180"/>
      <c r="L6915" s="40"/>
      <c r="M6915" s="14"/>
      <c r="N6915" s="16"/>
      <c r="O6915" s="49"/>
      <c r="P6915" s="64"/>
      <c r="Q6915" s="18"/>
      <c r="R6915" s="181">
        <f t="shared" si="969"/>
        <v>0</v>
      </c>
      <c r="S6915" s="181">
        <f t="shared" si="970"/>
        <v>0</v>
      </c>
      <c r="T6915" s="181">
        <f t="shared" si="971"/>
        <v>0</v>
      </c>
      <c r="AQ6915" s="1">
        <f>COUNT(L$11:L6915)</f>
        <v>37</v>
      </c>
      <c r="AR6915" s="43">
        <f t="shared" si="972"/>
        <v>40933</v>
      </c>
      <c r="AS6915" s="44">
        <f t="shared" si="973"/>
        <v>89.120000000000019</v>
      </c>
      <c r="AT6915" s="10" t="str">
        <f t="shared" si="974"/>
        <v/>
      </c>
      <c r="AU6915" s="20" t="str">
        <f t="shared" si="975"/>
        <v/>
      </c>
      <c r="AV6915" s="42">
        <f t="shared" si="976"/>
        <v>1</v>
      </c>
      <c r="AW6915" s="89">
        <f t="shared" si="977"/>
        <v>0</v>
      </c>
      <c r="AX6915" s="168"/>
      <c r="AY6915" s="60"/>
      <c r="AZ6915" s="61"/>
      <c r="BB6915" s="61" t="str">
        <f>IF(Settings!I6911&lt;&gt;"",Settings!I6911,"")</f>
        <v/>
      </c>
    </row>
    <row r="6916" spans="2:54" x14ac:dyDescent="0.2">
      <c r="B6916" s="13"/>
      <c r="C6916" s="12"/>
      <c r="D6916" s="12"/>
      <c r="E6916" s="12"/>
      <c r="F6916" s="12"/>
      <c r="G6916" s="12"/>
      <c r="H6916" s="12"/>
      <c r="I6916" s="15"/>
      <c r="J6916" s="31"/>
      <c r="K6916" s="180"/>
      <c r="L6916" s="40"/>
      <c r="M6916" s="14"/>
      <c r="N6916" s="16"/>
      <c r="O6916" s="49"/>
      <c r="P6916" s="64"/>
      <c r="Q6916" s="18"/>
      <c r="R6916" s="181">
        <f t="shared" si="969"/>
        <v>0</v>
      </c>
      <c r="S6916" s="181">
        <f t="shared" si="970"/>
        <v>0</v>
      </c>
      <c r="T6916" s="181">
        <f t="shared" si="971"/>
        <v>0</v>
      </c>
      <c r="AQ6916" s="1">
        <f>COUNT(L$11:L6916)</f>
        <v>37</v>
      </c>
      <c r="AR6916" s="43">
        <f t="shared" si="972"/>
        <v>40933</v>
      </c>
      <c r="AS6916" s="44">
        <f t="shared" si="973"/>
        <v>89.120000000000019</v>
      </c>
      <c r="AT6916" s="10" t="str">
        <f t="shared" si="974"/>
        <v/>
      </c>
      <c r="AU6916" s="20" t="str">
        <f t="shared" si="975"/>
        <v/>
      </c>
      <c r="AV6916" s="42">
        <f t="shared" si="976"/>
        <v>1</v>
      </c>
      <c r="AW6916" s="89">
        <f t="shared" si="977"/>
        <v>0</v>
      </c>
      <c r="AX6916" s="168"/>
      <c r="AY6916" s="60"/>
      <c r="AZ6916" s="61"/>
      <c r="BB6916" s="61" t="str">
        <f>IF(Settings!I6912&lt;&gt;"",Settings!I6912,"")</f>
        <v/>
      </c>
    </row>
    <row r="6917" spans="2:54" x14ac:dyDescent="0.2">
      <c r="B6917" s="13"/>
      <c r="C6917" s="12"/>
      <c r="D6917" s="12"/>
      <c r="E6917" s="12"/>
      <c r="F6917" s="12"/>
      <c r="G6917" s="12"/>
      <c r="H6917" s="12"/>
      <c r="I6917" s="15"/>
      <c r="J6917" s="31"/>
      <c r="K6917" s="180"/>
      <c r="L6917" s="40"/>
      <c r="M6917" s="14"/>
      <c r="N6917" s="16"/>
      <c r="O6917" s="49"/>
      <c r="P6917" s="64"/>
      <c r="Q6917" s="18"/>
      <c r="R6917" s="181">
        <f t="shared" si="969"/>
        <v>0</v>
      </c>
      <c r="S6917" s="181">
        <f t="shared" si="970"/>
        <v>0</v>
      </c>
      <c r="T6917" s="181">
        <f t="shared" si="971"/>
        <v>0</v>
      </c>
      <c r="AQ6917" s="1">
        <f>COUNT(L$11:L6917)</f>
        <v>37</v>
      </c>
      <c r="AR6917" s="43">
        <f t="shared" si="972"/>
        <v>40933</v>
      </c>
      <c r="AS6917" s="44">
        <f t="shared" si="973"/>
        <v>89.120000000000019</v>
      </c>
      <c r="AT6917" s="10" t="str">
        <f t="shared" si="974"/>
        <v/>
      </c>
      <c r="AU6917" s="20" t="str">
        <f t="shared" si="975"/>
        <v/>
      </c>
      <c r="AV6917" s="42">
        <f t="shared" si="976"/>
        <v>1</v>
      </c>
      <c r="AW6917" s="89">
        <f t="shared" si="977"/>
        <v>0</v>
      </c>
      <c r="AX6917" s="168"/>
      <c r="AY6917" s="60"/>
      <c r="AZ6917" s="61"/>
      <c r="BB6917" s="61" t="str">
        <f>IF(Settings!I6913&lt;&gt;"",Settings!I6913,"")</f>
        <v/>
      </c>
    </row>
    <row r="6918" spans="2:54" x14ac:dyDescent="0.2">
      <c r="B6918" s="13"/>
      <c r="C6918" s="12"/>
      <c r="D6918" s="12"/>
      <c r="E6918" s="12"/>
      <c r="F6918" s="12"/>
      <c r="G6918" s="12"/>
      <c r="H6918" s="12"/>
      <c r="I6918" s="15"/>
      <c r="J6918" s="31"/>
      <c r="K6918" s="180"/>
      <c r="L6918" s="40"/>
      <c r="M6918" s="14"/>
      <c r="N6918" s="16"/>
      <c r="O6918" s="49"/>
      <c r="P6918" s="64"/>
      <c r="Q6918" s="18"/>
      <c r="R6918" s="181">
        <f t="shared" si="969"/>
        <v>0</v>
      </c>
      <c r="S6918" s="181">
        <f t="shared" si="970"/>
        <v>0</v>
      </c>
      <c r="T6918" s="181">
        <f t="shared" si="971"/>
        <v>0</v>
      </c>
      <c r="AQ6918" s="1">
        <f>COUNT(L$11:L6918)</f>
        <v>37</v>
      </c>
      <c r="AR6918" s="43">
        <f t="shared" si="972"/>
        <v>40933</v>
      </c>
      <c r="AS6918" s="44">
        <f t="shared" si="973"/>
        <v>89.120000000000019</v>
      </c>
      <c r="AT6918" s="10" t="str">
        <f t="shared" si="974"/>
        <v/>
      </c>
      <c r="AU6918" s="20" t="str">
        <f t="shared" si="975"/>
        <v/>
      </c>
      <c r="AV6918" s="42">
        <f t="shared" si="976"/>
        <v>1</v>
      </c>
      <c r="AW6918" s="89">
        <f t="shared" si="977"/>
        <v>0</v>
      </c>
      <c r="AX6918" s="168"/>
      <c r="AY6918" s="60"/>
      <c r="AZ6918" s="61"/>
      <c r="BB6918" s="61" t="str">
        <f>IF(Settings!I6914&lt;&gt;"",Settings!I6914,"")</f>
        <v/>
      </c>
    </row>
    <row r="6919" spans="2:54" x14ac:dyDescent="0.2">
      <c r="B6919" s="13"/>
      <c r="C6919" s="12"/>
      <c r="D6919" s="12"/>
      <c r="E6919" s="12"/>
      <c r="F6919" s="12"/>
      <c r="G6919" s="12"/>
      <c r="H6919" s="12"/>
      <c r="I6919" s="15"/>
      <c r="J6919" s="31"/>
      <c r="K6919" s="180"/>
      <c r="L6919" s="40"/>
      <c r="M6919" s="14"/>
      <c r="N6919" s="16"/>
      <c r="O6919" s="49"/>
      <c r="P6919" s="64"/>
      <c r="Q6919" s="18"/>
      <c r="R6919" s="181">
        <f t="shared" si="969"/>
        <v>0</v>
      </c>
      <c r="S6919" s="181">
        <f t="shared" si="970"/>
        <v>0</v>
      </c>
      <c r="T6919" s="181">
        <f t="shared" si="971"/>
        <v>0</v>
      </c>
      <c r="AQ6919" s="1">
        <f>COUNT(L$11:L6919)</f>
        <v>37</v>
      </c>
      <c r="AR6919" s="43">
        <f t="shared" si="972"/>
        <v>40933</v>
      </c>
      <c r="AS6919" s="44">
        <f t="shared" si="973"/>
        <v>89.120000000000019</v>
      </c>
      <c r="AT6919" s="10" t="str">
        <f t="shared" si="974"/>
        <v/>
      </c>
      <c r="AU6919" s="20" t="str">
        <f t="shared" si="975"/>
        <v/>
      </c>
      <c r="AV6919" s="42">
        <f t="shared" si="976"/>
        <v>1</v>
      </c>
      <c r="AW6919" s="89">
        <f t="shared" si="977"/>
        <v>0</v>
      </c>
      <c r="AX6919" s="168"/>
      <c r="AY6919" s="60"/>
      <c r="AZ6919" s="61"/>
      <c r="BB6919" s="61" t="str">
        <f>IF(Settings!I6915&lt;&gt;"",Settings!I6915,"")</f>
        <v/>
      </c>
    </row>
    <row r="6920" spans="2:54" x14ac:dyDescent="0.2">
      <c r="B6920" s="13"/>
      <c r="C6920" s="12"/>
      <c r="D6920" s="12"/>
      <c r="E6920" s="12"/>
      <c r="F6920" s="12"/>
      <c r="G6920" s="12"/>
      <c r="H6920" s="12"/>
      <c r="I6920" s="15"/>
      <c r="J6920" s="31"/>
      <c r="K6920" s="180"/>
      <c r="L6920" s="40"/>
      <c r="M6920" s="14"/>
      <c r="N6920" s="16"/>
      <c r="O6920" s="49"/>
      <c r="P6920" s="64"/>
      <c r="Q6920" s="18"/>
      <c r="R6920" s="181">
        <f t="shared" si="969"/>
        <v>0</v>
      </c>
      <c r="S6920" s="181">
        <f t="shared" si="970"/>
        <v>0</v>
      </c>
      <c r="T6920" s="181">
        <f t="shared" si="971"/>
        <v>0</v>
      </c>
      <c r="AQ6920" s="1">
        <f>COUNT(L$11:L6920)</f>
        <v>37</v>
      </c>
      <c r="AR6920" s="43">
        <f t="shared" si="972"/>
        <v>40933</v>
      </c>
      <c r="AS6920" s="44">
        <f t="shared" si="973"/>
        <v>89.120000000000019</v>
      </c>
      <c r="AT6920" s="10" t="str">
        <f t="shared" si="974"/>
        <v/>
      </c>
      <c r="AU6920" s="20" t="str">
        <f t="shared" si="975"/>
        <v/>
      </c>
      <c r="AV6920" s="42">
        <f t="shared" si="976"/>
        <v>1</v>
      </c>
      <c r="AW6920" s="89">
        <f t="shared" si="977"/>
        <v>0</v>
      </c>
      <c r="AX6920" s="168"/>
      <c r="AY6920" s="60"/>
      <c r="AZ6920" s="61"/>
      <c r="BB6920" s="61" t="str">
        <f>IF(Settings!I6916&lt;&gt;"",Settings!I6916,"")</f>
        <v/>
      </c>
    </row>
    <row r="6921" spans="2:54" x14ac:dyDescent="0.2">
      <c r="B6921" s="13"/>
      <c r="C6921" s="12"/>
      <c r="D6921" s="12"/>
      <c r="E6921" s="12"/>
      <c r="F6921" s="12"/>
      <c r="G6921" s="12"/>
      <c r="H6921" s="12"/>
      <c r="I6921" s="15"/>
      <c r="J6921" s="31"/>
      <c r="K6921" s="180"/>
      <c r="L6921" s="40"/>
      <c r="M6921" s="14"/>
      <c r="N6921" s="16"/>
      <c r="O6921" s="49"/>
      <c r="P6921" s="64"/>
      <c r="Q6921" s="18"/>
      <c r="R6921" s="181">
        <f t="shared" si="969"/>
        <v>0</v>
      </c>
      <c r="S6921" s="181">
        <f t="shared" si="970"/>
        <v>0</v>
      </c>
      <c r="T6921" s="181">
        <f t="shared" si="971"/>
        <v>0</v>
      </c>
      <c r="AQ6921" s="1">
        <f>COUNT(L$11:L6921)</f>
        <v>37</v>
      </c>
      <c r="AR6921" s="43">
        <f t="shared" si="972"/>
        <v>40933</v>
      </c>
      <c r="AS6921" s="44">
        <f t="shared" si="973"/>
        <v>89.120000000000019</v>
      </c>
      <c r="AT6921" s="10" t="str">
        <f t="shared" si="974"/>
        <v/>
      </c>
      <c r="AU6921" s="20" t="str">
        <f t="shared" si="975"/>
        <v/>
      </c>
      <c r="AV6921" s="42">
        <f t="shared" si="976"/>
        <v>1</v>
      </c>
      <c r="AW6921" s="89">
        <f t="shared" si="977"/>
        <v>0</v>
      </c>
      <c r="AX6921" s="168"/>
      <c r="AY6921" s="60"/>
      <c r="AZ6921" s="61"/>
      <c r="BB6921" s="61" t="str">
        <f>IF(Settings!I6917&lt;&gt;"",Settings!I6917,"")</f>
        <v/>
      </c>
    </row>
    <row r="6922" spans="2:54" x14ac:dyDescent="0.2">
      <c r="B6922" s="13"/>
      <c r="C6922" s="12"/>
      <c r="D6922" s="12"/>
      <c r="E6922" s="12"/>
      <c r="F6922" s="12"/>
      <c r="G6922" s="12"/>
      <c r="H6922" s="12"/>
      <c r="I6922" s="15"/>
      <c r="J6922" s="31"/>
      <c r="K6922" s="180"/>
      <c r="L6922" s="40"/>
      <c r="M6922" s="14"/>
      <c r="N6922" s="16"/>
      <c r="O6922" s="49"/>
      <c r="P6922" s="64"/>
      <c r="Q6922" s="18"/>
      <c r="R6922" s="181">
        <f t="shared" si="969"/>
        <v>0</v>
      </c>
      <c r="S6922" s="181">
        <f t="shared" si="970"/>
        <v>0</v>
      </c>
      <c r="T6922" s="181">
        <f t="shared" si="971"/>
        <v>0</v>
      </c>
      <c r="AQ6922" s="1">
        <f>COUNT(L$11:L6922)</f>
        <v>37</v>
      </c>
      <c r="AR6922" s="43">
        <f t="shared" si="972"/>
        <v>40933</v>
      </c>
      <c r="AS6922" s="44">
        <f t="shared" si="973"/>
        <v>89.120000000000019</v>
      </c>
      <c r="AT6922" s="10" t="str">
        <f t="shared" si="974"/>
        <v/>
      </c>
      <c r="AU6922" s="20" t="str">
        <f t="shared" si="975"/>
        <v/>
      </c>
      <c r="AV6922" s="42">
        <f t="shared" si="976"/>
        <v>1</v>
      </c>
      <c r="AW6922" s="89">
        <f t="shared" si="977"/>
        <v>0</v>
      </c>
      <c r="AX6922" s="168"/>
      <c r="AY6922" s="60"/>
      <c r="AZ6922" s="61"/>
      <c r="BB6922" s="61" t="str">
        <f>IF(Settings!I6918&lt;&gt;"",Settings!I6918,"")</f>
        <v/>
      </c>
    </row>
    <row r="6923" spans="2:54" x14ac:dyDescent="0.2">
      <c r="B6923" s="13"/>
      <c r="C6923" s="12"/>
      <c r="D6923" s="12"/>
      <c r="E6923" s="12"/>
      <c r="F6923" s="12"/>
      <c r="G6923" s="12"/>
      <c r="H6923" s="12"/>
      <c r="I6923" s="15"/>
      <c r="J6923" s="31"/>
      <c r="K6923" s="180"/>
      <c r="L6923" s="40"/>
      <c r="M6923" s="14"/>
      <c r="N6923" s="16"/>
      <c r="O6923" s="49"/>
      <c r="P6923" s="64"/>
      <c r="Q6923" s="18"/>
      <c r="R6923" s="181">
        <f t="shared" si="969"/>
        <v>0</v>
      </c>
      <c r="S6923" s="181">
        <f t="shared" si="970"/>
        <v>0</v>
      </c>
      <c r="T6923" s="181">
        <f t="shared" si="971"/>
        <v>0</v>
      </c>
      <c r="AQ6923" s="1">
        <f>COUNT(L$11:L6923)</f>
        <v>37</v>
      </c>
      <c r="AR6923" s="43">
        <f t="shared" si="972"/>
        <v>40933</v>
      </c>
      <c r="AS6923" s="44">
        <f t="shared" si="973"/>
        <v>89.120000000000019</v>
      </c>
      <c r="AT6923" s="10" t="str">
        <f t="shared" si="974"/>
        <v/>
      </c>
      <c r="AU6923" s="20" t="str">
        <f t="shared" si="975"/>
        <v/>
      </c>
      <c r="AV6923" s="42">
        <f t="shared" si="976"/>
        <v>1</v>
      </c>
      <c r="AW6923" s="89">
        <f t="shared" si="977"/>
        <v>0</v>
      </c>
      <c r="AX6923" s="168"/>
      <c r="AY6923" s="60"/>
      <c r="AZ6923" s="61"/>
      <c r="BB6923" s="61" t="str">
        <f>IF(Settings!I6919&lt;&gt;"",Settings!I6919,"")</f>
        <v/>
      </c>
    </row>
    <row r="6924" spans="2:54" x14ac:dyDescent="0.2">
      <c r="B6924" s="13"/>
      <c r="C6924" s="12"/>
      <c r="D6924" s="12"/>
      <c r="E6924" s="12"/>
      <c r="F6924" s="12"/>
      <c r="G6924" s="12"/>
      <c r="H6924" s="12"/>
      <c r="I6924" s="15"/>
      <c r="J6924" s="31"/>
      <c r="K6924" s="180"/>
      <c r="L6924" s="40"/>
      <c r="M6924" s="14"/>
      <c r="N6924" s="16"/>
      <c r="O6924" s="49"/>
      <c r="P6924" s="64"/>
      <c r="Q6924" s="18"/>
      <c r="R6924" s="181">
        <f t="shared" ref="R6924:R6987" si="978">ROUND(IF(M6924&lt;&gt;"Y",IF(P6924&lt;&gt;"Y",K6924,K6924*(AV6924-1)),0),ROUNDING)</f>
        <v>0</v>
      </c>
      <c r="S6924" s="181">
        <f t="shared" ref="S6924:S6987" si="979">ROUND(IF(O6924&gt;0,IF(M6924="Y",AW6924*(1-O6924),IF(AW6924&gt;R6924,R6924 + (AW6924 - R6924)*(1-O6924),AW6924)),AW6924),ROUNDING)</f>
        <v>0</v>
      </c>
      <c r="T6924" s="181">
        <f t="shared" ref="T6924:T6987" si="980">ROUND(IF(N6924="P",0,IF(OR(M6924="N",M6924=""),S6924-R6924,S6924)),ROUNDING)</f>
        <v>0</v>
      </c>
      <c r="AQ6924" s="1">
        <f>COUNT(L$11:L6924)</f>
        <v>37</v>
      </c>
      <c r="AR6924" s="43">
        <f t="shared" si="972"/>
        <v>40933</v>
      </c>
      <c r="AS6924" s="44">
        <f t="shared" si="973"/>
        <v>89.120000000000019</v>
      </c>
      <c r="AT6924" s="10" t="str">
        <f t="shared" si="974"/>
        <v/>
      </c>
      <c r="AU6924" s="20" t="str">
        <f t="shared" si="975"/>
        <v/>
      </c>
      <c r="AV6924" s="42">
        <f t="shared" si="976"/>
        <v>1</v>
      </c>
      <c r="AW6924" s="89">
        <f t="shared" si="977"/>
        <v>0</v>
      </c>
      <c r="AX6924" s="168"/>
      <c r="AY6924" s="60"/>
      <c r="AZ6924" s="61"/>
      <c r="BB6924" s="61" t="str">
        <f>IF(Settings!I6920&lt;&gt;"",Settings!I6920,"")</f>
        <v/>
      </c>
    </row>
    <row r="6925" spans="2:54" x14ac:dyDescent="0.2">
      <c r="B6925" s="13"/>
      <c r="C6925" s="12"/>
      <c r="D6925" s="12"/>
      <c r="E6925" s="12"/>
      <c r="F6925" s="12"/>
      <c r="G6925" s="12"/>
      <c r="H6925" s="12"/>
      <c r="I6925" s="15"/>
      <c r="J6925" s="31"/>
      <c r="K6925" s="180"/>
      <c r="L6925" s="40"/>
      <c r="M6925" s="14"/>
      <c r="N6925" s="16"/>
      <c r="O6925" s="49"/>
      <c r="P6925" s="64"/>
      <c r="Q6925" s="18"/>
      <c r="R6925" s="181">
        <f t="shared" si="978"/>
        <v>0</v>
      </c>
      <c r="S6925" s="181">
        <f t="shared" si="979"/>
        <v>0</v>
      </c>
      <c r="T6925" s="181">
        <f t="shared" si="980"/>
        <v>0</v>
      </c>
      <c r="AQ6925" s="1">
        <f>COUNT(L$11:L6925)</f>
        <v>37</v>
      </c>
      <c r="AR6925" s="43">
        <f t="shared" ref="AR6925:AR6988" si="981">IF(B6925&gt;2,B6925,AR6924)</f>
        <v>40933</v>
      </c>
      <c r="AS6925" s="44">
        <f t="shared" ref="AS6925:AS6988" si="982">AS6924+T6925</f>
        <v>89.120000000000019</v>
      </c>
      <c r="AT6925" s="10" t="str">
        <f t="shared" ref="AT6925:AT6988" si="983">IF(N6925="P",IF(P6925&lt;&gt;"Y",IF(M6925&lt;&gt;"Y",K6925*AV6925,K6925*AV6925-K6925),IF(M6925&lt;&gt;"Y",K6925 + K6925*(AV6925-1),K6925)),"")</f>
        <v/>
      </c>
      <c r="AU6925" s="20" t="str">
        <f t="shared" ref="AU6925:AU6988" si="984">IF(M6925="Y",IF(P6925="Y",K6925*(AV6925-1),K6925),"")</f>
        <v/>
      </c>
      <c r="AV6925" s="42">
        <f t="shared" ref="AV6925:AV6988" si="985">IF(L6925&lt;&gt;"",IF(ODDS_TYPE=1,L6925,IF(ODDS_TYPE=2,IF(L6925&gt;0,1+L6925/100,IF(L6925&lt;0,1-100/L6925,1)),IF(ODDS_TYPE=3,1+L6925,IF(ODDS_TYPE=4,1+L6925,IF(ODDS_TYPE=5,IF(L6925&gt;0,1+L6925,1-1/L6925),IF(ODDS_TYPE=6,IF(L6925&gt;=0,L6925+1,1-1/L6925),1)))))),1)</f>
        <v>1</v>
      </c>
      <c r="AW6925" s="89">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68"/>
      <c r="AY6925" s="60"/>
      <c r="AZ6925" s="61"/>
      <c r="BB6925" s="61" t="str">
        <f>IF(Settings!I6921&lt;&gt;"",Settings!I6921,"")</f>
        <v/>
      </c>
    </row>
    <row r="6926" spans="2:54" x14ac:dyDescent="0.2">
      <c r="B6926" s="13"/>
      <c r="C6926" s="12"/>
      <c r="D6926" s="12"/>
      <c r="E6926" s="12"/>
      <c r="F6926" s="12"/>
      <c r="G6926" s="12"/>
      <c r="H6926" s="12"/>
      <c r="I6926" s="15"/>
      <c r="J6926" s="31"/>
      <c r="K6926" s="180"/>
      <c r="L6926" s="40"/>
      <c r="M6926" s="14"/>
      <c r="N6926" s="16"/>
      <c r="O6926" s="49"/>
      <c r="P6926" s="64"/>
      <c r="Q6926" s="18"/>
      <c r="R6926" s="181">
        <f t="shared" si="978"/>
        <v>0</v>
      </c>
      <c r="S6926" s="181">
        <f t="shared" si="979"/>
        <v>0</v>
      </c>
      <c r="T6926" s="181">
        <f t="shared" si="980"/>
        <v>0</v>
      </c>
      <c r="AQ6926" s="1">
        <f>COUNT(L$11:L6926)</f>
        <v>37</v>
      </c>
      <c r="AR6926" s="43">
        <f t="shared" si="981"/>
        <v>40933</v>
      </c>
      <c r="AS6926" s="44">
        <f t="shared" si="982"/>
        <v>89.120000000000019</v>
      </c>
      <c r="AT6926" s="10" t="str">
        <f t="shared" si="983"/>
        <v/>
      </c>
      <c r="AU6926" s="20" t="str">
        <f t="shared" si="984"/>
        <v/>
      </c>
      <c r="AV6926" s="42">
        <f t="shared" si="985"/>
        <v>1</v>
      </c>
      <c r="AW6926" s="89">
        <f t="shared" si="986"/>
        <v>0</v>
      </c>
      <c r="AX6926" s="168"/>
      <c r="AY6926" s="60"/>
      <c r="AZ6926" s="61"/>
      <c r="BB6926" s="61" t="str">
        <f>IF(Settings!I6922&lt;&gt;"",Settings!I6922,"")</f>
        <v/>
      </c>
    </row>
    <row r="6927" spans="2:54" x14ac:dyDescent="0.2">
      <c r="B6927" s="13"/>
      <c r="C6927" s="12"/>
      <c r="D6927" s="12"/>
      <c r="E6927" s="12"/>
      <c r="F6927" s="12"/>
      <c r="G6927" s="12"/>
      <c r="H6927" s="12"/>
      <c r="I6927" s="15"/>
      <c r="J6927" s="31"/>
      <c r="K6927" s="180"/>
      <c r="L6927" s="40"/>
      <c r="M6927" s="14"/>
      <c r="N6927" s="16"/>
      <c r="O6927" s="49"/>
      <c r="P6927" s="64"/>
      <c r="Q6927" s="18"/>
      <c r="R6927" s="181">
        <f t="shared" si="978"/>
        <v>0</v>
      </c>
      <c r="S6927" s="181">
        <f t="shared" si="979"/>
        <v>0</v>
      </c>
      <c r="T6927" s="181">
        <f t="shared" si="980"/>
        <v>0</v>
      </c>
      <c r="AQ6927" s="1">
        <f>COUNT(L$11:L6927)</f>
        <v>37</v>
      </c>
      <c r="AR6927" s="43">
        <f t="shared" si="981"/>
        <v>40933</v>
      </c>
      <c r="AS6927" s="44">
        <f t="shared" si="982"/>
        <v>89.120000000000019</v>
      </c>
      <c r="AT6927" s="10" t="str">
        <f t="shared" si="983"/>
        <v/>
      </c>
      <c r="AU6927" s="20" t="str">
        <f t="shared" si="984"/>
        <v/>
      </c>
      <c r="AV6927" s="42">
        <f t="shared" si="985"/>
        <v>1</v>
      </c>
      <c r="AW6927" s="89">
        <f t="shared" si="986"/>
        <v>0</v>
      </c>
      <c r="AX6927" s="168"/>
      <c r="AY6927" s="60"/>
      <c r="AZ6927" s="61"/>
      <c r="BB6927" s="61" t="str">
        <f>IF(Settings!I6923&lt;&gt;"",Settings!I6923,"")</f>
        <v/>
      </c>
    </row>
    <row r="6928" spans="2:54" x14ac:dyDescent="0.2">
      <c r="B6928" s="13"/>
      <c r="C6928" s="12"/>
      <c r="D6928" s="12"/>
      <c r="E6928" s="12"/>
      <c r="F6928" s="12"/>
      <c r="G6928" s="12"/>
      <c r="H6928" s="12"/>
      <c r="I6928" s="15"/>
      <c r="J6928" s="31"/>
      <c r="K6928" s="180"/>
      <c r="L6928" s="40"/>
      <c r="M6928" s="14"/>
      <c r="N6928" s="16"/>
      <c r="O6928" s="49"/>
      <c r="P6928" s="64"/>
      <c r="Q6928" s="18"/>
      <c r="R6928" s="181">
        <f t="shared" si="978"/>
        <v>0</v>
      </c>
      <c r="S6928" s="181">
        <f t="shared" si="979"/>
        <v>0</v>
      </c>
      <c r="T6928" s="181">
        <f t="shared" si="980"/>
        <v>0</v>
      </c>
      <c r="AQ6928" s="1">
        <f>COUNT(L$11:L6928)</f>
        <v>37</v>
      </c>
      <c r="AR6928" s="43">
        <f t="shared" si="981"/>
        <v>40933</v>
      </c>
      <c r="AS6928" s="44">
        <f t="shared" si="982"/>
        <v>89.120000000000019</v>
      </c>
      <c r="AT6928" s="10" t="str">
        <f t="shared" si="983"/>
        <v/>
      </c>
      <c r="AU6928" s="20" t="str">
        <f t="shared" si="984"/>
        <v/>
      </c>
      <c r="AV6928" s="42">
        <f t="shared" si="985"/>
        <v>1</v>
      </c>
      <c r="AW6928" s="89">
        <f t="shared" si="986"/>
        <v>0</v>
      </c>
      <c r="AX6928" s="168"/>
      <c r="AY6928" s="60"/>
      <c r="AZ6928" s="61"/>
      <c r="BB6928" s="61" t="str">
        <f>IF(Settings!I6924&lt;&gt;"",Settings!I6924,"")</f>
        <v/>
      </c>
    </row>
    <row r="6929" spans="2:54" x14ac:dyDescent="0.2">
      <c r="B6929" s="13"/>
      <c r="C6929" s="12"/>
      <c r="D6929" s="12"/>
      <c r="E6929" s="12"/>
      <c r="F6929" s="12"/>
      <c r="G6929" s="12"/>
      <c r="H6929" s="12"/>
      <c r="I6929" s="15"/>
      <c r="J6929" s="31"/>
      <c r="K6929" s="180"/>
      <c r="L6929" s="40"/>
      <c r="M6929" s="14"/>
      <c r="N6929" s="16"/>
      <c r="O6929" s="49"/>
      <c r="P6929" s="64"/>
      <c r="Q6929" s="18"/>
      <c r="R6929" s="181">
        <f t="shared" si="978"/>
        <v>0</v>
      </c>
      <c r="S6929" s="181">
        <f t="shared" si="979"/>
        <v>0</v>
      </c>
      <c r="T6929" s="181">
        <f t="shared" si="980"/>
        <v>0</v>
      </c>
      <c r="AQ6929" s="1">
        <f>COUNT(L$11:L6929)</f>
        <v>37</v>
      </c>
      <c r="AR6929" s="43">
        <f t="shared" si="981"/>
        <v>40933</v>
      </c>
      <c r="AS6929" s="44">
        <f t="shared" si="982"/>
        <v>89.120000000000019</v>
      </c>
      <c r="AT6929" s="10" t="str">
        <f t="shared" si="983"/>
        <v/>
      </c>
      <c r="AU6929" s="20" t="str">
        <f t="shared" si="984"/>
        <v/>
      </c>
      <c r="AV6929" s="42">
        <f t="shared" si="985"/>
        <v>1</v>
      </c>
      <c r="AW6929" s="89">
        <f t="shared" si="986"/>
        <v>0</v>
      </c>
      <c r="AX6929" s="168"/>
      <c r="AY6929" s="60"/>
      <c r="AZ6929" s="61"/>
      <c r="BB6929" s="61" t="str">
        <f>IF(Settings!I6925&lt;&gt;"",Settings!I6925,"")</f>
        <v/>
      </c>
    </row>
    <row r="6930" spans="2:54" x14ac:dyDescent="0.2">
      <c r="B6930" s="13"/>
      <c r="C6930" s="12"/>
      <c r="D6930" s="12"/>
      <c r="E6930" s="12"/>
      <c r="F6930" s="12"/>
      <c r="G6930" s="12"/>
      <c r="H6930" s="12"/>
      <c r="I6930" s="15"/>
      <c r="J6930" s="31"/>
      <c r="K6930" s="180"/>
      <c r="L6930" s="40"/>
      <c r="M6930" s="14"/>
      <c r="N6930" s="16"/>
      <c r="O6930" s="49"/>
      <c r="P6930" s="64"/>
      <c r="Q6930" s="18"/>
      <c r="R6930" s="181">
        <f t="shared" si="978"/>
        <v>0</v>
      </c>
      <c r="S6930" s="181">
        <f t="shared" si="979"/>
        <v>0</v>
      </c>
      <c r="T6930" s="181">
        <f t="shared" si="980"/>
        <v>0</v>
      </c>
      <c r="AQ6930" s="1">
        <f>COUNT(L$11:L6930)</f>
        <v>37</v>
      </c>
      <c r="AR6930" s="43">
        <f t="shared" si="981"/>
        <v>40933</v>
      </c>
      <c r="AS6930" s="44">
        <f t="shared" si="982"/>
        <v>89.120000000000019</v>
      </c>
      <c r="AT6930" s="10" t="str">
        <f t="shared" si="983"/>
        <v/>
      </c>
      <c r="AU6930" s="20" t="str">
        <f t="shared" si="984"/>
        <v/>
      </c>
      <c r="AV6930" s="42">
        <f t="shared" si="985"/>
        <v>1</v>
      </c>
      <c r="AW6930" s="89">
        <f t="shared" si="986"/>
        <v>0</v>
      </c>
      <c r="AX6930" s="168"/>
      <c r="AY6930" s="60"/>
      <c r="AZ6930" s="61"/>
      <c r="BB6930" s="61" t="str">
        <f>IF(Settings!I6926&lt;&gt;"",Settings!I6926,"")</f>
        <v/>
      </c>
    </row>
    <row r="6931" spans="2:54" x14ac:dyDescent="0.2">
      <c r="B6931" s="13"/>
      <c r="C6931" s="12"/>
      <c r="D6931" s="12"/>
      <c r="E6931" s="12"/>
      <c r="F6931" s="12"/>
      <c r="G6931" s="12"/>
      <c r="H6931" s="12"/>
      <c r="I6931" s="15"/>
      <c r="J6931" s="31"/>
      <c r="K6931" s="180"/>
      <c r="L6931" s="40"/>
      <c r="M6931" s="14"/>
      <c r="N6931" s="16"/>
      <c r="O6931" s="49"/>
      <c r="P6931" s="64"/>
      <c r="Q6931" s="18"/>
      <c r="R6931" s="181">
        <f t="shared" si="978"/>
        <v>0</v>
      </c>
      <c r="S6931" s="181">
        <f t="shared" si="979"/>
        <v>0</v>
      </c>
      <c r="T6931" s="181">
        <f t="shared" si="980"/>
        <v>0</v>
      </c>
      <c r="AQ6931" s="1">
        <f>COUNT(L$11:L6931)</f>
        <v>37</v>
      </c>
      <c r="AR6931" s="43">
        <f t="shared" si="981"/>
        <v>40933</v>
      </c>
      <c r="AS6931" s="44">
        <f t="shared" si="982"/>
        <v>89.120000000000019</v>
      </c>
      <c r="AT6931" s="10" t="str">
        <f t="shared" si="983"/>
        <v/>
      </c>
      <c r="AU6931" s="20" t="str">
        <f t="shared" si="984"/>
        <v/>
      </c>
      <c r="AV6931" s="42">
        <f t="shared" si="985"/>
        <v>1</v>
      </c>
      <c r="AW6931" s="89">
        <f t="shared" si="986"/>
        <v>0</v>
      </c>
      <c r="AX6931" s="168"/>
      <c r="AY6931" s="60"/>
      <c r="AZ6931" s="61"/>
      <c r="BB6931" s="61" t="str">
        <f>IF(Settings!I6927&lt;&gt;"",Settings!I6927,"")</f>
        <v/>
      </c>
    </row>
    <row r="6932" spans="2:54" x14ac:dyDescent="0.2">
      <c r="B6932" s="13"/>
      <c r="C6932" s="12"/>
      <c r="D6932" s="12"/>
      <c r="E6932" s="12"/>
      <c r="F6932" s="12"/>
      <c r="G6932" s="12"/>
      <c r="H6932" s="12"/>
      <c r="I6932" s="15"/>
      <c r="J6932" s="31"/>
      <c r="K6932" s="180"/>
      <c r="L6932" s="40"/>
      <c r="M6932" s="14"/>
      <c r="N6932" s="16"/>
      <c r="O6932" s="49"/>
      <c r="P6932" s="64"/>
      <c r="Q6932" s="18"/>
      <c r="R6932" s="181">
        <f t="shared" si="978"/>
        <v>0</v>
      </c>
      <c r="S6932" s="181">
        <f t="shared" si="979"/>
        <v>0</v>
      </c>
      <c r="T6932" s="181">
        <f t="shared" si="980"/>
        <v>0</v>
      </c>
      <c r="AQ6932" s="1">
        <f>COUNT(L$11:L6932)</f>
        <v>37</v>
      </c>
      <c r="AR6932" s="43">
        <f t="shared" si="981"/>
        <v>40933</v>
      </c>
      <c r="AS6932" s="44">
        <f t="shared" si="982"/>
        <v>89.120000000000019</v>
      </c>
      <c r="AT6932" s="10" t="str">
        <f t="shared" si="983"/>
        <v/>
      </c>
      <c r="AU6932" s="20" t="str">
        <f t="shared" si="984"/>
        <v/>
      </c>
      <c r="AV6932" s="42">
        <f t="shared" si="985"/>
        <v>1</v>
      </c>
      <c r="AW6932" s="89">
        <f t="shared" si="986"/>
        <v>0</v>
      </c>
      <c r="AX6932" s="168"/>
      <c r="AY6932" s="60"/>
      <c r="AZ6932" s="61"/>
      <c r="BB6932" s="61" t="str">
        <f>IF(Settings!I6928&lt;&gt;"",Settings!I6928,"")</f>
        <v/>
      </c>
    </row>
    <row r="6933" spans="2:54" x14ac:dyDescent="0.2">
      <c r="B6933" s="13"/>
      <c r="C6933" s="12"/>
      <c r="D6933" s="12"/>
      <c r="E6933" s="12"/>
      <c r="F6933" s="12"/>
      <c r="G6933" s="12"/>
      <c r="H6933" s="12"/>
      <c r="I6933" s="15"/>
      <c r="J6933" s="31"/>
      <c r="K6933" s="180"/>
      <c r="L6933" s="40"/>
      <c r="M6933" s="14"/>
      <c r="N6933" s="16"/>
      <c r="O6933" s="49"/>
      <c r="P6933" s="64"/>
      <c r="Q6933" s="18"/>
      <c r="R6933" s="181">
        <f t="shared" si="978"/>
        <v>0</v>
      </c>
      <c r="S6933" s="181">
        <f t="shared" si="979"/>
        <v>0</v>
      </c>
      <c r="T6933" s="181">
        <f t="shared" si="980"/>
        <v>0</v>
      </c>
      <c r="AQ6933" s="1">
        <f>COUNT(L$11:L6933)</f>
        <v>37</v>
      </c>
      <c r="AR6933" s="43">
        <f t="shared" si="981"/>
        <v>40933</v>
      </c>
      <c r="AS6933" s="44">
        <f t="shared" si="982"/>
        <v>89.120000000000019</v>
      </c>
      <c r="AT6933" s="10" t="str">
        <f t="shared" si="983"/>
        <v/>
      </c>
      <c r="AU6933" s="20" t="str">
        <f t="shared" si="984"/>
        <v/>
      </c>
      <c r="AV6933" s="42">
        <f t="shared" si="985"/>
        <v>1</v>
      </c>
      <c r="AW6933" s="89">
        <f t="shared" si="986"/>
        <v>0</v>
      </c>
      <c r="AX6933" s="168"/>
      <c r="AY6933" s="60"/>
      <c r="AZ6933" s="61"/>
      <c r="BB6933" s="61" t="str">
        <f>IF(Settings!I6929&lt;&gt;"",Settings!I6929,"")</f>
        <v/>
      </c>
    </row>
    <row r="6934" spans="2:54" x14ac:dyDescent="0.2">
      <c r="B6934" s="13"/>
      <c r="C6934" s="12"/>
      <c r="D6934" s="12"/>
      <c r="E6934" s="12"/>
      <c r="F6934" s="12"/>
      <c r="G6934" s="12"/>
      <c r="H6934" s="12"/>
      <c r="I6934" s="15"/>
      <c r="J6934" s="31"/>
      <c r="K6934" s="180"/>
      <c r="L6934" s="40"/>
      <c r="M6934" s="14"/>
      <c r="N6934" s="16"/>
      <c r="O6934" s="49"/>
      <c r="P6934" s="64"/>
      <c r="Q6934" s="18"/>
      <c r="R6934" s="181">
        <f t="shared" si="978"/>
        <v>0</v>
      </c>
      <c r="S6934" s="181">
        <f t="shared" si="979"/>
        <v>0</v>
      </c>
      <c r="T6934" s="181">
        <f t="shared" si="980"/>
        <v>0</v>
      </c>
      <c r="AQ6934" s="1">
        <f>COUNT(L$11:L6934)</f>
        <v>37</v>
      </c>
      <c r="AR6934" s="43">
        <f t="shared" si="981"/>
        <v>40933</v>
      </c>
      <c r="AS6934" s="44">
        <f t="shared" si="982"/>
        <v>89.120000000000019</v>
      </c>
      <c r="AT6934" s="10" t="str">
        <f t="shared" si="983"/>
        <v/>
      </c>
      <c r="AU6934" s="20" t="str">
        <f t="shared" si="984"/>
        <v/>
      </c>
      <c r="AV6934" s="42">
        <f t="shared" si="985"/>
        <v>1</v>
      </c>
      <c r="AW6934" s="89">
        <f t="shared" si="986"/>
        <v>0</v>
      </c>
      <c r="AX6934" s="168"/>
      <c r="AY6934" s="60"/>
      <c r="AZ6934" s="61"/>
      <c r="BB6934" s="61" t="str">
        <f>IF(Settings!I6930&lt;&gt;"",Settings!I6930,"")</f>
        <v/>
      </c>
    </row>
    <row r="6935" spans="2:54" x14ac:dyDescent="0.2">
      <c r="B6935" s="13"/>
      <c r="C6935" s="12"/>
      <c r="D6935" s="12"/>
      <c r="E6935" s="12"/>
      <c r="F6935" s="12"/>
      <c r="G6935" s="12"/>
      <c r="H6935" s="12"/>
      <c r="I6935" s="15"/>
      <c r="J6935" s="31"/>
      <c r="K6935" s="180"/>
      <c r="L6935" s="40"/>
      <c r="M6935" s="14"/>
      <c r="N6935" s="16"/>
      <c r="O6935" s="49"/>
      <c r="P6935" s="64"/>
      <c r="Q6935" s="18"/>
      <c r="R6935" s="181">
        <f t="shared" si="978"/>
        <v>0</v>
      </c>
      <c r="S6935" s="181">
        <f t="shared" si="979"/>
        <v>0</v>
      </c>
      <c r="T6935" s="181">
        <f t="shared" si="980"/>
        <v>0</v>
      </c>
      <c r="AQ6935" s="1">
        <f>COUNT(L$11:L6935)</f>
        <v>37</v>
      </c>
      <c r="AR6935" s="43">
        <f t="shared" si="981"/>
        <v>40933</v>
      </c>
      <c r="AS6935" s="44">
        <f t="shared" si="982"/>
        <v>89.120000000000019</v>
      </c>
      <c r="AT6935" s="10" t="str">
        <f t="shared" si="983"/>
        <v/>
      </c>
      <c r="AU6935" s="20" t="str">
        <f t="shared" si="984"/>
        <v/>
      </c>
      <c r="AV6935" s="42">
        <f t="shared" si="985"/>
        <v>1</v>
      </c>
      <c r="AW6935" s="89">
        <f t="shared" si="986"/>
        <v>0</v>
      </c>
      <c r="AX6935" s="168"/>
      <c r="AY6935" s="60"/>
      <c r="AZ6935" s="61"/>
      <c r="BB6935" s="61" t="str">
        <f>IF(Settings!I6931&lt;&gt;"",Settings!I6931,"")</f>
        <v/>
      </c>
    </row>
    <row r="6936" spans="2:54" x14ac:dyDescent="0.2">
      <c r="B6936" s="13"/>
      <c r="C6936" s="12"/>
      <c r="D6936" s="12"/>
      <c r="E6936" s="12"/>
      <c r="F6936" s="12"/>
      <c r="G6936" s="12"/>
      <c r="H6936" s="12"/>
      <c r="I6936" s="15"/>
      <c r="J6936" s="31"/>
      <c r="K6936" s="180"/>
      <c r="L6936" s="40"/>
      <c r="M6936" s="14"/>
      <c r="N6936" s="16"/>
      <c r="O6936" s="49"/>
      <c r="P6936" s="64"/>
      <c r="Q6936" s="18"/>
      <c r="R6936" s="181">
        <f t="shared" si="978"/>
        <v>0</v>
      </c>
      <c r="S6936" s="181">
        <f t="shared" si="979"/>
        <v>0</v>
      </c>
      <c r="T6936" s="181">
        <f t="shared" si="980"/>
        <v>0</v>
      </c>
      <c r="AQ6936" s="1">
        <f>COUNT(L$11:L6936)</f>
        <v>37</v>
      </c>
      <c r="AR6936" s="43">
        <f t="shared" si="981"/>
        <v>40933</v>
      </c>
      <c r="AS6936" s="44">
        <f t="shared" si="982"/>
        <v>89.120000000000019</v>
      </c>
      <c r="AT6936" s="10" t="str">
        <f t="shared" si="983"/>
        <v/>
      </c>
      <c r="AU6936" s="20" t="str">
        <f t="shared" si="984"/>
        <v/>
      </c>
      <c r="AV6936" s="42">
        <f t="shared" si="985"/>
        <v>1</v>
      </c>
      <c r="AW6936" s="89">
        <f t="shared" si="986"/>
        <v>0</v>
      </c>
      <c r="AX6936" s="168"/>
      <c r="AY6936" s="60"/>
      <c r="AZ6936" s="61"/>
      <c r="BB6936" s="61" t="str">
        <f>IF(Settings!I6932&lt;&gt;"",Settings!I6932,"")</f>
        <v/>
      </c>
    </row>
    <row r="6937" spans="2:54" x14ac:dyDescent="0.2">
      <c r="B6937" s="13"/>
      <c r="C6937" s="12"/>
      <c r="D6937" s="12"/>
      <c r="E6937" s="12"/>
      <c r="F6937" s="12"/>
      <c r="G6937" s="12"/>
      <c r="H6937" s="12"/>
      <c r="I6937" s="15"/>
      <c r="J6937" s="31"/>
      <c r="K6937" s="180"/>
      <c r="L6937" s="40"/>
      <c r="M6937" s="14"/>
      <c r="N6937" s="16"/>
      <c r="O6937" s="49"/>
      <c r="P6937" s="64"/>
      <c r="Q6937" s="18"/>
      <c r="R6937" s="181">
        <f t="shared" si="978"/>
        <v>0</v>
      </c>
      <c r="S6937" s="181">
        <f t="shared" si="979"/>
        <v>0</v>
      </c>
      <c r="T6937" s="181">
        <f t="shared" si="980"/>
        <v>0</v>
      </c>
      <c r="AQ6937" s="1">
        <f>COUNT(L$11:L6937)</f>
        <v>37</v>
      </c>
      <c r="AR6937" s="43">
        <f t="shared" si="981"/>
        <v>40933</v>
      </c>
      <c r="AS6937" s="44">
        <f t="shared" si="982"/>
        <v>89.120000000000019</v>
      </c>
      <c r="AT6937" s="10" t="str">
        <f t="shared" si="983"/>
        <v/>
      </c>
      <c r="AU6937" s="20" t="str">
        <f t="shared" si="984"/>
        <v/>
      </c>
      <c r="AV6937" s="42">
        <f t="shared" si="985"/>
        <v>1</v>
      </c>
      <c r="AW6937" s="89">
        <f t="shared" si="986"/>
        <v>0</v>
      </c>
      <c r="AX6937" s="168"/>
      <c r="AY6937" s="60"/>
      <c r="AZ6937" s="61"/>
      <c r="BB6937" s="61" t="str">
        <f>IF(Settings!I6933&lt;&gt;"",Settings!I6933,"")</f>
        <v/>
      </c>
    </row>
    <row r="6938" spans="2:54" x14ac:dyDescent="0.2">
      <c r="B6938" s="13"/>
      <c r="C6938" s="12"/>
      <c r="D6938" s="12"/>
      <c r="E6938" s="12"/>
      <c r="F6938" s="12"/>
      <c r="G6938" s="12"/>
      <c r="H6938" s="12"/>
      <c r="I6938" s="15"/>
      <c r="J6938" s="31"/>
      <c r="K6938" s="180"/>
      <c r="L6938" s="40"/>
      <c r="M6938" s="14"/>
      <c r="N6938" s="16"/>
      <c r="O6938" s="49"/>
      <c r="P6938" s="64"/>
      <c r="Q6938" s="18"/>
      <c r="R6938" s="181">
        <f t="shared" si="978"/>
        <v>0</v>
      </c>
      <c r="S6938" s="181">
        <f t="shared" si="979"/>
        <v>0</v>
      </c>
      <c r="T6938" s="181">
        <f t="shared" si="980"/>
        <v>0</v>
      </c>
      <c r="AQ6938" s="1">
        <f>COUNT(L$11:L6938)</f>
        <v>37</v>
      </c>
      <c r="AR6938" s="43">
        <f t="shared" si="981"/>
        <v>40933</v>
      </c>
      <c r="AS6938" s="44">
        <f t="shared" si="982"/>
        <v>89.120000000000019</v>
      </c>
      <c r="AT6938" s="10" t="str">
        <f t="shared" si="983"/>
        <v/>
      </c>
      <c r="AU6938" s="20" t="str">
        <f t="shared" si="984"/>
        <v/>
      </c>
      <c r="AV6938" s="42">
        <f t="shared" si="985"/>
        <v>1</v>
      </c>
      <c r="AW6938" s="89">
        <f t="shared" si="986"/>
        <v>0</v>
      </c>
      <c r="AX6938" s="168"/>
      <c r="AY6938" s="60"/>
      <c r="AZ6938" s="61"/>
      <c r="BB6938" s="61" t="str">
        <f>IF(Settings!I6934&lt;&gt;"",Settings!I6934,"")</f>
        <v/>
      </c>
    </row>
    <row r="6939" spans="2:54" x14ac:dyDescent="0.2">
      <c r="B6939" s="13"/>
      <c r="C6939" s="12"/>
      <c r="D6939" s="12"/>
      <c r="E6939" s="12"/>
      <c r="F6939" s="12"/>
      <c r="G6939" s="12"/>
      <c r="H6939" s="12"/>
      <c r="I6939" s="15"/>
      <c r="J6939" s="31"/>
      <c r="K6939" s="180"/>
      <c r="L6939" s="40"/>
      <c r="M6939" s="14"/>
      <c r="N6939" s="16"/>
      <c r="O6939" s="49"/>
      <c r="P6939" s="64"/>
      <c r="Q6939" s="18"/>
      <c r="R6939" s="181">
        <f t="shared" si="978"/>
        <v>0</v>
      </c>
      <c r="S6939" s="181">
        <f t="shared" si="979"/>
        <v>0</v>
      </c>
      <c r="T6939" s="181">
        <f t="shared" si="980"/>
        <v>0</v>
      </c>
      <c r="AQ6939" s="1">
        <f>COUNT(L$11:L6939)</f>
        <v>37</v>
      </c>
      <c r="AR6939" s="43">
        <f t="shared" si="981"/>
        <v>40933</v>
      </c>
      <c r="AS6939" s="44">
        <f t="shared" si="982"/>
        <v>89.120000000000019</v>
      </c>
      <c r="AT6939" s="10" t="str">
        <f t="shared" si="983"/>
        <v/>
      </c>
      <c r="AU6939" s="20" t="str">
        <f t="shared" si="984"/>
        <v/>
      </c>
      <c r="AV6939" s="42">
        <f t="shared" si="985"/>
        <v>1</v>
      </c>
      <c r="AW6939" s="89">
        <f t="shared" si="986"/>
        <v>0</v>
      </c>
      <c r="AX6939" s="168"/>
      <c r="AY6939" s="60"/>
      <c r="AZ6939" s="61"/>
      <c r="BB6939" s="61" t="str">
        <f>IF(Settings!I6935&lt;&gt;"",Settings!I6935,"")</f>
        <v/>
      </c>
    </row>
    <row r="6940" spans="2:54" x14ac:dyDescent="0.2">
      <c r="B6940" s="13"/>
      <c r="C6940" s="12"/>
      <c r="D6940" s="12"/>
      <c r="E6940" s="12"/>
      <c r="F6940" s="12"/>
      <c r="G6940" s="12"/>
      <c r="H6940" s="12"/>
      <c r="I6940" s="15"/>
      <c r="J6940" s="31"/>
      <c r="K6940" s="180"/>
      <c r="L6940" s="40"/>
      <c r="M6940" s="14"/>
      <c r="N6940" s="16"/>
      <c r="O6940" s="49"/>
      <c r="P6940" s="64"/>
      <c r="Q6940" s="18"/>
      <c r="R6940" s="181">
        <f t="shared" si="978"/>
        <v>0</v>
      </c>
      <c r="S6940" s="181">
        <f t="shared" si="979"/>
        <v>0</v>
      </c>
      <c r="T6940" s="181">
        <f t="shared" si="980"/>
        <v>0</v>
      </c>
      <c r="AQ6940" s="1">
        <f>COUNT(L$11:L6940)</f>
        <v>37</v>
      </c>
      <c r="AR6940" s="43">
        <f t="shared" si="981"/>
        <v>40933</v>
      </c>
      <c r="AS6940" s="44">
        <f t="shared" si="982"/>
        <v>89.120000000000019</v>
      </c>
      <c r="AT6940" s="10" t="str">
        <f t="shared" si="983"/>
        <v/>
      </c>
      <c r="AU6940" s="20" t="str">
        <f t="shared" si="984"/>
        <v/>
      </c>
      <c r="AV6940" s="42">
        <f t="shared" si="985"/>
        <v>1</v>
      </c>
      <c r="AW6940" s="89">
        <f t="shared" si="986"/>
        <v>0</v>
      </c>
      <c r="AX6940" s="168"/>
      <c r="AY6940" s="60"/>
      <c r="AZ6940" s="61"/>
      <c r="BB6940" s="61" t="str">
        <f>IF(Settings!I6936&lt;&gt;"",Settings!I6936,"")</f>
        <v/>
      </c>
    </row>
    <row r="6941" spans="2:54" x14ac:dyDescent="0.2">
      <c r="B6941" s="13"/>
      <c r="C6941" s="12"/>
      <c r="D6941" s="12"/>
      <c r="E6941" s="12"/>
      <c r="F6941" s="12"/>
      <c r="G6941" s="12"/>
      <c r="H6941" s="12"/>
      <c r="I6941" s="15"/>
      <c r="J6941" s="31"/>
      <c r="K6941" s="180"/>
      <c r="L6941" s="40"/>
      <c r="M6941" s="14"/>
      <c r="N6941" s="16"/>
      <c r="O6941" s="49"/>
      <c r="P6941" s="64"/>
      <c r="Q6941" s="18"/>
      <c r="R6941" s="181">
        <f t="shared" si="978"/>
        <v>0</v>
      </c>
      <c r="S6941" s="181">
        <f t="shared" si="979"/>
        <v>0</v>
      </c>
      <c r="T6941" s="181">
        <f t="shared" si="980"/>
        <v>0</v>
      </c>
      <c r="AQ6941" s="1">
        <f>COUNT(L$11:L6941)</f>
        <v>37</v>
      </c>
      <c r="AR6941" s="43">
        <f t="shared" si="981"/>
        <v>40933</v>
      </c>
      <c r="AS6941" s="44">
        <f t="shared" si="982"/>
        <v>89.120000000000019</v>
      </c>
      <c r="AT6941" s="10" t="str">
        <f t="shared" si="983"/>
        <v/>
      </c>
      <c r="AU6941" s="20" t="str">
        <f t="shared" si="984"/>
        <v/>
      </c>
      <c r="AV6941" s="42">
        <f t="shared" si="985"/>
        <v>1</v>
      </c>
      <c r="AW6941" s="89">
        <f t="shared" si="986"/>
        <v>0</v>
      </c>
      <c r="AX6941" s="168"/>
      <c r="AY6941" s="60"/>
      <c r="AZ6941" s="61"/>
      <c r="BB6941" s="61" t="str">
        <f>IF(Settings!I6937&lt;&gt;"",Settings!I6937,"")</f>
        <v/>
      </c>
    </row>
    <row r="6942" spans="2:54" x14ac:dyDescent="0.2">
      <c r="B6942" s="13"/>
      <c r="C6942" s="12"/>
      <c r="D6942" s="12"/>
      <c r="E6942" s="12"/>
      <c r="F6942" s="12"/>
      <c r="G6942" s="12"/>
      <c r="H6942" s="12"/>
      <c r="I6942" s="15"/>
      <c r="J6942" s="31"/>
      <c r="K6942" s="180"/>
      <c r="L6942" s="40"/>
      <c r="M6942" s="14"/>
      <c r="N6942" s="16"/>
      <c r="O6942" s="49"/>
      <c r="P6942" s="64"/>
      <c r="Q6942" s="18"/>
      <c r="R6942" s="181">
        <f t="shared" si="978"/>
        <v>0</v>
      </c>
      <c r="S6942" s="181">
        <f t="shared" si="979"/>
        <v>0</v>
      </c>
      <c r="T6942" s="181">
        <f t="shared" si="980"/>
        <v>0</v>
      </c>
      <c r="AQ6942" s="1">
        <f>COUNT(L$11:L6942)</f>
        <v>37</v>
      </c>
      <c r="AR6942" s="43">
        <f t="shared" si="981"/>
        <v>40933</v>
      </c>
      <c r="AS6942" s="44">
        <f t="shared" si="982"/>
        <v>89.120000000000019</v>
      </c>
      <c r="AT6942" s="10" t="str">
        <f t="shared" si="983"/>
        <v/>
      </c>
      <c r="AU6942" s="20" t="str">
        <f t="shared" si="984"/>
        <v/>
      </c>
      <c r="AV6942" s="42">
        <f t="shared" si="985"/>
        <v>1</v>
      </c>
      <c r="AW6942" s="89">
        <f t="shared" si="986"/>
        <v>0</v>
      </c>
      <c r="AX6942" s="168"/>
      <c r="AY6942" s="60"/>
      <c r="AZ6942" s="61"/>
      <c r="BB6942" s="61" t="str">
        <f>IF(Settings!I6938&lt;&gt;"",Settings!I6938,"")</f>
        <v/>
      </c>
    </row>
    <row r="6943" spans="2:54" x14ac:dyDescent="0.2">
      <c r="B6943" s="13"/>
      <c r="C6943" s="12"/>
      <c r="D6943" s="12"/>
      <c r="E6943" s="12"/>
      <c r="F6943" s="12"/>
      <c r="G6943" s="12"/>
      <c r="H6943" s="12"/>
      <c r="I6943" s="15"/>
      <c r="J6943" s="31"/>
      <c r="K6943" s="180"/>
      <c r="L6943" s="40"/>
      <c r="M6943" s="14"/>
      <c r="N6943" s="16"/>
      <c r="O6943" s="49"/>
      <c r="P6943" s="64"/>
      <c r="Q6943" s="18"/>
      <c r="R6943" s="181">
        <f t="shared" si="978"/>
        <v>0</v>
      </c>
      <c r="S6943" s="181">
        <f t="shared" si="979"/>
        <v>0</v>
      </c>
      <c r="T6943" s="181">
        <f t="shared" si="980"/>
        <v>0</v>
      </c>
      <c r="AQ6943" s="1">
        <f>COUNT(L$11:L6943)</f>
        <v>37</v>
      </c>
      <c r="AR6943" s="43">
        <f t="shared" si="981"/>
        <v>40933</v>
      </c>
      <c r="AS6943" s="44">
        <f t="shared" si="982"/>
        <v>89.120000000000019</v>
      </c>
      <c r="AT6943" s="10" t="str">
        <f t="shared" si="983"/>
        <v/>
      </c>
      <c r="AU6943" s="20" t="str">
        <f t="shared" si="984"/>
        <v/>
      </c>
      <c r="AV6943" s="42">
        <f t="shared" si="985"/>
        <v>1</v>
      </c>
      <c r="AW6943" s="89">
        <f t="shared" si="986"/>
        <v>0</v>
      </c>
      <c r="AX6943" s="168"/>
      <c r="AY6943" s="60"/>
      <c r="AZ6943" s="61"/>
      <c r="BB6943" s="61" t="str">
        <f>IF(Settings!I6939&lt;&gt;"",Settings!I6939,"")</f>
        <v/>
      </c>
    </row>
    <row r="6944" spans="2:54" x14ac:dyDescent="0.2">
      <c r="B6944" s="13"/>
      <c r="C6944" s="12"/>
      <c r="D6944" s="12"/>
      <c r="E6944" s="12"/>
      <c r="F6944" s="12"/>
      <c r="G6944" s="12"/>
      <c r="H6944" s="12"/>
      <c r="I6944" s="15"/>
      <c r="J6944" s="31"/>
      <c r="K6944" s="180"/>
      <c r="L6944" s="40"/>
      <c r="M6944" s="14"/>
      <c r="N6944" s="16"/>
      <c r="O6944" s="49"/>
      <c r="P6944" s="64"/>
      <c r="Q6944" s="18"/>
      <c r="R6944" s="181">
        <f t="shared" si="978"/>
        <v>0</v>
      </c>
      <c r="S6944" s="181">
        <f t="shared" si="979"/>
        <v>0</v>
      </c>
      <c r="T6944" s="181">
        <f t="shared" si="980"/>
        <v>0</v>
      </c>
      <c r="AQ6944" s="1">
        <f>COUNT(L$11:L6944)</f>
        <v>37</v>
      </c>
      <c r="AR6944" s="43">
        <f t="shared" si="981"/>
        <v>40933</v>
      </c>
      <c r="AS6944" s="44">
        <f t="shared" si="982"/>
        <v>89.120000000000019</v>
      </c>
      <c r="AT6944" s="10" t="str">
        <f t="shared" si="983"/>
        <v/>
      </c>
      <c r="AU6944" s="20" t="str">
        <f t="shared" si="984"/>
        <v/>
      </c>
      <c r="AV6944" s="42">
        <f t="shared" si="985"/>
        <v>1</v>
      </c>
      <c r="AW6944" s="89">
        <f t="shared" si="986"/>
        <v>0</v>
      </c>
      <c r="AX6944" s="168"/>
      <c r="AY6944" s="60"/>
      <c r="AZ6944" s="61"/>
      <c r="BB6944" s="61" t="str">
        <f>IF(Settings!I6940&lt;&gt;"",Settings!I6940,"")</f>
        <v/>
      </c>
    </row>
    <row r="6945" spans="2:54" x14ac:dyDescent="0.2">
      <c r="B6945" s="13"/>
      <c r="C6945" s="12"/>
      <c r="D6945" s="12"/>
      <c r="E6945" s="12"/>
      <c r="F6945" s="12"/>
      <c r="G6945" s="12"/>
      <c r="H6945" s="12"/>
      <c r="I6945" s="15"/>
      <c r="J6945" s="31"/>
      <c r="K6945" s="180"/>
      <c r="L6945" s="40"/>
      <c r="M6945" s="14"/>
      <c r="N6945" s="16"/>
      <c r="O6945" s="49"/>
      <c r="P6945" s="64"/>
      <c r="Q6945" s="18"/>
      <c r="R6945" s="181">
        <f t="shared" si="978"/>
        <v>0</v>
      </c>
      <c r="S6945" s="181">
        <f t="shared" si="979"/>
        <v>0</v>
      </c>
      <c r="T6945" s="181">
        <f t="shared" si="980"/>
        <v>0</v>
      </c>
      <c r="AQ6945" s="1">
        <f>COUNT(L$11:L6945)</f>
        <v>37</v>
      </c>
      <c r="AR6945" s="43">
        <f t="shared" si="981"/>
        <v>40933</v>
      </c>
      <c r="AS6945" s="44">
        <f t="shared" si="982"/>
        <v>89.120000000000019</v>
      </c>
      <c r="AT6945" s="10" t="str">
        <f t="shared" si="983"/>
        <v/>
      </c>
      <c r="AU6945" s="20" t="str">
        <f t="shared" si="984"/>
        <v/>
      </c>
      <c r="AV6945" s="42">
        <f t="shared" si="985"/>
        <v>1</v>
      </c>
      <c r="AW6945" s="89">
        <f t="shared" si="986"/>
        <v>0</v>
      </c>
      <c r="AX6945" s="168"/>
      <c r="AY6945" s="60"/>
      <c r="AZ6945" s="61"/>
      <c r="BB6945" s="61" t="str">
        <f>IF(Settings!I6941&lt;&gt;"",Settings!I6941,"")</f>
        <v/>
      </c>
    </row>
    <row r="6946" spans="2:54" x14ac:dyDescent="0.2">
      <c r="B6946" s="13"/>
      <c r="C6946" s="12"/>
      <c r="D6946" s="12"/>
      <c r="E6946" s="12"/>
      <c r="F6946" s="12"/>
      <c r="G6946" s="12"/>
      <c r="H6946" s="12"/>
      <c r="I6946" s="15"/>
      <c r="J6946" s="31"/>
      <c r="K6946" s="180"/>
      <c r="L6946" s="40"/>
      <c r="M6946" s="14"/>
      <c r="N6946" s="16"/>
      <c r="O6946" s="49"/>
      <c r="P6946" s="64"/>
      <c r="Q6946" s="18"/>
      <c r="R6946" s="181">
        <f t="shared" si="978"/>
        <v>0</v>
      </c>
      <c r="S6946" s="181">
        <f t="shared" si="979"/>
        <v>0</v>
      </c>
      <c r="T6946" s="181">
        <f t="shared" si="980"/>
        <v>0</v>
      </c>
      <c r="AQ6946" s="1">
        <f>COUNT(L$11:L6946)</f>
        <v>37</v>
      </c>
      <c r="AR6946" s="43">
        <f t="shared" si="981"/>
        <v>40933</v>
      </c>
      <c r="AS6946" s="44">
        <f t="shared" si="982"/>
        <v>89.120000000000019</v>
      </c>
      <c r="AT6946" s="10" t="str">
        <f t="shared" si="983"/>
        <v/>
      </c>
      <c r="AU6946" s="20" t="str">
        <f t="shared" si="984"/>
        <v/>
      </c>
      <c r="AV6946" s="42">
        <f t="shared" si="985"/>
        <v>1</v>
      </c>
      <c r="AW6946" s="89">
        <f t="shared" si="986"/>
        <v>0</v>
      </c>
      <c r="AX6946" s="168"/>
      <c r="AY6946" s="60"/>
      <c r="AZ6946" s="61"/>
      <c r="BB6946" s="61" t="str">
        <f>IF(Settings!I6942&lt;&gt;"",Settings!I6942,"")</f>
        <v/>
      </c>
    </row>
    <row r="6947" spans="2:54" x14ac:dyDescent="0.2">
      <c r="B6947" s="13"/>
      <c r="C6947" s="12"/>
      <c r="D6947" s="12"/>
      <c r="E6947" s="12"/>
      <c r="F6947" s="12"/>
      <c r="G6947" s="12"/>
      <c r="H6947" s="12"/>
      <c r="I6947" s="15"/>
      <c r="J6947" s="31"/>
      <c r="K6947" s="180"/>
      <c r="L6947" s="40"/>
      <c r="M6947" s="14"/>
      <c r="N6947" s="16"/>
      <c r="O6947" s="49"/>
      <c r="P6947" s="64"/>
      <c r="Q6947" s="18"/>
      <c r="R6947" s="181">
        <f t="shared" si="978"/>
        <v>0</v>
      </c>
      <c r="S6947" s="181">
        <f t="shared" si="979"/>
        <v>0</v>
      </c>
      <c r="T6947" s="181">
        <f t="shared" si="980"/>
        <v>0</v>
      </c>
      <c r="AQ6947" s="1">
        <f>COUNT(L$11:L6947)</f>
        <v>37</v>
      </c>
      <c r="AR6947" s="43">
        <f t="shared" si="981"/>
        <v>40933</v>
      </c>
      <c r="AS6947" s="44">
        <f t="shared" si="982"/>
        <v>89.120000000000019</v>
      </c>
      <c r="AT6947" s="10" t="str">
        <f t="shared" si="983"/>
        <v/>
      </c>
      <c r="AU6947" s="20" t="str">
        <f t="shared" si="984"/>
        <v/>
      </c>
      <c r="AV6947" s="42">
        <f t="shared" si="985"/>
        <v>1</v>
      </c>
      <c r="AW6947" s="89">
        <f t="shared" si="986"/>
        <v>0</v>
      </c>
      <c r="AX6947" s="168"/>
      <c r="AY6947" s="60"/>
      <c r="AZ6947" s="61"/>
      <c r="BB6947" s="61" t="str">
        <f>IF(Settings!I6943&lt;&gt;"",Settings!I6943,"")</f>
        <v/>
      </c>
    </row>
    <row r="6948" spans="2:54" x14ac:dyDescent="0.2">
      <c r="B6948" s="13"/>
      <c r="C6948" s="12"/>
      <c r="D6948" s="12"/>
      <c r="E6948" s="12"/>
      <c r="F6948" s="12"/>
      <c r="G6948" s="12"/>
      <c r="H6948" s="12"/>
      <c r="I6948" s="15"/>
      <c r="J6948" s="31"/>
      <c r="K6948" s="180"/>
      <c r="L6948" s="40"/>
      <c r="M6948" s="14"/>
      <c r="N6948" s="16"/>
      <c r="O6948" s="49"/>
      <c r="P6948" s="64"/>
      <c r="Q6948" s="18"/>
      <c r="R6948" s="181">
        <f t="shared" si="978"/>
        <v>0</v>
      </c>
      <c r="S6948" s="181">
        <f t="shared" si="979"/>
        <v>0</v>
      </c>
      <c r="T6948" s="181">
        <f t="shared" si="980"/>
        <v>0</v>
      </c>
      <c r="AQ6948" s="1">
        <f>COUNT(L$11:L6948)</f>
        <v>37</v>
      </c>
      <c r="AR6948" s="43">
        <f t="shared" si="981"/>
        <v>40933</v>
      </c>
      <c r="AS6948" s="44">
        <f t="shared" si="982"/>
        <v>89.120000000000019</v>
      </c>
      <c r="AT6948" s="10" t="str">
        <f t="shared" si="983"/>
        <v/>
      </c>
      <c r="AU6948" s="20" t="str">
        <f t="shared" si="984"/>
        <v/>
      </c>
      <c r="AV6948" s="42">
        <f t="shared" si="985"/>
        <v>1</v>
      </c>
      <c r="AW6948" s="89">
        <f t="shared" si="986"/>
        <v>0</v>
      </c>
      <c r="AX6948" s="168"/>
      <c r="AY6948" s="60"/>
      <c r="AZ6948" s="61"/>
      <c r="BB6948" s="61" t="str">
        <f>IF(Settings!I6944&lt;&gt;"",Settings!I6944,"")</f>
        <v/>
      </c>
    </row>
    <row r="6949" spans="2:54" x14ac:dyDescent="0.2">
      <c r="B6949" s="13"/>
      <c r="C6949" s="12"/>
      <c r="D6949" s="12"/>
      <c r="E6949" s="12"/>
      <c r="F6949" s="12"/>
      <c r="G6949" s="12"/>
      <c r="H6949" s="12"/>
      <c r="I6949" s="15"/>
      <c r="J6949" s="31"/>
      <c r="K6949" s="180"/>
      <c r="L6949" s="40"/>
      <c r="M6949" s="14"/>
      <c r="N6949" s="16"/>
      <c r="O6949" s="49"/>
      <c r="P6949" s="64"/>
      <c r="Q6949" s="18"/>
      <c r="R6949" s="181">
        <f t="shared" si="978"/>
        <v>0</v>
      </c>
      <c r="S6949" s="181">
        <f t="shared" si="979"/>
        <v>0</v>
      </c>
      <c r="T6949" s="181">
        <f t="shared" si="980"/>
        <v>0</v>
      </c>
      <c r="AQ6949" s="1">
        <f>COUNT(L$11:L6949)</f>
        <v>37</v>
      </c>
      <c r="AR6949" s="43">
        <f t="shared" si="981"/>
        <v>40933</v>
      </c>
      <c r="AS6949" s="44">
        <f t="shared" si="982"/>
        <v>89.120000000000019</v>
      </c>
      <c r="AT6949" s="10" t="str">
        <f t="shared" si="983"/>
        <v/>
      </c>
      <c r="AU6949" s="20" t="str">
        <f t="shared" si="984"/>
        <v/>
      </c>
      <c r="AV6949" s="42">
        <f t="shared" si="985"/>
        <v>1</v>
      </c>
      <c r="AW6949" s="89">
        <f t="shared" si="986"/>
        <v>0</v>
      </c>
      <c r="AX6949" s="168"/>
      <c r="AY6949" s="60"/>
      <c r="AZ6949" s="61"/>
      <c r="BB6949" s="61" t="str">
        <f>IF(Settings!I6945&lt;&gt;"",Settings!I6945,"")</f>
        <v/>
      </c>
    </row>
    <row r="6950" spans="2:54" x14ac:dyDescent="0.2">
      <c r="B6950" s="13"/>
      <c r="C6950" s="12"/>
      <c r="D6950" s="12"/>
      <c r="E6950" s="12"/>
      <c r="F6950" s="12"/>
      <c r="G6950" s="12"/>
      <c r="H6950" s="12"/>
      <c r="I6950" s="15"/>
      <c r="J6950" s="31"/>
      <c r="K6950" s="180"/>
      <c r="L6950" s="40"/>
      <c r="M6950" s="14"/>
      <c r="N6950" s="16"/>
      <c r="O6950" s="49"/>
      <c r="P6950" s="64"/>
      <c r="Q6950" s="18"/>
      <c r="R6950" s="181">
        <f t="shared" si="978"/>
        <v>0</v>
      </c>
      <c r="S6950" s="181">
        <f t="shared" si="979"/>
        <v>0</v>
      </c>
      <c r="T6950" s="181">
        <f t="shared" si="980"/>
        <v>0</v>
      </c>
      <c r="AQ6950" s="1">
        <f>COUNT(L$11:L6950)</f>
        <v>37</v>
      </c>
      <c r="AR6950" s="43">
        <f t="shared" si="981"/>
        <v>40933</v>
      </c>
      <c r="AS6950" s="44">
        <f t="shared" si="982"/>
        <v>89.120000000000019</v>
      </c>
      <c r="AT6950" s="10" t="str">
        <f t="shared" si="983"/>
        <v/>
      </c>
      <c r="AU6950" s="20" t="str">
        <f t="shared" si="984"/>
        <v/>
      </c>
      <c r="AV6950" s="42">
        <f t="shared" si="985"/>
        <v>1</v>
      </c>
      <c r="AW6950" s="89">
        <f t="shared" si="986"/>
        <v>0</v>
      </c>
      <c r="AX6950" s="168"/>
      <c r="AY6950" s="60"/>
      <c r="AZ6950" s="61"/>
      <c r="BB6950" s="61" t="str">
        <f>IF(Settings!I6946&lt;&gt;"",Settings!I6946,"")</f>
        <v/>
      </c>
    </row>
    <row r="6951" spans="2:54" x14ac:dyDescent="0.2">
      <c r="B6951" s="13"/>
      <c r="C6951" s="12"/>
      <c r="D6951" s="12"/>
      <c r="E6951" s="12"/>
      <c r="F6951" s="12"/>
      <c r="G6951" s="12"/>
      <c r="H6951" s="12"/>
      <c r="I6951" s="15"/>
      <c r="J6951" s="31"/>
      <c r="K6951" s="180"/>
      <c r="L6951" s="40"/>
      <c r="M6951" s="14"/>
      <c r="N6951" s="16"/>
      <c r="O6951" s="49"/>
      <c r="P6951" s="64"/>
      <c r="Q6951" s="18"/>
      <c r="R6951" s="181">
        <f t="shared" si="978"/>
        <v>0</v>
      </c>
      <c r="S6951" s="181">
        <f t="shared" si="979"/>
        <v>0</v>
      </c>
      <c r="T6951" s="181">
        <f t="shared" si="980"/>
        <v>0</v>
      </c>
      <c r="AQ6951" s="1">
        <f>COUNT(L$11:L6951)</f>
        <v>37</v>
      </c>
      <c r="AR6951" s="43">
        <f t="shared" si="981"/>
        <v>40933</v>
      </c>
      <c r="AS6951" s="44">
        <f t="shared" si="982"/>
        <v>89.120000000000019</v>
      </c>
      <c r="AT6951" s="10" t="str">
        <f t="shared" si="983"/>
        <v/>
      </c>
      <c r="AU6951" s="20" t="str">
        <f t="shared" si="984"/>
        <v/>
      </c>
      <c r="AV6951" s="42">
        <f t="shared" si="985"/>
        <v>1</v>
      </c>
      <c r="AW6951" s="89">
        <f t="shared" si="986"/>
        <v>0</v>
      </c>
      <c r="AX6951" s="168"/>
      <c r="AY6951" s="60"/>
      <c r="AZ6951" s="61"/>
      <c r="BB6951" s="61" t="str">
        <f>IF(Settings!I6947&lt;&gt;"",Settings!I6947,"")</f>
        <v/>
      </c>
    </row>
    <row r="6952" spans="2:54" x14ac:dyDescent="0.2">
      <c r="B6952" s="13"/>
      <c r="C6952" s="12"/>
      <c r="D6952" s="12"/>
      <c r="E6952" s="12"/>
      <c r="F6952" s="12"/>
      <c r="G6952" s="12"/>
      <c r="H6952" s="12"/>
      <c r="I6952" s="15"/>
      <c r="J6952" s="31"/>
      <c r="K6952" s="180"/>
      <c r="L6952" s="40"/>
      <c r="M6952" s="14"/>
      <c r="N6952" s="16"/>
      <c r="O6952" s="49"/>
      <c r="P6952" s="64"/>
      <c r="Q6952" s="18"/>
      <c r="R6952" s="181">
        <f t="shared" si="978"/>
        <v>0</v>
      </c>
      <c r="S6952" s="181">
        <f t="shared" si="979"/>
        <v>0</v>
      </c>
      <c r="T6952" s="181">
        <f t="shared" si="980"/>
        <v>0</v>
      </c>
      <c r="AQ6952" s="1">
        <f>COUNT(L$11:L6952)</f>
        <v>37</v>
      </c>
      <c r="AR6952" s="43">
        <f t="shared" si="981"/>
        <v>40933</v>
      </c>
      <c r="AS6952" s="44">
        <f t="shared" si="982"/>
        <v>89.120000000000019</v>
      </c>
      <c r="AT6952" s="10" t="str">
        <f t="shared" si="983"/>
        <v/>
      </c>
      <c r="AU6952" s="20" t="str">
        <f t="shared" si="984"/>
        <v/>
      </c>
      <c r="AV6952" s="42">
        <f t="shared" si="985"/>
        <v>1</v>
      </c>
      <c r="AW6952" s="89">
        <f t="shared" si="986"/>
        <v>0</v>
      </c>
      <c r="AX6952" s="168"/>
      <c r="AY6952" s="60"/>
      <c r="AZ6952" s="61"/>
      <c r="BB6952" s="61" t="str">
        <f>IF(Settings!I6948&lt;&gt;"",Settings!I6948,"")</f>
        <v/>
      </c>
    </row>
    <row r="6953" spans="2:54" x14ac:dyDescent="0.2">
      <c r="B6953" s="13"/>
      <c r="C6953" s="12"/>
      <c r="D6953" s="12"/>
      <c r="E6953" s="12"/>
      <c r="F6953" s="12"/>
      <c r="G6953" s="12"/>
      <c r="H6953" s="12"/>
      <c r="I6953" s="15"/>
      <c r="J6953" s="31"/>
      <c r="K6953" s="180"/>
      <c r="L6953" s="40"/>
      <c r="M6953" s="14"/>
      <c r="N6953" s="16"/>
      <c r="O6953" s="49"/>
      <c r="P6953" s="64"/>
      <c r="Q6953" s="18"/>
      <c r="R6953" s="181">
        <f t="shared" si="978"/>
        <v>0</v>
      </c>
      <c r="S6953" s="181">
        <f t="shared" si="979"/>
        <v>0</v>
      </c>
      <c r="T6953" s="181">
        <f t="shared" si="980"/>
        <v>0</v>
      </c>
      <c r="AQ6953" s="1">
        <f>COUNT(L$11:L6953)</f>
        <v>37</v>
      </c>
      <c r="AR6953" s="43">
        <f t="shared" si="981"/>
        <v>40933</v>
      </c>
      <c r="AS6953" s="44">
        <f t="shared" si="982"/>
        <v>89.120000000000019</v>
      </c>
      <c r="AT6953" s="10" t="str">
        <f t="shared" si="983"/>
        <v/>
      </c>
      <c r="AU6953" s="20" t="str">
        <f t="shared" si="984"/>
        <v/>
      </c>
      <c r="AV6953" s="42">
        <f t="shared" si="985"/>
        <v>1</v>
      </c>
      <c r="AW6953" s="89">
        <f t="shared" si="986"/>
        <v>0</v>
      </c>
      <c r="AX6953" s="168"/>
      <c r="AY6953" s="60"/>
      <c r="AZ6953" s="61"/>
      <c r="BB6953" s="61" t="str">
        <f>IF(Settings!I6949&lt;&gt;"",Settings!I6949,"")</f>
        <v/>
      </c>
    </row>
    <row r="6954" spans="2:54" x14ac:dyDescent="0.2">
      <c r="B6954" s="13"/>
      <c r="C6954" s="12"/>
      <c r="D6954" s="12"/>
      <c r="E6954" s="12"/>
      <c r="F6954" s="12"/>
      <c r="G6954" s="12"/>
      <c r="H6954" s="12"/>
      <c r="I6954" s="15"/>
      <c r="J6954" s="31"/>
      <c r="K6954" s="180"/>
      <c r="L6954" s="40"/>
      <c r="M6954" s="14"/>
      <c r="N6954" s="16"/>
      <c r="O6954" s="49"/>
      <c r="P6954" s="64"/>
      <c r="Q6954" s="18"/>
      <c r="R6954" s="181">
        <f t="shared" si="978"/>
        <v>0</v>
      </c>
      <c r="S6954" s="181">
        <f t="shared" si="979"/>
        <v>0</v>
      </c>
      <c r="T6954" s="181">
        <f t="shared" si="980"/>
        <v>0</v>
      </c>
      <c r="AQ6954" s="1">
        <f>COUNT(L$11:L6954)</f>
        <v>37</v>
      </c>
      <c r="AR6954" s="43">
        <f t="shared" si="981"/>
        <v>40933</v>
      </c>
      <c r="AS6954" s="44">
        <f t="shared" si="982"/>
        <v>89.120000000000019</v>
      </c>
      <c r="AT6954" s="10" t="str">
        <f t="shared" si="983"/>
        <v/>
      </c>
      <c r="AU6954" s="20" t="str">
        <f t="shared" si="984"/>
        <v/>
      </c>
      <c r="AV6954" s="42">
        <f t="shared" si="985"/>
        <v>1</v>
      </c>
      <c r="AW6954" s="89">
        <f t="shared" si="986"/>
        <v>0</v>
      </c>
      <c r="AX6954" s="168"/>
      <c r="AY6954" s="60"/>
      <c r="AZ6954" s="61"/>
      <c r="BB6954" s="61" t="str">
        <f>IF(Settings!I6950&lt;&gt;"",Settings!I6950,"")</f>
        <v/>
      </c>
    </row>
    <row r="6955" spans="2:54" x14ac:dyDescent="0.2">
      <c r="B6955" s="13"/>
      <c r="C6955" s="12"/>
      <c r="D6955" s="12"/>
      <c r="E6955" s="12"/>
      <c r="F6955" s="12"/>
      <c r="G6955" s="12"/>
      <c r="H6955" s="12"/>
      <c r="I6955" s="15"/>
      <c r="J6955" s="31"/>
      <c r="K6955" s="180"/>
      <c r="L6955" s="40"/>
      <c r="M6955" s="14"/>
      <c r="N6955" s="16"/>
      <c r="O6955" s="49"/>
      <c r="P6955" s="64"/>
      <c r="Q6955" s="18"/>
      <c r="R6955" s="181">
        <f t="shared" si="978"/>
        <v>0</v>
      </c>
      <c r="S6955" s="181">
        <f t="shared" si="979"/>
        <v>0</v>
      </c>
      <c r="T6955" s="181">
        <f t="shared" si="980"/>
        <v>0</v>
      </c>
      <c r="AQ6955" s="1">
        <f>COUNT(L$11:L6955)</f>
        <v>37</v>
      </c>
      <c r="AR6955" s="43">
        <f t="shared" si="981"/>
        <v>40933</v>
      </c>
      <c r="AS6955" s="44">
        <f t="shared" si="982"/>
        <v>89.120000000000019</v>
      </c>
      <c r="AT6955" s="10" t="str">
        <f t="shared" si="983"/>
        <v/>
      </c>
      <c r="AU6955" s="20" t="str">
        <f t="shared" si="984"/>
        <v/>
      </c>
      <c r="AV6955" s="42">
        <f t="shared" si="985"/>
        <v>1</v>
      </c>
      <c r="AW6955" s="89">
        <f t="shared" si="986"/>
        <v>0</v>
      </c>
      <c r="AX6955" s="168"/>
      <c r="AY6955" s="60"/>
      <c r="AZ6955" s="61"/>
      <c r="BB6955" s="61" t="str">
        <f>IF(Settings!I6951&lt;&gt;"",Settings!I6951,"")</f>
        <v/>
      </c>
    </row>
    <row r="6956" spans="2:54" x14ac:dyDescent="0.2">
      <c r="B6956" s="13"/>
      <c r="C6956" s="12"/>
      <c r="D6956" s="12"/>
      <c r="E6956" s="12"/>
      <c r="F6956" s="12"/>
      <c r="G6956" s="12"/>
      <c r="H6956" s="12"/>
      <c r="I6956" s="15"/>
      <c r="J6956" s="31"/>
      <c r="K6956" s="180"/>
      <c r="L6956" s="40"/>
      <c r="M6956" s="14"/>
      <c r="N6956" s="16"/>
      <c r="O6956" s="49"/>
      <c r="P6956" s="64"/>
      <c r="Q6956" s="18"/>
      <c r="R6956" s="181">
        <f t="shared" si="978"/>
        <v>0</v>
      </c>
      <c r="S6956" s="181">
        <f t="shared" si="979"/>
        <v>0</v>
      </c>
      <c r="T6956" s="181">
        <f t="shared" si="980"/>
        <v>0</v>
      </c>
      <c r="AQ6956" s="1">
        <f>COUNT(L$11:L6956)</f>
        <v>37</v>
      </c>
      <c r="AR6956" s="43">
        <f t="shared" si="981"/>
        <v>40933</v>
      </c>
      <c r="AS6956" s="44">
        <f t="shared" si="982"/>
        <v>89.120000000000019</v>
      </c>
      <c r="AT6956" s="10" t="str">
        <f t="shared" si="983"/>
        <v/>
      </c>
      <c r="AU6956" s="20" t="str">
        <f t="shared" si="984"/>
        <v/>
      </c>
      <c r="AV6956" s="42">
        <f t="shared" si="985"/>
        <v>1</v>
      </c>
      <c r="AW6956" s="89">
        <f t="shared" si="986"/>
        <v>0</v>
      </c>
      <c r="AX6956" s="168"/>
      <c r="AY6956" s="60"/>
      <c r="AZ6956" s="61"/>
      <c r="BB6956" s="61" t="str">
        <f>IF(Settings!I6952&lt;&gt;"",Settings!I6952,"")</f>
        <v/>
      </c>
    </row>
    <row r="6957" spans="2:54" x14ac:dyDescent="0.2">
      <c r="B6957" s="13"/>
      <c r="C6957" s="12"/>
      <c r="D6957" s="12"/>
      <c r="E6957" s="12"/>
      <c r="F6957" s="12"/>
      <c r="G6957" s="12"/>
      <c r="H6957" s="12"/>
      <c r="I6957" s="15"/>
      <c r="J6957" s="31"/>
      <c r="K6957" s="180"/>
      <c r="L6957" s="40"/>
      <c r="M6957" s="14"/>
      <c r="N6957" s="16"/>
      <c r="O6957" s="49"/>
      <c r="P6957" s="64"/>
      <c r="Q6957" s="18"/>
      <c r="R6957" s="181">
        <f t="shared" si="978"/>
        <v>0</v>
      </c>
      <c r="S6957" s="181">
        <f t="shared" si="979"/>
        <v>0</v>
      </c>
      <c r="T6957" s="181">
        <f t="shared" si="980"/>
        <v>0</v>
      </c>
      <c r="AQ6957" s="1">
        <f>COUNT(L$11:L6957)</f>
        <v>37</v>
      </c>
      <c r="AR6957" s="43">
        <f t="shared" si="981"/>
        <v>40933</v>
      </c>
      <c r="AS6957" s="44">
        <f t="shared" si="982"/>
        <v>89.120000000000019</v>
      </c>
      <c r="AT6957" s="10" t="str">
        <f t="shared" si="983"/>
        <v/>
      </c>
      <c r="AU6957" s="20" t="str">
        <f t="shared" si="984"/>
        <v/>
      </c>
      <c r="AV6957" s="42">
        <f t="shared" si="985"/>
        <v>1</v>
      </c>
      <c r="AW6957" s="89">
        <f t="shared" si="986"/>
        <v>0</v>
      </c>
      <c r="AX6957" s="168"/>
      <c r="AY6957" s="60"/>
      <c r="AZ6957" s="61"/>
      <c r="BB6957" s="61" t="str">
        <f>IF(Settings!I6953&lt;&gt;"",Settings!I6953,"")</f>
        <v/>
      </c>
    </row>
    <row r="6958" spans="2:54" x14ac:dyDescent="0.2">
      <c r="B6958" s="13"/>
      <c r="C6958" s="12"/>
      <c r="D6958" s="12"/>
      <c r="E6958" s="12"/>
      <c r="F6958" s="12"/>
      <c r="G6958" s="12"/>
      <c r="H6958" s="12"/>
      <c r="I6958" s="15"/>
      <c r="J6958" s="31"/>
      <c r="K6958" s="180"/>
      <c r="L6958" s="40"/>
      <c r="M6958" s="14"/>
      <c r="N6958" s="16"/>
      <c r="O6958" s="49"/>
      <c r="P6958" s="64"/>
      <c r="Q6958" s="18"/>
      <c r="R6958" s="181">
        <f t="shared" si="978"/>
        <v>0</v>
      </c>
      <c r="S6958" s="181">
        <f t="shared" si="979"/>
        <v>0</v>
      </c>
      <c r="T6958" s="181">
        <f t="shared" si="980"/>
        <v>0</v>
      </c>
      <c r="AQ6958" s="1">
        <f>COUNT(L$11:L6958)</f>
        <v>37</v>
      </c>
      <c r="AR6958" s="43">
        <f t="shared" si="981"/>
        <v>40933</v>
      </c>
      <c r="AS6958" s="44">
        <f t="shared" si="982"/>
        <v>89.120000000000019</v>
      </c>
      <c r="AT6958" s="10" t="str">
        <f t="shared" si="983"/>
        <v/>
      </c>
      <c r="AU6958" s="20" t="str">
        <f t="shared" si="984"/>
        <v/>
      </c>
      <c r="AV6958" s="42">
        <f t="shared" si="985"/>
        <v>1</v>
      </c>
      <c r="AW6958" s="89">
        <f t="shared" si="986"/>
        <v>0</v>
      </c>
      <c r="AX6958" s="168"/>
      <c r="AY6958" s="60"/>
      <c r="AZ6958" s="61"/>
      <c r="BB6958" s="61" t="str">
        <f>IF(Settings!I6954&lt;&gt;"",Settings!I6954,"")</f>
        <v/>
      </c>
    </row>
    <row r="6959" spans="2:54" x14ac:dyDescent="0.2">
      <c r="B6959" s="13"/>
      <c r="C6959" s="12"/>
      <c r="D6959" s="12"/>
      <c r="E6959" s="12"/>
      <c r="F6959" s="12"/>
      <c r="G6959" s="12"/>
      <c r="H6959" s="12"/>
      <c r="I6959" s="15"/>
      <c r="J6959" s="31"/>
      <c r="K6959" s="180"/>
      <c r="L6959" s="40"/>
      <c r="M6959" s="14"/>
      <c r="N6959" s="16"/>
      <c r="O6959" s="49"/>
      <c r="P6959" s="64"/>
      <c r="Q6959" s="18"/>
      <c r="R6959" s="181">
        <f t="shared" si="978"/>
        <v>0</v>
      </c>
      <c r="S6959" s="181">
        <f t="shared" si="979"/>
        <v>0</v>
      </c>
      <c r="T6959" s="181">
        <f t="shared" si="980"/>
        <v>0</v>
      </c>
      <c r="AQ6959" s="1">
        <f>COUNT(L$11:L6959)</f>
        <v>37</v>
      </c>
      <c r="AR6959" s="43">
        <f t="shared" si="981"/>
        <v>40933</v>
      </c>
      <c r="AS6959" s="44">
        <f t="shared" si="982"/>
        <v>89.120000000000019</v>
      </c>
      <c r="AT6959" s="10" t="str">
        <f t="shared" si="983"/>
        <v/>
      </c>
      <c r="AU6959" s="20" t="str">
        <f t="shared" si="984"/>
        <v/>
      </c>
      <c r="AV6959" s="42">
        <f t="shared" si="985"/>
        <v>1</v>
      </c>
      <c r="AW6959" s="89">
        <f t="shared" si="986"/>
        <v>0</v>
      </c>
      <c r="AX6959" s="168"/>
      <c r="AY6959" s="60"/>
      <c r="AZ6959" s="61"/>
      <c r="BB6959" s="61" t="str">
        <f>IF(Settings!I6955&lt;&gt;"",Settings!I6955,"")</f>
        <v/>
      </c>
    </row>
    <row r="6960" spans="2:54" x14ac:dyDescent="0.2">
      <c r="B6960" s="13"/>
      <c r="C6960" s="12"/>
      <c r="D6960" s="12"/>
      <c r="E6960" s="12"/>
      <c r="F6960" s="12"/>
      <c r="G6960" s="12"/>
      <c r="H6960" s="12"/>
      <c r="I6960" s="15"/>
      <c r="J6960" s="31"/>
      <c r="K6960" s="180"/>
      <c r="L6960" s="40"/>
      <c r="M6960" s="14"/>
      <c r="N6960" s="16"/>
      <c r="O6960" s="49"/>
      <c r="P6960" s="64"/>
      <c r="Q6960" s="18"/>
      <c r="R6960" s="181">
        <f t="shared" si="978"/>
        <v>0</v>
      </c>
      <c r="S6960" s="181">
        <f t="shared" si="979"/>
        <v>0</v>
      </c>
      <c r="T6960" s="181">
        <f t="shared" si="980"/>
        <v>0</v>
      </c>
      <c r="AQ6960" s="1">
        <f>COUNT(L$11:L6960)</f>
        <v>37</v>
      </c>
      <c r="AR6960" s="43">
        <f t="shared" si="981"/>
        <v>40933</v>
      </c>
      <c r="AS6960" s="44">
        <f t="shared" si="982"/>
        <v>89.120000000000019</v>
      </c>
      <c r="AT6960" s="10" t="str">
        <f t="shared" si="983"/>
        <v/>
      </c>
      <c r="AU6960" s="20" t="str">
        <f t="shared" si="984"/>
        <v/>
      </c>
      <c r="AV6960" s="42">
        <f t="shared" si="985"/>
        <v>1</v>
      </c>
      <c r="AW6960" s="89">
        <f t="shared" si="986"/>
        <v>0</v>
      </c>
      <c r="AX6960" s="168"/>
      <c r="AY6960" s="60"/>
      <c r="AZ6960" s="61"/>
      <c r="BB6960" s="61" t="str">
        <f>IF(Settings!I6956&lt;&gt;"",Settings!I6956,"")</f>
        <v/>
      </c>
    </row>
    <row r="6961" spans="2:54" x14ac:dyDescent="0.2">
      <c r="B6961" s="13"/>
      <c r="C6961" s="12"/>
      <c r="D6961" s="12"/>
      <c r="E6961" s="12"/>
      <c r="F6961" s="12"/>
      <c r="G6961" s="12"/>
      <c r="H6961" s="12"/>
      <c r="I6961" s="15"/>
      <c r="J6961" s="31"/>
      <c r="K6961" s="180"/>
      <c r="L6961" s="40"/>
      <c r="M6961" s="14"/>
      <c r="N6961" s="16"/>
      <c r="O6961" s="49"/>
      <c r="P6961" s="64"/>
      <c r="Q6961" s="18"/>
      <c r="R6961" s="181">
        <f t="shared" si="978"/>
        <v>0</v>
      </c>
      <c r="S6961" s="181">
        <f t="shared" si="979"/>
        <v>0</v>
      </c>
      <c r="T6961" s="181">
        <f t="shared" si="980"/>
        <v>0</v>
      </c>
      <c r="AQ6961" s="1">
        <f>COUNT(L$11:L6961)</f>
        <v>37</v>
      </c>
      <c r="AR6961" s="43">
        <f t="shared" si="981"/>
        <v>40933</v>
      </c>
      <c r="AS6961" s="44">
        <f t="shared" si="982"/>
        <v>89.120000000000019</v>
      </c>
      <c r="AT6961" s="10" t="str">
        <f t="shared" si="983"/>
        <v/>
      </c>
      <c r="AU6961" s="20" t="str">
        <f t="shared" si="984"/>
        <v/>
      </c>
      <c r="AV6961" s="42">
        <f t="shared" si="985"/>
        <v>1</v>
      </c>
      <c r="AW6961" s="89">
        <f t="shared" si="986"/>
        <v>0</v>
      </c>
      <c r="AX6961" s="168"/>
      <c r="AY6961" s="60"/>
      <c r="AZ6961" s="61"/>
      <c r="BB6961" s="61" t="str">
        <f>IF(Settings!I6957&lt;&gt;"",Settings!I6957,"")</f>
        <v/>
      </c>
    </row>
    <row r="6962" spans="2:54" x14ac:dyDescent="0.2">
      <c r="B6962" s="13"/>
      <c r="C6962" s="12"/>
      <c r="D6962" s="12"/>
      <c r="E6962" s="12"/>
      <c r="F6962" s="12"/>
      <c r="G6962" s="12"/>
      <c r="H6962" s="12"/>
      <c r="I6962" s="15"/>
      <c r="J6962" s="31"/>
      <c r="K6962" s="180"/>
      <c r="L6962" s="40"/>
      <c r="M6962" s="14"/>
      <c r="N6962" s="16"/>
      <c r="O6962" s="49"/>
      <c r="P6962" s="64"/>
      <c r="Q6962" s="18"/>
      <c r="R6962" s="181">
        <f t="shared" si="978"/>
        <v>0</v>
      </c>
      <c r="S6962" s="181">
        <f t="shared" si="979"/>
        <v>0</v>
      </c>
      <c r="T6962" s="181">
        <f t="shared" si="980"/>
        <v>0</v>
      </c>
      <c r="AQ6962" s="1">
        <f>COUNT(L$11:L6962)</f>
        <v>37</v>
      </c>
      <c r="AR6962" s="43">
        <f t="shared" si="981"/>
        <v>40933</v>
      </c>
      <c r="AS6962" s="44">
        <f t="shared" si="982"/>
        <v>89.120000000000019</v>
      </c>
      <c r="AT6962" s="10" t="str">
        <f t="shared" si="983"/>
        <v/>
      </c>
      <c r="AU6962" s="20" t="str">
        <f t="shared" si="984"/>
        <v/>
      </c>
      <c r="AV6962" s="42">
        <f t="shared" si="985"/>
        <v>1</v>
      </c>
      <c r="AW6962" s="89">
        <f t="shared" si="986"/>
        <v>0</v>
      </c>
      <c r="AX6962" s="168"/>
      <c r="AY6962" s="60"/>
      <c r="AZ6962" s="61"/>
      <c r="BB6962" s="61" t="str">
        <f>IF(Settings!I6958&lt;&gt;"",Settings!I6958,"")</f>
        <v/>
      </c>
    </row>
    <row r="6963" spans="2:54" x14ac:dyDescent="0.2">
      <c r="B6963" s="13"/>
      <c r="C6963" s="12"/>
      <c r="D6963" s="12"/>
      <c r="E6963" s="12"/>
      <c r="F6963" s="12"/>
      <c r="G6963" s="12"/>
      <c r="H6963" s="12"/>
      <c r="I6963" s="15"/>
      <c r="J6963" s="31"/>
      <c r="K6963" s="180"/>
      <c r="L6963" s="40"/>
      <c r="M6963" s="14"/>
      <c r="N6963" s="16"/>
      <c r="O6963" s="49"/>
      <c r="P6963" s="64"/>
      <c r="Q6963" s="18"/>
      <c r="R6963" s="181">
        <f t="shared" si="978"/>
        <v>0</v>
      </c>
      <c r="S6963" s="181">
        <f t="shared" si="979"/>
        <v>0</v>
      </c>
      <c r="T6963" s="181">
        <f t="shared" si="980"/>
        <v>0</v>
      </c>
      <c r="AQ6963" s="1">
        <f>COUNT(L$11:L6963)</f>
        <v>37</v>
      </c>
      <c r="AR6963" s="43">
        <f t="shared" si="981"/>
        <v>40933</v>
      </c>
      <c r="AS6963" s="44">
        <f t="shared" si="982"/>
        <v>89.120000000000019</v>
      </c>
      <c r="AT6963" s="10" t="str">
        <f t="shared" si="983"/>
        <v/>
      </c>
      <c r="AU6963" s="20" t="str">
        <f t="shared" si="984"/>
        <v/>
      </c>
      <c r="AV6963" s="42">
        <f t="shared" si="985"/>
        <v>1</v>
      </c>
      <c r="AW6963" s="89">
        <f t="shared" si="986"/>
        <v>0</v>
      </c>
      <c r="AX6963" s="168"/>
      <c r="AY6963" s="60"/>
      <c r="AZ6963" s="61"/>
      <c r="BB6963" s="61" t="str">
        <f>IF(Settings!I6959&lt;&gt;"",Settings!I6959,"")</f>
        <v/>
      </c>
    </row>
    <row r="6964" spans="2:54" x14ac:dyDescent="0.2">
      <c r="B6964" s="13"/>
      <c r="C6964" s="12"/>
      <c r="D6964" s="12"/>
      <c r="E6964" s="12"/>
      <c r="F6964" s="12"/>
      <c r="G6964" s="12"/>
      <c r="H6964" s="12"/>
      <c r="I6964" s="15"/>
      <c r="J6964" s="31"/>
      <c r="K6964" s="180"/>
      <c r="L6964" s="40"/>
      <c r="M6964" s="14"/>
      <c r="N6964" s="16"/>
      <c r="O6964" s="49"/>
      <c r="P6964" s="64"/>
      <c r="Q6964" s="18"/>
      <c r="R6964" s="181">
        <f t="shared" si="978"/>
        <v>0</v>
      </c>
      <c r="S6964" s="181">
        <f t="shared" si="979"/>
        <v>0</v>
      </c>
      <c r="T6964" s="181">
        <f t="shared" si="980"/>
        <v>0</v>
      </c>
      <c r="AQ6964" s="1">
        <f>COUNT(L$11:L6964)</f>
        <v>37</v>
      </c>
      <c r="AR6964" s="43">
        <f t="shared" si="981"/>
        <v>40933</v>
      </c>
      <c r="AS6964" s="44">
        <f t="shared" si="982"/>
        <v>89.120000000000019</v>
      </c>
      <c r="AT6964" s="10" t="str">
        <f t="shared" si="983"/>
        <v/>
      </c>
      <c r="AU6964" s="20" t="str">
        <f t="shared" si="984"/>
        <v/>
      </c>
      <c r="AV6964" s="42">
        <f t="shared" si="985"/>
        <v>1</v>
      </c>
      <c r="AW6964" s="89">
        <f t="shared" si="986"/>
        <v>0</v>
      </c>
      <c r="AX6964" s="168"/>
      <c r="AY6964" s="60"/>
      <c r="AZ6964" s="61"/>
      <c r="BB6964" s="61" t="str">
        <f>IF(Settings!I6960&lt;&gt;"",Settings!I6960,"")</f>
        <v/>
      </c>
    </row>
    <row r="6965" spans="2:54" x14ac:dyDescent="0.2">
      <c r="B6965" s="13"/>
      <c r="C6965" s="12"/>
      <c r="D6965" s="12"/>
      <c r="E6965" s="12"/>
      <c r="F6965" s="12"/>
      <c r="G6965" s="12"/>
      <c r="H6965" s="12"/>
      <c r="I6965" s="15"/>
      <c r="J6965" s="31"/>
      <c r="K6965" s="180"/>
      <c r="L6965" s="40"/>
      <c r="M6965" s="14"/>
      <c r="N6965" s="16"/>
      <c r="O6965" s="49"/>
      <c r="P6965" s="64"/>
      <c r="Q6965" s="18"/>
      <c r="R6965" s="181">
        <f t="shared" si="978"/>
        <v>0</v>
      </c>
      <c r="S6965" s="181">
        <f t="shared" si="979"/>
        <v>0</v>
      </c>
      <c r="T6965" s="181">
        <f t="shared" si="980"/>
        <v>0</v>
      </c>
      <c r="AQ6965" s="1">
        <f>COUNT(L$11:L6965)</f>
        <v>37</v>
      </c>
      <c r="AR6965" s="43">
        <f t="shared" si="981"/>
        <v>40933</v>
      </c>
      <c r="AS6965" s="44">
        <f t="shared" si="982"/>
        <v>89.120000000000019</v>
      </c>
      <c r="AT6965" s="10" t="str">
        <f t="shared" si="983"/>
        <v/>
      </c>
      <c r="AU6965" s="20" t="str">
        <f t="shared" si="984"/>
        <v/>
      </c>
      <c r="AV6965" s="42">
        <f t="shared" si="985"/>
        <v>1</v>
      </c>
      <c r="AW6965" s="89">
        <f t="shared" si="986"/>
        <v>0</v>
      </c>
      <c r="AX6965" s="168"/>
      <c r="AY6965" s="60"/>
      <c r="AZ6965" s="61"/>
      <c r="BB6965" s="61" t="str">
        <f>IF(Settings!I6961&lt;&gt;"",Settings!I6961,"")</f>
        <v/>
      </c>
    </row>
    <row r="6966" spans="2:54" x14ac:dyDescent="0.2">
      <c r="B6966" s="13"/>
      <c r="C6966" s="12"/>
      <c r="D6966" s="12"/>
      <c r="E6966" s="12"/>
      <c r="F6966" s="12"/>
      <c r="G6966" s="12"/>
      <c r="H6966" s="12"/>
      <c r="I6966" s="15"/>
      <c r="J6966" s="31"/>
      <c r="K6966" s="180"/>
      <c r="L6966" s="40"/>
      <c r="M6966" s="14"/>
      <c r="N6966" s="16"/>
      <c r="O6966" s="49"/>
      <c r="P6966" s="64"/>
      <c r="Q6966" s="18"/>
      <c r="R6966" s="181">
        <f t="shared" si="978"/>
        <v>0</v>
      </c>
      <c r="S6966" s="181">
        <f t="shared" si="979"/>
        <v>0</v>
      </c>
      <c r="T6966" s="181">
        <f t="shared" si="980"/>
        <v>0</v>
      </c>
      <c r="AQ6966" s="1">
        <f>COUNT(L$11:L6966)</f>
        <v>37</v>
      </c>
      <c r="AR6966" s="43">
        <f t="shared" si="981"/>
        <v>40933</v>
      </c>
      <c r="AS6966" s="44">
        <f t="shared" si="982"/>
        <v>89.120000000000019</v>
      </c>
      <c r="AT6966" s="10" t="str">
        <f t="shared" si="983"/>
        <v/>
      </c>
      <c r="AU6966" s="20" t="str">
        <f t="shared" si="984"/>
        <v/>
      </c>
      <c r="AV6966" s="42">
        <f t="shared" si="985"/>
        <v>1</v>
      </c>
      <c r="AW6966" s="89">
        <f t="shared" si="986"/>
        <v>0</v>
      </c>
      <c r="AX6966" s="168"/>
      <c r="AY6966" s="60"/>
      <c r="AZ6966" s="61"/>
      <c r="BB6966" s="61" t="str">
        <f>IF(Settings!I6962&lt;&gt;"",Settings!I6962,"")</f>
        <v/>
      </c>
    </row>
    <row r="6967" spans="2:54" x14ac:dyDescent="0.2">
      <c r="B6967" s="13"/>
      <c r="C6967" s="12"/>
      <c r="D6967" s="12"/>
      <c r="E6967" s="12"/>
      <c r="F6967" s="12"/>
      <c r="G6967" s="12"/>
      <c r="H6967" s="12"/>
      <c r="I6967" s="15"/>
      <c r="J6967" s="31"/>
      <c r="K6967" s="180"/>
      <c r="L6967" s="40"/>
      <c r="M6967" s="14"/>
      <c r="N6967" s="16"/>
      <c r="O6967" s="49"/>
      <c r="P6967" s="64"/>
      <c r="Q6967" s="18"/>
      <c r="R6967" s="181">
        <f t="shared" si="978"/>
        <v>0</v>
      </c>
      <c r="S6967" s="181">
        <f t="shared" si="979"/>
        <v>0</v>
      </c>
      <c r="T6967" s="181">
        <f t="shared" si="980"/>
        <v>0</v>
      </c>
      <c r="AQ6967" s="1">
        <f>COUNT(L$11:L6967)</f>
        <v>37</v>
      </c>
      <c r="AR6967" s="43">
        <f t="shared" si="981"/>
        <v>40933</v>
      </c>
      <c r="AS6967" s="44">
        <f t="shared" si="982"/>
        <v>89.120000000000019</v>
      </c>
      <c r="AT6967" s="10" t="str">
        <f t="shared" si="983"/>
        <v/>
      </c>
      <c r="AU6967" s="20" t="str">
        <f t="shared" si="984"/>
        <v/>
      </c>
      <c r="AV6967" s="42">
        <f t="shared" si="985"/>
        <v>1</v>
      </c>
      <c r="AW6967" s="89">
        <f t="shared" si="986"/>
        <v>0</v>
      </c>
      <c r="AX6967" s="168"/>
      <c r="AY6967" s="60"/>
      <c r="AZ6967" s="61"/>
      <c r="BB6967" s="61" t="str">
        <f>IF(Settings!I6963&lt;&gt;"",Settings!I6963,"")</f>
        <v/>
      </c>
    </row>
    <row r="6968" spans="2:54" x14ac:dyDescent="0.2">
      <c r="B6968" s="13"/>
      <c r="C6968" s="12"/>
      <c r="D6968" s="12"/>
      <c r="E6968" s="12"/>
      <c r="F6968" s="12"/>
      <c r="G6968" s="12"/>
      <c r="H6968" s="12"/>
      <c r="I6968" s="15"/>
      <c r="J6968" s="31"/>
      <c r="K6968" s="180"/>
      <c r="L6968" s="40"/>
      <c r="M6968" s="14"/>
      <c r="N6968" s="16"/>
      <c r="O6968" s="49"/>
      <c r="P6968" s="64"/>
      <c r="Q6968" s="18"/>
      <c r="R6968" s="181">
        <f t="shared" si="978"/>
        <v>0</v>
      </c>
      <c r="S6968" s="181">
        <f t="shared" si="979"/>
        <v>0</v>
      </c>
      <c r="T6968" s="181">
        <f t="shared" si="980"/>
        <v>0</v>
      </c>
      <c r="AQ6968" s="1">
        <f>COUNT(L$11:L6968)</f>
        <v>37</v>
      </c>
      <c r="AR6968" s="43">
        <f t="shared" si="981"/>
        <v>40933</v>
      </c>
      <c r="AS6968" s="44">
        <f t="shared" si="982"/>
        <v>89.120000000000019</v>
      </c>
      <c r="AT6968" s="10" t="str">
        <f t="shared" si="983"/>
        <v/>
      </c>
      <c r="AU6968" s="20" t="str">
        <f t="shared" si="984"/>
        <v/>
      </c>
      <c r="AV6968" s="42">
        <f t="shared" si="985"/>
        <v>1</v>
      </c>
      <c r="AW6968" s="89">
        <f t="shared" si="986"/>
        <v>0</v>
      </c>
      <c r="AX6968" s="168"/>
      <c r="AY6968" s="60"/>
      <c r="AZ6968" s="61"/>
      <c r="BB6968" s="61" t="str">
        <f>IF(Settings!I6964&lt;&gt;"",Settings!I6964,"")</f>
        <v/>
      </c>
    </row>
    <row r="6969" spans="2:54" x14ac:dyDescent="0.2">
      <c r="B6969" s="13"/>
      <c r="C6969" s="12"/>
      <c r="D6969" s="12"/>
      <c r="E6969" s="12"/>
      <c r="F6969" s="12"/>
      <c r="G6969" s="12"/>
      <c r="H6969" s="12"/>
      <c r="I6969" s="15"/>
      <c r="J6969" s="31"/>
      <c r="K6969" s="180"/>
      <c r="L6969" s="40"/>
      <c r="M6969" s="14"/>
      <c r="N6969" s="16"/>
      <c r="O6969" s="49"/>
      <c r="P6969" s="64"/>
      <c r="Q6969" s="18"/>
      <c r="R6969" s="181">
        <f t="shared" si="978"/>
        <v>0</v>
      </c>
      <c r="S6969" s="181">
        <f t="shared" si="979"/>
        <v>0</v>
      </c>
      <c r="T6969" s="181">
        <f t="shared" si="980"/>
        <v>0</v>
      </c>
      <c r="AQ6969" s="1">
        <f>COUNT(L$11:L6969)</f>
        <v>37</v>
      </c>
      <c r="AR6969" s="43">
        <f t="shared" si="981"/>
        <v>40933</v>
      </c>
      <c r="AS6969" s="44">
        <f t="shared" si="982"/>
        <v>89.120000000000019</v>
      </c>
      <c r="AT6969" s="10" t="str">
        <f t="shared" si="983"/>
        <v/>
      </c>
      <c r="AU6969" s="20" t="str">
        <f t="shared" si="984"/>
        <v/>
      </c>
      <c r="AV6969" s="42">
        <f t="shared" si="985"/>
        <v>1</v>
      </c>
      <c r="AW6969" s="89">
        <f t="shared" si="986"/>
        <v>0</v>
      </c>
      <c r="AX6969" s="168"/>
      <c r="AY6969" s="60"/>
      <c r="AZ6969" s="61"/>
      <c r="BB6969" s="61" t="str">
        <f>IF(Settings!I6965&lt;&gt;"",Settings!I6965,"")</f>
        <v/>
      </c>
    </row>
    <row r="6970" spans="2:54" x14ac:dyDescent="0.2">
      <c r="B6970" s="13"/>
      <c r="C6970" s="12"/>
      <c r="D6970" s="12"/>
      <c r="E6970" s="12"/>
      <c r="F6970" s="12"/>
      <c r="G6970" s="12"/>
      <c r="H6970" s="12"/>
      <c r="I6970" s="15"/>
      <c r="J6970" s="31"/>
      <c r="K6970" s="180"/>
      <c r="L6970" s="40"/>
      <c r="M6970" s="14"/>
      <c r="N6970" s="16"/>
      <c r="O6970" s="49"/>
      <c r="P6970" s="64"/>
      <c r="Q6970" s="18"/>
      <c r="R6970" s="181">
        <f t="shared" si="978"/>
        <v>0</v>
      </c>
      <c r="S6970" s="181">
        <f t="shared" si="979"/>
        <v>0</v>
      </c>
      <c r="T6970" s="181">
        <f t="shared" si="980"/>
        <v>0</v>
      </c>
      <c r="AQ6970" s="1">
        <f>COUNT(L$11:L6970)</f>
        <v>37</v>
      </c>
      <c r="AR6970" s="43">
        <f t="shared" si="981"/>
        <v>40933</v>
      </c>
      <c r="AS6970" s="44">
        <f t="shared" si="982"/>
        <v>89.120000000000019</v>
      </c>
      <c r="AT6970" s="10" t="str">
        <f t="shared" si="983"/>
        <v/>
      </c>
      <c r="AU6970" s="20" t="str">
        <f t="shared" si="984"/>
        <v/>
      </c>
      <c r="AV6970" s="42">
        <f t="shared" si="985"/>
        <v>1</v>
      </c>
      <c r="AW6970" s="89">
        <f t="shared" si="986"/>
        <v>0</v>
      </c>
      <c r="AX6970" s="168"/>
      <c r="AY6970" s="60"/>
      <c r="AZ6970" s="61"/>
      <c r="BB6970" s="61" t="str">
        <f>IF(Settings!I6966&lt;&gt;"",Settings!I6966,"")</f>
        <v/>
      </c>
    </row>
    <row r="6971" spans="2:54" x14ac:dyDescent="0.2">
      <c r="B6971" s="13"/>
      <c r="C6971" s="12"/>
      <c r="D6971" s="12"/>
      <c r="E6971" s="12"/>
      <c r="F6971" s="12"/>
      <c r="G6971" s="12"/>
      <c r="H6971" s="12"/>
      <c r="I6971" s="15"/>
      <c r="J6971" s="31"/>
      <c r="K6971" s="180"/>
      <c r="L6971" s="40"/>
      <c r="M6971" s="14"/>
      <c r="N6971" s="16"/>
      <c r="O6971" s="49"/>
      <c r="P6971" s="64"/>
      <c r="Q6971" s="18"/>
      <c r="R6971" s="181">
        <f t="shared" si="978"/>
        <v>0</v>
      </c>
      <c r="S6971" s="181">
        <f t="shared" si="979"/>
        <v>0</v>
      </c>
      <c r="T6971" s="181">
        <f t="shared" si="980"/>
        <v>0</v>
      </c>
      <c r="AQ6971" s="1">
        <f>COUNT(L$11:L6971)</f>
        <v>37</v>
      </c>
      <c r="AR6971" s="43">
        <f t="shared" si="981"/>
        <v>40933</v>
      </c>
      <c r="AS6971" s="44">
        <f t="shared" si="982"/>
        <v>89.120000000000019</v>
      </c>
      <c r="AT6971" s="10" t="str">
        <f t="shared" si="983"/>
        <v/>
      </c>
      <c r="AU6971" s="20" t="str">
        <f t="shared" si="984"/>
        <v/>
      </c>
      <c r="AV6971" s="42">
        <f t="shared" si="985"/>
        <v>1</v>
      </c>
      <c r="AW6971" s="89">
        <f t="shared" si="986"/>
        <v>0</v>
      </c>
      <c r="AX6971" s="168"/>
      <c r="AY6971" s="60"/>
      <c r="AZ6971" s="61"/>
      <c r="BB6971" s="61" t="str">
        <f>IF(Settings!I6967&lt;&gt;"",Settings!I6967,"")</f>
        <v/>
      </c>
    </row>
    <row r="6972" spans="2:54" x14ac:dyDescent="0.2">
      <c r="B6972" s="13"/>
      <c r="C6972" s="12"/>
      <c r="D6972" s="12"/>
      <c r="E6972" s="12"/>
      <c r="F6972" s="12"/>
      <c r="G6972" s="12"/>
      <c r="H6972" s="12"/>
      <c r="I6972" s="15"/>
      <c r="J6972" s="31"/>
      <c r="K6972" s="180"/>
      <c r="L6972" s="40"/>
      <c r="M6972" s="14"/>
      <c r="N6972" s="16"/>
      <c r="O6972" s="49"/>
      <c r="P6972" s="64"/>
      <c r="Q6972" s="18"/>
      <c r="R6972" s="181">
        <f t="shared" si="978"/>
        <v>0</v>
      </c>
      <c r="S6972" s="181">
        <f t="shared" si="979"/>
        <v>0</v>
      </c>
      <c r="T6972" s="181">
        <f t="shared" si="980"/>
        <v>0</v>
      </c>
      <c r="AQ6972" s="1">
        <f>COUNT(L$11:L6972)</f>
        <v>37</v>
      </c>
      <c r="AR6972" s="43">
        <f t="shared" si="981"/>
        <v>40933</v>
      </c>
      <c r="AS6972" s="44">
        <f t="shared" si="982"/>
        <v>89.120000000000019</v>
      </c>
      <c r="AT6972" s="10" t="str">
        <f t="shared" si="983"/>
        <v/>
      </c>
      <c r="AU6972" s="20" t="str">
        <f t="shared" si="984"/>
        <v/>
      </c>
      <c r="AV6972" s="42">
        <f t="shared" si="985"/>
        <v>1</v>
      </c>
      <c r="AW6972" s="89">
        <f t="shared" si="986"/>
        <v>0</v>
      </c>
      <c r="AX6972" s="168"/>
      <c r="AY6972" s="60"/>
      <c r="AZ6972" s="61"/>
      <c r="BB6972" s="61" t="str">
        <f>IF(Settings!I6968&lt;&gt;"",Settings!I6968,"")</f>
        <v/>
      </c>
    </row>
    <row r="6973" spans="2:54" x14ac:dyDescent="0.2">
      <c r="B6973" s="13"/>
      <c r="C6973" s="12"/>
      <c r="D6973" s="12"/>
      <c r="E6973" s="12"/>
      <c r="F6973" s="12"/>
      <c r="G6973" s="12"/>
      <c r="H6973" s="12"/>
      <c r="I6973" s="15"/>
      <c r="J6973" s="31"/>
      <c r="K6973" s="180"/>
      <c r="L6973" s="40"/>
      <c r="M6973" s="14"/>
      <c r="N6973" s="16"/>
      <c r="O6973" s="49"/>
      <c r="P6973" s="64"/>
      <c r="Q6973" s="18"/>
      <c r="R6973" s="181">
        <f t="shared" si="978"/>
        <v>0</v>
      </c>
      <c r="S6973" s="181">
        <f t="shared" si="979"/>
        <v>0</v>
      </c>
      <c r="T6973" s="181">
        <f t="shared" si="980"/>
        <v>0</v>
      </c>
      <c r="AQ6973" s="1">
        <f>COUNT(L$11:L6973)</f>
        <v>37</v>
      </c>
      <c r="AR6973" s="43">
        <f t="shared" si="981"/>
        <v>40933</v>
      </c>
      <c r="AS6973" s="44">
        <f t="shared" si="982"/>
        <v>89.120000000000019</v>
      </c>
      <c r="AT6973" s="10" t="str">
        <f t="shared" si="983"/>
        <v/>
      </c>
      <c r="AU6973" s="20" t="str">
        <f t="shared" si="984"/>
        <v/>
      </c>
      <c r="AV6973" s="42">
        <f t="shared" si="985"/>
        <v>1</v>
      </c>
      <c r="AW6973" s="89">
        <f t="shared" si="986"/>
        <v>0</v>
      </c>
      <c r="AX6973" s="168"/>
      <c r="AY6973" s="60"/>
      <c r="AZ6973" s="61"/>
      <c r="BB6973" s="61" t="str">
        <f>IF(Settings!I6969&lt;&gt;"",Settings!I6969,"")</f>
        <v/>
      </c>
    </row>
    <row r="6974" spans="2:54" x14ac:dyDescent="0.2">
      <c r="B6974" s="13"/>
      <c r="C6974" s="12"/>
      <c r="D6974" s="12"/>
      <c r="E6974" s="12"/>
      <c r="F6974" s="12"/>
      <c r="G6974" s="12"/>
      <c r="H6974" s="12"/>
      <c r="I6974" s="15"/>
      <c r="J6974" s="31"/>
      <c r="K6974" s="180"/>
      <c r="L6974" s="40"/>
      <c r="M6974" s="14"/>
      <c r="N6974" s="16"/>
      <c r="O6974" s="49"/>
      <c r="P6974" s="64"/>
      <c r="Q6974" s="18"/>
      <c r="R6974" s="181">
        <f t="shared" si="978"/>
        <v>0</v>
      </c>
      <c r="S6974" s="181">
        <f t="shared" si="979"/>
        <v>0</v>
      </c>
      <c r="T6974" s="181">
        <f t="shared" si="980"/>
        <v>0</v>
      </c>
      <c r="AQ6974" s="1">
        <f>COUNT(L$11:L6974)</f>
        <v>37</v>
      </c>
      <c r="AR6974" s="43">
        <f t="shared" si="981"/>
        <v>40933</v>
      </c>
      <c r="AS6974" s="44">
        <f t="shared" si="982"/>
        <v>89.120000000000019</v>
      </c>
      <c r="AT6974" s="10" t="str">
        <f t="shared" si="983"/>
        <v/>
      </c>
      <c r="AU6974" s="20" t="str">
        <f t="shared" si="984"/>
        <v/>
      </c>
      <c r="AV6974" s="42">
        <f t="shared" si="985"/>
        <v>1</v>
      </c>
      <c r="AW6974" s="89">
        <f t="shared" si="986"/>
        <v>0</v>
      </c>
      <c r="AX6974" s="168"/>
      <c r="AY6974" s="60"/>
      <c r="AZ6974" s="61"/>
      <c r="BB6974" s="61" t="str">
        <f>IF(Settings!I6970&lt;&gt;"",Settings!I6970,"")</f>
        <v/>
      </c>
    </row>
    <row r="6975" spans="2:54" x14ac:dyDescent="0.2">
      <c r="B6975" s="13"/>
      <c r="C6975" s="12"/>
      <c r="D6975" s="12"/>
      <c r="E6975" s="12"/>
      <c r="F6975" s="12"/>
      <c r="G6975" s="12"/>
      <c r="H6975" s="12"/>
      <c r="I6975" s="15"/>
      <c r="J6975" s="31"/>
      <c r="K6975" s="180"/>
      <c r="L6975" s="40"/>
      <c r="M6975" s="14"/>
      <c r="N6975" s="16"/>
      <c r="O6975" s="49"/>
      <c r="P6975" s="64"/>
      <c r="Q6975" s="18"/>
      <c r="R6975" s="181">
        <f t="shared" si="978"/>
        <v>0</v>
      </c>
      <c r="S6975" s="181">
        <f t="shared" si="979"/>
        <v>0</v>
      </c>
      <c r="T6975" s="181">
        <f t="shared" si="980"/>
        <v>0</v>
      </c>
      <c r="AQ6975" s="1">
        <f>COUNT(L$11:L6975)</f>
        <v>37</v>
      </c>
      <c r="AR6975" s="43">
        <f t="shared" si="981"/>
        <v>40933</v>
      </c>
      <c r="AS6975" s="44">
        <f t="shared" si="982"/>
        <v>89.120000000000019</v>
      </c>
      <c r="AT6975" s="10" t="str">
        <f t="shared" si="983"/>
        <v/>
      </c>
      <c r="AU6975" s="20" t="str">
        <f t="shared" si="984"/>
        <v/>
      </c>
      <c r="AV6975" s="42">
        <f t="shared" si="985"/>
        <v>1</v>
      </c>
      <c r="AW6975" s="89">
        <f t="shared" si="986"/>
        <v>0</v>
      </c>
      <c r="AX6975" s="168"/>
      <c r="AY6975" s="60"/>
      <c r="AZ6975" s="61"/>
      <c r="BB6975" s="61" t="str">
        <f>IF(Settings!I6971&lt;&gt;"",Settings!I6971,"")</f>
        <v/>
      </c>
    </row>
    <row r="6976" spans="2:54" x14ac:dyDescent="0.2">
      <c r="B6976" s="13"/>
      <c r="C6976" s="12"/>
      <c r="D6976" s="12"/>
      <c r="E6976" s="12"/>
      <c r="F6976" s="12"/>
      <c r="G6976" s="12"/>
      <c r="H6976" s="12"/>
      <c r="I6976" s="15"/>
      <c r="J6976" s="31"/>
      <c r="K6976" s="180"/>
      <c r="L6976" s="40"/>
      <c r="M6976" s="14"/>
      <c r="N6976" s="16"/>
      <c r="O6976" s="49"/>
      <c r="P6976" s="64"/>
      <c r="Q6976" s="18"/>
      <c r="R6976" s="181">
        <f t="shared" si="978"/>
        <v>0</v>
      </c>
      <c r="S6976" s="181">
        <f t="shared" si="979"/>
        <v>0</v>
      </c>
      <c r="T6976" s="181">
        <f t="shared" si="980"/>
        <v>0</v>
      </c>
      <c r="AQ6976" s="1">
        <f>COUNT(L$11:L6976)</f>
        <v>37</v>
      </c>
      <c r="AR6976" s="43">
        <f t="shared" si="981"/>
        <v>40933</v>
      </c>
      <c r="AS6976" s="44">
        <f t="shared" si="982"/>
        <v>89.120000000000019</v>
      </c>
      <c r="AT6976" s="10" t="str">
        <f t="shared" si="983"/>
        <v/>
      </c>
      <c r="AU6976" s="20" t="str">
        <f t="shared" si="984"/>
        <v/>
      </c>
      <c r="AV6976" s="42">
        <f t="shared" si="985"/>
        <v>1</v>
      </c>
      <c r="AW6976" s="89">
        <f t="shared" si="986"/>
        <v>0</v>
      </c>
      <c r="AX6976" s="168"/>
      <c r="AY6976" s="60"/>
      <c r="AZ6976" s="61"/>
      <c r="BB6976" s="61" t="str">
        <f>IF(Settings!I6972&lt;&gt;"",Settings!I6972,"")</f>
        <v/>
      </c>
    </row>
    <row r="6977" spans="2:54" x14ac:dyDescent="0.2">
      <c r="B6977" s="13"/>
      <c r="C6977" s="12"/>
      <c r="D6977" s="12"/>
      <c r="E6977" s="12"/>
      <c r="F6977" s="12"/>
      <c r="G6977" s="12"/>
      <c r="H6977" s="12"/>
      <c r="I6977" s="15"/>
      <c r="J6977" s="31"/>
      <c r="K6977" s="180"/>
      <c r="L6977" s="40"/>
      <c r="M6977" s="14"/>
      <c r="N6977" s="16"/>
      <c r="O6977" s="49"/>
      <c r="P6977" s="64"/>
      <c r="Q6977" s="18"/>
      <c r="R6977" s="181">
        <f t="shared" si="978"/>
        <v>0</v>
      </c>
      <c r="S6977" s="181">
        <f t="shared" si="979"/>
        <v>0</v>
      </c>
      <c r="T6977" s="181">
        <f t="shared" si="980"/>
        <v>0</v>
      </c>
      <c r="AQ6977" s="1">
        <f>COUNT(L$11:L6977)</f>
        <v>37</v>
      </c>
      <c r="AR6977" s="43">
        <f t="shared" si="981"/>
        <v>40933</v>
      </c>
      <c r="AS6977" s="44">
        <f t="shared" si="982"/>
        <v>89.120000000000019</v>
      </c>
      <c r="AT6977" s="10" t="str">
        <f t="shared" si="983"/>
        <v/>
      </c>
      <c r="AU6977" s="20" t="str">
        <f t="shared" si="984"/>
        <v/>
      </c>
      <c r="AV6977" s="42">
        <f t="shared" si="985"/>
        <v>1</v>
      </c>
      <c r="AW6977" s="89">
        <f t="shared" si="986"/>
        <v>0</v>
      </c>
      <c r="AX6977" s="168"/>
      <c r="AY6977" s="60"/>
      <c r="AZ6977" s="61"/>
      <c r="BB6977" s="61" t="str">
        <f>IF(Settings!I6973&lt;&gt;"",Settings!I6973,"")</f>
        <v/>
      </c>
    </row>
    <row r="6978" spans="2:54" x14ac:dyDescent="0.2">
      <c r="B6978" s="13"/>
      <c r="C6978" s="12"/>
      <c r="D6978" s="12"/>
      <c r="E6978" s="12"/>
      <c r="F6978" s="12"/>
      <c r="G6978" s="12"/>
      <c r="H6978" s="12"/>
      <c r="I6978" s="15"/>
      <c r="J6978" s="31"/>
      <c r="K6978" s="180"/>
      <c r="L6978" s="40"/>
      <c r="M6978" s="14"/>
      <c r="N6978" s="16"/>
      <c r="O6978" s="49"/>
      <c r="P6978" s="64"/>
      <c r="Q6978" s="18"/>
      <c r="R6978" s="181">
        <f t="shared" si="978"/>
        <v>0</v>
      </c>
      <c r="S6978" s="181">
        <f t="shared" si="979"/>
        <v>0</v>
      </c>
      <c r="T6978" s="181">
        <f t="shared" si="980"/>
        <v>0</v>
      </c>
      <c r="AQ6978" s="1">
        <f>COUNT(L$11:L6978)</f>
        <v>37</v>
      </c>
      <c r="AR6978" s="43">
        <f t="shared" si="981"/>
        <v>40933</v>
      </c>
      <c r="AS6978" s="44">
        <f t="shared" si="982"/>
        <v>89.120000000000019</v>
      </c>
      <c r="AT6978" s="10" t="str">
        <f t="shared" si="983"/>
        <v/>
      </c>
      <c r="AU6978" s="20" t="str">
        <f t="shared" si="984"/>
        <v/>
      </c>
      <c r="AV6978" s="42">
        <f t="shared" si="985"/>
        <v>1</v>
      </c>
      <c r="AW6978" s="89">
        <f t="shared" si="986"/>
        <v>0</v>
      </c>
      <c r="AX6978" s="168"/>
      <c r="AY6978" s="60"/>
      <c r="AZ6978" s="61"/>
      <c r="BB6978" s="61" t="str">
        <f>IF(Settings!I6974&lt;&gt;"",Settings!I6974,"")</f>
        <v/>
      </c>
    </row>
    <row r="6979" spans="2:54" x14ac:dyDescent="0.2">
      <c r="B6979" s="13"/>
      <c r="C6979" s="12"/>
      <c r="D6979" s="12"/>
      <c r="E6979" s="12"/>
      <c r="F6979" s="12"/>
      <c r="G6979" s="12"/>
      <c r="H6979" s="12"/>
      <c r="I6979" s="15"/>
      <c r="J6979" s="31"/>
      <c r="K6979" s="180"/>
      <c r="L6979" s="40"/>
      <c r="M6979" s="14"/>
      <c r="N6979" s="16"/>
      <c r="O6979" s="49"/>
      <c r="P6979" s="64"/>
      <c r="Q6979" s="18"/>
      <c r="R6979" s="181">
        <f t="shared" si="978"/>
        <v>0</v>
      </c>
      <c r="S6979" s="181">
        <f t="shared" si="979"/>
        <v>0</v>
      </c>
      <c r="T6979" s="181">
        <f t="shared" si="980"/>
        <v>0</v>
      </c>
      <c r="AQ6979" s="1">
        <f>COUNT(L$11:L6979)</f>
        <v>37</v>
      </c>
      <c r="AR6979" s="43">
        <f t="shared" si="981"/>
        <v>40933</v>
      </c>
      <c r="AS6979" s="44">
        <f t="shared" si="982"/>
        <v>89.120000000000019</v>
      </c>
      <c r="AT6979" s="10" t="str">
        <f t="shared" si="983"/>
        <v/>
      </c>
      <c r="AU6979" s="20" t="str">
        <f t="shared" si="984"/>
        <v/>
      </c>
      <c r="AV6979" s="42">
        <f t="shared" si="985"/>
        <v>1</v>
      </c>
      <c r="AW6979" s="89">
        <f t="shared" si="986"/>
        <v>0</v>
      </c>
      <c r="AX6979" s="168"/>
      <c r="AY6979" s="60"/>
      <c r="AZ6979" s="61"/>
      <c r="BB6979" s="61" t="str">
        <f>IF(Settings!I6975&lt;&gt;"",Settings!I6975,"")</f>
        <v/>
      </c>
    </row>
    <row r="6980" spans="2:54" x14ac:dyDescent="0.2">
      <c r="B6980" s="13"/>
      <c r="C6980" s="12"/>
      <c r="D6980" s="12"/>
      <c r="E6980" s="12"/>
      <c r="F6980" s="12"/>
      <c r="G6980" s="12"/>
      <c r="H6980" s="12"/>
      <c r="I6980" s="15"/>
      <c r="J6980" s="31"/>
      <c r="K6980" s="180"/>
      <c r="L6980" s="40"/>
      <c r="M6980" s="14"/>
      <c r="N6980" s="16"/>
      <c r="O6980" s="49"/>
      <c r="P6980" s="64"/>
      <c r="Q6980" s="18"/>
      <c r="R6980" s="181">
        <f t="shared" si="978"/>
        <v>0</v>
      </c>
      <c r="S6980" s="181">
        <f t="shared" si="979"/>
        <v>0</v>
      </c>
      <c r="T6980" s="181">
        <f t="shared" si="980"/>
        <v>0</v>
      </c>
      <c r="AQ6980" s="1">
        <f>COUNT(L$11:L6980)</f>
        <v>37</v>
      </c>
      <c r="AR6980" s="43">
        <f t="shared" si="981"/>
        <v>40933</v>
      </c>
      <c r="AS6980" s="44">
        <f t="shared" si="982"/>
        <v>89.120000000000019</v>
      </c>
      <c r="AT6980" s="10" t="str">
        <f t="shared" si="983"/>
        <v/>
      </c>
      <c r="AU6980" s="20" t="str">
        <f t="shared" si="984"/>
        <v/>
      </c>
      <c r="AV6980" s="42">
        <f t="shared" si="985"/>
        <v>1</v>
      </c>
      <c r="AW6980" s="89">
        <f t="shared" si="986"/>
        <v>0</v>
      </c>
      <c r="AX6980" s="168"/>
      <c r="AY6980" s="60"/>
      <c r="AZ6980" s="61"/>
      <c r="BB6980" s="61" t="str">
        <f>IF(Settings!I6976&lt;&gt;"",Settings!I6976,"")</f>
        <v/>
      </c>
    </row>
    <row r="6981" spans="2:54" x14ac:dyDescent="0.2">
      <c r="B6981" s="13"/>
      <c r="C6981" s="12"/>
      <c r="D6981" s="12"/>
      <c r="E6981" s="12"/>
      <c r="F6981" s="12"/>
      <c r="G6981" s="12"/>
      <c r="H6981" s="12"/>
      <c r="I6981" s="15"/>
      <c r="J6981" s="31"/>
      <c r="K6981" s="180"/>
      <c r="L6981" s="40"/>
      <c r="M6981" s="14"/>
      <c r="N6981" s="16"/>
      <c r="O6981" s="49"/>
      <c r="P6981" s="64"/>
      <c r="Q6981" s="18"/>
      <c r="R6981" s="181">
        <f t="shared" si="978"/>
        <v>0</v>
      </c>
      <c r="S6981" s="181">
        <f t="shared" si="979"/>
        <v>0</v>
      </c>
      <c r="T6981" s="181">
        <f t="shared" si="980"/>
        <v>0</v>
      </c>
      <c r="AQ6981" s="1">
        <f>COUNT(L$11:L6981)</f>
        <v>37</v>
      </c>
      <c r="AR6981" s="43">
        <f t="shared" si="981"/>
        <v>40933</v>
      </c>
      <c r="AS6981" s="44">
        <f t="shared" si="982"/>
        <v>89.120000000000019</v>
      </c>
      <c r="AT6981" s="10" t="str">
        <f t="shared" si="983"/>
        <v/>
      </c>
      <c r="AU6981" s="20" t="str">
        <f t="shared" si="984"/>
        <v/>
      </c>
      <c r="AV6981" s="42">
        <f t="shared" si="985"/>
        <v>1</v>
      </c>
      <c r="AW6981" s="89">
        <f t="shared" si="986"/>
        <v>0</v>
      </c>
      <c r="AX6981" s="168"/>
      <c r="AY6981" s="60"/>
      <c r="AZ6981" s="61"/>
      <c r="BB6981" s="61" t="str">
        <f>IF(Settings!I6977&lt;&gt;"",Settings!I6977,"")</f>
        <v/>
      </c>
    </row>
    <row r="6982" spans="2:54" x14ac:dyDescent="0.2">
      <c r="B6982" s="13"/>
      <c r="C6982" s="12"/>
      <c r="D6982" s="12"/>
      <c r="E6982" s="12"/>
      <c r="F6982" s="12"/>
      <c r="G6982" s="12"/>
      <c r="H6982" s="12"/>
      <c r="I6982" s="15"/>
      <c r="J6982" s="31"/>
      <c r="K6982" s="180"/>
      <c r="L6982" s="40"/>
      <c r="M6982" s="14"/>
      <c r="N6982" s="16"/>
      <c r="O6982" s="49"/>
      <c r="P6982" s="64"/>
      <c r="Q6982" s="18"/>
      <c r="R6982" s="181">
        <f t="shared" si="978"/>
        <v>0</v>
      </c>
      <c r="S6982" s="181">
        <f t="shared" si="979"/>
        <v>0</v>
      </c>
      <c r="T6982" s="181">
        <f t="shared" si="980"/>
        <v>0</v>
      </c>
      <c r="AQ6982" s="1">
        <f>COUNT(L$11:L6982)</f>
        <v>37</v>
      </c>
      <c r="AR6982" s="43">
        <f t="shared" si="981"/>
        <v>40933</v>
      </c>
      <c r="AS6982" s="44">
        <f t="shared" si="982"/>
        <v>89.120000000000019</v>
      </c>
      <c r="AT6982" s="10" t="str">
        <f t="shared" si="983"/>
        <v/>
      </c>
      <c r="AU6982" s="20" t="str">
        <f t="shared" si="984"/>
        <v/>
      </c>
      <c r="AV6982" s="42">
        <f t="shared" si="985"/>
        <v>1</v>
      </c>
      <c r="AW6982" s="89">
        <f t="shared" si="986"/>
        <v>0</v>
      </c>
      <c r="AX6982" s="168"/>
      <c r="AY6982" s="60"/>
      <c r="AZ6982" s="61"/>
      <c r="BB6982" s="61" t="str">
        <f>IF(Settings!I6978&lt;&gt;"",Settings!I6978,"")</f>
        <v/>
      </c>
    </row>
    <row r="6983" spans="2:54" x14ac:dyDescent="0.2">
      <c r="B6983" s="13"/>
      <c r="C6983" s="12"/>
      <c r="D6983" s="12"/>
      <c r="E6983" s="12"/>
      <c r="F6983" s="12"/>
      <c r="G6983" s="12"/>
      <c r="H6983" s="12"/>
      <c r="I6983" s="15"/>
      <c r="J6983" s="31"/>
      <c r="K6983" s="180"/>
      <c r="L6983" s="40"/>
      <c r="M6983" s="14"/>
      <c r="N6983" s="16"/>
      <c r="O6983" s="49"/>
      <c r="P6983" s="64"/>
      <c r="Q6983" s="18"/>
      <c r="R6983" s="181">
        <f t="shared" si="978"/>
        <v>0</v>
      </c>
      <c r="S6983" s="181">
        <f t="shared" si="979"/>
        <v>0</v>
      </c>
      <c r="T6983" s="181">
        <f t="shared" si="980"/>
        <v>0</v>
      </c>
      <c r="AQ6983" s="1">
        <f>COUNT(L$11:L6983)</f>
        <v>37</v>
      </c>
      <c r="AR6983" s="43">
        <f t="shared" si="981"/>
        <v>40933</v>
      </c>
      <c r="AS6983" s="44">
        <f t="shared" si="982"/>
        <v>89.120000000000019</v>
      </c>
      <c r="AT6983" s="10" t="str">
        <f t="shared" si="983"/>
        <v/>
      </c>
      <c r="AU6983" s="20" t="str">
        <f t="shared" si="984"/>
        <v/>
      </c>
      <c r="AV6983" s="42">
        <f t="shared" si="985"/>
        <v>1</v>
      </c>
      <c r="AW6983" s="89">
        <f t="shared" si="986"/>
        <v>0</v>
      </c>
      <c r="AX6983" s="168"/>
      <c r="AY6983" s="60"/>
      <c r="AZ6983" s="61"/>
      <c r="BB6983" s="61" t="str">
        <f>IF(Settings!I6979&lt;&gt;"",Settings!I6979,"")</f>
        <v/>
      </c>
    </row>
    <row r="6984" spans="2:54" x14ac:dyDescent="0.2">
      <c r="B6984" s="13"/>
      <c r="C6984" s="12"/>
      <c r="D6984" s="12"/>
      <c r="E6984" s="12"/>
      <c r="F6984" s="12"/>
      <c r="G6984" s="12"/>
      <c r="H6984" s="12"/>
      <c r="I6984" s="15"/>
      <c r="J6984" s="31"/>
      <c r="K6984" s="180"/>
      <c r="L6984" s="40"/>
      <c r="M6984" s="14"/>
      <c r="N6984" s="16"/>
      <c r="O6984" s="49"/>
      <c r="P6984" s="64"/>
      <c r="Q6984" s="18"/>
      <c r="R6984" s="181">
        <f t="shared" si="978"/>
        <v>0</v>
      </c>
      <c r="S6984" s="181">
        <f t="shared" si="979"/>
        <v>0</v>
      </c>
      <c r="T6984" s="181">
        <f t="shared" si="980"/>
        <v>0</v>
      </c>
      <c r="AQ6984" s="1">
        <f>COUNT(L$11:L6984)</f>
        <v>37</v>
      </c>
      <c r="AR6984" s="43">
        <f t="shared" si="981"/>
        <v>40933</v>
      </c>
      <c r="AS6984" s="44">
        <f t="shared" si="982"/>
        <v>89.120000000000019</v>
      </c>
      <c r="AT6984" s="10" t="str">
        <f t="shared" si="983"/>
        <v/>
      </c>
      <c r="AU6984" s="20" t="str">
        <f t="shared" si="984"/>
        <v/>
      </c>
      <c r="AV6984" s="42">
        <f t="shared" si="985"/>
        <v>1</v>
      </c>
      <c r="AW6984" s="89">
        <f t="shared" si="986"/>
        <v>0</v>
      </c>
      <c r="AX6984" s="168"/>
      <c r="AY6984" s="60"/>
      <c r="AZ6984" s="61"/>
      <c r="BB6984" s="61" t="str">
        <f>IF(Settings!I6980&lt;&gt;"",Settings!I6980,"")</f>
        <v/>
      </c>
    </row>
    <row r="6985" spans="2:54" x14ac:dyDescent="0.2">
      <c r="B6985" s="13"/>
      <c r="C6985" s="12"/>
      <c r="D6985" s="12"/>
      <c r="E6985" s="12"/>
      <c r="F6985" s="12"/>
      <c r="G6985" s="12"/>
      <c r="H6985" s="12"/>
      <c r="I6985" s="15"/>
      <c r="J6985" s="31"/>
      <c r="K6985" s="180"/>
      <c r="L6985" s="40"/>
      <c r="M6985" s="14"/>
      <c r="N6985" s="16"/>
      <c r="O6985" s="49"/>
      <c r="P6985" s="64"/>
      <c r="Q6985" s="18"/>
      <c r="R6985" s="181">
        <f t="shared" si="978"/>
        <v>0</v>
      </c>
      <c r="S6985" s="181">
        <f t="shared" si="979"/>
        <v>0</v>
      </c>
      <c r="T6985" s="181">
        <f t="shared" si="980"/>
        <v>0</v>
      </c>
      <c r="AQ6985" s="1">
        <f>COUNT(L$11:L6985)</f>
        <v>37</v>
      </c>
      <c r="AR6985" s="43">
        <f t="shared" si="981"/>
        <v>40933</v>
      </c>
      <c r="AS6985" s="44">
        <f t="shared" si="982"/>
        <v>89.120000000000019</v>
      </c>
      <c r="AT6985" s="10" t="str">
        <f t="shared" si="983"/>
        <v/>
      </c>
      <c r="AU6985" s="20" t="str">
        <f t="shared" si="984"/>
        <v/>
      </c>
      <c r="AV6985" s="42">
        <f t="shared" si="985"/>
        <v>1</v>
      </c>
      <c r="AW6985" s="89">
        <f t="shared" si="986"/>
        <v>0</v>
      </c>
      <c r="AX6985" s="168"/>
      <c r="AY6985" s="60"/>
      <c r="AZ6985" s="61"/>
      <c r="BB6985" s="61" t="str">
        <f>IF(Settings!I6981&lt;&gt;"",Settings!I6981,"")</f>
        <v/>
      </c>
    </row>
    <row r="6986" spans="2:54" x14ac:dyDescent="0.2">
      <c r="B6986" s="13"/>
      <c r="C6986" s="12"/>
      <c r="D6986" s="12"/>
      <c r="E6986" s="12"/>
      <c r="F6986" s="12"/>
      <c r="G6986" s="12"/>
      <c r="H6986" s="12"/>
      <c r="I6986" s="15"/>
      <c r="J6986" s="31"/>
      <c r="K6986" s="180"/>
      <c r="L6986" s="40"/>
      <c r="M6986" s="14"/>
      <c r="N6986" s="16"/>
      <c r="O6986" s="49"/>
      <c r="P6986" s="64"/>
      <c r="Q6986" s="18"/>
      <c r="R6986" s="181">
        <f t="shared" si="978"/>
        <v>0</v>
      </c>
      <c r="S6986" s="181">
        <f t="shared" si="979"/>
        <v>0</v>
      </c>
      <c r="T6986" s="181">
        <f t="shared" si="980"/>
        <v>0</v>
      </c>
      <c r="AQ6986" s="1">
        <f>COUNT(L$11:L6986)</f>
        <v>37</v>
      </c>
      <c r="AR6986" s="43">
        <f t="shared" si="981"/>
        <v>40933</v>
      </c>
      <c r="AS6986" s="44">
        <f t="shared" si="982"/>
        <v>89.120000000000019</v>
      </c>
      <c r="AT6986" s="10" t="str">
        <f t="shared" si="983"/>
        <v/>
      </c>
      <c r="AU6986" s="20" t="str">
        <f t="shared" si="984"/>
        <v/>
      </c>
      <c r="AV6986" s="42">
        <f t="shared" si="985"/>
        <v>1</v>
      </c>
      <c r="AW6986" s="89">
        <f t="shared" si="986"/>
        <v>0</v>
      </c>
      <c r="AX6986" s="168"/>
      <c r="AY6986" s="60"/>
      <c r="AZ6986" s="61"/>
      <c r="BB6986" s="61" t="str">
        <f>IF(Settings!I6982&lt;&gt;"",Settings!I6982,"")</f>
        <v/>
      </c>
    </row>
    <row r="6987" spans="2:54" x14ac:dyDescent="0.2">
      <c r="B6987" s="13"/>
      <c r="C6987" s="12"/>
      <c r="D6987" s="12"/>
      <c r="E6987" s="12"/>
      <c r="F6987" s="12"/>
      <c r="G6987" s="12"/>
      <c r="H6987" s="12"/>
      <c r="I6987" s="15"/>
      <c r="J6987" s="31"/>
      <c r="K6987" s="180"/>
      <c r="L6987" s="40"/>
      <c r="M6987" s="14"/>
      <c r="N6987" s="16"/>
      <c r="O6987" s="49"/>
      <c r="P6987" s="64"/>
      <c r="Q6987" s="18"/>
      <c r="R6987" s="181">
        <f t="shared" si="978"/>
        <v>0</v>
      </c>
      <c r="S6987" s="181">
        <f t="shared" si="979"/>
        <v>0</v>
      </c>
      <c r="T6987" s="181">
        <f t="shared" si="980"/>
        <v>0</v>
      </c>
      <c r="AQ6987" s="1">
        <f>COUNT(L$11:L6987)</f>
        <v>37</v>
      </c>
      <c r="AR6987" s="43">
        <f t="shared" si="981"/>
        <v>40933</v>
      </c>
      <c r="AS6987" s="44">
        <f t="shared" si="982"/>
        <v>89.120000000000019</v>
      </c>
      <c r="AT6987" s="10" t="str">
        <f t="shared" si="983"/>
        <v/>
      </c>
      <c r="AU6987" s="20" t="str">
        <f t="shared" si="984"/>
        <v/>
      </c>
      <c r="AV6987" s="42">
        <f t="shared" si="985"/>
        <v>1</v>
      </c>
      <c r="AW6987" s="89">
        <f t="shared" si="986"/>
        <v>0</v>
      </c>
      <c r="AX6987" s="168"/>
      <c r="AY6987" s="60"/>
      <c r="AZ6987" s="61"/>
      <c r="BB6987" s="61" t="str">
        <f>IF(Settings!I6983&lt;&gt;"",Settings!I6983,"")</f>
        <v/>
      </c>
    </row>
    <row r="6988" spans="2:54" x14ac:dyDescent="0.2">
      <c r="B6988" s="13"/>
      <c r="C6988" s="12"/>
      <c r="D6988" s="12"/>
      <c r="E6988" s="12"/>
      <c r="F6988" s="12"/>
      <c r="G6988" s="12"/>
      <c r="H6988" s="12"/>
      <c r="I6988" s="15"/>
      <c r="J6988" s="31"/>
      <c r="K6988" s="180"/>
      <c r="L6988" s="40"/>
      <c r="M6988" s="14"/>
      <c r="N6988" s="16"/>
      <c r="O6988" s="49"/>
      <c r="P6988" s="64"/>
      <c r="Q6988" s="18"/>
      <c r="R6988" s="181">
        <f t="shared" ref="R6988:R7051" si="987">ROUND(IF(M6988&lt;&gt;"Y",IF(P6988&lt;&gt;"Y",K6988,K6988*(AV6988-1)),0),ROUNDING)</f>
        <v>0</v>
      </c>
      <c r="S6988" s="181">
        <f t="shared" ref="S6988:S7051" si="988">ROUND(IF(O6988&gt;0,IF(M6988="Y",AW6988*(1-O6988),IF(AW6988&gt;R6988,R6988 + (AW6988 - R6988)*(1-O6988),AW6988)),AW6988),ROUNDING)</f>
        <v>0</v>
      </c>
      <c r="T6988" s="181">
        <f t="shared" ref="T6988:T7051" si="989">ROUND(IF(N6988="P",0,IF(OR(M6988="N",M6988=""),S6988-R6988,S6988)),ROUNDING)</f>
        <v>0</v>
      </c>
      <c r="AQ6988" s="1">
        <f>COUNT(L$11:L6988)</f>
        <v>37</v>
      </c>
      <c r="AR6988" s="43">
        <f t="shared" si="981"/>
        <v>40933</v>
      </c>
      <c r="AS6988" s="44">
        <f t="shared" si="982"/>
        <v>89.120000000000019</v>
      </c>
      <c r="AT6988" s="10" t="str">
        <f t="shared" si="983"/>
        <v/>
      </c>
      <c r="AU6988" s="20" t="str">
        <f t="shared" si="984"/>
        <v/>
      </c>
      <c r="AV6988" s="42">
        <f t="shared" si="985"/>
        <v>1</v>
      </c>
      <c r="AW6988" s="89">
        <f t="shared" si="986"/>
        <v>0</v>
      </c>
      <c r="AX6988" s="168"/>
      <c r="AY6988" s="60"/>
      <c r="AZ6988" s="61"/>
      <c r="BB6988" s="61" t="str">
        <f>IF(Settings!I6984&lt;&gt;"",Settings!I6984,"")</f>
        <v/>
      </c>
    </row>
    <row r="6989" spans="2:54" x14ac:dyDescent="0.2">
      <c r="B6989" s="13"/>
      <c r="C6989" s="12"/>
      <c r="D6989" s="12"/>
      <c r="E6989" s="12"/>
      <c r="F6989" s="12"/>
      <c r="G6989" s="12"/>
      <c r="H6989" s="12"/>
      <c r="I6989" s="15"/>
      <c r="J6989" s="31"/>
      <c r="K6989" s="180"/>
      <c r="L6989" s="40"/>
      <c r="M6989" s="14"/>
      <c r="N6989" s="16"/>
      <c r="O6989" s="49"/>
      <c r="P6989" s="64"/>
      <c r="Q6989" s="18"/>
      <c r="R6989" s="181">
        <f t="shared" si="987"/>
        <v>0</v>
      </c>
      <c r="S6989" s="181">
        <f t="shared" si="988"/>
        <v>0</v>
      </c>
      <c r="T6989" s="181">
        <f t="shared" si="989"/>
        <v>0</v>
      </c>
      <c r="AQ6989" s="1">
        <f>COUNT(L$11:L6989)</f>
        <v>37</v>
      </c>
      <c r="AR6989" s="43">
        <f t="shared" ref="AR6989:AR7052" si="990">IF(B6989&gt;2,B6989,AR6988)</f>
        <v>40933</v>
      </c>
      <c r="AS6989" s="44">
        <f t="shared" ref="AS6989:AS7052" si="991">AS6988+T6989</f>
        <v>89.120000000000019</v>
      </c>
      <c r="AT6989" s="10" t="str">
        <f t="shared" ref="AT6989:AT7052" si="992">IF(N6989="P",IF(P6989&lt;&gt;"Y",IF(M6989&lt;&gt;"Y",K6989*AV6989,K6989*AV6989-K6989),IF(M6989&lt;&gt;"Y",K6989 + K6989*(AV6989-1),K6989)),"")</f>
        <v/>
      </c>
      <c r="AU6989" s="20" t="str">
        <f t="shared" ref="AU6989:AU7052" si="993">IF(M6989="Y",IF(P6989="Y",K6989*(AV6989-1),K6989),"")</f>
        <v/>
      </c>
      <c r="AV6989" s="42">
        <f t="shared" ref="AV6989:AV7052" si="994">IF(L6989&lt;&gt;"",IF(ODDS_TYPE=1,L6989,IF(ODDS_TYPE=2,IF(L6989&gt;0,1+L6989/100,IF(L6989&lt;0,1-100/L6989,1)),IF(ODDS_TYPE=3,1+L6989,IF(ODDS_TYPE=4,1+L6989,IF(ODDS_TYPE=5,IF(L6989&gt;0,1+L6989,1-1/L6989),IF(ODDS_TYPE=6,IF(L6989&gt;=0,L6989+1,1-1/L6989),1)))))),1)</f>
        <v>1</v>
      </c>
      <c r="AW6989" s="89">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68"/>
      <c r="AY6989" s="60"/>
      <c r="AZ6989" s="61"/>
      <c r="BB6989" s="61" t="str">
        <f>IF(Settings!I6985&lt;&gt;"",Settings!I6985,"")</f>
        <v/>
      </c>
    </row>
    <row r="6990" spans="2:54" x14ac:dyDescent="0.2">
      <c r="B6990" s="13"/>
      <c r="C6990" s="12"/>
      <c r="D6990" s="12"/>
      <c r="E6990" s="12"/>
      <c r="F6990" s="12"/>
      <c r="G6990" s="12"/>
      <c r="H6990" s="12"/>
      <c r="I6990" s="15"/>
      <c r="J6990" s="31"/>
      <c r="K6990" s="180"/>
      <c r="L6990" s="40"/>
      <c r="M6990" s="14"/>
      <c r="N6990" s="16"/>
      <c r="O6990" s="49"/>
      <c r="P6990" s="64"/>
      <c r="Q6990" s="18"/>
      <c r="R6990" s="181">
        <f t="shared" si="987"/>
        <v>0</v>
      </c>
      <c r="S6990" s="181">
        <f t="shared" si="988"/>
        <v>0</v>
      </c>
      <c r="T6990" s="181">
        <f t="shared" si="989"/>
        <v>0</v>
      </c>
      <c r="AQ6990" s="1">
        <f>COUNT(L$11:L6990)</f>
        <v>37</v>
      </c>
      <c r="AR6990" s="43">
        <f t="shared" si="990"/>
        <v>40933</v>
      </c>
      <c r="AS6990" s="44">
        <f t="shared" si="991"/>
        <v>89.120000000000019</v>
      </c>
      <c r="AT6990" s="10" t="str">
        <f t="shared" si="992"/>
        <v/>
      </c>
      <c r="AU6990" s="20" t="str">
        <f t="shared" si="993"/>
        <v/>
      </c>
      <c r="AV6990" s="42">
        <f t="shared" si="994"/>
        <v>1</v>
      </c>
      <c r="AW6990" s="89">
        <f t="shared" si="995"/>
        <v>0</v>
      </c>
      <c r="AX6990" s="168"/>
      <c r="AY6990" s="60"/>
      <c r="AZ6990" s="61"/>
      <c r="BB6990" s="61" t="str">
        <f>IF(Settings!I6986&lt;&gt;"",Settings!I6986,"")</f>
        <v/>
      </c>
    </row>
    <row r="6991" spans="2:54" x14ac:dyDescent="0.2">
      <c r="B6991" s="13"/>
      <c r="C6991" s="12"/>
      <c r="D6991" s="12"/>
      <c r="E6991" s="12"/>
      <c r="F6991" s="12"/>
      <c r="G6991" s="12"/>
      <c r="H6991" s="12"/>
      <c r="I6991" s="15"/>
      <c r="J6991" s="31"/>
      <c r="K6991" s="180"/>
      <c r="L6991" s="40"/>
      <c r="M6991" s="14"/>
      <c r="N6991" s="16"/>
      <c r="O6991" s="49"/>
      <c r="P6991" s="64"/>
      <c r="Q6991" s="18"/>
      <c r="R6991" s="181">
        <f t="shared" si="987"/>
        <v>0</v>
      </c>
      <c r="S6991" s="181">
        <f t="shared" si="988"/>
        <v>0</v>
      </c>
      <c r="T6991" s="181">
        <f t="shared" si="989"/>
        <v>0</v>
      </c>
      <c r="AQ6991" s="1">
        <f>COUNT(L$11:L6991)</f>
        <v>37</v>
      </c>
      <c r="AR6991" s="43">
        <f t="shared" si="990"/>
        <v>40933</v>
      </c>
      <c r="AS6991" s="44">
        <f t="shared" si="991"/>
        <v>89.120000000000019</v>
      </c>
      <c r="AT6991" s="10" t="str">
        <f t="shared" si="992"/>
        <v/>
      </c>
      <c r="AU6991" s="20" t="str">
        <f t="shared" si="993"/>
        <v/>
      </c>
      <c r="AV6991" s="42">
        <f t="shared" si="994"/>
        <v>1</v>
      </c>
      <c r="AW6991" s="89">
        <f t="shared" si="995"/>
        <v>0</v>
      </c>
      <c r="AX6991" s="168"/>
      <c r="AY6991" s="60"/>
      <c r="AZ6991" s="61"/>
      <c r="BB6991" s="61" t="str">
        <f>IF(Settings!I6987&lt;&gt;"",Settings!I6987,"")</f>
        <v/>
      </c>
    </row>
    <row r="6992" spans="2:54" x14ac:dyDescent="0.2">
      <c r="B6992" s="13"/>
      <c r="C6992" s="12"/>
      <c r="D6992" s="12"/>
      <c r="E6992" s="12"/>
      <c r="F6992" s="12"/>
      <c r="G6992" s="12"/>
      <c r="H6992" s="12"/>
      <c r="I6992" s="15"/>
      <c r="J6992" s="31"/>
      <c r="K6992" s="180"/>
      <c r="L6992" s="40"/>
      <c r="M6992" s="14"/>
      <c r="N6992" s="16"/>
      <c r="O6992" s="49"/>
      <c r="P6992" s="64"/>
      <c r="Q6992" s="18"/>
      <c r="R6992" s="181">
        <f t="shared" si="987"/>
        <v>0</v>
      </c>
      <c r="S6992" s="181">
        <f t="shared" si="988"/>
        <v>0</v>
      </c>
      <c r="T6992" s="181">
        <f t="shared" si="989"/>
        <v>0</v>
      </c>
      <c r="AQ6992" s="1">
        <f>COUNT(L$11:L6992)</f>
        <v>37</v>
      </c>
      <c r="AR6992" s="43">
        <f t="shared" si="990"/>
        <v>40933</v>
      </c>
      <c r="AS6992" s="44">
        <f t="shared" si="991"/>
        <v>89.120000000000019</v>
      </c>
      <c r="AT6992" s="10" t="str">
        <f t="shared" si="992"/>
        <v/>
      </c>
      <c r="AU6992" s="20" t="str">
        <f t="shared" si="993"/>
        <v/>
      </c>
      <c r="AV6992" s="42">
        <f t="shared" si="994"/>
        <v>1</v>
      </c>
      <c r="AW6992" s="89">
        <f t="shared" si="995"/>
        <v>0</v>
      </c>
      <c r="AX6992" s="168"/>
      <c r="AY6992" s="60"/>
      <c r="AZ6992" s="61"/>
      <c r="BB6992" s="61" t="str">
        <f>IF(Settings!I6988&lt;&gt;"",Settings!I6988,"")</f>
        <v/>
      </c>
    </row>
    <row r="6993" spans="2:54" x14ac:dyDescent="0.2">
      <c r="B6993" s="13"/>
      <c r="C6993" s="12"/>
      <c r="D6993" s="12"/>
      <c r="E6993" s="12"/>
      <c r="F6993" s="12"/>
      <c r="G6993" s="12"/>
      <c r="H6993" s="12"/>
      <c r="I6993" s="15"/>
      <c r="J6993" s="31"/>
      <c r="K6993" s="180"/>
      <c r="L6993" s="40"/>
      <c r="M6993" s="14"/>
      <c r="N6993" s="16"/>
      <c r="O6993" s="49"/>
      <c r="P6993" s="64"/>
      <c r="Q6993" s="18"/>
      <c r="R6993" s="181">
        <f t="shared" si="987"/>
        <v>0</v>
      </c>
      <c r="S6993" s="181">
        <f t="shared" si="988"/>
        <v>0</v>
      </c>
      <c r="T6993" s="181">
        <f t="shared" si="989"/>
        <v>0</v>
      </c>
      <c r="AQ6993" s="1">
        <f>COUNT(L$11:L6993)</f>
        <v>37</v>
      </c>
      <c r="AR6993" s="43">
        <f t="shared" si="990"/>
        <v>40933</v>
      </c>
      <c r="AS6993" s="44">
        <f t="shared" si="991"/>
        <v>89.120000000000019</v>
      </c>
      <c r="AT6993" s="10" t="str">
        <f t="shared" si="992"/>
        <v/>
      </c>
      <c r="AU6993" s="20" t="str">
        <f t="shared" si="993"/>
        <v/>
      </c>
      <c r="AV6993" s="42">
        <f t="shared" si="994"/>
        <v>1</v>
      </c>
      <c r="AW6993" s="89">
        <f t="shared" si="995"/>
        <v>0</v>
      </c>
      <c r="AX6993" s="168"/>
      <c r="AY6993" s="60"/>
      <c r="AZ6993" s="61"/>
      <c r="BB6993" s="61" t="str">
        <f>IF(Settings!I6989&lt;&gt;"",Settings!I6989,"")</f>
        <v/>
      </c>
    </row>
    <row r="6994" spans="2:54" x14ac:dyDescent="0.2">
      <c r="B6994" s="13"/>
      <c r="C6994" s="12"/>
      <c r="D6994" s="12"/>
      <c r="E6994" s="12"/>
      <c r="F6994" s="12"/>
      <c r="G6994" s="12"/>
      <c r="H6994" s="12"/>
      <c r="I6994" s="15"/>
      <c r="J6994" s="31"/>
      <c r="K6994" s="180"/>
      <c r="L6994" s="40"/>
      <c r="M6994" s="14"/>
      <c r="N6994" s="16"/>
      <c r="O6994" s="49"/>
      <c r="P6994" s="64"/>
      <c r="Q6994" s="18"/>
      <c r="R6994" s="181">
        <f t="shared" si="987"/>
        <v>0</v>
      </c>
      <c r="S6994" s="181">
        <f t="shared" si="988"/>
        <v>0</v>
      </c>
      <c r="T6994" s="181">
        <f t="shared" si="989"/>
        <v>0</v>
      </c>
      <c r="AQ6994" s="1">
        <f>COUNT(L$11:L6994)</f>
        <v>37</v>
      </c>
      <c r="AR6994" s="43">
        <f t="shared" si="990"/>
        <v>40933</v>
      </c>
      <c r="AS6994" s="44">
        <f t="shared" si="991"/>
        <v>89.120000000000019</v>
      </c>
      <c r="AT6994" s="10" t="str">
        <f t="shared" si="992"/>
        <v/>
      </c>
      <c r="AU6994" s="20" t="str">
        <f t="shared" si="993"/>
        <v/>
      </c>
      <c r="AV6994" s="42">
        <f t="shared" si="994"/>
        <v>1</v>
      </c>
      <c r="AW6994" s="89">
        <f t="shared" si="995"/>
        <v>0</v>
      </c>
      <c r="AX6994" s="168"/>
      <c r="AY6994" s="60"/>
      <c r="AZ6994" s="61"/>
      <c r="BB6994" s="61" t="str">
        <f>IF(Settings!I6990&lt;&gt;"",Settings!I6990,"")</f>
        <v/>
      </c>
    </row>
    <row r="6995" spans="2:54" x14ac:dyDescent="0.2">
      <c r="B6995" s="13"/>
      <c r="C6995" s="12"/>
      <c r="D6995" s="12"/>
      <c r="E6995" s="12"/>
      <c r="F6995" s="12"/>
      <c r="G6995" s="12"/>
      <c r="H6995" s="12"/>
      <c r="I6995" s="15"/>
      <c r="J6995" s="31"/>
      <c r="K6995" s="180"/>
      <c r="L6995" s="40"/>
      <c r="M6995" s="14"/>
      <c r="N6995" s="16"/>
      <c r="O6995" s="49"/>
      <c r="P6995" s="64"/>
      <c r="Q6995" s="18"/>
      <c r="R6995" s="181">
        <f t="shared" si="987"/>
        <v>0</v>
      </c>
      <c r="S6995" s="181">
        <f t="shared" si="988"/>
        <v>0</v>
      </c>
      <c r="T6995" s="181">
        <f t="shared" si="989"/>
        <v>0</v>
      </c>
      <c r="AQ6995" s="1">
        <f>COUNT(L$11:L6995)</f>
        <v>37</v>
      </c>
      <c r="AR6995" s="43">
        <f t="shared" si="990"/>
        <v>40933</v>
      </c>
      <c r="AS6995" s="44">
        <f t="shared" si="991"/>
        <v>89.120000000000019</v>
      </c>
      <c r="AT6995" s="10" t="str">
        <f t="shared" si="992"/>
        <v/>
      </c>
      <c r="AU6995" s="20" t="str">
        <f t="shared" si="993"/>
        <v/>
      </c>
      <c r="AV6995" s="42">
        <f t="shared" si="994"/>
        <v>1</v>
      </c>
      <c r="AW6995" s="89">
        <f t="shared" si="995"/>
        <v>0</v>
      </c>
      <c r="AX6995" s="168"/>
      <c r="AY6995" s="60"/>
      <c r="AZ6995" s="61"/>
      <c r="BB6995" s="61" t="str">
        <f>IF(Settings!I6991&lt;&gt;"",Settings!I6991,"")</f>
        <v/>
      </c>
    </row>
    <row r="6996" spans="2:54" x14ac:dyDescent="0.2">
      <c r="B6996" s="13"/>
      <c r="C6996" s="12"/>
      <c r="D6996" s="12"/>
      <c r="E6996" s="12"/>
      <c r="F6996" s="12"/>
      <c r="G6996" s="12"/>
      <c r="H6996" s="12"/>
      <c r="I6996" s="15"/>
      <c r="J6996" s="31"/>
      <c r="K6996" s="180"/>
      <c r="L6996" s="40"/>
      <c r="M6996" s="14"/>
      <c r="N6996" s="16"/>
      <c r="O6996" s="49"/>
      <c r="P6996" s="64"/>
      <c r="Q6996" s="18"/>
      <c r="R6996" s="181">
        <f t="shared" si="987"/>
        <v>0</v>
      </c>
      <c r="S6996" s="181">
        <f t="shared" si="988"/>
        <v>0</v>
      </c>
      <c r="T6996" s="181">
        <f t="shared" si="989"/>
        <v>0</v>
      </c>
      <c r="AQ6996" s="1">
        <f>COUNT(L$11:L6996)</f>
        <v>37</v>
      </c>
      <c r="AR6996" s="43">
        <f t="shared" si="990"/>
        <v>40933</v>
      </c>
      <c r="AS6996" s="44">
        <f t="shared" si="991"/>
        <v>89.120000000000019</v>
      </c>
      <c r="AT6996" s="10" t="str">
        <f t="shared" si="992"/>
        <v/>
      </c>
      <c r="AU6996" s="20" t="str">
        <f t="shared" si="993"/>
        <v/>
      </c>
      <c r="AV6996" s="42">
        <f t="shared" si="994"/>
        <v>1</v>
      </c>
      <c r="AW6996" s="89">
        <f t="shared" si="995"/>
        <v>0</v>
      </c>
      <c r="AX6996" s="168"/>
      <c r="AY6996" s="60"/>
      <c r="AZ6996" s="61"/>
      <c r="BB6996" s="61" t="str">
        <f>IF(Settings!I6992&lt;&gt;"",Settings!I6992,"")</f>
        <v/>
      </c>
    </row>
    <row r="6997" spans="2:54" x14ac:dyDescent="0.2">
      <c r="B6997" s="13"/>
      <c r="C6997" s="12"/>
      <c r="D6997" s="12"/>
      <c r="E6997" s="12"/>
      <c r="F6997" s="12"/>
      <c r="G6997" s="12"/>
      <c r="H6997" s="12"/>
      <c r="I6997" s="15"/>
      <c r="J6997" s="31"/>
      <c r="K6997" s="180"/>
      <c r="L6997" s="40"/>
      <c r="M6997" s="14"/>
      <c r="N6997" s="16"/>
      <c r="O6997" s="49"/>
      <c r="P6997" s="64"/>
      <c r="Q6997" s="18"/>
      <c r="R6997" s="181">
        <f t="shared" si="987"/>
        <v>0</v>
      </c>
      <c r="S6997" s="181">
        <f t="shared" si="988"/>
        <v>0</v>
      </c>
      <c r="T6997" s="181">
        <f t="shared" si="989"/>
        <v>0</v>
      </c>
      <c r="AQ6997" s="1">
        <f>COUNT(L$11:L6997)</f>
        <v>37</v>
      </c>
      <c r="AR6997" s="43">
        <f t="shared" si="990"/>
        <v>40933</v>
      </c>
      <c r="AS6997" s="44">
        <f t="shared" si="991"/>
        <v>89.120000000000019</v>
      </c>
      <c r="AT6997" s="10" t="str">
        <f t="shared" si="992"/>
        <v/>
      </c>
      <c r="AU6997" s="20" t="str">
        <f t="shared" si="993"/>
        <v/>
      </c>
      <c r="AV6997" s="42">
        <f t="shared" si="994"/>
        <v>1</v>
      </c>
      <c r="AW6997" s="89">
        <f t="shared" si="995"/>
        <v>0</v>
      </c>
      <c r="AX6997" s="168"/>
      <c r="AY6997" s="60"/>
      <c r="AZ6997" s="61"/>
      <c r="BB6997" s="61" t="str">
        <f>IF(Settings!I6993&lt;&gt;"",Settings!I6993,"")</f>
        <v/>
      </c>
    </row>
    <row r="6998" spans="2:54" x14ac:dyDescent="0.2">
      <c r="B6998" s="13"/>
      <c r="C6998" s="12"/>
      <c r="D6998" s="12"/>
      <c r="E6998" s="12"/>
      <c r="F6998" s="12"/>
      <c r="G6998" s="12"/>
      <c r="H6998" s="12"/>
      <c r="I6998" s="15"/>
      <c r="J6998" s="31"/>
      <c r="K6998" s="180"/>
      <c r="L6998" s="40"/>
      <c r="M6998" s="14"/>
      <c r="N6998" s="16"/>
      <c r="O6998" s="49"/>
      <c r="P6998" s="64"/>
      <c r="Q6998" s="18"/>
      <c r="R6998" s="181">
        <f t="shared" si="987"/>
        <v>0</v>
      </c>
      <c r="S6998" s="181">
        <f t="shared" si="988"/>
        <v>0</v>
      </c>
      <c r="T6998" s="181">
        <f t="shared" si="989"/>
        <v>0</v>
      </c>
      <c r="AQ6998" s="1">
        <f>COUNT(L$11:L6998)</f>
        <v>37</v>
      </c>
      <c r="AR6998" s="43">
        <f t="shared" si="990"/>
        <v>40933</v>
      </c>
      <c r="AS6998" s="44">
        <f t="shared" si="991"/>
        <v>89.120000000000019</v>
      </c>
      <c r="AT6998" s="10" t="str">
        <f t="shared" si="992"/>
        <v/>
      </c>
      <c r="AU6998" s="20" t="str">
        <f t="shared" si="993"/>
        <v/>
      </c>
      <c r="AV6998" s="42">
        <f t="shared" si="994"/>
        <v>1</v>
      </c>
      <c r="AW6998" s="89">
        <f t="shared" si="995"/>
        <v>0</v>
      </c>
      <c r="AX6998" s="168"/>
      <c r="AY6998" s="60"/>
      <c r="AZ6998" s="61"/>
      <c r="BB6998" s="61" t="str">
        <f>IF(Settings!I6994&lt;&gt;"",Settings!I6994,"")</f>
        <v/>
      </c>
    </row>
    <row r="6999" spans="2:54" x14ac:dyDescent="0.2">
      <c r="B6999" s="13"/>
      <c r="C6999" s="12"/>
      <c r="D6999" s="12"/>
      <c r="E6999" s="12"/>
      <c r="F6999" s="12"/>
      <c r="G6999" s="12"/>
      <c r="H6999" s="12"/>
      <c r="I6999" s="15"/>
      <c r="J6999" s="31"/>
      <c r="K6999" s="180"/>
      <c r="L6999" s="40"/>
      <c r="M6999" s="14"/>
      <c r="N6999" s="16"/>
      <c r="O6999" s="49"/>
      <c r="P6999" s="64"/>
      <c r="Q6999" s="18"/>
      <c r="R6999" s="181">
        <f t="shared" si="987"/>
        <v>0</v>
      </c>
      <c r="S6999" s="181">
        <f t="shared" si="988"/>
        <v>0</v>
      </c>
      <c r="T6999" s="181">
        <f t="shared" si="989"/>
        <v>0</v>
      </c>
      <c r="AQ6999" s="1">
        <f>COUNT(L$11:L6999)</f>
        <v>37</v>
      </c>
      <c r="AR6999" s="43">
        <f t="shared" si="990"/>
        <v>40933</v>
      </c>
      <c r="AS6999" s="44">
        <f t="shared" si="991"/>
        <v>89.120000000000019</v>
      </c>
      <c r="AT6999" s="10" t="str">
        <f t="shared" si="992"/>
        <v/>
      </c>
      <c r="AU6999" s="20" t="str">
        <f t="shared" si="993"/>
        <v/>
      </c>
      <c r="AV6999" s="42">
        <f t="shared" si="994"/>
        <v>1</v>
      </c>
      <c r="AW6999" s="89">
        <f t="shared" si="995"/>
        <v>0</v>
      </c>
      <c r="AX6999" s="168"/>
      <c r="AY6999" s="60"/>
      <c r="AZ6999" s="61"/>
      <c r="BB6999" s="61" t="str">
        <f>IF(Settings!I6995&lt;&gt;"",Settings!I6995,"")</f>
        <v/>
      </c>
    </row>
    <row r="7000" spans="2:54" x14ac:dyDescent="0.2">
      <c r="B7000" s="13"/>
      <c r="C7000" s="12"/>
      <c r="D7000" s="12"/>
      <c r="E7000" s="12"/>
      <c r="F7000" s="12"/>
      <c r="G7000" s="12"/>
      <c r="H7000" s="12"/>
      <c r="I7000" s="15"/>
      <c r="J7000" s="31"/>
      <c r="K7000" s="180"/>
      <c r="L7000" s="40"/>
      <c r="M7000" s="14"/>
      <c r="N7000" s="16"/>
      <c r="O7000" s="49"/>
      <c r="P7000" s="64"/>
      <c r="Q7000" s="18"/>
      <c r="R7000" s="181">
        <f t="shared" si="987"/>
        <v>0</v>
      </c>
      <c r="S7000" s="181">
        <f t="shared" si="988"/>
        <v>0</v>
      </c>
      <c r="T7000" s="181">
        <f t="shared" si="989"/>
        <v>0</v>
      </c>
      <c r="AQ7000" s="1">
        <f>COUNT(L$11:L7000)</f>
        <v>37</v>
      </c>
      <c r="AR7000" s="43">
        <f t="shared" si="990"/>
        <v>40933</v>
      </c>
      <c r="AS7000" s="44">
        <f t="shared" si="991"/>
        <v>89.120000000000019</v>
      </c>
      <c r="AT7000" s="10" t="str">
        <f t="shared" si="992"/>
        <v/>
      </c>
      <c r="AU7000" s="20" t="str">
        <f t="shared" si="993"/>
        <v/>
      </c>
      <c r="AV7000" s="42">
        <f t="shared" si="994"/>
        <v>1</v>
      </c>
      <c r="AW7000" s="89">
        <f t="shared" si="995"/>
        <v>0</v>
      </c>
      <c r="AX7000" s="168"/>
      <c r="AY7000" s="60"/>
      <c r="AZ7000" s="61"/>
      <c r="BB7000" s="61" t="str">
        <f>IF(Settings!I6996&lt;&gt;"",Settings!I6996,"")</f>
        <v/>
      </c>
    </row>
    <row r="7001" spans="2:54" x14ac:dyDescent="0.2">
      <c r="B7001" s="13"/>
      <c r="C7001" s="12"/>
      <c r="D7001" s="12"/>
      <c r="E7001" s="12"/>
      <c r="F7001" s="12"/>
      <c r="G7001" s="12"/>
      <c r="H7001" s="12"/>
      <c r="I7001" s="15"/>
      <c r="J7001" s="31"/>
      <c r="K7001" s="180"/>
      <c r="L7001" s="40"/>
      <c r="M7001" s="14"/>
      <c r="N7001" s="16"/>
      <c r="O7001" s="49"/>
      <c r="P7001" s="64"/>
      <c r="Q7001" s="18"/>
      <c r="R7001" s="181">
        <f t="shared" si="987"/>
        <v>0</v>
      </c>
      <c r="S7001" s="181">
        <f t="shared" si="988"/>
        <v>0</v>
      </c>
      <c r="T7001" s="181">
        <f t="shared" si="989"/>
        <v>0</v>
      </c>
      <c r="AQ7001" s="1">
        <f>COUNT(L$11:L7001)</f>
        <v>37</v>
      </c>
      <c r="AR7001" s="43">
        <f t="shared" si="990"/>
        <v>40933</v>
      </c>
      <c r="AS7001" s="44">
        <f t="shared" si="991"/>
        <v>89.120000000000019</v>
      </c>
      <c r="AT7001" s="10" t="str">
        <f t="shared" si="992"/>
        <v/>
      </c>
      <c r="AU7001" s="20" t="str">
        <f t="shared" si="993"/>
        <v/>
      </c>
      <c r="AV7001" s="42">
        <f t="shared" si="994"/>
        <v>1</v>
      </c>
      <c r="AW7001" s="89">
        <f t="shared" si="995"/>
        <v>0</v>
      </c>
      <c r="AX7001" s="168"/>
      <c r="AY7001" s="60"/>
      <c r="AZ7001" s="61"/>
      <c r="BB7001" s="61" t="str">
        <f>IF(Settings!I6997&lt;&gt;"",Settings!I6997,"")</f>
        <v/>
      </c>
    </row>
    <row r="7002" spans="2:54" x14ac:dyDescent="0.2">
      <c r="B7002" s="13"/>
      <c r="C7002" s="12"/>
      <c r="D7002" s="12"/>
      <c r="E7002" s="12"/>
      <c r="F7002" s="12"/>
      <c r="G7002" s="12"/>
      <c r="H7002" s="12"/>
      <c r="I7002" s="15"/>
      <c r="J7002" s="31"/>
      <c r="K7002" s="180"/>
      <c r="L7002" s="40"/>
      <c r="M7002" s="14"/>
      <c r="N7002" s="16"/>
      <c r="O7002" s="49"/>
      <c r="P7002" s="64"/>
      <c r="Q7002" s="18"/>
      <c r="R7002" s="181">
        <f t="shared" si="987"/>
        <v>0</v>
      </c>
      <c r="S7002" s="181">
        <f t="shared" si="988"/>
        <v>0</v>
      </c>
      <c r="T7002" s="181">
        <f t="shared" si="989"/>
        <v>0</v>
      </c>
      <c r="AQ7002" s="1">
        <f>COUNT(L$11:L7002)</f>
        <v>37</v>
      </c>
      <c r="AR7002" s="43">
        <f t="shared" si="990"/>
        <v>40933</v>
      </c>
      <c r="AS7002" s="44">
        <f t="shared" si="991"/>
        <v>89.120000000000019</v>
      </c>
      <c r="AT7002" s="10" t="str">
        <f t="shared" si="992"/>
        <v/>
      </c>
      <c r="AU7002" s="20" t="str">
        <f t="shared" si="993"/>
        <v/>
      </c>
      <c r="AV7002" s="42">
        <f t="shared" si="994"/>
        <v>1</v>
      </c>
      <c r="AW7002" s="89">
        <f t="shared" si="995"/>
        <v>0</v>
      </c>
      <c r="AX7002" s="168"/>
      <c r="AY7002" s="60"/>
      <c r="AZ7002" s="61"/>
      <c r="BB7002" s="61" t="str">
        <f>IF(Settings!I6998&lt;&gt;"",Settings!I6998,"")</f>
        <v/>
      </c>
    </row>
    <row r="7003" spans="2:54" x14ac:dyDescent="0.2">
      <c r="B7003" s="13"/>
      <c r="C7003" s="12"/>
      <c r="D7003" s="12"/>
      <c r="E7003" s="12"/>
      <c r="F7003" s="12"/>
      <c r="G7003" s="12"/>
      <c r="H7003" s="12"/>
      <c r="I7003" s="15"/>
      <c r="J7003" s="31"/>
      <c r="K7003" s="180"/>
      <c r="L7003" s="40"/>
      <c r="M7003" s="14"/>
      <c r="N7003" s="16"/>
      <c r="O7003" s="49"/>
      <c r="P7003" s="64"/>
      <c r="Q7003" s="18"/>
      <c r="R7003" s="181">
        <f t="shared" si="987"/>
        <v>0</v>
      </c>
      <c r="S7003" s="181">
        <f t="shared" si="988"/>
        <v>0</v>
      </c>
      <c r="T7003" s="181">
        <f t="shared" si="989"/>
        <v>0</v>
      </c>
      <c r="AQ7003" s="1">
        <f>COUNT(L$11:L7003)</f>
        <v>37</v>
      </c>
      <c r="AR7003" s="43">
        <f t="shared" si="990"/>
        <v>40933</v>
      </c>
      <c r="AS7003" s="44">
        <f t="shared" si="991"/>
        <v>89.120000000000019</v>
      </c>
      <c r="AT7003" s="10" t="str">
        <f t="shared" si="992"/>
        <v/>
      </c>
      <c r="AU7003" s="20" t="str">
        <f t="shared" si="993"/>
        <v/>
      </c>
      <c r="AV7003" s="42">
        <f t="shared" si="994"/>
        <v>1</v>
      </c>
      <c r="AW7003" s="89">
        <f t="shared" si="995"/>
        <v>0</v>
      </c>
      <c r="AX7003" s="168"/>
      <c r="AY7003" s="60"/>
      <c r="AZ7003" s="61"/>
      <c r="BB7003" s="61" t="str">
        <f>IF(Settings!I6999&lt;&gt;"",Settings!I6999,"")</f>
        <v/>
      </c>
    </row>
    <row r="7004" spans="2:54" x14ac:dyDescent="0.2">
      <c r="B7004" s="13"/>
      <c r="C7004" s="12"/>
      <c r="D7004" s="12"/>
      <c r="E7004" s="12"/>
      <c r="F7004" s="12"/>
      <c r="G7004" s="12"/>
      <c r="H7004" s="12"/>
      <c r="I7004" s="15"/>
      <c r="J7004" s="31"/>
      <c r="K7004" s="180"/>
      <c r="L7004" s="40"/>
      <c r="M7004" s="14"/>
      <c r="N7004" s="16"/>
      <c r="O7004" s="49"/>
      <c r="P7004" s="64"/>
      <c r="Q7004" s="18"/>
      <c r="R7004" s="181">
        <f t="shared" si="987"/>
        <v>0</v>
      </c>
      <c r="S7004" s="181">
        <f t="shared" si="988"/>
        <v>0</v>
      </c>
      <c r="T7004" s="181">
        <f t="shared" si="989"/>
        <v>0</v>
      </c>
      <c r="AQ7004" s="1">
        <f>COUNT(L$11:L7004)</f>
        <v>37</v>
      </c>
      <c r="AR7004" s="43">
        <f t="shared" si="990"/>
        <v>40933</v>
      </c>
      <c r="AS7004" s="44">
        <f t="shared" si="991"/>
        <v>89.120000000000019</v>
      </c>
      <c r="AT7004" s="10" t="str">
        <f t="shared" si="992"/>
        <v/>
      </c>
      <c r="AU7004" s="20" t="str">
        <f t="shared" si="993"/>
        <v/>
      </c>
      <c r="AV7004" s="42">
        <f t="shared" si="994"/>
        <v>1</v>
      </c>
      <c r="AW7004" s="89">
        <f t="shared" si="995"/>
        <v>0</v>
      </c>
      <c r="AX7004" s="168"/>
      <c r="AY7004" s="60"/>
      <c r="AZ7004" s="61"/>
      <c r="BB7004" s="61" t="str">
        <f>IF(Settings!I7000&lt;&gt;"",Settings!I7000,"")</f>
        <v/>
      </c>
    </row>
    <row r="7005" spans="2:54" x14ac:dyDescent="0.2">
      <c r="B7005" s="13"/>
      <c r="C7005" s="12"/>
      <c r="D7005" s="12"/>
      <c r="E7005" s="12"/>
      <c r="F7005" s="12"/>
      <c r="G7005" s="12"/>
      <c r="H7005" s="12"/>
      <c r="I7005" s="15"/>
      <c r="J7005" s="31"/>
      <c r="K7005" s="180"/>
      <c r="L7005" s="40"/>
      <c r="M7005" s="14"/>
      <c r="N7005" s="16"/>
      <c r="O7005" s="49"/>
      <c r="P7005" s="64"/>
      <c r="Q7005" s="18"/>
      <c r="R7005" s="181">
        <f t="shared" si="987"/>
        <v>0</v>
      </c>
      <c r="S7005" s="181">
        <f t="shared" si="988"/>
        <v>0</v>
      </c>
      <c r="T7005" s="181">
        <f t="shared" si="989"/>
        <v>0</v>
      </c>
      <c r="AQ7005" s="1">
        <f>COUNT(L$11:L7005)</f>
        <v>37</v>
      </c>
      <c r="AR7005" s="43">
        <f t="shared" si="990"/>
        <v>40933</v>
      </c>
      <c r="AS7005" s="44">
        <f t="shared" si="991"/>
        <v>89.120000000000019</v>
      </c>
      <c r="AT7005" s="10" t="str">
        <f t="shared" si="992"/>
        <v/>
      </c>
      <c r="AU7005" s="20" t="str">
        <f t="shared" si="993"/>
        <v/>
      </c>
      <c r="AV7005" s="42">
        <f t="shared" si="994"/>
        <v>1</v>
      </c>
      <c r="AW7005" s="89">
        <f t="shared" si="995"/>
        <v>0</v>
      </c>
      <c r="AX7005" s="168"/>
      <c r="AY7005" s="60"/>
      <c r="AZ7005" s="61"/>
      <c r="BB7005" s="61" t="str">
        <f>IF(Settings!I7001&lt;&gt;"",Settings!I7001,"")</f>
        <v/>
      </c>
    </row>
    <row r="7006" spans="2:54" x14ac:dyDescent="0.2">
      <c r="B7006" s="13"/>
      <c r="C7006" s="12"/>
      <c r="D7006" s="12"/>
      <c r="E7006" s="12"/>
      <c r="F7006" s="12"/>
      <c r="G7006" s="12"/>
      <c r="H7006" s="12"/>
      <c r="I7006" s="15"/>
      <c r="J7006" s="31"/>
      <c r="K7006" s="180"/>
      <c r="L7006" s="40"/>
      <c r="M7006" s="14"/>
      <c r="N7006" s="16"/>
      <c r="O7006" s="49"/>
      <c r="P7006" s="64"/>
      <c r="Q7006" s="18"/>
      <c r="R7006" s="181">
        <f t="shared" si="987"/>
        <v>0</v>
      </c>
      <c r="S7006" s="181">
        <f t="shared" si="988"/>
        <v>0</v>
      </c>
      <c r="T7006" s="181">
        <f t="shared" si="989"/>
        <v>0</v>
      </c>
      <c r="AQ7006" s="1">
        <f>COUNT(L$11:L7006)</f>
        <v>37</v>
      </c>
      <c r="AR7006" s="43">
        <f t="shared" si="990"/>
        <v>40933</v>
      </c>
      <c r="AS7006" s="44">
        <f t="shared" si="991"/>
        <v>89.120000000000019</v>
      </c>
      <c r="AT7006" s="10" t="str">
        <f t="shared" si="992"/>
        <v/>
      </c>
      <c r="AU7006" s="20" t="str">
        <f t="shared" si="993"/>
        <v/>
      </c>
      <c r="AV7006" s="42">
        <f t="shared" si="994"/>
        <v>1</v>
      </c>
      <c r="AW7006" s="89">
        <f t="shared" si="995"/>
        <v>0</v>
      </c>
      <c r="AX7006" s="168"/>
      <c r="AY7006" s="60"/>
      <c r="AZ7006" s="61"/>
      <c r="BB7006" s="61" t="str">
        <f>IF(Settings!I7002&lt;&gt;"",Settings!I7002,"")</f>
        <v/>
      </c>
    </row>
    <row r="7007" spans="2:54" x14ac:dyDescent="0.2">
      <c r="B7007" s="13"/>
      <c r="C7007" s="12"/>
      <c r="D7007" s="12"/>
      <c r="E7007" s="12"/>
      <c r="F7007" s="12"/>
      <c r="G7007" s="12"/>
      <c r="H7007" s="12"/>
      <c r="I7007" s="15"/>
      <c r="J7007" s="31"/>
      <c r="K7007" s="180"/>
      <c r="L7007" s="40"/>
      <c r="M7007" s="14"/>
      <c r="N7007" s="16"/>
      <c r="O7007" s="49"/>
      <c r="P7007" s="64"/>
      <c r="Q7007" s="18"/>
      <c r="R7007" s="181">
        <f t="shared" si="987"/>
        <v>0</v>
      </c>
      <c r="S7007" s="181">
        <f t="shared" si="988"/>
        <v>0</v>
      </c>
      <c r="T7007" s="181">
        <f t="shared" si="989"/>
        <v>0</v>
      </c>
      <c r="AQ7007" s="1">
        <f>COUNT(L$11:L7007)</f>
        <v>37</v>
      </c>
      <c r="AR7007" s="43">
        <f t="shared" si="990"/>
        <v>40933</v>
      </c>
      <c r="AS7007" s="44">
        <f t="shared" si="991"/>
        <v>89.120000000000019</v>
      </c>
      <c r="AT7007" s="10" t="str">
        <f t="shared" si="992"/>
        <v/>
      </c>
      <c r="AU7007" s="20" t="str">
        <f t="shared" si="993"/>
        <v/>
      </c>
      <c r="AV7007" s="42">
        <f t="shared" si="994"/>
        <v>1</v>
      </c>
      <c r="AW7007" s="89">
        <f t="shared" si="995"/>
        <v>0</v>
      </c>
      <c r="AX7007" s="168"/>
      <c r="AY7007" s="60"/>
      <c r="AZ7007" s="61"/>
      <c r="BB7007" s="61" t="str">
        <f>IF(Settings!I7003&lt;&gt;"",Settings!I7003,"")</f>
        <v/>
      </c>
    </row>
    <row r="7008" spans="2:54" x14ac:dyDescent="0.2">
      <c r="B7008" s="13"/>
      <c r="C7008" s="12"/>
      <c r="D7008" s="12"/>
      <c r="E7008" s="12"/>
      <c r="F7008" s="12"/>
      <c r="G7008" s="12"/>
      <c r="H7008" s="12"/>
      <c r="I7008" s="15"/>
      <c r="J7008" s="31"/>
      <c r="K7008" s="180"/>
      <c r="L7008" s="40"/>
      <c r="M7008" s="14"/>
      <c r="N7008" s="16"/>
      <c r="O7008" s="49"/>
      <c r="P7008" s="64"/>
      <c r="Q7008" s="18"/>
      <c r="R7008" s="181">
        <f t="shared" si="987"/>
        <v>0</v>
      </c>
      <c r="S7008" s="181">
        <f t="shared" si="988"/>
        <v>0</v>
      </c>
      <c r="T7008" s="181">
        <f t="shared" si="989"/>
        <v>0</v>
      </c>
      <c r="AQ7008" s="1">
        <f>COUNT(L$11:L7008)</f>
        <v>37</v>
      </c>
      <c r="AR7008" s="43">
        <f t="shared" si="990"/>
        <v>40933</v>
      </c>
      <c r="AS7008" s="44">
        <f t="shared" si="991"/>
        <v>89.120000000000019</v>
      </c>
      <c r="AT7008" s="10" t="str">
        <f t="shared" si="992"/>
        <v/>
      </c>
      <c r="AU7008" s="20" t="str">
        <f t="shared" si="993"/>
        <v/>
      </c>
      <c r="AV7008" s="42">
        <f t="shared" si="994"/>
        <v>1</v>
      </c>
      <c r="AW7008" s="89">
        <f t="shared" si="995"/>
        <v>0</v>
      </c>
      <c r="AX7008" s="168"/>
      <c r="AY7008" s="60"/>
      <c r="AZ7008" s="61"/>
      <c r="BB7008" s="61" t="str">
        <f>IF(Settings!I7004&lt;&gt;"",Settings!I7004,"")</f>
        <v/>
      </c>
    </row>
    <row r="7009" spans="2:54" x14ac:dyDescent="0.2">
      <c r="B7009" s="13"/>
      <c r="C7009" s="12"/>
      <c r="D7009" s="12"/>
      <c r="E7009" s="12"/>
      <c r="F7009" s="12"/>
      <c r="G7009" s="12"/>
      <c r="H7009" s="12"/>
      <c r="I7009" s="15"/>
      <c r="J7009" s="31"/>
      <c r="K7009" s="180"/>
      <c r="L7009" s="40"/>
      <c r="M7009" s="14"/>
      <c r="N7009" s="16"/>
      <c r="O7009" s="49"/>
      <c r="P7009" s="64"/>
      <c r="Q7009" s="18"/>
      <c r="R7009" s="181">
        <f t="shared" si="987"/>
        <v>0</v>
      </c>
      <c r="S7009" s="181">
        <f t="shared" si="988"/>
        <v>0</v>
      </c>
      <c r="T7009" s="181">
        <f t="shared" si="989"/>
        <v>0</v>
      </c>
      <c r="AQ7009" s="1">
        <f>COUNT(L$11:L7009)</f>
        <v>37</v>
      </c>
      <c r="AR7009" s="43">
        <f t="shared" si="990"/>
        <v>40933</v>
      </c>
      <c r="AS7009" s="44">
        <f t="shared" si="991"/>
        <v>89.120000000000019</v>
      </c>
      <c r="AT7009" s="10" t="str">
        <f t="shared" si="992"/>
        <v/>
      </c>
      <c r="AU7009" s="20" t="str">
        <f t="shared" si="993"/>
        <v/>
      </c>
      <c r="AV7009" s="42">
        <f t="shared" si="994"/>
        <v>1</v>
      </c>
      <c r="AW7009" s="89">
        <f t="shared" si="995"/>
        <v>0</v>
      </c>
      <c r="AX7009" s="168"/>
      <c r="AY7009" s="60"/>
      <c r="AZ7009" s="61"/>
      <c r="BB7009" s="61" t="str">
        <f>IF(Settings!I7005&lt;&gt;"",Settings!I7005,"")</f>
        <v/>
      </c>
    </row>
    <row r="7010" spans="2:54" x14ac:dyDescent="0.2">
      <c r="B7010" s="13"/>
      <c r="C7010" s="12"/>
      <c r="D7010" s="12"/>
      <c r="E7010" s="12"/>
      <c r="F7010" s="12"/>
      <c r="G7010" s="12"/>
      <c r="H7010" s="12"/>
      <c r="I7010" s="15"/>
      <c r="J7010" s="31"/>
      <c r="K7010" s="180"/>
      <c r="L7010" s="40"/>
      <c r="M7010" s="14"/>
      <c r="N7010" s="16"/>
      <c r="O7010" s="49"/>
      <c r="P7010" s="64"/>
      <c r="Q7010" s="18"/>
      <c r="R7010" s="181">
        <f t="shared" si="987"/>
        <v>0</v>
      </c>
      <c r="S7010" s="181">
        <f t="shared" si="988"/>
        <v>0</v>
      </c>
      <c r="T7010" s="181">
        <f t="shared" si="989"/>
        <v>0</v>
      </c>
      <c r="AQ7010" s="1">
        <f>COUNT(L$11:L7010)</f>
        <v>37</v>
      </c>
      <c r="AR7010" s="43">
        <f t="shared" si="990"/>
        <v>40933</v>
      </c>
      <c r="AS7010" s="44">
        <f t="shared" si="991"/>
        <v>89.120000000000019</v>
      </c>
      <c r="AT7010" s="10" t="str">
        <f t="shared" si="992"/>
        <v/>
      </c>
      <c r="AU7010" s="20" t="str">
        <f t="shared" si="993"/>
        <v/>
      </c>
      <c r="AV7010" s="42">
        <f t="shared" si="994"/>
        <v>1</v>
      </c>
      <c r="AW7010" s="89">
        <f t="shared" si="995"/>
        <v>0</v>
      </c>
      <c r="AX7010" s="168"/>
      <c r="AY7010" s="60"/>
      <c r="AZ7010" s="61"/>
      <c r="BB7010" s="61" t="str">
        <f>IF(Settings!I7006&lt;&gt;"",Settings!I7006,"")</f>
        <v/>
      </c>
    </row>
    <row r="7011" spans="2:54" x14ac:dyDescent="0.2">
      <c r="B7011" s="13"/>
      <c r="C7011" s="12"/>
      <c r="D7011" s="12"/>
      <c r="E7011" s="12"/>
      <c r="F7011" s="12"/>
      <c r="G7011" s="12"/>
      <c r="H7011" s="12"/>
      <c r="I7011" s="15"/>
      <c r="J7011" s="31"/>
      <c r="K7011" s="180"/>
      <c r="L7011" s="40"/>
      <c r="M7011" s="14"/>
      <c r="N7011" s="16"/>
      <c r="O7011" s="49"/>
      <c r="P7011" s="64"/>
      <c r="Q7011" s="18"/>
      <c r="R7011" s="181">
        <f t="shared" si="987"/>
        <v>0</v>
      </c>
      <c r="S7011" s="181">
        <f t="shared" si="988"/>
        <v>0</v>
      </c>
      <c r="T7011" s="181">
        <f t="shared" si="989"/>
        <v>0</v>
      </c>
      <c r="AQ7011" s="1">
        <f>COUNT(L$11:L7011)</f>
        <v>37</v>
      </c>
      <c r="AR7011" s="43">
        <f t="shared" si="990"/>
        <v>40933</v>
      </c>
      <c r="AS7011" s="44">
        <f t="shared" si="991"/>
        <v>89.120000000000019</v>
      </c>
      <c r="AT7011" s="10" t="str">
        <f t="shared" si="992"/>
        <v/>
      </c>
      <c r="AU7011" s="20" t="str">
        <f t="shared" si="993"/>
        <v/>
      </c>
      <c r="AV7011" s="42">
        <f t="shared" si="994"/>
        <v>1</v>
      </c>
      <c r="AW7011" s="89">
        <f t="shared" si="995"/>
        <v>0</v>
      </c>
      <c r="AX7011" s="168"/>
      <c r="AY7011" s="60"/>
      <c r="AZ7011" s="61"/>
      <c r="BB7011" s="61" t="str">
        <f>IF(Settings!I7007&lt;&gt;"",Settings!I7007,"")</f>
        <v/>
      </c>
    </row>
    <row r="7012" spans="2:54" x14ac:dyDescent="0.2">
      <c r="B7012" s="13"/>
      <c r="C7012" s="12"/>
      <c r="D7012" s="12"/>
      <c r="E7012" s="12"/>
      <c r="F7012" s="12"/>
      <c r="G7012" s="12"/>
      <c r="H7012" s="12"/>
      <c r="I7012" s="15"/>
      <c r="J7012" s="31"/>
      <c r="K7012" s="180"/>
      <c r="L7012" s="40"/>
      <c r="M7012" s="14"/>
      <c r="N7012" s="16"/>
      <c r="O7012" s="49"/>
      <c r="P7012" s="64"/>
      <c r="Q7012" s="18"/>
      <c r="R7012" s="181">
        <f t="shared" si="987"/>
        <v>0</v>
      </c>
      <c r="S7012" s="181">
        <f t="shared" si="988"/>
        <v>0</v>
      </c>
      <c r="T7012" s="181">
        <f t="shared" si="989"/>
        <v>0</v>
      </c>
      <c r="AQ7012" s="1">
        <f>COUNT(L$11:L7012)</f>
        <v>37</v>
      </c>
      <c r="AR7012" s="43">
        <f t="shared" si="990"/>
        <v>40933</v>
      </c>
      <c r="AS7012" s="44">
        <f t="shared" si="991"/>
        <v>89.120000000000019</v>
      </c>
      <c r="AT7012" s="10" t="str">
        <f t="shared" si="992"/>
        <v/>
      </c>
      <c r="AU7012" s="20" t="str">
        <f t="shared" si="993"/>
        <v/>
      </c>
      <c r="AV7012" s="42">
        <f t="shared" si="994"/>
        <v>1</v>
      </c>
      <c r="AW7012" s="89">
        <f t="shared" si="995"/>
        <v>0</v>
      </c>
      <c r="AX7012" s="168"/>
      <c r="AY7012" s="60"/>
      <c r="AZ7012" s="61"/>
      <c r="BB7012" s="61" t="str">
        <f>IF(Settings!I7008&lt;&gt;"",Settings!I7008,"")</f>
        <v/>
      </c>
    </row>
    <row r="7013" spans="2:54" x14ac:dyDescent="0.2">
      <c r="B7013" s="13"/>
      <c r="C7013" s="12"/>
      <c r="D7013" s="12"/>
      <c r="E7013" s="12"/>
      <c r="F7013" s="12"/>
      <c r="G7013" s="12"/>
      <c r="H7013" s="12"/>
      <c r="I7013" s="15"/>
      <c r="J7013" s="31"/>
      <c r="K7013" s="180"/>
      <c r="L7013" s="40"/>
      <c r="M7013" s="14"/>
      <c r="N7013" s="16"/>
      <c r="O7013" s="49"/>
      <c r="P7013" s="64"/>
      <c r="Q7013" s="18"/>
      <c r="R7013" s="181">
        <f t="shared" si="987"/>
        <v>0</v>
      </c>
      <c r="S7013" s="181">
        <f t="shared" si="988"/>
        <v>0</v>
      </c>
      <c r="T7013" s="181">
        <f t="shared" si="989"/>
        <v>0</v>
      </c>
      <c r="AQ7013" s="1">
        <f>COUNT(L$11:L7013)</f>
        <v>37</v>
      </c>
      <c r="AR7013" s="43">
        <f t="shared" si="990"/>
        <v>40933</v>
      </c>
      <c r="AS7013" s="44">
        <f t="shared" si="991"/>
        <v>89.120000000000019</v>
      </c>
      <c r="AT7013" s="10" t="str">
        <f t="shared" si="992"/>
        <v/>
      </c>
      <c r="AU7013" s="20" t="str">
        <f t="shared" si="993"/>
        <v/>
      </c>
      <c r="AV7013" s="42">
        <f t="shared" si="994"/>
        <v>1</v>
      </c>
      <c r="AW7013" s="89">
        <f t="shared" si="995"/>
        <v>0</v>
      </c>
      <c r="AX7013" s="168"/>
      <c r="AY7013" s="60"/>
      <c r="AZ7013" s="61"/>
      <c r="BB7013" s="61" t="str">
        <f>IF(Settings!I7009&lt;&gt;"",Settings!I7009,"")</f>
        <v/>
      </c>
    </row>
    <row r="7014" spans="2:54" x14ac:dyDescent="0.2">
      <c r="B7014" s="13"/>
      <c r="C7014" s="12"/>
      <c r="D7014" s="12"/>
      <c r="E7014" s="12"/>
      <c r="F7014" s="12"/>
      <c r="G7014" s="12"/>
      <c r="H7014" s="12"/>
      <c r="I7014" s="15"/>
      <c r="J7014" s="31"/>
      <c r="K7014" s="180"/>
      <c r="L7014" s="40"/>
      <c r="M7014" s="14"/>
      <c r="N7014" s="16"/>
      <c r="O7014" s="49"/>
      <c r="P7014" s="64"/>
      <c r="Q7014" s="18"/>
      <c r="R7014" s="181">
        <f t="shared" si="987"/>
        <v>0</v>
      </c>
      <c r="S7014" s="181">
        <f t="shared" si="988"/>
        <v>0</v>
      </c>
      <c r="T7014" s="181">
        <f t="shared" si="989"/>
        <v>0</v>
      </c>
      <c r="AQ7014" s="1">
        <f>COUNT(L$11:L7014)</f>
        <v>37</v>
      </c>
      <c r="AR7014" s="43">
        <f t="shared" si="990"/>
        <v>40933</v>
      </c>
      <c r="AS7014" s="44">
        <f t="shared" si="991"/>
        <v>89.120000000000019</v>
      </c>
      <c r="AT7014" s="10" t="str">
        <f t="shared" si="992"/>
        <v/>
      </c>
      <c r="AU7014" s="20" t="str">
        <f t="shared" si="993"/>
        <v/>
      </c>
      <c r="AV7014" s="42">
        <f t="shared" si="994"/>
        <v>1</v>
      </c>
      <c r="AW7014" s="89">
        <f t="shared" si="995"/>
        <v>0</v>
      </c>
      <c r="AX7014" s="168"/>
      <c r="AY7014" s="60"/>
      <c r="AZ7014" s="61"/>
      <c r="BB7014" s="61" t="str">
        <f>IF(Settings!I7010&lt;&gt;"",Settings!I7010,"")</f>
        <v/>
      </c>
    </row>
    <row r="7015" spans="2:54" x14ac:dyDescent="0.2">
      <c r="B7015" s="13"/>
      <c r="C7015" s="12"/>
      <c r="D7015" s="12"/>
      <c r="E7015" s="12"/>
      <c r="F7015" s="12"/>
      <c r="G7015" s="12"/>
      <c r="H7015" s="12"/>
      <c r="I7015" s="15"/>
      <c r="J7015" s="31"/>
      <c r="K7015" s="180"/>
      <c r="L7015" s="40"/>
      <c r="M7015" s="14"/>
      <c r="N7015" s="16"/>
      <c r="O7015" s="49"/>
      <c r="P7015" s="64"/>
      <c r="Q7015" s="18"/>
      <c r="R7015" s="181">
        <f t="shared" si="987"/>
        <v>0</v>
      </c>
      <c r="S7015" s="181">
        <f t="shared" si="988"/>
        <v>0</v>
      </c>
      <c r="T7015" s="181">
        <f t="shared" si="989"/>
        <v>0</v>
      </c>
      <c r="AQ7015" s="1">
        <f>COUNT(L$11:L7015)</f>
        <v>37</v>
      </c>
      <c r="AR7015" s="43">
        <f t="shared" si="990"/>
        <v>40933</v>
      </c>
      <c r="AS7015" s="44">
        <f t="shared" si="991"/>
        <v>89.120000000000019</v>
      </c>
      <c r="AT7015" s="10" t="str">
        <f t="shared" si="992"/>
        <v/>
      </c>
      <c r="AU7015" s="20" t="str">
        <f t="shared" si="993"/>
        <v/>
      </c>
      <c r="AV7015" s="42">
        <f t="shared" si="994"/>
        <v>1</v>
      </c>
      <c r="AW7015" s="89">
        <f t="shared" si="995"/>
        <v>0</v>
      </c>
      <c r="AX7015" s="168"/>
      <c r="AY7015" s="60"/>
      <c r="AZ7015" s="61"/>
      <c r="BB7015" s="61" t="str">
        <f>IF(Settings!I7011&lt;&gt;"",Settings!I7011,"")</f>
        <v/>
      </c>
    </row>
    <row r="7016" spans="2:54" x14ac:dyDescent="0.2">
      <c r="B7016" s="13"/>
      <c r="C7016" s="12"/>
      <c r="D7016" s="12"/>
      <c r="E7016" s="12"/>
      <c r="F7016" s="12"/>
      <c r="G7016" s="12"/>
      <c r="H7016" s="12"/>
      <c r="I7016" s="15"/>
      <c r="J7016" s="31"/>
      <c r="K7016" s="180"/>
      <c r="L7016" s="40"/>
      <c r="M7016" s="14"/>
      <c r="N7016" s="16"/>
      <c r="O7016" s="49"/>
      <c r="P7016" s="64"/>
      <c r="Q7016" s="18"/>
      <c r="R7016" s="181">
        <f t="shared" si="987"/>
        <v>0</v>
      </c>
      <c r="S7016" s="181">
        <f t="shared" si="988"/>
        <v>0</v>
      </c>
      <c r="T7016" s="181">
        <f t="shared" si="989"/>
        <v>0</v>
      </c>
      <c r="AQ7016" s="1">
        <f>COUNT(L$11:L7016)</f>
        <v>37</v>
      </c>
      <c r="AR7016" s="43">
        <f t="shared" si="990"/>
        <v>40933</v>
      </c>
      <c r="AS7016" s="44">
        <f t="shared" si="991"/>
        <v>89.120000000000019</v>
      </c>
      <c r="AT7016" s="10" t="str">
        <f t="shared" si="992"/>
        <v/>
      </c>
      <c r="AU7016" s="20" t="str">
        <f t="shared" si="993"/>
        <v/>
      </c>
      <c r="AV7016" s="42">
        <f t="shared" si="994"/>
        <v>1</v>
      </c>
      <c r="AW7016" s="89">
        <f t="shared" si="995"/>
        <v>0</v>
      </c>
      <c r="AX7016" s="168"/>
      <c r="AY7016" s="60"/>
      <c r="AZ7016" s="61"/>
      <c r="BB7016" s="61" t="str">
        <f>IF(Settings!I7012&lt;&gt;"",Settings!I7012,"")</f>
        <v/>
      </c>
    </row>
    <row r="7017" spans="2:54" x14ac:dyDescent="0.2">
      <c r="B7017" s="13"/>
      <c r="C7017" s="12"/>
      <c r="D7017" s="12"/>
      <c r="E7017" s="12"/>
      <c r="F7017" s="12"/>
      <c r="G7017" s="12"/>
      <c r="H7017" s="12"/>
      <c r="I7017" s="15"/>
      <c r="J7017" s="31"/>
      <c r="K7017" s="180"/>
      <c r="L7017" s="40"/>
      <c r="M7017" s="14"/>
      <c r="N7017" s="16"/>
      <c r="O7017" s="49"/>
      <c r="P7017" s="64"/>
      <c r="Q7017" s="18"/>
      <c r="R7017" s="181">
        <f t="shared" si="987"/>
        <v>0</v>
      </c>
      <c r="S7017" s="181">
        <f t="shared" si="988"/>
        <v>0</v>
      </c>
      <c r="T7017" s="181">
        <f t="shared" si="989"/>
        <v>0</v>
      </c>
      <c r="AQ7017" s="1">
        <f>COUNT(L$11:L7017)</f>
        <v>37</v>
      </c>
      <c r="AR7017" s="43">
        <f t="shared" si="990"/>
        <v>40933</v>
      </c>
      <c r="AS7017" s="44">
        <f t="shared" si="991"/>
        <v>89.120000000000019</v>
      </c>
      <c r="AT7017" s="10" t="str">
        <f t="shared" si="992"/>
        <v/>
      </c>
      <c r="AU7017" s="20" t="str">
        <f t="shared" si="993"/>
        <v/>
      </c>
      <c r="AV7017" s="42">
        <f t="shared" si="994"/>
        <v>1</v>
      </c>
      <c r="AW7017" s="89">
        <f t="shared" si="995"/>
        <v>0</v>
      </c>
      <c r="AX7017" s="168"/>
      <c r="AY7017" s="60"/>
      <c r="AZ7017" s="61"/>
      <c r="BB7017" s="61" t="str">
        <f>IF(Settings!I7013&lt;&gt;"",Settings!I7013,"")</f>
        <v/>
      </c>
    </row>
    <row r="7018" spans="2:54" x14ac:dyDescent="0.2">
      <c r="B7018" s="13"/>
      <c r="C7018" s="12"/>
      <c r="D7018" s="12"/>
      <c r="E7018" s="12"/>
      <c r="F7018" s="12"/>
      <c r="G7018" s="12"/>
      <c r="H7018" s="12"/>
      <c r="I7018" s="15"/>
      <c r="J7018" s="31"/>
      <c r="K7018" s="180"/>
      <c r="L7018" s="40"/>
      <c r="M7018" s="14"/>
      <c r="N7018" s="16"/>
      <c r="O7018" s="49"/>
      <c r="P7018" s="64"/>
      <c r="Q7018" s="18"/>
      <c r="R7018" s="181">
        <f t="shared" si="987"/>
        <v>0</v>
      </c>
      <c r="S7018" s="181">
        <f t="shared" si="988"/>
        <v>0</v>
      </c>
      <c r="T7018" s="181">
        <f t="shared" si="989"/>
        <v>0</v>
      </c>
      <c r="AQ7018" s="1">
        <f>COUNT(L$11:L7018)</f>
        <v>37</v>
      </c>
      <c r="AR7018" s="43">
        <f t="shared" si="990"/>
        <v>40933</v>
      </c>
      <c r="AS7018" s="44">
        <f t="shared" si="991"/>
        <v>89.120000000000019</v>
      </c>
      <c r="AT7018" s="10" t="str">
        <f t="shared" si="992"/>
        <v/>
      </c>
      <c r="AU7018" s="20" t="str">
        <f t="shared" si="993"/>
        <v/>
      </c>
      <c r="AV7018" s="42">
        <f t="shared" si="994"/>
        <v>1</v>
      </c>
      <c r="AW7018" s="89">
        <f t="shared" si="995"/>
        <v>0</v>
      </c>
      <c r="AX7018" s="168"/>
      <c r="AY7018" s="60"/>
      <c r="AZ7018" s="61"/>
      <c r="BB7018" s="61" t="str">
        <f>IF(Settings!I7014&lt;&gt;"",Settings!I7014,"")</f>
        <v/>
      </c>
    </row>
    <row r="7019" spans="2:54" x14ac:dyDescent="0.2">
      <c r="B7019" s="13"/>
      <c r="C7019" s="12"/>
      <c r="D7019" s="12"/>
      <c r="E7019" s="12"/>
      <c r="F7019" s="12"/>
      <c r="G7019" s="12"/>
      <c r="H7019" s="12"/>
      <c r="I7019" s="15"/>
      <c r="J7019" s="31"/>
      <c r="K7019" s="180"/>
      <c r="L7019" s="40"/>
      <c r="M7019" s="14"/>
      <c r="N7019" s="16"/>
      <c r="O7019" s="49"/>
      <c r="P7019" s="64"/>
      <c r="Q7019" s="18"/>
      <c r="R7019" s="181">
        <f t="shared" si="987"/>
        <v>0</v>
      </c>
      <c r="S7019" s="181">
        <f t="shared" si="988"/>
        <v>0</v>
      </c>
      <c r="T7019" s="181">
        <f t="shared" si="989"/>
        <v>0</v>
      </c>
      <c r="AQ7019" s="1">
        <f>COUNT(L$11:L7019)</f>
        <v>37</v>
      </c>
      <c r="AR7019" s="43">
        <f t="shared" si="990"/>
        <v>40933</v>
      </c>
      <c r="AS7019" s="44">
        <f t="shared" si="991"/>
        <v>89.120000000000019</v>
      </c>
      <c r="AT7019" s="10" t="str">
        <f t="shared" si="992"/>
        <v/>
      </c>
      <c r="AU7019" s="20" t="str">
        <f t="shared" si="993"/>
        <v/>
      </c>
      <c r="AV7019" s="42">
        <f t="shared" si="994"/>
        <v>1</v>
      </c>
      <c r="AW7019" s="89">
        <f t="shared" si="995"/>
        <v>0</v>
      </c>
      <c r="AX7019" s="168"/>
      <c r="AY7019" s="60"/>
      <c r="AZ7019" s="61"/>
      <c r="BB7019" s="61" t="str">
        <f>IF(Settings!I7015&lt;&gt;"",Settings!I7015,"")</f>
        <v/>
      </c>
    </row>
    <row r="7020" spans="2:54" x14ac:dyDescent="0.2">
      <c r="B7020" s="13"/>
      <c r="C7020" s="12"/>
      <c r="D7020" s="12"/>
      <c r="E7020" s="12"/>
      <c r="F7020" s="12"/>
      <c r="G7020" s="12"/>
      <c r="H7020" s="12"/>
      <c r="I7020" s="15"/>
      <c r="J7020" s="31"/>
      <c r="K7020" s="180"/>
      <c r="L7020" s="40"/>
      <c r="M7020" s="14"/>
      <c r="N7020" s="16"/>
      <c r="O7020" s="49"/>
      <c r="P7020" s="64"/>
      <c r="Q7020" s="18"/>
      <c r="R7020" s="181">
        <f t="shared" si="987"/>
        <v>0</v>
      </c>
      <c r="S7020" s="181">
        <f t="shared" si="988"/>
        <v>0</v>
      </c>
      <c r="T7020" s="181">
        <f t="shared" si="989"/>
        <v>0</v>
      </c>
      <c r="AQ7020" s="1">
        <f>COUNT(L$11:L7020)</f>
        <v>37</v>
      </c>
      <c r="AR7020" s="43">
        <f t="shared" si="990"/>
        <v>40933</v>
      </c>
      <c r="AS7020" s="44">
        <f t="shared" si="991"/>
        <v>89.120000000000019</v>
      </c>
      <c r="AT7020" s="10" t="str">
        <f t="shared" si="992"/>
        <v/>
      </c>
      <c r="AU7020" s="20" t="str">
        <f t="shared" si="993"/>
        <v/>
      </c>
      <c r="AV7020" s="42">
        <f t="shared" si="994"/>
        <v>1</v>
      </c>
      <c r="AW7020" s="89">
        <f t="shared" si="995"/>
        <v>0</v>
      </c>
      <c r="AX7020" s="168"/>
      <c r="AY7020" s="60"/>
      <c r="AZ7020" s="61"/>
      <c r="BB7020" s="61" t="str">
        <f>IF(Settings!I7016&lt;&gt;"",Settings!I7016,"")</f>
        <v/>
      </c>
    </row>
    <row r="7021" spans="2:54" x14ac:dyDescent="0.2">
      <c r="B7021" s="13"/>
      <c r="C7021" s="12"/>
      <c r="D7021" s="12"/>
      <c r="E7021" s="12"/>
      <c r="F7021" s="12"/>
      <c r="G7021" s="12"/>
      <c r="H7021" s="12"/>
      <c r="I7021" s="15"/>
      <c r="J7021" s="31"/>
      <c r="K7021" s="180"/>
      <c r="L7021" s="40"/>
      <c r="M7021" s="14"/>
      <c r="N7021" s="16"/>
      <c r="O7021" s="49"/>
      <c r="P7021" s="64"/>
      <c r="Q7021" s="18"/>
      <c r="R7021" s="181">
        <f t="shared" si="987"/>
        <v>0</v>
      </c>
      <c r="S7021" s="181">
        <f t="shared" si="988"/>
        <v>0</v>
      </c>
      <c r="T7021" s="181">
        <f t="shared" si="989"/>
        <v>0</v>
      </c>
      <c r="AQ7021" s="1">
        <f>COUNT(L$11:L7021)</f>
        <v>37</v>
      </c>
      <c r="AR7021" s="43">
        <f t="shared" si="990"/>
        <v>40933</v>
      </c>
      <c r="AS7021" s="44">
        <f t="shared" si="991"/>
        <v>89.120000000000019</v>
      </c>
      <c r="AT7021" s="10" t="str">
        <f t="shared" si="992"/>
        <v/>
      </c>
      <c r="AU7021" s="20" t="str">
        <f t="shared" si="993"/>
        <v/>
      </c>
      <c r="AV7021" s="42">
        <f t="shared" si="994"/>
        <v>1</v>
      </c>
      <c r="AW7021" s="89">
        <f t="shared" si="995"/>
        <v>0</v>
      </c>
      <c r="AX7021" s="168"/>
      <c r="AY7021" s="60"/>
      <c r="AZ7021" s="61"/>
      <c r="BB7021" s="61" t="str">
        <f>IF(Settings!I7017&lt;&gt;"",Settings!I7017,"")</f>
        <v/>
      </c>
    </row>
    <row r="7022" spans="2:54" x14ac:dyDescent="0.2">
      <c r="B7022" s="13"/>
      <c r="C7022" s="12"/>
      <c r="D7022" s="12"/>
      <c r="E7022" s="12"/>
      <c r="F7022" s="12"/>
      <c r="G7022" s="12"/>
      <c r="H7022" s="12"/>
      <c r="I7022" s="15"/>
      <c r="J7022" s="31"/>
      <c r="K7022" s="180"/>
      <c r="L7022" s="40"/>
      <c r="M7022" s="14"/>
      <c r="N7022" s="16"/>
      <c r="O7022" s="49"/>
      <c r="P7022" s="64"/>
      <c r="Q7022" s="18"/>
      <c r="R7022" s="181">
        <f t="shared" si="987"/>
        <v>0</v>
      </c>
      <c r="S7022" s="181">
        <f t="shared" si="988"/>
        <v>0</v>
      </c>
      <c r="T7022" s="181">
        <f t="shared" si="989"/>
        <v>0</v>
      </c>
      <c r="AQ7022" s="1">
        <f>COUNT(L$11:L7022)</f>
        <v>37</v>
      </c>
      <c r="AR7022" s="43">
        <f t="shared" si="990"/>
        <v>40933</v>
      </c>
      <c r="AS7022" s="44">
        <f t="shared" si="991"/>
        <v>89.120000000000019</v>
      </c>
      <c r="AT7022" s="10" t="str">
        <f t="shared" si="992"/>
        <v/>
      </c>
      <c r="AU7022" s="20" t="str">
        <f t="shared" si="993"/>
        <v/>
      </c>
      <c r="AV7022" s="42">
        <f t="shared" si="994"/>
        <v>1</v>
      </c>
      <c r="AW7022" s="89">
        <f t="shared" si="995"/>
        <v>0</v>
      </c>
      <c r="AX7022" s="168"/>
      <c r="AY7022" s="60"/>
      <c r="AZ7022" s="61"/>
      <c r="BB7022" s="61" t="str">
        <f>IF(Settings!I7018&lt;&gt;"",Settings!I7018,"")</f>
        <v/>
      </c>
    </row>
    <row r="7023" spans="2:54" x14ac:dyDescent="0.2">
      <c r="B7023" s="13"/>
      <c r="C7023" s="12"/>
      <c r="D7023" s="12"/>
      <c r="E7023" s="12"/>
      <c r="F7023" s="12"/>
      <c r="G7023" s="12"/>
      <c r="H7023" s="12"/>
      <c r="I7023" s="15"/>
      <c r="J7023" s="31"/>
      <c r="K7023" s="180"/>
      <c r="L7023" s="40"/>
      <c r="M7023" s="14"/>
      <c r="N7023" s="16"/>
      <c r="O7023" s="49"/>
      <c r="P7023" s="64"/>
      <c r="Q7023" s="18"/>
      <c r="R7023" s="181">
        <f t="shared" si="987"/>
        <v>0</v>
      </c>
      <c r="S7023" s="181">
        <f t="shared" si="988"/>
        <v>0</v>
      </c>
      <c r="T7023" s="181">
        <f t="shared" si="989"/>
        <v>0</v>
      </c>
      <c r="AQ7023" s="1">
        <f>COUNT(L$11:L7023)</f>
        <v>37</v>
      </c>
      <c r="AR7023" s="43">
        <f t="shared" si="990"/>
        <v>40933</v>
      </c>
      <c r="AS7023" s="44">
        <f t="shared" si="991"/>
        <v>89.120000000000019</v>
      </c>
      <c r="AT7023" s="10" t="str">
        <f t="shared" si="992"/>
        <v/>
      </c>
      <c r="AU7023" s="20" t="str">
        <f t="shared" si="993"/>
        <v/>
      </c>
      <c r="AV7023" s="42">
        <f t="shared" si="994"/>
        <v>1</v>
      </c>
      <c r="AW7023" s="89">
        <f t="shared" si="995"/>
        <v>0</v>
      </c>
      <c r="AX7023" s="168"/>
      <c r="AY7023" s="60"/>
      <c r="AZ7023" s="61"/>
      <c r="BB7023" s="61" t="str">
        <f>IF(Settings!I7019&lt;&gt;"",Settings!I7019,"")</f>
        <v/>
      </c>
    </row>
    <row r="7024" spans="2:54" x14ac:dyDescent="0.2">
      <c r="B7024" s="13"/>
      <c r="C7024" s="12"/>
      <c r="D7024" s="12"/>
      <c r="E7024" s="12"/>
      <c r="F7024" s="12"/>
      <c r="G7024" s="12"/>
      <c r="H7024" s="12"/>
      <c r="I7024" s="15"/>
      <c r="J7024" s="31"/>
      <c r="K7024" s="180"/>
      <c r="L7024" s="40"/>
      <c r="M7024" s="14"/>
      <c r="N7024" s="16"/>
      <c r="O7024" s="49"/>
      <c r="P7024" s="64"/>
      <c r="Q7024" s="18"/>
      <c r="R7024" s="181">
        <f t="shared" si="987"/>
        <v>0</v>
      </c>
      <c r="S7024" s="181">
        <f t="shared" si="988"/>
        <v>0</v>
      </c>
      <c r="T7024" s="181">
        <f t="shared" si="989"/>
        <v>0</v>
      </c>
      <c r="AQ7024" s="1">
        <f>COUNT(L$11:L7024)</f>
        <v>37</v>
      </c>
      <c r="AR7024" s="43">
        <f t="shared" si="990"/>
        <v>40933</v>
      </c>
      <c r="AS7024" s="44">
        <f t="shared" si="991"/>
        <v>89.120000000000019</v>
      </c>
      <c r="AT7024" s="10" t="str">
        <f t="shared" si="992"/>
        <v/>
      </c>
      <c r="AU7024" s="20" t="str">
        <f t="shared" si="993"/>
        <v/>
      </c>
      <c r="AV7024" s="42">
        <f t="shared" si="994"/>
        <v>1</v>
      </c>
      <c r="AW7024" s="89">
        <f t="shared" si="995"/>
        <v>0</v>
      </c>
      <c r="AX7024" s="168"/>
      <c r="AY7024" s="60"/>
      <c r="AZ7024" s="61"/>
      <c r="BB7024" s="61" t="str">
        <f>IF(Settings!I7020&lt;&gt;"",Settings!I7020,"")</f>
        <v/>
      </c>
    </row>
    <row r="7025" spans="2:54" x14ac:dyDescent="0.2">
      <c r="B7025" s="13"/>
      <c r="C7025" s="12"/>
      <c r="D7025" s="12"/>
      <c r="E7025" s="12"/>
      <c r="F7025" s="12"/>
      <c r="G7025" s="12"/>
      <c r="H7025" s="12"/>
      <c r="I7025" s="15"/>
      <c r="J7025" s="31"/>
      <c r="K7025" s="180"/>
      <c r="L7025" s="40"/>
      <c r="M7025" s="14"/>
      <c r="N7025" s="16"/>
      <c r="O7025" s="49"/>
      <c r="P7025" s="64"/>
      <c r="Q7025" s="18"/>
      <c r="R7025" s="181">
        <f t="shared" si="987"/>
        <v>0</v>
      </c>
      <c r="S7025" s="181">
        <f t="shared" si="988"/>
        <v>0</v>
      </c>
      <c r="T7025" s="181">
        <f t="shared" si="989"/>
        <v>0</v>
      </c>
      <c r="AQ7025" s="1">
        <f>COUNT(L$11:L7025)</f>
        <v>37</v>
      </c>
      <c r="AR7025" s="43">
        <f t="shared" si="990"/>
        <v>40933</v>
      </c>
      <c r="AS7025" s="44">
        <f t="shared" si="991"/>
        <v>89.120000000000019</v>
      </c>
      <c r="AT7025" s="10" t="str">
        <f t="shared" si="992"/>
        <v/>
      </c>
      <c r="AU7025" s="20" t="str">
        <f t="shared" si="993"/>
        <v/>
      </c>
      <c r="AV7025" s="42">
        <f t="shared" si="994"/>
        <v>1</v>
      </c>
      <c r="AW7025" s="89">
        <f t="shared" si="995"/>
        <v>0</v>
      </c>
      <c r="AX7025" s="168"/>
      <c r="AY7025" s="60"/>
      <c r="AZ7025" s="61"/>
      <c r="BB7025" s="61" t="str">
        <f>IF(Settings!I7021&lt;&gt;"",Settings!I7021,"")</f>
        <v/>
      </c>
    </row>
    <row r="7026" spans="2:54" x14ac:dyDescent="0.2">
      <c r="B7026" s="13"/>
      <c r="C7026" s="12"/>
      <c r="D7026" s="12"/>
      <c r="E7026" s="12"/>
      <c r="F7026" s="12"/>
      <c r="G7026" s="12"/>
      <c r="H7026" s="12"/>
      <c r="I7026" s="15"/>
      <c r="J7026" s="31"/>
      <c r="K7026" s="180"/>
      <c r="L7026" s="40"/>
      <c r="M7026" s="14"/>
      <c r="N7026" s="16"/>
      <c r="O7026" s="49"/>
      <c r="P7026" s="64"/>
      <c r="Q7026" s="18"/>
      <c r="R7026" s="181">
        <f t="shared" si="987"/>
        <v>0</v>
      </c>
      <c r="S7026" s="181">
        <f t="shared" si="988"/>
        <v>0</v>
      </c>
      <c r="T7026" s="181">
        <f t="shared" si="989"/>
        <v>0</v>
      </c>
      <c r="AQ7026" s="1">
        <f>COUNT(L$11:L7026)</f>
        <v>37</v>
      </c>
      <c r="AR7026" s="43">
        <f t="shared" si="990"/>
        <v>40933</v>
      </c>
      <c r="AS7026" s="44">
        <f t="shared" si="991"/>
        <v>89.120000000000019</v>
      </c>
      <c r="AT7026" s="10" t="str">
        <f t="shared" si="992"/>
        <v/>
      </c>
      <c r="AU7026" s="20" t="str">
        <f t="shared" si="993"/>
        <v/>
      </c>
      <c r="AV7026" s="42">
        <f t="shared" si="994"/>
        <v>1</v>
      </c>
      <c r="AW7026" s="89">
        <f t="shared" si="995"/>
        <v>0</v>
      </c>
      <c r="AX7026" s="168"/>
      <c r="AY7026" s="60"/>
      <c r="AZ7026" s="61"/>
      <c r="BB7026" s="61" t="str">
        <f>IF(Settings!I7022&lt;&gt;"",Settings!I7022,"")</f>
        <v/>
      </c>
    </row>
    <row r="7027" spans="2:54" x14ac:dyDescent="0.2">
      <c r="B7027" s="13"/>
      <c r="C7027" s="12"/>
      <c r="D7027" s="12"/>
      <c r="E7027" s="12"/>
      <c r="F7027" s="12"/>
      <c r="G7027" s="12"/>
      <c r="H7027" s="12"/>
      <c r="I7027" s="15"/>
      <c r="J7027" s="31"/>
      <c r="K7027" s="180"/>
      <c r="L7027" s="40"/>
      <c r="M7027" s="14"/>
      <c r="N7027" s="16"/>
      <c r="O7027" s="49"/>
      <c r="P7027" s="64"/>
      <c r="Q7027" s="18"/>
      <c r="R7027" s="181">
        <f t="shared" si="987"/>
        <v>0</v>
      </c>
      <c r="S7027" s="181">
        <f t="shared" si="988"/>
        <v>0</v>
      </c>
      <c r="T7027" s="181">
        <f t="shared" si="989"/>
        <v>0</v>
      </c>
      <c r="AQ7027" s="1">
        <f>COUNT(L$11:L7027)</f>
        <v>37</v>
      </c>
      <c r="AR7027" s="43">
        <f t="shared" si="990"/>
        <v>40933</v>
      </c>
      <c r="AS7027" s="44">
        <f t="shared" si="991"/>
        <v>89.120000000000019</v>
      </c>
      <c r="AT7027" s="10" t="str">
        <f t="shared" si="992"/>
        <v/>
      </c>
      <c r="AU7027" s="20" t="str">
        <f t="shared" si="993"/>
        <v/>
      </c>
      <c r="AV7027" s="42">
        <f t="shared" si="994"/>
        <v>1</v>
      </c>
      <c r="AW7027" s="89">
        <f t="shared" si="995"/>
        <v>0</v>
      </c>
      <c r="AX7027" s="168"/>
      <c r="AY7027" s="60"/>
      <c r="AZ7027" s="61"/>
      <c r="BB7027" s="61" t="str">
        <f>IF(Settings!I7023&lt;&gt;"",Settings!I7023,"")</f>
        <v/>
      </c>
    </row>
    <row r="7028" spans="2:54" x14ac:dyDescent="0.2">
      <c r="B7028" s="13"/>
      <c r="C7028" s="12"/>
      <c r="D7028" s="12"/>
      <c r="E7028" s="12"/>
      <c r="F7028" s="12"/>
      <c r="G7028" s="12"/>
      <c r="H7028" s="12"/>
      <c r="I7028" s="15"/>
      <c r="J7028" s="31"/>
      <c r="K7028" s="180"/>
      <c r="L7028" s="40"/>
      <c r="M7028" s="14"/>
      <c r="N7028" s="16"/>
      <c r="O7028" s="49"/>
      <c r="P7028" s="64"/>
      <c r="Q7028" s="18"/>
      <c r="R7028" s="181">
        <f t="shared" si="987"/>
        <v>0</v>
      </c>
      <c r="S7028" s="181">
        <f t="shared" si="988"/>
        <v>0</v>
      </c>
      <c r="T7028" s="181">
        <f t="shared" si="989"/>
        <v>0</v>
      </c>
      <c r="AQ7028" s="1">
        <f>COUNT(L$11:L7028)</f>
        <v>37</v>
      </c>
      <c r="AR7028" s="43">
        <f t="shared" si="990"/>
        <v>40933</v>
      </c>
      <c r="AS7028" s="44">
        <f t="shared" si="991"/>
        <v>89.120000000000019</v>
      </c>
      <c r="AT7028" s="10" t="str">
        <f t="shared" si="992"/>
        <v/>
      </c>
      <c r="AU7028" s="20" t="str">
        <f t="shared" si="993"/>
        <v/>
      </c>
      <c r="AV7028" s="42">
        <f t="shared" si="994"/>
        <v>1</v>
      </c>
      <c r="AW7028" s="89">
        <f t="shared" si="995"/>
        <v>0</v>
      </c>
      <c r="AX7028" s="168"/>
      <c r="AY7028" s="60"/>
      <c r="AZ7028" s="61"/>
      <c r="BB7028" s="61" t="str">
        <f>IF(Settings!I7024&lt;&gt;"",Settings!I7024,"")</f>
        <v/>
      </c>
    </row>
    <row r="7029" spans="2:54" x14ac:dyDescent="0.2">
      <c r="B7029" s="13"/>
      <c r="C7029" s="12"/>
      <c r="D7029" s="12"/>
      <c r="E7029" s="12"/>
      <c r="F7029" s="12"/>
      <c r="G7029" s="12"/>
      <c r="H7029" s="12"/>
      <c r="I7029" s="15"/>
      <c r="J7029" s="31"/>
      <c r="K7029" s="180"/>
      <c r="L7029" s="40"/>
      <c r="M7029" s="14"/>
      <c r="N7029" s="16"/>
      <c r="O7029" s="49"/>
      <c r="P7029" s="64"/>
      <c r="Q7029" s="18"/>
      <c r="R7029" s="181">
        <f t="shared" si="987"/>
        <v>0</v>
      </c>
      <c r="S7029" s="181">
        <f t="shared" si="988"/>
        <v>0</v>
      </c>
      <c r="T7029" s="181">
        <f t="shared" si="989"/>
        <v>0</v>
      </c>
      <c r="AQ7029" s="1">
        <f>COUNT(L$11:L7029)</f>
        <v>37</v>
      </c>
      <c r="AR7029" s="43">
        <f t="shared" si="990"/>
        <v>40933</v>
      </c>
      <c r="AS7029" s="44">
        <f t="shared" si="991"/>
        <v>89.120000000000019</v>
      </c>
      <c r="AT7029" s="10" t="str">
        <f t="shared" si="992"/>
        <v/>
      </c>
      <c r="AU7029" s="20" t="str">
        <f t="shared" si="993"/>
        <v/>
      </c>
      <c r="AV7029" s="42">
        <f t="shared" si="994"/>
        <v>1</v>
      </c>
      <c r="AW7029" s="89">
        <f t="shared" si="995"/>
        <v>0</v>
      </c>
      <c r="AX7029" s="168"/>
      <c r="AY7029" s="60"/>
      <c r="AZ7029" s="61"/>
      <c r="BB7029" s="61" t="str">
        <f>IF(Settings!I7025&lt;&gt;"",Settings!I7025,"")</f>
        <v/>
      </c>
    </row>
    <row r="7030" spans="2:54" x14ac:dyDescent="0.2">
      <c r="B7030" s="13"/>
      <c r="C7030" s="12"/>
      <c r="D7030" s="12"/>
      <c r="E7030" s="12"/>
      <c r="F7030" s="12"/>
      <c r="G7030" s="12"/>
      <c r="H7030" s="12"/>
      <c r="I7030" s="15"/>
      <c r="J7030" s="31"/>
      <c r="K7030" s="180"/>
      <c r="L7030" s="40"/>
      <c r="M7030" s="14"/>
      <c r="N7030" s="16"/>
      <c r="O7030" s="49"/>
      <c r="P7030" s="64"/>
      <c r="Q7030" s="18"/>
      <c r="R7030" s="181">
        <f t="shared" si="987"/>
        <v>0</v>
      </c>
      <c r="S7030" s="181">
        <f t="shared" si="988"/>
        <v>0</v>
      </c>
      <c r="T7030" s="181">
        <f t="shared" si="989"/>
        <v>0</v>
      </c>
      <c r="AQ7030" s="1">
        <f>COUNT(L$11:L7030)</f>
        <v>37</v>
      </c>
      <c r="AR7030" s="43">
        <f t="shared" si="990"/>
        <v>40933</v>
      </c>
      <c r="AS7030" s="44">
        <f t="shared" si="991"/>
        <v>89.120000000000019</v>
      </c>
      <c r="AT7030" s="10" t="str">
        <f t="shared" si="992"/>
        <v/>
      </c>
      <c r="AU7030" s="20" t="str">
        <f t="shared" si="993"/>
        <v/>
      </c>
      <c r="AV7030" s="42">
        <f t="shared" si="994"/>
        <v>1</v>
      </c>
      <c r="AW7030" s="89">
        <f t="shared" si="995"/>
        <v>0</v>
      </c>
      <c r="AX7030" s="168"/>
      <c r="AY7030" s="60"/>
      <c r="AZ7030" s="61"/>
      <c r="BB7030" s="61" t="str">
        <f>IF(Settings!I7026&lt;&gt;"",Settings!I7026,"")</f>
        <v/>
      </c>
    </row>
    <row r="7031" spans="2:54" x14ac:dyDescent="0.2">
      <c r="B7031" s="13"/>
      <c r="C7031" s="12"/>
      <c r="D7031" s="12"/>
      <c r="E7031" s="12"/>
      <c r="F7031" s="12"/>
      <c r="G7031" s="12"/>
      <c r="H7031" s="12"/>
      <c r="I7031" s="15"/>
      <c r="J7031" s="31"/>
      <c r="K7031" s="180"/>
      <c r="L7031" s="40"/>
      <c r="M7031" s="14"/>
      <c r="N7031" s="16"/>
      <c r="O7031" s="49"/>
      <c r="P7031" s="64"/>
      <c r="Q7031" s="18"/>
      <c r="R7031" s="181">
        <f t="shared" si="987"/>
        <v>0</v>
      </c>
      <c r="S7031" s="181">
        <f t="shared" si="988"/>
        <v>0</v>
      </c>
      <c r="T7031" s="181">
        <f t="shared" si="989"/>
        <v>0</v>
      </c>
      <c r="AQ7031" s="1">
        <f>COUNT(L$11:L7031)</f>
        <v>37</v>
      </c>
      <c r="AR7031" s="43">
        <f t="shared" si="990"/>
        <v>40933</v>
      </c>
      <c r="AS7031" s="44">
        <f t="shared" si="991"/>
        <v>89.120000000000019</v>
      </c>
      <c r="AT7031" s="10" t="str">
        <f t="shared" si="992"/>
        <v/>
      </c>
      <c r="AU7031" s="20" t="str">
        <f t="shared" si="993"/>
        <v/>
      </c>
      <c r="AV7031" s="42">
        <f t="shared" si="994"/>
        <v>1</v>
      </c>
      <c r="AW7031" s="89">
        <f t="shared" si="995"/>
        <v>0</v>
      </c>
      <c r="AX7031" s="168"/>
      <c r="AY7031" s="60"/>
      <c r="AZ7031" s="61"/>
      <c r="BB7031" s="61" t="str">
        <f>IF(Settings!I7027&lt;&gt;"",Settings!I7027,"")</f>
        <v/>
      </c>
    </row>
    <row r="7032" spans="2:54" x14ac:dyDescent="0.2">
      <c r="B7032" s="13"/>
      <c r="C7032" s="12"/>
      <c r="D7032" s="12"/>
      <c r="E7032" s="12"/>
      <c r="F7032" s="12"/>
      <c r="G7032" s="12"/>
      <c r="H7032" s="12"/>
      <c r="I7032" s="15"/>
      <c r="J7032" s="31"/>
      <c r="K7032" s="180"/>
      <c r="L7032" s="40"/>
      <c r="M7032" s="14"/>
      <c r="N7032" s="16"/>
      <c r="O7032" s="49"/>
      <c r="P7032" s="64"/>
      <c r="Q7032" s="18"/>
      <c r="R7032" s="181">
        <f t="shared" si="987"/>
        <v>0</v>
      </c>
      <c r="S7032" s="181">
        <f t="shared" si="988"/>
        <v>0</v>
      </c>
      <c r="T7032" s="181">
        <f t="shared" si="989"/>
        <v>0</v>
      </c>
      <c r="AQ7032" s="1">
        <f>COUNT(L$11:L7032)</f>
        <v>37</v>
      </c>
      <c r="AR7032" s="43">
        <f t="shared" si="990"/>
        <v>40933</v>
      </c>
      <c r="AS7032" s="44">
        <f t="shared" si="991"/>
        <v>89.120000000000019</v>
      </c>
      <c r="AT7032" s="10" t="str">
        <f t="shared" si="992"/>
        <v/>
      </c>
      <c r="AU7032" s="20" t="str">
        <f t="shared" si="993"/>
        <v/>
      </c>
      <c r="AV7032" s="42">
        <f t="shared" si="994"/>
        <v>1</v>
      </c>
      <c r="AW7032" s="89">
        <f t="shared" si="995"/>
        <v>0</v>
      </c>
      <c r="AX7032" s="168"/>
      <c r="AY7032" s="60"/>
      <c r="AZ7032" s="61"/>
      <c r="BB7032" s="61" t="str">
        <f>IF(Settings!I7028&lt;&gt;"",Settings!I7028,"")</f>
        <v/>
      </c>
    </row>
    <row r="7033" spans="2:54" x14ac:dyDescent="0.2">
      <c r="B7033" s="13"/>
      <c r="C7033" s="12"/>
      <c r="D7033" s="12"/>
      <c r="E7033" s="12"/>
      <c r="F7033" s="12"/>
      <c r="G7033" s="12"/>
      <c r="H7033" s="12"/>
      <c r="I7033" s="15"/>
      <c r="J7033" s="31"/>
      <c r="K7033" s="180"/>
      <c r="L7033" s="40"/>
      <c r="M7033" s="14"/>
      <c r="N7033" s="16"/>
      <c r="O7033" s="49"/>
      <c r="P7033" s="64"/>
      <c r="Q7033" s="18"/>
      <c r="R7033" s="181">
        <f t="shared" si="987"/>
        <v>0</v>
      </c>
      <c r="S7033" s="181">
        <f t="shared" si="988"/>
        <v>0</v>
      </c>
      <c r="T7033" s="181">
        <f t="shared" si="989"/>
        <v>0</v>
      </c>
      <c r="AQ7033" s="1">
        <f>COUNT(L$11:L7033)</f>
        <v>37</v>
      </c>
      <c r="AR7033" s="43">
        <f t="shared" si="990"/>
        <v>40933</v>
      </c>
      <c r="AS7033" s="44">
        <f t="shared" si="991"/>
        <v>89.120000000000019</v>
      </c>
      <c r="AT7033" s="10" t="str">
        <f t="shared" si="992"/>
        <v/>
      </c>
      <c r="AU7033" s="20" t="str">
        <f t="shared" si="993"/>
        <v/>
      </c>
      <c r="AV7033" s="42">
        <f t="shared" si="994"/>
        <v>1</v>
      </c>
      <c r="AW7033" s="89">
        <f t="shared" si="995"/>
        <v>0</v>
      </c>
      <c r="AX7033" s="168"/>
      <c r="AY7033" s="60"/>
      <c r="AZ7033" s="61"/>
      <c r="BB7033" s="61" t="str">
        <f>IF(Settings!I7029&lt;&gt;"",Settings!I7029,"")</f>
        <v/>
      </c>
    </row>
    <row r="7034" spans="2:54" x14ac:dyDescent="0.2">
      <c r="B7034" s="13"/>
      <c r="C7034" s="12"/>
      <c r="D7034" s="12"/>
      <c r="E7034" s="12"/>
      <c r="F7034" s="12"/>
      <c r="G7034" s="12"/>
      <c r="H7034" s="12"/>
      <c r="I7034" s="15"/>
      <c r="J7034" s="31"/>
      <c r="K7034" s="180"/>
      <c r="L7034" s="40"/>
      <c r="M7034" s="14"/>
      <c r="N7034" s="16"/>
      <c r="O7034" s="49"/>
      <c r="P7034" s="64"/>
      <c r="Q7034" s="18"/>
      <c r="R7034" s="181">
        <f t="shared" si="987"/>
        <v>0</v>
      </c>
      <c r="S7034" s="181">
        <f t="shared" si="988"/>
        <v>0</v>
      </c>
      <c r="T7034" s="181">
        <f t="shared" si="989"/>
        <v>0</v>
      </c>
      <c r="AQ7034" s="1">
        <f>COUNT(L$11:L7034)</f>
        <v>37</v>
      </c>
      <c r="AR7034" s="43">
        <f t="shared" si="990"/>
        <v>40933</v>
      </c>
      <c r="AS7034" s="44">
        <f t="shared" si="991"/>
        <v>89.120000000000019</v>
      </c>
      <c r="AT7034" s="10" t="str">
        <f t="shared" si="992"/>
        <v/>
      </c>
      <c r="AU7034" s="20" t="str">
        <f t="shared" si="993"/>
        <v/>
      </c>
      <c r="AV7034" s="42">
        <f t="shared" si="994"/>
        <v>1</v>
      </c>
      <c r="AW7034" s="89">
        <f t="shared" si="995"/>
        <v>0</v>
      </c>
      <c r="AX7034" s="168"/>
      <c r="AY7034" s="60"/>
      <c r="AZ7034" s="61"/>
      <c r="BB7034" s="61" t="str">
        <f>IF(Settings!I7030&lt;&gt;"",Settings!I7030,"")</f>
        <v/>
      </c>
    </row>
    <row r="7035" spans="2:54" x14ac:dyDescent="0.2">
      <c r="B7035" s="13"/>
      <c r="C7035" s="12"/>
      <c r="D7035" s="12"/>
      <c r="E7035" s="12"/>
      <c r="F7035" s="12"/>
      <c r="G7035" s="12"/>
      <c r="H7035" s="12"/>
      <c r="I7035" s="15"/>
      <c r="J7035" s="31"/>
      <c r="K7035" s="180"/>
      <c r="L7035" s="40"/>
      <c r="M7035" s="14"/>
      <c r="N7035" s="16"/>
      <c r="O7035" s="49"/>
      <c r="P7035" s="64"/>
      <c r="Q7035" s="18"/>
      <c r="R7035" s="181">
        <f t="shared" si="987"/>
        <v>0</v>
      </c>
      <c r="S7035" s="181">
        <f t="shared" si="988"/>
        <v>0</v>
      </c>
      <c r="T7035" s="181">
        <f t="shared" si="989"/>
        <v>0</v>
      </c>
      <c r="AQ7035" s="1">
        <f>COUNT(L$11:L7035)</f>
        <v>37</v>
      </c>
      <c r="AR7035" s="43">
        <f t="shared" si="990"/>
        <v>40933</v>
      </c>
      <c r="AS7035" s="44">
        <f t="shared" si="991"/>
        <v>89.120000000000019</v>
      </c>
      <c r="AT7035" s="10" t="str">
        <f t="shared" si="992"/>
        <v/>
      </c>
      <c r="AU7035" s="20" t="str">
        <f t="shared" si="993"/>
        <v/>
      </c>
      <c r="AV7035" s="42">
        <f t="shared" si="994"/>
        <v>1</v>
      </c>
      <c r="AW7035" s="89">
        <f t="shared" si="995"/>
        <v>0</v>
      </c>
      <c r="AX7035" s="168"/>
      <c r="AY7035" s="60"/>
      <c r="AZ7035" s="61"/>
      <c r="BB7035" s="61" t="str">
        <f>IF(Settings!I7031&lt;&gt;"",Settings!I7031,"")</f>
        <v/>
      </c>
    </row>
    <row r="7036" spans="2:54" x14ac:dyDescent="0.2">
      <c r="B7036" s="13"/>
      <c r="C7036" s="12"/>
      <c r="D7036" s="12"/>
      <c r="E7036" s="12"/>
      <c r="F7036" s="12"/>
      <c r="G7036" s="12"/>
      <c r="H7036" s="12"/>
      <c r="I7036" s="15"/>
      <c r="J7036" s="31"/>
      <c r="K7036" s="180"/>
      <c r="L7036" s="40"/>
      <c r="M7036" s="14"/>
      <c r="N7036" s="16"/>
      <c r="O7036" s="49"/>
      <c r="P7036" s="64"/>
      <c r="Q7036" s="18"/>
      <c r="R7036" s="181">
        <f t="shared" si="987"/>
        <v>0</v>
      </c>
      <c r="S7036" s="181">
        <f t="shared" si="988"/>
        <v>0</v>
      </c>
      <c r="T7036" s="181">
        <f t="shared" si="989"/>
        <v>0</v>
      </c>
      <c r="AQ7036" s="1">
        <f>COUNT(L$11:L7036)</f>
        <v>37</v>
      </c>
      <c r="AR7036" s="43">
        <f t="shared" si="990"/>
        <v>40933</v>
      </c>
      <c r="AS7036" s="44">
        <f t="shared" si="991"/>
        <v>89.120000000000019</v>
      </c>
      <c r="AT7036" s="10" t="str">
        <f t="shared" si="992"/>
        <v/>
      </c>
      <c r="AU7036" s="20" t="str">
        <f t="shared" si="993"/>
        <v/>
      </c>
      <c r="AV7036" s="42">
        <f t="shared" si="994"/>
        <v>1</v>
      </c>
      <c r="AW7036" s="89">
        <f t="shared" si="995"/>
        <v>0</v>
      </c>
      <c r="AX7036" s="168"/>
      <c r="AY7036" s="60"/>
      <c r="AZ7036" s="61"/>
      <c r="BB7036" s="61" t="str">
        <f>IF(Settings!I7032&lt;&gt;"",Settings!I7032,"")</f>
        <v/>
      </c>
    </row>
    <row r="7037" spans="2:54" x14ac:dyDescent="0.2">
      <c r="B7037" s="13"/>
      <c r="C7037" s="12"/>
      <c r="D7037" s="12"/>
      <c r="E7037" s="12"/>
      <c r="F7037" s="12"/>
      <c r="G7037" s="12"/>
      <c r="H7037" s="12"/>
      <c r="I7037" s="15"/>
      <c r="J7037" s="31"/>
      <c r="K7037" s="180"/>
      <c r="L7037" s="40"/>
      <c r="M7037" s="14"/>
      <c r="N7037" s="16"/>
      <c r="O7037" s="49"/>
      <c r="P7037" s="64"/>
      <c r="Q7037" s="18"/>
      <c r="R7037" s="181">
        <f t="shared" si="987"/>
        <v>0</v>
      </c>
      <c r="S7037" s="181">
        <f t="shared" si="988"/>
        <v>0</v>
      </c>
      <c r="T7037" s="181">
        <f t="shared" si="989"/>
        <v>0</v>
      </c>
      <c r="AQ7037" s="1">
        <f>COUNT(L$11:L7037)</f>
        <v>37</v>
      </c>
      <c r="AR7037" s="43">
        <f t="shared" si="990"/>
        <v>40933</v>
      </c>
      <c r="AS7037" s="44">
        <f t="shared" si="991"/>
        <v>89.120000000000019</v>
      </c>
      <c r="AT7037" s="10" t="str">
        <f t="shared" si="992"/>
        <v/>
      </c>
      <c r="AU7037" s="20" t="str">
        <f t="shared" si="993"/>
        <v/>
      </c>
      <c r="AV7037" s="42">
        <f t="shared" si="994"/>
        <v>1</v>
      </c>
      <c r="AW7037" s="89">
        <f t="shared" si="995"/>
        <v>0</v>
      </c>
      <c r="AX7037" s="168"/>
      <c r="AY7037" s="60"/>
      <c r="AZ7037" s="61"/>
      <c r="BB7037" s="61" t="str">
        <f>IF(Settings!I7033&lt;&gt;"",Settings!I7033,"")</f>
        <v/>
      </c>
    </row>
    <row r="7038" spans="2:54" x14ac:dyDescent="0.2">
      <c r="B7038" s="13"/>
      <c r="C7038" s="12"/>
      <c r="D7038" s="12"/>
      <c r="E7038" s="12"/>
      <c r="F7038" s="12"/>
      <c r="G7038" s="12"/>
      <c r="H7038" s="12"/>
      <c r="I7038" s="15"/>
      <c r="J7038" s="31"/>
      <c r="K7038" s="180"/>
      <c r="L7038" s="40"/>
      <c r="M7038" s="14"/>
      <c r="N7038" s="16"/>
      <c r="O7038" s="49"/>
      <c r="P7038" s="64"/>
      <c r="Q7038" s="18"/>
      <c r="R7038" s="181">
        <f t="shared" si="987"/>
        <v>0</v>
      </c>
      <c r="S7038" s="181">
        <f t="shared" si="988"/>
        <v>0</v>
      </c>
      <c r="T7038" s="181">
        <f t="shared" si="989"/>
        <v>0</v>
      </c>
      <c r="AQ7038" s="1">
        <f>COUNT(L$11:L7038)</f>
        <v>37</v>
      </c>
      <c r="AR7038" s="43">
        <f t="shared" si="990"/>
        <v>40933</v>
      </c>
      <c r="AS7038" s="44">
        <f t="shared" si="991"/>
        <v>89.120000000000019</v>
      </c>
      <c r="AT7038" s="10" t="str">
        <f t="shared" si="992"/>
        <v/>
      </c>
      <c r="AU7038" s="20" t="str">
        <f t="shared" si="993"/>
        <v/>
      </c>
      <c r="AV7038" s="42">
        <f t="shared" si="994"/>
        <v>1</v>
      </c>
      <c r="AW7038" s="89">
        <f t="shared" si="995"/>
        <v>0</v>
      </c>
      <c r="AX7038" s="168"/>
      <c r="AY7038" s="60"/>
      <c r="AZ7038" s="61"/>
      <c r="BB7038" s="61" t="str">
        <f>IF(Settings!I7034&lt;&gt;"",Settings!I7034,"")</f>
        <v/>
      </c>
    </row>
    <row r="7039" spans="2:54" x14ac:dyDescent="0.2">
      <c r="B7039" s="13"/>
      <c r="C7039" s="12"/>
      <c r="D7039" s="12"/>
      <c r="E7039" s="12"/>
      <c r="F7039" s="12"/>
      <c r="G7039" s="12"/>
      <c r="H7039" s="12"/>
      <c r="I7039" s="15"/>
      <c r="J7039" s="31"/>
      <c r="K7039" s="180"/>
      <c r="L7039" s="40"/>
      <c r="M7039" s="14"/>
      <c r="N7039" s="16"/>
      <c r="O7039" s="49"/>
      <c r="P7039" s="64"/>
      <c r="Q7039" s="18"/>
      <c r="R7039" s="181">
        <f t="shared" si="987"/>
        <v>0</v>
      </c>
      <c r="S7039" s="181">
        <f t="shared" si="988"/>
        <v>0</v>
      </c>
      <c r="T7039" s="181">
        <f t="shared" si="989"/>
        <v>0</v>
      </c>
      <c r="AQ7039" s="1">
        <f>COUNT(L$11:L7039)</f>
        <v>37</v>
      </c>
      <c r="AR7039" s="43">
        <f t="shared" si="990"/>
        <v>40933</v>
      </c>
      <c r="AS7039" s="44">
        <f t="shared" si="991"/>
        <v>89.120000000000019</v>
      </c>
      <c r="AT7039" s="10" t="str">
        <f t="shared" si="992"/>
        <v/>
      </c>
      <c r="AU7039" s="20" t="str">
        <f t="shared" si="993"/>
        <v/>
      </c>
      <c r="AV7039" s="42">
        <f t="shared" si="994"/>
        <v>1</v>
      </c>
      <c r="AW7039" s="89">
        <f t="shared" si="995"/>
        <v>0</v>
      </c>
      <c r="AX7039" s="168"/>
      <c r="AY7039" s="60"/>
      <c r="AZ7039" s="61"/>
      <c r="BB7039" s="61" t="str">
        <f>IF(Settings!I7035&lt;&gt;"",Settings!I7035,"")</f>
        <v/>
      </c>
    </row>
    <row r="7040" spans="2:54" x14ac:dyDescent="0.2">
      <c r="B7040" s="13"/>
      <c r="C7040" s="12"/>
      <c r="D7040" s="12"/>
      <c r="E7040" s="12"/>
      <c r="F7040" s="12"/>
      <c r="G7040" s="12"/>
      <c r="H7040" s="12"/>
      <c r="I7040" s="15"/>
      <c r="J7040" s="31"/>
      <c r="K7040" s="180"/>
      <c r="L7040" s="40"/>
      <c r="M7040" s="14"/>
      <c r="N7040" s="16"/>
      <c r="O7040" s="49"/>
      <c r="P7040" s="64"/>
      <c r="Q7040" s="18"/>
      <c r="R7040" s="181">
        <f t="shared" si="987"/>
        <v>0</v>
      </c>
      <c r="S7040" s="181">
        <f t="shared" si="988"/>
        <v>0</v>
      </c>
      <c r="T7040" s="181">
        <f t="shared" si="989"/>
        <v>0</v>
      </c>
      <c r="AQ7040" s="1">
        <f>COUNT(L$11:L7040)</f>
        <v>37</v>
      </c>
      <c r="AR7040" s="43">
        <f t="shared" si="990"/>
        <v>40933</v>
      </c>
      <c r="AS7040" s="44">
        <f t="shared" si="991"/>
        <v>89.120000000000019</v>
      </c>
      <c r="AT7040" s="10" t="str">
        <f t="shared" si="992"/>
        <v/>
      </c>
      <c r="AU7040" s="20" t="str">
        <f t="shared" si="993"/>
        <v/>
      </c>
      <c r="AV7040" s="42">
        <f t="shared" si="994"/>
        <v>1</v>
      </c>
      <c r="AW7040" s="89">
        <f t="shared" si="995"/>
        <v>0</v>
      </c>
      <c r="AX7040" s="168"/>
      <c r="AY7040" s="60"/>
      <c r="AZ7040" s="61"/>
      <c r="BB7040" s="61" t="str">
        <f>IF(Settings!I7036&lt;&gt;"",Settings!I7036,"")</f>
        <v/>
      </c>
    </row>
    <row r="7041" spans="2:54" x14ac:dyDescent="0.2">
      <c r="B7041" s="13"/>
      <c r="C7041" s="12"/>
      <c r="D7041" s="12"/>
      <c r="E7041" s="12"/>
      <c r="F7041" s="12"/>
      <c r="G7041" s="12"/>
      <c r="H7041" s="12"/>
      <c r="I7041" s="15"/>
      <c r="J7041" s="31"/>
      <c r="K7041" s="180"/>
      <c r="L7041" s="40"/>
      <c r="M7041" s="14"/>
      <c r="N7041" s="16"/>
      <c r="O7041" s="49"/>
      <c r="P7041" s="64"/>
      <c r="Q7041" s="18"/>
      <c r="R7041" s="181">
        <f t="shared" si="987"/>
        <v>0</v>
      </c>
      <c r="S7041" s="181">
        <f t="shared" si="988"/>
        <v>0</v>
      </c>
      <c r="T7041" s="181">
        <f t="shared" si="989"/>
        <v>0</v>
      </c>
      <c r="AQ7041" s="1">
        <f>COUNT(L$11:L7041)</f>
        <v>37</v>
      </c>
      <c r="AR7041" s="43">
        <f t="shared" si="990"/>
        <v>40933</v>
      </c>
      <c r="AS7041" s="44">
        <f t="shared" si="991"/>
        <v>89.120000000000019</v>
      </c>
      <c r="AT7041" s="10" t="str">
        <f t="shared" si="992"/>
        <v/>
      </c>
      <c r="AU7041" s="20" t="str">
        <f t="shared" si="993"/>
        <v/>
      </c>
      <c r="AV7041" s="42">
        <f t="shared" si="994"/>
        <v>1</v>
      </c>
      <c r="AW7041" s="89">
        <f t="shared" si="995"/>
        <v>0</v>
      </c>
      <c r="AX7041" s="168"/>
      <c r="AY7041" s="60"/>
      <c r="AZ7041" s="61"/>
      <c r="BB7041" s="61" t="str">
        <f>IF(Settings!I7037&lt;&gt;"",Settings!I7037,"")</f>
        <v/>
      </c>
    </row>
    <row r="7042" spans="2:54" x14ac:dyDescent="0.2">
      <c r="B7042" s="13"/>
      <c r="C7042" s="12"/>
      <c r="D7042" s="12"/>
      <c r="E7042" s="12"/>
      <c r="F7042" s="12"/>
      <c r="G7042" s="12"/>
      <c r="H7042" s="12"/>
      <c r="I7042" s="15"/>
      <c r="J7042" s="31"/>
      <c r="K7042" s="180"/>
      <c r="L7042" s="40"/>
      <c r="M7042" s="14"/>
      <c r="N7042" s="16"/>
      <c r="O7042" s="49"/>
      <c r="P7042" s="64"/>
      <c r="Q7042" s="18"/>
      <c r="R7042" s="181">
        <f t="shared" si="987"/>
        <v>0</v>
      </c>
      <c r="S7042" s="181">
        <f t="shared" si="988"/>
        <v>0</v>
      </c>
      <c r="T7042" s="181">
        <f t="shared" si="989"/>
        <v>0</v>
      </c>
      <c r="AQ7042" s="1">
        <f>COUNT(L$11:L7042)</f>
        <v>37</v>
      </c>
      <c r="AR7042" s="43">
        <f t="shared" si="990"/>
        <v>40933</v>
      </c>
      <c r="AS7042" s="44">
        <f t="shared" si="991"/>
        <v>89.120000000000019</v>
      </c>
      <c r="AT7042" s="10" t="str">
        <f t="shared" si="992"/>
        <v/>
      </c>
      <c r="AU7042" s="20" t="str">
        <f t="shared" si="993"/>
        <v/>
      </c>
      <c r="AV7042" s="42">
        <f t="shared" si="994"/>
        <v>1</v>
      </c>
      <c r="AW7042" s="89">
        <f t="shared" si="995"/>
        <v>0</v>
      </c>
      <c r="AX7042" s="168"/>
      <c r="AY7042" s="60"/>
      <c r="AZ7042" s="61"/>
      <c r="BB7042" s="61" t="str">
        <f>IF(Settings!I7038&lt;&gt;"",Settings!I7038,"")</f>
        <v/>
      </c>
    </row>
    <row r="7043" spans="2:54" x14ac:dyDescent="0.2">
      <c r="B7043" s="13"/>
      <c r="C7043" s="12"/>
      <c r="D7043" s="12"/>
      <c r="E7043" s="12"/>
      <c r="F7043" s="12"/>
      <c r="G7043" s="12"/>
      <c r="H7043" s="12"/>
      <c r="I7043" s="15"/>
      <c r="J7043" s="31"/>
      <c r="K7043" s="180"/>
      <c r="L7043" s="40"/>
      <c r="M7043" s="14"/>
      <c r="N7043" s="16"/>
      <c r="O7043" s="49"/>
      <c r="P7043" s="64"/>
      <c r="Q7043" s="18"/>
      <c r="R7043" s="181">
        <f t="shared" si="987"/>
        <v>0</v>
      </c>
      <c r="S7043" s="181">
        <f t="shared" si="988"/>
        <v>0</v>
      </c>
      <c r="T7043" s="181">
        <f t="shared" si="989"/>
        <v>0</v>
      </c>
      <c r="AQ7043" s="1">
        <f>COUNT(L$11:L7043)</f>
        <v>37</v>
      </c>
      <c r="AR7043" s="43">
        <f t="shared" si="990"/>
        <v>40933</v>
      </c>
      <c r="AS7043" s="44">
        <f t="shared" si="991"/>
        <v>89.120000000000019</v>
      </c>
      <c r="AT7043" s="10" t="str">
        <f t="shared" si="992"/>
        <v/>
      </c>
      <c r="AU7043" s="20" t="str">
        <f t="shared" si="993"/>
        <v/>
      </c>
      <c r="AV7043" s="42">
        <f t="shared" si="994"/>
        <v>1</v>
      </c>
      <c r="AW7043" s="89">
        <f t="shared" si="995"/>
        <v>0</v>
      </c>
      <c r="AX7043" s="168"/>
      <c r="AY7043" s="60"/>
      <c r="AZ7043" s="61"/>
      <c r="BB7043" s="61" t="str">
        <f>IF(Settings!I7039&lt;&gt;"",Settings!I7039,"")</f>
        <v/>
      </c>
    </row>
    <row r="7044" spans="2:54" x14ac:dyDescent="0.2">
      <c r="B7044" s="13"/>
      <c r="C7044" s="12"/>
      <c r="D7044" s="12"/>
      <c r="E7044" s="12"/>
      <c r="F7044" s="12"/>
      <c r="G7044" s="12"/>
      <c r="H7044" s="12"/>
      <c r="I7044" s="15"/>
      <c r="J7044" s="31"/>
      <c r="K7044" s="180"/>
      <c r="L7044" s="40"/>
      <c r="M7044" s="14"/>
      <c r="N7044" s="16"/>
      <c r="O7044" s="49"/>
      <c r="P7044" s="64"/>
      <c r="Q7044" s="18"/>
      <c r="R7044" s="181">
        <f t="shared" si="987"/>
        <v>0</v>
      </c>
      <c r="S7044" s="181">
        <f t="shared" si="988"/>
        <v>0</v>
      </c>
      <c r="T7044" s="181">
        <f t="shared" si="989"/>
        <v>0</v>
      </c>
      <c r="AQ7044" s="1">
        <f>COUNT(L$11:L7044)</f>
        <v>37</v>
      </c>
      <c r="AR7044" s="43">
        <f t="shared" si="990"/>
        <v>40933</v>
      </c>
      <c r="AS7044" s="44">
        <f t="shared" si="991"/>
        <v>89.120000000000019</v>
      </c>
      <c r="AT7044" s="10" t="str">
        <f t="shared" si="992"/>
        <v/>
      </c>
      <c r="AU7044" s="20" t="str">
        <f t="shared" si="993"/>
        <v/>
      </c>
      <c r="AV7044" s="42">
        <f t="shared" si="994"/>
        <v>1</v>
      </c>
      <c r="AW7044" s="89">
        <f t="shared" si="995"/>
        <v>0</v>
      </c>
      <c r="AX7044" s="168"/>
      <c r="AY7044" s="60"/>
      <c r="AZ7044" s="61"/>
      <c r="BB7044" s="61" t="str">
        <f>IF(Settings!I7040&lt;&gt;"",Settings!I7040,"")</f>
        <v/>
      </c>
    </row>
    <row r="7045" spans="2:54" x14ac:dyDescent="0.2">
      <c r="B7045" s="13"/>
      <c r="C7045" s="12"/>
      <c r="D7045" s="12"/>
      <c r="E7045" s="12"/>
      <c r="F7045" s="12"/>
      <c r="G7045" s="12"/>
      <c r="H7045" s="12"/>
      <c r="I7045" s="15"/>
      <c r="J7045" s="31"/>
      <c r="K7045" s="180"/>
      <c r="L7045" s="40"/>
      <c r="M7045" s="14"/>
      <c r="N7045" s="16"/>
      <c r="O7045" s="49"/>
      <c r="P7045" s="64"/>
      <c r="Q7045" s="18"/>
      <c r="R7045" s="181">
        <f t="shared" si="987"/>
        <v>0</v>
      </c>
      <c r="S7045" s="181">
        <f t="shared" si="988"/>
        <v>0</v>
      </c>
      <c r="T7045" s="181">
        <f t="shared" si="989"/>
        <v>0</v>
      </c>
      <c r="AQ7045" s="1">
        <f>COUNT(L$11:L7045)</f>
        <v>37</v>
      </c>
      <c r="AR7045" s="43">
        <f t="shared" si="990"/>
        <v>40933</v>
      </c>
      <c r="AS7045" s="44">
        <f t="shared" si="991"/>
        <v>89.120000000000019</v>
      </c>
      <c r="AT7045" s="10" t="str">
        <f t="shared" si="992"/>
        <v/>
      </c>
      <c r="AU7045" s="20" t="str">
        <f t="shared" si="993"/>
        <v/>
      </c>
      <c r="AV7045" s="42">
        <f t="shared" si="994"/>
        <v>1</v>
      </c>
      <c r="AW7045" s="89">
        <f t="shared" si="995"/>
        <v>0</v>
      </c>
      <c r="AX7045" s="168"/>
      <c r="AY7045" s="60"/>
      <c r="AZ7045" s="61"/>
      <c r="BB7045" s="61" t="str">
        <f>IF(Settings!I7041&lt;&gt;"",Settings!I7041,"")</f>
        <v/>
      </c>
    </row>
    <row r="7046" spans="2:54" x14ac:dyDescent="0.2">
      <c r="B7046" s="13"/>
      <c r="C7046" s="12"/>
      <c r="D7046" s="12"/>
      <c r="E7046" s="12"/>
      <c r="F7046" s="12"/>
      <c r="G7046" s="12"/>
      <c r="H7046" s="12"/>
      <c r="I7046" s="15"/>
      <c r="J7046" s="31"/>
      <c r="K7046" s="180"/>
      <c r="L7046" s="40"/>
      <c r="M7046" s="14"/>
      <c r="N7046" s="16"/>
      <c r="O7046" s="49"/>
      <c r="P7046" s="64"/>
      <c r="Q7046" s="18"/>
      <c r="R7046" s="181">
        <f t="shared" si="987"/>
        <v>0</v>
      </c>
      <c r="S7046" s="181">
        <f t="shared" si="988"/>
        <v>0</v>
      </c>
      <c r="T7046" s="181">
        <f t="shared" si="989"/>
        <v>0</v>
      </c>
      <c r="AQ7046" s="1">
        <f>COUNT(L$11:L7046)</f>
        <v>37</v>
      </c>
      <c r="AR7046" s="43">
        <f t="shared" si="990"/>
        <v>40933</v>
      </c>
      <c r="AS7046" s="44">
        <f t="shared" si="991"/>
        <v>89.120000000000019</v>
      </c>
      <c r="AT7046" s="10" t="str">
        <f t="shared" si="992"/>
        <v/>
      </c>
      <c r="AU7046" s="20" t="str">
        <f t="shared" si="993"/>
        <v/>
      </c>
      <c r="AV7046" s="42">
        <f t="shared" si="994"/>
        <v>1</v>
      </c>
      <c r="AW7046" s="89">
        <f t="shared" si="995"/>
        <v>0</v>
      </c>
      <c r="AX7046" s="168"/>
      <c r="AY7046" s="60"/>
      <c r="AZ7046" s="61"/>
      <c r="BB7046" s="61" t="str">
        <f>IF(Settings!I7042&lt;&gt;"",Settings!I7042,"")</f>
        <v/>
      </c>
    </row>
    <row r="7047" spans="2:54" x14ac:dyDescent="0.2">
      <c r="B7047" s="13"/>
      <c r="C7047" s="12"/>
      <c r="D7047" s="12"/>
      <c r="E7047" s="12"/>
      <c r="F7047" s="12"/>
      <c r="G7047" s="12"/>
      <c r="H7047" s="12"/>
      <c r="I7047" s="15"/>
      <c r="J7047" s="31"/>
      <c r="K7047" s="180"/>
      <c r="L7047" s="40"/>
      <c r="M7047" s="14"/>
      <c r="N7047" s="16"/>
      <c r="O7047" s="49"/>
      <c r="P7047" s="64"/>
      <c r="Q7047" s="18"/>
      <c r="R7047" s="181">
        <f t="shared" si="987"/>
        <v>0</v>
      </c>
      <c r="S7047" s="181">
        <f t="shared" si="988"/>
        <v>0</v>
      </c>
      <c r="T7047" s="181">
        <f t="shared" si="989"/>
        <v>0</v>
      </c>
      <c r="AQ7047" s="1">
        <f>COUNT(L$11:L7047)</f>
        <v>37</v>
      </c>
      <c r="AR7047" s="43">
        <f t="shared" si="990"/>
        <v>40933</v>
      </c>
      <c r="AS7047" s="44">
        <f t="shared" si="991"/>
        <v>89.120000000000019</v>
      </c>
      <c r="AT7047" s="10" t="str">
        <f t="shared" si="992"/>
        <v/>
      </c>
      <c r="AU7047" s="20" t="str">
        <f t="shared" si="993"/>
        <v/>
      </c>
      <c r="AV7047" s="42">
        <f t="shared" si="994"/>
        <v>1</v>
      </c>
      <c r="AW7047" s="89">
        <f t="shared" si="995"/>
        <v>0</v>
      </c>
      <c r="AX7047" s="168"/>
      <c r="AY7047" s="60"/>
      <c r="AZ7047" s="61"/>
      <c r="BB7047" s="61" t="str">
        <f>IF(Settings!I7043&lt;&gt;"",Settings!I7043,"")</f>
        <v/>
      </c>
    </row>
    <row r="7048" spans="2:54" x14ac:dyDescent="0.2">
      <c r="B7048" s="13"/>
      <c r="C7048" s="12"/>
      <c r="D7048" s="12"/>
      <c r="E7048" s="12"/>
      <c r="F7048" s="12"/>
      <c r="G7048" s="12"/>
      <c r="H7048" s="12"/>
      <c r="I7048" s="15"/>
      <c r="J7048" s="31"/>
      <c r="K7048" s="180"/>
      <c r="L7048" s="40"/>
      <c r="M7048" s="14"/>
      <c r="N7048" s="16"/>
      <c r="O7048" s="49"/>
      <c r="P7048" s="64"/>
      <c r="Q7048" s="18"/>
      <c r="R7048" s="181">
        <f t="shared" si="987"/>
        <v>0</v>
      </c>
      <c r="S7048" s="181">
        <f t="shared" si="988"/>
        <v>0</v>
      </c>
      <c r="T7048" s="181">
        <f t="shared" si="989"/>
        <v>0</v>
      </c>
      <c r="AQ7048" s="1">
        <f>COUNT(L$11:L7048)</f>
        <v>37</v>
      </c>
      <c r="AR7048" s="43">
        <f t="shared" si="990"/>
        <v>40933</v>
      </c>
      <c r="AS7048" s="44">
        <f t="shared" si="991"/>
        <v>89.120000000000019</v>
      </c>
      <c r="AT7048" s="10" t="str">
        <f t="shared" si="992"/>
        <v/>
      </c>
      <c r="AU7048" s="20" t="str">
        <f t="shared" si="993"/>
        <v/>
      </c>
      <c r="AV7048" s="42">
        <f t="shared" si="994"/>
        <v>1</v>
      </c>
      <c r="AW7048" s="89">
        <f t="shared" si="995"/>
        <v>0</v>
      </c>
      <c r="AX7048" s="168"/>
      <c r="AY7048" s="60"/>
      <c r="AZ7048" s="61"/>
      <c r="BB7048" s="61" t="str">
        <f>IF(Settings!I7044&lt;&gt;"",Settings!I7044,"")</f>
        <v/>
      </c>
    </row>
    <row r="7049" spans="2:54" x14ac:dyDescent="0.2">
      <c r="B7049" s="13"/>
      <c r="C7049" s="12"/>
      <c r="D7049" s="12"/>
      <c r="E7049" s="12"/>
      <c r="F7049" s="12"/>
      <c r="G7049" s="12"/>
      <c r="H7049" s="12"/>
      <c r="I7049" s="15"/>
      <c r="J7049" s="31"/>
      <c r="K7049" s="180"/>
      <c r="L7049" s="40"/>
      <c r="M7049" s="14"/>
      <c r="N7049" s="16"/>
      <c r="O7049" s="49"/>
      <c r="P7049" s="64"/>
      <c r="Q7049" s="18"/>
      <c r="R7049" s="181">
        <f t="shared" si="987"/>
        <v>0</v>
      </c>
      <c r="S7049" s="181">
        <f t="shared" si="988"/>
        <v>0</v>
      </c>
      <c r="T7049" s="181">
        <f t="shared" si="989"/>
        <v>0</v>
      </c>
      <c r="AQ7049" s="1">
        <f>COUNT(L$11:L7049)</f>
        <v>37</v>
      </c>
      <c r="AR7049" s="43">
        <f t="shared" si="990"/>
        <v>40933</v>
      </c>
      <c r="AS7049" s="44">
        <f t="shared" si="991"/>
        <v>89.120000000000019</v>
      </c>
      <c r="AT7049" s="10" t="str">
        <f t="shared" si="992"/>
        <v/>
      </c>
      <c r="AU7049" s="20" t="str">
        <f t="shared" si="993"/>
        <v/>
      </c>
      <c r="AV7049" s="42">
        <f t="shared" si="994"/>
        <v>1</v>
      </c>
      <c r="AW7049" s="89">
        <f t="shared" si="995"/>
        <v>0</v>
      </c>
      <c r="AX7049" s="168"/>
      <c r="AY7049" s="60"/>
      <c r="AZ7049" s="61"/>
      <c r="BB7049" s="61" t="str">
        <f>IF(Settings!I7045&lt;&gt;"",Settings!I7045,"")</f>
        <v/>
      </c>
    </row>
    <row r="7050" spans="2:54" x14ac:dyDescent="0.2">
      <c r="B7050" s="13"/>
      <c r="C7050" s="12"/>
      <c r="D7050" s="12"/>
      <c r="E7050" s="12"/>
      <c r="F7050" s="12"/>
      <c r="G7050" s="12"/>
      <c r="H7050" s="12"/>
      <c r="I7050" s="15"/>
      <c r="J7050" s="31"/>
      <c r="K7050" s="180"/>
      <c r="L7050" s="40"/>
      <c r="M7050" s="14"/>
      <c r="N7050" s="16"/>
      <c r="O7050" s="49"/>
      <c r="P7050" s="64"/>
      <c r="Q7050" s="18"/>
      <c r="R7050" s="181">
        <f t="shared" si="987"/>
        <v>0</v>
      </c>
      <c r="S7050" s="181">
        <f t="shared" si="988"/>
        <v>0</v>
      </c>
      <c r="T7050" s="181">
        <f t="shared" si="989"/>
        <v>0</v>
      </c>
      <c r="AQ7050" s="1">
        <f>COUNT(L$11:L7050)</f>
        <v>37</v>
      </c>
      <c r="AR7050" s="43">
        <f t="shared" si="990"/>
        <v>40933</v>
      </c>
      <c r="AS7050" s="44">
        <f t="shared" si="991"/>
        <v>89.120000000000019</v>
      </c>
      <c r="AT7050" s="10" t="str">
        <f t="shared" si="992"/>
        <v/>
      </c>
      <c r="AU7050" s="20" t="str">
        <f t="shared" si="993"/>
        <v/>
      </c>
      <c r="AV7050" s="42">
        <f t="shared" si="994"/>
        <v>1</v>
      </c>
      <c r="AW7050" s="89">
        <f t="shared" si="995"/>
        <v>0</v>
      </c>
      <c r="AX7050" s="168"/>
      <c r="AY7050" s="60"/>
      <c r="AZ7050" s="61"/>
      <c r="BB7050" s="61" t="str">
        <f>IF(Settings!I7046&lt;&gt;"",Settings!I7046,"")</f>
        <v/>
      </c>
    </row>
    <row r="7051" spans="2:54" x14ac:dyDescent="0.2">
      <c r="B7051" s="13"/>
      <c r="C7051" s="12"/>
      <c r="D7051" s="12"/>
      <c r="E7051" s="12"/>
      <c r="F7051" s="12"/>
      <c r="G7051" s="12"/>
      <c r="H7051" s="12"/>
      <c r="I7051" s="15"/>
      <c r="J7051" s="31"/>
      <c r="K7051" s="180"/>
      <c r="L7051" s="40"/>
      <c r="M7051" s="14"/>
      <c r="N7051" s="16"/>
      <c r="O7051" s="49"/>
      <c r="P7051" s="64"/>
      <c r="Q7051" s="18"/>
      <c r="R7051" s="181">
        <f t="shared" si="987"/>
        <v>0</v>
      </c>
      <c r="S7051" s="181">
        <f t="shared" si="988"/>
        <v>0</v>
      </c>
      <c r="T7051" s="181">
        <f t="shared" si="989"/>
        <v>0</v>
      </c>
      <c r="AQ7051" s="1">
        <f>COUNT(L$11:L7051)</f>
        <v>37</v>
      </c>
      <c r="AR7051" s="43">
        <f t="shared" si="990"/>
        <v>40933</v>
      </c>
      <c r="AS7051" s="44">
        <f t="shared" si="991"/>
        <v>89.120000000000019</v>
      </c>
      <c r="AT7051" s="10" t="str">
        <f t="shared" si="992"/>
        <v/>
      </c>
      <c r="AU7051" s="20" t="str">
        <f t="shared" si="993"/>
        <v/>
      </c>
      <c r="AV7051" s="42">
        <f t="shared" si="994"/>
        <v>1</v>
      </c>
      <c r="AW7051" s="89">
        <f t="shared" si="995"/>
        <v>0</v>
      </c>
      <c r="AX7051" s="168"/>
      <c r="AY7051" s="60"/>
      <c r="AZ7051" s="61"/>
      <c r="BB7051" s="61" t="str">
        <f>IF(Settings!I7047&lt;&gt;"",Settings!I7047,"")</f>
        <v/>
      </c>
    </row>
    <row r="7052" spans="2:54" x14ac:dyDescent="0.2">
      <c r="B7052" s="13"/>
      <c r="C7052" s="12"/>
      <c r="D7052" s="12"/>
      <c r="E7052" s="12"/>
      <c r="F7052" s="12"/>
      <c r="G7052" s="12"/>
      <c r="H7052" s="12"/>
      <c r="I7052" s="15"/>
      <c r="J7052" s="31"/>
      <c r="K7052" s="180"/>
      <c r="L7052" s="40"/>
      <c r="M7052" s="14"/>
      <c r="N7052" s="16"/>
      <c r="O7052" s="49"/>
      <c r="P7052" s="64"/>
      <c r="Q7052" s="18"/>
      <c r="R7052" s="181">
        <f t="shared" ref="R7052:R7115" si="996">ROUND(IF(M7052&lt;&gt;"Y",IF(P7052&lt;&gt;"Y",K7052,K7052*(AV7052-1)),0),ROUNDING)</f>
        <v>0</v>
      </c>
      <c r="S7052" s="181">
        <f t="shared" ref="S7052:S7115" si="997">ROUND(IF(O7052&gt;0,IF(M7052="Y",AW7052*(1-O7052),IF(AW7052&gt;R7052,R7052 + (AW7052 - R7052)*(1-O7052),AW7052)),AW7052),ROUNDING)</f>
        <v>0</v>
      </c>
      <c r="T7052" s="181">
        <f t="shared" ref="T7052:T7115" si="998">ROUND(IF(N7052="P",0,IF(OR(M7052="N",M7052=""),S7052-R7052,S7052)),ROUNDING)</f>
        <v>0</v>
      </c>
      <c r="AQ7052" s="1">
        <f>COUNT(L$11:L7052)</f>
        <v>37</v>
      </c>
      <c r="AR7052" s="43">
        <f t="shared" si="990"/>
        <v>40933</v>
      </c>
      <c r="AS7052" s="44">
        <f t="shared" si="991"/>
        <v>89.120000000000019</v>
      </c>
      <c r="AT7052" s="10" t="str">
        <f t="shared" si="992"/>
        <v/>
      </c>
      <c r="AU7052" s="20" t="str">
        <f t="shared" si="993"/>
        <v/>
      </c>
      <c r="AV7052" s="42">
        <f t="shared" si="994"/>
        <v>1</v>
      </c>
      <c r="AW7052" s="89">
        <f t="shared" si="995"/>
        <v>0</v>
      </c>
      <c r="AX7052" s="168"/>
      <c r="AY7052" s="60"/>
      <c r="AZ7052" s="61"/>
      <c r="BB7052" s="61" t="str">
        <f>IF(Settings!I7048&lt;&gt;"",Settings!I7048,"")</f>
        <v/>
      </c>
    </row>
    <row r="7053" spans="2:54" x14ac:dyDescent="0.2">
      <c r="B7053" s="13"/>
      <c r="C7053" s="12"/>
      <c r="D7053" s="12"/>
      <c r="E7053" s="12"/>
      <c r="F7053" s="12"/>
      <c r="G7053" s="12"/>
      <c r="H7053" s="12"/>
      <c r="I7053" s="15"/>
      <c r="J7053" s="31"/>
      <c r="K7053" s="180"/>
      <c r="L7053" s="40"/>
      <c r="M7053" s="14"/>
      <c r="N7053" s="16"/>
      <c r="O7053" s="49"/>
      <c r="P7053" s="64"/>
      <c r="Q7053" s="18"/>
      <c r="R7053" s="181">
        <f t="shared" si="996"/>
        <v>0</v>
      </c>
      <c r="S7053" s="181">
        <f t="shared" si="997"/>
        <v>0</v>
      </c>
      <c r="T7053" s="181">
        <f t="shared" si="998"/>
        <v>0</v>
      </c>
      <c r="AQ7053" s="1">
        <f>COUNT(L$11:L7053)</f>
        <v>37</v>
      </c>
      <c r="AR7053" s="43">
        <f t="shared" ref="AR7053:AR7116" si="999">IF(B7053&gt;2,B7053,AR7052)</f>
        <v>40933</v>
      </c>
      <c r="AS7053" s="44">
        <f t="shared" ref="AS7053:AS7116" si="1000">AS7052+T7053</f>
        <v>89.120000000000019</v>
      </c>
      <c r="AT7053" s="10" t="str">
        <f t="shared" ref="AT7053:AT7116" si="1001">IF(N7053="P",IF(P7053&lt;&gt;"Y",IF(M7053&lt;&gt;"Y",K7053*AV7053,K7053*AV7053-K7053),IF(M7053&lt;&gt;"Y",K7053 + K7053*(AV7053-1),K7053)),"")</f>
        <v/>
      </c>
      <c r="AU7053" s="20" t="str">
        <f t="shared" ref="AU7053:AU7116" si="1002">IF(M7053="Y",IF(P7053="Y",K7053*(AV7053-1),K7053),"")</f>
        <v/>
      </c>
      <c r="AV7053" s="42">
        <f t="shared" ref="AV7053:AV7116" si="1003">IF(L7053&lt;&gt;"",IF(ODDS_TYPE=1,L7053,IF(ODDS_TYPE=2,IF(L7053&gt;0,1+L7053/100,IF(L7053&lt;0,1-100/L7053,1)),IF(ODDS_TYPE=3,1+L7053,IF(ODDS_TYPE=4,1+L7053,IF(ODDS_TYPE=5,IF(L7053&gt;0,1+L7053,1-1/L7053),IF(ODDS_TYPE=6,IF(L7053&gt;=0,L7053+1,1-1/L7053),1)))))),1)</f>
        <v>1</v>
      </c>
      <c r="AW7053" s="89">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68"/>
      <c r="AY7053" s="60"/>
      <c r="AZ7053" s="61"/>
      <c r="BB7053" s="61" t="str">
        <f>IF(Settings!I7049&lt;&gt;"",Settings!I7049,"")</f>
        <v/>
      </c>
    </row>
    <row r="7054" spans="2:54" x14ac:dyDescent="0.2">
      <c r="B7054" s="13"/>
      <c r="C7054" s="12"/>
      <c r="D7054" s="12"/>
      <c r="E7054" s="12"/>
      <c r="F7054" s="12"/>
      <c r="G7054" s="12"/>
      <c r="H7054" s="12"/>
      <c r="I7054" s="15"/>
      <c r="J7054" s="31"/>
      <c r="K7054" s="180"/>
      <c r="L7054" s="40"/>
      <c r="M7054" s="14"/>
      <c r="N7054" s="16"/>
      <c r="O7054" s="49"/>
      <c r="P7054" s="64"/>
      <c r="Q7054" s="18"/>
      <c r="R7054" s="181">
        <f t="shared" si="996"/>
        <v>0</v>
      </c>
      <c r="S7054" s="181">
        <f t="shared" si="997"/>
        <v>0</v>
      </c>
      <c r="T7054" s="181">
        <f t="shared" si="998"/>
        <v>0</v>
      </c>
      <c r="AQ7054" s="1">
        <f>COUNT(L$11:L7054)</f>
        <v>37</v>
      </c>
      <c r="AR7054" s="43">
        <f t="shared" si="999"/>
        <v>40933</v>
      </c>
      <c r="AS7054" s="44">
        <f t="shared" si="1000"/>
        <v>89.120000000000019</v>
      </c>
      <c r="AT7054" s="10" t="str">
        <f t="shared" si="1001"/>
        <v/>
      </c>
      <c r="AU7054" s="20" t="str">
        <f t="shared" si="1002"/>
        <v/>
      </c>
      <c r="AV7054" s="42">
        <f t="shared" si="1003"/>
        <v>1</v>
      </c>
      <c r="AW7054" s="89">
        <f t="shared" si="1004"/>
        <v>0</v>
      </c>
      <c r="AX7054" s="168"/>
      <c r="AY7054" s="60"/>
      <c r="AZ7054" s="61"/>
      <c r="BB7054" s="61" t="str">
        <f>IF(Settings!I7050&lt;&gt;"",Settings!I7050,"")</f>
        <v/>
      </c>
    </row>
    <row r="7055" spans="2:54" x14ac:dyDescent="0.2">
      <c r="B7055" s="13"/>
      <c r="C7055" s="12"/>
      <c r="D7055" s="12"/>
      <c r="E7055" s="12"/>
      <c r="F7055" s="12"/>
      <c r="G7055" s="12"/>
      <c r="H7055" s="12"/>
      <c r="I7055" s="15"/>
      <c r="J7055" s="31"/>
      <c r="K7055" s="180"/>
      <c r="L7055" s="40"/>
      <c r="M7055" s="14"/>
      <c r="N7055" s="16"/>
      <c r="O7055" s="49"/>
      <c r="P7055" s="64"/>
      <c r="Q7055" s="18"/>
      <c r="R7055" s="181">
        <f t="shared" si="996"/>
        <v>0</v>
      </c>
      <c r="S7055" s="181">
        <f t="shared" si="997"/>
        <v>0</v>
      </c>
      <c r="T7055" s="181">
        <f t="shared" si="998"/>
        <v>0</v>
      </c>
      <c r="AQ7055" s="1">
        <f>COUNT(L$11:L7055)</f>
        <v>37</v>
      </c>
      <c r="AR7055" s="43">
        <f t="shared" si="999"/>
        <v>40933</v>
      </c>
      <c r="AS7055" s="44">
        <f t="shared" si="1000"/>
        <v>89.120000000000019</v>
      </c>
      <c r="AT7055" s="10" t="str">
        <f t="shared" si="1001"/>
        <v/>
      </c>
      <c r="AU7055" s="20" t="str">
        <f t="shared" si="1002"/>
        <v/>
      </c>
      <c r="AV7055" s="42">
        <f t="shared" si="1003"/>
        <v>1</v>
      </c>
      <c r="AW7055" s="89">
        <f t="shared" si="1004"/>
        <v>0</v>
      </c>
      <c r="AX7055" s="168"/>
      <c r="AY7055" s="60"/>
      <c r="AZ7055" s="61"/>
      <c r="BB7055" s="61" t="str">
        <f>IF(Settings!I7051&lt;&gt;"",Settings!I7051,"")</f>
        <v/>
      </c>
    </row>
    <row r="7056" spans="2:54" x14ac:dyDescent="0.2">
      <c r="B7056" s="13"/>
      <c r="C7056" s="12"/>
      <c r="D7056" s="12"/>
      <c r="E7056" s="12"/>
      <c r="F7056" s="12"/>
      <c r="G7056" s="12"/>
      <c r="H7056" s="12"/>
      <c r="I7056" s="15"/>
      <c r="J7056" s="31"/>
      <c r="K7056" s="180"/>
      <c r="L7056" s="40"/>
      <c r="M7056" s="14"/>
      <c r="N7056" s="16"/>
      <c r="O7056" s="49"/>
      <c r="P7056" s="64"/>
      <c r="Q7056" s="18"/>
      <c r="R7056" s="181">
        <f t="shared" si="996"/>
        <v>0</v>
      </c>
      <c r="S7056" s="181">
        <f t="shared" si="997"/>
        <v>0</v>
      </c>
      <c r="T7056" s="181">
        <f t="shared" si="998"/>
        <v>0</v>
      </c>
      <c r="AQ7056" s="1">
        <f>COUNT(L$11:L7056)</f>
        <v>37</v>
      </c>
      <c r="AR7056" s="43">
        <f t="shared" si="999"/>
        <v>40933</v>
      </c>
      <c r="AS7056" s="44">
        <f t="shared" si="1000"/>
        <v>89.120000000000019</v>
      </c>
      <c r="AT7056" s="10" t="str">
        <f t="shared" si="1001"/>
        <v/>
      </c>
      <c r="AU7056" s="20" t="str">
        <f t="shared" si="1002"/>
        <v/>
      </c>
      <c r="AV7056" s="42">
        <f t="shared" si="1003"/>
        <v>1</v>
      </c>
      <c r="AW7056" s="89">
        <f t="shared" si="1004"/>
        <v>0</v>
      </c>
      <c r="AX7056" s="168"/>
      <c r="AY7056" s="60"/>
      <c r="AZ7056" s="61"/>
      <c r="BB7056" s="61" t="str">
        <f>IF(Settings!I7052&lt;&gt;"",Settings!I7052,"")</f>
        <v/>
      </c>
    </row>
    <row r="7057" spans="2:54" x14ac:dyDescent="0.2">
      <c r="B7057" s="13"/>
      <c r="C7057" s="12"/>
      <c r="D7057" s="12"/>
      <c r="E7057" s="12"/>
      <c r="F7057" s="12"/>
      <c r="G7057" s="12"/>
      <c r="H7057" s="12"/>
      <c r="I7057" s="15"/>
      <c r="J7057" s="31"/>
      <c r="K7057" s="180"/>
      <c r="L7057" s="40"/>
      <c r="M7057" s="14"/>
      <c r="N7057" s="16"/>
      <c r="O7057" s="49"/>
      <c r="P7057" s="64"/>
      <c r="Q7057" s="18"/>
      <c r="R7057" s="181">
        <f t="shared" si="996"/>
        <v>0</v>
      </c>
      <c r="S7057" s="181">
        <f t="shared" si="997"/>
        <v>0</v>
      </c>
      <c r="T7057" s="181">
        <f t="shared" si="998"/>
        <v>0</v>
      </c>
      <c r="AQ7057" s="1">
        <f>COUNT(L$11:L7057)</f>
        <v>37</v>
      </c>
      <c r="AR7057" s="43">
        <f t="shared" si="999"/>
        <v>40933</v>
      </c>
      <c r="AS7057" s="44">
        <f t="shared" si="1000"/>
        <v>89.120000000000019</v>
      </c>
      <c r="AT7057" s="10" t="str">
        <f t="shared" si="1001"/>
        <v/>
      </c>
      <c r="AU7057" s="20" t="str">
        <f t="shared" si="1002"/>
        <v/>
      </c>
      <c r="AV7057" s="42">
        <f t="shared" si="1003"/>
        <v>1</v>
      </c>
      <c r="AW7057" s="89">
        <f t="shared" si="1004"/>
        <v>0</v>
      </c>
      <c r="AX7057" s="168"/>
      <c r="AY7057" s="60"/>
      <c r="AZ7057" s="61"/>
      <c r="BB7057" s="61" t="str">
        <f>IF(Settings!I7053&lt;&gt;"",Settings!I7053,"")</f>
        <v/>
      </c>
    </row>
    <row r="7058" spans="2:54" x14ac:dyDescent="0.2">
      <c r="B7058" s="13"/>
      <c r="C7058" s="12"/>
      <c r="D7058" s="12"/>
      <c r="E7058" s="12"/>
      <c r="F7058" s="12"/>
      <c r="G7058" s="12"/>
      <c r="H7058" s="12"/>
      <c r="I7058" s="15"/>
      <c r="J7058" s="31"/>
      <c r="K7058" s="180"/>
      <c r="L7058" s="40"/>
      <c r="M7058" s="14"/>
      <c r="N7058" s="16"/>
      <c r="O7058" s="49"/>
      <c r="P7058" s="64"/>
      <c r="Q7058" s="18"/>
      <c r="R7058" s="181">
        <f t="shared" si="996"/>
        <v>0</v>
      </c>
      <c r="S7058" s="181">
        <f t="shared" si="997"/>
        <v>0</v>
      </c>
      <c r="T7058" s="181">
        <f t="shared" si="998"/>
        <v>0</v>
      </c>
      <c r="AQ7058" s="1">
        <f>COUNT(L$11:L7058)</f>
        <v>37</v>
      </c>
      <c r="AR7058" s="43">
        <f t="shared" si="999"/>
        <v>40933</v>
      </c>
      <c r="AS7058" s="44">
        <f t="shared" si="1000"/>
        <v>89.120000000000019</v>
      </c>
      <c r="AT7058" s="10" t="str">
        <f t="shared" si="1001"/>
        <v/>
      </c>
      <c r="AU7058" s="20" t="str">
        <f t="shared" si="1002"/>
        <v/>
      </c>
      <c r="AV7058" s="42">
        <f t="shared" si="1003"/>
        <v>1</v>
      </c>
      <c r="AW7058" s="89">
        <f t="shared" si="1004"/>
        <v>0</v>
      </c>
      <c r="AX7058" s="168"/>
      <c r="AY7058" s="60"/>
      <c r="AZ7058" s="61"/>
      <c r="BB7058" s="61" t="str">
        <f>IF(Settings!I7054&lt;&gt;"",Settings!I7054,"")</f>
        <v/>
      </c>
    </row>
    <row r="7059" spans="2:54" x14ac:dyDescent="0.2">
      <c r="B7059" s="13"/>
      <c r="C7059" s="12"/>
      <c r="D7059" s="12"/>
      <c r="E7059" s="12"/>
      <c r="F7059" s="12"/>
      <c r="G7059" s="12"/>
      <c r="H7059" s="12"/>
      <c r="I7059" s="15"/>
      <c r="J7059" s="31"/>
      <c r="K7059" s="180"/>
      <c r="L7059" s="40"/>
      <c r="M7059" s="14"/>
      <c r="N7059" s="16"/>
      <c r="O7059" s="49"/>
      <c r="P7059" s="64"/>
      <c r="Q7059" s="18"/>
      <c r="R7059" s="181">
        <f t="shared" si="996"/>
        <v>0</v>
      </c>
      <c r="S7059" s="181">
        <f t="shared" si="997"/>
        <v>0</v>
      </c>
      <c r="T7059" s="181">
        <f t="shared" si="998"/>
        <v>0</v>
      </c>
      <c r="AQ7059" s="1">
        <f>COUNT(L$11:L7059)</f>
        <v>37</v>
      </c>
      <c r="AR7059" s="43">
        <f t="shared" si="999"/>
        <v>40933</v>
      </c>
      <c r="AS7059" s="44">
        <f t="shared" si="1000"/>
        <v>89.120000000000019</v>
      </c>
      <c r="AT7059" s="10" t="str">
        <f t="shared" si="1001"/>
        <v/>
      </c>
      <c r="AU7059" s="20" t="str">
        <f t="shared" si="1002"/>
        <v/>
      </c>
      <c r="AV7059" s="42">
        <f t="shared" si="1003"/>
        <v>1</v>
      </c>
      <c r="AW7059" s="89">
        <f t="shared" si="1004"/>
        <v>0</v>
      </c>
      <c r="AX7059" s="168"/>
      <c r="AY7059" s="60"/>
      <c r="AZ7059" s="61"/>
      <c r="BB7059" s="61" t="str">
        <f>IF(Settings!I7055&lt;&gt;"",Settings!I7055,"")</f>
        <v/>
      </c>
    </row>
    <row r="7060" spans="2:54" x14ac:dyDescent="0.2">
      <c r="B7060" s="13"/>
      <c r="C7060" s="12"/>
      <c r="D7060" s="12"/>
      <c r="E7060" s="12"/>
      <c r="F7060" s="12"/>
      <c r="G7060" s="12"/>
      <c r="H7060" s="12"/>
      <c r="I7060" s="15"/>
      <c r="J7060" s="31"/>
      <c r="K7060" s="180"/>
      <c r="L7060" s="40"/>
      <c r="M7060" s="14"/>
      <c r="N7060" s="16"/>
      <c r="O7060" s="49"/>
      <c r="P7060" s="64"/>
      <c r="Q7060" s="18"/>
      <c r="R7060" s="181">
        <f t="shared" si="996"/>
        <v>0</v>
      </c>
      <c r="S7060" s="181">
        <f t="shared" si="997"/>
        <v>0</v>
      </c>
      <c r="T7060" s="181">
        <f t="shared" si="998"/>
        <v>0</v>
      </c>
      <c r="AQ7060" s="1">
        <f>COUNT(L$11:L7060)</f>
        <v>37</v>
      </c>
      <c r="AR7060" s="43">
        <f t="shared" si="999"/>
        <v>40933</v>
      </c>
      <c r="AS7060" s="44">
        <f t="shared" si="1000"/>
        <v>89.120000000000019</v>
      </c>
      <c r="AT7060" s="10" t="str">
        <f t="shared" si="1001"/>
        <v/>
      </c>
      <c r="AU7060" s="20" t="str">
        <f t="shared" si="1002"/>
        <v/>
      </c>
      <c r="AV7060" s="42">
        <f t="shared" si="1003"/>
        <v>1</v>
      </c>
      <c r="AW7060" s="89">
        <f t="shared" si="1004"/>
        <v>0</v>
      </c>
      <c r="AX7060" s="168"/>
      <c r="AY7060" s="60"/>
      <c r="AZ7060" s="61"/>
      <c r="BB7060" s="61" t="str">
        <f>IF(Settings!I7056&lt;&gt;"",Settings!I7056,"")</f>
        <v/>
      </c>
    </row>
    <row r="7061" spans="2:54" x14ac:dyDescent="0.2">
      <c r="B7061" s="13"/>
      <c r="C7061" s="12"/>
      <c r="D7061" s="12"/>
      <c r="E7061" s="12"/>
      <c r="F7061" s="12"/>
      <c r="G7061" s="12"/>
      <c r="H7061" s="12"/>
      <c r="I7061" s="15"/>
      <c r="J7061" s="31"/>
      <c r="K7061" s="180"/>
      <c r="L7061" s="40"/>
      <c r="M7061" s="14"/>
      <c r="N7061" s="16"/>
      <c r="O7061" s="49"/>
      <c r="P7061" s="64"/>
      <c r="Q7061" s="18"/>
      <c r="R7061" s="181">
        <f t="shared" si="996"/>
        <v>0</v>
      </c>
      <c r="S7061" s="181">
        <f t="shared" si="997"/>
        <v>0</v>
      </c>
      <c r="T7061" s="181">
        <f t="shared" si="998"/>
        <v>0</v>
      </c>
      <c r="AQ7061" s="1">
        <f>COUNT(L$11:L7061)</f>
        <v>37</v>
      </c>
      <c r="AR7061" s="43">
        <f t="shared" si="999"/>
        <v>40933</v>
      </c>
      <c r="AS7061" s="44">
        <f t="shared" si="1000"/>
        <v>89.120000000000019</v>
      </c>
      <c r="AT7061" s="10" t="str">
        <f t="shared" si="1001"/>
        <v/>
      </c>
      <c r="AU7061" s="20" t="str">
        <f t="shared" si="1002"/>
        <v/>
      </c>
      <c r="AV7061" s="42">
        <f t="shared" si="1003"/>
        <v>1</v>
      </c>
      <c r="AW7061" s="89">
        <f t="shared" si="1004"/>
        <v>0</v>
      </c>
      <c r="AX7061" s="168"/>
      <c r="AY7061" s="60"/>
      <c r="AZ7061" s="61"/>
      <c r="BB7061" s="61" t="str">
        <f>IF(Settings!I7057&lt;&gt;"",Settings!I7057,"")</f>
        <v/>
      </c>
    </row>
    <row r="7062" spans="2:54" x14ac:dyDescent="0.2">
      <c r="B7062" s="13"/>
      <c r="C7062" s="12"/>
      <c r="D7062" s="12"/>
      <c r="E7062" s="12"/>
      <c r="F7062" s="12"/>
      <c r="G7062" s="12"/>
      <c r="H7062" s="12"/>
      <c r="I7062" s="15"/>
      <c r="J7062" s="31"/>
      <c r="K7062" s="180"/>
      <c r="L7062" s="40"/>
      <c r="M7062" s="14"/>
      <c r="N7062" s="16"/>
      <c r="O7062" s="49"/>
      <c r="P7062" s="64"/>
      <c r="Q7062" s="18"/>
      <c r="R7062" s="181">
        <f t="shared" si="996"/>
        <v>0</v>
      </c>
      <c r="S7062" s="181">
        <f t="shared" si="997"/>
        <v>0</v>
      </c>
      <c r="T7062" s="181">
        <f t="shared" si="998"/>
        <v>0</v>
      </c>
      <c r="AQ7062" s="1">
        <f>COUNT(L$11:L7062)</f>
        <v>37</v>
      </c>
      <c r="AR7062" s="43">
        <f t="shared" si="999"/>
        <v>40933</v>
      </c>
      <c r="AS7062" s="44">
        <f t="shared" si="1000"/>
        <v>89.120000000000019</v>
      </c>
      <c r="AT7062" s="10" t="str">
        <f t="shared" si="1001"/>
        <v/>
      </c>
      <c r="AU7062" s="20" t="str">
        <f t="shared" si="1002"/>
        <v/>
      </c>
      <c r="AV7062" s="42">
        <f t="shared" si="1003"/>
        <v>1</v>
      </c>
      <c r="AW7062" s="89">
        <f t="shared" si="1004"/>
        <v>0</v>
      </c>
      <c r="AX7062" s="168"/>
      <c r="AY7062" s="60"/>
      <c r="AZ7062" s="61"/>
      <c r="BB7062" s="61" t="str">
        <f>IF(Settings!I7058&lt;&gt;"",Settings!I7058,"")</f>
        <v/>
      </c>
    </row>
    <row r="7063" spans="2:54" x14ac:dyDescent="0.2">
      <c r="B7063" s="13"/>
      <c r="C7063" s="12"/>
      <c r="D7063" s="12"/>
      <c r="E7063" s="12"/>
      <c r="F7063" s="12"/>
      <c r="G7063" s="12"/>
      <c r="H7063" s="12"/>
      <c r="I7063" s="15"/>
      <c r="J7063" s="31"/>
      <c r="K7063" s="180"/>
      <c r="L7063" s="40"/>
      <c r="M7063" s="14"/>
      <c r="N7063" s="16"/>
      <c r="O7063" s="49"/>
      <c r="P7063" s="64"/>
      <c r="Q7063" s="18"/>
      <c r="R7063" s="181">
        <f t="shared" si="996"/>
        <v>0</v>
      </c>
      <c r="S7063" s="181">
        <f t="shared" si="997"/>
        <v>0</v>
      </c>
      <c r="T7063" s="181">
        <f t="shared" si="998"/>
        <v>0</v>
      </c>
      <c r="AQ7063" s="1">
        <f>COUNT(L$11:L7063)</f>
        <v>37</v>
      </c>
      <c r="AR7063" s="43">
        <f t="shared" si="999"/>
        <v>40933</v>
      </c>
      <c r="AS7063" s="44">
        <f t="shared" si="1000"/>
        <v>89.120000000000019</v>
      </c>
      <c r="AT7063" s="10" t="str">
        <f t="shared" si="1001"/>
        <v/>
      </c>
      <c r="AU7063" s="20" t="str">
        <f t="shared" si="1002"/>
        <v/>
      </c>
      <c r="AV7063" s="42">
        <f t="shared" si="1003"/>
        <v>1</v>
      </c>
      <c r="AW7063" s="89">
        <f t="shared" si="1004"/>
        <v>0</v>
      </c>
      <c r="AX7063" s="168"/>
      <c r="AY7063" s="60"/>
      <c r="AZ7063" s="61"/>
      <c r="BB7063" s="61" t="str">
        <f>IF(Settings!I7059&lt;&gt;"",Settings!I7059,"")</f>
        <v/>
      </c>
    </row>
    <row r="7064" spans="2:54" x14ac:dyDescent="0.2">
      <c r="B7064" s="13"/>
      <c r="C7064" s="12"/>
      <c r="D7064" s="12"/>
      <c r="E7064" s="12"/>
      <c r="F7064" s="12"/>
      <c r="G7064" s="12"/>
      <c r="H7064" s="12"/>
      <c r="I7064" s="15"/>
      <c r="J7064" s="31"/>
      <c r="K7064" s="180"/>
      <c r="L7064" s="40"/>
      <c r="M7064" s="14"/>
      <c r="N7064" s="16"/>
      <c r="O7064" s="49"/>
      <c r="P7064" s="64"/>
      <c r="Q7064" s="18"/>
      <c r="R7064" s="181">
        <f t="shared" si="996"/>
        <v>0</v>
      </c>
      <c r="S7064" s="181">
        <f t="shared" si="997"/>
        <v>0</v>
      </c>
      <c r="T7064" s="181">
        <f t="shared" si="998"/>
        <v>0</v>
      </c>
      <c r="AQ7064" s="1">
        <f>COUNT(L$11:L7064)</f>
        <v>37</v>
      </c>
      <c r="AR7064" s="43">
        <f t="shared" si="999"/>
        <v>40933</v>
      </c>
      <c r="AS7064" s="44">
        <f t="shared" si="1000"/>
        <v>89.120000000000019</v>
      </c>
      <c r="AT7064" s="10" t="str">
        <f t="shared" si="1001"/>
        <v/>
      </c>
      <c r="AU7064" s="20" t="str">
        <f t="shared" si="1002"/>
        <v/>
      </c>
      <c r="AV7064" s="42">
        <f t="shared" si="1003"/>
        <v>1</v>
      </c>
      <c r="AW7064" s="89">
        <f t="shared" si="1004"/>
        <v>0</v>
      </c>
      <c r="AX7064" s="168"/>
      <c r="AY7064" s="60"/>
      <c r="AZ7064" s="61"/>
      <c r="BB7064" s="61" t="str">
        <f>IF(Settings!I7060&lt;&gt;"",Settings!I7060,"")</f>
        <v/>
      </c>
    </row>
    <row r="7065" spans="2:54" x14ac:dyDescent="0.2">
      <c r="B7065" s="13"/>
      <c r="C7065" s="12"/>
      <c r="D7065" s="12"/>
      <c r="E7065" s="12"/>
      <c r="F7065" s="12"/>
      <c r="G7065" s="12"/>
      <c r="H7065" s="12"/>
      <c r="I7065" s="15"/>
      <c r="J7065" s="31"/>
      <c r="K7065" s="180"/>
      <c r="L7065" s="40"/>
      <c r="M7065" s="14"/>
      <c r="N7065" s="16"/>
      <c r="O7065" s="49"/>
      <c r="P7065" s="64"/>
      <c r="Q7065" s="18"/>
      <c r="R7065" s="181">
        <f t="shared" si="996"/>
        <v>0</v>
      </c>
      <c r="S7065" s="181">
        <f t="shared" si="997"/>
        <v>0</v>
      </c>
      <c r="T7065" s="181">
        <f t="shared" si="998"/>
        <v>0</v>
      </c>
      <c r="AQ7065" s="1">
        <f>COUNT(L$11:L7065)</f>
        <v>37</v>
      </c>
      <c r="AR7065" s="43">
        <f t="shared" si="999"/>
        <v>40933</v>
      </c>
      <c r="AS7065" s="44">
        <f t="shared" si="1000"/>
        <v>89.120000000000019</v>
      </c>
      <c r="AT7065" s="10" t="str">
        <f t="shared" si="1001"/>
        <v/>
      </c>
      <c r="AU7065" s="20" t="str">
        <f t="shared" si="1002"/>
        <v/>
      </c>
      <c r="AV7065" s="42">
        <f t="shared" si="1003"/>
        <v>1</v>
      </c>
      <c r="AW7065" s="89">
        <f t="shared" si="1004"/>
        <v>0</v>
      </c>
      <c r="AX7065" s="168"/>
      <c r="AY7065" s="60"/>
      <c r="AZ7065" s="61"/>
      <c r="BB7065" s="61" t="str">
        <f>IF(Settings!I7061&lt;&gt;"",Settings!I7061,"")</f>
        <v/>
      </c>
    </row>
    <row r="7066" spans="2:54" x14ac:dyDescent="0.2">
      <c r="B7066" s="13"/>
      <c r="C7066" s="12"/>
      <c r="D7066" s="12"/>
      <c r="E7066" s="12"/>
      <c r="F7066" s="12"/>
      <c r="G7066" s="12"/>
      <c r="H7066" s="12"/>
      <c r="I7066" s="15"/>
      <c r="J7066" s="31"/>
      <c r="K7066" s="180"/>
      <c r="L7066" s="40"/>
      <c r="M7066" s="14"/>
      <c r="N7066" s="16"/>
      <c r="O7066" s="49"/>
      <c r="P7066" s="64"/>
      <c r="Q7066" s="18"/>
      <c r="R7066" s="181">
        <f t="shared" si="996"/>
        <v>0</v>
      </c>
      <c r="S7066" s="181">
        <f t="shared" si="997"/>
        <v>0</v>
      </c>
      <c r="T7066" s="181">
        <f t="shared" si="998"/>
        <v>0</v>
      </c>
      <c r="AQ7066" s="1">
        <f>COUNT(L$11:L7066)</f>
        <v>37</v>
      </c>
      <c r="AR7066" s="43">
        <f t="shared" si="999"/>
        <v>40933</v>
      </c>
      <c r="AS7066" s="44">
        <f t="shared" si="1000"/>
        <v>89.120000000000019</v>
      </c>
      <c r="AT7066" s="10" t="str">
        <f t="shared" si="1001"/>
        <v/>
      </c>
      <c r="AU7066" s="20" t="str">
        <f t="shared" si="1002"/>
        <v/>
      </c>
      <c r="AV7066" s="42">
        <f t="shared" si="1003"/>
        <v>1</v>
      </c>
      <c r="AW7066" s="89">
        <f t="shared" si="1004"/>
        <v>0</v>
      </c>
      <c r="AX7066" s="168"/>
      <c r="AY7066" s="60"/>
      <c r="AZ7066" s="61"/>
      <c r="BB7066" s="61" t="str">
        <f>IF(Settings!I7062&lt;&gt;"",Settings!I7062,"")</f>
        <v/>
      </c>
    </row>
    <row r="7067" spans="2:54" x14ac:dyDescent="0.2">
      <c r="B7067" s="13"/>
      <c r="C7067" s="12"/>
      <c r="D7067" s="12"/>
      <c r="E7067" s="12"/>
      <c r="F7067" s="12"/>
      <c r="G7067" s="12"/>
      <c r="H7067" s="12"/>
      <c r="I7067" s="15"/>
      <c r="J7067" s="31"/>
      <c r="K7067" s="180"/>
      <c r="L7067" s="40"/>
      <c r="M7067" s="14"/>
      <c r="N7067" s="16"/>
      <c r="O7067" s="49"/>
      <c r="P7067" s="64"/>
      <c r="Q7067" s="18"/>
      <c r="R7067" s="181">
        <f t="shared" si="996"/>
        <v>0</v>
      </c>
      <c r="S7067" s="181">
        <f t="shared" si="997"/>
        <v>0</v>
      </c>
      <c r="T7067" s="181">
        <f t="shared" si="998"/>
        <v>0</v>
      </c>
      <c r="AQ7067" s="1">
        <f>COUNT(L$11:L7067)</f>
        <v>37</v>
      </c>
      <c r="AR7067" s="43">
        <f t="shared" si="999"/>
        <v>40933</v>
      </c>
      <c r="AS7067" s="44">
        <f t="shared" si="1000"/>
        <v>89.120000000000019</v>
      </c>
      <c r="AT7067" s="10" t="str">
        <f t="shared" si="1001"/>
        <v/>
      </c>
      <c r="AU7067" s="20" t="str">
        <f t="shared" si="1002"/>
        <v/>
      </c>
      <c r="AV7067" s="42">
        <f t="shared" si="1003"/>
        <v>1</v>
      </c>
      <c r="AW7067" s="89">
        <f t="shared" si="1004"/>
        <v>0</v>
      </c>
      <c r="AX7067" s="168"/>
      <c r="AY7067" s="60"/>
      <c r="AZ7067" s="61"/>
      <c r="BB7067" s="61" t="str">
        <f>IF(Settings!I7063&lt;&gt;"",Settings!I7063,"")</f>
        <v/>
      </c>
    </row>
    <row r="7068" spans="2:54" x14ac:dyDescent="0.2">
      <c r="B7068" s="13"/>
      <c r="C7068" s="12"/>
      <c r="D7068" s="12"/>
      <c r="E7068" s="12"/>
      <c r="F7068" s="12"/>
      <c r="G7068" s="12"/>
      <c r="H7068" s="12"/>
      <c r="I7068" s="15"/>
      <c r="J7068" s="31"/>
      <c r="K7068" s="180"/>
      <c r="L7068" s="40"/>
      <c r="M7068" s="14"/>
      <c r="N7068" s="16"/>
      <c r="O7068" s="49"/>
      <c r="P7068" s="64"/>
      <c r="Q7068" s="18"/>
      <c r="R7068" s="181">
        <f t="shared" si="996"/>
        <v>0</v>
      </c>
      <c r="S7068" s="181">
        <f t="shared" si="997"/>
        <v>0</v>
      </c>
      <c r="T7068" s="181">
        <f t="shared" si="998"/>
        <v>0</v>
      </c>
      <c r="AQ7068" s="1">
        <f>COUNT(L$11:L7068)</f>
        <v>37</v>
      </c>
      <c r="AR7068" s="43">
        <f t="shared" si="999"/>
        <v>40933</v>
      </c>
      <c r="AS7068" s="44">
        <f t="shared" si="1000"/>
        <v>89.120000000000019</v>
      </c>
      <c r="AT7068" s="10" t="str">
        <f t="shared" si="1001"/>
        <v/>
      </c>
      <c r="AU7068" s="20" t="str">
        <f t="shared" si="1002"/>
        <v/>
      </c>
      <c r="AV7068" s="42">
        <f t="shared" si="1003"/>
        <v>1</v>
      </c>
      <c r="AW7068" s="89">
        <f t="shared" si="1004"/>
        <v>0</v>
      </c>
      <c r="AX7068" s="168"/>
      <c r="AY7068" s="60"/>
      <c r="AZ7068" s="61"/>
      <c r="BB7068" s="61" t="str">
        <f>IF(Settings!I7064&lt;&gt;"",Settings!I7064,"")</f>
        <v/>
      </c>
    </row>
    <row r="7069" spans="2:54" x14ac:dyDescent="0.2">
      <c r="B7069" s="13"/>
      <c r="C7069" s="12"/>
      <c r="D7069" s="12"/>
      <c r="E7069" s="12"/>
      <c r="F7069" s="12"/>
      <c r="G7069" s="12"/>
      <c r="H7069" s="12"/>
      <c r="I7069" s="15"/>
      <c r="J7069" s="31"/>
      <c r="K7069" s="180"/>
      <c r="L7069" s="40"/>
      <c r="M7069" s="14"/>
      <c r="N7069" s="16"/>
      <c r="O7069" s="49"/>
      <c r="P7069" s="64"/>
      <c r="Q7069" s="18"/>
      <c r="R7069" s="181">
        <f t="shared" si="996"/>
        <v>0</v>
      </c>
      <c r="S7069" s="181">
        <f t="shared" si="997"/>
        <v>0</v>
      </c>
      <c r="T7069" s="181">
        <f t="shared" si="998"/>
        <v>0</v>
      </c>
      <c r="AQ7069" s="1">
        <f>COUNT(L$11:L7069)</f>
        <v>37</v>
      </c>
      <c r="AR7069" s="43">
        <f t="shared" si="999"/>
        <v>40933</v>
      </c>
      <c r="AS7069" s="44">
        <f t="shared" si="1000"/>
        <v>89.120000000000019</v>
      </c>
      <c r="AT7069" s="10" t="str">
        <f t="shared" si="1001"/>
        <v/>
      </c>
      <c r="AU7069" s="20" t="str">
        <f t="shared" si="1002"/>
        <v/>
      </c>
      <c r="AV7069" s="42">
        <f t="shared" si="1003"/>
        <v>1</v>
      </c>
      <c r="AW7069" s="89">
        <f t="shared" si="1004"/>
        <v>0</v>
      </c>
      <c r="AX7069" s="168"/>
      <c r="AY7069" s="60"/>
      <c r="AZ7069" s="61"/>
      <c r="BB7069" s="61" t="str">
        <f>IF(Settings!I7065&lt;&gt;"",Settings!I7065,"")</f>
        <v/>
      </c>
    </row>
    <row r="7070" spans="2:54" x14ac:dyDescent="0.2">
      <c r="B7070" s="13"/>
      <c r="C7070" s="12"/>
      <c r="D7070" s="12"/>
      <c r="E7070" s="12"/>
      <c r="F7070" s="12"/>
      <c r="G7070" s="12"/>
      <c r="H7070" s="12"/>
      <c r="I7070" s="15"/>
      <c r="J7070" s="31"/>
      <c r="K7070" s="180"/>
      <c r="L7070" s="40"/>
      <c r="M7070" s="14"/>
      <c r="N7070" s="16"/>
      <c r="O7070" s="49"/>
      <c r="P7070" s="64"/>
      <c r="Q7070" s="18"/>
      <c r="R7070" s="181">
        <f t="shared" si="996"/>
        <v>0</v>
      </c>
      <c r="S7070" s="181">
        <f t="shared" si="997"/>
        <v>0</v>
      </c>
      <c r="T7070" s="181">
        <f t="shared" si="998"/>
        <v>0</v>
      </c>
      <c r="AQ7070" s="1">
        <f>COUNT(L$11:L7070)</f>
        <v>37</v>
      </c>
      <c r="AR7070" s="43">
        <f t="shared" si="999"/>
        <v>40933</v>
      </c>
      <c r="AS7070" s="44">
        <f t="shared" si="1000"/>
        <v>89.120000000000019</v>
      </c>
      <c r="AT7070" s="10" t="str">
        <f t="shared" si="1001"/>
        <v/>
      </c>
      <c r="AU7070" s="20" t="str">
        <f t="shared" si="1002"/>
        <v/>
      </c>
      <c r="AV7070" s="42">
        <f t="shared" si="1003"/>
        <v>1</v>
      </c>
      <c r="AW7070" s="89">
        <f t="shared" si="1004"/>
        <v>0</v>
      </c>
      <c r="AX7070" s="168"/>
      <c r="AY7070" s="60"/>
      <c r="AZ7070" s="61"/>
      <c r="BB7070" s="61" t="str">
        <f>IF(Settings!I7066&lt;&gt;"",Settings!I7066,"")</f>
        <v/>
      </c>
    </row>
    <row r="7071" spans="2:54" x14ac:dyDescent="0.2">
      <c r="B7071" s="13"/>
      <c r="C7071" s="12"/>
      <c r="D7071" s="12"/>
      <c r="E7071" s="12"/>
      <c r="F7071" s="12"/>
      <c r="G7071" s="12"/>
      <c r="H7071" s="12"/>
      <c r="I7071" s="15"/>
      <c r="J7071" s="31"/>
      <c r="K7071" s="180"/>
      <c r="L7071" s="40"/>
      <c r="M7071" s="14"/>
      <c r="N7071" s="16"/>
      <c r="O7071" s="49"/>
      <c r="P7071" s="64"/>
      <c r="Q7071" s="18"/>
      <c r="R7071" s="181">
        <f t="shared" si="996"/>
        <v>0</v>
      </c>
      <c r="S7071" s="181">
        <f t="shared" si="997"/>
        <v>0</v>
      </c>
      <c r="T7071" s="181">
        <f t="shared" si="998"/>
        <v>0</v>
      </c>
      <c r="AQ7071" s="1">
        <f>COUNT(L$11:L7071)</f>
        <v>37</v>
      </c>
      <c r="AR7071" s="43">
        <f t="shared" si="999"/>
        <v>40933</v>
      </c>
      <c r="AS7071" s="44">
        <f t="shared" si="1000"/>
        <v>89.120000000000019</v>
      </c>
      <c r="AT7071" s="10" t="str">
        <f t="shared" si="1001"/>
        <v/>
      </c>
      <c r="AU7071" s="20" t="str">
        <f t="shared" si="1002"/>
        <v/>
      </c>
      <c r="AV7071" s="42">
        <f t="shared" si="1003"/>
        <v>1</v>
      </c>
      <c r="AW7071" s="89">
        <f t="shared" si="1004"/>
        <v>0</v>
      </c>
      <c r="AX7071" s="168"/>
      <c r="AY7071" s="60"/>
      <c r="AZ7071" s="61"/>
      <c r="BB7071" s="61" t="str">
        <f>IF(Settings!I7067&lt;&gt;"",Settings!I7067,"")</f>
        <v/>
      </c>
    </row>
    <row r="7072" spans="2:54" x14ac:dyDescent="0.2">
      <c r="B7072" s="13"/>
      <c r="C7072" s="12"/>
      <c r="D7072" s="12"/>
      <c r="E7072" s="12"/>
      <c r="F7072" s="12"/>
      <c r="G7072" s="12"/>
      <c r="H7072" s="12"/>
      <c r="I7072" s="15"/>
      <c r="J7072" s="31"/>
      <c r="K7072" s="180"/>
      <c r="L7072" s="40"/>
      <c r="M7072" s="14"/>
      <c r="N7072" s="16"/>
      <c r="O7072" s="49"/>
      <c r="P7072" s="64"/>
      <c r="Q7072" s="18"/>
      <c r="R7072" s="181">
        <f t="shared" si="996"/>
        <v>0</v>
      </c>
      <c r="S7072" s="181">
        <f t="shared" si="997"/>
        <v>0</v>
      </c>
      <c r="T7072" s="181">
        <f t="shared" si="998"/>
        <v>0</v>
      </c>
      <c r="AQ7072" s="1">
        <f>COUNT(L$11:L7072)</f>
        <v>37</v>
      </c>
      <c r="AR7072" s="43">
        <f t="shared" si="999"/>
        <v>40933</v>
      </c>
      <c r="AS7072" s="44">
        <f t="shared" si="1000"/>
        <v>89.120000000000019</v>
      </c>
      <c r="AT7072" s="10" t="str">
        <f t="shared" si="1001"/>
        <v/>
      </c>
      <c r="AU7072" s="20" t="str">
        <f t="shared" si="1002"/>
        <v/>
      </c>
      <c r="AV7072" s="42">
        <f t="shared" si="1003"/>
        <v>1</v>
      </c>
      <c r="AW7072" s="89">
        <f t="shared" si="1004"/>
        <v>0</v>
      </c>
      <c r="AX7072" s="168"/>
      <c r="AY7072" s="60"/>
      <c r="AZ7072" s="61"/>
      <c r="BB7072" s="61" t="str">
        <f>IF(Settings!I7068&lt;&gt;"",Settings!I7068,"")</f>
        <v/>
      </c>
    </row>
    <row r="7073" spans="2:54" x14ac:dyDescent="0.2">
      <c r="B7073" s="13"/>
      <c r="C7073" s="12"/>
      <c r="D7073" s="12"/>
      <c r="E7073" s="12"/>
      <c r="F7073" s="12"/>
      <c r="G7073" s="12"/>
      <c r="H7073" s="12"/>
      <c r="I7073" s="15"/>
      <c r="J7073" s="31"/>
      <c r="K7073" s="180"/>
      <c r="L7073" s="40"/>
      <c r="M7073" s="14"/>
      <c r="N7073" s="16"/>
      <c r="O7073" s="49"/>
      <c r="P7073" s="64"/>
      <c r="Q7073" s="18"/>
      <c r="R7073" s="181">
        <f t="shared" si="996"/>
        <v>0</v>
      </c>
      <c r="S7073" s="181">
        <f t="shared" si="997"/>
        <v>0</v>
      </c>
      <c r="T7073" s="181">
        <f t="shared" si="998"/>
        <v>0</v>
      </c>
      <c r="AQ7073" s="1">
        <f>COUNT(L$11:L7073)</f>
        <v>37</v>
      </c>
      <c r="AR7073" s="43">
        <f t="shared" si="999"/>
        <v>40933</v>
      </c>
      <c r="AS7073" s="44">
        <f t="shared" si="1000"/>
        <v>89.120000000000019</v>
      </c>
      <c r="AT7073" s="10" t="str">
        <f t="shared" si="1001"/>
        <v/>
      </c>
      <c r="AU7073" s="20" t="str">
        <f t="shared" si="1002"/>
        <v/>
      </c>
      <c r="AV7073" s="42">
        <f t="shared" si="1003"/>
        <v>1</v>
      </c>
      <c r="AW7073" s="89">
        <f t="shared" si="1004"/>
        <v>0</v>
      </c>
      <c r="AX7073" s="168"/>
      <c r="AY7073" s="60"/>
      <c r="AZ7073" s="61"/>
      <c r="BB7073" s="61" t="str">
        <f>IF(Settings!I7069&lt;&gt;"",Settings!I7069,"")</f>
        <v/>
      </c>
    </row>
    <row r="7074" spans="2:54" x14ac:dyDescent="0.2">
      <c r="B7074" s="13"/>
      <c r="C7074" s="12"/>
      <c r="D7074" s="12"/>
      <c r="E7074" s="12"/>
      <c r="F7074" s="12"/>
      <c r="G7074" s="12"/>
      <c r="H7074" s="12"/>
      <c r="I7074" s="15"/>
      <c r="J7074" s="31"/>
      <c r="K7074" s="180"/>
      <c r="L7074" s="40"/>
      <c r="M7074" s="14"/>
      <c r="N7074" s="16"/>
      <c r="O7074" s="49"/>
      <c r="P7074" s="64"/>
      <c r="Q7074" s="18"/>
      <c r="R7074" s="181">
        <f t="shared" si="996"/>
        <v>0</v>
      </c>
      <c r="S7074" s="181">
        <f t="shared" si="997"/>
        <v>0</v>
      </c>
      <c r="T7074" s="181">
        <f t="shared" si="998"/>
        <v>0</v>
      </c>
      <c r="AQ7074" s="1">
        <f>COUNT(L$11:L7074)</f>
        <v>37</v>
      </c>
      <c r="AR7074" s="43">
        <f t="shared" si="999"/>
        <v>40933</v>
      </c>
      <c r="AS7074" s="44">
        <f t="shared" si="1000"/>
        <v>89.120000000000019</v>
      </c>
      <c r="AT7074" s="10" t="str">
        <f t="shared" si="1001"/>
        <v/>
      </c>
      <c r="AU7074" s="20" t="str">
        <f t="shared" si="1002"/>
        <v/>
      </c>
      <c r="AV7074" s="42">
        <f t="shared" si="1003"/>
        <v>1</v>
      </c>
      <c r="AW7074" s="89">
        <f t="shared" si="1004"/>
        <v>0</v>
      </c>
      <c r="AX7074" s="168"/>
      <c r="AY7074" s="60"/>
      <c r="AZ7074" s="61"/>
      <c r="BB7074" s="61" t="str">
        <f>IF(Settings!I7070&lt;&gt;"",Settings!I7070,"")</f>
        <v/>
      </c>
    </row>
    <row r="7075" spans="2:54" x14ac:dyDescent="0.2">
      <c r="B7075" s="13"/>
      <c r="C7075" s="12"/>
      <c r="D7075" s="12"/>
      <c r="E7075" s="12"/>
      <c r="F7075" s="12"/>
      <c r="G7075" s="12"/>
      <c r="H7075" s="12"/>
      <c r="I7075" s="15"/>
      <c r="J7075" s="31"/>
      <c r="K7075" s="180"/>
      <c r="L7075" s="40"/>
      <c r="M7075" s="14"/>
      <c r="N7075" s="16"/>
      <c r="O7075" s="49"/>
      <c r="P7075" s="64"/>
      <c r="Q7075" s="18"/>
      <c r="R7075" s="181">
        <f t="shared" si="996"/>
        <v>0</v>
      </c>
      <c r="S7075" s="181">
        <f t="shared" si="997"/>
        <v>0</v>
      </c>
      <c r="T7075" s="181">
        <f t="shared" si="998"/>
        <v>0</v>
      </c>
      <c r="AQ7075" s="1">
        <f>COUNT(L$11:L7075)</f>
        <v>37</v>
      </c>
      <c r="AR7075" s="43">
        <f t="shared" si="999"/>
        <v>40933</v>
      </c>
      <c r="AS7075" s="44">
        <f t="shared" si="1000"/>
        <v>89.120000000000019</v>
      </c>
      <c r="AT7075" s="10" t="str">
        <f t="shared" si="1001"/>
        <v/>
      </c>
      <c r="AU7075" s="20" t="str">
        <f t="shared" si="1002"/>
        <v/>
      </c>
      <c r="AV7075" s="42">
        <f t="shared" si="1003"/>
        <v>1</v>
      </c>
      <c r="AW7075" s="89">
        <f t="shared" si="1004"/>
        <v>0</v>
      </c>
      <c r="AX7075" s="168"/>
      <c r="AY7075" s="60"/>
      <c r="AZ7075" s="61"/>
      <c r="BB7075" s="61" t="str">
        <f>IF(Settings!I7071&lt;&gt;"",Settings!I7071,"")</f>
        <v/>
      </c>
    </row>
    <row r="7076" spans="2:54" x14ac:dyDescent="0.2">
      <c r="B7076" s="13"/>
      <c r="C7076" s="12"/>
      <c r="D7076" s="12"/>
      <c r="E7076" s="12"/>
      <c r="F7076" s="12"/>
      <c r="G7076" s="12"/>
      <c r="H7076" s="12"/>
      <c r="I7076" s="15"/>
      <c r="J7076" s="31"/>
      <c r="K7076" s="180"/>
      <c r="L7076" s="40"/>
      <c r="M7076" s="14"/>
      <c r="N7076" s="16"/>
      <c r="O7076" s="49"/>
      <c r="P7076" s="64"/>
      <c r="Q7076" s="18"/>
      <c r="R7076" s="181">
        <f t="shared" si="996"/>
        <v>0</v>
      </c>
      <c r="S7076" s="181">
        <f t="shared" si="997"/>
        <v>0</v>
      </c>
      <c r="T7076" s="181">
        <f t="shared" si="998"/>
        <v>0</v>
      </c>
      <c r="AQ7076" s="1">
        <f>COUNT(L$11:L7076)</f>
        <v>37</v>
      </c>
      <c r="AR7076" s="43">
        <f t="shared" si="999"/>
        <v>40933</v>
      </c>
      <c r="AS7076" s="44">
        <f t="shared" si="1000"/>
        <v>89.120000000000019</v>
      </c>
      <c r="AT7076" s="10" t="str">
        <f t="shared" si="1001"/>
        <v/>
      </c>
      <c r="AU7076" s="20" t="str">
        <f t="shared" si="1002"/>
        <v/>
      </c>
      <c r="AV7076" s="42">
        <f t="shared" si="1003"/>
        <v>1</v>
      </c>
      <c r="AW7076" s="89">
        <f t="shared" si="1004"/>
        <v>0</v>
      </c>
      <c r="AX7076" s="168"/>
      <c r="AY7076" s="60"/>
      <c r="AZ7076" s="61"/>
      <c r="BB7076" s="61" t="str">
        <f>IF(Settings!I7072&lt;&gt;"",Settings!I7072,"")</f>
        <v/>
      </c>
    </row>
    <row r="7077" spans="2:54" x14ac:dyDescent="0.2">
      <c r="B7077" s="13"/>
      <c r="C7077" s="12"/>
      <c r="D7077" s="12"/>
      <c r="E7077" s="12"/>
      <c r="F7077" s="12"/>
      <c r="G7077" s="12"/>
      <c r="H7077" s="12"/>
      <c r="I7077" s="15"/>
      <c r="J7077" s="31"/>
      <c r="K7077" s="180"/>
      <c r="L7077" s="40"/>
      <c r="M7077" s="14"/>
      <c r="N7077" s="16"/>
      <c r="O7077" s="49"/>
      <c r="P7077" s="64"/>
      <c r="Q7077" s="18"/>
      <c r="R7077" s="181">
        <f t="shared" si="996"/>
        <v>0</v>
      </c>
      <c r="S7077" s="181">
        <f t="shared" si="997"/>
        <v>0</v>
      </c>
      <c r="T7077" s="181">
        <f t="shared" si="998"/>
        <v>0</v>
      </c>
      <c r="AQ7077" s="1">
        <f>COUNT(L$11:L7077)</f>
        <v>37</v>
      </c>
      <c r="AR7077" s="43">
        <f t="shared" si="999"/>
        <v>40933</v>
      </c>
      <c r="AS7077" s="44">
        <f t="shared" si="1000"/>
        <v>89.120000000000019</v>
      </c>
      <c r="AT7077" s="10" t="str">
        <f t="shared" si="1001"/>
        <v/>
      </c>
      <c r="AU7077" s="20" t="str">
        <f t="shared" si="1002"/>
        <v/>
      </c>
      <c r="AV7077" s="42">
        <f t="shared" si="1003"/>
        <v>1</v>
      </c>
      <c r="AW7077" s="89">
        <f t="shared" si="1004"/>
        <v>0</v>
      </c>
      <c r="AX7077" s="168"/>
      <c r="AY7077" s="60"/>
      <c r="AZ7077" s="61"/>
      <c r="BB7077" s="61" t="str">
        <f>IF(Settings!I7073&lt;&gt;"",Settings!I7073,"")</f>
        <v/>
      </c>
    </row>
    <row r="7078" spans="2:54" x14ac:dyDescent="0.2">
      <c r="B7078" s="13"/>
      <c r="C7078" s="12"/>
      <c r="D7078" s="12"/>
      <c r="E7078" s="12"/>
      <c r="F7078" s="12"/>
      <c r="G7078" s="12"/>
      <c r="H7078" s="12"/>
      <c r="I7078" s="15"/>
      <c r="J7078" s="31"/>
      <c r="K7078" s="180"/>
      <c r="L7078" s="40"/>
      <c r="M7078" s="14"/>
      <c r="N7078" s="16"/>
      <c r="O7078" s="49"/>
      <c r="P7078" s="64"/>
      <c r="Q7078" s="18"/>
      <c r="R7078" s="181">
        <f t="shared" si="996"/>
        <v>0</v>
      </c>
      <c r="S7078" s="181">
        <f t="shared" si="997"/>
        <v>0</v>
      </c>
      <c r="T7078" s="181">
        <f t="shared" si="998"/>
        <v>0</v>
      </c>
      <c r="AQ7078" s="1">
        <f>COUNT(L$11:L7078)</f>
        <v>37</v>
      </c>
      <c r="AR7078" s="43">
        <f t="shared" si="999"/>
        <v>40933</v>
      </c>
      <c r="AS7078" s="44">
        <f t="shared" si="1000"/>
        <v>89.120000000000019</v>
      </c>
      <c r="AT7078" s="10" t="str">
        <f t="shared" si="1001"/>
        <v/>
      </c>
      <c r="AU7078" s="20" t="str">
        <f t="shared" si="1002"/>
        <v/>
      </c>
      <c r="AV7078" s="42">
        <f t="shared" si="1003"/>
        <v>1</v>
      </c>
      <c r="AW7078" s="89">
        <f t="shared" si="1004"/>
        <v>0</v>
      </c>
      <c r="AX7078" s="168"/>
      <c r="AY7078" s="60"/>
      <c r="AZ7078" s="61"/>
      <c r="BB7078" s="61" t="str">
        <f>IF(Settings!I7074&lt;&gt;"",Settings!I7074,"")</f>
        <v/>
      </c>
    </row>
    <row r="7079" spans="2:54" x14ac:dyDescent="0.2">
      <c r="B7079" s="13"/>
      <c r="C7079" s="12"/>
      <c r="D7079" s="12"/>
      <c r="E7079" s="12"/>
      <c r="F7079" s="12"/>
      <c r="G7079" s="12"/>
      <c r="H7079" s="12"/>
      <c r="I7079" s="15"/>
      <c r="J7079" s="31"/>
      <c r="K7079" s="180"/>
      <c r="L7079" s="40"/>
      <c r="M7079" s="14"/>
      <c r="N7079" s="16"/>
      <c r="O7079" s="49"/>
      <c r="P7079" s="64"/>
      <c r="Q7079" s="18"/>
      <c r="R7079" s="181">
        <f t="shared" si="996"/>
        <v>0</v>
      </c>
      <c r="S7079" s="181">
        <f t="shared" si="997"/>
        <v>0</v>
      </c>
      <c r="T7079" s="181">
        <f t="shared" si="998"/>
        <v>0</v>
      </c>
      <c r="AQ7079" s="1">
        <f>COUNT(L$11:L7079)</f>
        <v>37</v>
      </c>
      <c r="AR7079" s="43">
        <f t="shared" si="999"/>
        <v>40933</v>
      </c>
      <c r="AS7079" s="44">
        <f t="shared" si="1000"/>
        <v>89.120000000000019</v>
      </c>
      <c r="AT7079" s="10" t="str">
        <f t="shared" si="1001"/>
        <v/>
      </c>
      <c r="AU7079" s="20" t="str">
        <f t="shared" si="1002"/>
        <v/>
      </c>
      <c r="AV7079" s="42">
        <f t="shared" si="1003"/>
        <v>1</v>
      </c>
      <c r="AW7079" s="89">
        <f t="shared" si="1004"/>
        <v>0</v>
      </c>
      <c r="AX7079" s="168"/>
      <c r="AY7079" s="60"/>
      <c r="AZ7079" s="61"/>
      <c r="BB7079" s="61" t="str">
        <f>IF(Settings!I7075&lt;&gt;"",Settings!I7075,"")</f>
        <v/>
      </c>
    </row>
    <row r="7080" spans="2:54" x14ac:dyDescent="0.2">
      <c r="B7080" s="13"/>
      <c r="C7080" s="12"/>
      <c r="D7080" s="12"/>
      <c r="E7080" s="12"/>
      <c r="F7080" s="12"/>
      <c r="G7080" s="12"/>
      <c r="H7080" s="12"/>
      <c r="I7080" s="15"/>
      <c r="J7080" s="31"/>
      <c r="K7080" s="180"/>
      <c r="L7080" s="40"/>
      <c r="M7080" s="14"/>
      <c r="N7080" s="16"/>
      <c r="O7080" s="49"/>
      <c r="P7080" s="64"/>
      <c r="Q7080" s="18"/>
      <c r="R7080" s="181">
        <f t="shared" si="996"/>
        <v>0</v>
      </c>
      <c r="S7080" s="181">
        <f t="shared" si="997"/>
        <v>0</v>
      </c>
      <c r="T7080" s="181">
        <f t="shared" si="998"/>
        <v>0</v>
      </c>
      <c r="AQ7080" s="1">
        <f>COUNT(L$11:L7080)</f>
        <v>37</v>
      </c>
      <c r="AR7080" s="43">
        <f t="shared" si="999"/>
        <v>40933</v>
      </c>
      <c r="AS7080" s="44">
        <f t="shared" si="1000"/>
        <v>89.120000000000019</v>
      </c>
      <c r="AT7080" s="10" t="str">
        <f t="shared" si="1001"/>
        <v/>
      </c>
      <c r="AU7080" s="20" t="str">
        <f t="shared" si="1002"/>
        <v/>
      </c>
      <c r="AV7080" s="42">
        <f t="shared" si="1003"/>
        <v>1</v>
      </c>
      <c r="AW7080" s="89">
        <f t="shared" si="1004"/>
        <v>0</v>
      </c>
      <c r="AX7080" s="168"/>
      <c r="AY7080" s="60"/>
      <c r="AZ7080" s="61"/>
      <c r="BB7080" s="61" t="str">
        <f>IF(Settings!I7076&lt;&gt;"",Settings!I7076,"")</f>
        <v/>
      </c>
    </row>
    <row r="7081" spans="2:54" x14ac:dyDescent="0.2">
      <c r="B7081" s="13"/>
      <c r="C7081" s="12"/>
      <c r="D7081" s="12"/>
      <c r="E7081" s="12"/>
      <c r="F7081" s="12"/>
      <c r="G7081" s="12"/>
      <c r="H7081" s="12"/>
      <c r="I7081" s="15"/>
      <c r="J7081" s="31"/>
      <c r="K7081" s="180"/>
      <c r="L7081" s="40"/>
      <c r="M7081" s="14"/>
      <c r="N7081" s="16"/>
      <c r="O7081" s="49"/>
      <c r="P7081" s="64"/>
      <c r="Q7081" s="18"/>
      <c r="R7081" s="181">
        <f t="shared" si="996"/>
        <v>0</v>
      </c>
      <c r="S7081" s="181">
        <f t="shared" si="997"/>
        <v>0</v>
      </c>
      <c r="T7081" s="181">
        <f t="shared" si="998"/>
        <v>0</v>
      </c>
      <c r="AQ7081" s="1">
        <f>COUNT(L$11:L7081)</f>
        <v>37</v>
      </c>
      <c r="AR7081" s="43">
        <f t="shared" si="999"/>
        <v>40933</v>
      </c>
      <c r="AS7081" s="44">
        <f t="shared" si="1000"/>
        <v>89.120000000000019</v>
      </c>
      <c r="AT7081" s="10" t="str">
        <f t="shared" si="1001"/>
        <v/>
      </c>
      <c r="AU7081" s="20" t="str">
        <f t="shared" si="1002"/>
        <v/>
      </c>
      <c r="AV7081" s="42">
        <f t="shared" si="1003"/>
        <v>1</v>
      </c>
      <c r="AW7081" s="89">
        <f t="shared" si="1004"/>
        <v>0</v>
      </c>
      <c r="AX7081" s="168"/>
      <c r="AY7081" s="60"/>
      <c r="AZ7081" s="61"/>
      <c r="BB7081" s="61" t="str">
        <f>IF(Settings!I7077&lt;&gt;"",Settings!I7077,"")</f>
        <v/>
      </c>
    </row>
    <row r="7082" spans="2:54" x14ac:dyDescent="0.2">
      <c r="B7082" s="13"/>
      <c r="C7082" s="12"/>
      <c r="D7082" s="12"/>
      <c r="E7082" s="12"/>
      <c r="F7082" s="12"/>
      <c r="G7082" s="12"/>
      <c r="H7082" s="12"/>
      <c r="I7082" s="15"/>
      <c r="J7082" s="31"/>
      <c r="K7082" s="180"/>
      <c r="L7082" s="40"/>
      <c r="M7082" s="14"/>
      <c r="N7082" s="16"/>
      <c r="O7082" s="49"/>
      <c r="P7082" s="64"/>
      <c r="Q7082" s="18"/>
      <c r="R7082" s="181">
        <f t="shared" si="996"/>
        <v>0</v>
      </c>
      <c r="S7082" s="181">
        <f t="shared" si="997"/>
        <v>0</v>
      </c>
      <c r="T7082" s="181">
        <f t="shared" si="998"/>
        <v>0</v>
      </c>
      <c r="AQ7082" s="1">
        <f>COUNT(L$11:L7082)</f>
        <v>37</v>
      </c>
      <c r="AR7082" s="43">
        <f t="shared" si="999"/>
        <v>40933</v>
      </c>
      <c r="AS7082" s="44">
        <f t="shared" si="1000"/>
        <v>89.120000000000019</v>
      </c>
      <c r="AT7082" s="10" t="str">
        <f t="shared" si="1001"/>
        <v/>
      </c>
      <c r="AU7082" s="20" t="str">
        <f t="shared" si="1002"/>
        <v/>
      </c>
      <c r="AV7082" s="42">
        <f t="shared" si="1003"/>
        <v>1</v>
      </c>
      <c r="AW7082" s="89">
        <f t="shared" si="1004"/>
        <v>0</v>
      </c>
      <c r="AX7082" s="168"/>
      <c r="AY7082" s="60"/>
      <c r="AZ7082" s="61"/>
      <c r="BB7082" s="61" t="str">
        <f>IF(Settings!I7078&lt;&gt;"",Settings!I7078,"")</f>
        <v/>
      </c>
    </row>
    <row r="7083" spans="2:54" x14ac:dyDescent="0.2">
      <c r="B7083" s="13"/>
      <c r="C7083" s="12"/>
      <c r="D7083" s="12"/>
      <c r="E7083" s="12"/>
      <c r="F7083" s="12"/>
      <c r="G7083" s="12"/>
      <c r="H7083" s="12"/>
      <c r="I7083" s="15"/>
      <c r="J7083" s="31"/>
      <c r="K7083" s="180"/>
      <c r="L7083" s="40"/>
      <c r="M7083" s="14"/>
      <c r="N7083" s="16"/>
      <c r="O7083" s="49"/>
      <c r="P7083" s="64"/>
      <c r="Q7083" s="18"/>
      <c r="R7083" s="181">
        <f t="shared" si="996"/>
        <v>0</v>
      </c>
      <c r="S7083" s="181">
        <f t="shared" si="997"/>
        <v>0</v>
      </c>
      <c r="T7083" s="181">
        <f t="shared" si="998"/>
        <v>0</v>
      </c>
      <c r="AQ7083" s="1">
        <f>COUNT(L$11:L7083)</f>
        <v>37</v>
      </c>
      <c r="AR7083" s="43">
        <f t="shared" si="999"/>
        <v>40933</v>
      </c>
      <c r="AS7083" s="44">
        <f t="shared" si="1000"/>
        <v>89.120000000000019</v>
      </c>
      <c r="AT7083" s="10" t="str">
        <f t="shared" si="1001"/>
        <v/>
      </c>
      <c r="AU7083" s="20" t="str">
        <f t="shared" si="1002"/>
        <v/>
      </c>
      <c r="AV7083" s="42">
        <f t="shared" si="1003"/>
        <v>1</v>
      </c>
      <c r="AW7083" s="89">
        <f t="shared" si="1004"/>
        <v>0</v>
      </c>
      <c r="AX7083" s="168"/>
      <c r="AY7083" s="60"/>
      <c r="AZ7083" s="61"/>
      <c r="BB7083" s="61" t="str">
        <f>IF(Settings!I7079&lt;&gt;"",Settings!I7079,"")</f>
        <v/>
      </c>
    </row>
    <row r="7084" spans="2:54" x14ac:dyDescent="0.2">
      <c r="B7084" s="13"/>
      <c r="C7084" s="12"/>
      <c r="D7084" s="12"/>
      <c r="E7084" s="12"/>
      <c r="F7084" s="12"/>
      <c r="G7084" s="12"/>
      <c r="H7084" s="12"/>
      <c r="I7084" s="15"/>
      <c r="J7084" s="31"/>
      <c r="K7084" s="180"/>
      <c r="L7084" s="40"/>
      <c r="M7084" s="14"/>
      <c r="N7084" s="16"/>
      <c r="O7084" s="49"/>
      <c r="P7084" s="64"/>
      <c r="Q7084" s="18"/>
      <c r="R7084" s="181">
        <f t="shared" si="996"/>
        <v>0</v>
      </c>
      <c r="S7084" s="181">
        <f t="shared" si="997"/>
        <v>0</v>
      </c>
      <c r="T7084" s="181">
        <f t="shared" si="998"/>
        <v>0</v>
      </c>
      <c r="AQ7084" s="1">
        <f>COUNT(L$11:L7084)</f>
        <v>37</v>
      </c>
      <c r="AR7084" s="43">
        <f t="shared" si="999"/>
        <v>40933</v>
      </c>
      <c r="AS7084" s="44">
        <f t="shared" si="1000"/>
        <v>89.120000000000019</v>
      </c>
      <c r="AT7084" s="10" t="str">
        <f t="shared" si="1001"/>
        <v/>
      </c>
      <c r="AU7084" s="20" t="str">
        <f t="shared" si="1002"/>
        <v/>
      </c>
      <c r="AV7084" s="42">
        <f t="shared" si="1003"/>
        <v>1</v>
      </c>
      <c r="AW7084" s="89">
        <f t="shared" si="1004"/>
        <v>0</v>
      </c>
      <c r="AX7084" s="168"/>
      <c r="AY7084" s="60"/>
      <c r="AZ7084" s="61"/>
      <c r="BB7084" s="61" t="str">
        <f>IF(Settings!I7080&lt;&gt;"",Settings!I7080,"")</f>
        <v/>
      </c>
    </row>
    <row r="7085" spans="2:54" x14ac:dyDescent="0.2">
      <c r="B7085" s="13"/>
      <c r="C7085" s="12"/>
      <c r="D7085" s="12"/>
      <c r="E7085" s="12"/>
      <c r="F7085" s="12"/>
      <c r="G7085" s="12"/>
      <c r="H7085" s="12"/>
      <c r="I7085" s="15"/>
      <c r="J7085" s="31"/>
      <c r="K7085" s="180"/>
      <c r="L7085" s="40"/>
      <c r="M7085" s="14"/>
      <c r="N7085" s="16"/>
      <c r="O7085" s="49"/>
      <c r="P7085" s="64"/>
      <c r="Q7085" s="18"/>
      <c r="R7085" s="181">
        <f t="shared" si="996"/>
        <v>0</v>
      </c>
      <c r="S7085" s="181">
        <f t="shared" si="997"/>
        <v>0</v>
      </c>
      <c r="T7085" s="181">
        <f t="shared" si="998"/>
        <v>0</v>
      </c>
      <c r="AQ7085" s="1">
        <f>COUNT(L$11:L7085)</f>
        <v>37</v>
      </c>
      <c r="AR7085" s="43">
        <f t="shared" si="999"/>
        <v>40933</v>
      </c>
      <c r="AS7085" s="44">
        <f t="shared" si="1000"/>
        <v>89.120000000000019</v>
      </c>
      <c r="AT7085" s="10" t="str">
        <f t="shared" si="1001"/>
        <v/>
      </c>
      <c r="AU7085" s="20" t="str">
        <f t="shared" si="1002"/>
        <v/>
      </c>
      <c r="AV7085" s="42">
        <f t="shared" si="1003"/>
        <v>1</v>
      </c>
      <c r="AW7085" s="89">
        <f t="shared" si="1004"/>
        <v>0</v>
      </c>
      <c r="AX7085" s="168"/>
      <c r="AY7085" s="60"/>
      <c r="AZ7085" s="61"/>
      <c r="BB7085" s="61" t="str">
        <f>IF(Settings!I7081&lt;&gt;"",Settings!I7081,"")</f>
        <v/>
      </c>
    </row>
    <row r="7086" spans="2:54" x14ac:dyDescent="0.2">
      <c r="B7086" s="13"/>
      <c r="C7086" s="12"/>
      <c r="D7086" s="12"/>
      <c r="E7086" s="12"/>
      <c r="F7086" s="12"/>
      <c r="G7086" s="12"/>
      <c r="H7086" s="12"/>
      <c r="I7086" s="15"/>
      <c r="J7086" s="31"/>
      <c r="K7086" s="180"/>
      <c r="L7086" s="40"/>
      <c r="M7086" s="14"/>
      <c r="N7086" s="16"/>
      <c r="O7086" s="49"/>
      <c r="P7086" s="64"/>
      <c r="Q7086" s="18"/>
      <c r="R7086" s="181">
        <f t="shared" si="996"/>
        <v>0</v>
      </c>
      <c r="S7086" s="181">
        <f t="shared" si="997"/>
        <v>0</v>
      </c>
      <c r="T7086" s="181">
        <f t="shared" si="998"/>
        <v>0</v>
      </c>
      <c r="AQ7086" s="1">
        <f>COUNT(L$11:L7086)</f>
        <v>37</v>
      </c>
      <c r="AR7086" s="43">
        <f t="shared" si="999"/>
        <v>40933</v>
      </c>
      <c r="AS7086" s="44">
        <f t="shared" si="1000"/>
        <v>89.120000000000019</v>
      </c>
      <c r="AT7086" s="10" t="str">
        <f t="shared" si="1001"/>
        <v/>
      </c>
      <c r="AU7086" s="20" t="str">
        <f t="shared" si="1002"/>
        <v/>
      </c>
      <c r="AV7086" s="42">
        <f t="shared" si="1003"/>
        <v>1</v>
      </c>
      <c r="AW7086" s="89">
        <f t="shared" si="1004"/>
        <v>0</v>
      </c>
      <c r="AX7086" s="168"/>
      <c r="AY7086" s="60"/>
      <c r="AZ7086" s="61"/>
      <c r="BB7086" s="61" t="str">
        <f>IF(Settings!I7082&lt;&gt;"",Settings!I7082,"")</f>
        <v/>
      </c>
    </row>
    <row r="7087" spans="2:54" x14ac:dyDescent="0.2">
      <c r="B7087" s="13"/>
      <c r="C7087" s="12"/>
      <c r="D7087" s="12"/>
      <c r="E7087" s="12"/>
      <c r="F7087" s="12"/>
      <c r="G7087" s="12"/>
      <c r="H7087" s="12"/>
      <c r="I7087" s="15"/>
      <c r="J7087" s="31"/>
      <c r="K7087" s="180"/>
      <c r="L7087" s="40"/>
      <c r="M7087" s="14"/>
      <c r="N7087" s="16"/>
      <c r="O7087" s="49"/>
      <c r="P7087" s="64"/>
      <c r="Q7087" s="18"/>
      <c r="R7087" s="181">
        <f t="shared" si="996"/>
        <v>0</v>
      </c>
      <c r="S7087" s="181">
        <f t="shared" si="997"/>
        <v>0</v>
      </c>
      <c r="T7087" s="181">
        <f t="shared" si="998"/>
        <v>0</v>
      </c>
      <c r="AQ7087" s="1">
        <f>COUNT(L$11:L7087)</f>
        <v>37</v>
      </c>
      <c r="AR7087" s="43">
        <f t="shared" si="999"/>
        <v>40933</v>
      </c>
      <c r="AS7087" s="44">
        <f t="shared" si="1000"/>
        <v>89.120000000000019</v>
      </c>
      <c r="AT7087" s="10" t="str">
        <f t="shared" si="1001"/>
        <v/>
      </c>
      <c r="AU7087" s="20" t="str">
        <f t="shared" si="1002"/>
        <v/>
      </c>
      <c r="AV7087" s="42">
        <f t="shared" si="1003"/>
        <v>1</v>
      </c>
      <c r="AW7087" s="89">
        <f t="shared" si="1004"/>
        <v>0</v>
      </c>
      <c r="AX7087" s="168"/>
      <c r="AY7087" s="60"/>
      <c r="AZ7087" s="61"/>
      <c r="BB7087" s="61" t="str">
        <f>IF(Settings!I7083&lt;&gt;"",Settings!I7083,"")</f>
        <v/>
      </c>
    </row>
    <row r="7088" spans="2:54" x14ac:dyDescent="0.2">
      <c r="B7088" s="13"/>
      <c r="C7088" s="12"/>
      <c r="D7088" s="12"/>
      <c r="E7088" s="12"/>
      <c r="F7088" s="12"/>
      <c r="G7088" s="12"/>
      <c r="H7088" s="12"/>
      <c r="I7088" s="15"/>
      <c r="J7088" s="31"/>
      <c r="K7088" s="180"/>
      <c r="L7088" s="40"/>
      <c r="M7088" s="14"/>
      <c r="N7088" s="16"/>
      <c r="O7088" s="49"/>
      <c r="P7088" s="64"/>
      <c r="Q7088" s="18"/>
      <c r="R7088" s="181">
        <f t="shared" si="996"/>
        <v>0</v>
      </c>
      <c r="S7088" s="181">
        <f t="shared" si="997"/>
        <v>0</v>
      </c>
      <c r="T7088" s="181">
        <f t="shared" si="998"/>
        <v>0</v>
      </c>
      <c r="AQ7088" s="1">
        <f>COUNT(L$11:L7088)</f>
        <v>37</v>
      </c>
      <c r="AR7088" s="43">
        <f t="shared" si="999"/>
        <v>40933</v>
      </c>
      <c r="AS7088" s="44">
        <f t="shared" si="1000"/>
        <v>89.120000000000019</v>
      </c>
      <c r="AT7088" s="10" t="str">
        <f t="shared" si="1001"/>
        <v/>
      </c>
      <c r="AU7088" s="20" t="str">
        <f t="shared" si="1002"/>
        <v/>
      </c>
      <c r="AV7088" s="42">
        <f t="shared" si="1003"/>
        <v>1</v>
      </c>
      <c r="AW7088" s="89">
        <f t="shared" si="1004"/>
        <v>0</v>
      </c>
      <c r="AX7088" s="168"/>
      <c r="AY7088" s="60"/>
      <c r="AZ7088" s="61"/>
      <c r="BB7088" s="61" t="str">
        <f>IF(Settings!I7084&lt;&gt;"",Settings!I7084,"")</f>
        <v/>
      </c>
    </row>
    <row r="7089" spans="2:54" x14ac:dyDescent="0.2">
      <c r="B7089" s="13"/>
      <c r="C7089" s="12"/>
      <c r="D7089" s="12"/>
      <c r="E7089" s="12"/>
      <c r="F7089" s="12"/>
      <c r="G7089" s="12"/>
      <c r="H7089" s="12"/>
      <c r="I7089" s="15"/>
      <c r="J7089" s="31"/>
      <c r="K7089" s="180"/>
      <c r="L7089" s="40"/>
      <c r="M7089" s="14"/>
      <c r="N7089" s="16"/>
      <c r="O7089" s="49"/>
      <c r="P7089" s="64"/>
      <c r="Q7089" s="18"/>
      <c r="R7089" s="181">
        <f t="shared" si="996"/>
        <v>0</v>
      </c>
      <c r="S7089" s="181">
        <f t="shared" si="997"/>
        <v>0</v>
      </c>
      <c r="T7089" s="181">
        <f t="shared" si="998"/>
        <v>0</v>
      </c>
      <c r="AQ7089" s="1">
        <f>COUNT(L$11:L7089)</f>
        <v>37</v>
      </c>
      <c r="AR7089" s="43">
        <f t="shared" si="999"/>
        <v>40933</v>
      </c>
      <c r="AS7089" s="44">
        <f t="shared" si="1000"/>
        <v>89.120000000000019</v>
      </c>
      <c r="AT7089" s="10" t="str">
        <f t="shared" si="1001"/>
        <v/>
      </c>
      <c r="AU7089" s="20" t="str">
        <f t="shared" si="1002"/>
        <v/>
      </c>
      <c r="AV7089" s="42">
        <f t="shared" si="1003"/>
        <v>1</v>
      </c>
      <c r="AW7089" s="89">
        <f t="shared" si="1004"/>
        <v>0</v>
      </c>
      <c r="AX7089" s="168"/>
      <c r="AY7089" s="60"/>
      <c r="AZ7089" s="61"/>
      <c r="BB7089" s="61" t="str">
        <f>IF(Settings!I7085&lt;&gt;"",Settings!I7085,"")</f>
        <v/>
      </c>
    </row>
    <row r="7090" spans="2:54" x14ac:dyDescent="0.2">
      <c r="B7090" s="13"/>
      <c r="C7090" s="12"/>
      <c r="D7090" s="12"/>
      <c r="E7090" s="12"/>
      <c r="F7090" s="12"/>
      <c r="G7090" s="12"/>
      <c r="H7090" s="12"/>
      <c r="I7090" s="15"/>
      <c r="J7090" s="31"/>
      <c r="K7090" s="180"/>
      <c r="L7090" s="40"/>
      <c r="M7090" s="14"/>
      <c r="N7090" s="16"/>
      <c r="O7090" s="49"/>
      <c r="P7090" s="64"/>
      <c r="Q7090" s="18"/>
      <c r="R7090" s="181">
        <f t="shared" si="996"/>
        <v>0</v>
      </c>
      <c r="S7090" s="181">
        <f t="shared" si="997"/>
        <v>0</v>
      </c>
      <c r="T7090" s="181">
        <f t="shared" si="998"/>
        <v>0</v>
      </c>
      <c r="AQ7090" s="1">
        <f>COUNT(L$11:L7090)</f>
        <v>37</v>
      </c>
      <c r="AR7090" s="43">
        <f t="shared" si="999"/>
        <v>40933</v>
      </c>
      <c r="AS7090" s="44">
        <f t="shared" si="1000"/>
        <v>89.120000000000019</v>
      </c>
      <c r="AT7090" s="10" t="str">
        <f t="shared" si="1001"/>
        <v/>
      </c>
      <c r="AU7090" s="20" t="str">
        <f t="shared" si="1002"/>
        <v/>
      </c>
      <c r="AV7090" s="42">
        <f t="shared" si="1003"/>
        <v>1</v>
      </c>
      <c r="AW7090" s="89">
        <f t="shared" si="1004"/>
        <v>0</v>
      </c>
      <c r="AX7090" s="168"/>
      <c r="AY7090" s="60"/>
      <c r="AZ7090" s="61"/>
      <c r="BB7090" s="61" t="str">
        <f>IF(Settings!I7086&lt;&gt;"",Settings!I7086,"")</f>
        <v/>
      </c>
    </row>
    <row r="7091" spans="2:54" x14ac:dyDescent="0.2">
      <c r="B7091" s="13"/>
      <c r="C7091" s="12"/>
      <c r="D7091" s="12"/>
      <c r="E7091" s="12"/>
      <c r="F7091" s="12"/>
      <c r="G7091" s="12"/>
      <c r="H7091" s="12"/>
      <c r="I7091" s="15"/>
      <c r="J7091" s="31"/>
      <c r="K7091" s="180"/>
      <c r="L7091" s="40"/>
      <c r="M7091" s="14"/>
      <c r="N7091" s="16"/>
      <c r="O7091" s="49"/>
      <c r="P7091" s="64"/>
      <c r="Q7091" s="18"/>
      <c r="R7091" s="181">
        <f t="shared" si="996"/>
        <v>0</v>
      </c>
      <c r="S7091" s="181">
        <f t="shared" si="997"/>
        <v>0</v>
      </c>
      <c r="T7091" s="181">
        <f t="shared" si="998"/>
        <v>0</v>
      </c>
      <c r="AQ7091" s="1">
        <f>COUNT(L$11:L7091)</f>
        <v>37</v>
      </c>
      <c r="AR7091" s="43">
        <f t="shared" si="999"/>
        <v>40933</v>
      </c>
      <c r="AS7091" s="44">
        <f t="shared" si="1000"/>
        <v>89.120000000000019</v>
      </c>
      <c r="AT7091" s="10" t="str">
        <f t="shared" si="1001"/>
        <v/>
      </c>
      <c r="AU7091" s="20" t="str">
        <f t="shared" si="1002"/>
        <v/>
      </c>
      <c r="AV7091" s="42">
        <f t="shared" si="1003"/>
        <v>1</v>
      </c>
      <c r="AW7091" s="89">
        <f t="shared" si="1004"/>
        <v>0</v>
      </c>
      <c r="AX7091" s="168"/>
      <c r="AY7091" s="60"/>
      <c r="AZ7091" s="61"/>
      <c r="BB7091" s="61" t="str">
        <f>IF(Settings!I7087&lt;&gt;"",Settings!I7087,"")</f>
        <v/>
      </c>
    </row>
    <row r="7092" spans="2:54" x14ac:dyDescent="0.2">
      <c r="B7092" s="13"/>
      <c r="C7092" s="12"/>
      <c r="D7092" s="12"/>
      <c r="E7092" s="12"/>
      <c r="F7092" s="12"/>
      <c r="G7092" s="12"/>
      <c r="H7092" s="12"/>
      <c r="I7092" s="15"/>
      <c r="J7092" s="31"/>
      <c r="K7092" s="180"/>
      <c r="L7092" s="40"/>
      <c r="M7092" s="14"/>
      <c r="N7092" s="16"/>
      <c r="O7092" s="49"/>
      <c r="P7092" s="64"/>
      <c r="Q7092" s="18"/>
      <c r="R7092" s="181">
        <f t="shared" si="996"/>
        <v>0</v>
      </c>
      <c r="S7092" s="181">
        <f t="shared" si="997"/>
        <v>0</v>
      </c>
      <c r="T7092" s="181">
        <f t="shared" si="998"/>
        <v>0</v>
      </c>
      <c r="AQ7092" s="1">
        <f>COUNT(L$11:L7092)</f>
        <v>37</v>
      </c>
      <c r="AR7092" s="43">
        <f t="shared" si="999"/>
        <v>40933</v>
      </c>
      <c r="AS7092" s="44">
        <f t="shared" si="1000"/>
        <v>89.120000000000019</v>
      </c>
      <c r="AT7092" s="10" t="str">
        <f t="shared" si="1001"/>
        <v/>
      </c>
      <c r="AU7092" s="20" t="str">
        <f t="shared" si="1002"/>
        <v/>
      </c>
      <c r="AV7092" s="42">
        <f t="shared" si="1003"/>
        <v>1</v>
      </c>
      <c r="AW7092" s="89">
        <f t="shared" si="1004"/>
        <v>0</v>
      </c>
      <c r="AX7092" s="168"/>
      <c r="AY7092" s="60"/>
      <c r="AZ7092" s="61"/>
      <c r="BB7092" s="61" t="str">
        <f>IF(Settings!I7088&lt;&gt;"",Settings!I7088,"")</f>
        <v/>
      </c>
    </row>
    <row r="7093" spans="2:54" x14ac:dyDescent="0.2">
      <c r="B7093" s="13"/>
      <c r="C7093" s="12"/>
      <c r="D7093" s="12"/>
      <c r="E7093" s="12"/>
      <c r="F7093" s="12"/>
      <c r="G7093" s="12"/>
      <c r="H7093" s="12"/>
      <c r="I7093" s="15"/>
      <c r="J7093" s="31"/>
      <c r="K7093" s="180"/>
      <c r="L7093" s="40"/>
      <c r="M7093" s="14"/>
      <c r="N7093" s="16"/>
      <c r="O7093" s="49"/>
      <c r="P7093" s="64"/>
      <c r="Q7093" s="18"/>
      <c r="R7093" s="181">
        <f t="shared" si="996"/>
        <v>0</v>
      </c>
      <c r="S7093" s="181">
        <f t="shared" si="997"/>
        <v>0</v>
      </c>
      <c r="T7093" s="181">
        <f t="shared" si="998"/>
        <v>0</v>
      </c>
      <c r="AQ7093" s="1">
        <f>COUNT(L$11:L7093)</f>
        <v>37</v>
      </c>
      <c r="AR7093" s="43">
        <f t="shared" si="999"/>
        <v>40933</v>
      </c>
      <c r="AS7093" s="44">
        <f t="shared" si="1000"/>
        <v>89.120000000000019</v>
      </c>
      <c r="AT7093" s="10" t="str">
        <f t="shared" si="1001"/>
        <v/>
      </c>
      <c r="AU7093" s="20" t="str">
        <f t="shared" si="1002"/>
        <v/>
      </c>
      <c r="AV7093" s="42">
        <f t="shared" si="1003"/>
        <v>1</v>
      </c>
      <c r="AW7093" s="89">
        <f t="shared" si="1004"/>
        <v>0</v>
      </c>
      <c r="AX7093" s="168"/>
      <c r="AY7093" s="60"/>
      <c r="AZ7093" s="61"/>
      <c r="BB7093" s="61" t="str">
        <f>IF(Settings!I7089&lt;&gt;"",Settings!I7089,"")</f>
        <v/>
      </c>
    </row>
    <row r="7094" spans="2:54" x14ac:dyDescent="0.2">
      <c r="B7094" s="13"/>
      <c r="C7094" s="12"/>
      <c r="D7094" s="12"/>
      <c r="E7094" s="12"/>
      <c r="F7094" s="12"/>
      <c r="G7094" s="12"/>
      <c r="H7094" s="12"/>
      <c r="I7094" s="15"/>
      <c r="J7094" s="31"/>
      <c r="K7094" s="180"/>
      <c r="L7094" s="40"/>
      <c r="M7094" s="14"/>
      <c r="N7094" s="16"/>
      <c r="O7094" s="49"/>
      <c r="P7094" s="64"/>
      <c r="Q7094" s="18"/>
      <c r="R7094" s="181">
        <f t="shared" si="996"/>
        <v>0</v>
      </c>
      <c r="S7094" s="181">
        <f t="shared" si="997"/>
        <v>0</v>
      </c>
      <c r="T7094" s="181">
        <f t="shared" si="998"/>
        <v>0</v>
      </c>
      <c r="AQ7094" s="1">
        <f>COUNT(L$11:L7094)</f>
        <v>37</v>
      </c>
      <c r="AR7094" s="43">
        <f t="shared" si="999"/>
        <v>40933</v>
      </c>
      <c r="AS7094" s="44">
        <f t="shared" si="1000"/>
        <v>89.120000000000019</v>
      </c>
      <c r="AT7094" s="10" t="str">
        <f t="shared" si="1001"/>
        <v/>
      </c>
      <c r="AU7094" s="20" t="str">
        <f t="shared" si="1002"/>
        <v/>
      </c>
      <c r="AV7094" s="42">
        <f t="shared" si="1003"/>
        <v>1</v>
      </c>
      <c r="AW7094" s="89">
        <f t="shared" si="1004"/>
        <v>0</v>
      </c>
      <c r="AX7094" s="168"/>
      <c r="AY7094" s="60"/>
      <c r="AZ7094" s="61"/>
      <c r="BB7094" s="61" t="str">
        <f>IF(Settings!I7090&lt;&gt;"",Settings!I7090,"")</f>
        <v/>
      </c>
    </row>
    <row r="7095" spans="2:54" x14ac:dyDescent="0.2">
      <c r="B7095" s="13"/>
      <c r="C7095" s="12"/>
      <c r="D7095" s="12"/>
      <c r="E7095" s="12"/>
      <c r="F7095" s="12"/>
      <c r="G7095" s="12"/>
      <c r="H7095" s="12"/>
      <c r="I7095" s="15"/>
      <c r="J7095" s="31"/>
      <c r="K7095" s="180"/>
      <c r="L7095" s="40"/>
      <c r="M7095" s="14"/>
      <c r="N7095" s="16"/>
      <c r="O7095" s="49"/>
      <c r="P7095" s="64"/>
      <c r="Q7095" s="18"/>
      <c r="R7095" s="181">
        <f t="shared" si="996"/>
        <v>0</v>
      </c>
      <c r="S7095" s="181">
        <f t="shared" si="997"/>
        <v>0</v>
      </c>
      <c r="T7095" s="181">
        <f t="shared" si="998"/>
        <v>0</v>
      </c>
      <c r="AQ7095" s="1">
        <f>COUNT(L$11:L7095)</f>
        <v>37</v>
      </c>
      <c r="AR7095" s="43">
        <f t="shared" si="999"/>
        <v>40933</v>
      </c>
      <c r="AS7095" s="44">
        <f t="shared" si="1000"/>
        <v>89.120000000000019</v>
      </c>
      <c r="AT7095" s="10" t="str">
        <f t="shared" si="1001"/>
        <v/>
      </c>
      <c r="AU7095" s="20" t="str">
        <f t="shared" si="1002"/>
        <v/>
      </c>
      <c r="AV7095" s="42">
        <f t="shared" si="1003"/>
        <v>1</v>
      </c>
      <c r="AW7095" s="89">
        <f t="shared" si="1004"/>
        <v>0</v>
      </c>
      <c r="AX7095" s="168"/>
      <c r="AY7095" s="60"/>
      <c r="AZ7095" s="61"/>
      <c r="BB7095" s="61" t="str">
        <f>IF(Settings!I7091&lt;&gt;"",Settings!I7091,"")</f>
        <v/>
      </c>
    </row>
    <row r="7096" spans="2:54" x14ac:dyDescent="0.2">
      <c r="B7096" s="13"/>
      <c r="C7096" s="12"/>
      <c r="D7096" s="12"/>
      <c r="E7096" s="12"/>
      <c r="F7096" s="12"/>
      <c r="G7096" s="12"/>
      <c r="H7096" s="12"/>
      <c r="I7096" s="15"/>
      <c r="J7096" s="31"/>
      <c r="K7096" s="180"/>
      <c r="L7096" s="40"/>
      <c r="M7096" s="14"/>
      <c r="N7096" s="16"/>
      <c r="O7096" s="49"/>
      <c r="P7096" s="64"/>
      <c r="Q7096" s="18"/>
      <c r="R7096" s="181">
        <f t="shared" si="996"/>
        <v>0</v>
      </c>
      <c r="S7096" s="181">
        <f t="shared" si="997"/>
        <v>0</v>
      </c>
      <c r="T7096" s="181">
        <f t="shared" si="998"/>
        <v>0</v>
      </c>
      <c r="AQ7096" s="1">
        <f>COUNT(L$11:L7096)</f>
        <v>37</v>
      </c>
      <c r="AR7096" s="43">
        <f t="shared" si="999"/>
        <v>40933</v>
      </c>
      <c r="AS7096" s="44">
        <f t="shared" si="1000"/>
        <v>89.120000000000019</v>
      </c>
      <c r="AT7096" s="10" t="str">
        <f t="shared" si="1001"/>
        <v/>
      </c>
      <c r="AU7096" s="20" t="str">
        <f t="shared" si="1002"/>
        <v/>
      </c>
      <c r="AV7096" s="42">
        <f t="shared" si="1003"/>
        <v>1</v>
      </c>
      <c r="AW7096" s="89">
        <f t="shared" si="1004"/>
        <v>0</v>
      </c>
      <c r="AX7096" s="168"/>
      <c r="AY7096" s="60"/>
      <c r="AZ7096" s="61"/>
      <c r="BB7096" s="61" t="str">
        <f>IF(Settings!I7092&lt;&gt;"",Settings!I7092,"")</f>
        <v/>
      </c>
    </row>
    <row r="7097" spans="2:54" x14ac:dyDescent="0.2">
      <c r="B7097" s="13"/>
      <c r="C7097" s="12"/>
      <c r="D7097" s="12"/>
      <c r="E7097" s="12"/>
      <c r="F7097" s="12"/>
      <c r="G7097" s="12"/>
      <c r="H7097" s="12"/>
      <c r="I7097" s="15"/>
      <c r="J7097" s="31"/>
      <c r="K7097" s="180"/>
      <c r="L7097" s="40"/>
      <c r="M7097" s="14"/>
      <c r="N7097" s="16"/>
      <c r="O7097" s="49"/>
      <c r="P7097" s="64"/>
      <c r="Q7097" s="18"/>
      <c r="R7097" s="181">
        <f t="shared" si="996"/>
        <v>0</v>
      </c>
      <c r="S7097" s="181">
        <f t="shared" si="997"/>
        <v>0</v>
      </c>
      <c r="T7097" s="181">
        <f t="shared" si="998"/>
        <v>0</v>
      </c>
      <c r="AQ7097" s="1">
        <f>COUNT(L$11:L7097)</f>
        <v>37</v>
      </c>
      <c r="AR7097" s="43">
        <f t="shared" si="999"/>
        <v>40933</v>
      </c>
      <c r="AS7097" s="44">
        <f t="shared" si="1000"/>
        <v>89.120000000000019</v>
      </c>
      <c r="AT7097" s="10" t="str">
        <f t="shared" si="1001"/>
        <v/>
      </c>
      <c r="AU7097" s="20" t="str">
        <f t="shared" si="1002"/>
        <v/>
      </c>
      <c r="AV7097" s="42">
        <f t="shared" si="1003"/>
        <v>1</v>
      </c>
      <c r="AW7097" s="89">
        <f t="shared" si="1004"/>
        <v>0</v>
      </c>
      <c r="AX7097" s="168"/>
      <c r="AY7097" s="60"/>
      <c r="AZ7097" s="61"/>
      <c r="BB7097" s="61" t="str">
        <f>IF(Settings!I7093&lt;&gt;"",Settings!I7093,"")</f>
        <v/>
      </c>
    </row>
    <row r="7098" spans="2:54" x14ac:dyDescent="0.2">
      <c r="B7098" s="13"/>
      <c r="C7098" s="12"/>
      <c r="D7098" s="12"/>
      <c r="E7098" s="12"/>
      <c r="F7098" s="12"/>
      <c r="G7098" s="12"/>
      <c r="H7098" s="12"/>
      <c r="I7098" s="15"/>
      <c r="J7098" s="31"/>
      <c r="K7098" s="180"/>
      <c r="L7098" s="40"/>
      <c r="M7098" s="14"/>
      <c r="N7098" s="16"/>
      <c r="O7098" s="49"/>
      <c r="P7098" s="64"/>
      <c r="Q7098" s="18"/>
      <c r="R7098" s="181">
        <f t="shared" si="996"/>
        <v>0</v>
      </c>
      <c r="S7098" s="181">
        <f t="shared" si="997"/>
        <v>0</v>
      </c>
      <c r="T7098" s="181">
        <f t="shared" si="998"/>
        <v>0</v>
      </c>
      <c r="AQ7098" s="1">
        <f>COUNT(L$11:L7098)</f>
        <v>37</v>
      </c>
      <c r="AR7098" s="43">
        <f t="shared" si="999"/>
        <v>40933</v>
      </c>
      <c r="AS7098" s="44">
        <f t="shared" si="1000"/>
        <v>89.120000000000019</v>
      </c>
      <c r="AT7098" s="10" t="str">
        <f t="shared" si="1001"/>
        <v/>
      </c>
      <c r="AU7098" s="20" t="str">
        <f t="shared" si="1002"/>
        <v/>
      </c>
      <c r="AV7098" s="42">
        <f t="shared" si="1003"/>
        <v>1</v>
      </c>
      <c r="AW7098" s="89">
        <f t="shared" si="1004"/>
        <v>0</v>
      </c>
      <c r="AX7098" s="168"/>
      <c r="AY7098" s="60"/>
      <c r="AZ7098" s="61"/>
      <c r="BB7098" s="61" t="str">
        <f>IF(Settings!I7094&lt;&gt;"",Settings!I7094,"")</f>
        <v/>
      </c>
    </row>
    <row r="7099" spans="2:54" x14ac:dyDescent="0.2">
      <c r="B7099" s="13"/>
      <c r="C7099" s="12"/>
      <c r="D7099" s="12"/>
      <c r="E7099" s="12"/>
      <c r="F7099" s="12"/>
      <c r="G7099" s="12"/>
      <c r="H7099" s="12"/>
      <c r="I7099" s="15"/>
      <c r="J7099" s="31"/>
      <c r="K7099" s="180"/>
      <c r="L7099" s="40"/>
      <c r="M7099" s="14"/>
      <c r="N7099" s="16"/>
      <c r="O7099" s="49"/>
      <c r="P7099" s="64"/>
      <c r="Q7099" s="18"/>
      <c r="R7099" s="181">
        <f t="shared" si="996"/>
        <v>0</v>
      </c>
      <c r="S7099" s="181">
        <f t="shared" si="997"/>
        <v>0</v>
      </c>
      <c r="T7099" s="181">
        <f t="shared" si="998"/>
        <v>0</v>
      </c>
      <c r="AQ7099" s="1">
        <f>COUNT(L$11:L7099)</f>
        <v>37</v>
      </c>
      <c r="AR7099" s="43">
        <f t="shared" si="999"/>
        <v>40933</v>
      </c>
      <c r="AS7099" s="44">
        <f t="shared" si="1000"/>
        <v>89.120000000000019</v>
      </c>
      <c r="AT7099" s="10" t="str">
        <f t="shared" si="1001"/>
        <v/>
      </c>
      <c r="AU7099" s="20" t="str">
        <f t="shared" si="1002"/>
        <v/>
      </c>
      <c r="AV7099" s="42">
        <f t="shared" si="1003"/>
        <v>1</v>
      </c>
      <c r="AW7099" s="89">
        <f t="shared" si="1004"/>
        <v>0</v>
      </c>
      <c r="AX7099" s="168"/>
      <c r="AY7099" s="60"/>
      <c r="AZ7099" s="61"/>
      <c r="BB7099" s="61" t="str">
        <f>IF(Settings!I7095&lt;&gt;"",Settings!I7095,"")</f>
        <v/>
      </c>
    </row>
    <row r="7100" spans="2:54" x14ac:dyDescent="0.2">
      <c r="B7100" s="13"/>
      <c r="C7100" s="12"/>
      <c r="D7100" s="12"/>
      <c r="E7100" s="12"/>
      <c r="F7100" s="12"/>
      <c r="G7100" s="12"/>
      <c r="H7100" s="12"/>
      <c r="I7100" s="15"/>
      <c r="J7100" s="31"/>
      <c r="K7100" s="180"/>
      <c r="L7100" s="40"/>
      <c r="M7100" s="14"/>
      <c r="N7100" s="16"/>
      <c r="O7100" s="49"/>
      <c r="P7100" s="64"/>
      <c r="Q7100" s="18"/>
      <c r="R7100" s="181">
        <f t="shared" si="996"/>
        <v>0</v>
      </c>
      <c r="S7100" s="181">
        <f t="shared" si="997"/>
        <v>0</v>
      </c>
      <c r="T7100" s="181">
        <f t="shared" si="998"/>
        <v>0</v>
      </c>
      <c r="AQ7100" s="1">
        <f>COUNT(L$11:L7100)</f>
        <v>37</v>
      </c>
      <c r="AR7100" s="43">
        <f t="shared" si="999"/>
        <v>40933</v>
      </c>
      <c r="AS7100" s="44">
        <f t="shared" si="1000"/>
        <v>89.120000000000019</v>
      </c>
      <c r="AT7100" s="10" t="str">
        <f t="shared" si="1001"/>
        <v/>
      </c>
      <c r="AU7100" s="20" t="str">
        <f t="shared" si="1002"/>
        <v/>
      </c>
      <c r="AV7100" s="42">
        <f t="shared" si="1003"/>
        <v>1</v>
      </c>
      <c r="AW7100" s="89">
        <f t="shared" si="1004"/>
        <v>0</v>
      </c>
      <c r="AX7100" s="168"/>
      <c r="AY7100" s="60"/>
      <c r="AZ7100" s="61"/>
      <c r="BB7100" s="61" t="str">
        <f>IF(Settings!I7096&lt;&gt;"",Settings!I7096,"")</f>
        <v/>
      </c>
    </row>
    <row r="7101" spans="2:54" x14ac:dyDescent="0.2">
      <c r="B7101" s="13"/>
      <c r="C7101" s="12"/>
      <c r="D7101" s="12"/>
      <c r="E7101" s="12"/>
      <c r="F7101" s="12"/>
      <c r="G7101" s="12"/>
      <c r="H7101" s="12"/>
      <c r="I7101" s="15"/>
      <c r="J7101" s="31"/>
      <c r="K7101" s="180"/>
      <c r="L7101" s="40"/>
      <c r="M7101" s="14"/>
      <c r="N7101" s="16"/>
      <c r="O7101" s="49"/>
      <c r="P7101" s="64"/>
      <c r="Q7101" s="18"/>
      <c r="R7101" s="181">
        <f t="shared" si="996"/>
        <v>0</v>
      </c>
      <c r="S7101" s="181">
        <f t="shared" si="997"/>
        <v>0</v>
      </c>
      <c r="T7101" s="181">
        <f t="shared" si="998"/>
        <v>0</v>
      </c>
      <c r="AQ7101" s="1">
        <f>COUNT(L$11:L7101)</f>
        <v>37</v>
      </c>
      <c r="AR7101" s="43">
        <f t="shared" si="999"/>
        <v>40933</v>
      </c>
      <c r="AS7101" s="44">
        <f t="shared" si="1000"/>
        <v>89.120000000000019</v>
      </c>
      <c r="AT7101" s="10" t="str">
        <f t="shared" si="1001"/>
        <v/>
      </c>
      <c r="AU7101" s="20" t="str">
        <f t="shared" si="1002"/>
        <v/>
      </c>
      <c r="AV7101" s="42">
        <f t="shared" si="1003"/>
        <v>1</v>
      </c>
      <c r="AW7101" s="89">
        <f t="shared" si="1004"/>
        <v>0</v>
      </c>
      <c r="AX7101" s="168"/>
      <c r="AY7101" s="60"/>
      <c r="AZ7101" s="61"/>
      <c r="BB7101" s="61" t="str">
        <f>IF(Settings!I7097&lt;&gt;"",Settings!I7097,"")</f>
        <v/>
      </c>
    </row>
    <row r="7102" spans="2:54" x14ac:dyDescent="0.2">
      <c r="B7102" s="13"/>
      <c r="C7102" s="12"/>
      <c r="D7102" s="12"/>
      <c r="E7102" s="12"/>
      <c r="F7102" s="12"/>
      <c r="G7102" s="12"/>
      <c r="H7102" s="12"/>
      <c r="I7102" s="15"/>
      <c r="J7102" s="31"/>
      <c r="K7102" s="180"/>
      <c r="L7102" s="40"/>
      <c r="M7102" s="14"/>
      <c r="N7102" s="16"/>
      <c r="O7102" s="49"/>
      <c r="P7102" s="64"/>
      <c r="Q7102" s="18"/>
      <c r="R7102" s="181">
        <f t="shared" si="996"/>
        <v>0</v>
      </c>
      <c r="S7102" s="181">
        <f t="shared" si="997"/>
        <v>0</v>
      </c>
      <c r="T7102" s="181">
        <f t="shared" si="998"/>
        <v>0</v>
      </c>
      <c r="AQ7102" s="1">
        <f>COUNT(L$11:L7102)</f>
        <v>37</v>
      </c>
      <c r="AR7102" s="43">
        <f t="shared" si="999"/>
        <v>40933</v>
      </c>
      <c r="AS7102" s="44">
        <f t="shared" si="1000"/>
        <v>89.120000000000019</v>
      </c>
      <c r="AT7102" s="10" t="str">
        <f t="shared" si="1001"/>
        <v/>
      </c>
      <c r="AU7102" s="20" t="str">
        <f t="shared" si="1002"/>
        <v/>
      </c>
      <c r="AV7102" s="42">
        <f t="shared" si="1003"/>
        <v>1</v>
      </c>
      <c r="AW7102" s="89">
        <f t="shared" si="1004"/>
        <v>0</v>
      </c>
      <c r="AX7102" s="168"/>
      <c r="AY7102" s="60"/>
      <c r="AZ7102" s="61"/>
      <c r="BB7102" s="61" t="str">
        <f>IF(Settings!I7098&lt;&gt;"",Settings!I7098,"")</f>
        <v/>
      </c>
    </row>
    <row r="7103" spans="2:54" x14ac:dyDescent="0.2">
      <c r="B7103" s="13"/>
      <c r="C7103" s="12"/>
      <c r="D7103" s="12"/>
      <c r="E7103" s="12"/>
      <c r="F7103" s="12"/>
      <c r="G7103" s="12"/>
      <c r="H7103" s="12"/>
      <c r="I7103" s="15"/>
      <c r="J7103" s="31"/>
      <c r="K7103" s="180"/>
      <c r="L7103" s="40"/>
      <c r="M7103" s="14"/>
      <c r="N7103" s="16"/>
      <c r="O7103" s="49"/>
      <c r="P7103" s="64"/>
      <c r="Q7103" s="18"/>
      <c r="R7103" s="181">
        <f t="shared" si="996"/>
        <v>0</v>
      </c>
      <c r="S7103" s="181">
        <f t="shared" si="997"/>
        <v>0</v>
      </c>
      <c r="T7103" s="181">
        <f t="shared" si="998"/>
        <v>0</v>
      </c>
      <c r="AQ7103" s="1">
        <f>COUNT(L$11:L7103)</f>
        <v>37</v>
      </c>
      <c r="AR7103" s="43">
        <f t="shared" si="999"/>
        <v>40933</v>
      </c>
      <c r="AS7103" s="44">
        <f t="shared" si="1000"/>
        <v>89.120000000000019</v>
      </c>
      <c r="AT7103" s="10" t="str">
        <f t="shared" si="1001"/>
        <v/>
      </c>
      <c r="AU7103" s="20" t="str">
        <f t="shared" si="1002"/>
        <v/>
      </c>
      <c r="AV7103" s="42">
        <f t="shared" si="1003"/>
        <v>1</v>
      </c>
      <c r="AW7103" s="89">
        <f t="shared" si="1004"/>
        <v>0</v>
      </c>
      <c r="AX7103" s="168"/>
      <c r="AY7103" s="60"/>
      <c r="AZ7103" s="61"/>
      <c r="BB7103" s="61" t="str">
        <f>IF(Settings!I7099&lt;&gt;"",Settings!I7099,"")</f>
        <v/>
      </c>
    </row>
    <row r="7104" spans="2:54" x14ac:dyDescent="0.2">
      <c r="B7104" s="13"/>
      <c r="C7104" s="12"/>
      <c r="D7104" s="12"/>
      <c r="E7104" s="12"/>
      <c r="F7104" s="12"/>
      <c r="G7104" s="12"/>
      <c r="H7104" s="12"/>
      <c r="I7104" s="15"/>
      <c r="J7104" s="31"/>
      <c r="K7104" s="180"/>
      <c r="L7104" s="40"/>
      <c r="M7104" s="14"/>
      <c r="N7104" s="16"/>
      <c r="O7104" s="49"/>
      <c r="P7104" s="64"/>
      <c r="Q7104" s="18"/>
      <c r="R7104" s="181">
        <f t="shared" si="996"/>
        <v>0</v>
      </c>
      <c r="S7104" s="181">
        <f t="shared" si="997"/>
        <v>0</v>
      </c>
      <c r="T7104" s="181">
        <f t="shared" si="998"/>
        <v>0</v>
      </c>
      <c r="AQ7104" s="1">
        <f>COUNT(L$11:L7104)</f>
        <v>37</v>
      </c>
      <c r="AR7104" s="43">
        <f t="shared" si="999"/>
        <v>40933</v>
      </c>
      <c r="AS7104" s="44">
        <f t="shared" si="1000"/>
        <v>89.120000000000019</v>
      </c>
      <c r="AT7104" s="10" t="str">
        <f t="shared" si="1001"/>
        <v/>
      </c>
      <c r="AU7104" s="20" t="str">
        <f t="shared" si="1002"/>
        <v/>
      </c>
      <c r="AV7104" s="42">
        <f t="shared" si="1003"/>
        <v>1</v>
      </c>
      <c r="AW7104" s="89">
        <f t="shared" si="1004"/>
        <v>0</v>
      </c>
      <c r="AX7104" s="168"/>
      <c r="AY7104" s="60"/>
      <c r="AZ7104" s="61"/>
      <c r="BB7104" s="61" t="str">
        <f>IF(Settings!I7100&lt;&gt;"",Settings!I7100,"")</f>
        <v/>
      </c>
    </row>
    <row r="7105" spans="2:54" x14ac:dyDescent="0.2">
      <c r="B7105" s="13"/>
      <c r="C7105" s="12"/>
      <c r="D7105" s="12"/>
      <c r="E7105" s="12"/>
      <c r="F7105" s="12"/>
      <c r="G7105" s="12"/>
      <c r="H7105" s="12"/>
      <c r="I7105" s="15"/>
      <c r="J7105" s="31"/>
      <c r="K7105" s="180"/>
      <c r="L7105" s="40"/>
      <c r="M7105" s="14"/>
      <c r="N7105" s="16"/>
      <c r="O7105" s="49"/>
      <c r="P7105" s="64"/>
      <c r="Q7105" s="18"/>
      <c r="R7105" s="181">
        <f t="shared" si="996"/>
        <v>0</v>
      </c>
      <c r="S7105" s="181">
        <f t="shared" si="997"/>
        <v>0</v>
      </c>
      <c r="T7105" s="181">
        <f t="shared" si="998"/>
        <v>0</v>
      </c>
      <c r="AQ7105" s="1">
        <f>COUNT(L$11:L7105)</f>
        <v>37</v>
      </c>
      <c r="AR7105" s="43">
        <f t="shared" si="999"/>
        <v>40933</v>
      </c>
      <c r="AS7105" s="44">
        <f t="shared" si="1000"/>
        <v>89.120000000000019</v>
      </c>
      <c r="AT7105" s="10" t="str">
        <f t="shared" si="1001"/>
        <v/>
      </c>
      <c r="AU7105" s="20" t="str">
        <f t="shared" si="1002"/>
        <v/>
      </c>
      <c r="AV7105" s="42">
        <f t="shared" si="1003"/>
        <v>1</v>
      </c>
      <c r="AW7105" s="89">
        <f t="shared" si="1004"/>
        <v>0</v>
      </c>
      <c r="AX7105" s="168"/>
      <c r="AY7105" s="60"/>
      <c r="AZ7105" s="61"/>
      <c r="BB7105" s="61" t="str">
        <f>IF(Settings!I7101&lt;&gt;"",Settings!I7101,"")</f>
        <v/>
      </c>
    </row>
    <row r="7106" spans="2:54" x14ac:dyDescent="0.2">
      <c r="B7106" s="13"/>
      <c r="C7106" s="12"/>
      <c r="D7106" s="12"/>
      <c r="E7106" s="12"/>
      <c r="F7106" s="12"/>
      <c r="G7106" s="12"/>
      <c r="H7106" s="12"/>
      <c r="I7106" s="15"/>
      <c r="J7106" s="31"/>
      <c r="K7106" s="180"/>
      <c r="L7106" s="40"/>
      <c r="M7106" s="14"/>
      <c r="N7106" s="16"/>
      <c r="O7106" s="49"/>
      <c r="P7106" s="64"/>
      <c r="Q7106" s="18"/>
      <c r="R7106" s="181">
        <f t="shared" si="996"/>
        <v>0</v>
      </c>
      <c r="S7106" s="181">
        <f t="shared" si="997"/>
        <v>0</v>
      </c>
      <c r="T7106" s="181">
        <f t="shared" si="998"/>
        <v>0</v>
      </c>
      <c r="AQ7106" s="1">
        <f>COUNT(L$11:L7106)</f>
        <v>37</v>
      </c>
      <c r="AR7106" s="43">
        <f t="shared" si="999"/>
        <v>40933</v>
      </c>
      <c r="AS7106" s="44">
        <f t="shared" si="1000"/>
        <v>89.120000000000019</v>
      </c>
      <c r="AT7106" s="10" t="str">
        <f t="shared" si="1001"/>
        <v/>
      </c>
      <c r="AU7106" s="20" t="str">
        <f t="shared" si="1002"/>
        <v/>
      </c>
      <c r="AV7106" s="42">
        <f t="shared" si="1003"/>
        <v>1</v>
      </c>
      <c r="AW7106" s="89">
        <f t="shared" si="1004"/>
        <v>0</v>
      </c>
      <c r="AX7106" s="168"/>
      <c r="AY7106" s="60"/>
      <c r="AZ7106" s="61"/>
      <c r="BB7106" s="61" t="str">
        <f>IF(Settings!I7102&lt;&gt;"",Settings!I7102,"")</f>
        <v/>
      </c>
    </row>
    <row r="7107" spans="2:54" x14ac:dyDescent="0.2">
      <c r="B7107" s="13"/>
      <c r="C7107" s="12"/>
      <c r="D7107" s="12"/>
      <c r="E7107" s="12"/>
      <c r="F7107" s="12"/>
      <c r="G7107" s="12"/>
      <c r="H7107" s="12"/>
      <c r="I7107" s="15"/>
      <c r="J7107" s="31"/>
      <c r="K7107" s="180"/>
      <c r="L7107" s="40"/>
      <c r="M7107" s="14"/>
      <c r="N7107" s="16"/>
      <c r="O7107" s="49"/>
      <c r="P7107" s="64"/>
      <c r="Q7107" s="18"/>
      <c r="R7107" s="181">
        <f t="shared" si="996"/>
        <v>0</v>
      </c>
      <c r="S7107" s="181">
        <f t="shared" si="997"/>
        <v>0</v>
      </c>
      <c r="T7107" s="181">
        <f t="shared" si="998"/>
        <v>0</v>
      </c>
      <c r="AQ7107" s="1">
        <f>COUNT(L$11:L7107)</f>
        <v>37</v>
      </c>
      <c r="AR7107" s="43">
        <f t="shared" si="999"/>
        <v>40933</v>
      </c>
      <c r="AS7107" s="44">
        <f t="shared" si="1000"/>
        <v>89.120000000000019</v>
      </c>
      <c r="AT7107" s="10" t="str">
        <f t="shared" si="1001"/>
        <v/>
      </c>
      <c r="AU7107" s="20" t="str">
        <f t="shared" si="1002"/>
        <v/>
      </c>
      <c r="AV7107" s="42">
        <f t="shared" si="1003"/>
        <v>1</v>
      </c>
      <c r="AW7107" s="89">
        <f t="shared" si="1004"/>
        <v>0</v>
      </c>
      <c r="AX7107" s="168"/>
      <c r="AY7107" s="60"/>
      <c r="AZ7107" s="61"/>
      <c r="BB7107" s="61" t="str">
        <f>IF(Settings!I7103&lt;&gt;"",Settings!I7103,"")</f>
        <v/>
      </c>
    </row>
    <row r="7108" spans="2:54" x14ac:dyDescent="0.2">
      <c r="B7108" s="13"/>
      <c r="C7108" s="12"/>
      <c r="D7108" s="12"/>
      <c r="E7108" s="12"/>
      <c r="F7108" s="12"/>
      <c r="G7108" s="12"/>
      <c r="H7108" s="12"/>
      <c r="I7108" s="15"/>
      <c r="J7108" s="31"/>
      <c r="K7108" s="180"/>
      <c r="L7108" s="40"/>
      <c r="M7108" s="14"/>
      <c r="N7108" s="16"/>
      <c r="O7108" s="49"/>
      <c r="P7108" s="64"/>
      <c r="Q7108" s="18"/>
      <c r="R7108" s="181">
        <f t="shared" si="996"/>
        <v>0</v>
      </c>
      <c r="S7108" s="181">
        <f t="shared" si="997"/>
        <v>0</v>
      </c>
      <c r="T7108" s="181">
        <f t="shared" si="998"/>
        <v>0</v>
      </c>
      <c r="AQ7108" s="1">
        <f>COUNT(L$11:L7108)</f>
        <v>37</v>
      </c>
      <c r="AR7108" s="43">
        <f t="shared" si="999"/>
        <v>40933</v>
      </c>
      <c r="AS7108" s="44">
        <f t="shared" si="1000"/>
        <v>89.120000000000019</v>
      </c>
      <c r="AT7108" s="10" t="str">
        <f t="shared" si="1001"/>
        <v/>
      </c>
      <c r="AU7108" s="20" t="str">
        <f t="shared" si="1002"/>
        <v/>
      </c>
      <c r="AV7108" s="42">
        <f t="shared" si="1003"/>
        <v>1</v>
      </c>
      <c r="AW7108" s="89">
        <f t="shared" si="1004"/>
        <v>0</v>
      </c>
      <c r="AX7108" s="168"/>
      <c r="AY7108" s="60"/>
      <c r="AZ7108" s="61"/>
      <c r="BB7108" s="61" t="str">
        <f>IF(Settings!I7104&lt;&gt;"",Settings!I7104,"")</f>
        <v/>
      </c>
    </row>
    <row r="7109" spans="2:54" x14ac:dyDescent="0.2">
      <c r="B7109" s="13"/>
      <c r="C7109" s="12"/>
      <c r="D7109" s="12"/>
      <c r="E7109" s="12"/>
      <c r="F7109" s="12"/>
      <c r="G7109" s="12"/>
      <c r="H7109" s="12"/>
      <c r="I7109" s="15"/>
      <c r="J7109" s="31"/>
      <c r="K7109" s="180"/>
      <c r="L7109" s="40"/>
      <c r="M7109" s="14"/>
      <c r="N7109" s="16"/>
      <c r="O7109" s="49"/>
      <c r="P7109" s="64"/>
      <c r="Q7109" s="18"/>
      <c r="R7109" s="181">
        <f t="shared" si="996"/>
        <v>0</v>
      </c>
      <c r="S7109" s="181">
        <f t="shared" si="997"/>
        <v>0</v>
      </c>
      <c r="T7109" s="181">
        <f t="shared" si="998"/>
        <v>0</v>
      </c>
      <c r="AQ7109" s="1">
        <f>COUNT(L$11:L7109)</f>
        <v>37</v>
      </c>
      <c r="AR7109" s="43">
        <f t="shared" si="999"/>
        <v>40933</v>
      </c>
      <c r="AS7109" s="44">
        <f t="shared" si="1000"/>
        <v>89.120000000000019</v>
      </c>
      <c r="AT7109" s="10" t="str">
        <f t="shared" si="1001"/>
        <v/>
      </c>
      <c r="AU7109" s="20" t="str">
        <f t="shared" si="1002"/>
        <v/>
      </c>
      <c r="AV7109" s="42">
        <f t="shared" si="1003"/>
        <v>1</v>
      </c>
      <c r="AW7109" s="89">
        <f t="shared" si="1004"/>
        <v>0</v>
      </c>
      <c r="AX7109" s="168"/>
      <c r="AY7109" s="60"/>
      <c r="AZ7109" s="61"/>
      <c r="BB7109" s="61" t="str">
        <f>IF(Settings!I7105&lt;&gt;"",Settings!I7105,"")</f>
        <v/>
      </c>
    </row>
    <row r="7110" spans="2:54" x14ac:dyDescent="0.2">
      <c r="B7110" s="13"/>
      <c r="C7110" s="12"/>
      <c r="D7110" s="12"/>
      <c r="E7110" s="12"/>
      <c r="F7110" s="12"/>
      <c r="G7110" s="12"/>
      <c r="H7110" s="12"/>
      <c r="I7110" s="15"/>
      <c r="J7110" s="31"/>
      <c r="K7110" s="180"/>
      <c r="L7110" s="40"/>
      <c r="M7110" s="14"/>
      <c r="N7110" s="16"/>
      <c r="O7110" s="49"/>
      <c r="P7110" s="64"/>
      <c r="Q7110" s="18"/>
      <c r="R7110" s="181">
        <f t="shared" si="996"/>
        <v>0</v>
      </c>
      <c r="S7110" s="181">
        <f t="shared" si="997"/>
        <v>0</v>
      </c>
      <c r="T7110" s="181">
        <f t="shared" si="998"/>
        <v>0</v>
      </c>
      <c r="AQ7110" s="1">
        <f>COUNT(L$11:L7110)</f>
        <v>37</v>
      </c>
      <c r="AR7110" s="43">
        <f t="shared" si="999"/>
        <v>40933</v>
      </c>
      <c r="AS7110" s="44">
        <f t="shared" si="1000"/>
        <v>89.120000000000019</v>
      </c>
      <c r="AT7110" s="10" t="str">
        <f t="shared" si="1001"/>
        <v/>
      </c>
      <c r="AU7110" s="20" t="str">
        <f t="shared" si="1002"/>
        <v/>
      </c>
      <c r="AV7110" s="42">
        <f t="shared" si="1003"/>
        <v>1</v>
      </c>
      <c r="AW7110" s="89">
        <f t="shared" si="1004"/>
        <v>0</v>
      </c>
      <c r="AX7110" s="168"/>
      <c r="AY7110" s="60"/>
      <c r="AZ7110" s="61"/>
      <c r="BB7110" s="61" t="str">
        <f>IF(Settings!I7106&lt;&gt;"",Settings!I7106,"")</f>
        <v/>
      </c>
    </row>
    <row r="7111" spans="2:54" x14ac:dyDescent="0.2">
      <c r="B7111" s="13"/>
      <c r="C7111" s="12"/>
      <c r="D7111" s="12"/>
      <c r="E7111" s="12"/>
      <c r="F7111" s="12"/>
      <c r="G7111" s="12"/>
      <c r="H7111" s="12"/>
      <c r="I7111" s="15"/>
      <c r="J7111" s="31"/>
      <c r="K7111" s="180"/>
      <c r="L7111" s="40"/>
      <c r="M7111" s="14"/>
      <c r="N7111" s="16"/>
      <c r="O7111" s="49"/>
      <c r="P7111" s="64"/>
      <c r="Q7111" s="18"/>
      <c r="R7111" s="181">
        <f t="shared" si="996"/>
        <v>0</v>
      </c>
      <c r="S7111" s="181">
        <f t="shared" si="997"/>
        <v>0</v>
      </c>
      <c r="T7111" s="181">
        <f t="shared" si="998"/>
        <v>0</v>
      </c>
      <c r="AQ7111" s="1">
        <f>COUNT(L$11:L7111)</f>
        <v>37</v>
      </c>
      <c r="AR7111" s="43">
        <f t="shared" si="999"/>
        <v>40933</v>
      </c>
      <c r="AS7111" s="44">
        <f t="shared" si="1000"/>
        <v>89.120000000000019</v>
      </c>
      <c r="AT7111" s="10" t="str">
        <f t="shared" si="1001"/>
        <v/>
      </c>
      <c r="AU7111" s="20" t="str">
        <f t="shared" si="1002"/>
        <v/>
      </c>
      <c r="AV7111" s="42">
        <f t="shared" si="1003"/>
        <v>1</v>
      </c>
      <c r="AW7111" s="89">
        <f t="shared" si="1004"/>
        <v>0</v>
      </c>
      <c r="AX7111" s="168"/>
      <c r="AY7111" s="60"/>
      <c r="AZ7111" s="61"/>
      <c r="BB7111" s="61" t="str">
        <f>IF(Settings!I7107&lt;&gt;"",Settings!I7107,"")</f>
        <v/>
      </c>
    </row>
    <row r="7112" spans="2:54" x14ac:dyDescent="0.2">
      <c r="B7112" s="13"/>
      <c r="C7112" s="12"/>
      <c r="D7112" s="12"/>
      <c r="E7112" s="12"/>
      <c r="F7112" s="12"/>
      <c r="G7112" s="12"/>
      <c r="H7112" s="12"/>
      <c r="I7112" s="15"/>
      <c r="J7112" s="31"/>
      <c r="K7112" s="180"/>
      <c r="L7112" s="40"/>
      <c r="M7112" s="14"/>
      <c r="N7112" s="16"/>
      <c r="O7112" s="49"/>
      <c r="P7112" s="64"/>
      <c r="Q7112" s="18"/>
      <c r="R7112" s="181">
        <f t="shared" si="996"/>
        <v>0</v>
      </c>
      <c r="S7112" s="181">
        <f t="shared" si="997"/>
        <v>0</v>
      </c>
      <c r="T7112" s="181">
        <f t="shared" si="998"/>
        <v>0</v>
      </c>
      <c r="AQ7112" s="1">
        <f>COUNT(L$11:L7112)</f>
        <v>37</v>
      </c>
      <c r="AR7112" s="43">
        <f t="shared" si="999"/>
        <v>40933</v>
      </c>
      <c r="AS7112" s="44">
        <f t="shared" si="1000"/>
        <v>89.120000000000019</v>
      </c>
      <c r="AT7112" s="10" t="str">
        <f t="shared" si="1001"/>
        <v/>
      </c>
      <c r="AU7112" s="20" t="str">
        <f t="shared" si="1002"/>
        <v/>
      </c>
      <c r="AV7112" s="42">
        <f t="shared" si="1003"/>
        <v>1</v>
      </c>
      <c r="AW7112" s="89">
        <f t="shared" si="1004"/>
        <v>0</v>
      </c>
      <c r="AX7112" s="168"/>
      <c r="AY7112" s="60"/>
      <c r="AZ7112" s="61"/>
      <c r="BB7112" s="61" t="str">
        <f>IF(Settings!I7108&lt;&gt;"",Settings!I7108,"")</f>
        <v/>
      </c>
    </row>
    <row r="7113" spans="2:54" x14ac:dyDescent="0.2">
      <c r="B7113" s="13"/>
      <c r="C7113" s="12"/>
      <c r="D7113" s="12"/>
      <c r="E7113" s="12"/>
      <c r="F7113" s="12"/>
      <c r="G7113" s="12"/>
      <c r="H7113" s="12"/>
      <c r="I7113" s="15"/>
      <c r="J7113" s="31"/>
      <c r="K7113" s="180"/>
      <c r="L7113" s="40"/>
      <c r="M7113" s="14"/>
      <c r="N7113" s="16"/>
      <c r="O7113" s="49"/>
      <c r="P7113" s="64"/>
      <c r="Q7113" s="18"/>
      <c r="R7113" s="181">
        <f t="shared" si="996"/>
        <v>0</v>
      </c>
      <c r="S7113" s="181">
        <f t="shared" si="997"/>
        <v>0</v>
      </c>
      <c r="T7113" s="181">
        <f t="shared" si="998"/>
        <v>0</v>
      </c>
      <c r="AQ7113" s="1">
        <f>COUNT(L$11:L7113)</f>
        <v>37</v>
      </c>
      <c r="AR7113" s="43">
        <f t="shared" si="999"/>
        <v>40933</v>
      </c>
      <c r="AS7113" s="44">
        <f t="shared" si="1000"/>
        <v>89.120000000000019</v>
      </c>
      <c r="AT7113" s="10" t="str">
        <f t="shared" si="1001"/>
        <v/>
      </c>
      <c r="AU7113" s="20" t="str">
        <f t="shared" si="1002"/>
        <v/>
      </c>
      <c r="AV7113" s="42">
        <f t="shared" si="1003"/>
        <v>1</v>
      </c>
      <c r="AW7113" s="89">
        <f t="shared" si="1004"/>
        <v>0</v>
      </c>
      <c r="AX7113" s="168"/>
      <c r="AY7113" s="60"/>
      <c r="AZ7113" s="61"/>
      <c r="BB7113" s="61" t="str">
        <f>IF(Settings!I7109&lt;&gt;"",Settings!I7109,"")</f>
        <v/>
      </c>
    </row>
    <row r="7114" spans="2:54" x14ac:dyDescent="0.2">
      <c r="B7114" s="13"/>
      <c r="C7114" s="12"/>
      <c r="D7114" s="12"/>
      <c r="E7114" s="12"/>
      <c r="F7114" s="12"/>
      <c r="G7114" s="12"/>
      <c r="H7114" s="12"/>
      <c r="I7114" s="15"/>
      <c r="J7114" s="31"/>
      <c r="K7114" s="180"/>
      <c r="L7114" s="40"/>
      <c r="M7114" s="14"/>
      <c r="N7114" s="16"/>
      <c r="O7114" s="49"/>
      <c r="P7114" s="64"/>
      <c r="Q7114" s="18"/>
      <c r="R7114" s="181">
        <f t="shared" si="996"/>
        <v>0</v>
      </c>
      <c r="S7114" s="181">
        <f t="shared" si="997"/>
        <v>0</v>
      </c>
      <c r="T7114" s="181">
        <f t="shared" si="998"/>
        <v>0</v>
      </c>
      <c r="AQ7114" s="1">
        <f>COUNT(L$11:L7114)</f>
        <v>37</v>
      </c>
      <c r="AR7114" s="43">
        <f t="shared" si="999"/>
        <v>40933</v>
      </c>
      <c r="AS7114" s="44">
        <f t="shared" si="1000"/>
        <v>89.120000000000019</v>
      </c>
      <c r="AT7114" s="10" t="str">
        <f t="shared" si="1001"/>
        <v/>
      </c>
      <c r="AU7114" s="20" t="str">
        <f t="shared" si="1002"/>
        <v/>
      </c>
      <c r="AV7114" s="42">
        <f t="shared" si="1003"/>
        <v>1</v>
      </c>
      <c r="AW7114" s="89">
        <f t="shared" si="1004"/>
        <v>0</v>
      </c>
      <c r="AX7114" s="168"/>
      <c r="AY7114" s="60"/>
      <c r="AZ7114" s="61"/>
      <c r="BB7114" s="61" t="str">
        <f>IF(Settings!I7110&lt;&gt;"",Settings!I7110,"")</f>
        <v/>
      </c>
    </row>
    <row r="7115" spans="2:54" x14ac:dyDescent="0.2">
      <c r="B7115" s="13"/>
      <c r="C7115" s="12"/>
      <c r="D7115" s="12"/>
      <c r="E7115" s="12"/>
      <c r="F7115" s="12"/>
      <c r="G7115" s="12"/>
      <c r="H7115" s="12"/>
      <c r="I7115" s="15"/>
      <c r="J7115" s="31"/>
      <c r="K7115" s="180"/>
      <c r="L7115" s="40"/>
      <c r="M7115" s="14"/>
      <c r="N7115" s="16"/>
      <c r="O7115" s="49"/>
      <c r="P7115" s="64"/>
      <c r="Q7115" s="18"/>
      <c r="R7115" s="181">
        <f t="shared" si="996"/>
        <v>0</v>
      </c>
      <c r="S7115" s="181">
        <f t="shared" si="997"/>
        <v>0</v>
      </c>
      <c r="T7115" s="181">
        <f t="shared" si="998"/>
        <v>0</v>
      </c>
      <c r="AQ7115" s="1">
        <f>COUNT(L$11:L7115)</f>
        <v>37</v>
      </c>
      <c r="AR7115" s="43">
        <f t="shared" si="999"/>
        <v>40933</v>
      </c>
      <c r="AS7115" s="44">
        <f t="shared" si="1000"/>
        <v>89.120000000000019</v>
      </c>
      <c r="AT7115" s="10" t="str">
        <f t="shared" si="1001"/>
        <v/>
      </c>
      <c r="AU7115" s="20" t="str">
        <f t="shared" si="1002"/>
        <v/>
      </c>
      <c r="AV7115" s="42">
        <f t="shared" si="1003"/>
        <v>1</v>
      </c>
      <c r="AW7115" s="89">
        <f t="shared" si="1004"/>
        <v>0</v>
      </c>
      <c r="AX7115" s="168"/>
      <c r="AY7115" s="60"/>
      <c r="AZ7115" s="61"/>
      <c r="BB7115" s="61" t="str">
        <f>IF(Settings!I7111&lt;&gt;"",Settings!I7111,"")</f>
        <v/>
      </c>
    </row>
    <row r="7116" spans="2:54" x14ac:dyDescent="0.2">
      <c r="B7116" s="13"/>
      <c r="C7116" s="12"/>
      <c r="D7116" s="12"/>
      <c r="E7116" s="12"/>
      <c r="F7116" s="12"/>
      <c r="G7116" s="12"/>
      <c r="H7116" s="12"/>
      <c r="I7116" s="15"/>
      <c r="J7116" s="31"/>
      <c r="K7116" s="180"/>
      <c r="L7116" s="40"/>
      <c r="M7116" s="14"/>
      <c r="N7116" s="16"/>
      <c r="O7116" s="49"/>
      <c r="P7116" s="64"/>
      <c r="Q7116" s="18"/>
      <c r="R7116" s="181">
        <f t="shared" ref="R7116:R7179" si="1005">ROUND(IF(M7116&lt;&gt;"Y",IF(P7116&lt;&gt;"Y",K7116,K7116*(AV7116-1)),0),ROUNDING)</f>
        <v>0</v>
      </c>
      <c r="S7116" s="181">
        <f t="shared" ref="S7116:S7179" si="1006">ROUND(IF(O7116&gt;0,IF(M7116="Y",AW7116*(1-O7116),IF(AW7116&gt;R7116,R7116 + (AW7116 - R7116)*(1-O7116),AW7116)),AW7116),ROUNDING)</f>
        <v>0</v>
      </c>
      <c r="T7116" s="181">
        <f t="shared" ref="T7116:T7179" si="1007">ROUND(IF(N7116="P",0,IF(OR(M7116="N",M7116=""),S7116-R7116,S7116)),ROUNDING)</f>
        <v>0</v>
      </c>
      <c r="AQ7116" s="1">
        <f>COUNT(L$11:L7116)</f>
        <v>37</v>
      </c>
      <c r="AR7116" s="43">
        <f t="shared" si="999"/>
        <v>40933</v>
      </c>
      <c r="AS7116" s="44">
        <f t="shared" si="1000"/>
        <v>89.120000000000019</v>
      </c>
      <c r="AT7116" s="10" t="str">
        <f t="shared" si="1001"/>
        <v/>
      </c>
      <c r="AU7116" s="20" t="str">
        <f t="shared" si="1002"/>
        <v/>
      </c>
      <c r="AV7116" s="42">
        <f t="shared" si="1003"/>
        <v>1</v>
      </c>
      <c r="AW7116" s="89">
        <f t="shared" si="1004"/>
        <v>0</v>
      </c>
      <c r="AX7116" s="168"/>
      <c r="AY7116" s="60"/>
      <c r="AZ7116" s="61"/>
      <c r="BB7116" s="61" t="str">
        <f>IF(Settings!I7112&lt;&gt;"",Settings!I7112,"")</f>
        <v/>
      </c>
    </row>
    <row r="7117" spans="2:54" x14ac:dyDescent="0.2">
      <c r="B7117" s="13"/>
      <c r="C7117" s="12"/>
      <c r="D7117" s="12"/>
      <c r="E7117" s="12"/>
      <c r="F7117" s="12"/>
      <c r="G7117" s="12"/>
      <c r="H7117" s="12"/>
      <c r="I7117" s="15"/>
      <c r="J7117" s="31"/>
      <c r="K7117" s="180"/>
      <c r="L7117" s="40"/>
      <c r="M7117" s="14"/>
      <c r="N7117" s="16"/>
      <c r="O7117" s="49"/>
      <c r="P7117" s="64"/>
      <c r="Q7117" s="18"/>
      <c r="R7117" s="181">
        <f t="shared" si="1005"/>
        <v>0</v>
      </c>
      <c r="S7117" s="181">
        <f t="shared" si="1006"/>
        <v>0</v>
      </c>
      <c r="T7117" s="181">
        <f t="shared" si="1007"/>
        <v>0</v>
      </c>
      <c r="AQ7117" s="1">
        <f>COUNT(L$11:L7117)</f>
        <v>37</v>
      </c>
      <c r="AR7117" s="43">
        <f t="shared" ref="AR7117:AR7180" si="1008">IF(B7117&gt;2,B7117,AR7116)</f>
        <v>40933</v>
      </c>
      <c r="AS7117" s="44">
        <f t="shared" ref="AS7117:AS7180" si="1009">AS7116+T7117</f>
        <v>89.120000000000019</v>
      </c>
      <c r="AT7117" s="10" t="str">
        <f t="shared" ref="AT7117:AT7180" si="1010">IF(N7117="P",IF(P7117&lt;&gt;"Y",IF(M7117&lt;&gt;"Y",K7117*AV7117,K7117*AV7117-K7117),IF(M7117&lt;&gt;"Y",K7117 + K7117*(AV7117-1),K7117)),"")</f>
        <v/>
      </c>
      <c r="AU7117" s="20" t="str">
        <f t="shared" ref="AU7117:AU7180" si="1011">IF(M7117="Y",IF(P7117="Y",K7117*(AV7117-1),K7117),"")</f>
        <v/>
      </c>
      <c r="AV7117" s="42">
        <f t="shared" ref="AV7117:AV7180" si="1012">IF(L7117&lt;&gt;"",IF(ODDS_TYPE=1,L7117,IF(ODDS_TYPE=2,IF(L7117&gt;0,1+L7117/100,IF(L7117&lt;0,1-100/L7117,1)),IF(ODDS_TYPE=3,1+L7117,IF(ODDS_TYPE=4,1+L7117,IF(ODDS_TYPE=5,IF(L7117&gt;0,1+L7117,1-1/L7117),IF(ODDS_TYPE=6,IF(L7117&gt;=0,L7117+1,1-1/L7117),1)))))),1)</f>
        <v>1</v>
      </c>
      <c r="AW7117" s="89">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68"/>
      <c r="AY7117" s="60"/>
      <c r="AZ7117" s="61"/>
      <c r="BB7117" s="61" t="str">
        <f>IF(Settings!I7113&lt;&gt;"",Settings!I7113,"")</f>
        <v/>
      </c>
    </row>
    <row r="7118" spans="2:54" x14ac:dyDescent="0.2">
      <c r="B7118" s="13"/>
      <c r="C7118" s="12"/>
      <c r="D7118" s="12"/>
      <c r="E7118" s="12"/>
      <c r="F7118" s="12"/>
      <c r="G7118" s="12"/>
      <c r="H7118" s="12"/>
      <c r="I7118" s="15"/>
      <c r="J7118" s="31"/>
      <c r="K7118" s="180"/>
      <c r="L7118" s="40"/>
      <c r="M7118" s="14"/>
      <c r="N7118" s="16"/>
      <c r="O7118" s="49"/>
      <c r="P7118" s="64"/>
      <c r="Q7118" s="18"/>
      <c r="R7118" s="181">
        <f t="shared" si="1005"/>
        <v>0</v>
      </c>
      <c r="S7118" s="181">
        <f t="shared" si="1006"/>
        <v>0</v>
      </c>
      <c r="T7118" s="181">
        <f t="shared" si="1007"/>
        <v>0</v>
      </c>
      <c r="AQ7118" s="1">
        <f>COUNT(L$11:L7118)</f>
        <v>37</v>
      </c>
      <c r="AR7118" s="43">
        <f t="shared" si="1008"/>
        <v>40933</v>
      </c>
      <c r="AS7118" s="44">
        <f t="shared" si="1009"/>
        <v>89.120000000000019</v>
      </c>
      <c r="AT7118" s="10" t="str">
        <f t="shared" si="1010"/>
        <v/>
      </c>
      <c r="AU7118" s="20" t="str">
        <f t="shared" si="1011"/>
        <v/>
      </c>
      <c r="AV7118" s="42">
        <f t="shared" si="1012"/>
        <v>1</v>
      </c>
      <c r="AW7118" s="89">
        <f t="shared" si="1013"/>
        <v>0</v>
      </c>
      <c r="AX7118" s="168"/>
      <c r="AY7118" s="60"/>
      <c r="AZ7118" s="61"/>
      <c r="BB7118" s="61" t="str">
        <f>IF(Settings!I7114&lt;&gt;"",Settings!I7114,"")</f>
        <v/>
      </c>
    </row>
    <row r="7119" spans="2:54" x14ac:dyDescent="0.2">
      <c r="B7119" s="13"/>
      <c r="C7119" s="12"/>
      <c r="D7119" s="12"/>
      <c r="E7119" s="12"/>
      <c r="F7119" s="12"/>
      <c r="G7119" s="12"/>
      <c r="H7119" s="12"/>
      <c r="I7119" s="15"/>
      <c r="J7119" s="31"/>
      <c r="K7119" s="180"/>
      <c r="L7119" s="40"/>
      <c r="M7119" s="14"/>
      <c r="N7119" s="16"/>
      <c r="O7119" s="49"/>
      <c r="P7119" s="64"/>
      <c r="Q7119" s="18"/>
      <c r="R7119" s="181">
        <f t="shared" si="1005"/>
        <v>0</v>
      </c>
      <c r="S7119" s="181">
        <f t="shared" si="1006"/>
        <v>0</v>
      </c>
      <c r="T7119" s="181">
        <f t="shared" si="1007"/>
        <v>0</v>
      </c>
      <c r="AQ7119" s="1">
        <f>COUNT(L$11:L7119)</f>
        <v>37</v>
      </c>
      <c r="AR7119" s="43">
        <f t="shared" si="1008"/>
        <v>40933</v>
      </c>
      <c r="AS7119" s="44">
        <f t="shared" si="1009"/>
        <v>89.120000000000019</v>
      </c>
      <c r="AT7119" s="10" t="str">
        <f t="shared" si="1010"/>
        <v/>
      </c>
      <c r="AU7119" s="20" t="str">
        <f t="shared" si="1011"/>
        <v/>
      </c>
      <c r="AV7119" s="42">
        <f t="shared" si="1012"/>
        <v>1</v>
      </c>
      <c r="AW7119" s="89">
        <f t="shared" si="1013"/>
        <v>0</v>
      </c>
      <c r="AX7119" s="168"/>
      <c r="AY7119" s="60"/>
      <c r="AZ7119" s="61"/>
      <c r="BB7119" s="61" t="str">
        <f>IF(Settings!I7115&lt;&gt;"",Settings!I7115,"")</f>
        <v/>
      </c>
    </row>
    <row r="7120" spans="2:54" x14ac:dyDescent="0.2">
      <c r="B7120" s="13"/>
      <c r="C7120" s="12"/>
      <c r="D7120" s="12"/>
      <c r="E7120" s="12"/>
      <c r="F7120" s="12"/>
      <c r="G7120" s="12"/>
      <c r="H7120" s="12"/>
      <c r="I7120" s="15"/>
      <c r="J7120" s="31"/>
      <c r="K7120" s="180"/>
      <c r="L7120" s="40"/>
      <c r="M7120" s="14"/>
      <c r="N7120" s="16"/>
      <c r="O7120" s="49"/>
      <c r="P7120" s="64"/>
      <c r="Q7120" s="18"/>
      <c r="R7120" s="181">
        <f t="shared" si="1005"/>
        <v>0</v>
      </c>
      <c r="S7120" s="181">
        <f t="shared" si="1006"/>
        <v>0</v>
      </c>
      <c r="T7120" s="181">
        <f t="shared" si="1007"/>
        <v>0</v>
      </c>
      <c r="AQ7120" s="1">
        <f>COUNT(L$11:L7120)</f>
        <v>37</v>
      </c>
      <c r="AR7120" s="43">
        <f t="shared" si="1008"/>
        <v>40933</v>
      </c>
      <c r="AS7120" s="44">
        <f t="shared" si="1009"/>
        <v>89.120000000000019</v>
      </c>
      <c r="AT7120" s="10" t="str">
        <f t="shared" si="1010"/>
        <v/>
      </c>
      <c r="AU7120" s="20" t="str">
        <f t="shared" si="1011"/>
        <v/>
      </c>
      <c r="AV7120" s="42">
        <f t="shared" si="1012"/>
        <v>1</v>
      </c>
      <c r="AW7120" s="89">
        <f t="shared" si="1013"/>
        <v>0</v>
      </c>
      <c r="AX7120" s="168"/>
      <c r="AY7120" s="60"/>
      <c r="AZ7120" s="61"/>
      <c r="BB7120" s="61" t="str">
        <f>IF(Settings!I7116&lt;&gt;"",Settings!I7116,"")</f>
        <v/>
      </c>
    </row>
    <row r="7121" spans="2:54" x14ac:dyDescent="0.2">
      <c r="B7121" s="13"/>
      <c r="C7121" s="12"/>
      <c r="D7121" s="12"/>
      <c r="E7121" s="12"/>
      <c r="F7121" s="12"/>
      <c r="G7121" s="12"/>
      <c r="H7121" s="12"/>
      <c r="I7121" s="15"/>
      <c r="J7121" s="31"/>
      <c r="K7121" s="180"/>
      <c r="L7121" s="40"/>
      <c r="M7121" s="14"/>
      <c r="N7121" s="16"/>
      <c r="O7121" s="49"/>
      <c r="P7121" s="64"/>
      <c r="Q7121" s="18"/>
      <c r="R7121" s="181">
        <f t="shared" si="1005"/>
        <v>0</v>
      </c>
      <c r="S7121" s="181">
        <f t="shared" si="1006"/>
        <v>0</v>
      </c>
      <c r="T7121" s="181">
        <f t="shared" si="1007"/>
        <v>0</v>
      </c>
      <c r="AQ7121" s="1">
        <f>COUNT(L$11:L7121)</f>
        <v>37</v>
      </c>
      <c r="AR7121" s="43">
        <f t="shared" si="1008"/>
        <v>40933</v>
      </c>
      <c r="AS7121" s="44">
        <f t="shared" si="1009"/>
        <v>89.120000000000019</v>
      </c>
      <c r="AT7121" s="10" t="str">
        <f t="shared" si="1010"/>
        <v/>
      </c>
      <c r="AU7121" s="20" t="str">
        <f t="shared" si="1011"/>
        <v/>
      </c>
      <c r="AV7121" s="42">
        <f t="shared" si="1012"/>
        <v>1</v>
      </c>
      <c r="AW7121" s="89">
        <f t="shared" si="1013"/>
        <v>0</v>
      </c>
      <c r="AX7121" s="168"/>
      <c r="AY7121" s="60"/>
      <c r="AZ7121" s="61"/>
      <c r="BB7121" s="61" t="str">
        <f>IF(Settings!I7117&lt;&gt;"",Settings!I7117,"")</f>
        <v/>
      </c>
    </row>
    <row r="7122" spans="2:54" x14ac:dyDescent="0.2">
      <c r="B7122" s="13"/>
      <c r="C7122" s="12"/>
      <c r="D7122" s="12"/>
      <c r="E7122" s="12"/>
      <c r="F7122" s="12"/>
      <c r="G7122" s="12"/>
      <c r="H7122" s="12"/>
      <c r="I7122" s="15"/>
      <c r="J7122" s="31"/>
      <c r="K7122" s="180"/>
      <c r="L7122" s="40"/>
      <c r="M7122" s="14"/>
      <c r="N7122" s="16"/>
      <c r="O7122" s="49"/>
      <c r="P7122" s="64"/>
      <c r="Q7122" s="18"/>
      <c r="R7122" s="181">
        <f t="shared" si="1005"/>
        <v>0</v>
      </c>
      <c r="S7122" s="181">
        <f t="shared" si="1006"/>
        <v>0</v>
      </c>
      <c r="T7122" s="181">
        <f t="shared" si="1007"/>
        <v>0</v>
      </c>
      <c r="AQ7122" s="1">
        <f>COUNT(L$11:L7122)</f>
        <v>37</v>
      </c>
      <c r="AR7122" s="43">
        <f t="shared" si="1008"/>
        <v>40933</v>
      </c>
      <c r="AS7122" s="44">
        <f t="shared" si="1009"/>
        <v>89.120000000000019</v>
      </c>
      <c r="AT7122" s="10" t="str">
        <f t="shared" si="1010"/>
        <v/>
      </c>
      <c r="AU7122" s="20" t="str">
        <f t="shared" si="1011"/>
        <v/>
      </c>
      <c r="AV7122" s="42">
        <f t="shared" si="1012"/>
        <v>1</v>
      </c>
      <c r="AW7122" s="89">
        <f t="shared" si="1013"/>
        <v>0</v>
      </c>
      <c r="AX7122" s="168"/>
      <c r="AY7122" s="60"/>
      <c r="AZ7122" s="61"/>
      <c r="BB7122" s="61" t="str">
        <f>IF(Settings!I7118&lt;&gt;"",Settings!I7118,"")</f>
        <v/>
      </c>
    </row>
    <row r="7123" spans="2:54" x14ac:dyDescent="0.2">
      <c r="B7123" s="13"/>
      <c r="C7123" s="12"/>
      <c r="D7123" s="12"/>
      <c r="E7123" s="12"/>
      <c r="F7123" s="12"/>
      <c r="G7123" s="12"/>
      <c r="H7123" s="12"/>
      <c r="I7123" s="15"/>
      <c r="J7123" s="31"/>
      <c r="K7123" s="180"/>
      <c r="L7123" s="40"/>
      <c r="M7123" s="14"/>
      <c r="N7123" s="16"/>
      <c r="O7123" s="49"/>
      <c r="P7123" s="64"/>
      <c r="Q7123" s="18"/>
      <c r="R7123" s="181">
        <f t="shared" si="1005"/>
        <v>0</v>
      </c>
      <c r="S7123" s="181">
        <f t="shared" si="1006"/>
        <v>0</v>
      </c>
      <c r="T7123" s="181">
        <f t="shared" si="1007"/>
        <v>0</v>
      </c>
      <c r="AQ7123" s="1">
        <f>COUNT(L$11:L7123)</f>
        <v>37</v>
      </c>
      <c r="AR7123" s="43">
        <f t="shared" si="1008"/>
        <v>40933</v>
      </c>
      <c r="AS7123" s="44">
        <f t="shared" si="1009"/>
        <v>89.120000000000019</v>
      </c>
      <c r="AT7123" s="10" t="str">
        <f t="shared" si="1010"/>
        <v/>
      </c>
      <c r="AU7123" s="20" t="str">
        <f t="shared" si="1011"/>
        <v/>
      </c>
      <c r="AV7123" s="42">
        <f t="shared" si="1012"/>
        <v>1</v>
      </c>
      <c r="AW7123" s="89">
        <f t="shared" si="1013"/>
        <v>0</v>
      </c>
      <c r="AX7123" s="168"/>
      <c r="AY7123" s="60"/>
      <c r="AZ7123" s="61"/>
      <c r="BB7123" s="61" t="str">
        <f>IF(Settings!I7119&lt;&gt;"",Settings!I7119,"")</f>
        <v/>
      </c>
    </row>
    <row r="7124" spans="2:54" x14ac:dyDescent="0.2">
      <c r="B7124" s="13"/>
      <c r="C7124" s="12"/>
      <c r="D7124" s="12"/>
      <c r="E7124" s="12"/>
      <c r="F7124" s="12"/>
      <c r="G7124" s="12"/>
      <c r="H7124" s="12"/>
      <c r="I7124" s="15"/>
      <c r="J7124" s="31"/>
      <c r="K7124" s="180"/>
      <c r="L7124" s="40"/>
      <c r="M7124" s="14"/>
      <c r="N7124" s="16"/>
      <c r="O7124" s="49"/>
      <c r="P7124" s="64"/>
      <c r="Q7124" s="18"/>
      <c r="R7124" s="181">
        <f t="shared" si="1005"/>
        <v>0</v>
      </c>
      <c r="S7124" s="181">
        <f t="shared" si="1006"/>
        <v>0</v>
      </c>
      <c r="T7124" s="181">
        <f t="shared" si="1007"/>
        <v>0</v>
      </c>
      <c r="AQ7124" s="1">
        <f>COUNT(L$11:L7124)</f>
        <v>37</v>
      </c>
      <c r="AR7124" s="43">
        <f t="shared" si="1008"/>
        <v>40933</v>
      </c>
      <c r="AS7124" s="44">
        <f t="shared" si="1009"/>
        <v>89.120000000000019</v>
      </c>
      <c r="AT7124" s="10" t="str">
        <f t="shared" si="1010"/>
        <v/>
      </c>
      <c r="AU7124" s="20" t="str">
        <f t="shared" si="1011"/>
        <v/>
      </c>
      <c r="AV7124" s="42">
        <f t="shared" si="1012"/>
        <v>1</v>
      </c>
      <c r="AW7124" s="89">
        <f t="shared" si="1013"/>
        <v>0</v>
      </c>
      <c r="AX7124" s="168"/>
      <c r="AY7124" s="60"/>
      <c r="AZ7124" s="61"/>
      <c r="BB7124" s="61" t="str">
        <f>IF(Settings!I7120&lt;&gt;"",Settings!I7120,"")</f>
        <v/>
      </c>
    </row>
    <row r="7125" spans="2:54" x14ac:dyDescent="0.2">
      <c r="B7125" s="13"/>
      <c r="C7125" s="12"/>
      <c r="D7125" s="12"/>
      <c r="E7125" s="12"/>
      <c r="F7125" s="12"/>
      <c r="G7125" s="12"/>
      <c r="H7125" s="12"/>
      <c r="I7125" s="15"/>
      <c r="J7125" s="31"/>
      <c r="K7125" s="180"/>
      <c r="L7125" s="40"/>
      <c r="M7125" s="14"/>
      <c r="N7125" s="16"/>
      <c r="O7125" s="49"/>
      <c r="P7125" s="64"/>
      <c r="Q7125" s="18"/>
      <c r="R7125" s="181">
        <f t="shared" si="1005"/>
        <v>0</v>
      </c>
      <c r="S7125" s="181">
        <f t="shared" si="1006"/>
        <v>0</v>
      </c>
      <c r="T7125" s="181">
        <f t="shared" si="1007"/>
        <v>0</v>
      </c>
      <c r="AQ7125" s="1">
        <f>COUNT(L$11:L7125)</f>
        <v>37</v>
      </c>
      <c r="AR7125" s="43">
        <f t="shared" si="1008"/>
        <v>40933</v>
      </c>
      <c r="AS7125" s="44">
        <f t="shared" si="1009"/>
        <v>89.120000000000019</v>
      </c>
      <c r="AT7125" s="10" t="str">
        <f t="shared" si="1010"/>
        <v/>
      </c>
      <c r="AU7125" s="20" t="str">
        <f t="shared" si="1011"/>
        <v/>
      </c>
      <c r="AV7125" s="42">
        <f t="shared" si="1012"/>
        <v>1</v>
      </c>
      <c r="AW7125" s="89">
        <f t="shared" si="1013"/>
        <v>0</v>
      </c>
      <c r="AX7125" s="168"/>
      <c r="AY7125" s="60"/>
      <c r="AZ7125" s="61"/>
      <c r="BB7125" s="61" t="str">
        <f>IF(Settings!I7121&lt;&gt;"",Settings!I7121,"")</f>
        <v/>
      </c>
    </row>
    <row r="7126" spans="2:54" x14ac:dyDescent="0.2">
      <c r="B7126" s="13"/>
      <c r="C7126" s="12"/>
      <c r="D7126" s="12"/>
      <c r="E7126" s="12"/>
      <c r="F7126" s="12"/>
      <c r="G7126" s="12"/>
      <c r="H7126" s="12"/>
      <c r="I7126" s="15"/>
      <c r="J7126" s="31"/>
      <c r="K7126" s="180"/>
      <c r="L7126" s="40"/>
      <c r="M7126" s="14"/>
      <c r="N7126" s="16"/>
      <c r="O7126" s="49"/>
      <c r="P7126" s="64"/>
      <c r="Q7126" s="18"/>
      <c r="R7126" s="181">
        <f t="shared" si="1005"/>
        <v>0</v>
      </c>
      <c r="S7126" s="181">
        <f t="shared" si="1006"/>
        <v>0</v>
      </c>
      <c r="T7126" s="181">
        <f t="shared" si="1007"/>
        <v>0</v>
      </c>
      <c r="AQ7126" s="1">
        <f>COUNT(L$11:L7126)</f>
        <v>37</v>
      </c>
      <c r="AR7126" s="43">
        <f t="shared" si="1008"/>
        <v>40933</v>
      </c>
      <c r="AS7126" s="44">
        <f t="shared" si="1009"/>
        <v>89.120000000000019</v>
      </c>
      <c r="AT7126" s="10" t="str">
        <f t="shared" si="1010"/>
        <v/>
      </c>
      <c r="AU7126" s="20" t="str">
        <f t="shared" si="1011"/>
        <v/>
      </c>
      <c r="AV7126" s="42">
        <f t="shared" si="1012"/>
        <v>1</v>
      </c>
      <c r="AW7126" s="89">
        <f t="shared" si="1013"/>
        <v>0</v>
      </c>
      <c r="AX7126" s="168"/>
      <c r="AY7126" s="60"/>
      <c r="AZ7126" s="61"/>
      <c r="BB7126" s="61" t="str">
        <f>IF(Settings!I7122&lt;&gt;"",Settings!I7122,"")</f>
        <v/>
      </c>
    </row>
    <row r="7127" spans="2:54" x14ac:dyDescent="0.2">
      <c r="B7127" s="13"/>
      <c r="C7127" s="12"/>
      <c r="D7127" s="12"/>
      <c r="E7127" s="12"/>
      <c r="F7127" s="12"/>
      <c r="G7127" s="12"/>
      <c r="H7127" s="12"/>
      <c r="I7127" s="15"/>
      <c r="J7127" s="31"/>
      <c r="K7127" s="180"/>
      <c r="L7127" s="40"/>
      <c r="M7127" s="14"/>
      <c r="N7127" s="16"/>
      <c r="O7127" s="49"/>
      <c r="P7127" s="64"/>
      <c r="Q7127" s="18"/>
      <c r="R7127" s="181">
        <f t="shared" si="1005"/>
        <v>0</v>
      </c>
      <c r="S7127" s="181">
        <f t="shared" si="1006"/>
        <v>0</v>
      </c>
      <c r="T7127" s="181">
        <f t="shared" si="1007"/>
        <v>0</v>
      </c>
      <c r="AQ7127" s="1">
        <f>COUNT(L$11:L7127)</f>
        <v>37</v>
      </c>
      <c r="AR7127" s="43">
        <f t="shared" si="1008"/>
        <v>40933</v>
      </c>
      <c r="AS7127" s="44">
        <f t="shared" si="1009"/>
        <v>89.120000000000019</v>
      </c>
      <c r="AT7127" s="10" t="str">
        <f t="shared" si="1010"/>
        <v/>
      </c>
      <c r="AU7127" s="20" t="str">
        <f t="shared" si="1011"/>
        <v/>
      </c>
      <c r="AV7127" s="42">
        <f t="shared" si="1012"/>
        <v>1</v>
      </c>
      <c r="AW7127" s="89">
        <f t="shared" si="1013"/>
        <v>0</v>
      </c>
      <c r="AX7127" s="168"/>
      <c r="AY7127" s="60"/>
      <c r="AZ7127" s="61"/>
      <c r="BB7127" s="61" t="str">
        <f>IF(Settings!I7123&lt;&gt;"",Settings!I7123,"")</f>
        <v/>
      </c>
    </row>
    <row r="7128" spans="2:54" x14ac:dyDescent="0.2">
      <c r="B7128" s="13"/>
      <c r="C7128" s="12"/>
      <c r="D7128" s="12"/>
      <c r="E7128" s="12"/>
      <c r="F7128" s="12"/>
      <c r="G7128" s="12"/>
      <c r="H7128" s="12"/>
      <c r="I7128" s="15"/>
      <c r="J7128" s="31"/>
      <c r="K7128" s="180"/>
      <c r="L7128" s="40"/>
      <c r="M7128" s="14"/>
      <c r="N7128" s="16"/>
      <c r="O7128" s="49"/>
      <c r="P7128" s="64"/>
      <c r="Q7128" s="18"/>
      <c r="R7128" s="181">
        <f t="shared" si="1005"/>
        <v>0</v>
      </c>
      <c r="S7128" s="181">
        <f t="shared" si="1006"/>
        <v>0</v>
      </c>
      <c r="T7128" s="181">
        <f t="shared" si="1007"/>
        <v>0</v>
      </c>
      <c r="AQ7128" s="1">
        <f>COUNT(L$11:L7128)</f>
        <v>37</v>
      </c>
      <c r="AR7128" s="43">
        <f t="shared" si="1008"/>
        <v>40933</v>
      </c>
      <c r="AS7128" s="44">
        <f t="shared" si="1009"/>
        <v>89.120000000000019</v>
      </c>
      <c r="AT7128" s="10" t="str">
        <f t="shared" si="1010"/>
        <v/>
      </c>
      <c r="AU7128" s="20" t="str">
        <f t="shared" si="1011"/>
        <v/>
      </c>
      <c r="AV7128" s="42">
        <f t="shared" si="1012"/>
        <v>1</v>
      </c>
      <c r="AW7128" s="89">
        <f t="shared" si="1013"/>
        <v>0</v>
      </c>
      <c r="AX7128" s="168"/>
      <c r="AY7128" s="60"/>
      <c r="AZ7128" s="61"/>
      <c r="BB7128" s="61" t="str">
        <f>IF(Settings!I7124&lt;&gt;"",Settings!I7124,"")</f>
        <v/>
      </c>
    </row>
    <row r="7129" spans="2:54" x14ac:dyDescent="0.2">
      <c r="B7129" s="13"/>
      <c r="C7129" s="12"/>
      <c r="D7129" s="12"/>
      <c r="E7129" s="12"/>
      <c r="F7129" s="12"/>
      <c r="G7129" s="12"/>
      <c r="H7129" s="12"/>
      <c r="I7129" s="15"/>
      <c r="J7129" s="31"/>
      <c r="K7129" s="180"/>
      <c r="L7129" s="40"/>
      <c r="M7129" s="14"/>
      <c r="N7129" s="16"/>
      <c r="O7129" s="49"/>
      <c r="P7129" s="64"/>
      <c r="Q7129" s="18"/>
      <c r="R7129" s="181">
        <f t="shared" si="1005"/>
        <v>0</v>
      </c>
      <c r="S7129" s="181">
        <f t="shared" si="1006"/>
        <v>0</v>
      </c>
      <c r="T7129" s="181">
        <f t="shared" si="1007"/>
        <v>0</v>
      </c>
      <c r="AQ7129" s="1">
        <f>COUNT(L$11:L7129)</f>
        <v>37</v>
      </c>
      <c r="AR7129" s="43">
        <f t="shared" si="1008"/>
        <v>40933</v>
      </c>
      <c r="AS7129" s="44">
        <f t="shared" si="1009"/>
        <v>89.120000000000019</v>
      </c>
      <c r="AT7129" s="10" t="str">
        <f t="shared" si="1010"/>
        <v/>
      </c>
      <c r="AU7129" s="20" t="str">
        <f t="shared" si="1011"/>
        <v/>
      </c>
      <c r="AV7129" s="42">
        <f t="shared" si="1012"/>
        <v>1</v>
      </c>
      <c r="AW7129" s="89">
        <f t="shared" si="1013"/>
        <v>0</v>
      </c>
      <c r="AX7129" s="168"/>
      <c r="AY7129" s="60"/>
      <c r="AZ7129" s="61"/>
      <c r="BB7129" s="61" t="str">
        <f>IF(Settings!I7125&lt;&gt;"",Settings!I7125,"")</f>
        <v/>
      </c>
    </row>
    <row r="7130" spans="2:54" x14ac:dyDescent="0.2">
      <c r="B7130" s="13"/>
      <c r="C7130" s="12"/>
      <c r="D7130" s="12"/>
      <c r="E7130" s="12"/>
      <c r="F7130" s="12"/>
      <c r="G7130" s="12"/>
      <c r="H7130" s="12"/>
      <c r="I7130" s="15"/>
      <c r="J7130" s="31"/>
      <c r="K7130" s="180"/>
      <c r="L7130" s="40"/>
      <c r="M7130" s="14"/>
      <c r="N7130" s="16"/>
      <c r="O7130" s="49"/>
      <c r="P7130" s="64"/>
      <c r="Q7130" s="18"/>
      <c r="R7130" s="181">
        <f t="shared" si="1005"/>
        <v>0</v>
      </c>
      <c r="S7130" s="181">
        <f t="shared" si="1006"/>
        <v>0</v>
      </c>
      <c r="T7130" s="181">
        <f t="shared" si="1007"/>
        <v>0</v>
      </c>
      <c r="AQ7130" s="1">
        <f>COUNT(L$11:L7130)</f>
        <v>37</v>
      </c>
      <c r="AR7130" s="43">
        <f t="shared" si="1008"/>
        <v>40933</v>
      </c>
      <c r="AS7130" s="44">
        <f t="shared" si="1009"/>
        <v>89.120000000000019</v>
      </c>
      <c r="AT7130" s="10" t="str">
        <f t="shared" si="1010"/>
        <v/>
      </c>
      <c r="AU7130" s="20" t="str">
        <f t="shared" si="1011"/>
        <v/>
      </c>
      <c r="AV7130" s="42">
        <f t="shared" si="1012"/>
        <v>1</v>
      </c>
      <c r="AW7130" s="89">
        <f t="shared" si="1013"/>
        <v>0</v>
      </c>
      <c r="AX7130" s="168"/>
      <c r="AY7130" s="60"/>
      <c r="AZ7130" s="61"/>
      <c r="BB7130" s="61" t="str">
        <f>IF(Settings!I7126&lt;&gt;"",Settings!I7126,"")</f>
        <v/>
      </c>
    </row>
    <row r="7131" spans="2:54" x14ac:dyDescent="0.2">
      <c r="B7131" s="13"/>
      <c r="C7131" s="12"/>
      <c r="D7131" s="12"/>
      <c r="E7131" s="12"/>
      <c r="F7131" s="12"/>
      <c r="G7131" s="12"/>
      <c r="H7131" s="12"/>
      <c r="I7131" s="15"/>
      <c r="J7131" s="31"/>
      <c r="K7131" s="180"/>
      <c r="L7131" s="40"/>
      <c r="M7131" s="14"/>
      <c r="N7131" s="16"/>
      <c r="O7131" s="49"/>
      <c r="P7131" s="64"/>
      <c r="Q7131" s="18"/>
      <c r="R7131" s="181">
        <f t="shared" si="1005"/>
        <v>0</v>
      </c>
      <c r="S7131" s="181">
        <f t="shared" si="1006"/>
        <v>0</v>
      </c>
      <c r="T7131" s="181">
        <f t="shared" si="1007"/>
        <v>0</v>
      </c>
      <c r="AQ7131" s="1">
        <f>COUNT(L$11:L7131)</f>
        <v>37</v>
      </c>
      <c r="AR7131" s="43">
        <f t="shared" si="1008"/>
        <v>40933</v>
      </c>
      <c r="AS7131" s="44">
        <f t="shared" si="1009"/>
        <v>89.120000000000019</v>
      </c>
      <c r="AT7131" s="10" t="str">
        <f t="shared" si="1010"/>
        <v/>
      </c>
      <c r="AU7131" s="20" t="str">
        <f t="shared" si="1011"/>
        <v/>
      </c>
      <c r="AV7131" s="42">
        <f t="shared" si="1012"/>
        <v>1</v>
      </c>
      <c r="AW7131" s="89">
        <f t="shared" si="1013"/>
        <v>0</v>
      </c>
      <c r="AX7131" s="168"/>
      <c r="AY7131" s="60"/>
      <c r="AZ7131" s="61"/>
      <c r="BB7131" s="61" t="str">
        <f>IF(Settings!I7127&lt;&gt;"",Settings!I7127,"")</f>
        <v/>
      </c>
    </row>
    <row r="7132" spans="2:54" x14ac:dyDescent="0.2">
      <c r="B7132" s="13"/>
      <c r="C7132" s="12"/>
      <c r="D7132" s="12"/>
      <c r="E7132" s="12"/>
      <c r="F7132" s="12"/>
      <c r="G7132" s="12"/>
      <c r="H7132" s="12"/>
      <c r="I7132" s="15"/>
      <c r="J7132" s="31"/>
      <c r="K7132" s="180"/>
      <c r="L7132" s="40"/>
      <c r="M7132" s="14"/>
      <c r="N7132" s="16"/>
      <c r="O7132" s="49"/>
      <c r="P7132" s="64"/>
      <c r="Q7132" s="18"/>
      <c r="R7132" s="181">
        <f t="shared" si="1005"/>
        <v>0</v>
      </c>
      <c r="S7132" s="181">
        <f t="shared" si="1006"/>
        <v>0</v>
      </c>
      <c r="T7132" s="181">
        <f t="shared" si="1007"/>
        <v>0</v>
      </c>
      <c r="AQ7132" s="1">
        <f>COUNT(L$11:L7132)</f>
        <v>37</v>
      </c>
      <c r="AR7132" s="43">
        <f t="shared" si="1008"/>
        <v>40933</v>
      </c>
      <c r="AS7132" s="44">
        <f t="shared" si="1009"/>
        <v>89.120000000000019</v>
      </c>
      <c r="AT7132" s="10" t="str">
        <f t="shared" si="1010"/>
        <v/>
      </c>
      <c r="AU7132" s="20" t="str">
        <f t="shared" si="1011"/>
        <v/>
      </c>
      <c r="AV7132" s="42">
        <f t="shared" si="1012"/>
        <v>1</v>
      </c>
      <c r="AW7132" s="89">
        <f t="shared" si="1013"/>
        <v>0</v>
      </c>
      <c r="AX7132" s="168"/>
      <c r="AY7132" s="60"/>
      <c r="AZ7132" s="61"/>
      <c r="BB7132" s="61" t="str">
        <f>IF(Settings!I7128&lt;&gt;"",Settings!I7128,"")</f>
        <v/>
      </c>
    </row>
    <row r="7133" spans="2:54" x14ac:dyDescent="0.2">
      <c r="B7133" s="13"/>
      <c r="C7133" s="12"/>
      <c r="D7133" s="12"/>
      <c r="E7133" s="12"/>
      <c r="F7133" s="12"/>
      <c r="G7133" s="12"/>
      <c r="H7133" s="12"/>
      <c r="I7133" s="15"/>
      <c r="J7133" s="31"/>
      <c r="K7133" s="180"/>
      <c r="L7133" s="40"/>
      <c r="M7133" s="14"/>
      <c r="N7133" s="16"/>
      <c r="O7133" s="49"/>
      <c r="P7133" s="64"/>
      <c r="Q7133" s="18"/>
      <c r="R7133" s="181">
        <f t="shared" si="1005"/>
        <v>0</v>
      </c>
      <c r="S7133" s="181">
        <f t="shared" si="1006"/>
        <v>0</v>
      </c>
      <c r="T7133" s="181">
        <f t="shared" si="1007"/>
        <v>0</v>
      </c>
      <c r="AQ7133" s="1">
        <f>COUNT(L$11:L7133)</f>
        <v>37</v>
      </c>
      <c r="AR7133" s="43">
        <f t="shared" si="1008"/>
        <v>40933</v>
      </c>
      <c r="AS7133" s="44">
        <f t="shared" si="1009"/>
        <v>89.120000000000019</v>
      </c>
      <c r="AT7133" s="10" t="str">
        <f t="shared" si="1010"/>
        <v/>
      </c>
      <c r="AU7133" s="20" t="str">
        <f t="shared" si="1011"/>
        <v/>
      </c>
      <c r="AV7133" s="42">
        <f t="shared" si="1012"/>
        <v>1</v>
      </c>
      <c r="AW7133" s="89">
        <f t="shared" si="1013"/>
        <v>0</v>
      </c>
      <c r="AX7133" s="168"/>
      <c r="AY7133" s="60"/>
      <c r="AZ7133" s="61"/>
      <c r="BB7133" s="61" t="str">
        <f>IF(Settings!I7129&lt;&gt;"",Settings!I7129,"")</f>
        <v/>
      </c>
    </row>
    <row r="7134" spans="2:54" x14ac:dyDescent="0.2">
      <c r="B7134" s="13"/>
      <c r="C7134" s="12"/>
      <c r="D7134" s="12"/>
      <c r="E7134" s="12"/>
      <c r="F7134" s="12"/>
      <c r="G7134" s="12"/>
      <c r="H7134" s="12"/>
      <c r="I7134" s="15"/>
      <c r="J7134" s="31"/>
      <c r="K7134" s="180"/>
      <c r="L7134" s="40"/>
      <c r="M7134" s="14"/>
      <c r="N7134" s="16"/>
      <c r="O7134" s="49"/>
      <c r="P7134" s="64"/>
      <c r="Q7134" s="18"/>
      <c r="R7134" s="181">
        <f t="shared" si="1005"/>
        <v>0</v>
      </c>
      <c r="S7134" s="181">
        <f t="shared" si="1006"/>
        <v>0</v>
      </c>
      <c r="T7134" s="181">
        <f t="shared" si="1007"/>
        <v>0</v>
      </c>
      <c r="AQ7134" s="1">
        <f>COUNT(L$11:L7134)</f>
        <v>37</v>
      </c>
      <c r="AR7134" s="43">
        <f t="shared" si="1008"/>
        <v>40933</v>
      </c>
      <c r="AS7134" s="44">
        <f t="shared" si="1009"/>
        <v>89.120000000000019</v>
      </c>
      <c r="AT7134" s="10" t="str">
        <f t="shared" si="1010"/>
        <v/>
      </c>
      <c r="AU7134" s="20" t="str">
        <f t="shared" si="1011"/>
        <v/>
      </c>
      <c r="AV7134" s="42">
        <f t="shared" si="1012"/>
        <v>1</v>
      </c>
      <c r="AW7134" s="89">
        <f t="shared" si="1013"/>
        <v>0</v>
      </c>
      <c r="AX7134" s="168"/>
      <c r="AY7134" s="60"/>
      <c r="AZ7134" s="61"/>
      <c r="BB7134" s="61" t="str">
        <f>IF(Settings!I7130&lt;&gt;"",Settings!I7130,"")</f>
        <v/>
      </c>
    </row>
    <row r="7135" spans="2:54" x14ac:dyDescent="0.2">
      <c r="B7135" s="13"/>
      <c r="C7135" s="12"/>
      <c r="D7135" s="12"/>
      <c r="E7135" s="12"/>
      <c r="F7135" s="12"/>
      <c r="G7135" s="12"/>
      <c r="H7135" s="12"/>
      <c r="I7135" s="15"/>
      <c r="J7135" s="31"/>
      <c r="K7135" s="180"/>
      <c r="L7135" s="40"/>
      <c r="M7135" s="14"/>
      <c r="N7135" s="16"/>
      <c r="O7135" s="49"/>
      <c r="P7135" s="64"/>
      <c r="Q7135" s="18"/>
      <c r="R7135" s="181">
        <f t="shared" si="1005"/>
        <v>0</v>
      </c>
      <c r="S7135" s="181">
        <f t="shared" si="1006"/>
        <v>0</v>
      </c>
      <c r="T7135" s="181">
        <f t="shared" si="1007"/>
        <v>0</v>
      </c>
      <c r="AQ7135" s="1">
        <f>COUNT(L$11:L7135)</f>
        <v>37</v>
      </c>
      <c r="AR7135" s="43">
        <f t="shared" si="1008"/>
        <v>40933</v>
      </c>
      <c r="AS7135" s="44">
        <f t="shared" si="1009"/>
        <v>89.120000000000019</v>
      </c>
      <c r="AT7135" s="10" t="str">
        <f t="shared" si="1010"/>
        <v/>
      </c>
      <c r="AU7135" s="20" t="str">
        <f t="shared" si="1011"/>
        <v/>
      </c>
      <c r="AV7135" s="42">
        <f t="shared" si="1012"/>
        <v>1</v>
      </c>
      <c r="AW7135" s="89">
        <f t="shared" si="1013"/>
        <v>0</v>
      </c>
      <c r="AX7135" s="168"/>
      <c r="AY7135" s="60"/>
      <c r="AZ7135" s="61"/>
      <c r="BB7135" s="61" t="str">
        <f>IF(Settings!I7131&lt;&gt;"",Settings!I7131,"")</f>
        <v/>
      </c>
    </row>
    <row r="7136" spans="2:54" x14ac:dyDescent="0.2">
      <c r="B7136" s="13"/>
      <c r="C7136" s="12"/>
      <c r="D7136" s="12"/>
      <c r="E7136" s="12"/>
      <c r="F7136" s="12"/>
      <c r="G7136" s="12"/>
      <c r="H7136" s="12"/>
      <c r="I7136" s="15"/>
      <c r="J7136" s="31"/>
      <c r="K7136" s="180"/>
      <c r="L7136" s="40"/>
      <c r="M7136" s="14"/>
      <c r="N7136" s="16"/>
      <c r="O7136" s="49"/>
      <c r="P7136" s="64"/>
      <c r="Q7136" s="18"/>
      <c r="R7136" s="181">
        <f t="shared" si="1005"/>
        <v>0</v>
      </c>
      <c r="S7136" s="181">
        <f t="shared" si="1006"/>
        <v>0</v>
      </c>
      <c r="T7136" s="181">
        <f t="shared" si="1007"/>
        <v>0</v>
      </c>
      <c r="AQ7136" s="1">
        <f>COUNT(L$11:L7136)</f>
        <v>37</v>
      </c>
      <c r="AR7136" s="43">
        <f t="shared" si="1008"/>
        <v>40933</v>
      </c>
      <c r="AS7136" s="44">
        <f t="shared" si="1009"/>
        <v>89.120000000000019</v>
      </c>
      <c r="AT7136" s="10" t="str">
        <f t="shared" si="1010"/>
        <v/>
      </c>
      <c r="AU7136" s="20" t="str">
        <f t="shared" si="1011"/>
        <v/>
      </c>
      <c r="AV7136" s="42">
        <f t="shared" si="1012"/>
        <v>1</v>
      </c>
      <c r="AW7136" s="89">
        <f t="shared" si="1013"/>
        <v>0</v>
      </c>
      <c r="AX7136" s="168"/>
      <c r="AY7136" s="60"/>
      <c r="AZ7136" s="61"/>
      <c r="BB7136" s="61" t="str">
        <f>IF(Settings!I7132&lt;&gt;"",Settings!I7132,"")</f>
        <v/>
      </c>
    </row>
    <row r="7137" spans="2:54" x14ac:dyDescent="0.2">
      <c r="B7137" s="13"/>
      <c r="C7137" s="12"/>
      <c r="D7137" s="12"/>
      <c r="E7137" s="12"/>
      <c r="F7137" s="12"/>
      <c r="G7137" s="12"/>
      <c r="H7137" s="12"/>
      <c r="I7137" s="15"/>
      <c r="J7137" s="31"/>
      <c r="K7137" s="180"/>
      <c r="L7137" s="40"/>
      <c r="M7137" s="14"/>
      <c r="N7137" s="16"/>
      <c r="O7137" s="49"/>
      <c r="P7137" s="64"/>
      <c r="Q7137" s="18"/>
      <c r="R7137" s="181">
        <f t="shared" si="1005"/>
        <v>0</v>
      </c>
      <c r="S7137" s="181">
        <f t="shared" si="1006"/>
        <v>0</v>
      </c>
      <c r="T7137" s="181">
        <f t="shared" si="1007"/>
        <v>0</v>
      </c>
      <c r="AQ7137" s="1">
        <f>COUNT(L$11:L7137)</f>
        <v>37</v>
      </c>
      <c r="AR7137" s="43">
        <f t="shared" si="1008"/>
        <v>40933</v>
      </c>
      <c r="AS7137" s="44">
        <f t="shared" si="1009"/>
        <v>89.120000000000019</v>
      </c>
      <c r="AT7137" s="10" t="str">
        <f t="shared" si="1010"/>
        <v/>
      </c>
      <c r="AU7137" s="20" t="str">
        <f t="shared" si="1011"/>
        <v/>
      </c>
      <c r="AV7137" s="42">
        <f t="shared" si="1012"/>
        <v>1</v>
      </c>
      <c r="AW7137" s="89">
        <f t="shared" si="1013"/>
        <v>0</v>
      </c>
      <c r="AX7137" s="168"/>
      <c r="AY7137" s="60"/>
      <c r="AZ7137" s="61"/>
      <c r="BB7137" s="61" t="str">
        <f>IF(Settings!I7133&lt;&gt;"",Settings!I7133,"")</f>
        <v/>
      </c>
    </row>
    <row r="7138" spans="2:54" x14ac:dyDescent="0.2">
      <c r="B7138" s="13"/>
      <c r="C7138" s="12"/>
      <c r="D7138" s="12"/>
      <c r="E7138" s="12"/>
      <c r="F7138" s="12"/>
      <c r="G7138" s="12"/>
      <c r="H7138" s="12"/>
      <c r="I7138" s="15"/>
      <c r="J7138" s="31"/>
      <c r="K7138" s="180"/>
      <c r="L7138" s="40"/>
      <c r="M7138" s="14"/>
      <c r="N7138" s="16"/>
      <c r="O7138" s="49"/>
      <c r="P7138" s="64"/>
      <c r="Q7138" s="18"/>
      <c r="R7138" s="181">
        <f t="shared" si="1005"/>
        <v>0</v>
      </c>
      <c r="S7138" s="181">
        <f t="shared" si="1006"/>
        <v>0</v>
      </c>
      <c r="T7138" s="181">
        <f t="shared" si="1007"/>
        <v>0</v>
      </c>
      <c r="AQ7138" s="1">
        <f>COUNT(L$11:L7138)</f>
        <v>37</v>
      </c>
      <c r="AR7138" s="43">
        <f t="shared" si="1008"/>
        <v>40933</v>
      </c>
      <c r="AS7138" s="44">
        <f t="shared" si="1009"/>
        <v>89.120000000000019</v>
      </c>
      <c r="AT7138" s="10" t="str">
        <f t="shared" si="1010"/>
        <v/>
      </c>
      <c r="AU7138" s="20" t="str">
        <f t="shared" si="1011"/>
        <v/>
      </c>
      <c r="AV7138" s="42">
        <f t="shared" si="1012"/>
        <v>1</v>
      </c>
      <c r="AW7138" s="89">
        <f t="shared" si="1013"/>
        <v>0</v>
      </c>
      <c r="AX7138" s="168"/>
      <c r="AY7138" s="60"/>
      <c r="AZ7138" s="61"/>
      <c r="BB7138" s="61" t="str">
        <f>IF(Settings!I7134&lt;&gt;"",Settings!I7134,"")</f>
        <v/>
      </c>
    </row>
    <row r="7139" spans="2:54" x14ac:dyDescent="0.2">
      <c r="B7139" s="13"/>
      <c r="C7139" s="12"/>
      <c r="D7139" s="12"/>
      <c r="E7139" s="12"/>
      <c r="F7139" s="12"/>
      <c r="G7139" s="12"/>
      <c r="H7139" s="12"/>
      <c r="I7139" s="15"/>
      <c r="J7139" s="31"/>
      <c r="K7139" s="180"/>
      <c r="L7139" s="40"/>
      <c r="M7139" s="14"/>
      <c r="N7139" s="16"/>
      <c r="O7139" s="49"/>
      <c r="P7139" s="64"/>
      <c r="Q7139" s="18"/>
      <c r="R7139" s="181">
        <f t="shared" si="1005"/>
        <v>0</v>
      </c>
      <c r="S7139" s="181">
        <f t="shared" si="1006"/>
        <v>0</v>
      </c>
      <c r="T7139" s="181">
        <f t="shared" si="1007"/>
        <v>0</v>
      </c>
      <c r="AQ7139" s="1">
        <f>COUNT(L$11:L7139)</f>
        <v>37</v>
      </c>
      <c r="AR7139" s="43">
        <f t="shared" si="1008"/>
        <v>40933</v>
      </c>
      <c r="AS7139" s="44">
        <f t="shared" si="1009"/>
        <v>89.120000000000019</v>
      </c>
      <c r="AT7139" s="10" t="str">
        <f t="shared" si="1010"/>
        <v/>
      </c>
      <c r="AU7139" s="20" t="str">
        <f t="shared" si="1011"/>
        <v/>
      </c>
      <c r="AV7139" s="42">
        <f t="shared" si="1012"/>
        <v>1</v>
      </c>
      <c r="AW7139" s="89">
        <f t="shared" si="1013"/>
        <v>0</v>
      </c>
      <c r="AX7139" s="168"/>
      <c r="AY7139" s="60"/>
      <c r="AZ7139" s="61"/>
      <c r="BB7139" s="61" t="str">
        <f>IF(Settings!I7135&lt;&gt;"",Settings!I7135,"")</f>
        <v/>
      </c>
    </row>
    <row r="7140" spans="2:54" x14ac:dyDescent="0.2">
      <c r="B7140" s="13"/>
      <c r="C7140" s="12"/>
      <c r="D7140" s="12"/>
      <c r="E7140" s="12"/>
      <c r="F7140" s="12"/>
      <c r="G7140" s="12"/>
      <c r="H7140" s="12"/>
      <c r="I7140" s="15"/>
      <c r="J7140" s="31"/>
      <c r="K7140" s="180"/>
      <c r="L7140" s="40"/>
      <c r="M7140" s="14"/>
      <c r="N7140" s="16"/>
      <c r="O7140" s="49"/>
      <c r="P7140" s="64"/>
      <c r="Q7140" s="18"/>
      <c r="R7140" s="181">
        <f t="shared" si="1005"/>
        <v>0</v>
      </c>
      <c r="S7140" s="181">
        <f t="shared" si="1006"/>
        <v>0</v>
      </c>
      <c r="T7140" s="181">
        <f t="shared" si="1007"/>
        <v>0</v>
      </c>
      <c r="AQ7140" s="1">
        <f>COUNT(L$11:L7140)</f>
        <v>37</v>
      </c>
      <c r="AR7140" s="43">
        <f t="shared" si="1008"/>
        <v>40933</v>
      </c>
      <c r="AS7140" s="44">
        <f t="shared" si="1009"/>
        <v>89.120000000000019</v>
      </c>
      <c r="AT7140" s="10" t="str">
        <f t="shared" si="1010"/>
        <v/>
      </c>
      <c r="AU7140" s="20" t="str">
        <f t="shared" si="1011"/>
        <v/>
      </c>
      <c r="AV7140" s="42">
        <f t="shared" si="1012"/>
        <v>1</v>
      </c>
      <c r="AW7140" s="89">
        <f t="shared" si="1013"/>
        <v>0</v>
      </c>
      <c r="AX7140" s="168"/>
      <c r="AY7140" s="60"/>
      <c r="AZ7140" s="61"/>
      <c r="BB7140" s="61" t="str">
        <f>IF(Settings!I7136&lt;&gt;"",Settings!I7136,"")</f>
        <v/>
      </c>
    </row>
    <row r="7141" spans="2:54" x14ac:dyDescent="0.2">
      <c r="B7141" s="13"/>
      <c r="C7141" s="12"/>
      <c r="D7141" s="12"/>
      <c r="E7141" s="12"/>
      <c r="F7141" s="12"/>
      <c r="G7141" s="12"/>
      <c r="H7141" s="12"/>
      <c r="I7141" s="15"/>
      <c r="J7141" s="31"/>
      <c r="K7141" s="180"/>
      <c r="L7141" s="40"/>
      <c r="M7141" s="14"/>
      <c r="N7141" s="16"/>
      <c r="O7141" s="49"/>
      <c r="P7141" s="64"/>
      <c r="Q7141" s="18"/>
      <c r="R7141" s="181">
        <f t="shared" si="1005"/>
        <v>0</v>
      </c>
      <c r="S7141" s="181">
        <f t="shared" si="1006"/>
        <v>0</v>
      </c>
      <c r="T7141" s="181">
        <f t="shared" si="1007"/>
        <v>0</v>
      </c>
      <c r="AQ7141" s="1">
        <f>COUNT(L$11:L7141)</f>
        <v>37</v>
      </c>
      <c r="AR7141" s="43">
        <f t="shared" si="1008"/>
        <v>40933</v>
      </c>
      <c r="AS7141" s="44">
        <f t="shared" si="1009"/>
        <v>89.120000000000019</v>
      </c>
      <c r="AT7141" s="10" t="str">
        <f t="shared" si="1010"/>
        <v/>
      </c>
      <c r="AU7141" s="20" t="str">
        <f t="shared" si="1011"/>
        <v/>
      </c>
      <c r="AV7141" s="42">
        <f t="shared" si="1012"/>
        <v>1</v>
      </c>
      <c r="AW7141" s="89">
        <f t="shared" si="1013"/>
        <v>0</v>
      </c>
      <c r="AX7141" s="168"/>
      <c r="AY7141" s="60"/>
      <c r="AZ7141" s="61"/>
      <c r="BB7141" s="61" t="str">
        <f>IF(Settings!I7137&lt;&gt;"",Settings!I7137,"")</f>
        <v/>
      </c>
    </row>
    <row r="7142" spans="2:54" x14ac:dyDescent="0.2">
      <c r="B7142" s="13"/>
      <c r="C7142" s="12"/>
      <c r="D7142" s="12"/>
      <c r="E7142" s="12"/>
      <c r="F7142" s="12"/>
      <c r="G7142" s="12"/>
      <c r="H7142" s="12"/>
      <c r="I7142" s="15"/>
      <c r="J7142" s="31"/>
      <c r="K7142" s="180"/>
      <c r="L7142" s="40"/>
      <c r="M7142" s="14"/>
      <c r="N7142" s="16"/>
      <c r="O7142" s="49"/>
      <c r="P7142" s="64"/>
      <c r="Q7142" s="18"/>
      <c r="R7142" s="181">
        <f t="shared" si="1005"/>
        <v>0</v>
      </c>
      <c r="S7142" s="181">
        <f t="shared" si="1006"/>
        <v>0</v>
      </c>
      <c r="T7142" s="181">
        <f t="shared" si="1007"/>
        <v>0</v>
      </c>
      <c r="AQ7142" s="1">
        <f>COUNT(L$11:L7142)</f>
        <v>37</v>
      </c>
      <c r="AR7142" s="43">
        <f t="shared" si="1008"/>
        <v>40933</v>
      </c>
      <c r="AS7142" s="44">
        <f t="shared" si="1009"/>
        <v>89.120000000000019</v>
      </c>
      <c r="AT7142" s="10" t="str">
        <f t="shared" si="1010"/>
        <v/>
      </c>
      <c r="AU7142" s="20" t="str">
        <f t="shared" si="1011"/>
        <v/>
      </c>
      <c r="AV7142" s="42">
        <f t="shared" si="1012"/>
        <v>1</v>
      </c>
      <c r="AW7142" s="89">
        <f t="shared" si="1013"/>
        <v>0</v>
      </c>
      <c r="AX7142" s="168"/>
      <c r="AY7142" s="60"/>
      <c r="AZ7142" s="61"/>
      <c r="BB7142" s="61" t="str">
        <f>IF(Settings!I7138&lt;&gt;"",Settings!I7138,"")</f>
        <v/>
      </c>
    </row>
    <row r="7143" spans="2:54" x14ac:dyDescent="0.2">
      <c r="B7143" s="13"/>
      <c r="C7143" s="12"/>
      <c r="D7143" s="12"/>
      <c r="E7143" s="12"/>
      <c r="F7143" s="12"/>
      <c r="G7143" s="12"/>
      <c r="H7143" s="12"/>
      <c r="I7143" s="15"/>
      <c r="J7143" s="31"/>
      <c r="K7143" s="180"/>
      <c r="L7143" s="40"/>
      <c r="M7143" s="14"/>
      <c r="N7143" s="16"/>
      <c r="O7143" s="49"/>
      <c r="P7143" s="64"/>
      <c r="Q7143" s="18"/>
      <c r="R7143" s="181">
        <f t="shared" si="1005"/>
        <v>0</v>
      </c>
      <c r="S7143" s="181">
        <f t="shared" si="1006"/>
        <v>0</v>
      </c>
      <c r="T7143" s="181">
        <f t="shared" si="1007"/>
        <v>0</v>
      </c>
      <c r="AQ7143" s="1">
        <f>COUNT(L$11:L7143)</f>
        <v>37</v>
      </c>
      <c r="AR7143" s="43">
        <f t="shared" si="1008"/>
        <v>40933</v>
      </c>
      <c r="AS7143" s="44">
        <f t="shared" si="1009"/>
        <v>89.120000000000019</v>
      </c>
      <c r="AT7143" s="10" t="str">
        <f t="shared" si="1010"/>
        <v/>
      </c>
      <c r="AU7143" s="20" t="str">
        <f t="shared" si="1011"/>
        <v/>
      </c>
      <c r="AV7143" s="42">
        <f t="shared" si="1012"/>
        <v>1</v>
      </c>
      <c r="AW7143" s="89">
        <f t="shared" si="1013"/>
        <v>0</v>
      </c>
      <c r="AX7143" s="168"/>
      <c r="AY7143" s="60"/>
      <c r="AZ7143" s="61"/>
      <c r="BB7143" s="61" t="str">
        <f>IF(Settings!I7139&lt;&gt;"",Settings!I7139,"")</f>
        <v/>
      </c>
    </row>
    <row r="7144" spans="2:54" x14ac:dyDescent="0.2">
      <c r="B7144" s="13"/>
      <c r="C7144" s="12"/>
      <c r="D7144" s="12"/>
      <c r="E7144" s="12"/>
      <c r="F7144" s="12"/>
      <c r="G7144" s="12"/>
      <c r="H7144" s="12"/>
      <c r="I7144" s="15"/>
      <c r="J7144" s="31"/>
      <c r="K7144" s="180"/>
      <c r="L7144" s="40"/>
      <c r="M7144" s="14"/>
      <c r="N7144" s="16"/>
      <c r="O7144" s="49"/>
      <c r="P7144" s="64"/>
      <c r="Q7144" s="18"/>
      <c r="R7144" s="181">
        <f t="shared" si="1005"/>
        <v>0</v>
      </c>
      <c r="S7144" s="181">
        <f t="shared" si="1006"/>
        <v>0</v>
      </c>
      <c r="T7144" s="181">
        <f t="shared" si="1007"/>
        <v>0</v>
      </c>
      <c r="AQ7144" s="1">
        <f>COUNT(L$11:L7144)</f>
        <v>37</v>
      </c>
      <c r="AR7144" s="43">
        <f t="shared" si="1008"/>
        <v>40933</v>
      </c>
      <c r="AS7144" s="44">
        <f t="shared" si="1009"/>
        <v>89.120000000000019</v>
      </c>
      <c r="AT7144" s="10" t="str">
        <f t="shared" si="1010"/>
        <v/>
      </c>
      <c r="AU7144" s="20" t="str">
        <f t="shared" si="1011"/>
        <v/>
      </c>
      <c r="AV7144" s="42">
        <f t="shared" si="1012"/>
        <v>1</v>
      </c>
      <c r="AW7144" s="89">
        <f t="shared" si="1013"/>
        <v>0</v>
      </c>
      <c r="AX7144" s="168"/>
      <c r="AY7144" s="60"/>
      <c r="AZ7144" s="61"/>
      <c r="BB7144" s="61" t="str">
        <f>IF(Settings!I7140&lt;&gt;"",Settings!I7140,"")</f>
        <v/>
      </c>
    </row>
    <row r="7145" spans="2:54" x14ac:dyDescent="0.2">
      <c r="B7145" s="13"/>
      <c r="C7145" s="12"/>
      <c r="D7145" s="12"/>
      <c r="E7145" s="12"/>
      <c r="F7145" s="12"/>
      <c r="G7145" s="12"/>
      <c r="H7145" s="12"/>
      <c r="I7145" s="15"/>
      <c r="J7145" s="31"/>
      <c r="K7145" s="180"/>
      <c r="L7145" s="40"/>
      <c r="M7145" s="14"/>
      <c r="N7145" s="16"/>
      <c r="O7145" s="49"/>
      <c r="P7145" s="64"/>
      <c r="Q7145" s="18"/>
      <c r="R7145" s="181">
        <f t="shared" si="1005"/>
        <v>0</v>
      </c>
      <c r="S7145" s="181">
        <f t="shared" si="1006"/>
        <v>0</v>
      </c>
      <c r="T7145" s="181">
        <f t="shared" si="1007"/>
        <v>0</v>
      </c>
      <c r="AQ7145" s="1">
        <f>COUNT(L$11:L7145)</f>
        <v>37</v>
      </c>
      <c r="AR7145" s="43">
        <f t="shared" si="1008"/>
        <v>40933</v>
      </c>
      <c r="AS7145" s="44">
        <f t="shared" si="1009"/>
        <v>89.120000000000019</v>
      </c>
      <c r="AT7145" s="10" t="str">
        <f t="shared" si="1010"/>
        <v/>
      </c>
      <c r="AU7145" s="20" t="str">
        <f t="shared" si="1011"/>
        <v/>
      </c>
      <c r="AV7145" s="42">
        <f t="shared" si="1012"/>
        <v>1</v>
      </c>
      <c r="AW7145" s="89">
        <f t="shared" si="1013"/>
        <v>0</v>
      </c>
      <c r="AX7145" s="168"/>
      <c r="AY7145" s="60"/>
      <c r="AZ7145" s="61"/>
      <c r="BB7145" s="61" t="str">
        <f>IF(Settings!I7141&lt;&gt;"",Settings!I7141,"")</f>
        <v/>
      </c>
    </row>
    <row r="7146" spans="2:54" x14ac:dyDescent="0.2">
      <c r="B7146" s="13"/>
      <c r="C7146" s="12"/>
      <c r="D7146" s="12"/>
      <c r="E7146" s="12"/>
      <c r="F7146" s="12"/>
      <c r="G7146" s="12"/>
      <c r="H7146" s="12"/>
      <c r="I7146" s="15"/>
      <c r="J7146" s="31"/>
      <c r="K7146" s="180"/>
      <c r="L7146" s="40"/>
      <c r="M7146" s="14"/>
      <c r="N7146" s="16"/>
      <c r="O7146" s="49"/>
      <c r="P7146" s="64"/>
      <c r="Q7146" s="18"/>
      <c r="R7146" s="181">
        <f t="shared" si="1005"/>
        <v>0</v>
      </c>
      <c r="S7146" s="181">
        <f t="shared" si="1006"/>
        <v>0</v>
      </c>
      <c r="T7146" s="181">
        <f t="shared" si="1007"/>
        <v>0</v>
      </c>
      <c r="AQ7146" s="1">
        <f>COUNT(L$11:L7146)</f>
        <v>37</v>
      </c>
      <c r="AR7146" s="43">
        <f t="shared" si="1008"/>
        <v>40933</v>
      </c>
      <c r="AS7146" s="44">
        <f t="shared" si="1009"/>
        <v>89.120000000000019</v>
      </c>
      <c r="AT7146" s="10" t="str">
        <f t="shared" si="1010"/>
        <v/>
      </c>
      <c r="AU7146" s="20" t="str">
        <f t="shared" si="1011"/>
        <v/>
      </c>
      <c r="AV7146" s="42">
        <f t="shared" si="1012"/>
        <v>1</v>
      </c>
      <c r="AW7146" s="89">
        <f t="shared" si="1013"/>
        <v>0</v>
      </c>
      <c r="AX7146" s="168"/>
      <c r="AY7146" s="60"/>
      <c r="AZ7146" s="61"/>
      <c r="BB7146" s="61" t="str">
        <f>IF(Settings!I7142&lt;&gt;"",Settings!I7142,"")</f>
        <v/>
      </c>
    </row>
    <row r="7147" spans="2:54" x14ac:dyDescent="0.2">
      <c r="B7147" s="13"/>
      <c r="C7147" s="12"/>
      <c r="D7147" s="12"/>
      <c r="E7147" s="12"/>
      <c r="F7147" s="12"/>
      <c r="G7147" s="12"/>
      <c r="H7147" s="12"/>
      <c r="I7147" s="15"/>
      <c r="J7147" s="31"/>
      <c r="K7147" s="180"/>
      <c r="L7147" s="40"/>
      <c r="M7147" s="14"/>
      <c r="N7147" s="16"/>
      <c r="O7147" s="49"/>
      <c r="P7147" s="64"/>
      <c r="Q7147" s="18"/>
      <c r="R7147" s="181">
        <f t="shared" si="1005"/>
        <v>0</v>
      </c>
      <c r="S7147" s="181">
        <f t="shared" si="1006"/>
        <v>0</v>
      </c>
      <c r="T7147" s="181">
        <f t="shared" si="1007"/>
        <v>0</v>
      </c>
      <c r="AQ7147" s="1">
        <f>COUNT(L$11:L7147)</f>
        <v>37</v>
      </c>
      <c r="AR7147" s="43">
        <f t="shared" si="1008"/>
        <v>40933</v>
      </c>
      <c r="AS7147" s="44">
        <f t="shared" si="1009"/>
        <v>89.120000000000019</v>
      </c>
      <c r="AT7147" s="10" t="str">
        <f t="shared" si="1010"/>
        <v/>
      </c>
      <c r="AU7147" s="20" t="str">
        <f t="shared" si="1011"/>
        <v/>
      </c>
      <c r="AV7147" s="42">
        <f t="shared" si="1012"/>
        <v>1</v>
      </c>
      <c r="AW7147" s="89">
        <f t="shared" si="1013"/>
        <v>0</v>
      </c>
      <c r="AX7147" s="168"/>
      <c r="AY7147" s="60"/>
      <c r="AZ7147" s="61"/>
      <c r="BB7147" s="61" t="str">
        <f>IF(Settings!I7143&lt;&gt;"",Settings!I7143,"")</f>
        <v/>
      </c>
    </row>
    <row r="7148" spans="2:54" x14ac:dyDescent="0.2">
      <c r="B7148" s="13"/>
      <c r="C7148" s="12"/>
      <c r="D7148" s="12"/>
      <c r="E7148" s="12"/>
      <c r="F7148" s="12"/>
      <c r="G7148" s="12"/>
      <c r="H7148" s="12"/>
      <c r="I7148" s="15"/>
      <c r="J7148" s="31"/>
      <c r="K7148" s="180"/>
      <c r="L7148" s="40"/>
      <c r="M7148" s="14"/>
      <c r="N7148" s="16"/>
      <c r="O7148" s="49"/>
      <c r="P7148" s="64"/>
      <c r="Q7148" s="18"/>
      <c r="R7148" s="181">
        <f t="shared" si="1005"/>
        <v>0</v>
      </c>
      <c r="S7148" s="181">
        <f t="shared" si="1006"/>
        <v>0</v>
      </c>
      <c r="T7148" s="181">
        <f t="shared" si="1007"/>
        <v>0</v>
      </c>
      <c r="AQ7148" s="1">
        <f>COUNT(L$11:L7148)</f>
        <v>37</v>
      </c>
      <c r="AR7148" s="43">
        <f t="shared" si="1008"/>
        <v>40933</v>
      </c>
      <c r="AS7148" s="44">
        <f t="shared" si="1009"/>
        <v>89.120000000000019</v>
      </c>
      <c r="AT7148" s="10" t="str">
        <f t="shared" si="1010"/>
        <v/>
      </c>
      <c r="AU7148" s="20" t="str">
        <f t="shared" si="1011"/>
        <v/>
      </c>
      <c r="AV7148" s="42">
        <f t="shared" si="1012"/>
        <v>1</v>
      </c>
      <c r="AW7148" s="89">
        <f t="shared" si="1013"/>
        <v>0</v>
      </c>
      <c r="AX7148" s="168"/>
      <c r="AY7148" s="60"/>
      <c r="AZ7148" s="61"/>
      <c r="BB7148" s="61" t="str">
        <f>IF(Settings!I7144&lt;&gt;"",Settings!I7144,"")</f>
        <v/>
      </c>
    </row>
    <row r="7149" spans="2:54" x14ac:dyDescent="0.2">
      <c r="B7149" s="13"/>
      <c r="C7149" s="12"/>
      <c r="D7149" s="12"/>
      <c r="E7149" s="12"/>
      <c r="F7149" s="12"/>
      <c r="G7149" s="12"/>
      <c r="H7149" s="12"/>
      <c r="I7149" s="15"/>
      <c r="J7149" s="31"/>
      <c r="K7149" s="180"/>
      <c r="L7149" s="40"/>
      <c r="M7149" s="14"/>
      <c r="N7149" s="16"/>
      <c r="O7149" s="49"/>
      <c r="P7149" s="64"/>
      <c r="Q7149" s="18"/>
      <c r="R7149" s="181">
        <f t="shared" si="1005"/>
        <v>0</v>
      </c>
      <c r="S7149" s="181">
        <f t="shared" si="1006"/>
        <v>0</v>
      </c>
      <c r="T7149" s="181">
        <f t="shared" si="1007"/>
        <v>0</v>
      </c>
      <c r="AQ7149" s="1">
        <f>COUNT(L$11:L7149)</f>
        <v>37</v>
      </c>
      <c r="AR7149" s="43">
        <f t="shared" si="1008"/>
        <v>40933</v>
      </c>
      <c r="AS7149" s="44">
        <f t="shared" si="1009"/>
        <v>89.120000000000019</v>
      </c>
      <c r="AT7149" s="10" t="str">
        <f t="shared" si="1010"/>
        <v/>
      </c>
      <c r="AU7149" s="20" t="str">
        <f t="shared" si="1011"/>
        <v/>
      </c>
      <c r="AV7149" s="42">
        <f t="shared" si="1012"/>
        <v>1</v>
      </c>
      <c r="AW7149" s="89">
        <f t="shared" si="1013"/>
        <v>0</v>
      </c>
      <c r="AX7149" s="168"/>
      <c r="AY7149" s="60"/>
      <c r="AZ7149" s="61"/>
      <c r="BB7149" s="61" t="str">
        <f>IF(Settings!I7145&lt;&gt;"",Settings!I7145,"")</f>
        <v/>
      </c>
    </row>
    <row r="7150" spans="2:54" x14ac:dyDescent="0.2">
      <c r="B7150" s="13"/>
      <c r="C7150" s="12"/>
      <c r="D7150" s="12"/>
      <c r="E7150" s="12"/>
      <c r="F7150" s="12"/>
      <c r="G7150" s="12"/>
      <c r="H7150" s="12"/>
      <c r="I7150" s="15"/>
      <c r="J7150" s="31"/>
      <c r="K7150" s="180"/>
      <c r="L7150" s="40"/>
      <c r="M7150" s="14"/>
      <c r="N7150" s="16"/>
      <c r="O7150" s="49"/>
      <c r="P7150" s="64"/>
      <c r="Q7150" s="18"/>
      <c r="R7150" s="181">
        <f t="shared" si="1005"/>
        <v>0</v>
      </c>
      <c r="S7150" s="181">
        <f t="shared" si="1006"/>
        <v>0</v>
      </c>
      <c r="T7150" s="181">
        <f t="shared" si="1007"/>
        <v>0</v>
      </c>
      <c r="AQ7150" s="1">
        <f>COUNT(L$11:L7150)</f>
        <v>37</v>
      </c>
      <c r="AR7150" s="43">
        <f t="shared" si="1008"/>
        <v>40933</v>
      </c>
      <c r="AS7150" s="44">
        <f t="shared" si="1009"/>
        <v>89.120000000000019</v>
      </c>
      <c r="AT7150" s="10" t="str">
        <f t="shared" si="1010"/>
        <v/>
      </c>
      <c r="AU7150" s="20" t="str">
        <f t="shared" si="1011"/>
        <v/>
      </c>
      <c r="AV7150" s="42">
        <f t="shared" si="1012"/>
        <v>1</v>
      </c>
      <c r="AW7150" s="89">
        <f t="shared" si="1013"/>
        <v>0</v>
      </c>
      <c r="AX7150" s="168"/>
      <c r="AY7150" s="60"/>
      <c r="AZ7150" s="61"/>
      <c r="BB7150" s="61" t="str">
        <f>IF(Settings!I7146&lt;&gt;"",Settings!I7146,"")</f>
        <v/>
      </c>
    </row>
    <row r="7151" spans="2:54" x14ac:dyDescent="0.2">
      <c r="B7151" s="13"/>
      <c r="C7151" s="12"/>
      <c r="D7151" s="12"/>
      <c r="E7151" s="12"/>
      <c r="F7151" s="12"/>
      <c r="G7151" s="12"/>
      <c r="H7151" s="12"/>
      <c r="I7151" s="15"/>
      <c r="J7151" s="31"/>
      <c r="K7151" s="180"/>
      <c r="L7151" s="40"/>
      <c r="M7151" s="14"/>
      <c r="N7151" s="16"/>
      <c r="O7151" s="49"/>
      <c r="P7151" s="64"/>
      <c r="Q7151" s="18"/>
      <c r="R7151" s="181">
        <f t="shared" si="1005"/>
        <v>0</v>
      </c>
      <c r="S7151" s="181">
        <f t="shared" si="1006"/>
        <v>0</v>
      </c>
      <c r="T7151" s="181">
        <f t="shared" si="1007"/>
        <v>0</v>
      </c>
      <c r="AQ7151" s="1">
        <f>COUNT(L$11:L7151)</f>
        <v>37</v>
      </c>
      <c r="AR7151" s="43">
        <f t="shared" si="1008"/>
        <v>40933</v>
      </c>
      <c r="AS7151" s="44">
        <f t="shared" si="1009"/>
        <v>89.120000000000019</v>
      </c>
      <c r="AT7151" s="10" t="str">
        <f t="shared" si="1010"/>
        <v/>
      </c>
      <c r="AU7151" s="20" t="str">
        <f t="shared" si="1011"/>
        <v/>
      </c>
      <c r="AV7151" s="42">
        <f t="shared" si="1012"/>
        <v>1</v>
      </c>
      <c r="AW7151" s="89">
        <f t="shared" si="1013"/>
        <v>0</v>
      </c>
      <c r="AX7151" s="168"/>
      <c r="AY7151" s="60"/>
      <c r="AZ7151" s="61"/>
      <c r="BB7151" s="61" t="str">
        <f>IF(Settings!I7147&lt;&gt;"",Settings!I7147,"")</f>
        <v/>
      </c>
    </row>
    <row r="7152" spans="2:54" x14ac:dyDescent="0.2">
      <c r="B7152" s="13"/>
      <c r="C7152" s="12"/>
      <c r="D7152" s="12"/>
      <c r="E7152" s="12"/>
      <c r="F7152" s="12"/>
      <c r="G7152" s="12"/>
      <c r="H7152" s="12"/>
      <c r="I7152" s="15"/>
      <c r="J7152" s="31"/>
      <c r="K7152" s="180"/>
      <c r="L7152" s="40"/>
      <c r="M7152" s="14"/>
      <c r="N7152" s="16"/>
      <c r="O7152" s="49"/>
      <c r="P7152" s="64"/>
      <c r="Q7152" s="18"/>
      <c r="R7152" s="181">
        <f t="shared" si="1005"/>
        <v>0</v>
      </c>
      <c r="S7152" s="181">
        <f t="shared" si="1006"/>
        <v>0</v>
      </c>
      <c r="T7152" s="181">
        <f t="shared" si="1007"/>
        <v>0</v>
      </c>
      <c r="AQ7152" s="1">
        <f>COUNT(L$11:L7152)</f>
        <v>37</v>
      </c>
      <c r="AR7152" s="43">
        <f t="shared" si="1008"/>
        <v>40933</v>
      </c>
      <c r="AS7152" s="44">
        <f t="shared" si="1009"/>
        <v>89.120000000000019</v>
      </c>
      <c r="AT7152" s="10" t="str">
        <f t="shared" si="1010"/>
        <v/>
      </c>
      <c r="AU7152" s="20" t="str">
        <f t="shared" si="1011"/>
        <v/>
      </c>
      <c r="AV7152" s="42">
        <f t="shared" si="1012"/>
        <v>1</v>
      </c>
      <c r="AW7152" s="89">
        <f t="shared" si="1013"/>
        <v>0</v>
      </c>
      <c r="AX7152" s="168"/>
      <c r="AY7152" s="60"/>
      <c r="AZ7152" s="61"/>
      <c r="BB7152" s="61" t="str">
        <f>IF(Settings!I7148&lt;&gt;"",Settings!I7148,"")</f>
        <v/>
      </c>
    </row>
    <row r="7153" spans="2:54" x14ac:dyDescent="0.2">
      <c r="B7153" s="13"/>
      <c r="C7153" s="12"/>
      <c r="D7153" s="12"/>
      <c r="E7153" s="12"/>
      <c r="F7153" s="12"/>
      <c r="G7153" s="12"/>
      <c r="H7153" s="12"/>
      <c r="I7153" s="15"/>
      <c r="J7153" s="31"/>
      <c r="K7153" s="180"/>
      <c r="L7153" s="40"/>
      <c r="M7153" s="14"/>
      <c r="N7153" s="16"/>
      <c r="O7153" s="49"/>
      <c r="P7153" s="64"/>
      <c r="Q7153" s="18"/>
      <c r="R7153" s="181">
        <f t="shared" si="1005"/>
        <v>0</v>
      </c>
      <c r="S7153" s="181">
        <f t="shared" si="1006"/>
        <v>0</v>
      </c>
      <c r="T7153" s="181">
        <f t="shared" si="1007"/>
        <v>0</v>
      </c>
      <c r="AQ7153" s="1">
        <f>COUNT(L$11:L7153)</f>
        <v>37</v>
      </c>
      <c r="AR7153" s="43">
        <f t="shared" si="1008"/>
        <v>40933</v>
      </c>
      <c r="AS7153" s="44">
        <f t="shared" si="1009"/>
        <v>89.120000000000019</v>
      </c>
      <c r="AT7153" s="10" t="str">
        <f t="shared" si="1010"/>
        <v/>
      </c>
      <c r="AU7153" s="20" t="str">
        <f t="shared" si="1011"/>
        <v/>
      </c>
      <c r="AV7153" s="42">
        <f t="shared" si="1012"/>
        <v>1</v>
      </c>
      <c r="AW7153" s="89">
        <f t="shared" si="1013"/>
        <v>0</v>
      </c>
      <c r="AX7153" s="168"/>
      <c r="AY7153" s="60"/>
      <c r="AZ7153" s="61"/>
      <c r="BB7153" s="61" t="str">
        <f>IF(Settings!I7149&lt;&gt;"",Settings!I7149,"")</f>
        <v/>
      </c>
    </row>
    <row r="7154" spans="2:54" x14ac:dyDescent="0.2">
      <c r="B7154" s="13"/>
      <c r="C7154" s="12"/>
      <c r="D7154" s="12"/>
      <c r="E7154" s="12"/>
      <c r="F7154" s="12"/>
      <c r="G7154" s="12"/>
      <c r="H7154" s="12"/>
      <c r="I7154" s="15"/>
      <c r="J7154" s="31"/>
      <c r="K7154" s="180"/>
      <c r="L7154" s="40"/>
      <c r="M7154" s="14"/>
      <c r="N7154" s="16"/>
      <c r="O7154" s="49"/>
      <c r="P7154" s="64"/>
      <c r="Q7154" s="18"/>
      <c r="R7154" s="181">
        <f t="shared" si="1005"/>
        <v>0</v>
      </c>
      <c r="S7154" s="181">
        <f t="shared" si="1006"/>
        <v>0</v>
      </c>
      <c r="T7154" s="181">
        <f t="shared" si="1007"/>
        <v>0</v>
      </c>
      <c r="AQ7154" s="1">
        <f>COUNT(L$11:L7154)</f>
        <v>37</v>
      </c>
      <c r="AR7154" s="43">
        <f t="shared" si="1008"/>
        <v>40933</v>
      </c>
      <c r="AS7154" s="44">
        <f t="shared" si="1009"/>
        <v>89.120000000000019</v>
      </c>
      <c r="AT7154" s="10" t="str">
        <f t="shared" si="1010"/>
        <v/>
      </c>
      <c r="AU7154" s="20" t="str">
        <f t="shared" si="1011"/>
        <v/>
      </c>
      <c r="AV7154" s="42">
        <f t="shared" si="1012"/>
        <v>1</v>
      </c>
      <c r="AW7154" s="89">
        <f t="shared" si="1013"/>
        <v>0</v>
      </c>
      <c r="AX7154" s="168"/>
      <c r="AY7154" s="60"/>
      <c r="AZ7154" s="61"/>
      <c r="BB7154" s="61" t="str">
        <f>IF(Settings!I7150&lt;&gt;"",Settings!I7150,"")</f>
        <v/>
      </c>
    </row>
    <row r="7155" spans="2:54" x14ac:dyDescent="0.2">
      <c r="B7155" s="13"/>
      <c r="C7155" s="12"/>
      <c r="D7155" s="12"/>
      <c r="E7155" s="12"/>
      <c r="F7155" s="12"/>
      <c r="G7155" s="12"/>
      <c r="H7155" s="12"/>
      <c r="I7155" s="15"/>
      <c r="J7155" s="31"/>
      <c r="K7155" s="180"/>
      <c r="L7155" s="40"/>
      <c r="M7155" s="14"/>
      <c r="N7155" s="16"/>
      <c r="O7155" s="49"/>
      <c r="P7155" s="64"/>
      <c r="Q7155" s="18"/>
      <c r="R7155" s="181">
        <f t="shared" si="1005"/>
        <v>0</v>
      </c>
      <c r="S7155" s="181">
        <f t="shared" si="1006"/>
        <v>0</v>
      </c>
      <c r="T7155" s="181">
        <f t="shared" si="1007"/>
        <v>0</v>
      </c>
      <c r="AQ7155" s="1">
        <f>COUNT(L$11:L7155)</f>
        <v>37</v>
      </c>
      <c r="AR7155" s="43">
        <f t="shared" si="1008"/>
        <v>40933</v>
      </c>
      <c r="AS7155" s="44">
        <f t="shared" si="1009"/>
        <v>89.120000000000019</v>
      </c>
      <c r="AT7155" s="10" t="str">
        <f t="shared" si="1010"/>
        <v/>
      </c>
      <c r="AU7155" s="20" t="str">
        <f t="shared" si="1011"/>
        <v/>
      </c>
      <c r="AV7155" s="42">
        <f t="shared" si="1012"/>
        <v>1</v>
      </c>
      <c r="AW7155" s="89">
        <f t="shared" si="1013"/>
        <v>0</v>
      </c>
      <c r="AX7155" s="168"/>
      <c r="AY7155" s="60"/>
      <c r="AZ7155" s="61"/>
      <c r="BB7155" s="61" t="str">
        <f>IF(Settings!I7151&lt;&gt;"",Settings!I7151,"")</f>
        <v/>
      </c>
    </row>
    <row r="7156" spans="2:54" x14ac:dyDescent="0.2">
      <c r="B7156" s="13"/>
      <c r="C7156" s="12"/>
      <c r="D7156" s="12"/>
      <c r="E7156" s="12"/>
      <c r="F7156" s="12"/>
      <c r="G7156" s="12"/>
      <c r="H7156" s="12"/>
      <c r="I7156" s="15"/>
      <c r="J7156" s="31"/>
      <c r="K7156" s="180"/>
      <c r="L7156" s="40"/>
      <c r="M7156" s="14"/>
      <c r="N7156" s="16"/>
      <c r="O7156" s="49"/>
      <c r="P7156" s="64"/>
      <c r="Q7156" s="18"/>
      <c r="R7156" s="181">
        <f t="shared" si="1005"/>
        <v>0</v>
      </c>
      <c r="S7156" s="181">
        <f t="shared" si="1006"/>
        <v>0</v>
      </c>
      <c r="T7156" s="181">
        <f t="shared" si="1007"/>
        <v>0</v>
      </c>
      <c r="AQ7156" s="1">
        <f>COUNT(L$11:L7156)</f>
        <v>37</v>
      </c>
      <c r="AR7156" s="43">
        <f t="shared" si="1008"/>
        <v>40933</v>
      </c>
      <c r="AS7156" s="44">
        <f t="shared" si="1009"/>
        <v>89.120000000000019</v>
      </c>
      <c r="AT7156" s="10" t="str">
        <f t="shared" si="1010"/>
        <v/>
      </c>
      <c r="AU7156" s="20" t="str">
        <f t="shared" si="1011"/>
        <v/>
      </c>
      <c r="AV7156" s="42">
        <f t="shared" si="1012"/>
        <v>1</v>
      </c>
      <c r="AW7156" s="89">
        <f t="shared" si="1013"/>
        <v>0</v>
      </c>
      <c r="AX7156" s="168"/>
      <c r="AY7156" s="60"/>
      <c r="AZ7156" s="61"/>
      <c r="BB7156" s="61" t="str">
        <f>IF(Settings!I7152&lt;&gt;"",Settings!I7152,"")</f>
        <v/>
      </c>
    </row>
    <row r="7157" spans="2:54" x14ac:dyDescent="0.2">
      <c r="B7157" s="13"/>
      <c r="C7157" s="12"/>
      <c r="D7157" s="12"/>
      <c r="E7157" s="12"/>
      <c r="F7157" s="12"/>
      <c r="G7157" s="12"/>
      <c r="H7157" s="12"/>
      <c r="I7157" s="15"/>
      <c r="J7157" s="31"/>
      <c r="K7157" s="180"/>
      <c r="L7157" s="40"/>
      <c r="M7157" s="14"/>
      <c r="N7157" s="16"/>
      <c r="O7157" s="49"/>
      <c r="P7157" s="64"/>
      <c r="Q7157" s="18"/>
      <c r="R7157" s="181">
        <f t="shared" si="1005"/>
        <v>0</v>
      </c>
      <c r="S7157" s="181">
        <f t="shared" si="1006"/>
        <v>0</v>
      </c>
      <c r="T7157" s="181">
        <f t="shared" si="1007"/>
        <v>0</v>
      </c>
      <c r="AQ7157" s="1">
        <f>COUNT(L$11:L7157)</f>
        <v>37</v>
      </c>
      <c r="AR7157" s="43">
        <f t="shared" si="1008"/>
        <v>40933</v>
      </c>
      <c r="AS7157" s="44">
        <f t="shared" si="1009"/>
        <v>89.120000000000019</v>
      </c>
      <c r="AT7157" s="10" t="str">
        <f t="shared" si="1010"/>
        <v/>
      </c>
      <c r="AU7157" s="20" t="str">
        <f t="shared" si="1011"/>
        <v/>
      </c>
      <c r="AV7157" s="42">
        <f t="shared" si="1012"/>
        <v>1</v>
      </c>
      <c r="AW7157" s="89">
        <f t="shared" si="1013"/>
        <v>0</v>
      </c>
      <c r="AX7157" s="168"/>
      <c r="AY7157" s="60"/>
      <c r="AZ7157" s="61"/>
      <c r="BB7157" s="61" t="str">
        <f>IF(Settings!I7153&lt;&gt;"",Settings!I7153,"")</f>
        <v/>
      </c>
    </row>
    <row r="7158" spans="2:54" x14ac:dyDescent="0.2">
      <c r="B7158" s="13"/>
      <c r="C7158" s="12"/>
      <c r="D7158" s="12"/>
      <c r="E7158" s="12"/>
      <c r="F7158" s="12"/>
      <c r="G7158" s="12"/>
      <c r="H7158" s="12"/>
      <c r="I7158" s="15"/>
      <c r="J7158" s="31"/>
      <c r="K7158" s="180"/>
      <c r="L7158" s="40"/>
      <c r="M7158" s="14"/>
      <c r="N7158" s="16"/>
      <c r="O7158" s="49"/>
      <c r="P7158" s="64"/>
      <c r="Q7158" s="18"/>
      <c r="R7158" s="181">
        <f t="shared" si="1005"/>
        <v>0</v>
      </c>
      <c r="S7158" s="181">
        <f t="shared" si="1006"/>
        <v>0</v>
      </c>
      <c r="T7158" s="181">
        <f t="shared" si="1007"/>
        <v>0</v>
      </c>
      <c r="AQ7158" s="1">
        <f>COUNT(L$11:L7158)</f>
        <v>37</v>
      </c>
      <c r="AR7158" s="43">
        <f t="shared" si="1008"/>
        <v>40933</v>
      </c>
      <c r="AS7158" s="44">
        <f t="shared" si="1009"/>
        <v>89.120000000000019</v>
      </c>
      <c r="AT7158" s="10" t="str">
        <f t="shared" si="1010"/>
        <v/>
      </c>
      <c r="AU7158" s="20" t="str">
        <f t="shared" si="1011"/>
        <v/>
      </c>
      <c r="AV7158" s="42">
        <f t="shared" si="1012"/>
        <v>1</v>
      </c>
      <c r="AW7158" s="89">
        <f t="shared" si="1013"/>
        <v>0</v>
      </c>
      <c r="AX7158" s="168"/>
      <c r="AY7158" s="60"/>
      <c r="AZ7158" s="61"/>
      <c r="BB7158" s="61" t="str">
        <f>IF(Settings!I7154&lt;&gt;"",Settings!I7154,"")</f>
        <v/>
      </c>
    </row>
    <row r="7159" spans="2:54" x14ac:dyDescent="0.2">
      <c r="B7159" s="13"/>
      <c r="C7159" s="12"/>
      <c r="D7159" s="12"/>
      <c r="E7159" s="12"/>
      <c r="F7159" s="12"/>
      <c r="G7159" s="12"/>
      <c r="H7159" s="12"/>
      <c r="I7159" s="15"/>
      <c r="J7159" s="31"/>
      <c r="K7159" s="180"/>
      <c r="L7159" s="40"/>
      <c r="M7159" s="14"/>
      <c r="N7159" s="16"/>
      <c r="O7159" s="49"/>
      <c r="P7159" s="64"/>
      <c r="Q7159" s="18"/>
      <c r="R7159" s="181">
        <f t="shared" si="1005"/>
        <v>0</v>
      </c>
      <c r="S7159" s="181">
        <f t="shared" si="1006"/>
        <v>0</v>
      </c>
      <c r="T7159" s="181">
        <f t="shared" si="1007"/>
        <v>0</v>
      </c>
      <c r="AQ7159" s="1">
        <f>COUNT(L$11:L7159)</f>
        <v>37</v>
      </c>
      <c r="AR7159" s="43">
        <f t="shared" si="1008"/>
        <v>40933</v>
      </c>
      <c r="AS7159" s="44">
        <f t="shared" si="1009"/>
        <v>89.120000000000019</v>
      </c>
      <c r="AT7159" s="10" t="str">
        <f t="shared" si="1010"/>
        <v/>
      </c>
      <c r="AU7159" s="20" t="str">
        <f t="shared" si="1011"/>
        <v/>
      </c>
      <c r="AV7159" s="42">
        <f t="shared" si="1012"/>
        <v>1</v>
      </c>
      <c r="AW7159" s="89">
        <f t="shared" si="1013"/>
        <v>0</v>
      </c>
      <c r="AX7159" s="168"/>
      <c r="AY7159" s="60"/>
      <c r="AZ7159" s="61"/>
      <c r="BB7159" s="61" t="str">
        <f>IF(Settings!I7155&lt;&gt;"",Settings!I7155,"")</f>
        <v/>
      </c>
    </row>
    <row r="7160" spans="2:54" x14ac:dyDescent="0.2">
      <c r="B7160" s="13"/>
      <c r="C7160" s="12"/>
      <c r="D7160" s="12"/>
      <c r="E7160" s="12"/>
      <c r="F7160" s="12"/>
      <c r="G7160" s="12"/>
      <c r="H7160" s="12"/>
      <c r="I7160" s="15"/>
      <c r="J7160" s="31"/>
      <c r="K7160" s="180"/>
      <c r="L7160" s="40"/>
      <c r="M7160" s="14"/>
      <c r="N7160" s="16"/>
      <c r="O7160" s="49"/>
      <c r="P7160" s="64"/>
      <c r="Q7160" s="18"/>
      <c r="R7160" s="181">
        <f t="shared" si="1005"/>
        <v>0</v>
      </c>
      <c r="S7160" s="181">
        <f t="shared" si="1006"/>
        <v>0</v>
      </c>
      <c r="T7160" s="181">
        <f t="shared" si="1007"/>
        <v>0</v>
      </c>
      <c r="AQ7160" s="1">
        <f>COUNT(L$11:L7160)</f>
        <v>37</v>
      </c>
      <c r="AR7160" s="43">
        <f t="shared" si="1008"/>
        <v>40933</v>
      </c>
      <c r="AS7160" s="44">
        <f t="shared" si="1009"/>
        <v>89.120000000000019</v>
      </c>
      <c r="AT7160" s="10" t="str">
        <f t="shared" si="1010"/>
        <v/>
      </c>
      <c r="AU7160" s="20" t="str">
        <f t="shared" si="1011"/>
        <v/>
      </c>
      <c r="AV7160" s="42">
        <f t="shared" si="1012"/>
        <v>1</v>
      </c>
      <c r="AW7160" s="89">
        <f t="shared" si="1013"/>
        <v>0</v>
      </c>
      <c r="AX7160" s="168"/>
      <c r="AY7160" s="60"/>
      <c r="AZ7160" s="61"/>
      <c r="BB7160" s="61" t="str">
        <f>IF(Settings!I7156&lt;&gt;"",Settings!I7156,"")</f>
        <v/>
      </c>
    </row>
    <row r="7161" spans="2:54" x14ac:dyDescent="0.2">
      <c r="B7161" s="13"/>
      <c r="C7161" s="12"/>
      <c r="D7161" s="12"/>
      <c r="E7161" s="12"/>
      <c r="F7161" s="12"/>
      <c r="G7161" s="12"/>
      <c r="H7161" s="12"/>
      <c r="I7161" s="15"/>
      <c r="J7161" s="31"/>
      <c r="K7161" s="180"/>
      <c r="L7161" s="40"/>
      <c r="M7161" s="14"/>
      <c r="N7161" s="16"/>
      <c r="O7161" s="49"/>
      <c r="P7161" s="64"/>
      <c r="Q7161" s="18"/>
      <c r="R7161" s="181">
        <f t="shared" si="1005"/>
        <v>0</v>
      </c>
      <c r="S7161" s="181">
        <f t="shared" si="1006"/>
        <v>0</v>
      </c>
      <c r="T7161" s="181">
        <f t="shared" si="1007"/>
        <v>0</v>
      </c>
      <c r="AQ7161" s="1">
        <f>COUNT(L$11:L7161)</f>
        <v>37</v>
      </c>
      <c r="AR7161" s="43">
        <f t="shared" si="1008"/>
        <v>40933</v>
      </c>
      <c r="AS7161" s="44">
        <f t="shared" si="1009"/>
        <v>89.120000000000019</v>
      </c>
      <c r="AT7161" s="10" t="str">
        <f t="shared" si="1010"/>
        <v/>
      </c>
      <c r="AU7161" s="20" t="str">
        <f t="shared" si="1011"/>
        <v/>
      </c>
      <c r="AV7161" s="42">
        <f t="shared" si="1012"/>
        <v>1</v>
      </c>
      <c r="AW7161" s="89">
        <f t="shared" si="1013"/>
        <v>0</v>
      </c>
      <c r="AX7161" s="168"/>
      <c r="AY7161" s="60"/>
      <c r="AZ7161" s="61"/>
      <c r="BB7161" s="61" t="str">
        <f>IF(Settings!I7157&lt;&gt;"",Settings!I7157,"")</f>
        <v/>
      </c>
    </row>
    <row r="7162" spans="2:54" x14ac:dyDescent="0.2">
      <c r="B7162" s="13"/>
      <c r="C7162" s="12"/>
      <c r="D7162" s="12"/>
      <c r="E7162" s="12"/>
      <c r="F7162" s="12"/>
      <c r="G7162" s="12"/>
      <c r="H7162" s="12"/>
      <c r="I7162" s="15"/>
      <c r="J7162" s="31"/>
      <c r="K7162" s="180"/>
      <c r="L7162" s="40"/>
      <c r="M7162" s="14"/>
      <c r="N7162" s="16"/>
      <c r="O7162" s="49"/>
      <c r="P7162" s="64"/>
      <c r="Q7162" s="18"/>
      <c r="R7162" s="181">
        <f t="shared" si="1005"/>
        <v>0</v>
      </c>
      <c r="S7162" s="181">
        <f t="shared" si="1006"/>
        <v>0</v>
      </c>
      <c r="T7162" s="181">
        <f t="shared" si="1007"/>
        <v>0</v>
      </c>
      <c r="AQ7162" s="1">
        <f>COUNT(L$11:L7162)</f>
        <v>37</v>
      </c>
      <c r="AR7162" s="43">
        <f t="shared" si="1008"/>
        <v>40933</v>
      </c>
      <c r="AS7162" s="44">
        <f t="shared" si="1009"/>
        <v>89.120000000000019</v>
      </c>
      <c r="AT7162" s="10" t="str">
        <f t="shared" si="1010"/>
        <v/>
      </c>
      <c r="AU7162" s="20" t="str">
        <f t="shared" si="1011"/>
        <v/>
      </c>
      <c r="AV7162" s="42">
        <f t="shared" si="1012"/>
        <v>1</v>
      </c>
      <c r="AW7162" s="89">
        <f t="shared" si="1013"/>
        <v>0</v>
      </c>
      <c r="AX7162" s="168"/>
      <c r="AY7162" s="60"/>
      <c r="AZ7162" s="61"/>
      <c r="BB7162" s="61" t="str">
        <f>IF(Settings!I7158&lt;&gt;"",Settings!I7158,"")</f>
        <v/>
      </c>
    </row>
    <row r="7163" spans="2:54" x14ac:dyDescent="0.2">
      <c r="B7163" s="13"/>
      <c r="C7163" s="12"/>
      <c r="D7163" s="12"/>
      <c r="E7163" s="12"/>
      <c r="F7163" s="12"/>
      <c r="G7163" s="12"/>
      <c r="H7163" s="12"/>
      <c r="I7163" s="15"/>
      <c r="J7163" s="31"/>
      <c r="K7163" s="180"/>
      <c r="L7163" s="40"/>
      <c r="M7163" s="14"/>
      <c r="N7163" s="16"/>
      <c r="O7163" s="49"/>
      <c r="P7163" s="64"/>
      <c r="Q7163" s="18"/>
      <c r="R7163" s="181">
        <f t="shared" si="1005"/>
        <v>0</v>
      </c>
      <c r="S7163" s="181">
        <f t="shared" si="1006"/>
        <v>0</v>
      </c>
      <c r="T7163" s="181">
        <f t="shared" si="1007"/>
        <v>0</v>
      </c>
      <c r="AQ7163" s="1">
        <f>COUNT(L$11:L7163)</f>
        <v>37</v>
      </c>
      <c r="AR7163" s="43">
        <f t="shared" si="1008"/>
        <v>40933</v>
      </c>
      <c r="AS7163" s="44">
        <f t="shared" si="1009"/>
        <v>89.120000000000019</v>
      </c>
      <c r="AT7163" s="10" t="str">
        <f t="shared" si="1010"/>
        <v/>
      </c>
      <c r="AU7163" s="20" t="str">
        <f t="shared" si="1011"/>
        <v/>
      </c>
      <c r="AV7163" s="42">
        <f t="shared" si="1012"/>
        <v>1</v>
      </c>
      <c r="AW7163" s="89">
        <f t="shared" si="1013"/>
        <v>0</v>
      </c>
      <c r="AX7163" s="168"/>
      <c r="AY7163" s="60"/>
      <c r="AZ7163" s="61"/>
      <c r="BB7163" s="61" t="str">
        <f>IF(Settings!I7159&lt;&gt;"",Settings!I7159,"")</f>
        <v/>
      </c>
    </row>
    <row r="7164" spans="2:54" x14ac:dyDescent="0.2">
      <c r="B7164" s="13"/>
      <c r="C7164" s="12"/>
      <c r="D7164" s="12"/>
      <c r="E7164" s="12"/>
      <c r="F7164" s="12"/>
      <c r="G7164" s="12"/>
      <c r="H7164" s="12"/>
      <c r="I7164" s="15"/>
      <c r="J7164" s="31"/>
      <c r="K7164" s="180"/>
      <c r="L7164" s="40"/>
      <c r="M7164" s="14"/>
      <c r="N7164" s="16"/>
      <c r="O7164" s="49"/>
      <c r="P7164" s="64"/>
      <c r="Q7164" s="18"/>
      <c r="R7164" s="181">
        <f t="shared" si="1005"/>
        <v>0</v>
      </c>
      <c r="S7164" s="181">
        <f t="shared" si="1006"/>
        <v>0</v>
      </c>
      <c r="T7164" s="181">
        <f t="shared" si="1007"/>
        <v>0</v>
      </c>
      <c r="AQ7164" s="1">
        <f>COUNT(L$11:L7164)</f>
        <v>37</v>
      </c>
      <c r="AR7164" s="43">
        <f t="shared" si="1008"/>
        <v>40933</v>
      </c>
      <c r="AS7164" s="44">
        <f t="shared" si="1009"/>
        <v>89.120000000000019</v>
      </c>
      <c r="AT7164" s="10" t="str">
        <f t="shared" si="1010"/>
        <v/>
      </c>
      <c r="AU7164" s="20" t="str">
        <f t="shared" si="1011"/>
        <v/>
      </c>
      <c r="AV7164" s="42">
        <f t="shared" si="1012"/>
        <v>1</v>
      </c>
      <c r="AW7164" s="89">
        <f t="shared" si="1013"/>
        <v>0</v>
      </c>
      <c r="AX7164" s="168"/>
      <c r="AY7164" s="60"/>
      <c r="AZ7164" s="61"/>
      <c r="BB7164" s="61" t="str">
        <f>IF(Settings!I7160&lt;&gt;"",Settings!I7160,"")</f>
        <v/>
      </c>
    </row>
    <row r="7165" spans="2:54" x14ac:dyDescent="0.2">
      <c r="B7165" s="13"/>
      <c r="C7165" s="12"/>
      <c r="D7165" s="12"/>
      <c r="E7165" s="12"/>
      <c r="F7165" s="12"/>
      <c r="G7165" s="12"/>
      <c r="H7165" s="12"/>
      <c r="I7165" s="15"/>
      <c r="J7165" s="31"/>
      <c r="K7165" s="180"/>
      <c r="L7165" s="40"/>
      <c r="M7165" s="14"/>
      <c r="N7165" s="16"/>
      <c r="O7165" s="49"/>
      <c r="P7165" s="64"/>
      <c r="Q7165" s="18"/>
      <c r="R7165" s="181">
        <f t="shared" si="1005"/>
        <v>0</v>
      </c>
      <c r="S7165" s="181">
        <f t="shared" si="1006"/>
        <v>0</v>
      </c>
      <c r="T7165" s="181">
        <f t="shared" si="1007"/>
        <v>0</v>
      </c>
      <c r="AQ7165" s="1">
        <f>COUNT(L$11:L7165)</f>
        <v>37</v>
      </c>
      <c r="AR7165" s="43">
        <f t="shared" si="1008"/>
        <v>40933</v>
      </c>
      <c r="AS7165" s="44">
        <f t="shared" si="1009"/>
        <v>89.120000000000019</v>
      </c>
      <c r="AT7165" s="10" t="str">
        <f t="shared" si="1010"/>
        <v/>
      </c>
      <c r="AU7165" s="20" t="str">
        <f t="shared" si="1011"/>
        <v/>
      </c>
      <c r="AV7165" s="42">
        <f t="shared" si="1012"/>
        <v>1</v>
      </c>
      <c r="AW7165" s="89">
        <f t="shared" si="1013"/>
        <v>0</v>
      </c>
      <c r="AX7165" s="168"/>
      <c r="AY7165" s="60"/>
      <c r="AZ7165" s="61"/>
      <c r="BB7165" s="61" t="str">
        <f>IF(Settings!I7161&lt;&gt;"",Settings!I7161,"")</f>
        <v/>
      </c>
    </row>
    <row r="7166" spans="2:54" x14ac:dyDescent="0.2">
      <c r="B7166" s="13"/>
      <c r="C7166" s="12"/>
      <c r="D7166" s="12"/>
      <c r="E7166" s="12"/>
      <c r="F7166" s="12"/>
      <c r="G7166" s="12"/>
      <c r="H7166" s="12"/>
      <c r="I7166" s="15"/>
      <c r="J7166" s="31"/>
      <c r="K7166" s="180"/>
      <c r="L7166" s="40"/>
      <c r="M7166" s="14"/>
      <c r="N7166" s="16"/>
      <c r="O7166" s="49"/>
      <c r="P7166" s="64"/>
      <c r="Q7166" s="18"/>
      <c r="R7166" s="181">
        <f t="shared" si="1005"/>
        <v>0</v>
      </c>
      <c r="S7166" s="181">
        <f t="shared" si="1006"/>
        <v>0</v>
      </c>
      <c r="T7166" s="181">
        <f t="shared" si="1007"/>
        <v>0</v>
      </c>
      <c r="AQ7166" s="1">
        <f>COUNT(L$11:L7166)</f>
        <v>37</v>
      </c>
      <c r="AR7166" s="43">
        <f t="shared" si="1008"/>
        <v>40933</v>
      </c>
      <c r="AS7166" s="44">
        <f t="shared" si="1009"/>
        <v>89.120000000000019</v>
      </c>
      <c r="AT7166" s="10" t="str">
        <f t="shared" si="1010"/>
        <v/>
      </c>
      <c r="AU7166" s="20" t="str">
        <f t="shared" si="1011"/>
        <v/>
      </c>
      <c r="AV7166" s="42">
        <f t="shared" si="1012"/>
        <v>1</v>
      </c>
      <c r="AW7166" s="89">
        <f t="shared" si="1013"/>
        <v>0</v>
      </c>
      <c r="AX7166" s="168"/>
      <c r="AY7166" s="60"/>
      <c r="AZ7166" s="61"/>
      <c r="BB7166" s="61" t="str">
        <f>IF(Settings!I7162&lt;&gt;"",Settings!I7162,"")</f>
        <v/>
      </c>
    </row>
    <row r="7167" spans="2:54" x14ac:dyDescent="0.2">
      <c r="B7167" s="13"/>
      <c r="C7167" s="12"/>
      <c r="D7167" s="12"/>
      <c r="E7167" s="12"/>
      <c r="F7167" s="12"/>
      <c r="G7167" s="12"/>
      <c r="H7167" s="12"/>
      <c r="I7167" s="15"/>
      <c r="J7167" s="31"/>
      <c r="K7167" s="180"/>
      <c r="L7167" s="40"/>
      <c r="M7167" s="14"/>
      <c r="N7167" s="16"/>
      <c r="O7167" s="49"/>
      <c r="P7167" s="64"/>
      <c r="Q7167" s="18"/>
      <c r="R7167" s="181">
        <f t="shared" si="1005"/>
        <v>0</v>
      </c>
      <c r="S7167" s="181">
        <f t="shared" si="1006"/>
        <v>0</v>
      </c>
      <c r="T7167" s="181">
        <f t="shared" si="1007"/>
        <v>0</v>
      </c>
      <c r="AQ7167" s="1">
        <f>COUNT(L$11:L7167)</f>
        <v>37</v>
      </c>
      <c r="AR7167" s="43">
        <f t="shared" si="1008"/>
        <v>40933</v>
      </c>
      <c r="AS7167" s="44">
        <f t="shared" si="1009"/>
        <v>89.120000000000019</v>
      </c>
      <c r="AT7167" s="10" t="str">
        <f t="shared" si="1010"/>
        <v/>
      </c>
      <c r="AU7167" s="20" t="str">
        <f t="shared" si="1011"/>
        <v/>
      </c>
      <c r="AV7167" s="42">
        <f t="shared" si="1012"/>
        <v>1</v>
      </c>
      <c r="AW7167" s="89">
        <f t="shared" si="1013"/>
        <v>0</v>
      </c>
      <c r="AX7167" s="168"/>
      <c r="AY7167" s="60"/>
      <c r="AZ7167" s="61"/>
      <c r="BB7167" s="61" t="str">
        <f>IF(Settings!I7163&lt;&gt;"",Settings!I7163,"")</f>
        <v/>
      </c>
    </row>
    <row r="7168" spans="2:54" x14ac:dyDescent="0.2">
      <c r="B7168" s="13"/>
      <c r="C7168" s="12"/>
      <c r="D7168" s="12"/>
      <c r="E7168" s="12"/>
      <c r="F7168" s="12"/>
      <c r="G7168" s="12"/>
      <c r="H7168" s="12"/>
      <c r="I7168" s="15"/>
      <c r="J7168" s="31"/>
      <c r="K7168" s="180"/>
      <c r="L7168" s="40"/>
      <c r="M7168" s="14"/>
      <c r="N7168" s="16"/>
      <c r="O7168" s="49"/>
      <c r="P7168" s="64"/>
      <c r="Q7168" s="18"/>
      <c r="R7168" s="181">
        <f t="shared" si="1005"/>
        <v>0</v>
      </c>
      <c r="S7168" s="181">
        <f t="shared" si="1006"/>
        <v>0</v>
      </c>
      <c r="T7168" s="181">
        <f t="shared" si="1007"/>
        <v>0</v>
      </c>
      <c r="AQ7168" s="1">
        <f>COUNT(L$11:L7168)</f>
        <v>37</v>
      </c>
      <c r="AR7168" s="43">
        <f t="shared" si="1008"/>
        <v>40933</v>
      </c>
      <c r="AS7168" s="44">
        <f t="shared" si="1009"/>
        <v>89.120000000000019</v>
      </c>
      <c r="AT7168" s="10" t="str">
        <f t="shared" si="1010"/>
        <v/>
      </c>
      <c r="AU7168" s="20" t="str">
        <f t="shared" si="1011"/>
        <v/>
      </c>
      <c r="AV7168" s="42">
        <f t="shared" si="1012"/>
        <v>1</v>
      </c>
      <c r="AW7168" s="89">
        <f t="shared" si="1013"/>
        <v>0</v>
      </c>
      <c r="AX7168" s="168"/>
      <c r="AY7168" s="60"/>
      <c r="AZ7168" s="61"/>
      <c r="BB7168" s="61" t="str">
        <f>IF(Settings!I7164&lt;&gt;"",Settings!I7164,"")</f>
        <v/>
      </c>
    </row>
    <row r="7169" spans="2:54" x14ac:dyDescent="0.2">
      <c r="B7169" s="13"/>
      <c r="C7169" s="12"/>
      <c r="D7169" s="12"/>
      <c r="E7169" s="12"/>
      <c r="F7169" s="12"/>
      <c r="G7169" s="12"/>
      <c r="H7169" s="12"/>
      <c r="I7169" s="15"/>
      <c r="J7169" s="31"/>
      <c r="K7169" s="180"/>
      <c r="L7169" s="40"/>
      <c r="M7169" s="14"/>
      <c r="N7169" s="16"/>
      <c r="O7169" s="49"/>
      <c r="P7169" s="64"/>
      <c r="Q7169" s="18"/>
      <c r="R7169" s="181">
        <f t="shared" si="1005"/>
        <v>0</v>
      </c>
      <c r="S7169" s="181">
        <f t="shared" si="1006"/>
        <v>0</v>
      </c>
      <c r="T7169" s="181">
        <f t="shared" si="1007"/>
        <v>0</v>
      </c>
      <c r="AQ7169" s="1">
        <f>COUNT(L$11:L7169)</f>
        <v>37</v>
      </c>
      <c r="AR7169" s="43">
        <f t="shared" si="1008"/>
        <v>40933</v>
      </c>
      <c r="AS7169" s="44">
        <f t="shared" si="1009"/>
        <v>89.120000000000019</v>
      </c>
      <c r="AT7169" s="10" t="str">
        <f t="shared" si="1010"/>
        <v/>
      </c>
      <c r="AU7169" s="20" t="str">
        <f t="shared" si="1011"/>
        <v/>
      </c>
      <c r="AV7169" s="42">
        <f t="shared" si="1012"/>
        <v>1</v>
      </c>
      <c r="AW7169" s="89">
        <f t="shared" si="1013"/>
        <v>0</v>
      </c>
      <c r="AX7169" s="168"/>
      <c r="AY7169" s="60"/>
      <c r="AZ7169" s="61"/>
      <c r="BB7169" s="61" t="str">
        <f>IF(Settings!I7165&lt;&gt;"",Settings!I7165,"")</f>
        <v/>
      </c>
    </row>
    <row r="7170" spans="2:54" x14ac:dyDescent="0.2">
      <c r="B7170" s="13"/>
      <c r="C7170" s="12"/>
      <c r="D7170" s="12"/>
      <c r="E7170" s="12"/>
      <c r="F7170" s="12"/>
      <c r="G7170" s="12"/>
      <c r="H7170" s="12"/>
      <c r="I7170" s="15"/>
      <c r="J7170" s="31"/>
      <c r="K7170" s="180"/>
      <c r="L7170" s="40"/>
      <c r="M7170" s="14"/>
      <c r="N7170" s="16"/>
      <c r="O7170" s="49"/>
      <c r="P7170" s="64"/>
      <c r="Q7170" s="18"/>
      <c r="R7170" s="181">
        <f t="shared" si="1005"/>
        <v>0</v>
      </c>
      <c r="S7170" s="181">
        <f t="shared" si="1006"/>
        <v>0</v>
      </c>
      <c r="T7170" s="181">
        <f t="shared" si="1007"/>
        <v>0</v>
      </c>
      <c r="AQ7170" s="1">
        <f>COUNT(L$11:L7170)</f>
        <v>37</v>
      </c>
      <c r="AR7170" s="43">
        <f t="shared" si="1008"/>
        <v>40933</v>
      </c>
      <c r="AS7170" s="44">
        <f t="shared" si="1009"/>
        <v>89.120000000000019</v>
      </c>
      <c r="AT7170" s="10" t="str">
        <f t="shared" si="1010"/>
        <v/>
      </c>
      <c r="AU7170" s="20" t="str">
        <f t="shared" si="1011"/>
        <v/>
      </c>
      <c r="AV7170" s="42">
        <f t="shared" si="1012"/>
        <v>1</v>
      </c>
      <c r="AW7170" s="89">
        <f t="shared" si="1013"/>
        <v>0</v>
      </c>
      <c r="AX7170" s="168"/>
      <c r="AY7170" s="60"/>
      <c r="AZ7170" s="61"/>
      <c r="BB7170" s="61" t="str">
        <f>IF(Settings!I7166&lt;&gt;"",Settings!I7166,"")</f>
        <v/>
      </c>
    </row>
    <row r="7171" spans="2:54" x14ac:dyDescent="0.2">
      <c r="B7171" s="13"/>
      <c r="C7171" s="12"/>
      <c r="D7171" s="12"/>
      <c r="E7171" s="12"/>
      <c r="F7171" s="12"/>
      <c r="G7171" s="12"/>
      <c r="H7171" s="12"/>
      <c r="I7171" s="15"/>
      <c r="J7171" s="31"/>
      <c r="K7171" s="180"/>
      <c r="L7171" s="40"/>
      <c r="M7171" s="14"/>
      <c r="N7171" s="16"/>
      <c r="O7171" s="49"/>
      <c r="P7171" s="64"/>
      <c r="Q7171" s="18"/>
      <c r="R7171" s="181">
        <f t="shared" si="1005"/>
        <v>0</v>
      </c>
      <c r="S7171" s="181">
        <f t="shared" si="1006"/>
        <v>0</v>
      </c>
      <c r="T7171" s="181">
        <f t="shared" si="1007"/>
        <v>0</v>
      </c>
      <c r="AQ7171" s="1">
        <f>COUNT(L$11:L7171)</f>
        <v>37</v>
      </c>
      <c r="AR7171" s="43">
        <f t="shared" si="1008"/>
        <v>40933</v>
      </c>
      <c r="AS7171" s="44">
        <f t="shared" si="1009"/>
        <v>89.120000000000019</v>
      </c>
      <c r="AT7171" s="10" t="str">
        <f t="shared" si="1010"/>
        <v/>
      </c>
      <c r="AU7171" s="20" t="str">
        <f t="shared" si="1011"/>
        <v/>
      </c>
      <c r="AV7171" s="42">
        <f t="shared" si="1012"/>
        <v>1</v>
      </c>
      <c r="AW7171" s="89">
        <f t="shared" si="1013"/>
        <v>0</v>
      </c>
      <c r="AX7171" s="168"/>
      <c r="AY7171" s="60"/>
      <c r="AZ7171" s="61"/>
      <c r="BB7171" s="61" t="str">
        <f>IF(Settings!I7167&lt;&gt;"",Settings!I7167,"")</f>
        <v/>
      </c>
    </row>
    <row r="7172" spans="2:54" x14ac:dyDescent="0.2">
      <c r="B7172" s="13"/>
      <c r="C7172" s="12"/>
      <c r="D7172" s="12"/>
      <c r="E7172" s="12"/>
      <c r="F7172" s="12"/>
      <c r="G7172" s="12"/>
      <c r="H7172" s="12"/>
      <c r="I7172" s="15"/>
      <c r="J7172" s="31"/>
      <c r="K7172" s="180"/>
      <c r="L7172" s="40"/>
      <c r="M7172" s="14"/>
      <c r="N7172" s="16"/>
      <c r="O7172" s="49"/>
      <c r="P7172" s="64"/>
      <c r="Q7172" s="18"/>
      <c r="R7172" s="181">
        <f t="shared" si="1005"/>
        <v>0</v>
      </c>
      <c r="S7172" s="181">
        <f t="shared" si="1006"/>
        <v>0</v>
      </c>
      <c r="T7172" s="181">
        <f t="shared" si="1007"/>
        <v>0</v>
      </c>
      <c r="AQ7172" s="1">
        <f>COUNT(L$11:L7172)</f>
        <v>37</v>
      </c>
      <c r="AR7172" s="43">
        <f t="shared" si="1008"/>
        <v>40933</v>
      </c>
      <c r="AS7172" s="44">
        <f t="shared" si="1009"/>
        <v>89.120000000000019</v>
      </c>
      <c r="AT7172" s="10" t="str">
        <f t="shared" si="1010"/>
        <v/>
      </c>
      <c r="AU7172" s="20" t="str">
        <f t="shared" si="1011"/>
        <v/>
      </c>
      <c r="AV7172" s="42">
        <f t="shared" si="1012"/>
        <v>1</v>
      </c>
      <c r="AW7172" s="89">
        <f t="shared" si="1013"/>
        <v>0</v>
      </c>
      <c r="AX7172" s="168"/>
      <c r="AY7172" s="60"/>
      <c r="AZ7172" s="61"/>
      <c r="BB7172" s="61" t="str">
        <f>IF(Settings!I7168&lt;&gt;"",Settings!I7168,"")</f>
        <v/>
      </c>
    </row>
    <row r="7173" spans="2:54" x14ac:dyDescent="0.2">
      <c r="B7173" s="13"/>
      <c r="C7173" s="12"/>
      <c r="D7173" s="12"/>
      <c r="E7173" s="12"/>
      <c r="F7173" s="12"/>
      <c r="G7173" s="12"/>
      <c r="H7173" s="12"/>
      <c r="I7173" s="15"/>
      <c r="J7173" s="31"/>
      <c r="K7173" s="180"/>
      <c r="L7173" s="40"/>
      <c r="M7173" s="14"/>
      <c r="N7173" s="16"/>
      <c r="O7173" s="49"/>
      <c r="P7173" s="64"/>
      <c r="Q7173" s="18"/>
      <c r="R7173" s="181">
        <f t="shared" si="1005"/>
        <v>0</v>
      </c>
      <c r="S7173" s="181">
        <f t="shared" si="1006"/>
        <v>0</v>
      </c>
      <c r="T7173" s="181">
        <f t="shared" si="1007"/>
        <v>0</v>
      </c>
      <c r="AQ7173" s="1">
        <f>COUNT(L$11:L7173)</f>
        <v>37</v>
      </c>
      <c r="AR7173" s="43">
        <f t="shared" si="1008"/>
        <v>40933</v>
      </c>
      <c r="AS7173" s="44">
        <f t="shared" si="1009"/>
        <v>89.120000000000019</v>
      </c>
      <c r="AT7173" s="10" t="str">
        <f t="shared" si="1010"/>
        <v/>
      </c>
      <c r="AU7173" s="20" t="str">
        <f t="shared" si="1011"/>
        <v/>
      </c>
      <c r="AV7173" s="42">
        <f t="shared" si="1012"/>
        <v>1</v>
      </c>
      <c r="AW7173" s="89">
        <f t="shared" si="1013"/>
        <v>0</v>
      </c>
      <c r="AX7173" s="168"/>
      <c r="AY7173" s="60"/>
      <c r="AZ7173" s="61"/>
      <c r="BB7173" s="61" t="str">
        <f>IF(Settings!I7169&lt;&gt;"",Settings!I7169,"")</f>
        <v/>
      </c>
    </row>
    <row r="7174" spans="2:54" x14ac:dyDescent="0.2">
      <c r="B7174" s="13"/>
      <c r="C7174" s="12"/>
      <c r="D7174" s="12"/>
      <c r="E7174" s="12"/>
      <c r="F7174" s="12"/>
      <c r="G7174" s="12"/>
      <c r="H7174" s="12"/>
      <c r="I7174" s="15"/>
      <c r="J7174" s="31"/>
      <c r="K7174" s="180"/>
      <c r="L7174" s="40"/>
      <c r="M7174" s="14"/>
      <c r="N7174" s="16"/>
      <c r="O7174" s="49"/>
      <c r="P7174" s="64"/>
      <c r="Q7174" s="18"/>
      <c r="R7174" s="181">
        <f t="shared" si="1005"/>
        <v>0</v>
      </c>
      <c r="S7174" s="181">
        <f t="shared" si="1006"/>
        <v>0</v>
      </c>
      <c r="T7174" s="181">
        <f t="shared" si="1007"/>
        <v>0</v>
      </c>
      <c r="AQ7174" s="1">
        <f>COUNT(L$11:L7174)</f>
        <v>37</v>
      </c>
      <c r="AR7174" s="43">
        <f t="shared" si="1008"/>
        <v>40933</v>
      </c>
      <c r="AS7174" s="44">
        <f t="shared" si="1009"/>
        <v>89.120000000000019</v>
      </c>
      <c r="AT7174" s="10" t="str">
        <f t="shared" si="1010"/>
        <v/>
      </c>
      <c r="AU7174" s="20" t="str">
        <f t="shared" si="1011"/>
        <v/>
      </c>
      <c r="AV7174" s="42">
        <f t="shared" si="1012"/>
        <v>1</v>
      </c>
      <c r="AW7174" s="89">
        <f t="shared" si="1013"/>
        <v>0</v>
      </c>
      <c r="AX7174" s="168"/>
      <c r="AY7174" s="60"/>
      <c r="AZ7174" s="61"/>
      <c r="BB7174" s="61" t="str">
        <f>IF(Settings!I7170&lt;&gt;"",Settings!I7170,"")</f>
        <v/>
      </c>
    </row>
    <row r="7175" spans="2:54" x14ac:dyDescent="0.2">
      <c r="B7175" s="13"/>
      <c r="C7175" s="12"/>
      <c r="D7175" s="12"/>
      <c r="E7175" s="12"/>
      <c r="F7175" s="12"/>
      <c r="G7175" s="12"/>
      <c r="H7175" s="12"/>
      <c r="I7175" s="15"/>
      <c r="J7175" s="31"/>
      <c r="K7175" s="180"/>
      <c r="L7175" s="40"/>
      <c r="M7175" s="14"/>
      <c r="N7175" s="16"/>
      <c r="O7175" s="49"/>
      <c r="P7175" s="64"/>
      <c r="Q7175" s="18"/>
      <c r="R7175" s="181">
        <f t="shared" si="1005"/>
        <v>0</v>
      </c>
      <c r="S7175" s="181">
        <f t="shared" si="1006"/>
        <v>0</v>
      </c>
      <c r="T7175" s="181">
        <f t="shared" si="1007"/>
        <v>0</v>
      </c>
      <c r="AQ7175" s="1">
        <f>COUNT(L$11:L7175)</f>
        <v>37</v>
      </c>
      <c r="AR7175" s="43">
        <f t="shared" si="1008"/>
        <v>40933</v>
      </c>
      <c r="AS7175" s="44">
        <f t="shared" si="1009"/>
        <v>89.120000000000019</v>
      </c>
      <c r="AT7175" s="10" t="str">
        <f t="shared" si="1010"/>
        <v/>
      </c>
      <c r="AU7175" s="20" t="str">
        <f t="shared" si="1011"/>
        <v/>
      </c>
      <c r="AV7175" s="42">
        <f t="shared" si="1012"/>
        <v>1</v>
      </c>
      <c r="AW7175" s="89">
        <f t="shared" si="1013"/>
        <v>0</v>
      </c>
      <c r="AX7175" s="168"/>
      <c r="AY7175" s="60"/>
      <c r="AZ7175" s="61"/>
      <c r="BB7175" s="61" t="str">
        <f>IF(Settings!I7171&lt;&gt;"",Settings!I7171,"")</f>
        <v/>
      </c>
    </row>
    <row r="7176" spans="2:54" x14ac:dyDescent="0.2">
      <c r="B7176" s="13"/>
      <c r="C7176" s="12"/>
      <c r="D7176" s="12"/>
      <c r="E7176" s="12"/>
      <c r="F7176" s="12"/>
      <c r="G7176" s="12"/>
      <c r="H7176" s="12"/>
      <c r="I7176" s="15"/>
      <c r="J7176" s="31"/>
      <c r="K7176" s="180"/>
      <c r="L7176" s="40"/>
      <c r="M7176" s="14"/>
      <c r="N7176" s="16"/>
      <c r="O7176" s="49"/>
      <c r="P7176" s="64"/>
      <c r="Q7176" s="18"/>
      <c r="R7176" s="181">
        <f t="shared" si="1005"/>
        <v>0</v>
      </c>
      <c r="S7176" s="181">
        <f t="shared" si="1006"/>
        <v>0</v>
      </c>
      <c r="T7176" s="181">
        <f t="shared" si="1007"/>
        <v>0</v>
      </c>
      <c r="AQ7176" s="1">
        <f>COUNT(L$11:L7176)</f>
        <v>37</v>
      </c>
      <c r="AR7176" s="43">
        <f t="shared" si="1008"/>
        <v>40933</v>
      </c>
      <c r="AS7176" s="44">
        <f t="shared" si="1009"/>
        <v>89.120000000000019</v>
      </c>
      <c r="AT7176" s="10" t="str">
        <f t="shared" si="1010"/>
        <v/>
      </c>
      <c r="AU7176" s="20" t="str">
        <f t="shared" si="1011"/>
        <v/>
      </c>
      <c r="AV7176" s="42">
        <f t="shared" si="1012"/>
        <v>1</v>
      </c>
      <c r="AW7176" s="89">
        <f t="shared" si="1013"/>
        <v>0</v>
      </c>
      <c r="AX7176" s="168"/>
      <c r="AY7176" s="60"/>
      <c r="AZ7176" s="61"/>
      <c r="BB7176" s="61" t="str">
        <f>IF(Settings!I7172&lt;&gt;"",Settings!I7172,"")</f>
        <v/>
      </c>
    </row>
    <row r="7177" spans="2:54" x14ac:dyDescent="0.2">
      <c r="B7177" s="13"/>
      <c r="C7177" s="12"/>
      <c r="D7177" s="12"/>
      <c r="E7177" s="12"/>
      <c r="F7177" s="12"/>
      <c r="G7177" s="12"/>
      <c r="H7177" s="12"/>
      <c r="I7177" s="15"/>
      <c r="J7177" s="31"/>
      <c r="K7177" s="180"/>
      <c r="L7177" s="40"/>
      <c r="M7177" s="14"/>
      <c r="N7177" s="16"/>
      <c r="O7177" s="49"/>
      <c r="P7177" s="64"/>
      <c r="Q7177" s="18"/>
      <c r="R7177" s="181">
        <f t="shared" si="1005"/>
        <v>0</v>
      </c>
      <c r="S7177" s="181">
        <f t="shared" si="1006"/>
        <v>0</v>
      </c>
      <c r="T7177" s="181">
        <f t="shared" si="1007"/>
        <v>0</v>
      </c>
      <c r="AQ7177" s="1">
        <f>COUNT(L$11:L7177)</f>
        <v>37</v>
      </c>
      <c r="AR7177" s="43">
        <f t="shared" si="1008"/>
        <v>40933</v>
      </c>
      <c r="AS7177" s="44">
        <f t="shared" si="1009"/>
        <v>89.120000000000019</v>
      </c>
      <c r="AT7177" s="10" t="str">
        <f t="shared" si="1010"/>
        <v/>
      </c>
      <c r="AU7177" s="20" t="str">
        <f t="shared" si="1011"/>
        <v/>
      </c>
      <c r="AV7177" s="42">
        <f t="shared" si="1012"/>
        <v>1</v>
      </c>
      <c r="AW7177" s="89">
        <f t="shared" si="1013"/>
        <v>0</v>
      </c>
      <c r="AX7177" s="168"/>
      <c r="AY7177" s="60"/>
      <c r="AZ7177" s="61"/>
      <c r="BB7177" s="61" t="str">
        <f>IF(Settings!I7173&lt;&gt;"",Settings!I7173,"")</f>
        <v/>
      </c>
    </row>
    <row r="7178" spans="2:54" x14ac:dyDescent="0.2">
      <c r="B7178" s="13"/>
      <c r="C7178" s="12"/>
      <c r="D7178" s="12"/>
      <c r="E7178" s="12"/>
      <c r="F7178" s="12"/>
      <c r="G7178" s="12"/>
      <c r="H7178" s="12"/>
      <c r="I7178" s="15"/>
      <c r="J7178" s="31"/>
      <c r="K7178" s="180"/>
      <c r="L7178" s="40"/>
      <c r="M7178" s="14"/>
      <c r="N7178" s="16"/>
      <c r="O7178" s="49"/>
      <c r="P7178" s="64"/>
      <c r="Q7178" s="18"/>
      <c r="R7178" s="181">
        <f t="shared" si="1005"/>
        <v>0</v>
      </c>
      <c r="S7178" s="181">
        <f t="shared" si="1006"/>
        <v>0</v>
      </c>
      <c r="T7178" s="181">
        <f t="shared" si="1007"/>
        <v>0</v>
      </c>
      <c r="AQ7178" s="1">
        <f>COUNT(L$11:L7178)</f>
        <v>37</v>
      </c>
      <c r="AR7178" s="43">
        <f t="shared" si="1008"/>
        <v>40933</v>
      </c>
      <c r="AS7178" s="44">
        <f t="shared" si="1009"/>
        <v>89.120000000000019</v>
      </c>
      <c r="AT7178" s="10" t="str">
        <f t="shared" si="1010"/>
        <v/>
      </c>
      <c r="AU7178" s="20" t="str">
        <f t="shared" si="1011"/>
        <v/>
      </c>
      <c r="AV7178" s="42">
        <f t="shared" si="1012"/>
        <v>1</v>
      </c>
      <c r="AW7178" s="89">
        <f t="shared" si="1013"/>
        <v>0</v>
      </c>
      <c r="AX7178" s="168"/>
      <c r="AY7178" s="60"/>
      <c r="AZ7178" s="61"/>
      <c r="BB7178" s="61" t="str">
        <f>IF(Settings!I7174&lt;&gt;"",Settings!I7174,"")</f>
        <v/>
      </c>
    </row>
    <row r="7179" spans="2:54" x14ac:dyDescent="0.2">
      <c r="B7179" s="13"/>
      <c r="C7179" s="12"/>
      <c r="D7179" s="12"/>
      <c r="E7179" s="12"/>
      <c r="F7179" s="12"/>
      <c r="G7179" s="12"/>
      <c r="H7179" s="12"/>
      <c r="I7179" s="15"/>
      <c r="J7179" s="31"/>
      <c r="K7179" s="180"/>
      <c r="L7179" s="40"/>
      <c r="M7179" s="14"/>
      <c r="N7179" s="16"/>
      <c r="O7179" s="49"/>
      <c r="P7179" s="64"/>
      <c r="Q7179" s="18"/>
      <c r="R7179" s="181">
        <f t="shared" si="1005"/>
        <v>0</v>
      </c>
      <c r="S7179" s="181">
        <f t="shared" si="1006"/>
        <v>0</v>
      </c>
      <c r="T7179" s="181">
        <f t="shared" si="1007"/>
        <v>0</v>
      </c>
      <c r="AQ7179" s="1">
        <f>COUNT(L$11:L7179)</f>
        <v>37</v>
      </c>
      <c r="AR7179" s="43">
        <f t="shared" si="1008"/>
        <v>40933</v>
      </c>
      <c r="AS7179" s="44">
        <f t="shared" si="1009"/>
        <v>89.120000000000019</v>
      </c>
      <c r="AT7179" s="10" t="str">
        <f t="shared" si="1010"/>
        <v/>
      </c>
      <c r="AU7179" s="20" t="str">
        <f t="shared" si="1011"/>
        <v/>
      </c>
      <c r="AV7179" s="42">
        <f t="shared" si="1012"/>
        <v>1</v>
      </c>
      <c r="AW7179" s="89">
        <f t="shared" si="1013"/>
        <v>0</v>
      </c>
      <c r="AX7179" s="168"/>
      <c r="AY7179" s="60"/>
      <c r="AZ7179" s="61"/>
      <c r="BB7179" s="61" t="str">
        <f>IF(Settings!I7175&lt;&gt;"",Settings!I7175,"")</f>
        <v/>
      </c>
    </row>
    <row r="7180" spans="2:54" x14ac:dyDescent="0.2">
      <c r="B7180" s="13"/>
      <c r="C7180" s="12"/>
      <c r="D7180" s="12"/>
      <c r="E7180" s="12"/>
      <c r="F7180" s="12"/>
      <c r="G7180" s="12"/>
      <c r="H7180" s="12"/>
      <c r="I7180" s="15"/>
      <c r="J7180" s="31"/>
      <c r="K7180" s="180"/>
      <c r="L7180" s="40"/>
      <c r="M7180" s="14"/>
      <c r="N7180" s="16"/>
      <c r="O7180" s="49"/>
      <c r="P7180" s="64"/>
      <c r="Q7180" s="18"/>
      <c r="R7180" s="181">
        <f t="shared" ref="R7180:R7243" si="1014">ROUND(IF(M7180&lt;&gt;"Y",IF(P7180&lt;&gt;"Y",K7180,K7180*(AV7180-1)),0),ROUNDING)</f>
        <v>0</v>
      </c>
      <c r="S7180" s="181">
        <f t="shared" ref="S7180:S7243" si="1015">ROUND(IF(O7180&gt;0,IF(M7180="Y",AW7180*(1-O7180),IF(AW7180&gt;R7180,R7180 + (AW7180 - R7180)*(1-O7180),AW7180)),AW7180),ROUNDING)</f>
        <v>0</v>
      </c>
      <c r="T7180" s="181">
        <f t="shared" ref="T7180:T7243" si="1016">ROUND(IF(N7180="P",0,IF(OR(M7180="N",M7180=""),S7180-R7180,S7180)),ROUNDING)</f>
        <v>0</v>
      </c>
      <c r="AQ7180" s="1">
        <f>COUNT(L$11:L7180)</f>
        <v>37</v>
      </c>
      <c r="AR7180" s="43">
        <f t="shared" si="1008"/>
        <v>40933</v>
      </c>
      <c r="AS7180" s="44">
        <f t="shared" si="1009"/>
        <v>89.120000000000019</v>
      </c>
      <c r="AT7180" s="10" t="str">
        <f t="shared" si="1010"/>
        <v/>
      </c>
      <c r="AU7180" s="20" t="str">
        <f t="shared" si="1011"/>
        <v/>
      </c>
      <c r="AV7180" s="42">
        <f t="shared" si="1012"/>
        <v>1</v>
      </c>
      <c r="AW7180" s="89">
        <f t="shared" si="1013"/>
        <v>0</v>
      </c>
      <c r="AX7180" s="168"/>
      <c r="AY7180" s="60"/>
      <c r="AZ7180" s="61"/>
      <c r="BB7180" s="61" t="str">
        <f>IF(Settings!I7176&lt;&gt;"",Settings!I7176,"")</f>
        <v/>
      </c>
    </row>
    <row r="7181" spans="2:54" x14ac:dyDescent="0.2">
      <c r="B7181" s="13"/>
      <c r="C7181" s="12"/>
      <c r="D7181" s="12"/>
      <c r="E7181" s="12"/>
      <c r="F7181" s="12"/>
      <c r="G7181" s="12"/>
      <c r="H7181" s="12"/>
      <c r="I7181" s="15"/>
      <c r="J7181" s="31"/>
      <c r="K7181" s="180"/>
      <c r="L7181" s="40"/>
      <c r="M7181" s="14"/>
      <c r="N7181" s="16"/>
      <c r="O7181" s="49"/>
      <c r="P7181" s="64"/>
      <c r="Q7181" s="18"/>
      <c r="R7181" s="181">
        <f t="shared" si="1014"/>
        <v>0</v>
      </c>
      <c r="S7181" s="181">
        <f t="shared" si="1015"/>
        <v>0</v>
      </c>
      <c r="T7181" s="181">
        <f t="shared" si="1016"/>
        <v>0</v>
      </c>
      <c r="AQ7181" s="1">
        <f>COUNT(L$11:L7181)</f>
        <v>37</v>
      </c>
      <c r="AR7181" s="43">
        <f t="shared" ref="AR7181:AR7244" si="1017">IF(B7181&gt;2,B7181,AR7180)</f>
        <v>40933</v>
      </c>
      <c r="AS7181" s="44">
        <f t="shared" ref="AS7181:AS7244" si="1018">AS7180+T7181</f>
        <v>89.120000000000019</v>
      </c>
      <c r="AT7181" s="10" t="str">
        <f t="shared" ref="AT7181:AT7244" si="1019">IF(N7181="P",IF(P7181&lt;&gt;"Y",IF(M7181&lt;&gt;"Y",K7181*AV7181,K7181*AV7181-K7181),IF(M7181&lt;&gt;"Y",K7181 + K7181*(AV7181-1),K7181)),"")</f>
        <v/>
      </c>
      <c r="AU7181" s="20" t="str">
        <f t="shared" ref="AU7181:AU7244" si="1020">IF(M7181="Y",IF(P7181="Y",K7181*(AV7181-1),K7181),"")</f>
        <v/>
      </c>
      <c r="AV7181" s="42">
        <f t="shared" ref="AV7181:AV7244" si="1021">IF(L7181&lt;&gt;"",IF(ODDS_TYPE=1,L7181,IF(ODDS_TYPE=2,IF(L7181&gt;0,1+L7181/100,IF(L7181&lt;0,1-100/L7181,1)),IF(ODDS_TYPE=3,1+L7181,IF(ODDS_TYPE=4,1+L7181,IF(ODDS_TYPE=5,IF(L7181&gt;0,1+L7181,1-1/L7181),IF(ODDS_TYPE=6,IF(L7181&gt;=0,L7181+1,1-1/L7181),1)))))),1)</f>
        <v>1</v>
      </c>
      <c r="AW7181" s="89">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68"/>
      <c r="AY7181" s="60"/>
      <c r="AZ7181" s="61"/>
      <c r="BB7181" s="61" t="str">
        <f>IF(Settings!I7177&lt;&gt;"",Settings!I7177,"")</f>
        <v/>
      </c>
    </row>
    <row r="7182" spans="2:54" x14ac:dyDescent="0.2">
      <c r="B7182" s="13"/>
      <c r="C7182" s="12"/>
      <c r="D7182" s="12"/>
      <c r="E7182" s="12"/>
      <c r="F7182" s="12"/>
      <c r="G7182" s="12"/>
      <c r="H7182" s="12"/>
      <c r="I7182" s="15"/>
      <c r="J7182" s="31"/>
      <c r="K7182" s="180"/>
      <c r="L7182" s="40"/>
      <c r="M7182" s="14"/>
      <c r="N7182" s="16"/>
      <c r="O7182" s="49"/>
      <c r="P7182" s="64"/>
      <c r="Q7182" s="18"/>
      <c r="R7182" s="181">
        <f t="shared" si="1014"/>
        <v>0</v>
      </c>
      <c r="S7182" s="181">
        <f t="shared" si="1015"/>
        <v>0</v>
      </c>
      <c r="T7182" s="181">
        <f t="shared" si="1016"/>
        <v>0</v>
      </c>
      <c r="AQ7182" s="1">
        <f>COUNT(L$11:L7182)</f>
        <v>37</v>
      </c>
      <c r="AR7182" s="43">
        <f t="shared" si="1017"/>
        <v>40933</v>
      </c>
      <c r="AS7182" s="44">
        <f t="shared" si="1018"/>
        <v>89.120000000000019</v>
      </c>
      <c r="AT7182" s="10" t="str">
        <f t="shared" si="1019"/>
        <v/>
      </c>
      <c r="AU7182" s="20" t="str">
        <f t="shared" si="1020"/>
        <v/>
      </c>
      <c r="AV7182" s="42">
        <f t="shared" si="1021"/>
        <v>1</v>
      </c>
      <c r="AW7182" s="89">
        <f t="shared" si="1022"/>
        <v>0</v>
      </c>
      <c r="AX7182" s="168"/>
      <c r="AY7182" s="60"/>
      <c r="AZ7182" s="61"/>
      <c r="BB7182" s="61" t="str">
        <f>IF(Settings!I7178&lt;&gt;"",Settings!I7178,"")</f>
        <v/>
      </c>
    </row>
    <row r="7183" spans="2:54" x14ac:dyDescent="0.2">
      <c r="B7183" s="13"/>
      <c r="C7183" s="12"/>
      <c r="D7183" s="12"/>
      <c r="E7183" s="12"/>
      <c r="F7183" s="12"/>
      <c r="G7183" s="12"/>
      <c r="H7183" s="12"/>
      <c r="I7183" s="15"/>
      <c r="J7183" s="31"/>
      <c r="K7183" s="180"/>
      <c r="L7183" s="40"/>
      <c r="M7183" s="14"/>
      <c r="N7183" s="16"/>
      <c r="O7183" s="49"/>
      <c r="P7183" s="64"/>
      <c r="Q7183" s="18"/>
      <c r="R7183" s="181">
        <f t="shared" si="1014"/>
        <v>0</v>
      </c>
      <c r="S7183" s="181">
        <f t="shared" si="1015"/>
        <v>0</v>
      </c>
      <c r="T7183" s="181">
        <f t="shared" si="1016"/>
        <v>0</v>
      </c>
      <c r="AQ7183" s="1">
        <f>COUNT(L$11:L7183)</f>
        <v>37</v>
      </c>
      <c r="AR7183" s="43">
        <f t="shared" si="1017"/>
        <v>40933</v>
      </c>
      <c r="AS7183" s="44">
        <f t="shared" si="1018"/>
        <v>89.120000000000019</v>
      </c>
      <c r="AT7183" s="10" t="str">
        <f t="shared" si="1019"/>
        <v/>
      </c>
      <c r="AU7183" s="20" t="str">
        <f t="shared" si="1020"/>
        <v/>
      </c>
      <c r="AV7183" s="42">
        <f t="shared" si="1021"/>
        <v>1</v>
      </c>
      <c r="AW7183" s="89">
        <f t="shared" si="1022"/>
        <v>0</v>
      </c>
      <c r="AX7183" s="168"/>
      <c r="AY7183" s="60"/>
      <c r="AZ7183" s="61"/>
      <c r="BB7183" s="61" t="str">
        <f>IF(Settings!I7179&lt;&gt;"",Settings!I7179,"")</f>
        <v/>
      </c>
    </row>
    <row r="7184" spans="2:54" x14ac:dyDescent="0.2">
      <c r="B7184" s="13"/>
      <c r="C7184" s="12"/>
      <c r="D7184" s="12"/>
      <c r="E7184" s="12"/>
      <c r="F7184" s="12"/>
      <c r="G7184" s="12"/>
      <c r="H7184" s="12"/>
      <c r="I7184" s="15"/>
      <c r="J7184" s="31"/>
      <c r="K7184" s="180"/>
      <c r="L7184" s="40"/>
      <c r="M7184" s="14"/>
      <c r="N7184" s="16"/>
      <c r="O7184" s="49"/>
      <c r="P7184" s="64"/>
      <c r="Q7184" s="18"/>
      <c r="R7184" s="181">
        <f t="shared" si="1014"/>
        <v>0</v>
      </c>
      <c r="S7184" s="181">
        <f t="shared" si="1015"/>
        <v>0</v>
      </c>
      <c r="T7184" s="181">
        <f t="shared" si="1016"/>
        <v>0</v>
      </c>
      <c r="AQ7184" s="1">
        <f>COUNT(L$11:L7184)</f>
        <v>37</v>
      </c>
      <c r="AR7184" s="43">
        <f t="shared" si="1017"/>
        <v>40933</v>
      </c>
      <c r="AS7184" s="44">
        <f t="shared" si="1018"/>
        <v>89.120000000000019</v>
      </c>
      <c r="AT7184" s="10" t="str">
        <f t="shared" si="1019"/>
        <v/>
      </c>
      <c r="AU7184" s="20" t="str">
        <f t="shared" si="1020"/>
        <v/>
      </c>
      <c r="AV7184" s="42">
        <f t="shared" si="1021"/>
        <v>1</v>
      </c>
      <c r="AW7184" s="89">
        <f t="shared" si="1022"/>
        <v>0</v>
      </c>
      <c r="AX7184" s="168"/>
      <c r="AY7184" s="60"/>
      <c r="AZ7184" s="61"/>
      <c r="BB7184" s="61" t="str">
        <f>IF(Settings!I7180&lt;&gt;"",Settings!I7180,"")</f>
        <v/>
      </c>
    </row>
    <row r="7185" spans="2:54" x14ac:dyDescent="0.2">
      <c r="B7185" s="13"/>
      <c r="C7185" s="12"/>
      <c r="D7185" s="12"/>
      <c r="E7185" s="12"/>
      <c r="F7185" s="12"/>
      <c r="G7185" s="12"/>
      <c r="H7185" s="12"/>
      <c r="I7185" s="15"/>
      <c r="J7185" s="31"/>
      <c r="K7185" s="180"/>
      <c r="L7185" s="40"/>
      <c r="M7185" s="14"/>
      <c r="N7185" s="16"/>
      <c r="O7185" s="49"/>
      <c r="P7185" s="64"/>
      <c r="Q7185" s="18"/>
      <c r="R7185" s="181">
        <f t="shared" si="1014"/>
        <v>0</v>
      </c>
      <c r="S7185" s="181">
        <f t="shared" si="1015"/>
        <v>0</v>
      </c>
      <c r="T7185" s="181">
        <f t="shared" si="1016"/>
        <v>0</v>
      </c>
      <c r="AQ7185" s="1">
        <f>COUNT(L$11:L7185)</f>
        <v>37</v>
      </c>
      <c r="AR7185" s="43">
        <f t="shared" si="1017"/>
        <v>40933</v>
      </c>
      <c r="AS7185" s="44">
        <f t="shared" si="1018"/>
        <v>89.120000000000019</v>
      </c>
      <c r="AT7185" s="10" t="str">
        <f t="shared" si="1019"/>
        <v/>
      </c>
      <c r="AU7185" s="20" t="str">
        <f t="shared" si="1020"/>
        <v/>
      </c>
      <c r="AV7185" s="42">
        <f t="shared" si="1021"/>
        <v>1</v>
      </c>
      <c r="AW7185" s="89">
        <f t="shared" si="1022"/>
        <v>0</v>
      </c>
      <c r="AX7185" s="168"/>
      <c r="AY7185" s="60"/>
      <c r="AZ7185" s="61"/>
      <c r="BB7185" s="61" t="str">
        <f>IF(Settings!I7181&lt;&gt;"",Settings!I7181,"")</f>
        <v/>
      </c>
    </row>
    <row r="7186" spans="2:54" x14ac:dyDescent="0.2">
      <c r="B7186" s="13"/>
      <c r="C7186" s="12"/>
      <c r="D7186" s="12"/>
      <c r="E7186" s="12"/>
      <c r="F7186" s="12"/>
      <c r="G7186" s="12"/>
      <c r="H7186" s="12"/>
      <c r="I7186" s="15"/>
      <c r="J7186" s="31"/>
      <c r="K7186" s="180"/>
      <c r="L7186" s="40"/>
      <c r="M7186" s="14"/>
      <c r="N7186" s="16"/>
      <c r="O7186" s="49"/>
      <c r="P7186" s="64"/>
      <c r="Q7186" s="18"/>
      <c r="R7186" s="181">
        <f t="shared" si="1014"/>
        <v>0</v>
      </c>
      <c r="S7186" s="181">
        <f t="shared" si="1015"/>
        <v>0</v>
      </c>
      <c r="T7186" s="181">
        <f t="shared" si="1016"/>
        <v>0</v>
      </c>
      <c r="AQ7186" s="1">
        <f>COUNT(L$11:L7186)</f>
        <v>37</v>
      </c>
      <c r="AR7186" s="43">
        <f t="shared" si="1017"/>
        <v>40933</v>
      </c>
      <c r="AS7186" s="44">
        <f t="shared" si="1018"/>
        <v>89.120000000000019</v>
      </c>
      <c r="AT7186" s="10" t="str">
        <f t="shared" si="1019"/>
        <v/>
      </c>
      <c r="AU7186" s="20" t="str">
        <f t="shared" si="1020"/>
        <v/>
      </c>
      <c r="AV7186" s="42">
        <f t="shared" si="1021"/>
        <v>1</v>
      </c>
      <c r="AW7186" s="89">
        <f t="shared" si="1022"/>
        <v>0</v>
      </c>
      <c r="AX7186" s="168"/>
      <c r="AY7186" s="60"/>
      <c r="AZ7186" s="61"/>
      <c r="BB7186" s="61" t="str">
        <f>IF(Settings!I7182&lt;&gt;"",Settings!I7182,"")</f>
        <v/>
      </c>
    </row>
    <row r="7187" spans="2:54" x14ac:dyDescent="0.2">
      <c r="B7187" s="13"/>
      <c r="C7187" s="12"/>
      <c r="D7187" s="12"/>
      <c r="E7187" s="12"/>
      <c r="F7187" s="12"/>
      <c r="G7187" s="12"/>
      <c r="H7187" s="12"/>
      <c r="I7187" s="15"/>
      <c r="J7187" s="31"/>
      <c r="K7187" s="180"/>
      <c r="L7187" s="40"/>
      <c r="M7187" s="14"/>
      <c r="N7187" s="16"/>
      <c r="O7187" s="49"/>
      <c r="P7187" s="64"/>
      <c r="Q7187" s="18"/>
      <c r="R7187" s="181">
        <f t="shared" si="1014"/>
        <v>0</v>
      </c>
      <c r="S7187" s="181">
        <f t="shared" si="1015"/>
        <v>0</v>
      </c>
      <c r="T7187" s="181">
        <f t="shared" si="1016"/>
        <v>0</v>
      </c>
      <c r="AQ7187" s="1">
        <f>COUNT(L$11:L7187)</f>
        <v>37</v>
      </c>
      <c r="AR7187" s="43">
        <f t="shared" si="1017"/>
        <v>40933</v>
      </c>
      <c r="AS7187" s="44">
        <f t="shared" si="1018"/>
        <v>89.120000000000019</v>
      </c>
      <c r="AT7187" s="10" t="str">
        <f t="shared" si="1019"/>
        <v/>
      </c>
      <c r="AU7187" s="20" t="str">
        <f t="shared" si="1020"/>
        <v/>
      </c>
      <c r="AV7187" s="42">
        <f t="shared" si="1021"/>
        <v>1</v>
      </c>
      <c r="AW7187" s="89">
        <f t="shared" si="1022"/>
        <v>0</v>
      </c>
      <c r="AX7187" s="168"/>
      <c r="AY7187" s="60"/>
      <c r="AZ7187" s="61"/>
      <c r="BB7187" s="61" t="str">
        <f>IF(Settings!I7183&lt;&gt;"",Settings!I7183,"")</f>
        <v/>
      </c>
    </row>
    <row r="7188" spans="2:54" x14ac:dyDescent="0.2">
      <c r="B7188" s="13"/>
      <c r="C7188" s="12"/>
      <c r="D7188" s="12"/>
      <c r="E7188" s="12"/>
      <c r="F7188" s="12"/>
      <c r="G7188" s="12"/>
      <c r="H7188" s="12"/>
      <c r="I7188" s="15"/>
      <c r="J7188" s="31"/>
      <c r="K7188" s="180"/>
      <c r="L7188" s="40"/>
      <c r="M7188" s="14"/>
      <c r="N7188" s="16"/>
      <c r="O7188" s="49"/>
      <c r="P7188" s="64"/>
      <c r="Q7188" s="18"/>
      <c r="R7188" s="181">
        <f t="shared" si="1014"/>
        <v>0</v>
      </c>
      <c r="S7188" s="181">
        <f t="shared" si="1015"/>
        <v>0</v>
      </c>
      <c r="T7188" s="181">
        <f t="shared" si="1016"/>
        <v>0</v>
      </c>
      <c r="AQ7188" s="1">
        <f>COUNT(L$11:L7188)</f>
        <v>37</v>
      </c>
      <c r="AR7188" s="43">
        <f t="shared" si="1017"/>
        <v>40933</v>
      </c>
      <c r="AS7188" s="44">
        <f t="shared" si="1018"/>
        <v>89.120000000000019</v>
      </c>
      <c r="AT7188" s="10" t="str">
        <f t="shared" si="1019"/>
        <v/>
      </c>
      <c r="AU7188" s="20" t="str">
        <f t="shared" si="1020"/>
        <v/>
      </c>
      <c r="AV7188" s="42">
        <f t="shared" si="1021"/>
        <v>1</v>
      </c>
      <c r="AW7188" s="89">
        <f t="shared" si="1022"/>
        <v>0</v>
      </c>
      <c r="AX7188" s="168"/>
      <c r="AY7188" s="60"/>
      <c r="AZ7188" s="61"/>
      <c r="BB7188" s="61" t="str">
        <f>IF(Settings!I7184&lt;&gt;"",Settings!I7184,"")</f>
        <v/>
      </c>
    </row>
    <row r="7189" spans="2:54" x14ac:dyDescent="0.2">
      <c r="B7189" s="13"/>
      <c r="C7189" s="12"/>
      <c r="D7189" s="12"/>
      <c r="E7189" s="12"/>
      <c r="F7189" s="12"/>
      <c r="G7189" s="12"/>
      <c r="H7189" s="12"/>
      <c r="I7189" s="15"/>
      <c r="J7189" s="31"/>
      <c r="K7189" s="180"/>
      <c r="L7189" s="40"/>
      <c r="M7189" s="14"/>
      <c r="N7189" s="16"/>
      <c r="O7189" s="49"/>
      <c r="P7189" s="64"/>
      <c r="Q7189" s="18"/>
      <c r="R7189" s="181">
        <f t="shared" si="1014"/>
        <v>0</v>
      </c>
      <c r="S7189" s="181">
        <f t="shared" si="1015"/>
        <v>0</v>
      </c>
      <c r="T7189" s="181">
        <f t="shared" si="1016"/>
        <v>0</v>
      </c>
      <c r="AQ7189" s="1">
        <f>COUNT(L$11:L7189)</f>
        <v>37</v>
      </c>
      <c r="AR7189" s="43">
        <f t="shared" si="1017"/>
        <v>40933</v>
      </c>
      <c r="AS7189" s="44">
        <f t="shared" si="1018"/>
        <v>89.120000000000019</v>
      </c>
      <c r="AT7189" s="10" t="str">
        <f t="shared" si="1019"/>
        <v/>
      </c>
      <c r="AU7189" s="20" t="str">
        <f t="shared" si="1020"/>
        <v/>
      </c>
      <c r="AV7189" s="42">
        <f t="shared" si="1021"/>
        <v>1</v>
      </c>
      <c r="AW7189" s="89">
        <f t="shared" si="1022"/>
        <v>0</v>
      </c>
      <c r="AX7189" s="168"/>
      <c r="AY7189" s="60"/>
      <c r="AZ7189" s="61"/>
      <c r="BB7189" s="61" t="str">
        <f>IF(Settings!I7185&lt;&gt;"",Settings!I7185,"")</f>
        <v/>
      </c>
    </row>
    <row r="7190" spans="2:54" x14ac:dyDescent="0.2">
      <c r="B7190" s="13"/>
      <c r="C7190" s="12"/>
      <c r="D7190" s="12"/>
      <c r="E7190" s="12"/>
      <c r="F7190" s="12"/>
      <c r="G7190" s="12"/>
      <c r="H7190" s="12"/>
      <c r="I7190" s="15"/>
      <c r="J7190" s="31"/>
      <c r="K7190" s="180"/>
      <c r="L7190" s="40"/>
      <c r="M7190" s="14"/>
      <c r="N7190" s="16"/>
      <c r="O7190" s="49"/>
      <c r="P7190" s="64"/>
      <c r="Q7190" s="18"/>
      <c r="R7190" s="181">
        <f t="shared" si="1014"/>
        <v>0</v>
      </c>
      <c r="S7190" s="181">
        <f t="shared" si="1015"/>
        <v>0</v>
      </c>
      <c r="T7190" s="181">
        <f t="shared" si="1016"/>
        <v>0</v>
      </c>
      <c r="AQ7190" s="1">
        <f>COUNT(L$11:L7190)</f>
        <v>37</v>
      </c>
      <c r="AR7190" s="43">
        <f t="shared" si="1017"/>
        <v>40933</v>
      </c>
      <c r="AS7190" s="44">
        <f t="shared" si="1018"/>
        <v>89.120000000000019</v>
      </c>
      <c r="AT7190" s="10" t="str">
        <f t="shared" si="1019"/>
        <v/>
      </c>
      <c r="AU7190" s="20" t="str">
        <f t="shared" si="1020"/>
        <v/>
      </c>
      <c r="AV7190" s="42">
        <f t="shared" si="1021"/>
        <v>1</v>
      </c>
      <c r="AW7190" s="89">
        <f t="shared" si="1022"/>
        <v>0</v>
      </c>
      <c r="AX7190" s="168"/>
      <c r="AY7190" s="60"/>
      <c r="AZ7190" s="61"/>
      <c r="BB7190" s="61" t="str">
        <f>IF(Settings!I7186&lt;&gt;"",Settings!I7186,"")</f>
        <v/>
      </c>
    </row>
    <row r="7191" spans="2:54" x14ac:dyDescent="0.2">
      <c r="B7191" s="13"/>
      <c r="C7191" s="12"/>
      <c r="D7191" s="12"/>
      <c r="E7191" s="12"/>
      <c r="F7191" s="12"/>
      <c r="G7191" s="12"/>
      <c r="H7191" s="12"/>
      <c r="I7191" s="15"/>
      <c r="J7191" s="31"/>
      <c r="K7191" s="180"/>
      <c r="L7191" s="40"/>
      <c r="M7191" s="14"/>
      <c r="N7191" s="16"/>
      <c r="O7191" s="49"/>
      <c r="P7191" s="64"/>
      <c r="Q7191" s="18"/>
      <c r="R7191" s="181">
        <f t="shared" si="1014"/>
        <v>0</v>
      </c>
      <c r="S7191" s="181">
        <f t="shared" si="1015"/>
        <v>0</v>
      </c>
      <c r="T7191" s="181">
        <f t="shared" si="1016"/>
        <v>0</v>
      </c>
      <c r="AQ7191" s="1">
        <f>COUNT(L$11:L7191)</f>
        <v>37</v>
      </c>
      <c r="AR7191" s="43">
        <f t="shared" si="1017"/>
        <v>40933</v>
      </c>
      <c r="AS7191" s="44">
        <f t="shared" si="1018"/>
        <v>89.120000000000019</v>
      </c>
      <c r="AT7191" s="10" t="str">
        <f t="shared" si="1019"/>
        <v/>
      </c>
      <c r="AU7191" s="20" t="str">
        <f t="shared" si="1020"/>
        <v/>
      </c>
      <c r="AV7191" s="42">
        <f t="shared" si="1021"/>
        <v>1</v>
      </c>
      <c r="AW7191" s="89">
        <f t="shared" si="1022"/>
        <v>0</v>
      </c>
      <c r="AX7191" s="168"/>
      <c r="AY7191" s="60"/>
      <c r="AZ7191" s="61"/>
      <c r="BB7191" s="61" t="str">
        <f>IF(Settings!I7187&lt;&gt;"",Settings!I7187,"")</f>
        <v/>
      </c>
    </row>
    <row r="7192" spans="2:54" x14ac:dyDescent="0.2">
      <c r="B7192" s="13"/>
      <c r="C7192" s="12"/>
      <c r="D7192" s="12"/>
      <c r="E7192" s="12"/>
      <c r="F7192" s="12"/>
      <c r="G7192" s="12"/>
      <c r="H7192" s="12"/>
      <c r="I7192" s="15"/>
      <c r="J7192" s="31"/>
      <c r="K7192" s="180"/>
      <c r="L7192" s="40"/>
      <c r="M7192" s="14"/>
      <c r="N7192" s="16"/>
      <c r="O7192" s="49"/>
      <c r="P7192" s="64"/>
      <c r="Q7192" s="18"/>
      <c r="R7192" s="181">
        <f t="shared" si="1014"/>
        <v>0</v>
      </c>
      <c r="S7192" s="181">
        <f t="shared" si="1015"/>
        <v>0</v>
      </c>
      <c r="T7192" s="181">
        <f t="shared" si="1016"/>
        <v>0</v>
      </c>
      <c r="AQ7192" s="1">
        <f>COUNT(L$11:L7192)</f>
        <v>37</v>
      </c>
      <c r="AR7192" s="43">
        <f t="shared" si="1017"/>
        <v>40933</v>
      </c>
      <c r="AS7192" s="44">
        <f t="shared" si="1018"/>
        <v>89.120000000000019</v>
      </c>
      <c r="AT7192" s="10" t="str">
        <f t="shared" si="1019"/>
        <v/>
      </c>
      <c r="AU7192" s="20" t="str">
        <f t="shared" si="1020"/>
        <v/>
      </c>
      <c r="AV7192" s="42">
        <f t="shared" si="1021"/>
        <v>1</v>
      </c>
      <c r="AW7192" s="89">
        <f t="shared" si="1022"/>
        <v>0</v>
      </c>
      <c r="AX7192" s="168"/>
      <c r="AY7192" s="60"/>
      <c r="AZ7192" s="61"/>
      <c r="BB7192" s="61" t="str">
        <f>IF(Settings!I7188&lt;&gt;"",Settings!I7188,"")</f>
        <v/>
      </c>
    </row>
    <row r="7193" spans="2:54" x14ac:dyDescent="0.2">
      <c r="B7193" s="13"/>
      <c r="C7193" s="12"/>
      <c r="D7193" s="12"/>
      <c r="E7193" s="12"/>
      <c r="F7193" s="12"/>
      <c r="G7193" s="12"/>
      <c r="H7193" s="12"/>
      <c r="I7193" s="15"/>
      <c r="J7193" s="31"/>
      <c r="K7193" s="180"/>
      <c r="L7193" s="40"/>
      <c r="M7193" s="14"/>
      <c r="N7193" s="16"/>
      <c r="O7193" s="49"/>
      <c r="P7193" s="64"/>
      <c r="Q7193" s="18"/>
      <c r="R7193" s="181">
        <f t="shared" si="1014"/>
        <v>0</v>
      </c>
      <c r="S7193" s="181">
        <f t="shared" si="1015"/>
        <v>0</v>
      </c>
      <c r="T7193" s="181">
        <f t="shared" si="1016"/>
        <v>0</v>
      </c>
      <c r="AQ7193" s="1">
        <f>COUNT(L$11:L7193)</f>
        <v>37</v>
      </c>
      <c r="AR7193" s="43">
        <f t="shared" si="1017"/>
        <v>40933</v>
      </c>
      <c r="AS7193" s="44">
        <f t="shared" si="1018"/>
        <v>89.120000000000019</v>
      </c>
      <c r="AT7193" s="10" t="str">
        <f t="shared" si="1019"/>
        <v/>
      </c>
      <c r="AU7193" s="20" t="str">
        <f t="shared" si="1020"/>
        <v/>
      </c>
      <c r="AV7193" s="42">
        <f t="shared" si="1021"/>
        <v>1</v>
      </c>
      <c r="AW7193" s="89">
        <f t="shared" si="1022"/>
        <v>0</v>
      </c>
      <c r="AX7193" s="168"/>
      <c r="AY7193" s="60"/>
      <c r="AZ7193" s="61"/>
      <c r="BB7193" s="61" t="str">
        <f>IF(Settings!I7189&lt;&gt;"",Settings!I7189,"")</f>
        <v/>
      </c>
    </row>
    <row r="7194" spans="2:54" x14ac:dyDescent="0.2">
      <c r="B7194" s="13"/>
      <c r="C7194" s="12"/>
      <c r="D7194" s="12"/>
      <c r="E7194" s="12"/>
      <c r="F7194" s="12"/>
      <c r="G7194" s="12"/>
      <c r="H7194" s="12"/>
      <c r="I7194" s="15"/>
      <c r="J7194" s="31"/>
      <c r="K7194" s="180"/>
      <c r="L7194" s="40"/>
      <c r="M7194" s="14"/>
      <c r="N7194" s="16"/>
      <c r="O7194" s="49"/>
      <c r="P7194" s="64"/>
      <c r="Q7194" s="18"/>
      <c r="R7194" s="181">
        <f t="shared" si="1014"/>
        <v>0</v>
      </c>
      <c r="S7194" s="181">
        <f t="shared" si="1015"/>
        <v>0</v>
      </c>
      <c r="T7194" s="181">
        <f t="shared" si="1016"/>
        <v>0</v>
      </c>
      <c r="AQ7194" s="1">
        <f>COUNT(L$11:L7194)</f>
        <v>37</v>
      </c>
      <c r="AR7194" s="43">
        <f t="shared" si="1017"/>
        <v>40933</v>
      </c>
      <c r="AS7194" s="44">
        <f t="shared" si="1018"/>
        <v>89.120000000000019</v>
      </c>
      <c r="AT7194" s="10" t="str">
        <f t="shared" si="1019"/>
        <v/>
      </c>
      <c r="AU7194" s="20" t="str">
        <f t="shared" si="1020"/>
        <v/>
      </c>
      <c r="AV7194" s="42">
        <f t="shared" si="1021"/>
        <v>1</v>
      </c>
      <c r="AW7194" s="89">
        <f t="shared" si="1022"/>
        <v>0</v>
      </c>
      <c r="AX7194" s="168"/>
      <c r="AY7194" s="60"/>
      <c r="AZ7194" s="61"/>
      <c r="BB7194" s="61" t="str">
        <f>IF(Settings!I7190&lt;&gt;"",Settings!I7190,"")</f>
        <v/>
      </c>
    </row>
    <row r="7195" spans="2:54" x14ac:dyDescent="0.2">
      <c r="B7195" s="13"/>
      <c r="C7195" s="12"/>
      <c r="D7195" s="12"/>
      <c r="E7195" s="12"/>
      <c r="F7195" s="12"/>
      <c r="G7195" s="12"/>
      <c r="H7195" s="12"/>
      <c r="I7195" s="15"/>
      <c r="J7195" s="31"/>
      <c r="K7195" s="180"/>
      <c r="L7195" s="40"/>
      <c r="M7195" s="14"/>
      <c r="N7195" s="16"/>
      <c r="O7195" s="49"/>
      <c r="P7195" s="64"/>
      <c r="Q7195" s="18"/>
      <c r="R7195" s="181">
        <f t="shared" si="1014"/>
        <v>0</v>
      </c>
      <c r="S7195" s="181">
        <f t="shared" si="1015"/>
        <v>0</v>
      </c>
      <c r="T7195" s="181">
        <f t="shared" si="1016"/>
        <v>0</v>
      </c>
      <c r="AQ7195" s="1">
        <f>COUNT(L$11:L7195)</f>
        <v>37</v>
      </c>
      <c r="AR7195" s="43">
        <f t="shared" si="1017"/>
        <v>40933</v>
      </c>
      <c r="AS7195" s="44">
        <f t="shared" si="1018"/>
        <v>89.120000000000019</v>
      </c>
      <c r="AT7195" s="10" t="str">
        <f t="shared" si="1019"/>
        <v/>
      </c>
      <c r="AU7195" s="20" t="str">
        <f t="shared" si="1020"/>
        <v/>
      </c>
      <c r="AV7195" s="42">
        <f t="shared" si="1021"/>
        <v>1</v>
      </c>
      <c r="AW7195" s="89">
        <f t="shared" si="1022"/>
        <v>0</v>
      </c>
      <c r="AX7195" s="168"/>
      <c r="AY7195" s="60"/>
      <c r="AZ7195" s="61"/>
      <c r="BB7195" s="61" t="str">
        <f>IF(Settings!I7191&lt;&gt;"",Settings!I7191,"")</f>
        <v/>
      </c>
    </row>
    <row r="7196" spans="2:54" x14ac:dyDescent="0.2">
      <c r="B7196" s="13"/>
      <c r="C7196" s="12"/>
      <c r="D7196" s="12"/>
      <c r="E7196" s="12"/>
      <c r="F7196" s="12"/>
      <c r="G7196" s="12"/>
      <c r="H7196" s="12"/>
      <c r="I7196" s="15"/>
      <c r="J7196" s="31"/>
      <c r="K7196" s="180"/>
      <c r="L7196" s="40"/>
      <c r="M7196" s="14"/>
      <c r="N7196" s="16"/>
      <c r="O7196" s="49"/>
      <c r="P7196" s="64"/>
      <c r="Q7196" s="18"/>
      <c r="R7196" s="181">
        <f t="shared" si="1014"/>
        <v>0</v>
      </c>
      <c r="S7196" s="181">
        <f t="shared" si="1015"/>
        <v>0</v>
      </c>
      <c r="T7196" s="181">
        <f t="shared" si="1016"/>
        <v>0</v>
      </c>
      <c r="AQ7196" s="1">
        <f>COUNT(L$11:L7196)</f>
        <v>37</v>
      </c>
      <c r="AR7196" s="43">
        <f t="shared" si="1017"/>
        <v>40933</v>
      </c>
      <c r="AS7196" s="44">
        <f t="shared" si="1018"/>
        <v>89.120000000000019</v>
      </c>
      <c r="AT7196" s="10" t="str">
        <f t="shared" si="1019"/>
        <v/>
      </c>
      <c r="AU7196" s="20" t="str">
        <f t="shared" si="1020"/>
        <v/>
      </c>
      <c r="AV7196" s="42">
        <f t="shared" si="1021"/>
        <v>1</v>
      </c>
      <c r="AW7196" s="89">
        <f t="shared" si="1022"/>
        <v>0</v>
      </c>
      <c r="AX7196" s="168"/>
      <c r="AY7196" s="60"/>
      <c r="AZ7196" s="61"/>
      <c r="BB7196" s="61" t="str">
        <f>IF(Settings!I7192&lt;&gt;"",Settings!I7192,"")</f>
        <v/>
      </c>
    </row>
    <row r="7197" spans="2:54" x14ac:dyDescent="0.2">
      <c r="B7197" s="13"/>
      <c r="C7197" s="12"/>
      <c r="D7197" s="12"/>
      <c r="E7197" s="12"/>
      <c r="F7197" s="12"/>
      <c r="G7197" s="12"/>
      <c r="H7197" s="12"/>
      <c r="I7197" s="15"/>
      <c r="J7197" s="31"/>
      <c r="K7197" s="180"/>
      <c r="L7197" s="40"/>
      <c r="M7197" s="14"/>
      <c r="N7197" s="16"/>
      <c r="O7197" s="49"/>
      <c r="P7197" s="64"/>
      <c r="Q7197" s="18"/>
      <c r="R7197" s="181">
        <f t="shared" si="1014"/>
        <v>0</v>
      </c>
      <c r="S7197" s="181">
        <f t="shared" si="1015"/>
        <v>0</v>
      </c>
      <c r="T7197" s="181">
        <f t="shared" si="1016"/>
        <v>0</v>
      </c>
      <c r="AQ7197" s="1">
        <f>COUNT(L$11:L7197)</f>
        <v>37</v>
      </c>
      <c r="AR7197" s="43">
        <f t="shared" si="1017"/>
        <v>40933</v>
      </c>
      <c r="AS7197" s="44">
        <f t="shared" si="1018"/>
        <v>89.120000000000019</v>
      </c>
      <c r="AT7197" s="10" t="str">
        <f t="shared" si="1019"/>
        <v/>
      </c>
      <c r="AU7197" s="20" t="str">
        <f t="shared" si="1020"/>
        <v/>
      </c>
      <c r="AV7197" s="42">
        <f t="shared" si="1021"/>
        <v>1</v>
      </c>
      <c r="AW7197" s="89">
        <f t="shared" si="1022"/>
        <v>0</v>
      </c>
      <c r="AX7197" s="168"/>
      <c r="AY7197" s="60"/>
      <c r="AZ7197" s="61"/>
      <c r="BB7197" s="61" t="str">
        <f>IF(Settings!I7193&lt;&gt;"",Settings!I7193,"")</f>
        <v/>
      </c>
    </row>
    <row r="7198" spans="2:54" x14ac:dyDescent="0.2">
      <c r="B7198" s="13"/>
      <c r="C7198" s="12"/>
      <c r="D7198" s="12"/>
      <c r="E7198" s="12"/>
      <c r="F7198" s="12"/>
      <c r="G7198" s="12"/>
      <c r="H7198" s="12"/>
      <c r="I7198" s="15"/>
      <c r="J7198" s="31"/>
      <c r="K7198" s="180"/>
      <c r="L7198" s="40"/>
      <c r="M7198" s="14"/>
      <c r="N7198" s="16"/>
      <c r="O7198" s="49"/>
      <c r="P7198" s="64"/>
      <c r="Q7198" s="18"/>
      <c r="R7198" s="181">
        <f t="shared" si="1014"/>
        <v>0</v>
      </c>
      <c r="S7198" s="181">
        <f t="shared" si="1015"/>
        <v>0</v>
      </c>
      <c r="T7198" s="181">
        <f t="shared" si="1016"/>
        <v>0</v>
      </c>
      <c r="AQ7198" s="1">
        <f>COUNT(L$11:L7198)</f>
        <v>37</v>
      </c>
      <c r="AR7198" s="43">
        <f t="shared" si="1017"/>
        <v>40933</v>
      </c>
      <c r="AS7198" s="44">
        <f t="shared" si="1018"/>
        <v>89.120000000000019</v>
      </c>
      <c r="AT7198" s="10" t="str">
        <f t="shared" si="1019"/>
        <v/>
      </c>
      <c r="AU7198" s="20" t="str">
        <f t="shared" si="1020"/>
        <v/>
      </c>
      <c r="AV7198" s="42">
        <f t="shared" si="1021"/>
        <v>1</v>
      </c>
      <c r="AW7198" s="89">
        <f t="shared" si="1022"/>
        <v>0</v>
      </c>
      <c r="AX7198" s="168"/>
      <c r="AY7198" s="60"/>
      <c r="AZ7198" s="61"/>
      <c r="BB7198" s="61" t="str">
        <f>IF(Settings!I7194&lt;&gt;"",Settings!I7194,"")</f>
        <v/>
      </c>
    </row>
    <row r="7199" spans="2:54" x14ac:dyDescent="0.2">
      <c r="B7199" s="13"/>
      <c r="C7199" s="12"/>
      <c r="D7199" s="12"/>
      <c r="E7199" s="12"/>
      <c r="F7199" s="12"/>
      <c r="G7199" s="12"/>
      <c r="H7199" s="12"/>
      <c r="I7199" s="15"/>
      <c r="J7199" s="31"/>
      <c r="K7199" s="180"/>
      <c r="L7199" s="40"/>
      <c r="M7199" s="14"/>
      <c r="N7199" s="16"/>
      <c r="O7199" s="49"/>
      <c r="P7199" s="64"/>
      <c r="Q7199" s="18"/>
      <c r="R7199" s="181">
        <f t="shared" si="1014"/>
        <v>0</v>
      </c>
      <c r="S7199" s="181">
        <f t="shared" si="1015"/>
        <v>0</v>
      </c>
      <c r="T7199" s="181">
        <f t="shared" si="1016"/>
        <v>0</v>
      </c>
      <c r="AQ7199" s="1">
        <f>COUNT(L$11:L7199)</f>
        <v>37</v>
      </c>
      <c r="AR7199" s="43">
        <f t="shared" si="1017"/>
        <v>40933</v>
      </c>
      <c r="AS7199" s="44">
        <f t="shared" si="1018"/>
        <v>89.120000000000019</v>
      </c>
      <c r="AT7199" s="10" t="str">
        <f t="shared" si="1019"/>
        <v/>
      </c>
      <c r="AU7199" s="20" t="str">
        <f t="shared" si="1020"/>
        <v/>
      </c>
      <c r="AV7199" s="42">
        <f t="shared" si="1021"/>
        <v>1</v>
      </c>
      <c r="AW7199" s="89">
        <f t="shared" si="1022"/>
        <v>0</v>
      </c>
      <c r="AX7199" s="168"/>
      <c r="AY7199" s="60"/>
      <c r="AZ7199" s="61"/>
      <c r="BB7199" s="61" t="str">
        <f>IF(Settings!I7195&lt;&gt;"",Settings!I7195,"")</f>
        <v/>
      </c>
    </row>
    <row r="7200" spans="2:54" x14ac:dyDescent="0.2">
      <c r="B7200" s="13"/>
      <c r="C7200" s="12"/>
      <c r="D7200" s="12"/>
      <c r="E7200" s="12"/>
      <c r="F7200" s="12"/>
      <c r="G7200" s="12"/>
      <c r="H7200" s="12"/>
      <c r="I7200" s="15"/>
      <c r="J7200" s="31"/>
      <c r="K7200" s="180"/>
      <c r="L7200" s="40"/>
      <c r="M7200" s="14"/>
      <c r="N7200" s="16"/>
      <c r="O7200" s="49"/>
      <c r="P7200" s="64"/>
      <c r="Q7200" s="18"/>
      <c r="R7200" s="181">
        <f t="shared" si="1014"/>
        <v>0</v>
      </c>
      <c r="S7200" s="181">
        <f t="shared" si="1015"/>
        <v>0</v>
      </c>
      <c r="T7200" s="181">
        <f t="shared" si="1016"/>
        <v>0</v>
      </c>
      <c r="AQ7200" s="1">
        <f>COUNT(L$11:L7200)</f>
        <v>37</v>
      </c>
      <c r="AR7200" s="43">
        <f t="shared" si="1017"/>
        <v>40933</v>
      </c>
      <c r="AS7200" s="44">
        <f t="shared" si="1018"/>
        <v>89.120000000000019</v>
      </c>
      <c r="AT7200" s="10" t="str">
        <f t="shared" si="1019"/>
        <v/>
      </c>
      <c r="AU7200" s="20" t="str">
        <f t="shared" si="1020"/>
        <v/>
      </c>
      <c r="AV7200" s="42">
        <f t="shared" si="1021"/>
        <v>1</v>
      </c>
      <c r="AW7200" s="89">
        <f t="shared" si="1022"/>
        <v>0</v>
      </c>
      <c r="AX7200" s="168"/>
      <c r="AY7200" s="60"/>
      <c r="AZ7200" s="61"/>
      <c r="BB7200" s="61" t="str">
        <f>IF(Settings!I7196&lt;&gt;"",Settings!I7196,"")</f>
        <v/>
      </c>
    </row>
    <row r="7201" spans="2:54" x14ac:dyDescent="0.2">
      <c r="B7201" s="13"/>
      <c r="C7201" s="12"/>
      <c r="D7201" s="12"/>
      <c r="E7201" s="12"/>
      <c r="F7201" s="12"/>
      <c r="G7201" s="12"/>
      <c r="H7201" s="12"/>
      <c r="I7201" s="15"/>
      <c r="J7201" s="31"/>
      <c r="K7201" s="180"/>
      <c r="L7201" s="40"/>
      <c r="M7201" s="14"/>
      <c r="N7201" s="16"/>
      <c r="O7201" s="49"/>
      <c r="P7201" s="64"/>
      <c r="Q7201" s="18"/>
      <c r="R7201" s="181">
        <f t="shared" si="1014"/>
        <v>0</v>
      </c>
      <c r="S7201" s="181">
        <f t="shared" si="1015"/>
        <v>0</v>
      </c>
      <c r="T7201" s="181">
        <f t="shared" si="1016"/>
        <v>0</v>
      </c>
      <c r="AQ7201" s="1">
        <f>COUNT(L$11:L7201)</f>
        <v>37</v>
      </c>
      <c r="AR7201" s="43">
        <f t="shared" si="1017"/>
        <v>40933</v>
      </c>
      <c r="AS7201" s="44">
        <f t="shared" si="1018"/>
        <v>89.120000000000019</v>
      </c>
      <c r="AT7201" s="10" t="str">
        <f t="shared" si="1019"/>
        <v/>
      </c>
      <c r="AU7201" s="20" t="str">
        <f t="shared" si="1020"/>
        <v/>
      </c>
      <c r="AV7201" s="42">
        <f t="shared" si="1021"/>
        <v>1</v>
      </c>
      <c r="AW7201" s="89">
        <f t="shared" si="1022"/>
        <v>0</v>
      </c>
      <c r="AX7201" s="168"/>
      <c r="AY7201" s="60"/>
      <c r="AZ7201" s="61"/>
      <c r="BB7201" s="61" t="str">
        <f>IF(Settings!I7197&lt;&gt;"",Settings!I7197,"")</f>
        <v/>
      </c>
    </row>
    <row r="7202" spans="2:54" x14ac:dyDescent="0.2">
      <c r="B7202" s="13"/>
      <c r="C7202" s="12"/>
      <c r="D7202" s="12"/>
      <c r="E7202" s="12"/>
      <c r="F7202" s="12"/>
      <c r="G7202" s="12"/>
      <c r="H7202" s="12"/>
      <c r="I7202" s="15"/>
      <c r="J7202" s="31"/>
      <c r="K7202" s="180"/>
      <c r="L7202" s="40"/>
      <c r="M7202" s="14"/>
      <c r="N7202" s="16"/>
      <c r="O7202" s="49"/>
      <c r="P7202" s="64"/>
      <c r="Q7202" s="18"/>
      <c r="R7202" s="181">
        <f t="shared" si="1014"/>
        <v>0</v>
      </c>
      <c r="S7202" s="181">
        <f t="shared" si="1015"/>
        <v>0</v>
      </c>
      <c r="T7202" s="181">
        <f t="shared" si="1016"/>
        <v>0</v>
      </c>
      <c r="AQ7202" s="1">
        <f>COUNT(L$11:L7202)</f>
        <v>37</v>
      </c>
      <c r="AR7202" s="43">
        <f t="shared" si="1017"/>
        <v>40933</v>
      </c>
      <c r="AS7202" s="44">
        <f t="shared" si="1018"/>
        <v>89.120000000000019</v>
      </c>
      <c r="AT7202" s="10" t="str">
        <f t="shared" si="1019"/>
        <v/>
      </c>
      <c r="AU7202" s="20" t="str">
        <f t="shared" si="1020"/>
        <v/>
      </c>
      <c r="AV7202" s="42">
        <f t="shared" si="1021"/>
        <v>1</v>
      </c>
      <c r="AW7202" s="89">
        <f t="shared" si="1022"/>
        <v>0</v>
      </c>
      <c r="AX7202" s="168"/>
      <c r="AY7202" s="60"/>
      <c r="AZ7202" s="61"/>
      <c r="BB7202" s="61" t="str">
        <f>IF(Settings!I7198&lt;&gt;"",Settings!I7198,"")</f>
        <v/>
      </c>
    </row>
    <row r="7203" spans="2:54" x14ac:dyDescent="0.2">
      <c r="B7203" s="13"/>
      <c r="C7203" s="12"/>
      <c r="D7203" s="12"/>
      <c r="E7203" s="12"/>
      <c r="F7203" s="12"/>
      <c r="G7203" s="12"/>
      <c r="H7203" s="12"/>
      <c r="I7203" s="15"/>
      <c r="J7203" s="31"/>
      <c r="K7203" s="180"/>
      <c r="L7203" s="40"/>
      <c r="M7203" s="14"/>
      <c r="N7203" s="16"/>
      <c r="O7203" s="49"/>
      <c r="P7203" s="64"/>
      <c r="Q7203" s="18"/>
      <c r="R7203" s="181">
        <f t="shared" si="1014"/>
        <v>0</v>
      </c>
      <c r="S7203" s="181">
        <f t="shared" si="1015"/>
        <v>0</v>
      </c>
      <c r="T7203" s="181">
        <f t="shared" si="1016"/>
        <v>0</v>
      </c>
      <c r="AQ7203" s="1">
        <f>COUNT(L$11:L7203)</f>
        <v>37</v>
      </c>
      <c r="AR7203" s="43">
        <f t="shared" si="1017"/>
        <v>40933</v>
      </c>
      <c r="AS7203" s="44">
        <f t="shared" si="1018"/>
        <v>89.120000000000019</v>
      </c>
      <c r="AT7203" s="10" t="str">
        <f t="shared" si="1019"/>
        <v/>
      </c>
      <c r="AU7203" s="20" t="str">
        <f t="shared" si="1020"/>
        <v/>
      </c>
      <c r="AV7203" s="42">
        <f t="shared" si="1021"/>
        <v>1</v>
      </c>
      <c r="AW7203" s="89">
        <f t="shared" si="1022"/>
        <v>0</v>
      </c>
      <c r="AX7203" s="168"/>
      <c r="AY7203" s="60"/>
      <c r="AZ7203" s="61"/>
      <c r="BB7203" s="61" t="str">
        <f>IF(Settings!I7199&lt;&gt;"",Settings!I7199,"")</f>
        <v/>
      </c>
    </row>
    <row r="7204" spans="2:54" x14ac:dyDescent="0.2">
      <c r="B7204" s="13"/>
      <c r="C7204" s="12"/>
      <c r="D7204" s="12"/>
      <c r="E7204" s="12"/>
      <c r="F7204" s="12"/>
      <c r="G7204" s="12"/>
      <c r="H7204" s="12"/>
      <c r="I7204" s="15"/>
      <c r="J7204" s="31"/>
      <c r="K7204" s="180"/>
      <c r="L7204" s="40"/>
      <c r="M7204" s="14"/>
      <c r="N7204" s="16"/>
      <c r="O7204" s="49"/>
      <c r="P7204" s="64"/>
      <c r="Q7204" s="18"/>
      <c r="R7204" s="181">
        <f t="shared" si="1014"/>
        <v>0</v>
      </c>
      <c r="S7204" s="181">
        <f t="shared" si="1015"/>
        <v>0</v>
      </c>
      <c r="T7204" s="181">
        <f t="shared" si="1016"/>
        <v>0</v>
      </c>
      <c r="AQ7204" s="1">
        <f>COUNT(L$11:L7204)</f>
        <v>37</v>
      </c>
      <c r="AR7204" s="43">
        <f t="shared" si="1017"/>
        <v>40933</v>
      </c>
      <c r="AS7204" s="44">
        <f t="shared" si="1018"/>
        <v>89.120000000000019</v>
      </c>
      <c r="AT7204" s="10" t="str">
        <f t="shared" si="1019"/>
        <v/>
      </c>
      <c r="AU7204" s="20" t="str">
        <f t="shared" si="1020"/>
        <v/>
      </c>
      <c r="AV7204" s="42">
        <f t="shared" si="1021"/>
        <v>1</v>
      </c>
      <c r="AW7204" s="89">
        <f t="shared" si="1022"/>
        <v>0</v>
      </c>
      <c r="AX7204" s="168"/>
      <c r="AY7204" s="60"/>
      <c r="AZ7204" s="61"/>
      <c r="BB7204" s="61" t="str">
        <f>IF(Settings!I7200&lt;&gt;"",Settings!I7200,"")</f>
        <v/>
      </c>
    </row>
    <row r="7205" spans="2:54" x14ac:dyDescent="0.2">
      <c r="B7205" s="13"/>
      <c r="C7205" s="12"/>
      <c r="D7205" s="12"/>
      <c r="E7205" s="12"/>
      <c r="F7205" s="12"/>
      <c r="G7205" s="12"/>
      <c r="H7205" s="12"/>
      <c r="I7205" s="15"/>
      <c r="J7205" s="31"/>
      <c r="K7205" s="180"/>
      <c r="L7205" s="40"/>
      <c r="M7205" s="14"/>
      <c r="N7205" s="16"/>
      <c r="O7205" s="49"/>
      <c r="P7205" s="64"/>
      <c r="Q7205" s="18"/>
      <c r="R7205" s="181">
        <f t="shared" si="1014"/>
        <v>0</v>
      </c>
      <c r="S7205" s="181">
        <f t="shared" si="1015"/>
        <v>0</v>
      </c>
      <c r="T7205" s="181">
        <f t="shared" si="1016"/>
        <v>0</v>
      </c>
      <c r="AQ7205" s="1">
        <f>COUNT(L$11:L7205)</f>
        <v>37</v>
      </c>
      <c r="AR7205" s="43">
        <f t="shared" si="1017"/>
        <v>40933</v>
      </c>
      <c r="AS7205" s="44">
        <f t="shared" si="1018"/>
        <v>89.120000000000019</v>
      </c>
      <c r="AT7205" s="10" t="str">
        <f t="shared" si="1019"/>
        <v/>
      </c>
      <c r="AU7205" s="20" t="str">
        <f t="shared" si="1020"/>
        <v/>
      </c>
      <c r="AV7205" s="42">
        <f t="shared" si="1021"/>
        <v>1</v>
      </c>
      <c r="AW7205" s="89">
        <f t="shared" si="1022"/>
        <v>0</v>
      </c>
      <c r="AX7205" s="168"/>
      <c r="AY7205" s="60"/>
      <c r="AZ7205" s="61"/>
      <c r="BB7205" s="61" t="str">
        <f>IF(Settings!I7201&lt;&gt;"",Settings!I7201,"")</f>
        <v/>
      </c>
    </row>
    <row r="7206" spans="2:54" x14ac:dyDescent="0.2">
      <c r="B7206" s="13"/>
      <c r="C7206" s="12"/>
      <c r="D7206" s="12"/>
      <c r="E7206" s="12"/>
      <c r="F7206" s="12"/>
      <c r="G7206" s="12"/>
      <c r="H7206" s="12"/>
      <c r="I7206" s="15"/>
      <c r="J7206" s="31"/>
      <c r="K7206" s="180"/>
      <c r="L7206" s="40"/>
      <c r="M7206" s="14"/>
      <c r="N7206" s="16"/>
      <c r="O7206" s="49"/>
      <c r="P7206" s="64"/>
      <c r="Q7206" s="18"/>
      <c r="R7206" s="181">
        <f t="shared" si="1014"/>
        <v>0</v>
      </c>
      <c r="S7206" s="181">
        <f t="shared" si="1015"/>
        <v>0</v>
      </c>
      <c r="T7206" s="181">
        <f t="shared" si="1016"/>
        <v>0</v>
      </c>
      <c r="AQ7206" s="1">
        <f>COUNT(L$11:L7206)</f>
        <v>37</v>
      </c>
      <c r="AR7206" s="43">
        <f t="shared" si="1017"/>
        <v>40933</v>
      </c>
      <c r="AS7206" s="44">
        <f t="shared" si="1018"/>
        <v>89.120000000000019</v>
      </c>
      <c r="AT7206" s="10" t="str">
        <f t="shared" si="1019"/>
        <v/>
      </c>
      <c r="AU7206" s="20" t="str">
        <f t="shared" si="1020"/>
        <v/>
      </c>
      <c r="AV7206" s="42">
        <f t="shared" si="1021"/>
        <v>1</v>
      </c>
      <c r="AW7206" s="89">
        <f t="shared" si="1022"/>
        <v>0</v>
      </c>
      <c r="AX7206" s="168"/>
      <c r="AY7206" s="60"/>
      <c r="AZ7206" s="61"/>
      <c r="BB7206" s="61" t="str">
        <f>IF(Settings!I7202&lt;&gt;"",Settings!I7202,"")</f>
        <v/>
      </c>
    </row>
    <row r="7207" spans="2:54" x14ac:dyDescent="0.2">
      <c r="B7207" s="13"/>
      <c r="C7207" s="12"/>
      <c r="D7207" s="12"/>
      <c r="E7207" s="12"/>
      <c r="F7207" s="12"/>
      <c r="G7207" s="12"/>
      <c r="H7207" s="12"/>
      <c r="I7207" s="15"/>
      <c r="J7207" s="31"/>
      <c r="K7207" s="180"/>
      <c r="L7207" s="40"/>
      <c r="M7207" s="14"/>
      <c r="N7207" s="16"/>
      <c r="O7207" s="49"/>
      <c r="P7207" s="64"/>
      <c r="Q7207" s="18"/>
      <c r="R7207" s="181">
        <f t="shared" si="1014"/>
        <v>0</v>
      </c>
      <c r="S7207" s="181">
        <f t="shared" si="1015"/>
        <v>0</v>
      </c>
      <c r="T7207" s="181">
        <f t="shared" si="1016"/>
        <v>0</v>
      </c>
      <c r="AQ7207" s="1">
        <f>COUNT(L$11:L7207)</f>
        <v>37</v>
      </c>
      <c r="AR7207" s="43">
        <f t="shared" si="1017"/>
        <v>40933</v>
      </c>
      <c r="AS7207" s="44">
        <f t="shared" si="1018"/>
        <v>89.120000000000019</v>
      </c>
      <c r="AT7207" s="10" t="str">
        <f t="shared" si="1019"/>
        <v/>
      </c>
      <c r="AU7207" s="20" t="str">
        <f t="shared" si="1020"/>
        <v/>
      </c>
      <c r="AV7207" s="42">
        <f t="shared" si="1021"/>
        <v>1</v>
      </c>
      <c r="AW7207" s="89">
        <f t="shared" si="1022"/>
        <v>0</v>
      </c>
      <c r="AX7207" s="168"/>
      <c r="AY7207" s="60"/>
      <c r="AZ7207" s="61"/>
      <c r="BB7207" s="61" t="str">
        <f>IF(Settings!I7203&lt;&gt;"",Settings!I7203,"")</f>
        <v/>
      </c>
    </row>
    <row r="7208" spans="2:54" x14ac:dyDescent="0.2">
      <c r="B7208" s="13"/>
      <c r="C7208" s="12"/>
      <c r="D7208" s="12"/>
      <c r="E7208" s="12"/>
      <c r="F7208" s="12"/>
      <c r="G7208" s="12"/>
      <c r="H7208" s="12"/>
      <c r="I7208" s="15"/>
      <c r="J7208" s="31"/>
      <c r="K7208" s="180"/>
      <c r="L7208" s="40"/>
      <c r="M7208" s="14"/>
      <c r="N7208" s="16"/>
      <c r="O7208" s="49"/>
      <c r="P7208" s="64"/>
      <c r="Q7208" s="18"/>
      <c r="R7208" s="181">
        <f t="shared" si="1014"/>
        <v>0</v>
      </c>
      <c r="S7208" s="181">
        <f t="shared" si="1015"/>
        <v>0</v>
      </c>
      <c r="T7208" s="181">
        <f t="shared" si="1016"/>
        <v>0</v>
      </c>
      <c r="AQ7208" s="1">
        <f>COUNT(L$11:L7208)</f>
        <v>37</v>
      </c>
      <c r="AR7208" s="43">
        <f t="shared" si="1017"/>
        <v>40933</v>
      </c>
      <c r="AS7208" s="44">
        <f t="shared" si="1018"/>
        <v>89.120000000000019</v>
      </c>
      <c r="AT7208" s="10" t="str">
        <f t="shared" si="1019"/>
        <v/>
      </c>
      <c r="AU7208" s="20" t="str">
        <f t="shared" si="1020"/>
        <v/>
      </c>
      <c r="AV7208" s="42">
        <f t="shared" si="1021"/>
        <v>1</v>
      </c>
      <c r="AW7208" s="89">
        <f t="shared" si="1022"/>
        <v>0</v>
      </c>
      <c r="AX7208" s="168"/>
      <c r="AY7208" s="60"/>
      <c r="AZ7208" s="61"/>
      <c r="BB7208" s="61" t="str">
        <f>IF(Settings!I7204&lt;&gt;"",Settings!I7204,"")</f>
        <v/>
      </c>
    </row>
    <row r="7209" spans="2:54" x14ac:dyDescent="0.2">
      <c r="B7209" s="13"/>
      <c r="C7209" s="12"/>
      <c r="D7209" s="12"/>
      <c r="E7209" s="12"/>
      <c r="F7209" s="12"/>
      <c r="G7209" s="12"/>
      <c r="H7209" s="12"/>
      <c r="I7209" s="15"/>
      <c r="J7209" s="31"/>
      <c r="K7209" s="180"/>
      <c r="L7209" s="40"/>
      <c r="M7209" s="14"/>
      <c r="N7209" s="16"/>
      <c r="O7209" s="49"/>
      <c r="P7209" s="64"/>
      <c r="Q7209" s="18"/>
      <c r="R7209" s="181">
        <f t="shared" si="1014"/>
        <v>0</v>
      </c>
      <c r="S7209" s="181">
        <f t="shared" si="1015"/>
        <v>0</v>
      </c>
      <c r="T7209" s="181">
        <f t="shared" si="1016"/>
        <v>0</v>
      </c>
      <c r="AQ7209" s="1">
        <f>COUNT(L$11:L7209)</f>
        <v>37</v>
      </c>
      <c r="AR7209" s="43">
        <f t="shared" si="1017"/>
        <v>40933</v>
      </c>
      <c r="AS7209" s="44">
        <f t="shared" si="1018"/>
        <v>89.120000000000019</v>
      </c>
      <c r="AT7209" s="10" t="str">
        <f t="shared" si="1019"/>
        <v/>
      </c>
      <c r="AU7209" s="20" t="str">
        <f t="shared" si="1020"/>
        <v/>
      </c>
      <c r="AV7209" s="42">
        <f t="shared" si="1021"/>
        <v>1</v>
      </c>
      <c r="AW7209" s="89">
        <f t="shared" si="1022"/>
        <v>0</v>
      </c>
      <c r="AX7209" s="168"/>
      <c r="AY7209" s="60"/>
      <c r="AZ7209" s="61"/>
      <c r="BB7209" s="61" t="str">
        <f>IF(Settings!I7205&lt;&gt;"",Settings!I7205,"")</f>
        <v/>
      </c>
    </row>
    <row r="7210" spans="2:54" x14ac:dyDescent="0.2">
      <c r="B7210" s="13"/>
      <c r="C7210" s="12"/>
      <c r="D7210" s="12"/>
      <c r="E7210" s="12"/>
      <c r="F7210" s="12"/>
      <c r="G7210" s="12"/>
      <c r="H7210" s="12"/>
      <c r="I7210" s="15"/>
      <c r="J7210" s="31"/>
      <c r="K7210" s="180"/>
      <c r="L7210" s="40"/>
      <c r="M7210" s="14"/>
      <c r="N7210" s="16"/>
      <c r="O7210" s="49"/>
      <c r="P7210" s="64"/>
      <c r="Q7210" s="18"/>
      <c r="R7210" s="181">
        <f t="shared" si="1014"/>
        <v>0</v>
      </c>
      <c r="S7210" s="181">
        <f t="shared" si="1015"/>
        <v>0</v>
      </c>
      <c r="T7210" s="181">
        <f t="shared" si="1016"/>
        <v>0</v>
      </c>
      <c r="AQ7210" s="1">
        <f>COUNT(L$11:L7210)</f>
        <v>37</v>
      </c>
      <c r="AR7210" s="43">
        <f t="shared" si="1017"/>
        <v>40933</v>
      </c>
      <c r="AS7210" s="44">
        <f t="shared" si="1018"/>
        <v>89.120000000000019</v>
      </c>
      <c r="AT7210" s="10" t="str">
        <f t="shared" si="1019"/>
        <v/>
      </c>
      <c r="AU7210" s="20" t="str">
        <f t="shared" si="1020"/>
        <v/>
      </c>
      <c r="AV7210" s="42">
        <f t="shared" si="1021"/>
        <v>1</v>
      </c>
      <c r="AW7210" s="89">
        <f t="shared" si="1022"/>
        <v>0</v>
      </c>
      <c r="AX7210" s="168"/>
      <c r="AY7210" s="60"/>
      <c r="AZ7210" s="61"/>
      <c r="BB7210" s="61" t="str">
        <f>IF(Settings!I7206&lt;&gt;"",Settings!I7206,"")</f>
        <v/>
      </c>
    </row>
    <row r="7211" spans="2:54" x14ac:dyDescent="0.2">
      <c r="B7211" s="13"/>
      <c r="C7211" s="12"/>
      <c r="D7211" s="12"/>
      <c r="E7211" s="12"/>
      <c r="F7211" s="12"/>
      <c r="G7211" s="12"/>
      <c r="H7211" s="12"/>
      <c r="I7211" s="15"/>
      <c r="J7211" s="31"/>
      <c r="K7211" s="180"/>
      <c r="L7211" s="40"/>
      <c r="M7211" s="14"/>
      <c r="N7211" s="16"/>
      <c r="O7211" s="49"/>
      <c r="P7211" s="64"/>
      <c r="Q7211" s="18"/>
      <c r="R7211" s="181">
        <f t="shared" si="1014"/>
        <v>0</v>
      </c>
      <c r="S7211" s="181">
        <f t="shared" si="1015"/>
        <v>0</v>
      </c>
      <c r="T7211" s="181">
        <f t="shared" si="1016"/>
        <v>0</v>
      </c>
      <c r="AQ7211" s="1">
        <f>COUNT(L$11:L7211)</f>
        <v>37</v>
      </c>
      <c r="AR7211" s="43">
        <f t="shared" si="1017"/>
        <v>40933</v>
      </c>
      <c r="AS7211" s="44">
        <f t="shared" si="1018"/>
        <v>89.120000000000019</v>
      </c>
      <c r="AT7211" s="10" t="str">
        <f t="shared" si="1019"/>
        <v/>
      </c>
      <c r="AU7211" s="20" t="str">
        <f t="shared" si="1020"/>
        <v/>
      </c>
      <c r="AV7211" s="42">
        <f t="shared" si="1021"/>
        <v>1</v>
      </c>
      <c r="AW7211" s="89">
        <f t="shared" si="1022"/>
        <v>0</v>
      </c>
      <c r="AX7211" s="168"/>
      <c r="AY7211" s="60"/>
      <c r="AZ7211" s="61"/>
      <c r="BB7211" s="61" t="str">
        <f>IF(Settings!I7207&lt;&gt;"",Settings!I7207,"")</f>
        <v/>
      </c>
    </row>
    <row r="7212" spans="2:54" x14ac:dyDescent="0.2">
      <c r="B7212" s="13"/>
      <c r="C7212" s="12"/>
      <c r="D7212" s="12"/>
      <c r="E7212" s="12"/>
      <c r="F7212" s="12"/>
      <c r="G7212" s="12"/>
      <c r="H7212" s="12"/>
      <c r="I7212" s="15"/>
      <c r="J7212" s="31"/>
      <c r="K7212" s="180"/>
      <c r="L7212" s="40"/>
      <c r="M7212" s="14"/>
      <c r="N7212" s="16"/>
      <c r="O7212" s="49"/>
      <c r="P7212" s="64"/>
      <c r="Q7212" s="18"/>
      <c r="R7212" s="181">
        <f t="shared" si="1014"/>
        <v>0</v>
      </c>
      <c r="S7212" s="181">
        <f t="shared" si="1015"/>
        <v>0</v>
      </c>
      <c r="T7212" s="181">
        <f t="shared" si="1016"/>
        <v>0</v>
      </c>
      <c r="AQ7212" s="1">
        <f>COUNT(L$11:L7212)</f>
        <v>37</v>
      </c>
      <c r="AR7212" s="43">
        <f t="shared" si="1017"/>
        <v>40933</v>
      </c>
      <c r="AS7212" s="44">
        <f t="shared" si="1018"/>
        <v>89.120000000000019</v>
      </c>
      <c r="AT7212" s="10" t="str">
        <f t="shared" si="1019"/>
        <v/>
      </c>
      <c r="AU7212" s="20" t="str">
        <f t="shared" si="1020"/>
        <v/>
      </c>
      <c r="AV7212" s="42">
        <f t="shared" si="1021"/>
        <v>1</v>
      </c>
      <c r="AW7212" s="89">
        <f t="shared" si="1022"/>
        <v>0</v>
      </c>
      <c r="AX7212" s="168"/>
      <c r="AY7212" s="60"/>
      <c r="AZ7212" s="61"/>
      <c r="BB7212" s="61" t="str">
        <f>IF(Settings!I7208&lt;&gt;"",Settings!I7208,"")</f>
        <v/>
      </c>
    </row>
    <row r="7213" spans="2:54" x14ac:dyDescent="0.2">
      <c r="B7213" s="13"/>
      <c r="C7213" s="12"/>
      <c r="D7213" s="12"/>
      <c r="E7213" s="12"/>
      <c r="F7213" s="12"/>
      <c r="G7213" s="12"/>
      <c r="H7213" s="12"/>
      <c r="I7213" s="15"/>
      <c r="J7213" s="31"/>
      <c r="K7213" s="180"/>
      <c r="L7213" s="40"/>
      <c r="M7213" s="14"/>
      <c r="N7213" s="16"/>
      <c r="O7213" s="49"/>
      <c r="P7213" s="64"/>
      <c r="Q7213" s="18"/>
      <c r="R7213" s="181">
        <f t="shared" si="1014"/>
        <v>0</v>
      </c>
      <c r="S7213" s="181">
        <f t="shared" si="1015"/>
        <v>0</v>
      </c>
      <c r="T7213" s="181">
        <f t="shared" si="1016"/>
        <v>0</v>
      </c>
      <c r="AQ7213" s="1">
        <f>COUNT(L$11:L7213)</f>
        <v>37</v>
      </c>
      <c r="AR7213" s="43">
        <f t="shared" si="1017"/>
        <v>40933</v>
      </c>
      <c r="AS7213" s="44">
        <f t="shared" si="1018"/>
        <v>89.120000000000019</v>
      </c>
      <c r="AT7213" s="10" t="str">
        <f t="shared" si="1019"/>
        <v/>
      </c>
      <c r="AU7213" s="20" t="str">
        <f t="shared" si="1020"/>
        <v/>
      </c>
      <c r="AV7213" s="42">
        <f t="shared" si="1021"/>
        <v>1</v>
      </c>
      <c r="AW7213" s="89">
        <f t="shared" si="1022"/>
        <v>0</v>
      </c>
      <c r="AX7213" s="168"/>
      <c r="AY7213" s="60"/>
      <c r="AZ7213" s="61"/>
      <c r="BB7213" s="61" t="str">
        <f>IF(Settings!I7209&lt;&gt;"",Settings!I7209,"")</f>
        <v/>
      </c>
    </row>
    <row r="7214" spans="2:54" x14ac:dyDescent="0.2">
      <c r="B7214" s="13"/>
      <c r="C7214" s="12"/>
      <c r="D7214" s="12"/>
      <c r="E7214" s="12"/>
      <c r="F7214" s="12"/>
      <c r="G7214" s="12"/>
      <c r="H7214" s="12"/>
      <c r="I7214" s="15"/>
      <c r="J7214" s="31"/>
      <c r="K7214" s="180"/>
      <c r="L7214" s="40"/>
      <c r="M7214" s="14"/>
      <c r="N7214" s="16"/>
      <c r="O7214" s="49"/>
      <c r="P7214" s="64"/>
      <c r="Q7214" s="18"/>
      <c r="R7214" s="181">
        <f t="shared" si="1014"/>
        <v>0</v>
      </c>
      <c r="S7214" s="181">
        <f t="shared" si="1015"/>
        <v>0</v>
      </c>
      <c r="T7214" s="181">
        <f t="shared" si="1016"/>
        <v>0</v>
      </c>
      <c r="AQ7214" s="1">
        <f>COUNT(L$11:L7214)</f>
        <v>37</v>
      </c>
      <c r="AR7214" s="43">
        <f t="shared" si="1017"/>
        <v>40933</v>
      </c>
      <c r="AS7214" s="44">
        <f t="shared" si="1018"/>
        <v>89.120000000000019</v>
      </c>
      <c r="AT7214" s="10" t="str">
        <f t="shared" si="1019"/>
        <v/>
      </c>
      <c r="AU7214" s="20" t="str">
        <f t="shared" si="1020"/>
        <v/>
      </c>
      <c r="AV7214" s="42">
        <f t="shared" si="1021"/>
        <v>1</v>
      </c>
      <c r="AW7214" s="89">
        <f t="shared" si="1022"/>
        <v>0</v>
      </c>
      <c r="AX7214" s="168"/>
      <c r="AY7214" s="60"/>
      <c r="AZ7214" s="61"/>
      <c r="BB7214" s="61" t="str">
        <f>IF(Settings!I7210&lt;&gt;"",Settings!I7210,"")</f>
        <v/>
      </c>
    </row>
    <row r="7215" spans="2:54" x14ac:dyDescent="0.2">
      <c r="B7215" s="13"/>
      <c r="C7215" s="12"/>
      <c r="D7215" s="12"/>
      <c r="E7215" s="12"/>
      <c r="F7215" s="12"/>
      <c r="G7215" s="12"/>
      <c r="H7215" s="12"/>
      <c r="I7215" s="15"/>
      <c r="J7215" s="31"/>
      <c r="K7215" s="180"/>
      <c r="L7215" s="40"/>
      <c r="M7215" s="14"/>
      <c r="N7215" s="16"/>
      <c r="O7215" s="49"/>
      <c r="P7215" s="64"/>
      <c r="Q7215" s="18"/>
      <c r="R7215" s="181">
        <f t="shared" si="1014"/>
        <v>0</v>
      </c>
      <c r="S7215" s="181">
        <f t="shared" si="1015"/>
        <v>0</v>
      </c>
      <c r="T7215" s="181">
        <f t="shared" si="1016"/>
        <v>0</v>
      </c>
      <c r="AQ7215" s="1">
        <f>COUNT(L$11:L7215)</f>
        <v>37</v>
      </c>
      <c r="AR7215" s="43">
        <f t="shared" si="1017"/>
        <v>40933</v>
      </c>
      <c r="AS7215" s="44">
        <f t="shared" si="1018"/>
        <v>89.120000000000019</v>
      </c>
      <c r="AT7215" s="10" t="str">
        <f t="shared" si="1019"/>
        <v/>
      </c>
      <c r="AU7215" s="20" t="str">
        <f t="shared" si="1020"/>
        <v/>
      </c>
      <c r="AV7215" s="42">
        <f t="shared" si="1021"/>
        <v>1</v>
      </c>
      <c r="AW7215" s="89">
        <f t="shared" si="1022"/>
        <v>0</v>
      </c>
      <c r="AX7215" s="168"/>
      <c r="AY7215" s="60"/>
      <c r="AZ7215" s="61"/>
      <c r="BB7215" s="61" t="str">
        <f>IF(Settings!I7211&lt;&gt;"",Settings!I7211,"")</f>
        <v/>
      </c>
    </row>
    <row r="7216" spans="2:54" x14ac:dyDescent="0.2">
      <c r="B7216" s="13"/>
      <c r="C7216" s="12"/>
      <c r="D7216" s="12"/>
      <c r="E7216" s="12"/>
      <c r="F7216" s="12"/>
      <c r="G7216" s="12"/>
      <c r="H7216" s="12"/>
      <c r="I7216" s="15"/>
      <c r="J7216" s="31"/>
      <c r="K7216" s="180"/>
      <c r="L7216" s="40"/>
      <c r="M7216" s="14"/>
      <c r="N7216" s="16"/>
      <c r="O7216" s="49"/>
      <c r="P7216" s="64"/>
      <c r="Q7216" s="18"/>
      <c r="R7216" s="181">
        <f t="shared" si="1014"/>
        <v>0</v>
      </c>
      <c r="S7216" s="181">
        <f t="shared" si="1015"/>
        <v>0</v>
      </c>
      <c r="T7216" s="181">
        <f t="shared" si="1016"/>
        <v>0</v>
      </c>
      <c r="AQ7216" s="1">
        <f>COUNT(L$11:L7216)</f>
        <v>37</v>
      </c>
      <c r="AR7216" s="43">
        <f t="shared" si="1017"/>
        <v>40933</v>
      </c>
      <c r="AS7216" s="44">
        <f t="shared" si="1018"/>
        <v>89.120000000000019</v>
      </c>
      <c r="AT7216" s="10" t="str">
        <f t="shared" si="1019"/>
        <v/>
      </c>
      <c r="AU7216" s="20" t="str">
        <f t="shared" si="1020"/>
        <v/>
      </c>
      <c r="AV7216" s="42">
        <f t="shared" si="1021"/>
        <v>1</v>
      </c>
      <c r="AW7216" s="89">
        <f t="shared" si="1022"/>
        <v>0</v>
      </c>
      <c r="AX7216" s="168"/>
      <c r="AY7216" s="60"/>
      <c r="AZ7216" s="61"/>
      <c r="BB7216" s="61" t="str">
        <f>IF(Settings!I7212&lt;&gt;"",Settings!I7212,"")</f>
        <v/>
      </c>
    </row>
    <row r="7217" spans="2:54" x14ac:dyDescent="0.2">
      <c r="B7217" s="13"/>
      <c r="C7217" s="12"/>
      <c r="D7217" s="12"/>
      <c r="E7217" s="12"/>
      <c r="F7217" s="12"/>
      <c r="G7217" s="12"/>
      <c r="H7217" s="12"/>
      <c r="I7217" s="15"/>
      <c r="J7217" s="31"/>
      <c r="K7217" s="180"/>
      <c r="L7217" s="40"/>
      <c r="M7217" s="14"/>
      <c r="N7217" s="16"/>
      <c r="O7217" s="49"/>
      <c r="P7217" s="64"/>
      <c r="Q7217" s="18"/>
      <c r="R7217" s="181">
        <f t="shared" si="1014"/>
        <v>0</v>
      </c>
      <c r="S7217" s="181">
        <f t="shared" si="1015"/>
        <v>0</v>
      </c>
      <c r="T7217" s="181">
        <f t="shared" si="1016"/>
        <v>0</v>
      </c>
      <c r="AQ7217" s="1">
        <f>COUNT(L$11:L7217)</f>
        <v>37</v>
      </c>
      <c r="AR7217" s="43">
        <f t="shared" si="1017"/>
        <v>40933</v>
      </c>
      <c r="AS7217" s="44">
        <f t="shared" si="1018"/>
        <v>89.120000000000019</v>
      </c>
      <c r="AT7217" s="10" t="str">
        <f t="shared" si="1019"/>
        <v/>
      </c>
      <c r="AU7217" s="20" t="str">
        <f t="shared" si="1020"/>
        <v/>
      </c>
      <c r="AV7217" s="42">
        <f t="shared" si="1021"/>
        <v>1</v>
      </c>
      <c r="AW7217" s="89">
        <f t="shared" si="1022"/>
        <v>0</v>
      </c>
      <c r="AX7217" s="168"/>
      <c r="AY7217" s="60"/>
      <c r="AZ7217" s="61"/>
      <c r="BB7217" s="61" t="str">
        <f>IF(Settings!I7213&lt;&gt;"",Settings!I7213,"")</f>
        <v/>
      </c>
    </row>
    <row r="7218" spans="2:54" x14ac:dyDescent="0.2">
      <c r="B7218" s="13"/>
      <c r="C7218" s="12"/>
      <c r="D7218" s="12"/>
      <c r="E7218" s="12"/>
      <c r="F7218" s="12"/>
      <c r="G7218" s="12"/>
      <c r="H7218" s="12"/>
      <c r="I7218" s="15"/>
      <c r="J7218" s="31"/>
      <c r="K7218" s="180"/>
      <c r="L7218" s="40"/>
      <c r="M7218" s="14"/>
      <c r="N7218" s="16"/>
      <c r="O7218" s="49"/>
      <c r="P7218" s="64"/>
      <c r="Q7218" s="18"/>
      <c r="R7218" s="181">
        <f t="shared" si="1014"/>
        <v>0</v>
      </c>
      <c r="S7218" s="181">
        <f t="shared" si="1015"/>
        <v>0</v>
      </c>
      <c r="T7218" s="181">
        <f t="shared" si="1016"/>
        <v>0</v>
      </c>
      <c r="AQ7218" s="1">
        <f>COUNT(L$11:L7218)</f>
        <v>37</v>
      </c>
      <c r="AR7218" s="43">
        <f t="shared" si="1017"/>
        <v>40933</v>
      </c>
      <c r="AS7218" s="44">
        <f t="shared" si="1018"/>
        <v>89.120000000000019</v>
      </c>
      <c r="AT7218" s="10" t="str">
        <f t="shared" si="1019"/>
        <v/>
      </c>
      <c r="AU7218" s="20" t="str">
        <f t="shared" si="1020"/>
        <v/>
      </c>
      <c r="AV7218" s="42">
        <f t="shared" si="1021"/>
        <v>1</v>
      </c>
      <c r="AW7218" s="89">
        <f t="shared" si="1022"/>
        <v>0</v>
      </c>
      <c r="AX7218" s="168"/>
      <c r="AY7218" s="60"/>
      <c r="AZ7218" s="61"/>
      <c r="BB7218" s="61" t="str">
        <f>IF(Settings!I7214&lt;&gt;"",Settings!I7214,"")</f>
        <v/>
      </c>
    </row>
    <row r="7219" spans="2:54" x14ac:dyDescent="0.2">
      <c r="B7219" s="13"/>
      <c r="C7219" s="12"/>
      <c r="D7219" s="12"/>
      <c r="E7219" s="12"/>
      <c r="F7219" s="12"/>
      <c r="G7219" s="12"/>
      <c r="H7219" s="12"/>
      <c r="I7219" s="15"/>
      <c r="J7219" s="31"/>
      <c r="K7219" s="180"/>
      <c r="L7219" s="40"/>
      <c r="M7219" s="14"/>
      <c r="N7219" s="16"/>
      <c r="O7219" s="49"/>
      <c r="P7219" s="64"/>
      <c r="Q7219" s="18"/>
      <c r="R7219" s="181">
        <f t="shared" si="1014"/>
        <v>0</v>
      </c>
      <c r="S7219" s="181">
        <f t="shared" si="1015"/>
        <v>0</v>
      </c>
      <c r="T7219" s="181">
        <f t="shared" si="1016"/>
        <v>0</v>
      </c>
      <c r="AQ7219" s="1">
        <f>COUNT(L$11:L7219)</f>
        <v>37</v>
      </c>
      <c r="AR7219" s="43">
        <f t="shared" si="1017"/>
        <v>40933</v>
      </c>
      <c r="AS7219" s="44">
        <f t="shared" si="1018"/>
        <v>89.120000000000019</v>
      </c>
      <c r="AT7219" s="10" t="str">
        <f t="shared" si="1019"/>
        <v/>
      </c>
      <c r="AU7219" s="20" t="str">
        <f t="shared" si="1020"/>
        <v/>
      </c>
      <c r="AV7219" s="42">
        <f t="shared" si="1021"/>
        <v>1</v>
      </c>
      <c r="AW7219" s="89">
        <f t="shared" si="1022"/>
        <v>0</v>
      </c>
      <c r="AX7219" s="168"/>
      <c r="AY7219" s="60"/>
      <c r="AZ7219" s="61"/>
      <c r="BB7219" s="61" t="str">
        <f>IF(Settings!I7215&lt;&gt;"",Settings!I7215,"")</f>
        <v/>
      </c>
    </row>
    <row r="7220" spans="2:54" x14ac:dyDescent="0.2">
      <c r="B7220" s="13"/>
      <c r="C7220" s="12"/>
      <c r="D7220" s="12"/>
      <c r="E7220" s="12"/>
      <c r="F7220" s="12"/>
      <c r="G7220" s="12"/>
      <c r="H7220" s="12"/>
      <c r="I7220" s="15"/>
      <c r="J7220" s="31"/>
      <c r="K7220" s="180"/>
      <c r="L7220" s="40"/>
      <c r="M7220" s="14"/>
      <c r="N7220" s="16"/>
      <c r="O7220" s="49"/>
      <c r="P7220" s="64"/>
      <c r="Q7220" s="18"/>
      <c r="R7220" s="181">
        <f t="shared" si="1014"/>
        <v>0</v>
      </c>
      <c r="S7220" s="181">
        <f t="shared" si="1015"/>
        <v>0</v>
      </c>
      <c r="T7220" s="181">
        <f t="shared" si="1016"/>
        <v>0</v>
      </c>
      <c r="AQ7220" s="1">
        <f>COUNT(L$11:L7220)</f>
        <v>37</v>
      </c>
      <c r="AR7220" s="43">
        <f t="shared" si="1017"/>
        <v>40933</v>
      </c>
      <c r="AS7220" s="44">
        <f t="shared" si="1018"/>
        <v>89.120000000000019</v>
      </c>
      <c r="AT7220" s="10" t="str">
        <f t="shared" si="1019"/>
        <v/>
      </c>
      <c r="AU7220" s="20" t="str">
        <f t="shared" si="1020"/>
        <v/>
      </c>
      <c r="AV7220" s="42">
        <f t="shared" si="1021"/>
        <v>1</v>
      </c>
      <c r="AW7220" s="89">
        <f t="shared" si="1022"/>
        <v>0</v>
      </c>
      <c r="AX7220" s="168"/>
      <c r="AY7220" s="60"/>
      <c r="AZ7220" s="61"/>
      <c r="BB7220" s="61" t="str">
        <f>IF(Settings!I7216&lt;&gt;"",Settings!I7216,"")</f>
        <v/>
      </c>
    </row>
    <row r="7221" spans="2:54" x14ac:dyDescent="0.2">
      <c r="B7221" s="13"/>
      <c r="C7221" s="12"/>
      <c r="D7221" s="12"/>
      <c r="E7221" s="12"/>
      <c r="F7221" s="12"/>
      <c r="G7221" s="12"/>
      <c r="H7221" s="12"/>
      <c r="I7221" s="15"/>
      <c r="J7221" s="31"/>
      <c r="K7221" s="180"/>
      <c r="L7221" s="40"/>
      <c r="M7221" s="14"/>
      <c r="N7221" s="16"/>
      <c r="O7221" s="49"/>
      <c r="P7221" s="64"/>
      <c r="Q7221" s="18"/>
      <c r="R7221" s="181">
        <f t="shared" si="1014"/>
        <v>0</v>
      </c>
      <c r="S7221" s="181">
        <f t="shared" si="1015"/>
        <v>0</v>
      </c>
      <c r="T7221" s="181">
        <f t="shared" si="1016"/>
        <v>0</v>
      </c>
      <c r="AQ7221" s="1">
        <f>COUNT(L$11:L7221)</f>
        <v>37</v>
      </c>
      <c r="AR7221" s="43">
        <f t="shared" si="1017"/>
        <v>40933</v>
      </c>
      <c r="AS7221" s="44">
        <f t="shared" si="1018"/>
        <v>89.120000000000019</v>
      </c>
      <c r="AT7221" s="10" t="str">
        <f t="shared" si="1019"/>
        <v/>
      </c>
      <c r="AU7221" s="20" t="str">
        <f t="shared" si="1020"/>
        <v/>
      </c>
      <c r="AV7221" s="42">
        <f t="shared" si="1021"/>
        <v>1</v>
      </c>
      <c r="AW7221" s="89">
        <f t="shared" si="1022"/>
        <v>0</v>
      </c>
      <c r="AX7221" s="168"/>
      <c r="AY7221" s="60"/>
      <c r="AZ7221" s="61"/>
      <c r="BB7221" s="61" t="str">
        <f>IF(Settings!I7217&lt;&gt;"",Settings!I7217,"")</f>
        <v/>
      </c>
    </row>
    <row r="7222" spans="2:54" x14ac:dyDescent="0.2">
      <c r="B7222" s="13"/>
      <c r="C7222" s="12"/>
      <c r="D7222" s="12"/>
      <c r="E7222" s="12"/>
      <c r="F7222" s="12"/>
      <c r="G7222" s="12"/>
      <c r="H7222" s="12"/>
      <c r="I7222" s="15"/>
      <c r="J7222" s="31"/>
      <c r="K7222" s="180"/>
      <c r="L7222" s="40"/>
      <c r="M7222" s="14"/>
      <c r="N7222" s="16"/>
      <c r="O7222" s="49"/>
      <c r="P7222" s="64"/>
      <c r="Q7222" s="18"/>
      <c r="R7222" s="181">
        <f t="shared" si="1014"/>
        <v>0</v>
      </c>
      <c r="S7222" s="181">
        <f t="shared" si="1015"/>
        <v>0</v>
      </c>
      <c r="T7222" s="181">
        <f t="shared" si="1016"/>
        <v>0</v>
      </c>
      <c r="AQ7222" s="1">
        <f>COUNT(L$11:L7222)</f>
        <v>37</v>
      </c>
      <c r="AR7222" s="43">
        <f t="shared" si="1017"/>
        <v>40933</v>
      </c>
      <c r="AS7222" s="44">
        <f t="shared" si="1018"/>
        <v>89.120000000000019</v>
      </c>
      <c r="AT7222" s="10" t="str">
        <f t="shared" si="1019"/>
        <v/>
      </c>
      <c r="AU7222" s="20" t="str">
        <f t="shared" si="1020"/>
        <v/>
      </c>
      <c r="AV7222" s="42">
        <f t="shared" si="1021"/>
        <v>1</v>
      </c>
      <c r="AW7222" s="89">
        <f t="shared" si="1022"/>
        <v>0</v>
      </c>
      <c r="AX7222" s="168"/>
      <c r="AY7222" s="60"/>
      <c r="AZ7222" s="61"/>
      <c r="BB7222" s="61" t="str">
        <f>IF(Settings!I7218&lt;&gt;"",Settings!I7218,"")</f>
        <v/>
      </c>
    </row>
    <row r="7223" spans="2:54" x14ac:dyDescent="0.2">
      <c r="B7223" s="13"/>
      <c r="C7223" s="12"/>
      <c r="D7223" s="12"/>
      <c r="E7223" s="12"/>
      <c r="F7223" s="12"/>
      <c r="G7223" s="12"/>
      <c r="H7223" s="12"/>
      <c r="I7223" s="15"/>
      <c r="J7223" s="31"/>
      <c r="K7223" s="180"/>
      <c r="L7223" s="40"/>
      <c r="M7223" s="14"/>
      <c r="N7223" s="16"/>
      <c r="O7223" s="49"/>
      <c r="P7223" s="64"/>
      <c r="Q7223" s="18"/>
      <c r="R7223" s="181">
        <f t="shared" si="1014"/>
        <v>0</v>
      </c>
      <c r="S7223" s="181">
        <f t="shared" si="1015"/>
        <v>0</v>
      </c>
      <c r="T7223" s="181">
        <f t="shared" si="1016"/>
        <v>0</v>
      </c>
      <c r="AQ7223" s="1">
        <f>COUNT(L$11:L7223)</f>
        <v>37</v>
      </c>
      <c r="AR7223" s="43">
        <f t="shared" si="1017"/>
        <v>40933</v>
      </c>
      <c r="AS7223" s="44">
        <f t="shared" si="1018"/>
        <v>89.120000000000019</v>
      </c>
      <c r="AT7223" s="10" t="str">
        <f t="shared" si="1019"/>
        <v/>
      </c>
      <c r="AU7223" s="20" t="str">
        <f t="shared" si="1020"/>
        <v/>
      </c>
      <c r="AV7223" s="42">
        <f t="shared" si="1021"/>
        <v>1</v>
      </c>
      <c r="AW7223" s="89">
        <f t="shared" si="1022"/>
        <v>0</v>
      </c>
      <c r="AX7223" s="168"/>
      <c r="AY7223" s="60"/>
      <c r="AZ7223" s="61"/>
      <c r="BB7223" s="61" t="str">
        <f>IF(Settings!I7219&lt;&gt;"",Settings!I7219,"")</f>
        <v/>
      </c>
    </row>
    <row r="7224" spans="2:54" x14ac:dyDescent="0.2">
      <c r="B7224" s="13"/>
      <c r="C7224" s="12"/>
      <c r="D7224" s="12"/>
      <c r="E7224" s="12"/>
      <c r="F7224" s="12"/>
      <c r="G7224" s="12"/>
      <c r="H7224" s="12"/>
      <c r="I7224" s="15"/>
      <c r="J7224" s="31"/>
      <c r="K7224" s="180"/>
      <c r="L7224" s="40"/>
      <c r="M7224" s="14"/>
      <c r="N7224" s="16"/>
      <c r="O7224" s="49"/>
      <c r="P7224" s="64"/>
      <c r="Q7224" s="18"/>
      <c r="R7224" s="181">
        <f t="shared" si="1014"/>
        <v>0</v>
      </c>
      <c r="S7224" s="181">
        <f t="shared" si="1015"/>
        <v>0</v>
      </c>
      <c r="T7224" s="181">
        <f t="shared" si="1016"/>
        <v>0</v>
      </c>
      <c r="AQ7224" s="1">
        <f>COUNT(L$11:L7224)</f>
        <v>37</v>
      </c>
      <c r="AR7224" s="43">
        <f t="shared" si="1017"/>
        <v>40933</v>
      </c>
      <c r="AS7224" s="44">
        <f t="shared" si="1018"/>
        <v>89.120000000000019</v>
      </c>
      <c r="AT7224" s="10" t="str">
        <f t="shared" si="1019"/>
        <v/>
      </c>
      <c r="AU7224" s="20" t="str">
        <f t="shared" si="1020"/>
        <v/>
      </c>
      <c r="AV7224" s="42">
        <f t="shared" si="1021"/>
        <v>1</v>
      </c>
      <c r="AW7224" s="89">
        <f t="shared" si="1022"/>
        <v>0</v>
      </c>
      <c r="AX7224" s="168"/>
      <c r="AY7224" s="60"/>
      <c r="AZ7224" s="61"/>
      <c r="BB7224" s="61" t="str">
        <f>IF(Settings!I7220&lt;&gt;"",Settings!I7220,"")</f>
        <v/>
      </c>
    </row>
    <row r="7225" spans="2:54" x14ac:dyDescent="0.2">
      <c r="B7225" s="13"/>
      <c r="C7225" s="12"/>
      <c r="D7225" s="12"/>
      <c r="E7225" s="12"/>
      <c r="F7225" s="12"/>
      <c r="G7225" s="12"/>
      <c r="H7225" s="12"/>
      <c r="I7225" s="15"/>
      <c r="J7225" s="31"/>
      <c r="K7225" s="180"/>
      <c r="L7225" s="40"/>
      <c r="M7225" s="14"/>
      <c r="N7225" s="16"/>
      <c r="O7225" s="49"/>
      <c r="P7225" s="64"/>
      <c r="Q7225" s="18"/>
      <c r="R7225" s="181">
        <f t="shared" si="1014"/>
        <v>0</v>
      </c>
      <c r="S7225" s="181">
        <f t="shared" si="1015"/>
        <v>0</v>
      </c>
      <c r="T7225" s="181">
        <f t="shared" si="1016"/>
        <v>0</v>
      </c>
      <c r="AQ7225" s="1">
        <f>COUNT(L$11:L7225)</f>
        <v>37</v>
      </c>
      <c r="AR7225" s="43">
        <f t="shared" si="1017"/>
        <v>40933</v>
      </c>
      <c r="AS7225" s="44">
        <f t="shared" si="1018"/>
        <v>89.120000000000019</v>
      </c>
      <c r="AT7225" s="10" t="str">
        <f t="shared" si="1019"/>
        <v/>
      </c>
      <c r="AU7225" s="20" t="str">
        <f t="shared" si="1020"/>
        <v/>
      </c>
      <c r="AV7225" s="42">
        <f t="shared" si="1021"/>
        <v>1</v>
      </c>
      <c r="AW7225" s="89">
        <f t="shared" si="1022"/>
        <v>0</v>
      </c>
      <c r="AX7225" s="168"/>
      <c r="AY7225" s="60"/>
      <c r="AZ7225" s="61"/>
      <c r="BB7225" s="61" t="str">
        <f>IF(Settings!I7221&lt;&gt;"",Settings!I7221,"")</f>
        <v/>
      </c>
    </row>
    <row r="7226" spans="2:54" x14ac:dyDescent="0.2">
      <c r="B7226" s="13"/>
      <c r="C7226" s="12"/>
      <c r="D7226" s="12"/>
      <c r="E7226" s="12"/>
      <c r="F7226" s="12"/>
      <c r="G7226" s="12"/>
      <c r="H7226" s="12"/>
      <c r="I7226" s="15"/>
      <c r="J7226" s="31"/>
      <c r="K7226" s="180"/>
      <c r="L7226" s="40"/>
      <c r="M7226" s="14"/>
      <c r="N7226" s="16"/>
      <c r="O7226" s="49"/>
      <c r="P7226" s="64"/>
      <c r="Q7226" s="18"/>
      <c r="R7226" s="181">
        <f t="shared" si="1014"/>
        <v>0</v>
      </c>
      <c r="S7226" s="181">
        <f t="shared" si="1015"/>
        <v>0</v>
      </c>
      <c r="T7226" s="181">
        <f t="shared" si="1016"/>
        <v>0</v>
      </c>
      <c r="AQ7226" s="1">
        <f>COUNT(L$11:L7226)</f>
        <v>37</v>
      </c>
      <c r="AR7226" s="43">
        <f t="shared" si="1017"/>
        <v>40933</v>
      </c>
      <c r="AS7226" s="44">
        <f t="shared" si="1018"/>
        <v>89.120000000000019</v>
      </c>
      <c r="AT7226" s="10" t="str">
        <f t="shared" si="1019"/>
        <v/>
      </c>
      <c r="AU7226" s="20" t="str">
        <f t="shared" si="1020"/>
        <v/>
      </c>
      <c r="AV7226" s="42">
        <f t="shared" si="1021"/>
        <v>1</v>
      </c>
      <c r="AW7226" s="89">
        <f t="shared" si="1022"/>
        <v>0</v>
      </c>
      <c r="AX7226" s="168"/>
      <c r="AY7226" s="60"/>
      <c r="AZ7226" s="61"/>
      <c r="BB7226" s="61" t="str">
        <f>IF(Settings!I7222&lt;&gt;"",Settings!I7222,"")</f>
        <v/>
      </c>
    </row>
    <row r="7227" spans="2:54" x14ac:dyDescent="0.2">
      <c r="B7227" s="13"/>
      <c r="C7227" s="12"/>
      <c r="D7227" s="12"/>
      <c r="E7227" s="12"/>
      <c r="F7227" s="12"/>
      <c r="G7227" s="12"/>
      <c r="H7227" s="12"/>
      <c r="I7227" s="15"/>
      <c r="J7227" s="31"/>
      <c r="K7227" s="180"/>
      <c r="L7227" s="40"/>
      <c r="M7227" s="14"/>
      <c r="N7227" s="16"/>
      <c r="O7227" s="49"/>
      <c r="P7227" s="64"/>
      <c r="Q7227" s="18"/>
      <c r="R7227" s="181">
        <f t="shared" si="1014"/>
        <v>0</v>
      </c>
      <c r="S7227" s="181">
        <f t="shared" si="1015"/>
        <v>0</v>
      </c>
      <c r="T7227" s="181">
        <f t="shared" si="1016"/>
        <v>0</v>
      </c>
      <c r="AQ7227" s="1">
        <f>COUNT(L$11:L7227)</f>
        <v>37</v>
      </c>
      <c r="AR7227" s="43">
        <f t="shared" si="1017"/>
        <v>40933</v>
      </c>
      <c r="AS7227" s="44">
        <f t="shared" si="1018"/>
        <v>89.120000000000019</v>
      </c>
      <c r="AT7227" s="10" t="str">
        <f t="shared" si="1019"/>
        <v/>
      </c>
      <c r="AU7227" s="20" t="str">
        <f t="shared" si="1020"/>
        <v/>
      </c>
      <c r="AV7227" s="42">
        <f t="shared" si="1021"/>
        <v>1</v>
      </c>
      <c r="AW7227" s="89">
        <f t="shared" si="1022"/>
        <v>0</v>
      </c>
      <c r="AX7227" s="168"/>
      <c r="AY7227" s="60"/>
      <c r="AZ7227" s="61"/>
      <c r="BB7227" s="61" t="str">
        <f>IF(Settings!I7223&lt;&gt;"",Settings!I7223,"")</f>
        <v/>
      </c>
    </row>
    <row r="7228" spans="2:54" x14ac:dyDescent="0.2">
      <c r="B7228" s="13"/>
      <c r="C7228" s="12"/>
      <c r="D7228" s="12"/>
      <c r="E7228" s="12"/>
      <c r="F7228" s="12"/>
      <c r="G7228" s="12"/>
      <c r="H7228" s="12"/>
      <c r="I7228" s="15"/>
      <c r="J7228" s="31"/>
      <c r="K7228" s="180"/>
      <c r="L7228" s="40"/>
      <c r="M7228" s="14"/>
      <c r="N7228" s="16"/>
      <c r="O7228" s="49"/>
      <c r="P7228" s="64"/>
      <c r="Q7228" s="18"/>
      <c r="R7228" s="181">
        <f t="shared" si="1014"/>
        <v>0</v>
      </c>
      <c r="S7228" s="181">
        <f t="shared" si="1015"/>
        <v>0</v>
      </c>
      <c r="T7228" s="181">
        <f t="shared" si="1016"/>
        <v>0</v>
      </c>
      <c r="AQ7228" s="1">
        <f>COUNT(L$11:L7228)</f>
        <v>37</v>
      </c>
      <c r="AR7228" s="43">
        <f t="shared" si="1017"/>
        <v>40933</v>
      </c>
      <c r="AS7228" s="44">
        <f t="shared" si="1018"/>
        <v>89.120000000000019</v>
      </c>
      <c r="AT7228" s="10" t="str">
        <f t="shared" si="1019"/>
        <v/>
      </c>
      <c r="AU7228" s="20" t="str">
        <f t="shared" si="1020"/>
        <v/>
      </c>
      <c r="AV7228" s="42">
        <f t="shared" si="1021"/>
        <v>1</v>
      </c>
      <c r="AW7228" s="89">
        <f t="shared" si="1022"/>
        <v>0</v>
      </c>
      <c r="AX7228" s="168"/>
      <c r="AY7228" s="60"/>
      <c r="AZ7228" s="61"/>
      <c r="BB7228" s="61" t="str">
        <f>IF(Settings!I7224&lt;&gt;"",Settings!I7224,"")</f>
        <v/>
      </c>
    </row>
    <row r="7229" spans="2:54" x14ac:dyDescent="0.2">
      <c r="B7229" s="13"/>
      <c r="C7229" s="12"/>
      <c r="D7229" s="12"/>
      <c r="E7229" s="12"/>
      <c r="F7229" s="12"/>
      <c r="G7229" s="12"/>
      <c r="H7229" s="12"/>
      <c r="I7229" s="15"/>
      <c r="J7229" s="31"/>
      <c r="K7229" s="180"/>
      <c r="L7229" s="40"/>
      <c r="M7229" s="14"/>
      <c r="N7229" s="16"/>
      <c r="O7229" s="49"/>
      <c r="P7229" s="64"/>
      <c r="Q7229" s="18"/>
      <c r="R7229" s="181">
        <f t="shared" si="1014"/>
        <v>0</v>
      </c>
      <c r="S7229" s="181">
        <f t="shared" si="1015"/>
        <v>0</v>
      </c>
      <c r="T7229" s="181">
        <f t="shared" si="1016"/>
        <v>0</v>
      </c>
      <c r="AQ7229" s="1">
        <f>COUNT(L$11:L7229)</f>
        <v>37</v>
      </c>
      <c r="AR7229" s="43">
        <f t="shared" si="1017"/>
        <v>40933</v>
      </c>
      <c r="AS7229" s="44">
        <f t="shared" si="1018"/>
        <v>89.120000000000019</v>
      </c>
      <c r="AT7229" s="10" t="str">
        <f t="shared" si="1019"/>
        <v/>
      </c>
      <c r="AU7229" s="20" t="str">
        <f t="shared" si="1020"/>
        <v/>
      </c>
      <c r="AV7229" s="42">
        <f t="shared" si="1021"/>
        <v>1</v>
      </c>
      <c r="AW7229" s="89">
        <f t="shared" si="1022"/>
        <v>0</v>
      </c>
      <c r="AX7229" s="168"/>
      <c r="AY7229" s="60"/>
      <c r="AZ7229" s="61"/>
      <c r="BB7229" s="61" t="str">
        <f>IF(Settings!I7225&lt;&gt;"",Settings!I7225,"")</f>
        <v/>
      </c>
    </row>
    <row r="7230" spans="2:54" x14ac:dyDescent="0.2">
      <c r="B7230" s="13"/>
      <c r="C7230" s="12"/>
      <c r="D7230" s="12"/>
      <c r="E7230" s="12"/>
      <c r="F7230" s="12"/>
      <c r="G7230" s="12"/>
      <c r="H7230" s="12"/>
      <c r="I7230" s="15"/>
      <c r="J7230" s="31"/>
      <c r="K7230" s="180"/>
      <c r="L7230" s="40"/>
      <c r="M7230" s="14"/>
      <c r="N7230" s="16"/>
      <c r="O7230" s="49"/>
      <c r="P7230" s="64"/>
      <c r="Q7230" s="18"/>
      <c r="R7230" s="181">
        <f t="shared" si="1014"/>
        <v>0</v>
      </c>
      <c r="S7230" s="181">
        <f t="shared" si="1015"/>
        <v>0</v>
      </c>
      <c r="T7230" s="181">
        <f t="shared" si="1016"/>
        <v>0</v>
      </c>
      <c r="AQ7230" s="1">
        <f>COUNT(L$11:L7230)</f>
        <v>37</v>
      </c>
      <c r="AR7230" s="43">
        <f t="shared" si="1017"/>
        <v>40933</v>
      </c>
      <c r="AS7230" s="44">
        <f t="shared" si="1018"/>
        <v>89.120000000000019</v>
      </c>
      <c r="AT7230" s="10" t="str">
        <f t="shared" si="1019"/>
        <v/>
      </c>
      <c r="AU7230" s="20" t="str">
        <f t="shared" si="1020"/>
        <v/>
      </c>
      <c r="AV7230" s="42">
        <f t="shared" si="1021"/>
        <v>1</v>
      </c>
      <c r="AW7230" s="89">
        <f t="shared" si="1022"/>
        <v>0</v>
      </c>
      <c r="AX7230" s="168"/>
      <c r="AY7230" s="60"/>
      <c r="AZ7230" s="61"/>
      <c r="BB7230" s="61" t="str">
        <f>IF(Settings!I7226&lt;&gt;"",Settings!I7226,"")</f>
        <v/>
      </c>
    </row>
    <row r="7231" spans="2:54" x14ac:dyDescent="0.2">
      <c r="B7231" s="13"/>
      <c r="C7231" s="12"/>
      <c r="D7231" s="12"/>
      <c r="E7231" s="12"/>
      <c r="F7231" s="12"/>
      <c r="G7231" s="12"/>
      <c r="H7231" s="12"/>
      <c r="I7231" s="15"/>
      <c r="J7231" s="31"/>
      <c r="K7231" s="180"/>
      <c r="L7231" s="40"/>
      <c r="M7231" s="14"/>
      <c r="N7231" s="16"/>
      <c r="O7231" s="49"/>
      <c r="P7231" s="64"/>
      <c r="Q7231" s="18"/>
      <c r="R7231" s="181">
        <f t="shared" si="1014"/>
        <v>0</v>
      </c>
      <c r="S7231" s="181">
        <f t="shared" si="1015"/>
        <v>0</v>
      </c>
      <c r="T7231" s="181">
        <f t="shared" si="1016"/>
        <v>0</v>
      </c>
      <c r="AQ7231" s="1">
        <f>COUNT(L$11:L7231)</f>
        <v>37</v>
      </c>
      <c r="AR7231" s="43">
        <f t="shared" si="1017"/>
        <v>40933</v>
      </c>
      <c r="AS7231" s="44">
        <f t="shared" si="1018"/>
        <v>89.120000000000019</v>
      </c>
      <c r="AT7231" s="10" t="str">
        <f t="shared" si="1019"/>
        <v/>
      </c>
      <c r="AU7231" s="20" t="str">
        <f t="shared" si="1020"/>
        <v/>
      </c>
      <c r="AV7231" s="42">
        <f t="shared" si="1021"/>
        <v>1</v>
      </c>
      <c r="AW7231" s="89">
        <f t="shared" si="1022"/>
        <v>0</v>
      </c>
      <c r="AX7231" s="168"/>
      <c r="AY7231" s="60"/>
      <c r="AZ7231" s="61"/>
      <c r="BB7231" s="61" t="str">
        <f>IF(Settings!I7227&lt;&gt;"",Settings!I7227,"")</f>
        <v/>
      </c>
    </row>
    <row r="7232" spans="2:54" x14ac:dyDescent="0.2">
      <c r="B7232" s="13"/>
      <c r="C7232" s="12"/>
      <c r="D7232" s="12"/>
      <c r="E7232" s="12"/>
      <c r="F7232" s="12"/>
      <c r="G7232" s="12"/>
      <c r="H7232" s="12"/>
      <c r="I7232" s="15"/>
      <c r="J7232" s="31"/>
      <c r="K7232" s="180"/>
      <c r="L7232" s="40"/>
      <c r="M7232" s="14"/>
      <c r="N7232" s="16"/>
      <c r="O7232" s="49"/>
      <c r="P7232" s="64"/>
      <c r="Q7232" s="18"/>
      <c r="R7232" s="181">
        <f t="shared" si="1014"/>
        <v>0</v>
      </c>
      <c r="S7232" s="181">
        <f t="shared" si="1015"/>
        <v>0</v>
      </c>
      <c r="T7232" s="181">
        <f t="shared" si="1016"/>
        <v>0</v>
      </c>
      <c r="AQ7232" s="1">
        <f>COUNT(L$11:L7232)</f>
        <v>37</v>
      </c>
      <c r="AR7232" s="43">
        <f t="shared" si="1017"/>
        <v>40933</v>
      </c>
      <c r="AS7232" s="44">
        <f t="shared" si="1018"/>
        <v>89.120000000000019</v>
      </c>
      <c r="AT7232" s="10" t="str">
        <f t="shared" si="1019"/>
        <v/>
      </c>
      <c r="AU7232" s="20" t="str">
        <f t="shared" si="1020"/>
        <v/>
      </c>
      <c r="AV7232" s="42">
        <f t="shared" si="1021"/>
        <v>1</v>
      </c>
      <c r="AW7232" s="89">
        <f t="shared" si="1022"/>
        <v>0</v>
      </c>
      <c r="AX7232" s="168"/>
      <c r="AY7232" s="60"/>
      <c r="AZ7232" s="61"/>
      <c r="BB7232" s="61" t="str">
        <f>IF(Settings!I7228&lt;&gt;"",Settings!I7228,"")</f>
        <v/>
      </c>
    </row>
    <row r="7233" spans="2:54" x14ac:dyDescent="0.2">
      <c r="B7233" s="13"/>
      <c r="C7233" s="12"/>
      <c r="D7233" s="12"/>
      <c r="E7233" s="12"/>
      <c r="F7233" s="12"/>
      <c r="G7233" s="12"/>
      <c r="H7233" s="12"/>
      <c r="I7233" s="15"/>
      <c r="J7233" s="31"/>
      <c r="K7233" s="180"/>
      <c r="L7233" s="40"/>
      <c r="M7233" s="14"/>
      <c r="N7233" s="16"/>
      <c r="O7233" s="49"/>
      <c r="P7233" s="64"/>
      <c r="Q7233" s="18"/>
      <c r="R7233" s="181">
        <f t="shared" si="1014"/>
        <v>0</v>
      </c>
      <c r="S7233" s="181">
        <f t="shared" si="1015"/>
        <v>0</v>
      </c>
      <c r="T7233" s="181">
        <f t="shared" si="1016"/>
        <v>0</v>
      </c>
      <c r="AQ7233" s="1">
        <f>COUNT(L$11:L7233)</f>
        <v>37</v>
      </c>
      <c r="AR7233" s="43">
        <f t="shared" si="1017"/>
        <v>40933</v>
      </c>
      <c r="AS7233" s="44">
        <f t="shared" si="1018"/>
        <v>89.120000000000019</v>
      </c>
      <c r="AT7233" s="10" t="str">
        <f t="shared" si="1019"/>
        <v/>
      </c>
      <c r="AU7233" s="20" t="str">
        <f t="shared" si="1020"/>
        <v/>
      </c>
      <c r="AV7233" s="42">
        <f t="shared" si="1021"/>
        <v>1</v>
      </c>
      <c r="AW7233" s="89">
        <f t="shared" si="1022"/>
        <v>0</v>
      </c>
      <c r="AX7233" s="168"/>
      <c r="AY7233" s="60"/>
      <c r="AZ7233" s="61"/>
      <c r="BB7233" s="61" t="str">
        <f>IF(Settings!I7229&lt;&gt;"",Settings!I7229,"")</f>
        <v/>
      </c>
    </row>
    <row r="7234" spans="2:54" x14ac:dyDescent="0.2">
      <c r="B7234" s="13"/>
      <c r="C7234" s="12"/>
      <c r="D7234" s="12"/>
      <c r="E7234" s="12"/>
      <c r="F7234" s="12"/>
      <c r="G7234" s="12"/>
      <c r="H7234" s="12"/>
      <c r="I7234" s="15"/>
      <c r="J7234" s="31"/>
      <c r="K7234" s="180"/>
      <c r="L7234" s="40"/>
      <c r="M7234" s="14"/>
      <c r="N7234" s="16"/>
      <c r="O7234" s="49"/>
      <c r="P7234" s="64"/>
      <c r="Q7234" s="18"/>
      <c r="R7234" s="181">
        <f t="shared" si="1014"/>
        <v>0</v>
      </c>
      <c r="S7234" s="181">
        <f t="shared" si="1015"/>
        <v>0</v>
      </c>
      <c r="T7234" s="181">
        <f t="shared" si="1016"/>
        <v>0</v>
      </c>
      <c r="AQ7234" s="1">
        <f>COUNT(L$11:L7234)</f>
        <v>37</v>
      </c>
      <c r="AR7234" s="43">
        <f t="shared" si="1017"/>
        <v>40933</v>
      </c>
      <c r="AS7234" s="44">
        <f t="shared" si="1018"/>
        <v>89.120000000000019</v>
      </c>
      <c r="AT7234" s="10" t="str">
        <f t="shared" si="1019"/>
        <v/>
      </c>
      <c r="AU7234" s="20" t="str">
        <f t="shared" si="1020"/>
        <v/>
      </c>
      <c r="AV7234" s="42">
        <f t="shared" si="1021"/>
        <v>1</v>
      </c>
      <c r="AW7234" s="89">
        <f t="shared" si="1022"/>
        <v>0</v>
      </c>
      <c r="AX7234" s="168"/>
      <c r="AY7234" s="60"/>
      <c r="AZ7234" s="61"/>
      <c r="BB7234" s="61" t="str">
        <f>IF(Settings!I7230&lt;&gt;"",Settings!I7230,"")</f>
        <v/>
      </c>
    </row>
    <row r="7235" spans="2:54" x14ac:dyDescent="0.2">
      <c r="B7235" s="13"/>
      <c r="C7235" s="12"/>
      <c r="D7235" s="12"/>
      <c r="E7235" s="12"/>
      <c r="F7235" s="12"/>
      <c r="G7235" s="12"/>
      <c r="H7235" s="12"/>
      <c r="I7235" s="15"/>
      <c r="J7235" s="31"/>
      <c r="K7235" s="180"/>
      <c r="L7235" s="40"/>
      <c r="M7235" s="14"/>
      <c r="N7235" s="16"/>
      <c r="O7235" s="49"/>
      <c r="P7235" s="64"/>
      <c r="Q7235" s="18"/>
      <c r="R7235" s="181">
        <f t="shared" si="1014"/>
        <v>0</v>
      </c>
      <c r="S7235" s="181">
        <f t="shared" si="1015"/>
        <v>0</v>
      </c>
      <c r="T7235" s="181">
        <f t="shared" si="1016"/>
        <v>0</v>
      </c>
      <c r="AQ7235" s="1">
        <f>COUNT(L$11:L7235)</f>
        <v>37</v>
      </c>
      <c r="AR7235" s="43">
        <f t="shared" si="1017"/>
        <v>40933</v>
      </c>
      <c r="AS7235" s="44">
        <f t="shared" si="1018"/>
        <v>89.120000000000019</v>
      </c>
      <c r="AT7235" s="10" t="str">
        <f t="shared" si="1019"/>
        <v/>
      </c>
      <c r="AU7235" s="20" t="str">
        <f t="shared" si="1020"/>
        <v/>
      </c>
      <c r="AV7235" s="42">
        <f t="shared" si="1021"/>
        <v>1</v>
      </c>
      <c r="AW7235" s="89">
        <f t="shared" si="1022"/>
        <v>0</v>
      </c>
      <c r="AX7235" s="168"/>
      <c r="AY7235" s="60"/>
      <c r="AZ7235" s="61"/>
      <c r="BB7235" s="61" t="str">
        <f>IF(Settings!I7231&lt;&gt;"",Settings!I7231,"")</f>
        <v/>
      </c>
    </row>
    <row r="7236" spans="2:54" x14ac:dyDescent="0.2">
      <c r="B7236" s="13"/>
      <c r="C7236" s="12"/>
      <c r="D7236" s="12"/>
      <c r="E7236" s="12"/>
      <c r="F7236" s="12"/>
      <c r="G7236" s="12"/>
      <c r="H7236" s="12"/>
      <c r="I7236" s="15"/>
      <c r="J7236" s="31"/>
      <c r="K7236" s="180"/>
      <c r="L7236" s="40"/>
      <c r="M7236" s="14"/>
      <c r="N7236" s="16"/>
      <c r="O7236" s="49"/>
      <c r="P7236" s="64"/>
      <c r="Q7236" s="18"/>
      <c r="R7236" s="181">
        <f t="shared" si="1014"/>
        <v>0</v>
      </c>
      <c r="S7236" s="181">
        <f t="shared" si="1015"/>
        <v>0</v>
      </c>
      <c r="T7236" s="181">
        <f t="shared" si="1016"/>
        <v>0</v>
      </c>
      <c r="AQ7236" s="1">
        <f>COUNT(L$11:L7236)</f>
        <v>37</v>
      </c>
      <c r="AR7236" s="43">
        <f t="shared" si="1017"/>
        <v>40933</v>
      </c>
      <c r="AS7236" s="44">
        <f t="shared" si="1018"/>
        <v>89.120000000000019</v>
      </c>
      <c r="AT7236" s="10" t="str">
        <f t="shared" si="1019"/>
        <v/>
      </c>
      <c r="AU7236" s="20" t="str">
        <f t="shared" si="1020"/>
        <v/>
      </c>
      <c r="AV7236" s="42">
        <f t="shared" si="1021"/>
        <v>1</v>
      </c>
      <c r="AW7236" s="89">
        <f t="shared" si="1022"/>
        <v>0</v>
      </c>
      <c r="AX7236" s="168"/>
      <c r="AY7236" s="60"/>
      <c r="AZ7236" s="61"/>
      <c r="BB7236" s="61" t="str">
        <f>IF(Settings!I7232&lt;&gt;"",Settings!I7232,"")</f>
        <v/>
      </c>
    </row>
    <row r="7237" spans="2:54" x14ac:dyDescent="0.2">
      <c r="B7237" s="13"/>
      <c r="C7237" s="12"/>
      <c r="D7237" s="12"/>
      <c r="E7237" s="12"/>
      <c r="F7237" s="12"/>
      <c r="G7237" s="12"/>
      <c r="H7237" s="12"/>
      <c r="I7237" s="15"/>
      <c r="J7237" s="31"/>
      <c r="K7237" s="180"/>
      <c r="L7237" s="40"/>
      <c r="M7237" s="14"/>
      <c r="N7237" s="16"/>
      <c r="O7237" s="49"/>
      <c r="P7237" s="64"/>
      <c r="Q7237" s="18"/>
      <c r="R7237" s="181">
        <f t="shared" si="1014"/>
        <v>0</v>
      </c>
      <c r="S7237" s="181">
        <f t="shared" si="1015"/>
        <v>0</v>
      </c>
      <c r="T7237" s="181">
        <f t="shared" si="1016"/>
        <v>0</v>
      </c>
      <c r="AQ7237" s="1">
        <f>COUNT(L$11:L7237)</f>
        <v>37</v>
      </c>
      <c r="AR7237" s="43">
        <f t="shared" si="1017"/>
        <v>40933</v>
      </c>
      <c r="AS7237" s="44">
        <f t="shared" si="1018"/>
        <v>89.120000000000019</v>
      </c>
      <c r="AT7237" s="10" t="str">
        <f t="shared" si="1019"/>
        <v/>
      </c>
      <c r="AU7237" s="20" t="str">
        <f t="shared" si="1020"/>
        <v/>
      </c>
      <c r="AV7237" s="42">
        <f t="shared" si="1021"/>
        <v>1</v>
      </c>
      <c r="AW7237" s="89">
        <f t="shared" si="1022"/>
        <v>0</v>
      </c>
      <c r="AX7237" s="168"/>
      <c r="AY7237" s="60"/>
      <c r="AZ7237" s="61"/>
      <c r="BB7237" s="61" t="str">
        <f>IF(Settings!I7233&lt;&gt;"",Settings!I7233,"")</f>
        <v/>
      </c>
    </row>
    <row r="7238" spans="2:54" x14ac:dyDescent="0.2">
      <c r="B7238" s="13"/>
      <c r="C7238" s="12"/>
      <c r="D7238" s="12"/>
      <c r="E7238" s="12"/>
      <c r="F7238" s="12"/>
      <c r="G7238" s="12"/>
      <c r="H7238" s="12"/>
      <c r="I7238" s="15"/>
      <c r="J7238" s="31"/>
      <c r="K7238" s="180"/>
      <c r="L7238" s="40"/>
      <c r="M7238" s="14"/>
      <c r="N7238" s="16"/>
      <c r="O7238" s="49"/>
      <c r="P7238" s="64"/>
      <c r="Q7238" s="18"/>
      <c r="R7238" s="181">
        <f t="shared" si="1014"/>
        <v>0</v>
      </c>
      <c r="S7238" s="181">
        <f t="shared" si="1015"/>
        <v>0</v>
      </c>
      <c r="T7238" s="181">
        <f t="shared" si="1016"/>
        <v>0</v>
      </c>
      <c r="AQ7238" s="1">
        <f>COUNT(L$11:L7238)</f>
        <v>37</v>
      </c>
      <c r="AR7238" s="43">
        <f t="shared" si="1017"/>
        <v>40933</v>
      </c>
      <c r="AS7238" s="44">
        <f t="shared" si="1018"/>
        <v>89.120000000000019</v>
      </c>
      <c r="AT7238" s="10" t="str">
        <f t="shared" si="1019"/>
        <v/>
      </c>
      <c r="AU7238" s="20" t="str">
        <f t="shared" si="1020"/>
        <v/>
      </c>
      <c r="AV7238" s="42">
        <f t="shared" si="1021"/>
        <v>1</v>
      </c>
      <c r="AW7238" s="89">
        <f t="shared" si="1022"/>
        <v>0</v>
      </c>
      <c r="AX7238" s="168"/>
      <c r="AY7238" s="60"/>
      <c r="AZ7238" s="61"/>
      <c r="BB7238" s="61" t="str">
        <f>IF(Settings!I7234&lt;&gt;"",Settings!I7234,"")</f>
        <v/>
      </c>
    </row>
    <row r="7239" spans="2:54" x14ac:dyDescent="0.2">
      <c r="B7239" s="13"/>
      <c r="C7239" s="12"/>
      <c r="D7239" s="12"/>
      <c r="E7239" s="12"/>
      <c r="F7239" s="12"/>
      <c r="G7239" s="12"/>
      <c r="H7239" s="12"/>
      <c r="I7239" s="15"/>
      <c r="J7239" s="31"/>
      <c r="K7239" s="180"/>
      <c r="L7239" s="40"/>
      <c r="M7239" s="14"/>
      <c r="N7239" s="16"/>
      <c r="O7239" s="49"/>
      <c r="P7239" s="64"/>
      <c r="Q7239" s="18"/>
      <c r="R7239" s="181">
        <f t="shared" si="1014"/>
        <v>0</v>
      </c>
      <c r="S7239" s="181">
        <f t="shared" si="1015"/>
        <v>0</v>
      </c>
      <c r="T7239" s="181">
        <f t="shared" si="1016"/>
        <v>0</v>
      </c>
      <c r="AQ7239" s="1">
        <f>COUNT(L$11:L7239)</f>
        <v>37</v>
      </c>
      <c r="AR7239" s="43">
        <f t="shared" si="1017"/>
        <v>40933</v>
      </c>
      <c r="AS7239" s="44">
        <f t="shared" si="1018"/>
        <v>89.120000000000019</v>
      </c>
      <c r="AT7239" s="10" t="str">
        <f t="shared" si="1019"/>
        <v/>
      </c>
      <c r="AU7239" s="20" t="str">
        <f t="shared" si="1020"/>
        <v/>
      </c>
      <c r="AV7239" s="42">
        <f t="shared" si="1021"/>
        <v>1</v>
      </c>
      <c r="AW7239" s="89">
        <f t="shared" si="1022"/>
        <v>0</v>
      </c>
      <c r="AX7239" s="168"/>
      <c r="AY7239" s="60"/>
      <c r="AZ7239" s="61"/>
      <c r="BB7239" s="61" t="str">
        <f>IF(Settings!I7235&lt;&gt;"",Settings!I7235,"")</f>
        <v/>
      </c>
    </row>
    <row r="7240" spans="2:54" x14ac:dyDescent="0.2">
      <c r="B7240" s="13"/>
      <c r="C7240" s="12"/>
      <c r="D7240" s="12"/>
      <c r="E7240" s="12"/>
      <c r="F7240" s="12"/>
      <c r="G7240" s="12"/>
      <c r="H7240" s="12"/>
      <c r="I7240" s="15"/>
      <c r="J7240" s="31"/>
      <c r="K7240" s="180"/>
      <c r="L7240" s="40"/>
      <c r="M7240" s="14"/>
      <c r="N7240" s="16"/>
      <c r="O7240" s="49"/>
      <c r="P7240" s="64"/>
      <c r="Q7240" s="18"/>
      <c r="R7240" s="181">
        <f t="shared" si="1014"/>
        <v>0</v>
      </c>
      <c r="S7240" s="181">
        <f t="shared" si="1015"/>
        <v>0</v>
      </c>
      <c r="T7240" s="181">
        <f t="shared" si="1016"/>
        <v>0</v>
      </c>
      <c r="AQ7240" s="1">
        <f>COUNT(L$11:L7240)</f>
        <v>37</v>
      </c>
      <c r="AR7240" s="43">
        <f t="shared" si="1017"/>
        <v>40933</v>
      </c>
      <c r="AS7240" s="44">
        <f t="shared" si="1018"/>
        <v>89.120000000000019</v>
      </c>
      <c r="AT7240" s="10" t="str">
        <f t="shared" si="1019"/>
        <v/>
      </c>
      <c r="AU7240" s="20" t="str">
        <f t="shared" si="1020"/>
        <v/>
      </c>
      <c r="AV7240" s="42">
        <f t="shared" si="1021"/>
        <v>1</v>
      </c>
      <c r="AW7240" s="89">
        <f t="shared" si="1022"/>
        <v>0</v>
      </c>
      <c r="AX7240" s="168"/>
      <c r="AY7240" s="60"/>
      <c r="AZ7240" s="61"/>
      <c r="BB7240" s="61" t="str">
        <f>IF(Settings!I7236&lt;&gt;"",Settings!I7236,"")</f>
        <v/>
      </c>
    </row>
    <row r="7241" spans="2:54" x14ac:dyDescent="0.2">
      <c r="B7241" s="13"/>
      <c r="C7241" s="12"/>
      <c r="D7241" s="12"/>
      <c r="E7241" s="12"/>
      <c r="F7241" s="12"/>
      <c r="G7241" s="12"/>
      <c r="H7241" s="12"/>
      <c r="I7241" s="15"/>
      <c r="J7241" s="31"/>
      <c r="K7241" s="180"/>
      <c r="L7241" s="40"/>
      <c r="M7241" s="14"/>
      <c r="N7241" s="16"/>
      <c r="O7241" s="49"/>
      <c r="P7241" s="64"/>
      <c r="Q7241" s="18"/>
      <c r="R7241" s="181">
        <f t="shared" si="1014"/>
        <v>0</v>
      </c>
      <c r="S7241" s="181">
        <f t="shared" si="1015"/>
        <v>0</v>
      </c>
      <c r="T7241" s="181">
        <f t="shared" si="1016"/>
        <v>0</v>
      </c>
      <c r="AQ7241" s="1">
        <f>COUNT(L$11:L7241)</f>
        <v>37</v>
      </c>
      <c r="AR7241" s="43">
        <f t="shared" si="1017"/>
        <v>40933</v>
      </c>
      <c r="AS7241" s="44">
        <f t="shared" si="1018"/>
        <v>89.120000000000019</v>
      </c>
      <c r="AT7241" s="10" t="str">
        <f t="shared" si="1019"/>
        <v/>
      </c>
      <c r="AU7241" s="20" t="str">
        <f t="shared" si="1020"/>
        <v/>
      </c>
      <c r="AV7241" s="42">
        <f t="shared" si="1021"/>
        <v>1</v>
      </c>
      <c r="AW7241" s="89">
        <f t="shared" si="1022"/>
        <v>0</v>
      </c>
      <c r="AX7241" s="168"/>
      <c r="AY7241" s="60"/>
      <c r="AZ7241" s="61"/>
      <c r="BB7241" s="61" t="str">
        <f>IF(Settings!I7237&lt;&gt;"",Settings!I7237,"")</f>
        <v/>
      </c>
    </row>
    <row r="7242" spans="2:54" x14ac:dyDescent="0.2">
      <c r="B7242" s="13"/>
      <c r="C7242" s="12"/>
      <c r="D7242" s="12"/>
      <c r="E7242" s="12"/>
      <c r="F7242" s="12"/>
      <c r="G7242" s="12"/>
      <c r="H7242" s="12"/>
      <c r="I7242" s="15"/>
      <c r="J7242" s="31"/>
      <c r="K7242" s="180"/>
      <c r="L7242" s="40"/>
      <c r="M7242" s="14"/>
      <c r="N7242" s="16"/>
      <c r="O7242" s="49"/>
      <c r="P7242" s="64"/>
      <c r="Q7242" s="18"/>
      <c r="R7242" s="181">
        <f t="shared" si="1014"/>
        <v>0</v>
      </c>
      <c r="S7242" s="181">
        <f t="shared" si="1015"/>
        <v>0</v>
      </c>
      <c r="T7242" s="181">
        <f t="shared" si="1016"/>
        <v>0</v>
      </c>
      <c r="AQ7242" s="1">
        <f>COUNT(L$11:L7242)</f>
        <v>37</v>
      </c>
      <c r="AR7242" s="43">
        <f t="shared" si="1017"/>
        <v>40933</v>
      </c>
      <c r="AS7242" s="44">
        <f t="shared" si="1018"/>
        <v>89.120000000000019</v>
      </c>
      <c r="AT7242" s="10" t="str">
        <f t="shared" si="1019"/>
        <v/>
      </c>
      <c r="AU7242" s="20" t="str">
        <f t="shared" si="1020"/>
        <v/>
      </c>
      <c r="AV7242" s="42">
        <f t="shared" si="1021"/>
        <v>1</v>
      </c>
      <c r="AW7242" s="89">
        <f t="shared" si="1022"/>
        <v>0</v>
      </c>
      <c r="AX7242" s="168"/>
      <c r="AY7242" s="60"/>
      <c r="AZ7242" s="61"/>
      <c r="BB7242" s="61" t="str">
        <f>IF(Settings!I7238&lt;&gt;"",Settings!I7238,"")</f>
        <v/>
      </c>
    </row>
    <row r="7243" spans="2:54" x14ac:dyDescent="0.2">
      <c r="B7243" s="13"/>
      <c r="C7243" s="12"/>
      <c r="D7243" s="12"/>
      <c r="E7243" s="12"/>
      <c r="F7243" s="12"/>
      <c r="G7243" s="12"/>
      <c r="H7243" s="12"/>
      <c r="I7243" s="15"/>
      <c r="J7243" s="31"/>
      <c r="K7243" s="180"/>
      <c r="L7243" s="40"/>
      <c r="M7243" s="14"/>
      <c r="N7243" s="16"/>
      <c r="O7243" s="49"/>
      <c r="P7243" s="64"/>
      <c r="Q7243" s="18"/>
      <c r="R7243" s="181">
        <f t="shared" si="1014"/>
        <v>0</v>
      </c>
      <c r="S7243" s="181">
        <f t="shared" si="1015"/>
        <v>0</v>
      </c>
      <c r="T7243" s="181">
        <f t="shared" si="1016"/>
        <v>0</v>
      </c>
      <c r="AQ7243" s="1">
        <f>COUNT(L$11:L7243)</f>
        <v>37</v>
      </c>
      <c r="AR7243" s="43">
        <f t="shared" si="1017"/>
        <v>40933</v>
      </c>
      <c r="AS7243" s="44">
        <f t="shared" si="1018"/>
        <v>89.120000000000019</v>
      </c>
      <c r="AT7243" s="10" t="str">
        <f t="shared" si="1019"/>
        <v/>
      </c>
      <c r="AU7243" s="20" t="str">
        <f t="shared" si="1020"/>
        <v/>
      </c>
      <c r="AV7243" s="42">
        <f t="shared" si="1021"/>
        <v>1</v>
      </c>
      <c r="AW7243" s="89">
        <f t="shared" si="1022"/>
        <v>0</v>
      </c>
      <c r="AX7243" s="168"/>
      <c r="AY7243" s="60"/>
      <c r="AZ7243" s="61"/>
      <c r="BB7243" s="61" t="str">
        <f>IF(Settings!I7239&lt;&gt;"",Settings!I7239,"")</f>
        <v/>
      </c>
    </row>
    <row r="7244" spans="2:54" x14ac:dyDescent="0.2">
      <c r="B7244" s="13"/>
      <c r="C7244" s="12"/>
      <c r="D7244" s="12"/>
      <c r="E7244" s="12"/>
      <c r="F7244" s="12"/>
      <c r="G7244" s="12"/>
      <c r="H7244" s="12"/>
      <c r="I7244" s="15"/>
      <c r="J7244" s="31"/>
      <c r="K7244" s="180"/>
      <c r="L7244" s="40"/>
      <c r="M7244" s="14"/>
      <c r="N7244" s="16"/>
      <c r="O7244" s="49"/>
      <c r="P7244" s="64"/>
      <c r="Q7244" s="18"/>
      <c r="R7244" s="181">
        <f t="shared" ref="R7244:R7307" si="1023">ROUND(IF(M7244&lt;&gt;"Y",IF(P7244&lt;&gt;"Y",K7244,K7244*(AV7244-1)),0),ROUNDING)</f>
        <v>0</v>
      </c>
      <c r="S7244" s="181">
        <f t="shared" ref="S7244:S7307" si="1024">ROUND(IF(O7244&gt;0,IF(M7244="Y",AW7244*(1-O7244),IF(AW7244&gt;R7244,R7244 + (AW7244 - R7244)*(1-O7244),AW7244)),AW7244),ROUNDING)</f>
        <v>0</v>
      </c>
      <c r="T7244" s="181">
        <f t="shared" ref="T7244:T7307" si="1025">ROUND(IF(N7244="P",0,IF(OR(M7244="N",M7244=""),S7244-R7244,S7244)),ROUNDING)</f>
        <v>0</v>
      </c>
      <c r="AQ7244" s="1">
        <f>COUNT(L$11:L7244)</f>
        <v>37</v>
      </c>
      <c r="AR7244" s="43">
        <f t="shared" si="1017"/>
        <v>40933</v>
      </c>
      <c r="AS7244" s="44">
        <f t="shared" si="1018"/>
        <v>89.120000000000019</v>
      </c>
      <c r="AT7244" s="10" t="str">
        <f t="shared" si="1019"/>
        <v/>
      </c>
      <c r="AU7244" s="20" t="str">
        <f t="shared" si="1020"/>
        <v/>
      </c>
      <c r="AV7244" s="42">
        <f t="shared" si="1021"/>
        <v>1</v>
      </c>
      <c r="AW7244" s="89">
        <f t="shared" si="1022"/>
        <v>0</v>
      </c>
      <c r="AX7244" s="168"/>
      <c r="AY7244" s="60"/>
      <c r="AZ7244" s="61"/>
      <c r="BB7244" s="61" t="str">
        <f>IF(Settings!I7240&lt;&gt;"",Settings!I7240,"")</f>
        <v/>
      </c>
    </row>
    <row r="7245" spans="2:54" x14ac:dyDescent="0.2">
      <c r="B7245" s="13"/>
      <c r="C7245" s="12"/>
      <c r="D7245" s="12"/>
      <c r="E7245" s="12"/>
      <c r="F7245" s="12"/>
      <c r="G7245" s="12"/>
      <c r="H7245" s="12"/>
      <c r="I7245" s="15"/>
      <c r="J7245" s="31"/>
      <c r="K7245" s="180"/>
      <c r="L7245" s="40"/>
      <c r="M7245" s="14"/>
      <c r="N7245" s="16"/>
      <c r="O7245" s="49"/>
      <c r="P7245" s="64"/>
      <c r="Q7245" s="18"/>
      <c r="R7245" s="181">
        <f t="shared" si="1023"/>
        <v>0</v>
      </c>
      <c r="S7245" s="181">
        <f t="shared" si="1024"/>
        <v>0</v>
      </c>
      <c r="T7245" s="181">
        <f t="shared" si="1025"/>
        <v>0</v>
      </c>
      <c r="AQ7245" s="1">
        <f>COUNT(L$11:L7245)</f>
        <v>37</v>
      </c>
      <c r="AR7245" s="43">
        <f t="shared" ref="AR7245:AR7308" si="1026">IF(B7245&gt;2,B7245,AR7244)</f>
        <v>40933</v>
      </c>
      <c r="AS7245" s="44">
        <f t="shared" ref="AS7245:AS7308" si="1027">AS7244+T7245</f>
        <v>89.120000000000019</v>
      </c>
      <c r="AT7245" s="10" t="str">
        <f t="shared" ref="AT7245:AT7308" si="1028">IF(N7245="P",IF(P7245&lt;&gt;"Y",IF(M7245&lt;&gt;"Y",K7245*AV7245,K7245*AV7245-K7245),IF(M7245&lt;&gt;"Y",K7245 + K7245*(AV7245-1),K7245)),"")</f>
        <v/>
      </c>
      <c r="AU7245" s="20" t="str">
        <f t="shared" ref="AU7245:AU7308" si="1029">IF(M7245="Y",IF(P7245="Y",K7245*(AV7245-1),K7245),"")</f>
        <v/>
      </c>
      <c r="AV7245" s="42">
        <f t="shared" ref="AV7245:AV7308" si="1030">IF(L7245&lt;&gt;"",IF(ODDS_TYPE=1,L7245,IF(ODDS_TYPE=2,IF(L7245&gt;0,1+L7245/100,IF(L7245&lt;0,1-100/L7245,1)),IF(ODDS_TYPE=3,1+L7245,IF(ODDS_TYPE=4,1+L7245,IF(ODDS_TYPE=5,IF(L7245&gt;0,1+L7245,1-1/L7245),IF(ODDS_TYPE=6,IF(L7245&gt;=0,L7245+1,1-1/L7245),1)))))),1)</f>
        <v>1</v>
      </c>
      <c r="AW7245" s="89">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68"/>
      <c r="AY7245" s="60"/>
      <c r="AZ7245" s="61"/>
      <c r="BB7245" s="61" t="str">
        <f>IF(Settings!I7241&lt;&gt;"",Settings!I7241,"")</f>
        <v/>
      </c>
    </row>
    <row r="7246" spans="2:54" x14ac:dyDescent="0.2">
      <c r="B7246" s="13"/>
      <c r="C7246" s="12"/>
      <c r="D7246" s="12"/>
      <c r="E7246" s="12"/>
      <c r="F7246" s="12"/>
      <c r="G7246" s="12"/>
      <c r="H7246" s="12"/>
      <c r="I7246" s="15"/>
      <c r="J7246" s="31"/>
      <c r="K7246" s="180"/>
      <c r="L7246" s="40"/>
      <c r="M7246" s="14"/>
      <c r="N7246" s="16"/>
      <c r="O7246" s="49"/>
      <c r="P7246" s="64"/>
      <c r="Q7246" s="18"/>
      <c r="R7246" s="181">
        <f t="shared" si="1023"/>
        <v>0</v>
      </c>
      <c r="S7246" s="181">
        <f t="shared" si="1024"/>
        <v>0</v>
      </c>
      <c r="T7246" s="181">
        <f t="shared" si="1025"/>
        <v>0</v>
      </c>
      <c r="AQ7246" s="1">
        <f>COUNT(L$11:L7246)</f>
        <v>37</v>
      </c>
      <c r="AR7246" s="43">
        <f t="shared" si="1026"/>
        <v>40933</v>
      </c>
      <c r="AS7246" s="44">
        <f t="shared" si="1027"/>
        <v>89.120000000000019</v>
      </c>
      <c r="AT7246" s="10" t="str">
        <f t="shared" si="1028"/>
        <v/>
      </c>
      <c r="AU7246" s="20" t="str">
        <f t="shared" si="1029"/>
        <v/>
      </c>
      <c r="AV7246" s="42">
        <f t="shared" si="1030"/>
        <v>1</v>
      </c>
      <c r="AW7246" s="89">
        <f t="shared" si="1031"/>
        <v>0</v>
      </c>
      <c r="AX7246" s="168"/>
      <c r="AY7246" s="60"/>
      <c r="AZ7246" s="61"/>
      <c r="BB7246" s="61" t="str">
        <f>IF(Settings!I7242&lt;&gt;"",Settings!I7242,"")</f>
        <v/>
      </c>
    </row>
    <row r="7247" spans="2:54" x14ac:dyDescent="0.2">
      <c r="B7247" s="13"/>
      <c r="C7247" s="12"/>
      <c r="D7247" s="12"/>
      <c r="E7247" s="12"/>
      <c r="F7247" s="12"/>
      <c r="G7247" s="12"/>
      <c r="H7247" s="12"/>
      <c r="I7247" s="15"/>
      <c r="J7247" s="31"/>
      <c r="K7247" s="180"/>
      <c r="L7247" s="40"/>
      <c r="M7247" s="14"/>
      <c r="N7247" s="16"/>
      <c r="O7247" s="49"/>
      <c r="P7247" s="64"/>
      <c r="Q7247" s="18"/>
      <c r="R7247" s="181">
        <f t="shared" si="1023"/>
        <v>0</v>
      </c>
      <c r="S7247" s="181">
        <f t="shared" si="1024"/>
        <v>0</v>
      </c>
      <c r="T7247" s="181">
        <f t="shared" si="1025"/>
        <v>0</v>
      </c>
      <c r="AQ7247" s="1">
        <f>COUNT(L$11:L7247)</f>
        <v>37</v>
      </c>
      <c r="AR7247" s="43">
        <f t="shared" si="1026"/>
        <v>40933</v>
      </c>
      <c r="AS7247" s="44">
        <f t="shared" si="1027"/>
        <v>89.120000000000019</v>
      </c>
      <c r="AT7247" s="10" t="str">
        <f t="shared" si="1028"/>
        <v/>
      </c>
      <c r="AU7247" s="20" t="str">
        <f t="shared" si="1029"/>
        <v/>
      </c>
      <c r="AV7247" s="42">
        <f t="shared" si="1030"/>
        <v>1</v>
      </c>
      <c r="AW7247" s="89">
        <f t="shared" si="1031"/>
        <v>0</v>
      </c>
      <c r="AX7247" s="168"/>
      <c r="AY7247" s="60"/>
      <c r="AZ7247" s="61"/>
      <c r="BB7247" s="61" t="str">
        <f>IF(Settings!I7243&lt;&gt;"",Settings!I7243,"")</f>
        <v/>
      </c>
    </row>
    <row r="7248" spans="2:54" x14ac:dyDescent="0.2">
      <c r="B7248" s="13"/>
      <c r="C7248" s="12"/>
      <c r="D7248" s="12"/>
      <c r="E7248" s="12"/>
      <c r="F7248" s="12"/>
      <c r="G7248" s="12"/>
      <c r="H7248" s="12"/>
      <c r="I7248" s="15"/>
      <c r="J7248" s="31"/>
      <c r="K7248" s="180"/>
      <c r="L7248" s="40"/>
      <c r="M7248" s="14"/>
      <c r="N7248" s="16"/>
      <c r="O7248" s="49"/>
      <c r="P7248" s="64"/>
      <c r="Q7248" s="18"/>
      <c r="R7248" s="181">
        <f t="shared" si="1023"/>
        <v>0</v>
      </c>
      <c r="S7248" s="181">
        <f t="shared" si="1024"/>
        <v>0</v>
      </c>
      <c r="T7248" s="181">
        <f t="shared" si="1025"/>
        <v>0</v>
      </c>
      <c r="AQ7248" s="1">
        <f>COUNT(L$11:L7248)</f>
        <v>37</v>
      </c>
      <c r="AR7248" s="43">
        <f t="shared" si="1026"/>
        <v>40933</v>
      </c>
      <c r="AS7248" s="44">
        <f t="shared" si="1027"/>
        <v>89.120000000000019</v>
      </c>
      <c r="AT7248" s="10" t="str">
        <f t="shared" si="1028"/>
        <v/>
      </c>
      <c r="AU7248" s="20" t="str">
        <f t="shared" si="1029"/>
        <v/>
      </c>
      <c r="AV7248" s="42">
        <f t="shared" si="1030"/>
        <v>1</v>
      </c>
      <c r="AW7248" s="89">
        <f t="shared" si="1031"/>
        <v>0</v>
      </c>
      <c r="AX7248" s="168"/>
      <c r="AY7248" s="60"/>
      <c r="AZ7248" s="61"/>
      <c r="BB7248" s="61" t="str">
        <f>IF(Settings!I7244&lt;&gt;"",Settings!I7244,"")</f>
        <v/>
      </c>
    </row>
    <row r="7249" spans="2:54" x14ac:dyDescent="0.2">
      <c r="B7249" s="13"/>
      <c r="C7249" s="12"/>
      <c r="D7249" s="12"/>
      <c r="E7249" s="12"/>
      <c r="F7249" s="12"/>
      <c r="G7249" s="12"/>
      <c r="H7249" s="12"/>
      <c r="I7249" s="15"/>
      <c r="J7249" s="31"/>
      <c r="K7249" s="180"/>
      <c r="L7249" s="40"/>
      <c r="M7249" s="14"/>
      <c r="N7249" s="16"/>
      <c r="O7249" s="49"/>
      <c r="P7249" s="64"/>
      <c r="Q7249" s="18"/>
      <c r="R7249" s="181">
        <f t="shared" si="1023"/>
        <v>0</v>
      </c>
      <c r="S7249" s="181">
        <f t="shared" si="1024"/>
        <v>0</v>
      </c>
      <c r="T7249" s="181">
        <f t="shared" si="1025"/>
        <v>0</v>
      </c>
      <c r="AQ7249" s="1">
        <f>COUNT(L$11:L7249)</f>
        <v>37</v>
      </c>
      <c r="AR7249" s="43">
        <f t="shared" si="1026"/>
        <v>40933</v>
      </c>
      <c r="AS7249" s="44">
        <f t="shared" si="1027"/>
        <v>89.120000000000019</v>
      </c>
      <c r="AT7249" s="10" t="str">
        <f t="shared" si="1028"/>
        <v/>
      </c>
      <c r="AU7249" s="20" t="str">
        <f t="shared" si="1029"/>
        <v/>
      </c>
      <c r="AV7249" s="42">
        <f t="shared" si="1030"/>
        <v>1</v>
      </c>
      <c r="AW7249" s="89">
        <f t="shared" si="1031"/>
        <v>0</v>
      </c>
      <c r="AX7249" s="168"/>
      <c r="AY7249" s="60"/>
      <c r="AZ7249" s="61"/>
      <c r="BB7249" s="61" t="str">
        <f>IF(Settings!I7245&lt;&gt;"",Settings!I7245,"")</f>
        <v/>
      </c>
    </row>
    <row r="7250" spans="2:54" x14ac:dyDescent="0.2">
      <c r="B7250" s="13"/>
      <c r="C7250" s="12"/>
      <c r="D7250" s="12"/>
      <c r="E7250" s="12"/>
      <c r="F7250" s="12"/>
      <c r="G7250" s="12"/>
      <c r="H7250" s="12"/>
      <c r="I7250" s="15"/>
      <c r="J7250" s="31"/>
      <c r="K7250" s="180"/>
      <c r="L7250" s="40"/>
      <c r="M7250" s="14"/>
      <c r="N7250" s="16"/>
      <c r="O7250" s="49"/>
      <c r="P7250" s="64"/>
      <c r="Q7250" s="18"/>
      <c r="R7250" s="181">
        <f t="shared" si="1023"/>
        <v>0</v>
      </c>
      <c r="S7250" s="181">
        <f t="shared" si="1024"/>
        <v>0</v>
      </c>
      <c r="T7250" s="181">
        <f t="shared" si="1025"/>
        <v>0</v>
      </c>
      <c r="AQ7250" s="1">
        <f>COUNT(L$11:L7250)</f>
        <v>37</v>
      </c>
      <c r="AR7250" s="43">
        <f t="shared" si="1026"/>
        <v>40933</v>
      </c>
      <c r="AS7250" s="44">
        <f t="shared" si="1027"/>
        <v>89.120000000000019</v>
      </c>
      <c r="AT7250" s="10" t="str">
        <f t="shared" si="1028"/>
        <v/>
      </c>
      <c r="AU7250" s="20" t="str">
        <f t="shared" si="1029"/>
        <v/>
      </c>
      <c r="AV7250" s="42">
        <f t="shared" si="1030"/>
        <v>1</v>
      </c>
      <c r="AW7250" s="89">
        <f t="shared" si="1031"/>
        <v>0</v>
      </c>
      <c r="AX7250" s="168"/>
      <c r="AY7250" s="60"/>
      <c r="AZ7250" s="61"/>
      <c r="BB7250" s="61" t="str">
        <f>IF(Settings!I7246&lt;&gt;"",Settings!I7246,"")</f>
        <v/>
      </c>
    </row>
    <row r="7251" spans="2:54" x14ac:dyDescent="0.2">
      <c r="B7251" s="13"/>
      <c r="C7251" s="12"/>
      <c r="D7251" s="12"/>
      <c r="E7251" s="12"/>
      <c r="F7251" s="12"/>
      <c r="G7251" s="12"/>
      <c r="H7251" s="12"/>
      <c r="I7251" s="15"/>
      <c r="J7251" s="31"/>
      <c r="K7251" s="180"/>
      <c r="L7251" s="40"/>
      <c r="M7251" s="14"/>
      <c r="N7251" s="16"/>
      <c r="O7251" s="49"/>
      <c r="P7251" s="64"/>
      <c r="Q7251" s="18"/>
      <c r="R7251" s="181">
        <f t="shared" si="1023"/>
        <v>0</v>
      </c>
      <c r="S7251" s="181">
        <f t="shared" si="1024"/>
        <v>0</v>
      </c>
      <c r="T7251" s="181">
        <f t="shared" si="1025"/>
        <v>0</v>
      </c>
      <c r="AQ7251" s="1">
        <f>COUNT(L$11:L7251)</f>
        <v>37</v>
      </c>
      <c r="AR7251" s="43">
        <f t="shared" si="1026"/>
        <v>40933</v>
      </c>
      <c r="AS7251" s="44">
        <f t="shared" si="1027"/>
        <v>89.120000000000019</v>
      </c>
      <c r="AT7251" s="10" t="str">
        <f t="shared" si="1028"/>
        <v/>
      </c>
      <c r="AU7251" s="20" t="str">
        <f t="shared" si="1029"/>
        <v/>
      </c>
      <c r="AV7251" s="42">
        <f t="shared" si="1030"/>
        <v>1</v>
      </c>
      <c r="AW7251" s="89">
        <f t="shared" si="1031"/>
        <v>0</v>
      </c>
      <c r="AX7251" s="168"/>
      <c r="AY7251" s="60"/>
      <c r="AZ7251" s="61"/>
      <c r="BB7251" s="61" t="str">
        <f>IF(Settings!I7247&lt;&gt;"",Settings!I7247,"")</f>
        <v/>
      </c>
    </row>
    <row r="7252" spans="2:54" x14ac:dyDescent="0.2">
      <c r="B7252" s="13"/>
      <c r="C7252" s="12"/>
      <c r="D7252" s="12"/>
      <c r="E7252" s="12"/>
      <c r="F7252" s="12"/>
      <c r="G7252" s="12"/>
      <c r="H7252" s="12"/>
      <c r="I7252" s="15"/>
      <c r="J7252" s="31"/>
      <c r="K7252" s="180"/>
      <c r="L7252" s="40"/>
      <c r="M7252" s="14"/>
      <c r="N7252" s="16"/>
      <c r="O7252" s="49"/>
      <c r="P7252" s="64"/>
      <c r="Q7252" s="18"/>
      <c r="R7252" s="181">
        <f t="shared" si="1023"/>
        <v>0</v>
      </c>
      <c r="S7252" s="181">
        <f t="shared" si="1024"/>
        <v>0</v>
      </c>
      <c r="T7252" s="181">
        <f t="shared" si="1025"/>
        <v>0</v>
      </c>
      <c r="AQ7252" s="1">
        <f>COUNT(L$11:L7252)</f>
        <v>37</v>
      </c>
      <c r="AR7252" s="43">
        <f t="shared" si="1026"/>
        <v>40933</v>
      </c>
      <c r="AS7252" s="44">
        <f t="shared" si="1027"/>
        <v>89.120000000000019</v>
      </c>
      <c r="AT7252" s="10" t="str">
        <f t="shared" si="1028"/>
        <v/>
      </c>
      <c r="AU7252" s="20" t="str">
        <f t="shared" si="1029"/>
        <v/>
      </c>
      <c r="AV7252" s="42">
        <f t="shared" si="1030"/>
        <v>1</v>
      </c>
      <c r="AW7252" s="89">
        <f t="shared" si="1031"/>
        <v>0</v>
      </c>
      <c r="AX7252" s="168"/>
      <c r="AY7252" s="60"/>
      <c r="AZ7252" s="61"/>
      <c r="BB7252" s="61" t="str">
        <f>IF(Settings!I7248&lt;&gt;"",Settings!I7248,"")</f>
        <v/>
      </c>
    </row>
    <row r="7253" spans="2:54" x14ac:dyDescent="0.2">
      <c r="B7253" s="13"/>
      <c r="C7253" s="12"/>
      <c r="D7253" s="12"/>
      <c r="E7253" s="12"/>
      <c r="F7253" s="12"/>
      <c r="G7253" s="12"/>
      <c r="H7253" s="12"/>
      <c r="I7253" s="15"/>
      <c r="J7253" s="31"/>
      <c r="K7253" s="180"/>
      <c r="L7253" s="40"/>
      <c r="M7253" s="14"/>
      <c r="N7253" s="16"/>
      <c r="O7253" s="49"/>
      <c r="P7253" s="64"/>
      <c r="Q7253" s="18"/>
      <c r="R7253" s="181">
        <f t="shared" si="1023"/>
        <v>0</v>
      </c>
      <c r="S7253" s="181">
        <f t="shared" si="1024"/>
        <v>0</v>
      </c>
      <c r="T7253" s="181">
        <f t="shared" si="1025"/>
        <v>0</v>
      </c>
      <c r="AQ7253" s="1">
        <f>COUNT(L$11:L7253)</f>
        <v>37</v>
      </c>
      <c r="AR7253" s="43">
        <f t="shared" si="1026"/>
        <v>40933</v>
      </c>
      <c r="AS7253" s="44">
        <f t="shared" si="1027"/>
        <v>89.120000000000019</v>
      </c>
      <c r="AT7253" s="10" t="str">
        <f t="shared" si="1028"/>
        <v/>
      </c>
      <c r="AU7253" s="20" t="str">
        <f t="shared" si="1029"/>
        <v/>
      </c>
      <c r="AV7253" s="42">
        <f t="shared" si="1030"/>
        <v>1</v>
      </c>
      <c r="AW7253" s="89">
        <f t="shared" si="1031"/>
        <v>0</v>
      </c>
      <c r="AX7253" s="168"/>
      <c r="AY7253" s="60"/>
      <c r="AZ7253" s="61"/>
      <c r="BB7253" s="61" t="str">
        <f>IF(Settings!I7249&lt;&gt;"",Settings!I7249,"")</f>
        <v/>
      </c>
    </row>
    <row r="7254" spans="2:54" x14ac:dyDescent="0.2">
      <c r="B7254" s="13"/>
      <c r="C7254" s="12"/>
      <c r="D7254" s="12"/>
      <c r="E7254" s="12"/>
      <c r="F7254" s="12"/>
      <c r="G7254" s="12"/>
      <c r="H7254" s="12"/>
      <c r="I7254" s="15"/>
      <c r="J7254" s="31"/>
      <c r="K7254" s="180"/>
      <c r="L7254" s="40"/>
      <c r="M7254" s="14"/>
      <c r="N7254" s="16"/>
      <c r="O7254" s="49"/>
      <c r="P7254" s="64"/>
      <c r="Q7254" s="18"/>
      <c r="R7254" s="181">
        <f t="shared" si="1023"/>
        <v>0</v>
      </c>
      <c r="S7254" s="181">
        <f t="shared" si="1024"/>
        <v>0</v>
      </c>
      <c r="T7254" s="181">
        <f t="shared" si="1025"/>
        <v>0</v>
      </c>
      <c r="AQ7254" s="1">
        <f>COUNT(L$11:L7254)</f>
        <v>37</v>
      </c>
      <c r="AR7254" s="43">
        <f t="shared" si="1026"/>
        <v>40933</v>
      </c>
      <c r="AS7254" s="44">
        <f t="shared" si="1027"/>
        <v>89.120000000000019</v>
      </c>
      <c r="AT7254" s="10" t="str">
        <f t="shared" si="1028"/>
        <v/>
      </c>
      <c r="AU7254" s="20" t="str">
        <f t="shared" si="1029"/>
        <v/>
      </c>
      <c r="AV7254" s="42">
        <f t="shared" si="1030"/>
        <v>1</v>
      </c>
      <c r="AW7254" s="89">
        <f t="shared" si="1031"/>
        <v>0</v>
      </c>
      <c r="AX7254" s="168"/>
      <c r="AY7254" s="60"/>
      <c r="AZ7254" s="61"/>
      <c r="BB7254" s="61" t="str">
        <f>IF(Settings!I7250&lt;&gt;"",Settings!I7250,"")</f>
        <v/>
      </c>
    </row>
    <row r="7255" spans="2:54" x14ac:dyDescent="0.2">
      <c r="B7255" s="13"/>
      <c r="C7255" s="12"/>
      <c r="D7255" s="12"/>
      <c r="E7255" s="12"/>
      <c r="F7255" s="12"/>
      <c r="G7255" s="12"/>
      <c r="H7255" s="12"/>
      <c r="I7255" s="15"/>
      <c r="J7255" s="31"/>
      <c r="K7255" s="180"/>
      <c r="L7255" s="40"/>
      <c r="M7255" s="14"/>
      <c r="N7255" s="16"/>
      <c r="O7255" s="49"/>
      <c r="P7255" s="64"/>
      <c r="Q7255" s="18"/>
      <c r="R7255" s="181">
        <f t="shared" si="1023"/>
        <v>0</v>
      </c>
      <c r="S7255" s="181">
        <f t="shared" si="1024"/>
        <v>0</v>
      </c>
      <c r="T7255" s="181">
        <f t="shared" si="1025"/>
        <v>0</v>
      </c>
      <c r="AQ7255" s="1">
        <f>COUNT(L$11:L7255)</f>
        <v>37</v>
      </c>
      <c r="AR7255" s="43">
        <f t="shared" si="1026"/>
        <v>40933</v>
      </c>
      <c r="AS7255" s="44">
        <f t="shared" si="1027"/>
        <v>89.120000000000019</v>
      </c>
      <c r="AT7255" s="10" t="str">
        <f t="shared" si="1028"/>
        <v/>
      </c>
      <c r="AU7255" s="20" t="str">
        <f t="shared" si="1029"/>
        <v/>
      </c>
      <c r="AV7255" s="42">
        <f t="shared" si="1030"/>
        <v>1</v>
      </c>
      <c r="AW7255" s="89">
        <f t="shared" si="1031"/>
        <v>0</v>
      </c>
      <c r="AX7255" s="168"/>
      <c r="AY7255" s="60"/>
      <c r="AZ7255" s="61"/>
      <c r="BB7255" s="61" t="str">
        <f>IF(Settings!I7251&lt;&gt;"",Settings!I7251,"")</f>
        <v/>
      </c>
    </row>
    <row r="7256" spans="2:54" x14ac:dyDescent="0.2">
      <c r="B7256" s="13"/>
      <c r="C7256" s="12"/>
      <c r="D7256" s="12"/>
      <c r="E7256" s="12"/>
      <c r="F7256" s="12"/>
      <c r="G7256" s="12"/>
      <c r="H7256" s="12"/>
      <c r="I7256" s="15"/>
      <c r="J7256" s="31"/>
      <c r="K7256" s="180"/>
      <c r="L7256" s="40"/>
      <c r="M7256" s="14"/>
      <c r="N7256" s="16"/>
      <c r="O7256" s="49"/>
      <c r="P7256" s="64"/>
      <c r="Q7256" s="18"/>
      <c r="R7256" s="181">
        <f t="shared" si="1023"/>
        <v>0</v>
      </c>
      <c r="S7256" s="181">
        <f t="shared" si="1024"/>
        <v>0</v>
      </c>
      <c r="T7256" s="181">
        <f t="shared" si="1025"/>
        <v>0</v>
      </c>
      <c r="AQ7256" s="1">
        <f>COUNT(L$11:L7256)</f>
        <v>37</v>
      </c>
      <c r="AR7256" s="43">
        <f t="shared" si="1026"/>
        <v>40933</v>
      </c>
      <c r="AS7256" s="44">
        <f t="shared" si="1027"/>
        <v>89.120000000000019</v>
      </c>
      <c r="AT7256" s="10" t="str">
        <f t="shared" si="1028"/>
        <v/>
      </c>
      <c r="AU7256" s="20" t="str">
        <f t="shared" si="1029"/>
        <v/>
      </c>
      <c r="AV7256" s="42">
        <f t="shared" si="1030"/>
        <v>1</v>
      </c>
      <c r="AW7256" s="89">
        <f t="shared" si="1031"/>
        <v>0</v>
      </c>
      <c r="AX7256" s="168"/>
      <c r="AY7256" s="60"/>
      <c r="AZ7256" s="61"/>
      <c r="BB7256" s="61" t="str">
        <f>IF(Settings!I7252&lt;&gt;"",Settings!I7252,"")</f>
        <v/>
      </c>
    </row>
    <row r="7257" spans="2:54" x14ac:dyDescent="0.2">
      <c r="B7257" s="13"/>
      <c r="C7257" s="12"/>
      <c r="D7257" s="12"/>
      <c r="E7257" s="12"/>
      <c r="F7257" s="12"/>
      <c r="G7257" s="12"/>
      <c r="H7257" s="12"/>
      <c r="I7257" s="15"/>
      <c r="J7257" s="31"/>
      <c r="K7257" s="180"/>
      <c r="L7257" s="40"/>
      <c r="M7257" s="14"/>
      <c r="N7257" s="16"/>
      <c r="O7257" s="49"/>
      <c r="P7257" s="64"/>
      <c r="Q7257" s="18"/>
      <c r="R7257" s="181">
        <f t="shared" si="1023"/>
        <v>0</v>
      </c>
      <c r="S7257" s="181">
        <f t="shared" si="1024"/>
        <v>0</v>
      </c>
      <c r="T7257" s="181">
        <f t="shared" si="1025"/>
        <v>0</v>
      </c>
      <c r="AQ7257" s="1">
        <f>COUNT(L$11:L7257)</f>
        <v>37</v>
      </c>
      <c r="AR7257" s="43">
        <f t="shared" si="1026"/>
        <v>40933</v>
      </c>
      <c r="AS7257" s="44">
        <f t="shared" si="1027"/>
        <v>89.120000000000019</v>
      </c>
      <c r="AT7257" s="10" t="str">
        <f t="shared" si="1028"/>
        <v/>
      </c>
      <c r="AU7257" s="20" t="str">
        <f t="shared" si="1029"/>
        <v/>
      </c>
      <c r="AV7257" s="42">
        <f t="shared" si="1030"/>
        <v>1</v>
      </c>
      <c r="AW7257" s="89">
        <f t="shared" si="1031"/>
        <v>0</v>
      </c>
      <c r="AX7257" s="168"/>
      <c r="AY7257" s="60"/>
      <c r="AZ7257" s="61"/>
      <c r="BB7257" s="61" t="str">
        <f>IF(Settings!I7253&lt;&gt;"",Settings!I7253,"")</f>
        <v/>
      </c>
    </row>
    <row r="7258" spans="2:54" x14ac:dyDescent="0.2">
      <c r="B7258" s="13"/>
      <c r="C7258" s="12"/>
      <c r="D7258" s="12"/>
      <c r="E7258" s="12"/>
      <c r="F7258" s="12"/>
      <c r="G7258" s="12"/>
      <c r="H7258" s="12"/>
      <c r="I7258" s="15"/>
      <c r="J7258" s="31"/>
      <c r="K7258" s="180"/>
      <c r="L7258" s="40"/>
      <c r="M7258" s="14"/>
      <c r="N7258" s="16"/>
      <c r="O7258" s="49"/>
      <c r="P7258" s="64"/>
      <c r="Q7258" s="18"/>
      <c r="R7258" s="181">
        <f t="shared" si="1023"/>
        <v>0</v>
      </c>
      <c r="S7258" s="181">
        <f t="shared" si="1024"/>
        <v>0</v>
      </c>
      <c r="T7258" s="181">
        <f t="shared" si="1025"/>
        <v>0</v>
      </c>
      <c r="AQ7258" s="1">
        <f>COUNT(L$11:L7258)</f>
        <v>37</v>
      </c>
      <c r="AR7258" s="43">
        <f t="shared" si="1026"/>
        <v>40933</v>
      </c>
      <c r="AS7258" s="44">
        <f t="shared" si="1027"/>
        <v>89.120000000000019</v>
      </c>
      <c r="AT7258" s="10" t="str">
        <f t="shared" si="1028"/>
        <v/>
      </c>
      <c r="AU7258" s="20" t="str">
        <f t="shared" si="1029"/>
        <v/>
      </c>
      <c r="AV7258" s="42">
        <f t="shared" si="1030"/>
        <v>1</v>
      </c>
      <c r="AW7258" s="89">
        <f t="shared" si="1031"/>
        <v>0</v>
      </c>
      <c r="AX7258" s="168"/>
      <c r="AY7258" s="60"/>
      <c r="AZ7258" s="61"/>
      <c r="BB7258" s="61" t="str">
        <f>IF(Settings!I7254&lt;&gt;"",Settings!I7254,"")</f>
        <v/>
      </c>
    </row>
    <row r="7259" spans="2:54" x14ac:dyDescent="0.2">
      <c r="B7259" s="13"/>
      <c r="C7259" s="12"/>
      <c r="D7259" s="12"/>
      <c r="E7259" s="12"/>
      <c r="F7259" s="12"/>
      <c r="G7259" s="12"/>
      <c r="H7259" s="12"/>
      <c r="I7259" s="15"/>
      <c r="J7259" s="31"/>
      <c r="K7259" s="180"/>
      <c r="L7259" s="40"/>
      <c r="M7259" s="14"/>
      <c r="N7259" s="16"/>
      <c r="O7259" s="49"/>
      <c r="P7259" s="64"/>
      <c r="Q7259" s="18"/>
      <c r="R7259" s="181">
        <f t="shared" si="1023"/>
        <v>0</v>
      </c>
      <c r="S7259" s="181">
        <f t="shared" si="1024"/>
        <v>0</v>
      </c>
      <c r="T7259" s="181">
        <f t="shared" si="1025"/>
        <v>0</v>
      </c>
      <c r="AQ7259" s="1">
        <f>COUNT(L$11:L7259)</f>
        <v>37</v>
      </c>
      <c r="AR7259" s="43">
        <f t="shared" si="1026"/>
        <v>40933</v>
      </c>
      <c r="AS7259" s="44">
        <f t="shared" si="1027"/>
        <v>89.120000000000019</v>
      </c>
      <c r="AT7259" s="10" t="str">
        <f t="shared" si="1028"/>
        <v/>
      </c>
      <c r="AU7259" s="20" t="str">
        <f t="shared" si="1029"/>
        <v/>
      </c>
      <c r="AV7259" s="42">
        <f t="shared" si="1030"/>
        <v>1</v>
      </c>
      <c r="AW7259" s="89">
        <f t="shared" si="1031"/>
        <v>0</v>
      </c>
      <c r="AX7259" s="168"/>
      <c r="AY7259" s="60"/>
      <c r="AZ7259" s="61"/>
      <c r="BB7259" s="61" t="str">
        <f>IF(Settings!I7255&lt;&gt;"",Settings!I7255,"")</f>
        <v/>
      </c>
    </row>
    <row r="7260" spans="2:54" x14ac:dyDescent="0.2">
      <c r="B7260" s="13"/>
      <c r="C7260" s="12"/>
      <c r="D7260" s="12"/>
      <c r="E7260" s="12"/>
      <c r="F7260" s="12"/>
      <c r="G7260" s="12"/>
      <c r="H7260" s="12"/>
      <c r="I7260" s="15"/>
      <c r="J7260" s="31"/>
      <c r="K7260" s="180"/>
      <c r="L7260" s="40"/>
      <c r="M7260" s="14"/>
      <c r="N7260" s="16"/>
      <c r="O7260" s="49"/>
      <c r="P7260" s="64"/>
      <c r="Q7260" s="18"/>
      <c r="R7260" s="181">
        <f t="shared" si="1023"/>
        <v>0</v>
      </c>
      <c r="S7260" s="181">
        <f t="shared" si="1024"/>
        <v>0</v>
      </c>
      <c r="T7260" s="181">
        <f t="shared" si="1025"/>
        <v>0</v>
      </c>
      <c r="AQ7260" s="1">
        <f>COUNT(L$11:L7260)</f>
        <v>37</v>
      </c>
      <c r="AR7260" s="43">
        <f t="shared" si="1026"/>
        <v>40933</v>
      </c>
      <c r="AS7260" s="44">
        <f t="shared" si="1027"/>
        <v>89.120000000000019</v>
      </c>
      <c r="AT7260" s="10" t="str">
        <f t="shared" si="1028"/>
        <v/>
      </c>
      <c r="AU7260" s="20" t="str">
        <f t="shared" si="1029"/>
        <v/>
      </c>
      <c r="AV7260" s="42">
        <f t="shared" si="1030"/>
        <v>1</v>
      </c>
      <c r="AW7260" s="89">
        <f t="shared" si="1031"/>
        <v>0</v>
      </c>
      <c r="AX7260" s="168"/>
      <c r="AY7260" s="60"/>
      <c r="AZ7260" s="61"/>
      <c r="BB7260" s="61" t="str">
        <f>IF(Settings!I7256&lt;&gt;"",Settings!I7256,"")</f>
        <v/>
      </c>
    </row>
    <row r="7261" spans="2:54" x14ac:dyDescent="0.2">
      <c r="B7261" s="13"/>
      <c r="C7261" s="12"/>
      <c r="D7261" s="12"/>
      <c r="E7261" s="12"/>
      <c r="F7261" s="12"/>
      <c r="G7261" s="12"/>
      <c r="H7261" s="12"/>
      <c r="I7261" s="15"/>
      <c r="J7261" s="31"/>
      <c r="K7261" s="180"/>
      <c r="L7261" s="40"/>
      <c r="M7261" s="14"/>
      <c r="N7261" s="16"/>
      <c r="O7261" s="49"/>
      <c r="P7261" s="64"/>
      <c r="Q7261" s="18"/>
      <c r="R7261" s="181">
        <f t="shared" si="1023"/>
        <v>0</v>
      </c>
      <c r="S7261" s="181">
        <f t="shared" si="1024"/>
        <v>0</v>
      </c>
      <c r="T7261" s="181">
        <f t="shared" si="1025"/>
        <v>0</v>
      </c>
      <c r="AQ7261" s="1">
        <f>COUNT(L$11:L7261)</f>
        <v>37</v>
      </c>
      <c r="AR7261" s="43">
        <f t="shared" si="1026"/>
        <v>40933</v>
      </c>
      <c r="AS7261" s="44">
        <f t="shared" si="1027"/>
        <v>89.120000000000019</v>
      </c>
      <c r="AT7261" s="10" t="str">
        <f t="shared" si="1028"/>
        <v/>
      </c>
      <c r="AU7261" s="20" t="str">
        <f t="shared" si="1029"/>
        <v/>
      </c>
      <c r="AV7261" s="42">
        <f t="shared" si="1030"/>
        <v>1</v>
      </c>
      <c r="AW7261" s="89">
        <f t="shared" si="1031"/>
        <v>0</v>
      </c>
      <c r="AX7261" s="168"/>
      <c r="AY7261" s="60"/>
      <c r="AZ7261" s="61"/>
      <c r="BB7261" s="61" t="str">
        <f>IF(Settings!I7257&lt;&gt;"",Settings!I7257,"")</f>
        <v/>
      </c>
    </row>
    <row r="7262" spans="2:54" x14ac:dyDescent="0.2">
      <c r="B7262" s="13"/>
      <c r="C7262" s="12"/>
      <c r="D7262" s="12"/>
      <c r="E7262" s="12"/>
      <c r="F7262" s="12"/>
      <c r="G7262" s="12"/>
      <c r="H7262" s="12"/>
      <c r="I7262" s="15"/>
      <c r="J7262" s="31"/>
      <c r="K7262" s="180"/>
      <c r="L7262" s="40"/>
      <c r="M7262" s="14"/>
      <c r="N7262" s="16"/>
      <c r="O7262" s="49"/>
      <c r="P7262" s="64"/>
      <c r="Q7262" s="18"/>
      <c r="R7262" s="181">
        <f t="shared" si="1023"/>
        <v>0</v>
      </c>
      <c r="S7262" s="181">
        <f t="shared" si="1024"/>
        <v>0</v>
      </c>
      <c r="T7262" s="181">
        <f t="shared" si="1025"/>
        <v>0</v>
      </c>
      <c r="AQ7262" s="1">
        <f>COUNT(L$11:L7262)</f>
        <v>37</v>
      </c>
      <c r="AR7262" s="43">
        <f t="shared" si="1026"/>
        <v>40933</v>
      </c>
      <c r="AS7262" s="44">
        <f t="shared" si="1027"/>
        <v>89.120000000000019</v>
      </c>
      <c r="AT7262" s="10" t="str">
        <f t="shared" si="1028"/>
        <v/>
      </c>
      <c r="AU7262" s="20" t="str">
        <f t="shared" si="1029"/>
        <v/>
      </c>
      <c r="AV7262" s="42">
        <f t="shared" si="1030"/>
        <v>1</v>
      </c>
      <c r="AW7262" s="89">
        <f t="shared" si="1031"/>
        <v>0</v>
      </c>
      <c r="AX7262" s="168"/>
      <c r="AY7262" s="60"/>
      <c r="AZ7262" s="61"/>
      <c r="BB7262" s="61" t="str">
        <f>IF(Settings!I7258&lt;&gt;"",Settings!I7258,"")</f>
        <v/>
      </c>
    </row>
    <row r="7263" spans="2:54" x14ac:dyDescent="0.2">
      <c r="B7263" s="13"/>
      <c r="C7263" s="12"/>
      <c r="D7263" s="12"/>
      <c r="E7263" s="12"/>
      <c r="F7263" s="12"/>
      <c r="G7263" s="12"/>
      <c r="H7263" s="12"/>
      <c r="I7263" s="15"/>
      <c r="J7263" s="31"/>
      <c r="K7263" s="180"/>
      <c r="L7263" s="40"/>
      <c r="M7263" s="14"/>
      <c r="N7263" s="16"/>
      <c r="O7263" s="49"/>
      <c r="P7263" s="64"/>
      <c r="Q7263" s="18"/>
      <c r="R7263" s="181">
        <f t="shared" si="1023"/>
        <v>0</v>
      </c>
      <c r="S7263" s="181">
        <f t="shared" si="1024"/>
        <v>0</v>
      </c>
      <c r="T7263" s="181">
        <f t="shared" si="1025"/>
        <v>0</v>
      </c>
      <c r="AQ7263" s="1">
        <f>COUNT(L$11:L7263)</f>
        <v>37</v>
      </c>
      <c r="AR7263" s="43">
        <f t="shared" si="1026"/>
        <v>40933</v>
      </c>
      <c r="AS7263" s="44">
        <f t="shared" si="1027"/>
        <v>89.120000000000019</v>
      </c>
      <c r="AT7263" s="10" t="str">
        <f t="shared" si="1028"/>
        <v/>
      </c>
      <c r="AU7263" s="20" t="str">
        <f t="shared" si="1029"/>
        <v/>
      </c>
      <c r="AV7263" s="42">
        <f t="shared" si="1030"/>
        <v>1</v>
      </c>
      <c r="AW7263" s="89">
        <f t="shared" si="1031"/>
        <v>0</v>
      </c>
      <c r="AX7263" s="168"/>
      <c r="AY7263" s="60"/>
      <c r="AZ7263" s="61"/>
      <c r="BB7263" s="61" t="str">
        <f>IF(Settings!I7259&lt;&gt;"",Settings!I7259,"")</f>
        <v/>
      </c>
    </row>
    <row r="7264" spans="2:54" x14ac:dyDescent="0.2">
      <c r="B7264" s="13"/>
      <c r="C7264" s="12"/>
      <c r="D7264" s="12"/>
      <c r="E7264" s="12"/>
      <c r="F7264" s="12"/>
      <c r="G7264" s="12"/>
      <c r="H7264" s="12"/>
      <c r="I7264" s="15"/>
      <c r="J7264" s="31"/>
      <c r="K7264" s="180"/>
      <c r="L7264" s="40"/>
      <c r="M7264" s="14"/>
      <c r="N7264" s="16"/>
      <c r="O7264" s="49"/>
      <c r="P7264" s="64"/>
      <c r="Q7264" s="18"/>
      <c r="R7264" s="181">
        <f t="shared" si="1023"/>
        <v>0</v>
      </c>
      <c r="S7264" s="181">
        <f t="shared" si="1024"/>
        <v>0</v>
      </c>
      <c r="T7264" s="181">
        <f t="shared" si="1025"/>
        <v>0</v>
      </c>
      <c r="AQ7264" s="1">
        <f>COUNT(L$11:L7264)</f>
        <v>37</v>
      </c>
      <c r="AR7264" s="43">
        <f t="shared" si="1026"/>
        <v>40933</v>
      </c>
      <c r="AS7264" s="44">
        <f t="shared" si="1027"/>
        <v>89.120000000000019</v>
      </c>
      <c r="AT7264" s="10" t="str">
        <f t="shared" si="1028"/>
        <v/>
      </c>
      <c r="AU7264" s="20" t="str">
        <f t="shared" si="1029"/>
        <v/>
      </c>
      <c r="AV7264" s="42">
        <f t="shared" si="1030"/>
        <v>1</v>
      </c>
      <c r="AW7264" s="89">
        <f t="shared" si="1031"/>
        <v>0</v>
      </c>
      <c r="AX7264" s="168"/>
      <c r="AY7264" s="60"/>
      <c r="AZ7264" s="61"/>
      <c r="BB7264" s="61" t="str">
        <f>IF(Settings!I7260&lt;&gt;"",Settings!I7260,"")</f>
        <v/>
      </c>
    </row>
    <row r="7265" spans="2:54" x14ac:dyDescent="0.2">
      <c r="B7265" s="13"/>
      <c r="C7265" s="12"/>
      <c r="D7265" s="12"/>
      <c r="E7265" s="12"/>
      <c r="F7265" s="12"/>
      <c r="G7265" s="12"/>
      <c r="H7265" s="12"/>
      <c r="I7265" s="15"/>
      <c r="J7265" s="31"/>
      <c r="K7265" s="180"/>
      <c r="L7265" s="40"/>
      <c r="M7265" s="14"/>
      <c r="N7265" s="16"/>
      <c r="O7265" s="49"/>
      <c r="P7265" s="64"/>
      <c r="Q7265" s="18"/>
      <c r="R7265" s="181">
        <f t="shared" si="1023"/>
        <v>0</v>
      </c>
      <c r="S7265" s="181">
        <f t="shared" si="1024"/>
        <v>0</v>
      </c>
      <c r="T7265" s="181">
        <f t="shared" si="1025"/>
        <v>0</v>
      </c>
      <c r="AQ7265" s="1">
        <f>COUNT(L$11:L7265)</f>
        <v>37</v>
      </c>
      <c r="AR7265" s="43">
        <f t="shared" si="1026"/>
        <v>40933</v>
      </c>
      <c r="AS7265" s="44">
        <f t="shared" si="1027"/>
        <v>89.120000000000019</v>
      </c>
      <c r="AT7265" s="10" t="str">
        <f t="shared" si="1028"/>
        <v/>
      </c>
      <c r="AU7265" s="20" t="str">
        <f t="shared" si="1029"/>
        <v/>
      </c>
      <c r="AV7265" s="42">
        <f t="shared" si="1030"/>
        <v>1</v>
      </c>
      <c r="AW7265" s="89">
        <f t="shared" si="1031"/>
        <v>0</v>
      </c>
      <c r="AX7265" s="168"/>
      <c r="AY7265" s="60"/>
      <c r="AZ7265" s="61"/>
      <c r="BB7265" s="61" t="str">
        <f>IF(Settings!I7261&lt;&gt;"",Settings!I7261,"")</f>
        <v/>
      </c>
    </row>
    <row r="7266" spans="2:54" x14ac:dyDescent="0.2">
      <c r="B7266" s="13"/>
      <c r="C7266" s="12"/>
      <c r="D7266" s="12"/>
      <c r="E7266" s="12"/>
      <c r="F7266" s="12"/>
      <c r="G7266" s="12"/>
      <c r="H7266" s="12"/>
      <c r="I7266" s="15"/>
      <c r="J7266" s="31"/>
      <c r="K7266" s="180"/>
      <c r="L7266" s="40"/>
      <c r="M7266" s="14"/>
      <c r="N7266" s="16"/>
      <c r="O7266" s="49"/>
      <c r="P7266" s="64"/>
      <c r="Q7266" s="18"/>
      <c r="R7266" s="181">
        <f t="shared" si="1023"/>
        <v>0</v>
      </c>
      <c r="S7266" s="181">
        <f t="shared" si="1024"/>
        <v>0</v>
      </c>
      <c r="T7266" s="181">
        <f t="shared" si="1025"/>
        <v>0</v>
      </c>
      <c r="AQ7266" s="1">
        <f>COUNT(L$11:L7266)</f>
        <v>37</v>
      </c>
      <c r="AR7266" s="43">
        <f t="shared" si="1026"/>
        <v>40933</v>
      </c>
      <c r="AS7266" s="44">
        <f t="shared" si="1027"/>
        <v>89.120000000000019</v>
      </c>
      <c r="AT7266" s="10" t="str">
        <f t="shared" si="1028"/>
        <v/>
      </c>
      <c r="AU7266" s="20" t="str">
        <f t="shared" si="1029"/>
        <v/>
      </c>
      <c r="AV7266" s="42">
        <f t="shared" si="1030"/>
        <v>1</v>
      </c>
      <c r="AW7266" s="89">
        <f t="shared" si="1031"/>
        <v>0</v>
      </c>
      <c r="AX7266" s="168"/>
      <c r="AY7266" s="60"/>
      <c r="AZ7266" s="61"/>
      <c r="BB7266" s="61" t="str">
        <f>IF(Settings!I7262&lt;&gt;"",Settings!I7262,"")</f>
        <v/>
      </c>
    </row>
    <row r="7267" spans="2:54" x14ac:dyDescent="0.2">
      <c r="B7267" s="13"/>
      <c r="C7267" s="12"/>
      <c r="D7267" s="12"/>
      <c r="E7267" s="12"/>
      <c r="F7267" s="12"/>
      <c r="G7267" s="12"/>
      <c r="H7267" s="12"/>
      <c r="I7267" s="15"/>
      <c r="J7267" s="31"/>
      <c r="K7267" s="180"/>
      <c r="L7267" s="40"/>
      <c r="M7267" s="14"/>
      <c r="N7267" s="16"/>
      <c r="O7267" s="49"/>
      <c r="P7267" s="64"/>
      <c r="Q7267" s="18"/>
      <c r="R7267" s="181">
        <f t="shared" si="1023"/>
        <v>0</v>
      </c>
      <c r="S7267" s="181">
        <f t="shared" si="1024"/>
        <v>0</v>
      </c>
      <c r="T7267" s="181">
        <f t="shared" si="1025"/>
        <v>0</v>
      </c>
      <c r="AQ7267" s="1">
        <f>COUNT(L$11:L7267)</f>
        <v>37</v>
      </c>
      <c r="AR7267" s="43">
        <f t="shared" si="1026"/>
        <v>40933</v>
      </c>
      <c r="AS7267" s="44">
        <f t="shared" si="1027"/>
        <v>89.120000000000019</v>
      </c>
      <c r="AT7267" s="10" t="str">
        <f t="shared" si="1028"/>
        <v/>
      </c>
      <c r="AU7267" s="20" t="str">
        <f t="shared" si="1029"/>
        <v/>
      </c>
      <c r="AV7267" s="42">
        <f t="shared" si="1030"/>
        <v>1</v>
      </c>
      <c r="AW7267" s="89">
        <f t="shared" si="1031"/>
        <v>0</v>
      </c>
      <c r="AX7267" s="168"/>
      <c r="AY7267" s="60"/>
      <c r="AZ7267" s="61"/>
      <c r="BB7267" s="61" t="str">
        <f>IF(Settings!I7263&lt;&gt;"",Settings!I7263,"")</f>
        <v/>
      </c>
    </row>
    <row r="7268" spans="2:54" x14ac:dyDescent="0.2">
      <c r="B7268" s="13"/>
      <c r="C7268" s="12"/>
      <c r="D7268" s="12"/>
      <c r="E7268" s="12"/>
      <c r="F7268" s="12"/>
      <c r="G7268" s="12"/>
      <c r="H7268" s="12"/>
      <c r="I7268" s="15"/>
      <c r="J7268" s="31"/>
      <c r="K7268" s="180"/>
      <c r="L7268" s="40"/>
      <c r="M7268" s="14"/>
      <c r="N7268" s="16"/>
      <c r="O7268" s="49"/>
      <c r="P7268" s="64"/>
      <c r="Q7268" s="18"/>
      <c r="R7268" s="181">
        <f t="shared" si="1023"/>
        <v>0</v>
      </c>
      <c r="S7268" s="181">
        <f t="shared" si="1024"/>
        <v>0</v>
      </c>
      <c r="T7268" s="181">
        <f t="shared" si="1025"/>
        <v>0</v>
      </c>
      <c r="AQ7268" s="1">
        <f>COUNT(L$11:L7268)</f>
        <v>37</v>
      </c>
      <c r="AR7268" s="43">
        <f t="shared" si="1026"/>
        <v>40933</v>
      </c>
      <c r="AS7268" s="44">
        <f t="shared" si="1027"/>
        <v>89.120000000000019</v>
      </c>
      <c r="AT7268" s="10" t="str">
        <f t="shared" si="1028"/>
        <v/>
      </c>
      <c r="AU7268" s="20" t="str">
        <f t="shared" si="1029"/>
        <v/>
      </c>
      <c r="AV7268" s="42">
        <f t="shared" si="1030"/>
        <v>1</v>
      </c>
      <c r="AW7268" s="89">
        <f t="shared" si="1031"/>
        <v>0</v>
      </c>
      <c r="AX7268" s="168"/>
      <c r="AY7268" s="60"/>
      <c r="AZ7268" s="61"/>
      <c r="BB7268" s="61" t="str">
        <f>IF(Settings!I7264&lt;&gt;"",Settings!I7264,"")</f>
        <v/>
      </c>
    </row>
    <row r="7269" spans="2:54" x14ac:dyDescent="0.2">
      <c r="B7269" s="13"/>
      <c r="C7269" s="12"/>
      <c r="D7269" s="12"/>
      <c r="E7269" s="12"/>
      <c r="F7269" s="12"/>
      <c r="G7269" s="12"/>
      <c r="H7269" s="12"/>
      <c r="I7269" s="15"/>
      <c r="J7269" s="31"/>
      <c r="K7269" s="180"/>
      <c r="L7269" s="40"/>
      <c r="M7269" s="14"/>
      <c r="N7269" s="16"/>
      <c r="O7269" s="49"/>
      <c r="P7269" s="64"/>
      <c r="Q7269" s="18"/>
      <c r="R7269" s="181">
        <f t="shared" si="1023"/>
        <v>0</v>
      </c>
      <c r="S7269" s="181">
        <f t="shared" si="1024"/>
        <v>0</v>
      </c>
      <c r="T7269" s="181">
        <f t="shared" si="1025"/>
        <v>0</v>
      </c>
      <c r="AQ7269" s="1">
        <f>COUNT(L$11:L7269)</f>
        <v>37</v>
      </c>
      <c r="AR7269" s="43">
        <f t="shared" si="1026"/>
        <v>40933</v>
      </c>
      <c r="AS7269" s="44">
        <f t="shared" si="1027"/>
        <v>89.120000000000019</v>
      </c>
      <c r="AT7269" s="10" t="str">
        <f t="shared" si="1028"/>
        <v/>
      </c>
      <c r="AU7269" s="20" t="str">
        <f t="shared" si="1029"/>
        <v/>
      </c>
      <c r="AV7269" s="42">
        <f t="shared" si="1030"/>
        <v>1</v>
      </c>
      <c r="AW7269" s="89">
        <f t="shared" si="1031"/>
        <v>0</v>
      </c>
      <c r="AX7269" s="168"/>
      <c r="AY7269" s="60"/>
      <c r="AZ7269" s="61"/>
      <c r="BB7269" s="61" t="str">
        <f>IF(Settings!I7265&lt;&gt;"",Settings!I7265,"")</f>
        <v/>
      </c>
    </row>
    <row r="7270" spans="2:54" x14ac:dyDescent="0.2">
      <c r="B7270" s="13"/>
      <c r="C7270" s="12"/>
      <c r="D7270" s="12"/>
      <c r="E7270" s="12"/>
      <c r="F7270" s="12"/>
      <c r="G7270" s="12"/>
      <c r="H7270" s="12"/>
      <c r="I7270" s="15"/>
      <c r="J7270" s="31"/>
      <c r="K7270" s="180"/>
      <c r="L7270" s="40"/>
      <c r="M7270" s="14"/>
      <c r="N7270" s="16"/>
      <c r="O7270" s="49"/>
      <c r="P7270" s="64"/>
      <c r="Q7270" s="18"/>
      <c r="R7270" s="181">
        <f t="shared" si="1023"/>
        <v>0</v>
      </c>
      <c r="S7270" s="181">
        <f t="shared" si="1024"/>
        <v>0</v>
      </c>
      <c r="T7270" s="181">
        <f t="shared" si="1025"/>
        <v>0</v>
      </c>
      <c r="AQ7270" s="1">
        <f>COUNT(L$11:L7270)</f>
        <v>37</v>
      </c>
      <c r="AR7270" s="43">
        <f t="shared" si="1026"/>
        <v>40933</v>
      </c>
      <c r="AS7270" s="44">
        <f t="shared" si="1027"/>
        <v>89.120000000000019</v>
      </c>
      <c r="AT7270" s="10" t="str">
        <f t="shared" si="1028"/>
        <v/>
      </c>
      <c r="AU7270" s="20" t="str">
        <f t="shared" si="1029"/>
        <v/>
      </c>
      <c r="AV7270" s="42">
        <f t="shared" si="1030"/>
        <v>1</v>
      </c>
      <c r="AW7270" s="89">
        <f t="shared" si="1031"/>
        <v>0</v>
      </c>
      <c r="AX7270" s="168"/>
      <c r="AY7270" s="60"/>
      <c r="AZ7270" s="61"/>
      <c r="BB7270" s="61" t="str">
        <f>IF(Settings!I7266&lt;&gt;"",Settings!I7266,"")</f>
        <v/>
      </c>
    </row>
    <row r="7271" spans="2:54" x14ac:dyDescent="0.2">
      <c r="B7271" s="13"/>
      <c r="C7271" s="12"/>
      <c r="D7271" s="12"/>
      <c r="E7271" s="12"/>
      <c r="F7271" s="12"/>
      <c r="G7271" s="12"/>
      <c r="H7271" s="12"/>
      <c r="I7271" s="15"/>
      <c r="J7271" s="31"/>
      <c r="K7271" s="180"/>
      <c r="L7271" s="40"/>
      <c r="M7271" s="14"/>
      <c r="N7271" s="16"/>
      <c r="O7271" s="49"/>
      <c r="P7271" s="64"/>
      <c r="Q7271" s="18"/>
      <c r="R7271" s="181">
        <f t="shared" si="1023"/>
        <v>0</v>
      </c>
      <c r="S7271" s="181">
        <f t="shared" si="1024"/>
        <v>0</v>
      </c>
      <c r="T7271" s="181">
        <f t="shared" si="1025"/>
        <v>0</v>
      </c>
      <c r="AQ7271" s="1">
        <f>COUNT(L$11:L7271)</f>
        <v>37</v>
      </c>
      <c r="AR7271" s="43">
        <f t="shared" si="1026"/>
        <v>40933</v>
      </c>
      <c r="AS7271" s="44">
        <f t="shared" si="1027"/>
        <v>89.120000000000019</v>
      </c>
      <c r="AT7271" s="10" t="str">
        <f t="shared" si="1028"/>
        <v/>
      </c>
      <c r="AU7271" s="20" t="str">
        <f t="shared" si="1029"/>
        <v/>
      </c>
      <c r="AV7271" s="42">
        <f t="shared" si="1030"/>
        <v>1</v>
      </c>
      <c r="AW7271" s="89">
        <f t="shared" si="1031"/>
        <v>0</v>
      </c>
      <c r="AX7271" s="168"/>
      <c r="AY7271" s="60"/>
      <c r="AZ7271" s="61"/>
      <c r="BB7271" s="61" t="str">
        <f>IF(Settings!I7267&lt;&gt;"",Settings!I7267,"")</f>
        <v/>
      </c>
    </row>
    <row r="7272" spans="2:54" x14ac:dyDescent="0.2">
      <c r="B7272" s="13"/>
      <c r="C7272" s="12"/>
      <c r="D7272" s="12"/>
      <c r="E7272" s="12"/>
      <c r="F7272" s="12"/>
      <c r="G7272" s="12"/>
      <c r="H7272" s="12"/>
      <c r="I7272" s="15"/>
      <c r="J7272" s="31"/>
      <c r="K7272" s="180"/>
      <c r="L7272" s="40"/>
      <c r="M7272" s="14"/>
      <c r="N7272" s="16"/>
      <c r="O7272" s="49"/>
      <c r="P7272" s="64"/>
      <c r="Q7272" s="18"/>
      <c r="R7272" s="181">
        <f t="shared" si="1023"/>
        <v>0</v>
      </c>
      <c r="S7272" s="181">
        <f t="shared" si="1024"/>
        <v>0</v>
      </c>
      <c r="T7272" s="181">
        <f t="shared" si="1025"/>
        <v>0</v>
      </c>
      <c r="AQ7272" s="1">
        <f>COUNT(L$11:L7272)</f>
        <v>37</v>
      </c>
      <c r="AR7272" s="43">
        <f t="shared" si="1026"/>
        <v>40933</v>
      </c>
      <c r="AS7272" s="44">
        <f t="shared" si="1027"/>
        <v>89.120000000000019</v>
      </c>
      <c r="AT7272" s="10" t="str">
        <f t="shared" si="1028"/>
        <v/>
      </c>
      <c r="AU7272" s="20" t="str">
        <f t="shared" si="1029"/>
        <v/>
      </c>
      <c r="AV7272" s="42">
        <f t="shared" si="1030"/>
        <v>1</v>
      </c>
      <c r="AW7272" s="89">
        <f t="shared" si="1031"/>
        <v>0</v>
      </c>
      <c r="AX7272" s="168"/>
      <c r="AY7272" s="60"/>
      <c r="AZ7272" s="61"/>
      <c r="BB7272" s="61" t="str">
        <f>IF(Settings!I7268&lt;&gt;"",Settings!I7268,"")</f>
        <v/>
      </c>
    </row>
    <row r="7273" spans="2:54" x14ac:dyDescent="0.2">
      <c r="B7273" s="13"/>
      <c r="C7273" s="12"/>
      <c r="D7273" s="12"/>
      <c r="E7273" s="12"/>
      <c r="F7273" s="12"/>
      <c r="G7273" s="12"/>
      <c r="H7273" s="12"/>
      <c r="I7273" s="15"/>
      <c r="J7273" s="31"/>
      <c r="K7273" s="180"/>
      <c r="L7273" s="40"/>
      <c r="M7273" s="14"/>
      <c r="N7273" s="16"/>
      <c r="O7273" s="49"/>
      <c r="P7273" s="64"/>
      <c r="Q7273" s="18"/>
      <c r="R7273" s="181">
        <f t="shared" si="1023"/>
        <v>0</v>
      </c>
      <c r="S7273" s="181">
        <f t="shared" si="1024"/>
        <v>0</v>
      </c>
      <c r="T7273" s="181">
        <f t="shared" si="1025"/>
        <v>0</v>
      </c>
      <c r="AQ7273" s="1">
        <f>COUNT(L$11:L7273)</f>
        <v>37</v>
      </c>
      <c r="AR7273" s="43">
        <f t="shared" si="1026"/>
        <v>40933</v>
      </c>
      <c r="AS7273" s="44">
        <f t="shared" si="1027"/>
        <v>89.120000000000019</v>
      </c>
      <c r="AT7273" s="10" t="str">
        <f t="shared" si="1028"/>
        <v/>
      </c>
      <c r="AU7273" s="20" t="str">
        <f t="shared" si="1029"/>
        <v/>
      </c>
      <c r="AV7273" s="42">
        <f t="shared" si="1030"/>
        <v>1</v>
      </c>
      <c r="AW7273" s="89">
        <f t="shared" si="1031"/>
        <v>0</v>
      </c>
      <c r="AX7273" s="168"/>
      <c r="AY7273" s="60"/>
      <c r="AZ7273" s="61"/>
      <c r="BB7273" s="61" t="str">
        <f>IF(Settings!I7269&lt;&gt;"",Settings!I7269,"")</f>
        <v/>
      </c>
    </row>
    <row r="7274" spans="2:54" x14ac:dyDescent="0.2">
      <c r="B7274" s="13"/>
      <c r="C7274" s="12"/>
      <c r="D7274" s="12"/>
      <c r="E7274" s="12"/>
      <c r="F7274" s="12"/>
      <c r="G7274" s="12"/>
      <c r="H7274" s="12"/>
      <c r="I7274" s="15"/>
      <c r="J7274" s="31"/>
      <c r="K7274" s="180"/>
      <c r="L7274" s="40"/>
      <c r="M7274" s="14"/>
      <c r="N7274" s="16"/>
      <c r="O7274" s="49"/>
      <c r="P7274" s="64"/>
      <c r="Q7274" s="18"/>
      <c r="R7274" s="181">
        <f t="shared" si="1023"/>
        <v>0</v>
      </c>
      <c r="S7274" s="181">
        <f t="shared" si="1024"/>
        <v>0</v>
      </c>
      <c r="T7274" s="181">
        <f t="shared" si="1025"/>
        <v>0</v>
      </c>
      <c r="AQ7274" s="1">
        <f>COUNT(L$11:L7274)</f>
        <v>37</v>
      </c>
      <c r="AR7274" s="43">
        <f t="shared" si="1026"/>
        <v>40933</v>
      </c>
      <c r="AS7274" s="44">
        <f t="shared" si="1027"/>
        <v>89.120000000000019</v>
      </c>
      <c r="AT7274" s="10" t="str">
        <f t="shared" si="1028"/>
        <v/>
      </c>
      <c r="AU7274" s="20" t="str">
        <f t="shared" si="1029"/>
        <v/>
      </c>
      <c r="AV7274" s="42">
        <f t="shared" si="1030"/>
        <v>1</v>
      </c>
      <c r="AW7274" s="89">
        <f t="shared" si="1031"/>
        <v>0</v>
      </c>
      <c r="AX7274" s="168"/>
      <c r="AY7274" s="60"/>
      <c r="AZ7274" s="61"/>
      <c r="BB7274" s="61" t="str">
        <f>IF(Settings!I7270&lt;&gt;"",Settings!I7270,"")</f>
        <v/>
      </c>
    </row>
    <row r="7275" spans="2:54" x14ac:dyDescent="0.2">
      <c r="B7275" s="13"/>
      <c r="C7275" s="12"/>
      <c r="D7275" s="12"/>
      <c r="E7275" s="12"/>
      <c r="F7275" s="12"/>
      <c r="G7275" s="12"/>
      <c r="H7275" s="12"/>
      <c r="I7275" s="15"/>
      <c r="J7275" s="31"/>
      <c r="K7275" s="180"/>
      <c r="L7275" s="40"/>
      <c r="M7275" s="14"/>
      <c r="N7275" s="16"/>
      <c r="O7275" s="49"/>
      <c r="P7275" s="64"/>
      <c r="Q7275" s="18"/>
      <c r="R7275" s="181">
        <f t="shared" si="1023"/>
        <v>0</v>
      </c>
      <c r="S7275" s="181">
        <f t="shared" si="1024"/>
        <v>0</v>
      </c>
      <c r="T7275" s="181">
        <f t="shared" si="1025"/>
        <v>0</v>
      </c>
      <c r="AQ7275" s="1">
        <f>COUNT(L$11:L7275)</f>
        <v>37</v>
      </c>
      <c r="AR7275" s="43">
        <f t="shared" si="1026"/>
        <v>40933</v>
      </c>
      <c r="AS7275" s="44">
        <f t="shared" si="1027"/>
        <v>89.120000000000019</v>
      </c>
      <c r="AT7275" s="10" t="str">
        <f t="shared" si="1028"/>
        <v/>
      </c>
      <c r="AU7275" s="20" t="str">
        <f t="shared" si="1029"/>
        <v/>
      </c>
      <c r="AV7275" s="42">
        <f t="shared" si="1030"/>
        <v>1</v>
      </c>
      <c r="AW7275" s="89">
        <f t="shared" si="1031"/>
        <v>0</v>
      </c>
      <c r="AX7275" s="168"/>
      <c r="AY7275" s="60"/>
      <c r="AZ7275" s="61"/>
      <c r="BB7275" s="61" t="str">
        <f>IF(Settings!I7271&lt;&gt;"",Settings!I7271,"")</f>
        <v/>
      </c>
    </row>
    <row r="7276" spans="2:54" x14ac:dyDescent="0.2">
      <c r="B7276" s="13"/>
      <c r="C7276" s="12"/>
      <c r="D7276" s="12"/>
      <c r="E7276" s="12"/>
      <c r="F7276" s="12"/>
      <c r="G7276" s="12"/>
      <c r="H7276" s="12"/>
      <c r="I7276" s="15"/>
      <c r="J7276" s="31"/>
      <c r="K7276" s="180"/>
      <c r="L7276" s="40"/>
      <c r="M7276" s="14"/>
      <c r="N7276" s="16"/>
      <c r="O7276" s="49"/>
      <c r="P7276" s="64"/>
      <c r="Q7276" s="18"/>
      <c r="R7276" s="181">
        <f t="shared" si="1023"/>
        <v>0</v>
      </c>
      <c r="S7276" s="181">
        <f t="shared" si="1024"/>
        <v>0</v>
      </c>
      <c r="T7276" s="181">
        <f t="shared" si="1025"/>
        <v>0</v>
      </c>
      <c r="AQ7276" s="1">
        <f>COUNT(L$11:L7276)</f>
        <v>37</v>
      </c>
      <c r="AR7276" s="43">
        <f t="shared" si="1026"/>
        <v>40933</v>
      </c>
      <c r="AS7276" s="44">
        <f t="shared" si="1027"/>
        <v>89.120000000000019</v>
      </c>
      <c r="AT7276" s="10" t="str">
        <f t="shared" si="1028"/>
        <v/>
      </c>
      <c r="AU7276" s="20" t="str">
        <f t="shared" si="1029"/>
        <v/>
      </c>
      <c r="AV7276" s="42">
        <f t="shared" si="1030"/>
        <v>1</v>
      </c>
      <c r="AW7276" s="89">
        <f t="shared" si="1031"/>
        <v>0</v>
      </c>
      <c r="AX7276" s="168"/>
      <c r="AY7276" s="60"/>
      <c r="AZ7276" s="61"/>
      <c r="BB7276" s="61" t="str">
        <f>IF(Settings!I7272&lt;&gt;"",Settings!I7272,"")</f>
        <v/>
      </c>
    </row>
    <row r="7277" spans="2:54" x14ac:dyDescent="0.2">
      <c r="B7277" s="13"/>
      <c r="C7277" s="12"/>
      <c r="D7277" s="12"/>
      <c r="E7277" s="12"/>
      <c r="F7277" s="12"/>
      <c r="G7277" s="12"/>
      <c r="H7277" s="12"/>
      <c r="I7277" s="15"/>
      <c r="J7277" s="31"/>
      <c r="K7277" s="180"/>
      <c r="L7277" s="40"/>
      <c r="M7277" s="14"/>
      <c r="N7277" s="16"/>
      <c r="O7277" s="49"/>
      <c r="P7277" s="64"/>
      <c r="Q7277" s="18"/>
      <c r="R7277" s="181">
        <f t="shared" si="1023"/>
        <v>0</v>
      </c>
      <c r="S7277" s="181">
        <f t="shared" si="1024"/>
        <v>0</v>
      </c>
      <c r="T7277" s="181">
        <f t="shared" si="1025"/>
        <v>0</v>
      </c>
      <c r="AQ7277" s="1">
        <f>COUNT(L$11:L7277)</f>
        <v>37</v>
      </c>
      <c r="AR7277" s="43">
        <f t="shared" si="1026"/>
        <v>40933</v>
      </c>
      <c r="AS7277" s="44">
        <f t="shared" si="1027"/>
        <v>89.120000000000019</v>
      </c>
      <c r="AT7277" s="10" t="str">
        <f t="shared" si="1028"/>
        <v/>
      </c>
      <c r="AU7277" s="20" t="str">
        <f t="shared" si="1029"/>
        <v/>
      </c>
      <c r="AV7277" s="42">
        <f t="shared" si="1030"/>
        <v>1</v>
      </c>
      <c r="AW7277" s="89">
        <f t="shared" si="1031"/>
        <v>0</v>
      </c>
      <c r="AX7277" s="168"/>
      <c r="AY7277" s="60"/>
      <c r="AZ7277" s="61"/>
      <c r="BB7277" s="61" t="str">
        <f>IF(Settings!I7273&lt;&gt;"",Settings!I7273,"")</f>
        <v/>
      </c>
    </row>
    <row r="7278" spans="2:54" x14ac:dyDescent="0.2">
      <c r="B7278" s="13"/>
      <c r="C7278" s="12"/>
      <c r="D7278" s="12"/>
      <c r="E7278" s="12"/>
      <c r="F7278" s="12"/>
      <c r="G7278" s="12"/>
      <c r="H7278" s="12"/>
      <c r="I7278" s="15"/>
      <c r="J7278" s="31"/>
      <c r="K7278" s="180"/>
      <c r="L7278" s="40"/>
      <c r="M7278" s="14"/>
      <c r="N7278" s="16"/>
      <c r="O7278" s="49"/>
      <c r="P7278" s="64"/>
      <c r="Q7278" s="18"/>
      <c r="R7278" s="181">
        <f t="shared" si="1023"/>
        <v>0</v>
      </c>
      <c r="S7278" s="181">
        <f t="shared" si="1024"/>
        <v>0</v>
      </c>
      <c r="T7278" s="181">
        <f t="shared" si="1025"/>
        <v>0</v>
      </c>
      <c r="AQ7278" s="1">
        <f>COUNT(L$11:L7278)</f>
        <v>37</v>
      </c>
      <c r="AR7278" s="43">
        <f t="shared" si="1026"/>
        <v>40933</v>
      </c>
      <c r="AS7278" s="44">
        <f t="shared" si="1027"/>
        <v>89.120000000000019</v>
      </c>
      <c r="AT7278" s="10" t="str">
        <f t="shared" si="1028"/>
        <v/>
      </c>
      <c r="AU7278" s="20" t="str">
        <f t="shared" si="1029"/>
        <v/>
      </c>
      <c r="AV7278" s="42">
        <f t="shared" si="1030"/>
        <v>1</v>
      </c>
      <c r="AW7278" s="89">
        <f t="shared" si="1031"/>
        <v>0</v>
      </c>
      <c r="AX7278" s="168"/>
      <c r="AY7278" s="60"/>
      <c r="AZ7278" s="61"/>
      <c r="BB7278" s="61" t="str">
        <f>IF(Settings!I7274&lt;&gt;"",Settings!I7274,"")</f>
        <v/>
      </c>
    </row>
    <row r="7279" spans="2:54" x14ac:dyDescent="0.2">
      <c r="B7279" s="13"/>
      <c r="C7279" s="12"/>
      <c r="D7279" s="12"/>
      <c r="E7279" s="12"/>
      <c r="F7279" s="12"/>
      <c r="G7279" s="12"/>
      <c r="H7279" s="12"/>
      <c r="I7279" s="15"/>
      <c r="J7279" s="31"/>
      <c r="K7279" s="180"/>
      <c r="L7279" s="40"/>
      <c r="M7279" s="14"/>
      <c r="N7279" s="16"/>
      <c r="O7279" s="49"/>
      <c r="P7279" s="64"/>
      <c r="Q7279" s="18"/>
      <c r="R7279" s="181">
        <f t="shared" si="1023"/>
        <v>0</v>
      </c>
      <c r="S7279" s="181">
        <f t="shared" si="1024"/>
        <v>0</v>
      </c>
      <c r="T7279" s="181">
        <f t="shared" si="1025"/>
        <v>0</v>
      </c>
      <c r="AQ7279" s="1">
        <f>COUNT(L$11:L7279)</f>
        <v>37</v>
      </c>
      <c r="AR7279" s="43">
        <f t="shared" si="1026"/>
        <v>40933</v>
      </c>
      <c r="AS7279" s="44">
        <f t="shared" si="1027"/>
        <v>89.120000000000019</v>
      </c>
      <c r="AT7279" s="10" t="str">
        <f t="shared" si="1028"/>
        <v/>
      </c>
      <c r="AU7279" s="20" t="str">
        <f t="shared" si="1029"/>
        <v/>
      </c>
      <c r="AV7279" s="42">
        <f t="shared" si="1030"/>
        <v>1</v>
      </c>
      <c r="AW7279" s="89">
        <f t="shared" si="1031"/>
        <v>0</v>
      </c>
      <c r="AX7279" s="168"/>
      <c r="AY7279" s="60"/>
      <c r="AZ7279" s="61"/>
      <c r="BB7279" s="61" t="str">
        <f>IF(Settings!I7275&lt;&gt;"",Settings!I7275,"")</f>
        <v/>
      </c>
    </row>
    <row r="7280" spans="2:54" x14ac:dyDescent="0.2">
      <c r="B7280" s="13"/>
      <c r="C7280" s="12"/>
      <c r="D7280" s="12"/>
      <c r="E7280" s="12"/>
      <c r="F7280" s="12"/>
      <c r="G7280" s="12"/>
      <c r="H7280" s="12"/>
      <c r="I7280" s="15"/>
      <c r="J7280" s="31"/>
      <c r="K7280" s="180"/>
      <c r="L7280" s="40"/>
      <c r="M7280" s="14"/>
      <c r="N7280" s="16"/>
      <c r="O7280" s="49"/>
      <c r="P7280" s="64"/>
      <c r="Q7280" s="18"/>
      <c r="R7280" s="181">
        <f t="shared" si="1023"/>
        <v>0</v>
      </c>
      <c r="S7280" s="181">
        <f t="shared" si="1024"/>
        <v>0</v>
      </c>
      <c r="T7280" s="181">
        <f t="shared" si="1025"/>
        <v>0</v>
      </c>
      <c r="AQ7280" s="1">
        <f>COUNT(L$11:L7280)</f>
        <v>37</v>
      </c>
      <c r="AR7280" s="43">
        <f t="shared" si="1026"/>
        <v>40933</v>
      </c>
      <c r="AS7280" s="44">
        <f t="shared" si="1027"/>
        <v>89.120000000000019</v>
      </c>
      <c r="AT7280" s="10" t="str">
        <f t="shared" si="1028"/>
        <v/>
      </c>
      <c r="AU7280" s="20" t="str">
        <f t="shared" si="1029"/>
        <v/>
      </c>
      <c r="AV7280" s="42">
        <f t="shared" si="1030"/>
        <v>1</v>
      </c>
      <c r="AW7280" s="89">
        <f t="shared" si="1031"/>
        <v>0</v>
      </c>
      <c r="AX7280" s="168"/>
      <c r="AY7280" s="60"/>
      <c r="AZ7280" s="61"/>
      <c r="BB7280" s="61" t="str">
        <f>IF(Settings!I7276&lt;&gt;"",Settings!I7276,"")</f>
        <v/>
      </c>
    </row>
    <row r="7281" spans="2:54" x14ac:dyDescent="0.2">
      <c r="B7281" s="13"/>
      <c r="C7281" s="12"/>
      <c r="D7281" s="12"/>
      <c r="E7281" s="12"/>
      <c r="F7281" s="12"/>
      <c r="G7281" s="12"/>
      <c r="H7281" s="12"/>
      <c r="I7281" s="15"/>
      <c r="J7281" s="31"/>
      <c r="K7281" s="180"/>
      <c r="L7281" s="40"/>
      <c r="M7281" s="14"/>
      <c r="N7281" s="16"/>
      <c r="O7281" s="49"/>
      <c r="P7281" s="64"/>
      <c r="Q7281" s="18"/>
      <c r="R7281" s="181">
        <f t="shared" si="1023"/>
        <v>0</v>
      </c>
      <c r="S7281" s="181">
        <f t="shared" si="1024"/>
        <v>0</v>
      </c>
      <c r="T7281" s="181">
        <f t="shared" si="1025"/>
        <v>0</v>
      </c>
      <c r="AQ7281" s="1">
        <f>COUNT(L$11:L7281)</f>
        <v>37</v>
      </c>
      <c r="AR7281" s="43">
        <f t="shared" si="1026"/>
        <v>40933</v>
      </c>
      <c r="AS7281" s="44">
        <f t="shared" si="1027"/>
        <v>89.120000000000019</v>
      </c>
      <c r="AT7281" s="10" t="str">
        <f t="shared" si="1028"/>
        <v/>
      </c>
      <c r="AU7281" s="20" t="str">
        <f t="shared" si="1029"/>
        <v/>
      </c>
      <c r="AV7281" s="42">
        <f t="shared" si="1030"/>
        <v>1</v>
      </c>
      <c r="AW7281" s="89">
        <f t="shared" si="1031"/>
        <v>0</v>
      </c>
      <c r="AX7281" s="168"/>
      <c r="AY7281" s="60"/>
      <c r="AZ7281" s="61"/>
      <c r="BB7281" s="61" t="str">
        <f>IF(Settings!I7277&lt;&gt;"",Settings!I7277,"")</f>
        <v/>
      </c>
    </row>
    <row r="7282" spans="2:54" x14ac:dyDescent="0.2">
      <c r="B7282" s="13"/>
      <c r="C7282" s="12"/>
      <c r="D7282" s="12"/>
      <c r="E7282" s="12"/>
      <c r="F7282" s="12"/>
      <c r="G7282" s="12"/>
      <c r="H7282" s="12"/>
      <c r="I7282" s="15"/>
      <c r="J7282" s="31"/>
      <c r="K7282" s="180"/>
      <c r="L7282" s="40"/>
      <c r="M7282" s="14"/>
      <c r="N7282" s="16"/>
      <c r="O7282" s="49"/>
      <c r="P7282" s="64"/>
      <c r="Q7282" s="18"/>
      <c r="R7282" s="181">
        <f t="shared" si="1023"/>
        <v>0</v>
      </c>
      <c r="S7282" s="181">
        <f t="shared" si="1024"/>
        <v>0</v>
      </c>
      <c r="T7282" s="181">
        <f t="shared" si="1025"/>
        <v>0</v>
      </c>
      <c r="AQ7282" s="1">
        <f>COUNT(L$11:L7282)</f>
        <v>37</v>
      </c>
      <c r="AR7282" s="43">
        <f t="shared" si="1026"/>
        <v>40933</v>
      </c>
      <c r="AS7282" s="44">
        <f t="shared" si="1027"/>
        <v>89.120000000000019</v>
      </c>
      <c r="AT7282" s="10" t="str">
        <f t="shared" si="1028"/>
        <v/>
      </c>
      <c r="AU7282" s="20" t="str">
        <f t="shared" si="1029"/>
        <v/>
      </c>
      <c r="AV7282" s="42">
        <f t="shared" si="1030"/>
        <v>1</v>
      </c>
      <c r="AW7282" s="89">
        <f t="shared" si="1031"/>
        <v>0</v>
      </c>
      <c r="AX7282" s="168"/>
      <c r="AY7282" s="60"/>
      <c r="AZ7282" s="61"/>
      <c r="BB7282" s="61" t="str">
        <f>IF(Settings!I7278&lt;&gt;"",Settings!I7278,"")</f>
        <v/>
      </c>
    </row>
    <row r="7283" spans="2:54" x14ac:dyDescent="0.2">
      <c r="B7283" s="13"/>
      <c r="C7283" s="12"/>
      <c r="D7283" s="12"/>
      <c r="E7283" s="12"/>
      <c r="F7283" s="12"/>
      <c r="G7283" s="12"/>
      <c r="H7283" s="12"/>
      <c r="I7283" s="15"/>
      <c r="J7283" s="31"/>
      <c r="K7283" s="180"/>
      <c r="L7283" s="40"/>
      <c r="M7283" s="14"/>
      <c r="N7283" s="16"/>
      <c r="O7283" s="49"/>
      <c r="P7283" s="64"/>
      <c r="Q7283" s="18"/>
      <c r="R7283" s="181">
        <f t="shared" si="1023"/>
        <v>0</v>
      </c>
      <c r="S7283" s="181">
        <f t="shared" si="1024"/>
        <v>0</v>
      </c>
      <c r="T7283" s="181">
        <f t="shared" si="1025"/>
        <v>0</v>
      </c>
      <c r="AQ7283" s="1">
        <f>COUNT(L$11:L7283)</f>
        <v>37</v>
      </c>
      <c r="AR7283" s="43">
        <f t="shared" si="1026"/>
        <v>40933</v>
      </c>
      <c r="AS7283" s="44">
        <f t="shared" si="1027"/>
        <v>89.120000000000019</v>
      </c>
      <c r="AT7283" s="10" t="str">
        <f t="shared" si="1028"/>
        <v/>
      </c>
      <c r="AU7283" s="20" t="str">
        <f t="shared" si="1029"/>
        <v/>
      </c>
      <c r="AV7283" s="42">
        <f t="shared" si="1030"/>
        <v>1</v>
      </c>
      <c r="AW7283" s="89">
        <f t="shared" si="1031"/>
        <v>0</v>
      </c>
      <c r="AX7283" s="168"/>
      <c r="AY7283" s="60"/>
      <c r="AZ7283" s="61"/>
      <c r="BB7283" s="61" t="str">
        <f>IF(Settings!I7279&lt;&gt;"",Settings!I7279,"")</f>
        <v/>
      </c>
    </row>
    <row r="7284" spans="2:54" x14ac:dyDescent="0.2">
      <c r="B7284" s="13"/>
      <c r="C7284" s="12"/>
      <c r="D7284" s="12"/>
      <c r="E7284" s="12"/>
      <c r="F7284" s="12"/>
      <c r="G7284" s="12"/>
      <c r="H7284" s="12"/>
      <c r="I7284" s="15"/>
      <c r="J7284" s="31"/>
      <c r="K7284" s="180"/>
      <c r="L7284" s="40"/>
      <c r="M7284" s="14"/>
      <c r="N7284" s="16"/>
      <c r="O7284" s="49"/>
      <c r="P7284" s="64"/>
      <c r="Q7284" s="18"/>
      <c r="R7284" s="181">
        <f t="shared" si="1023"/>
        <v>0</v>
      </c>
      <c r="S7284" s="181">
        <f t="shared" si="1024"/>
        <v>0</v>
      </c>
      <c r="T7284" s="181">
        <f t="shared" si="1025"/>
        <v>0</v>
      </c>
      <c r="AQ7284" s="1">
        <f>COUNT(L$11:L7284)</f>
        <v>37</v>
      </c>
      <c r="AR7284" s="43">
        <f t="shared" si="1026"/>
        <v>40933</v>
      </c>
      <c r="AS7284" s="44">
        <f t="shared" si="1027"/>
        <v>89.120000000000019</v>
      </c>
      <c r="AT7284" s="10" t="str">
        <f t="shared" si="1028"/>
        <v/>
      </c>
      <c r="AU7284" s="20" t="str">
        <f t="shared" si="1029"/>
        <v/>
      </c>
      <c r="AV7284" s="42">
        <f t="shared" si="1030"/>
        <v>1</v>
      </c>
      <c r="AW7284" s="89">
        <f t="shared" si="1031"/>
        <v>0</v>
      </c>
      <c r="AX7284" s="168"/>
      <c r="AY7284" s="60"/>
      <c r="AZ7284" s="61"/>
      <c r="BB7284" s="61" t="str">
        <f>IF(Settings!I7280&lt;&gt;"",Settings!I7280,"")</f>
        <v/>
      </c>
    </row>
    <row r="7285" spans="2:54" x14ac:dyDescent="0.2">
      <c r="B7285" s="13"/>
      <c r="C7285" s="12"/>
      <c r="D7285" s="12"/>
      <c r="E7285" s="12"/>
      <c r="F7285" s="12"/>
      <c r="G7285" s="12"/>
      <c r="H7285" s="12"/>
      <c r="I7285" s="15"/>
      <c r="J7285" s="31"/>
      <c r="K7285" s="180"/>
      <c r="L7285" s="40"/>
      <c r="M7285" s="14"/>
      <c r="N7285" s="16"/>
      <c r="O7285" s="49"/>
      <c r="P7285" s="64"/>
      <c r="Q7285" s="18"/>
      <c r="R7285" s="181">
        <f t="shared" si="1023"/>
        <v>0</v>
      </c>
      <c r="S7285" s="181">
        <f t="shared" si="1024"/>
        <v>0</v>
      </c>
      <c r="T7285" s="181">
        <f t="shared" si="1025"/>
        <v>0</v>
      </c>
      <c r="AQ7285" s="1">
        <f>COUNT(L$11:L7285)</f>
        <v>37</v>
      </c>
      <c r="AR7285" s="43">
        <f t="shared" si="1026"/>
        <v>40933</v>
      </c>
      <c r="AS7285" s="44">
        <f t="shared" si="1027"/>
        <v>89.120000000000019</v>
      </c>
      <c r="AT7285" s="10" t="str">
        <f t="shared" si="1028"/>
        <v/>
      </c>
      <c r="AU7285" s="20" t="str">
        <f t="shared" si="1029"/>
        <v/>
      </c>
      <c r="AV7285" s="42">
        <f t="shared" si="1030"/>
        <v>1</v>
      </c>
      <c r="AW7285" s="89">
        <f t="shared" si="1031"/>
        <v>0</v>
      </c>
      <c r="AX7285" s="168"/>
      <c r="AY7285" s="60"/>
      <c r="AZ7285" s="61"/>
      <c r="BB7285" s="61" t="str">
        <f>IF(Settings!I7281&lt;&gt;"",Settings!I7281,"")</f>
        <v/>
      </c>
    </row>
    <row r="7286" spans="2:54" x14ac:dyDescent="0.2">
      <c r="B7286" s="13"/>
      <c r="C7286" s="12"/>
      <c r="D7286" s="12"/>
      <c r="E7286" s="12"/>
      <c r="F7286" s="12"/>
      <c r="G7286" s="12"/>
      <c r="H7286" s="12"/>
      <c r="I7286" s="15"/>
      <c r="J7286" s="31"/>
      <c r="K7286" s="180"/>
      <c r="L7286" s="40"/>
      <c r="M7286" s="14"/>
      <c r="N7286" s="16"/>
      <c r="O7286" s="49"/>
      <c r="P7286" s="64"/>
      <c r="Q7286" s="18"/>
      <c r="R7286" s="181">
        <f t="shared" si="1023"/>
        <v>0</v>
      </c>
      <c r="S7286" s="181">
        <f t="shared" si="1024"/>
        <v>0</v>
      </c>
      <c r="T7286" s="181">
        <f t="shared" si="1025"/>
        <v>0</v>
      </c>
      <c r="AQ7286" s="1">
        <f>COUNT(L$11:L7286)</f>
        <v>37</v>
      </c>
      <c r="AR7286" s="43">
        <f t="shared" si="1026"/>
        <v>40933</v>
      </c>
      <c r="AS7286" s="44">
        <f t="shared" si="1027"/>
        <v>89.120000000000019</v>
      </c>
      <c r="AT7286" s="10" t="str">
        <f t="shared" si="1028"/>
        <v/>
      </c>
      <c r="AU7286" s="20" t="str">
        <f t="shared" si="1029"/>
        <v/>
      </c>
      <c r="AV7286" s="42">
        <f t="shared" si="1030"/>
        <v>1</v>
      </c>
      <c r="AW7286" s="89">
        <f t="shared" si="1031"/>
        <v>0</v>
      </c>
      <c r="AX7286" s="168"/>
      <c r="AY7286" s="60"/>
      <c r="AZ7286" s="61"/>
      <c r="BB7286" s="61" t="str">
        <f>IF(Settings!I7282&lt;&gt;"",Settings!I7282,"")</f>
        <v/>
      </c>
    </row>
    <row r="7287" spans="2:54" x14ac:dyDescent="0.2">
      <c r="B7287" s="13"/>
      <c r="C7287" s="12"/>
      <c r="D7287" s="12"/>
      <c r="E7287" s="12"/>
      <c r="F7287" s="12"/>
      <c r="G7287" s="12"/>
      <c r="H7287" s="12"/>
      <c r="I7287" s="15"/>
      <c r="J7287" s="31"/>
      <c r="K7287" s="180"/>
      <c r="L7287" s="40"/>
      <c r="M7287" s="14"/>
      <c r="N7287" s="16"/>
      <c r="O7287" s="49"/>
      <c r="P7287" s="64"/>
      <c r="Q7287" s="18"/>
      <c r="R7287" s="181">
        <f t="shared" si="1023"/>
        <v>0</v>
      </c>
      <c r="S7287" s="181">
        <f t="shared" si="1024"/>
        <v>0</v>
      </c>
      <c r="T7287" s="181">
        <f t="shared" si="1025"/>
        <v>0</v>
      </c>
      <c r="AQ7287" s="1">
        <f>COUNT(L$11:L7287)</f>
        <v>37</v>
      </c>
      <c r="AR7287" s="43">
        <f t="shared" si="1026"/>
        <v>40933</v>
      </c>
      <c r="AS7287" s="44">
        <f t="shared" si="1027"/>
        <v>89.120000000000019</v>
      </c>
      <c r="AT7287" s="10" t="str">
        <f t="shared" si="1028"/>
        <v/>
      </c>
      <c r="AU7287" s="20" t="str">
        <f t="shared" si="1029"/>
        <v/>
      </c>
      <c r="AV7287" s="42">
        <f t="shared" si="1030"/>
        <v>1</v>
      </c>
      <c r="AW7287" s="89">
        <f t="shared" si="1031"/>
        <v>0</v>
      </c>
      <c r="AX7287" s="168"/>
      <c r="AY7287" s="60"/>
      <c r="AZ7287" s="61"/>
      <c r="BB7287" s="61" t="str">
        <f>IF(Settings!I7283&lt;&gt;"",Settings!I7283,"")</f>
        <v/>
      </c>
    </row>
    <row r="7288" spans="2:54" x14ac:dyDescent="0.2">
      <c r="B7288" s="13"/>
      <c r="C7288" s="12"/>
      <c r="D7288" s="12"/>
      <c r="E7288" s="12"/>
      <c r="F7288" s="12"/>
      <c r="G7288" s="12"/>
      <c r="H7288" s="12"/>
      <c r="I7288" s="15"/>
      <c r="J7288" s="31"/>
      <c r="K7288" s="180"/>
      <c r="L7288" s="40"/>
      <c r="M7288" s="14"/>
      <c r="N7288" s="16"/>
      <c r="O7288" s="49"/>
      <c r="P7288" s="64"/>
      <c r="Q7288" s="18"/>
      <c r="R7288" s="181">
        <f t="shared" si="1023"/>
        <v>0</v>
      </c>
      <c r="S7288" s="181">
        <f t="shared" si="1024"/>
        <v>0</v>
      </c>
      <c r="T7288" s="181">
        <f t="shared" si="1025"/>
        <v>0</v>
      </c>
      <c r="AQ7288" s="1">
        <f>COUNT(L$11:L7288)</f>
        <v>37</v>
      </c>
      <c r="AR7288" s="43">
        <f t="shared" si="1026"/>
        <v>40933</v>
      </c>
      <c r="AS7288" s="44">
        <f t="shared" si="1027"/>
        <v>89.120000000000019</v>
      </c>
      <c r="AT7288" s="10" t="str">
        <f t="shared" si="1028"/>
        <v/>
      </c>
      <c r="AU7288" s="20" t="str">
        <f t="shared" si="1029"/>
        <v/>
      </c>
      <c r="AV7288" s="42">
        <f t="shared" si="1030"/>
        <v>1</v>
      </c>
      <c r="AW7288" s="89">
        <f t="shared" si="1031"/>
        <v>0</v>
      </c>
      <c r="AX7288" s="168"/>
      <c r="AY7288" s="60"/>
      <c r="AZ7288" s="61"/>
      <c r="BB7288" s="61" t="str">
        <f>IF(Settings!I7284&lt;&gt;"",Settings!I7284,"")</f>
        <v/>
      </c>
    </row>
    <row r="7289" spans="2:54" x14ac:dyDescent="0.2">
      <c r="B7289" s="13"/>
      <c r="C7289" s="12"/>
      <c r="D7289" s="12"/>
      <c r="E7289" s="12"/>
      <c r="F7289" s="12"/>
      <c r="G7289" s="12"/>
      <c r="H7289" s="12"/>
      <c r="I7289" s="15"/>
      <c r="J7289" s="31"/>
      <c r="K7289" s="180"/>
      <c r="L7289" s="40"/>
      <c r="M7289" s="14"/>
      <c r="N7289" s="16"/>
      <c r="O7289" s="49"/>
      <c r="P7289" s="64"/>
      <c r="Q7289" s="18"/>
      <c r="R7289" s="181">
        <f t="shared" si="1023"/>
        <v>0</v>
      </c>
      <c r="S7289" s="181">
        <f t="shared" si="1024"/>
        <v>0</v>
      </c>
      <c r="T7289" s="181">
        <f t="shared" si="1025"/>
        <v>0</v>
      </c>
      <c r="AQ7289" s="1">
        <f>COUNT(L$11:L7289)</f>
        <v>37</v>
      </c>
      <c r="AR7289" s="43">
        <f t="shared" si="1026"/>
        <v>40933</v>
      </c>
      <c r="AS7289" s="44">
        <f t="shared" si="1027"/>
        <v>89.120000000000019</v>
      </c>
      <c r="AT7289" s="10" t="str">
        <f t="shared" si="1028"/>
        <v/>
      </c>
      <c r="AU7289" s="20" t="str">
        <f t="shared" si="1029"/>
        <v/>
      </c>
      <c r="AV7289" s="42">
        <f t="shared" si="1030"/>
        <v>1</v>
      </c>
      <c r="AW7289" s="89">
        <f t="shared" si="1031"/>
        <v>0</v>
      </c>
      <c r="AX7289" s="168"/>
      <c r="AY7289" s="60"/>
      <c r="AZ7289" s="61"/>
      <c r="BB7289" s="61" t="str">
        <f>IF(Settings!I7285&lt;&gt;"",Settings!I7285,"")</f>
        <v/>
      </c>
    </row>
    <row r="7290" spans="2:54" x14ac:dyDescent="0.2">
      <c r="B7290" s="13"/>
      <c r="C7290" s="12"/>
      <c r="D7290" s="12"/>
      <c r="E7290" s="12"/>
      <c r="F7290" s="12"/>
      <c r="G7290" s="12"/>
      <c r="H7290" s="12"/>
      <c r="I7290" s="15"/>
      <c r="J7290" s="31"/>
      <c r="K7290" s="180"/>
      <c r="L7290" s="40"/>
      <c r="M7290" s="14"/>
      <c r="N7290" s="16"/>
      <c r="O7290" s="49"/>
      <c r="P7290" s="64"/>
      <c r="Q7290" s="18"/>
      <c r="R7290" s="181">
        <f t="shared" si="1023"/>
        <v>0</v>
      </c>
      <c r="S7290" s="181">
        <f t="shared" si="1024"/>
        <v>0</v>
      </c>
      <c r="T7290" s="181">
        <f t="shared" si="1025"/>
        <v>0</v>
      </c>
      <c r="AQ7290" s="1">
        <f>COUNT(L$11:L7290)</f>
        <v>37</v>
      </c>
      <c r="AR7290" s="43">
        <f t="shared" si="1026"/>
        <v>40933</v>
      </c>
      <c r="AS7290" s="44">
        <f t="shared" si="1027"/>
        <v>89.120000000000019</v>
      </c>
      <c r="AT7290" s="10" t="str">
        <f t="shared" si="1028"/>
        <v/>
      </c>
      <c r="AU7290" s="20" t="str">
        <f t="shared" si="1029"/>
        <v/>
      </c>
      <c r="AV7290" s="42">
        <f t="shared" si="1030"/>
        <v>1</v>
      </c>
      <c r="AW7290" s="89">
        <f t="shared" si="1031"/>
        <v>0</v>
      </c>
      <c r="AX7290" s="168"/>
      <c r="AY7290" s="60"/>
      <c r="AZ7290" s="61"/>
      <c r="BB7290" s="61" t="str">
        <f>IF(Settings!I7286&lt;&gt;"",Settings!I7286,"")</f>
        <v/>
      </c>
    </row>
    <row r="7291" spans="2:54" x14ac:dyDescent="0.2">
      <c r="B7291" s="13"/>
      <c r="C7291" s="12"/>
      <c r="D7291" s="12"/>
      <c r="E7291" s="12"/>
      <c r="F7291" s="12"/>
      <c r="G7291" s="12"/>
      <c r="H7291" s="12"/>
      <c r="I7291" s="15"/>
      <c r="J7291" s="31"/>
      <c r="K7291" s="180"/>
      <c r="L7291" s="40"/>
      <c r="M7291" s="14"/>
      <c r="N7291" s="16"/>
      <c r="O7291" s="49"/>
      <c r="P7291" s="64"/>
      <c r="Q7291" s="18"/>
      <c r="R7291" s="181">
        <f t="shared" si="1023"/>
        <v>0</v>
      </c>
      <c r="S7291" s="181">
        <f t="shared" si="1024"/>
        <v>0</v>
      </c>
      <c r="T7291" s="181">
        <f t="shared" si="1025"/>
        <v>0</v>
      </c>
      <c r="AQ7291" s="1">
        <f>COUNT(L$11:L7291)</f>
        <v>37</v>
      </c>
      <c r="AR7291" s="43">
        <f t="shared" si="1026"/>
        <v>40933</v>
      </c>
      <c r="AS7291" s="44">
        <f t="shared" si="1027"/>
        <v>89.120000000000019</v>
      </c>
      <c r="AT7291" s="10" t="str">
        <f t="shared" si="1028"/>
        <v/>
      </c>
      <c r="AU7291" s="20" t="str">
        <f t="shared" si="1029"/>
        <v/>
      </c>
      <c r="AV7291" s="42">
        <f t="shared" si="1030"/>
        <v>1</v>
      </c>
      <c r="AW7291" s="89">
        <f t="shared" si="1031"/>
        <v>0</v>
      </c>
      <c r="AX7291" s="168"/>
      <c r="AY7291" s="60"/>
      <c r="AZ7291" s="61"/>
      <c r="BB7291" s="61" t="str">
        <f>IF(Settings!I7287&lt;&gt;"",Settings!I7287,"")</f>
        <v/>
      </c>
    </row>
    <row r="7292" spans="2:54" x14ac:dyDescent="0.2">
      <c r="B7292" s="13"/>
      <c r="C7292" s="12"/>
      <c r="D7292" s="12"/>
      <c r="E7292" s="12"/>
      <c r="F7292" s="12"/>
      <c r="G7292" s="12"/>
      <c r="H7292" s="12"/>
      <c r="I7292" s="15"/>
      <c r="J7292" s="31"/>
      <c r="K7292" s="180"/>
      <c r="L7292" s="40"/>
      <c r="M7292" s="14"/>
      <c r="N7292" s="16"/>
      <c r="O7292" s="49"/>
      <c r="P7292" s="64"/>
      <c r="Q7292" s="18"/>
      <c r="R7292" s="181">
        <f t="shared" si="1023"/>
        <v>0</v>
      </c>
      <c r="S7292" s="181">
        <f t="shared" si="1024"/>
        <v>0</v>
      </c>
      <c r="T7292" s="181">
        <f t="shared" si="1025"/>
        <v>0</v>
      </c>
      <c r="AQ7292" s="1">
        <f>COUNT(L$11:L7292)</f>
        <v>37</v>
      </c>
      <c r="AR7292" s="43">
        <f t="shared" si="1026"/>
        <v>40933</v>
      </c>
      <c r="AS7292" s="44">
        <f t="shared" si="1027"/>
        <v>89.120000000000019</v>
      </c>
      <c r="AT7292" s="10" t="str">
        <f t="shared" si="1028"/>
        <v/>
      </c>
      <c r="AU7292" s="20" t="str">
        <f t="shared" si="1029"/>
        <v/>
      </c>
      <c r="AV7292" s="42">
        <f t="shared" si="1030"/>
        <v>1</v>
      </c>
      <c r="AW7292" s="89">
        <f t="shared" si="1031"/>
        <v>0</v>
      </c>
      <c r="AX7292" s="168"/>
      <c r="AY7292" s="60"/>
      <c r="AZ7292" s="61"/>
      <c r="BB7292" s="61" t="str">
        <f>IF(Settings!I7288&lt;&gt;"",Settings!I7288,"")</f>
        <v/>
      </c>
    </row>
    <row r="7293" spans="2:54" x14ac:dyDescent="0.2">
      <c r="B7293" s="13"/>
      <c r="C7293" s="12"/>
      <c r="D7293" s="12"/>
      <c r="E7293" s="12"/>
      <c r="F7293" s="12"/>
      <c r="G7293" s="12"/>
      <c r="H7293" s="12"/>
      <c r="I7293" s="15"/>
      <c r="J7293" s="31"/>
      <c r="K7293" s="180"/>
      <c r="L7293" s="40"/>
      <c r="M7293" s="14"/>
      <c r="N7293" s="16"/>
      <c r="O7293" s="49"/>
      <c r="P7293" s="64"/>
      <c r="Q7293" s="18"/>
      <c r="R7293" s="181">
        <f t="shared" si="1023"/>
        <v>0</v>
      </c>
      <c r="S7293" s="181">
        <f t="shared" si="1024"/>
        <v>0</v>
      </c>
      <c r="T7293" s="181">
        <f t="shared" si="1025"/>
        <v>0</v>
      </c>
      <c r="AQ7293" s="1">
        <f>COUNT(L$11:L7293)</f>
        <v>37</v>
      </c>
      <c r="AR7293" s="43">
        <f t="shared" si="1026"/>
        <v>40933</v>
      </c>
      <c r="AS7293" s="44">
        <f t="shared" si="1027"/>
        <v>89.120000000000019</v>
      </c>
      <c r="AT7293" s="10" t="str">
        <f t="shared" si="1028"/>
        <v/>
      </c>
      <c r="AU7293" s="20" t="str">
        <f t="shared" si="1029"/>
        <v/>
      </c>
      <c r="AV7293" s="42">
        <f t="shared" si="1030"/>
        <v>1</v>
      </c>
      <c r="AW7293" s="89">
        <f t="shared" si="1031"/>
        <v>0</v>
      </c>
      <c r="AX7293" s="168"/>
      <c r="AY7293" s="60"/>
      <c r="AZ7293" s="61"/>
      <c r="BB7293" s="61" t="str">
        <f>IF(Settings!I7289&lt;&gt;"",Settings!I7289,"")</f>
        <v/>
      </c>
    </row>
    <row r="7294" spans="2:54" x14ac:dyDescent="0.2">
      <c r="B7294" s="13"/>
      <c r="C7294" s="12"/>
      <c r="D7294" s="12"/>
      <c r="E7294" s="12"/>
      <c r="F7294" s="12"/>
      <c r="G7294" s="12"/>
      <c r="H7294" s="12"/>
      <c r="I7294" s="15"/>
      <c r="J7294" s="31"/>
      <c r="K7294" s="180"/>
      <c r="L7294" s="40"/>
      <c r="M7294" s="14"/>
      <c r="N7294" s="16"/>
      <c r="O7294" s="49"/>
      <c r="P7294" s="64"/>
      <c r="Q7294" s="18"/>
      <c r="R7294" s="181">
        <f t="shared" si="1023"/>
        <v>0</v>
      </c>
      <c r="S7294" s="181">
        <f t="shared" si="1024"/>
        <v>0</v>
      </c>
      <c r="T7294" s="181">
        <f t="shared" si="1025"/>
        <v>0</v>
      </c>
      <c r="AQ7294" s="1">
        <f>COUNT(L$11:L7294)</f>
        <v>37</v>
      </c>
      <c r="AR7294" s="43">
        <f t="shared" si="1026"/>
        <v>40933</v>
      </c>
      <c r="AS7294" s="44">
        <f t="shared" si="1027"/>
        <v>89.120000000000019</v>
      </c>
      <c r="AT7294" s="10" t="str">
        <f t="shared" si="1028"/>
        <v/>
      </c>
      <c r="AU7294" s="20" t="str">
        <f t="shared" si="1029"/>
        <v/>
      </c>
      <c r="AV7294" s="42">
        <f t="shared" si="1030"/>
        <v>1</v>
      </c>
      <c r="AW7294" s="89">
        <f t="shared" si="1031"/>
        <v>0</v>
      </c>
      <c r="AX7294" s="168"/>
      <c r="AY7294" s="60"/>
      <c r="AZ7294" s="61"/>
      <c r="BB7294" s="61" t="str">
        <f>IF(Settings!I7290&lt;&gt;"",Settings!I7290,"")</f>
        <v/>
      </c>
    </row>
    <row r="7295" spans="2:54" x14ac:dyDescent="0.2">
      <c r="B7295" s="13"/>
      <c r="C7295" s="12"/>
      <c r="D7295" s="12"/>
      <c r="E7295" s="12"/>
      <c r="F7295" s="12"/>
      <c r="G7295" s="12"/>
      <c r="H7295" s="12"/>
      <c r="I7295" s="15"/>
      <c r="J7295" s="31"/>
      <c r="K7295" s="180"/>
      <c r="L7295" s="40"/>
      <c r="M7295" s="14"/>
      <c r="N7295" s="16"/>
      <c r="O7295" s="49"/>
      <c r="P7295" s="64"/>
      <c r="Q7295" s="18"/>
      <c r="R7295" s="181">
        <f t="shared" si="1023"/>
        <v>0</v>
      </c>
      <c r="S7295" s="181">
        <f t="shared" si="1024"/>
        <v>0</v>
      </c>
      <c r="T7295" s="181">
        <f t="shared" si="1025"/>
        <v>0</v>
      </c>
      <c r="AQ7295" s="1">
        <f>COUNT(L$11:L7295)</f>
        <v>37</v>
      </c>
      <c r="AR7295" s="43">
        <f t="shared" si="1026"/>
        <v>40933</v>
      </c>
      <c r="AS7295" s="44">
        <f t="shared" si="1027"/>
        <v>89.120000000000019</v>
      </c>
      <c r="AT7295" s="10" t="str">
        <f t="shared" si="1028"/>
        <v/>
      </c>
      <c r="AU7295" s="20" t="str">
        <f t="shared" si="1029"/>
        <v/>
      </c>
      <c r="AV7295" s="42">
        <f t="shared" si="1030"/>
        <v>1</v>
      </c>
      <c r="AW7295" s="89">
        <f t="shared" si="1031"/>
        <v>0</v>
      </c>
      <c r="AX7295" s="168"/>
      <c r="AY7295" s="60"/>
      <c r="AZ7295" s="61"/>
      <c r="BB7295" s="61" t="str">
        <f>IF(Settings!I7291&lt;&gt;"",Settings!I7291,"")</f>
        <v/>
      </c>
    </row>
    <row r="7296" spans="2:54" x14ac:dyDescent="0.2">
      <c r="B7296" s="13"/>
      <c r="C7296" s="12"/>
      <c r="D7296" s="12"/>
      <c r="E7296" s="12"/>
      <c r="F7296" s="12"/>
      <c r="G7296" s="12"/>
      <c r="H7296" s="12"/>
      <c r="I7296" s="15"/>
      <c r="J7296" s="31"/>
      <c r="K7296" s="180"/>
      <c r="L7296" s="40"/>
      <c r="M7296" s="14"/>
      <c r="N7296" s="16"/>
      <c r="O7296" s="49"/>
      <c r="P7296" s="64"/>
      <c r="Q7296" s="18"/>
      <c r="R7296" s="181">
        <f t="shared" si="1023"/>
        <v>0</v>
      </c>
      <c r="S7296" s="181">
        <f t="shared" si="1024"/>
        <v>0</v>
      </c>
      <c r="T7296" s="181">
        <f t="shared" si="1025"/>
        <v>0</v>
      </c>
      <c r="AQ7296" s="1">
        <f>COUNT(L$11:L7296)</f>
        <v>37</v>
      </c>
      <c r="AR7296" s="43">
        <f t="shared" si="1026"/>
        <v>40933</v>
      </c>
      <c r="AS7296" s="44">
        <f t="shared" si="1027"/>
        <v>89.120000000000019</v>
      </c>
      <c r="AT7296" s="10" t="str">
        <f t="shared" si="1028"/>
        <v/>
      </c>
      <c r="AU7296" s="20" t="str">
        <f t="shared" si="1029"/>
        <v/>
      </c>
      <c r="AV7296" s="42">
        <f t="shared" si="1030"/>
        <v>1</v>
      </c>
      <c r="AW7296" s="89">
        <f t="shared" si="1031"/>
        <v>0</v>
      </c>
      <c r="AX7296" s="168"/>
      <c r="AY7296" s="60"/>
      <c r="AZ7296" s="61"/>
      <c r="BB7296" s="61" t="str">
        <f>IF(Settings!I7292&lt;&gt;"",Settings!I7292,"")</f>
        <v/>
      </c>
    </row>
    <row r="7297" spans="2:54" x14ac:dyDescent="0.2">
      <c r="B7297" s="13"/>
      <c r="C7297" s="12"/>
      <c r="D7297" s="12"/>
      <c r="E7297" s="12"/>
      <c r="F7297" s="12"/>
      <c r="G7297" s="12"/>
      <c r="H7297" s="12"/>
      <c r="I7297" s="15"/>
      <c r="J7297" s="31"/>
      <c r="K7297" s="180"/>
      <c r="L7297" s="40"/>
      <c r="M7297" s="14"/>
      <c r="N7297" s="16"/>
      <c r="O7297" s="49"/>
      <c r="P7297" s="64"/>
      <c r="Q7297" s="18"/>
      <c r="R7297" s="181">
        <f t="shared" si="1023"/>
        <v>0</v>
      </c>
      <c r="S7297" s="181">
        <f t="shared" si="1024"/>
        <v>0</v>
      </c>
      <c r="T7297" s="181">
        <f t="shared" si="1025"/>
        <v>0</v>
      </c>
      <c r="AQ7297" s="1">
        <f>COUNT(L$11:L7297)</f>
        <v>37</v>
      </c>
      <c r="AR7297" s="43">
        <f t="shared" si="1026"/>
        <v>40933</v>
      </c>
      <c r="AS7297" s="44">
        <f t="shared" si="1027"/>
        <v>89.120000000000019</v>
      </c>
      <c r="AT7297" s="10" t="str">
        <f t="shared" si="1028"/>
        <v/>
      </c>
      <c r="AU7297" s="20" t="str">
        <f t="shared" si="1029"/>
        <v/>
      </c>
      <c r="AV7297" s="42">
        <f t="shared" si="1030"/>
        <v>1</v>
      </c>
      <c r="AW7297" s="89">
        <f t="shared" si="1031"/>
        <v>0</v>
      </c>
      <c r="AX7297" s="168"/>
      <c r="AY7297" s="60"/>
      <c r="AZ7297" s="61"/>
      <c r="BB7297" s="61" t="str">
        <f>IF(Settings!I7293&lt;&gt;"",Settings!I7293,"")</f>
        <v/>
      </c>
    </row>
    <row r="7298" spans="2:54" x14ac:dyDescent="0.2">
      <c r="B7298" s="13"/>
      <c r="C7298" s="12"/>
      <c r="D7298" s="12"/>
      <c r="E7298" s="12"/>
      <c r="F7298" s="12"/>
      <c r="G7298" s="12"/>
      <c r="H7298" s="12"/>
      <c r="I7298" s="15"/>
      <c r="J7298" s="31"/>
      <c r="K7298" s="180"/>
      <c r="L7298" s="40"/>
      <c r="M7298" s="14"/>
      <c r="N7298" s="16"/>
      <c r="O7298" s="49"/>
      <c r="P7298" s="64"/>
      <c r="Q7298" s="18"/>
      <c r="R7298" s="181">
        <f t="shared" si="1023"/>
        <v>0</v>
      </c>
      <c r="S7298" s="181">
        <f t="shared" si="1024"/>
        <v>0</v>
      </c>
      <c r="T7298" s="181">
        <f t="shared" si="1025"/>
        <v>0</v>
      </c>
      <c r="AQ7298" s="1">
        <f>COUNT(L$11:L7298)</f>
        <v>37</v>
      </c>
      <c r="AR7298" s="43">
        <f t="shared" si="1026"/>
        <v>40933</v>
      </c>
      <c r="AS7298" s="44">
        <f t="shared" si="1027"/>
        <v>89.120000000000019</v>
      </c>
      <c r="AT7298" s="10" t="str">
        <f t="shared" si="1028"/>
        <v/>
      </c>
      <c r="AU7298" s="20" t="str">
        <f t="shared" si="1029"/>
        <v/>
      </c>
      <c r="AV7298" s="42">
        <f t="shared" si="1030"/>
        <v>1</v>
      </c>
      <c r="AW7298" s="89">
        <f t="shared" si="1031"/>
        <v>0</v>
      </c>
      <c r="AX7298" s="168"/>
      <c r="AY7298" s="60"/>
      <c r="AZ7298" s="61"/>
      <c r="BB7298" s="61" t="str">
        <f>IF(Settings!I7294&lt;&gt;"",Settings!I7294,"")</f>
        <v/>
      </c>
    </row>
    <row r="7299" spans="2:54" x14ac:dyDescent="0.2">
      <c r="B7299" s="13"/>
      <c r="C7299" s="12"/>
      <c r="D7299" s="12"/>
      <c r="E7299" s="12"/>
      <c r="F7299" s="12"/>
      <c r="G7299" s="12"/>
      <c r="H7299" s="12"/>
      <c r="I7299" s="15"/>
      <c r="J7299" s="31"/>
      <c r="K7299" s="180"/>
      <c r="L7299" s="40"/>
      <c r="M7299" s="14"/>
      <c r="N7299" s="16"/>
      <c r="O7299" s="49"/>
      <c r="P7299" s="64"/>
      <c r="Q7299" s="18"/>
      <c r="R7299" s="181">
        <f t="shared" si="1023"/>
        <v>0</v>
      </c>
      <c r="S7299" s="181">
        <f t="shared" si="1024"/>
        <v>0</v>
      </c>
      <c r="T7299" s="181">
        <f t="shared" si="1025"/>
        <v>0</v>
      </c>
      <c r="AQ7299" s="1">
        <f>COUNT(L$11:L7299)</f>
        <v>37</v>
      </c>
      <c r="AR7299" s="43">
        <f t="shared" si="1026"/>
        <v>40933</v>
      </c>
      <c r="AS7299" s="44">
        <f t="shared" si="1027"/>
        <v>89.120000000000019</v>
      </c>
      <c r="AT7299" s="10" t="str">
        <f t="shared" si="1028"/>
        <v/>
      </c>
      <c r="AU7299" s="20" t="str">
        <f t="shared" si="1029"/>
        <v/>
      </c>
      <c r="AV7299" s="42">
        <f t="shared" si="1030"/>
        <v>1</v>
      </c>
      <c r="AW7299" s="89">
        <f t="shared" si="1031"/>
        <v>0</v>
      </c>
      <c r="AX7299" s="168"/>
      <c r="AY7299" s="60"/>
      <c r="AZ7299" s="61"/>
      <c r="BB7299" s="61" t="str">
        <f>IF(Settings!I7295&lt;&gt;"",Settings!I7295,"")</f>
        <v/>
      </c>
    </row>
    <row r="7300" spans="2:54" x14ac:dyDescent="0.2">
      <c r="B7300" s="13"/>
      <c r="C7300" s="12"/>
      <c r="D7300" s="12"/>
      <c r="E7300" s="12"/>
      <c r="F7300" s="12"/>
      <c r="G7300" s="12"/>
      <c r="H7300" s="12"/>
      <c r="I7300" s="15"/>
      <c r="J7300" s="31"/>
      <c r="K7300" s="180"/>
      <c r="L7300" s="40"/>
      <c r="M7300" s="14"/>
      <c r="N7300" s="16"/>
      <c r="O7300" s="49"/>
      <c r="P7300" s="64"/>
      <c r="Q7300" s="18"/>
      <c r="R7300" s="181">
        <f t="shared" si="1023"/>
        <v>0</v>
      </c>
      <c r="S7300" s="181">
        <f t="shared" si="1024"/>
        <v>0</v>
      </c>
      <c r="T7300" s="181">
        <f t="shared" si="1025"/>
        <v>0</v>
      </c>
      <c r="AQ7300" s="1">
        <f>COUNT(L$11:L7300)</f>
        <v>37</v>
      </c>
      <c r="AR7300" s="43">
        <f t="shared" si="1026"/>
        <v>40933</v>
      </c>
      <c r="AS7300" s="44">
        <f t="shared" si="1027"/>
        <v>89.120000000000019</v>
      </c>
      <c r="AT7300" s="10" t="str">
        <f t="shared" si="1028"/>
        <v/>
      </c>
      <c r="AU7300" s="20" t="str">
        <f t="shared" si="1029"/>
        <v/>
      </c>
      <c r="AV7300" s="42">
        <f t="shared" si="1030"/>
        <v>1</v>
      </c>
      <c r="AW7300" s="89">
        <f t="shared" si="1031"/>
        <v>0</v>
      </c>
      <c r="AX7300" s="168"/>
      <c r="AY7300" s="60"/>
      <c r="AZ7300" s="61"/>
      <c r="BB7300" s="61" t="str">
        <f>IF(Settings!I7296&lt;&gt;"",Settings!I7296,"")</f>
        <v/>
      </c>
    </row>
    <row r="7301" spans="2:54" x14ac:dyDescent="0.2">
      <c r="B7301" s="13"/>
      <c r="C7301" s="12"/>
      <c r="D7301" s="12"/>
      <c r="E7301" s="12"/>
      <c r="F7301" s="12"/>
      <c r="G7301" s="12"/>
      <c r="H7301" s="12"/>
      <c r="I7301" s="15"/>
      <c r="J7301" s="31"/>
      <c r="K7301" s="180"/>
      <c r="L7301" s="40"/>
      <c r="M7301" s="14"/>
      <c r="N7301" s="16"/>
      <c r="O7301" s="49"/>
      <c r="P7301" s="64"/>
      <c r="Q7301" s="18"/>
      <c r="R7301" s="181">
        <f t="shared" si="1023"/>
        <v>0</v>
      </c>
      <c r="S7301" s="181">
        <f t="shared" si="1024"/>
        <v>0</v>
      </c>
      <c r="T7301" s="181">
        <f t="shared" si="1025"/>
        <v>0</v>
      </c>
      <c r="AQ7301" s="1">
        <f>COUNT(L$11:L7301)</f>
        <v>37</v>
      </c>
      <c r="AR7301" s="43">
        <f t="shared" si="1026"/>
        <v>40933</v>
      </c>
      <c r="AS7301" s="44">
        <f t="shared" si="1027"/>
        <v>89.120000000000019</v>
      </c>
      <c r="AT7301" s="10" t="str">
        <f t="shared" si="1028"/>
        <v/>
      </c>
      <c r="AU7301" s="20" t="str">
        <f t="shared" si="1029"/>
        <v/>
      </c>
      <c r="AV7301" s="42">
        <f t="shared" si="1030"/>
        <v>1</v>
      </c>
      <c r="AW7301" s="89">
        <f t="shared" si="1031"/>
        <v>0</v>
      </c>
      <c r="AX7301" s="168"/>
      <c r="AY7301" s="60"/>
      <c r="AZ7301" s="61"/>
      <c r="BB7301" s="61" t="str">
        <f>IF(Settings!I7297&lt;&gt;"",Settings!I7297,"")</f>
        <v/>
      </c>
    </row>
    <row r="7302" spans="2:54" x14ac:dyDescent="0.2">
      <c r="B7302" s="13"/>
      <c r="C7302" s="12"/>
      <c r="D7302" s="12"/>
      <c r="E7302" s="12"/>
      <c r="F7302" s="12"/>
      <c r="G7302" s="12"/>
      <c r="H7302" s="12"/>
      <c r="I7302" s="15"/>
      <c r="J7302" s="31"/>
      <c r="K7302" s="180"/>
      <c r="L7302" s="40"/>
      <c r="M7302" s="14"/>
      <c r="N7302" s="16"/>
      <c r="O7302" s="49"/>
      <c r="P7302" s="64"/>
      <c r="Q7302" s="18"/>
      <c r="R7302" s="181">
        <f t="shared" si="1023"/>
        <v>0</v>
      </c>
      <c r="S7302" s="181">
        <f t="shared" si="1024"/>
        <v>0</v>
      </c>
      <c r="T7302" s="181">
        <f t="shared" si="1025"/>
        <v>0</v>
      </c>
      <c r="AQ7302" s="1">
        <f>COUNT(L$11:L7302)</f>
        <v>37</v>
      </c>
      <c r="AR7302" s="43">
        <f t="shared" si="1026"/>
        <v>40933</v>
      </c>
      <c r="AS7302" s="44">
        <f t="shared" si="1027"/>
        <v>89.120000000000019</v>
      </c>
      <c r="AT7302" s="10" t="str">
        <f t="shared" si="1028"/>
        <v/>
      </c>
      <c r="AU7302" s="20" t="str">
        <f t="shared" si="1029"/>
        <v/>
      </c>
      <c r="AV7302" s="42">
        <f t="shared" si="1030"/>
        <v>1</v>
      </c>
      <c r="AW7302" s="89">
        <f t="shared" si="1031"/>
        <v>0</v>
      </c>
      <c r="AX7302" s="168"/>
      <c r="AY7302" s="60"/>
      <c r="AZ7302" s="61"/>
      <c r="BB7302" s="61" t="str">
        <f>IF(Settings!I7298&lt;&gt;"",Settings!I7298,"")</f>
        <v/>
      </c>
    </row>
    <row r="7303" spans="2:54" x14ac:dyDescent="0.2">
      <c r="B7303" s="13"/>
      <c r="C7303" s="12"/>
      <c r="D7303" s="12"/>
      <c r="E7303" s="12"/>
      <c r="F7303" s="12"/>
      <c r="G7303" s="12"/>
      <c r="H7303" s="12"/>
      <c r="I7303" s="15"/>
      <c r="J7303" s="31"/>
      <c r="K7303" s="180"/>
      <c r="L7303" s="40"/>
      <c r="M7303" s="14"/>
      <c r="N7303" s="16"/>
      <c r="O7303" s="49"/>
      <c r="P7303" s="64"/>
      <c r="Q7303" s="18"/>
      <c r="R7303" s="181">
        <f t="shared" si="1023"/>
        <v>0</v>
      </c>
      <c r="S7303" s="181">
        <f t="shared" si="1024"/>
        <v>0</v>
      </c>
      <c r="T7303" s="181">
        <f t="shared" si="1025"/>
        <v>0</v>
      </c>
      <c r="AQ7303" s="1">
        <f>COUNT(L$11:L7303)</f>
        <v>37</v>
      </c>
      <c r="AR7303" s="43">
        <f t="shared" si="1026"/>
        <v>40933</v>
      </c>
      <c r="AS7303" s="44">
        <f t="shared" si="1027"/>
        <v>89.120000000000019</v>
      </c>
      <c r="AT7303" s="10" t="str">
        <f t="shared" si="1028"/>
        <v/>
      </c>
      <c r="AU7303" s="20" t="str">
        <f t="shared" si="1029"/>
        <v/>
      </c>
      <c r="AV7303" s="42">
        <f t="shared" si="1030"/>
        <v>1</v>
      </c>
      <c r="AW7303" s="89">
        <f t="shared" si="1031"/>
        <v>0</v>
      </c>
      <c r="AX7303" s="168"/>
      <c r="AY7303" s="60"/>
      <c r="AZ7303" s="61"/>
      <c r="BB7303" s="61" t="str">
        <f>IF(Settings!I7299&lt;&gt;"",Settings!I7299,"")</f>
        <v/>
      </c>
    </row>
    <row r="7304" spans="2:54" x14ac:dyDescent="0.2">
      <c r="B7304" s="13"/>
      <c r="C7304" s="12"/>
      <c r="D7304" s="12"/>
      <c r="E7304" s="12"/>
      <c r="F7304" s="12"/>
      <c r="G7304" s="12"/>
      <c r="H7304" s="12"/>
      <c r="I7304" s="15"/>
      <c r="J7304" s="31"/>
      <c r="K7304" s="180"/>
      <c r="L7304" s="40"/>
      <c r="M7304" s="14"/>
      <c r="N7304" s="16"/>
      <c r="O7304" s="49"/>
      <c r="P7304" s="64"/>
      <c r="Q7304" s="18"/>
      <c r="R7304" s="181">
        <f t="shared" si="1023"/>
        <v>0</v>
      </c>
      <c r="S7304" s="181">
        <f t="shared" si="1024"/>
        <v>0</v>
      </c>
      <c r="T7304" s="181">
        <f t="shared" si="1025"/>
        <v>0</v>
      </c>
      <c r="AQ7304" s="1">
        <f>COUNT(L$11:L7304)</f>
        <v>37</v>
      </c>
      <c r="AR7304" s="43">
        <f t="shared" si="1026"/>
        <v>40933</v>
      </c>
      <c r="AS7304" s="44">
        <f t="shared" si="1027"/>
        <v>89.120000000000019</v>
      </c>
      <c r="AT7304" s="10" t="str">
        <f t="shared" si="1028"/>
        <v/>
      </c>
      <c r="AU7304" s="20" t="str">
        <f t="shared" si="1029"/>
        <v/>
      </c>
      <c r="AV7304" s="42">
        <f t="shared" si="1030"/>
        <v>1</v>
      </c>
      <c r="AW7304" s="89">
        <f t="shared" si="1031"/>
        <v>0</v>
      </c>
      <c r="AX7304" s="168"/>
      <c r="AY7304" s="60"/>
      <c r="AZ7304" s="61"/>
      <c r="BB7304" s="61" t="str">
        <f>IF(Settings!I7300&lt;&gt;"",Settings!I7300,"")</f>
        <v/>
      </c>
    </row>
    <row r="7305" spans="2:54" x14ac:dyDescent="0.2">
      <c r="B7305" s="13"/>
      <c r="C7305" s="12"/>
      <c r="D7305" s="12"/>
      <c r="E7305" s="12"/>
      <c r="F7305" s="12"/>
      <c r="G7305" s="12"/>
      <c r="H7305" s="12"/>
      <c r="I7305" s="15"/>
      <c r="J7305" s="31"/>
      <c r="K7305" s="180"/>
      <c r="L7305" s="40"/>
      <c r="M7305" s="14"/>
      <c r="N7305" s="16"/>
      <c r="O7305" s="49"/>
      <c r="P7305" s="64"/>
      <c r="Q7305" s="18"/>
      <c r="R7305" s="181">
        <f t="shared" si="1023"/>
        <v>0</v>
      </c>
      <c r="S7305" s="181">
        <f t="shared" si="1024"/>
        <v>0</v>
      </c>
      <c r="T7305" s="181">
        <f t="shared" si="1025"/>
        <v>0</v>
      </c>
      <c r="AQ7305" s="1">
        <f>COUNT(L$11:L7305)</f>
        <v>37</v>
      </c>
      <c r="AR7305" s="43">
        <f t="shared" si="1026"/>
        <v>40933</v>
      </c>
      <c r="AS7305" s="44">
        <f t="shared" si="1027"/>
        <v>89.120000000000019</v>
      </c>
      <c r="AT7305" s="10" t="str">
        <f t="shared" si="1028"/>
        <v/>
      </c>
      <c r="AU7305" s="20" t="str">
        <f t="shared" si="1029"/>
        <v/>
      </c>
      <c r="AV7305" s="42">
        <f t="shared" si="1030"/>
        <v>1</v>
      </c>
      <c r="AW7305" s="89">
        <f t="shared" si="1031"/>
        <v>0</v>
      </c>
      <c r="AX7305" s="168"/>
      <c r="AY7305" s="60"/>
      <c r="AZ7305" s="61"/>
      <c r="BB7305" s="61" t="str">
        <f>IF(Settings!I7301&lt;&gt;"",Settings!I7301,"")</f>
        <v/>
      </c>
    </row>
    <row r="7306" spans="2:54" x14ac:dyDescent="0.2">
      <c r="B7306" s="13"/>
      <c r="C7306" s="12"/>
      <c r="D7306" s="12"/>
      <c r="E7306" s="12"/>
      <c r="F7306" s="12"/>
      <c r="G7306" s="12"/>
      <c r="H7306" s="12"/>
      <c r="I7306" s="15"/>
      <c r="J7306" s="31"/>
      <c r="K7306" s="180"/>
      <c r="L7306" s="40"/>
      <c r="M7306" s="14"/>
      <c r="N7306" s="16"/>
      <c r="O7306" s="49"/>
      <c r="P7306" s="64"/>
      <c r="Q7306" s="18"/>
      <c r="R7306" s="181">
        <f t="shared" si="1023"/>
        <v>0</v>
      </c>
      <c r="S7306" s="181">
        <f t="shared" si="1024"/>
        <v>0</v>
      </c>
      <c r="T7306" s="181">
        <f t="shared" si="1025"/>
        <v>0</v>
      </c>
      <c r="AQ7306" s="1">
        <f>COUNT(L$11:L7306)</f>
        <v>37</v>
      </c>
      <c r="AR7306" s="43">
        <f t="shared" si="1026"/>
        <v>40933</v>
      </c>
      <c r="AS7306" s="44">
        <f t="shared" si="1027"/>
        <v>89.120000000000019</v>
      </c>
      <c r="AT7306" s="10" t="str">
        <f t="shared" si="1028"/>
        <v/>
      </c>
      <c r="AU7306" s="20" t="str">
        <f t="shared" si="1029"/>
        <v/>
      </c>
      <c r="AV7306" s="42">
        <f t="shared" si="1030"/>
        <v>1</v>
      </c>
      <c r="AW7306" s="89">
        <f t="shared" si="1031"/>
        <v>0</v>
      </c>
      <c r="AX7306" s="168"/>
      <c r="AY7306" s="60"/>
      <c r="AZ7306" s="61"/>
      <c r="BB7306" s="61" t="str">
        <f>IF(Settings!I7302&lt;&gt;"",Settings!I7302,"")</f>
        <v/>
      </c>
    </row>
    <row r="7307" spans="2:54" x14ac:dyDescent="0.2">
      <c r="B7307" s="13"/>
      <c r="C7307" s="12"/>
      <c r="D7307" s="12"/>
      <c r="E7307" s="12"/>
      <c r="F7307" s="12"/>
      <c r="G7307" s="12"/>
      <c r="H7307" s="12"/>
      <c r="I7307" s="15"/>
      <c r="J7307" s="31"/>
      <c r="K7307" s="180"/>
      <c r="L7307" s="40"/>
      <c r="M7307" s="14"/>
      <c r="N7307" s="16"/>
      <c r="O7307" s="49"/>
      <c r="P7307" s="64"/>
      <c r="Q7307" s="18"/>
      <c r="R7307" s="181">
        <f t="shared" si="1023"/>
        <v>0</v>
      </c>
      <c r="S7307" s="181">
        <f t="shared" si="1024"/>
        <v>0</v>
      </c>
      <c r="T7307" s="181">
        <f t="shared" si="1025"/>
        <v>0</v>
      </c>
      <c r="AQ7307" s="1">
        <f>COUNT(L$11:L7307)</f>
        <v>37</v>
      </c>
      <c r="AR7307" s="43">
        <f t="shared" si="1026"/>
        <v>40933</v>
      </c>
      <c r="AS7307" s="44">
        <f t="shared" si="1027"/>
        <v>89.120000000000019</v>
      </c>
      <c r="AT7307" s="10" t="str">
        <f t="shared" si="1028"/>
        <v/>
      </c>
      <c r="AU7307" s="20" t="str">
        <f t="shared" si="1029"/>
        <v/>
      </c>
      <c r="AV7307" s="42">
        <f t="shared" si="1030"/>
        <v>1</v>
      </c>
      <c r="AW7307" s="89">
        <f t="shared" si="1031"/>
        <v>0</v>
      </c>
      <c r="AX7307" s="168"/>
      <c r="AY7307" s="60"/>
      <c r="AZ7307" s="61"/>
      <c r="BB7307" s="61" t="str">
        <f>IF(Settings!I7303&lt;&gt;"",Settings!I7303,"")</f>
        <v/>
      </c>
    </row>
    <row r="7308" spans="2:54" x14ac:dyDescent="0.2">
      <c r="B7308" s="13"/>
      <c r="C7308" s="12"/>
      <c r="D7308" s="12"/>
      <c r="E7308" s="12"/>
      <c r="F7308" s="12"/>
      <c r="G7308" s="12"/>
      <c r="H7308" s="12"/>
      <c r="I7308" s="15"/>
      <c r="J7308" s="31"/>
      <c r="K7308" s="180"/>
      <c r="L7308" s="40"/>
      <c r="M7308" s="14"/>
      <c r="N7308" s="16"/>
      <c r="O7308" s="49"/>
      <c r="P7308" s="64"/>
      <c r="Q7308" s="18"/>
      <c r="R7308" s="181">
        <f t="shared" ref="R7308:R7371" si="1032">ROUND(IF(M7308&lt;&gt;"Y",IF(P7308&lt;&gt;"Y",K7308,K7308*(AV7308-1)),0),ROUNDING)</f>
        <v>0</v>
      </c>
      <c r="S7308" s="181">
        <f t="shared" ref="S7308:S7371" si="1033">ROUND(IF(O7308&gt;0,IF(M7308="Y",AW7308*(1-O7308),IF(AW7308&gt;R7308,R7308 + (AW7308 - R7308)*(1-O7308),AW7308)),AW7308),ROUNDING)</f>
        <v>0</v>
      </c>
      <c r="T7308" s="181">
        <f t="shared" ref="T7308:T7371" si="1034">ROUND(IF(N7308="P",0,IF(OR(M7308="N",M7308=""),S7308-R7308,S7308)),ROUNDING)</f>
        <v>0</v>
      </c>
      <c r="AQ7308" s="1">
        <f>COUNT(L$11:L7308)</f>
        <v>37</v>
      </c>
      <c r="AR7308" s="43">
        <f t="shared" si="1026"/>
        <v>40933</v>
      </c>
      <c r="AS7308" s="44">
        <f t="shared" si="1027"/>
        <v>89.120000000000019</v>
      </c>
      <c r="AT7308" s="10" t="str">
        <f t="shared" si="1028"/>
        <v/>
      </c>
      <c r="AU7308" s="20" t="str">
        <f t="shared" si="1029"/>
        <v/>
      </c>
      <c r="AV7308" s="42">
        <f t="shared" si="1030"/>
        <v>1</v>
      </c>
      <c r="AW7308" s="89">
        <f t="shared" si="1031"/>
        <v>0</v>
      </c>
      <c r="AX7308" s="168"/>
      <c r="AY7308" s="60"/>
      <c r="AZ7308" s="61"/>
      <c r="BB7308" s="61" t="str">
        <f>IF(Settings!I7304&lt;&gt;"",Settings!I7304,"")</f>
        <v/>
      </c>
    </row>
    <row r="7309" spans="2:54" x14ac:dyDescent="0.2">
      <c r="B7309" s="13"/>
      <c r="C7309" s="12"/>
      <c r="D7309" s="12"/>
      <c r="E7309" s="12"/>
      <c r="F7309" s="12"/>
      <c r="G7309" s="12"/>
      <c r="H7309" s="12"/>
      <c r="I7309" s="15"/>
      <c r="J7309" s="31"/>
      <c r="K7309" s="180"/>
      <c r="L7309" s="40"/>
      <c r="M7309" s="14"/>
      <c r="N7309" s="16"/>
      <c r="O7309" s="49"/>
      <c r="P7309" s="64"/>
      <c r="Q7309" s="18"/>
      <c r="R7309" s="181">
        <f t="shared" si="1032"/>
        <v>0</v>
      </c>
      <c r="S7309" s="181">
        <f t="shared" si="1033"/>
        <v>0</v>
      </c>
      <c r="T7309" s="181">
        <f t="shared" si="1034"/>
        <v>0</v>
      </c>
      <c r="AQ7309" s="1">
        <f>COUNT(L$11:L7309)</f>
        <v>37</v>
      </c>
      <c r="AR7309" s="43">
        <f t="shared" ref="AR7309:AR7372" si="1035">IF(B7309&gt;2,B7309,AR7308)</f>
        <v>40933</v>
      </c>
      <c r="AS7309" s="44">
        <f t="shared" ref="AS7309:AS7372" si="1036">AS7308+T7309</f>
        <v>89.120000000000019</v>
      </c>
      <c r="AT7309" s="10" t="str">
        <f t="shared" ref="AT7309:AT7372" si="1037">IF(N7309="P",IF(P7309&lt;&gt;"Y",IF(M7309&lt;&gt;"Y",K7309*AV7309,K7309*AV7309-K7309),IF(M7309&lt;&gt;"Y",K7309 + K7309*(AV7309-1),K7309)),"")</f>
        <v/>
      </c>
      <c r="AU7309" s="20" t="str">
        <f t="shared" ref="AU7309:AU7372" si="1038">IF(M7309="Y",IF(P7309="Y",K7309*(AV7309-1),K7309),"")</f>
        <v/>
      </c>
      <c r="AV7309" s="42">
        <f t="shared" ref="AV7309:AV7372" si="1039">IF(L7309&lt;&gt;"",IF(ODDS_TYPE=1,L7309,IF(ODDS_TYPE=2,IF(L7309&gt;0,1+L7309/100,IF(L7309&lt;0,1-100/L7309,1)),IF(ODDS_TYPE=3,1+L7309,IF(ODDS_TYPE=4,1+L7309,IF(ODDS_TYPE=5,IF(L7309&gt;0,1+L7309,1-1/L7309),IF(ODDS_TYPE=6,IF(L7309&gt;=0,L7309+1,1-1/L7309),1)))))),1)</f>
        <v>1</v>
      </c>
      <c r="AW7309" s="89">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68"/>
      <c r="AY7309" s="60"/>
      <c r="AZ7309" s="61"/>
      <c r="BB7309" s="61" t="str">
        <f>IF(Settings!I7305&lt;&gt;"",Settings!I7305,"")</f>
        <v/>
      </c>
    </row>
    <row r="7310" spans="2:54" x14ac:dyDescent="0.2">
      <c r="B7310" s="13"/>
      <c r="C7310" s="12"/>
      <c r="D7310" s="12"/>
      <c r="E7310" s="12"/>
      <c r="F7310" s="12"/>
      <c r="G7310" s="12"/>
      <c r="H7310" s="12"/>
      <c r="I7310" s="15"/>
      <c r="J7310" s="31"/>
      <c r="K7310" s="180"/>
      <c r="L7310" s="40"/>
      <c r="M7310" s="14"/>
      <c r="N7310" s="16"/>
      <c r="O7310" s="49"/>
      <c r="P7310" s="64"/>
      <c r="Q7310" s="18"/>
      <c r="R7310" s="181">
        <f t="shared" si="1032"/>
        <v>0</v>
      </c>
      <c r="S7310" s="181">
        <f t="shared" si="1033"/>
        <v>0</v>
      </c>
      <c r="T7310" s="181">
        <f t="shared" si="1034"/>
        <v>0</v>
      </c>
      <c r="AQ7310" s="1">
        <f>COUNT(L$11:L7310)</f>
        <v>37</v>
      </c>
      <c r="AR7310" s="43">
        <f t="shared" si="1035"/>
        <v>40933</v>
      </c>
      <c r="AS7310" s="44">
        <f t="shared" si="1036"/>
        <v>89.120000000000019</v>
      </c>
      <c r="AT7310" s="10" t="str">
        <f t="shared" si="1037"/>
        <v/>
      </c>
      <c r="AU7310" s="20" t="str">
        <f t="shared" si="1038"/>
        <v/>
      </c>
      <c r="AV7310" s="42">
        <f t="shared" si="1039"/>
        <v>1</v>
      </c>
      <c r="AW7310" s="89">
        <f t="shared" si="1040"/>
        <v>0</v>
      </c>
      <c r="AX7310" s="168"/>
      <c r="AY7310" s="60"/>
      <c r="AZ7310" s="61"/>
      <c r="BB7310" s="61" t="str">
        <f>IF(Settings!I7306&lt;&gt;"",Settings!I7306,"")</f>
        <v/>
      </c>
    </row>
    <row r="7311" spans="2:54" x14ac:dyDescent="0.2">
      <c r="B7311" s="13"/>
      <c r="C7311" s="12"/>
      <c r="D7311" s="12"/>
      <c r="E7311" s="12"/>
      <c r="F7311" s="12"/>
      <c r="G7311" s="12"/>
      <c r="H7311" s="12"/>
      <c r="I7311" s="15"/>
      <c r="J7311" s="31"/>
      <c r="K7311" s="180"/>
      <c r="L7311" s="40"/>
      <c r="M7311" s="14"/>
      <c r="N7311" s="16"/>
      <c r="O7311" s="49"/>
      <c r="P7311" s="64"/>
      <c r="Q7311" s="18"/>
      <c r="R7311" s="181">
        <f t="shared" si="1032"/>
        <v>0</v>
      </c>
      <c r="S7311" s="181">
        <f t="shared" si="1033"/>
        <v>0</v>
      </c>
      <c r="T7311" s="181">
        <f t="shared" si="1034"/>
        <v>0</v>
      </c>
      <c r="AQ7311" s="1">
        <f>COUNT(L$11:L7311)</f>
        <v>37</v>
      </c>
      <c r="AR7311" s="43">
        <f t="shared" si="1035"/>
        <v>40933</v>
      </c>
      <c r="AS7311" s="44">
        <f t="shared" si="1036"/>
        <v>89.120000000000019</v>
      </c>
      <c r="AT7311" s="10" t="str">
        <f t="shared" si="1037"/>
        <v/>
      </c>
      <c r="AU7311" s="20" t="str">
        <f t="shared" si="1038"/>
        <v/>
      </c>
      <c r="AV7311" s="42">
        <f t="shared" si="1039"/>
        <v>1</v>
      </c>
      <c r="AW7311" s="89">
        <f t="shared" si="1040"/>
        <v>0</v>
      </c>
      <c r="AX7311" s="168"/>
      <c r="AY7311" s="60"/>
      <c r="AZ7311" s="61"/>
      <c r="BB7311" s="61" t="str">
        <f>IF(Settings!I7307&lt;&gt;"",Settings!I7307,"")</f>
        <v/>
      </c>
    </row>
    <row r="7312" spans="2:54" x14ac:dyDescent="0.2">
      <c r="B7312" s="13"/>
      <c r="C7312" s="12"/>
      <c r="D7312" s="12"/>
      <c r="E7312" s="12"/>
      <c r="F7312" s="12"/>
      <c r="G7312" s="12"/>
      <c r="H7312" s="12"/>
      <c r="I7312" s="15"/>
      <c r="J7312" s="31"/>
      <c r="K7312" s="180"/>
      <c r="L7312" s="40"/>
      <c r="M7312" s="14"/>
      <c r="N7312" s="16"/>
      <c r="O7312" s="49"/>
      <c r="P7312" s="64"/>
      <c r="Q7312" s="18"/>
      <c r="R7312" s="181">
        <f t="shared" si="1032"/>
        <v>0</v>
      </c>
      <c r="S7312" s="181">
        <f t="shared" si="1033"/>
        <v>0</v>
      </c>
      <c r="T7312" s="181">
        <f t="shared" si="1034"/>
        <v>0</v>
      </c>
      <c r="AQ7312" s="1">
        <f>COUNT(L$11:L7312)</f>
        <v>37</v>
      </c>
      <c r="AR7312" s="43">
        <f t="shared" si="1035"/>
        <v>40933</v>
      </c>
      <c r="AS7312" s="44">
        <f t="shared" si="1036"/>
        <v>89.120000000000019</v>
      </c>
      <c r="AT7312" s="10" t="str">
        <f t="shared" si="1037"/>
        <v/>
      </c>
      <c r="AU7312" s="20" t="str">
        <f t="shared" si="1038"/>
        <v/>
      </c>
      <c r="AV7312" s="42">
        <f t="shared" si="1039"/>
        <v>1</v>
      </c>
      <c r="AW7312" s="89">
        <f t="shared" si="1040"/>
        <v>0</v>
      </c>
      <c r="AX7312" s="168"/>
      <c r="AY7312" s="60"/>
      <c r="AZ7312" s="61"/>
      <c r="BB7312" s="61" t="str">
        <f>IF(Settings!I7308&lt;&gt;"",Settings!I7308,"")</f>
        <v/>
      </c>
    </row>
    <row r="7313" spans="2:54" x14ac:dyDescent="0.2">
      <c r="B7313" s="13"/>
      <c r="C7313" s="12"/>
      <c r="D7313" s="12"/>
      <c r="E7313" s="12"/>
      <c r="F7313" s="12"/>
      <c r="G7313" s="12"/>
      <c r="H7313" s="12"/>
      <c r="I7313" s="15"/>
      <c r="J7313" s="31"/>
      <c r="K7313" s="180"/>
      <c r="L7313" s="40"/>
      <c r="M7313" s="14"/>
      <c r="N7313" s="16"/>
      <c r="O7313" s="49"/>
      <c r="P7313" s="64"/>
      <c r="Q7313" s="18"/>
      <c r="R7313" s="181">
        <f t="shared" si="1032"/>
        <v>0</v>
      </c>
      <c r="S7313" s="181">
        <f t="shared" si="1033"/>
        <v>0</v>
      </c>
      <c r="T7313" s="181">
        <f t="shared" si="1034"/>
        <v>0</v>
      </c>
      <c r="AQ7313" s="1">
        <f>COUNT(L$11:L7313)</f>
        <v>37</v>
      </c>
      <c r="AR7313" s="43">
        <f t="shared" si="1035"/>
        <v>40933</v>
      </c>
      <c r="AS7313" s="44">
        <f t="shared" si="1036"/>
        <v>89.120000000000019</v>
      </c>
      <c r="AT7313" s="10" t="str">
        <f t="shared" si="1037"/>
        <v/>
      </c>
      <c r="AU7313" s="20" t="str">
        <f t="shared" si="1038"/>
        <v/>
      </c>
      <c r="AV7313" s="42">
        <f t="shared" si="1039"/>
        <v>1</v>
      </c>
      <c r="AW7313" s="89">
        <f t="shared" si="1040"/>
        <v>0</v>
      </c>
      <c r="AX7313" s="168"/>
      <c r="AY7313" s="60"/>
      <c r="AZ7313" s="61"/>
      <c r="BB7313" s="61" t="str">
        <f>IF(Settings!I7309&lt;&gt;"",Settings!I7309,"")</f>
        <v/>
      </c>
    </row>
    <row r="7314" spans="2:54" x14ac:dyDescent="0.2">
      <c r="B7314" s="13"/>
      <c r="C7314" s="12"/>
      <c r="D7314" s="12"/>
      <c r="E7314" s="12"/>
      <c r="F7314" s="12"/>
      <c r="G7314" s="12"/>
      <c r="H7314" s="12"/>
      <c r="I7314" s="15"/>
      <c r="J7314" s="31"/>
      <c r="K7314" s="180"/>
      <c r="L7314" s="40"/>
      <c r="M7314" s="14"/>
      <c r="N7314" s="16"/>
      <c r="O7314" s="49"/>
      <c r="P7314" s="64"/>
      <c r="Q7314" s="18"/>
      <c r="R7314" s="181">
        <f t="shared" si="1032"/>
        <v>0</v>
      </c>
      <c r="S7314" s="181">
        <f t="shared" si="1033"/>
        <v>0</v>
      </c>
      <c r="T7314" s="181">
        <f t="shared" si="1034"/>
        <v>0</v>
      </c>
      <c r="AQ7314" s="1">
        <f>COUNT(L$11:L7314)</f>
        <v>37</v>
      </c>
      <c r="AR7314" s="43">
        <f t="shared" si="1035"/>
        <v>40933</v>
      </c>
      <c r="AS7314" s="44">
        <f t="shared" si="1036"/>
        <v>89.120000000000019</v>
      </c>
      <c r="AT7314" s="10" t="str">
        <f t="shared" si="1037"/>
        <v/>
      </c>
      <c r="AU7314" s="20" t="str">
        <f t="shared" si="1038"/>
        <v/>
      </c>
      <c r="AV7314" s="42">
        <f t="shared" si="1039"/>
        <v>1</v>
      </c>
      <c r="AW7314" s="89">
        <f t="shared" si="1040"/>
        <v>0</v>
      </c>
      <c r="AX7314" s="168"/>
      <c r="AY7314" s="60"/>
      <c r="AZ7314" s="61"/>
      <c r="BB7314" s="61" t="str">
        <f>IF(Settings!I7310&lt;&gt;"",Settings!I7310,"")</f>
        <v/>
      </c>
    </row>
    <row r="7315" spans="2:54" x14ac:dyDescent="0.2">
      <c r="B7315" s="13"/>
      <c r="C7315" s="12"/>
      <c r="D7315" s="12"/>
      <c r="E7315" s="12"/>
      <c r="F7315" s="12"/>
      <c r="G7315" s="12"/>
      <c r="H7315" s="12"/>
      <c r="I7315" s="15"/>
      <c r="J7315" s="31"/>
      <c r="K7315" s="180"/>
      <c r="L7315" s="40"/>
      <c r="M7315" s="14"/>
      <c r="N7315" s="16"/>
      <c r="O7315" s="49"/>
      <c r="P7315" s="64"/>
      <c r="Q7315" s="18"/>
      <c r="R7315" s="181">
        <f t="shared" si="1032"/>
        <v>0</v>
      </c>
      <c r="S7315" s="181">
        <f t="shared" si="1033"/>
        <v>0</v>
      </c>
      <c r="T7315" s="181">
        <f t="shared" si="1034"/>
        <v>0</v>
      </c>
      <c r="AQ7315" s="1">
        <f>COUNT(L$11:L7315)</f>
        <v>37</v>
      </c>
      <c r="AR7315" s="43">
        <f t="shared" si="1035"/>
        <v>40933</v>
      </c>
      <c r="AS7315" s="44">
        <f t="shared" si="1036"/>
        <v>89.120000000000019</v>
      </c>
      <c r="AT7315" s="10" t="str">
        <f t="shared" si="1037"/>
        <v/>
      </c>
      <c r="AU7315" s="20" t="str">
        <f t="shared" si="1038"/>
        <v/>
      </c>
      <c r="AV7315" s="42">
        <f t="shared" si="1039"/>
        <v>1</v>
      </c>
      <c r="AW7315" s="89">
        <f t="shared" si="1040"/>
        <v>0</v>
      </c>
      <c r="AX7315" s="168"/>
      <c r="AY7315" s="60"/>
      <c r="AZ7315" s="61"/>
      <c r="BB7315" s="61" t="str">
        <f>IF(Settings!I7311&lt;&gt;"",Settings!I7311,"")</f>
        <v/>
      </c>
    </row>
    <row r="7316" spans="2:54" x14ac:dyDescent="0.2">
      <c r="B7316" s="13"/>
      <c r="C7316" s="12"/>
      <c r="D7316" s="12"/>
      <c r="E7316" s="12"/>
      <c r="F7316" s="12"/>
      <c r="G7316" s="12"/>
      <c r="H7316" s="12"/>
      <c r="I7316" s="15"/>
      <c r="J7316" s="31"/>
      <c r="K7316" s="180"/>
      <c r="L7316" s="40"/>
      <c r="M7316" s="14"/>
      <c r="N7316" s="16"/>
      <c r="O7316" s="49"/>
      <c r="P7316" s="64"/>
      <c r="Q7316" s="18"/>
      <c r="R7316" s="181">
        <f t="shared" si="1032"/>
        <v>0</v>
      </c>
      <c r="S7316" s="181">
        <f t="shared" si="1033"/>
        <v>0</v>
      </c>
      <c r="T7316" s="181">
        <f t="shared" si="1034"/>
        <v>0</v>
      </c>
      <c r="AQ7316" s="1">
        <f>COUNT(L$11:L7316)</f>
        <v>37</v>
      </c>
      <c r="AR7316" s="43">
        <f t="shared" si="1035"/>
        <v>40933</v>
      </c>
      <c r="AS7316" s="44">
        <f t="shared" si="1036"/>
        <v>89.120000000000019</v>
      </c>
      <c r="AT7316" s="10" t="str">
        <f t="shared" si="1037"/>
        <v/>
      </c>
      <c r="AU7316" s="20" t="str">
        <f t="shared" si="1038"/>
        <v/>
      </c>
      <c r="AV7316" s="42">
        <f t="shared" si="1039"/>
        <v>1</v>
      </c>
      <c r="AW7316" s="89">
        <f t="shared" si="1040"/>
        <v>0</v>
      </c>
      <c r="AX7316" s="168"/>
      <c r="AY7316" s="60"/>
      <c r="AZ7316" s="61"/>
      <c r="BB7316" s="61" t="str">
        <f>IF(Settings!I7312&lt;&gt;"",Settings!I7312,"")</f>
        <v/>
      </c>
    </row>
    <row r="7317" spans="2:54" x14ac:dyDescent="0.2">
      <c r="B7317" s="13"/>
      <c r="C7317" s="12"/>
      <c r="D7317" s="12"/>
      <c r="E7317" s="12"/>
      <c r="F7317" s="12"/>
      <c r="G7317" s="12"/>
      <c r="H7317" s="12"/>
      <c r="I7317" s="15"/>
      <c r="J7317" s="31"/>
      <c r="K7317" s="180"/>
      <c r="L7317" s="40"/>
      <c r="M7317" s="14"/>
      <c r="N7317" s="16"/>
      <c r="O7317" s="49"/>
      <c r="P7317" s="64"/>
      <c r="Q7317" s="18"/>
      <c r="R7317" s="181">
        <f t="shared" si="1032"/>
        <v>0</v>
      </c>
      <c r="S7317" s="181">
        <f t="shared" si="1033"/>
        <v>0</v>
      </c>
      <c r="T7317" s="181">
        <f t="shared" si="1034"/>
        <v>0</v>
      </c>
      <c r="AQ7317" s="1">
        <f>COUNT(L$11:L7317)</f>
        <v>37</v>
      </c>
      <c r="AR7317" s="43">
        <f t="shared" si="1035"/>
        <v>40933</v>
      </c>
      <c r="AS7317" s="44">
        <f t="shared" si="1036"/>
        <v>89.120000000000019</v>
      </c>
      <c r="AT7317" s="10" t="str">
        <f t="shared" si="1037"/>
        <v/>
      </c>
      <c r="AU7317" s="20" t="str">
        <f t="shared" si="1038"/>
        <v/>
      </c>
      <c r="AV7317" s="42">
        <f t="shared" si="1039"/>
        <v>1</v>
      </c>
      <c r="AW7317" s="89">
        <f t="shared" si="1040"/>
        <v>0</v>
      </c>
      <c r="AX7317" s="168"/>
      <c r="AY7317" s="60"/>
      <c r="AZ7317" s="61"/>
      <c r="BB7317" s="61" t="str">
        <f>IF(Settings!I7313&lt;&gt;"",Settings!I7313,"")</f>
        <v/>
      </c>
    </row>
    <row r="7318" spans="2:54" x14ac:dyDescent="0.2">
      <c r="B7318" s="13"/>
      <c r="C7318" s="12"/>
      <c r="D7318" s="12"/>
      <c r="E7318" s="12"/>
      <c r="F7318" s="12"/>
      <c r="G7318" s="12"/>
      <c r="H7318" s="12"/>
      <c r="I7318" s="15"/>
      <c r="J7318" s="31"/>
      <c r="K7318" s="180"/>
      <c r="L7318" s="40"/>
      <c r="M7318" s="14"/>
      <c r="N7318" s="16"/>
      <c r="O7318" s="49"/>
      <c r="P7318" s="64"/>
      <c r="Q7318" s="18"/>
      <c r="R7318" s="181">
        <f t="shared" si="1032"/>
        <v>0</v>
      </c>
      <c r="S7318" s="181">
        <f t="shared" si="1033"/>
        <v>0</v>
      </c>
      <c r="T7318" s="181">
        <f t="shared" si="1034"/>
        <v>0</v>
      </c>
      <c r="AQ7318" s="1">
        <f>COUNT(L$11:L7318)</f>
        <v>37</v>
      </c>
      <c r="AR7318" s="43">
        <f t="shared" si="1035"/>
        <v>40933</v>
      </c>
      <c r="AS7318" s="44">
        <f t="shared" si="1036"/>
        <v>89.120000000000019</v>
      </c>
      <c r="AT7318" s="10" t="str">
        <f t="shared" si="1037"/>
        <v/>
      </c>
      <c r="AU7318" s="20" t="str">
        <f t="shared" si="1038"/>
        <v/>
      </c>
      <c r="AV7318" s="42">
        <f t="shared" si="1039"/>
        <v>1</v>
      </c>
      <c r="AW7318" s="89">
        <f t="shared" si="1040"/>
        <v>0</v>
      </c>
      <c r="AX7318" s="168"/>
      <c r="AY7318" s="60"/>
      <c r="AZ7318" s="61"/>
      <c r="BB7318" s="61" t="str">
        <f>IF(Settings!I7314&lt;&gt;"",Settings!I7314,"")</f>
        <v/>
      </c>
    </row>
    <row r="7319" spans="2:54" x14ac:dyDescent="0.2">
      <c r="B7319" s="13"/>
      <c r="C7319" s="12"/>
      <c r="D7319" s="12"/>
      <c r="E7319" s="12"/>
      <c r="F7319" s="12"/>
      <c r="G7319" s="12"/>
      <c r="H7319" s="12"/>
      <c r="I7319" s="15"/>
      <c r="J7319" s="31"/>
      <c r="K7319" s="180"/>
      <c r="L7319" s="40"/>
      <c r="M7319" s="14"/>
      <c r="N7319" s="16"/>
      <c r="O7319" s="49"/>
      <c r="P7319" s="64"/>
      <c r="Q7319" s="18"/>
      <c r="R7319" s="181">
        <f t="shared" si="1032"/>
        <v>0</v>
      </c>
      <c r="S7319" s="181">
        <f t="shared" si="1033"/>
        <v>0</v>
      </c>
      <c r="T7319" s="181">
        <f t="shared" si="1034"/>
        <v>0</v>
      </c>
      <c r="AQ7319" s="1">
        <f>COUNT(L$11:L7319)</f>
        <v>37</v>
      </c>
      <c r="AR7319" s="43">
        <f t="shared" si="1035"/>
        <v>40933</v>
      </c>
      <c r="AS7319" s="44">
        <f t="shared" si="1036"/>
        <v>89.120000000000019</v>
      </c>
      <c r="AT7319" s="10" t="str">
        <f t="shared" si="1037"/>
        <v/>
      </c>
      <c r="AU7319" s="20" t="str">
        <f t="shared" si="1038"/>
        <v/>
      </c>
      <c r="AV7319" s="42">
        <f t="shared" si="1039"/>
        <v>1</v>
      </c>
      <c r="AW7319" s="89">
        <f t="shared" si="1040"/>
        <v>0</v>
      </c>
      <c r="AX7319" s="168"/>
      <c r="AY7319" s="60"/>
      <c r="AZ7319" s="61"/>
      <c r="BB7319" s="61" t="str">
        <f>IF(Settings!I7315&lt;&gt;"",Settings!I7315,"")</f>
        <v/>
      </c>
    </row>
    <row r="7320" spans="2:54" x14ac:dyDescent="0.2">
      <c r="B7320" s="13"/>
      <c r="C7320" s="12"/>
      <c r="D7320" s="12"/>
      <c r="E7320" s="12"/>
      <c r="F7320" s="12"/>
      <c r="G7320" s="12"/>
      <c r="H7320" s="12"/>
      <c r="I7320" s="15"/>
      <c r="J7320" s="31"/>
      <c r="K7320" s="180"/>
      <c r="L7320" s="40"/>
      <c r="M7320" s="14"/>
      <c r="N7320" s="16"/>
      <c r="O7320" s="49"/>
      <c r="P7320" s="64"/>
      <c r="Q7320" s="18"/>
      <c r="R7320" s="181">
        <f t="shared" si="1032"/>
        <v>0</v>
      </c>
      <c r="S7320" s="181">
        <f t="shared" si="1033"/>
        <v>0</v>
      </c>
      <c r="T7320" s="181">
        <f t="shared" si="1034"/>
        <v>0</v>
      </c>
      <c r="AQ7320" s="1">
        <f>COUNT(L$11:L7320)</f>
        <v>37</v>
      </c>
      <c r="AR7320" s="43">
        <f t="shared" si="1035"/>
        <v>40933</v>
      </c>
      <c r="AS7320" s="44">
        <f t="shared" si="1036"/>
        <v>89.120000000000019</v>
      </c>
      <c r="AT7320" s="10" t="str">
        <f t="shared" si="1037"/>
        <v/>
      </c>
      <c r="AU7320" s="20" t="str">
        <f t="shared" si="1038"/>
        <v/>
      </c>
      <c r="AV7320" s="42">
        <f t="shared" si="1039"/>
        <v>1</v>
      </c>
      <c r="AW7320" s="89">
        <f t="shared" si="1040"/>
        <v>0</v>
      </c>
      <c r="AX7320" s="168"/>
      <c r="AY7320" s="60"/>
      <c r="AZ7320" s="61"/>
      <c r="BB7320" s="61" t="str">
        <f>IF(Settings!I7316&lt;&gt;"",Settings!I7316,"")</f>
        <v/>
      </c>
    </row>
    <row r="7321" spans="2:54" x14ac:dyDescent="0.2">
      <c r="B7321" s="13"/>
      <c r="C7321" s="12"/>
      <c r="D7321" s="12"/>
      <c r="E7321" s="12"/>
      <c r="F7321" s="12"/>
      <c r="G7321" s="12"/>
      <c r="H7321" s="12"/>
      <c r="I7321" s="15"/>
      <c r="J7321" s="31"/>
      <c r="K7321" s="180"/>
      <c r="L7321" s="40"/>
      <c r="M7321" s="14"/>
      <c r="N7321" s="16"/>
      <c r="O7321" s="49"/>
      <c r="P7321" s="64"/>
      <c r="Q7321" s="18"/>
      <c r="R7321" s="181">
        <f t="shared" si="1032"/>
        <v>0</v>
      </c>
      <c r="S7321" s="181">
        <f t="shared" si="1033"/>
        <v>0</v>
      </c>
      <c r="T7321" s="181">
        <f t="shared" si="1034"/>
        <v>0</v>
      </c>
      <c r="AQ7321" s="1">
        <f>COUNT(L$11:L7321)</f>
        <v>37</v>
      </c>
      <c r="AR7321" s="43">
        <f t="shared" si="1035"/>
        <v>40933</v>
      </c>
      <c r="AS7321" s="44">
        <f t="shared" si="1036"/>
        <v>89.120000000000019</v>
      </c>
      <c r="AT7321" s="10" t="str">
        <f t="shared" si="1037"/>
        <v/>
      </c>
      <c r="AU7321" s="20" t="str">
        <f t="shared" si="1038"/>
        <v/>
      </c>
      <c r="AV7321" s="42">
        <f t="shared" si="1039"/>
        <v>1</v>
      </c>
      <c r="AW7321" s="89">
        <f t="shared" si="1040"/>
        <v>0</v>
      </c>
      <c r="AX7321" s="168"/>
      <c r="AY7321" s="60"/>
      <c r="AZ7321" s="61"/>
      <c r="BB7321" s="61" t="str">
        <f>IF(Settings!I7317&lt;&gt;"",Settings!I7317,"")</f>
        <v/>
      </c>
    </row>
    <row r="7322" spans="2:54" x14ac:dyDescent="0.2">
      <c r="B7322" s="13"/>
      <c r="C7322" s="12"/>
      <c r="D7322" s="12"/>
      <c r="E7322" s="12"/>
      <c r="F7322" s="12"/>
      <c r="G7322" s="12"/>
      <c r="H7322" s="12"/>
      <c r="I7322" s="15"/>
      <c r="J7322" s="31"/>
      <c r="K7322" s="180"/>
      <c r="L7322" s="40"/>
      <c r="M7322" s="14"/>
      <c r="N7322" s="16"/>
      <c r="O7322" s="49"/>
      <c r="P7322" s="64"/>
      <c r="Q7322" s="18"/>
      <c r="R7322" s="181">
        <f t="shared" si="1032"/>
        <v>0</v>
      </c>
      <c r="S7322" s="181">
        <f t="shared" si="1033"/>
        <v>0</v>
      </c>
      <c r="T7322" s="181">
        <f t="shared" si="1034"/>
        <v>0</v>
      </c>
      <c r="AQ7322" s="1">
        <f>COUNT(L$11:L7322)</f>
        <v>37</v>
      </c>
      <c r="AR7322" s="43">
        <f t="shared" si="1035"/>
        <v>40933</v>
      </c>
      <c r="AS7322" s="44">
        <f t="shared" si="1036"/>
        <v>89.120000000000019</v>
      </c>
      <c r="AT7322" s="10" t="str">
        <f t="shared" si="1037"/>
        <v/>
      </c>
      <c r="AU7322" s="20" t="str">
        <f t="shared" si="1038"/>
        <v/>
      </c>
      <c r="AV7322" s="42">
        <f t="shared" si="1039"/>
        <v>1</v>
      </c>
      <c r="AW7322" s="89">
        <f t="shared" si="1040"/>
        <v>0</v>
      </c>
      <c r="AX7322" s="168"/>
      <c r="AY7322" s="60"/>
      <c r="AZ7322" s="61"/>
      <c r="BB7322" s="61" t="str">
        <f>IF(Settings!I7318&lt;&gt;"",Settings!I7318,"")</f>
        <v/>
      </c>
    </row>
    <row r="7323" spans="2:54" x14ac:dyDescent="0.2">
      <c r="B7323" s="13"/>
      <c r="C7323" s="12"/>
      <c r="D7323" s="12"/>
      <c r="E7323" s="12"/>
      <c r="F7323" s="12"/>
      <c r="G7323" s="12"/>
      <c r="H7323" s="12"/>
      <c r="I7323" s="15"/>
      <c r="J7323" s="31"/>
      <c r="K7323" s="180"/>
      <c r="L7323" s="40"/>
      <c r="M7323" s="14"/>
      <c r="N7323" s="16"/>
      <c r="O7323" s="49"/>
      <c r="P7323" s="64"/>
      <c r="Q7323" s="18"/>
      <c r="R7323" s="181">
        <f t="shared" si="1032"/>
        <v>0</v>
      </c>
      <c r="S7323" s="181">
        <f t="shared" si="1033"/>
        <v>0</v>
      </c>
      <c r="T7323" s="181">
        <f t="shared" si="1034"/>
        <v>0</v>
      </c>
      <c r="AQ7323" s="1">
        <f>COUNT(L$11:L7323)</f>
        <v>37</v>
      </c>
      <c r="AR7323" s="43">
        <f t="shared" si="1035"/>
        <v>40933</v>
      </c>
      <c r="AS7323" s="44">
        <f t="shared" si="1036"/>
        <v>89.120000000000019</v>
      </c>
      <c r="AT7323" s="10" t="str">
        <f t="shared" si="1037"/>
        <v/>
      </c>
      <c r="AU7323" s="20" t="str">
        <f t="shared" si="1038"/>
        <v/>
      </c>
      <c r="AV7323" s="42">
        <f t="shared" si="1039"/>
        <v>1</v>
      </c>
      <c r="AW7323" s="89">
        <f t="shared" si="1040"/>
        <v>0</v>
      </c>
      <c r="AX7323" s="168"/>
      <c r="AY7323" s="60"/>
      <c r="AZ7323" s="61"/>
      <c r="BB7323" s="61" t="str">
        <f>IF(Settings!I7319&lt;&gt;"",Settings!I7319,"")</f>
        <v/>
      </c>
    </row>
    <row r="7324" spans="2:54" x14ac:dyDescent="0.2">
      <c r="B7324" s="13"/>
      <c r="C7324" s="12"/>
      <c r="D7324" s="12"/>
      <c r="E7324" s="12"/>
      <c r="F7324" s="12"/>
      <c r="G7324" s="12"/>
      <c r="H7324" s="12"/>
      <c r="I7324" s="15"/>
      <c r="J7324" s="31"/>
      <c r="K7324" s="180"/>
      <c r="L7324" s="40"/>
      <c r="M7324" s="14"/>
      <c r="N7324" s="16"/>
      <c r="O7324" s="49"/>
      <c r="P7324" s="64"/>
      <c r="Q7324" s="18"/>
      <c r="R7324" s="181">
        <f t="shared" si="1032"/>
        <v>0</v>
      </c>
      <c r="S7324" s="181">
        <f t="shared" si="1033"/>
        <v>0</v>
      </c>
      <c r="T7324" s="181">
        <f t="shared" si="1034"/>
        <v>0</v>
      </c>
      <c r="AQ7324" s="1">
        <f>COUNT(L$11:L7324)</f>
        <v>37</v>
      </c>
      <c r="AR7324" s="43">
        <f t="shared" si="1035"/>
        <v>40933</v>
      </c>
      <c r="AS7324" s="44">
        <f t="shared" si="1036"/>
        <v>89.120000000000019</v>
      </c>
      <c r="AT7324" s="10" t="str">
        <f t="shared" si="1037"/>
        <v/>
      </c>
      <c r="AU7324" s="20" t="str">
        <f t="shared" si="1038"/>
        <v/>
      </c>
      <c r="AV7324" s="42">
        <f t="shared" si="1039"/>
        <v>1</v>
      </c>
      <c r="AW7324" s="89">
        <f t="shared" si="1040"/>
        <v>0</v>
      </c>
      <c r="AX7324" s="168"/>
      <c r="AY7324" s="60"/>
      <c r="AZ7324" s="61"/>
      <c r="BB7324" s="61" t="str">
        <f>IF(Settings!I7320&lt;&gt;"",Settings!I7320,"")</f>
        <v/>
      </c>
    </row>
    <row r="7325" spans="2:54" x14ac:dyDescent="0.2">
      <c r="B7325" s="13"/>
      <c r="C7325" s="12"/>
      <c r="D7325" s="12"/>
      <c r="E7325" s="12"/>
      <c r="F7325" s="12"/>
      <c r="G7325" s="12"/>
      <c r="H7325" s="12"/>
      <c r="I7325" s="15"/>
      <c r="J7325" s="31"/>
      <c r="K7325" s="180"/>
      <c r="L7325" s="40"/>
      <c r="M7325" s="14"/>
      <c r="N7325" s="16"/>
      <c r="O7325" s="49"/>
      <c r="P7325" s="64"/>
      <c r="Q7325" s="18"/>
      <c r="R7325" s="181">
        <f t="shared" si="1032"/>
        <v>0</v>
      </c>
      <c r="S7325" s="181">
        <f t="shared" si="1033"/>
        <v>0</v>
      </c>
      <c r="T7325" s="181">
        <f t="shared" si="1034"/>
        <v>0</v>
      </c>
      <c r="AQ7325" s="1">
        <f>COUNT(L$11:L7325)</f>
        <v>37</v>
      </c>
      <c r="AR7325" s="43">
        <f t="shared" si="1035"/>
        <v>40933</v>
      </c>
      <c r="AS7325" s="44">
        <f t="shared" si="1036"/>
        <v>89.120000000000019</v>
      </c>
      <c r="AT7325" s="10" t="str">
        <f t="shared" si="1037"/>
        <v/>
      </c>
      <c r="AU7325" s="20" t="str">
        <f t="shared" si="1038"/>
        <v/>
      </c>
      <c r="AV7325" s="42">
        <f t="shared" si="1039"/>
        <v>1</v>
      </c>
      <c r="AW7325" s="89">
        <f t="shared" si="1040"/>
        <v>0</v>
      </c>
      <c r="AX7325" s="168"/>
      <c r="AY7325" s="60"/>
      <c r="AZ7325" s="61"/>
      <c r="BB7325" s="61" t="str">
        <f>IF(Settings!I7321&lt;&gt;"",Settings!I7321,"")</f>
        <v/>
      </c>
    </row>
    <row r="7326" spans="2:54" x14ac:dyDescent="0.2">
      <c r="B7326" s="13"/>
      <c r="C7326" s="12"/>
      <c r="D7326" s="12"/>
      <c r="E7326" s="12"/>
      <c r="F7326" s="12"/>
      <c r="G7326" s="12"/>
      <c r="H7326" s="12"/>
      <c r="I7326" s="15"/>
      <c r="J7326" s="31"/>
      <c r="K7326" s="180"/>
      <c r="L7326" s="40"/>
      <c r="M7326" s="14"/>
      <c r="N7326" s="16"/>
      <c r="O7326" s="49"/>
      <c r="P7326" s="64"/>
      <c r="Q7326" s="18"/>
      <c r="R7326" s="181">
        <f t="shared" si="1032"/>
        <v>0</v>
      </c>
      <c r="S7326" s="181">
        <f t="shared" si="1033"/>
        <v>0</v>
      </c>
      <c r="T7326" s="181">
        <f t="shared" si="1034"/>
        <v>0</v>
      </c>
      <c r="AQ7326" s="1">
        <f>COUNT(L$11:L7326)</f>
        <v>37</v>
      </c>
      <c r="AR7326" s="43">
        <f t="shared" si="1035"/>
        <v>40933</v>
      </c>
      <c r="AS7326" s="44">
        <f t="shared" si="1036"/>
        <v>89.120000000000019</v>
      </c>
      <c r="AT7326" s="10" t="str">
        <f t="shared" si="1037"/>
        <v/>
      </c>
      <c r="AU7326" s="20" t="str">
        <f t="shared" si="1038"/>
        <v/>
      </c>
      <c r="AV7326" s="42">
        <f t="shared" si="1039"/>
        <v>1</v>
      </c>
      <c r="AW7326" s="89">
        <f t="shared" si="1040"/>
        <v>0</v>
      </c>
      <c r="AX7326" s="168"/>
      <c r="AY7326" s="60"/>
      <c r="AZ7326" s="61"/>
      <c r="BB7326" s="61" t="str">
        <f>IF(Settings!I7322&lt;&gt;"",Settings!I7322,"")</f>
        <v/>
      </c>
    </row>
    <row r="7327" spans="2:54" x14ac:dyDescent="0.2">
      <c r="B7327" s="13"/>
      <c r="C7327" s="12"/>
      <c r="D7327" s="12"/>
      <c r="E7327" s="12"/>
      <c r="F7327" s="12"/>
      <c r="G7327" s="12"/>
      <c r="H7327" s="12"/>
      <c r="I7327" s="15"/>
      <c r="J7327" s="31"/>
      <c r="K7327" s="180"/>
      <c r="L7327" s="40"/>
      <c r="M7327" s="14"/>
      <c r="N7327" s="16"/>
      <c r="O7327" s="49"/>
      <c r="P7327" s="64"/>
      <c r="Q7327" s="18"/>
      <c r="R7327" s="181">
        <f t="shared" si="1032"/>
        <v>0</v>
      </c>
      <c r="S7327" s="181">
        <f t="shared" si="1033"/>
        <v>0</v>
      </c>
      <c r="T7327" s="181">
        <f t="shared" si="1034"/>
        <v>0</v>
      </c>
      <c r="AQ7327" s="1">
        <f>COUNT(L$11:L7327)</f>
        <v>37</v>
      </c>
      <c r="AR7327" s="43">
        <f t="shared" si="1035"/>
        <v>40933</v>
      </c>
      <c r="AS7327" s="44">
        <f t="shared" si="1036"/>
        <v>89.120000000000019</v>
      </c>
      <c r="AT7327" s="10" t="str">
        <f t="shared" si="1037"/>
        <v/>
      </c>
      <c r="AU7327" s="20" t="str">
        <f t="shared" si="1038"/>
        <v/>
      </c>
      <c r="AV7327" s="42">
        <f t="shared" si="1039"/>
        <v>1</v>
      </c>
      <c r="AW7327" s="89">
        <f t="shared" si="1040"/>
        <v>0</v>
      </c>
      <c r="AX7327" s="168"/>
      <c r="AY7327" s="60"/>
      <c r="AZ7327" s="61"/>
      <c r="BB7327" s="61" t="str">
        <f>IF(Settings!I7323&lt;&gt;"",Settings!I7323,"")</f>
        <v/>
      </c>
    </row>
    <row r="7328" spans="2:54" x14ac:dyDescent="0.2">
      <c r="B7328" s="13"/>
      <c r="C7328" s="12"/>
      <c r="D7328" s="12"/>
      <c r="E7328" s="12"/>
      <c r="F7328" s="12"/>
      <c r="G7328" s="12"/>
      <c r="H7328" s="12"/>
      <c r="I7328" s="15"/>
      <c r="J7328" s="31"/>
      <c r="K7328" s="180"/>
      <c r="L7328" s="40"/>
      <c r="M7328" s="14"/>
      <c r="N7328" s="16"/>
      <c r="O7328" s="49"/>
      <c r="P7328" s="64"/>
      <c r="Q7328" s="18"/>
      <c r="R7328" s="181">
        <f t="shared" si="1032"/>
        <v>0</v>
      </c>
      <c r="S7328" s="181">
        <f t="shared" si="1033"/>
        <v>0</v>
      </c>
      <c r="T7328" s="181">
        <f t="shared" si="1034"/>
        <v>0</v>
      </c>
      <c r="AQ7328" s="1">
        <f>COUNT(L$11:L7328)</f>
        <v>37</v>
      </c>
      <c r="AR7328" s="43">
        <f t="shared" si="1035"/>
        <v>40933</v>
      </c>
      <c r="AS7328" s="44">
        <f t="shared" si="1036"/>
        <v>89.120000000000019</v>
      </c>
      <c r="AT7328" s="10" t="str">
        <f t="shared" si="1037"/>
        <v/>
      </c>
      <c r="AU7328" s="20" t="str">
        <f t="shared" si="1038"/>
        <v/>
      </c>
      <c r="AV7328" s="42">
        <f t="shared" si="1039"/>
        <v>1</v>
      </c>
      <c r="AW7328" s="89">
        <f t="shared" si="1040"/>
        <v>0</v>
      </c>
      <c r="AX7328" s="168"/>
      <c r="AY7328" s="60"/>
      <c r="AZ7328" s="61"/>
      <c r="BB7328" s="61" t="str">
        <f>IF(Settings!I7324&lt;&gt;"",Settings!I7324,"")</f>
        <v/>
      </c>
    </row>
    <row r="7329" spans="2:54" x14ac:dyDescent="0.2">
      <c r="B7329" s="13"/>
      <c r="C7329" s="12"/>
      <c r="D7329" s="12"/>
      <c r="E7329" s="12"/>
      <c r="F7329" s="12"/>
      <c r="G7329" s="12"/>
      <c r="H7329" s="12"/>
      <c r="I7329" s="15"/>
      <c r="J7329" s="31"/>
      <c r="K7329" s="180"/>
      <c r="L7329" s="40"/>
      <c r="M7329" s="14"/>
      <c r="N7329" s="16"/>
      <c r="O7329" s="49"/>
      <c r="P7329" s="64"/>
      <c r="Q7329" s="18"/>
      <c r="R7329" s="181">
        <f t="shared" si="1032"/>
        <v>0</v>
      </c>
      <c r="S7329" s="181">
        <f t="shared" si="1033"/>
        <v>0</v>
      </c>
      <c r="T7329" s="181">
        <f t="shared" si="1034"/>
        <v>0</v>
      </c>
      <c r="AQ7329" s="1">
        <f>COUNT(L$11:L7329)</f>
        <v>37</v>
      </c>
      <c r="AR7329" s="43">
        <f t="shared" si="1035"/>
        <v>40933</v>
      </c>
      <c r="AS7329" s="44">
        <f t="shared" si="1036"/>
        <v>89.120000000000019</v>
      </c>
      <c r="AT7329" s="10" t="str">
        <f t="shared" si="1037"/>
        <v/>
      </c>
      <c r="AU7329" s="20" t="str">
        <f t="shared" si="1038"/>
        <v/>
      </c>
      <c r="AV7329" s="42">
        <f t="shared" si="1039"/>
        <v>1</v>
      </c>
      <c r="AW7329" s="89">
        <f t="shared" si="1040"/>
        <v>0</v>
      </c>
      <c r="AX7329" s="168"/>
      <c r="AY7329" s="60"/>
      <c r="AZ7329" s="61"/>
      <c r="BB7329" s="61" t="str">
        <f>IF(Settings!I7325&lt;&gt;"",Settings!I7325,"")</f>
        <v/>
      </c>
    </row>
    <row r="7330" spans="2:54" x14ac:dyDescent="0.2">
      <c r="B7330" s="13"/>
      <c r="C7330" s="12"/>
      <c r="D7330" s="12"/>
      <c r="E7330" s="12"/>
      <c r="F7330" s="12"/>
      <c r="G7330" s="12"/>
      <c r="H7330" s="12"/>
      <c r="I7330" s="15"/>
      <c r="J7330" s="31"/>
      <c r="K7330" s="180"/>
      <c r="L7330" s="40"/>
      <c r="M7330" s="14"/>
      <c r="N7330" s="16"/>
      <c r="O7330" s="49"/>
      <c r="P7330" s="64"/>
      <c r="Q7330" s="18"/>
      <c r="R7330" s="181">
        <f t="shared" si="1032"/>
        <v>0</v>
      </c>
      <c r="S7330" s="181">
        <f t="shared" si="1033"/>
        <v>0</v>
      </c>
      <c r="T7330" s="181">
        <f t="shared" si="1034"/>
        <v>0</v>
      </c>
      <c r="AQ7330" s="1">
        <f>COUNT(L$11:L7330)</f>
        <v>37</v>
      </c>
      <c r="AR7330" s="43">
        <f t="shared" si="1035"/>
        <v>40933</v>
      </c>
      <c r="AS7330" s="44">
        <f t="shared" si="1036"/>
        <v>89.120000000000019</v>
      </c>
      <c r="AT7330" s="10" t="str">
        <f t="shared" si="1037"/>
        <v/>
      </c>
      <c r="AU7330" s="20" t="str">
        <f t="shared" si="1038"/>
        <v/>
      </c>
      <c r="AV7330" s="42">
        <f t="shared" si="1039"/>
        <v>1</v>
      </c>
      <c r="AW7330" s="89">
        <f t="shared" si="1040"/>
        <v>0</v>
      </c>
      <c r="AX7330" s="168"/>
      <c r="AY7330" s="60"/>
      <c r="AZ7330" s="61"/>
      <c r="BB7330" s="61" t="str">
        <f>IF(Settings!I7326&lt;&gt;"",Settings!I7326,"")</f>
        <v/>
      </c>
    </row>
    <row r="7331" spans="2:54" x14ac:dyDescent="0.2">
      <c r="B7331" s="13"/>
      <c r="C7331" s="12"/>
      <c r="D7331" s="12"/>
      <c r="E7331" s="12"/>
      <c r="F7331" s="12"/>
      <c r="G7331" s="12"/>
      <c r="H7331" s="12"/>
      <c r="I7331" s="15"/>
      <c r="J7331" s="31"/>
      <c r="K7331" s="180"/>
      <c r="L7331" s="40"/>
      <c r="M7331" s="14"/>
      <c r="N7331" s="16"/>
      <c r="O7331" s="49"/>
      <c r="P7331" s="64"/>
      <c r="Q7331" s="18"/>
      <c r="R7331" s="181">
        <f t="shared" si="1032"/>
        <v>0</v>
      </c>
      <c r="S7331" s="181">
        <f t="shared" si="1033"/>
        <v>0</v>
      </c>
      <c r="T7331" s="181">
        <f t="shared" si="1034"/>
        <v>0</v>
      </c>
      <c r="AQ7331" s="1">
        <f>COUNT(L$11:L7331)</f>
        <v>37</v>
      </c>
      <c r="AR7331" s="43">
        <f t="shared" si="1035"/>
        <v>40933</v>
      </c>
      <c r="AS7331" s="44">
        <f t="shared" si="1036"/>
        <v>89.120000000000019</v>
      </c>
      <c r="AT7331" s="10" t="str">
        <f t="shared" si="1037"/>
        <v/>
      </c>
      <c r="AU7331" s="20" t="str">
        <f t="shared" si="1038"/>
        <v/>
      </c>
      <c r="AV7331" s="42">
        <f t="shared" si="1039"/>
        <v>1</v>
      </c>
      <c r="AW7331" s="89">
        <f t="shared" si="1040"/>
        <v>0</v>
      </c>
      <c r="AX7331" s="168"/>
      <c r="AY7331" s="60"/>
      <c r="AZ7331" s="61"/>
      <c r="BB7331" s="61" t="str">
        <f>IF(Settings!I7327&lt;&gt;"",Settings!I7327,"")</f>
        <v/>
      </c>
    </row>
    <row r="7332" spans="2:54" x14ac:dyDescent="0.2">
      <c r="B7332" s="13"/>
      <c r="C7332" s="12"/>
      <c r="D7332" s="12"/>
      <c r="E7332" s="12"/>
      <c r="F7332" s="12"/>
      <c r="G7332" s="12"/>
      <c r="H7332" s="12"/>
      <c r="I7332" s="15"/>
      <c r="J7332" s="31"/>
      <c r="K7332" s="180"/>
      <c r="L7332" s="40"/>
      <c r="M7332" s="14"/>
      <c r="N7332" s="16"/>
      <c r="O7332" s="49"/>
      <c r="P7332" s="64"/>
      <c r="Q7332" s="18"/>
      <c r="R7332" s="181">
        <f t="shared" si="1032"/>
        <v>0</v>
      </c>
      <c r="S7332" s="181">
        <f t="shared" si="1033"/>
        <v>0</v>
      </c>
      <c r="T7332" s="181">
        <f t="shared" si="1034"/>
        <v>0</v>
      </c>
      <c r="AQ7332" s="1">
        <f>COUNT(L$11:L7332)</f>
        <v>37</v>
      </c>
      <c r="AR7332" s="43">
        <f t="shared" si="1035"/>
        <v>40933</v>
      </c>
      <c r="AS7332" s="44">
        <f t="shared" si="1036"/>
        <v>89.120000000000019</v>
      </c>
      <c r="AT7332" s="10" t="str">
        <f t="shared" si="1037"/>
        <v/>
      </c>
      <c r="AU7332" s="20" t="str">
        <f t="shared" si="1038"/>
        <v/>
      </c>
      <c r="AV7332" s="42">
        <f t="shared" si="1039"/>
        <v>1</v>
      </c>
      <c r="AW7332" s="89">
        <f t="shared" si="1040"/>
        <v>0</v>
      </c>
      <c r="AX7332" s="168"/>
      <c r="AY7332" s="60"/>
      <c r="AZ7332" s="61"/>
      <c r="BB7332" s="61" t="str">
        <f>IF(Settings!I7328&lt;&gt;"",Settings!I7328,"")</f>
        <v/>
      </c>
    </row>
    <row r="7333" spans="2:54" x14ac:dyDescent="0.2">
      <c r="B7333" s="13"/>
      <c r="C7333" s="12"/>
      <c r="D7333" s="12"/>
      <c r="E7333" s="12"/>
      <c r="F7333" s="12"/>
      <c r="G7333" s="12"/>
      <c r="H7333" s="12"/>
      <c r="I7333" s="15"/>
      <c r="J7333" s="31"/>
      <c r="K7333" s="180"/>
      <c r="L7333" s="40"/>
      <c r="M7333" s="14"/>
      <c r="N7333" s="16"/>
      <c r="O7333" s="49"/>
      <c r="P7333" s="64"/>
      <c r="Q7333" s="18"/>
      <c r="R7333" s="181">
        <f t="shared" si="1032"/>
        <v>0</v>
      </c>
      <c r="S7333" s="181">
        <f t="shared" si="1033"/>
        <v>0</v>
      </c>
      <c r="T7333" s="181">
        <f t="shared" si="1034"/>
        <v>0</v>
      </c>
      <c r="AQ7333" s="1">
        <f>COUNT(L$11:L7333)</f>
        <v>37</v>
      </c>
      <c r="AR7333" s="43">
        <f t="shared" si="1035"/>
        <v>40933</v>
      </c>
      <c r="AS7333" s="44">
        <f t="shared" si="1036"/>
        <v>89.120000000000019</v>
      </c>
      <c r="AT7333" s="10" t="str">
        <f t="shared" si="1037"/>
        <v/>
      </c>
      <c r="AU7333" s="20" t="str">
        <f t="shared" si="1038"/>
        <v/>
      </c>
      <c r="AV7333" s="42">
        <f t="shared" si="1039"/>
        <v>1</v>
      </c>
      <c r="AW7333" s="89">
        <f t="shared" si="1040"/>
        <v>0</v>
      </c>
      <c r="AX7333" s="168"/>
      <c r="AY7333" s="60"/>
      <c r="AZ7333" s="61"/>
      <c r="BB7333" s="61" t="str">
        <f>IF(Settings!I7329&lt;&gt;"",Settings!I7329,"")</f>
        <v/>
      </c>
    </row>
    <row r="7334" spans="2:54" x14ac:dyDescent="0.2">
      <c r="B7334" s="13"/>
      <c r="C7334" s="12"/>
      <c r="D7334" s="12"/>
      <c r="E7334" s="12"/>
      <c r="F7334" s="12"/>
      <c r="G7334" s="12"/>
      <c r="H7334" s="12"/>
      <c r="I7334" s="15"/>
      <c r="J7334" s="31"/>
      <c r="K7334" s="180"/>
      <c r="L7334" s="40"/>
      <c r="M7334" s="14"/>
      <c r="N7334" s="16"/>
      <c r="O7334" s="49"/>
      <c r="P7334" s="64"/>
      <c r="Q7334" s="18"/>
      <c r="R7334" s="181">
        <f t="shared" si="1032"/>
        <v>0</v>
      </c>
      <c r="S7334" s="181">
        <f t="shared" si="1033"/>
        <v>0</v>
      </c>
      <c r="T7334" s="181">
        <f t="shared" si="1034"/>
        <v>0</v>
      </c>
      <c r="AQ7334" s="1">
        <f>COUNT(L$11:L7334)</f>
        <v>37</v>
      </c>
      <c r="AR7334" s="43">
        <f t="shared" si="1035"/>
        <v>40933</v>
      </c>
      <c r="AS7334" s="44">
        <f t="shared" si="1036"/>
        <v>89.120000000000019</v>
      </c>
      <c r="AT7334" s="10" t="str">
        <f t="shared" si="1037"/>
        <v/>
      </c>
      <c r="AU7334" s="20" t="str">
        <f t="shared" si="1038"/>
        <v/>
      </c>
      <c r="AV7334" s="42">
        <f t="shared" si="1039"/>
        <v>1</v>
      </c>
      <c r="AW7334" s="89">
        <f t="shared" si="1040"/>
        <v>0</v>
      </c>
      <c r="AX7334" s="168"/>
      <c r="AY7334" s="60"/>
      <c r="AZ7334" s="61"/>
      <c r="BB7334" s="61" t="str">
        <f>IF(Settings!I7330&lt;&gt;"",Settings!I7330,"")</f>
        <v/>
      </c>
    </row>
    <row r="7335" spans="2:54" x14ac:dyDescent="0.2">
      <c r="B7335" s="13"/>
      <c r="C7335" s="12"/>
      <c r="D7335" s="12"/>
      <c r="E7335" s="12"/>
      <c r="F7335" s="12"/>
      <c r="G7335" s="12"/>
      <c r="H7335" s="12"/>
      <c r="I7335" s="15"/>
      <c r="J7335" s="31"/>
      <c r="K7335" s="180"/>
      <c r="L7335" s="40"/>
      <c r="M7335" s="14"/>
      <c r="N7335" s="16"/>
      <c r="O7335" s="49"/>
      <c r="P7335" s="64"/>
      <c r="Q7335" s="18"/>
      <c r="R7335" s="181">
        <f t="shared" si="1032"/>
        <v>0</v>
      </c>
      <c r="S7335" s="181">
        <f t="shared" si="1033"/>
        <v>0</v>
      </c>
      <c r="T7335" s="181">
        <f t="shared" si="1034"/>
        <v>0</v>
      </c>
      <c r="AQ7335" s="1">
        <f>COUNT(L$11:L7335)</f>
        <v>37</v>
      </c>
      <c r="AR7335" s="43">
        <f t="shared" si="1035"/>
        <v>40933</v>
      </c>
      <c r="AS7335" s="44">
        <f t="shared" si="1036"/>
        <v>89.120000000000019</v>
      </c>
      <c r="AT7335" s="10" t="str">
        <f t="shared" si="1037"/>
        <v/>
      </c>
      <c r="AU7335" s="20" t="str">
        <f t="shared" si="1038"/>
        <v/>
      </c>
      <c r="AV7335" s="42">
        <f t="shared" si="1039"/>
        <v>1</v>
      </c>
      <c r="AW7335" s="89">
        <f t="shared" si="1040"/>
        <v>0</v>
      </c>
      <c r="AX7335" s="168"/>
      <c r="AY7335" s="60"/>
      <c r="AZ7335" s="61"/>
      <c r="BB7335" s="61" t="str">
        <f>IF(Settings!I7331&lt;&gt;"",Settings!I7331,"")</f>
        <v/>
      </c>
    </row>
    <row r="7336" spans="2:54" x14ac:dyDescent="0.2">
      <c r="B7336" s="13"/>
      <c r="C7336" s="12"/>
      <c r="D7336" s="12"/>
      <c r="E7336" s="12"/>
      <c r="F7336" s="12"/>
      <c r="G7336" s="12"/>
      <c r="H7336" s="12"/>
      <c r="I7336" s="15"/>
      <c r="J7336" s="31"/>
      <c r="K7336" s="180"/>
      <c r="L7336" s="40"/>
      <c r="M7336" s="14"/>
      <c r="N7336" s="16"/>
      <c r="O7336" s="49"/>
      <c r="P7336" s="64"/>
      <c r="Q7336" s="18"/>
      <c r="R7336" s="181">
        <f t="shared" si="1032"/>
        <v>0</v>
      </c>
      <c r="S7336" s="181">
        <f t="shared" si="1033"/>
        <v>0</v>
      </c>
      <c r="T7336" s="181">
        <f t="shared" si="1034"/>
        <v>0</v>
      </c>
      <c r="AQ7336" s="1">
        <f>COUNT(L$11:L7336)</f>
        <v>37</v>
      </c>
      <c r="AR7336" s="43">
        <f t="shared" si="1035"/>
        <v>40933</v>
      </c>
      <c r="AS7336" s="44">
        <f t="shared" si="1036"/>
        <v>89.120000000000019</v>
      </c>
      <c r="AT7336" s="10" t="str">
        <f t="shared" si="1037"/>
        <v/>
      </c>
      <c r="AU7336" s="20" t="str">
        <f t="shared" si="1038"/>
        <v/>
      </c>
      <c r="AV7336" s="42">
        <f t="shared" si="1039"/>
        <v>1</v>
      </c>
      <c r="AW7336" s="89">
        <f t="shared" si="1040"/>
        <v>0</v>
      </c>
      <c r="AX7336" s="168"/>
      <c r="AY7336" s="60"/>
      <c r="AZ7336" s="61"/>
      <c r="BB7336" s="61" t="str">
        <f>IF(Settings!I7332&lt;&gt;"",Settings!I7332,"")</f>
        <v/>
      </c>
    </row>
    <row r="7337" spans="2:54" x14ac:dyDescent="0.2">
      <c r="B7337" s="13"/>
      <c r="C7337" s="12"/>
      <c r="D7337" s="12"/>
      <c r="E7337" s="12"/>
      <c r="F7337" s="12"/>
      <c r="G7337" s="12"/>
      <c r="H7337" s="12"/>
      <c r="I7337" s="15"/>
      <c r="J7337" s="31"/>
      <c r="K7337" s="180"/>
      <c r="L7337" s="40"/>
      <c r="M7337" s="14"/>
      <c r="N7337" s="16"/>
      <c r="O7337" s="49"/>
      <c r="P7337" s="64"/>
      <c r="Q7337" s="18"/>
      <c r="R7337" s="181">
        <f t="shared" si="1032"/>
        <v>0</v>
      </c>
      <c r="S7337" s="181">
        <f t="shared" si="1033"/>
        <v>0</v>
      </c>
      <c r="T7337" s="181">
        <f t="shared" si="1034"/>
        <v>0</v>
      </c>
      <c r="AQ7337" s="1">
        <f>COUNT(L$11:L7337)</f>
        <v>37</v>
      </c>
      <c r="AR7337" s="43">
        <f t="shared" si="1035"/>
        <v>40933</v>
      </c>
      <c r="AS7337" s="44">
        <f t="shared" si="1036"/>
        <v>89.120000000000019</v>
      </c>
      <c r="AT7337" s="10" t="str">
        <f t="shared" si="1037"/>
        <v/>
      </c>
      <c r="AU7337" s="20" t="str">
        <f t="shared" si="1038"/>
        <v/>
      </c>
      <c r="AV7337" s="42">
        <f t="shared" si="1039"/>
        <v>1</v>
      </c>
      <c r="AW7337" s="89">
        <f t="shared" si="1040"/>
        <v>0</v>
      </c>
      <c r="AX7337" s="168"/>
      <c r="AY7337" s="60"/>
      <c r="AZ7337" s="61"/>
      <c r="BB7337" s="61" t="str">
        <f>IF(Settings!I7333&lt;&gt;"",Settings!I7333,"")</f>
        <v/>
      </c>
    </row>
    <row r="7338" spans="2:54" x14ac:dyDescent="0.2">
      <c r="B7338" s="13"/>
      <c r="C7338" s="12"/>
      <c r="D7338" s="12"/>
      <c r="E7338" s="12"/>
      <c r="F7338" s="12"/>
      <c r="G7338" s="12"/>
      <c r="H7338" s="12"/>
      <c r="I7338" s="15"/>
      <c r="J7338" s="31"/>
      <c r="K7338" s="180"/>
      <c r="L7338" s="40"/>
      <c r="M7338" s="14"/>
      <c r="N7338" s="16"/>
      <c r="O7338" s="49"/>
      <c r="P7338" s="64"/>
      <c r="Q7338" s="18"/>
      <c r="R7338" s="181">
        <f t="shared" si="1032"/>
        <v>0</v>
      </c>
      <c r="S7338" s="181">
        <f t="shared" si="1033"/>
        <v>0</v>
      </c>
      <c r="T7338" s="181">
        <f t="shared" si="1034"/>
        <v>0</v>
      </c>
      <c r="AQ7338" s="1">
        <f>COUNT(L$11:L7338)</f>
        <v>37</v>
      </c>
      <c r="AR7338" s="43">
        <f t="shared" si="1035"/>
        <v>40933</v>
      </c>
      <c r="AS7338" s="44">
        <f t="shared" si="1036"/>
        <v>89.120000000000019</v>
      </c>
      <c r="AT7338" s="10" t="str">
        <f t="shared" si="1037"/>
        <v/>
      </c>
      <c r="AU7338" s="20" t="str">
        <f t="shared" si="1038"/>
        <v/>
      </c>
      <c r="AV7338" s="42">
        <f t="shared" si="1039"/>
        <v>1</v>
      </c>
      <c r="AW7338" s="89">
        <f t="shared" si="1040"/>
        <v>0</v>
      </c>
      <c r="AX7338" s="168"/>
      <c r="AY7338" s="60"/>
      <c r="AZ7338" s="61"/>
      <c r="BB7338" s="61" t="str">
        <f>IF(Settings!I7334&lt;&gt;"",Settings!I7334,"")</f>
        <v/>
      </c>
    </row>
    <row r="7339" spans="2:54" x14ac:dyDescent="0.2">
      <c r="B7339" s="13"/>
      <c r="C7339" s="12"/>
      <c r="D7339" s="12"/>
      <c r="E7339" s="12"/>
      <c r="F7339" s="12"/>
      <c r="G7339" s="12"/>
      <c r="H7339" s="12"/>
      <c r="I7339" s="15"/>
      <c r="J7339" s="31"/>
      <c r="K7339" s="180"/>
      <c r="L7339" s="40"/>
      <c r="M7339" s="14"/>
      <c r="N7339" s="16"/>
      <c r="O7339" s="49"/>
      <c r="P7339" s="64"/>
      <c r="Q7339" s="18"/>
      <c r="R7339" s="181">
        <f t="shared" si="1032"/>
        <v>0</v>
      </c>
      <c r="S7339" s="181">
        <f t="shared" si="1033"/>
        <v>0</v>
      </c>
      <c r="T7339" s="181">
        <f t="shared" si="1034"/>
        <v>0</v>
      </c>
      <c r="AQ7339" s="1">
        <f>COUNT(L$11:L7339)</f>
        <v>37</v>
      </c>
      <c r="AR7339" s="43">
        <f t="shared" si="1035"/>
        <v>40933</v>
      </c>
      <c r="AS7339" s="44">
        <f t="shared" si="1036"/>
        <v>89.120000000000019</v>
      </c>
      <c r="AT7339" s="10" t="str">
        <f t="shared" si="1037"/>
        <v/>
      </c>
      <c r="AU7339" s="20" t="str">
        <f t="shared" si="1038"/>
        <v/>
      </c>
      <c r="AV7339" s="42">
        <f t="shared" si="1039"/>
        <v>1</v>
      </c>
      <c r="AW7339" s="89">
        <f t="shared" si="1040"/>
        <v>0</v>
      </c>
      <c r="AX7339" s="168"/>
      <c r="AY7339" s="60"/>
      <c r="AZ7339" s="61"/>
      <c r="BB7339" s="61" t="str">
        <f>IF(Settings!I7335&lt;&gt;"",Settings!I7335,"")</f>
        <v/>
      </c>
    </row>
    <row r="7340" spans="2:54" x14ac:dyDescent="0.2">
      <c r="B7340" s="13"/>
      <c r="C7340" s="12"/>
      <c r="D7340" s="12"/>
      <c r="E7340" s="12"/>
      <c r="F7340" s="12"/>
      <c r="G7340" s="12"/>
      <c r="H7340" s="12"/>
      <c r="I7340" s="15"/>
      <c r="J7340" s="31"/>
      <c r="K7340" s="180"/>
      <c r="L7340" s="40"/>
      <c r="M7340" s="14"/>
      <c r="N7340" s="16"/>
      <c r="O7340" s="49"/>
      <c r="P7340" s="64"/>
      <c r="Q7340" s="18"/>
      <c r="R7340" s="181">
        <f t="shared" si="1032"/>
        <v>0</v>
      </c>
      <c r="S7340" s="181">
        <f t="shared" si="1033"/>
        <v>0</v>
      </c>
      <c r="T7340" s="181">
        <f t="shared" si="1034"/>
        <v>0</v>
      </c>
      <c r="AQ7340" s="1">
        <f>COUNT(L$11:L7340)</f>
        <v>37</v>
      </c>
      <c r="AR7340" s="43">
        <f t="shared" si="1035"/>
        <v>40933</v>
      </c>
      <c r="AS7340" s="44">
        <f t="shared" si="1036"/>
        <v>89.120000000000019</v>
      </c>
      <c r="AT7340" s="10" t="str">
        <f t="shared" si="1037"/>
        <v/>
      </c>
      <c r="AU7340" s="20" t="str">
        <f t="shared" si="1038"/>
        <v/>
      </c>
      <c r="AV7340" s="42">
        <f t="shared" si="1039"/>
        <v>1</v>
      </c>
      <c r="AW7340" s="89">
        <f t="shared" si="1040"/>
        <v>0</v>
      </c>
      <c r="AX7340" s="168"/>
      <c r="AY7340" s="60"/>
      <c r="AZ7340" s="61"/>
      <c r="BB7340" s="61" t="str">
        <f>IF(Settings!I7336&lt;&gt;"",Settings!I7336,"")</f>
        <v/>
      </c>
    </row>
    <row r="7341" spans="2:54" x14ac:dyDescent="0.2">
      <c r="B7341" s="13"/>
      <c r="C7341" s="12"/>
      <c r="D7341" s="12"/>
      <c r="E7341" s="12"/>
      <c r="F7341" s="12"/>
      <c r="G7341" s="12"/>
      <c r="H7341" s="12"/>
      <c r="I7341" s="15"/>
      <c r="J7341" s="31"/>
      <c r="K7341" s="180"/>
      <c r="L7341" s="40"/>
      <c r="M7341" s="14"/>
      <c r="N7341" s="16"/>
      <c r="O7341" s="49"/>
      <c r="P7341" s="64"/>
      <c r="Q7341" s="18"/>
      <c r="R7341" s="181">
        <f t="shared" si="1032"/>
        <v>0</v>
      </c>
      <c r="S7341" s="181">
        <f t="shared" si="1033"/>
        <v>0</v>
      </c>
      <c r="T7341" s="181">
        <f t="shared" si="1034"/>
        <v>0</v>
      </c>
      <c r="AQ7341" s="1">
        <f>COUNT(L$11:L7341)</f>
        <v>37</v>
      </c>
      <c r="AR7341" s="43">
        <f t="shared" si="1035"/>
        <v>40933</v>
      </c>
      <c r="AS7341" s="44">
        <f t="shared" si="1036"/>
        <v>89.120000000000019</v>
      </c>
      <c r="AT7341" s="10" t="str">
        <f t="shared" si="1037"/>
        <v/>
      </c>
      <c r="AU7341" s="20" t="str">
        <f t="shared" si="1038"/>
        <v/>
      </c>
      <c r="AV7341" s="42">
        <f t="shared" si="1039"/>
        <v>1</v>
      </c>
      <c r="AW7341" s="89">
        <f t="shared" si="1040"/>
        <v>0</v>
      </c>
      <c r="AX7341" s="168"/>
      <c r="AY7341" s="60"/>
      <c r="AZ7341" s="61"/>
      <c r="BB7341" s="61" t="str">
        <f>IF(Settings!I7337&lt;&gt;"",Settings!I7337,"")</f>
        <v/>
      </c>
    </row>
    <row r="7342" spans="2:54" x14ac:dyDescent="0.2">
      <c r="B7342" s="13"/>
      <c r="C7342" s="12"/>
      <c r="D7342" s="12"/>
      <c r="E7342" s="12"/>
      <c r="F7342" s="12"/>
      <c r="G7342" s="12"/>
      <c r="H7342" s="12"/>
      <c r="I7342" s="15"/>
      <c r="J7342" s="31"/>
      <c r="K7342" s="180"/>
      <c r="L7342" s="40"/>
      <c r="M7342" s="14"/>
      <c r="N7342" s="16"/>
      <c r="O7342" s="49"/>
      <c r="P7342" s="64"/>
      <c r="Q7342" s="18"/>
      <c r="R7342" s="181">
        <f t="shared" si="1032"/>
        <v>0</v>
      </c>
      <c r="S7342" s="181">
        <f t="shared" si="1033"/>
        <v>0</v>
      </c>
      <c r="T7342" s="181">
        <f t="shared" si="1034"/>
        <v>0</v>
      </c>
      <c r="AQ7342" s="1">
        <f>COUNT(L$11:L7342)</f>
        <v>37</v>
      </c>
      <c r="AR7342" s="43">
        <f t="shared" si="1035"/>
        <v>40933</v>
      </c>
      <c r="AS7342" s="44">
        <f t="shared" si="1036"/>
        <v>89.120000000000019</v>
      </c>
      <c r="AT7342" s="10" t="str">
        <f t="shared" si="1037"/>
        <v/>
      </c>
      <c r="AU7342" s="20" t="str">
        <f t="shared" si="1038"/>
        <v/>
      </c>
      <c r="AV7342" s="42">
        <f t="shared" si="1039"/>
        <v>1</v>
      </c>
      <c r="AW7342" s="89">
        <f t="shared" si="1040"/>
        <v>0</v>
      </c>
      <c r="AX7342" s="168"/>
      <c r="AY7342" s="60"/>
      <c r="AZ7342" s="61"/>
      <c r="BB7342" s="61" t="str">
        <f>IF(Settings!I7338&lt;&gt;"",Settings!I7338,"")</f>
        <v/>
      </c>
    </row>
    <row r="7343" spans="2:54" x14ac:dyDescent="0.2">
      <c r="B7343" s="13"/>
      <c r="C7343" s="12"/>
      <c r="D7343" s="12"/>
      <c r="E7343" s="12"/>
      <c r="F7343" s="12"/>
      <c r="G7343" s="12"/>
      <c r="H7343" s="12"/>
      <c r="I7343" s="15"/>
      <c r="J7343" s="31"/>
      <c r="K7343" s="180"/>
      <c r="L7343" s="40"/>
      <c r="M7343" s="14"/>
      <c r="N7343" s="16"/>
      <c r="O7343" s="49"/>
      <c r="P7343" s="64"/>
      <c r="Q7343" s="18"/>
      <c r="R7343" s="181">
        <f t="shared" si="1032"/>
        <v>0</v>
      </c>
      <c r="S7343" s="181">
        <f t="shared" si="1033"/>
        <v>0</v>
      </c>
      <c r="T7343" s="181">
        <f t="shared" si="1034"/>
        <v>0</v>
      </c>
      <c r="AQ7343" s="1">
        <f>COUNT(L$11:L7343)</f>
        <v>37</v>
      </c>
      <c r="AR7343" s="43">
        <f t="shared" si="1035"/>
        <v>40933</v>
      </c>
      <c r="AS7343" s="44">
        <f t="shared" si="1036"/>
        <v>89.120000000000019</v>
      </c>
      <c r="AT7343" s="10" t="str">
        <f t="shared" si="1037"/>
        <v/>
      </c>
      <c r="AU7343" s="20" t="str">
        <f t="shared" si="1038"/>
        <v/>
      </c>
      <c r="AV7343" s="42">
        <f t="shared" si="1039"/>
        <v>1</v>
      </c>
      <c r="AW7343" s="89">
        <f t="shared" si="1040"/>
        <v>0</v>
      </c>
      <c r="AX7343" s="168"/>
      <c r="AY7343" s="60"/>
      <c r="AZ7343" s="61"/>
      <c r="BB7343" s="61" t="str">
        <f>IF(Settings!I7339&lt;&gt;"",Settings!I7339,"")</f>
        <v/>
      </c>
    </row>
    <row r="7344" spans="2:54" x14ac:dyDescent="0.2">
      <c r="B7344" s="13"/>
      <c r="C7344" s="12"/>
      <c r="D7344" s="12"/>
      <c r="E7344" s="12"/>
      <c r="F7344" s="12"/>
      <c r="G7344" s="12"/>
      <c r="H7344" s="12"/>
      <c r="I7344" s="15"/>
      <c r="J7344" s="31"/>
      <c r="K7344" s="180"/>
      <c r="L7344" s="40"/>
      <c r="M7344" s="14"/>
      <c r="N7344" s="16"/>
      <c r="O7344" s="49"/>
      <c r="P7344" s="64"/>
      <c r="Q7344" s="18"/>
      <c r="R7344" s="181">
        <f t="shared" si="1032"/>
        <v>0</v>
      </c>
      <c r="S7344" s="181">
        <f t="shared" si="1033"/>
        <v>0</v>
      </c>
      <c r="T7344" s="181">
        <f t="shared" si="1034"/>
        <v>0</v>
      </c>
      <c r="AQ7344" s="1">
        <f>COUNT(L$11:L7344)</f>
        <v>37</v>
      </c>
      <c r="AR7344" s="43">
        <f t="shared" si="1035"/>
        <v>40933</v>
      </c>
      <c r="AS7344" s="44">
        <f t="shared" si="1036"/>
        <v>89.120000000000019</v>
      </c>
      <c r="AT7344" s="10" t="str">
        <f t="shared" si="1037"/>
        <v/>
      </c>
      <c r="AU7344" s="20" t="str">
        <f t="shared" si="1038"/>
        <v/>
      </c>
      <c r="AV7344" s="42">
        <f t="shared" si="1039"/>
        <v>1</v>
      </c>
      <c r="AW7344" s="89">
        <f t="shared" si="1040"/>
        <v>0</v>
      </c>
      <c r="AX7344" s="168"/>
      <c r="AY7344" s="60"/>
      <c r="AZ7344" s="61"/>
      <c r="BB7344" s="61" t="str">
        <f>IF(Settings!I7340&lt;&gt;"",Settings!I7340,"")</f>
        <v/>
      </c>
    </row>
    <row r="7345" spans="2:54" x14ac:dyDescent="0.2">
      <c r="B7345" s="13"/>
      <c r="C7345" s="12"/>
      <c r="D7345" s="12"/>
      <c r="E7345" s="12"/>
      <c r="F7345" s="12"/>
      <c r="G7345" s="12"/>
      <c r="H7345" s="12"/>
      <c r="I7345" s="15"/>
      <c r="J7345" s="31"/>
      <c r="K7345" s="180"/>
      <c r="L7345" s="40"/>
      <c r="M7345" s="14"/>
      <c r="N7345" s="16"/>
      <c r="O7345" s="49"/>
      <c r="P7345" s="64"/>
      <c r="Q7345" s="18"/>
      <c r="R7345" s="181">
        <f t="shared" si="1032"/>
        <v>0</v>
      </c>
      <c r="S7345" s="181">
        <f t="shared" si="1033"/>
        <v>0</v>
      </c>
      <c r="T7345" s="181">
        <f t="shared" si="1034"/>
        <v>0</v>
      </c>
      <c r="AQ7345" s="1">
        <f>COUNT(L$11:L7345)</f>
        <v>37</v>
      </c>
      <c r="AR7345" s="43">
        <f t="shared" si="1035"/>
        <v>40933</v>
      </c>
      <c r="AS7345" s="44">
        <f t="shared" si="1036"/>
        <v>89.120000000000019</v>
      </c>
      <c r="AT7345" s="10" t="str">
        <f t="shared" si="1037"/>
        <v/>
      </c>
      <c r="AU7345" s="20" t="str">
        <f t="shared" si="1038"/>
        <v/>
      </c>
      <c r="AV7345" s="42">
        <f t="shared" si="1039"/>
        <v>1</v>
      </c>
      <c r="AW7345" s="89">
        <f t="shared" si="1040"/>
        <v>0</v>
      </c>
      <c r="AX7345" s="168"/>
      <c r="AY7345" s="60"/>
      <c r="AZ7345" s="61"/>
      <c r="BB7345" s="61" t="str">
        <f>IF(Settings!I7341&lt;&gt;"",Settings!I7341,"")</f>
        <v/>
      </c>
    </row>
    <row r="7346" spans="2:54" x14ac:dyDescent="0.2">
      <c r="B7346" s="13"/>
      <c r="C7346" s="12"/>
      <c r="D7346" s="12"/>
      <c r="E7346" s="12"/>
      <c r="F7346" s="12"/>
      <c r="G7346" s="12"/>
      <c r="H7346" s="12"/>
      <c r="I7346" s="15"/>
      <c r="J7346" s="31"/>
      <c r="K7346" s="180"/>
      <c r="L7346" s="40"/>
      <c r="M7346" s="14"/>
      <c r="N7346" s="16"/>
      <c r="O7346" s="49"/>
      <c r="P7346" s="64"/>
      <c r="Q7346" s="18"/>
      <c r="R7346" s="181">
        <f t="shared" si="1032"/>
        <v>0</v>
      </c>
      <c r="S7346" s="181">
        <f t="shared" si="1033"/>
        <v>0</v>
      </c>
      <c r="T7346" s="181">
        <f t="shared" si="1034"/>
        <v>0</v>
      </c>
      <c r="AQ7346" s="1">
        <f>COUNT(L$11:L7346)</f>
        <v>37</v>
      </c>
      <c r="AR7346" s="43">
        <f t="shared" si="1035"/>
        <v>40933</v>
      </c>
      <c r="AS7346" s="44">
        <f t="shared" si="1036"/>
        <v>89.120000000000019</v>
      </c>
      <c r="AT7346" s="10" t="str">
        <f t="shared" si="1037"/>
        <v/>
      </c>
      <c r="AU7346" s="20" t="str">
        <f t="shared" si="1038"/>
        <v/>
      </c>
      <c r="AV7346" s="42">
        <f t="shared" si="1039"/>
        <v>1</v>
      </c>
      <c r="AW7346" s="89">
        <f t="shared" si="1040"/>
        <v>0</v>
      </c>
      <c r="AX7346" s="168"/>
      <c r="AY7346" s="60"/>
      <c r="AZ7346" s="61"/>
      <c r="BB7346" s="61" t="str">
        <f>IF(Settings!I7342&lt;&gt;"",Settings!I7342,"")</f>
        <v/>
      </c>
    </row>
    <row r="7347" spans="2:54" x14ac:dyDescent="0.2">
      <c r="B7347" s="13"/>
      <c r="C7347" s="12"/>
      <c r="D7347" s="12"/>
      <c r="E7347" s="12"/>
      <c r="F7347" s="12"/>
      <c r="G7347" s="12"/>
      <c r="H7347" s="12"/>
      <c r="I7347" s="15"/>
      <c r="J7347" s="31"/>
      <c r="K7347" s="180"/>
      <c r="L7347" s="40"/>
      <c r="M7347" s="14"/>
      <c r="N7347" s="16"/>
      <c r="O7347" s="49"/>
      <c r="P7347" s="64"/>
      <c r="Q7347" s="18"/>
      <c r="R7347" s="181">
        <f t="shared" si="1032"/>
        <v>0</v>
      </c>
      <c r="S7347" s="181">
        <f t="shared" si="1033"/>
        <v>0</v>
      </c>
      <c r="T7347" s="181">
        <f t="shared" si="1034"/>
        <v>0</v>
      </c>
      <c r="AQ7347" s="1">
        <f>COUNT(L$11:L7347)</f>
        <v>37</v>
      </c>
      <c r="AR7347" s="43">
        <f t="shared" si="1035"/>
        <v>40933</v>
      </c>
      <c r="AS7347" s="44">
        <f t="shared" si="1036"/>
        <v>89.120000000000019</v>
      </c>
      <c r="AT7347" s="10" t="str">
        <f t="shared" si="1037"/>
        <v/>
      </c>
      <c r="AU7347" s="20" t="str">
        <f t="shared" si="1038"/>
        <v/>
      </c>
      <c r="AV7347" s="42">
        <f t="shared" si="1039"/>
        <v>1</v>
      </c>
      <c r="AW7347" s="89">
        <f t="shared" si="1040"/>
        <v>0</v>
      </c>
      <c r="AX7347" s="168"/>
      <c r="AY7347" s="60"/>
      <c r="AZ7347" s="61"/>
      <c r="BB7347" s="61" t="str">
        <f>IF(Settings!I7343&lt;&gt;"",Settings!I7343,"")</f>
        <v/>
      </c>
    </row>
    <row r="7348" spans="2:54" x14ac:dyDescent="0.2">
      <c r="B7348" s="13"/>
      <c r="C7348" s="12"/>
      <c r="D7348" s="12"/>
      <c r="E7348" s="12"/>
      <c r="F7348" s="12"/>
      <c r="G7348" s="12"/>
      <c r="H7348" s="12"/>
      <c r="I7348" s="15"/>
      <c r="J7348" s="31"/>
      <c r="K7348" s="180"/>
      <c r="L7348" s="40"/>
      <c r="M7348" s="14"/>
      <c r="N7348" s="16"/>
      <c r="O7348" s="49"/>
      <c r="P7348" s="64"/>
      <c r="Q7348" s="18"/>
      <c r="R7348" s="181">
        <f t="shared" si="1032"/>
        <v>0</v>
      </c>
      <c r="S7348" s="181">
        <f t="shared" si="1033"/>
        <v>0</v>
      </c>
      <c r="T7348" s="181">
        <f t="shared" si="1034"/>
        <v>0</v>
      </c>
      <c r="AQ7348" s="1">
        <f>COUNT(L$11:L7348)</f>
        <v>37</v>
      </c>
      <c r="AR7348" s="43">
        <f t="shared" si="1035"/>
        <v>40933</v>
      </c>
      <c r="AS7348" s="44">
        <f t="shared" si="1036"/>
        <v>89.120000000000019</v>
      </c>
      <c r="AT7348" s="10" t="str">
        <f t="shared" si="1037"/>
        <v/>
      </c>
      <c r="AU7348" s="20" t="str">
        <f t="shared" si="1038"/>
        <v/>
      </c>
      <c r="AV7348" s="42">
        <f t="shared" si="1039"/>
        <v>1</v>
      </c>
      <c r="AW7348" s="89">
        <f t="shared" si="1040"/>
        <v>0</v>
      </c>
      <c r="AX7348" s="168"/>
      <c r="AY7348" s="60"/>
      <c r="AZ7348" s="61"/>
      <c r="BB7348" s="61" t="str">
        <f>IF(Settings!I7344&lt;&gt;"",Settings!I7344,"")</f>
        <v/>
      </c>
    </row>
    <row r="7349" spans="2:54" x14ac:dyDescent="0.2">
      <c r="B7349" s="13"/>
      <c r="C7349" s="12"/>
      <c r="D7349" s="12"/>
      <c r="E7349" s="12"/>
      <c r="F7349" s="12"/>
      <c r="G7349" s="12"/>
      <c r="H7349" s="12"/>
      <c r="I7349" s="15"/>
      <c r="J7349" s="31"/>
      <c r="K7349" s="180"/>
      <c r="L7349" s="40"/>
      <c r="M7349" s="14"/>
      <c r="N7349" s="16"/>
      <c r="O7349" s="49"/>
      <c r="P7349" s="64"/>
      <c r="Q7349" s="18"/>
      <c r="R7349" s="181">
        <f t="shared" si="1032"/>
        <v>0</v>
      </c>
      <c r="S7349" s="181">
        <f t="shared" si="1033"/>
        <v>0</v>
      </c>
      <c r="T7349" s="181">
        <f t="shared" si="1034"/>
        <v>0</v>
      </c>
      <c r="AQ7349" s="1">
        <f>COUNT(L$11:L7349)</f>
        <v>37</v>
      </c>
      <c r="AR7349" s="43">
        <f t="shared" si="1035"/>
        <v>40933</v>
      </c>
      <c r="AS7349" s="44">
        <f t="shared" si="1036"/>
        <v>89.120000000000019</v>
      </c>
      <c r="AT7349" s="10" t="str">
        <f t="shared" si="1037"/>
        <v/>
      </c>
      <c r="AU7349" s="20" t="str">
        <f t="shared" si="1038"/>
        <v/>
      </c>
      <c r="AV7349" s="42">
        <f t="shared" si="1039"/>
        <v>1</v>
      </c>
      <c r="AW7349" s="89">
        <f t="shared" si="1040"/>
        <v>0</v>
      </c>
      <c r="AX7349" s="168"/>
      <c r="AY7349" s="60"/>
      <c r="AZ7349" s="61"/>
      <c r="BB7349" s="61" t="str">
        <f>IF(Settings!I7345&lt;&gt;"",Settings!I7345,"")</f>
        <v/>
      </c>
    </row>
    <row r="7350" spans="2:54" x14ac:dyDescent="0.2">
      <c r="B7350" s="13"/>
      <c r="C7350" s="12"/>
      <c r="D7350" s="12"/>
      <c r="E7350" s="12"/>
      <c r="F7350" s="12"/>
      <c r="G7350" s="12"/>
      <c r="H7350" s="12"/>
      <c r="I7350" s="15"/>
      <c r="J7350" s="31"/>
      <c r="K7350" s="180"/>
      <c r="L7350" s="40"/>
      <c r="M7350" s="14"/>
      <c r="N7350" s="16"/>
      <c r="O7350" s="49"/>
      <c r="P7350" s="64"/>
      <c r="Q7350" s="18"/>
      <c r="R7350" s="181">
        <f t="shared" si="1032"/>
        <v>0</v>
      </c>
      <c r="S7350" s="181">
        <f t="shared" si="1033"/>
        <v>0</v>
      </c>
      <c r="T7350" s="181">
        <f t="shared" si="1034"/>
        <v>0</v>
      </c>
      <c r="AQ7350" s="1">
        <f>COUNT(L$11:L7350)</f>
        <v>37</v>
      </c>
      <c r="AR7350" s="43">
        <f t="shared" si="1035"/>
        <v>40933</v>
      </c>
      <c r="AS7350" s="44">
        <f t="shared" si="1036"/>
        <v>89.120000000000019</v>
      </c>
      <c r="AT7350" s="10" t="str">
        <f t="shared" si="1037"/>
        <v/>
      </c>
      <c r="AU7350" s="20" t="str">
        <f t="shared" si="1038"/>
        <v/>
      </c>
      <c r="AV7350" s="42">
        <f t="shared" si="1039"/>
        <v>1</v>
      </c>
      <c r="AW7350" s="89">
        <f t="shared" si="1040"/>
        <v>0</v>
      </c>
      <c r="AX7350" s="168"/>
      <c r="AY7350" s="60"/>
      <c r="AZ7350" s="61"/>
      <c r="BB7350" s="61" t="str">
        <f>IF(Settings!I7346&lt;&gt;"",Settings!I7346,"")</f>
        <v/>
      </c>
    </row>
    <row r="7351" spans="2:54" x14ac:dyDescent="0.2">
      <c r="B7351" s="13"/>
      <c r="C7351" s="12"/>
      <c r="D7351" s="12"/>
      <c r="E7351" s="12"/>
      <c r="F7351" s="12"/>
      <c r="G7351" s="12"/>
      <c r="H7351" s="12"/>
      <c r="I7351" s="15"/>
      <c r="J7351" s="31"/>
      <c r="K7351" s="180"/>
      <c r="L7351" s="40"/>
      <c r="M7351" s="14"/>
      <c r="N7351" s="16"/>
      <c r="O7351" s="49"/>
      <c r="P7351" s="64"/>
      <c r="Q7351" s="18"/>
      <c r="R7351" s="181">
        <f t="shared" si="1032"/>
        <v>0</v>
      </c>
      <c r="S7351" s="181">
        <f t="shared" si="1033"/>
        <v>0</v>
      </c>
      <c r="T7351" s="181">
        <f t="shared" si="1034"/>
        <v>0</v>
      </c>
      <c r="AQ7351" s="1">
        <f>COUNT(L$11:L7351)</f>
        <v>37</v>
      </c>
      <c r="AR7351" s="43">
        <f t="shared" si="1035"/>
        <v>40933</v>
      </c>
      <c r="AS7351" s="44">
        <f t="shared" si="1036"/>
        <v>89.120000000000019</v>
      </c>
      <c r="AT7351" s="10" t="str">
        <f t="shared" si="1037"/>
        <v/>
      </c>
      <c r="AU7351" s="20" t="str">
        <f t="shared" si="1038"/>
        <v/>
      </c>
      <c r="AV7351" s="42">
        <f t="shared" si="1039"/>
        <v>1</v>
      </c>
      <c r="AW7351" s="89">
        <f t="shared" si="1040"/>
        <v>0</v>
      </c>
      <c r="AX7351" s="168"/>
      <c r="AY7351" s="60"/>
      <c r="AZ7351" s="61"/>
      <c r="BB7351" s="61" t="str">
        <f>IF(Settings!I7347&lt;&gt;"",Settings!I7347,"")</f>
        <v/>
      </c>
    </row>
    <row r="7352" spans="2:54" x14ac:dyDescent="0.2">
      <c r="B7352" s="13"/>
      <c r="C7352" s="12"/>
      <c r="D7352" s="12"/>
      <c r="E7352" s="12"/>
      <c r="F7352" s="12"/>
      <c r="G7352" s="12"/>
      <c r="H7352" s="12"/>
      <c r="I7352" s="15"/>
      <c r="J7352" s="31"/>
      <c r="K7352" s="180"/>
      <c r="L7352" s="40"/>
      <c r="M7352" s="14"/>
      <c r="N7352" s="16"/>
      <c r="O7352" s="49"/>
      <c r="P7352" s="64"/>
      <c r="Q7352" s="18"/>
      <c r="R7352" s="181">
        <f t="shared" si="1032"/>
        <v>0</v>
      </c>
      <c r="S7352" s="181">
        <f t="shared" si="1033"/>
        <v>0</v>
      </c>
      <c r="T7352" s="181">
        <f t="shared" si="1034"/>
        <v>0</v>
      </c>
      <c r="AQ7352" s="1">
        <f>COUNT(L$11:L7352)</f>
        <v>37</v>
      </c>
      <c r="AR7352" s="43">
        <f t="shared" si="1035"/>
        <v>40933</v>
      </c>
      <c r="AS7352" s="44">
        <f t="shared" si="1036"/>
        <v>89.120000000000019</v>
      </c>
      <c r="AT7352" s="10" t="str">
        <f t="shared" si="1037"/>
        <v/>
      </c>
      <c r="AU7352" s="20" t="str">
        <f t="shared" si="1038"/>
        <v/>
      </c>
      <c r="AV7352" s="42">
        <f t="shared" si="1039"/>
        <v>1</v>
      </c>
      <c r="AW7352" s="89">
        <f t="shared" si="1040"/>
        <v>0</v>
      </c>
      <c r="AX7352" s="168"/>
      <c r="AY7352" s="60"/>
      <c r="AZ7352" s="61"/>
      <c r="BB7352" s="61" t="str">
        <f>IF(Settings!I7348&lt;&gt;"",Settings!I7348,"")</f>
        <v/>
      </c>
    </row>
    <row r="7353" spans="2:54" x14ac:dyDescent="0.2">
      <c r="B7353" s="13"/>
      <c r="C7353" s="12"/>
      <c r="D7353" s="12"/>
      <c r="E7353" s="12"/>
      <c r="F7353" s="12"/>
      <c r="G7353" s="12"/>
      <c r="H7353" s="12"/>
      <c r="I7353" s="15"/>
      <c r="J7353" s="31"/>
      <c r="K7353" s="180"/>
      <c r="L7353" s="40"/>
      <c r="M7353" s="14"/>
      <c r="N7353" s="16"/>
      <c r="O7353" s="49"/>
      <c r="P7353" s="64"/>
      <c r="Q7353" s="18"/>
      <c r="R7353" s="181">
        <f t="shared" si="1032"/>
        <v>0</v>
      </c>
      <c r="S7353" s="181">
        <f t="shared" si="1033"/>
        <v>0</v>
      </c>
      <c r="T7353" s="181">
        <f t="shared" si="1034"/>
        <v>0</v>
      </c>
      <c r="AQ7353" s="1">
        <f>COUNT(L$11:L7353)</f>
        <v>37</v>
      </c>
      <c r="AR7353" s="43">
        <f t="shared" si="1035"/>
        <v>40933</v>
      </c>
      <c r="AS7353" s="44">
        <f t="shared" si="1036"/>
        <v>89.120000000000019</v>
      </c>
      <c r="AT7353" s="10" t="str">
        <f t="shared" si="1037"/>
        <v/>
      </c>
      <c r="AU7353" s="20" t="str">
        <f t="shared" si="1038"/>
        <v/>
      </c>
      <c r="AV7353" s="42">
        <f t="shared" si="1039"/>
        <v>1</v>
      </c>
      <c r="AW7353" s="89">
        <f t="shared" si="1040"/>
        <v>0</v>
      </c>
      <c r="AX7353" s="168"/>
      <c r="AY7353" s="60"/>
      <c r="AZ7353" s="61"/>
      <c r="BB7353" s="61" t="str">
        <f>IF(Settings!I7349&lt;&gt;"",Settings!I7349,"")</f>
        <v/>
      </c>
    </row>
    <row r="7354" spans="2:54" x14ac:dyDescent="0.2">
      <c r="B7354" s="13"/>
      <c r="C7354" s="12"/>
      <c r="D7354" s="12"/>
      <c r="E7354" s="12"/>
      <c r="F7354" s="12"/>
      <c r="G7354" s="12"/>
      <c r="H7354" s="12"/>
      <c r="I7354" s="15"/>
      <c r="J7354" s="31"/>
      <c r="K7354" s="180"/>
      <c r="L7354" s="40"/>
      <c r="M7354" s="14"/>
      <c r="N7354" s="16"/>
      <c r="O7354" s="49"/>
      <c r="P7354" s="64"/>
      <c r="Q7354" s="18"/>
      <c r="R7354" s="181">
        <f t="shared" si="1032"/>
        <v>0</v>
      </c>
      <c r="S7354" s="181">
        <f t="shared" si="1033"/>
        <v>0</v>
      </c>
      <c r="T7354" s="181">
        <f t="shared" si="1034"/>
        <v>0</v>
      </c>
      <c r="AQ7354" s="1">
        <f>COUNT(L$11:L7354)</f>
        <v>37</v>
      </c>
      <c r="AR7354" s="43">
        <f t="shared" si="1035"/>
        <v>40933</v>
      </c>
      <c r="AS7354" s="44">
        <f t="shared" si="1036"/>
        <v>89.120000000000019</v>
      </c>
      <c r="AT7354" s="10" t="str">
        <f t="shared" si="1037"/>
        <v/>
      </c>
      <c r="AU7354" s="20" t="str">
        <f t="shared" si="1038"/>
        <v/>
      </c>
      <c r="AV7354" s="42">
        <f t="shared" si="1039"/>
        <v>1</v>
      </c>
      <c r="AW7354" s="89">
        <f t="shared" si="1040"/>
        <v>0</v>
      </c>
      <c r="AX7354" s="168"/>
      <c r="AY7354" s="60"/>
      <c r="AZ7354" s="61"/>
      <c r="BB7354" s="61" t="str">
        <f>IF(Settings!I7350&lt;&gt;"",Settings!I7350,"")</f>
        <v/>
      </c>
    </row>
    <row r="7355" spans="2:54" x14ac:dyDescent="0.2">
      <c r="B7355" s="13"/>
      <c r="C7355" s="12"/>
      <c r="D7355" s="12"/>
      <c r="E7355" s="12"/>
      <c r="F7355" s="12"/>
      <c r="G7355" s="12"/>
      <c r="H7355" s="12"/>
      <c r="I7355" s="15"/>
      <c r="J7355" s="31"/>
      <c r="K7355" s="180"/>
      <c r="L7355" s="40"/>
      <c r="M7355" s="14"/>
      <c r="N7355" s="16"/>
      <c r="O7355" s="49"/>
      <c r="P7355" s="64"/>
      <c r="Q7355" s="18"/>
      <c r="R7355" s="181">
        <f t="shared" si="1032"/>
        <v>0</v>
      </c>
      <c r="S7355" s="181">
        <f t="shared" si="1033"/>
        <v>0</v>
      </c>
      <c r="T7355" s="181">
        <f t="shared" si="1034"/>
        <v>0</v>
      </c>
      <c r="AQ7355" s="1">
        <f>COUNT(L$11:L7355)</f>
        <v>37</v>
      </c>
      <c r="AR7355" s="43">
        <f t="shared" si="1035"/>
        <v>40933</v>
      </c>
      <c r="AS7355" s="44">
        <f t="shared" si="1036"/>
        <v>89.120000000000019</v>
      </c>
      <c r="AT7355" s="10" t="str">
        <f t="shared" si="1037"/>
        <v/>
      </c>
      <c r="AU7355" s="20" t="str">
        <f t="shared" si="1038"/>
        <v/>
      </c>
      <c r="AV7355" s="42">
        <f t="shared" si="1039"/>
        <v>1</v>
      </c>
      <c r="AW7355" s="89">
        <f t="shared" si="1040"/>
        <v>0</v>
      </c>
      <c r="AX7355" s="168"/>
      <c r="AY7355" s="60"/>
      <c r="AZ7355" s="61"/>
      <c r="BB7355" s="61" t="str">
        <f>IF(Settings!I7351&lt;&gt;"",Settings!I7351,"")</f>
        <v/>
      </c>
    </row>
    <row r="7356" spans="2:54" x14ac:dyDescent="0.2">
      <c r="B7356" s="13"/>
      <c r="C7356" s="12"/>
      <c r="D7356" s="12"/>
      <c r="E7356" s="12"/>
      <c r="F7356" s="12"/>
      <c r="G7356" s="12"/>
      <c r="H7356" s="12"/>
      <c r="I7356" s="15"/>
      <c r="J7356" s="31"/>
      <c r="K7356" s="180"/>
      <c r="L7356" s="40"/>
      <c r="M7356" s="14"/>
      <c r="N7356" s="16"/>
      <c r="O7356" s="49"/>
      <c r="P7356" s="64"/>
      <c r="Q7356" s="18"/>
      <c r="R7356" s="181">
        <f t="shared" si="1032"/>
        <v>0</v>
      </c>
      <c r="S7356" s="181">
        <f t="shared" si="1033"/>
        <v>0</v>
      </c>
      <c r="T7356" s="181">
        <f t="shared" si="1034"/>
        <v>0</v>
      </c>
      <c r="AQ7356" s="1">
        <f>COUNT(L$11:L7356)</f>
        <v>37</v>
      </c>
      <c r="AR7356" s="43">
        <f t="shared" si="1035"/>
        <v>40933</v>
      </c>
      <c r="AS7356" s="44">
        <f t="shared" si="1036"/>
        <v>89.120000000000019</v>
      </c>
      <c r="AT7356" s="10" t="str">
        <f t="shared" si="1037"/>
        <v/>
      </c>
      <c r="AU7356" s="20" t="str">
        <f t="shared" si="1038"/>
        <v/>
      </c>
      <c r="AV7356" s="42">
        <f t="shared" si="1039"/>
        <v>1</v>
      </c>
      <c r="AW7356" s="89">
        <f t="shared" si="1040"/>
        <v>0</v>
      </c>
      <c r="AX7356" s="168"/>
      <c r="AY7356" s="60"/>
      <c r="AZ7356" s="61"/>
      <c r="BB7356" s="61" t="str">
        <f>IF(Settings!I7352&lt;&gt;"",Settings!I7352,"")</f>
        <v/>
      </c>
    </row>
    <row r="7357" spans="2:54" x14ac:dyDescent="0.2">
      <c r="B7357" s="13"/>
      <c r="C7357" s="12"/>
      <c r="D7357" s="12"/>
      <c r="E7357" s="12"/>
      <c r="F7357" s="12"/>
      <c r="G7357" s="12"/>
      <c r="H7357" s="12"/>
      <c r="I7357" s="15"/>
      <c r="J7357" s="31"/>
      <c r="K7357" s="180"/>
      <c r="L7357" s="40"/>
      <c r="M7357" s="14"/>
      <c r="N7357" s="16"/>
      <c r="O7357" s="49"/>
      <c r="P7357" s="64"/>
      <c r="Q7357" s="18"/>
      <c r="R7357" s="181">
        <f t="shared" si="1032"/>
        <v>0</v>
      </c>
      <c r="S7357" s="181">
        <f t="shared" si="1033"/>
        <v>0</v>
      </c>
      <c r="T7357" s="181">
        <f t="shared" si="1034"/>
        <v>0</v>
      </c>
      <c r="AQ7357" s="1">
        <f>COUNT(L$11:L7357)</f>
        <v>37</v>
      </c>
      <c r="AR7357" s="43">
        <f t="shared" si="1035"/>
        <v>40933</v>
      </c>
      <c r="AS7357" s="44">
        <f t="shared" si="1036"/>
        <v>89.120000000000019</v>
      </c>
      <c r="AT7357" s="10" t="str">
        <f t="shared" si="1037"/>
        <v/>
      </c>
      <c r="AU7357" s="20" t="str">
        <f t="shared" si="1038"/>
        <v/>
      </c>
      <c r="AV7357" s="42">
        <f t="shared" si="1039"/>
        <v>1</v>
      </c>
      <c r="AW7357" s="89">
        <f t="shared" si="1040"/>
        <v>0</v>
      </c>
      <c r="AX7357" s="168"/>
      <c r="AY7357" s="60"/>
      <c r="AZ7357" s="61"/>
      <c r="BB7357" s="61" t="str">
        <f>IF(Settings!I7353&lt;&gt;"",Settings!I7353,"")</f>
        <v/>
      </c>
    </row>
    <row r="7358" spans="2:54" x14ac:dyDescent="0.2">
      <c r="B7358" s="13"/>
      <c r="C7358" s="12"/>
      <c r="D7358" s="12"/>
      <c r="E7358" s="12"/>
      <c r="F7358" s="12"/>
      <c r="G7358" s="12"/>
      <c r="H7358" s="12"/>
      <c r="I7358" s="15"/>
      <c r="J7358" s="31"/>
      <c r="K7358" s="180"/>
      <c r="L7358" s="40"/>
      <c r="M7358" s="14"/>
      <c r="N7358" s="16"/>
      <c r="O7358" s="49"/>
      <c r="P7358" s="64"/>
      <c r="Q7358" s="18"/>
      <c r="R7358" s="181">
        <f t="shared" si="1032"/>
        <v>0</v>
      </c>
      <c r="S7358" s="181">
        <f t="shared" si="1033"/>
        <v>0</v>
      </c>
      <c r="T7358" s="181">
        <f t="shared" si="1034"/>
        <v>0</v>
      </c>
      <c r="AQ7358" s="1">
        <f>COUNT(L$11:L7358)</f>
        <v>37</v>
      </c>
      <c r="AR7358" s="43">
        <f t="shared" si="1035"/>
        <v>40933</v>
      </c>
      <c r="AS7358" s="44">
        <f t="shared" si="1036"/>
        <v>89.120000000000019</v>
      </c>
      <c r="AT7358" s="10" t="str">
        <f t="shared" si="1037"/>
        <v/>
      </c>
      <c r="AU7358" s="20" t="str">
        <f t="shared" si="1038"/>
        <v/>
      </c>
      <c r="AV7358" s="42">
        <f t="shared" si="1039"/>
        <v>1</v>
      </c>
      <c r="AW7358" s="89">
        <f t="shared" si="1040"/>
        <v>0</v>
      </c>
      <c r="AX7358" s="168"/>
      <c r="AY7358" s="60"/>
      <c r="AZ7358" s="61"/>
      <c r="BB7358" s="61" t="str">
        <f>IF(Settings!I7354&lt;&gt;"",Settings!I7354,"")</f>
        <v/>
      </c>
    </row>
    <row r="7359" spans="2:54" x14ac:dyDescent="0.2">
      <c r="B7359" s="13"/>
      <c r="C7359" s="12"/>
      <c r="D7359" s="12"/>
      <c r="E7359" s="12"/>
      <c r="F7359" s="12"/>
      <c r="G7359" s="12"/>
      <c r="H7359" s="12"/>
      <c r="I7359" s="15"/>
      <c r="J7359" s="31"/>
      <c r="K7359" s="180"/>
      <c r="L7359" s="40"/>
      <c r="M7359" s="14"/>
      <c r="N7359" s="16"/>
      <c r="O7359" s="49"/>
      <c r="P7359" s="64"/>
      <c r="Q7359" s="18"/>
      <c r="R7359" s="181">
        <f t="shared" si="1032"/>
        <v>0</v>
      </c>
      <c r="S7359" s="181">
        <f t="shared" si="1033"/>
        <v>0</v>
      </c>
      <c r="T7359" s="181">
        <f t="shared" si="1034"/>
        <v>0</v>
      </c>
      <c r="AQ7359" s="1">
        <f>COUNT(L$11:L7359)</f>
        <v>37</v>
      </c>
      <c r="AR7359" s="43">
        <f t="shared" si="1035"/>
        <v>40933</v>
      </c>
      <c r="AS7359" s="44">
        <f t="shared" si="1036"/>
        <v>89.120000000000019</v>
      </c>
      <c r="AT7359" s="10" t="str">
        <f t="shared" si="1037"/>
        <v/>
      </c>
      <c r="AU7359" s="20" t="str">
        <f t="shared" si="1038"/>
        <v/>
      </c>
      <c r="AV7359" s="42">
        <f t="shared" si="1039"/>
        <v>1</v>
      </c>
      <c r="AW7359" s="89">
        <f t="shared" si="1040"/>
        <v>0</v>
      </c>
      <c r="AX7359" s="168"/>
      <c r="AY7359" s="60"/>
      <c r="AZ7359" s="61"/>
      <c r="BB7359" s="61" t="str">
        <f>IF(Settings!I7355&lt;&gt;"",Settings!I7355,"")</f>
        <v/>
      </c>
    </row>
    <row r="7360" spans="2:54" x14ac:dyDescent="0.2">
      <c r="B7360" s="13"/>
      <c r="C7360" s="12"/>
      <c r="D7360" s="12"/>
      <c r="E7360" s="12"/>
      <c r="F7360" s="12"/>
      <c r="G7360" s="12"/>
      <c r="H7360" s="12"/>
      <c r="I7360" s="15"/>
      <c r="J7360" s="31"/>
      <c r="K7360" s="180"/>
      <c r="L7360" s="40"/>
      <c r="M7360" s="14"/>
      <c r="N7360" s="16"/>
      <c r="O7360" s="49"/>
      <c r="P7360" s="64"/>
      <c r="Q7360" s="18"/>
      <c r="R7360" s="181">
        <f t="shared" si="1032"/>
        <v>0</v>
      </c>
      <c r="S7360" s="181">
        <f t="shared" si="1033"/>
        <v>0</v>
      </c>
      <c r="T7360" s="181">
        <f t="shared" si="1034"/>
        <v>0</v>
      </c>
      <c r="AQ7360" s="1">
        <f>COUNT(L$11:L7360)</f>
        <v>37</v>
      </c>
      <c r="AR7360" s="43">
        <f t="shared" si="1035"/>
        <v>40933</v>
      </c>
      <c r="AS7360" s="44">
        <f t="shared" si="1036"/>
        <v>89.120000000000019</v>
      </c>
      <c r="AT7360" s="10" t="str">
        <f t="shared" si="1037"/>
        <v/>
      </c>
      <c r="AU7360" s="20" t="str">
        <f t="shared" si="1038"/>
        <v/>
      </c>
      <c r="AV7360" s="42">
        <f t="shared" si="1039"/>
        <v>1</v>
      </c>
      <c r="AW7360" s="89">
        <f t="shared" si="1040"/>
        <v>0</v>
      </c>
      <c r="AX7360" s="168"/>
      <c r="AY7360" s="60"/>
      <c r="AZ7360" s="61"/>
      <c r="BB7360" s="61" t="str">
        <f>IF(Settings!I7356&lt;&gt;"",Settings!I7356,"")</f>
        <v/>
      </c>
    </row>
    <row r="7361" spans="2:54" x14ac:dyDescent="0.2">
      <c r="B7361" s="13"/>
      <c r="C7361" s="12"/>
      <c r="D7361" s="12"/>
      <c r="E7361" s="12"/>
      <c r="F7361" s="12"/>
      <c r="G7361" s="12"/>
      <c r="H7361" s="12"/>
      <c r="I7361" s="15"/>
      <c r="J7361" s="31"/>
      <c r="K7361" s="180"/>
      <c r="L7361" s="40"/>
      <c r="M7361" s="14"/>
      <c r="N7361" s="16"/>
      <c r="O7361" s="49"/>
      <c r="P7361" s="64"/>
      <c r="Q7361" s="18"/>
      <c r="R7361" s="181">
        <f t="shared" si="1032"/>
        <v>0</v>
      </c>
      <c r="S7361" s="181">
        <f t="shared" si="1033"/>
        <v>0</v>
      </c>
      <c r="T7361" s="181">
        <f t="shared" si="1034"/>
        <v>0</v>
      </c>
      <c r="AQ7361" s="1">
        <f>COUNT(L$11:L7361)</f>
        <v>37</v>
      </c>
      <c r="AR7361" s="43">
        <f t="shared" si="1035"/>
        <v>40933</v>
      </c>
      <c r="AS7361" s="44">
        <f t="shared" si="1036"/>
        <v>89.120000000000019</v>
      </c>
      <c r="AT7361" s="10" t="str">
        <f t="shared" si="1037"/>
        <v/>
      </c>
      <c r="AU7361" s="20" t="str">
        <f t="shared" si="1038"/>
        <v/>
      </c>
      <c r="AV7361" s="42">
        <f t="shared" si="1039"/>
        <v>1</v>
      </c>
      <c r="AW7361" s="89">
        <f t="shared" si="1040"/>
        <v>0</v>
      </c>
      <c r="AX7361" s="168"/>
      <c r="AY7361" s="60"/>
      <c r="AZ7361" s="61"/>
      <c r="BB7361" s="61" t="str">
        <f>IF(Settings!I7357&lt;&gt;"",Settings!I7357,"")</f>
        <v/>
      </c>
    </row>
    <row r="7362" spans="2:54" x14ac:dyDescent="0.2">
      <c r="B7362" s="13"/>
      <c r="C7362" s="12"/>
      <c r="D7362" s="12"/>
      <c r="E7362" s="12"/>
      <c r="F7362" s="12"/>
      <c r="G7362" s="12"/>
      <c r="H7362" s="12"/>
      <c r="I7362" s="15"/>
      <c r="J7362" s="31"/>
      <c r="K7362" s="180"/>
      <c r="L7362" s="40"/>
      <c r="M7362" s="14"/>
      <c r="N7362" s="16"/>
      <c r="O7362" s="49"/>
      <c r="P7362" s="64"/>
      <c r="Q7362" s="18"/>
      <c r="R7362" s="181">
        <f t="shared" si="1032"/>
        <v>0</v>
      </c>
      <c r="S7362" s="181">
        <f t="shared" si="1033"/>
        <v>0</v>
      </c>
      <c r="T7362" s="181">
        <f t="shared" si="1034"/>
        <v>0</v>
      </c>
      <c r="AQ7362" s="1">
        <f>COUNT(L$11:L7362)</f>
        <v>37</v>
      </c>
      <c r="AR7362" s="43">
        <f t="shared" si="1035"/>
        <v>40933</v>
      </c>
      <c r="AS7362" s="44">
        <f t="shared" si="1036"/>
        <v>89.120000000000019</v>
      </c>
      <c r="AT7362" s="10" t="str">
        <f t="shared" si="1037"/>
        <v/>
      </c>
      <c r="AU7362" s="20" t="str">
        <f t="shared" si="1038"/>
        <v/>
      </c>
      <c r="AV7362" s="42">
        <f t="shared" si="1039"/>
        <v>1</v>
      </c>
      <c r="AW7362" s="89">
        <f t="shared" si="1040"/>
        <v>0</v>
      </c>
      <c r="AX7362" s="168"/>
      <c r="AY7362" s="60"/>
      <c r="AZ7362" s="61"/>
      <c r="BB7362" s="61" t="str">
        <f>IF(Settings!I7358&lt;&gt;"",Settings!I7358,"")</f>
        <v/>
      </c>
    </row>
    <row r="7363" spans="2:54" x14ac:dyDescent="0.2">
      <c r="B7363" s="13"/>
      <c r="C7363" s="12"/>
      <c r="D7363" s="12"/>
      <c r="E7363" s="12"/>
      <c r="F7363" s="12"/>
      <c r="G7363" s="12"/>
      <c r="H7363" s="12"/>
      <c r="I7363" s="15"/>
      <c r="J7363" s="31"/>
      <c r="K7363" s="180"/>
      <c r="L7363" s="40"/>
      <c r="M7363" s="14"/>
      <c r="N7363" s="16"/>
      <c r="O7363" s="49"/>
      <c r="P7363" s="64"/>
      <c r="Q7363" s="18"/>
      <c r="R7363" s="181">
        <f t="shared" si="1032"/>
        <v>0</v>
      </c>
      <c r="S7363" s="181">
        <f t="shared" si="1033"/>
        <v>0</v>
      </c>
      <c r="T7363" s="181">
        <f t="shared" si="1034"/>
        <v>0</v>
      </c>
      <c r="AQ7363" s="1">
        <f>COUNT(L$11:L7363)</f>
        <v>37</v>
      </c>
      <c r="AR7363" s="43">
        <f t="shared" si="1035"/>
        <v>40933</v>
      </c>
      <c r="AS7363" s="44">
        <f t="shared" si="1036"/>
        <v>89.120000000000019</v>
      </c>
      <c r="AT7363" s="10" t="str">
        <f t="shared" si="1037"/>
        <v/>
      </c>
      <c r="AU7363" s="20" t="str">
        <f t="shared" si="1038"/>
        <v/>
      </c>
      <c r="AV7363" s="42">
        <f t="shared" si="1039"/>
        <v>1</v>
      </c>
      <c r="AW7363" s="89">
        <f t="shared" si="1040"/>
        <v>0</v>
      </c>
      <c r="AX7363" s="168"/>
      <c r="AY7363" s="60"/>
      <c r="AZ7363" s="61"/>
      <c r="BB7363" s="61" t="str">
        <f>IF(Settings!I7359&lt;&gt;"",Settings!I7359,"")</f>
        <v/>
      </c>
    </row>
    <row r="7364" spans="2:54" x14ac:dyDescent="0.2">
      <c r="B7364" s="13"/>
      <c r="C7364" s="12"/>
      <c r="D7364" s="12"/>
      <c r="E7364" s="12"/>
      <c r="F7364" s="12"/>
      <c r="G7364" s="12"/>
      <c r="H7364" s="12"/>
      <c r="I7364" s="15"/>
      <c r="J7364" s="31"/>
      <c r="K7364" s="180"/>
      <c r="L7364" s="40"/>
      <c r="M7364" s="14"/>
      <c r="N7364" s="16"/>
      <c r="O7364" s="49"/>
      <c r="P7364" s="64"/>
      <c r="Q7364" s="18"/>
      <c r="R7364" s="181">
        <f t="shared" si="1032"/>
        <v>0</v>
      </c>
      <c r="S7364" s="181">
        <f t="shared" si="1033"/>
        <v>0</v>
      </c>
      <c r="T7364" s="181">
        <f t="shared" si="1034"/>
        <v>0</v>
      </c>
      <c r="AQ7364" s="1">
        <f>COUNT(L$11:L7364)</f>
        <v>37</v>
      </c>
      <c r="AR7364" s="43">
        <f t="shared" si="1035"/>
        <v>40933</v>
      </c>
      <c r="AS7364" s="44">
        <f t="shared" si="1036"/>
        <v>89.120000000000019</v>
      </c>
      <c r="AT7364" s="10" t="str">
        <f t="shared" si="1037"/>
        <v/>
      </c>
      <c r="AU7364" s="20" t="str">
        <f t="shared" si="1038"/>
        <v/>
      </c>
      <c r="AV7364" s="42">
        <f t="shared" si="1039"/>
        <v>1</v>
      </c>
      <c r="AW7364" s="89">
        <f t="shared" si="1040"/>
        <v>0</v>
      </c>
      <c r="AX7364" s="168"/>
      <c r="AY7364" s="60"/>
      <c r="AZ7364" s="61"/>
      <c r="BB7364" s="61" t="str">
        <f>IF(Settings!I7360&lt;&gt;"",Settings!I7360,"")</f>
        <v/>
      </c>
    </row>
    <row r="7365" spans="2:54" x14ac:dyDescent="0.2">
      <c r="B7365" s="13"/>
      <c r="C7365" s="12"/>
      <c r="D7365" s="12"/>
      <c r="E7365" s="12"/>
      <c r="F7365" s="12"/>
      <c r="G7365" s="12"/>
      <c r="H7365" s="12"/>
      <c r="I7365" s="15"/>
      <c r="J7365" s="31"/>
      <c r="K7365" s="180"/>
      <c r="L7365" s="40"/>
      <c r="M7365" s="14"/>
      <c r="N7365" s="16"/>
      <c r="O7365" s="49"/>
      <c r="P7365" s="64"/>
      <c r="Q7365" s="18"/>
      <c r="R7365" s="181">
        <f t="shared" si="1032"/>
        <v>0</v>
      </c>
      <c r="S7365" s="181">
        <f t="shared" si="1033"/>
        <v>0</v>
      </c>
      <c r="T7365" s="181">
        <f t="shared" si="1034"/>
        <v>0</v>
      </c>
      <c r="AQ7365" s="1">
        <f>COUNT(L$11:L7365)</f>
        <v>37</v>
      </c>
      <c r="AR7365" s="43">
        <f t="shared" si="1035"/>
        <v>40933</v>
      </c>
      <c r="AS7365" s="44">
        <f t="shared" si="1036"/>
        <v>89.120000000000019</v>
      </c>
      <c r="AT7365" s="10" t="str">
        <f t="shared" si="1037"/>
        <v/>
      </c>
      <c r="AU7365" s="20" t="str">
        <f t="shared" si="1038"/>
        <v/>
      </c>
      <c r="AV7365" s="42">
        <f t="shared" si="1039"/>
        <v>1</v>
      </c>
      <c r="AW7365" s="89">
        <f t="shared" si="1040"/>
        <v>0</v>
      </c>
      <c r="AX7365" s="168"/>
      <c r="AY7365" s="60"/>
      <c r="AZ7365" s="61"/>
      <c r="BB7365" s="61" t="str">
        <f>IF(Settings!I7361&lt;&gt;"",Settings!I7361,"")</f>
        <v/>
      </c>
    </row>
    <row r="7366" spans="2:54" x14ac:dyDescent="0.2">
      <c r="B7366" s="13"/>
      <c r="C7366" s="12"/>
      <c r="D7366" s="12"/>
      <c r="E7366" s="12"/>
      <c r="F7366" s="12"/>
      <c r="G7366" s="12"/>
      <c r="H7366" s="12"/>
      <c r="I7366" s="15"/>
      <c r="J7366" s="31"/>
      <c r="K7366" s="180"/>
      <c r="L7366" s="40"/>
      <c r="M7366" s="14"/>
      <c r="N7366" s="16"/>
      <c r="O7366" s="49"/>
      <c r="P7366" s="64"/>
      <c r="Q7366" s="18"/>
      <c r="R7366" s="181">
        <f t="shared" si="1032"/>
        <v>0</v>
      </c>
      <c r="S7366" s="181">
        <f t="shared" si="1033"/>
        <v>0</v>
      </c>
      <c r="T7366" s="181">
        <f t="shared" si="1034"/>
        <v>0</v>
      </c>
      <c r="AQ7366" s="1">
        <f>COUNT(L$11:L7366)</f>
        <v>37</v>
      </c>
      <c r="AR7366" s="43">
        <f t="shared" si="1035"/>
        <v>40933</v>
      </c>
      <c r="AS7366" s="44">
        <f t="shared" si="1036"/>
        <v>89.120000000000019</v>
      </c>
      <c r="AT7366" s="10" t="str">
        <f t="shared" si="1037"/>
        <v/>
      </c>
      <c r="AU7366" s="20" t="str">
        <f t="shared" si="1038"/>
        <v/>
      </c>
      <c r="AV7366" s="42">
        <f t="shared" si="1039"/>
        <v>1</v>
      </c>
      <c r="AW7366" s="89">
        <f t="shared" si="1040"/>
        <v>0</v>
      </c>
      <c r="AX7366" s="168"/>
      <c r="AY7366" s="60"/>
      <c r="AZ7366" s="61"/>
      <c r="BB7366" s="61" t="str">
        <f>IF(Settings!I7362&lt;&gt;"",Settings!I7362,"")</f>
        <v/>
      </c>
    </row>
    <row r="7367" spans="2:54" x14ac:dyDescent="0.2">
      <c r="B7367" s="13"/>
      <c r="C7367" s="12"/>
      <c r="D7367" s="12"/>
      <c r="E7367" s="12"/>
      <c r="F7367" s="12"/>
      <c r="G7367" s="12"/>
      <c r="H7367" s="12"/>
      <c r="I7367" s="15"/>
      <c r="J7367" s="31"/>
      <c r="K7367" s="180"/>
      <c r="L7367" s="40"/>
      <c r="M7367" s="14"/>
      <c r="N7367" s="16"/>
      <c r="O7367" s="49"/>
      <c r="P7367" s="64"/>
      <c r="Q7367" s="18"/>
      <c r="R7367" s="181">
        <f t="shared" si="1032"/>
        <v>0</v>
      </c>
      <c r="S7367" s="181">
        <f t="shared" si="1033"/>
        <v>0</v>
      </c>
      <c r="T7367" s="181">
        <f t="shared" si="1034"/>
        <v>0</v>
      </c>
      <c r="AQ7367" s="1">
        <f>COUNT(L$11:L7367)</f>
        <v>37</v>
      </c>
      <c r="AR7367" s="43">
        <f t="shared" si="1035"/>
        <v>40933</v>
      </c>
      <c r="AS7367" s="44">
        <f t="shared" si="1036"/>
        <v>89.120000000000019</v>
      </c>
      <c r="AT7367" s="10" t="str">
        <f t="shared" si="1037"/>
        <v/>
      </c>
      <c r="AU7367" s="20" t="str">
        <f t="shared" si="1038"/>
        <v/>
      </c>
      <c r="AV7367" s="42">
        <f t="shared" si="1039"/>
        <v>1</v>
      </c>
      <c r="AW7367" s="89">
        <f t="shared" si="1040"/>
        <v>0</v>
      </c>
      <c r="AX7367" s="168"/>
      <c r="AY7367" s="60"/>
      <c r="AZ7367" s="61"/>
      <c r="BB7367" s="61" t="str">
        <f>IF(Settings!I7363&lt;&gt;"",Settings!I7363,"")</f>
        <v/>
      </c>
    </row>
    <row r="7368" spans="2:54" x14ac:dyDescent="0.2">
      <c r="B7368" s="13"/>
      <c r="C7368" s="12"/>
      <c r="D7368" s="12"/>
      <c r="E7368" s="12"/>
      <c r="F7368" s="12"/>
      <c r="G7368" s="12"/>
      <c r="H7368" s="12"/>
      <c r="I7368" s="15"/>
      <c r="J7368" s="31"/>
      <c r="K7368" s="180"/>
      <c r="L7368" s="40"/>
      <c r="M7368" s="14"/>
      <c r="N7368" s="16"/>
      <c r="O7368" s="49"/>
      <c r="P7368" s="64"/>
      <c r="Q7368" s="18"/>
      <c r="R7368" s="181">
        <f t="shared" si="1032"/>
        <v>0</v>
      </c>
      <c r="S7368" s="181">
        <f t="shared" si="1033"/>
        <v>0</v>
      </c>
      <c r="T7368" s="181">
        <f t="shared" si="1034"/>
        <v>0</v>
      </c>
      <c r="AQ7368" s="1">
        <f>COUNT(L$11:L7368)</f>
        <v>37</v>
      </c>
      <c r="AR7368" s="43">
        <f t="shared" si="1035"/>
        <v>40933</v>
      </c>
      <c r="AS7368" s="44">
        <f t="shared" si="1036"/>
        <v>89.120000000000019</v>
      </c>
      <c r="AT7368" s="10" t="str">
        <f t="shared" si="1037"/>
        <v/>
      </c>
      <c r="AU7368" s="20" t="str">
        <f t="shared" si="1038"/>
        <v/>
      </c>
      <c r="AV7368" s="42">
        <f t="shared" si="1039"/>
        <v>1</v>
      </c>
      <c r="AW7368" s="89">
        <f t="shared" si="1040"/>
        <v>0</v>
      </c>
      <c r="AX7368" s="168"/>
      <c r="AY7368" s="60"/>
      <c r="AZ7368" s="61"/>
      <c r="BB7368" s="61" t="str">
        <f>IF(Settings!I7364&lt;&gt;"",Settings!I7364,"")</f>
        <v/>
      </c>
    </row>
    <row r="7369" spans="2:54" x14ac:dyDescent="0.2">
      <c r="B7369" s="13"/>
      <c r="C7369" s="12"/>
      <c r="D7369" s="12"/>
      <c r="E7369" s="12"/>
      <c r="F7369" s="12"/>
      <c r="G7369" s="12"/>
      <c r="H7369" s="12"/>
      <c r="I7369" s="15"/>
      <c r="J7369" s="31"/>
      <c r="K7369" s="180"/>
      <c r="L7369" s="40"/>
      <c r="M7369" s="14"/>
      <c r="N7369" s="16"/>
      <c r="O7369" s="49"/>
      <c r="P7369" s="64"/>
      <c r="Q7369" s="18"/>
      <c r="R7369" s="181">
        <f t="shared" si="1032"/>
        <v>0</v>
      </c>
      <c r="S7369" s="181">
        <f t="shared" si="1033"/>
        <v>0</v>
      </c>
      <c r="T7369" s="181">
        <f t="shared" si="1034"/>
        <v>0</v>
      </c>
      <c r="AQ7369" s="1">
        <f>COUNT(L$11:L7369)</f>
        <v>37</v>
      </c>
      <c r="AR7369" s="43">
        <f t="shared" si="1035"/>
        <v>40933</v>
      </c>
      <c r="AS7369" s="44">
        <f t="shared" si="1036"/>
        <v>89.120000000000019</v>
      </c>
      <c r="AT7369" s="10" t="str">
        <f t="shared" si="1037"/>
        <v/>
      </c>
      <c r="AU7369" s="20" t="str">
        <f t="shared" si="1038"/>
        <v/>
      </c>
      <c r="AV7369" s="42">
        <f t="shared" si="1039"/>
        <v>1</v>
      </c>
      <c r="AW7369" s="89">
        <f t="shared" si="1040"/>
        <v>0</v>
      </c>
      <c r="AX7369" s="168"/>
      <c r="AY7369" s="60"/>
      <c r="AZ7369" s="61"/>
      <c r="BB7369" s="61" t="str">
        <f>IF(Settings!I7365&lt;&gt;"",Settings!I7365,"")</f>
        <v/>
      </c>
    </row>
    <row r="7370" spans="2:54" x14ac:dyDescent="0.2">
      <c r="B7370" s="13"/>
      <c r="C7370" s="12"/>
      <c r="D7370" s="12"/>
      <c r="E7370" s="12"/>
      <c r="F7370" s="12"/>
      <c r="G7370" s="12"/>
      <c r="H7370" s="12"/>
      <c r="I7370" s="15"/>
      <c r="J7370" s="31"/>
      <c r="K7370" s="180"/>
      <c r="L7370" s="40"/>
      <c r="M7370" s="14"/>
      <c r="N7370" s="16"/>
      <c r="O7370" s="49"/>
      <c r="P7370" s="64"/>
      <c r="Q7370" s="18"/>
      <c r="R7370" s="181">
        <f t="shared" si="1032"/>
        <v>0</v>
      </c>
      <c r="S7370" s="181">
        <f t="shared" si="1033"/>
        <v>0</v>
      </c>
      <c r="T7370" s="181">
        <f t="shared" si="1034"/>
        <v>0</v>
      </c>
      <c r="AQ7370" s="1">
        <f>COUNT(L$11:L7370)</f>
        <v>37</v>
      </c>
      <c r="AR7370" s="43">
        <f t="shared" si="1035"/>
        <v>40933</v>
      </c>
      <c r="AS7370" s="44">
        <f t="shared" si="1036"/>
        <v>89.120000000000019</v>
      </c>
      <c r="AT7370" s="10" t="str">
        <f t="shared" si="1037"/>
        <v/>
      </c>
      <c r="AU7370" s="20" t="str">
        <f t="shared" si="1038"/>
        <v/>
      </c>
      <c r="AV7370" s="42">
        <f t="shared" si="1039"/>
        <v>1</v>
      </c>
      <c r="AW7370" s="89">
        <f t="shared" si="1040"/>
        <v>0</v>
      </c>
      <c r="AX7370" s="168"/>
      <c r="AY7370" s="60"/>
      <c r="AZ7370" s="61"/>
      <c r="BB7370" s="61" t="str">
        <f>IF(Settings!I7366&lt;&gt;"",Settings!I7366,"")</f>
        <v/>
      </c>
    </row>
    <row r="7371" spans="2:54" x14ac:dyDescent="0.2">
      <c r="B7371" s="13"/>
      <c r="C7371" s="12"/>
      <c r="D7371" s="12"/>
      <c r="E7371" s="12"/>
      <c r="F7371" s="12"/>
      <c r="G7371" s="12"/>
      <c r="H7371" s="12"/>
      <c r="I7371" s="15"/>
      <c r="J7371" s="31"/>
      <c r="K7371" s="180"/>
      <c r="L7371" s="40"/>
      <c r="M7371" s="14"/>
      <c r="N7371" s="16"/>
      <c r="O7371" s="49"/>
      <c r="P7371" s="64"/>
      <c r="Q7371" s="18"/>
      <c r="R7371" s="181">
        <f t="shared" si="1032"/>
        <v>0</v>
      </c>
      <c r="S7371" s="181">
        <f t="shared" si="1033"/>
        <v>0</v>
      </c>
      <c r="T7371" s="181">
        <f t="shared" si="1034"/>
        <v>0</v>
      </c>
      <c r="AQ7371" s="1">
        <f>COUNT(L$11:L7371)</f>
        <v>37</v>
      </c>
      <c r="AR7371" s="43">
        <f t="shared" si="1035"/>
        <v>40933</v>
      </c>
      <c r="AS7371" s="44">
        <f t="shared" si="1036"/>
        <v>89.120000000000019</v>
      </c>
      <c r="AT7371" s="10" t="str">
        <f t="shared" si="1037"/>
        <v/>
      </c>
      <c r="AU7371" s="20" t="str">
        <f t="shared" si="1038"/>
        <v/>
      </c>
      <c r="AV7371" s="42">
        <f t="shared" si="1039"/>
        <v>1</v>
      </c>
      <c r="AW7371" s="89">
        <f t="shared" si="1040"/>
        <v>0</v>
      </c>
      <c r="AX7371" s="168"/>
      <c r="AY7371" s="60"/>
      <c r="AZ7371" s="61"/>
      <c r="BB7371" s="61" t="str">
        <f>IF(Settings!I7367&lt;&gt;"",Settings!I7367,"")</f>
        <v/>
      </c>
    </row>
    <row r="7372" spans="2:54" x14ac:dyDescent="0.2">
      <c r="B7372" s="13"/>
      <c r="C7372" s="12"/>
      <c r="D7372" s="12"/>
      <c r="E7372" s="12"/>
      <c r="F7372" s="12"/>
      <c r="G7372" s="12"/>
      <c r="H7372" s="12"/>
      <c r="I7372" s="15"/>
      <c r="J7372" s="31"/>
      <c r="K7372" s="180"/>
      <c r="L7372" s="40"/>
      <c r="M7372" s="14"/>
      <c r="N7372" s="16"/>
      <c r="O7372" s="49"/>
      <c r="P7372" s="64"/>
      <c r="Q7372" s="18"/>
      <c r="R7372" s="181">
        <f t="shared" ref="R7372:R7435" si="1041">ROUND(IF(M7372&lt;&gt;"Y",IF(P7372&lt;&gt;"Y",K7372,K7372*(AV7372-1)),0),ROUNDING)</f>
        <v>0</v>
      </c>
      <c r="S7372" s="181">
        <f t="shared" ref="S7372:S7435" si="1042">ROUND(IF(O7372&gt;0,IF(M7372="Y",AW7372*(1-O7372),IF(AW7372&gt;R7372,R7372 + (AW7372 - R7372)*(1-O7372),AW7372)),AW7372),ROUNDING)</f>
        <v>0</v>
      </c>
      <c r="T7372" s="181">
        <f t="shared" ref="T7372:T7435" si="1043">ROUND(IF(N7372="P",0,IF(OR(M7372="N",M7372=""),S7372-R7372,S7372)),ROUNDING)</f>
        <v>0</v>
      </c>
      <c r="AQ7372" s="1">
        <f>COUNT(L$11:L7372)</f>
        <v>37</v>
      </c>
      <c r="AR7372" s="43">
        <f t="shared" si="1035"/>
        <v>40933</v>
      </c>
      <c r="AS7372" s="44">
        <f t="shared" si="1036"/>
        <v>89.120000000000019</v>
      </c>
      <c r="AT7372" s="10" t="str">
        <f t="shared" si="1037"/>
        <v/>
      </c>
      <c r="AU7372" s="20" t="str">
        <f t="shared" si="1038"/>
        <v/>
      </c>
      <c r="AV7372" s="42">
        <f t="shared" si="1039"/>
        <v>1</v>
      </c>
      <c r="AW7372" s="89">
        <f t="shared" si="1040"/>
        <v>0</v>
      </c>
      <c r="AX7372" s="168"/>
      <c r="AY7372" s="60"/>
      <c r="AZ7372" s="61"/>
      <c r="BB7372" s="61" t="str">
        <f>IF(Settings!I7368&lt;&gt;"",Settings!I7368,"")</f>
        <v/>
      </c>
    </row>
    <row r="7373" spans="2:54" x14ac:dyDescent="0.2">
      <c r="B7373" s="13"/>
      <c r="C7373" s="12"/>
      <c r="D7373" s="12"/>
      <c r="E7373" s="12"/>
      <c r="F7373" s="12"/>
      <c r="G7373" s="12"/>
      <c r="H7373" s="12"/>
      <c r="I7373" s="15"/>
      <c r="J7373" s="31"/>
      <c r="K7373" s="180"/>
      <c r="L7373" s="40"/>
      <c r="M7373" s="14"/>
      <c r="N7373" s="16"/>
      <c r="O7373" s="49"/>
      <c r="P7373" s="64"/>
      <c r="Q7373" s="18"/>
      <c r="R7373" s="181">
        <f t="shared" si="1041"/>
        <v>0</v>
      </c>
      <c r="S7373" s="181">
        <f t="shared" si="1042"/>
        <v>0</v>
      </c>
      <c r="T7373" s="181">
        <f t="shared" si="1043"/>
        <v>0</v>
      </c>
      <c r="AQ7373" s="1">
        <f>COUNT(L$11:L7373)</f>
        <v>37</v>
      </c>
      <c r="AR7373" s="43">
        <f t="shared" ref="AR7373:AR7436" si="1044">IF(B7373&gt;2,B7373,AR7372)</f>
        <v>40933</v>
      </c>
      <c r="AS7373" s="44">
        <f t="shared" ref="AS7373:AS7436" si="1045">AS7372+T7373</f>
        <v>89.120000000000019</v>
      </c>
      <c r="AT7373" s="10" t="str">
        <f t="shared" ref="AT7373:AT7436" si="1046">IF(N7373="P",IF(P7373&lt;&gt;"Y",IF(M7373&lt;&gt;"Y",K7373*AV7373,K7373*AV7373-K7373),IF(M7373&lt;&gt;"Y",K7373 + K7373*(AV7373-1),K7373)),"")</f>
        <v/>
      </c>
      <c r="AU7373" s="20" t="str">
        <f t="shared" ref="AU7373:AU7436" si="1047">IF(M7373="Y",IF(P7373="Y",K7373*(AV7373-1),K7373),"")</f>
        <v/>
      </c>
      <c r="AV7373" s="42">
        <f t="shared" ref="AV7373:AV7436" si="1048">IF(L7373&lt;&gt;"",IF(ODDS_TYPE=1,L7373,IF(ODDS_TYPE=2,IF(L7373&gt;0,1+L7373/100,IF(L7373&lt;0,1-100/L7373,1)),IF(ODDS_TYPE=3,1+L7373,IF(ODDS_TYPE=4,1+L7373,IF(ODDS_TYPE=5,IF(L7373&gt;0,1+L7373,1-1/L7373),IF(ODDS_TYPE=6,IF(L7373&gt;=0,L7373+1,1-1/L7373),1)))))),1)</f>
        <v>1</v>
      </c>
      <c r="AW7373" s="89">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68"/>
      <c r="AY7373" s="60"/>
      <c r="AZ7373" s="61"/>
      <c r="BB7373" s="61" t="str">
        <f>IF(Settings!I7369&lt;&gt;"",Settings!I7369,"")</f>
        <v/>
      </c>
    </row>
    <row r="7374" spans="2:54" x14ac:dyDescent="0.2">
      <c r="B7374" s="13"/>
      <c r="C7374" s="12"/>
      <c r="D7374" s="12"/>
      <c r="E7374" s="12"/>
      <c r="F7374" s="12"/>
      <c r="G7374" s="12"/>
      <c r="H7374" s="12"/>
      <c r="I7374" s="15"/>
      <c r="J7374" s="31"/>
      <c r="K7374" s="180"/>
      <c r="L7374" s="40"/>
      <c r="M7374" s="14"/>
      <c r="N7374" s="16"/>
      <c r="O7374" s="49"/>
      <c r="P7374" s="64"/>
      <c r="Q7374" s="18"/>
      <c r="R7374" s="181">
        <f t="shared" si="1041"/>
        <v>0</v>
      </c>
      <c r="S7374" s="181">
        <f t="shared" si="1042"/>
        <v>0</v>
      </c>
      <c r="T7374" s="181">
        <f t="shared" si="1043"/>
        <v>0</v>
      </c>
      <c r="AQ7374" s="1">
        <f>COUNT(L$11:L7374)</f>
        <v>37</v>
      </c>
      <c r="AR7374" s="43">
        <f t="shared" si="1044"/>
        <v>40933</v>
      </c>
      <c r="AS7374" s="44">
        <f t="shared" si="1045"/>
        <v>89.120000000000019</v>
      </c>
      <c r="AT7374" s="10" t="str">
        <f t="shared" si="1046"/>
        <v/>
      </c>
      <c r="AU7374" s="20" t="str">
        <f t="shared" si="1047"/>
        <v/>
      </c>
      <c r="AV7374" s="42">
        <f t="shared" si="1048"/>
        <v>1</v>
      </c>
      <c r="AW7374" s="89">
        <f t="shared" si="1049"/>
        <v>0</v>
      </c>
      <c r="AX7374" s="168"/>
      <c r="AY7374" s="60"/>
      <c r="AZ7374" s="61"/>
      <c r="BB7374" s="61" t="str">
        <f>IF(Settings!I7370&lt;&gt;"",Settings!I7370,"")</f>
        <v/>
      </c>
    </row>
    <row r="7375" spans="2:54" x14ac:dyDescent="0.2">
      <c r="B7375" s="13"/>
      <c r="C7375" s="12"/>
      <c r="D7375" s="12"/>
      <c r="E7375" s="12"/>
      <c r="F7375" s="12"/>
      <c r="G7375" s="12"/>
      <c r="H7375" s="12"/>
      <c r="I7375" s="15"/>
      <c r="J7375" s="31"/>
      <c r="K7375" s="180"/>
      <c r="L7375" s="40"/>
      <c r="M7375" s="14"/>
      <c r="N7375" s="16"/>
      <c r="O7375" s="49"/>
      <c r="P7375" s="64"/>
      <c r="Q7375" s="18"/>
      <c r="R7375" s="181">
        <f t="shared" si="1041"/>
        <v>0</v>
      </c>
      <c r="S7375" s="181">
        <f t="shared" si="1042"/>
        <v>0</v>
      </c>
      <c r="T7375" s="181">
        <f t="shared" si="1043"/>
        <v>0</v>
      </c>
      <c r="AQ7375" s="1">
        <f>COUNT(L$11:L7375)</f>
        <v>37</v>
      </c>
      <c r="AR7375" s="43">
        <f t="shared" si="1044"/>
        <v>40933</v>
      </c>
      <c r="AS7375" s="44">
        <f t="shared" si="1045"/>
        <v>89.120000000000019</v>
      </c>
      <c r="AT7375" s="10" t="str">
        <f t="shared" si="1046"/>
        <v/>
      </c>
      <c r="AU7375" s="20" t="str">
        <f t="shared" si="1047"/>
        <v/>
      </c>
      <c r="AV7375" s="42">
        <f t="shared" si="1048"/>
        <v>1</v>
      </c>
      <c r="AW7375" s="89">
        <f t="shared" si="1049"/>
        <v>0</v>
      </c>
      <c r="AX7375" s="168"/>
      <c r="AY7375" s="60"/>
      <c r="AZ7375" s="61"/>
      <c r="BB7375" s="61" t="str">
        <f>IF(Settings!I7371&lt;&gt;"",Settings!I7371,"")</f>
        <v/>
      </c>
    </row>
    <row r="7376" spans="2:54" x14ac:dyDescent="0.2">
      <c r="B7376" s="13"/>
      <c r="C7376" s="12"/>
      <c r="D7376" s="12"/>
      <c r="E7376" s="12"/>
      <c r="F7376" s="12"/>
      <c r="G7376" s="12"/>
      <c r="H7376" s="12"/>
      <c r="I7376" s="15"/>
      <c r="J7376" s="31"/>
      <c r="K7376" s="180"/>
      <c r="L7376" s="40"/>
      <c r="M7376" s="14"/>
      <c r="N7376" s="16"/>
      <c r="O7376" s="49"/>
      <c r="P7376" s="64"/>
      <c r="Q7376" s="18"/>
      <c r="R7376" s="181">
        <f t="shared" si="1041"/>
        <v>0</v>
      </c>
      <c r="S7376" s="181">
        <f t="shared" si="1042"/>
        <v>0</v>
      </c>
      <c r="T7376" s="181">
        <f t="shared" si="1043"/>
        <v>0</v>
      </c>
      <c r="AQ7376" s="1">
        <f>COUNT(L$11:L7376)</f>
        <v>37</v>
      </c>
      <c r="AR7376" s="43">
        <f t="shared" si="1044"/>
        <v>40933</v>
      </c>
      <c r="AS7376" s="44">
        <f t="shared" si="1045"/>
        <v>89.120000000000019</v>
      </c>
      <c r="AT7376" s="10" t="str">
        <f t="shared" si="1046"/>
        <v/>
      </c>
      <c r="AU7376" s="20" t="str">
        <f t="shared" si="1047"/>
        <v/>
      </c>
      <c r="AV7376" s="42">
        <f t="shared" si="1048"/>
        <v>1</v>
      </c>
      <c r="AW7376" s="89">
        <f t="shared" si="1049"/>
        <v>0</v>
      </c>
      <c r="AX7376" s="168"/>
      <c r="AY7376" s="60"/>
      <c r="AZ7376" s="61"/>
      <c r="BB7376" s="61" t="str">
        <f>IF(Settings!I7372&lt;&gt;"",Settings!I7372,"")</f>
        <v/>
      </c>
    </row>
    <row r="7377" spans="2:54" x14ac:dyDescent="0.2">
      <c r="B7377" s="13"/>
      <c r="C7377" s="12"/>
      <c r="D7377" s="12"/>
      <c r="E7377" s="12"/>
      <c r="F7377" s="12"/>
      <c r="G7377" s="12"/>
      <c r="H7377" s="12"/>
      <c r="I7377" s="15"/>
      <c r="J7377" s="31"/>
      <c r="K7377" s="180"/>
      <c r="L7377" s="40"/>
      <c r="M7377" s="14"/>
      <c r="N7377" s="16"/>
      <c r="O7377" s="49"/>
      <c r="P7377" s="64"/>
      <c r="Q7377" s="18"/>
      <c r="R7377" s="181">
        <f t="shared" si="1041"/>
        <v>0</v>
      </c>
      <c r="S7377" s="181">
        <f t="shared" si="1042"/>
        <v>0</v>
      </c>
      <c r="T7377" s="181">
        <f t="shared" si="1043"/>
        <v>0</v>
      </c>
      <c r="AQ7377" s="1">
        <f>COUNT(L$11:L7377)</f>
        <v>37</v>
      </c>
      <c r="AR7377" s="43">
        <f t="shared" si="1044"/>
        <v>40933</v>
      </c>
      <c r="AS7377" s="44">
        <f t="shared" si="1045"/>
        <v>89.120000000000019</v>
      </c>
      <c r="AT7377" s="10" t="str">
        <f t="shared" si="1046"/>
        <v/>
      </c>
      <c r="AU7377" s="20" t="str">
        <f t="shared" si="1047"/>
        <v/>
      </c>
      <c r="AV7377" s="42">
        <f t="shared" si="1048"/>
        <v>1</v>
      </c>
      <c r="AW7377" s="89">
        <f t="shared" si="1049"/>
        <v>0</v>
      </c>
      <c r="AX7377" s="168"/>
      <c r="AY7377" s="60"/>
      <c r="AZ7377" s="61"/>
      <c r="BB7377" s="61" t="str">
        <f>IF(Settings!I7373&lt;&gt;"",Settings!I7373,"")</f>
        <v/>
      </c>
    </row>
    <row r="7378" spans="2:54" x14ac:dyDescent="0.2">
      <c r="B7378" s="13"/>
      <c r="C7378" s="12"/>
      <c r="D7378" s="12"/>
      <c r="E7378" s="12"/>
      <c r="F7378" s="12"/>
      <c r="G7378" s="12"/>
      <c r="H7378" s="12"/>
      <c r="I7378" s="15"/>
      <c r="J7378" s="31"/>
      <c r="K7378" s="180"/>
      <c r="L7378" s="40"/>
      <c r="M7378" s="14"/>
      <c r="N7378" s="16"/>
      <c r="O7378" s="49"/>
      <c r="P7378" s="64"/>
      <c r="Q7378" s="18"/>
      <c r="R7378" s="181">
        <f t="shared" si="1041"/>
        <v>0</v>
      </c>
      <c r="S7378" s="181">
        <f t="shared" si="1042"/>
        <v>0</v>
      </c>
      <c r="T7378" s="181">
        <f t="shared" si="1043"/>
        <v>0</v>
      </c>
      <c r="AQ7378" s="1">
        <f>COUNT(L$11:L7378)</f>
        <v>37</v>
      </c>
      <c r="AR7378" s="43">
        <f t="shared" si="1044"/>
        <v>40933</v>
      </c>
      <c r="AS7378" s="44">
        <f t="shared" si="1045"/>
        <v>89.120000000000019</v>
      </c>
      <c r="AT7378" s="10" t="str">
        <f t="shared" si="1046"/>
        <v/>
      </c>
      <c r="AU7378" s="20" t="str">
        <f t="shared" si="1047"/>
        <v/>
      </c>
      <c r="AV7378" s="42">
        <f t="shared" si="1048"/>
        <v>1</v>
      </c>
      <c r="AW7378" s="89">
        <f t="shared" si="1049"/>
        <v>0</v>
      </c>
      <c r="AX7378" s="168"/>
      <c r="AY7378" s="60"/>
      <c r="AZ7378" s="61"/>
      <c r="BB7378" s="61" t="str">
        <f>IF(Settings!I7374&lt;&gt;"",Settings!I7374,"")</f>
        <v/>
      </c>
    </row>
    <row r="7379" spans="2:54" x14ac:dyDescent="0.2">
      <c r="B7379" s="13"/>
      <c r="C7379" s="12"/>
      <c r="D7379" s="12"/>
      <c r="E7379" s="12"/>
      <c r="F7379" s="12"/>
      <c r="G7379" s="12"/>
      <c r="H7379" s="12"/>
      <c r="I7379" s="15"/>
      <c r="J7379" s="31"/>
      <c r="K7379" s="180"/>
      <c r="L7379" s="40"/>
      <c r="M7379" s="14"/>
      <c r="N7379" s="16"/>
      <c r="O7379" s="49"/>
      <c r="P7379" s="64"/>
      <c r="Q7379" s="18"/>
      <c r="R7379" s="181">
        <f t="shared" si="1041"/>
        <v>0</v>
      </c>
      <c r="S7379" s="181">
        <f t="shared" si="1042"/>
        <v>0</v>
      </c>
      <c r="T7379" s="181">
        <f t="shared" si="1043"/>
        <v>0</v>
      </c>
      <c r="AQ7379" s="1">
        <f>COUNT(L$11:L7379)</f>
        <v>37</v>
      </c>
      <c r="AR7379" s="43">
        <f t="shared" si="1044"/>
        <v>40933</v>
      </c>
      <c r="AS7379" s="44">
        <f t="shared" si="1045"/>
        <v>89.120000000000019</v>
      </c>
      <c r="AT7379" s="10" t="str">
        <f t="shared" si="1046"/>
        <v/>
      </c>
      <c r="AU7379" s="20" t="str">
        <f t="shared" si="1047"/>
        <v/>
      </c>
      <c r="AV7379" s="42">
        <f t="shared" si="1048"/>
        <v>1</v>
      </c>
      <c r="AW7379" s="89">
        <f t="shared" si="1049"/>
        <v>0</v>
      </c>
      <c r="AX7379" s="168"/>
      <c r="AY7379" s="60"/>
      <c r="AZ7379" s="61"/>
      <c r="BB7379" s="61" t="str">
        <f>IF(Settings!I7375&lt;&gt;"",Settings!I7375,"")</f>
        <v/>
      </c>
    </row>
    <row r="7380" spans="2:54" x14ac:dyDescent="0.2">
      <c r="B7380" s="13"/>
      <c r="C7380" s="12"/>
      <c r="D7380" s="12"/>
      <c r="E7380" s="12"/>
      <c r="F7380" s="12"/>
      <c r="G7380" s="12"/>
      <c r="H7380" s="12"/>
      <c r="I7380" s="15"/>
      <c r="J7380" s="31"/>
      <c r="K7380" s="180"/>
      <c r="L7380" s="40"/>
      <c r="M7380" s="14"/>
      <c r="N7380" s="16"/>
      <c r="O7380" s="49"/>
      <c r="P7380" s="64"/>
      <c r="Q7380" s="18"/>
      <c r="R7380" s="181">
        <f t="shared" si="1041"/>
        <v>0</v>
      </c>
      <c r="S7380" s="181">
        <f t="shared" si="1042"/>
        <v>0</v>
      </c>
      <c r="T7380" s="181">
        <f t="shared" si="1043"/>
        <v>0</v>
      </c>
      <c r="AQ7380" s="1">
        <f>COUNT(L$11:L7380)</f>
        <v>37</v>
      </c>
      <c r="AR7380" s="43">
        <f t="shared" si="1044"/>
        <v>40933</v>
      </c>
      <c r="AS7380" s="44">
        <f t="shared" si="1045"/>
        <v>89.120000000000019</v>
      </c>
      <c r="AT7380" s="10" t="str">
        <f t="shared" si="1046"/>
        <v/>
      </c>
      <c r="AU7380" s="20" t="str">
        <f t="shared" si="1047"/>
        <v/>
      </c>
      <c r="AV7380" s="42">
        <f t="shared" si="1048"/>
        <v>1</v>
      </c>
      <c r="AW7380" s="89">
        <f t="shared" si="1049"/>
        <v>0</v>
      </c>
      <c r="AX7380" s="168"/>
      <c r="AY7380" s="60"/>
      <c r="AZ7380" s="61"/>
      <c r="BB7380" s="61" t="str">
        <f>IF(Settings!I7376&lt;&gt;"",Settings!I7376,"")</f>
        <v/>
      </c>
    </row>
    <row r="7381" spans="2:54" x14ac:dyDescent="0.2">
      <c r="B7381" s="13"/>
      <c r="C7381" s="12"/>
      <c r="D7381" s="12"/>
      <c r="E7381" s="12"/>
      <c r="F7381" s="12"/>
      <c r="G7381" s="12"/>
      <c r="H7381" s="12"/>
      <c r="I7381" s="15"/>
      <c r="J7381" s="31"/>
      <c r="K7381" s="180"/>
      <c r="L7381" s="40"/>
      <c r="M7381" s="14"/>
      <c r="N7381" s="16"/>
      <c r="O7381" s="49"/>
      <c r="P7381" s="64"/>
      <c r="Q7381" s="18"/>
      <c r="R7381" s="181">
        <f t="shared" si="1041"/>
        <v>0</v>
      </c>
      <c r="S7381" s="181">
        <f t="shared" si="1042"/>
        <v>0</v>
      </c>
      <c r="T7381" s="181">
        <f t="shared" si="1043"/>
        <v>0</v>
      </c>
      <c r="AQ7381" s="1">
        <f>COUNT(L$11:L7381)</f>
        <v>37</v>
      </c>
      <c r="AR7381" s="43">
        <f t="shared" si="1044"/>
        <v>40933</v>
      </c>
      <c r="AS7381" s="44">
        <f t="shared" si="1045"/>
        <v>89.120000000000019</v>
      </c>
      <c r="AT7381" s="10" t="str">
        <f t="shared" si="1046"/>
        <v/>
      </c>
      <c r="AU7381" s="20" t="str">
        <f t="shared" si="1047"/>
        <v/>
      </c>
      <c r="AV7381" s="42">
        <f t="shared" si="1048"/>
        <v>1</v>
      </c>
      <c r="AW7381" s="89">
        <f t="shared" si="1049"/>
        <v>0</v>
      </c>
      <c r="AX7381" s="168"/>
      <c r="AY7381" s="60"/>
      <c r="AZ7381" s="61"/>
      <c r="BB7381" s="61" t="str">
        <f>IF(Settings!I7377&lt;&gt;"",Settings!I7377,"")</f>
        <v/>
      </c>
    </row>
    <row r="7382" spans="2:54" x14ac:dyDescent="0.2">
      <c r="B7382" s="13"/>
      <c r="C7382" s="12"/>
      <c r="D7382" s="12"/>
      <c r="E7382" s="12"/>
      <c r="F7382" s="12"/>
      <c r="G7382" s="12"/>
      <c r="H7382" s="12"/>
      <c r="I7382" s="15"/>
      <c r="J7382" s="31"/>
      <c r="K7382" s="180"/>
      <c r="L7382" s="40"/>
      <c r="M7382" s="14"/>
      <c r="N7382" s="16"/>
      <c r="O7382" s="49"/>
      <c r="P7382" s="64"/>
      <c r="Q7382" s="18"/>
      <c r="R7382" s="181">
        <f t="shared" si="1041"/>
        <v>0</v>
      </c>
      <c r="S7382" s="181">
        <f t="shared" si="1042"/>
        <v>0</v>
      </c>
      <c r="T7382" s="181">
        <f t="shared" si="1043"/>
        <v>0</v>
      </c>
      <c r="AQ7382" s="1">
        <f>COUNT(L$11:L7382)</f>
        <v>37</v>
      </c>
      <c r="AR7382" s="43">
        <f t="shared" si="1044"/>
        <v>40933</v>
      </c>
      <c r="AS7382" s="44">
        <f t="shared" si="1045"/>
        <v>89.120000000000019</v>
      </c>
      <c r="AT7382" s="10" t="str">
        <f t="shared" si="1046"/>
        <v/>
      </c>
      <c r="AU7382" s="20" t="str">
        <f t="shared" si="1047"/>
        <v/>
      </c>
      <c r="AV7382" s="42">
        <f t="shared" si="1048"/>
        <v>1</v>
      </c>
      <c r="AW7382" s="89">
        <f t="shared" si="1049"/>
        <v>0</v>
      </c>
      <c r="AX7382" s="168"/>
      <c r="AY7382" s="60"/>
      <c r="AZ7382" s="61"/>
      <c r="BB7382" s="61" t="str">
        <f>IF(Settings!I7378&lt;&gt;"",Settings!I7378,"")</f>
        <v/>
      </c>
    </row>
    <row r="7383" spans="2:54" x14ac:dyDescent="0.2">
      <c r="B7383" s="13"/>
      <c r="C7383" s="12"/>
      <c r="D7383" s="12"/>
      <c r="E7383" s="12"/>
      <c r="F7383" s="12"/>
      <c r="G7383" s="12"/>
      <c r="H7383" s="12"/>
      <c r="I7383" s="15"/>
      <c r="J7383" s="31"/>
      <c r="K7383" s="180"/>
      <c r="L7383" s="40"/>
      <c r="M7383" s="14"/>
      <c r="N7383" s="16"/>
      <c r="O7383" s="49"/>
      <c r="P7383" s="64"/>
      <c r="Q7383" s="18"/>
      <c r="R7383" s="181">
        <f t="shared" si="1041"/>
        <v>0</v>
      </c>
      <c r="S7383" s="181">
        <f t="shared" si="1042"/>
        <v>0</v>
      </c>
      <c r="T7383" s="181">
        <f t="shared" si="1043"/>
        <v>0</v>
      </c>
      <c r="AQ7383" s="1">
        <f>COUNT(L$11:L7383)</f>
        <v>37</v>
      </c>
      <c r="AR7383" s="43">
        <f t="shared" si="1044"/>
        <v>40933</v>
      </c>
      <c r="AS7383" s="44">
        <f t="shared" si="1045"/>
        <v>89.120000000000019</v>
      </c>
      <c r="AT7383" s="10" t="str">
        <f t="shared" si="1046"/>
        <v/>
      </c>
      <c r="AU7383" s="20" t="str">
        <f t="shared" si="1047"/>
        <v/>
      </c>
      <c r="AV7383" s="42">
        <f t="shared" si="1048"/>
        <v>1</v>
      </c>
      <c r="AW7383" s="89">
        <f t="shared" si="1049"/>
        <v>0</v>
      </c>
      <c r="AX7383" s="168"/>
      <c r="AY7383" s="60"/>
      <c r="AZ7383" s="61"/>
      <c r="BB7383" s="61" t="str">
        <f>IF(Settings!I7379&lt;&gt;"",Settings!I7379,"")</f>
        <v/>
      </c>
    </row>
    <row r="7384" spans="2:54" x14ac:dyDescent="0.2">
      <c r="B7384" s="13"/>
      <c r="C7384" s="12"/>
      <c r="D7384" s="12"/>
      <c r="E7384" s="12"/>
      <c r="F7384" s="12"/>
      <c r="G7384" s="12"/>
      <c r="H7384" s="12"/>
      <c r="I7384" s="15"/>
      <c r="J7384" s="31"/>
      <c r="K7384" s="180"/>
      <c r="L7384" s="40"/>
      <c r="M7384" s="14"/>
      <c r="N7384" s="16"/>
      <c r="O7384" s="49"/>
      <c r="P7384" s="64"/>
      <c r="Q7384" s="18"/>
      <c r="R7384" s="181">
        <f t="shared" si="1041"/>
        <v>0</v>
      </c>
      <c r="S7384" s="181">
        <f t="shared" si="1042"/>
        <v>0</v>
      </c>
      <c r="T7384" s="181">
        <f t="shared" si="1043"/>
        <v>0</v>
      </c>
      <c r="AQ7384" s="1">
        <f>COUNT(L$11:L7384)</f>
        <v>37</v>
      </c>
      <c r="AR7384" s="43">
        <f t="shared" si="1044"/>
        <v>40933</v>
      </c>
      <c r="AS7384" s="44">
        <f t="shared" si="1045"/>
        <v>89.120000000000019</v>
      </c>
      <c r="AT7384" s="10" t="str">
        <f t="shared" si="1046"/>
        <v/>
      </c>
      <c r="AU7384" s="20" t="str">
        <f t="shared" si="1047"/>
        <v/>
      </c>
      <c r="AV7384" s="42">
        <f t="shared" si="1048"/>
        <v>1</v>
      </c>
      <c r="AW7384" s="89">
        <f t="shared" si="1049"/>
        <v>0</v>
      </c>
      <c r="AX7384" s="168"/>
      <c r="AY7384" s="60"/>
      <c r="AZ7384" s="61"/>
      <c r="BB7384" s="61" t="str">
        <f>IF(Settings!I7380&lt;&gt;"",Settings!I7380,"")</f>
        <v/>
      </c>
    </row>
    <row r="7385" spans="2:54" x14ac:dyDescent="0.2">
      <c r="B7385" s="13"/>
      <c r="C7385" s="12"/>
      <c r="D7385" s="12"/>
      <c r="E7385" s="12"/>
      <c r="F7385" s="12"/>
      <c r="G7385" s="12"/>
      <c r="H7385" s="12"/>
      <c r="I7385" s="15"/>
      <c r="J7385" s="31"/>
      <c r="K7385" s="180"/>
      <c r="L7385" s="40"/>
      <c r="M7385" s="14"/>
      <c r="N7385" s="16"/>
      <c r="O7385" s="49"/>
      <c r="P7385" s="64"/>
      <c r="Q7385" s="18"/>
      <c r="R7385" s="181">
        <f t="shared" si="1041"/>
        <v>0</v>
      </c>
      <c r="S7385" s="181">
        <f t="shared" si="1042"/>
        <v>0</v>
      </c>
      <c r="T7385" s="181">
        <f t="shared" si="1043"/>
        <v>0</v>
      </c>
      <c r="AQ7385" s="1">
        <f>COUNT(L$11:L7385)</f>
        <v>37</v>
      </c>
      <c r="AR7385" s="43">
        <f t="shared" si="1044"/>
        <v>40933</v>
      </c>
      <c r="AS7385" s="44">
        <f t="shared" si="1045"/>
        <v>89.120000000000019</v>
      </c>
      <c r="AT7385" s="10" t="str">
        <f t="shared" si="1046"/>
        <v/>
      </c>
      <c r="AU7385" s="20" t="str">
        <f t="shared" si="1047"/>
        <v/>
      </c>
      <c r="AV7385" s="42">
        <f t="shared" si="1048"/>
        <v>1</v>
      </c>
      <c r="AW7385" s="89">
        <f t="shared" si="1049"/>
        <v>0</v>
      </c>
      <c r="AX7385" s="168"/>
      <c r="AY7385" s="60"/>
      <c r="AZ7385" s="61"/>
      <c r="BB7385" s="61" t="str">
        <f>IF(Settings!I7381&lt;&gt;"",Settings!I7381,"")</f>
        <v/>
      </c>
    </row>
    <row r="7386" spans="2:54" x14ac:dyDescent="0.2">
      <c r="B7386" s="13"/>
      <c r="C7386" s="12"/>
      <c r="D7386" s="12"/>
      <c r="E7386" s="12"/>
      <c r="F7386" s="12"/>
      <c r="G7386" s="12"/>
      <c r="H7386" s="12"/>
      <c r="I7386" s="15"/>
      <c r="J7386" s="31"/>
      <c r="K7386" s="180"/>
      <c r="L7386" s="40"/>
      <c r="M7386" s="14"/>
      <c r="N7386" s="16"/>
      <c r="O7386" s="49"/>
      <c r="P7386" s="64"/>
      <c r="Q7386" s="18"/>
      <c r="R7386" s="181">
        <f t="shared" si="1041"/>
        <v>0</v>
      </c>
      <c r="S7386" s="181">
        <f t="shared" si="1042"/>
        <v>0</v>
      </c>
      <c r="T7386" s="181">
        <f t="shared" si="1043"/>
        <v>0</v>
      </c>
      <c r="AQ7386" s="1">
        <f>COUNT(L$11:L7386)</f>
        <v>37</v>
      </c>
      <c r="AR7386" s="43">
        <f t="shared" si="1044"/>
        <v>40933</v>
      </c>
      <c r="AS7386" s="44">
        <f t="shared" si="1045"/>
        <v>89.120000000000019</v>
      </c>
      <c r="AT7386" s="10" t="str">
        <f t="shared" si="1046"/>
        <v/>
      </c>
      <c r="AU7386" s="20" t="str">
        <f t="shared" si="1047"/>
        <v/>
      </c>
      <c r="AV7386" s="42">
        <f t="shared" si="1048"/>
        <v>1</v>
      </c>
      <c r="AW7386" s="89">
        <f t="shared" si="1049"/>
        <v>0</v>
      </c>
      <c r="AX7386" s="168"/>
      <c r="AY7386" s="60"/>
      <c r="AZ7386" s="61"/>
      <c r="BB7386" s="61" t="str">
        <f>IF(Settings!I7382&lt;&gt;"",Settings!I7382,"")</f>
        <v/>
      </c>
    </row>
    <row r="7387" spans="2:54" x14ac:dyDescent="0.2">
      <c r="B7387" s="13"/>
      <c r="C7387" s="12"/>
      <c r="D7387" s="12"/>
      <c r="E7387" s="12"/>
      <c r="F7387" s="12"/>
      <c r="G7387" s="12"/>
      <c r="H7387" s="12"/>
      <c r="I7387" s="15"/>
      <c r="J7387" s="31"/>
      <c r="K7387" s="180"/>
      <c r="L7387" s="40"/>
      <c r="M7387" s="14"/>
      <c r="N7387" s="16"/>
      <c r="O7387" s="49"/>
      <c r="P7387" s="64"/>
      <c r="Q7387" s="18"/>
      <c r="R7387" s="181">
        <f t="shared" si="1041"/>
        <v>0</v>
      </c>
      <c r="S7387" s="181">
        <f t="shared" si="1042"/>
        <v>0</v>
      </c>
      <c r="T7387" s="181">
        <f t="shared" si="1043"/>
        <v>0</v>
      </c>
      <c r="AQ7387" s="1">
        <f>COUNT(L$11:L7387)</f>
        <v>37</v>
      </c>
      <c r="AR7387" s="43">
        <f t="shared" si="1044"/>
        <v>40933</v>
      </c>
      <c r="AS7387" s="44">
        <f t="shared" si="1045"/>
        <v>89.120000000000019</v>
      </c>
      <c r="AT7387" s="10" t="str">
        <f t="shared" si="1046"/>
        <v/>
      </c>
      <c r="AU7387" s="20" t="str">
        <f t="shared" si="1047"/>
        <v/>
      </c>
      <c r="AV7387" s="42">
        <f t="shared" si="1048"/>
        <v>1</v>
      </c>
      <c r="AW7387" s="89">
        <f t="shared" si="1049"/>
        <v>0</v>
      </c>
      <c r="AX7387" s="168"/>
      <c r="AY7387" s="60"/>
      <c r="AZ7387" s="61"/>
      <c r="BB7387" s="61" t="str">
        <f>IF(Settings!I7383&lt;&gt;"",Settings!I7383,"")</f>
        <v/>
      </c>
    </row>
    <row r="7388" spans="2:54" x14ac:dyDescent="0.2">
      <c r="B7388" s="13"/>
      <c r="C7388" s="12"/>
      <c r="D7388" s="12"/>
      <c r="E7388" s="12"/>
      <c r="F7388" s="12"/>
      <c r="G7388" s="12"/>
      <c r="H7388" s="12"/>
      <c r="I7388" s="15"/>
      <c r="J7388" s="31"/>
      <c r="K7388" s="180"/>
      <c r="L7388" s="40"/>
      <c r="M7388" s="14"/>
      <c r="N7388" s="16"/>
      <c r="O7388" s="49"/>
      <c r="P7388" s="64"/>
      <c r="Q7388" s="18"/>
      <c r="R7388" s="181">
        <f t="shared" si="1041"/>
        <v>0</v>
      </c>
      <c r="S7388" s="181">
        <f t="shared" si="1042"/>
        <v>0</v>
      </c>
      <c r="T7388" s="181">
        <f t="shared" si="1043"/>
        <v>0</v>
      </c>
      <c r="AQ7388" s="1">
        <f>COUNT(L$11:L7388)</f>
        <v>37</v>
      </c>
      <c r="AR7388" s="43">
        <f t="shared" si="1044"/>
        <v>40933</v>
      </c>
      <c r="AS7388" s="44">
        <f t="shared" si="1045"/>
        <v>89.120000000000019</v>
      </c>
      <c r="AT7388" s="10" t="str">
        <f t="shared" si="1046"/>
        <v/>
      </c>
      <c r="AU7388" s="20" t="str">
        <f t="shared" si="1047"/>
        <v/>
      </c>
      <c r="AV7388" s="42">
        <f t="shared" si="1048"/>
        <v>1</v>
      </c>
      <c r="AW7388" s="89">
        <f t="shared" si="1049"/>
        <v>0</v>
      </c>
      <c r="AX7388" s="168"/>
      <c r="AY7388" s="60"/>
      <c r="AZ7388" s="61"/>
      <c r="BB7388" s="61" t="str">
        <f>IF(Settings!I7384&lt;&gt;"",Settings!I7384,"")</f>
        <v/>
      </c>
    </row>
    <row r="7389" spans="2:54" x14ac:dyDescent="0.2">
      <c r="B7389" s="13"/>
      <c r="C7389" s="12"/>
      <c r="D7389" s="12"/>
      <c r="E7389" s="12"/>
      <c r="F7389" s="12"/>
      <c r="G7389" s="12"/>
      <c r="H7389" s="12"/>
      <c r="I7389" s="15"/>
      <c r="J7389" s="31"/>
      <c r="K7389" s="180"/>
      <c r="L7389" s="40"/>
      <c r="M7389" s="14"/>
      <c r="N7389" s="16"/>
      <c r="O7389" s="49"/>
      <c r="P7389" s="64"/>
      <c r="Q7389" s="18"/>
      <c r="R7389" s="181">
        <f t="shared" si="1041"/>
        <v>0</v>
      </c>
      <c r="S7389" s="181">
        <f t="shared" si="1042"/>
        <v>0</v>
      </c>
      <c r="T7389" s="181">
        <f t="shared" si="1043"/>
        <v>0</v>
      </c>
      <c r="AQ7389" s="1">
        <f>COUNT(L$11:L7389)</f>
        <v>37</v>
      </c>
      <c r="AR7389" s="43">
        <f t="shared" si="1044"/>
        <v>40933</v>
      </c>
      <c r="AS7389" s="44">
        <f t="shared" si="1045"/>
        <v>89.120000000000019</v>
      </c>
      <c r="AT7389" s="10" t="str">
        <f t="shared" si="1046"/>
        <v/>
      </c>
      <c r="AU7389" s="20" t="str">
        <f t="shared" si="1047"/>
        <v/>
      </c>
      <c r="AV7389" s="42">
        <f t="shared" si="1048"/>
        <v>1</v>
      </c>
      <c r="AW7389" s="89">
        <f t="shared" si="1049"/>
        <v>0</v>
      </c>
      <c r="AX7389" s="168"/>
      <c r="AY7389" s="60"/>
      <c r="AZ7389" s="61"/>
      <c r="BB7389" s="61" t="str">
        <f>IF(Settings!I7385&lt;&gt;"",Settings!I7385,"")</f>
        <v/>
      </c>
    </row>
    <row r="7390" spans="2:54" x14ac:dyDescent="0.2">
      <c r="B7390" s="13"/>
      <c r="C7390" s="12"/>
      <c r="D7390" s="12"/>
      <c r="E7390" s="12"/>
      <c r="F7390" s="12"/>
      <c r="G7390" s="12"/>
      <c r="H7390" s="12"/>
      <c r="I7390" s="15"/>
      <c r="J7390" s="31"/>
      <c r="K7390" s="180"/>
      <c r="L7390" s="40"/>
      <c r="M7390" s="14"/>
      <c r="N7390" s="16"/>
      <c r="O7390" s="49"/>
      <c r="P7390" s="64"/>
      <c r="Q7390" s="18"/>
      <c r="R7390" s="181">
        <f t="shared" si="1041"/>
        <v>0</v>
      </c>
      <c r="S7390" s="181">
        <f t="shared" si="1042"/>
        <v>0</v>
      </c>
      <c r="T7390" s="181">
        <f t="shared" si="1043"/>
        <v>0</v>
      </c>
      <c r="AQ7390" s="1">
        <f>COUNT(L$11:L7390)</f>
        <v>37</v>
      </c>
      <c r="AR7390" s="43">
        <f t="shared" si="1044"/>
        <v>40933</v>
      </c>
      <c r="AS7390" s="44">
        <f t="shared" si="1045"/>
        <v>89.120000000000019</v>
      </c>
      <c r="AT7390" s="10" t="str">
        <f t="shared" si="1046"/>
        <v/>
      </c>
      <c r="AU7390" s="20" t="str">
        <f t="shared" si="1047"/>
        <v/>
      </c>
      <c r="AV7390" s="42">
        <f t="shared" si="1048"/>
        <v>1</v>
      </c>
      <c r="AW7390" s="89">
        <f t="shared" si="1049"/>
        <v>0</v>
      </c>
      <c r="AX7390" s="168"/>
      <c r="AY7390" s="60"/>
      <c r="AZ7390" s="61"/>
      <c r="BB7390" s="61" t="str">
        <f>IF(Settings!I7386&lt;&gt;"",Settings!I7386,"")</f>
        <v/>
      </c>
    </row>
    <row r="7391" spans="2:54" x14ac:dyDescent="0.2">
      <c r="B7391" s="13"/>
      <c r="C7391" s="12"/>
      <c r="D7391" s="12"/>
      <c r="E7391" s="12"/>
      <c r="F7391" s="12"/>
      <c r="G7391" s="12"/>
      <c r="H7391" s="12"/>
      <c r="I7391" s="15"/>
      <c r="J7391" s="31"/>
      <c r="K7391" s="180"/>
      <c r="L7391" s="40"/>
      <c r="M7391" s="14"/>
      <c r="N7391" s="16"/>
      <c r="O7391" s="49"/>
      <c r="P7391" s="64"/>
      <c r="Q7391" s="18"/>
      <c r="R7391" s="181">
        <f t="shared" si="1041"/>
        <v>0</v>
      </c>
      <c r="S7391" s="181">
        <f t="shared" si="1042"/>
        <v>0</v>
      </c>
      <c r="T7391" s="181">
        <f t="shared" si="1043"/>
        <v>0</v>
      </c>
      <c r="AQ7391" s="1">
        <f>COUNT(L$11:L7391)</f>
        <v>37</v>
      </c>
      <c r="AR7391" s="43">
        <f t="shared" si="1044"/>
        <v>40933</v>
      </c>
      <c r="AS7391" s="44">
        <f t="shared" si="1045"/>
        <v>89.120000000000019</v>
      </c>
      <c r="AT7391" s="10" t="str">
        <f t="shared" si="1046"/>
        <v/>
      </c>
      <c r="AU7391" s="20" t="str">
        <f t="shared" si="1047"/>
        <v/>
      </c>
      <c r="AV7391" s="42">
        <f t="shared" si="1048"/>
        <v>1</v>
      </c>
      <c r="AW7391" s="89">
        <f t="shared" si="1049"/>
        <v>0</v>
      </c>
      <c r="AX7391" s="168"/>
      <c r="AY7391" s="60"/>
      <c r="AZ7391" s="61"/>
      <c r="BB7391" s="61" t="str">
        <f>IF(Settings!I7387&lt;&gt;"",Settings!I7387,"")</f>
        <v/>
      </c>
    </row>
    <row r="7392" spans="2:54" x14ac:dyDescent="0.2">
      <c r="B7392" s="13"/>
      <c r="C7392" s="12"/>
      <c r="D7392" s="12"/>
      <c r="E7392" s="12"/>
      <c r="F7392" s="12"/>
      <c r="G7392" s="12"/>
      <c r="H7392" s="12"/>
      <c r="I7392" s="15"/>
      <c r="J7392" s="31"/>
      <c r="K7392" s="180"/>
      <c r="L7392" s="40"/>
      <c r="M7392" s="14"/>
      <c r="N7392" s="16"/>
      <c r="O7392" s="49"/>
      <c r="P7392" s="64"/>
      <c r="Q7392" s="18"/>
      <c r="R7392" s="181">
        <f t="shared" si="1041"/>
        <v>0</v>
      </c>
      <c r="S7392" s="181">
        <f t="shared" si="1042"/>
        <v>0</v>
      </c>
      <c r="T7392" s="181">
        <f t="shared" si="1043"/>
        <v>0</v>
      </c>
      <c r="AQ7392" s="1">
        <f>COUNT(L$11:L7392)</f>
        <v>37</v>
      </c>
      <c r="AR7392" s="43">
        <f t="shared" si="1044"/>
        <v>40933</v>
      </c>
      <c r="AS7392" s="44">
        <f t="shared" si="1045"/>
        <v>89.120000000000019</v>
      </c>
      <c r="AT7392" s="10" t="str">
        <f t="shared" si="1046"/>
        <v/>
      </c>
      <c r="AU7392" s="20" t="str">
        <f t="shared" si="1047"/>
        <v/>
      </c>
      <c r="AV7392" s="42">
        <f t="shared" si="1048"/>
        <v>1</v>
      </c>
      <c r="AW7392" s="89">
        <f t="shared" si="1049"/>
        <v>0</v>
      </c>
      <c r="AX7392" s="168"/>
      <c r="AY7392" s="60"/>
      <c r="AZ7392" s="61"/>
      <c r="BB7392" s="61" t="str">
        <f>IF(Settings!I7388&lt;&gt;"",Settings!I7388,"")</f>
        <v/>
      </c>
    </row>
    <row r="7393" spans="2:54" x14ac:dyDescent="0.2">
      <c r="B7393" s="13"/>
      <c r="C7393" s="12"/>
      <c r="D7393" s="12"/>
      <c r="E7393" s="12"/>
      <c r="F7393" s="12"/>
      <c r="G7393" s="12"/>
      <c r="H7393" s="12"/>
      <c r="I7393" s="15"/>
      <c r="J7393" s="31"/>
      <c r="K7393" s="180"/>
      <c r="L7393" s="40"/>
      <c r="M7393" s="14"/>
      <c r="N7393" s="16"/>
      <c r="O7393" s="49"/>
      <c r="P7393" s="64"/>
      <c r="Q7393" s="18"/>
      <c r="R7393" s="181">
        <f t="shared" si="1041"/>
        <v>0</v>
      </c>
      <c r="S7393" s="181">
        <f t="shared" si="1042"/>
        <v>0</v>
      </c>
      <c r="T7393" s="181">
        <f t="shared" si="1043"/>
        <v>0</v>
      </c>
      <c r="AQ7393" s="1">
        <f>COUNT(L$11:L7393)</f>
        <v>37</v>
      </c>
      <c r="AR7393" s="43">
        <f t="shared" si="1044"/>
        <v>40933</v>
      </c>
      <c r="AS7393" s="44">
        <f t="shared" si="1045"/>
        <v>89.120000000000019</v>
      </c>
      <c r="AT7393" s="10" t="str">
        <f t="shared" si="1046"/>
        <v/>
      </c>
      <c r="AU7393" s="20" t="str">
        <f t="shared" si="1047"/>
        <v/>
      </c>
      <c r="AV7393" s="42">
        <f t="shared" si="1048"/>
        <v>1</v>
      </c>
      <c r="AW7393" s="89">
        <f t="shared" si="1049"/>
        <v>0</v>
      </c>
      <c r="AX7393" s="168"/>
      <c r="AY7393" s="60"/>
      <c r="AZ7393" s="61"/>
      <c r="BB7393" s="61" t="str">
        <f>IF(Settings!I7389&lt;&gt;"",Settings!I7389,"")</f>
        <v/>
      </c>
    </row>
    <row r="7394" spans="2:54" x14ac:dyDescent="0.2">
      <c r="B7394" s="13"/>
      <c r="C7394" s="12"/>
      <c r="D7394" s="12"/>
      <c r="E7394" s="12"/>
      <c r="F7394" s="12"/>
      <c r="G7394" s="12"/>
      <c r="H7394" s="12"/>
      <c r="I7394" s="15"/>
      <c r="J7394" s="31"/>
      <c r="K7394" s="180"/>
      <c r="L7394" s="40"/>
      <c r="M7394" s="14"/>
      <c r="N7394" s="16"/>
      <c r="O7394" s="49"/>
      <c r="P7394" s="64"/>
      <c r="Q7394" s="18"/>
      <c r="R7394" s="181">
        <f t="shared" si="1041"/>
        <v>0</v>
      </c>
      <c r="S7394" s="181">
        <f t="shared" si="1042"/>
        <v>0</v>
      </c>
      <c r="T7394" s="181">
        <f t="shared" si="1043"/>
        <v>0</v>
      </c>
      <c r="AQ7394" s="1">
        <f>COUNT(L$11:L7394)</f>
        <v>37</v>
      </c>
      <c r="AR7394" s="43">
        <f t="shared" si="1044"/>
        <v>40933</v>
      </c>
      <c r="AS7394" s="44">
        <f t="shared" si="1045"/>
        <v>89.120000000000019</v>
      </c>
      <c r="AT7394" s="10" t="str">
        <f t="shared" si="1046"/>
        <v/>
      </c>
      <c r="AU7394" s="20" t="str">
        <f t="shared" si="1047"/>
        <v/>
      </c>
      <c r="AV7394" s="42">
        <f t="shared" si="1048"/>
        <v>1</v>
      </c>
      <c r="AW7394" s="89">
        <f t="shared" si="1049"/>
        <v>0</v>
      </c>
      <c r="AX7394" s="168"/>
      <c r="AY7394" s="60"/>
      <c r="AZ7394" s="61"/>
      <c r="BB7394" s="61" t="str">
        <f>IF(Settings!I7390&lt;&gt;"",Settings!I7390,"")</f>
        <v/>
      </c>
    </row>
    <row r="7395" spans="2:54" x14ac:dyDescent="0.2">
      <c r="B7395" s="13"/>
      <c r="C7395" s="12"/>
      <c r="D7395" s="12"/>
      <c r="E7395" s="12"/>
      <c r="F7395" s="12"/>
      <c r="G7395" s="12"/>
      <c r="H7395" s="12"/>
      <c r="I7395" s="15"/>
      <c r="J7395" s="31"/>
      <c r="K7395" s="180"/>
      <c r="L7395" s="40"/>
      <c r="M7395" s="14"/>
      <c r="N7395" s="16"/>
      <c r="O7395" s="49"/>
      <c r="P7395" s="64"/>
      <c r="Q7395" s="18"/>
      <c r="R7395" s="181">
        <f t="shared" si="1041"/>
        <v>0</v>
      </c>
      <c r="S7395" s="181">
        <f t="shared" si="1042"/>
        <v>0</v>
      </c>
      <c r="T7395" s="181">
        <f t="shared" si="1043"/>
        <v>0</v>
      </c>
      <c r="AQ7395" s="1">
        <f>COUNT(L$11:L7395)</f>
        <v>37</v>
      </c>
      <c r="AR7395" s="43">
        <f t="shared" si="1044"/>
        <v>40933</v>
      </c>
      <c r="AS7395" s="44">
        <f t="shared" si="1045"/>
        <v>89.120000000000019</v>
      </c>
      <c r="AT7395" s="10" t="str">
        <f t="shared" si="1046"/>
        <v/>
      </c>
      <c r="AU7395" s="20" t="str">
        <f t="shared" si="1047"/>
        <v/>
      </c>
      <c r="AV7395" s="42">
        <f t="shared" si="1048"/>
        <v>1</v>
      </c>
      <c r="AW7395" s="89">
        <f t="shared" si="1049"/>
        <v>0</v>
      </c>
      <c r="AX7395" s="168"/>
      <c r="AY7395" s="60"/>
      <c r="AZ7395" s="61"/>
      <c r="BB7395" s="61" t="str">
        <f>IF(Settings!I7391&lt;&gt;"",Settings!I7391,"")</f>
        <v/>
      </c>
    </row>
    <row r="7396" spans="2:54" x14ac:dyDescent="0.2">
      <c r="B7396" s="13"/>
      <c r="C7396" s="12"/>
      <c r="D7396" s="12"/>
      <c r="E7396" s="12"/>
      <c r="F7396" s="12"/>
      <c r="G7396" s="12"/>
      <c r="H7396" s="12"/>
      <c r="I7396" s="15"/>
      <c r="J7396" s="31"/>
      <c r="K7396" s="180"/>
      <c r="L7396" s="40"/>
      <c r="M7396" s="14"/>
      <c r="N7396" s="16"/>
      <c r="O7396" s="49"/>
      <c r="P7396" s="64"/>
      <c r="Q7396" s="18"/>
      <c r="R7396" s="181">
        <f t="shared" si="1041"/>
        <v>0</v>
      </c>
      <c r="S7396" s="181">
        <f t="shared" si="1042"/>
        <v>0</v>
      </c>
      <c r="T7396" s="181">
        <f t="shared" si="1043"/>
        <v>0</v>
      </c>
      <c r="AQ7396" s="1">
        <f>COUNT(L$11:L7396)</f>
        <v>37</v>
      </c>
      <c r="AR7396" s="43">
        <f t="shared" si="1044"/>
        <v>40933</v>
      </c>
      <c r="AS7396" s="44">
        <f t="shared" si="1045"/>
        <v>89.120000000000019</v>
      </c>
      <c r="AT7396" s="10" t="str">
        <f t="shared" si="1046"/>
        <v/>
      </c>
      <c r="AU7396" s="20" t="str">
        <f t="shared" si="1047"/>
        <v/>
      </c>
      <c r="AV7396" s="42">
        <f t="shared" si="1048"/>
        <v>1</v>
      </c>
      <c r="AW7396" s="89">
        <f t="shared" si="1049"/>
        <v>0</v>
      </c>
      <c r="AX7396" s="168"/>
      <c r="AY7396" s="60"/>
      <c r="AZ7396" s="61"/>
      <c r="BB7396" s="61" t="str">
        <f>IF(Settings!I7392&lt;&gt;"",Settings!I7392,"")</f>
        <v/>
      </c>
    </row>
    <row r="7397" spans="2:54" x14ac:dyDescent="0.2">
      <c r="B7397" s="13"/>
      <c r="C7397" s="12"/>
      <c r="D7397" s="12"/>
      <c r="E7397" s="12"/>
      <c r="F7397" s="12"/>
      <c r="G7397" s="12"/>
      <c r="H7397" s="12"/>
      <c r="I7397" s="15"/>
      <c r="J7397" s="31"/>
      <c r="K7397" s="180"/>
      <c r="L7397" s="40"/>
      <c r="M7397" s="14"/>
      <c r="N7397" s="16"/>
      <c r="O7397" s="49"/>
      <c r="P7397" s="64"/>
      <c r="Q7397" s="18"/>
      <c r="R7397" s="181">
        <f t="shared" si="1041"/>
        <v>0</v>
      </c>
      <c r="S7397" s="181">
        <f t="shared" si="1042"/>
        <v>0</v>
      </c>
      <c r="T7397" s="181">
        <f t="shared" si="1043"/>
        <v>0</v>
      </c>
      <c r="AQ7397" s="1">
        <f>COUNT(L$11:L7397)</f>
        <v>37</v>
      </c>
      <c r="AR7397" s="43">
        <f t="shared" si="1044"/>
        <v>40933</v>
      </c>
      <c r="AS7397" s="44">
        <f t="shared" si="1045"/>
        <v>89.120000000000019</v>
      </c>
      <c r="AT7397" s="10" t="str">
        <f t="shared" si="1046"/>
        <v/>
      </c>
      <c r="AU7397" s="20" t="str">
        <f t="shared" si="1047"/>
        <v/>
      </c>
      <c r="AV7397" s="42">
        <f t="shared" si="1048"/>
        <v>1</v>
      </c>
      <c r="AW7397" s="89">
        <f t="shared" si="1049"/>
        <v>0</v>
      </c>
      <c r="AX7397" s="168"/>
      <c r="AY7397" s="60"/>
      <c r="AZ7397" s="61"/>
      <c r="BB7397" s="61" t="str">
        <f>IF(Settings!I7393&lt;&gt;"",Settings!I7393,"")</f>
        <v/>
      </c>
    </row>
    <row r="7398" spans="2:54" x14ac:dyDescent="0.2">
      <c r="B7398" s="13"/>
      <c r="C7398" s="12"/>
      <c r="D7398" s="12"/>
      <c r="E7398" s="12"/>
      <c r="F7398" s="12"/>
      <c r="G7398" s="12"/>
      <c r="H7398" s="12"/>
      <c r="I7398" s="15"/>
      <c r="J7398" s="31"/>
      <c r="K7398" s="180"/>
      <c r="L7398" s="40"/>
      <c r="M7398" s="14"/>
      <c r="N7398" s="16"/>
      <c r="O7398" s="49"/>
      <c r="P7398" s="64"/>
      <c r="Q7398" s="18"/>
      <c r="R7398" s="181">
        <f t="shared" si="1041"/>
        <v>0</v>
      </c>
      <c r="S7398" s="181">
        <f t="shared" si="1042"/>
        <v>0</v>
      </c>
      <c r="T7398" s="181">
        <f t="shared" si="1043"/>
        <v>0</v>
      </c>
      <c r="AQ7398" s="1">
        <f>COUNT(L$11:L7398)</f>
        <v>37</v>
      </c>
      <c r="AR7398" s="43">
        <f t="shared" si="1044"/>
        <v>40933</v>
      </c>
      <c r="AS7398" s="44">
        <f t="shared" si="1045"/>
        <v>89.120000000000019</v>
      </c>
      <c r="AT7398" s="10" t="str">
        <f t="shared" si="1046"/>
        <v/>
      </c>
      <c r="AU7398" s="20" t="str">
        <f t="shared" si="1047"/>
        <v/>
      </c>
      <c r="AV7398" s="42">
        <f t="shared" si="1048"/>
        <v>1</v>
      </c>
      <c r="AW7398" s="89">
        <f t="shared" si="1049"/>
        <v>0</v>
      </c>
      <c r="AX7398" s="168"/>
      <c r="AY7398" s="60"/>
      <c r="AZ7398" s="61"/>
      <c r="BB7398" s="61" t="str">
        <f>IF(Settings!I7394&lt;&gt;"",Settings!I7394,"")</f>
        <v/>
      </c>
    </row>
    <row r="7399" spans="2:54" x14ac:dyDescent="0.2">
      <c r="B7399" s="13"/>
      <c r="C7399" s="12"/>
      <c r="D7399" s="12"/>
      <c r="E7399" s="12"/>
      <c r="F7399" s="12"/>
      <c r="G7399" s="12"/>
      <c r="H7399" s="12"/>
      <c r="I7399" s="15"/>
      <c r="J7399" s="31"/>
      <c r="K7399" s="180"/>
      <c r="L7399" s="40"/>
      <c r="M7399" s="14"/>
      <c r="N7399" s="16"/>
      <c r="O7399" s="49"/>
      <c r="P7399" s="64"/>
      <c r="Q7399" s="18"/>
      <c r="R7399" s="181">
        <f t="shared" si="1041"/>
        <v>0</v>
      </c>
      <c r="S7399" s="181">
        <f t="shared" si="1042"/>
        <v>0</v>
      </c>
      <c r="T7399" s="181">
        <f t="shared" si="1043"/>
        <v>0</v>
      </c>
      <c r="AQ7399" s="1">
        <f>COUNT(L$11:L7399)</f>
        <v>37</v>
      </c>
      <c r="AR7399" s="43">
        <f t="shared" si="1044"/>
        <v>40933</v>
      </c>
      <c r="AS7399" s="44">
        <f t="shared" si="1045"/>
        <v>89.120000000000019</v>
      </c>
      <c r="AT7399" s="10" t="str">
        <f t="shared" si="1046"/>
        <v/>
      </c>
      <c r="AU7399" s="20" t="str">
        <f t="shared" si="1047"/>
        <v/>
      </c>
      <c r="AV7399" s="42">
        <f t="shared" si="1048"/>
        <v>1</v>
      </c>
      <c r="AW7399" s="89">
        <f t="shared" si="1049"/>
        <v>0</v>
      </c>
      <c r="AX7399" s="168"/>
      <c r="AY7399" s="60"/>
      <c r="AZ7399" s="61"/>
      <c r="BB7399" s="61" t="str">
        <f>IF(Settings!I7395&lt;&gt;"",Settings!I7395,"")</f>
        <v/>
      </c>
    </row>
    <row r="7400" spans="2:54" x14ac:dyDescent="0.2">
      <c r="B7400" s="13"/>
      <c r="C7400" s="12"/>
      <c r="D7400" s="12"/>
      <c r="E7400" s="12"/>
      <c r="F7400" s="12"/>
      <c r="G7400" s="12"/>
      <c r="H7400" s="12"/>
      <c r="I7400" s="15"/>
      <c r="J7400" s="31"/>
      <c r="K7400" s="180"/>
      <c r="L7400" s="40"/>
      <c r="M7400" s="14"/>
      <c r="N7400" s="16"/>
      <c r="O7400" s="49"/>
      <c r="P7400" s="64"/>
      <c r="Q7400" s="18"/>
      <c r="R7400" s="181">
        <f t="shared" si="1041"/>
        <v>0</v>
      </c>
      <c r="S7400" s="181">
        <f t="shared" si="1042"/>
        <v>0</v>
      </c>
      <c r="T7400" s="181">
        <f t="shared" si="1043"/>
        <v>0</v>
      </c>
      <c r="AQ7400" s="1">
        <f>COUNT(L$11:L7400)</f>
        <v>37</v>
      </c>
      <c r="AR7400" s="43">
        <f t="shared" si="1044"/>
        <v>40933</v>
      </c>
      <c r="AS7400" s="44">
        <f t="shared" si="1045"/>
        <v>89.120000000000019</v>
      </c>
      <c r="AT7400" s="10" t="str">
        <f t="shared" si="1046"/>
        <v/>
      </c>
      <c r="AU7400" s="20" t="str">
        <f t="shared" si="1047"/>
        <v/>
      </c>
      <c r="AV7400" s="42">
        <f t="shared" si="1048"/>
        <v>1</v>
      </c>
      <c r="AW7400" s="89">
        <f t="shared" si="1049"/>
        <v>0</v>
      </c>
      <c r="AX7400" s="168"/>
      <c r="AY7400" s="60"/>
      <c r="AZ7400" s="61"/>
      <c r="BB7400" s="61" t="str">
        <f>IF(Settings!I7396&lt;&gt;"",Settings!I7396,"")</f>
        <v/>
      </c>
    </row>
    <row r="7401" spans="2:54" x14ac:dyDescent="0.2">
      <c r="B7401" s="13"/>
      <c r="C7401" s="12"/>
      <c r="D7401" s="12"/>
      <c r="E7401" s="12"/>
      <c r="F7401" s="12"/>
      <c r="G7401" s="12"/>
      <c r="H7401" s="12"/>
      <c r="I7401" s="15"/>
      <c r="J7401" s="31"/>
      <c r="K7401" s="180"/>
      <c r="L7401" s="40"/>
      <c r="M7401" s="14"/>
      <c r="N7401" s="16"/>
      <c r="O7401" s="49"/>
      <c r="P7401" s="64"/>
      <c r="Q7401" s="18"/>
      <c r="R7401" s="181">
        <f t="shared" si="1041"/>
        <v>0</v>
      </c>
      <c r="S7401" s="181">
        <f t="shared" si="1042"/>
        <v>0</v>
      </c>
      <c r="T7401" s="181">
        <f t="shared" si="1043"/>
        <v>0</v>
      </c>
      <c r="AQ7401" s="1">
        <f>COUNT(L$11:L7401)</f>
        <v>37</v>
      </c>
      <c r="AR7401" s="43">
        <f t="shared" si="1044"/>
        <v>40933</v>
      </c>
      <c r="AS7401" s="44">
        <f t="shared" si="1045"/>
        <v>89.120000000000019</v>
      </c>
      <c r="AT7401" s="10" t="str">
        <f t="shared" si="1046"/>
        <v/>
      </c>
      <c r="AU7401" s="20" t="str">
        <f t="shared" si="1047"/>
        <v/>
      </c>
      <c r="AV7401" s="42">
        <f t="shared" si="1048"/>
        <v>1</v>
      </c>
      <c r="AW7401" s="89">
        <f t="shared" si="1049"/>
        <v>0</v>
      </c>
      <c r="AX7401" s="168"/>
      <c r="AY7401" s="60"/>
      <c r="AZ7401" s="61"/>
      <c r="BB7401" s="61" t="str">
        <f>IF(Settings!I7397&lt;&gt;"",Settings!I7397,"")</f>
        <v/>
      </c>
    </row>
    <row r="7402" spans="2:54" x14ac:dyDescent="0.2">
      <c r="B7402" s="13"/>
      <c r="C7402" s="12"/>
      <c r="D7402" s="12"/>
      <c r="E7402" s="12"/>
      <c r="F7402" s="12"/>
      <c r="G7402" s="12"/>
      <c r="H7402" s="12"/>
      <c r="I7402" s="15"/>
      <c r="J7402" s="31"/>
      <c r="K7402" s="180"/>
      <c r="L7402" s="40"/>
      <c r="M7402" s="14"/>
      <c r="N7402" s="16"/>
      <c r="O7402" s="49"/>
      <c r="P7402" s="64"/>
      <c r="Q7402" s="18"/>
      <c r="R7402" s="181">
        <f t="shared" si="1041"/>
        <v>0</v>
      </c>
      <c r="S7402" s="181">
        <f t="shared" si="1042"/>
        <v>0</v>
      </c>
      <c r="T7402" s="181">
        <f t="shared" si="1043"/>
        <v>0</v>
      </c>
      <c r="AQ7402" s="1">
        <f>COUNT(L$11:L7402)</f>
        <v>37</v>
      </c>
      <c r="AR7402" s="43">
        <f t="shared" si="1044"/>
        <v>40933</v>
      </c>
      <c r="AS7402" s="44">
        <f t="shared" si="1045"/>
        <v>89.120000000000019</v>
      </c>
      <c r="AT7402" s="10" t="str">
        <f t="shared" si="1046"/>
        <v/>
      </c>
      <c r="AU7402" s="20" t="str">
        <f t="shared" si="1047"/>
        <v/>
      </c>
      <c r="AV7402" s="42">
        <f t="shared" si="1048"/>
        <v>1</v>
      </c>
      <c r="AW7402" s="89">
        <f t="shared" si="1049"/>
        <v>0</v>
      </c>
      <c r="AX7402" s="168"/>
      <c r="AY7402" s="60"/>
      <c r="AZ7402" s="61"/>
      <c r="BB7402" s="61" t="str">
        <f>IF(Settings!I7398&lt;&gt;"",Settings!I7398,"")</f>
        <v/>
      </c>
    </row>
    <row r="7403" spans="2:54" x14ac:dyDescent="0.2">
      <c r="B7403" s="13"/>
      <c r="C7403" s="12"/>
      <c r="D7403" s="12"/>
      <c r="E7403" s="12"/>
      <c r="F7403" s="12"/>
      <c r="G7403" s="12"/>
      <c r="H7403" s="12"/>
      <c r="I7403" s="15"/>
      <c r="J7403" s="31"/>
      <c r="K7403" s="180"/>
      <c r="L7403" s="40"/>
      <c r="M7403" s="14"/>
      <c r="N7403" s="16"/>
      <c r="O7403" s="49"/>
      <c r="P7403" s="64"/>
      <c r="Q7403" s="18"/>
      <c r="R7403" s="181">
        <f t="shared" si="1041"/>
        <v>0</v>
      </c>
      <c r="S7403" s="181">
        <f t="shared" si="1042"/>
        <v>0</v>
      </c>
      <c r="T7403" s="181">
        <f t="shared" si="1043"/>
        <v>0</v>
      </c>
      <c r="AQ7403" s="1">
        <f>COUNT(L$11:L7403)</f>
        <v>37</v>
      </c>
      <c r="AR7403" s="43">
        <f t="shared" si="1044"/>
        <v>40933</v>
      </c>
      <c r="AS7403" s="44">
        <f t="shared" si="1045"/>
        <v>89.120000000000019</v>
      </c>
      <c r="AT7403" s="10" t="str">
        <f t="shared" si="1046"/>
        <v/>
      </c>
      <c r="AU7403" s="20" t="str">
        <f t="shared" si="1047"/>
        <v/>
      </c>
      <c r="AV7403" s="42">
        <f t="shared" si="1048"/>
        <v>1</v>
      </c>
      <c r="AW7403" s="89">
        <f t="shared" si="1049"/>
        <v>0</v>
      </c>
      <c r="AX7403" s="168"/>
      <c r="AY7403" s="60"/>
      <c r="AZ7403" s="61"/>
      <c r="BB7403" s="61" t="str">
        <f>IF(Settings!I7399&lt;&gt;"",Settings!I7399,"")</f>
        <v/>
      </c>
    </row>
    <row r="7404" spans="2:54" x14ac:dyDescent="0.2">
      <c r="B7404" s="13"/>
      <c r="C7404" s="12"/>
      <c r="D7404" s="12"/>
      <c r="E7404" s="12"/>
      <c r="F7404" s="12"/>
      <c r="G7404" s="12"/>
      <c r="H7404" s="12"/>
      <c r="I7404" s="15"/>
      <c r="J7404" s="31"/>
      <c r="K7404" s="180"/>
      <c r="L7404" s="40"/>
      <c r="M7404" s="14"/>
      <c r="N7404" s="16"/>
      <c r="O7404" s="49"/>
      <c r="P7404" s="64"/>
      <c r="Q7404" s="18"/>
      <c r="R7404" s="181">
        <f t="shared" si="1041"/>
        <v>0</v>
      </c>
      <c r="S7404" s="181">
        <f t="shared" si="1042"/>
        <v>0</v>
      </c>
      <c r="T7404" s="181">
        <f t="shared" si="1043"/>
        <v>0</v>
      </c>
      <c r="AQ7404" s="1">
        <f>COUNT(L$11:L7404)</f>
        <v>37</v>
      </c>
      <c r="AR7404" s="43">
        <f t="shared" si="1044"/>
        <v>40933</v>
      </c>
      <c r="AS7404" s="44">
        <f t="shared" si="1045"/>
        <v>89.120000000000019</v>
      </c>
      <c r="AT7404" s="10" t="str">
        <f t="shared" si="1046"/>
        <v/>
      </c>
      <c r="AU7404" s="20" t="str">
        <f t="shared" si="1047"/>
        <v/>
      </c>
      <c r="AV7404" s="42">
        <f t="shared" si="1048"/>
        <v>1</v>
      </c>
      <c r="AW7404" s="89">
        <f t="shared" si="1049"/>
        <v>0</v>
      </c>
      <c r="AX7404" s="168"/>
      <c r="AY7404" s="60"/>
      <c r="AZ7404" s="61"/>
      <c r="BB7404" s="61" t="str">
        <f>IF(Settings!I7400&lt;&gt;"",Settings!I7400,"")</f>
        <v/>
      </c>
    </row>
    <row r="7405" spans="2:54" x14ac:dyDescent="0.2">
      <c r="B7405" s="13"/>
      <c r="C7405" s="12"/>
      <c r="D7405" s="12"/>
      <c r="E7405" s="12"/>
      <c r="F7405" s="12"/>
      <c r="G7405" s="12"/>
      <c r="H7405" s="12"/>
      <c r="I7405" s="15"/>
      <c r="J7405" s="31"/>
      <c r="K7405" s="180"/>
      <c r="L7405" s="40"/>
      <c r="M7405" s="14"/>
      <c r="N7405" s="16"/>
      <c r="O7405" s="49"/>
      <c r="P7405" s="64"/>
      <c r="Q7405" s="18"/>
      <c r="R7405" s="181">
        <f t="shared" si="1041"/>
        <v>0</v>
      </c>
      <c r="S7405" s="181">
        <f t="shared" si="1042"/>
        <v>0</v>
      </c>
      <c r="T7405" s="181">
        <f t="shared" si="1043"/>
        <v>0</v>
      </c>
      <c r="AQ7405" s="1">
        <f>COUNT(L$11:L7405)</f>
        <v>37</v>
      </c>
      <c r="AR7405" s="43">
        <f t="shared" si="1044"/>
        <v>40933</v>
      </c>
      <c r="AS7405" s="44">
        <f t="shared" si="1045"/>
        <v>89.120000000000019</v>
      </c>
      <c r="AT7405" s="10" t="str">
        <f t="shared" si="1046"/>
        <v/>
      </c>
      <c r="AU7405" s="20" t="str">
        <f t="shared" si="1047"/>
        <v/>
      </c>
      <c r="AV7405" s="42">
        <f t="shared" si="1048"/>
        <v>1</v>
      </c>
      <c r="AW7405" s="89">
        <f t="shared" si="1049"/>
        <v>0</v>
      </c>
      <c r="AX7405" s="168"/>
      <c r="AY7405" s="60"/>
      <c r="AZ7405" s="61"/>
      <c r="BB7405" s="61" t="str">
        <f>IF(Settings!I7401&lt;&gt;"",Settings!I7401,"")</f>
        <v/>
      </c>
    </row>
    <row r="7406" spans="2:54" x14ac:dyDescent="0.2">
      <c r="B7406" s="13"/>
      <c r="C7406" s="12"/>
      <c r="D7406" s="12"/>
      <c r="E7406" s="12"/>
      <c r="F7406" s="12"/>
      <c r="G7406" s="12"/>
      <c r="H7406" s="12"/>
      <c r="I7406" s="15"/>
      <c r="J7406" s="31"/>
      <c r="K7406" s="180"/>
      <c r="L7406" s="40"/>
      <c r="M7406" s="14"/>
      <c r="N7406" s="16"/>
      <c r="O7406" s="49"/>
      <c r="P7406" s="64"/>
      <c r="Q7406" s="18"/>
      <c r="R7406" s="181">
        <f t="shared" si="1041"/>
        <v>0</v>
      </c>
      <c r="S7406" s="181">
        <f t="shared" si="1042"/>
        <v>0</v>
      </c>
      <c r="T7406" s="181">
        <f t="shared" si="1043"/>
        <v>0</v>
      </c>
      <c r="AQ7406" s="1">
        <f>COUNT(L$11:L7406)</f>
        <v>37</v>
      </c>
      <c r="AR7406" s="43">
        <f t="shared" si="1044"/>
        <v>40933</v>
      </c>
      <c r="AS7406" s="44">
        <f t="shared" si="1045"/>
        <v>89.120000000000019</v>
      </c>
      <c r="AT7406" s="10" t="str">
        <f t="shared" si="1046"/>
        <v/>
      </c>
      <c r="AU7406" s="20" t="str">
        <f t="shared" si="1047"/>
        <v/>
      </c>
      <c r="AV7406" s="42">
        <f t="shared" si="1048"/>
        <v>1</v>
      </c>
      <c r="AW7406" s="89">
        <f t="shared" si="1049"/>
        <v>0</v>
      </c>
      <c r="AX7406" s="168"/>
      <c r="AY7406" s="60"/>
      <c r="AZ7406" s="61"/>
      <c r="BB7406" s="61" t="str">
        <f>IF(Settings!I7402&lt;&gt;"",Settings!I7402,"")</f>
        <v/>
      </c>
    </row>
    <row r="7407" spans="2:54" x14ac:dyDescent="0.2">
      <c r="B7407" s="13"/>
      <c r="C7407" s="12"/>
      <c r="D7407" s="12"/>
      <c r="E7407" s="12"/>
      <c r="F7407" s="12"/>
      <c r="G7407" s="12"/>
      <c r="H7407" s="12"/>
      <c r="I7407" s="15"/>
      <c r="J7407" s="31"/>
      <c r="K7407" s="180"/>
      <c r="L7407" s="40"/>
      <c r="M7407" s="14"/>
      <c r="N7407" s="16"/>
      <c r="O7407" s="49"/>
      <c r="P7407" s="64"/>
      <c r="Q7407" s="18"/>
      <c r="R7407" s="181">
        <f t="shared" si="1041"/>
        <v>0</v>
      </c>
      <c r="S7407" s="181">
        <f t="shared" si="1042"/>
        <v>0</v>
      </c>
      <c r="T7407" s="181">
        <f t="shared" si="1043"/>
        <v>0</v>
      </c>
      <c r="AQ7407" s="1">
        <f>COUNT(L$11:L7407)</f>
        <v>37</v>
      </c>
      <c r="AR7407" s="43">
        <f t="shared" si="1044"/>
        <v>40933</v>
      </c>
      <c r="AS7407" s="44">
        <f t="shared" si="1045"/>
        <v>89.120000000000019</v>
      </c>
      <c r="AT7407" s="10" t="str">
        <f t="shared" si="1046"/>
        <v/>
      </c>
      <c r="AU7407" s="20" t="str">
        <f t="shared" si="1047"/>
        <v/>
      </c>
      <c r="AV7407" s="42">
        <f t="shared" si="1048"/>
        <v>1</v>
      </c>
      <c r="AW7407" s="89">
        <f t="shared" si="1049"/>
        <v>0</v>
      </c>
      <c r="AX7407" s="168"/>
      <c r="AY7407" s="60"/>
      <c r="AZ7407" s="61"/>
      <c r="BB7407" s="61" t="str">
        <f>IF(Settings!I7403&lt;&gt;"",Settings!I7403,"")</f>
        <v/>
      </c>
    </row>
    <row r="7408" spans="2:54" x14ac:dyDescent="0.2">
      <c r="B7408" s="13"/>
      <c r="C7408" s="12"/>
      <c r="D7408" s="12"/>
      <c r="E7408" s="12"/>
      <c r="F7408" s="12"/>
      <c r="G7408" s="12"/>
      <c r="H7408" s="12"/>
      <c r="I7408" s="15"/>
      <c r="J7408" s="31"/>
      <c r="K7408" s="180"/>
      <c r="L7408" s="40"/>
      <c r="M7408" s="14"/>
      <c r="N7408" s="16"/>
      <c r="O7408" s="49"/>
      <c r="P7408" s="64"/>
      <c r="Q7408" s="18"/>
      <c r="R7408" s="181">
        <f t="shared" si="1041"/>
        <v>0</v>
      </c>
      <c r="S7408" s="181">
        <f t="shared" si="1042"/>
        <v>0</v>
      </c>
      <c r="T7408" s="181">
        <f t="shared" si="1043"/>
        <v>0</v>
      </c>
      <c r="AQ7408" s="1">
        <f>COUNT(L$11:L7408)</f>
        <v>37</v>
      </c>
      <c r="AR7408" s="43">
        <f t="shared" si="1044"/>
        <v>40933</v>
      </c>
      <c r="AS7408" s="44">
        <f t="shared" si="1045"/>
        <v>89.120000000000019</v>
      </c>
      <c r="AT7408" s="10" t="str">
        <f t="shared" si="1046"/>
        <v/>
      </c>
      <c r="AU7408" s="20" t="str">
        <f t="shared" si="1047"/>
        <v/>
      </c>
      <c r="AV7408" s="42">
        <f t="shared" si="1048"/>
        <v>1</v>
      </c>
      <c r="AW7408" s="89">
        <f t="shared" si="1049"/>
        <v>0</v>
      </c>
      <c r="AX7408" s="168"/>
      <c r="AY7408" s="60"/>
      <c r="AZ7408" s="61"/>
      <c r="BB7408" s="61" t="str">
        <f>IF(Settings!I7404&lt;&gt;"",Settings!I7404,"")</f>
        <v/>
      </c>
    </row>
    <row r="7409" spans="2:54" x14ac:dyDescent="0.2">
      <c r="B7409" s="13"/>
      <c r="C7409" s="12"/>
      <c r="D7409" s="12"/>
      <c r="E7409" s="12"/>
      <c r="F7409" s="12"/>
      <c r="G7409" s="12"/>
      <c r="H7409" s="12"/>
      <c r="I7409" s="15"/>
      <c r="J7409" s="31"/>
      <c r="K7409" s="180"/>
      <c r="L7409" s="40"/>
      <c r="M7409" s="14"/>
      <c r="N7409" s="16"/>
      <c r="O7409" s="49"/>
      <c r="P7409" s="64"/>
      <c r="Q7409" s="18"/>
      <c r="R7409" s="181">
        <f t="shared" si="1041"/>
        <v>0</v>
      </c>
      <c r="S7409" s="181">
        <f t="shared" si="1042"/>
        <v>0</v>
      </c>
      <c r="T7409" s="181">
        <f t="shared" si="1043"/>
        <v>0</v>
      </c>
      <c r="AQ7409" s="1">
        <f>COUNT(L$11:L7409)</f>
        <v>37</v>
      </c>
      <c r="AR7409" s="43">
        <f t="shared" si="1044"/>
        <v>40933</v>
      </c>
      <c r="AS7409" s="44">
        <f t="shared" si="1045"/>
        <v>89.120000000000019</v>
      </c>
      <c r="AT7409" s="10" t="str">
        <f t="shared" si="1046"/>
        <v/>
      </c>
      <c r="AU7409" s="20" t="str">
        <f t="shared" si="1047"/>
        <v/>
      </c>
      <c r="AV7409" s="42">
        <f t="shared" si="1048"/>
        <v>1</v>
      </c>
      <c r="AW7409" s="89">
        <f t="shared" si="1049"/>
        <v>0</v>
      </c>
      <c r="AX7409" s="168"/>
      <c r="AY7409" s="60"/>
      <c r="AZ7409" s="61"/>
      <c r="BB7409" s="61" t="str">
        <f>IF(Settings!I7405&lt;&gt;"",Settings!I7405,"")</f>
        <v/>
      </c>
    </row>
    <row r="7410" spans="2:54" x14ac:dyDescent="0.2">
      <c r="B7410" s="13"/>
      <c r="C7410" s="12"/>
      <c r="D7410" s="12"/>
      <c r="E7410" s="12"/>
      <c r="F7410" s="12"/>
      <c r="G7410" s="12"/>
      <c r="H7410" s="12"/>
      <c r="I7410" s="15"/>
      <c r="J7410" s="31"/>
      <c r="K7410" s="180"/>
      <c r="L7410" s="40"/>
      <c r="M7410" s="14"/>
      <c r="N7410" s="16"/>
      <c r="O7410" s="49"/>
      <c r="P7410" s="64"/>
      <c r="Q7410" s="18"/>
      <c r="R7410" s="181">
        <f t="shared" si="1041"/>
        <v>0</v>
      </c>
      <c r="S7410" s="181">
        <f t="shared" si="1042"/>
        <v>0</v>
      </c>
      <c r="T7410" s="181">
        <f t="shared" si="1043"/>
        <v>0</v>
      </c>
      <c r="AQ7410" s="1">
        <f>COUNT(L$11:L7410)</f>
        <v>37</v>
      </c>
      <c r="AR7410" s="43">
        <f t="shared" si="1044"/>
        <v>40933</v>
      </c>
      <c r="AS7410" s="44">
        <f t="shared" si="1045"/>
        <v>89.120000000000019</v>
      </c>
      <c r="AT7410" s="10" t="str">
        <f t="shared" si="1046"/>
        <v/>
      </c>
      <c r="AU7410" s="20" t="str">
        <f t="shared" si="1047"/>
        <v/>
      </c>
      <c r="AV7410" s="42">
        <f t="shared" si="1048"/>
        <v>1</v>
      </c>
      <c r="AW7410" s="89">
        <f t="shared" si="1049"/>
        <v>0</v>
      </c>
      <c r="AX7410" s="168"/>
      <c r="AY7410" s="60"/>
      <c r="AZ7410" s="61"/>
      <c r="BB7410" s="61" t="str">
        <f>IF(Settings!I7406&lt;&gt;"",Settings!I7406,"")</f>
        <v/>
      </c>
    </row>
    <row r="7411" spans="2:54" x14ac:dyDescent="0.2">
      <c r="B7411" s="13"/>
      <c r="C7411" s="12"/>
      <c r="D7411" s="12"/>
      <c r="E7411" s="12"/>
      <c r="F7411" s="12"/>
      <c r="G7411" s="12"/>
      <c r="H7411" s="12"/>
      <c r="I7411" s="15"/>
      <c r="J7411" s="31"/>
      <c r="K7411" s="180"/>
      <c r="L7411" s="40"/>
      <c r="M7411" s="14"/>
      <c r="N7411" s="16"/>
      <c r="O7411" s="49"/>
      <c r="P7411" s="64"/>
      <c r="Q7411" s="18"/>
      <c r="R7411" s="181">
        <f t="shared" si="1041"/>
        <v>0</v>
      </c>
      <c r="S7411" s="181">
        <f t="shared" si="1042"/>
        <v>0</v>
      </c>
      <c r="T7411" s="181">
        <f t="shared" si="1043"/>
        <v>0</v>
      </c>
      <c r="AQ7411" s="1">
        <f>COUNT(L$11:L7411)</f>
        <v>37</v>
      </c>
      <c r="AR7411" s="43">
        <f t="shared" si="1044"/>
        <v>40933</v>
      </c>
      <c r="AS7411" s="44">
        <f t="shared" si="1045"/>
        <v>89.120000000000019</v>
      </c>
      <c r="AT7411" s="10" t="str">
        <f t="shared" si="1046"/>
        <v/>
      </c>
      <c r="AU7411" s="20" t="str">
        <f t="shared" si="1047"/>
        <v/>
      </c>
      <c r="AV7411" s="42">
        <f t="shared" si="1048"/>
        <v>1</v>
      </c>
      <c r="AW7411" s="89">
        <f t="shared" si="1049"/>
        <v>0</v>
      </c>
      <c r="AX7411" s="168"/>
      <c r="AY7411" s="60"/>
      <c r="AZ7411" s="61"/>
      <c r="BB7411" s="61" t="str">
        <f>IF(Settings!I7407&lt;&gt;"",Settings!I7407,"")</f>
        <v/>
      </c>
    </row>
    <row r="7412" spans="2:54" x14ac:dyDescent="0.2">
      <c r="B7412" s="13"/>
      <c r="C7412" s="12"/>
      <c r="D7412" s="12"/>
      <c r="E7412" s="12"/>
      <c r="F7412" s="12"/>
      <c r="G7412" s="12"/>
      <c r="H7412" s="12"/>
      <c r="I7412" s="15"/>
      <c r="J7412" s="31"/>
      <c r="K7412" s="180"/>
      <c r="L7412" s="40"/>
      <c r="M7412" s="14"/>
      <c r="N7412" s="16"/>
      <c r="O7412" s="49"/>
      <c r="P7412" s="64"/>
      <c r="Q7412" s="18"/>
      <c r="R7412" s="181">
        <f t="shared" si="1041"/>
        <v>0</v>
      </c>
      <c r="S7412" s="181">
        <f t="shared" si="1042"/>
        <v>0</v>
      </c>
      <c r="T7412" s="181">
        <f t="shared" si="1043"/>
        <v>0</v>
      </c>
      <c r="AQ7412" s="1">
        <f>COUNT(L$11:L7412)</f>
        <v>37</v>
      </c>
      <c r="AR7412" s="43">
        <f t="shared" si="1044"/>
        <v>40933</v>
      </c>
      <c r="AS7412" s="44">
        <f t="shared" si="1045"/>
        <v>89.120000000000019</v>
      </c>
      <c r="AT7412" s="10" t="str">
        <f t="shared" si="1046"/>
        <v/>
      </c>
      <c r="AU7412" s="20" t="str">
        <f t="shared" si="1047"/>
        <v/>
      </c>
      <c r="AV7412" s="42">
        <f t="shared" si="1048"/>
        <v>1</v>
      </c>
      <c r="AW7412" s="89">
        <f t="shared" si="1049"/>
        <v>0</v>
      </c>
      <c r="AX7412" s="168"/>
      <c r="AY7412" s="60"/>
      <c r="AZ7412" s="61"/>
      <c r="BB7412" s="61" t="str">
        <f>IF(Settings!I7408&lt;&gt;"",Settings!I7408,"")</f>
        <v/>
      </c>
    </row>
    <row r="7413" spans="2:54" x14ac:dyDescent="0.2">
      <c r="B7413" s="13"/>
      <c r="C7413" s="12"/>
      <c r="D7413" s="12"/>
      <c r="E7413" s="12"/>
      <c r="F7413" s="12"/>
      <c r="G7413" s="12"/>
      <c r="H7413" s="12"/>
      <c r="I7413" s="15"/>
      <c r="J7413" s="31"/>
      <c r="K7413" s="180"/>
      <c r="L7413" s="40"/>
      <c r="M7413" s="14"/>
      <c r="N7413" s="16"/>
      <c r="O7413" s="49"/>
      <c r="P7413" s="64"/>
      <c r="Q7413" s="18"/>
      <c r="R7413" s="181">
        <f t="shared" si="1041"/>
        <v>0</v>
      </c>
      <c r="S7413" s="181">
        <f t="shared" si="1042"/>
        <v>0</v>
      </c>
      <c r="T7413" s="181">
        <f t="shared" si="1043"/>
        <v>0</v>
      </c>
      <c r="AQ7413" s="1">
        <f>COUNT(L$11:L7413)</f>
        <v>37</v>
      </c>
      <c r="AR7413" s="43">
        <f t="shared" si="1044"/>
        <v>40933</v>
      </c>
      <c r="AS7413" s="44">
        <f t="shared" si="1045"/>
        <v>89.120000000000019</v>
      </c>
      <c r="AT7413" s="10" t="str">
        <f t="shared" si="1046"/>
        <v/>
      </c>
      <c r="AU7413" s="20" t="str">
        <f t="shared" si="1047"/>
        <v/>
      </c>
      <c r="AV7413" s="42">
        <f t="shared" si="1048"/>
        <v>1</v>
      </c>
      <c r="AW7413" s="89">
        <f t="shared" si="1049"/>
        <v>0</v>
      </c>
      <c r="AX7413" s="168"/>
      <c r="AY7413" s="60"/>
      <c r="AZ7413" s="61"/>
      <c r="BB7413" s="61" t="str">
        <f>IF(Settings!I7409&lt;&gt;"",Settings!I7409,"")</f>
        <v/>
      </c>
    </row>
    <row r="7414" spans="2:54" x14ac:dyDescent="0.2">
      <c r="B7414" s="13"/>
      <c r="C7414" s="12"/>
      <c r="D7414" s="12"/>
      <c r="E7414" s="12"/>
      <c r="F7414" s="12"/>
      <c r="G7414" s="12"/>
      <c r="H7414" s="12"/>
      <c r="I7414" s="15"/>
      <c r="J7414" s="31"/>
      <c r="K7414" s="180"/>
      <c r="L7414" s="40"/>
      <c r="M7414" s="14"/>
      <c r="N7414" s="16"/>
      <c r="O7414" s="49"/>
      <c r="P7414" s="64"/>
      <c r="Q7414" s="18"/>
      <c r="R7414" s="181">
        <f t="shared" si="1041"/>
        <v>0</v>
      </c>
      <c r="S7414" s="181">
        <f t="shared" si="1042"/>
        <v>0</v>
      </c>
      <c r="T7414" s="181">
        <f t="shared" si="1043"/>
        <v>0</v>
      </c>
      <c r="AQ7414" s="1">
        <f>COUNT(L$11:L7414)</f>
        <v>37</v>
      </c>
      <c r="AR7414" s="43">
        <f t="shared" si="1044"/>
        <v>40933</v>
      </c>
      <c r="AS7414" s="44">
        <f t="shared" si="1045"/>
        <v>89.120000000000019</v>
      </c>
      <c r="AT7414" s="10" t="str">
        <f t="shared" si="1046"/>
        <v/>
      </c>
      <c r="AU7414" s="20" t="str">
        <f t="shared" si="1047"/>
        <v/>
      </c>
      <c r="AV7414" s="42">
        <f t="shared" si="1048"/>
        <v>1</v>
      </c>
      <c r="AW7414" s="89">
        <f t="shared" si="1049"/>
        <v>0</v>
      </c>
      <c r="AX7414" s="168"/>
      <c r="AY7414" s="60"/>
      <c r="AZ7414" s="61"/>
      <c r="BB7414" s="61" t="str">
        <f>IF(Settings!I7410&lt;&gt;"",Settings!I7410,"")</f>
        <v/>
      </c>
    </row>
    <row r="7415" spans="2:54" x14ac:dyDescent="0.2">
      <c r="B7415" s="13"/>
      <c r="C7415" s="12"/>
      <c r="D7415" s="12"/>
      <c r="E7415" s="12"/>
      <c r="F7415" s="12"/>
      <c r="G7415" s="12"/>
      <c r="H7415" s="12"/>
      <c r="I7415" s="15"/>
      <c r="J7415" s="31"/>
      <c r="K7415" s="180"/>
      <c r="L7415" s="40"/>
      <c r="M7415" s="14"/>
      <c r="N7415" s="16"/>
      <c r="O7415" s="49"/>
      <c r="P7415" s="64"/>
      <c r="Q7415" s="18"/>
      <c r="R7415" s="181">
        <f t="shared" si="1041"/>
        <v>0</v>
      </c>
      <c r="S7415" s="181">
        <f t="shared" si="1042"/>
        <v>0</v>
      </c>
      <c r="T7415" s="181">
        <f t="shared" si="1043"/>
        <v>0</v>
      </c>
      <c r="AQ7415" s="1">
        <f>COUNT(L$11:L7415)</f>
        <v>37</v>
      </c>
      <c r="AR7415" s="43">
        <f t="shared" si="1044"/>
        <v>40933</v>
      </c>
      <c r="AS7415" s="44">
        <f t="shared" si="1045"/>
        <v>89.120000000000019</v>
      </c>
      <c r="AT7415" s="10" t="str">
        <f t="shared" si="1046"/>
        <v/>
      </c>
      <c r="AU7415" s="20" t="str">
        <f t="shared" si="1047"/>
        <v/>
      </c>
      <c r="AV7415" s="42">
        <f t="shared" si="1048"/>
        <v>1</v>
      </c>
      <c r="AW7415" s="89">
        <f t="shared" si="1049"/>
        <v>0</v>
      </c>
      <c r="AX7415" s="168"/>
      <c r="AY7415" s="60"/>
      <c r="AZ7415" s="61"/>
      <c r="BB7415" s="61" t="str">
        <f>IF(Settings!I7411&lt;&gt;"",Settings!I7411,"")</f>
        <v/>
      </c>
    </row>
    <row r="7416" spans="2:54" x14ac:dyDescent="0.2">
      <c r="B7416" s="13"/>
      <c r="C7416" s="12"/>
      <c r="D7416" s="12"/>
      <c r="E7416" s="12"/>
      <c r="F7416" s="12"/>
      <c r="G7416" s="12"/>
      <c r="H7416" s="12"/>
      <c r="I7416" s="15"/>
      <c r="J7416" s="31"/>
      <c r="K7416" s="180"/>
      <c r="L7416" s="40"/>
      <c r="M7416" s="14"/>
      <c r="N7416" s="16"/>
      <c r="O7416" s="49"/>
      <c r="P7416" s="64"/>
      <c r="Q7416" s="18"/>
      <c r="R7416" s="181">
        <f t="shared" si="1041"/>
        <v>0</v>
      </c>
      <c r="S7416" s="181">
        <f t="shared" si="1042"/>
        <v>0</v>
      </c>
      <c r="T7416" s="181">
        <f t="shared" si="1043"/>
        <v>0</v>
      </c>
      <c r="AQ7416" s="1">
        <f>COUNT(L$11:L7416)</f>
        <v>37</v>
      </c>
      <c r="AR7416" s="43">
        <f t="shared" si="1044"/>
        <v>40933</v>
      </c>
      <c r="AS7416" s="44">
        <f t="shared" si="1045"/>
        <v>89.120000000000019</v>
      </c>
      <c r="AT7416" s="10" t="str">
        <f t="shared" si="1046"/>
        <v/>
      </c>
      <c r="AU7416" s="20" t="str">
        <f t="shared" si="1047"/>
        <v/>
      </c>
      <c r="AV7416" s="42">
        <f t="shared" si="1048"/>
        <v>1</v>
      </c>
      <c r="AW7416" s="89">
        <f t="shared" si="1049"/>
        <v>0</v>
      </c>
      <c r="AX7416" s="168"/>
      <c r="AY7416" s="60"/>
      <c r="AZ7416" s="61"/>
      <c r="BB7416" s="61" t="str">
        <f>IF(Settings!I7412&lt;&gt;"",Settings!I7412,"")</f>
        <v/>
      </c>
    </row>
    <row r="7417" spans="2:54" x14ac:dyDescent="0.2">
      <c r="B7417" s="13"/>
      <c r="C7417" s="12"/>
      <c r="D7417" s="12"/>
      <c r="E7417" s="12"/>
      <c r="F7417" s="12"/>
      <c r="G7417" s="12"/>
      <c r="H7417" s="12"/>
      <c r="I7417" s="15"/>
      <c r="J7417" s="31"/>
      <c r="K7417" s="180"/>
      <c r="L7417" s="40"/>
      <c r="M7417" s="14"/>
      <c r="N7417" s="16"/>
      <c r="O7417" s="49"/>
      <c r="P7417" s="64"/>
      <c r="Q7417" s="18"/>
      <c r="R7417" s="181">
        <f t="shared" si="1041"/>
        <v>0</v>
      </c>
      <c r="S7417" s="181">
        <f t="shared" si="1042"/>
        <v>0</v>
      </c>
      <c r="T7417" s="181">
        <f t="shared" si="1043"/>
        <v>0</v>
      </c>
      <c r="AQ7417" s="1">
        <f>COUNT(L$11:L7417)</f>
        <v>37</v>
      </c>
      <c r="AR7417" s="43">
        <f t="shared" si="1044"/>
        <v>40933</v>
      </c>
      <c r="AS7417" s="44">
        <f t="shared" si="1045"/>
        <v>89.120000000000019</v>
      </c>
      <c r="AT7417" s="10" t="str">
        <f t="shared" si="1046"/>
        <v/>
      </c>
      <c r="AU7417" s="20" t="str">
        <f t="shared" si="1047"/>
        <v/>
      </c>
      <c r="AV7417" s="42">
        <f t="shared" si="1048"/>
        <v>1</v>
      </c>
      <c r="AW7417" s="89">
        <f t="shared" si="1049"/>
        <v>0</v>
      </c>
      <c r="AX7417" s="168"/>
      <c r="AY7417" s="60"/>
      <c r="AZ7417" s="61"/>
      <c r="BB7417" s="61" t="str">
        <f>IF(Settings!I7413&lt;&gt;"",Settings!I7413,"")</f>
        <v/>
      </c>
    </row>
    <row r="7418" spans="2:54" x14ac:dyDescent="0.2">
      <c r="B7418" s="13"/>
      <c r="C7418" s="12"/>
      <c r="D7418" s="12"/>
      <c r="E7418" s="12"/>
      <c r="F7418" s="12"/>
      <c r="G7418" s="12"/>
      <c r="H7418" s="12"/>
      <c r="I7418" s="15"/>
      <c r="J7418" s="31"/>
      <c r="K7418" s="180"/>
      <c r="L7418" s="40"/>
      <c r="M7418" s="14"/>
      <c r="N7418" s="16"/>
      <c r="O7418" s="49"/>
      <c r="P7418" s="64"/>
      <c r="Q7418" s="18"/>
      <c r="R7418" s="181">
        <f t="shared" si="1041"/>
        <v>0</v>
      </c>
      <c r="S7418" s="181">
        <f t="shared" si="1042"/>
        <v>0</v>
      </c>
      <c r="T7418" s="181">
        <f t="shared" si="1043"/>
        <v>0</v>
      </c>
      <c r="AQ7418" s="1">
        <f>COUNT(L$11:L7418)</f>
        <v>37</v>
      </c>
      <c r="AR7418" s="43">
        <f t="shared" si="1044"/>
        <v>40933</v>
      </c>
      <c r="AS7418" s="44">
        <f t="shared" si="1045"/>
        <v>89.120000000000019</v>
      </c>
      <c r="AT7418" s="10" t="str">
        <f t="shared" si="1046"/>
        <v/>
      </c>
      <c r="AU7418" s="20" t="str">
        <f t="shared" si="1047"/>
        <v/>
      </c>
      <c r="AV7418" s="42">
        <f t="shared" si="1048"/>
        <v>1</v>
      </c>
      <c r="AW7418" s="89">
        <f t="shared" si="1049"/>
        <v>0</v>
      </c>
      <c r="AX7418" s="168"/>
      <c r="AY7418" s="60"/>
      <c r="AZ7418" s="61"/>
      <c r="BB7418" s="61" t="str">
        <f>IF(Settings!I7414&lt;&gt;"",Settings!I7414,"")</f>
        <v/>
      </c>
    </row>
    <row r="7419" spans="2:54" x14ac:dyDescent="0.2">
      <c r="B7419" s="13"/>
      <c r="C7419" s="12"/>
      <c r="D7419" s="12"/>
      <c r="E7419" s="12"/>
      <c r="F7419" s="12"/>
      <c r="G7419" s="12"/>
      <c r="H7419" s="12"/>
      <c r="I7419" s="15"/>
      <c r="J7419" s="31"/>
      <c r="K7419" s="180"/>
      <c r="L7419" s="40"/>
      <c r="M7419" s="14"/>
      <c r="N7419" s="16"/>
      <c r="O7419" s="49"/>
      <c r="P7419" s="64"/>
      <c r="Q7419" s="18"/>
      <c r="R7419" s="181">
        <f t="shared" si="1041"/>
        <v>0</v>
      </c>
      <c r="S7419" s="181">
        <f t="shared" si="1042"/>
        <v>0</v>
      </c>
      <c r="T7419" s="181">
        <f t="shared" si="1043"/>
        <v>0</v>
      </c>
      <c r="AQ7419" s="1">
        <f>COUNT(L$11:L7419)</f>
        <v>37</v>
      </c>
      <c r="AR7419" s="43">
        <f t="shared" si="1044"/>
        <v>40933</v>
      </c>
      <c r="AS7419" s="44">
        <f t="shared" si="1045"/>
        <v>89.120000000000019</v>
      </c>
      <c r="AT7419" s="10" t="str">
        <f t="shared" si="1046"/>
        <v/>
      </c>
      <c r="AU7419" s="20" t="str">
        <f t="shared" si="1047"/>
        <v/>
      </c>
      <c r="AV7419" s="42">
        <f t="shared" si="1048"/>
        <v>1</v>
      </c>
      <c r="AW7419" s="89">
        <f t="shared" si="1049"/>
        <v>0</v>
      </c>
      <c r="AX7419" s="168"/>
      <c r="AY7419" s="60"/>
      <c r="AZ7419" s="61"/>
      <c r="BB7419" s="61" t="str">
        <f>IF(Settings!I7415&lt;&gt;"",Settings!I7415,"")</f>
        <v/>
      </c>
    </row>
    <row r="7420" spans="2:54" x14ac:dyDescent="0.2">
      <c r="B7420" s="13"/>
      <c r="C7420" s="12"/>
      <c r="D7420" s="12"/>
      <c r="E7420" s="12"/>
      <c r="F7420" s="12"/>
      <c r="G7420" s="12"/>
      <c r="H7420" s="12"/>
      <c r="I7420" s="15"/>
      <c r="J7420" s="31"/>
      <c r="K7420" s="180"/>
      <c r="L7420" s="40"/>
      <c r="M7420" s="14"/>
      <c r="N7420" s="16"/>
      <c r="O7420" s="49"/>
      <c r="P7420" s="64"/>
      <c r="Q7420" s="18"/>
      <c r="R7420" s="181">
        <f t="shared" si="1041"/>
        <v>0</v>
      </c>
      <c r="S7420" s="181">
        <f t="shared" si="1042"/>
        <v>0</v>
      </c>
      <c r="T7420" s="181">
        <f t="shared" si="1043"/>
        <v>0</v>
      </c>
      <c r="AQ7420" s="1">
        <f>COUNT(L$11:L7420)</f>
        <v>37</v>
      </c>
      <c r="AR7420" s="43">
        <f t="shared" si="1044"/>
        <v>40933</v>
      </c>
      <c r="AS7420" s="44">
        <f t="shared" si="1045"/>
        <v>89.120000000000019</v>
      </c>
      <c r="AT7420" s="10" t="str">
        <f t="shared" si="1046"/>
        <v/>
      </c>
      <c r="AU7420" s="20" t="str">
        <f t="shared" si="1047"/>
        <v/>
      </c>
      <c r="AV7420" s="42">
        <f t="shared" si="1048"/>
        <v>1</v>
      </c>
      <c r="AW7420" s="89">
        <f t="shared" si="1049"/>
        <v>0</v>
      </c>
      <c r="AX7420" s="168"/>
      <c r="AY7420" s="60"/>
      <c r="AZ7420" s="61"/>
      <c r="BB7420" s="61" t="str">
        <f>IF(Settings!I7416&lt;&gt;"",Settings!I7416,"")</f>
        <v/>
      </c>
    </row>
    <row r="7421" spans="2:54" x14ac:dyDescent="0.2">
      <c r="B7421" s="13"/>
      <c r="C7421" s="12"/>
      <c r="D7421" s="12"/>
      <c r="E7421" s="12"/>
      <c r="F7421" s="12"/>
      <c r="G7421" s="12"/>
      <c r="H7421" s="12"/>
      <c r="I7421" s="15"/>
      <c r="J7421" s="31"/>
      <c r="K7421" s="180"/>
      <c r="L7421" s="40"/>
      <c r="M7421" s="14"/>
      <c r="N7421" s="16"/>
      <c r="O7421" s="49"/>
      <c r="P7421" s="64"/>
      <c r="Q7421" s="18"/>
      <c r="R7421" s="181">
        <f t="shared" si="1041"/>
        <v>0</v>
      </c>
      <c r="S7421" s="181">
        <f t="shared" si="1042"/>
        <v>0</v>
      </c>
      <c r="T7421" s="181">
        <f t="shared" si="1043"/>
        <v>0</v>
      </c>
      <c r="AQ7421" s="1">
        <f>COUNT(L$11:L7421)</f>
        <v>37</v>
      </c>
      <c r="AR7421" s="43">
        <f t="shared" si="1044"/>
        <v>40933</v>
      </c>
      <c r="AS7421" s="44">
        <f t="shared" si="1045"/>
        <v>89.120000000000019</v>
      </c>
      <c r="AT7421" s="10" t="str">
        <f t="shared" si="1046"/>
        <v/>
      </c>
      <c r="AU7421" s="20" t="str">
        <f t="shared" si="1047"/>
        <v/>
      </c>
      <c r="AV7421" s="42">
        <f t="shared" si="1048"/>
        <v>1</v>
      </c>
      <c r="AW7421" s="89">
        <f t="shared" si="1049"/>
        <v>0</v>
      </c>
      <c r="AX7421" s="168"/>
      <c r="AY7421" s="60"/>
      <c r="AZ7421" s="61"/>
      <c r="BB7421" s="61" t="str">
        <f>IF(Settings!I7417&lt;&gt;"",Settings!I7417,"")</f>
        <v/>
      </c>
    </row>
    <row r="7422" spans="2:54" x14ac:dyDescent="0.2">
      <c r="B7422" s="13"/>
      <c r="C7422" s="12"/>
      <c r="D7422" s="12"/>
      <c r="E7422" s="12"/>
      <c r="F7422" s="12"/>
      <c r="G7422" s="12"/>
      <c r="H7422" s="12"/>
      <c r="I7422" s="15"/>
      <c r="J7422" s="31"/>
      <c r="K7422" s="180"/>
      <c r="L7422" s="40"/>
      <c r="M7422" s="14"/>
      <c r="N7422" s="16"/>
      <c r="O7422" s="49"/>
      <c r="P7422" s="64"/>
      <c r="Q7422" s="18"/>
      <c r="R7422" s="181">
        <f t="shared" si="1041"/>
        <v>0</v>
      </c>
      <c r="S7422" s="181">
        <f t="shared" si="1042"/>
        <v>0</v>
      </c>
      <c r="T7422" s="181">
        <f t="shared" si="1043"/>
        <v>0</v>
      </c>
      <c r="AQ7422" s="1">
        <f>COUNT(L$11:L7422)</f>
        <v>37</v>
      </c>
      <c r="AR7422" s="43">
        <f t="shared" si="1044"/>
        <v>40933</v>
      </c>
      <c r="AS7422" s="44">
        <f t="shared" si="1045"/>
        <v>89.120000000000019</v>
      </c>
      <c r="AT7422" s="10" t="str">
        <f t="shared" si="1046"/>
        <v/>
      </c>
      <c r="AU7422" s="20" t="str">
        <f t="shared" si="1047"/>
        <v/>
      </c>
      <c r="AV7422" s="42">
        <f t="shared" si="1048"/>
        <v>1</v>
      </c>
      <c r="AW7422" s="89">
        <f t="shared" si="1049"/>
        <v>0</v>
      </c>
      <c r="AX7422" s="168"/>
      <c r="AY7422" s="60"/>
      <c r="AZ7422" s="61"/>
      <c r="BB7422" s="61" t="str">
        <f>IF(Settings!I7418&lt;&gt;"",Settings!I7418,"")</f>
        <v/>
      </c>
    </row>
    <row r="7423" spans="2:54" x14ac:dyDescent="0.2">
      <c r="B7423" s="13"/>
      <c r="C7423" s="12"/>
      <c r="D7423" s="12"/>
      <c r="E7423" s="12"/>
      <c r="F7423" s="12"/>
      <c r="G7423" s="12"/>
      <c r="H7423" s="12"/>
      <c r="I7423" s="15"/>
      <c r="J7423" s="31"/>
      <c r="K7423" s="180"/>
      <c r="L7423" s="40"/>
      <c r="M7423" s="14"/>
      <c r="N7423" s="16"/>
      <c r="O7423" s="49"/>
      <c r="P7423" s="64"/>
      <c r="Q7423" s="18"/>
      <c r="R7423" s="181">
        <f t="shared" si="1041"/>
        <v>0</v>
      </c>
      <c r="S7423" s="181">
        <f t="shared" si="1042"/>
        <v>0</v>
      </c>
      <c r="T7423" s="181">
        <f t="shared" si="1043"/>
        <v>0</v>
      </c>
      <c r="AQ7423" s="1">
        <f>COUNT(L$11:L7423)</f>
        <v>37</v>
      </c>
      <c r="AR7423" s="43">
        <f t="shared" si="1044"/>
        <v>40933</v>
      </c>
      <c r="AS7423" s="44">
        <f t="shared" si="1045"/>
        <v>89.120000000000019</v>
      </c>
      <c r="AT7423" s="10" t="str">
        <f t="shared" si="1046"/>
        <v/>
      </c>
      <c r="AU7423" s="20" t="str">
        <f t="shared" si="1047"/>
        <v/>
      </c>
      <c r="AV7423" s="42">
        <f t="shared" si="1048"/>
        <v>1</v>
      </c>
      <c r="AW7423" s="89">
        <f t="shared" si="1049"/>
        <v>0</v>
      </c>
      <c r="AX7423" s="168"/>
      <c r="AY7423" s="60"/>
      <c r="AZ7423" s="61"/>
      <c r="BB7423" s="61" t="str">
        <f>IF(Settings!I7419&lt;&gt;"",Settings!I7419,"")</f>
        <v/>
      </c>
    </row>
    <row r="7424" spans="2:54" x14ac:dyDescent="0.2">
      <c r="B7424" s="13"/>
      <c r="C7424" s="12"/>
      <c r="D7424" s="12"/>
      <c r="E7424" s="12"/>
      <c r="F7424" s="12"/>
      <c r="G7424" s="12"/>
      <c r="H7424" s="12"/>
      <c r="I7424" s="15"/>
      <c r="J7424" s="31"/>
      <c r="K7424" s="180"/>
      <c r="L7424" s="40"/>
      <c r="M7424" s="14"/>
      <c r="N7424" s="16"/>
      <c r="O7424" s="49"/>
      <c r="P7424" s="64"/>
      <c r="Q7424" s="18"/>
      <c r="R7424" s="181">
        <f t="shared" si="1041"/>
        <v>0</v>
      </c>
      <c r="S7424" s="181">
        <f t="shared" si="1042"/>
        <v>0</v>
      </c>
      <c r="T7424" s="181">
        <f t="shared" si="1043"/>
        <v>0</v>
      </c>
      <c r="AQ7424" s="1">
        <f>COUNT(L$11:L7424)</f>
        <v>37</v>
      </c>
      <c r="AR7424" s="43">
        <f t="shared" si="1044"/>
        <v>40933</v>
      </c>
      <c r="AS7424" s="44">
        <f t="shared" si="1045"/>
        <v>89.120000000000019</v>
      </c>
      <c r="AT7424" s="10" t="str">
        <f t="shared" si="1046"/>
        <v/>
      </c>
      <c r="AU7424" s="20" t="str">
        <f t="shared" si="1047"/>
        <v/>
      </c>
      <c r="AV7424" s="42">
        <f t="shared" si="1048"/>
        <v>1</v>
      </c>
      <c r="AW7424" s="89">
        <f t="shared" si="1049"/>
        <v>0</v>
      </c>
      <c r="AX7424" s="168"/>
      <c r="AY7424" s="60"/>
      <c r="AZ7424" s="61"/>
      <c r="BB7424" s="61" t="str">
        <f>IF(Settings!I7420&lt;&gt;"",Settings!I7420,"")</f>
        <v/>
      </c>
    </row>
    <row r="7425" spans="2:54" x14ac:dyDescent="0.2">
      <c r="B7425" s="13"/>
      <c r="C7425" s="12"/>
      <c r="D7425" s="12"/>
      <c r="E7425" s="12"/>
      <c r="F7425" s="12"/>
      <c r="G7425" s="12"/>
      <c r="H7425" s="12"/>
      <c r="I7425" s="15"/>
      <c r="J7425" s="31"/>
      <c r="K7425" s="180"/>
      <c r="L7425" s="40"/>
      <c r="M7425" s="14"/>
      <c r="N7425" s="16"/>
      <c r="O7425" s="49"/>
      <c r="P7425" s="64"/>
      <c r="Q7425" s="18"/>
      <c r="R7425" s="181">
        <f t="shared" si="1041"/>
        <v>0</v>
      </c>
      <c r="S7425" s="181">
        <f t="shared" si="1042"/>
        <v>0</v>
      </c>
      <c r="T7425" s="181">
        <f t="shared" si="1043"/>
        <v>0</v>
      </c>
      <c r="AQ7425" s="1">
        <f>COUNT(L$11:L7425)</f>
        <v>37</v>
      </c>
      <c r="AR7425" s="43">
        <f t="shared" si="1044"/>
        <v>40933</v>
      </c>
      <c r="AS7425" s="44">
        <f t="shared" si="1045"/>
        <v>89.120000000000019</v>
      </c>
      <c r="AT7425" s="10" t="str">
        <f t="shared" si="1046"/>
        <v/>
      </c>
      <c r="AU7425" s="20" t="str">
        <f t="shared" si="1047"/>
        <v/>
      </c>
      <c r="AV7425" s="42">
        <f t="shared" si="1048"/>
        <v>1</v>
      </c>
      <c r="AW7425" s="89">
        <f t="shared" si="1049"/>
        <v>0</v>
      </c>
      <c r="AX7425" s="168"/>
      <c r="AY7425" s="60"/>
      <c r="AZ7425" s="61"/>
      <c r="BB7425" s="61" t="str">
        <f>IF(Settings!I7421&lt;&gt;"",Settings!I7421,"")</f>
        <v/>
      </c>
    </row>
    <row r="7426" spans="2:54" x14ac:dyDescent="0.2">
      <c r="B7426" s="13"/>
      <c r="C7426" s="12"/>
      <c r="D7426" s="12"/>
      <c r="E7426" s="12"/>
      <c r="F7426" s="12"/>
      <c r="G7426" s="12"/>
      <c r="H7426" s="12"/>
      <c r="I7426" s="15"/>
      <c r="J7426" s="31"/>
      <c r="K7426" s="180"/>
      <c r="L7426" s="40"/>
      <c r="M7426" s="14"/>
      <c r="N7426" s="16"/>
      <c r="O7426" s="49"/>
      <c r="P7426" s="64"/>
      <c r="Q7426" s="18"/>
      <c r="R7426" s="181">
        <f t="shared" si="1041"/>
        <v>0</v>
      </c>
      <c r="S7426" s="181">
        <f t="shared" si="1042"/>
        <v>0</v>
      </c>
      <c r="T7426" s="181">
        <f t="shared" si="1043"/>
        <v>0</v>
      </c>
      <c r="AQ7426" s="1">
        <f>COUNT(L$11:L7426)</f>
        <v>37</v>
      </c>
      <c r="AR7426" s="43">
        <f t="shared" si="1044"/>
        <v>40933</v>
      </c>
      <c r="AS7426" s="44">
        <f t="shared" si="1045"/>
        <v>89.120000000000019</v>
      </c>
      <c r="AT7426" s="10" t="str">
        <f t="shared" si="1046"/>
        <v/>
      </c>
      <c r="AU7426" s="20" t="str">
        <f t="shared" si="1047"/>
        <v/>
      </c>
      <c r="AV7426" s="42">
        <f t="shared" si="1048"/>
        <v>1</v>
      </c>
      <c r="AW7426" s="89">
        <f t="shared" si="1049"/>
        <v>0</v>
      </c>
      <c r="AX7426" s="168"/>
      <c r="AY7426" s="60"/>
      <c r="AZ7426" s="61"/>
      <c r="BB7426" s="61" t="str">
        <f>IF(Settings!I7422&lt;&gt;"",Settings!I7422,"")</f>
        <v/>
      </c>
    </row>
    <row r="7427" spans="2:54" x14ac:dyDescent="0.2">
      <c r="B7427" s="13"/>
      <c r="C7427" s="12"/>
      <c r="D7427" s="12"/>
      <c r="E7427" s="12"/>
      <c r="F7427" s="12"/>
      <c r="G7427" s="12"/>
      <c r="H7427" s="12"/>
      <c r="I7427" s="15"/>
      <c r="J7427" s="31"/>
      <c r="K7427" s="180"/>
      <c r="L7427" s="40"/>
      <c r="M7427" s="14"/>
      <c r="N7427" s="16"/>
      <c r="O7427" s="49"/>
      <c r="P7427" s="64"/>
      <c r="Q7427" s="18"/>
      <c r="R7427" s="181">
        <f t="shared" si="1041"/>
        <v>0</v>
      </c>
      <c r="S7427" s="181">
        <f t="shared" si="1042"/>
        <v>0</v>
      </c>
      <c r="T7427" s="181">
        <f t="shared" si="1043"/>
        <v>0</v>
      </c>
      <c r="AQ7427" s="1">
        <f>COUNT(L$11:L7427)</f>
        <v>37</v>
      </c>
      <c r="AR7427" s="43">
        <f t="shared" si="1044"/>
        <v>40933</v>
      </c>
      <c r="AS7427" s="44">
        <f t="shared" si="1045"/>
        <v>89.120000000000019</v>
      </c>
      <c r="AT7427" s="10" t="str">
        <f t="shared" si="1046"/>
        <v/>
      </c>
      <c r="AU7427" s="20" t="str">
        <f t="shared" si="1047"/>
        <v/>
      </c>
      <c r="AV7427" s="42">
        <f t="shared" si="1048"/>
        <v>1</v>
      </c>
      <c r="AW7427" s="89">
        <f t="shared" si="1049"/>
        <v>0</v>
      </c>
      <c r="AX7427" s="168"/>
      <c r="AY7427" s="60"/>
      <c r="AZ7427" s="61"/>
      <c r="BB7427" s="61" t="str">
        <f>IF(Settings!I7423&lt;&gt;"",Settings!I7423,"")</f>
        <v/>
      </c>
    </row>
    <row r="7428" spans="2:54" x14ac:dyDescent="0.2">
      <c r="B7428" s="13"/>
      <c r="C7428" s="12"/>
      <c r="D7428" s="12"/>
      <c r="E7428" s="12"/>
      <c r="F7428" s="12"/>
      <c r="G7428" s="12"/>
      <c r="H7428" s="12"/>
      <c r="I7428" s="15"/>
      <c r="J7428" s="31"/>
      <c r="K7428" s="180"/>
      <c r="L7428" s="40"/>
      <c r="M7428" s="14"/>
      <c r="N7428" s="16"/>
      <c r="O7428" s="49"/>
      <c r="P7428" s="64"/>
      <c r="Q7428" s="18"/>
      <c r="R7428" s="181">
        <f t="shared" si="1041"/>
        <v>0</v>
      </c>
      <c r="S7428" s="181">
        <f t="shared" si="1042"/>
        <v>0</v>
      </c>
      <c r="T7428" s="181">
        <f t="shared" si="1043"/>
        <v>0</v>
      </c>
      <c r="AQ7428" s="1">
        <f>COUNT(L$11:L7428)</f>
        <v>37</v>
      </c>
      <c r="AR7428" s="43">
        <f t="shared" si="1044"/>
        <v>40933</v>
      </c>
      <c r="AS7428" s="44">
        <f t="shared" si="1045"/>
        <v>89.120000000000019</v>
      </c>
      <c r="AT7428" s="10" t="str">
        <f t="shared" si="1046"/>
        <v/>
      </c>
      <c r="AU7428" s="20" t="str">
        <f t="shared" si="1047"/>
        <v/>
      </c>
      <c r="AV7428" s="42">
        <f t="shared" si="1048"/>
        <v>1</v>
      </c>
      <c r="AW7428" s="89">
        <f t="shared" si="1049"/>
        <v>0</v>
      </c>
      <c r="AX7428" s="168"/>
      <c r="AY7428" s="60"/>
      <c r="AZ7428" s="61"/>
      <c r="BB7428" s="61" t="str">
        <f>IF(Settings!I7424&lt;&gt;"",Settings!I7424,"")</f>
        <v/>
      </c>
    </row>
    <row r="7429" spans="2:54" x14ac:dyDescent="0.2">
      <c r="B7429" s="13"/>
      <c r="C7429" s="12"/>
      <c r="D7429" s="12"/>
      <c r="E7429" s="12"/>
      <c r="F7429" s="12"/>
      <c r="G7429" s="12"/>
      <c r="H7429" s="12"/>
      <c r="I7429" s="15"/>
      <c r="J7429" s="31"/>
      <c r="K7429" s="180"/>
      <c r="L7429" s="40"/>
      <c r="M7429" s="14"/>
      <c r="N7429" s="16"/>
      <c r="O7429" s="49"/>
      <c r="P7429" s="64"/>
      <c r="Q7429" s="18"/>
      <c r="R7429" s="181">
        <f t="shared" si="1041"/>
        <v>0</v>
      </c>
      <c r="S7429" s="181">
        <f t="shared" si="1042"/>
        <v>0</v>
      </c>
      <c r="T7429" s="181">
        <f t="shared" si="1043"/>
        <v>0</v>
      </c>
      <c r="AQ7429" s="1">
        <f>COUNT(L$11:L7429)</f>
        <v>37</v>
      </c>
      <c r="AR7429" s="43">
        <f t="shared" si="1044"/>
        <v>40933</v>
      </c>
      <c r="AS7429" s="44">
        <f t="shared" si="1045"/>
        <v>89.120000000000019</v>
      </c>
      <c r="AT7429" s="10" t="str">
        <f t="shared" si="1046"/>
        <v/>
      </c>
      <c r="AU7429" s="20" t="str">
        <f t="shared" si="1047"/>
        <v/>
      </c>
      <c r="AV7429" s="42">
        <f t="shared" si="1048"/>
        <v>1</v>
      </c>
      <c r="AW7429" s="89">
        <f t="shared" si="1049"/>
        <v>0</v>
      </c>
      <c r="AX7429" s="168"/>
      <c r="AY7429" s="60"/>
      <c r="AZ7429" s="61"/>
      <c r="BB7429" s="61" t="str">
        <f>IF(Settings!I7425&lt;&gt;"",Settings!I7425,"")</f>
        <v/>
      </c>
    </row>
    <row r="7430" spans="2:54" x14ac:dyDescent="0.2">
      <c r="B7430" s="13"/>
      <c r="C7430" s="12"/>
      <c r="D7430" s="12"/>
      <c r="E7430" s="12"/>
      <c r="F7430" s="12"/>
      <c r="G7430" s="12"/>
      <c r="H7430" s="12"/>
      <c r="I7430" s="15"/>
      <c r="J7430" s="31"/>
      <c r="K7430" s="180"/>
      <c r="L7430" s="40"/>
      <c r="M7430" s="14"/>
      <c r="N7430" s="16"/>
      <c r="O7430" s="49"/>
      <c r="P7430" s="64"/>
      <c r="Q7430" s="18"/>
      <c r="R7430" s="181">
        <f t="shared" si="1041"/>
        <v>0</v>
      </c>
      <c r="S7430" s="181">
        <f t="shared" si="1042"/>
        <v>0</v>
      </c>
      <c r="T7430" s="181">
        <f t="shared" si="1043"/>
        <v>0</v>
      </c>
      <c r="AQ7430" s="1">
        <f>COUNT(L$11:L7430)</f>
        <v>37</v>
      </c>
      <c r="AR7430" s="43">
        <f t="shared" si="1044"/>
        <v>40933</v>
      </c>
      <c r="AS7430" s="44">
        <f t="shared" si="1045"/>
        <v>89.120000000000019</v>
      </c>
      <c r="AT7430" s="10" t="str">
        <f t="shared" si="1046"/>
        <v/>
      </c>
      <c r="AU7430" s="20" t="str">
        <f t="shared" si="1047"/>
        <v/>
      </c>
      <c r="AV7430" s="42">
        <f t="shared" si="1048"/>
        <v>1</v>
      </c>
      <c r="AW7430" s="89">
        <f t="shared" si="1049"/>
        <v>0</v>
      </c>
      <c r="AX7430" s="168"/>
      <c r="AY7430" s="60"/>
      <c r="AZ7430" s="61"/>
      <c r="BB7430" s="61" t="str">
        <f>IF(Settings!I7426&lt;&gt;"",Settings!I7426,"")</f>
        <v/>
      </c>
    </row>
    <row r="7431" spans="2:54" x14ac:dyDescent="0.2">
      <c r="B7431" s="13"/>
      <c r="C7431" s="12"/>
      <c r="D7431" s="12"/>
      <c r="E7431" s="12"/>
      <c r="F7431" s="12"/>
      <c r="G7431" s="12"/>
      <c r="H7431" s="12"/>
      <c r="I7431" s="15"/>
      <c r="J7431" s="31"/>
      <c r="K7431" s="180"/>
      <c r="L7431" s="40"/>
      <c r="M7431" s="14"/>
      <c r="N7431" s="16"/>
      <c r="O7431" s="49"/>
      <c r="P7431" s="64"/>
      <c r="Q7431" s="18"/>
      <c r="R7431" s="181">
        <f t="shared" si="1041"/>
        <v>0</v>
      </c>
      <c r="S7431" s="181">
        <f t="shared" si="1042"/>
        <v>0</v>
      </c>
      <c r="T7431" s="181">
        <f t="shared" si="1043"/>
        <v>0</v>
      </c>
      <c r="AQ7431" s="1">
        <f>COUNT(L$11:L7431)</f>
        <v>37</v>
      </c>
      <c r="AR7431" s="43">
        <f t="shared" si="1044"/>
        <v>40933</v>
      </c>
      <c r="AS7431" s="44">
        <f t="shared" si="1045"/>
        <v>89.120000000000019</v>
      </c>
      <c r="AT7431" s="10" t="str">
        <f t="shared" si="1046"/>
        <v/>
      </c>
      <c r="AU7431" s="20" t="str">
        <f t="shared" si="1047"/>
        <v/>
      </c>
      <c r="AV7431" s="42">
        <f t="shared" si="1048"/>
        <v>1</v>
      </c>
      <c r="AW7431" s="89">
        <f t="shared" si="1049"/>
        <v>0</v>
      </c>
      <c r="AX7431" s="168"/>
      <c r="AY7431" s="60"/>
      <c r="AZ7431" s="61"/>
      <c r="BB7431" s="61" t="str">
        <f>IF(Settings!I7427&lt;&gt;"",Settings!I7427,"")</f>
        <v/>
      </c>
    </row>
    <row r="7432" spans="2:54" x14ac:dyDescent="0.2">
      <c r="B7432" s="13"/>
      <c r="C7432" s="12"/>
      <c r="D7432" s="12"/>
      <c r="E7432" s="12"/>
      <c r="F7432" s="12"/>
      <c r="G7432" s="12"/>
      <c r="H7432" s="12"/>
      <c r="I7432" s="15"/>
      <c r="J7432" s="31"/>
      <c r="K7432" s="180"/>
      <c r="L7432" s="40"/>
      <c r="M7432" s="14"/>
      <c r="N7432" s="16"/>
      <c r="O7432" s="49"/>
      <c r="P7432" s="64"/>
      <c r="Q7432" s="18"/>
      <c r="R7432" s="181">
        <f t="shared" si="1041"/>
        <v>0</v>
      </c>
      <c r="S7432" s="181">
        <f t="shared" si="1042"/>
        <v>0</v>
      </c>
      <c r="T7432" s="181">
        <f t="shared" si="1043"/>
        <v>0</v>
      </c>
      <c r="AQ7432" s="1">
        <f>COUNT(L$11:L7432)</f>
        <v>37</v>
      </c>
      <c r="AR7432" s="43">
        <f t="shared" si="1044"/>
        <v>40933</v>
      </c>
      <c r="AS7432" s="44">
        <f t="shared" si="1045"/>
        <v>89.120000000000019</v>
      </c>
      <c r="AT7432" s="10" t="str">
        <f t="shared" si="1046"/>
        <v/>
      </c>
      <c r="AU7432" s="20" t="str">
        <f t="shared" si="1047"/>
        <v/>
      </c>
      <c r="AV7432" s="42">
        <f t="shared" si="1048"/>
        <v>1</v>
      </c>
      <c r="AW7432" s="89">
        <f t="shared" si="1049"/>
        <v>0</v>
      </c>
      <c r="AX7432" s="168"/>
      <c r="AY7432" s="60"/>
      <c r="AZ7432" s="61"/>
      <c r="BB7432" s="61" t="str">
        <f>IF(Settings!I7428&lt;&gt;"",Settings!I7428,"")</f>
        <v/>
      </c>
    </row>
    <row r="7433" spans="2:54" x14ac:dyDescent="0.2">
      <c r="B7433" s="13"/>
      <c r="C7433" s="12"/>
      <c r="D7433" s="12"/>
      <c r="E7433" s="12"/>
      <c r="F7433" s="12"/>
      <c r="G7433" s="12"/>
      <c r="H7433" s="12"/>
      <c r="I7433" s="15"/>
      <c r="J7433" s="31"/>
      <c r="K7433" s="180"/>
      <c r="L7433" s="40"/>
      <c r="M7433" s="14"/>
      <c r="N7433" s="16"/>
      <c r="O7433" s="49"/>
      <c r="P7433" s="64"/>
      <c r="Q7433" s="18"/>
      <c r="R7433" s="181">
        <f t="shared" si="1041"/>
        <v>0</v>
      </c>
      <c r="S7433" s="181">
        <f t="shared" si="1042"/>
        <v>0</v>
      </c>
      <c r="T7433" s="181">
        <f t="shared" si="1043"/>
        <v>0</v>
      </c>
      <c r="AQ7433" s="1">
        <f>COUNT(L$11:L7433)</f>
        <v>37</v>
      </c>
      <c r="AR7433" s="43">
        <f t="shared" si="1044"/>
        <v>40933</v>
      </c>
      <c r="AS7433" s="44">
        <f t="shared" si="1045"/>
        <v>89.120000000000019</v>
      </c>
      <c r="AT7433" s="10" t="str">
        <f t="shared" si="1046"/>
        <v/>
      </c>
      <c r="AU7433" s="20" t="str">
        <f t="shared" si="1047"/>
        <v/>
      </c>
      <c r="AV7433" s="42">
        <f t="shared" si="1048"/>
        <v>1</v>
      </c>
      <c r="AW7433" s="89">
        <f t="shared" si="1049"/>
        <v>0</v>
      </c>
      <c r="AX7433" s="168"/>
      <c r="AY7433" s="60"/>
      <c r="AZ7433" s="61"/>
      <c r="BB7433" s="61" t="str">
        <f>IF(Settings!I7429&lt;&gt;"",Settings!I7429,"")</f>
        <v/>
      </c>
    </row>
    <row r="7434" spans="2:54" x14ac:dyDescent="0.2">
      <c r="B7434" s="13"/>
      <c r="C7434" s="12"/>
      <c r="D7434" s="12"/>
      <c r="E7434" s="12"/>
      <c r="F7434" s="12"/>
      <c r="G7434" s="12"/>
      <c r="H7434" s="12"/>
      <c r="I7434" s="15"/>
      <c r="J7434" s="31"/>
      <c r="K7434" s="180"/>
      <c r="L7434" s="40"/>
      <c r="M7434" s="14"/>
      <c r="N7434" s="16"/>
      <c r="O7434" s="49"/>
      <c r="P7434" s="64"/>
      <c r="Q7434" s="18"/>
      <c r="R7434" s="181">
        <f t="shared" si="1041"/>
        <v>0</v>
      </c>
      <c r="S7434" s="181">
        <f t="shared" si="1042"/>
        <v>0</v>
      </c>
      <c r="T7434" s="181">
        <f t="shared" si="1043"/>
        <v>0</v>
      </c>
      <c r="AQ7434" s="1">
        <f>COUNT(L$11:L7434)</f>
        <v>37</v>
      </c>
      <c r="AR7434" s="43">
        <f t="shared" si="1044"/>
        <v>40933</v>
      </c>
      <c r="AS7434" s="44">
        <f t="shared" si="1045"/>
        <v>89.120000000000019</v>
      </c>
      <c r="AT7434" s="10" t="str">
        <f t="shared" si="1046"/>
        <v/>
      </c>
      <c r="AU7434" s="20" t="str">
        <f t="shared" si="1047"/>
        <v/>
      </c>
      <c r="AV7434" s="42">
        <f t="shared" si="1048"/>
        <v>1</v>
      </c>
      <c r="AW7434" s="89">
        <f t="shared" si="1049"/>
        <v>0</v>
      </c>
      <c r="AX7434" s="168"/>
      <c r="AY7434" s="60"/>
      <c r="AZ7434" s="61"/>
      <c r="BB7434" s="61" t="str">
        <f>IF(Settings!I7430&lt;&gt;"",Settings!I7430,"")</f>
        <v/>
      </c>
    </row>
    <row r="7435" spans="2:54" x14ac:dyDescent="0.2">
      <c r="B7435" s="13"/>
      <c r="C7435" s="12"/>
      <c r="D7435" s="12"/>
      <c r="E7435" s="12"/>
      <c r="F7435" s="12"/>
      <c r="G7435" s="12"/>
      <c r="H7435" s="12"/>
      <c r="I7435" s="15"/>
      <c r="J7435" s="31"/>
      <c r="K7435" s="180"/>
      <c r="L7435" s="40"/>
      <c r="M7435" s="14"/>
      <c r="N7435" s="16"/>
      <c r="O7435" s="49"/>
      <c r="P7435" s="64"/>
      <c r="Q7435" s="18"/>
      <c r="R7435" s="181">
        <f t="shared" si="1041"/>
        <v>0</v>
      </c>
      <c r="S7435" s="181">
        <f t="shared" si="1042"/>
        <v>0</v>
      </c>
      <c r="T7435" s="181">
        <f t="shared" si="1043"/>
        <v>0</v>
      </c>
      <c r="AQ7435" s="1">
        <f>COUNT(L$11:L7435)</f>
        <v>37</v>
      </c>
      <c r="AR7435" s="43">
        <f t="shared" si="1044"/>
        <v>40933</v>
      </c>
      <c r="AS7435" s="44">
        <f t="shared" si="1045"/>
        <v>89.120000000000019</v>
      </c>
      <c r="AT7435" s="10" t="str">
        <f t="shared" si="1046"/>
        <v/>
      </c>
      <c r="AU7435" s="20" t="str">
        <f t="shared" si="1047"/>
        <v/>
      </c>
      <c r="AV7435" s="42">
        <f t="shared" si="1048"/>
        <v>1</v>
      </c>
      <c r="AW7435" s="89">
        <f t="shared" si="1049"/>
        <v>0</v>
      </c>
      <c r="AX7435" s="168"/>
      <c r="AY7435" s="60"/>
      <c r="AZ7435" s="61"/>
      <c r="BB7435" s="61" t="str">
        <f>IF(Settings!I7431&lt;&gt;"",Settings!I7431,"")</f>
        <v/>
      </c>
    </row>
    <row r="7436" spans="2:54" x14ac:dyDescent="0.2">
      <c r="B7436" s="13"/>
      <c r="C7436" s="12"/>
      <c r="D7436" s="12"/>
      <c r="E7436" s="12"/>
      <c r="F7436" s="12"/>
      <c r="G7436" s="12"/>
      <c r="H7436" s="12"/>
      <c r="I7436" s="15"/>
      <c r="J7436" s="31"/>
      <c r="K7436" s="180"/>
      <c r="L7436" s="40"/>
      <c r="M7436" s="14"/>
      <c r="N7436" s="16"/>
      <c r="O7436" s="49"/>
      <c r="P7436" s="64"/>
      <c r="Q7436" s="18"/>
      <c r="R7436" s="181">
        <f t="shared" ref="R7436:R7499" si="1050">ROUND(IF(M7436&lt;&gt;"Y",IF(P7436&lt;&gt;"Y",K7436,K7436*(AV7436-1)),0),ROUNDING)</f>
        <v>0</v>
      </c>
      <c r="S7436" s="181">
        <f t="shared" ref="S7436:S7499" si="1051">ROUND(IF(O7436&gt;0,IF(M7436="Y",AW7436*(1-O7436),IF(AW7436&gt;R7436,R7436 + (AW7436 - R7436)*(1-O7436),AW7436)),AW7436),ROUNDING)</f>
        <v>0</v>
      </c>
      <c r="T7436" s="181">
        <f t="shared" ref="T7436:T7499" si="1052">ROUND(IF(N7436="P",0,IF(OR(M7436="N",M7436=""),S7436-R7436,S7436)),ROUNDING)</f>
        <v>0</v>
      </c>
      <c r="AQ7436" s="1">
        <f>COUNT(L$11:L7436)</f>
        <v>37</v>
      </c>
      <c r="AR7436" s="43">
        <f t="shared" si="1044"/>
        <v>40933</v>
      </c>
      <c r="AS7436" s="44">
        <f t="shared" si="1045"/>
        <v>89.120000000000019</v>
      </c>
      <c r="AT7436" s="10" t="str">
        <f t="shared" si="1046"/>
        <v/>
      </c>
      <c r="AU7436" s="20" t="str">
        <f t="shared" si="1047"/>
        <v/>
      </c>
      <c r="AV7436" s="42">
        <f t="shared" si="1048"/>
        <v>1</v>
      </c>
      <c r="AW7436" s="89">
        <f t="shared" si="1049"/>
        <v>0</v>
      </c>
      <c r="AX7436" s="168"/>
      <c r="AY7436" s="60"/>
      <c r="AZ7436" s="61"/>
      <c r="BB7436" s="61" t="str">
        <f>IF(Settings!I7432&lt;&gt;"",Settings!I7432,"")</f>
        <v/>
      </c>
    </row>
    <row r="7437" spans="2:54" x14ac:dyDescent="0.2">
      <c r="B7437" s="13"/>
      <c r="C7437" s="12"/>
      <c r="D7437" s="12"/>
      <c r="E7437" s="12"/>
      <c r="F7437" s="12"/>
      <c r="G7437" s="12"/>
      <c r="H7437" s="12"/>
      <c r="I7437" s="15"/>
      <c r="J7437" s="31"/>
      <c r="K7437" s="180"/>
      <c r="L7437" s="40"/>
      <c r="M7437" s="14"/>
      <c r="N7437" s="16"/>
      <c r="O7437" s="49"/>
      <c r="P7437" s="64"/>
      <c r="Q7437" s="18"/>
      <c r="R7437" s="181">
        <f t="shared" si="1050"/>
        <v>0</v>
      </c>
      <c r="S7437" s="181">
        <f t="shared" si="1051"/>
        <v>0</v>
      </c>
      <c r="T7437" s="181">
        <f t="shared" si="1052"/>
        <v>0</v>
      </c>
      <c r="AQ7437" s="1">
        <f>COUNT(L$11:L7437)</f>
        <v>37</v>
      </c>
      <c r="AR7437" s="43">
        <f t="shared" ref="AR7437:AR7500" si="1053">IF(B7437&gt;2,B7437,AR7436)</f>
        <v>40933</v>
      </c>
      <c r="AS7437" s="44">
        <f t="shared" ref="AS7437:AS7500" si="1054">AS7436+T7437</f>
        <v>89.120000000000019</v>
      </c>
      <c r="AT7437" s="10" t="str">
        <f t="shared" ref="AT7437:AT7500" si="1055">IF(N7437="P",IF(P7437&lt;&gt;"Y",IF(M7437&lt;&gt;"Y",K7437*AV7437,K7437*AV7437-K7437),IF(M7437&lt;&gt;"Y",K7437 + K7437*(AV7437-1),K7437)),"")</f>
        <v/>
      </c>
      <c r="AU7437" s="20" t="str">
        <f t="shared" ref="AU7437:AU7500" si="1056">IF(M7437="Y",IF(P7437="Y",K7437*(AV7437-1),K7437),"")</f>
        <v/>
      </c>
      <c r="AV7437" s="42">
        <f t="shared" ref="AV7437:AV7500" si="1057">IF(L7437&lt;&gt;"",IF(ODDS_TYPE=1,L7437,IF(ODDS_TYPE=2,IF(L7437&gt;0,1+L7437/100,IF(L7437&lt;0,1-100/L7437,1)),IF(ODDS_TYPE=3,1+L7437,IF(ODDS_TYPE=4,1+L7437,IF(ODDS_TYPE=5,IF(L7437&gt;0,1+L7437,1-1/L7437),IF(ODDS_TYPE=6,IF(L7437&gt;=0,L7437+1,1-1/L7437),1)))))),1)</f>
        <v>1</v>
      </c>
      <c r="AW7437" s="89">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68"/>
      <c r="AY7437" s="60"/>
      <c r="AZ7437" s="61"/>
      <c r="BB7437" s="61" t="str">
        <f>IF(Settings!I7433&lt;&gt;"",Settings!I7433,"")</f>
        <v/>
      </c>
    </row>
    <row r="7438" spans="2:54" x14ac:dyDescent="0.2">
      <c r="B7438" s="13"/>
      <c r="C7438" s="12"/>
      <c r="D7438" s="12"/>
      <c r="E7438" s="12"/>
      <c r="F7438" s="12"/>
      <c r="G7438" s="12"/>
      <c r="H7438" s="12"/>
      <c r="I7438" s="15"/>
      <c r="J7438" s="31"/>
      <c r="K7438" s="180"/>
      <c r="L7438" s="40"/>
      <c r="M7438" s="14"/>
      <c r="N7438" s="16"/>
      <c r="O7438" s="49"/>
      <c r="P7438" s="64"/>
      <c r="Q7438" s="18"/>
      <c r="R7438" s="181">
        <f t="shared" si="1050"/>
        <v>0</v>
      </c>
      <c r="S7438" s="181">
        <f t="shared" si="1051"/>
        <v>0</v>
      </c>
      <c r="T7438" s="181">
        <f t="shared" si="1052"/>
        <v>0</v>
      </c>
      <c r="AQ7438" s="1">
        <f>COUNT(L$11:L7438)</f>
        <v>37</v>
      </c>
      <c r="AR7438" s="43">
        <f t="shared" si="1053"/>
        <v>40933</v>
      </c>
      <c r="AS7438" s="44">
        <f t="shared" si="1054"/>
        <v>89.120000000000019</v>
      </c>
      <c r="AT7438" s="10" t="str">
        <f t="shared" si="1055"/>
        <v/>
      </c>
      <c r="AU7438" s="20" t="str">
        <f t="shared" si="1056"/>
        <v/>
      </c>
      <c r="AV7438" s="42">
        <f t="shared" si="1057"/>
        <v>1</v>
      </c>
      <c r="AW7438" s="89">
        <f t="shared" si="1058"/>
        <v>0</v>
      </c>
      <c r="AX7438" s="168"/>
      <c r="AY7438" s="60"/>
      <c r="AZ7438" s="61"/>
      <c r="BB7438" s="61" t="str">
        <f>IF(Settings!I7434&lt;&gt;"",Settings!I7434,"")</f>
        <v/>
      </c>
    </row>
    <row r="7439" spans="2:54" x14ac:dyDescent="0.2">
      <c r="B7439" s="13"/>
      <c r="C7439" s="12"/>
      <c r="D7439" s="12"/>
      <c r="E7439" s="12"/>
      <c r="F7439" s="12"/>
      <c r="G7439" s="12"/>
      <c r="H7439" s="12"/>
      <c r="I7439" s="15"/>
      <c r="J7439" s="31"/>
      <c r="K7439" s="180"/>
      <c r="L7439" s="40"/>
      <c r="M7439" s="14"/>
      <c r="N7439" s="16"/>
      <c r="O7439" s="49"/>
      <c r="P7439" s="64"/>
      <c r="Q7439" s="18"/>
      <c r="R7439" s="181">
        <f t="shared" si="1050"/>
        <v>0</v>
      </c>
      <c r="S7439" s="181">
        <f t="shared" si="1051"/>
        <v>0</v>
      </c>
      <c r="T7439" s="181">
        <f t="shared" si="1052"/>
        <v>0</v>
      </c>
      <c r="AQ7439" s="1">
        <f>COUNT(L$11:L7439)</f>
        <v>37</v>
      </c>
      <c r="AR7439" s="43">
        <f t="shared" si="1053"/>
        <v>40933</v>
      </c>
      <c r="AS7439" s="44">
        <f t="shared" si="1054"/>
        <v>89.120000000000019</v>
      </c>
      <c r="AT7439" s="10" t="str">
        <f t="shared" si="1055"/>
        <v/>
      </c>
      <c r="AU7439" s="20" t="str">
        <f t="shared" si="1056"/>
        <v/>
      </c>
      <c r="AV7439" s="42">
        <f t="shared" si="1057"/>
        <v>1</v>
      </c>
      <c r="AW7439" s="89">
        <f t="shared" si="1058"/>
        <v>0</v>
      </c>
      <c r="AX7439" s="168"/>
      <c r="AY7439" s="60"/>
      <c r="AZ7439" s="61"/>
      <c r="BB7439" s="61" t="str">
        <f>IF(Settings!I7435&lt;&gt;"",Settings!I7435,"")</f>
        <v/>
      </c>
    </row>
    <row r="7440" spans="2:54" x14ac:dyDescent="0.2">
      <c r="B7440" s="13"/>
      <c r="C7440" s="12"/>
      <c r="D7440" s="12"/>
      <c r="E7440" s="12"/>
      <c r="F7440" s="12"/>
      <c r="G7440" s="12"/>
      <c r="H7440" s="12"/>
      <c r="I7440" s="15"/>
      <c r="J7440" s="31"/>
      <c r="K7440" s="180"/>
      <c r="L7440" s="40"/>
      <c r="M7440" s="14"/>
      <c r="N7440" s="16"/>
      <c r="O7440" s="49"/>
      <c r="P7440" s="64"/>
      <c r="Q7440" s="18"/>
      <c r="R7440" s="181">
        <f t="shared" si="1050"/>
        <v>0</v>
      </c>
      <c r="S7440" s="181">
        <f t="shared" si="1051"/>
        <v>0</v>
      </c>
      <c r="T7440" s="181">
        <f t="shared" si="1052"/>
        <v>0</v>
      </c>
      <c r="AQ7440" s="1">
        <f>COUNT(L$11:L7440)</f>
        <v>37</v>
      </c>
      <c r="AR7440" s="43">
        <f t="shared" si="1053"/>
        <v>40933</v>
      </c>
      <c r="AS7440" s="44">
        <f t="shared" si="1054"/>
        <v>89.120000000000019</v>
      </c>
      <c r="AT7440" s="10" t="str">
        <f t="shared" si="1055"/>
        <v/>
      </c>
      <c r="AU7440" s="20" t="str">
        <f t="shared" si="1056"/>
        <v/>
      </c>
      <c r="AV7440" s="42">
        <f t="shared" si="1057"/>
        <v>1</v>
      </c>
      <c r="AW7440" s="89">
        <f t="shared" si="1058"/>
        <v>0</v>
      </c>
      <c r="AX7440" s="168"/>
      <c r="AY7440" s="60"/>
      <c r="AZ7440" s="61"/>
      <c r="BB7440" s="61" t="str">
        <f>IF(Settings!I7436&lt;&gt;"",Settings!I7436,"")</f>
        <v/>
      </c>
    </row>
    <row r="7441" spans="2:54" x14ac:dyDescent="0.2">
      <c r="B7441" s="13"/>
      <c r="C7441" s="12"/>
      <c r="D7441" s="12"/>
      <c r="E7441" s="12"/>
      <c r="F7441" s="12"/>
      <c r="G7441" s="12"/>
      <c r="H7441" s="12"/>
      <c r="I7441" s="15"/>
      <c r="J7441" s="31"/>
      <c r="K7441" s="180"/>
      <c r="L7441" s="40"/>
      <c r="M7441" s="14"/>
      <c r="N7441" s="16"/>
      <c r="O7441" s="49"/>
      <c r="P7441" s="64"/>
      <c r="Q7441" s="18"/>
      <c r="R7441" s="181">
        <f t="shared" si="1050"/>
        <v>0</v>
      </c>
      <c r="S7441" s="181">
        <f t="shared" si="1051"/>
        <v>0</v>
      </c>
      <c r="T7441" s="181">
        <f t="shared" si="1052"/>
        <v>0</v>
      </c>
      <c r="AQ7441" s="1">
        <f>COUNT(L$11:L7441)</f>
        <v>37</v>
      </c>
      <c r="AR7441" s="43">
        <f t="shared" si="1053"/>
        <v>40933</v>
      </c>
      <c r="AS7441" s="44">
        <f t="shared" si="1054"/>
        <v>89.120000000000019</v>
      </c>
      <c r="AT7441" s="10" t="str">
        <f t="shared" si="1055"/>
        <v/>
      </c>
      <c r="AU7441" s="20" t="str">
        <f t="shared" si="1056"/>
        <v/>
      </c>
      <c r="AV7441" s="42">
        <f t="shared" si="1057"/>
        <v>1</v>
      </c>
      <c r="AW7441" s="89">
        <f t="shared" si="1058"/>
        <v>0</v>
      </c>
      <c r="AX7441" s="168"/>
      <c r="AY7441" s="60"/>
      <c r="AZ7441" s="61"/>
      <c r="BB7441" s="61" t="str">
        <f>IF(Settings!I7437&lt;&gt;"",Settings!I7437,"")</f>
        <v/>
      </c>
    </row>
    <row r="7442" spans="2:54" x14ac:dyDescent="0.2">
      <c r="B7442" s="13"/>
      <c r="C7442" s="12"/>
      <c r="D7442" s="12"/>
      <c r="E7442" s="12"/>
      <c r="F7442" s="12"/>
      <c r="G7442" s="12"/>
      <c r="H7442" s="12"/>
      <c r="I7442" s="15"/>
      <c r="J7442" s="31"/>
      <c r="K7442" s="180"/>
      <c r="L7442" s="40"/>
      <c r="M7442" s="14"/>
      <c r="N7442" s="16"/>
      <c r="O7442" s="49"/>
      <c r="P7442" s="64"/>
      <c r="Q7442" s="18"/>
      <c r="R7442" s="181">
        <f t="shared" si="1050"/>
        <v>0</v>
      </c>
      <c r="S7442" s="181">
        <f t="shared" si="1051"/>
        <v>0</v>
      </c>
      <c r="T7442" s="181">
        <f t="shared" si="1052"/>
        <v>0</v>
      </c>
      <c r="AQ7442" s="1">
        <f>COUNT(L$11:L7442)</f>
        <v>37</v>
      </c>
      <c r="AR7442" s="43">
        <f t="shared" si="1053"/>
        <v>40933</v>
      </c>
      <c r="AS7442" s="44">
        <f t="shared" si="1054"/>
        <v>89.120000000000019</v>
      </c>
      <c r="AT7442" s="10" t="str">
        <f t="shared" si="1055"/>
        <v/>
      </c>
      <c r="AU7442" s="20" t="str">
        <f t="shared" si="1056"/>
        <v/>
      </c>
      <c r="AV7442" s="42">
        <f t="shared" si="1057"/>
        <v>1</v>
      </c>
      <c r="AW7442" s="89">
        <f t="shared" si="1058"/>
        <v>0</v>
      </c>
      <c r="AX7442" s="168"/>
      <c r="AY7442" s="60"/>
      <c r="AZ7442" s="61"/>
      <c r="BB7442" s="61" t="str">
        <f>IF(Settings!I7438&lt;&gt;"",Settings!I7438,"")</f>
        <v/>
      </c>
    </row>
    <row r="7443" spans="2:54" x14ac:dyDescent="0.2">
      <c r="B7443" s="13"/>
      <c r="C7443" s="12"/>
      <c r="D7443" s="12"/>
      <c r="E7443" s="12"/>
      <c r="F7443" s="12"/>
      <c r="G7443" s="12"/>
      <c r="H7443" s="12"/>
      <c r="I7443" s="15"/>
      <c r="J7443" s="31"/>
      <c r="K7443" s="180"/>
      <c r="L7443" s="40"/>
      <c r="M7443" s="14"/>
      <c r="N7443" s="16"/>
      <c r="O7443" s="49"/>
      <c r="P7443" s="64"/>
      <c r="Q7443" s="18"/>
      <c r="R7443" s="181">
        <f t="shared" si="1050"/>
        <v>0</v>
      </c>
      <c r="S7443" s="181">
        <f t="shared" si="1051"/>
        <v>0</v>
      </c>
      <c r="T7443" s="181">
        <f t="shared" si="1052"/>
        <v>0</v>
      </c>
      <c r="AQ7443" s="1">
        <f>COUNT(L$11:L7443)</f>
        <v>37</v>
      </c>
      <c r="AR7443" s="43">
        <f t="shared" si="1053"/>
        <v>40933</v>
      </c>
      <c r="AS7443" s="44">
        <f t="shared" si="1054"/>
        <v>89.120000000000019</v>
      </c>
      <c r="AT7443" s="10" t="str">
        <f t="shared" si="1055"/>
        <v/>
      </c>
      <c r="AU7443" s="20" t="str">
        <f t="shared" si="1056"/>
        <v/>
      </c>
      <c r="AV7443" s="42">
        <f t="shared" si="1057"/>
        <v>1</v>
      </c>
      <c r="AW7443" s="89">
        <f t="shared" si="1058"/>
        <v>0</v>
      </c>
      <c r="AX7443" s="168"/>
      <c r="AY7443" s="60"/>
      <c r="AZ7443" s="61"/>
      <c r="BB7443" s="61" t="str">
        <f>IF(Settings!I7439&lt;&gt;"",Settings!I7439,"")</f>
        <v/>
      </c>
    </row>
    <row r="7444" spans="2:54" x14ac:dyDescent="0.2">
      <c r="B7444" s="13"/>
      <c r="C7444" s="12"/>
      <c r="D7444" s="12"/>
      <c r="E7444" s="12"/>
      <c r="F7444" s="12"/>
      <c r="G7444" s="12"/>
      <c r="H7444" s="12"/>
      <c r="I7444" s="15"/>
      <c r="J7444" s="31"/>
      <c r="K7444" s="180"/>
      <c r="L7444" s="40"/>
      <c r="M7444" s="14"/>
      <c r="N7444" s="16"/>
      <c r="O7444" s="49"/>
      <c r="P7444" s="64"/>
      <c r="Q7444" s="18"/>
      <c r="R7444" s="181">
        <f t="shared" si="1050"/>
        <v>0</v>
      </c>
      <c r="S7444" s="181">
        <f t="shared" si="1051"/>
        <v>0</v>
      </c>
      <c r="T7444" s="181">
        <f t="shared" si="1052"/>
        <v>0</v>
      </c>
      <c r="AQ7444" s="1">
        <f>COUNT(L$11:L7444)</f>
        <v>37</v>
      </c>
      <c r="AR7444" s="43">
        <f t="shared" si="1053"/>
        <v>40933</v>
      </c>
      <c r="AS7444" s="44">
        <f t="shared" si="1054"/>
        <v>89.120000000000019</v>
      </c>
      <c r="AT7444" s="10" t="str">
        <f t="shared" si="1055"/>
        <v/>
      </c>
      <c r="AU7444" s="20" t="str">
        <f t="shared" si="1056"/>
        <v/>
      </c>
      <c r="AV7444" s="42">
        <f t="shared" si="1057"/>
        <v>1</v>
      </c>
      <c r="AW7444" s="89">
        <f t="shared" si="1058"/>
        <v>0</v>
      </c>
      <c r="AX7444" s="168"/>
      <c r="AY7444" s="60"/>
      <c r="AZ7444" s="61"/>
      <c r="BB7444" s="61" t="str">
        <f>IF(Settings!I7440&lt;&gt;"",Settings!I7440,"")</f>
        <v/>
      </c>
    </row>
    <row r="7445" spans="2:54" x14ac:dyDescent="0.2">
      <c r="B7445" s="13"/>
      <c r="C7445" s="12"/>
      <c r="D7445" s="12"/>
      <c r="E7445" s="12"/>
      <c r="F7445" s="12"/>
      <c r="G7445" s="12"/>
      <c r="H7445" s="12"/>
      <c r="I7445" s="15"/>
      <c r="J7445" s="31"/>
      <c r="K7445" s="180"/>
      <c r="L7445" s="40"/>
      <c r="M7445" s="14"/>
      <c r="N7445" s="16"/>
      <c r="O7445" s="49"/>
      <c r="P7445" s="64"/>
      <c r="Q7445" s="18"/>
      <c r="R7445" s="181">
        <f t="shared" si="1050"/>
        <v>0</v>
      </c>
      <c r="S7445" s="181">
        <f t="shared" si="1051"/>
        <v>0</v>
      </c>
      <c r="T7445" s="181">
        <f t="shared" si="1052"/>
        <v>0</v>
      </c>
      <c r="AQ7445" s="1">
        <f>COUNT(L$11:L7445)</f>
        <v>37</v>
      </c>
      <c r="AR7445" s="43">
        <f t="shared" si="1053"/>
        <v>40933</v>
      </c>
      <c r="AS7445" s="44">
        <f t="shared" si="1054"/>
        <v>89.120000000000019</v>
      </c>
      <c r="AT7445" s="10" t="str">
        <f t="shared" si="1055"/>
        <v/>
      </c>
      <c r="AU7445" s="20" t="str">
        <f t="shared" si="1056"/>
        <v/>
      </c>
      <c r="AV7445" s="42">
        <f t="shared" si="1057"/>
        <v>1</v>
      </c>
      <c r="AW7445" s="89">
        <f t="shared" si="1058"/>
        <v>0</v>
      </c>
      <c r="AX7445" s="168"/>
      <c r="AY7445" s="60"/>
      <c r="AZ7445" s="61"/>
      <c r="BB7445" s="61" t="str">
        <f>IF(Settings!I7441&lt;&gt;"",Settings!I7441,"")</f>
        <v/>
      </c>
    </row>
    <row r="7446" spans="2:54" x14ac:dyDescent="0.2">
      <c r="B7446" s="13"/>
      <c r="C7446" s="12"/>
      <c r="D7446" s="12"/>
      <c r="E7446" s="12"/>
      <c r="F7446" s="12"/>
      <c r="G7446" s="12"/>
      <c r="H7446" s="12"/>
      <c r="I7446" s="15"/>
      <c r="J7446" s="31"/>
      <c r="K7446" s="180"/>
      <c r="L7446" s="40"/>
      <c r="M7446" s="14"/>
      <c r="N7446" s="16"/>
      <c r="O7446" s="49"/>
      <c r="P7446" s="64"/>
      <c r="Q7446" s="18"/>
      <c r="R7446" s="181">
        <f t="shared" si="1050"/>
        <v>0</v>
      </c>
      <c r="S7446" s="181">
        <f t="shared" si="1051"/>
        <v>0</v>
      </c>
      <c r="T7446" s="181">
        <f t="shared" si="1052"/>
        <v>0</v>
      </c>
      <c r="AQ7446" s="1">
        <f>COUNT(L$11:L7446)</f>
        <v>37</v>
      </c>
      <c r="AR7446" s="43">
        <f t="shared" si="1053"/>
        <v>40933</v>
      </c>
      <c r="AS7446" s="44">
        <f t="shared" si="1054"/>
        <v>89.120000000000019</v>
      </c>
      <c r="AT7446" s="10" t="str">
        <f t="shared" si="1055"/>
        <v/>
      </c>
      <c r="AU7446" s="20" t="str">
        <f t="shared" si="1056"/>
        <v/>
      </c>
      <c r="AV7446" s="42">
        <f t="shared" si="1057"/>
        <v>1</v>
      </c>
      <c r="AW7446" s="89">
        <f t="shared" si="1058"/>
        <v>0</v>
      </c>
      <c r="AX7446" s="168"/>
      <c r="AY7446" s="60"/>
      <c r="AZ7446" s="61"/>
      <c r="BB7446" s="61" t="str">
        <f>IF(Settings!I7442&lt;&gt;"",Settings!I7442,"")</f>
        <v/>
      </c>
    </row>
    <row r="7447" spans="2:54" x14ac:dyDescent="0.2">
      <c r="B7447" s="13"/>
      <c r="C7447" s="12"/>
      <c r="D7447" s="12"/>
      <c r="E7447" s="12"/>
      <c r="F7447" s="12"/>
      <c r="G7447" s="12"/>
      <c r="H7447" s="12"/>
      <c r="I7447" s="15"/>
      <c r="J7447" s="31"/>
      <c r="K7447" s="180"/>
      <c r="L7447" s="40"/>
      <c r="M7447" s="14"/>
      <c r="N7447" s="16"/>
      <c r="O7447" s="49"/>
      <c r="P7447" s="64"/>
      <c r="Q7447" s="18"/>
      <c r="R7447" s="181">
        <f t="shared" si="1050"/>
        <v>0</v>
      </c>
      <c r="S7447" s="181">
        <f t="shared" si="1051"/>
        <v>0</v>
      </c>
      <c r="T7447" s="181">
        <f t="shared" si="1052"/>
        <v>0</v>
      </c>
      <c r="AQ7447" s="1">
        <f>COUNT(L$11:L7447)</f>
        <v>37</v>
      </c>
      <c r="AR7447" s="43">
        <f t="shared" si="1053"/>
        <v>40933</v>
      </c>
      <c r="AS7447" s="44">
        <f t="shared" si="1054"/>
        <v>89.120000000000019</v>
      </c>
      <c r="AT7447" s="10" t="str">
        <f t="shared" si="1055"/>
        <v/>
      </c>
      <c r="AU7447" s="20" t="str">
        <f t="shared" si="1056"/>
        <v/>
      </c>
      <c r="AV7447" s="42">
        <f t="shared" si="1057"/>
        <v>1</v>
      </c>
      <c r="AW7447" s="89">
        <f t="shared" si="1058"/>
        <v>0</v>
      </c>
      <c r="AX7447" s="168"/>
      <c r="AY7447" s="60"/>
      <c r="AZ7447" s="61"/>
      <c r="BB7447" s="61" t="str">
        <f>IF(Settings!I7443&lt;&gt;"",Settings!I7443,"")</f>
        <v/>
      </c>
    </row>
    <row r="7448" spans="2:54" x14ac:dyDescent="0.2">
      <c r="B7448" s="13"/>
      <c r="C7448" s="12"/>
      <c r="D7448" s="12"/>
      <c r="E7448" s="12"/>
      <c r="F7448" s="12"/>
      <c r="G7448" s="12"/>
      <c r="H7448" s="12"/>
      <c r="I7448" s="15"/>
      <c r="J7448" s="31"/>
      <c r="K7448" s="180"/>
      <c r="L7448" s="40"/>
      <c r="M7448" s="14"/>
      <c r="N7448" s="16"/>
      <c r="O7448" s="49"/>
      <c r="P7448" s="64"/>
      <c r="Q7448" s="18"/>
      <c r="R7448" s="181">
        <f t="shared" si="1050"/>
        <v>0</v>
      </c>
      <c r="S7448" s="181">
        <f t="shared" si="1051"/>
        <v>0</v>
      </c>
      <c r="T7448" s="181">
        <f t="shared" si="1052"/>
        <v>0</v>
      </c>
      <c r="AQ7448" s="1">
        <f>COUNT(L$11:L7448)</f>
        <v>37</v>
      </c>
      <c r="AR7448" s="43">
        <f t="shared" si="1053"/>
        <v>40933</v>
      </c>
      <c r="AS7448" s="44">
        <f t="shared" si="1054"/>
        <v>89.120000000000019</v>
      </c>
      <c r="AT7448" s="10" t="str">
        <f t="shared" si="1055"/>
        <v/>
      </c>
      <c r="AU7448" s="20" t="str">
        <f t="shared" si="1056"/>
        <v/>
      </c>
      <c r="AV7448" s="42">
        <f t="shared" si="1057"/>
        <v>1</v>
      </c>
      <c r="AW7448" s="89">
        <f t="shared" si="1058"/>
        <v>0</v>
      </c>
      <c r="AX7448" s="168"/>
      <c r="AY7448" s="60"/>
      <c r="AZ7448" s="61"/>
      <c r="BB7448" s="61" t="str">
        <f>IF(Settings!I7444&lt;&gt;"",Settings!I7444,"")</f>
        <v/>
      </c>
    </row>
    <row r="7449" spans="2:54" x14ac:dyDescent="0.2">
      <c r="B7449" s="13"/>
      <c r="C7449" s="12"/>
      <c r="D7449" s="12"/>
      <c r="E7449" s="12"/>
      <c r="F7449" s="12"/>
      <c r="G7449" s="12"/>
      <c r="H7449" s="12"/>
      <c r="I7449" s="15"/>
      <c r="J7449" s="31"/>
      <c r="K7449" s="180"/>
      <c r="L7449" s="40"/>
      <c r="M7449" s="14"/>
      <c r="N7449" s="16"/>
      <c r="O7449" s="49"/>
      <c r="P7449" s="64"/>
      <c r="Q7449" s="18"/>
      <c r="R7449" s="181">
        <f t="shared" si="1050"/>
        <v>0</v>
      </c>
      <c r="S7449" s="181">
        <f t="shared" si="1051"/>
        <v>0</v>
      </c>
      <c r="T7449" s="181">
        <f t="shared" si="1052"/>
        <v>0</v>
      </c>
      <c r="AQ7449" s="1">
        <f>COUNT(L$11:L7449)</f>
        <v>37</v>
      </c>
      <c r="AR7449" s="43">
        <f t="shared" si="1053"/>
        <v>40933</v>
      </c>
      <c r="AS7449" s="44">
        <f t="shared" si="1054"/>
        <v>89.120000000000019</v>
      </c>
      <c r="AT7449" s="10" t="str">
        <f t="shared" si="1055"/>
        <v/>
      </c>
      <c r="AU7449" s="20" t="str">
        <f t="shared" si="1056"/>
        <v/>
      </c>
      <c r="AV7449" s="42">
        <f t="shared" si="1057"/>
        <v>1</v>
      </c>
      <c r="AW7449" s="89">
        <f t="shared" si="1058"/>
        <v>0</v>
      </c>
      <c r="AX7449" s="168"/>
      <c r="AY7449" s="60"/>
      <c r="AZ7449" s="61"/>
      <c r="BB7449" s="61" t="str">
        <f>IF(Settings!I7445&lt;&gt;"",Settings!I7445,"")</f>
        <v/>
      </c>
    </row>
    <row r="7450" spans="2:54" x14ac:dyDescent="0.2">
      <c r="B7450" s="13"/>
      <c r="C7450" s="12"/>
      <c r="D7450" s="12"/>
      <c r="E7450" s="12"/>
      <c r="F7450" s="12"/>
      <c r="G7450" s="12"/>
      <c r="H7450" s="12"/>
      <c r="I7450" s="15"/>
      <c r="J7450" s="31"/>
      <c r="K7450" s="180"/>
      <c r="L7450" s="40"/>
      <c r="M7450" s="14"/>
      <c r="N7450" s="16"/>
      <c r="O7450" s="49"/>
      <c r="P7450" s="64"/>
      <c r="Q7450" s="18"/>
      <c r="R7450" s="181">
        <f t="shared" si="1050"/>
        <v>0</v>
      </c>
      <c r="S7450" s="181">
        <f t="shared" si="1051"/>
        <v>0</v>
      </c>
      <c r="T7450" s="181">
        <f t="shared" si="1052"/>
        <v>0</v>
      </c>
      <c r="AQ7450" s="1">
        <f>COUNT(L$11:L7450)</f>
        <v>37</v>
      </c>
      <c r="AR7450" s="43">
        <f t="shared" si="1053"/>
        <v>40933</v>
      </c>
      <c r="AS7450" s="44">
        <f t="shared" si="1054"/>
        <v>89.120000000000019</v>
      </c>
      <c r="AT7450" s="10" t="str">
        <f t="shared" si="1055"/>
        <v/>
      </c>
      <c r="AU7450" s="20" t="str">
        <f t="shared" si="1056"/>
        <v/>
      </c>
      <c r="AV7450" s="42">
        <f t="shared" si="1057"/>
        <v>1</v>
      </c>
      <c r="AW7450" s="89">
        <f t="shared" si="1058"/>
        <v>0</v>
      </c>
      <c r="AX7450" s="168"/>
      <c r="AY7450" s="60"/>
      <c r="AZ7450" s="61"/>
      <c r="BB7450" s="61" t="str">
        <f>IF(Settings!I7446&lt;&gt;"",Settings!I7446,"")</f>
        <v/>
      </c>
    </row>
    <row r="7451" spans="2:54" x14ac:dyDescent="0.2">
      <c r="B7451" s="13"/>
      <c r="C7451" s="12"/>
      <c r="D7451" s="12"/>
      <c r="E7451" s="12"/>
      <c r="F7451" s="12"/>
      <c r="G7451" s="12"/>
      <c r="H7451" s="12"/>
      <c r="I7451" s="15"/>
      <c r="J7451" s="31"/>
      <c r="K7451" s="180"/>
      <c r="L7451" s="40"/>
      <c r="M7451" s="14"/>
      <c r="N7451" s="16"/>
      <c r="O7451" s="49"/>
      <c r="P7451" s="64"/>
      <c r="Q7451" s="18"/>
      <c r="R7451" s="181">
        <f t="shared" si="1050"/>
        <v>0</v>
      </c>
      <c r="S7451" s="181">
        <f t="shared" si="1051"/>
        <v>0</v>
      </c>
      <c r="T7451" s="181">
        <f t="shared" si="1052"/>
        <v>0</v>
      </c>
      <c r="AQ7451" s="1">
        <f>COUNT(L$11:L7451)</f>
        <v>37</v>
      </c>
      <c r="AR7451" s="43">
        <f t="shared" si="1053"/>
        <v>40933</v>
      </c>
      <c r="AS7451" s="44">
        <f t="shared" si="1054"/>
        <v>89.120000000000019</v>
      </c>
      <c r="AT7451" s="10" t="str">
        <f t="shared" si="1055"/>
        <v/>
      </c>
      <c r="AU7451" s="20" t="str">
        <f t="shared" si="1056"/>
        <v/>
      </c>
      <c r="AV7451" s="42">
        <f t="shared" si="1057"/>
        <v>1</v>
      </c>
      <c r="AW7451" s="89">
        <f t="shared" si="1058"/>
        <v>0</v>
      </c>
      <c r="AX7451" s="168"/>
      <c r="AY7451" s="60"/>
      <c r="AZ7451" s="61"/>
      <c r="BB7451" s="61" t="str">
        <f>IF(Settings!I7447&lt;&gt;"",Settings!I7447,"")</f>
        <v/>
      </c>
    </row>
    <row r="7452" spans="2:54" x14ac:dyDescent="0.2">
      <c r="B7452" s="13"/>
      <c r="C7452" s="12"/>
      <c r="D7452" s="12"/>
      <c r="E7452" s="12"/>
      <c r="F7452" s="12"/>
      <c r="G7452" s="12"/>
      <c r="H7452" s="12"/>
      <c r="I7452" s="15"/>
      <c r="J7452" s="31"/>
      <c r="K7452" s="180"/>
      <c r="L7452" s="40"/>
      <c r="M7452" s="14"/>
      <c r="N7452" s="16"/>
      <c r="O7452" s="49"/>
      <c r="P7452" s="64"/>
      <c r="Q7452" s="18"/>
      <c r="R7452" s="181">
        <f t="shared" si="1050"/>
        <v>0</v>
      </c>
      <c r="S7452" s="181">
        <f t="shared" si="1051"/>
        <v>0</v>
      </c>
      <c r="T7452" s="181">
        <f t="shared" si="1052"/>
        <v>0</v>
      </c>
      <c r="AQ7452" s="1">
        <f>COUNT(L$11:L7452)</f>
        <v>37</v>
      </c>
      <c r="AR7452" s="43">
        <f t="shared" si="1053"/>
        <v>40933</v>
      </c>
      <c r="AS7452" s="44">
        <f t="shared" si="1054"/>
        <v>89.120000000000019</v>
      </c>
      <c r="AT7452" s="10" t="str">
        <f t="shared" si="1055"/>
        <v/>
      </c>
      <c r="AU7452" s="20" t="str">
        <f t="shared" si="1056"/>
        <v/>
      </c>
      <c r="AV7452" s="42">
        <f t="shared" si="1057"/>
        <v>1</v>
      </c>
      <c r="AW7452" s="89">
        <f t="shared" si="1058"/>
        <v>0</v>
      </c>
      <c r="AX7452" s="168"/>
      <c r="AY7452" s="60"/>
      <c r="AZ7452" s="61"/>
      <c r="BB7452" s="61" t="str">
        <f>IF(Settings!I7448&lt;&gt;"",Settings!I7448,"")</f>
        <v/>
      </c>
    </row>
    <row r="7453" spans="2:54" x14ac:dyDescent="0.2">
      <c r="B7453" s="13"/>
      <c r="C7453" s="12"/>
      <c r="D7453" s="12"/>
      <c r="E7453" s="12"/>
      <c r="F7453" s="12"/>
      <c r="G7453" s="12"/>
      <c r="H7453" s="12"/>
      <c r="I7453" s="15"/>
      <c r="J7453" s="31"/>
      <c r="K7453" s="180"/>
      <c r="L7453" s="40"/>
      <c r="M7453" s="14"/>
      <c r="N7453" s="16"/>
      <c r="O7453" s="49"/>
      <c r="P7453" s="64"/>
      <c r="Q7453" s="18"/>
      <c r="R7453" s="181">
        <f t="shared" si="1050"/>
        <v>0</v>
      </c>
      <c r="S7453" s="181">
        <f t="shared" si="1051"/>
        <v>0</v>
      </c>
      <c r="T7453" s="181">
        <f t="shared" si="1052"/>
        <v>0</v>
      </c>
      <c r="AQ7453" s="1">
        <f>COUNT(L$11:L7453)</f>
        <v>37</v>
      </c>
      <c r="AR7453" s="43">
        <f t="shared" si="1053"/>
        <v>40933</v>
      </c>
      <c r="AS7453" s="44">
        <f t="shared" si="1054"/>
        <v>89.120000000000019</v>
      </c>
      <c r="AT7453" s="10" t="str">
        <f t="shared" si="1055"/>
        <v/>
      </c>
      <c r="AU7453" s="20" t="str">
        <f t="shared" si="1056"/>
        <v/>
      </c>
      <c r="AV7453" s="42">
        <f t="shared" si="1057"/>
        <v>1</v>
      </c>
      <c r="AW7453" s="89">
        <f t="shared" si="1058"/>
        <v>0</v>
      </c>
      <c r="AX7453" s="168"/>
      <c r="AY7453" s="60"/>
      <c r="AZ7453" s="61"/>
      <c r="BB7453" s="61" t="str">
        <f>IF(Settings!I7449&lt;&gt;"",Settings!I7449,"")</f>
        <v/>
      </c>
    </row>
    <row r="7454" spans="2:54" x14ac:dyDescent="0.2">
      <c r="B7454" s="13"/>
      <c r="C7454" s="12"/>
      <c r="D7454" s="12"/>
      <c r="E7454" s="12"/>
      <c r="F7454" s="12"/>
      <c r="G7454" s="12"/>
      <c r="H7454" s="12"/>
      <c r="I7454" s="15"/>
      <c r="J7454" s="31"/>
      <c r="K7454" s="180"/>
      <c r="L7454" s="40"/>
      <c r="M7454" s="14"/>
      <c r="N7454" s="16"/>
      <c r="O7454" s="49"/>
      <c r="P7454" s="64"/>
      <c r="Q7454" s="18"/>
      <c r="R7454" s="181">
        <f t="shared" si="1050"/>
        <v>0</v>
      </c>
      <c r="S7454" s="181">
        <f t="shared" si="1051"/>
        <v>0</v>
      </c>
      <c r="T7454" s="181">
        <f t="shared" si="1052"/>
        <v>0</v>
      </c>
      <c r="AQ7454" s="1">
        <f>COUNT(L$11:L7454)</f>
        <v>37</v>
      </c>
      <c r="AR7454" s="43">
        <f t="shared" si="1053"/>
        <v>40933</v>
      </c>
      <c r="AS7454" s="44">
        <f t="shared" si="1054"/>
        <v>89.120000000000019</v>
      </c>
      <c r="AT7454" s="10" t="str">
        <f t="shared" si="1055"/>
        <v/>
      </c>
      <c r="AU7454" s="20" t="str">
        <f t="shared" si="1056"/>
        <v/>
      </c>
      <c r="AV7454" s="42">
        <f t="shared" si="1057"/>
        <v>1</v>
      </c>
      <c r="AW7454" s="89">
        <f t="shared" si="1058"/>
        <v>0</v>
      </c>
      <c r="AX7454" s="168"/>
      <c r="AY7454" s="60"/>
      <c r="AZ7454" s="61"/>
      <c r="BB7454" s="61" t="str">
        <f>IF(Settings!I7450&lt;&gt;"",Settings!I7450,"")</f>
        <v/>
      </c>
    </row>
    <row r="7455" spans="2:54" x14ac:dyDescent="0.2">
      <c r="B7455" s="13"/>
      <c r="C7455" s="12"/>
      <c r="D7455" s="12"/>
      <c r="E7455" s="12"/>
      <c r="F7455" s="12"/>
      <c r="G7455" s="12"/>
      <c r="H7455" s="12"/>
      <c r="I7455" s="15"/>
      <c r="J7455" s="31"/>
      <c r="K7455" s="180"/>
      <c r="L7455" s="40"/>
      <c r="M7455" s="14"/>
      <c r="N7455" s="16"/>
      <c r="O7455" s="49"/>
      <c r="P7455" s="64"/>
      <c r="Q7455" s="18"/>
      <c r="R7455" s="181">
        <f t="shared" si="1050"/>
        <v>0</v>
      </c>
      <c r="S7455" s="181">
        <f t="shared" si="1051"/>
        <v>0</v>
      </c>
      <c r="T7455" s="181">
        <f t="shared" si="1052"/>
        <v>0</v>
      </c>
      <c r="AQ7455" s="1">
        <f>COUNT(L$11:L7455)</f>
        <v>37</v>
      </c>
      <c r="AR7455" s="43">
        <f t="shared" si="1053"/>
        <v>40933</v>
      </c>
      <c r="AS7455" s="44">
        <f t="shared" si="1054"/>
        <v>89.120000000000019</v>
      </c>
      <c r="AT7455" s="10" t="str">
        <f t="shared" si="1055"/>
        <v/>
      </c>
      <c r="AU7455" s="20" t="str">
        <f t="shared" si="1056"/>
        <v/>
      </c>
      <c r="AV7455" s="42">
        <f t="shared" si="1057"/>
        <v>1</v>
      </c>
      <c r="AW7455" s="89">
        <f t="shared" si="1058"/>
        <v>0</v>
      </c>
      <c r="AX7455" s="168"/>
      <c r="AY7455" s="60"/>
      <c r="AZ7455" s="61"/>
      <c r="BB7455" s="61" t="str">
        <f>IF(Settings!I7451&lt;&gt;"",Settings!I7451,"")</f>
        <v/>
      </c>
    </row>
    <row r="7456" spans="2:54" x14ac:dyDescent="0.2">
      <c r="B7456" s="13"/>
      <c r="C7456" s="12"/>
      <c r="D7456" s="12"/>
      <c r="E7456" s="12"/>
      <c r="F7456" s="12"/>
      <c r="G7456" s="12"/>
      <c r="H7456" s="12"/>
      <c r="I7456" s="15"/>
      <c r="J7456" s="31"/>
      <c r="K7456" s="180"/>
      <c r="L7456" s="40"/>
      <c r="M7456" s="14"/>
      <c r="N7456" s="16"/>
      <c r="O7456" s="49"/>
      <c r="P7456" s="64"/>
      <c r="Q7456" s="18"/>
      <c r="R7456" s="181">
        <f t="shared" si="1050"/>
        <v>0</v>
      </c>
      <c r="S7456" s="181">
        <f t="shared" si="1051"/>
        <v>0</v>
      </c>
      <c r="T7456" s="181">
        <f t="shared" si="1052"/>
        <v>0</v>
      </c>
      <c r="AQ7456" s="1">
        <f>COUNT(L$11:L7456)</f>
        <v>37</v>
      </c>
      <c r="AR7456" s="43">
        <f t="shared" si="1053"/>
        <v>40933</v>
      </c>
      <c r="AS7456" s="44">
        <f t="shared" si="1054"/>
        <v>89.120000000000019</v>
      </c>
      <c r="AT7456" s="10" t="str">
        <f t="shared" si="1055"/>
        <v/>
      </c>
      <c r="AU7456" s="20" t="str">
        <f t="shared" si="1056"/>
        <v/>
      </c>
      <c r="AV7456" s="42">
        <f t="shared" si="1057"/>
        <v>1</v>
      </c>
      <c r="AW7456" s="89">
        <f t="shared" si="1058"/>
        <v>0</v>
      </c>
      <c r="AX7456" s="168"/>
      <c r="AY7456" s="60"/>
      <c r="AZ7456" s="61"/>
      <c r="BB7456" s="61" t="str">
        <f>IF(Settings!I7452&lt;&gt;"",Settings!I7452,"")</f>
        <v/>
      </c>
    </row>
    <row r="7457" spans="2:54" x14ac:dyDescent="0.2">
      <c r="B7457" s="13"/>
      <c r="C7457" s="12"/>
      <c r="D7457" s="12"/>
      <c r="E7457" s="12"/>
      <c r="F7457" s="12"/>
      <c r="G7457" s="12"/>
      <c r="H7457" s="12"/>
      <c r="I7457" s="15"/>
      <c r="J7457" s="31"/>
      <c r="K7457" s="180"/>
      <c r="L7457" s="40"/>
      <c r="M7457" s="14"/>
      <c r="N7457" s="16"/>
      <c r="O7457" s="49"/>
      <c r="P7457" s="64"/>
      <c r="Q7457" s="18"/>
      <c r="R7457" s="181">
        <f t="shared" si="1050"/>
        <v>0</v>
      </c>
      <c r="S7457" s="181">
        <f t="shared" si="1051"/>
        <v>0</v>
      </c>
      <c r="T7457" s="181">
        <f t="shared" si="1052"/>
        <v>0</v>
      </c>
      <c r="AQ7457" s="1">
        <f>COUNT(L$11:L7457)</f>
        <v>37</v>
      </c>
      <c r="AR7457" s="43">
        <f t="shared" si="1053"/>
        <v>40933</v>
      </c>
      <c r="AS7457" s="44">
        <f t="shared" si="1054"/>
        <v>89.120000000000019</v>
      </c>
      <c r="AT7457" s="10" t="str">
        <f t="shared" si="1055"/>
        <v/>
      </c>
      <c r="AU7457" s="20" t="str">
        <f t="shared" si="1056"/>
        <v/>
      </c>
      <c r="AV7457" s="42">
        <f t="shared" si="1057"/>
        <v>1</v>
      </c>
      <c r="AW7457" s="89">
        <f t="shared" si="1058"/>
        <v>0</v>
      </c>
      <c r="AX7457" s="168"/>
      <c r="AY7457" s="60"/>
      <c r="AZ7457" s="61"/>
      <c r="BB7457" s="61" t="str">
        <f>IF(Settings!I7453&lt;&gt;"",Settings!I7453,"")</f>
        <v/>
      </c>
    </row>
    <row r="7458" spans="2:54" x14ac:dyDescent="0.2">
      <c r="B7458" s="13"/>
      <c r="C7458" s="12"/>
      <c r="D7458" s="12"/>
      <c r="E7458" s="12"/>
      <c r="F7458" s="12"/>
      <c r="G7458" s="12"/>
      <c r="H7458" s="12"/>
      <c r="I7458" s="15"/>
      <c r="J7458" s="31"/>
      <c r="K7458" s="180"/>
      <c r="L7458" s="40"/>
      <c r="M7458" s="14"/>
      <c r="N7458" s="16"/>
      <c r="O7458" s="49"/>
      <c r="P7458" s="64"/>
      <c r="Q7458" s="18"/>
      <c r="R7458" s="181">
        <f t="shared" si="1050"/>
        <v>0</v>
      </c>
      <c r="S7458" s="181">
        <f t="shared" si="1051"/>
        <v>0</v>
      </c>
      <c r="T7458" s="181">
        <f t="shared" si="1052"/>
        <v>0</v>
      </c>
      <c r="AQ7458" s="1">
        <f>COUNT(L$11:L7458)</f>
        <v>37</v>
      </c>
      <c r="AR7458" s="43">
        <f t="shared" si="1053"/>
        <v>40933</v>
      </c>
      <c r="AS7458" s="44">
        <f t="shared" si="1054"/>
        <v>89.120000000000019</v>
      </c>
      <c r="AT7458" s="10" t="str">
        <f t="shared" si="1055"/>
        <v/>
      </c>
      <c r="AU7458" s="20" t="str">
        <f t="shared" si="1056"/>
        <v/>
      </c>
      <c r="AV7458" s="42">
        <f t="shared" si="1057"/>
        <v>1</v>
      </c>
      <c r="AW7458" s="89">
        <f t="shared" si="1058"/>
        <v>0</v>
      </c>
      <c r="AX7458" s="168"/>
      <c r="AY7458" s="60"/>
      <c r="AZ7458" s="61"/>
      <c r="BB7458" s="61" t="str">
        <f>IF(Settings!I7454&lt;&gt;"",Settings!I7454,"")</f>
        <v/>
      </c>
    </row>
    <row r="7459" spans="2:54" x14ac:dyDescent="0.2">
      <c r="B7459" s="13"/>
      <c r="C7459" s="12"/>
      <c r="D7459" s="12"/>
      <c r="E7459" s="12"/>
      <c r="F7459" s="12"/>
      <c r="G7459" s="12"/>
      <c r="H7459" s="12"/>
      <c r="I7459" s="15"/>
      <c r="J7459" s="31"/>
      <c r="K7459" s="180"/>
      <c r="L7459" s="40"/>
      <c r="M7459" s="14"/>
      <c r="N7459" s="16"/>
      <c r="O7459" s="49"/>
      <c r="P7459" s="64"/>
      <c r="Q7459" s="18"/>
      <c r="R7459" s="181">
        <f t="shared" si="1050"/>
        <v>0</v>
      </c>
      <c r="S7459" s="181">
        <f t="shared" si="1051"/>
        <v>0</v>
      </c>
      <c r="T7459" s="181">
        <f t="shared" si="1052"/>
        <v>0</v>
      </c>
      <c r="AQ7459" s="1">
        <f>COUNT(L$11:L7459)</f>
        <v>37</v>
      </c>
      <c r="AR7459" s="43">
        <f t="shared" si="1053"/>
        <v>40933</v>
      </c>
      <c r="AS7459" s="44">
        <f t="shared" si="1054"/>
        <v>89.120000000000019</v>
      </c>
      <c r="AT7459" s="10" t="str">
        <f t="shared" si="1055"/>
        <v/>
      </c>
      <c r="AU7459" s="20" t="str">
        <f t="shared" si="1056"/>
        <v/>
      </c>
      <c r="AV7459" s="42">
        <f t="shared" si="1057"/>
        <v>1</v>
      </c>
      <c r="AW7459" s="89">
        <f t="shared" si="1058"/>
        <v>0</v>
      </c>
      <c r="AX7459" s="168"/>
      <c r="AY7459" s="60"/>
      <c r="AZ7459" s="61"/>
      <c r="BB7459" s="61" t="str">
        <f>IF(Settings!I7455&lt;&gt;"",Settings!I7455,"")</f>
        <v/>
      </c>
    </row>
    <row r="7460" spans="2:54" x14ac:dyDescent="0.2">
      <c r="B7460" s="13"/>
      <c r="C7460" s="12"/>
      <c r="D7460" s="12"/>
      <c r="E7460" s="12"/>
      <c r="F7460" s="12"/>
      <c r="G7460" s="12"/>
      <c r="H7460" s="12"/>
      <c r="I7460" s="15"/>
      <c r="J7460" s="31"/>
      <c r="K7460" s="180"/>
      <c r="L7460" s="40"/>
      <c r="M7460" s="14"/>
      <c r="N7460" s="16"/>
      <c r="O7460" s="49"/>
      <c r="P7460" s="64"/>
      <c r="Q7460" s="18"/>
      <c r="R7460" s="181">
        <f t="shared" si="1050"/>
        <v>0</v>
      </c>
      <c r="S7460" s="181">
        <f t="shared" si="1051"/>
        <v>0</v>
      </c>
      <c r="T7460" s="181">
        <f t="shared" si="1052"/>
        <v>0</v>
      </c>
      <c r="AQ7460" s="1">
        <f>COUNT(L$11:L7460)</f>
        <v>37</v>
      </c>
      <c r="AR7460" s="43">
        <f t="shared" si="1053"/>
        <v>40933</v>
      </c>
      <c r="AS7460" s="44">
        <f t="shared" si="1054"/>
        <v>89.120000000000019</v>
      </c>
      <c r="AT7460" s="10" t="str">
        <f t="shared" si="1055"/>
        <v/>
      </c>
      <c r="AU7460" s="20" t="str">
        <f t="shared" si="1056"/>
        <v/>
      </c>
      <c r="AV7460" s="42">
        <f t="shared" si="1057"/>
        <v>1</v>
      </c>
      <c r="AW7460" s="89">
        <f t="shared" si="1058"/>
        <v>0</v>
      </c>
      <c r="AX7460" s="168"/>
      <c r="AY7460" s="60"/>
      <c r="AZ7460" s="61"/>
      <c r="BB7460" s="61" t="str">
        <f>IF(Settings!I7456&lt;&gt;"",Settings!I7456,"")</f>
        <v/>
      </c>
    </row>
    <row r="7461" spans="2:54" x14ac:dyDescent="0.2">
      <c r="B7461" s="13"/>
      <c r="C7461" s="12"/>
      <c r="D7461" s="12"/>
      <c r="E7461" s="12"/>
      <c r="F7461" s="12"/>
      <c r="G7461" s="12"/>
      <c r="H7461" s="12"/>
      <c r="I7461" s="15"/>
      <c r="J7461" s="31"/>
      <c r="K7461" s="180"/>
      <c r="L7461" s="40"/>
      <c r="M7461" s="14"/>
      <c r="N7461" s="16"/>
      <c r="O7461" s="49"/>
      <c r="P7461" s="64"/>
      <c r="Q7461" s="18"/>
      <c r="R7461" s="181">
        <f t="shared" si="1050"/>
        <v>0</v>
      </c>
      <c r="S7461" s="181">
        <f t="shared" si="1051"/>
        <v>0</v>
      </c>
      <c r="T7461" s="181">
        <f t="shared" si="1052"/>
        <v>0</v>
      </c>
      <c r="AQ7461" s="1">
        <f>COUNT(L$11:L7461)</f>
        <v>37</v>
      </c>
      <c r="AR7461" s="43">
        <f t="shared" si="1053"/>
        <v>40933</v>
      </c>
      <c r="AS7461" s="44">
        <f t="shared" si="1054"/>
        <v>89.120000000000019</v>
      </c>
      <c r="AT7461" s="10" t="str">
        <f t="shared" si="1055"/>
        <v/>
      </c>
      <c r="AU7461" s="20" t="str">
        <f t="shared" si="1056"/>
        <v/>
      </c>
      <c r="AV7461" s="42">
        <f t="shared" si="1057"/>
        <v>1</v>
      </c>
      <c r="AW7461" s="89">
        <f t="shared" si="1058"/>
        <v>0</v>
      </c>
      <c r="AX7461" s="168"/>
      <c r="AY7461" s="60"/>
      <c r="AZ7461" s="61"/>
      <c r="BB7461" s="61" t="str">
        <f>IF(Settings!I7457&lt;&gt;"",Settings!I7457,"")</f>
        <v/>
      </c>
    </row>
    <row r="7462" spans="2:54" x14ac:dyDescent="0.2">
      <c r="B7462" s="13"/>
      <c r="C7462" s="12"/>
      <c r="D7462" s="12"/>
      <c r="E7462" s="12"/>
      <c r="F7462" s="12"/>
      <c r="G7462" s="12"/>
      <c r="H7462" s="12"/>
      <c r="I7462" s="15"/>
      <c r="J7462" s="31"/>
      <c r="K7462" s="180"/>
      <c r="L7462" s="40"/>
      <c r="M7462" s="14"/>
      <c r="N7462" s="16"/>
      <c r="O7462" s="49"/>
      <c r="P7462" s="64"/>
      <c r="Q7462" s="18"/>
      <c r="R7462" s="181">
        <f t="shared" si="1050"/>
        <v>0</v>
      </c>
      <c r="S7462" s="181">
        <f t="shared" si="1051"/>
        <v>0</v>
      </c>
      <c r="T7462" s="181">
        <f t="shared" si="1052"/>
        <v>0</v>
      </c>
      <c r="AQ7462" s="1">
        <f>COUNT(L$11:L7462)</f>
        <v>37</v>
      </c>
      <c r="AR7462" s="43">
        <f t="shared" si="1053"/>
        <v>40933</v>
      </c>
      <c r="AS7462" s="44">
        <f t="shared" si="1054"/>
        <v>89.120000000000019</v>
      </c>
      <c r="AT7462" s="10" t="str">
        <f t="shared" si="1055"/>
        <v/>
      </c>
      <c r="AU7462" s="20" t="str">
        <f t="shared" si="1056"/>
        <v/>
      </c>
      <c r="AV7462" s="42">
        <f t="shared" si="1057"/>
        <v>1</v>
      </c>
      <c r="AW7462" s="89">
        <f t="shared" si="1058"/>
        <v>0</v>
      </c>
      <c r="AX7462" s="168"/>
      <c r="AY7462" s="60"/>
      <c r="AZ7462" s="61"/>
      <c r="BB7462" s="61" t="str">
        <f>IF(Settings!I7458&lt;&gt;"",Settings!I7458,"")</f>
        <v/>
      </c>
    </row>
    <row r="7463" spans="2:54" x14ac:dyDescent="0.2">
      <c r="B7463" s="13"/>
      <c r="C7463" s="12"/>
      <c r="D7463" s="12"/>
      <c r="E7463" s="12"/>
      <c r="F7463" s="12"/>
      <c r="G7463" s="12"/>
      <c r="H7463" s="12"/>
      <c r="I7463" s="15"/>
      <c r="J7463" s="31"/>
      <c r="K7463" s="180"/>
      <c r="L7463" s="40"/>
      <c r="M7463" s="14"/>
      <c r="N7463" s="16"/>
      <c r="O7463" s="49"/>
      <c r="P7463" s="64"/>
      <c r="Q7463" s="18"/>
      <c r="R7463" s="181">
        <f t="shared" si="1050"/>
        <v>0</v>
      </c>
      <c r="S7463" s="181">
        <f t="shared" si="1051"/>
        <v>0</v>
      </c>
      <c r="T7463" s="181">
        <f t="shared" si="1052"/>
        <v>0</v>
      </c>
      <c r="AQ7463" s="1">
        <f>COUNT(L$11:L7463)</f>
        <v>37</v>
      </c>
      <c r="AR7463" s="43">
        <f t="shared" si="1053"/>
        <v>40933</v>
      </c>
      <c r="AS7463" s="44">
        <f t="shared" si="1054"/>
        <v>89.120000000000019</v>
      </c>
      <c r="AT7463" s="10" t="str">
        <f t="shared" si="1055"/>
        <v/>
      </c>
      <c r="AU7463" s="20" t="str">
        <f t="shared" si="1056"/>
        <v/>
      </c>
      <c r="AV7463" s="42">
        <f t="shared" si="1057"/>
        <v>1</v>
      </c>
      <c r="AW7463" s="89">
        <f t="shared" si="1058"/>
        <v>0</v>
      </c>
      <c r="AX7463" s="168"/>
      <c r="AY7463" s="60"/>
      <c r="AZ7463" s="61"/>
      <c r="BB7463" s="61" t="str">
        <f>IF(Settings!I7459&lt;&gt;"",Settings!I7459,"")</f>
        <v/>
      </c>
    </row>
    <row r="7464" spans="2:54" x14ac:dyDescent="0.2">
      <c r="B7464" s="13"/>
      <c r="C7464" s="12"/>
      <c r="D7464" s="12"/>
      <c r="E7464" s="12"/>
      <c r="F7464" s="12"/>
      <c r="G7464" s="12"/>
      <c r="H7464" s="12"/>
      <c r="I7464" s="15"/>
      <c r="J7464" s="31"/>
      <c r="K7464" s="180"/>
      <c r="L7464" s="40"/>
      <c r="M7464" s="14"/>
      <c r="N7464" s="16"/>
      <c r="O7464" s="49"/>
      <c r="P7464" s="64"/>
      <c r="Q7464" s="18"/>
      <c r="R7464" s="181">
        <f t="shared" si="1050"/>
        <v>0</v>
      </c>
      <c r="S7464" s="181">
        <f t="shared" si="1051"/>
        <v>0</v>
      </c>
      <c r="T7464" s="181">
        <f t="shared" si="1052"/>
        <v>0</v>
      </c>
      <c r="AQ7464" s="1">
        <f>COUNT(L$11:L7464)</f>
        <v>37</v>
      </c>
      <c r="AR7464" s="43">
        <f t="shared" si="1053"/>
        <v>40933</v>
      </c>
      <c r="AS7464" s="44">
        <f t="shared" si="1054"/>
        <v>89.120000000000019</v>
      </c>
      <c r="AT7464" s="10" t="str">
        <f t="shared" si="1055"/>
        <v/>
      </c>
      <c r="AU7464" s="20" t="str">
        <f t="shared" si="1056"/>
        <v/>
      </c>
      <c r="AV7464" s="42">
        <f t="shared" si="1057"/>
        <v>1</v>
      </c>
      <c r="AW7464" s="89">
        <f t="shared" si="1058"/>
        <v>0</v>
      </c>
      <c r="AX7464" s="168"/>
      <c r="AY7464" s="60"/>
      <c r="AZ7464" s="61"/>
      <c r="BB7464" s="61" t="str">
        <f>IF(Settings!I7460&lt;&gt;"",Settings!I7460,"")</f>
        <v/>
      </c>
    </row>
    <row r="7465" spans="2:54" x14ac:dyDescent="0.2">
      <c r="B7465" s="13"/>
      <c r="C7465" s="12"/>
      <c r="D7465" s="12"/>
      <c r="E7465" s="12"/>
      <c r="F7465" s="12"/>
      <c r="G7465" s="12"/>
      <c r="H7465" s="12"/>
      <c r="I7465" s="15"/>
      <c r="J7465" s="31"/>
      <c r="K7465" s="180"/>
      <c r="L7465" s="40"/>
      <c r="M7465" s="14"/>
      <c r="N7465" s="16"/>
      <c r="O7465" s="49"/>
      <c r="P7465" s="64"/>
      <c r="Q7465" s="18"/>
      <c r="R7465" s="181">
        <f t="shared" si="1050"/>
        <v>0</v>
      </c>
      <c r="S7465" s="181">
        <f t="shared" si="1051"/>
        <v>0</v>
      </c>
      <c r="T7465" s="181">
        <f t="shared" si="1052"/>
        <v>0</v>
      </c>
      <c r="AQ7465" s="1">
        <f>COUNT(L$11:L7465)</f>
        <v>37</v>
      </c>
      <c r="AR7465" s="43">
        <f t="shared" si="1053"/>
        <v>40933</v>
      </c>
      <c r="AS7465" s="44">
        <f t="shared" si="1054"/>
        <v>89.120000000000019</v>
      </c>
      <c r="AT7465" s="10" t="str">
        <f t="shared" si="1055"/>
        <v/>
      </c>
      <c r="AU7465" s="20" t="str">
        <f t="shared" si="1056"/>
        <v/>
      </c>
      <c r="AV7465" s="42">
        <f t="shared" si="1057"/>
        <v>1</v>
      </c>
      <c r="AW7465" s="89">
        <f t="shared" si="1058"/>
        <v>0</v>
      </c>
      <c r="AX7465" s="168"/>
      <c r="AY7465" s="60"/>
      <c r="AZ7465" s="61"/>
      <c r="BB7465" s="61" t="str">
        <f>IF(Settings!I7461&lt;&gt;"",Settings!I7461,"")</f>
        <v/>
      </c>
    </row>
    <row r="7466" spans="2:54" x14ac:dyDescent="0.2">
      <c r="B7466" s="13"/>
      <c r="C7466" s="12"/>
      <c r="D7466" s="12"/>
      <c r="E7466" s="12"/>
      <c r="F7466" s="12"/>
      <c r="G7466" s="12"/>
      <c r="H7466" s="12"/>
      <c r="I7466" s="15"/>
      <c r="J7466" s="31"/>
      <c r="K7466" s="180"/>
      <c r="L7466" s="40"/>
      <c r="M7466" s="14"/>
      <c r="N7466" s="16"/>
      <c r="O7466" s="49"/>
      <c r="P7466" s="64"/>
      <c r="Q7466" s="18"/>
      <c r="R7466" s="181">
        <f t="shared" si="1050"/>
        <v>0</v>
      </c>
      <c r="S7466" s="181">
        <f t="shared" si="1051"/>
        <v>0</v>
      </c>
      <c r="T7466" s="181">
        <f t="shared" si="1052"/>
        <v>0</v>
      </c>
      <c r="AQ7466" s="1">
        <f>COUNT(L$11:L7466)</f>
        <v>37</v>
      </c>
      <c r="AR7466" s="43">
        <f t="shared" si="1053"/>
        <v>40933</v>
      </c>
      <c r="AS7466" s="44">
        <f t="shared" si="1054"/>
        <v>89.120000000000019</v>
      </c>
      <c r="AT7466" s="10" t="str">
        <f t="shared" si="1055"/>
        <v/>
      </c>
      <c r="AU7466" s="20" t="str">
        <f t="shared" si="1056"/>
        <v/>
      </c>
      <c r="AV7466" s="42">
        <f t="shared" si="1057"/>
        <v>1</v>
      </c>
      <c r="AW7466" s="89">
        <f t="shared" si="1058"/>
        <v>0</v>
      </c>
      <c r="AX7466" s="168"/>
      <c r="AY7466" s="60"/>
      <c r="AZ7466" s="61"/>
      <c r="BB7466" s="61" t="str">
        <f>IF(Settings!I7462&lt;&gt;"",Settings!I7462,"")</f>
        <v/>
      </c>
    </row>
    <row r="7467" spans="2:54" x14ac:dyDescent="0.2">
      <c r="B7467" s="13"/>
      <c r="C7467" s="12"/>
      <c r="D7467" s="12"/>
      <c r="E7467" s="12"/>
      <c r="F7467" s="12"/>
      <c r="G7467" s="12"/>
      <c r="H7467" s="12"/>
      <c r="I7467" s="15"/>
      <c r="J7467" s="31"/>
      <c r="K7467" s="180"/>
      <c r="L7467" s="40"/>
      <c r="M7467" s="14"/>
      <c r="N7467" s="16"/>
      <c r="O7467" s="49"/>
      <c r="P7467" s="64"/>
      <c r="Q7467" s="18"/>
      <c r="R7467" s="181">
        <f t="shared" si="1050"/>
        <v>0</v>
      </c>
      <c r="S7467" s="181">
        <f t="shared" si="1051"/>
        <v>0</v>
      </c>
      <c r="T7467" s="181">
        <f t="shared" si="1052"/>
        <v>0</v>
      </c>
      <c r="AQ7467" s="1">
        <f>COUNT(L$11:L7467)</f>
        <v>37</v>
      </c>
      <c r="AR7467" s="43">
        <f t="shared" si="1053"/>
        <v>40933</v>
      </c>
      <c r="AS7467" s="44">
        <f t="shared" si="1054"/>
        <v>89.120000000000019</v>
      </c>
      <c r="AT7467" s="10" t="str">
        <f t="shared" si="1055"/>
        <v/>
      </c>
      <c r="AU7467" s="20" t="str">
        <f t="shared" si="1056"/>
        <v/>
      </c>
      <c r="AV7467" s="42">
        <f t="shared" si="1057"/>
        <v>1</v>
      </c>
      <c r="AW7467" s="89">
        <f t="shared" si="1058"/>
        <v>0</v>
      </c>
      <c r="AX7467" s="168"/>
      <c r="AY7467" s="60"/>
      <c r="AZ7467" s="61"/>
      <c r="BB7467" s="61" t="str">
        <f>IF(Settings!I7463&lt;&gt;"",Settings!I7463,"")</f>
        <v/>
      </c>
    </row>
    <row r="7468" spans="2:54" x14ac:dyDescent="0.2">
      <c r="B7468" s="13"/>
      <c r="C7468" s="12"/>
      <c r="D7468" s="12"/>
      <c r="E7468" s="12"/>
      <c r="F7468" s="12"/>
      <c r="G7468" s="12"/>
      <c r="H7468" s="12"/>
      <c r="I7468" s="15"/>
      <c r="J7468" s="31"/>
      <c r="K7468" s="180"/>
      <c r="L7468" s="40"/>
      <c r="M7468" s="14"/>
      <c r="N7468" s="16"/>
      <c r="O7468" s="49"/>
      <c r="P7468" s="64"/>
      <c r="Q7468" s="18"/>
      <c r="R7468" s="181">
        <f t="shared" si="1050"/>
        <v>0</v>
      </c>
      <c r="S7468" s="181">
        <f t="shared" si="1051"/>
        <v>0</v>
      </c>
      <c r="T7468" s="181">
        <f t="shared" si="1052"/>
        <v>0</v>
      </c>
      <c r="AQ7468" s="1">
        <f>COUNT(L$11:L7468)</f>
        <v>37</v>
      </c>
      <c r="AR7468" s="43">
        <f t="shared" si="1053"/>
        <v>40933</v>
      </c>
      <c r="AS7468" s="44">
        <f t="shared" si="1054"/>
        <v>89.120000000000019</v>
      </c>
      <c r="AT7468" s="10" t="str">
        <f t="shared" si="1055"/>
        <v/>
      </c>
      <c r="AU7468" s="20" t="str">
        <f t="shared" si="1056"/>
        <v/>
      </c>
      <c r="AV7468" s="42">
        <f t="shared" si="1057"/>
        <v>1</v>
      </c>
      <c r="AW7468" s="89">
        <f t="shared" si="1058"/>
        <v>0</v>
      </c>
      <c r="AX7468" s="168"/>
      <c r="AY7468" s="60"/>
      <c r="AZ7468" s="61"/>
      <c r="BB7468" s="61" t="str">
        <f>IF(Settings!I7464&lt;&gt;"",Settings!I7464,"")</f>
        <v/>
      </c>
    </row>
    <row r="7469" spans="2:54" x14ac:dyDescent="0.2">
      <c r="B7469" s="13"/>
      <c r="C7469" s="12"/>
      <c r="D7469" s="12"/>
      <c r="E7469" s="12"/>
      <c r="F7469" s="12"/>
      <c r="G7469" s="12"/>
      <c r="H7469" s="12"/>
      <c r="I7469" s="15"/>
      <c r="J7469" s="31"/>
      <c r="K7469" s="180"/>
      <c r="L7469" s="40"/>
      <c r="M7469" s="14"/>
      <c r="N7469" s="16"/>
      <c r="O7469" s="49"/>
      <c r="P7469" s="64"/>
      <c r="Q7469" s="18"/>
      <c r="R7469" s="181">
        <f t="shared" si="1050"/>
        <v>0</v>
      </c>
      <c r="S7469" s="181">
        <f t="shared" si="1051"/>
        <v>0</v>
      </c>
      <c r="T7469" s="181">
        <f t="shared" si="1052"/>
        <v>0</v>
      </c>
      <c r="AQ7469" s="1">
        <f>COUNT(L$11:L7469)</f>
        <v>37</v>
      </c>
      <c r="AR7469" s="43">
        <f t="shared" si="1053"/>
        <v>40933</v>
      </c>
      <c r="AS7469" s="44">
        <f t="shared" si="1054"/>
        <v>89.120000000000019</v>
      </c>
      <c r="AT7469" s="10" t="str">
        <f t="shared" si="1055"/>
        <v/>
      </c>
      <c r="AU7469" s="20" t="str">
        <f t="shared" si="1056"/>
        <v/>
      </c>
      <c r="AV7469" s="42">
        <f t="shared" si="1057"/>
        <v>1</v>
      </c>
      <c r="AW7469" s="89">
        <f t="shared" si="1058"/>
        <v>0</v>
      </c>
      <c r="AX7469" s="168"/>
      <c r="AY7469" s="60"/>
      <c r="AZ7469" s="61"/>
      <c r="BB7469" s="61" t="str">
        <f>IF(Settings!I7465&lt;&gt;"",Settings!I7465,"")</f>
        <v/>
      </c>
    </row>
    <row r="7470" spans="2:54" x14ac:dyDescent="0.2">
      <c r="B7470" s="13"/>
      <c r="C7470" s="12"/>
      <c r="D7470" s="12"/>
      <c r="E7470" s="12"/>
      <c r="F7470" s="12"/>
      <c r="G7470" s="12"/>
      <c r="H7470" s="12"/>
      <c r="I7470" s="15"/>
      <c r="J7470" s="31"/>
      <c r="K7470" s="180"/>
      <c r="L7470" s="40"/>
      <c r="M7470" s="14"/>
      <c r="N7470" s="16"/>
      <c r="O7470" s="49"/>
      <c r="P7470" s="64"/>
      <c r="Q7470" s="18"/>
      <c r="R7470" s="181">
        <f t="shared" si="1050"/>
        <v>0</v>
      </c>
      <c r="S7470" s="181">
        <f t="shared" si="1051"/>
        <v>0</v>
      </c>
      <c r="T7470" s="181">
        <f t="shared" si="1052"/>
        <v>0</v>
      </c>
      <c r="AQ7470" s="1">
        <f>COUNT(L$11:L7470)</f>
        <v>37</v>
      </c>
      <c r="AR7470" s="43">
        <f t="shared" si="1053"/>
        <v>40933</v>
      </c>
      <c r="AS7470" s="44">
        <f t="shared" si="1054"/>
        <v>89.120000000000019</v>
      </c>
      <c r="AT7470" s="10" t="str">
        <f t="shared" si="1055"/>
        <v/>
      </c>
      <c r="AU7470" s="20" t="str">
        <f t="shared" si="1056"/>
        <v/>
      </c>
      <c r="AV7470" s="42">
        <f t="shared" si="1057"/>
        <v>1</v>
      </c>
      <c r="AW7470" s="89">
        <f t="shared" si="1058"/>
        <v>0</v>
      </c>
      <c r="AX7470" s="168"/>
      <c r="AY7470" s="60"/>
      <c r="AZ7470" s="61"/>
      <c r="BB7470" s="61" t="str">
        <f>IF(Settings!I7466&lt;&gt;"",Settings!I7466,"")</f>
        <v/>
      </c>
    </row>
    <row r="7471" spans="2:54" x14ac:dyDescent="0.2">
      <c r="B7471" s="13"/>
      <c r="C7471" s="12"/>
      <c r="D7471" s="12"/>
      <c r="E7471" s="12"/>
      <c r="F7471" s="12"/>
      <c r="G7471" s="12"/>
      <c r="H7471" s="12"/>
      <c r="I7471" s="15"/>
      <c r="J7471" s="31"/>
      <c r="K7471" s="180"/>
      <c r="L7471" s="40"/>
      <c r="M7471" s="14"/>
      <c r="N7471" s="16"/>
      <c r="O7471" s="49"/>
      <c r="P7471" s="64"/>
      <c r="Q7471" s="18"/>
      <c r="R7471" s="181">
        <f t="shared" si="1050"/>
        <v>0</v>
      </c>
      <c r="S7471" s="181">
        <f t="shared" si="1051"/>
        <v>0</v>
      </c>
      <c r="T7471" s="181">
        <f t="shared" si="1052"/>
        <v>0</v>
      </c>
      <c r="AQ7471" s="1">
        <f>COUNT(L$11:L7471)</f>
        <v>37</v>
      </c>
      <c r="AR7471" s="43">
        <f t="shared" si="1053"/>
        <v>40933</v>
      </c>
      <c r="AS7471" s="44">
        <f t="shared" si="1054"/>
        <v>89.120000000000019</v>
      </c>
      <c r="AT7471" s="10" t="str">
        <f t="shared" si="1055"/>
        <v/>
      </c>
      <c r="AU7471" s="20" t="str">
        <f t="shared" si="1056"/>
        <v/>
      </c>
      <c r="AV7471" s="42">
        <f t="shared" si="1057"/>
        <v>1</v>
      </c>
      <c r="AW7471" s="89">
        <f t="shared" si="1058"/>
        <v>0</v>
      </c>
      <c r="AX7471" s="168"/>
      <c r="AY7471" s="60"/>
      <c r="AZ7471" s="61"/>
      <c r="BB7471" s="61" t="str">
        <f>IF(Settings!I7467&lt;&gt;"",Settings!I7467,"")</f>
        <v/>
      </c>
    </row>
    <row r="7472" spans="2:54" x14ac:dyDescent="0.2">
      <c r="B7472" s="13"/>
      <c r="C7472" s="12"/>
      <c r="D7472" s="12"/>
      <c r="E7472" s="12"/>
      <c r="F7472" s="12"/>
      <c r="G7472" s="12"/>
      <c r="H7472" s="12"/>
      <c r="I7472" s="15"/>
      <c r="J7472" s="31"/>
      <c r="K7472" s="180"/>
      <c r="L7472" s="40"/>
      <c r="M7472" s="14"/>
      <c r="N7472" s="16"/>
      <c r="O7472" s="49"/>
      <c r="P7472" s="64"/>
      <c r="Q7472" s="18"/>
      <c r="R7472" s="181">
        <f t="shared" si="1050"/>
        <v>0</v>
      </c>
      <c r="S7472" s="181">
        <f t="shared" si="1051"/>
        <v>0</v>
      </c>
      <c r="T7472" s="181">
        <f t="shared" si="1052"/>
        <v>0</v>
      </c>
      <c r="AQ7472" s="1">
        <f>COUNT(L$11:L7472)</f>
        <v>37</v>
      </c>
      <c r="AR7472" s="43">
        <f t="shared" si="1053"/>
        <v>40933</v>
      </c>
      <c r="AS7472" s="44">
        <f t="shared" si="1054"/>
        <v>89.120000000000019</v>
      </c>
      <c r="AT7472" s="10" t="str">
        <f t="shared" si="1055"/>
        <v/>
      </c>
      <c r="AU7472" s="20" t="str">
        <f t="shared" si="1056"/>
        <v/>
      </c>
      <c r="AV7472" s="42">
        <f t="shared" si="1057"/>
        <v>1</v>
      </c>
      <c r="AW7472" s="89">
        <f t="shared" si="1058"/>
        <v>0</v>
      </c>
      <c r="AX7472" s="168"/>
      <c r="AY7472" s="60"/>
      <c r="AZ7472" s="61"/>
      <c r="BB7472" s="61" t="str">
        <f>IF(Settings!I7468&lt;&gt;"",Settings!I7468,"")</f>
        <v/>
      </c>
    </row>
    <row r="7473" spans="2:54" x14ac:dyDescent="0.2">
      <c r="B7473" s="13"/>
      <c r="C7473" s="12"/>
      <c r="D7473" s="12"/>
      <c r="E7473" s="12"/>
      <c r="F7473" s="12"/>
      <c r="G7473" s="12"/>
      <c r="H7473" s="12"/>
      <c r="I7473" s="15"/>
      <c r="J7473" s="31"/>
      <c r="K7473" s="180"/>
      <c r="L7473" s="40"/>
      <c r="M7473" s="14"/>
      <c r="N7473" s="16"/>
      <c r="O7473" s="49"/>
      <c r="P7473" s="64"/>
      <c r="Q7473" s="18"/>
      <c r="R7473" s="181">
        <f t="shared" si="1050"/>
        <v>0</v>
      </c>
      <c r="S7473" s="181">
        <f t="shared" si="1051"/>
        <v>0</v>
      </c>
      <c r="T7473" s="181">
        <f t="shared" si="1052"/>
        <v>0</v>
      </c>
      <c r="AQ7473" s="1">
        <f>COUNT(L$11:L7473)</f>
        <v>37</v>
      </c>
      <c r="AR7473" s="43">
        <f t="shared" si="1053"/>
        <v>40933</v>
      </c>
      <c r="AS7473" s="44">
        <f t="shared" si="1054"/>
        <v>89.120000000000019</v>
      </c>
      <c r="AT7473" s="10" t="str">
        <f t="shared" si="1055"/>
        <v/>
      </c>
      <c r="AU7473" s="20" t="str">
        <f t="shared" si="1056"/>
        <v/>
      </c>
      <c r="AV7473" s="42">
        <f t="shared" si="1057"/>
        <v>1</v>
      </c>
      <c r="AW7473" s="89">
        <f t="shared" si="1058"/>
        <v>0</v>
      </c>
      <c r="AX7473" s="168"/>
      <c r="AY7473" s="60"/>
      <c r="AZ7473" s="61"/>
      <c r="BB7473" s="61" t="str">
        <f>IF(Settings!I7469&lt;&gt;"",Settings!I7469,"")</f>
        <v/>
      </c>
    </row>
    <row r="7474" spans="2:54" x14ac:dyDescent="0.2">
      <c r="B7474" s="13"/>
      <c r="C7474" s="12"/>
      <c r="D7474" s="12"/>
      <c r="E7474" s="12"/>
      <c r="F7474" s="12"/>
      <c r="G7474" s="12"/>
      <c r="H7474" s="12"/>
      <c r="I7474" s="15"/>
      <c r="J7474" s="31"/>
      <c r="K7474" s="180"/>
      <c r="L7474" s="40"/>
      <c r="M7474" s="14"/>
      <c r="N7474" s="16"/>
      <c r="O7474" s="49"/>
      <c r="P7474" s="64"/>
      <c r="Q7474" s="18"/>
      <c r="R7474" s="181">
        <f t="shared" si="1050"/>
        <v>0</v>
      </c>
      <c r="S7474" s="181">
        <f t="shared" si="1051"/>
        <v>0</v>
      </c>
      <c r="T7474" s="181">
        <f t="shared" si="1052"/>
        <v>0</v>
      </c>
      <c r="AQ7474" s="1">
        <f>COUNT(L$11:L7474)</f>
        <v>37</v>
      </c>
      <c r="AR7474" s="43">
        <f t="shared" si="1053"/>
        <v>40933</v>
      </c>
      <c r="AS7474" s="44">
        <f t="shared" si="1054"/>
        <v>89.120000000000019</v>
      </c>
      <c r="AT7474" s="10" t="str">
        <f t="shared" si="1055"/>
        <v/>
      </c>
      <c r="AU7474" s="20" t="str">
        <f t="shared" si="1056"/>
        <v/>
      </c>
      <c r="AV7474" s="42">
        <f t="shared" si="1057"/>
        <v>1</v>
      </c>
      <c r="AW7474" s="89">
        <f t="shared" si="1058"/>
        <v>0</v>
      </c>
      <c r="AX7474" s="168"/>
      <c r="AY7474" s="60"/>
      <c r="AZ7474" s="61"/>
      <c r="BB7474" s="61" t="str">
        <f>IF(Settings!I7470&lt;&gt;"",Settings!I7470,"")</f>
        <v/>
      </c>
    </row>
    <row r="7475" spans="2:54" x14ac:dyDescent="0.2">
      <c r="B7475" s="13"/>
      <c r="C7475" s="12"/>
      <c r="D7475" s="12"/>
      <c r="E7475" s="12"/>
      <c r="F7475" s="12"/>
      <c r="G7475" s="12"/>
      <c r="H7475" s="12"/>
      <c r="I7475" s="15"/>
      <c r="J7475" s="31"/>
      <c r="K7475" s="180"/>
      <c r="L7475" s="40"/>
      <c r="M7475" s="14"/>
      <c r="N7475" s="16"/>
      <c r="O7475" s="49"/>
      <c r="P7475" s="64"/>
      <c r="Q7475" s="18"/>
      <c r="R7475" s="181">
        <f t="shared" si="1050"/>
        <v>0</v>
      </c>
      <c r="S7475" s="181">
        <f t="shared" si="1051"/>
        <v>0</v>
      </c>
      <c r="T7475" s="181">
        <f t="shared" si="1052"/>
        <v>0</v>
      </c>
      <c r="AQ7475" s="1">
        <f>COUNT(L$11:L7475)</f>
        <v>37</v>
      </c>
      <c r="AR7475" s="43">
        <f t="shared" si="1053"/>
        <v>40933</v>
      </c>
      <c r="AS7475" s="44">
        <f t="shared" si="1054"/>
        <v>89.120000000000019</v>
      </c>
      <c r="AT7475" s="10" t="str">
        <f t="shared" si="1055"/>
        <v/>
      </c>
      <c r="AU7475" s="20" t="str">
        <f t="shared" si="1056"/>
        <v/>
      </c>
      <c r="AV7475" s="42">
        <f t="shared" si="1057"/>
        <v>1</v>
      </c>
      <c r="AW7475" s="89">
        <f t="shared" si="1058"/>
        <v>0</v>
      </c>
      <c r="AX7475" s="168"/>
      <c r="AY7475" s="60"/>
      <c r="AZ7475" s="61"/>
      <c r="BB7475" s="61" t="str">
        <f>IF(Settings!I7471&lt;&gt;"",Settings!I7471,"")</f>
        <v/>
      </c>
    </row>
    <row r="7476" spans="2:54" x14ac:dyDescent="0.2">
      <c r="B7476" s="13"/>
      <c r="C7476" s="12"/>
      <c r="D7476" s="12"/>
      <c r="E7476" s="12"/>
      <c r="F7476" s="12"/>
      <c r="G7476" s="12"/>
      <c r="H7476" s="12"/>
      <c r="I7476" s="15"/>
      <c r="J7476" s="31"/>
      <c r="K7476" s="180"/>
      <c r="L7476" s="40"/>
      <c r="M7476" s="14"/>
      <c r="N7476" s="16"/>
      <c r="O7476" s="49"/>
      <c r="P7476" s="64"/>
      <c r="Q7476" s="18"/>
      <c r="R7476" s="181">
        <f t="shared" si="1050"/>
        <v>0</v>
      </c>
      <c r="S7476" s="181">
        <f t="shared" si="1051"/>
        <v>0</v>
      </c>
      <c r="T7476" s="181">
        <f t="shared" si="1052"/>
        <v>0</v>
      </c>
      <c r="AQ7476" s="1">
        <f>COUNT(L$11:L7476)</f>
        <v>37</v>
      </c>
      <c r="AR7476" s="43">
        <f t="shared" si="1053"/>
        <v>40933</v>
      </c>
      <c r="AS7476" s="44">
        <f t="shared" si="1054"/>
        <v>89.120000000000019</v>
      </c>
      <c r="AT7476" s="10" t="str">
        <f t="shared" si="1055"/>
        <v/>
      </c>
      <c r="AU7476" s="20" t="str">
        <f t="shared" si="1056"/>
        <v/>
      </c>
      <c r="AV7476" s="42">
        <f t="shared" si="1057"/>
        <v>1</v>
      </c>
      <c r="AW7476" s="89">
        <f t="shared" si="1058"/>
        <v>0</v>
      </c>
      <c r="AX7476" s="168"/>
      <c r="AY7476" s="60"/>
      <c r="AZ7476" s="61"/>
      <c r="BB7476" s="61" t="str">
        <f>IF(Settings!I7472&lt;&gt;"",Settings!I7472,"")</f>
        <v/>
      </c>
    </row>
    <row r="7477" spans="2:54" x14ac:dyDescent="0.2">
      <c r="B7477" s="13"/>
      <c r="C7477" s="12"/>
      <c r="D7477" s="12"/>
      <c r="E7477" s="12"/>
      <c r="F7477" s="12"/>
      <c r="G7477" s="12"/>
      <c r="H7477" s="12"/>
      <c r="I7477" s="15"/>
      <c r="J7477" s="31"/>
      <c r="K7477" s="180"/>
      <c r="L7477" s="40"/>
      <c r="M7477" s="14"/>
      <c r="N7477" s="16"/>
      <c r="O7477" s="49"/>
      <c r="P7477" s="64"/>
      <c r="Q7477" s="18"/>
      <c r="R7477" s="181">
        <f t="shared" si="1050"/>
        <v>0</v>
      </c>
      <c r="S7477" s="181">
        <f t="shared" si="1051"/>
        <v>0</v>
      </c>
      <c r="T7477" s="181">
        <f t="shared" si="1052"/>
        <v>0</v>
      </c>
      <c r="AQ7477" s="1">
        <f>COUNT(L$11:L7477)</f>
        <v>37</v>
      </c>
      <c r="AR7477" s="43">
        <f t="shared" si="1053"/>
        <v>40933</v>
      </c>
      <c r="AS7477" s="44">
        <f t="shared" si="1054"/>
        <v>89.120000000000019</v>
      </c>
      <c r="AT7477" s="10" t="str">
        <f t="shared" si="1055"/>
        <v/>
      </c>
      <c r="AU7477" s="20" t="str">
        <f t="shared" si="1056"/>
        <v/>
      </c>
      <c r="AV7477" s="42">
        <f t="shared" si="1057"/>
        <v>1</v>
      </c>
      <c r="AW7477" s="89">
        <f t="shared" si="1058"/>
        <v>0</v>
      </c>
      <c r="AX7477" s="168"/>
      <c r="AY7477" s="60"/>
      <c r="AZ7477" s="61"/>
      <c r="BB7477" s="61" t="str">
        <f>IF(Settings!I7473&lt;&gt;"",Settings!I7473,"")</f>
        <v/>
      </c>
    </row>
    <row r="7478" spans="2:54" x14ac:dyDescent="0.2">
      <c r="B7478" s="13"/>
      <c r="C7478" s="12"/>
      <c r="D7478" s="12"/>
      <c r="E7478" s="12"/>
      <c r="F7478" s="12"/>
      <c r="G7478" s="12"/>
      <c r="H7478" s="12"/>
      <c r="I7478" s="15"/>
      <c r="J7478" s="31"/>
      <c r="K7478" s="180"/>
      <c r="L7478" s="40"/>
      <c r="M7478" s="14"/>
      <c r="N7478" s="16"/>
      <c r="O7478" s="49"/>
      <c r="P7478" s="64"/>
      <c r="Q7478" s="18"/>
      <c r="R7478" s="181">
        <f t="shared" si="1050"/>
        <v>0</v>
      </c>
      <c r="S7478" s="181">
        <f t="shared" si="1051"/>
        <v>0</v>
      </c>
      <c r="T7478" s="181">
        <f t="shared" si="1052"/>
        <v>0</v>
      </c>
      <c r="AQ7478" s="1">
        <f>COUNT(L$11:L7478)</f>
        <v>37</v>
      </c>
      <c r="AR7478" s="43">
        <f t="shared" si="1053"/>
        <v>40933</v>
      </c>
      <c r="AS7478" s="44">
        <f t="shared" si="1054"/>
        <v>89.120000000000019</v>
      </c>
      <c r="AT7478" s="10" t="str">
        <f t="shared" si="1055"/>
        <v/>
      </c>
      <c r="AU7478" s="20" t="str">
        <f t="shared" si="1056"/>
        <v/>
      </c>
      <c r="AV7478" s="42">
        <f t="shared" si="1057"/>
        <v>1</v>
      </c>
      <c r="AW7478" s="89">
        <f t="shared" si="1058"/>
        <v>0</v>
      </c>
      <c r="AX7478" s="168"/>
      <c r="AY7478" s="60"/>
      <c r="AZ7478" s="61"/>
      <c r="BB7478" s="61" t="str">
        <f>IF(Settings!I7474&lt;&gt;"",Settings!I7474,"")</f>
        <v/>
      </c>
    </row>
    <row r="7479" spans="2:54" x14ac:dyDescent="0.2">
      <c r="B7479" s="13"/>
      <c r="C7479" s="12"/>
      <c r="D7479" s="12"/>
      <c r="E7479" s="12"/>
      <c r="F7479" s="12"/>
      <c r="G7479" s="12"/>
      <c r="H7479" s="12"/>
      <c r="I7479" s="15"/>
      <c r="J7479" s="31"/>
      <c r="K7479" s="180"/>
      <c r="L7479" s="40"/>
      <c r="M7479" s="14"/>
      <c r="N7479" s="16"/>
      <c r="O7479" s="49"/>
      <c r="P7479" s="64"/>
      <c r="Q7479" s="18"/>
      <c r="R7479" s="181">
        <f t="shared" si="1050"/>
        <v>0</v>
      </c>
      <c r="S7479" s="181">
        <f t="shared" si="1051"/>
        <v>0</v>
      </c>
      <c r="T7479" s="181">
        <f t="shared" si="1052"/>
        <v>0</v>
      </c>
      <c r="AQ7479" s="1">
        <f>COUNT(L$11:L7479)</f>
        <v>37</v>
      </c>
      <c r="AR7479" s="43">
        <f t="shared" si="1053"/>
        <v>40933</v>
      </c>
      <c r="AS7479" s="44">
        <f t="shared" si="1054"/>
        <v>89.120000000000019</v>
      </c>
      <c r="AT7479" s="10" t="str">
        <f t="shared" si="1055"/>
        <v/>
      </c>
      <c r="AU7479" s="20" t="str">
        <f t="shared" si="1056"/>
        <v/>
      </c>
      <c r="AV7479" s="42">
        <f t="shared" si="1057"/>
        <v>1</v>
      </c>
      <c r="AW7479" s="89">
        <f t="shared" si="1058"/>
        <v>0</v>
      </c>
      <c r="AX7479" s="168"/>
      <c r="AY7479" s="60"/>
      <c r="AZ7479" s="61"/>
      <c r="BB7479" s="61" t="str">
        <f>IF(Settings!I7475&lt;&gt;"",Settings!I7475,"")</f>
        <v/>
      </c>
    </row>
    <row r="7480" spans="2:54" x14ac:dyDescent="0.2">
      <c r="B7480" s="13"/>
      <c r="C7480" s="12"/>
      <c r="D7480" s="12"/>
      <c r="E7480" s="12"/>
      <c r="F7480" s="12"/>
      <c r="G7480" s="12"/>
      <c r="H7480" s="12"/>
      <c r="I7480" s="15"/>
      <c r="J7480" s="31"/>
      <c r="K7480" s="180"/>
      <c r="L7480" s="40"/>
      <c r="M7480" s="14"/>
      <c r="N7480" s="16"/>
      <c r="O7480" s="49"/>
      <c r="P7480" s="64"/>
      <c r="Q7480" s="18"/>
      <c r="R7480" s="181">
        <f t="shared" si="1050"/>
        <v>0</v>
      </c>
      <c r="S7480" s="181">
        <f t="shared" si="1051"/>
        <v>0</v>
      </c>
      <c r="T7480" s="181">
        <f t="shared" si="1052"/>
        <v>0</v>
      </c>
      <c r="AQ7480" s="1">
        <f>COUNT(L$11:L7480)</f>
        <v>37</v>
      </c>
      <c r="AR7480" s="43">
        <f t="shared" si="1053"/>
        <v>40933</v>
      </c>
      <c r="AS7480" s="44">
        <f t="shared" si="1054"/>
        <v>89.120000000000019</v>
      </c>
      <c r="AT7480" s="10" t="str">
        <f t="shared" si="1055"/>
        <v/>
      </c>
      <c r="AU7480" s="20" t="str">
        <f t="shared" si="1056"/>
        <v/>
      </c>
      <c r="AV7480" s="42">
        <f t="shared" si="1057"/>
        <v>1</v>
      </c>
      <c r="AW7480" s="89">
        <f t="shared" si="1058"/>
        <v>0</v>
      </c>
      <c r="AX7480" s="168"/>
      <c r="AY7480" s="60"/>
      <c r="AZ7480" s="61"/>
      <c r="BB7480" s="61" t="str">
        <f>IF(Settings!I7476&lt;&gt;"",Settings!I7476,"")</f>
        <v/>
      </c>
    </row>
    <row r="7481" spans="2:54" x14ac:dyDescent="0.2">
      <c r="B7481" s="13"/>
      <c r="C7481" s="12"/>
      <c r="D7481" s="12"/>
      <c r="E7481" s="12"/>
      <c r="F7481" s="12"/>
      <c r="G7481" s="12"/>
      <c r="H7481" s="12"/>
      <c r="I7481" s="15"/>
      <c r="J7481" s="31"/>
      <c r="K7481" s="180"/>
      <c r="L7481" s="40"/>
      <c r="M7481" s="14"/>
      <c r="N7481" s="16"/>
      <c r="O7481" s="49"/>
      <c r="P7481" s="64"/>
      <c r="Q7481" s="18"/>
      <c r="R7481" s="181">
        <f t="shared" si="1050"/>
        <v>0</v>
      </c>
      <c r="S7481" s="181">
        <f t="shared" si="1051"/>
        <v>0</v>
      </c>
      <c r="T7481" s="181">
        <f t="shared" si="1052"/>
        <v>0</v>
      </c>
      <c r="AQ7481" s="1">
        <f>COUNT(L$11:L7481)</f>
        <v>37</v>
      </c>
      <c r="AR7481" s="43">
        <f t="shared" si="1053"/>
        <v>40933</v>
      </c>
      <c r="AS7481" s="44">
        <f t="shared" si="1054"/>
        <v>89.120000000000019</v>
      </c>
      <c r="AT7481" s="10" t="str">
        <f t="shared" si="1055"/>
        <v/>
      </c>
      <c r="AU7481" s="20" t="str">
        <f t="shared" si="1056"/>
        <v/>
      </c>
      <c r="AV7481" s="42">
        <f t="shared" si="1057"/>
        <v>1</v>
      </c>
      <c r="AW7481" s="89">
        <f t="shared" si="1058"/>
        <v>0</v>
      </c>
      <c r="AX7481" s="168"/>
      <c r="AY7481" s="60"/>
      <c r="AZ7481" s="61"/>
      <c r="BB7481" s="61" t="str">
        <f>IF(Settings!I7477&lt;&gt;"",Settings!I7477,"")</f>
        <v/>
      </c>
    </row>
    <row r="7482" spans="2:54" x14ac:dyDescent="0.2">
      <c r="B7482" s="13"/>
      <c r="C7482" s="12"/>
      <c r="D7482" s="12"/>
      <c r="E7482" s="12"/>
      <c r="F7482" s="12"/>
      <c r="G7482" s="12"/>
      <c r="H7482" s="12"/>
      <c r="I7482" s="15"/>
      <c r="J7482" s="31"/>
      <c r="K7482" s="180"/>
      <c r="L7482" s="40"/>
      <c r="M7482" s="14"/>
      <c r="N7482" s="16"/>
      <c r="O7482" s="49"/>
      <c r="P7482" s="64"/>
      <c r="Q7482" s="18"/>
      <c r="R7482" s="181">
        <f t="shared" si="1050"/>
        <v>0</v>
      </c>
      <c r="S7482" s="181">
        <f t="shared" si="1051"/>
        <v>0</v>
      </c>
      <c r="T7482" s="181">
        <f t="shared" si="1052"/>
        <v>0</v>
      </c>
      <c r="AQ7482" s="1">
        <f>COUNT(L$11:L7482)</f>
        <v>37</v>
      </c>
      <c r="AR7482" s="43">
        <f t="shared" si="1053"/>
        <v>40933</v>
      </c>
      <c r="AS7482" s="44">
        <f t="shared" si="1054"/>
        <v>89.120000000000019</v>
      </c>
      <c r="AT7482" s="10" t="str">
        <f t="shared" si="1055"/>
        <v/>
      </c>
      <c r="AU7482" s="20" t="str">
        <f t="shared" si="1056"/>
        <v/>
      </c>
      <c r="AV7482" s="42">
        <f t="shared" si="1057"/>
        <v>1</v>
      </c>
      <c r="AW7482" s="89">
        <f t="shared" si="1058"/>
        <v>0</v>
      </c>
      <c r="AX7482" s="168"/>
      <c r="AY7482" s="60"/>
      <c r="AZ7482" s="61"/>
      <c r="BB7482" s="61" t="str">
        <f>IF(Settings!I7478&lt;&gt;"",Settings!I7478,"")</f>
        <v/>
      </c>
    </row>
    <row r="7483" spans="2:54" x14ac:dyDescent="0.2">
      <c r="B7483" s="13"/>
      <c r="C7483" s="12"/>
      <c r="D7483" s="12"/>
      <c r="E7483" s="12"/>
      <c r="F7483" s="12"/>
      <c r="G7483" s="12"/>
      <c r="H7483" s="12"/>
      <c r="I7483" s="15"/>
      <c r="J7483" s="31"/>
      <c r="K7483" s="180"/>
      <c r="L7483" s="40"/>
      <c r="M7483" s="14"/>
      <c r="N7483" s="16"/>
      <c r="O7483" s="49"/>
      <c r="P7483" s="64"/>
      <c r="Q7483" s="18"/>
      <c r="R7483" s="181">
        <f t="shared" si="1050"/>
        <v>0</v>
      </c>
      <c r="S7483" s="181">
        <f t="shared" si="1051"/>
        <v>0</v>
      </c>
      <c r="T7483" s="181">
        <f t="shared" si="1052"/>
        <v>0</v>
      </c>
      <c r="AQ7483" s="1">
        <f>COUNT(L$11:L7483)</f>
        <v>37</v>
      </c>
      <c r="AR7483" s="43">
        <f t="shared" si="1053"/>
        <v>40933</v>
      </c>
      <c r="AS7483" s="44">
        <f t="shared" si="1054"/>
        <v>89.120000000000019</v>
      </c>
      <c r="AT7483" s="10" t="str">
        <f t="shared" si="1055"/>
        <v/>
      </c>
      <c r="AU7483" s="20" t="str">
        <f t="shared" si="1056"/>
        <v/>
      </c>
      <c r="AV7483" s="42">
        <f t="shared" si="1057"/>
        <v>1</v>
      </c>
      <c r="AW7483" s="89">
        <f t="shared" si="1058"/>
        <v>0</v>
      </c>
      <c r="AX7483" s="168"/>
      <c r="AY7483" s="60"/>
      <c r="AZ7483" s="61"/>
      <c r="BB7483" s="61" t="str">
        <f>IF(Settings!I7479&lt;&gt;"",Settings!I7479,"")</f>
        <v/>
      </c>
    </row>
    <row r="7484" spans="2:54" x14ac:dyDescent="0.2">
      <c r="B7484" s="13"/>
      <c r="C7484" s="12"/>
      <c r="D7484" s="12"/>
      <c r="E7484" s="12"/>
      <c r="F7484" s="12"/>
      <c r="G7484" s="12"/>
      <c r="H7484" s="12"/>
      <c r="I7484" s="15"/>
      <c r="J7484" s="31"/>
      <c r="K7484" s="180"/>
      <c r="L7484" s="40"/>
      <c r="M7484" s="14"/>
      <c r="N7484" s="16"/>
      <c r="O7484" s="49"/>
      <c r="P7484" s="64"/>
      <c r="Q7484" s="18"/>
      <c r="R7484" s="181">
        <f t="shared" si="1050"/>
        <v>0</v>
      </c>
      <c r="S7484" s="181">
        <f t="shared" si="1051"/>
        <v>0</v>
      </c>
      <c r="T7484" s="181">
        <f t="shared" si="1052"/>
        <v>0</v>
      </c>
      <c r="AQ7484" s="1">
        <f>COUNT(L$11:L7484)</f>
        <v>37</v>
      </c>
      <c r="AR7484" s="43">
        <f t="shared" si="1053"/>
        <v>40933</v>
      </c>
      <c r="AS7484" s="44">
        <f t="shared" si="1054"/>
        <v>89.120000000000019</v>
      </c>
      <c r="AT7484" s="10" t="str">
        <f t="shared" si="1055"/>
        <v/>
      </c>
      <c r="AU7484" s="20" t="str">
        <f t="shared" si="1056"/>
        <v/>
      </c>
      <c r="AV7484" s="42">
        <f t="shared" si="1057"/>
        <v>1</v>
      </c>
      <c r="AW7484" s="89">
        <f t="shared" si="1058"/>
        <v>0</v>
      </c>
      <c r="AX7484" s="168"/>
      <c r="AY7484" s="60"/>
      <c r="AZ7484" s="61"/>
      <c r="BB7484" s="61" t="str">
        <f>IF(Settings!I7480&lt;&gt;"",Settings!I7480,"")</f>
        <v/>
      </c>
    </row>
    <row r="7485" spans="2:54" x14ac:dyDescent="0.2">
      <c r="B7485" s="13"/>
      <c r="C7485" s="12"/>
      <c r="D7485" s="12"/>
      <c r="E7485" s="12"/>
      <c r="F7485" s="12"/>
      <c r="G7485" s="12"/>
      <c r="H7485" s="12"/>
      <c r="I7485" s="15"/>
      <c r="J7485" s="31"/>
      <c r="K7485" s="180"/>
      <c r="L7485" s="40"/>
      <c r="M7485" s="14"/>
      <c r="N7485" s="16"/>
      <c r="O7485" s="49"/>
      <c r="P7485" s="64"/>
      <c r="Q7485" s="18"/>
      <c r="R7485" s="181">
        <f t="shared" si="1050"/>
        <v>0</v>
      </c>
      <c r="S7485" s="181">
        <f t="shared" si="1051"/>
        <v>0</v>
      </c>
      <c r="T7485" s="181">
        <f t="shared" si="1052"/>
        <v>0</v>
      </c>
      <c r="AQ7485" s="1">
        <f>COUNT(L$11:L7485)</f>
        <v>37</v>
      </c>
      <c r="AR7485" s="43">
        <f t="shared" si="1053"/>
        <v>40933</v>
      </c>
      <c r="AS7485" s="44">
        <f t="shared" si="1054"/>
        <v>89.120000000000019</v>
      </c>
      <c r="AT7485" s="10" t="str">
        <f t="shared" si="1055"/>
        <v/>
      </c>
      <c r="AU7485" s="20" t="str">
        <f t="shared" si="1056"/>
        <v/>
      </c>
      <c r="AV7485" s="42">
        <f t="shared" si="1057"/>
        <v>1</v>
      </c>
      <c r="AW7485" s="89">
        <f t="shared" si="1058"/>
        <v>0</v>
      </c>
      <c r="AX7485" s="168"/>
      <c r="AY7485" s="60"/>
      <c r="AZ7485" s="61"/>
      <c r="BB7485" s="61" t="str">
        <f>IF(Settings!I7481&lt;&gt;"",Settings!I7481,"")</f>
        <v/>
      </c>
    </row>
    <row r="7486" spans="2:54" x14ac:dyDescent="0.2">
      <c r="B7486" s="13"/>
      <c r="C7486" s="12"/>
      <c r="D7486" s="12"/>
      <c r="E7486" s="12"/>
      <c r="F7486" s="12"/>
      <c r="G7486" s="12"/>
      <c r="H7486" s="12"/>
      <c r="I7486" s="15"/>
      <c r="J7486" s="31"/>
      <c r="K7486" s="180"/>
      <c r="L7486" s="40"/>
      <c r="M7486" s="14"/>
      <c r="N7486" s="16"/>
      <c r="O7486" s="49"/>
      <c r="P7486" s="64"/>
      <c r="Q7486" s="18"/>
      <c r="R7486" s="181">
        <f t="shared" si="1050"/>
        <v>0</v>
      </c>
      <c r="S7486" s="181">
        <f t="shared" si="1051"/>
        <v>0</v>
      </c>
      <c r="T7486" s="181">
        <f t="shared" si="1052"/>
        <v>0</v>
      </c>
      <c r="AQ7486" s="1">
        <f>COUNT(L$11:L7486)</f>
        <v>37</v>
      </c>
      <c r="AR7486" s="43">
        <f t="shared" si="1053"/>
        <v>40933</v>
      </c>
      <c r="AS7486" s="44">
        <f t="shared" si="1054"/>
        <v>89.120000000000019</v>
      </c>
      <c r="AT7486" s="10" t="str">
        <f t="shared" si="1055"/>
        <v/>
      </c>
      <c r="AU7486" s="20" t="str">
        <f t="shared" si="1056"/>
        <v/>
      </c>
      <c r="AV7486" s="42">
        <f t="shared" si="1057"/>
        <v>1</v>
      </c>
      <c r="AW7486" s="89">
        <f t="shared" si="1058"/>
        <v>0</v>
      </c>
      <c r="AX7486" s="168"/>
      <c r="AY7486" s="60"/>
      <c r="AZ7486" s="61"/>
      <c r="BB7486" s="61" t="str">
        <f>IF(Settings!I7482&lt;&gt;"",Settings!I7482,"")</f>
        <v/>
      </c>
    </row>
    <row r="7487" spans="2:54" x14ac:dyDescent="0.2">
      <c r="B7487" s="13"/>
      <c r="C7487" s="12"/>
      <c r="D7487" s="12"/>
      <c r="E7487" s="12"/>
      <c r="F7487" s="12"/>
      <c r="G7487" s="12"/>
      <c r="H7487" s="12"/>
      <c r="I7487" s="15"/>
      <c r="J7487" s="31"/>
      <c r="K7487" s="180"/>
      <c r="L7487" s="40"/>
      <c r="M7487" s="14"/>
      <c r="N7487" s="16"/>
      <c r="O7487" s="49"/>
      <c r="P7487" s="64"/>
      <c r="Q7487" s="18"/>
      <c r="R7487" s="181">
        <f t="shared" si="1050"/>
        <v>0</v>
      </c>
      <c r="S7487" s="181">
        <f t="shared" si="1051"/>
        <v>0</v>
      </c>
      <c r="T7487" s="181">
        <f t="shared" si="1052"/>
        <v>0</v>
      </c>
      <c r="AQ7487" s="1">
        <f>COUNT(L$11:L7487)</f>
        <v>37</v>
      </c>
      <c r="AR7487" s="43">
        <f t="shared" si="1053"/>
        <v>40933</v>
      </c>
      <c r="AS7487" s="44">
        <f t="shared" si="1054"/>
        <v>89.120000000000019</v>
      </c>
      <c r="AT7487" s="10" t="str">
        <f t="shared" si="1055"/>
        <v/>
      </c>
      <c r="AU7487" s="20" t="str">
        <f t="shared" si="1056"/>
        <v/>
      </c>
      <c r="AV7487" s="42">
        <f t="shared" si="1057"/>
        <v>1</v>
      </c>
      <c r="AW7487" s="89">
        <f t="shared" si="1058"/>
        <v>0</v>
      </c>
      <c r="AX7487" s="168"/>
      <c r="AY7487" s="60"/>
      <c r="AZ7487" s="61"/>
      <c r="BB7487" s="61" t="str">
        <f>IF(Settings!I7483&lt;&gt;"",Settings!I7483,"")</f>
        <v/>
      </c>
    </row>
    <row r="7488" spans="2:54" x14ac:dyDescent="0.2">
      <c r="B7488" s="13"/>
      <c r="C7488" s="12"/>
      <c r="D7488" s="12"/>
      <c r="E7488" s="12"/>
      <c r="F7488" s="12"/>
      <c r="G7488" s="12"/>
      <c r="H7488" s="12"/>
      <c r="I7488" s="15"/>
      <c r="J7488" s="31"/>
      <c r="K7488" s="180"/>
      <c r="L7488" s="40"/>
      <c r="M7488" s="14"/>
      <c r="N7488" s="16"/>
      <c r="O7488" s="49"/>
      <c r="P7488" s="64"/>
      <c r="Q7488" s="18"/>
      <c r="R7488" s="181">
        <f t="shared" si="1050"/>
        <v>0</v>
      </c>
      <c r="S7488" s="181">
        <f t="shared" si="1051"/>
        <v>0</v>
      </c>
      <c r="T7488" s="181">
        <f t="shared" si="1052"/>
        <v>0</v>
      </c>
      <c r="AQ7488" s="1">
        <f>COUNT(L$11:L7488)</f>
        <v>37</v>
      </c>
      <c r="AR7488" s="43">
        <f t="shared" si="1053"/>
        <v>40933</v>
      </c>
      <c r="AS7488" s="44">
        <f t="shared" si="1054"/>
        <v>89.120000000000019</v>
      </c>
      <c r="AT7488" s="10" t="str">
        <f t="shared" si="1055"/>
        <v/>
      </c>
      <c r="AU7488" s="20" t="str">
        <f t="shared" si="1056"/>
        <v/>
      </c>
      <c r="AV7488" s="42">
        <f t="shared" si="1057"/>
        <v>1</v>
      </c>
      <c r="AW7488" s="89">
        <f t="shared" si="1058"/>
        <v>0</v>
      </c>
      <c r="AX7488" s="168"/>
      <c r="AY7488" s="60"/>
      <c r="AZ7488" s="61"/>
      <c r="BB7488" s="61" t="str">
        <f>IF(Settings!I7484&lt;&gt;"",Settings!I7484,"")</f>
        <v/>
      </c>
    </row>
    <row r="7489" spans="2:54" x14ac:dyDescent="0.2">
      <c r="B7489" s="13"/>
      <c r="C7489" s="12"/>
      <c r="D7489" s="12"/>
      <c r="E7489" s="12"/>
      <c r="F7489" s="12"/>
      <c r="G7489" s="12"/>
      <c r="H7489" s="12"/>
      <c r="I7489" s="15"/>
      <c r="J7489" s="31"/>
      <c r="K7489" s="180"/>
      <c r="L7489" s="40"/>
      <c r="M7489" s="14"/>
      <c r="N7489" s="16"/>
      <c r="O7489" s="49"/>
      <c r="P7489" s="64"/>
      <c r="Q7489" s="18"/>
      <c r="R7489" s="181">
        <f t="shared" si="1050"/>
        <v>0</v>
      </c>
      <c r="S7489" s="181">
        <f t="shared" si="1051"/>
        <v>0</v>
      </c>
      <c r="T7489" s="181">
        <f t="shared" si="1052"/>
        <v>0</v>
      </c>
      <c r="AQ7489" s="1">
        <f>COUNT(L$11:L7489)</f>
        <v>37</v>
      </c>
      <c r="AR7489" s="43">
        <f t="shared" si="1053"/>
        <v>40933</v>
      </c>
      <c r="AS7489" s="44">
        <f t="shared" si="1054"/>
        <v>89.120000000000019</v>
      </c>
      <c r="AT7489" s="10" t="str">
        <f t="shared" si="1055"/>
        <v/>
      </c>
      <c r="AU7489" s="20" t="str">
        <f t="shared" si="1056"/>
        <v/>
      </c>
      <c r="AV7489" s="42">
        <f t="shared" si="1057"/>
        <v>1</v>
      </c>
      <c r="AW7489" s="89">
        <f t="shared" si="1058"/>
        <v>0</v>
      </c>
      <c r="AX7489" s="168"/>
      <c r="AY7489" s="60"/>
      <c r="AZ7489" s="61"/>
      <c r="BB7489" s="61" t="str">
        <f>IF(Settings!I7485&lt;&gt;"",Settings!I7485,"")</f>
        <v/>
      </c>
    </row>
    <row r="7490" spans="2:54" x14ac:dyDescent="0.2">
      <c r="B7490" s="13"/>
      <c r="C7490" s="12"/>
      <c r="D7490" s="12"/>
      <c r="E7490" s="12"/>
      <c r="F7490" s="12"/>
      <c r="G7490" s="12"/>
      <c r="H7490" s="12"/>
      <c r="I7490" s="15"/>
      <c r="J7490" s="31"/>
      <c r="K7490" s="180"/>
      <c r="L7490" s="40"/>
      <c r="M7490" s="14"/>
      <c r="N7490" s="16"/>
      <c r="O7490" s="49"/>
      <c r="P7490" s="64"/>
      <c r="Q7490" s="18"/>
      <c r="R7490" s="181">
        <f t="shared" si="1050"/>
        <v>0</v>
      </c>
      <c r="S7490" s="181">
        <f t="shared" si="1051"/>
        <v>0</v>
      </c>
      <c r="T7490" s="181">
        <f t="shared" si="1052"/>
        <v>0</v>
      </c>
      <c r="AQ7490" s="1">
        <f>COUNT(L$11:L7490)</f>
        <v>37</v>
      </c>
      <c r="AR7490" s="43">
        <f t="shared" si="1053"/>
        <v>40933</v>
      </c>
      <c r="AS7490" s="44">
        <f t="shared" si="1054"/>
        <v>89.120000000000019</v>
      </c>
      <c r="AT7490" s="10" t="str">
        <f t="shared" si="1055"/>
        <v/>
      </c>
      <c r="AU7490" s="20" t="str">
        <f t="shared" si="1056"/>
        <v/>
      </c>
      <c r="AV7490" s="42">
        <f t="shared" si="1057"/>
        <v>1</v>
      </c>
      <c r="AW7490" s="89">
        <f t="shared" si="1058"/>
        <v>0</v>
      </c>
      <c r="AX7490" s="168"/>
      <c r="AY7490" s="60"/>
      <c r="AZ7490" s="61"/>
      <c r="BB7490" s="61" t="str">
        <f>IF(Settings!I7486&lt;&gt;"",Settings!I7486,"")</f>
        <v/>
      </c>
    </row>
    <row r="7491" spans="2:54" x14ac:dyDescent="0.2">
      <c r="B7491" s="13"/>
      <c r="C7491" s="12"/>
      <c r="D7491" s="12"/>
      <c r="E7491" s="12"/>
      <c r="F7491" s="12"/>
      <c r="G7491" s="12"/>
      <c r="H7491" s="12"/>
      <c r="I7491" s="15"/>
      <c r="J7491" s="31"/>
      <c r="K7491" s="180"/>
      <c r="L7491" s="40"/>
      <c r="M7491" s="14"/>
      <c r="N7491" s="16"/>
      <c r="O7491" s="49"/>
      <c r="P7491" s="64"/>
      <c r="Q7491" s="18"/>
      <c r="R7491" s="181">
        <f t="shared" si="1050"/>
        <v>0</v>
      </c>
      <c r="S7491" s="181">
        <f t="shared" si="1051"/>
        <v>0</v>
      </c>
      <c r="T7491" s="181">
        <f t="shared" si="1052"/>
        <v>0</v>
      </c>
      <c r="AQ7491" s="1">
        <f>COUNT(L$11:L7491)</f>
        <v>37</v>
      </c>
      <c r="AR7491" s="43">
        <f t="shared" si="1053"/>
        <v>40933</v>
      </c>
      <c r="AS7491" s="44">
        <f t="shared" si="1054"/>
        <v>89.120000000000019</v>
      </c>
      <c r="AT7491" s="10" t="str">
        <f t="shared" si="1055"/>
        <v/>
      </c>
      <c r="AU7491" s="20" t="str">
        <f t="shared" si="1056"/>
        <v/>
      </c>
      <c r="AV7491" s="42">
        <f t="shared" si="1057"/>
        <v>1</v>
      </c>
      <c r="AW7491" s="89">
        <f t="shared" si="1058"/>
        <v>0</v>
      </c>
      <c r="AX7491" s="168"/>
      <c r="AY7491" s="60"/>
      <c r="AZ7491" s="61"/>
      <c r="BB7491" s="61" t="str">
        <f>IF(Settings!I7487&lt;&gt;"",Settings!I7487,"")</f>
        <v/>
      </c>
    </row>
    <row r="7492" spans="2:54" x14ac:dyDescent="0.2">
      <c r="B7492" s="13"/>
      <c r="C7492" s="12"/>
      <c r="D7492" s="12"/>
      <c r="E7492" s="12"/>
      <c r="F7492" s="12"/>
      <c r="G7492" s="12"/>
      <c r="H7492" s="12"/>
      <c r="I7492" s="15"/>
      <c r="J7492" s="31"/>
      <c r="K7492" s="180"/>
      <c r="L7492" s="40"/>
      <c r="M7492" s="14"/>
      <c r="N7492" s="16"/>
      <c r="O7492" s="49"/>
      <c r="P7492" s="64"/>
      <c r="Q7492" s="18"/>
      <c r="R7492" s="181">
        <f t="shared" si="1050"/>
        <v>0</v>
      </c>
      <c r="S7492" s="181">
        <f t="shared" si="1051"/>
        <v>0</v>
      </c>
      <c r="T7492" s="181">
        <f t="shared" si="1052"/>
        <v>0</v>
      </c>
      <c r="AQ7492" s="1">
        <f>COUNT(L$11:L7492)</f>
        <v>37</v>
      </c>
      <c r="AR7492" s="43">
        <f t="shared" si="1053"/>
        <v>40933</v>
      </c>
      <c r="AS7492" s="44">
        <f t="shared" si="1054"/>
        <v>89.120000000000019</v>
      </c>
      <c r="AT7492" s="10" t="str">
        <f t="shared" si="1055"/>
        <v/>
      </c>
      <c r="AU7492" s="20" t="str">
        <f t="shared" si="1056"/>
        <v/>
      </c>
      <c r="AV7492" s="42">
        <f t="shared" si="1057"/>
        <v>1</v>
      </c>
      <c r="AW7492" s="89">
        <f t="shared" si="1058"/>
        <v>0</v>
      </c>
      <c r="AX7492" s="168"/>
      <c r="AY7492" s="60"/>
      <c r="AZ7492" s="61"/>
      <c r="BB7492" s="61" t="str">
        <f>IF(Settings!I7488&lt;&gt;"",Settings!I7488,"")</f>
        <v/>
      </c>
    </row>
    <row r="7493" spans="2:54" x14ac:dyDescent="0.2">
      <c r="B7493" s="13"/>
      <c r="C7493" s="12"/>
      <c r="D7493" s="12"/>
      <c r="E7493" s="12"/>
      <c r="F7493" s="12"/>
      <c r="G7493" s="12"/>
      <c r="H7493" s="12"/>
      <c r="I7493" s="15"/>
      <c r="J7493" s="31"/>
      <c r="K7493" s="180"/>
      <c r="L7493" s="40"/>
      <c r="M7493" s="14"/>
      <c r="N7493" s="16"/>
      <c r="O7493" s="49"/>
      <c r="P7493" s="64"/>
      <c r="Q7493" s="18"/>
      <c r="R7493" s="181">
        <f t="shared" si="1050"/>
        <v>0</v>
      </c>
      <c r="S7493" s="181">
        <f t="shared" si="1051"/>
        <v>0</v>
      </c>
      <c r="T7493" s="181">
        <f t="shared" si="1052"/>
        <v>0</v>
      </c>
      <c r="AQ7493" s="1">
        <f>COUNT(L$11:L7493)</f>
        <v>37</v>
      </c>
      <c r="AR7493" s="43">
        <f t="shared" si="1053"/>
        <v>40933</v>
      </c>
      <c r="AS7493" s="44">
        <f t="shared" si="1054"/>
        <v>89.120000000000019</v>
      </c>
      <c r="AT7493" s="10" t="str">
        <f t="shared" si="1055"/>
        <v/>
      </c>
      <c r="AU7493" s="20" t="str">
        <f t="shared" si="1056"/>
        <v/>
      </c>
      <c r="AV7493" s="42">
        <f t="shared" si="1057"/>
        <v>1</v>
      </c>
      <c r="AW7493" s="89">
        <f t="shared" si="1058"/>
        <v>0</v>
      </c>
      <c r="AX7493" s="168"/>
      <c r="AY7493" s="60"/>
      <c r="AZ7493" s="61"/>
      <c r="BB7493" s="61" t="str">
        <f>IF(Settings!I7489&lt;&gt;"",Settings!I7489,"")</f>
        <v/>
      </c>
    </row>
    <row r="7494" spans="2:54" x14ac:dyDescent="0.2">
      <c r="B7494" s="13"/>
      <c r="C7494" s="12"/>
      <c r="D7494" s="12"/>
      <c r="E7494" s="12"/>
      <c r="F7494" s="12"/>
      <c r="G7494" s="12"/>
      <c r="H7494" s="12"/>
      <c r="I7494" s="15"/>
      <c r="J7494" s="31"/>
      <c r="K7494" s="180"/>
      <c r="L7494" s="40"/>
      <c r="M7494" s="14"/>
      <c r="N7494" s="16"/>
      <c r="O7494" s="49"/>
      <c r="P7494" s="64"/>
      <c r="Q7494" s="18"/>
      <c r="R7494" s="181">
        <f t="shared" si="1050"/>
        <v>0</v>
      </c>
      <c r="S7494" s="181">
        <f t="shared" si="1051"/>
        <v>0</v>
      </c>
      <c r="T7494" s="181">
        <f t="shared" si="1052"/>
        <v>0</v>
      </c>
      <c r="AQ7494" s="1">
        <f>COUNT(L$11:L7494)</f>
        <v>37</v>
      </c>
      <c r="AR7494" s="43">
        <f t="shared" si="1053"/>
        <v>40933</v>
      </c>
      <c r="AS7494" s="44">
        <f t="shared" si="1054"/>
        <v>89.120000000000019</v>
      </c>
      <c r="AT7494" s="10" t="str">
        <f t="shared" si="1055"/>
        <v/>
      </c>
      <c r="AU7494" s="20" t="str">
        <f t="shared" si="1056"/>
        <v/>
      </c>
      <c r="AV7494" s="42">
        <f t="shared" si="1057"/>
        <v>1</v>
      </c>
      <c r="AW7494" s="89">
        <f t="shared" si="1058"/>
        <v>0</v>
      </c>
      <c r="AX7494" s="168"/>
      <c r="AY7494" s="60"/>
      <c r="AZ7494" s="61"/>
      <c r="BB7494" s="61" t="str">
        <f>IF(Settings!I7490&lt;&gt;"",Settings!I7490,"")</f>
        <v/>
      </c>
    </row>
    <row r="7495" spans="2:54" x14ac:dyDescent="0.2">
      <c r="B7495" s="13"/>
      <c r="C7495" s="12"/>
      <c r="D7495" s="12"/>
      <c r="E7495" s="12"/>
      <c r="F7495" s="12"/>
      <c r="G7495" s="12"/>
      <c r="H7495" s="12"/>
      <c r="I7495" s="15"/>
      <c r="J7495" s="31"/>
      <c r="K7495" s="180"/>
      <c r="L7495" s="40"/>
      <c r="M7495" s="14"/>
      <c r="N7495" s="16"/>
      <c r="O7495" s="49"/>
      <c r="P7495" s="64"/>
      <c r="Q7495" s="18"/>
      <c r="R7495" s="181">
        <f t="shared" si="1050"/>
        <v>0</v>
      </c>
      <c r="S7495" s="181">
        <f t="shared" si="1051"/>
        <v>0</v>
      </c>
      <c r="T7495" s="181">
        <f t="shared" si="1052"/>
        <v>0</v>
      </c>
      <c r="AQ7495" s="1">
        <f>COUNT(L$11:L7495)</f>
        <v>37</v>
      </c>
      <c r="AR7495" s="43">
        <f t="shared" si="1053"/>
        <v>40933</v>
      </c>
      <c r="AS7495" s="44">
        <f t="shared" si="1054"/>
        <v>89.120000000000019</v>
      </c>
      <c r="AT7495" s="10" t="str">
        <f t="shared" si="1055"/>
        <v/>
      </c>
      <c r="AU7495" s="20" t="str">
        <f t="shared" si="1056"/>
        <v/>
      </c>
      <c r="AV7495" s="42">
        <f t="shared" si="1057"/>
        <v>1</v>
      </c>
      <c r="AW7495" s="89">
        <f t="shared" si="1058"/>
        <v>0</v>
      </c>
      <c r="AX7495" s="168"/>
      <c r="AY7495" s="60"/>
      <c r="AZ7495" s="61"/>
      <c r="BB7495" s="61" t="str">
        <f>IF(Settings!I7491&lt;&gt;"",Settings!I7491,"")</f>
        <v/>
      </c>
    </row>
    <row r="7496" spans="2:54" x14ac:dyDescent="0.2">
      <c r="B7496" s="13"/>
      <c r="C7496" s="12"/>
      <c r="D7496" s="12"/>
      <c r="E7496" s="12"/>
      <c r="F7496" s="12"/>
      <c r="G7496" s="12"/>
      <c r="H7496" s="12"/>
      <c r="I7496" s="15"/>
      <c r="J7496" s="31"/>
      <c r="K7496" s="180"/>
      <c r="L7496" s="40"/>
      <c r="M7496" s="14"/>
      <c r="N7496" s="16"/>
      <c r="O7496" s="49"/>
      <c r="P7496" s="64"/>
      <c r="Q7496" s="18"/>
      <c r="R7496" s="181">
        <f t="shared" si="1050"/>
        <v>0</v>
      </c>
      <c r="S7496" s="181">
        <f t="shared" si="1051"/>
        <v>0</v>
      </c>
      <c r="T7496" s="181">
        <f t="shared" si="1052"/>
        <v>0</v>
      </c>
      <c r="AQ7496" s="1">
        <f>COUNT(L$11:L7496)</f>
        <v>37</v>
      </c>
      <c r="AR7496" s="43">
        <f t="shared" si="1053"/>
        <v>40933</v>
      </c>
      <c r="AS7496" s="44">
        <f t="shared" si="1054"/>
        <v>89.120000000000019</v>
      </c>
      <c r="AT7496" s="10" t="str">
        <f t="shared" si="1055"/>
        <v/>
      </c>
      <c r="AU7496" s="20" t="str">
        <f t="shared" si="1056"/>
        <v/>
      </c>
      <c r="AV7496" s="42">
        <f t="shared" si="1057"/>
        <v>1</v>
      </c>
      <c r="AW7496" s="89">
        <f t="shared" si="1058"/>
        <v>0</v>
      </c>
      <c r="AX7496" s="168"/>
      <c r="AY7496" s="60"/>
      <c r="AZ7496" s="61"/>
      <c r="BB7496" s="61" t="str">
        <f>IF(Settings!I7492&lt;&gt;"",Settings!I7492,"")</f>
        <v/>
      </c>
    </row>
    <row r="7497" spans="2:54" x14ac:dyDescent="0.2">
      <c r="B7497" s="13"/>
      <c r="C7497" s="12"/>
      <c r="D7497" s="12"/>
      <c r="E7497" s="12"/>
      <c r="F7497" s="12"/>
      <c r="G7497" s="12"/>
      <c r="H7497" s="12"/>
      <c r="I7497" s="15"/>
      <c r="J7497" s="31"/>
      <c r="K7497" s="180"/>
      <c r="L7497" s="40"/>
      <c r="M7497" s="14"/>
      <c r="N7497" s="16"/>
      <c r="O7497" s="49"/>
      <c r="P7497" s="64"/>
      <c r="Q7497" s="18"/>
      <c r="R7497" s="181">
        <f t="shared" si="1050"/>
        <v>0</v>
      </c>
      <c r="S7497" s="181">
        <f t="shared" si="1051"/>
        <v>0</v>
      </c>
      <c r="T7497" s="181">
        <f t="shared" si="1052"/>
        <v>0</v>
      </c>
      <c r="AQ7497" s="1">
        <f>COUNT(L$11:L7497)</f>
        <v>37</v>
      </c>
      <c r="AR7497" s="43">
        <f t="shared" si="1053"/>
        <v>40933</v>
      </c>
      <c r="AS7497" s="44">
        <f t="shared" si="1054"/>
        <v>89.120000000000019</v>
      </c>
      <c r="AT7497" s="10" t="str">
        <f t="shared" si="1055"/>
        <v/>
      </c>
      <c r="AU7497" s="20" t="str">
        <f t="shared" si="1056"/>
        <v/>
      </c>
      <c r="AV7497" s="42">
        <f t="shared" si="1057"/>
        <v>1</v>
      </c>
      <c r="AW7497" s="89">
        <f t="shared" si="1058"/>
        <v>0</v>
      </c>
      <c r="AX7497" s="168"/>
      <c r="AY7497" s="60"/>
      <c r="AZ7497" s="61"/>
      <c r="BB7497" s="61" t="str">
        <f>IF(Settings!I7493&lt;&gt;"",Settings!I7493,"")</f>
        <v/>
      </c>
    </row>
    <row r="7498" spans="2:54" x14ac:dyDescent="0.2">
      <c r="B7498" s="13"/>
      <c r="C7498" s="12"/>
      <c r="D7498" s="12"/>
      <c r="E7498" s="12"/>
      <c r="F7498" s="12"/>
      <c r="G7498" s="12"/>
      <c r="H7498" s="12"/>
      <c r="I7498" s="15"/>
      <c r="J7498" s="31"/>
      <c r="K7498" s="180"/>
      <c r="L7498" s="40"/>
      <c r="M7498" s="14"/>
      <c r="N7498" s="16"/>
      <c r="O7498" s="49"/>
      <c r="P7498" s="64"/>
      <c r="Q7498" s="18"/>
      <c r="R7498" s="181">
        <f t="shared" si="1050"/>
        <v>0</v>
      </c>
      <c r="S7498" s="181">
        <f t="shared" si="1051"/>
        <v>0</v>
      </c>
      <c r="T7498" s="181">
        <f t="shared" si="1052"/>
        <v>0</v>
      </c>
      <c r="AQ7498" s="1">
        <f>COUNT(L$11:L7498)</f>
        <v>37</v>
      </c>
      <c r="AR7498" s="43">
        <f t="shared" si="1053"/>
        <v>40933</v>
      </c>
      <c r="AS7498" s="44">
        <f t="shared" si="1054"/>
        <v>89.120000000000019</v>
      </c>
      <c r="AT7498" s="10" t="str">
        <f t="shared" si="1055"/>
        <v/>
      </c>
      <c r="AU7498" s="20" t="str">
        <f t="shared" si="1056"/>
        <v/>
      </c>
      <c r="AV7498" s="42">
        <f t="shared" si="1057"/>
        <v>1</v>
      </c>
      <c r="AW7498" s="89">
        <f t="shared" si="1058"/>
        <v>0</v>
      </c>
      <c r="AX7498" s="168"/>
      <c r="AY7498" s="60"/>
      <c r="AZ7498" s="61"/>
      <c r="BB7498" s="61" t="str">
        <f>IF(Settings!I7494&lt;&gt;"",Settings!I7494,"")</f>
        <v/>
      </c>
    </row>
    <row r="7499" spans="2:54" x14ac:dyDescent="0.2">
      <c r="B7499" s="13"/>
      <c r="C7499" s="12"/>
      <c r="D7499" s="12"/>
      <c r="E7499" s="12"/>
      <c r="F7499" s="12"/>
      <c r="G7499" s="12"/>
      <c r="H7499" s="12"/>
      <c r="I7499" s="15"/>
      <c r="J7499" s="31"/>
      <c r="K7499" s="180"/>
      <c r="L7499" s="40"/>
      <c r="M7499" s="14"/>
      <c r="N7499" s="16"/>
      <c r="O7499" s="49"/>
      <c r="P7499" s="64"/>
      <c r="Q7499" s="18"/>
      <c r="R7499" s="181">
        <f t="shared" si="1050"/>
        <v>0</v>
      </c>
      <c r="S7499" s="181">
        <f t="shared" si="1051"/>
        <v>0</v>
      </c>
      <c r="T7499" s="181">
        <f t="shared" si="1052"/>
        <v>0</v>
      </c>
      <c r="AQ7499" s="1">
        <f>COUNT(L$11:L7499)</f>
        <v>37</v>
      </c>
      <c r="AR7499" s="43">
        <f t="shared" si="1053"/>
        <v>40933</v>
      </c>
      <c r="AS7499" s="44">
        <f t="shared" si="1054"/>
        <v>89.120000000000019</v>
      </c>
      <c r="AT7499" s="10" t="str">
        <f t="shared" si="1055"/>
        <v/>
      </c>
      <c r="AU7499" s="20" t="str">
        <f t="shared" si="1056"/>
        <v/>
      </c>
      <c r="AV7499" s="42">
        <f t="shared" si="1057"/>
        <v>1</v>
      </c>
      <c r="AW7499" s="89">
        <f t="shared" si="1058"/>
        <v>0</v>
      </c>
      <c r="AX7499" s="168"/>
      <c r="AY7499" s="60"/>
      <c r="AZ7499" s="61"/>
      <c r="BB7499" s="61" t="str">
        <f>IF(Settings!I7495&lt;&gt;"",Settings!I7495,"")</f>
        <v/>
      </c>
    </row>
    <row r="7500" spans="2:54" x14ac:dyDescent="0.2">
      <c r="B7500" s="13"/>
      <c r="C7500" s="12"/>
      <c r="D7500" s="12"/>
      <c r="E7500" s="12"/>
      <c r="F7500" s="12"/>
      <c r="G7500" s="12"/>
      <c r="H7500" s="12"/>
      <c r="I7500" s="15"/>
      <c r="J7500" s="31"/>
      <c r="K7500" s="180"/>
      <c r="L7500" s="40"/>
      <c r="M7500" s="14"/>
      <c r="N7500" s="16"/>
      <c r="O7500" s="49"/>
      <c r="P7500" s="64"/>
      <c r="Q7500" s="18"/>
      <c r="R7500" s="181">
        <f t="shared" ref="R7500:R7563" si="1059">ROUND(IF(M7500&lt;&gt;"Y",IF(P7500&lt;&gt;"Y",K7500,K7500*(AV7500-1)),0),ROUNDING)</f>
        <v>0</v>
      </c>
      <c r="S7500" s="181">
        <f t="shared" ref="S7500:S7563" si="1060">ROUND(IF(O7500&gt;0,IF(M7500="Y",AW7500*(1-O7500),IF(AW7500&gt;R7500,R7500 + (AW7500 - R7500)*(1-O7500),AW7500)),AW7500),ROUNDING)</f>
        <v>0</v>
      </c>
      <c r="T7500" s="181">
        <f t="shared" ref="T7500:T7563" si="1061">ROUND(IF(N7500="P",0,IF(OR(M7500="N",M7500=""),S7500-R7500,S7500)),ROUNDING)</f>
        <v>0</v>
      </c>
      <c r="AQ7500" s="1">
        <f>COUNT(L$11:L7500)</f>
        <v>37</v>
      </c>
      <c r="AR7500" s="43">
        <f t="shared" si="1053"/>
        <v>40933</v>
      </c>
      <c r="AS7500" s="44">
        <f t="shared" si="1054"/>
        <v>89.120000000000019</v>
      </c>
      <c r="AT7500" s="10" t="str">
        <f t="shared" si="1055"/>
        <v/>
      </c>
      <c r="AU7500" s="20" t="str">
        <f t="shared" si="1056"/>
        <v/>
      </c>
      <c r="AV7500" s="42">
        <f t="shared" si="1057"/>
        <v>1</v>
      </c>
      <c r="AW7500" s="89">
        <f t="shared" si="1058"/>
        <v>0</v>
      </c>
      <c r="AX7500" s="168"/>
      <c r="AY7500" s="60"/>
      <c r="AZ7500" s="61"/>
      <c r="BB7500" s="61" t="str">
        <f>IF(Settings!I7496&lt;&gt;"",Settings!I7496,"")</f>
        <v/>
      </c>
    </row>
    <row r="7501" spans="2:54" x14ac:dyDescent="0.2">
      <c r="B7501" s="13"/>
      <c r="C7501" s="12"/>
      <c r="D7501" s="12"/>
      <c r="E7501" s="12"/>
      <c r="F7501" s="12"/>
      <c r="G7501" s="12"/>
      <c r="H7501" s="12"/>
      <c r="I7501" s="15"/>
      <c r="J7501" s="31"/>
      <c r="K7501" s="180"/>
      <c r="L7501" s="40"/>
      <c r="M7501" s="14"/>
      <c r="N7501" s="16"/>
      <c r="O7501" s="49"/>
      <c r="P7501" s="64"/>
      <c r="Q7501" s="18"/>
      <c r="R7501" s="181">
        <f t="shared" si="1059"/>
        <v>0</v>
      </c>
      <c r="S7501" s="181">
        <f t="shared" si="1060"/>
        <v>0</v>
      </c>
      <c r="T7501" s="181">
        <f t="shared" si="1061"/>
        <v>0</v>
      </c>
      <c r="AQ7501" s="1">
        <f>COUNT(L$11:L7501)</f>
        <v>37</v>
      </c>
      <c r="AR7501" s="43">
        <f t="shared" ref="AR7501:AR7564" si="1062">IF(B7501&gt;2,B7501,AR7500)</f>
        <v>40933</v>
      </c>
      <c r="AS7501" s="44">
        <f t="shared" ref="AS7501:AS7564" si="1063">AS7500+T7501</f>
        <v>89.120000000000019</v>
      </c>
      <c r="AT7501" s="10" t="str">
        <f t="shared" ref="AT7501:AT7564" si="1064">IF(N7501="P",IF(P7501&lt;&gt;"Y",IF(M7501&lt;&gt;"Y",K7501*AV7501,K7501*AV7501-K7501),IF(M7501&lt;&gt;"Y",K7501 + K7501*(AV7501-1),K7501)),"")</f>
        <v/>
      </c>
      <c r="AU7501" s="20" t="str">
        <f t="shared" ref="AU7501:AU7564" si="1065">IF(M7501="Y",IF(P7501="Y",K7501*(AV7501-1),K7501),"")</f>
        <v/>
      </c>
      <c r="AV7501" s="42">
        <f t="shared" ref="AV7501:AV7564" si="1066">IF(L7501&lt;&gt;"",IF(ODDS_TYPE=1,L7501,IF(ODDS_TYPE=2,IF(L7501&gt;0,1+L7501/100,IF(L7501&lt;0,1-100/L7501,1)),IF(ODDS_TYPE=3,1+L7501,IF(ODDS_TYPE=4,1+L7501,IF(ODDS_TYPE=5,IF(L7501&gt;0,1+L7501,1-1/L7501),IF(ODDS_TYPE=6,IF(L7501&gt;=0,L7501+1,1-1/L7501),1)))))),1)</f>
        <v>1</v>
      </c>
      <c r="AW7501" s="89">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68"/>
      <c r="AY7501" s="60"/>
      <c r="AZ7501" s="61"/>
      <c r="BB7501" s="61" t="str">
        <f>IF(Settings!I7497&lt;&gt;"",Settings!I7497,"")</f>
        <v/>
      </c>
    </row>
    <row r="7502" spans="2:54" x14ac:dyDescent="0.2">
      <c r="B7502" s="13"/>
      <c r="C7502" s="12"/>
      <c r="D7502" s="12"/>
      <c r="E7502" s="12"/>
      <c r="F7502" s="12"/>
      <c r="G7502" s="12"/>
      <c r="H7502" s="12"/>
      <c r="I7502" s="15"/>
      <c r="J7502" s="31"/>
      <c r="K7502" s="180"/>
      <c r="L7502" s="40"/>
      <c r="M7502" s="14"/>
      <c r="N7502" s="16"/>
      <c r="O7502" s="49"/>
      <c r="P7502" s="64"/>
      <c r="Q7502" s="18"/>
      <c r="R7502" s="181">
        <f t="shared" si="1059"/>
        <v>0</v>
      </c>
      <c r="S7502" s="181">
        <f t="shared" si="1060"/>
        <v>0</v>
      </c>
      <c r="T7502" s="181">
        <f t="shared" si="1061"/>
        <v>0</v>
      </c>
      <c r="AQ7502" s="1">
        <f>COUNT(L$11:L7502)</f>
        <v>37</v>
      </c>
      <c r="AR7502" s="43">
        <f t="shared" si="1062"/>
        <v>40933</v>
      </c>
      <c r="AS7502" s="44">
        <f t="shared" si="1063"/>
        <v>89.120000000000019</v>
      </c>
      <c r="AT7502" s="10" t="str">
        <f t="shared" si="1064"/>
        <v/>
      </c>
      <c r="AU7502" s="20" t="str">
        <f t="shared" si="1065"/>
        <v/>
      </c>
      <c r="AV7502" s="42">
        <f t="shared" si="1066"/>
        <v>1</v>
      </c>
      <c r="AW7502" s="89">
        <f t="shared" si="1067"/>
        <v>0</v>
      </c>
      <c r="AX7502" s="168"/>
      <c r="AY7502" s="60"/>
      <c r="AZ7502" s="61"/>
      <c r="BB7502" s="61" t="str">
        <f>IF(Settings!I7498&lt;&gt;"",Settings!I7498,"")</f>
        <v/>
      </c>
    </row>
    <row r="7503" spans="2:54" x14ac:dyDescent="0.2">
      <c r="B7503" s="13"/>
      <c r="C7503" s="12"/>
      <c r="D7503" s="12"/>
      <c r="E7503" s="12"/>
      <c r="F7503" s="12"/>
      <c r="G7503" s="12"/>
      <c r="H7503" s="12"/>
      <c r="I7503" s="15"/>
      <c r="J7503" s="31"/>
      <c r="K7503" s="180"/>
      <c r="L7503" s="40"/>
      <c r="M7503" s="14"/>
      <c r="N7503" s="16"/>
      <c r="O7503" s="49"/>
      <c r="P7503" s="64"/>
      <c r="Q7503" s="18"/>
      <c r="R7503" s="181">
        <f t="shared" si="1059"/>
        <v>0</v>
      </c>
      <c r="S7503" s="181">
        <f t="shared" si="1060"/>
        <v>0</v>
      </c>
      <c r="T7503" s="181">
        <f t="shared" si="1061"/>
        <v>0</v>
      </c>
      <c r="AQ7503" s="1">
        <f>COUNT(L$11:L7503)</f>
        <v>37</v>
      </c>
      <c r="AR7503" s="43">
        <f t="shared" si="1062"/>
        <v>40933</v>
      </c>
      <c r="AS7503" s="44">
        <f t="shared" si="1063"/>
        <v>89.120000000000019</v>
      </c>
      <c r="AT7503" s="10" t="str">
        <f t="shared" si="1064"/>
        <v/>
      </c>
      <c r="AU7503" s="20" t="str">
        <f t="shared" si="1065"/>
        <v/>
      </c>
      <c r="AV7503" s="42">
        <f t="shared" si="1066"/>
        <v>1</v>
      </c>
      <c r="AW7503" s="89">
        <f t="shared" si="1067"/>
        <v>0</v>
      </c>
      <c r="AX7503" s="168"/>
      <c r="AY7503" s="60"/>
      <c r="AZ7503" s="61"/>
      <c r="BB7503" s="61" t="str">
        <f>IF(Settings!I7499&lt;&gt;"",Settings!I7499,"")</f>
        <v/>
      </c>
    </row>
    <row r="7504" spans="2:54" x14ac:dyDescent="0.2">
      <c r="B7504" s="13"/>
      <c r="C7504" s="12"/>
      <c r="D7504" s="12"/>
      <c r="E7504" s="12"/>
      <c r="F7504" s="12"/>
      <c r="G7504" s="12"/>
      <c r="H7504" s="12"/>
      <c r="I7504" s="15"/>
      <c r="J7504" s="31"/>
      <c r="K7504" s="180"/>
      <c r="L7504" s="40"/>
      <c r="M7504" s="14"/>
      <c r="N7504" s="16"/>
      <c r="O7504" s="49"/>
      <c r="P7504" s="64"/>
      <c r="Q7504" s="18"/>
      <c r="R7504" s="181">
        <f t="shared" si="1059"/>
        <v>0</v>
      </c>
      <c r="S7504" s="181">
        <f t="shared" si="1060"/>
        <v>0</v>
      </c>
      <c r="T7504" s="181">
        <f t="shared" si="1061"/>
        <v>0</v>
      </c>
      <c r="AQ7504" s="1">
        <f>COUNT(L$11:L7504)</f>
        <v>37</v>
      </c>
      <c r="AR7504" s="43">
        <f t="shared" si="1062"/>
        <v>40933</v>
      </c>
      <c r="AS7504" s="44">
        <f t="shared" si="1063"/>
        <v>89.120000000000019</v>
      </c>
      <c r="AT7504" s="10" t="str">
        <f t="shared" si="1064"/>
        <v/>
      </c>
      <c r="AU7504" s="20" t="str">
        <f t="shared" si="1065"/>
        <v/>
      </c>
      <c r="AV7504" s="42">
        <f t="shared" si="1066"/>
        <v>1</v>
      </c>
      <c r="AW7504" s="89">
        <f t="shared" si="1067"/>
        <v>0</v>
      </c>
      <c r="AX7504" s="168"/>
      <c r="AY7504" s="60"/>
      <c r="AZ7504" s="61"/>
      <c r="BB7504" s="61" t="str">
        <f>IF(Settings!I7500&lt;&gt;"",Settings!I7500,"")</f>
        <v/>
      </c>
    </row>
    <row r="7505" spans="2:54" x14ac:dyDescent="0.2">
      <c r="B7505" s="13"/>
      <c r="C7505" s="12"/>
      <c r="D7505" s="12"/>
      <c r="E7505" s="12"/>
      <c r="F7505" s="12"/>
      <c r="G7505" s="12"/>
      <c r="H7505" s="12"/>
      <c r="I7505" s="15"/>
      <c r="J7505" s="31"/>
      <c r="K7505" s="180"/>
      <c r="L7505" s="40"/>
      <c r="M7505" s="14"/>
      <c r="N7505" s="16"/>
      <c r="O7505" s="49"/>
      <c r="P7505" s="64"/>
      <c r="Q7505" s="18"/>
      <c r="R7505" s="181">
        <f t="shared" si="1059"/>
        <v>0</v>
      </c>
      <c r="S7505" s="181">
        <f t="shared" si="1060"/>
        <v>0</v>
      </c>
      <c r="T7505" s="181">
        <f t="shared" si="1061"/>
        <v>0</v>
      </c>
      <c r="AQ7505" s="1">
        <f>COUNT(L$11:L7505)</f>
        <v>37</v>
      </c>
      <c r="AR7505" s="43">
        <f t="shared" si="1062"/>
        <v>40933</v>
      </c>
      <c r="AS7505" s="44">
        <f t="shared" si="1063"/>
        <v>89.120000000000019</v>
      </c>
      <c r="AT7505" s="10" t="str">
        <f t="shared" si="1064"/>
        <v/>
      </c>
      <c r="AU7505" s="20" t="str">
        <f t="shared" si="1065"/>
        <v/>
      </c>
      <c r="AV7505" s="42">
        <f t="shared" si="1066"/>
        <v>1</v>
      </c>
      <c r="AW7505" s="89">
        <f t="shared" si="1067"/>
        <v>0</v>
      </c>
      <c r="AX7505" s="168"/>
      <c r="AY7505" s="60"/>
      <c r="AZ7505" s="61"/>
      <c r="BB7505" s="61" t="str">
        <f>IF(Settings!I7501&lt;&gt;"",Settings!I7501,"")</f>
        <v/>
      </c>
    </row>
    <row r="7506" spans="2:54" x14ac:dyDescent="0.2">
      <c r="B7506" s="13"/>
      <c r="C7506" s="12"/>
      <c r="D7506" s="12"/>
      <c r="E7506" s="12"/>
      <c r="F7506" s="12"/>
      <c r="G7506" s="12"/>
      <c r="H7506" s="12"/>
      <c r="I7506" s="15"/>
      <c r="J7506" s="31"/>
      <c r="K7506" s="180"/>
      <c r="L7506" s="40"/>
      <c r="M7506" s="14"/>
      <c r="N7506" s="16"/>
      <c r="O7506" s="49"/>
      <c r="P7506" s="64"/>
      <c r="Q7506" s="18"/>
      <c r="R7506" s="181">
        <f t="shared" si="1059"/>
        <v>0</v>
      </c>
      <c r="S7506" s="181">
        <f t="shared" si="1060"/>
        <v>0</v>
      </c>
      <c r="T7506" s="181">
        <f t="shared" si="1061"/>
        <v>0</v>
      </c>
      <c r="AQ7506" s="1">
        <f>COUNT(L$11:L7506)</f>
        <v>37</v>
      </c>
      <c r="AR7506" s="43">
        <f t="shared" si="1062"/>
        <v>40933</v>
      </c>
      <c r="AS7506" s="44">
        <f t="shared" si="1063"/>
        <v>89.120000000000019</v>
      </c>
      <c r="AT7506" s="10" t="str">
        <f t="shared" si="1064"/>
        <v/>
      </c>
      <c r="AU7506" s="20" t="str">
        <f t="shared" si="1065"/>
        <v/>
      </c>
      <c r="AV7506" s="42">
        <f t="shared" si="1066"/>
        <v>1</v>
      </c>
      <c r="AW7506" s="89">
        <f t="shared" si="1067"/>
        <v>0</v>
      </c>
      <c r="AX7506" s="168"/>
      <c r="AY7506" s="60"/>
      <c r="AZ7506" s="61"/>
      <c r="BB7506" s="61" t="str">
        <f>IF(Settings!I7502&lt;&gt;"",Settings!I7502,"")</f>
        <v/>
      </c>
    </row>
    <row r="7507" spans="2:54" x14ac:dyDescent="0.2">
      <c r="B7507" s="13"/>
      <c r="C7507" s="12"/>
      <c r="D7507" s="12"/>
      <c r="E7507" s="12"/>
      <c r="F7507" s="12"/>
      <c r="G7507" s="12"/>
      <c r="H7507" s="12"/>
      <c r="I7507" s="15"/>
      <c r="J7507" s="31"/>
      <c r="K7507" s="180"/>
      <c r="L7507" s="40"/>
      <c r="M7507" s="14"/>
      <c r="N7507" s="16"/>
      <c r="O7507" s="49"/>
      <c r="P7507" s="64"/>
      <c r="Q7507" s="18"/>
      <c r="R7507" s="181">
        <f t="shared" si="1059"/>
        <v>0</v>
      </c>
      <c r="S7507" s="181">
        <f t="shared" si="1060"/>
        <v>0</v>
      </c>
      <c r="T7507" s="181">
        <f t="shared" si="1061"/>
        <v>0</v>
      </c>
      <c r="AQ7507" s="1">
        <f>COUNT(L$11:L7507)</f>
        <v>37</v>
      </c>
      <c r="AR7507" s="43">
        <f t="shared" si="1062"/>
        <v>40933</v>
      </c>
      <c r="AS7507" s="44">
        <f t="shared" si="1063"/>
        <v>89.120000000000019</v>
      </c>
      <c r="AT7507" s="10" t="str">
        <f t="shared" si="1064"/>
        <v/>
      </c>
      <c r="AU7507" s="20" t="str">
        <f t="shared" si="1065"/>
        <v/>
      </c>
      <c r="AV7507" s="42">
        <f t="shared" si="1066"/>
        <v>1</v>
      </c>
      <c r="AW7507" s="89">
        <f t="shared" si="1067"/>
        <v>0</v>
      </c>
      <c r="AX7507" s="168"/>
      <c r="AY7507" s="60"/>
      <c r="AZ7507" s="61"/>
      <c r="BB7507" s="61" t="str">
        <f>IF(Settings!I7503&lt;&gt;"",Settings!I7503,"")</f>
        <v/>
      </c>
    </row>
    <row r="7508" spans="2:54" x14ac:dyDescent="0.2">
      <c r="B7508" s="13"/>
      <c r="C7508" s="12"/>
      <c r="D7508" s="12"/>
      <c r="E7508" s="12"/>
      <c r="F7508" s="12"/>
      <c r="G7508" s="12"/>
      <c r="H7508" s="12"/>
      <c r="I7508" s="15"/>
      <c r="J7508" s="31"/>
      <c r="K7508" s="180"/>
      <c r="L7508" s="40"/>
      <c r="M7508" s="14"/>
      <c r="N7508" s="16"/>
      <c r="O7508" s="49"/>
      <c r="P7508" s="64"/>
      <c r="Q7508" s="18"/>
      <c r="R7508" s="181">
        <f t="shared" si="1059"/>
        <v>0</v>
      </c>
      <c r="S7508" s="181">
        <f t="shared" si="1060"/>
        <v>0</v>
      </c>
      <c r="T7508" s="181">
        <f t="shared" si="1061"/>
        <v>0</v>
      </c>
      <c r="AQ7508" s="1">
        <f>COUNT(L$11:L7508)</f>
        <v>37</v>
      </c>
      <c r="AR7508" s="43">
        <f t="shared" si="1062"/>
        <v>40933</v>
      </c>
      <c r="AS7508" s="44">
        <f t="shared" si="1063"/>
        <v>89.120000000000019</v>
      </c>
      <c r="AT7508" s="10" t="str">
        <f t="shared" si="1064"/>
        <v/>
      </c>
      <c r="AU7508" s="20" t="str">
        <f t="shared" si="1065"/>
        <v/>
      </c>
      <c r="AV7508" s="42">
        <f t="shared" si="1066"/>
        <v>1</v>
      </c>
      <c r="AW7508" s="89">
        <f t="shared" si="1067"/>
        <v>0</v>
      </c>
      <c r="AX7508" s="168"/>
      <c r="AY7508" s="60"/>
      <c r="AZ7508" s="61"/>
      <c r="BB7508" s="61" t="str">
        <f>IF(Settings!I7504&lt;&gt;"",Settings!I7504,"")</f>
        <v/>
      </c>
    </row>
    <row r="7509" spans="2:54" x14ac:dyDescent="0.2">
      <c r="B7509" s="13"/>
      <c r="C7509" s="12"/>
      <c r="D7509" s="12"/>
      <c r="E7509" s="12"/>
      <c r="F7509" s="12"/>
      <c r="G7509" s="12"/>
      <c r="H7509" s="12"/>
      <c r="I7509" s="15"/>
      <c r="J7509" s="31"/>
      <c r="K7509" s="180"/>
      <c r="L7509" s="40"/>
      <c r="M7509" s="14"/>
      <c r="N7509" s="16"/>
      <c r="O7509" s="49"/>
      <c r="P7509" s="64"/>
      <c r="Q7509" s="18"/>
      <c r="R7509" s="181">
        <f t="shared" si="1059"/>
        <v>0</v>
      </c>
      <c r="S7509" s="181">
        <f t="shared" si="1060"/>
        <v>0</v>
      </c>
      <c r="T7509" s="181">
        <f t="shared" si="1061"/>
        <v>0</v>
      </c>
      <c r="AQ7509" s="1">
        <f>COUNT(L$11:L7509)</f>
        <v>37</v>
      </c>
      <c r="AR7509" s="43">
        <f t="shared" si="1062"/>
        <v>40933</v>
      </c>
      <c r="AS7509" s="44">
        <f t="shared" si="1063"/>
        <v>89.120000000000019</v>
      </c>
      <c r="AT7509" s="10" t="str">
        <f t="shared" si="1064"/>
        <v/>
      </c>
      <c r="AU7509" s="20" t="str">
        <f t="shared" si="1065"/>
        <v/>
      </c>
      <c r="AV7509" s="42">
        <f t="shared" si="1066"/>
        <v>1</v>
      </c>
      <c r="AW7509" s="89">
        <f t="shared" si="1067"/>
        <v>0</v>
      </c>
      <c r="AX7509" s="168"/>
      <c r="AY7509" s="60"/>
      <c r="AZ7509" s="61"/>
      <c r="BB7509" s="61" t="str">
        <f>IF(Settings!I7505&lt;&gt;"",Settings!I7505,"")</f>
        <v/>
      </c>
    </row>
    <row r="7510" spans="2:54" x14ac:dyDescent="0.2">
      <c r="B7510" s="13"/>
      <c r="C7510" s="12"/>
      <c r="D7510" s="12"/>
      <c r="E7510" s="12"/>
      <c r="F7510" s="12"/>
      <c r="G7510" s="12"/>
      <c r="H7510" s="12"/>
      <c r="I7510" s="15"/>
      <c r="J7510" s="31"/>
      <c r="K7510" s="180"/>
      <c r="L7510" s="40"/>
      <c r="M7510" s="14"/>
      <c r="N7510" s="16"/>
      <c r="O7510" s="49"/>
      <c r="P7510" s="64"/>
      <c r="Q7510" s="18"/>
      <c r="R7510" s="181">
        <f t="shared" si="1059"/>
        <v>0</v>
      </c>
      <c r="S7510" s="181">
        <f t="shared" si="1060"/>
        <v>0</v>
      </c>
      <c r="T7510" s="181">
        <f t="shared" si="1061"/>
        <v>0</v>
      </c>
      <c r="AQ7510" s="1">
        <f>COUNT(L$11:L7510)</f>
        <v>37</v>
      </c>
      <c r="AR7510" s="43">
        <f t="shared" si="1062"/>
        <v>40933</v>
      </c>
      <c r="AS7510" s="44">
        <f t="shared" si="1063"/>
        <v>89.120000000000019</v>
      </c>
      <c r="AT7510" s="10" t="str">
        <f t="shared" si="1064"/>
        <v/>
      </c>
      <c r="AU7510" s="20" t="str">
        <f t="shared" si="1065"/>
        <v/>
      </c>
      <c r="AV7510" s="42">
        <f t="shared" si="1066"/>
        <v>1</v>
      </c>
      <c r="AW7510" s="89">
        <f t="shared" si="1067"/>
        <v>0</v>
      </c>
      <c r="AX7510" s="168"/>
      <c r="AY7510" s="60"/>
      <c r="AZ7510" s="61"/>
      <c r="BB7510" s="61" t="str">
        <f>IF(Settings!I7506&lt;&gt;"",Settings!I7506,"")</f>
        <v/>
      </c>
    </row>
    <row r="7511" spans="2:54" x14ac:dyDescent="0.2">
      <c r="B7511" s="13"/>
      <c r="C7511" s="12"/>
      <c r="D7511" s="12"/>
      <c r="E7511" s="12"/>
      <c r="F7511" s="12"/>
      <c r="G7511" s="12"/>
      <c r="H7511" s="12"/>
      <c r="I7511" s="15"/>
      <c r="J7511" s="31"/>
      <c r="K7511" s="180"/>
      <c r="L7511" s="40"/>
      <c r="M7511" s="14"/>
      <c r="N7511" s="16"/>
      <c r="O7511" s="49"/>
      <c r="P7511" s="64"/>
      <c r="Q7511" s="18"/>
      <c r="R7511" s="181">
        <f t="shared" si="1059"/>
        <v>0</v>
      </c>
      <c r="S7511" s="181">
        <f t="shared" si="1060"/>
        <v>0</v>
      </c>
      <c r="T7511" s="181">
        <f t="shared" si="1061"/>
        <v>0</v>
      </c>
      <c r="AQ7511" s="1">
        <f>COUNT(L$11:L7511)</f>
        <v>37</v>
      </c>
      <c r="AR7511" s="43">
        <f t="shared" si="1062"/>
        <v>40933</v>
      </c>
      <c r="AS7511" s="44">
        <f t="shared" si="1063"/>
        <v>89.120000000000019</v>
      </c>
      <c r="AT7511" s="10" t="str">
        <f t="shared" si="1064"/>
        <v/>
      </c>
      <c r="AU7511" s="20" t="str">
        <f t="shared" si="1065"/>
        <v/>
      </c>
      <c r="AV7511" s="42">
        <f t="shared" si="1066"/>
        <v>1</v>
      </c>
      <c r="AW7511" s="89">
        <f t="shared" si="1067"/>
        <v>0</v>
      </c>
      <c r="AX7511" s="168"/>
      <c r="AY7511" s="60"/>
      <c r="AZ7511" s="61"/>
      <c r="BB7511" s="61" t="str">
        <f>IF(Settings!I7507&lt;&gt;"",Settings!I7507,"")</f>
        <v/>
      </c>
    </row>
    <row r="7512" spans="2:54" x14ac:dyDescent="0.2">
      <c r="B7512" s="13"/>
      <c r="C7512" s="12"/>
      <c r="D7512" s="12"/>
      <c r="E7512" s="12"/>
      <c r="F7512" s="12"/>
      <c r="G7512" s="12"/>
      <c r="H7512" s="12"/>
      <c r="I7512" s="15"/>
      <c r="J7512" s="31"/>
      <c r="K7512" s="180"/>
      <c r="L7512" s="40"/>
      <c r="M7512" s="14"/>
      <c r="N7512" s="16"/>
      <c r="O7512" s="49"/>
      <c r="P7512" s="64"/>
      <c r="Q7512" s="18"/>
      <c r="R7512" s="181">
        <f t="shared" si="1059"/>
        <v>0</v>
      </c>
      <c r="S7512" s="181">
        <f t="shared" si="1060"/>
        <v>0</v>
      </c>
      <c r="T7512" s="181">
        <f t="shared" si="1061"/>
        <v>0</v>
      </c>
      <c r="AQ7512" s="1">
        <f>COUNT(L$11:L7512)</f>
        <v>37</v>
      </c>
      <c r="AR7512" s="43">
        <f t="shared" si="1062"/>
        <v>40933</v>
      </c>
      <c r="AS7512" s="44">
        <f t="shared" si="1063"/>
        <v>89.120000000000019</v>
      </c>
      <c r="AT7512" s="10" t="str">
        <f t="shared" si="1064"/>
        <v/>
      </c>
      <c r="AU7512" s="20" t="str">
        <f t="shared" si="1065"/>
        <v/>
      </c>
      <c r="AV7512" s="42">
        <f t="shared" si="1066"/>
        <v>1</v>
      </c>
      <c r="AW7512" s="89">
        <f t="shared" si="1067"/>
        <v>0</v>
      </c>
      <c r="AX7512" s="168"/>
      <c r="AY7512" s="60"/>
      <c r="AZ7512" s="61"/>
      <c r="BB7512" s="61" t="str">
        <f>IF(Settings!I7508&lt;&gt;"",Settings!I7508,"")</f>
        <v/>
      </c>
    </row>
    <row r="7513" spans="2:54" x14ac:dyDescent="0.2">
      <c r="B7513" s="13"/>
      <c r="C7513" s="12"/>
      <c r="D7513" s="12"/>
      <c r="E7513" s="12"/>
      <c r="F7513" s="12"/>
      <c r="G7513" s="12"/>
      <c r="H7513" s="12"/>
      <c r="I7513" s="15"/>
      <c r="J7513" s="31"/>
      <c r="K7513" s="180"/>
      <c r="L7513" s="40"/>
      <c r="M7513" s="14"/>
      <c r="N7513" s="16"/>
      <c r="O7513" s="49"/>
      <c r="P7513" s="64"/>
      <c r="Q7513" s="18"/>
      <c r="R7513" s="181">
        <f t="shared" si="1059"/>
        <v>0</v>
      </c>
      <c r="S7513" s="181">
        <f t="shared" si="1060"/>
        <v>0</v>
      </c>
      <c r="T7513" s="181">
        <f t="shared" si="1061"/>
        <v>0</v>
      </c>
      <c r="AQ7513" s="1">
        <f>COUNT(L$11:L7513)</f>
        <v>37</v>
      </c>
      <c r="AR7513" s="43">
        <f t="shared" si="1062"/>
        <v>40933</v>
      </c>
      <c r="AS7513" s="44">
        <f t="shared" si="1063"/>
        <v>89.120000000000019</v>
      </c>
      <c r="AT7513" s="10" t="str">
        <f t="shared" si="1064"/>
        <v/>
      </c>
      <c r="AU7513" s="20" t="str">
        <f t="shared" si="1065"/>
        <v/>
      </c>
      <c r="AV7513" s="42">
        <f t="shared" si="1066"/>
        <v>1</v>
      </c>
      <c r="AW7513" s="89">
        <f t="shared" si="1067"/>
        <v>0</v>
      </c>
      <c r="AX7513" s="168"/>
      <c r="AY7513" s="60"/>
      <c r="AZ7513" s="61"/>
      <c r="BB7513" s="61" t="str">
        <f>IF(Settings!I7509&lt;&gt;"",Settings!I7509,"")</f>
        <v/>
      </c>
    </row>
    <row r="7514" spans="2:54" x14ac:dyDescent="0.2">
      <c r="B7514" s="13"/>
      <c r="C7514" s="12"/>
      <c r="D7514" s="12"/>
      <c r="E7514" s="12"/>
      <c r="F7514" s="12"/>
      <c r="G7514" s="12"/>
      <c r="H7514" s="12"/>
      <c r="I7514" s="15"/>
      <c r="J7514" s="31"/>
      <c r="K7514" s="180"/>
      <c r="L7514" s="40"/>
      <c r="M7514" s="14"/>
      <c r="N7514" s="16"/>
      <c r="O7514" s="49"/>
      <c r="P7514" s="64"/>
      <c r="Q7514" s="18"/>
      <c r="R7514" s="181">
        <f t="shared" si="1059"/>
        <v>0</v>
      </c>
      <c r="S7514" s="181">
        <f t="shared" si="1060"/>
        <v>0</v>
      </c>
      <c r="T7514" s="181">
        <f t="shared" si="1061"/>
        <v>0</v>
      </c>
      <c r="AQ7514" s="1">
        <f>COUNT(L$11:L7514)</f>
        <v>37</v>
      </c>
      <c r="AR7514" s="43">
        <f t="shared" si="1062"/>
        <v>40933</v>
      </c>
      <c r="AS7514" s="44">
        <f t="shared" si="1063"/>
        <v>89.120000000000019</v>
      </c>
      <c r="AT7514" s="10" t="str">
        <f t="shared" si="1064"/>
        <v/>
      </c>
      <c r="AU7514" s="20" t="str">
        <f t="shared" si="1065"/>
        <v/>
      </c>
      <c r="AV7514" s="42">
        <f t="shared" si="1066"/>
        <v>1</v>
      </c>
      <c r="AW7514" s="89">
        <f t="shared" si="1067"/>
        <v>0</v>
      </c>
      <c r="AX7514" s="168"/>
      <c r="AY7514" s="60"/>
      <c r="AZ7514" s="61"/>
      <c r="BB7514" s="61" t="str">
        <f>IF(Settings!I7510&lt;&gt;"",Settings!I7510,"")</f>
        <v/>
      </c>
    </row>
    <row r="7515" spans="2:54" x14ac:dyDescent="0.2">
      <c r="B7515" s="13"/>
      <c r="C7515" s="12"/>
      <c r="D7515" s="12"/>
      <c r="E7515" s="12"/>
      <c r="F7515" s="12"/>
      <c r="G7515" s="12"/>
      <c r="H7515" s="12"/>
      <c r="I7515" s="15"/>
      <c r="J7515" s="31"/>
      <c r="K7515" s="180"/>
      <c r="L7515" s="40"/>
      <c r="M7515" s="14"/>
      <c r="N7515" s="16"/>
      <c r="O7515" s="49"/>
      <c r="P7515" s="64"/>
      <c r="Q7515" s="18"/>
      <c r="R7515" s="181">
        <f t="shared" si="1059"/>
        <v>0</v>
      </c>
      <c r="S7515" s="181">
        <f t="shared" si="1060"/>
        <v>0</v>
      </c>
      <c r="T7515" s="181">
        <f t="shared" si="1061"/>
        <v>0</v>
      </c>
      <c r="AQ7515" s="1">
        <f>COUNT(L$11:L7515)</f>
        <v>37</v>
      </c>
      <c r="AR7515" s="43">
        <f t="shared" si="1062"/>
        <v>40933</v>
      </c>
      <c r="AS7515" s="44">
        <f t="shared" si="1063"/>
        <v>89.120000000000019</v>
      </c>
      <c r="AT7515" s="10" t="str">
        <f t="shared" si="1064"/>
        <v/>
      </c>
      <c r="AU7515" s="20" t="str">
        <f t="shared" si="1065"/>
        <v/>
      </c>
      <c r="AV7515" s="42">
        <f t="shared" si="1066"/>
        <v>1</v>
      </c>
      <c r="AW7515" s="89">
        <f t="shared" si="1067"/>
        <v>0</v>
      </c>
      <c r="AX7515" s="168"/>
      <c r="AY7515" s="60"/>
      <c r="AZ7515" s="61"/>
      <c r="BB7515" s="61" t="str">
        <f>IF(Settings!I7511&lt;&gt;"",Settings!I7511,"")</f>
        <v/>
      </c>
    </row>
    <row r="7516" spans="2:54" x14ac:dyDescent="0.2">
      <c r="B7516" s="13"/>
      <c r="C7516" s="12"/>
      <c r="D7516" s="12"/>
      <c r="E7516" s="12"/>
      <c r="F7516" s="12"/>
      <c r="G7516" s="12"/>
      <c r="H7516" s="12"/>
      <c r="I7516" s="15"/>
      <c r="J7516" s="31"/>
      <c r="K7516" s="180"/>
      <c r="L7516" s="40"/>
      <c r="M7516" s="14"/>
      <c r="N7516" s="16"/>
      <c r="O7516" s="49"/>
      <c r="P7516" s="64"/>
      <c r="Q7516" s="18"/>
      <c r="R7516" s="181">
        <f t="shared" si="1059"/>
        <v>0</v>
      </c>
      <c r="S7516" s="181">
        <f t="shared" si="1060"/>
        <v>0</v>
      </c>
      <c r="T7516" s="181">
        <f t="shared" si="1061"/>
        <v>0</v>
      </c>
      <c r="AQ7516" s="1">
        <f>COUNT(L$11:L7516)</f>
        <v>37</v>
      </c>
      <c r="AR7516" s="43">
        <f t="shared" si="1062"/>
        <v>40933</v>
      </c>
      <c r="AS7516" s="44">
        <f t="shared" si="1063"/>
        <v>89.120000000000019</v>
      </c>
      <c r="AT7516" s="10" t="str">
        <f t="shared" si="1064"/>
        <v/>
      </c>
      <c r="AU7516" s="20" t="str">
        <f t="shared" si="1065"/>
        <v/>
      </c>
      <c r="AV7516" s="42">
        <f t="shared" si="1066"/>
        <v>1</v>
      </c>
      <c r="AW7516" s="89">
        <f t="shared" si="1067"/>
        <v>0</v>
      </c>
      <c r="AX7516" s="168"/>
      <c r="AY7516" s="60"/>
      <c r="AZ7516" s="61"/>
      <c r="BB7516" s="61" t="str">
        <f>IF(Settings!I7512&lt;&gt;"",Settings!I7512,"")</f>
        <v/>
      </c>
    </row>
    <row r="7517" spans="2:54" x14ac:dyDescent="0.2">
      <c r="B7517" s="13"/>
      <c r="C7517" s="12"/>
      <c r="D7517" s="12"/>
      <c r="E7517" s="12"/>
      <c r="F7517" s="12"/>
      <c r="G7517" s="12"/>
      <c r="H7517" s="12"/>
      <c r="I7517" s="15"/>
      <c r="J7517" s="31"/>
      <c r="K7517" s="180"/>
      <c r="L7517" s="40"/>
      <c r="M7517" s="14"/>
      <c r="N7517" s="16"/>
      <c r="O7517" s="49"/>
      <c r="P7517" s="64"/>
      <c r="Q7517" s="18"/>
      <c r="R7517" s="181">
        <f t="shared" si="1059"/>
        <v>0</v>
      </c>
      <c r="S7517" s="181">
        <f t="shared" si="1060"/>
        <v>0</v>
      </c>
      <c r="T7517" s="181">
        <f t="shared" si="1061"/>
        <v>0</v>
      </c>
      <c r="AQ7517" s="1">
        <f>COUNT(L$11:L7517)</f>
        <v>37</v>
      </c>
      <c r="AR7517" s="43">
        <f t="shared" si="1062"/>
        <v>40933</v>
      </c>
      <c r="AS7517" s="44">
        <f t="shared" si="1063"/>
        <v>89.120000000000019</v>
      </c>
      <c r="AT7517" s="10" t="str">
        <f t="shared" si="1064"/>
        <v/>
      </c>
      <c r="AU7517" s="20" t="str">
        <f t="shared" si="1065"/>
        <v/>
      </c>
      <c r="AV7517" s="42">
        <f t="shared" si="1066"/>
        <v>1</v>
      </c>
      <c r="AW7517" s="89">
        <f t="shared" si="1067"/>
        <v>0</v>
      </c>
      <c r="AX7517" s="168"/>
      <c r="AY7517" s="60"/>
      <c r="AZ7517" s="61"/>
      <c r="BB7517" s="61" t="str">
        <f>IF(Settings!I7513&lt;&gt;"",Settings!I7513,"")</f>
        <v/>
      </c>
    </row>
    <row r="7518" spans="2:54" x14ac:dyDescent="0.2">
      <c r="B7518" s="13"/>
      <c r="C7518" s="12"/>
      <c r="D7518" s="12"/>
      <c r="E7518" s="12"/>
      <c r="F7518" s="12"/>
      <c r="G7518" s="12"/>
      <c r="H7518" s="12"/>
      <c r="I7518" s="15"/>
      <c r="J7518" s="31"/>
      <c r="K7518" s="180"/>
      <c r="L7518" s="40"/>
      <c r="M7518" s="14"/>
      <c r="N7518" s="16"/>
      <c r="O7518" s="49"/>
      <c r="P7518" s="64"/>
      <c r="Q7518" s="18"/>
      <c r="R7518" s="181">
        <f t="shared" si="1059"/>
        <v>0</v>
      </c>
      <c r="S7518" s="181">
        <f t="shared" si="1060"/>
        <v>0</v>
      </c>
      <c r="T7518" s="181">
        <f t="shared" si="1061"/>
        <v>0</v>
      </c>
      <c r="AQ7518" s="1">
        <f>COUNT(L$11:L7518)</f>
        <v>37</v>
      </c>
      <c r="AR7518" s="43">
        <f t="shared" si="1062"/>
        <v>40933</v>
      </c>
      <c r="AS7518" s="44">
        <f t="shared" si="1063"/>
        <v>89.120000000000019</v>
      </c>
      <c r="AT7518" s="10" t="str">
        <f t="shared" si="1064"/>
        <v/>
      </c>
      <c r="AU7518" s="20" t="str">
        <f t="shared" si="1065"/>
        <v/>
      </c>
      <c r="AV7518" s="42">
        <f t="shared" si="1066"/>
        <v>1</v>
      </c>
      <c r="AW7518" s="89">
        <f t="shared" si="1067"/>
        <v>0</v>
      </c>
      <c r="AX7518" s="168"/>
      <c r="AY7518" s="60"/>
      <c r="AZ7518" s="61"/>
      <c r="BB7518" s="61" t="str">
        <f>IF(Settings!I7514&lt;&gt;"",Settings!I7514,"")</f>
        <v/>
      </c>
    </row>
    <row r="7519" spans="2:54" x14ac:dyDescent="0.2">
      <c r="B7519" s="13"/>
      <c r="C7519" s="12"/>
      <c r="D7519" s="12"/>
      <c r="E7519" s="12"/>
      <c r="F7519" s="12"/>
      <c r="G7519" s="12"/>
      <c r="H7519" s="12"/>
      <c r="I7519" s="15"/>
      <c r="J7519" s="31"/>
      <c r="K7519" s="180"/>
      <c r="L7519" s="40"/>
      <c r="M7519" s="14"/>
      <c r="N7519" s="16"/>
      <c r="O7519" s="49"/>
      <c r="P7519" s="64"/>
      <c r="Q7519" s="18"/>
      <c r="R7519" s="181">
        <f t="shared" si="1059"/>
        <v>0</v>
      </c>
      <c r="S7519" s="181">
        <f t="shared" si="1060"/>
        <v>0</v>
      </c>
      <c r="T7519" s="181">
        <f t="shared" si="1061"/>
        <v>0</v>
      </c>
      <c r="AQ7519" s="1">
        <f>COUNT(L$11:L7519)</f>
        <v>37</v>
      </c>
      <c r="AR7519" s="43">
        <f t="shared" si="1062"/>
        <v>40933</v>
      </c>
      <c r="AS7519" s="44">
        <f t="shared" si="1063"/>
        <v>89.120000000000019</v>
      </c>
      <c r="AT7519" s="10" t="str">
        <f t="shared" si="1064"/>
        <v/>
      </c>
      <c r="AU7519" s="20" t="str">
        <f t="shared" si="1065"/>
        <v/>
      </c>
      <c r="AV7519" s="42">
        <f t="shared" si="1066"/>
        <v>1</v>
      </c>
      <c r="AW7519" s="89">
        <f t="shared" si="1067"/>
        <v>0</v>
      </c>
      <c r="AX7519" s="168"/>
      <c r="AY7519" s="60"/>
      <c r="AZ7519" s="61"/>
      <c r="BB7519" s="61" t="str">
        <f>IF(Settings!I7515&lt;&gt;"",Settings!I7515,"")</f>
        <v/>
      </c>
    </row>
    <row r="7520" spans="2:54" x14ac:dyDescent="0.2">
      <c r="B7520" s="13"/>
      <c r="C7520" s="12"/>
      <c r="D7520" s="12"/>
      <c r="E7520" s="12"/>
      <c r="F7520" s="12"/>
      <c r="G7520" s="12"/>
      <c r="H7520" s="12"/>
      <c r="I7520" s="15"/>
      <c r="J7520" s="31"/>
      <c r="K7520" s="180"/>
      <c r="L7520" s="40"/>
      <c r="M7520" s="14"/>
      <c r="N7520" s="16"/>
      <c r="O7520" s="49"/>
      <c r="P7520" s="64"/>
      <c r="Q7520" s="18"/>
      <c r="R7520" s="181">
        <f t="shared" si="1059"/>
        <v>0</v>
      </c>
      <c r="S7520" s="181">
        <f t="shared" si="1060"/>
        <v>0</v>
      </c>
      <c r="T7520" s="181">
        <f t="shared" si="1061"/>
        <v>0</v>
      </c>
      <c r="AQ7520" s="1">
        <f>COUNT(L$11:L7520)</f>
        <v>37</v>
      </c>
      <c r="AR7520" s="43">
        <f t="shared" si="1062"/>
        <v>40933</v>
      </c>
      <c r="AS7520" s="44">
        <f t="shared" si="1063"/>
        <v>89.120000000000019</v>
      </c>
      <c r="AT7520" s="10" t="str">
        <f t="shared" si="1064"/>
        <v/>
      </c>
      <c r="AU7520" s="20" t="str">
        <f t="shared" si="1065"/>
        <v/>
      </c>
      <c r="AV7520" s="42">
        <f t="shared" si="1066"/>
        <v>1</v>
      </c>
      <c r="AW7520" s="89">
        <f t="shared" si="1067"/>
        <v>0</v>
      </c>
      <c r="AX7520" s="168"/>
      <c r="AY7520" s="60"/>
      <c r="AZ7520" s="61"/>
      <c r="BB7520" s="61" t="str">
        <f>IF(Settings!I7516&lt;&gt;"",Settings!I7516,"")</f>
        <v/>
      </c>
    </row>
    <row r="7521" spans="2:54" x14ac:dyDescent="0.2">
      <c r="B7521" s="13"/>
      <c r="C7521" s="12"/>
      <c r="D7521" s="12"/>
      <c r="E7521" s="12"/>
      <c r="F7521" s="12"/>
      <c r="G7521" s="12"/>
      <c r="H7521" s="12"/>
      <c r="I7521" s="15"/>
      <c r="J7521" s="31"/>
      <c r="K7521" s="180"/>
      <c r="L7521" s="40"/>
      <c r="M7521" s="14"/>
      <c r="N7521" s="16"/>
      <c r="O7521" s="49"/>
      <c r="P7521" s="64"/>
      <c r="Q7521" s="18"/>
      <c r="R7521" s="181">
        <f t="shared" si="1059"/>
        <v>0</v>
      </c>
      <c r="S7521" s="181">
        <f t="shared" si="1060"/>
        <v>0</v>
      </c>
      <c r="T7521" s="181">
        <f t="shared" si="1061"/>
        <v>0</v>
      </c>
      <c r="AQ7521" s="1">
        <f>COUNT(L$11:L7521)</f>
        <v>37</v>
      </c>
      <c r="AR7521" s="43">
        <f t="shared" si="1062"/>
        <v>40933</v>
      </c>
      <c r="AS7521" s="44">
        <f t="shared" si="1063"/>
        <v>89.120000000000019</v>
      </c>
      <c r="AT7521" s="10" t="str">
        <f t="shared" si="1064"/>
        <v/>
      </c>
      <c r="AU7521" s="20" t="str">
        <f t="shared" si="1065"/>
        <v/>
      </c>
      <c r="AV7521" s="42">
        <f t="shared" si="1066"/>
        <v>1</v>
      </c>
      <c r="AW7521" s="89">
        <f t="shared" si="1067"/>
        <v>0</v>
      </c>
      <c r="AX7521" s="168"/>
      <c r="AY7521" s="60"/>
      <c r="AZ7521" s="61"/>
      <c r="BB7521" s="61" t="str">
        <f>IF(Settings!I7517&lt;&gt;"",Settings!I7517,"")</f>
        <v/>
      </c>
    </row>
    <row r="7522" spans="2:54" x14ac:dyDescent="0.2">
      <c r="B7522" s="13"/>
      <c r="C7522" s="12"/>
      <c r="D7522" s="12"/>
      <c r="E7522" s="12"/>
      <c r="F7522" s="12"/>
      <c r="G7522" s="12"/>
      <c r="H7522" s="12"/>
      <c r="I7522" s="15"/>
      <c r="J7522" s="31"/>
      <c r="K7522" s="180"/>
      <c r="L7522" s="40"/>
      <c r="M7522" s="14"/>
      <c r="N7522" s="16"/>
      <c r="O7522" s="49"/>
      <c r="P7522" s="64"/>
      <c r="Q7522" s="18"/>
      <c r="R7522" s="181">
        <f t="shared" si="1059"/>
        <v>0</v>
      </c>
      <c r="S7522" s="181">
        <f t="shared" si="1060"/>
        <v>0</v>
      </c>
      <c r="T7522" s="181">
        <f t="shared" si="1061"/>
        <v>0</v>
      </c>
      <c r="AQ7522" s="1">
        <f>COUNT(L$11:L7522)</f>
        <v>37</v>
      </c>
      <c r="AR7522" s="43">
        <f t="shared" si="1062"/>
        <v>40933</v>
      </c>
      <c r="AS7522" s="44">
        <f t="shared" si="1063"/>
        <v>89.120000000000019</v>
      </c>
      <c r="AT7522" s="10" t="str">
        <f t="shared" si="1064"/>
        <v/>
      </c>
      <c r="AU7522" s="20" t="str">
        <f t="shared" si="1065"/>
        <v/>
      </c>
      <c r="AV7522" s="42">
        <f t="shared" si="1066"/>
        <v>1</v>
      </c>
      <c r="AW7522" s="89">
        <f t="shared" si="1067"/>
        <v>0</v>
      </c>
      <c r="AX7522" s="168"/>
      <c r="AY7522" s="60"/>
      <c r="AZ7522" s="61"/>
      <c r="BB7522" s="61" t="str">
        <f>IF(Settings!I7518&lt;&gt;"",Settings!I7518,"")</f>
        <v/>
      </c>
    </row>
    <row r="7523" spans="2:54" x14ac:dyDescent="0.2">
      <c r="B7523" s="13"/>
      <c r="C7523" s="12"/>
      <c r="D7523" s="12"/>
      <c r="E7523" s="12"/>
      <c r="F7523" s="12"/>
      <c r="G7523" s="12"/>
      <c r="H7523" s="12"/>
      <c r="I7523" s="15"/>
      <c r="J7523" s="31"/>
      <c r="K7523" s="180"/>
      <c r="L7523" s="40"/>
      <c r="M7523" s="14"/>
      <c r="N7523" s="16"/>
      <c r="O7523" s="49"/>
      <c r="P7523" s="64"/>
      <c r="Q7523" s="18"/>
      <c r="R7523" s="181">
        <f t="shared" si="1059"/>
        <v>0</v>
      </c>
      <c r="S7523" s="181">
        <f t="shared" si="1060"/>
        <v>0</v>
      </c>
      <c r="T7523" s="181">
        <f t="shared" si="1061"/>
        <v>0</v>
      </c>
      <c r="AQ7523" s="1">
        <f>COUNT(L$11:L7523)</f>
        <v>37</v>
      </c>
      <c r="AR7523" s="43">
        <f t="shared" si="1062"/>
        <v>40933</v>
      </c>
      <c r="AS7523" s="44">
        <f t="shared" si="1063"/>
        <v>89.120000000000019</v>
      </c>
      <c r="AT7523" s="10" t="str">
        <f t="shared" si="1064"/>
        <v/>
      </c>
      <c r="AU7523" s="20" t="str">
        <f t="shared" si="1065"/>
        <v/>
      </c>
      <c r="AV7523" s="42">
        <f t="shared" si="1066"/>
        <v>1</v>
      </c>
      <c r="AW7523" s="89">
        <f t="shared" si="1067"/>
        <v>0</v>
      </c>
      <c r="AX7523" s="168"/>
      <c r="AY7523" s="60"/>
      <c r="AZ7523" s="61"/>
      <c r="BB7523" s="61" t="str">
        <f>IF(Settings!I7519&lt;&gt;"",Settings!I7519,"")</f>
        <v/>
      </c>
    </row>
    <row r="7524" spans="2:54" x14ac:dyDescent="0.2">
      <c r="B7524" s="13"/>
      <c r="C7524" s="12"/>
      <c r="D7524" s="12"/>
      <c r="E7524" s="12"/>
      <c r="F7524" s="12"/>
      <c r="G7524" s="12"/>
      <c r="H7524" s="12"/>
      <c r="I7524" s="15"/>
      <c r="J7524" s="31"/>
      <c r="K7524" s="180"/>
      <c r="L7524" s="40"/>
      <c r="M7524" s="14"/>
      <c r="N7524" s="16"/>
      <c r="O7524" s="49"/>
      <c r="P7524" s="64"/>
      <c r="Q7524" s="18"/>
      <c r="R7524" s="181">
        <f t="shared" si="1059"/>
        <v>0</v>
      </c>
      <c r="S7524" s="181">
        <f t="shared" si="1060"/>
        <v>0</v>
      </c>
      <c r="T7524" s="181">
        <f t="shared" si="1061"/>
        <v>0</v>
      </c>
      <c r="AQ7524" s="1">
        <f>COUNT(L$11:L7524)</f>
        <v>37</v>
      </c>
      <c r="AR7524" s="43">
        <f t="shared" si="1062"/>
        <v>40933</v>
      </c>
      <c r="AS7524" s="44">
        <f t="shared" si="1063"/>
        <v>89.120000000000019</v>
      </c>
      <c r="AT7524" s="10" t="str">
        <f t="shared" si="1064"/>
        <v/>
      </c>
      <c r="AU7524" s="20" t="str">
        <f t="shared" si="1065"/>
        <v/>
      </c>
      <c r="AV7524" s="42">
        <f t="shared" si="1066"/>
        <v>1</v>
      </c>
      <c r="AW7524" s="89">
        <f t="shared" si="1067"/>
        <v>0</v>
      </c>
      <c r="AX7524" s="168"/>
      <c r="AY7524" s="60"/>
      <c r="AZ7524" s="61"/>
      <c r="BB7524" s="61" t="str">
        <f>IF(Settings!I7520&lt;&gt;"",Settings!I7520,"")</f>
        <v/>
      </c>
    </row>
    <row r="7525" spans="2:54" x14ac:dyDescent="0.2">
      <c r="B7525" s="13"/>
      <c r="C7525" s="12"/>
      <c r="D7525" s="12"/>
      <c r="E7525" s="12"/>
      <c r="F7525" s="12"/>
      <c r="G7525" s="12"/>
      <c r="H7525" s="12"/>
      <c r="I7525" s="15"/>
      <c r="J7525" s="31"/>
      <c r="K7525" s="180"/>
      <c r="L7525" s="40"/>
      <c r="M7525" s="14"/>
      <c r="N7525" s="16"/>
      <c r="O7525" s="49"/>
      <c r="P7525" s="64"/>
      <c r="Q7525" s="18"/>
      <c r="R7525" s="181">
        <f t="shared" si="1059"/>
        <v>0</v>
      </c>
      <c r="S7525" s="181">
        <f t="shared" si="1060"/>
        <v>0</v>
      </c>
      <c r="T7525" s="181">
        <f t="shared" si="1061"/>
        <v>0</v>
      </c>
      <c r="AQ7525" s="1">
        <f>COUNT(L$11:L7525)</f>
        <v>37</v>
      </c>
      <c r="AR7525" s="43">
        <f t="shared" si="1062"/>
        <v>40933</v>
      </c>
      <c r="AS7525" s="44">
        <f t="shared" si="1063"/>
        <v>89.120000000000019</v>
      </c>
      <c r="AT7525" s="10" t="str">
        <f t="shared" si="1064"/>
        <v/>
      </c>
      <c r="AU7525" s="20" t="str">
        <f t="shared" si="1065"/>
        <v/>
      </c>
      <c r="AV7525" s="42">
        <f t="shared" si="1066"/>
        <v>1</v>
      </c>
      <c r="AW7525" s="89">
        <f t="shared" si="1067"/>
        <v>0</v>
      </c>
      <c r="AX7525" s="168"/>
      <c r="AY7525" s="60"/>
      <c r="AZ7525" s="61"/>
      <c r="BB7525" s="61" t="str">
        <f>IF(Settings!I7521&lt;&gt;"",Settings!I7521,"")</f>
        <v/>
      </c>
    </row>
    <row r="7526" spans="2:54" x14ac:dyDescent="0.2">
      <c r="B7526" s="13"/>
      <c r="C7526" s="12"/>
      <c r="D7526" s="12"/>
      <c r="E7526" s="12"/>
      <c r="F7526" s="12"/>
      <c r="G7526" s="12"/>
      <c r="H7526" s="12"/>
      <c r="I7526" s="15"/>
      <c r="J7526" s="31"/>
      <c r="K7526" s="180"/>
      <c r="L7526" s="40"/>
      <c r="M7526" s="14"/>
      <c r="N7526" s="16"/>
      <c r="O7526" s="49"/>
      <c r="P7526" s="64"/>
      <c r="Q7526" s="18"/>
      <c r="R7526" s="181">
        <f t="shared" si="1059"/>
        <v>0</v>
      </c>
      <c r="S7526" s="181">
        <f t="shared" si="1060"/>
        <v>0</v>
      </c>
      <c r="T7526" s="181">
        <f t="shared" si="1061"/>
        <v>0</v>
      </c>
      <c r="AQ7526" s="1">
        <f>COUNT(L$11:L7526)</f>
        <v>37</v>
      </c>
      <c r="AR7526" s="43">
        <f t="shared" si="1062"/>
        <v>40933</v>
      </c>
      <c r="AS7526" s="44">
        <f t="shared" si="1063"/>
        <v>89.120000000000019</v>
      </c>
      <c r="AT7526" s="10" t="str">
        <f t="shared" si="1064"/>
        <v/>
      </c>
      <c r="AU7526" s="20" t="str">
        <f t="shared" si="1065"/>
        <v/>
      </c>
      <c r="AV7526" s="42">
        <f t="shared" si="1066"/>
        <v>1</v>
      </c>
      <c r="AW7526" s="89">
        <f t="shared" si="1067"/>
        <v>0</v>
      </c>
      <c r="AX7526" s="168"/>
      <c r="AY7526" s="60"/>
      <c r="AZ7526" s="61"/>
      <c r="BB7526" s="61" t="str">
        <f>IF(Settings!I7522&lt;&gt;"",Settings!I7522,"")</f>
        <v/>
      </c>
    </row>
    <row r="7527" spans="2:54" x14ac:dyDescent="0.2">
      <c r="B7527" s="13"/>
      <c r="C7527" s="12"/>
      <c r="D7527" s="12"/>
      <c r="E7527" s="12"/>
      <c r="F7527" s="12"/>
      <c r="G7527" s="12"/>
      <c r="H7527" s="12"/>
      <c r="I7527" s="15"/>
      <c r="J7527" s="31"/>
      <c r="K7527" s="180"/>
      <c r="L7527" s="40"/>
      <c r="M7527" s="14"/>
      <c r="N7527" s="16"/>
      <c r="O7527" s="49"/>
      <c r="P7527" s="64"/>
      <c r="Q7527" s="18"/>
      <c r="R7527" s="181">
        <f t="shared" si="1059"/>
        <v>0</v>
      </c>
      <c r="S7527" s="181">
        <f t="shared" si="1060"/>
        <v>0</v>
      </c>
      <c r="T7527" s="181">
        <f t="shared" si="1061"/>
        <v>0</v>
      </c>
      <c r="AQ7527" s="1">
        <f>COUNT(L$11:L7527)</f>
        <v>37</v>
      </c>
      <c r="AR7527" s="43">
        <f t="shared" si="1062"/>
        <v>40933</v>
      </c>
      <c r="AS7527" s="44">
        <f t="shared" si="1063"/>
        <v>89.120000000000019</v>
      </c>
      <c r="AT7527" s="10" t="str">
        <f t="shared" si="1064"/>
        <v/>
      </c>
      <c r="AU7527" s="20" t="str">
        <f t="shared" si="1065"/>
        <v/>
      </c>
      <c r="AV7527" s="42">
        <f t="shared" si="1066"/>
        <v>1</v>
      </c>
      <c r="AW7527" s="89">
        <f t="shared" si="1067"/>
        <v>0</v>
      </c>
      <c r="AX7527" s="168"/>
      <c r="AY7527" s="60"/>
      <c r="AZ7527" s="61"/>
      <c r="BB7527" s="61" t="str">
        <f>IF(Settings!I7523&lt;&gt;"",Settings!I7523,"")</f>
        <v/>
      </c>
    </row>
    <row r="7528" spans="2:54" x14ac:dyDescent="0.2">
      <c r="B7528" s="13"/>
      <c r="C7528" s="12"/>
      <c r="D7528" s="12"/>
      <c r="E7528" s="12"/>
      <c r="F7528" s="12"/>
      <c r="G7528" s="12"/>
      <c r="H7528" s="12"/>
      <c r="I7528" s="15"/>
      <c r="J7528" s="31"/>
      <c r="K7528" s="180"/>
      <c r="L7528" s="40"/>
      <c r="M7528" s="14"/>
      <c r="N7528" s="16"/>
      <c r="O7528" s="49"/>
      <c r="P7528" s="64"/>
      <c r="Q7528" s="18"/>
      <c r="R7528" s="181">
        <f t="shared" si="1059"/>
        <v>0</v>
      </c>
      <c r="S7528" s="181">
        <f t="shared" si="1060"/>
        <v>0</v>
      </c>
      <c r="T7528" s="181">
        <f t="shared" si="1061"/>
        <v>0</v>
      </c>
      <c r="AQ7528" s="1">
        <f>COUNT(L$11:L7528)</f>
        <v>37</v>
      </c>
      <c r="AR7528" s="43">
        <f t="shared" si="1062"/>
        <v>40933</v>
      </c>
      <c r="AS7528" s="44">
        <f t="shared" si="1063"/>
        <v>89.120000000000019</v>
      </c>
      <c r="AT7528" s="10" t="str">
        <f t="shared" si="1064"/>
        <v/>
      </c>
      <c r="AU7528" s="20" t="str">
        <f t="shared" si="1065"/>
        <v/>
      </c>
      <c r="AV7528" s="42">
        <f t="shared" si="1066"/>
        <v>1</v>
      </c>
      <c r="AW7528" s="89">
        <f t="shared" si="1067"/>
        <v>0</v>
      </c>
      <c r="AX7528" s="168"/>
      <c r="AY7528" s="60"/>
      <c r="AZ7528" s="61"/>
      <c r="BB7528" s="61" t="str">
        <f>IF(Settings!I7524&lt;&gt;"",Settings!I7524,"")</f>
        <v/>
      </c>
    </row>
    <row r="7529" spans="2:54" x14ac:dyDescent="0.2">
      <c r="B7529" s="13"/>
      <c r="C7529" s="12"/>
      <c r="D7529" s="12"/>
      <c r="E7529" s="12"/>
      <c r="F7529" s="12"/>
      <c r="G7529" s="12"/>
      <c r="H7529" s="12"/>
      <c r="I7529" s="15"/>
      <c r="J7529" s="31"/>
      <c r="K7529" s="180"/>
      <c r="L7529" s="40"/>
      <c r="M7529" s="14"/>
      <c r="N7529" s="16"/>
      <c r="O7529" s="49"/>
      <c r="P7529" s="64"/>
      <c r="Q7529" s="18"/>
      <c r="R7529" s="181">
        <f t="shared" si="1059"/>
        <v>0</v>
      </c>
      <c r="S7529" s="181">
        <f t="shared" si="1060"/>
        <v>0</v>
      </c>
      <c r="T7529" s="181">
        <f t="shared" si="1061"/>
        <v>0</v>
      </c>
      <c r="AQ7529" s="1">
        <f>COUNT(L$11:L7529)</f>
        <v>37</v>
      </c>
      <c r="AR7529" s="43">
        <f t="shared" si="1062"/>
        <v>40933</v>
      </c>
      <c r="AS7529" s="44">
        <f t="shared" si="1063"/>
        <v>89.120000000000019</v>
      </c>
      <c r="AT7529" s="10" t="str">
        <f t="shared" si="1064"/>
        <v/>
      </c>
      <c r="AU7529" s="20" t="str">
        <f t="shared" si="1065"/>
        <v/>
      </c>
      <c r="AV7529" s="42">
        <f t="shared" si="1066"/>
        <v>1</v>
      </c>
      <c r="AW7529" s="89">
        <f t="shared" si="1067"/>
        <v>0</v>
      </c>
      <c r="AX7529" s="168"/>
      <c r="AY7529" s="60"/>
      <c r="AZ7529" s="61"/>
      <c r="BB7529" s="61" t="str">
        <f>IF(Settings!I7525&lt;&gt;"",Settings!I7525,"")</f>
        <v/>
      </c>
    </row>
    <row r="7530" spans="2:54" x14ac:dyDescent="0.2">
      <c r="B7530" s="13"/>
      <c r="C7530" s="12"/>
      <c r="D7530" s="12"/>
      <c r="E7530" s="12"/>
      <c r="F7530" s="12"/>
      <c r="G7530" s="12"/>
      <c r="H7530" s="12"/>
      <c r="I7530" s="15"/>
      <c r="J7530" s="31"/>
      <c r="K7530" s="180"/>
      <c r="L7530" s="40"/>
      <c r="M7530" s="14"/>
      <c r="N7530" s="16"/>
      <c r="O7530" s="49"/>
      <c r="P7530" s="64"/>
      <c r="Q7530" s="18"/>
      <c r="R7530" s="181">
        <f t="shared" si="1059"/>
        <v>0</v>
      </c>
      <c r="S7530" s="181">
        <f t="shared" si="1060"/>
        <v>0</v>
      </c>
      <c r="T7530" s="181">
        <f t="shared" si="1061"/>
        <v>0</v>
      </c>
      <c r="AQ7530" s="1">
        <f>COUNT(L$11:L7530)</f>
        <v>37</v>
      </c>
      <c r="AR7530" s="43">
        <f t="shared" si="1062"/>
        <v>40933</v>
      </c>
      <c r="AS7530" s="44">
        <f t="shared" si="1063"/>
        <v>89.120000000000019</v>
      </c>
      <c r="AT7530" s="10" t="str">
        <f t="shared" si="1064"/>
        <v/>
      </c>
      <c r="AU7530" s="20" t="str">
        <f t="shared" si="1065"/>
        <v/>
      </c>
      <c r="AV7530" s="42">
        <f t="shared" si="1066"/>
        <v>1</v>
      </c>
      <c r="AW7530" s="89">
        <f t="shared" si="1067"/>
        <v>0</v>
      </c>
      <c r="AX7530" s="168"/>
      <c r="AY7530" s="60"/>
      <c r="AZ7530" s="61"/>
      <c r="BB7530" s="61" t="str">
        <f>IF(Settings!I7526&lt;&gt;"",Settings!I7526,"")</f>
        <v/>
      </c>
    </row>
    <row r="7531" spans="2:54" x14ac:dyDescent="0.2">
      <c r="B7531" s="13"/>
      <c r="C7531" s="12"/>
      <c r="D7531" s="12"/>
      <c r="E7531" s="12"/>
      <c r="F7531" s="12"/>
      <c r="G7531" s="12"/>
      <c r="H7531" s="12"/>
      <c r="I7531" s="15"/>
      <c r="J7531" s="31"/>
      <c r="K7531" s="180"/>
      <c r="L7531" s="40"/>
      <c r="M7531" s="14"/>
      <c r="N7531" s="16"/>
      <c r="O7531" s="49"/>
      <c r="P7531" s="64"/>
      <c r="Q7531" s="18"/>
      <c r="R7531" s="181">
        <f t="shared" si="1059"/>
        <v>0</v>
      </c>
      <c r="S7531" s="181">
        <f t="shared" si="1060"/>
        <v>0</v>
      </c>
      <c r="T7531" s="181">
        <f t="shared" si="1061"/>
        <v>0</v>
      </c>
      <c r="AQ7531" s="1">
        <f>COUNT(L$11:L7531)</f>
        <v>37</v>
      </c>
      <c r="AR7531" s="43">
        <f t="shared" si="1062"/>
        <v>40933</v>
      </c>
      <c r="AS7531" s="44">
        <f t="shared" si="1063"/>
        <v>89.120000000000019</v>
      </c>
      <c r="AT7531" s="10" t="str">
        <f t="shared" si="1064"/>
        <v/>
      </c>
      <c r="AU7531" s="20" t="str">
        <f t="shared" si="1065"/>
        <v/>
      </c>
      <c r="AV7531" s="42">
        <f t="shared" si="1066"/>
        <v>1</v>
      </c>
      <c r="AW7531" s="89">
        <f t="shared" si="1067"/>
        <v>0</v>
      </c>
      <c r="AX7531" s="168"/>
      <c r="AY7531" s="60"/>
      <c r="AZ7531" s="61"/>
      <c r="BB7531" s="61" t="str">
        <f>IF(Settings!I7527&lt;&gt;"",Settings!I7527,"")</f>
        <v/>
      </c>
    </row>
    <row r="7532" spans="2:54" x14ac:dyDescent="0.2">
      <c r="B7532" s="13"/>
      <c r="C7532" s="12"/>
      <c r="D7532" s="12"/>
      <c r="E7532" s="12"/>
      <c r="F7532" s="12"/>
      <c r="G7532" s="12"/>
      <c r="H7532" s="12"/>
      <c r="I7532" s="15"/>
      <c r="J7532" s="31"/>
      <c r="K7532" s="180"/>
      <c r="L7532" s="40"/>
      <c r="M7532" s="14"/>
      <c r="N7532" s="16"/>
      <c r="O7532" s="49"/>
      <c r="P7532" s="64"/>
      <c r="Q7532" s="18"/>
      <c r="R7532" s="181">
        <f t="shared" si="1059"/>
        <v>0</v>
      </c>
      <c r="S7532" s="181">
        <f t="shared" si="1060"/>
        <v>0</v>
      </c>
      <c r="T7532" s="181">
        <f t="shared" si="1061"/>
        <v>0</v>
      </c>
      <c r="AQ7532" s="1">
        <f>COUNT(L$11:L7532)</f>
        <v>37</v>
      </c>
      <c r="AR7532" s="43">
        <f t="shared" si="1062"/>
        <v>40933</v>
      </c>
      <c r="AS7532" s="44">
        <f t="shared" si="1063"/>
        <v>89.120000000000019</v>
      </c>
      <c r="AT7532" s="10" t="str">
        <f t="shared" si="1064"/>
        <v/>
      </c>
      <c r="AU7532" s="20" t="str">
        <f t="shared" si="1065"/>
        <v/>
      </c>
      <c r="AV7532" s="42">
        <f t="shared" si="1066"/>
        <v>1</v>
      </c>
      <c r="AW7532" s="89">
        <f t="shared" si="1067"/>
        <v>0</v>
      </c>
      <c r="AX7532" s="168"/>
      <c r="AY7532" s="60"/>
      <c r="AZ7532" s="61"/>
      <c r="BB7532" s="61" t="str">
        <f>IF(Settings!I7528&lt;&gt;"",Settings!I7528,"")</f>
        <v/>
      </c>
    </row>
    <row r="7533" spans="2:54" x14ac:dyDescent="0.2">
      <c r="B7533" s="13"/>
      <c r="C7533" s="12"/>
      <c r="D7533" s="12"/>
      <c r="E7533" s="12"/>
      <c r="F7533" s="12"/>
      <c r="G7533" s="12"/>
      <c r="H7533" s="12"/>
      <c r="I7533" s="15"/>
      <c r="J7533" s="31"/>
      <c r="K7533" s="180"/>
      <c r="L7533" s="40"/>
      <c r="M7533" s="14"/>
      <c r="N7533" s="16"/>
      <c r="O7533" s="49"/>
      <c r="P7533" s="64"/>
      <c r="Q7533" s="18"/>
      <c r="R7533" s="181">
        <f t="shared" si="1059"/>
        <v>0</v>
      </c>
      <c r="S7533" s="181">
        <f t="shared" si="1060"/>
        <v>0</v>
      </c>
      <c r="T7533" s="181">
        <f t="shared" si="1061"/>
        <v>0</v>
      </c>
      <c r="AQ7533" s="1">
        <f>COUNT(L$11:L7533)</f>
        <v>37</v>
      </c>
      <c r="AR7533" s="43">
        <f t="shared" si="1062"/>
        <v>40933</v>
      </c>
      <c r="AS7533" s="44">
        <f t="shared" si="1063"/>
        <v>89.120000000000019</v>
      </c>
      <c r="AT7533" s="10" t="str">
        <f t="shared" si="1064"/>
        <v/>
      </c>
      <c r="AU7533" s="20" t="str">
        <f t="shared" si="1065"/>
        <v/>
      </c>
      <c r="AV7533" s="42">
        <f t="shared" si="1066"/>
        <v>1</v>
      </c>
      <c r="AW7533" s="89">
        <f t="shared" si="1067"/>
        <v>0</v>
      </c>
      <c r="AX7533" s="168"/>
      <c r="AY7533" s="60"/>
      <c r="AZ7533" s="61"/>
      <c r="BB7533" s="61" t="str">
        <f>IF(Settings!I7529&lt;&gt;"",Settings!I7529,"")</f>
        <v/>
      </c>
    </row>
    <row r="7534" spans="2:54" x14ac:dyDescent="0.2">
      <c r="B7534" s="13"/>
      <c r="C7534" s="12"/>
      <c r="D7534" s="12"/>
      <c r="E7534" s="12"/>
      <c r="F7534" s="12"/>
      <c r="G7534" s="12"/>
      <c r="H7534" s="12"/>
      <c r="I7534" s="15"/>
      <c r="J7534" s="31"/>
      <c r="K7534" s="180"/>
      <c r="L7534" s="40"/>
      <c r="M7534" s="14"/>
      <c r="N7534" s="16"/>
      <c r="O7534" s="49"/>
      <c r="P7534" s="64"/>
      <c r="Q7534" s="18"/>
      <c r="R7534" s="181">
        <f t="shared" si="1059"/>
        <v>0</v>
      </c>
      <c r="S7534" s="181">
        <f t="shared" si="1060"/>
        <v>0</v>
      </c>
      <c r="T7534" s="181">
        <f t="shared" si="1061"/>
        <v>0</v>
      </c>
      <c r="AQ7534" s="1">
        <f>COUNT(L$11:L7534)</f>
        <v>37</v>
      </c>
      <c r="AR7534" s="43">
        <f t="shared" si="1062"/>
        <v>40933</v>
      </c>
      <c r="AS7534" s="44">
        <f t="shared" si="1063"/>
        <v>89.120000000000019</v>
      </c>
      <c r="AT7534" s="10" t="str">
        <f t="shared" si="1064"/>
        <v/>
      </c>
      <c r="AU7534" s="20" t="str">
        <f t="shared" si="1065"/>
        <v/>
      </c>
      <c r="AV7534" s="42">
        <f t="shared" si="1066"/>
        <v>1</v>
      </c>
      <c r="AW7534" s="89">
        <f t="shared" si="1067"/>
        <v>0</v>
      </c>
      <c r="AX7534" s="168"/>
      <c r="AY7534" s="60"/>
      <c r="AZ7534" s="61"/>
      <c r="BB7534" s="61" t="str">
        <f>IF(Settings!I7530&lt;&gt;"",Settings!I7530,"")</f>
        <v/>
      </c>
    </row>
    <row r="7535" spans="2:54" x14ac:dyDescent="0.2">
      <c r="B7535" s="13"/>
      <c r="C7535" s="12"/>
      <c r="D7535" s="12"/>
      <c r="E7535" s="12"/>
      <c r="F7535" s="12"/>
      <c r="G7535" s="12"/>
      <c r="H7535" s="12"/>
      <c r="I7535" s="15"/>
      <c r="J7535" s="31"/>
      <c r="K7535" s="180"/>
      <c r="L7535" s="40"/>
      <c r="M7535" s="14"/>
      <c r="N7535" s="16"/>
      <c r="O7535" s="49"/>
      <c r="P7535" s="64"/>
      <c r="Q7535" s="18"/>
      <c r="R7535" s="181">
        <f t="shared" si="1059"/>
        <v>0</v>
      </c>
      <c r="S7535" s="181">
        <f t="shared" si="1060"/>
        <v>0</v>
      </c>
      <c r="T7535" s="181">
        <f t="shared" si="1061"/>
        <v>0</v>
      </c>
      <c r="AQ7535" s="1">
        <f>COUNT(L$11:L7535)</f>
        <v>37</v>
      </c>
      <c r="AR7535" s="43">
        <f t="shared" si="1062"/>
        <v>40933</v>
      </c>
      <c r="AS7535" s="44">
        <f t="shared" si="1063"/>
        <v>89.120000000000019</v>
      </c>
      <c r="AT7535" s="10" t="str">
        <f t="shared" si="1064"/>
        <v/>
      </c>
      <c r="AU7535" s="20" t="str">
        <f t="shared" si="1065"/>
        <v/>
      </c>
      <c r="AV7535" s="42">
        <f t="shared" si="1066"/>
        <v>1</v>
      </c>
      <c r="AW7535" s="89">
        <f t="shared" si="1067"/>
        <v>0</v>
      </c>
      <c r="AX7535" s="168"/>
      <c r="AY7535" s="60"/>
      <c r="AZ7535" s="61"/>
      <c r="BB7535" s="61" t="str">
        <f>IF(Settings!I7531&lt;&gt;"",Settings!I7531,"")</f>
        <v/>
      </c>
    </row>
    <row r="7536" spans="2:54" x14ac:dyDescent="0.2">
      <c r="B7536" s="13"/>
      <c r="C7536" s="12"/>
      <c r="D7536" s="12"/>
      <c r="E7536" s="12"/>
      <c r="F7536" s="12"/>
      <c r="G7536" s="12"/>
      <c r="H7536" s="12"/>
      <c r="I7536" s="15"/>
      <c r="J7536" s="31"/>
      <c r="K7536" s="180"/>
      <c r="L7536" s="40"/>
      <c r="M7536" s="14"/>
      <c r="N7536" s="16"/>
      <c r="O7536" s="49"/>
      <c r="P7536" s="64"/>
      <c r="Q7536" s="18"/>
      <c r="R7536" s="181">
        <f t="shared" si="1059"/>
        <v>0</v>
      </c>
      <c r="S7536" s="181">
        <f t="shared" si="1060"/>
        <v>0</v>
      </c>
      <c r="T7536" s="181">
        <f t="shared" si="1061"/>
        <v>0</v>
      </c>
      <c r="AQ7536" s="1">
        <f>COUNT(L$11:L7536)</f>
        <v>37</v>
      </c>
      <c r="AR7536" s="43">
        <f t="shared" si="1062"/>
        <v>40933</v>
      </c>
      <c r="AS7536" s="44">
        <f t="shared" si="1063"/>
        <v>89.120000000000019</v>
      </c>
      <c r="AT7536" s="10" t="str">
        <f t="shared" si="1064"/>
        <v/>
      </c>
      <c r="AU7536" s="20" t="str">
        <f t="shared" si="1065"/>
        <v/>
      </c>
      <c r="AV7536" s="42">
        <f t="shared" si="1066"/>
        <v>1</v>
      </c>
      <c r="AW7536" s="89">
        <f t="shared" si="1067"/>
        <v>0</v>
      </c>
      <c r="AX7536" s="168"/>
      <c r="AY7536" s="60"/>
      <c r="AZ7536" s="61"/>
      <c r="BB7536" s="61" t="str">
        <f>IF(Settings!I7532&lt;&gt;"",Settings!I7532,"")</f>
        <v/>
      </c>
    </row>
    <row r="7537" spans="2:54" x14ac:dyDescent="0.2">
      <c r="B7537" s="13"/>
      <c r="C7537" s="12"/>
      <c r="D7537" s="12"/>
      <c r="E7537" s="12"/>
      <c r="F7537" s="12"/>
      <c r="G7537" s="12"/>
      <c r="H7537" s="12"/>
      <c r="I7537" s="15"/>
      <c r="J7537" s="31"/>
      <c r="K7537" s="180"/>
      <c r="L7537" s="40"/>
      <c r="M7537" s="14"/>
      <c r="N7537" s="16"/>
      <c r="O7537" s="49"/>
      <c r="P7537" s="64"/>
      <c r="Q7537" s="18"/>
      <c r="R7537" s="181">
        <f t="shared" si="1059"/>
        <v>0</v>
      </c>
      <c r="S7537" s="181">
        <f t="shared" si="1060"/>
        <v>0</v>
      </c>
      <c r="T7537" s="181">
        <f t="shared" si="1061"/>
        <v>0</v>
      </c>
      <c r="AQ7537" s="1">
        <f>COUNT(L$11:L7537)</f>
        <v>37</v>
      </c>
      <c r="AR7537" s="43">
        <f t="shared" si="1062"/>
        <v>40933</v>
      </c>
      <c r="AS7537" s="44">
        <f t="shared" si="1063"/>
        <v>89.120000000000019</v>
      </c>
      <c r="AT7537" s="10" t="str">
        <f t="shared" si="1064"/>
        <v/>
      </c>
      <c r="AU7537" s="20" t="str">
        <f t="shared" si="1065"/>
        <v/>
      </c>
      <c r="AV7537" s="42">
        <f t="shared" si="1066"/>
        <v>1</v>
      </c>
      <c r="AW7537" s="89">
        <f t="shared" si="1067"/>
        <v>0</v>
      </c>
      <c r="AX7537" s="168"/>
      <c r="AY7537" s="60"/>
      <c r="AZ7537" s="61"/>
      <c r="BB7537" s="61" t="str">
        <f>IF(Settings!I7533&lt;&gt;"",Settings!I7533,"")</f>
        <v/>
      </c>
    </row>
    <row r="7538" spans="2:54" x14ac:dyDescent="0.2">
      <c r="B7538" s="13"/>
      <c r="C7538" s="12"/>
      <c r="D7538" s="12"/>
      <c r="E7538" s="12"/>
      <c r="F7538" s="12"/>
      <c r="G7538" s="12"/>
      <c r="H7538" s="12"/>
      <c r="I7538" s="15"/>
      <c r="J7538" s="31"/>
      <c r="K7538" s="180"/>
      <c r="L7538" s="40"/>
      <c r="M7538" s="14"/>
      <c r="N7538" s="16"/>
      <c r="O7538" s="49"/>
      <c r="P7538" s="64"/>
      <c r="Q7538" s="18"/>
      <c r="R7538" s="181">
        <f t="shared" si="1059"/>
        <v>0</v>
      </c>
      <c r="S7538" s="181">
        <f t="shared" si="1060"/>
        <v>0</v>
      </c>
      <c r="T7538" s="181">
        <f t="shared" si="1061"/>
        <v>0</v>
      </c>
      <c r="AQ7538" s="1">
        <f>COUNT(L$11:L7538)</f>
        <v>37</v>
      </c>
      <c r="AR7538" s="43">
        <f t="shared" si="1062"/>
        <v>40933</v>
      </c>
      <c r="AS7538" s="44">
        <f t="shared" si="1063"/>
        <v>89.120000000000019</v>
      </c>
      <c r="AT7538" s="10" t="str">
        <f t="shared" si="1064"/>
        <v/>
      </c>
      <c r="AU7538" s="20" t="str">
        <f t="shared" si="1065"/>
        <v/>
      </c>
      <c r="AV7538" s="42">
        <f t="shared" si="1066"/>
        <v>1</v>
      </c>
      <c r="AW7538" s="89">
        <f t="shared" si="1067"/>
        <v>0</v>
      </c>
      <c r="AX7538" s="168"/>
      <c r="AY7538" s="60"/>
      <c r="AZ7538" s="61"/>
      <c r="BB7538" s="61" t="str">
        <f>IF(Settings!I7534&lt;&gt;"",Settings!I7534,"")</f>
        <v/>
      </c>
    </row>
    <row r="7539" spans="2:54" x14ac:dyDescent="0.2">
      <c r="B7539" s="13"/>
      <c r="C7539" s="12"/>
      <c r="D7539" s="12"/>
      <c r="E7539" s="12"/>
      <c r="F7539" s="12"/>
      <c r="G7539" s="12"/>
      <c r="H7539" s="12"/>
      <c r="I7539" s="15"/>
      <c r="J7539" s="31"/>
      <c r="K7539" s="180"/>
      <c r="L7539" s="40"/>
      <c r="M7539" s="14"/>
      <c r="N7539" s="16"/>
      <c r="O7539" s="49"/>
      <c r="P7539" s="64"/>
      <c r="Q7539" s="18"/>
      <c r="R7539" s="181">
        <f t="shared" si="1059"/>
        <v>0</v>
      </c>
      <c r="S7539" s="181">
        <f t="shared" si="1060"/>
        <v>0</v>
      </c>
      <c r="T7539" s="181">
        <f t="shared" si="1061"/>
        <v>0</v>
      </c>
      <c r="AQ7539" s="1">
        <f>COUNT(L$11:L7539)</f>
        <v>37</v>
      </c>
      <c r="AR7539" s="43">
        <f t="shared" si="1062"/>
        <v>40933</v>
      </c>
      <c r="AS7539" s="44">
        <f t="shared" si="1063"/>
        <v>89.120000000000019</v>
      </c>
      <c r="AT7539" s="10" t="str">
        <f t="shared" si="1064"/>
        <v/>
      </c>
      <c r="AU7539" s="20" t="str">
        <f t="shared" si="1065"/>
        <v/>
      </c>
      <c r="AV7539" s="42">
        <f t="shared" si="1066"/>
        <v>1</v>
      </c>
      <c r="AW7539" s="89">
        <f t="shared" si="1067"/>
        <v>0</v>
      </c>
      <c r="AX7539" s="168"/>
      <c r="AY7539" s="60"/>
      <c r="AZ7539" s="61"/>
      <c r="BB7539" s="61" t="str">
        <f>IF(Settings!I7535&lt;&gt;"",Settings!I7535,"")</f>
        <v/>
      </c>
    </row>
    <row r="7540" spans="2:54" x14ac:dyDescent="0.2">
      <c r="B7540" s="13"/>
      <c r="C7540" s="12"/>
      <c r="D7540" s="12"/>
      <c r="E7540" s="12"/>
      <c r="F7540" s="12"/>
      <c r="G7540" s="12"/>
      <c r="H7540" s="12"/>
      <c r="I7540" s="15"/>
      <c r="J7540" s="31"/>
      <c r="K7540" s="180"/>
      <c r="L7540" s="40"/>
      <c r="M7540" s="14"/>
      <c r="N7540" s="16"/>
      <c r="O7540" s="49"/>
      <c r="P7540" s="64"/>
      <c r="Q7540" s="18"/>
      <c r="R7540" s="181">
        <f t="shared" si="1059"/>
        <v>0</v>
      </c>
      <c r="S7540" s="181">
        <f t="shared" si="1060"/>
        <v>0</v>
      </c>
      <c r="T7540" s="181">
        <f t="shared" si="1061"/>
        <v>0</v>
      </c>
      <c r="AQ7540" s="1">
        <f>COUNT(L$11:L7540)</f>
        <v>37</v>
      </c>
      <c r="AR7540" s="43">
        <f t="shared" si="1062"/>
        <v>40933</v>
      </c>
      <c r="AS7540" s="44">
        <f t="shared" si="1063"/>
        <v>89.120000000000019</v>
      </c>
      <c r="AT7540" s="10" t="str">
        <f t="shared" si="1064"/>
        <v/>
      </c>
      <c r="AU7540" s="20" t="str">
        <f t="shared" si="1065"/>
        <v/>
      </c>
      <c r="AV7540" s="42">
        <f t="shared" si="1066"/>
        <v>1</v>
      </c>
      <c r="AW7540" s="89">
        <f t="shared" si="1067"/>
        <v>0</v>
      </c>
      <c r="AX7540" s="168"/>
      <c r="AY7540" s="60"/>
      <c r="AZ7540" s="61"/>
      <c r="BB7540" s="61" t="str">
        <f>IF(Settings!I7536&lt;&gt;"",Settings!I7536,"")</f>
        <v/>
      </c>
    </row>
    <row r="7541" spans="2:54" x14ac:dyDescent="0.2">
      <c r="B7541" s="13"/>
      <c r="C7541" s="12"/>
      <c r="D7541" s="12"/>
      <c r="E7541" s="12"/>
      <c r="F7541" s="12"/>
      <c r="G7541" s="12"/>
      <c r="H7541" s="12"/>
      <c r="I7541" s="15"/>
      <c r="J7541" s="31"/>
      <c r="K7541" s="180"/>
      <c r="L7541" s="40"/>
      <c r="M7541" s="14"/>
      <c r="N7541" s="16"/>
      <c r="O7541" s="49"/>
      <c r="P7541" s="64"/>
      <c r="Q7541" s="18"/>
      <c r="R7541" s="181">
        <f t="shared" si="1059"/>
        <v>0</v>
      </c>
      <c r="S7541" s="181">
        <f t="shared" si="1060"/>
        <v>0</v>
      </c>
      <c r="T7541" s="181">
        <f t="shared" si="1061"/>
        <v>0</v>
      </c>
      <c r="AQ7541" s="1">
        <f>COUNT(L$11:L7541)</f>
        <v>37</v>
      </c>
      <c r="AR7541" s="43">
        <f t="shared" si="1062"/>
        <v>40933</v>
      </c>
      <c r="AS7541" s="44">
        <f t="shared" si="1063"/>
        <v>89.120000000000019</v>
      </c>
      <c r="AT7541" s="10" t="str">
        <f t="shared" si="1064"/>
        <v/>
      </c>
      <c r="AU7541" s="20" t="str">
        <f t="shared" si="1065"/>
        <v/>
      </c>
      <c r="AV7541" s="42">
        <f t="shared" si="1066"/>
        <v>1</v>
      </c>
      <c r="AW7541" s="89">
        <f t="shared" si="1067"/>
        <v>0</v>
      </c>
      <c r="AX7541" s="168"/>
      <c r="AY7541" s="60"/>
      <c r="AZ7541" s="61"/>
      <c r="BB7541" s="61" t="str">
        <f>IF(Settings!I7537&lt;&gt;"",Settings!I7537,"")</f>
        <v/>
      </c>
    </row>
    <row r="7542" spans="2:54" x14ac:dyDescent="0.2">
      <c r="B7542" s="13"/>
      <c r="C7542" s="12"/>
      <c r="D7542" s="12"/>
      <c r="E7542" s="12"/>
      <c r="F7542" s="12"/>
      <c r="G7542" s="12"/>
      <c r="H7542" s="12"/>
      <c r="I7542" s="15"/>
      <c r="J7542" s="31"/>
      <c r="K7542" s="180"/>
      <c r="L7542" s="40"/>
      <c r="M7542" s="14"/>
      <c r="N7542" s="16"/>
      <c r="O7542" s="49"/>
      <c r="P7542" s="64"/>
      <c r="Q7542" s="18"/>
      <c r="R7542" s="181">
        <f t="shared" si="1059"/>
        <v>0</v>
      </c>
      <c r="S7542" s="181">
        <f t="shared" si="1060"/>
        <v>0</v>
      </c>
      <c r="T7542" s="181">
        <f t="shared" si="1061"/>
        <v>0</v>
      </c>
      <c r="AQ7542" s="1">
        <f>COUNT(L$11:L7542)</f>
        <v>37</v>
      </c>
      <c r="AR7542" s="43">
        <f t="shared" si="1062"/>
        <v>40933</v>
      </c>
      <c r="AS7542" s="44">
        <f t="shared" si="1063"/>
        <v>89.120000000000019</v>
      </c>
      <c r="AT7542" s="10" t="str">
        <f t="shared" si="1064"/>
        <v/>
      </c>
      <c r="AU7542" s="20" t="str">
        <f t="shared" si="1065"/>
        <v/>
      </c>
      <c r="AV7542" s="42">
        <f t="shared" si="1066"/>
        <v>1</v>
      </c>
      <c r="AW7542" s="89">
        <f t="shared" si="1067"/>
        <v>0</v>
      </c>
      <c r="AX7542" s="168"/>
      <c r="AY7542" s="60"/>
      <c r="AZ7542" s="61"/>
      <c r="BB7542" s="61" t="str">
        <f>IF(Settings!I7538&lt;&gt;"",Settings!I7538,"")</f>
        <v/>
      </c>
    </row>
    <row r="7543" spans="2:54" x14ac:dyDescent="0.2">
      <c r="B7543" s="13"/>
      <c r="C7543" s="12"/>
      <c r="D7543" s="12"/>
      <c r="E7543" s="12"/>
      <c r="F7543" s="12"/>
      <c r="G7543" s="12"/>
      <c r="H7543" s="12"/>
      <c r="I7543" s="15"/>
      <c r="J7543" s="31"/>
      <c r="K7543" s="180"/>
      <c r="L7543" s="40"/>
      <c r="M7543" s="14"/>
      <c r="N7543" s="16"/>
      <c r="O7543" s="49"/>
      <c r="P7543" s="64"/>
      <c r="Q7543" s="18"/>
      <c r="R7543" s="181">
        <f t="shared" si="1059"/>
        <v>0</v>
      </c>
      <c r="S7543" s="181">
        <f t="shared" si="1060"/>
        <v>0</v>
      </c>
      <c r="T7543" s="181">
        <f t="shared" si="1061"/>
        <v>0</v>
      </c>
      <c r="AQ7543" s="1">
        <f>COUNT(L$11:L7543)</f>
        <v>37</v>
      </c>
      <c r="AR7543" s="43">
        <f t="shared" si="1062"/>
        <v>40933</v>
      </c>
      <c r="AS7543" s="44">
        <f t="shared" si="1063"/>
        <v>89.120000000000019</v>
      </c>
      <c r="AT7543" s="10" t="str">
        <f t="shared" si="1064"/>
        <v/>
      </c>
      <c r="AU7543" s="20" t="str">
        <f t="shared" si="1065"/>
        <v/>
      </c>
      <c r="AV7543" s="42">
        <f t="shared" si="1066"/>
        <v>1</v>
      </c>
      <c r="AW7543" s="89">
        <f t="shared" si="1067"/>
        <v>0</v>
      </c>
      <c r="AX7543" s="168"/>
      <c r="AY7543" s="60"/>
      <c r="AZ7543" s="61"/>
      <c r="BB7543" s="61" t="str">
        <f>IF(Settings!I7539&lt;&gt;"",Settings!I7539,"")</f>
        <v/>
      </c>
    </row>
    <row r="7544" spans="2:54" x14ac:dyDescent="0.2">
      <c r="B7544" s="13"/>
      <c r="C7544" s="12"/>
      <c r="D7544" s="12"/>
      <c r="E7544" s="12"/>
      <c r="F7544" s="12"/>
      <c r="G7544" s="12"/>
      <c r="H7544" s="12"/>
      <c r="I7544" s="15"/>
      <c r="J7544" s="31"/>
      <c r="K7544" s="180"/>
      <c r="L7544" s="40"/>
      <c r="M7544" s="14"/>
      <c r="N7544" s="16"/>
      <c r="O7544" s="49"/>
      <c r="P7544" s="64"/>
      <c r="Q7544" s="18"/>
      <c r="R7544" s="181">
        <f t="shared" si="1059"/>
        <v>0</v>
      </c>
      <c r="S7544" s="181">
        <f t="shared" si="1060"/>
        <v>0</v>
      </c>
      <c r="T7544" s="181">
        <f t="shared" si="1061"/>
        <v>0</v>
      </c>
      <c r="AQ7544" s="1">
        <f>COUNT(L$11:L7544)</f>
        <v>37</v>
      </c>
      <c r="AR7544" s="43">
        <f t="shared" si="1062"/>
        <v>40933</v>
      </c>
      <c r="AS7544" s="44">
        <f t="shared" si="1063"/>
        <v>89.120000000000019</v>
      </c>
      <c r="AT7544" s="10" t="str">
        <f t="shared" si="1064"/>
        <v/>
      </c>
      <c r="AU7544" s="20" t="str">
        <f t="shared" si="1065"/>
        <v/>
      </c>
      <c r="AV7544" s="42">
        <f t="shared" si="1066"/>
        <v>1</v>
      </c>
      <c r="AW7544" s="89">
        <f t="shared" si="1067"/>
        <v>0</v>
      </c>
      <c r="AX7544" s="168"/>
      <c r="AY7544" s="60"/>
      <c r="AZ7544" s="61"/>
      <c r="BB7544" s="61" t="str">
        <f>IF(Settings!I7540&lt;&gt;"",Settings!I7540,"")</f>
        <v/>
      </c>
    </row>
    <row r="7545" spans="2:54" x14ac:dyDescent="0.2">
      <c r="B7545" s="13"/>
      <c r="C7545" s="12"/>
      <c r="D7545" s="12"/>
      <c r="E7545" s="12"/>
      <c r="F7545" s="12"/>
      <c r="G7545" s="12"/>
      <c r="H7545" s="12"/>
      <c r="I7545" s="15"/>
      <c r="J7545" s="31"/>
      <c r="K7545" s="180"/>
      <c r="L7545" s="40"/>
      <c r="M7545" s="14"/>
      <c r="N7545" s="16"/>
      <c r="O7545" s="49"/>
      <c r="P7545" s="64"/>
      <c r="Q7545" s="18"/>
      <c r="R7545" s="181">
        <f t="shared" si="1059"/>
        <v>0</v>
      </c>
      <c r="S7545" s="181">
        <f t="shared" si="1060"/>
        <v>0</v>
      </c>
      <c r="T7545" s="181">
        <f t="shared" si="1061"/>
        <v>0</v>
      </c>
      <c r="AQ7545" s="1">
        <f>COUNT(L$11:L7545)</f>
        <v>37</v>
      </c>
      <c r="AR7545" s="43">
        <f t="shared" si="1062"/>
        <v>40933</v>
      </c>
      <c r="AS7545" s="44">
        <f t="shared" si="1063"/>
        <v>89.120000000000019</v>
      </c>
      <c r="AT7545" s="10" t="str">
        <f t="shared" si="1064"/>
        <v/>
      </c>
      <c r="AU7545" s="20" t="str">
        <f t="shared" si="1065"/>
        <v/>
      </c>
      <c r="AV7545" s="42">
        <f t="shared" si="1066"/>
        <v>1</v>
      </c>
      <c r="AW7545" s="89">
        <f t="shared" si="1067"/>
        <v>0</v>
      </c>
      <c r="AX7545" s="168"/>
      <c r="AY7545" s="60"/>
      <c r="AZ7545" s="61"/>
      <c r="BB7545" s="61" t="str">
        <f>IF(Settings!I7541&lt;&gt;"",Settings!I7541,"")</f>
        <v/>
      </c>
    </row>
    <row r="7546" spans="2:54" x14ac:dyDescent="0.2">
      <c r="B7546" s="13"/>
      <c r="C7546" s="12"/>
      <c r="D7546" s="12"/>
      <c r="E7546" s="12"/>
      <c r="F7546" s="12"/>
      <c r="G7546" s="12"/>
      <c r="H7546" s="12"/>
      <c r="I7546" s="15"/>
      <c r="J7546" s="31"/>
      <c r="K7546" s="180"/>
      <c r="L7546" s="40"/>
      <c r="M7546" s="14"/>
      <c r="N7546" s="16"/>
      <c r="O7546" s="49"/>
      <c r="P7546" s="64"/>
      <c r="Q7546" s="18"/>
      <c r="R7546" s="181">
        <f t="shared" si="1059"/>
        <v>0</v>
      </c>
      <c r="S7546" s="181">
        <f t="shared" si="1060"/>
        <v>0</v>
      </c>
      <c r="T7546" s="181">
        <f t="shared" si="1061"/>
        <v>0</v>
      </c>
      <c r="AQ7546" s="1">
        <f>COUNT(L$11:L7546)</f>
        <v>37</v>
      </c>
      <c r="AR7546" s="43">
        <f t="shared" si="1062"/>
        <v>40933</v>
      </c>
      <c r="AS7546" s="44">
        <f t="shared" si="1063"/>
        <v>89.120000000000019</v>
      </c>
      <c r="AT7546" s="10" t="str">
        <f t="shared" si="1064"/>
        <v/>
      </c>
      <c r="AU7546" s="20" t="str">
        <f t="shared" si="1065"/>
        <v/>
      </c>
      <c r="AV7546" s="42">
        <f t="shared" si="1066"/>
        <v>1</v>
      </c>
      <c r="AW7546" s="89">
        <f t="shared" si="1067"/>
        <v>0</v>
      </c>
      <c r="AX7546" s="168"/>
      <c r="AY7546" s="60"/>
      <c r="AZ7546" s="61"/>
      <c r="BB7546" s="61" t="str">
        <f>IF(Settings!I7542&lt;&gt;"",Settings!I7542,"")</f>
        <v/>
      </c>
    </row>
    <row r="7547" spans="2:54" x14ac:dyDescent="0.2">
      <c r="B7547" s="13"/>
      <c r="C7547" s="12"/>
      <c r="D7547" s="12"/>
      <c r="E7547" s="12"/>
      <c r="F7547" s="12"/>
      <c r="G7547" s="12"/>
      <c r="H7547" s="12"/>
      <c r="I7547" s="15"/>
      <c r="J7547" s="31"/>
      <c r="K7547" s="180"/>
      <c r="L7547" s="40"/>
      <c r="M7547" s="14"/>
      <c r="N7547" s="16"/>
      <c r="O7547" s="49"/>
      <c r="P7547" s="64"/>
      <c r="Q7547" s="18"/>
      <c r="R7547" s="181">
        <f t="shared" si="1059"/>
        <v>0</v>
      </c>
      <c r="S7547" s="181">
        <f t="shared" si="1060"/>
        <v>0</v>
      </c>
      <c r="T7547" s="181">
        <f t="shared" si="1061"/>
        <v>0</v>
      </c>
      <c r="AQ7547" s="1">
        <f>COUNT(L$11:L7547)</f>
        <v>37</v>
      </c>
      <c r="AR7547" s="43">
        <f t="shared" si="1062"/>
        <v>40933</v>
      </c>
      <c r="AS7547" s="44">
        <f t="shared" si="1063"/>
        <v>89.120000000000019</v>
      </c>
      <c r="AT7547" s="10" t="str">
        <f t="shared" si="1064"/>
        <v/>
      </c>
      <c r="AU7547" s="20" t="str">
        <f t="shared" si="1065"/>
        <v/>
      </c>
      <c r="AV7547" s="42">
        <f t="shared" si="1066"/>
        <v>1</v>
      </c>
      <c r="AW7547" s="89">
        <f t="shared" si="1067"/>
        <v>0</v>
      </c>
      <c r="AX7547" s="168"/>
      <c r="AY7547" s="60"/>
      <c r="AZ7547" s="61"/>
      <c r="BB7547" s="61" t="str">
        <f>IF(Settings!I7543&lt;&gt;"",Settings!I7543,"")</f>
        <v/>
      </c>
    </row>
    <row r="7548" spans="2:54" x14ac:dyDescent="0.2">
      <c r="B7548" s="13"/>
      <c r="C7548" s="12"/>
      <c r="D7548" s="12"/>
      <c r="E7548" s="12"/>
      <c r="F7548" s="12"/>
      <c r="G7548" s="12"/>
      <c r="H7548" s="12"/>
      <c r="I7548" s="15"/>
      <c r="J7548" s="31"/>
      <c r="K7548" s="180"/>
      <c r="L7548" s="40"/>
      <c r="M7548" s="14"/>
      <c r="N7548" s="16"/>
      <c r="O7548" s="49"/>
      <c r="P7548" s="64"/>
      <c r="Q7548" s="18"/>
      <c r="R7548" s="181">
        <f t="shared" si="1059"/>
        <v>0</v>
      </c>
      <c r="S7548" s="181">
        <f t="shared" si="1060"/>
        <v>0</v>
      </c>
      <c r="T7548" s="181">
        <f t="shared" si="1061"/>
        <v>0</v>
      </c>
      <c r="AQ7548" s="1">
        <f>COUNT(L$11:L7548)</f>
        <v>37</v>
      </c>
      <c r="AR7548" s="43">
        <f t="shared" si="1062"/>
        <v>40933</v>
      </c>
      <c r="AS7548" s="44">
        <f t="shared" si="1063"/>
        <v>89.120000000000019</v>
      </c>
      <c r="AT7548" s="10" t="str">
        <f t="shared" si="1064"/>
        <v/>
      </c>
      <c r="AU7548" s="20" t="str">
        <f t="shared" si="1065"/>
        <v/>
      </c>
      <c r="AV7548" s="42">
        <f t="shared" si="1066"/>
        <v>1</v>
      </c>
      <c r="AW7548" s="89">
        <f t="shared" si="1067"/>
        <v>0</v>
      </c>
      <c r="AX7548" s="168"/>
      <c r="AY7548" s="60"/>
      <c r="AZ7548" s="61"/>
      <c r="BB7548" s="61" t="str">
        <f>IF(Settings!I7544&lt;&gt;"",Settings!I7544,"")</f>
        <v/>
      </c>
    </row>
    <row r="7549" spans="2:54" x14ac:dyDescent="0.2">
      <c r="B7549" s="13"/>
      <c r="C7549" s="12"/>
      <c r="D7549" s="12"/>
      <c r="E7549" s="12"/>
      <c r="F7549" s="12"/>
      <c r="G7549" s="12"/>
      <c r="H7549" s="12"/>
      <c r="I7549" s="15"/>
      <c r="J7549" s="31"/>
      <c r="K7549" s="180"/>
      <c r="L7549" s="40"/>
      <c r="M7549" s="14"/>
      <c r="N7549" s="16"/>
      <c r="O7549" s="49"/>
      <c r="P7549" s="64"/>
      <c r="Q7549" s="18"/>
      <c r="R7549" s="181">
        <f t="shared" si="1059"/>
        <v>0</v>
      </c>
      <c r="S7549" s="181">
        <f t="shared" si="1060"/>
        <v>0</v>
      </c>
      <c r="T7549" s="181">
        <f t="shared" si="1061"/>
        <v>0</v>
      </c>
      <c r="AQ7549" s="1">
        <f>COUNT(L$11:L7549)</f>
        <v>37</v>
      </c>
      <c r="AR7549" s="43">
        <f t="shared" si="1062"/>
        <v>40933</v>
      </c>
      <c r="AS7549" s="44">
        <f t="shared" si="1063"/>
        <v>89.120000000000019</v>
      </c>
      <c r="AT7549" s="10" t="str">
        <f t="shared" si="1064"/>
        <v/>
      </c>
      <c r="AU7549" s="20" t="str">
        <f t="shared" si="1065"/>
        <v/>
      </c>
      <c r="AV7549" s="42">
        <f t="shared" si="1066"/>
        <v>1</v>
      </c>
      <c r="AW7549" s="89">
        <f t="shared" si="1067"/>
        <v>0</v>
      </c>
      <c r="AX7549" s="168"/>
      <c r="AY7549" s="60"/>
      <c r="AZ7549" s="61"/>
      <c r="BB7549" s="61" t="str">
        <f>IF(Settings!I7545&lt;&gt;"",Settings!I7545,"")</f>
        <v/>
      </c>
    </row>
    <row r="7550" spans="2:54" x14ac:dyDescent="0.2">
      <c r="B7550" s="13"/>
      <c r="C7550" s="12"/>
      <c r="D7550" s="12"/>
      <c r="E7550" s="12"/>
      <c r="F7550" s="12"/>
      <c r="G7550" s="12"/>
      <c r="H7550" s="12"/>
      <c r="I7550" s="15"/>
      <c r="J7550" s="31"/>
      <c r="K7550" s="180"/>
      <c r="L7550" s="40"/>
      <c r="M7550" s="14"/>
      <c r="N7550" s="16"/>
      <c r="O7550" s="49"/>
      <c r="P7550" s="64"/>
      <c r="Q7550" s="18"/>
      <c r="R7550" s="181">
        <f t="shared" si="1059"/>
        <v>0</v>
      </c>
      <c r="S7550" s="181">
        <f t="shared" si="1060"/>
        <v>0</v>
      </c>
      <c r="T7550" s="181">
        <f t="shared" si="1061"/>
        <v>0</v>
      </c>
      <c r="AQ7550" s="1">
        <f>COUNT(L$11:L7550)</f>
        <v>37</v>
      </c>
      <c r="AR7550" s="43">
        <f t="shared" si="1062"/>
        <v>40933</v>
      </c>
      <c r="AS7550" s="44">
        <f t="shared" si="1063"/>
        <v>89.120000000000019</v>
      </c>
      <c r="AT7550" s="10" t="str">
        <f t="shared" si="1064"/>
        <v/>
      </c>
      <c r="AU7550" s="20" t="str">
        <f t="shared" si="1065"/>
        <v/>
      </c>
      <c r="AV7550" s="42">
        <f t="shared" si="1066"/>
        <v>1</v>
      </c>
      <c r="AW7550" s="89">
        <f t="shared" si="1067"/>
        <v>0</v>
      </c>
      <c r="AX7550" s="168"/>
      <c r="AY7550" s="60"/>
      <c r="AZ7550" s="61"/>
      <c r="BB7550" s="61" t="str">
        <f>IF(Settings!I7546&lt;&gt;"",Settings!I7546,"")</f>
        <v/>
      </c>
    </row>
    <row r="7551" spans="2:54" x14ac:dyDescent="0.2">
      <c r="B7551" s="13"/>
      <c r="C7551" s="12"/>
      <c r="D7551" s="12"/>
      <c r="E7551" s="12"/>
      <c r="F7551" s="12"/>
      <c r="G7551" s="12"/>
      <c r="H7551" s="12"/>
      <c r="I7551" s="15"/>
      <c r="J7551" s="31"/>
      <c r="K7551" s="180"/>
      <c r="L7551" s="40"/>
      <c r="M7551" s="14"/>
      <c r="N7551" s="16"/>
      <c r="O7551" s="49"/>
      <c r="P7551" s="64"/>
      <c r="Q7551" s="18"/>
      <c r="R7551" s="181">
        <f t="shared" si="1059"/>
        <v>0</v>
      </c>
      <c r="S7551" s="181">
        <f t="shared" si="1060"/>
        <v>0</v>
      </c>
      <c r="T7551" s="181">
        <f t="shared" si="1061"/>
        <v>0</v>
      </c>
      <c r="AQ7551" s="1">
        <f>COUNT(L$11:L7551)</f>
        <v>37</v>
      </c>
      <c r="AR7551" s="43">
        <f t="shared" si="1062"/>
        <v>40933</v>
      </c>
      <c r="AS7551" s="44">
        <f t="shared" si="1063"/>
        <v>89.120000000000019</v>
      </c>
      <c r="AT7551" s="10" t="str">
        <f t="shared" si="1064"/>
        <v/>
      </c>
      <c r="AU7551" s="20" t="str">
        <f t="shared" si="1065"/>
        <v/>
      </c>
      <c r="AV7551" s="42">
        <f t="shared" si="1066"/>
        <v>1</v>
      </c>
      <c r="AW7551" s="89">
        <f t="shared" si="1067"/>
        <v>0</v>
      </c>
      <c r="AX7551" s="168"/>
      <c r="AY7551" s="60"/>
      <c r="AZ7551" s="61"/>
      <c r="BB7551" s="61" t="str">
        <f>IF(Settings!I7547&lt;&gt;"",Settings!I7547,"")</f>
        <v/>
      </c>
    </row>
    <row r="7552" spans="2:54" x14ac:dyDescent="0.2">
      <c r="B7552" s="13"/>
      <c r="C7552" s="12"/>
      <c r="D7552" s="12"/>
      <c r="E7552" s="12"/>
      <c r="F7552" s="12"/>
      <c r="G7552" s="12"/>
      <c r="H7552" s="12"/>
      <c r="I7552" s="15"/>
      <c r="J7552" s="31"/>
      <c r="K7552" s="180"/>
      <c r="L7552" s="40"/>
      <c r="M7552" s="14"/>
      <c r="N7552" s="16"/>
      <c r="O7552" s="49"/>
      <c r="P7552" s="64"/>
      <c r="Q7552" s="18"/>
      <c r="R7552" s="181">
        <f t="shared" si="1059"/>
        <v>0</v>
      </c>
      <c r="S7552" s="181">
        <f t="shared" si="1060"/>
        <v>0</v>
      </c>
      <c r="T7552" s="181">
        <f t="shared" si="1061"/>
        <v>0</v>
      </c>
      <c r="AQ7552" s="1">
        <f>COUNT(L$11:L7552)</f>
        <v>37</v>
      </c>
      <c r="AR7552" s="43">
        <f t="shared" si="1062"/>
        <v>40933</v>
      </c>
      <c r="AS7552" s="44">
        <f t="shared" si="1063"/>
        <v>89.120000000000019</v>
      </c>
      <c r="AT7552" s="10" t="str">
        <f t="shared" si="1064"/>
        <v/>
      </c>
      <c r="AU7552" s="20" t="str">
        <f t="shared" si="1065"/>
        <v/>
      </c>
      <c r="AV7552" s="42">
        <f t="shared" si="1066"/>
        <v>1</v>
      </c>
      <c r="AW7552" s="89">
        <f t="shared" si="1067"/>
        <v>0</v>
      </c>
      <c r="AX7552" s="168"/>
      <c r="AY7552" s="60"/>
      <c r="AZ7552" s="61"/>
      <c r="BB7552" s="61" t="str">
        <f>IF(Settings!I7548&lt;&gt;"",Settings!I7548,"")</f>
        <v/>
      </c>
    </row>
    <row r="7553" spans="2:54" x14ac:dyDescent="0.2">
      <c r="B7553" s="13"/>
      <c r="C7553" s="12"/>
      <c r="D7553" s="12"/>
      <c r="E7553" s="12"/>
      <c r="F7553" s="12"/>
      <c r="G7553" s="12"/>
      <c r="H7553" s="12"/>
      <c r="I7553" s="15"/>
      <c r="J7553" s="31"/>
      <c r="K7553" s="180"/>
      <c r="L7553" s="40"/>
      <c r="M7553" s="14"/>
      <c r="N7553" s="16"/>
      <c r="O7553" s="49"/>
      <c r="P7553" s="64"/>
      <c r="Q7553" s="18"/>
      <c r="R7553" s="181">
        <f t="shared" si="1059"/>
        <v>0</v>
      </c>
      <c r="S7553" s="181">
        <f t="shared" si="1060"/>
        <v>0</v>
      </c>
      <c r="T7553" s="181">
        <f t="shared" si="1061"/>
        <v>0</v>
      </c>
      <c r="AQ7553" s="1">
        <f>COUNT(L$11:L7553)</f>
        <v>37</v>
      </c>
      <c r="AR7553" s="43">
        <f t="shared" si="1062"/>
        <v>40933</v>
      </c>
      <c r="AS7553" s="44">
        <f t="shared" si="1063"/>
        <v>89.120000000000019</v>
      </c>
      <c r="AT7553" s="10" t="str">
        <f t="shared" si="1064"/>
        <v/>
      </c>
      <c r="AU7553" s="20" t="str">
        <f t="shared" si="1065"/>
        <v/>
      </c>
      <c r="AV7553" s="42">
        <f t="shared" si="1066"/>
        <v>1</v>
      </c>
      <c r="AW7553" s="89">
        <f t="shared" si="1067"/>
        <v>0</v>
      </c>
      <c r="AX7553" s="168"/>
      <c r="AY7553" s="60"/>
      <c r="AZ7553" s="61"/>
      <c r="BB7553" s="61" t="str">
        <f>IF(Settings!I7549&lt;&gt;"",Settings!I7549,"")</f>
        <v/>
      </c>
    </row>
    <row r="7554" spans="2:54" x14ac:dyDescent="0.2">
      <c r="B7554" s="13"/>
      <c r="C7554" s="12"/>
      <c r="D7554" s="12"/>
      <c r="E7554" s="12"/>
      <c r="F7554" s="12"/>
      <c r="G7554" s="12"/>
      <c r="H7554" s="12"/>
      <c r="I7554" s="15"/>
      <c r="J7554" s="31"/>
      <c r="K7554" s="180"/>
      <c r="L7554" s="40"/>
      <c r="M7554" s="14"/>
      <c r="N7554" s="16"/>
      <c r="O7554" s="49"/>
      <c r="P7554" s="64"/>
      <c r="Q7554" s="18"/>
      <c r="R7554" s="181">
        <f t="shared" si="1059"/>
        <v>0</v>
      </c>
      <c r="S7554" s="181">
        <f t="shared" si="1060"/>
        <v>0</v>
      </c>
      <c r="T7554" s="181">
        <f t="shared" si="1061"/>
        <v>0</v>
      </c>
      <c r="AQ7554" s="1">
        <f>COUNT(L$11:L7554)</f>
        <v>37</v>
      </c>
      <c r="AR7554" s="43">
        <f t="shared" si="1062"/>
        <v>40933</v>
      </c>
      <c r="AS7554" s="44">
        <f t="shared" si="1063"/>
        <v>89.120000000000019</v>
      </c>
      <c r="AT7554" s="10" t="str">
        <f t="shared" si="1064"/>
        <v/>
      </c>
      <c r="AU7554" s="20" t="str">
        <f t="shared" si="1065"/>
        <v/>
      </c>
      <c r="AV7554" s="42">
        <f t="shared" si="1066"/>
        <v>1</v>
      </c>
      <c r="AW7554" s="89">
        <f t="shared" si="1067"/>
        <v>0</v>
      </c>
      <c r="AX7554" s="168"/>
      <c r="AY7554" s="60"/>
      <c r="AZ7554" s="61"/>
      <c r="BB7554" s="61" t="str">
        <f>IF(Settings!I7550&lt;&gt;"",Settings!I7550,"")</f>
        <v/>
      </c>
    </row>
    <row r="7555" spans="2:54" x14ac:dyDescent="0.2">
      <c r="B7555" s="13"/>
      <c r="C7555" s="12"/>
      <c r="D7555" s="12"/>
      <c r="E7555" s="12"/>
      <c r="F7555" s="12"/>
      <c r="G7555" s="12"/>
      <c r="H7555" s="12"/>
      <c r="I7555" s="15"/>
      <c r="J7555" s="31"/>
      <c r="K7555" s="180"/>
      <c r="L7555" s="40"/>
      <c r="M7555" s="14"/>
      <c r="N7555" s="16"/>
      <c r="O7555" s="49"/>
      <c r="P7555" s="64"/>
      <c r="Q7555" s="18"/>
      <c r="R7555" s="181">
        <f t="shared" si="1059"/>
        <v>0</v>
      </c>
      <c r="S7555" s="181">
        <f t="shared" si="1060"/>
        <v>0</v>
      </c>
      <c r="T7555" s="181">
        <f t="shared" si="1061"/>
        <v>0</v>
      </c>
      <c r="AQ7555" s="1">
        <f>COUNT(L$11:L7555)</f>
        <v>37</v>
      </c>
      <c r="AR7555" s="43">
        <f t="shared" si="1062"/>
        <v>40933</v>
      </c>
      <c r="AS7555" s="44">
        <f t="shared" si="1063"/>
        <v>89.120000000000019</v>
      </c>
      <c r="AT7555" s="10" t="str">
        <f t="shared" si="1064"/>
        <v/>
      </c>
      <c r="AU7555" s="20" t="str">
        <f t="shared" si="1065"/>
        <v/>
      </c>
      <c r="AV7555" s="42">
        <f t="shared" si="1066"/>
        <v>1</v>
      </c>
      <c r="AW7555" s="89">
        <f t="shared" si="1067"/>
        <v>0</v>
      </c>
      <c r="AX7555" s="168"/>
      <c r="AY7555" s="60"/>
      <c r="AZ7555" s="61"/>
      <c r="BB7555" s="61" t="str">
        <f>IF(Settings!I7551&lt;&gt;"",Settings!I7551,"")</f>
        <v/>
      </c>
    </row>
    <row r="7556" spans="2:54" x14ac:dyDescent="0.2">
      <c r="B7556" s="13"/>
      <c r="C7556" s="12"/>
      <c r="D7556" s="12"/>
      <c r="E7556" s="12"/>
      <c r="F7556" s="12"/>
      <c r="G7556" s="12"/>
      <c r="H7556" s="12"/>
      <c r="I7556" s="15"/>
      <c r="J7556" s="31"/>
      <c r="K7556" s="180"/>
      <c r="L7556" s="40"/>
      <c r="M7556" s="14"/>
      <c r="N7556" s="16"/>
      <c r="O7556" s="49"/>
      <c r="P7556" s="64"/>
      <c r="Q7556" s="18"/>
      <c r="R7556" s="181">
        <f t="shared" si="1059"/>
        <v>0</v>
      </c>
      <c r="S7556" s="181">
        <f t="shared" si="1060"/>
        <v>0</v>
      </c>
      <c r="T7556" s="181">
        <f t="shared" si="1061"/>
        <v>0</v>
      </c>
      <c r="AQ7556" s="1">
        <f>COUNT(L$11:L7556)</f>
        <v>37</v>
      </c>
      <c r="AR7556" s="43">
        <f t="shared" si="1062"/>
        <v>40933</v>
      </c>
      <c r="AS7556" s="44">
        <f t="shared" si="1063"/>
        <v>89.120000000000019</v>
      </c>
      <c r="AT7556" s="10" t="str">
        <f t="shared" si="1064"/>
        <v/>
      </c>
      <c r="AU7556" s="20" t="str">
        <f t="shared" si="1065"/>
        <v/>
      </c>
      <c r="AV7556" s="42">
        <f t="shared" si="1066"/>
        <v>1</v>
      </c>
      <c r="AW7556" s="89">
        <f t="shared" si="1067"/>
        <v>0</v>
      </c>
      <c r="AX7556" s="168"/>
      <c r="AY7556" s="60"/>
      <c r="AZ7556" s="61"/>
      <c r="BB7556" s="61" t="str">
        <f>IF(Settings!I7552&lt;&gt;"",Settings!I7552,"")</f>
        <v/>
      </c>
    </row>
    <row r="7557" spans="2:54" x14ac:dyDescent="0.2">
      <c r="B7557" s="13"/>
      <c r="C7557" s="12"/>
      <c r="D7557" s="12"/>
      <c r="E7557" s="12"/>
      <c r="F7557" s="12"/>
      <c r="G7557" s="12"/>
      <c r="H7557" s="12"/>
      <c r="I7557" s="15"/>
      <c r="J7557" s="31"/>
      <c r="K7557" s="180"/>
      <c r="L7557" s="40"/>
      <c r="M7557" s="14"/>
      <c r="N7557" s="16"/>
      <c r="O7557" s="49"/>
      <c r="P7557" s="64"/>
      <c r="Q7557" s="18"/>
      <c r="R7557" s="181">
        <f t="shared" si="1059"/>
        <v>0</v>
      </c>
      <c r="S7557" s="181">
        <f t="shared" si="1060"/>
        <v>0</v>
      </c>
      <c r="T7557" s="181">
        <f t="shared" si="1061"/>
        <v>0</v>
      </c>
      <c r="AQ7557" s="1">
        <f>COUNT(L$11:L7557)</f>
        <v>37</v>
      </c>
      <c r="AR7557" s="43">
        <f t="shared" si="1062"/>
        <v>40933</v>
      </c>
      <c r="AS7557" s="44">
        <f t="shared" si="1063"/>
        <v>89.120000000000019</v>
      </c>
      <c r="AT7557" s="10" t="str">
        <f t="shared" si="1064"/>
        <v/>
      </c>
      <c r="AU7557" s="20" t="str">
        <f t="shared" si="1065"/>
        <v/>
      </c>
      <c r="AV7557" s="42">
        <f t="shared" si="1066"/>
        <v>1</v>
      </c>
      <c r="AW7557" s="89">
        <f t="shared" si="1067"/>
        <v>0</v>
      </c>
      <c r="AX7557" s="168"/>
      <c r="AY7557" s="60"/>
      <c r="AZ7557" s="61"/>
      <c r="BB7557" s="61" t="str">
        <f>IF(Settings!I7553&lt;&gt;"",Settings!I7553,"")</f>
        <v/>
      </c>
    </row>
    <row r="7558" spans="2:54" x14ac:dyDescent="0.2">
      <c r="B7558" s="13"/>
      <c r="C7558" s="12"/>
      <c r="D7558" s="12"/>
      <c r="E7558" s="12"/>
      <c r="F7558" s="12"/>
      <c r="G7558" s="12"/>
      <c r="H7558" s="12"/>
      <c r="I7558" s="15"/>
      <c r="J7558" s="31"/>
      <c r="K7558" s="180"/>
      <c r="L7558" s="40"/>
      <c r="M7558" s="14"/>
      <c r="N7558" s="16"/>
      <c r="O7558" s="49"/>
      <c r="P7558" s="64"/>
      <c r="Q7558" s="18"/>
      <c r="R7558" s="181">
        <f t="shared" si="1059"/>
        <v>0</v>
      </c>
      <c r="S7558" s="181">
        <f t="shared" si="1060"/>
        <v>0</v>
      </c>
      <c r="T7558" s="181">
        <f t="shared" si="1061"/>
        <v>0</v>
      </c>
      <c r="AQ7558" s="1">
        <f>COUNT(L$11:L7558)</f>
        <v>37</v>
      </c>
      <c r="AR7558" s="43">
        <f t="shared" si="1062"/>
        <v>40933</v>
      </c>
      <c r="AS7558" s="44">
        <f t="shared" si="1063"/>
        <v>89.120000000000019</v>
      </c>
      <c r="AT7558" s="10" t="str">
        <f t="shared" si="1064"/>
        <v/>
      </c>
      <c r="AU7558" s="20" t="str">
        <f t="shared" si="1065"/>
        <v/>
      </c>
      <c r="AV7558" s="42">
        <f t="shared" si="1066"/>
        <v>1</v>
      </c>
      <c r="AW7558" s="89">
        <f t="shared" si="1067"/>
        <v>0</v>
      </c>
      <c r="AX7558" s="168"/>
      <c r="AY7558" s="60"/>
      <c r="AZ7558" s="61"/>
      <c r="BB7558" s="61" t="str">
        <f>IF(Settings!I7554&lt;&gt;"",Settings!I7554,"")</f>
        <v/>
      </c>
    </row>
    <row r="7559" spans="2:54" x14ac:dyDescent="0.2">
      <c r="B7559" s="13"/>
      <c r="C7559" s="12"/>
      <c r="D7559" s="12"/>
      <c r="E7559" s="12"/>
      <c r="F7559" s="12"/>
      <c r="G7559" s="12"/>
      <c r="H7559" s="12"/>
      <c r="I7559" s="15"/>
      <c r="J7559" s="31"/>
      <c r="K7559" s="180"/>
      <c r="L7559" s="40"/>
      <c r="M7559" s="14"/>
      <c r="N7559" s="16"/>
      <c r="O7559" s="49"/>
      <c r="P7559" s="64"/>
      <c r="Q7559" s="18"/>
      <c r="R7559" s="181">
        <f t="shared" si="1059"/>
        <v>0</v>
      </c>
      <c r="S7559" s="181">
        <f t="shared" si="1060"/>
        <v>0</v>
      </c>
      <c r="T7559" s="181">
        <f t="shared" si="1061"/>
        <v>0</v>
      </c>
      <c r="AQ7559" s="1">
        <f>COUNT(L$11:L7559)</f>
        <v>37</v>
      </c>
      <c r="AR7559" s="43">
        <f t="shared" si="1062"/>
        <v>40933</v>
      </c>
      <c r="AS7559" s="44">
        <f t="shared" si="1063"/>
        <v>89.120000000000019</v>
      </c>
      <c r="AT7559" s="10" t="str">
        <f t="shared" si="1064"/>
        <v/>
      </c>
      <c r="AU7559" s="20" t="str">
        <f t="shared" si="1065"/>
        <v/>
      </c>
      <c r="AV7559" s="42">
        <f t="shared" si="1066"/>
        <v>1</v>
      </c>
      <c r="AW7559" s="89">
        <f t="shared" si="1067"/>
        <v>0</v>
      </c>
      <c r="AX7559" s="168"/>
      <c r="AY7559" s="60"/>
      <c r="AZ7559" s="61"/>
      <c r="BB7559" s="61" t="str">
        <f>IF(Settings!I7555&lt;&gt;"",Settings!I7555,"")</f>
        <v/>
      </c>
    </row>
    <row r="7560" spans="2:54" x14ac:dyDescent="0.2">
      <c r="B7560" s="13"/>
      <c r="C7560" s="12"/>
      <c r="D7560" s="12"/>
      <c r="E7560" s="12"/>
      <c r="F7560" s="12"/>
      <c r="G7560" s="12"/>
      <c r="H7560" s="12"/>
      <c r="I7560" s="15"/>
      <c r="J7560" s="31"/>
      <c r="K7560" s="180"/>
      <c r="L7560" s="40"/>
      <c r="M7560" s="14"/>
      <c r="N7560" s="16"/>
      <c r="O7560" s="49"/>
      <c r="P7560" s="64"/>
      <c r="Q7560" s="18"/>
      <c r="R7560" s="181">
        <f t="shared" si="1059"/>
        <v>0</v>
      </c>
      <c r="S7560" s="181">
        <f t="shared" si="1060"/>
        <v>0</v>
      </c>
      <c r="T7560" s="181">
        <f t="shared" si="1061"/>
        <v>0</v>
      </c>
      <c r="AQ7560" s="1">
        <f>COUNT(L$11:L7560)</f>
        <v>37</v>
      </c>
      <c r="AR7560" s="43">
        <f t="shared" si="1062"/>
        <v>40933</v>
      </c>
      <c r="AS7560" s="44">
        <f t="shared" si="1063"/>
        <v>89.120000000000019</v>
      </c>
      <c r="AT7560" s="10" t="str">
        <f t="shared" si="1064"/>
        <v/>
      </c>
      <c r="AU7560" s="20" t="str">
        <f t="shared" si="1065"/>
        <v/>
      </c>
      <c r="AV7560" s="42">
        <f t="shared" si="1066"/>
        <v>1</v>
      </c>
      <c r="AW7560" s="89">
        <f t="shared" si="1067"/>
        <v>0</v>
      </c>
      <c r="AX7560" s="168"/>
      <c r="AY7560" s="60"/>
      <c r="AZ7560" s="61"/>
      <c r="BB7560" s="61" t="str">
        <f>IF(Settings!I7556&lt;&gt;"",Settings!I7556,"")</f>
        <v/>
      </c>
    </row>
    <row r="7561" spans="2:54" x14ac:dyDescent="0.2">
      <c r="B7561" s="13"/>
      <c r="C7561" s="12"/>
      <c r="D7561" s="12"/>
      <c r="E7561" s="12"/>
      <c r="F7561" s="12"/>
      <c r="G7561" s="12"/>
      <c r="H7561" s="12"/>
      <c r="I7561" s="15"/>
      <c r="J7561" s="31"/>
      <c r="K7561" s="180"/>
      <c r="L7561" s="40"/>
      <c r="M7561" s="14"/>
      <c r="N7561" s="16"/>
      <c r="O7561" s="49"/>
      <c r="P7561" s="64"/>
      <c r="Q7561" s="18"/>
      <c r="R7561" s="181">
        <f t="shared" si="1059"/>
        <v>0</v>
      </c>
      <c r="S7561" s="181">
        <f t="shared" si="1060"/>
        <v>0</v>
      </c>
      <c r="T7561" s="181">
        <f t="shared" si="1061"/>
        <v>0</v>
      </c>
      <c r="AQ7561" s="1">
        <f>COUNT(L$11:L7561)</f>
        <v>37</v>
      </c>
      <c r="AR7561" s="43">
        <f t="shared" si="1062"/>
        <v>40933</v>
      </c>
      <c r="AS7561" s="44">
        <f t="shared" si="1063"/>
        <v>89.120000000000019</v>
      </c>
      <c r="AT7561" s="10" t="str">
        <f t="shared" si="1064"/>
        <v/>
      </c>
      <c r="AU7561" s="20" t="str">
        <f t="shared" si="1065"/>
        <v/>
      </c>
      <c r="AV7561" s="42">
        <f t="shared" si="1066"/>
        <v>1</v>
      </c>
      <c r="AW7561" s="89">
        <f t="shared" si="1067"/>
        <v>0</v>
      </c>
      <c r="AX7561" s="168"/>
      <c r="AY7561" s="60"/>
      <c r="AZ7561" s="61"/>
      <c r="BB7561" s="61" t="str">
        <f>IF(Settings!I7557&lt;&gt;"",Settings!I7557,"")</f>
        <v/>
      </c>
    </row>
    <row r="7562" spans="2:54" x14ac:dyDescent="0.2">
      <c r="B7562" s="13"/>
      <c r="C7562" s="12"/>
      <c r="D7562" s="12"/>
      <c r="E7562" s="12"/>
      <c r="F7562" s="12"/>
      <c r="G7562" s="12"/>
      <c r="H7562" s="12"/>
      <c r="I7562" s="15"/>
      <c r="J7562" s="31"/>
      <c r="K7562" s="180"/>
      <c r="L7562" s="40"/>
      <c r="M7562" s="14"/>
      <c r="N7562" s="16"/>
      <c r="O7562" s="49"/>
      <c r="P7562" s="64"/>
      <c r="Q7562" s="18"/>
      <c r="R7562" s="181">
        <f t="shared" si="1059"/>
        <v>0</v>
      </c>
      <c r="S7562" s="181">
        <f t="shared" si="1060"/>
        <v>0</v>
      </c>
      <c r="T7562" s="181">
        <f t="shared" si="1061"/>
        <v>0</v>
      </c>
      <c r="AQ7562" s="1">
        <f>COUNT(L$11:L7562)</f>
        <v>37</v>
      </c>
      <c r="AR7562" s="43">
        <f t="shared" si="1062"/>
        <v>40933</v>
      </c>
      <c r="AS7562" s="44">
        <f t="shared" si="1063"/>
        <v>89.120000000000019</v>
      </c>
      <c r="AT7562" s="10" t="str">
        <f t="shared" si="1064"/>
        <v/>
      </c>
      <c r="AU7562" s="20" t="str">
        <f t="shared" si="1065"/>
        <v/>
      </c>
      <c r="AV7562" s="42">
        <f t="shared" si="1066"/>
        <v>1</v>
      </c>
      <c r="AW7562" s="89">
        <f t="shared" si="1067"/>
        <v>0</v>
      </c>
      <c r="AX7562" s="168"/>
      <c r="AY7562" s="60"/>
      <c r="AZ7562" s="61"/>
      <c r="BB7562" s="61" t="str">
        <f>IF(Settings!I7558&lt;&gt;"",Settings!I7558,"")</f>
        <v/>
      </c>
    </row>
    <row r="7563" spans="2:54" x14ac:dyDescent="0.2">
      <c r="B7563" s="13"/>
      <c r="C7563" s="12"/>
      <c r="D7563" s="12"/>
      <c r="E7563" s="12"/>
      <c r="F7563" s="12"/>
      <c r="G7563" s="12"/>
      <c r="H7563" s="12"/>
      <c r="I7563" s="15"/>
      <c r="J7563" s="31"/>
      <c r="K7563" s="180"/>
      <c r="L7563" s="40"/>
      <c r="M7563" s="14"/>
      <c r="N7563" s="16"/>
      <c r="O7563" s="49"/>
      <c r="P7563" s="64"/>
      <c r="Q7563" s="18"/>
      <c r="R7563" s="181">
        <f t="shared" si="1059"/>
        <v>0</v>
      </c>
      <c r="S7563" s="181">
        <f t="shared" si="1060"/>
        <v>0</v>
      </c>
      <c r="T7563" s="181">
        <f t="shared" si="1061"/>
        <v>0</v>
      </c>
      <c r="AQ7563" s="1">
        <f>COUNT(L$11:L7563)</f>
        <v>37</v>
      </c>
      <c r="AR7563" s="43">
        <f t="shared" si="1062"/>
        <v>40933</v>
      </c>
      <c r="AS7563" s="44">
        <f t="shared" si="1063"/>
        <v>89.120000000000019</v>
      </c>
      <c r="AT7563" s="10" t="str">
        <f t="shared" si="1064"/>
        <v/>
      </c>
      <c r="AU7563" s="20" t="str">
        <f t="shared" si="1065"/>
        <v/>
      </c>
      <c r="AV7563" s="42">
        <f t="shared" si="1066"/>
        <v>1</v>
      </c>
      <c r="AW7563" s="89">
        <f t="shared" si="1067"/>
        <v>0</v>
      </c>
      <c r="AX7563" s="168"/>
      <c r="AY7563" s="60"/>
      <c r="AZ7563" s="61"/>
      <c r="BB7563" s="61" t="str">
        <f>IF(Settings!I7559&lt;&gt;"",Settings!I7559,"")</f>
        <v/>
      </c>
    </row>
    <row r="7564" spans="2:54" x14ac:dyDescent="0.2">
      <c r="B7564" s="13"/>
      <c r="C7564" s="12"/>
      <c r="D7564" s="12"/>
      <c r="E7564" s="12"/>
      <c r="F7564" s="12"/>
      <c r="G7564" s="12"/>
      <c r="H7564" s="12"/>
      <c r="I7564" s="15"/>
      <c r="J7564" s="31"/>
      <c r="K7564" s="180"/>
      <c r="L7564" s="40"/>
      <c r="M7564" s="14"/>
      <c r="N7564" s="16"/>
      <c r="O7564" s="49"/>
      <c r="P7564" s="64"/>
      <c r="Q7564" s="18"/>
      <c r="R7564" s="181">
        <f t="shared" ref="R7564:R7627" si="1068">ROUND(IF(M7564&lt;&gt;"Y",IF(P7564&lt;&gt;"Y",K7564,K7564*(AV7564-1)),0),ROUNDING)</f>
        <v>0</v>
      </c>
      <c r="S7564" s="181">
        <f t="shared" ref="S7564:S7627" si="1069">ROUND(IF(O7564&gt;0,IF(M7564="Y",AW7564*(1-O7564),IF(AW7564&gt;R7564,R7564 + (AW7564 - R7564)*(1-O7564),AW7564)),AW7564),ROUNDING)</f>
        <v>0</v>
      </c>
      <c r="T7564" s="181">
        <f t="shared" ref="T7564:T7627" si="1070">ROUND(IF(N7564="P",0,IF(OR(M7564="N",M7564=""),S7564-R7564,S7564)),ROUNDING)</f>
        <v>0</v>
      </c>
      <c r="AQ7564" s="1">
        <f>COUNT(L$11:L7564)</f>
        <v>37</v>
      </c>
      <c r="AR7564" s="43">
        <f t="shared" si="1062"/>
        <v>40933</v>
      </c>
      <c r="AS7564" s="44">
        <f t="shared" si="1063"/>
        <v>89.120000000000019</v>
      </c>
      <c r="AT7564" s="10" t="str">
        <f t="shared" si="1064"/>
        <v/>
      </c>
      <c r="AU7564" s="20" t="str">
        <f t="shared" si="1065"/>
        <v/>
      </c>
      <c r="AV7564" s="42">
        <f t="shared" si="1066"/>
        <v>1</v>
      </c>
      <c r="AW7564" s="89">
        <f t="shared" si="1067"/>
        <v>0</v>
      </c>
      <c r="AX7564" s="168"/>
      <c r="AY7564" s="60"/>
      <c r="AZ7564" s="61"/>
      <c r="BB7564" s="61" t="str">
        <f>IF(Settings!I7560&lt;&gt;"",Settings!I7560,"")</f>
        <v/>
      </c>
    </row>
    <row r="7565" spans="2:54" x14ac:dyDescent="0.2">
      <c r="B7565" s="13"/>
      <c r="C7565" s="12"/>
      <c r="D7565" s="12"/>
      <c r="E7565" s="12"/>
      <c r="F7565" s="12"/>
      <c r="G7565" s="12"/>
      <c r="H7565" s="12"/>
      <c r="I7565" s="15"/>
      <c r="J7565" s="31"/>
      <c r="K7565" s="180"/>
      <c r="L7565" s="40"/>
      <c r="M7565" s="14"/>
      <c r="N7565" s="16"/>
      <c r="O7565" s="49"/>
      <c r="P7565" s="64"/>
      <c r="Q7565" s="18"/>
      <c r="R7565" s="181">
        <f t="shared" si="1068"/>
        <v>0</v>
      </c>
      <c r="S7565" s="181">
        <f t="shared" si="1069"/>
        <v>0</v>
      </c>
      <c r="T7565" s="181">
        <f t="shared" si="1070"/>
        <v>0</v>
      </c>
      <c r="AQ7565" s="1">
        <f>COUNT(L$11:L7565)</f>
        <v>37</v>
      </c>
      <c r="AR7565" s="43">
        <f t="shared" ref="AR7565:AR7628" si="1071">IF(B7565&gt;2,B7565,AR7564)</f>
        <v>40933</v>
      </c>
      <c r="AS7565" s="44">
        <f t="shared" ref="AS7565:AS7628" si="1072">AS7564+T7565</f>
        <v>89.120000000000019</v>
      </c>
      <c r="AT7565" s="10" t="str">
        <f t="shared" ref="AT7565:AT7628" si="1073">IF(N7565="P",IF(P7565&lt;&gt;"Y",IF(M7565&lt;&gt;"Y",K7565*AV7565,K7565*AV7565-K7565),IF(M7565&lt;&gt;"Y",K7565 + K7565*(AV7565-1),K7565)),"")</f>
        <v/>
      </c>
      <c r="AU7565" s="20" t="str">
        <f t="shared" ref="AU7565:AU7628" si="1074">IF(M7565="Y",IF(P7565="Y",K7565*(AV7565-1),K7565),"")</f>
        <v/>
      </c>
      <c r="AV7565" s="42">
        <f t="shared" ref="AV7565:AV7628" si="1075">IF(L7565&lt;&gt;"",IF(ODDS_TYPE=1,L7565,IF(ODDS_TYPE=2,IF(L7565&gt;0,1+L7565/100,IF(L7565&lt;0,1-100/L7565,1)),IF(ODDS_TYPE=3,1+L7565,IF(ODDS_TYPE=4,1+L7565,IF(ODDS_TYPE=5,IF(L7565&gt;0,1+L7565,1-1/L7565),IF(ODDS_TYPE=6,IF(L7565&gt;=0,L7565+1,1-1/L7565),1)))))),1)</f>
        <v>1</v>
      </c>
      <c r="AW7565" s="89">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68"/>
      <c r="AY7565" s="60"/>
      <c r="AZ7565" s="61"/>
      <c r="BB7565" s="61" t="str">
        <f>IF(Settings!I7561&lt;&gt;"",Settings!I7561,"")</f>
        <v/>
      </c>
    </row>
    <row r="7566" spans="2:54" x14ac:dyDescent="0.2">
      <c r="B7566" s="13"/>
      <c r="C7566" s="12"/>
      <c r="D7566" s="12"/>
      <c r="E7566" s="12"/>
      <c r="F7566" s="12"/>
      <c r="G7566" s="12"/>
      <c r="H7566" s="12"/>
      <c r="I7566" s="15"/>
      <c r="J7566" s="31"/>
      <c r="K7566" s="180"/>
      <c r="L7566" s="40"/>
      <c r="M7566" s="14"/>
      <c r="N7566" s="16"/>
      <c r="O7566" s="49"/>
      <c r="P7566" s="64"/>
      <c r="Q7566" s="18"/>
      <c r="R7566" s="181">
        <f t="shared" si="1068"/>
        <v>0</v>
      </c>
      <c r="S7566" s="181">
        <f t="shared" si="1069"/>
        <v>0</v>
      </c>
      <c r="T7566" s="181">
        <f t="shared" si="1070"/>
        <v>0</v>
      </c>
      <c r="AQ7566" s="1">
        <f>COUNT(L$11:L7566)</f>
        <v>37</v>
      </c>
      <c r="AR7566" s="43">
        <f t="shared" si="1071"/>
        <v>40933</v>
      </c>
      <c r="AS7566" s="44">
        <f t="shared" si="1072"/>
        <v>89.120000000000019</v>
      </c>
      <c r="AT7566" s="10" t="str">
        <f t="shared" si="1073"/>
        <v/>
      </c>
      <c r="AU7566" s="20" t="str">
        <f t="shared" si="1074"/>
        <v/>
      </c>
      <c r="AV7566" s="42">
        <f t="shared" si="1075"/>
        <v>1</v>
      </c>
      <c r="AW7566" s="89">
        <f t="shared" si="1076"/>
        <v>0</v>
      </c>
      <c r="AX7566" s="168"/>
      <c r="AY7566" s="60"/>
      <c r="AZ7566" s="61"/>
      <c r="BB7566" s="61" t="str">
        <f>IF(Settings!I7562&lt;&gt;"",Settings!I7562,"")</f>
        <v/>
      </c>
    </row>
    <row r="7567" spans="2:54" x14ac:dyDescent="0.2">
      <c r="B7567" s="13"/>
      <c r="C7567" s="12"/>
      <c r="D7567" s="12"/>
      <c r="E7567" s="12"/>
      <c r="F7567" s="12"/>
      <c r="G7567" s="12"/>
      <c r="H7567" s="12"/>
      <c r="I7567" s="15"/>
      <c r="J7567" s="31"/>
      <c r="K7567" s="180"/>
      <c r="L7567" s="40"/>
      <c r="M7567" s="14"/>
      <c r="N7567" s="16"/>
      <c r="O7567" s="49"/>
      <c r="P7567" s="64"/>
      <c r="Q7567" s="18"/>
      <c r="R7567" s="181">
        <f t="shared" si="1068"/>
        <v>0</v>
      </c>
      <c r="S7567" s="181">
        <f t="shared" si="1069"/>
        <v>0</v>
      </c>
      <c r="T7567" s="181">
        <f t="shared" si="1070"/>
        <v>0</v>
      </c>
      <c r="AQ7567" s="1">
        <f>COUNT(L$11:L7567)</f>
        <v>37</v>
      </c>
      <c r="AR7567" s="43">
        <f t="shared" si="1071"/>
        <v>40933</v>
      </c>
      <c r="AS7567" s="44">
        <f t="shared" si="1072"/>
        <v>89.120000000000019</v>
      </c>
      <c r="AT7567" s="10" t="str">
        <f t="shared" si="1073"/>
        <v/>
      </c>
      <c r="AU7567" s="20" t="str">
        <f t="shared" si="1074"/>
        <v/>
      </c>
      <c r="AV7567" s="42">
        <f t="shared" si="1075"/>
        <v>1</v>
      </c>
      <c r="AW7567" s="89">
        <f t="shared" si="1076"/>
        <v>0</v>
      </c>
      <c r="AX7567" s="168"/>
      <c r="AY7567" s="60"/>
      <c r="AZ7567" s="61"/>
      <c r="BB7567" s="61" t="str">
        <f>IF(Settings!I7563&lt;&gt;"",Settings!I7563,"")</f>
        <v/>
      </c>
    </row>
    <row r="7568" spans="2:54" x14ac:dyDescent="0.2">
      <c r="B7568" s="13"/>
      <c r="C7568" s="12"/>
      <c r="D7568" s="12"/>
      <c r="E7568" s="12"/>
      <c r="F7568" s="12"/>
      <c r="G7568" s="12"/>
      <c r="H7568" s="12"/>
      <c r="I7568" s="15"/>
      <c r="J7568" s="31"/>
      <c r="K7568" s="180"/>
      <c r="L7568" s="40"/>
      <c r="M7568" s="14"/>
      <c r="N7568" s="16"/>
      <c r="O7568" s="49"/>
      <c r="P7568" s="64"/>
      <c r="Q7568" s="18"/>
      <c r="R7568" s="181">
        <f t="shared" si="1068"/>
        <v>0</v>
      </c>
      <c r="S7568" s="181">
        <f t="shared" si="1069"/>
        <v>0</v>
      </c>
      <c r="T7568" s="181">
        <f t="shared" si="1070"/>
        <v>0</v>
      </c>
      <c r="AQ7568" s="1">
        <f>COUNT(L$11:L7568)</f>
        <v>37</v>
      </c>
      <c r="AR7568" s="43">
        <f t="shared" si="1071"/>
        <v>40933</v>
      </c>
      <c r="AS7568" s="44">
        <f t="shared" si="1072"/>
        <v>89.120000000000019</v>
      </c>
      <c r="AT7568" s="10" t="str">
        <f t="shared" si="1073"/>
        <v/>
      </c>
      <c r="AU7568" s="20" t="str">
        <f t="shared" si="1074"/>
        <v/>
      </c>
      <c r="AV7568" s="42">
        <f t="shared" si="1075"/>
        <v>1</v>
      </c>
      <c r="AW7568" s="89">
        <f t="shared" si="1076"/>
        <v>0</v>
      </c>
      <c r="AX7568" s="168"/>
      <c r="AY7568" s="60"/>
      <c r="AZ7568" s="61"/>
      <c r="BB7568" s="61" t="str">
        <f>IF(Settings!I7564&lt;&gt;"",Settings!I7564,"")</f>
        <v/>
      </c>
    </row>
    <row r="7569" spans="2:54" x14ac:dyDescent="0.2">
      <c r="B7569" s="13"/>
      <c r="C7569" s="12"/>
      <c r="D7569" s="12"/>
      <c r="E7569" s="12"/>
      <c r="F7569" s="12"/>
      <c r="G7569" s="12"/>
      <c r="H7569" s="12"/>
      <c r="I7569" s="15"/>
      <c r="J7569" s="31"/>
      <c r="K7569" s="180"/>
      <c r="L7569" s="40"/>
      <c r="M7569" s="14"/>
      <c r="N7569" s="16"/>
      <c r="O7569" s="49"/>
      <c r="P7569" s="64"/>
      <c r="Q7569" s="18"/>
      <c r="R7569" s="181">
        <f t="shared" si="1068"/>
        <v>0</v>
      </c>
      <c r="S7569" s="181">
        <f t="shared" si="1069"/>
        <v>0</v>
      </c>
      <c r="T7569" s="181">
        <f t="shared" si="1070"/>
        <v>0</v>
      </c>
      <c r="AQ7569" s="1">
        <f>COUNT(L$11:L7569)</f>
        <v>37</v>
      </c>
      <c r="AR7569" s="43">
        <f t="shared" si="1071"/>
        <v>40933</v>
      </c>
      <c r="AS7569" s="44">
        <f t="shared" si="1072"/>
        <v>89.120000000000019</v>
      </c>
      <c r="AT7569" s="10" t="str">
        <f t="shared" si="1073"/>
        <v/>
      </c>
      <c r="AU7569" s="20" t="str">
        <f t="shared" si="1074"/>
        <v/>
      </c>
      <c r="AV7569" s="42">
        <f t="shared" si="1075"/>
        <v>1</v>
      </c>
      <c r="AW7569" s="89">
        <f t="shared" si="1076"/>
        <v>0</v>
      </c>
      <c r="AX7569" s="168"/>
      <c r="AY7569" s="60"/>
      <c r="AZ7569" s="61"/>
      <c r="BB7569" s="61" t="str">
        <f>IF(Settings!I7565&lt;&gt;"",Settings!I7565,"")</f>
        <v/>
      </c>
    </row>
    <row r="7570" spans="2:54" x14ac:dyDescent="0.2">
      <c r="B7570" s="13"/>
      <c r="C7570" s="12"/>
      <c r="D7570" s="12"/>
      <c r="E7570" s="12"/>
      <c r="F7570" s="12"/>
      <c r="G7570" s="12"/>
      <c r="H7570" s="12"/>
      <c r="I7570" s="15"/>
      <c r="J7570" s="31"/>
      <c r="K7570" s="180"/>
      <c r="L7570" s="40"/>
      <c r="M7570" s="14"/>
      <c r="N7570" s="16"/>
      <c r="O7570" s="49"/>
      <c r="P7570" s="64"/>
      <c r="Q7570" s="18"/>
      <c r="R7570" s="181">
        <f t="shared" si="1068"/>
        <v>0</v>
      </c>
      <c r="S7570" s="181">
        <f t="shared" si="1069"/>
        <v>0</v>
      </c>
      <c r="T7570" s="181">
        <f t="shared" si="1070"/>
        <v>0</v>
      </c>
      <c r="AQ7570" s="1">
        <f>COUNT(L$11:L7570)</f>
        <v>37</v>
      </c>
      <c r="AR7570" s="43">
        <f t="shared" si="1071"/>
        <v>40933</v>
      </c>
      <c r="AS7570" s="44">
        <f t="shared" si="1072"/>
        <v>89.120000000000019</v>
      </c>
      <c r="AT7570" s="10" t="str">
        <f t="shared" si="1073"/>
        <v/>
      </c>
      <c r="AU7570" s="20" t="str">
        <f t="shared" si="1074"/>
        <v/>
      </c>
      <c r="AV7570" s="42">
        <f t="shared" si="1075"/>
        <v>1</v>
      </c>
      <c r="AW7570" s="89">
        <f t="shared" si="1076"/>
        <v>0</v>
      </c>
      <c r="AX7570" s="168"/>
      <c r="AY7570" s="60"/>
      <c r="AZ7570" s="61"/>
      <c r="BB7570" s="61" t="str">
        <f>IF(Settings!I7566&lt;&gt;"",Settings!I7566,"")</f>
        <v/>
      </c>
    </row>
    <row r="7571" spans="2:54" x14ac:dyDescent="0.2">
      <c r="B7571" s="13"/>
      <c r="C7571" s="12"/>
      <c r="D7571" s="12"/>
      <c r="E7571" s="12"/>
      <c r="F7571" s="12"/>
      <c r="G7571" s="12"/>
      <c r="H7571" s="12"/>
      <c r="I7571" s="15"/>
      <c r="J7571" s="31"/>
      <c r="K7571" s="180"/>
      <c r="L7571" s="40"/>
      <c r="M7571" s="14"/>
      <c r="N7571" s="16"/>
      <c r="O7571" s="49"/>
      <c r="P7571" s="64"/>
      <c r="Q7571" s="18"/>
      <c r="R7571" s="181">
        <f t="shared" si="1068"/>
        <v>0</v>
      </c>
      <c r="S7571" s="181">
        <f t="shared" si="1069"/>
        <v>0</v>
      </c>
      <c r="T7571" s="181">
        <f t="shared" si="1070"/>
        <v>0</v>
      </c>
      <c r="AQ7571" s="1">
        <f>COUNT(L$11:L7571)</f>
        <v>37</v>
      </c>
      <c r="AR7571" s="43">
        <f t="shared" si="1071"/>
        <v>40933</v>
      </c>
      <c r="AS7571" s="44">
        <f t="shared" si="1072"/>
        <v>89.120000000000019</v>
      </c>
      <c r="AT7571" s="10" t="str">
        <f t="shared" si="1073"/>
        <v/>
      </c>
      <c r="AU7571" s="20" t="str">
        <f t="shared" si="1074"/>
        <v/>
      </c>
      <c r="AV7571" s="42">
        <f t="shared" si="1075"/>
        <v>1</v>
      </c>
      <c r="AW7571" s="89">
        <f t="shared" si="1076"/>
        <v>0</v>
      </c>
      <c r="AX7571" s="168"/>
      <c r="AY7571" s="60"/>
      <c r="AZ7571" s="61"/>
      <c r="BB7571" s="61" t="str">
        <f>IF(Settings!I7567&lt;&gt;"",Settings!I7567,"")</f>
        <v/>
      </c>
    </row>
    <row r="7572" spans="2:54" x14ac:dyDescent="0.2">
      <c r="B7572" s="13"/>
      <c r="C7572" s="12"/>
      <c r="D7572" s="12"/>
      <c r="E7572" s="12"/>
      <c r="F7572" s="12"/>
      <c r="G7572" s="12"/>
      <c r="H7572" s="12"/>
      <c r="I7572" s="15"/>
      <c r="J7572" s="31"/>
      <c r="K7572" s="180"/>
      <c r="L7572" s="40"/>
      <c r="M7572" s="14"/>
      <c r="N7572" s="16"/>
      <c r="O7572" s="49"/>
      <c r="P7572" s="64"/>
      <c r="Q7572" s="18"/>
      <c r="R7572" s="181">
        <f t="shared" si="1068"/>
        <v>0</v>
      </c>
      <c r="S7572" s="181">
        <f t="shared" si="1069"/>
        <v>0</v>
      </c>
      <c r="T7572" s="181">
        <f t="shared" si="1070"/>
        <v>0</v>
      </c>
      <c r="AQ7572" s="1">
        <f>COUNT(L$11:L7572)</f>
        <v>37</v>
      </c>
      <c r="AR7572" s="43">
        <f t="shared" si="1071"/>
        <v>40933</v>
      </c>
      <c r="AS7572" s="44">
        <f t="shared" si="1072"/>
        <v>89.120000000000019</v>
      </c>
      <c r="AT7572" s="10" t="str">
        <f t="shared" si="1073"/>
        <v/>
      </c>
      <c r="AU7572" s="20" t="str">
        <f t="shared" si="1074"/>
        <v/>
      </c>
      <c r="AV7572" s="42">
        <f t="shared" si="1075"/>
        <v>1</v>
      </c>
      <c r="AW7572" s="89">
        <f t="shared" si="1076"/>
        <v>0</v>
      </c>
      <c r="AX7572" s="168"/>
      <c r="AY7572" s="60"/>
      <c r="AZ7572" s="61"/>
      <c r="BB7572" s="61" t="str">
        <f>IF(Settings!I7568&lt;&gt;"",Settings!I7568,"")</f>
        <v/>
      </c>
    </row>
    <row r="7573" spans="2:54" x14ac:dyDescent="0.2">
      <c r="B7573" s="13"/>
      <c r="C7573" s="12"/>
      <c r="D7573" s="12"/>
      <c r="E7573" s="12"/>
      <c r="F7573" s="12"/>
      <c r="G7573" s="12"/>
      <c r="H7573" s="12"/>
      <c r="I7573" s="15"/>
      <c r="J7573" s="31"/>
      <c r="K7573" s="180"/>
      <c r="L7573" s="40"/>
      <c r="M7573" s="14"/>
      <c r="N7573" s="16"/>
      <c r="O7573" s="49"/>
      <c r="P7573" s="64"/>
      <c r="Q7573" s="18"/>
      <c r="R7573" s="181">
        <f t="shared" si="1068"/>
        <v>0</v>
      </c>
      <c r="S7573" s="181">
        <f t="shared" si="1069"/>
        <v>0</v>
      </c>
      <c r="T7573" s="181">
        <f t="shared" si="1070"/>
        <v>0</v>
      </c>
      <c r="AQ7573" s="1">
        <f>COUNT(L$11:L7573)</f>
        <v>37</v>
      </c>
      <c r="AR7573" s="43">
        <f t="shared" si="1071"/>
        <v>40933</v>
      </c>
      <c r="AS7573" s="44">
        <f t="shared" si="1072"/>
        <v>89.120000000000019</v>
      </c>
      <c r="AT7573" s="10" t="str">
        <f t="shared" si="1073"/>
        <v/>
      </c>
      <c r="AU7573" s="20" t="str">
        <f t="shared" si="1074"/>
        <v/>
      </c>
      <c r="AV7573" s="42">
        <f t="shared" si="1075"/>
        <v>1</v>
      </c>
      <c r="AW7573" s="89">
        <f t="shared" si="1076"/>
        <v>0</v>
      </c>
      <c r="AX7573" s="168"/>
      <c r="AY7573" s="60"/>
      <c r="AZ7573" s="61"/>
      <c r="BB7573" s="61" t="str">
        <f>IF(Settings!I7569&lt;&gt;"",Settings!I7569,"")</f>
        <v/>
      </c>
    </row>
    <row r="7574" spans="2:54" x14ac:dyDescent="0.2">
      <c r="B7574" s="13"/>
      <c r="C7574" s="12"/>
      <c r="D7574" s="12"/>
      <c r="E7574" s="12"/>
      <c r="F7574" s="12"/>
      <c r="G7574" s="12"/>
      <c r="H7574" s="12"/>
      <c r="I7574" s="15"/>
      <c r="J7574" s="31"/>
      <c r="K7574" s="180"/>
      <c r="L7574" s="40"/>
      <c r="M7574" s="14"/>
      <c r="N7574" s="16"/>
      <c r="O7574" s="49"/>
      <c r="P7574" s="64"/>
      <c r="Q7574" s="18"/>
      <c r="R7574" s="181">
        <f t="shared" si="1068"/>
        <v>0</v>
      </c>
      <c r="S7574" s="181">
        <f t="shared" si="1069"/>
        <v>0</v>
      </c>
      <c r="T7574" s="181">
        <f t="shared" si="1070"/>
        <v>0</v>
      </c>
      <c r="AQ7574" s="1">
        <f>COUNT(L$11:L7574)</f>
        <v>37</v>
      </c>
      <c r="AR7574" s="43">
        <f t="shared" si="1071"/>
        <v>40933</v>
      </c>
      <c r="AS7574" s="44">
        <f t="shared" si="1072"/>
        <v>89.120000000000019</v>
      </c>
      <c r="AT7574" s="10" t="str">
        <f t="shared" si="1073"/>
        <v/>
      </c>
      <c r="AU7574" s="20" t="str">
        <f t="shared" si="1074"/>
        <v/>
      </c>
      <c r="AV7574" s="42">
        <f t="shared" si="1075"/>
        <v>1</v>
      </c>
      <c r="AW7574" s="89">
        <f t="shared" si="1076"/>
        <v>0</v>
      </c>
      <c r="AX7574" s="168"/>
      <c r="AY7574" s="60"/>
      <c r="AZ7574" s="61"/>
      <c r="BB7574" s="61" t="str">
        <f>IF(Settings!I7570&lt;&gt;"",Settings!I7570,"")</f>
        <v/>
      </c>
    </row>
    <row r="7575" spans="2:54" x14ac:dyDescent="0.2">
      <c r="B7575" s="13"/>
      <c r="C7575" s="12"/>
      <c r="D7575" s="12"/>
      <c r="E7575" s="12"/>
      <c r="F7575" s="12"/>
      <c r="G7575" s="12"/>
      <c r="H7575" s="12"/>
      <c r="I7575" s="15"/>
      <c r="J7575" s="31"/>
      <c r="K7575" s="180"/>
      <c r="L7575" s="40"/>
      <c r="M7575" s="14"/>
      <c r="N7575" s="16"/>
      <c r="O7575" s="49"/>
      <c r="P7575" s="64"/>
      <c r="Q7575" s="18"/>
      <c r="R7575" s="181">
        <f t="shared" si="1068"/>
        <v>0</v>
      </c>
      <c r="S7575" s="181">
        <f t="shared" si="1069"/>
        <v>0</v>
      </c>
      <c r="T7575" s="181">
        <f t="shared" si="1070"/>
        <v>0</v>
      </c>
      <c r="AQ7575" s="1">
        <f>COUNT(L$11:L7575)</f>
        <v>37</v>
      </c>
      <c r="AR7575" s="43">
        <f t="shared" si="1071"/>
        <v>40933</v>
      </c>
      <c r="AS7575" s="44">
        <f t="shared" si="1072"/>
        <v>89.120000000000019</v>
      </c>
      <c r="AT7575" s="10" t="str">
        <f t="shared" si="1073"/>
        <v/>
      </c>
      <c r="AU7575" s="20" t="str">
        <f t="shared" si="1074"/>
        <v/>
      </c>
      <c r="AV7575" s="42">
        <f t="shared" si="1075"/>
        <v>1</v>
      </c>
      <c r="AW7575" s="89">
        <f t="shared" si="1076"/>
        <v>0</v>
      </c>
      <c r="AX7575" s="168"/>
      <c r="AY7575" s="60"/>
      <c r="AZ7575" s="61"/>
      <c r="BB7575" s="61" t="str">
        <f>IF(Settings!I7571&lt;&gt;"",Settings!I7571,"")</f>
        <v/>
      </c>
    </row>
    <row r="7576" spans="2:54" x14ac:dyDescent="0.2">
      <c r="B7576" s="13"/>
      <c r="C7576" s="12"/>
      <c r="D7576" s="12"/>
      <c r="E7576" s="12"/>
      <c r="F7576" s="12"/>
      <c r="G7576" s="12"/>
      <c r="H7576" s="12"/>
      <c r="I7576" s="15"/>
      <c r="J7576" s="31"/>
      <c r="K7576" s="180"/>
      <c r="L7576" s="40"/>
      <c r="M7576" s="14"/>
      <c r="N7576" s="16"/>
      <c r="O7576" s="49"/>
      <c r="P7576" s="64"/>
      <c r="Q7576" s="18"/>
      <c r="R7576" s="181">
        <f t="shared" si="1068"/>
        <v>0</v>
      </c>
      <c r="S7576" s="181">
        <f t="shared" si="1069"/>
        <v>0</v>
      </c>
      <c r="T7576" s="181">
        <f t="shared" si="1070"/>
        <v>0</v>
      </c>
      <c r="AQ7576" s="1">
        <f>COUNT(L$11:L7576)</f>
        <v>37</v>
      </c>
      <c r="AR7576" s="43">
        <f t="shared" si="1071"/>
        <v>40933</v>
      </c>
      <c r="AS7576" s="44">
        <f t="shared" si="1072"/>
        <v>89.120000000000019</v>
      </c>
      <c r="AT7576" s="10" t="str">
        <f t="shared" si="1073"/>
        <v/>
      </c>
      <c r="AU7576" s="20" t="str">
        <f t="shared" si="1074"/>
        <v/>
      </c>
      <c r="AV7576" s="42">
        <f t="shared" si="1075"/>
        <v>1</v>
      </c>
      <c r="AW7576" s="89">
        <f t="shared" si="1076"/>
        <v>0</v>
      </c>
      <c r="AX7576" s="168"/>
      <c r="AY7576" s="60"/>
      <c r="AZ7576" s="61"/>
      <c r="BB7576" s="61" t="str">
        <f>IF(Settings!I7572&lt;&gt;"",Settings!I7572,"")</f>
        <v/>
      </c>
    </row>
    <row r="7577" spans="2:54" x14ac:dyDescent="0.2">
      <c r="B7577" s="13"/>
      <c r="C7577" s="12"/>
      <c r="D7577" s="12"/>
      <c r="E7577" s="12"/>
      <c r="F7577" s="12"/>
      <c r="G7577" s="12"/>
      <c r="H7577" s="12"/>
      <c r="I7577" s="15"/>
      <c r="J7577" s="31"/>
      <c r="K7577" s="180"/>
      <c r="L7577" s="40"/>
      <c r="M7577" s="14"/>
      <c r="N7577" s="16"/>
      <c r="O7577" s="49"/>
      <c r="P7577" s="64"/>
      <c r="Q7577" s="18"/>
      <c r="R7577" s="181">
        <f t="shared" si="1068"/>
        <v>0</v>
      </c>
      <c r="S7577" s="181">
        <f t="shared" si="1069"/>
        <v>0</v>
      </c>
      <c r="T7577" s="181">
        <f t="shared" si="1070"/>
        <v>0</v>
      </c>
      <c r="AQ7577" s="1">
        <f>COUNT(L$11:L7577)</f>
        <v>37</v>
      </c>
      <c r="AR7577" s="43">
        <f t="shared" si="1071"/>
        <v>40933</v>
      </c>
      <c r="AS7577" s="44">
        <f t="shared" si="1072"/>
        <v>89.120000000000019</v>
      </c>
      <c r="AT7577" s="10" t="str">
        <f t="shared" si="1073"/>
        <v/>
      </c>
      <c r="AU7577" s="20" t="str">
        <f t="shared" si="1074"/>
        <v/>
      </c>
      <c r="AV7577" s="42">
        <f t="shared" si="1075"/>
        <v>1</v>
      </c>
      <c r="AW7577" s="89">
        <f t="shared" si="1076"/>
        <v>0</v>
      </c>
      <c r="AX7577" s="168"/>
      <c r="AY7577" s="60"/>
      <c r="AZ7577" s="61"/>
      <c r="BB7577" s="61" t="str">
        <f>IF(Settings!I7573&lt;&gt;"",Settings!I7573,"")</f>
        <v/>
      </c>
    </row>
    <row r="7578" spans="2:54" x14ac:dyDescent="0.2">
      <c r="B7578" s="13"/>
      <c r="C7578" s="12"/>
      <c r="D7578" s="12"/>
      <c r="E7578" s="12"/>
      <c r="F7578" s="12"/>
      <c r="G7578" s="12"/>
      <c r="H7578" s="12"/>
      <c r="I7578" s="15"/>
      <c r="J7578" s="31"/>
      <c r="K7578" s="180"/>
      <c r="L7578" s="40"/>
      <c r="M7578" s="14"/>
      <c r="N7578" s="16"/>
      <c r="O7578" s="49"/>
      <c r="P7578" s="64"/>
      <c r="Q7578" s="18"/>
      <c r="R7578" s="181">
        <f t="shared" si="1068"/>
        <v>0</v>
      </c>
      <c r="S7578" s="181">
        <f t="shared" si="1069"/>
        <v>0</v>
      </c>
      <c r="T7578" s="181">
        <f t="shared" si="1070"/>
        <v>0</v>
      </c>
      <c r="AQ7578" s="1">
        <f>COUNT(L$11:L7578)</f>
        <v>37</v>
      </c>
      <c r="AR7578" s="43">
        <f t="shared" si="1071"/>
        <v>40933</v>
      </c>
      <c r="AS7578" s="44">
        <f t="shared" si="1072"/>
        <v>89.120000000000019</v>
      </c>
      <c r="AT7578" s="10" t="str">
        <f t="shared" si="1073"/>
        <v/>
      </c>
      <c r="AU7578" s="20" t="str">
        <f t="shared" si="1074"/>
        <v/>
      </c>
      <c r="AV7578" s="42">
        <f t="shared" si="1075"/>
        <v>1</v>
      </c>
      <c r="AW7578" s="89">
        <f t="shared" si="1076"/>
        <v>0</v>
      </c>
      <c r="AX7578" s="168"/>
      <c r="AY7578" s="60"/>
      <c r="AZ7578" s="61"/>
      <c r="BB7578" s="61" t="str">
        <f>IF(Settings!I7574&lt;&gt;"",Settings!I7574,"")</f>
        <v/>
      </c>
    </row>
    <row r="7579" spans="2:54" x14ac:dyDescent="0.2">
      <c r="B7579" s="13"/>
      <c r="C7579" s="12"/>
      <c r="D7579" s="12"/>
      <c r="E7579" s="12"/>
      <c r="F7579" s="12"/>
      <c r="G7579" s="12"/>
      <c r="H7579" s="12"/>
      <c r="I7579" s="15"/>
      <c r="J7579" s="31"/>
      <c r="K7579" s="180"/>
      <c r="L7579" s="40"/>
      <c r="M7579" s="14"/>
      <c r="N7579" s="16"/>
      <c r="O7579" s="49"/>
      <c r="P7579" s="64"/>
      <c r="Q7579" s="18"/>
      <c r="R7579" s="181">
        <f t="shared" si="1068"/>
        <v>0</v>
      </c>
      <c r="S7579" s="181">
        <f t="shared" si="1069"/>
        <v>0</v>
      </c>
      <c r="T7579" s="181">
        <f t="shared" si="1070"/>
        <v>0</v>
      </c>
      <c r="AQ7579" s="1">
        <f>COUNT(L$11:L7579)</f>
        <v>37</v>
      </c>
      <c r="AR7579" s="43">
        <f t="shared" si="1071"/>
        <v>40933</v>
      </c>
      <c r="AS7579" s="44">
        <f t="shared" si="1072"/>
        <v>89.120000000000019</v>
      </c>
      <c r="AT7579" s="10" t="str">
        <f t="shared" si="1073"/>
        <v/>
      </c>
      <c r="AU7579" s="20" t="str">
        <f t="shared" si="1074"/>
        <v/>
      </c>
      <c r="AV7579" s="42">
        <f t="shared" si="1075"/>
        <v>1</v>
      </c>
      <c r="AW7579" s="89">
        <f t="shared" si="1076"/>
        <v>0</v>
      </c>
      <c r="AX7579" s="168"/>
      <c r="AY7579" s="60"/>
      <c r="AZ7579" s="61"/>
      <c r="BB7579" s="61" t="str">
        <f>IF(Settings!I7575&lt;&gt;"",Settings!I7575,"")</f>
        <v/>
      </c>
    </row>
    <row r="7580" spans="2:54" x14ac:dyDescent="0.2">
      <c r="B7580" s="13"/>
      <c r="C7580" s="12"/>
      <c r="D7580" s="12"/>
      <c r="E7580" s="12"/>
      <c r="F7580" s="12"/>
      <c r="G7580" s="12"/>
      <c r="H7580" s="12"/>
      <c r="I7580" s="15"/>
      <c r="J7580" s="31"/>
      <c r="K7580" s="180"/>
      <c r="L7580" s="40"/>
      <c r="M7580" s="14"/>
      <c r="N7580" s="16"/>
      <c r="O7580" s="49"/>
      <c r="P7580" s="64"/>
      <c r="Q7580" s="18"/>
      <c r="R7580" s="181">
        <f t="shared" si="1068"/>
        <v>0</v>
      </c>
      <c r="S7580" s="181">
        <f t="shared" si="1069"/>
        <v>0</v>
      </c>
      <c r="T7580" s="181">
        <f t="shared" si="1070"/>
        <v>0</v>
      </c>
      <c r="AQ7580" s="1">
        <f>COUNT(L$11:L7580)</f>
        <v>37</v>
      </c>
      <c r="AR7580" s="43">
        <f t="shared" si="1071"/>
        <v>40933</v>
      </c>
      <c r="AS7580" s="44">
        <f t="shared" si="1072"/>
        <v>89.120000000000019</v>
      </c>
      <c r="AT7580" s="10" t="str">
        <f t="shared" si="1073"/>
        <v/>
      </c>
      <c r="AU7580" s="20" t="str">
        <f t="shared" si="1074"/>
        <v/>
      </c>
      <c r="AV7580" s="42">
        <f t="shared" si="1075"/>
        <v>1</v>
      </c>
      <c r="AW7580" s="89">
        <f t="shared" si="1076"/>
        <v>0</v>
      </c>
      <c r="AX7580" s="168"/>
      <c r="AY7580" s="60"/>
      <c r="AZ7580" s="61"/>
      <c r="BB7580" s="61" t="str">
        <f>IF(Settings!I7576&lt;&gt;"",Settings!I7576,"")</f>
        <v/>
      </c>
    </row>
    <row r="7581" spans="2:54" x14ac:dyDescent="0.2">
      <c r="B7581" s="13"/>
      <c r="C7581" s="12"/>
      <c r="D7581" s="12"/>
      <c r="E7581" s="12"/>
      <c r="F7581" s="12"/>
      <c r="G7581" s="12"/>
      <c r="H7581" s="12"/>
      <c r="I7581" s="15"/>
      <c r="J7581" s="31"/>
      <c r="K7581" s="180"/>
      <c r="L7581" s="40"/>
      <c r="M7581" s="14"/>
      <c r="N7581" s="16"/>
      <c r="O7581" s="49"/>
      <c r="P7581" s="64"/>
      <c r="Q7581" s="18"/>
      <c r="R7581" s="181">
        <f t="shared" si="1068"/>
        <v>0</v>
      </c>
      <c r="S7581" s="181">
        <f t="shared" si="1069"/>
        <v>0</v>
      </c>
      <c r="T7581" s="181">
        <f t="shared" si="1070"/>
        <v>0</v>
      </c>
      <c r="AQ7581" s="1">
        <f>COUNT(L$11:L7581)</f>
        <v>37</v>
      </c>
      <c r="AR7581" s="43">
        <f t="shared" si="1071"/>
        <v>40933</v>
      </c>
      <c r="AS7581" s="44">
        <f t="shared" si="1072"/>
        <v>89.120000000000019</v>
      </c>
      <c r="AT7581" s="10" t="str">
        <f t="shared" si="1073"/>
        <v/>
      </c>
      <c r="AU7581" s="20" t="str">
        <f t="shared" si="1074"/>
        <v/>
      </c>
      <c r="AV7581" s="42">
        <f t="shared" si="1075"/>
        <v>1</v>
      </c>
      <c r="AW7581" s="89">
        <f t="shared" si="1076"/>
        <v>0</v>
      </c>
      <c r="AX7581" s="168"/>
      <c r="AY7581" s="60"/>
      <c r="AZ7581" s="61"/>
      <c r="BB7581" s="61" t="str">
        <f>IF(Settings!I7577&lt;&gt;"",Settings!I7577,"")</f>
        <v/>
      </c>
    </row>
    <row r="7582" spans="2:54" x14ac:dyDescent="0.2">
      <c r="B7582" s="13"/>
      <c r="C7582" s="12"/>
      <c r="D7582" s="12"/>
      <c r="E7582" s="12"/>
      <c r="F7582" s="12"/>
      <c r="G7582" s="12"/>
      <c r="H7582" s="12"/>
      <c r="I7582" s="15"/>
      <c r="J7582" s="31"/>
      <c r="K7582" s="180"/>
      <c r="L7582" s="40"/>
      <c r="M7582" s="14"/>
      <c r="N7582" s="16"/>
      <c r="O7582" s="49"/>
      <c r="P7582" s="64"/>
      <c r="Q7582" s="18"/>
      <c r="R7582" s="181">
        <f t="shared" si="1068"/>
        <v>0</v>
      </c>
      <c r="S7582" s="181">
        <f t="shared" si="1069"/>
        <v>0</v>
      </c>
      <c r="T7582" s="181">
        <f t="shared" si="1070"/>
        <v>0</v>
      </c>
      <c r="AQ7582" s="1">
        <f>COUNT(L$11:L7582)</f>
        <v>37</v>
      </c>
      <c r="AR7582" s="43">
        <f t="shared" si="1071"/>
        <v>40933</v>
      </c>
      <c r="AS7582" s="44">
        <f t="shared" si="1072"/>
        <v>89.120000000000019</v>
      </c>
      <c r="AT7582" s="10" t="str">
        <f t="shared" si="1073"/>
        <v/>
      </c>
      <c r="AU7582" s="20" t="str">
        <f t="shared" si="1074"/>
        <v/>
      </c>
      <c r="AV7582" s="42">
        <f t="shared" si="1075"/>
        <v>1</v>
      </c>
      <c r="AW7582" s="89">
        <f t="shared" si="1076"/>
        <v>0</v>
      </c>
      <c r="AX7582" s="168"/>
      <c r="AY7582" s="60"/>
      <c r="AZ7582" s="61"/>
      <c r="BB7582" s="61" t="str">
        <f>IF(Settings!I7578&lt;&gt;"",Settings!I7578,"")</f>
        <v/>
      </c>
    </row>
    <row r="7583" spans="2:54" x14ac:dyDescent="0.2">
      <c r="B7583" s="13"/>
      <c r="C7583" s="12"/>
      <c r="D7583" s="12"/>
      <c r="E7583" s="12"/>
      <c r="F7583" s="12"/>
      <c r="G7583" s="12"/>
      <c r="H7583" s="12"/>
      <c r="I7583" s="15"/>
      <c r="J7583" s="31"/>
      <c r="K7583" s="180"/>
      <c r="L7583" s="40"/>
      <c r="M7583" s="14"/>
      <c r="N7583" s="16"/>
      <c r="O7583" s="49"/>
      <c r="P7583" s="64"/>
      <c r="Q7583" s="18"/>
      <c r="R7583" s="181">
        <f t="shared" si="1068"/>
        <v>0</v>
      </c>
      <c r="S7583" s="181">
        <f t="shared" si="1069"/>
        <v>0</v>
      </c>
      <c r="T7583" s="181">
        <f t="shared" si="1070"/>
        <v>0</v>
      </c>
      <c r="AQ7583" s="1">
        <f>COUNT(L$11:L7583)</f>
        <v>37</v>
      </c>
      <c r="AR7583" s="43">
        <f t="shared" si="1071"/>
        <v>40933</v>
      </c>
      <c r="AS7583" s="44">
        <f t="shared" si="1072"/>
        <v>89.120000000000019</v>
      </c>
      <c r="AT7583" s="10" t="str">
        <f t="shared" si="1073"/>
        <v/>
      </c>
      <c r="AU7583" s="20" t="str">
        <f t="shared" si="1074"/>
        <v/>
      </c>
      <c r="AV7583" s="42">
        <f t="shared" si="1075"/>
        <v>1</v>
      </c>
      <c r="AW7583" s="89">
        <f t="shared" si="1076"/>
        <v>0</v>
      </c>
      <c r="AX7583" s="168"/>
      <c r="AY7583" s="60"/>
      <c r="AZ7583" s="61"/>
      <c r="BB7583" s="61" t="str">
        <f>IF(Settings!I7579&lt;&gt;"",Settings!I7579,"")</f>
        <v/>
      </c>
    </row>
    <row r="7584" spans="2:54" x14ac:dyDescent="0.2">
      <c r="B7584" s="13"/>
      <c r="C7584" s="12"/>
      <c r="D7584" s="12"/>
      <c r="E7584" s="12"/>
      <c r="F7584" s="12"/>
      <c r="G7584" s="12"/>
      <c r="H7584" s="12"/>
      <c r="I7584" s="15"/>
      <c r="J7584" s="31"/>
      <c r="K7584" s="180"/>
      <c r="L7584" s="40"/>
      <c r="M7584" s="14"/>
      <c r="N7584" s="16"/>
      <c r="O7584" s="49"/>
      <c r="P7584" s="64"/>
      <c r="Q7584" s="18"/>
      <c r="R7584" s="181">
        <f t="shared" si="1068"/>
        <v>0</v>
      </c>
      <c r="S7584" s="181">
        <f t="shared" si="1069"/>
        <v>0</v>
      </c>
      <c r="T7584" s="181">
        <f t="shared" si="1070"/>
        <v>0</v>
      </c>
      <c r="AQ7584" s="1">
        <f>COUNT(L$11:L7584)</f>
        <v>37</v>
      </c>
      <c r="AR7584" s="43">
        <f t="shared" si="1071"/>
        <v>40933</v>
      </c>
      <c r="AS7584" s="44">
        <f t="shared" si="1072"/>
        <v>89.120000000000019</v>
      </c>
      <c r="AT7584" s="10" t="str">
        <f t="shared" si="1073"/>
        <v/>
      </c>
      <c r="AU7584" s="20" t="str">
        <f t="shared" si="1074"/>
        <v/>
      </c>
      <c r="AV7584" s="42">
        <f t="shared" si="1075"/>
        <v>1</v>
      </c>
      <c r="AW7584" s="89">
        <f t="shared" si="1076"/>
        <v>0</v>
      </c>
      <c r="AX7584" s="168"/>
      <c r="AY7584" s="60"/>
      <c r="AZ7584" s="61"/>
      <c r="BB7584" s="61" t="str">
        <f>IF(Settings!I7580&lt;&gt;"",Settings!I7580,"")</f>
        <v/>
      </c>
    </row>
    <row r="7585" spans="2:54" x14ac:dyDescent="0.2">
      <c r="B7585" s="13"/>
      <c r="C7585" s="12"/>
      <c r="D7585" s="12"/>
      <c r="E7585" s="12"/>
      <c r="F7585" s="12"/>
      <c r="G7585" s="12"/>
      <c r="H7585" s="12"/>
      <c r="I7585" s="15"/>
      <c r="J7585" s="31"/>
      <c r="K7585" s="180"/>
      <c r="L7585" s="40"/>
      <c r="M7585" s="14"/>
      <c r="N7585" s="16"/>
      <c r="O7585" s="49"/>
      <c r="P7585" s="64"/>
      <c r="Q7585" s="18"/>
      <c r="R7585" s="181">
        <f t="shared" si="1068"/>
        <v>0</v>
      </c>
      <c r="S7585" s="181">
        <f t="shared" si="1069"/>
        <v>0</v>
      </c>
      <c r="T7585" s="181">
        <f t="shared" si="1070"/>
        <v>0</v>
      </c>
      <c r="AQ7585" s="1">
        <f>COUNT(L$11:L7585)</f>
        <v>37</v>
      </c>
      <c r="AR7585" s="43">
        <f t="shared" si="1071"/>
        <v>40933</v>
      </c>
      <c r="AS7585" s="44">
        <f t="shared" si="1072"/>
        <v>89.120000000000019</v>
      </c>
      <c r="AT7585" s="10" t="str">
        <f t="shared" si="1073"/>
        <v/>
      </c>
      <c r="AU7585" s="20" t="str">
        <f t="shared" si="1074"/>
        <v/>
      </c>
      <c r="AV7585" s="42">
        <f t="shared" si="1075"/>
        <v>1</v>
      </c>
      <c r="AW7585" s="89">
        <f t="shared" si="1076"/>
        <v>0</v>
      </c>
      <c r="AX7585" s="168"/>
      <c r="AY7585" s="60"/>
      <c r="AZ7585" s="61"/>
      <c r="BB7585" s="61" t="str">
        <f>IF(Settings!I7581&lt;&gt;"",Settings!I7581,"")</f>
        <v/>
      </c>
    </row>
    <row r="7586" spans="2:54" x14ac:dyDescent="0.2">
      <c r="B7586" s="13"/>
      <c r="C7586" s="12"/>
      <c r="D7586" s="12"/>
      <c r="E7586" s="12"/>
      <c r="F7586" s="12"/>
      <c r="G7586" s="12"/>
      <c r="H7586" s="12"/>
      <c r="I7586" s="15"/>
      <c r="J7586" s="31"/>
      <c r="K7586" s="180"/>
      <c r="L7586" s="40"/>
      <c r="M7586" s="14"/>
      <c r="N7586" s="16"/>
      <c r="O7586" s="49"/>
      <c r="P7586" s="64"/>
      <c r="Q7586" s="18"/>
      <c r="R7586" s="181">
        <f t="shared" si="1068"/>
        <v>0</v>
      </c>
      <c r="S7586" s="181">
        <f t="shared" si="1069"/>
        <v>0</v>
      </c>
      <c r="T7586" s="181">
        <f t="shared" si="1070"/>
        <v>0</v>
      </c>
      <c r="AQ7586" s="1">
        <f>COUNT(L$11:L7586)</f>
        <v>37</v>
      </c>
      <c r="AR7586" s="43">
        <f t="shared" si="1071"/>
        <v>40933</v>
      </c>
      <c r="AS7586" s="44">
        <f t="shared" si="1072"/>
        <v>89.120000000000019</v>
      </c>
      <c r="AT7586" s="10" t="str">
        <f t="shared" si="1073"/>
        <v/>
      </c>
      <c r="AU7586" s="20" t="str">
        <f t="shared" si="1074"/>
        <v/>
      </c>
      <c r="AV7586" s="42">
        <f t="shared" si="1075"/>
        <v>1</v>
      </c>
      <c r="AW7586" s="89">
        <f t="shared" si="1076"/>
        <v>0</v>
      </c>
      <c r="AX7586" s="168"/>
      <c r="AY7586" s="60"/>
      <c r="AZ7586" s="61"/>
      <c r="BB7586" s="61" t="str">
        <f>IF(Settings!I7582&lt;&gt;"",Settings!I7582,"")</f>
        <v/>
      </c>
    </row>
    <row r="7587" spans="2:54" x14ac:dyDescent="0.2">
      <c r="B7587" s="13"/>
      <c r="C7587" s="12"/>
      <c r="D7587" s="12"/>
      <c r="E7587" s="12"/>
      <c r="F7587" s="12"/>
      <c r="G7587" s="12"/>
      <c r="H7587" s="12"/>
      <c r="I7587" s="15"/>
      <c r="J7587" s="31"/>
      <c r="K7587" s="180"/>
      <c r="L7587" s="40"/>
      <c r="M7587" s="14"/>
      <c r="N7587" s="16"/>
      <c r="O7587" s="49"/>
      <c r="P7587" s="64"/>
      <c r="Q7587" s="18"/>
      <c r="R7587" s="181">
        <f t="shared" si="1068"/>
        <v>0</v>
      </c>
      <c r="S7587" s="181">
        <f t="shared" si="1069"/>
        <v>0</v>
      </c>
      <c r="T7587" s="181">
        <f t="shared" si="1070"/>
        <v>0</v>
      </c>
      <c r="AQ7587" s="1">
        <f>COUNT(L$11:L7587)</f>
        <v>37</v>
      </c>
      <c r="AR7587" s="43">
        <f t="shared" si="1071"/>
        <v>40933</v>
      </c>
      <c r="AS7587" s="44">
        <f t="shared" si="1072"/>
        <v>89.120000000000019</v>
      </c>
      <c r="AT7587" s="10" t="str">
        <f t="shared" si="1073"/>
        <v/>
      </c>
      <c r="AU7587" s="20" t="str">
        <f t="shared" si="1074"/>
        <v/>
      </c>
      <c r="AV7587" s="42">
        <f t="shared" si="1075"/>
        <v>1</v>
      </c>
      <c r="AW7587" s="89">
        <f t="shared" si="1076"/>
        <v>0</v>
      </c>
      <c r="AX7587" s="168"/>
      <c r="AY7587" s="60"/>
      <c r="AZ7587" s="61"/>
      <c r="BB7587" s="61" t="str">
        <f>IF(Settings!I7583&lt;&gt;"",Settings!I7583,"")</f>
        <v/>
      </c>
    </row>
    <row r="7588" spans="2:54" x14ac:dyDescent="0.2">
      <c r="B7588" s="13"/>
      <c r="C7588" s="12"/>
      <c r="D7588" s="12"/>
      <c r="E7588" s="12"/>
      <c r="F7588" s="12"/>
      <c r="G7588" s="12"/>
      <c r="H7588" s="12"/>
      <c r="I7588" s="15"/>
      <c r="J7588" s="31"/>
      <c r="K7588" s="180"/>
      <c r="L7588" s="40"/>
      <c r="M7588" s="14"/>
      <c r="N7588" s="16"/>
      <c r="O7588" s="49"/>
      <c r="P7588" s="64"/>
      <c r="Q7588" s="18"/>
      <c r="R7588" s="181">
        <f t="shared" si="1068"/>
        <v>0</v>
      </c>
      <c r="S7588" s="181">
        <f t="shared" si="1069"/>
        <v>0</v>
      </c>
      <c r="T7588" s="181">
        <f t="shared" si="1070"/>
        <v>0</v>
      </c>
      <c r="AQ7588" s="1">
        <f>COUNT(L$11:L7588)</f>
        <v>37</v>
      </c>
      <c r="AR7588" s="43">
        <f t="shared" si="1071"/>
        <v>40933</v>
      </c>
      <c r="AS7588" s="44">
        <f t="shared" si="1072"/>
        <v>89.120000000000019</v>
      </c>
      <c r="AT7588" s="10" t="str">
        <f t="shared" si="1073"/>
        <v/>
      </c>
      <c r="AU7588" s="20" t="str">
        <f t="shared" si="1074"/>
        <v/>
      </c>
      <c r="AV7588" s="42">
        <f t="shared" si="1075"/>
        <v>1</v>
      </c>
      <c r="AW7588" s="89">
        <f t="shared" si="1076"/>
        <v>0</v>
      </c>
      <c r="AX7588" s="168"/>
      <c r="AY7588" s="60"/>
      <c r="AZ7588" s="61"/>
      <c r="BB7588" s="61" t="str">
        <f>IF(Settings!I7584&lt;&gt;"",Settings!I7584,"")</f>
        <v/>
      </c>
    </row>
    <row r="7589" spans="2:54" x14ac:dyDescent="0.2">
      <c r="B7589" s="13"/>
      <c r="C7589" s="12"/>
      <c r="D7589" s="12"/>
      <c r="E7589" s="12"/>
      <c r="F7589" s="12"/>
      <c r="G7589" s="12"/>
      <c r="H7589" s="12"/>
      <c r="I7589" s="15"/>
      <c r="J7589" s="31"/>
      <c r="K7589" s="180"/>
      <c r="L7589" s="40"/>
      <c r="M7589" s="14"/>
      <c r="N7589" s="16"/>
      <c r="O7589" s="49"/>
      <c r="P7589" s="64"/>
      <c r="Q7589" s="18"/>
      <c r="R7589" s="181">
        <f t="shared" si="1068"/>
        <v>0</v>
      </c>
      <c r="S7589" s="181">
        <f t="shared" si="1069"/>
        <v>0</v>
      </c>
      <c r="T7589" s="181">
        <f t="shared" si="1070"/>
        <v>0</v>
      </c>
      <c r="AQ7589" s="1">
        <f>COUNT(L$11:L7589)</f>
        <v>37</v>
      </c>
      <c r="AR7589" s="43">
        <f t="shared" si="1071"/>
        <v>40933</v>
      </c>
      <c r="AS7589" s="44">
        <f t="shared" si="1072"/>
        <v>89.120000000000019</v>
      </c>
      <c r="AT7589" s="10" t="str">
        <f t="shared" si="1073"/>
        <v/>
      </c>
      <c r="AU7589" s="20" t="str">
        <f t="shared" si="1074"/>
        <v/>
      </c>
      <c r="AV7589" s="42">
        <f t="shared" si="1075"/>
        <v>1</v>
      </c>
      <c r="AW7589" s="89">
        <f t="shared" si="1076"/>
        <v>0</v>
      </c>
      <c r="AX7589" s="168"/>
      <c r="AY7589" s="60"/>
      <c r="AZ7589" s="61"/>
      <c r="BB7589" s="61" t="str">
        <f>IF(Settings!I7585&lt;&gt;"",Settings!I7585,"")</f>
        <v/>
      </c>
    </row>
    <row r="7590" spans="2:54" x14ac:dyDescent="0.2">
      <c r="B7590" s="13"/>
      <c r="C7590" s="12"/>
      <c r="D7590" s="12"/>
      <c r="E7590" s="12"/>
      <c r="F7590" s="12"/>
      <c r="G7590" s="12"/>
      <c r="H7590" s="12"/>
      <c r="I7590" s="15"/>
      <c r="J7590" s="31"/>
      <c r="K7590" s="180"/>
      <c r="L7590" s="40"/>
      <c r="M7590" s="14"/>
      <c r="N7590" s="16"/>
      <c r="O7590" s="49"/>
      <c r="P7590" s="64"/>
      <c r="Q7590" s="18"/>
      <c r="R7590" s="181">
        <f t="shared" si="1068"/>
        <v>0</v>
      </c>
      <c r="S7590" s="181">
        <f t="shared" si="1069"/>
        <v>0</v>
      </c>
      <c r="T7590" s="181">
        <f t="shared" si="1070"/>
        <v>0</v>
      </c>
      <c r="AQ7590" s="1">
        <f>COUNT(L$11:L7590)</f>
        <v>37</v>
      </c>
      <c r="AR7590" s="43">
        <f t="shared" si="1071"/>
        <v>40933</v>
      </c>
      <c r="AS7590" s="44">
        <f t="shared" si="1072"/>
        <v>89.120000000000019</v>
      </c>
      <c r="AT7590" s="10" t="str">
        <f t="shared" si="1073"/>
        <v/>
      </c>
      <c r="AU7590" s="20" t="str">
        <f t="shared" si="1074"/>
        <v/>
      </c>
      <c r="AV7590" s="42">
        <f t="shared" si="1075"/>
        <v>1</v>
      </c>
      <c r="AW7590" s="89">
        <f t="shared" si="1076"/>
        <v>0</v>
      </c>
      <c r="AX7590" s="168"/>
      <c r="AY7590" s="60"/>
      <c r="AZ7590" s="61"/>
      <c r="BB7590" s="61" t="str">
        <f>IF(Settings!I7586&lt;&gt;"",Settings!I7586,"")</f>
        <v/>
      </c>
    </row>
    <row r="7591" spans="2:54" x14ac:dyDescent="0.2">
      <c r="B7591" s="13"/>
      <c r="C7591" s="12"/>
      <c r="D7591" s="12"/>
      <c r="E7591" s="12"/>
      <c r="F7591" s="12"/>
      <c r="G7591" s="12"/>
      <c r="H7591" s="12"/>
      <c r="I7591" s="15"/>
      <c r="J7591" s="31"/>
      <c r="K7591" s="180"/>
      <c r="L7591" s="40"/>
      <c r="M7591" s="14"/>
      <c r="N7591" s="16"/>
      <c r="O7591" s="49"/>
      <c r="P7591" s="64"/>
      <c r="Q7591" s="18"/>
      <c r="R7591" s="181">
        <f t="shared" si="1068"/>
        <v>0</v>
      </c>
      <c r="S7591" s="181">
        <f t="shared" si="1069"/>
        <v>0</v>
      </c>
      <c r="T7591" s="181">
        <f t="shared" si="1070"/>
        <v>0</v>
      </c>
      <c r="AQ7591" s="1">
        <f>COUNT(L$11:L7591)</f>
        <v>37</v>
      </c>
      <c r="AR7591" s="43">
        <f t="shared" si="1071"/>
        <v>40933</v>
      </c>
      <c r="AS7591" s="44">
        <f t="shared" si="1072"/>
        <v>89.120000000000019</v>
      </c>
      <c r="AT7591" s="10" t="str">
        <f t="shared" si="1073"/>
        <v/>
      </c>
      <c r="AU7591" s="20" t="str">
        <f t="shared" si="1074"/>
        <v/>
      </c>
      <c r="AV7591" s="42">
        <f t="shared" si="1075"/>
        <v>1</v>
      </c>
      <c r="AW7591" s="89">
        <f t="shared" si="1076"/>
        <v>0</v>
      </c>
      <c r="AX7591" s="168"/>
      <c r="AY7591" s="60"/>
      <c r="AZ7591" s="61"/>
      <c r="BB7591" s="61" t="str">
        <f>IF(Settings!I7587&lt;&gt;"",Settings!I7587,"")</f>
        <v/>
      </c>
    </row>
    <row r="7592" spans="2:54" x14ac:dyDescent="0.2">
      <c r="B7592" s="13"/>
      <c r="C7592" s="12"/>
      <c r="D7592" s="12"/>
      <c r="E7592" s="12"/>
      <c r="F7592" s="12"/>
      <c r="G7592" s="12"/>
      <c r="H7592" s="12"/>
      <c r="I7592" s="15"/>
      <c r="J7592" s="31"/>
      <c r="K7592" s="180"/>
      <c r="L7592" s="40"/>
      <c r="M7592" s="14"/>
      <c r="N7592" s="16"/>
      <c r="O7592" s="49"/>
      <c r="P7592" s="64"/>
      <c r="Q7592" s="18"/>
      <c r="R7592" s="181">
        <f t="shared" si="1068"/>
        <v>0</v>
      </c>
      <c r="S7592" s="181">
        <f t="shared" si="1069"/>
        <v>0</v>
      </c>
      <c r="T7592" s="181">
        <f t="shared" si="1070"/>
        <v>0</v>
      </c>
      <c r="AQ7592" s="1">
        <f>COUNT(L$11:L7592)</f>
        <v>37</v>
      </c>
      <c r="AR7592" s="43">
        <f t="shared" si="1071"/>
        <v>40933</v>
      </c>
      <c r="AS7592" s="44">
        <f t="shared" si="1072"/>
        <v>89.120000000000019</v>
      </c>
      <c r="AT7592" s="10" t="str">
        <f t="shared" si="1073"/>
        <v/>
      </c>
      <c r="AU7592" s="20" t="str">
        <f t="shared" si="1074"/>
        <v/>
      </c>
      <c r="AV7592" s="42">
        <f t="shared" si="1075"/>
        <v>1</v>
      </c>
      <c r="AW7592" s="89">
        <f t="shared" si="1076"/>
        <v>0</v>
      </c>
      <c r="AX7592" s="168"/>
      <c r="AY7592" s="60"/>
      <c r="AZ7592" s="61"/>
      <c r="BB7592" s="61" t="str">
        <f>IF(Settings!I7588&lt;&gt;"",Settings!I7588,"")</f>
        <v/>
      </c>
    </row>
    <row r="7593" spans="2:54" x14ac:dyDescent="0.2">
      <c r="B7593" s="13"/>
      <c r="C7593" s="12"/>
      <c r="D7593" s="12"/>
      <c r="E7593" s="12"/>
      <c r="F7593" s="12"/>
      <c r="G7593" s="12"/>
      <c r="H7593" s="12"/>
      <c r="I7593" s="15"/>
      <c r="J7593" s="31"/>
      <c r="K7593" s="180"/>
      <c r="L7593" s="40"/>
      <c r="M7593" s="14"/>
      <c r="N7593" s="16"/>
      <c r="O7593" s="49"/>
      <c r="P7593" s="64"/>
      <c r="Q7593" s="18"/>
      <c r="R7593" s="181">
        <f t="shared" si="1068"/>
        <v>0</v>
      </c>
      <c r="S7593" s="181">
        <f t="shared" si="1069"/>
        <v>0</v>
      </c>
      <c r="T7593" s="181">
        <f t="shared" si="1070"/>
        <v>0</v>
      </c>
      <c r="AQ7593" s="1">
        <f>COUNT(L$11:L7593)</f>
        <v>37</v>
      </c>
      <c r="AR7593" s="43">
        <f t="shared" si="1071"/>
        <v>40933</v>
      </c>
      <c r="AS7593" s="44">
        <f t="shared" si="1072"/>
        <v>89.120000000000019</v>
      </c>
      <c r="AT7593" s="10" t="str">
        <f t="shared" si="1073"/>
        <v/>
      </c>
      <c r="AU7593" s="20" t="str">
        <f t="shared" si="1074"/>
        <v/>
      </c>
      <c r="AV7593" s="42">
        <f t="shared" si="1075"/>
        <v>1</v>
      </c>
      <c r="AW7593" s="89">
        <f t="shared" si="1076"/>
        <v>0</v>
      </c>
      <c r="AX7593" s="168"/>
      <c r="AY7593" s="60"/>
      <c r="AZ7593" s="61"/>
      <c r="BB7593" s="61" t="str">
        <f>IF(Settings!I7589&lt;&gt;"",Settings!I7589,"")</f>
        <v/>
      </c>
    </row>
    <row r="7594" spans="2:54" x14ac:dyDescent="0.2">
      <c r="B7594" s="13"/>
      <c r="C7594" s="12"/>
      <c r="D7594" s="12"/>
      <c r="E7594" s="12"/>
      <c r="F7594" s="12"/>
      <c r="G7594" s="12"/>
      <c r="H7594" s="12"/>
      <c r="I7594" s="15"/>
      <c r="J7594" s="31"/>
      <c r="K7594" s="180"/>
      <c r="L7594" s="40"/>
      <c r="M7594" s="14"/>
      <c r="N7594" s="16"/>
      <c r="O7594" s="49"/>
      <c r="P7594" s="64"/>
      <c r="Q7594" s="18"/>
      <c r="R7594" s="181">
        <f t="shared" si="1068"/>
        <v>0</v>
      </c>
      <c r="S7594" s="181">
        <f t="shared" si="1069"/>
        <v>0</v>
      </c>
      <c r="T7594" s="181">
        <f t="shared" si="1070"/>
        <v>0</v>
      </c>
      <c r="AQ7594" s="1">
        <f>COUNT(L$11:L7594)</f>
        <v>37</v>
      </c>
      <c r="AR7594" s="43">
        <f t="shared" si="1071"/>
        <v>40933</v>
      </c>
      <c r="AS7594" s="44">
        <f t="shared" si="1072"/>
        <v>89.120000000000019</v>
      </c>
      <c r="AT7594" s="10" t="str">
        <f t="shared" si="1073"/>
        <v/>
      </c>
      <c r="AU7594" s="20" t="str">
        <f t="shared" si="1074"/>
        <v/>
      </c>
      <c r="AV7594" s="42">
        <f t="shared" si="1075"/>
        <v>1</v>
      </c>
      <c r="AW7594" s="89">
        <f t="shared" si="1076"/>
        <v>0</v>
      </c>
      <c r="AX7594" s="168"/>
      <c r="AY7594" s="60"/>
      <c r="AZ7594" s="61"/>
      <c r="BB7594" s="61" t="str">
        <f>IF(Settings!I7590&lt;&gt;"",Settings!I7590,"")</f>
        <v/>
      </c>
    </row>
    <row r="7595" spans="2:54" x14ac:dyDescent="0.2">
      <c r="B7595" s="13"/>
      <c r="C7595" s="12"/>
      <c r="D7595" s="12"/>
      <c r="E7595" s="12"/>
      <c r="F7595" s="12"/>
      <c r="G7595" s="12"/>
      <c r="H7595" s="12"/>
      <c r="I7595" s="15"/>
      <c r="J7595" s="31"/>
      <c r="K7595" s="180"/>
      <c r="L7595" s="40"/>
      <c r="M7595" s="14"/>
      <c r="N7595" s="16"/>
      <c r="O7595" s="49"/>
      <c r="P7595" s="64"/>
      <c r="Q7595" s="18"/>
      <c r="R7595" s="181">
        <f t="shared" si="1068"/>
        <v>0</v>
      </c>
      <c r="S7595" s="181">
        <f t="shared" si="1069"/>
        <v>0</v>
      </c>
      <c r="T7595" s="181">
        <f t="shared" si="1070"/>
        <v>0</v>
      </c>
      <c r="AQ7595" s="1">
        <f>COUNT(L$11:L7595)</f>
        <v>37</v>
      </c>
      <c r="AR7595" s="43">
        <f t="shared" si="1071"/>
        <v>40933</v>
      </c>
      <c r="AS7595" s="44">
        <f t="shared" si="1072"/>
        <v>89.120000000000019</v>
      </c>
      <c r="AT7595" s="10" t="str">
        <f t="shared" si="1073"/>
        <v/>
      </c>
      <c r="AU7595" s="20" t="str">
        <f t="shared" si="1074"/>
        <v/>
      </c>
      <c r="AV7595" s="42">
        <f t="shared" si="1075"/>
        <v>1</v>
      </c>
      <c r="AW7595" s="89">
        <f t="shared" si="1076"/>
        <v>0</v>
      </c>
      <c r="AX7595" s="168"/>
      <c r="AY7595" s="60"/>
      <c r="AZ7595" s="61"/>
      <c r="BB7595" s="61" t="str">
        <f>IF(Settings!I7591&lt;&gt;"",Settings!I7591,"")</f>
        <v/>
      </c>
    </row>
    <row r="7596" spans="2:54" x14ac:dyDescent="0.2">
      <c r="B7596" s="13"/>
      <c r="C7596" s="12"/>
      <c r="D7596" s="12"/>
      <c r="E7596" s="12"/>
      <c r="F7596" s="12"/>
      <c r="G7596" s="12"/>
      <c r="H7596" s="12"/>
      <c r="I7596" s="15"/>
      <c r="J7596" s="31"/>
      <c r="K7596" s="180"/>
      <c r="L7596" s="40"/>
      <c r="M7596" s="14"/>
      <c r="N7596" s="16"/>
      <c r="O7596" s="49"/>
      <c r="P7596" s="64"/>
      <c r="Q7596" s="18"/>
      <c r="R7596" s="181">
        <f t="shared" si="1068"/>
        <v>0</v>
      </c>
      <c r="S7596" s="181">
        <f t="shared" si="1069"/>
        <v>0</v>
      </c>
      <c r="T7596" s="181">
        <f t="shared" si="1070"/>
        <v>0</v>
      </c>
      <c r="AQ7596" s="1">
        <f>COUNT(L$11:L7596)</f>
        <v>37</v>
      </c>
      <c r="AR7596" s="43">
        <f t="shared" si="1071"/>
        <v>40933</v>
      </c>
      <c r="AS7596" s="44">
        <f t="shared" si="1072"/>
        <v>89.120000000000019</v>
      </c>
      <c r="AT7596" s="10" t="str">
        <f t="shared" si="1073"/>
        <v/>
      </c>
      <c r="AU7596" s="20" t="str">
        <f t="shared" si="1074"/>
        <v/>
      </c>
      <c r="AV7596" s="42">
        <f t="shared" si="1075"/>
        <v>1</v>
      </c>
      <c r="AW7596" s="89">
        <f t="shared" si="1076"/>
        <v>0</v>
      </c>
      <c r="AX7596" s="168"/>
      <c r="AY7596" s="60"/>
      <c r="AZ7596" s="61"/>
      <c r="BB7596" s="61" t="str">
        <f>IF(Settings!I7592&lt;&gt;"",Settings!I7592,"")</f>
        <v/>
      </c>
    </row>
    <row r="7597" spans="2:54" x14ac:dyDescent="0.2">
      <c r="B7597" s="13"/>
      <c r="C7597" s="12"/>
      <c r="D7597" s="12"/>
      <c r="E7597" s="12"/>
      <c r="F7597" s="12"/>
      <c r="G7597" s="12"/>
      <c r="H7597" s="12"/>
      <c r="I7597" s="15"/>
      <c r="J7597" s="31"/>
      <c r="K7597" s="180"/>
      <c r="L7597" s="40"/>
      <c r="M7597" s="14"/>
      <c r="N7597" s="16"/>
      <c r="O7597" s="49"/>
      <c r="P7597" s="64"/>
      <c r="Q7597" s="18"/>
      <c r="R7597" s="181">
        <f t="shared" si="1068"/>
        <v>0</v>
      </c>
      <c r="S7597" s="181">
        <f t="shared" si="1069"/>
        <v>0</v>
      </c>
      <c r="T7597" s="181">
        <f t="shared" si="1070"/>
        <v>0</v>
      </c>
      <c r="AQ7597" s="1">
        <f>COUNT(L$11:L7597)</f>
        <v>37</v>
      </c>
      <c r="AR7597" s="43">
        <f t="shared" si="1071"/>
        <v>40933</v>
      </c>
      <c r="AS7597" s="44">
        <f t="shared" si="1072"/>
        <v>89.120000000000019</v>
      </c>
      <c r="AT7597" s="10" t="str">
        <f t="shared" si="1073"/>
        <v/>
      </c>
      <c r="AU7597" s="20" t="str">
        <f t="shared" si="1074"/>
        <v/>
      </c>
      <c r="AV7597" s="42">
        <f t="shared" si="1075"/>
        <v>1</v>
      </c>
      <c r="AW7597" s="89">
        <f t="shared" si="1076"/>
        <v>0</v>
      </c>
      <c r="AX7597" s="168"/>
      <c r="AY7597" s="60"/>
      <c r="AZ7597" s="61"/>
      <c r="BB7597" s="61" t="str">
        <f>IF(Settings!I7593&lt;&gt;"",Settings!I7593,"")</f>
        <v/>
      </c>
    </row>
    <row r="7598" spans="2:54" x14ac:dyDescent="0.2">
      <c r="B7598" s="13"/>
      <c r="C7598" s="12"/>
      <c r="D7598" s="12"/>
      <c r="E7598" s="12"/>
      <c r="F7598" s="12"/>
      <c r="G7598" s="12"/>
      <c r="H7598" s="12"/>
      <c r="I7598" s="15"/>
      <c r="J7598" s="31"/>
      <c r="K7598" s="180"/>
      <c r="L7598" s="40"/>
      <c r="M7598" s="14"/>
      <c r="N7598" s="16"/>
      <c r="O7598" s="49"/>
      <c r="P7598" s="64"/>
      <c r="Q7598" s="18"/>
      <c r="R7598" s="181">
        <f t="shared" si="1068"/>
        <v>0</v>
      </c>
      <c r="S7598" s="181">
        <f t="shared" si="1069"/>
        <v>0</v>
      </c>
      <c r="T7598" s="181">
        <f t="shared" si="1070"/>
        <v>0</v>
      </c>
      <c r="AQ7598" s="1">
        <f>COUNT(L$11:L7598)</f>
        <v>37</v>
      </c>
      <c r="AR7598" s="43">
        <f t="shared" si="1071"/>
        <v>40933</v>
      </c>
      <c r="AS7598" s="44">
        <f t="shared" si="1072"/>
        <v>89.120000000000019</v>
      </c>
      <c r="AT7598" s="10" t="str">
        <f t="shared" si="1073"/>
        <v/>
      </c>
      <c r="AU7598" s="20" t="str">
        <f t="shared" si="1074"/>
        <v/>
      </c>
      <c r="AV7598" s="42">
        <f t="shared" si="1075"/>
        <v>1</v>
      </c>
      <c r="AW7598" s="89">
        <f t="shared" si="1076"/>
        <v>0</v>
      </c>
      <c r="AX7598" s="168"/>
      <c r="AY7598" s="60"/>
      <c r="AZ7598" s="61"/>
      <c r="BB7598" s="61" t="str">
        <f>IF(Settings!I7594&lt;&gt;"",Settings!I7594,"")</f>
        <v/>
      </c>
    </row>
    <row r="7599" spans="2:54" x14ac:dyDescent="0.2">
      <c r="B7599" s="13"/>
      <c r="C7599" s="12"/>
      <c r="D7599" s="12"/>
      <c r="E7599" s="12"/>
      <c r="F7599" s="12"/>
      <c r="G7599" s="12"/>
      <c r="H7599" s="12"/>
      <c r="I7599" s="15"/>
      <c r="J7599" s="31"/>
      <c r="K7599" s="180"/>
      <c r="L7599" s="40"/>
      <c r="M7599" s="14"/>
      <c r="N7599" s="16"/>
      <c r="O7599" s="49"/>
      <c r="P7599" s="64"/>
      <c r="Q7599" s="18"/>
      <c r="R7599" s="181">
        <f t="shared" si="1068"/>
        <v>0</v>
      </c>
      <c r="S7599" s="181">
        <f t="shared" si="1069"/>
        <v>0</v>
      </c>
      <c r="T7599" s="181">
        <f t="shared" si="1070"/>
        <v>0</v>
      </c>
      <c r="AQ7599" s="1">
        <f>COUNT(L$11:L7599)</f>
        <v>37</v>
      </c>
      <c r="AR7599" s="43">
        <f t="shared" si="1071"/>
        <v>40933</v>
      </c>
      <c r="AS7599" s="44">
        <f t="shared" si="1072"/>
        <v>89.120000000000019</v>
      </c>
      <c r="AT7599" s="10" t="str">
        <f t="shared" si="1073"/>
        <v/>
      </c>
      <c r="AU7599" s="20" t="str">
        <f t="shared" si="1074"/>
        <v/>
      </c>
      <c r="AV7599" s="42">
        <f t="shared" si="1075"/>
        <v>1</v>
      </c>
      <c r="AW7599" s="89">
        <f t="shared" si="1076"/>
        <v>0</v>
      </c>
      <c r="AX7599" s="168"/>
      <c r="AY7599" s="60"/>
      <c r="AZ7599" s="61"/>
      <c r="BB7599" s="61" t="str">
        <f>IF(Settings!I7595&lt;&gt;"",Settings!I7595,"")</f>
        <v/>
      </c>
    </row>
    <row r="7600" spans="2:54" x14ac:dyDescent="0.2">
      <c r="B7600" s="13"/>
      <c r="C7600" s="12"/>
      <c r="D7600" s="12"/>
      <c r="E7600" s="12"/>
      <c r="F7600" s="12"/>
      <c r="G7600" s="12"/>
      <c r="H7600" s="12"/>
      <c r="I7600" s="15"/>
      <c r="J7600" s="31"/>
      <c r="K7600" s="180"/>
      <c r="L7600" s="40"/>
      <c r="M7600" s="14"/>
      <c r="N7600" s="16"/>
      <c r="O7600" s="49"/>
      <c r="P7600" s="64"/>
      <c r="Q7600" s="18"/>
      <c r="R7600" s="181">
        <f t="shared" si="1068"/>
        <v>0</v>
      </c>
      <c r="S7600" s="181">
        <f t="shared" si="1069"/>
        <v>0</v>
      </c>
      <c r="T7600" s="181">
        <f t="shared" si="1070"/>
        <v>0</v>
      </c>
      <c r="AQ7600" s="1">
        <f>COUNT(L$11:L7600)</f>
        <v>37</v>
      </c>
      <c r="AR7600" s="43">
        <f t="shared" si="1071"/>
        <v>40933</v>
      </c>
      <c r="AS7600" s="44">
        <f t="shared" si="1072"/>
        <v>89.120000000000019</v>
      </c>
      <c r="AT7600" s="10" t="str">
        <f t="shared" si="1073"/>
        <v/>
      </c>
      <c r="AU7600" s="20" t="str">
        <f t="shared" si="1074"/>
        <v/>
      </c>
      <c r="AV7600" s="42">
        <f t="shared" si="1075"/>
        <v>1</v>
      </c>
      <c r="AW7600" s="89">
        <f t="shared" si="1076"/>
        <v>0</v>
      </c>
      <c r="AX7600" s="168"/>
      <c r="AY7600" s="60"/>
      <c r="AZ7600" s="61"/>
      <c r="BB7600" s="61" t="str">
        <f>IF(Settings!I7596&lt;&gt;"",Settings!I7596,"")</f>
        <v/>
      </c>
    </row>
    <row r="7601" spans="2:54" x14ac:dyDescent="0.2">
      <c r="B7601" s="13"/>
      <c r="C7601" s="12"/>
      <c r="D7601" s="12"/>
      <c r="E7601" s="12"/>
      <c r="F7601" s="12"/>
      <c r="G7601" s="12"/>
      <c r="H7601" s="12"/>
      <c r="I7601" s="15"/>
      <c r="J7601" s="31"/>
      <c r="K7601" s="180"/>
      <c r="L7601" s="40"/>
      <c r="M7601" s="14"/>
      <c r="N7601" s="16"/>
      <c r="O7601" s="49"/>
      <c r="P7601" s="64"/>
      <c r="Q7601" s="18"/>
      <c r="R7601" s="181">
        <f t="shared" si="1068"/>
        <v>0</v>
      </c>
      <c r="S7601" s="181">
        <f t="shared" si="1069"/>
        <v>0</v>
      </c>
      <c r="T7601" s="181">
        <f t="shared" si="1070"/>
        <v>0</v>
      </c>
      <c r="AQ7601" s="1">
        <f>COUNT(L$11:L7601)</f>
        <v>37</v>
      </c>
      <c r="AR7601" s="43">
        <f t="shared" si="1071"/>
        <v>40933</v>
      </c>
      <c r="AS7601" s="44">
        <f t="shared" si="1072"/>
        <v>89.120000000000019</v>
      </c>
      <c r="AT7601" s="10" t="str">
        <f t="shared" si="1073"/>
        <v/>
      </c>
      <c r="AU7601" s="20" t="str">
        <f t="shared" si="1074"/>
        <v/>
      </c>
      <c r="AV7601" s="42">
        <f t="shared" si="1075"/>
        <v>1</v>
      </c>
      <c r="AW7601" s="89">
        <f t="shared" si="1076"/>
        <v>0</v>
      </c>
      <c r="AX7601" s="168"/>
      <c r="AY7601" s="60"/>
      <c r="AZ7601" s="61"/>
      <c r="BB7601" s="61" t="str">
        <f>IF(Settings!I7597&lt;&gt;"",Settings!I7597,"")</f>
        <v/>
      </c>
    </row>
    <row r="7602" spans="2:54" x14ac:dyDescent="0.2">
      <c r="B7602" s="13"/>
      <c r="C7602" s="12"/>
      <c r="D7602" s="12"/>
      <c r="E7602" s="12"/>
      <c r="F7602" s="12"/>
      <c r="G7602" s="12"/>
      <c r="H7602" s="12"/>
      <c r="I7602" s="15"/>
      <c r="J7602" s="31"/>
      <c r="K7602" s="180"/>
      <c r="L7602" s="40"/>
      <c r="M7602" s="14"/>
      <c r="N7602" s="16"/>
      <c r="O7602" s="49"/>
      <c r="P7602" s="64"/>
      <c r="Q7602" s="18"/>
      <c r="R7602" s="181">
        <f t="shared" si="1068"/>
        <v>0</v>
      </c>
      <c r="S7602" s="181">
        <f t="shared" si="1069"/>
        <v>0</v>
      </c>
      <c r="T7602" s="181">
        <f t="shared" si="1070"/>
        <v>0</v>
      </c>
      <c r="AQ7602" s="1">
        <f>COUNT(L$11:L7602)</f>
        <v>37</v>
      </c>
      <c r="AR7602" s="43">
        <f t="shared" si="1071"/>
        <v>40933</v>
      </c>
      <c r="AS7602" s="44">
        <f t="shared" si="1072"/>
        <v>89.120000000000019</v>
      </c>
      <c r="AT7602" s="10" t="str">
        <f t="shared" si="1073"/>
        <v/>
      </c>
      <c r="AU7602" s="20" t="str">
        <f t="shared" si="1074"/>
        <v/>
      </c>
      <c r="AV7602" s="42">
        <f t="shared" si="1075"/>
        <v>1</v>
      </c>
      <c r="AW7602" s="89">
        <f t="shared" si="1076"/>
        <v>0</v>
      </c>
      <c r="AX7602" s="168"/>
      <c r="AY7602" s="60"/>
      <c r="AZ7602" s="61"/>
      <c r="BB7602" s="61" t="str">
        <f>IF(Settings!I7598&lt;&gt;"",Settings!I7598,"")</f>
        <v/>
      </c>
    </row>
    <row r="7603" spans="2:54" x14ac:dyDescent="0.2">
      <c r="B7603" s="13"/>
      <c r="C7603" s="12"/>
      <c r="D7603" s="12"/>
      <c r="E7603" s="12"/>
      <c r="F7603" s="12"/>
      <c r="G7603" s="12"/>
      <c r="H7603" s="12"/>
      <c r="I7603" s="15"/>
      <c r="J7603" s="31"/>
      <c r="K7603" s="180"/>
      <c r="L7603" s="40"/>
      <c r="M7603" s="14"/>
      <c r="N7603" s="16"/>
      <c r="O7603" s="49"/>
      <c r="P7603" s="64"/>
      <c r="Q7603" s="18"/>
      <c r="R7603" s="181">
        <f t="shared" si="1068"/>
        <v>0</v>
      </c>
      <c r="S7603" s="181">
        <f t="shared" si="1069"/>
        <v>0</v>
      </c>
      <c r="T7603" s="181">
        <f t="shared" si="1070"/>
        <v>0</v>
      </c>
      <c r="AQ7603" s="1">
        <f>COUNT(L$11:L7603)</f>
        <v>37</v>
      </c>
      <c r="AR7603" s="43">
        <f t="shared" si="1071"/>
        <v>40933</v>
      </c>
      <c r="AS7603" s="44">
        <f t="shared" si="1072"/>
        <v>89.120000000000019</v>
      </c>
      <c r="AT7603" s="10" t="str">
        <f t="shared" si="1073"/>
        <v/>
      </c>
      <c r="AU7603" s="20" t="str">
        <f t="shared" si="1074"/>
        <v/>
      </c>
      <c r="AV7603" s="42">
        <f t="shared" si="1075"/>
        <v>1</v>
      </c>
      <c r="AW7603" s="89">
        <f t="shared" si="1076"/>
        <v>0</v>
      </c>
      <c r="AX7603" s="168"/>
      <c r="AY7603" s="60"/>
      <c r="AZ7603" s="61"/>
      <c r="BB7603" s="61" t="str">
        <f>IF(Settings!I7599&lt;&gt;"",Settings!I7599,"")</f>
        <v/>
      </c>
    </row>
    <row r="7604" spans="2:54" x14ac:dyDescent="0.2">
      <c r="B7604" s="13"/>
      <c r="C7604" s="12"/>
      <c r="D7604" s="12"/>
      <c r="E7604" s="12"/>
      <c r="F7604" s="12"/>
      <c r="G7604" s="12"/>
      <c r="H7604" s="12"/>
      <c r="I7604" s="15"/>
      <c r="J7604" s="31"/>
      <c r="K7604" s="180"/>
      <c r="L7604" s="40"/>
      <c r="M7604" s="14"/>
      <c r="N7604" s="16"/>
      <c r="O7604" s="49"/>
      <c r="P7604" s="64"/>
      <c r="Q7604" s="18"/>
      <c r="R7604" s="181">
        <f t="shared" si="1068"/>
        <v>0</v>
      </c>
      <c r="S7604" s="181">
        <f t="shared" si="1069"/>
        <v>0</v>
      </c>
      <c r="T7604" s="181">
        <f t="shared" si="1070"/>
        <v>0</v>
      </c>
      <c r="AQ7604" s="1">
        <f>COUNT(L$11:L7604)</f>
        <v>37</v>
      </c>
      <c r="AR7604" s="43">
        <f t="shared" si="1071"/>
        <v>40933</v>
      </c>
      <c r="AS7604" s="44">
        <f t="shared" si="1072"/>
        <v>89.120000000000019</v>
      </c>
      <c r="AT7604" s="10" t="str">
        <f t="shared" si="1073"/>
        <v/>
      </c>
      <c r="AU7604" s="20" t="str">
        <f t="shared" si="1074"/>
        <v/>
      </c>
      <c r="AV7604" s="42">
        <f t="shared" si="1075"/>
        <v>1</v>
      </c>
      <c r="AW7604" s="89">
        <f t="shared" si="1076"/>
        <v>0</v>
      </c>
      <c r="AX7604" s="168"/>
      <c r="AY7604" s="60"/>
      <c r="AZ7604" s="61"/>
      <c r="BB7604" s="61" t="str">
        <f>IF(Settings!I7600&lt;&gt;"",Settings!I7600,"")</f>
        <v/>
      </c>
    </row>
    <row r="7605" spans="2:54" x14ac:dyDescent="0.2">
      <c r="B7605" s="13"/>
      <c r="C7605" s="12"/>
      <c r="D7605" s="12"/>
      <c r="E7605" s="12"/>
      <c r="F7605" s="12"/>
      <c r="G7605" s="12"/>
      <c r="H7605" s="12"/>
      <c r="I7605" s="15"/>
      <c r="J7605" s="31"/>
      <c r="K7605" s="180"/>
      <c r="L7605" s="40"/>
      <c r="M7605" s="14"/>
      <c r="N7605" s="16"/>
      <c r="O7605" s="49"/>
      <c r="P7605" s="64"/>
      <c r="Q7605" s="18"/>
      <c r="R7605" s="181">
        <f t="shared" si="1068"/>
        <v>0</v>
      </c>
      <c r="S7605" s="181">
        <f t="shared" si="1069"/>
        <v>0</v>
      </c>
      <c r="T7605" s="181">
        <f t="shared" si="1070"/>
        <v>0</v>
      </c>
      <c r="AQ7605" s="1">
        <f>COUNT(L$11:L7605)</f>
        <v>37</v>
      </c>
      <c r="AR7605" s="43">
        <f t="shared" si="1071"/>
        <v>40933</v>
      </c>
      <c r="AS7605" s="44">
        <f t="shared" si="1072"/>
        <v>89.120000000000019</v>
      </c>
      <c r="AT7605" s="10" t="str">
        <f t="shared" si="1073"/>
        <v/>
      </c>
      <c r="AU7605" s="20" t="str">
        <f t="shared" si="1074"/>
        <v/>
      </c>
      <c r="AV7605" s="42">
        <f t="shared" si="1075"/>
        <v>1</v>
      </c>
      <c r="AW7605" s="89">
        <f t="shared" si="1076"/>
        <v>0</v>
      </c>
      <c r="AX7605" s="168"/>
      <c r="AY7605" s="60"/>
      <c r="AZ7605" s="61"/>
      <c r="BB7605" s="61" t="str">
        <f>IF(Settings!I7601&lt;&gt;"",Settings!I7601,"")</f>
        <v/>
      </c>
    </row>
    <row r="7606" spans="2:54" x14ac:dyDescent="0.2">
      <c r="B7606" s="13"/>
      <c r="C7606" s="12"/>
      <c r="D7606" s="12"/>
      <c r="E7606" s="12"/>
      <c r="F7606" s="12"/>
      <c r="G7606" s="12"/>
      <c r="H7606" s="12"/>
      <c r="I7606" s="15"/>
      <c r="J7606" s="31"/>
      <c r="K7606" s="180"/>
      <c r="L7606" s="40"/>
      <c r="M7606" s="14"/>
      <c r="N7606" s="16"/>
      <c r="O7606" s="49"/>
      <c r="P7606" s="64"/>
      <c r="Q7606" s="18"/>
      <c r="R7606" s="181">
        <f t="shared" si="1068"/>
        <v>0</v>
      </c>
      <c r="S7606" s="181">
        <f t="shared" si="1069"/>
        <v>0</v>
      </c>
      <c r="T7606" s="181">
        <f t="shared" si="1070"/>
        <v>0</v>
      </c>
      <c r="AQ7606" s="1">
        <f>COUNT(L$11:L7606)</f>
        <v>37</v>
      </c>
      <c r="AR7606" s="43">
        <f t="shared" si="1071"/>
        <v>40933</v>
      </c>
      <c r="AS7606" s="44">
        <f t="shared" si="1072"/>
        <v>89.120000000000019</v>
      </c>
      <c r="AT7606" s="10" t="str">
        <f t="shared" si="1073"/>
        <v/>
      </c>
      <c r="AU7606" s="20" t="str">
        <f t="shared" si="1074"/>
        <v/>
      </c>
      <c r="AV7606" s="42">
        <f t="shared" si="1075"/>
        <v>1</v>
      </c>
      <c r="AW7606" s="89">
        <f t="shared" si="1076"/>
        <v>0</v>
      </c>
      <c r="AX7606" s="168"/>
      <c r="AY7606" s="60"/>
      <c r="AZ7606" s="61"/>
      <c r="BB7606" s="61" t="str">
        <f>IF(Settings!I7602&lt;&gt;"",Settings!I7602,"")</f>
        <v/>
      </c>
    </row>
    <row r="7607" spans="2:54" x14ac:dyDescent="0.2">
      <c r="B7607" s="13"/>
      <c r="C7607" s="12"/>
      <c r="D7607" s="12"/>
      <c r="E7607" s="12"/>
      <c r="F7607" s="12"/>
      <c r="G7607" s="12"/>
      <c r="H7607" s="12"/>
      <c r="I7607" s="15"/>
      <c r="J7607" s="31"/>
      <c r="K7607" s="180"/>
      <c r="L7607" s="40"/>
      <c r="M7607" s="14"/>
      <c r="N7607" s="16"/>
      <c r="O7607" s="49"/>
      <c r="P7607" s="64"/>
      <c r="Q7607" s="18"/>
      <c r="R7607" s="181">
        <f t="shared" si="1068"/>
        <v>0</v>
      </c>
      <c r="S7607" s="181">
        <f t="shared" si="1069"/>
        <v>0</v>
      </c>
      <c r="T7607" s="181">
        <f t="shared" si="1070"/>
        <v>0</v>
      </c>
      <c r="AQ7607" s="1">
        <f>COUNT(L$11:L7607)</f>
        <v>37</v>
      </c>
      <c r="AR7607" s="43">
        <f t="shared" si="1071"/>
        <v>40933</v>
      </c>
      <c r="AS7607" s="44">
        <f t="shared" si="1072"/>
        <v>89.120000000000019</v>
      </c>
      <c r="AT7607" s="10" t="str">
        <f t="shared" si="1073"/>
        <v/>
      </c>
      <c r="AU7607" s="20" t="str">
        <f t="shared" si="1074"/>
        <v/>
      </c>
      <c r="AV7607" s="42">
        <f t="shared" si="1075"/>
        <v>1</v>
      </c>
      <c r="AW7607" s="89">
        <f t="shared" si="1076"/>
        <v>0</v>
      </c>
      <c r="AX7607" s="168"/>
      <c r="AY7607" s="60"/>
      <c r="AZ7607" s="61"/>
      <c r="BB7607" s="61" t="str">
        <f>IF(Settings!I7603&lt;&gt;"",Settings!I7603,"")</f>
        <v/>
      </c>
    </row>
    <row r="7608" spans="2:54" x14ac:dyDescent="0.2">
      <c r="B7608" s="13"/>
      <c r="C7608" s="12"/>
      <c r="D7608" s="12"/>
      <c r="E7608" s="12"/>
      <c r="F7608" s="12"/>
      <c r="G7608" s="12"/>
      <c r="H7608" s="12"/>
      <c r="I7608" s="15"/>
      <c r="J7608" s="31"/>
      <c r="K7608" s="180"/>
      <c r="L7608" s="40"/>
      <c r="M7608" s="14"/>
      <c r="N7608" s="16"/>
      <c r="O7608" s="49"/>
      <c r="P7608" s="64"/>
      <c r="Q7608" s="18"/>
      <c r="R7608" s="181">
        <f t="shared" si="1068"/>
        <v>0</v>
      </c>
      <c r="S7608" s="181">
        <f t="shared" si="1069"/>
        <v>0</v>
      </c>
      <c r="T7608" s="181">
        <f t="shared" si="1070"/>
        <v>0</v>
      </c>
      <c r="AQ7608" s="1">
        <f>COUNT(L$11:L7608)</f>
        <v>37</v>
      </c>
      <c r="AR7608" s="43">
        <f t="shared" si="1071"/>
        <v>40933</v>
      </c>
      <c r="AS7608" s="44">
        <f t="shared" si="1072"/>
        <v>89.120000000000019</v>
      </c>
      <c r="AT7608" s="10" t="str">
        <f t="shared" si="1073"/>
        <v/>
      </c>
      <c r="AU7608" s="20" t="str">
        <f t="shared" si="1074"/>
        <v/>
      </c>
      <c r="AV7608" s="42">
        <f t="shared" si="1075"/>
        <v>1</v>
      </c>
      <c r="AW7608" s="89">
        <f t="shared" si="1076"/>
        <v>0</v>
      </c>
      <c r="AX7608" s="168"/>
      <c r="AY7608" s="60"/>
      <c r="AZ7608" s="61"/>
      <c r="BB7608" s="61" t="str">
        <f>IF(Settings!I7604&lt;&gt;"",Settings!I7604,"")</f>
        <v/>
      </c>
    </row>
    <row r="7609" spans="2:54" x14ac:dyDescent="0.2">
      <c r="B7609" s="13"/>
      <c r="C7609" s="12"/>
      <c r="D7609" s="12"/>
      <c r="E7609" s="12"/>
      <c r="F7609" s="12"/>
      <c r="G7609" s="12"/>
      <c r="H7609" s="12"/>
      <c r="I7609" s="15"/>
      <c r="J7609" s="31"/>
      <c r="K7609" s="180"/>
      <c r="L7609" s="40"/>
      <c r="M7609" s="14"/>
      <c r="N7609" s="16"/>
      <c r="O7609" s="49"/>
      <c r="P7609" s="64"/>
      <c r="Q7609" s="18"/>
      <c r="R7609" s="181">
        <f t="shared" si="1068"/>
        <v>0</v>
      </c>
      <c r="S7609" s="181">
        <f t="shared" si="1069"/>
        <v>0</v>
      </c>
      <c r="T7609" s="181">
        <f t="shared" si="1070"/>
        <v>0</v>
      </c>
      <c r="AQ7609" s="1">
        <f>COUNT(L$11:L7609)</f>
        <v>37</v>
      </c>
      <c r="AR7609" s="43">
        <f t="shared" si="1071"/>
        <v>40933</v>
      </c>
      <c r="AS7609" s="44">
        <f t="shared" si="1072"/>
        <v>89.120000000000019</v>
      </c>
      <c r="AT7609" s="10" t="str">
        <f t="shared" si="1073"/>
        <v/>
      </c>
      <c r="AU7609" s="20" t="str">
        <f t="shared" si="1074"/>
        <v/>
      </c>
      <c r="AV7609" s="42">
        <f t="shared" si="1075"/>
        <v>1</v>
      </c>
      <c r="AW7609" s="89">
        <f t="shared" si="1076"/>
        <v>0</v>
      </c>
      <c r="AX7609" s="168"/>
      <c r="AY7609" s="60"/>
      <c r="AZ7609" s="61"/>
      <c r="BB7609" s="61" t="str">
        <f>IF(Settings!I7605&lt;&gt;"",Settings!I7605,"")</f>
        <v/>
      </c>
    </row>
    <row r="7610" spans="2:54" x14ac:dyDescent="0.2">
      <c r="B7610" s="13"/>
      <c r="C7610" s="12"/>
      <c r="D7610" s="12"/>
      <c r="E7610" s="12"/>
      <c r="F7610" s="12"/>
      <c r="G7610" s="12"/>
      <c r="H7610" s="12"/>
      <c r="I7610" s="15"/>
      <c r="J7610" s="31"/>
      <c r="K7610" s="180"/>
      <c r="L7610" s="40"/>
      <c r="M7610" s="14"/>
      <c r="N7610" s="16"/>
      <c r="O7610" s="49"/>
      <c r="P7610" s="64"/>
      <c r="Q7610" s="18"/>
      <c r="R7610" s="181">
        <f t="shared" si="1068"/>
        <v>0</v>
      </c>
      <c r="S7610" s="181">
        <f t="shared" si="1069"/>
        <v>0</v>
      </c>
      <c r="T7610" s="181">
        <f t="shared" si="1070"/>
        <v>0</v>
      </c>
      <c r="AQ7610" s="1">
        <f>COUNT(L$11:L7610)</f>
        <v>37</v>
      </c>
      <c r="AR7610" s="43">
        <f t="shared" si="1071"/>
        <v>40933</v>
      </c>
      <c r="AS7610" s="44">
        <f t="shared" si="1072"/>
        <v>89.120000000000019</v>
      </c>
      <c r="AT7610" s="10" t="str">
        <f t="shared" si="1073"/>
        <v/>
      </c>
      <c r="AU7610" s="20" t="str">
        <f t="shared" si="1074"/>
        <v/>
      </c>
      <c r="AV7610" s="42">
        <f t="shared" si="1075"/>
        <v>1</v>
      </c>
      <c r="AW7610" s="89">
        <f t="shared" si="1076"/>
        <v>0</v>
      </c>
      <c r="AX7610" s="168"/>
      <c r="AY7610" s="60"/>
      <c r="AZ7610" s="61"/>
      <c r="BB7610" s="61" t="str">
        <f>IF(Settings!I7606&lt;&gt;"",Settings!I7606,"")</f>
        <v/>
      </c>
    </row>
    <row r="7611" spans="2:54" x14ac:dyDescent="0.2">
      <c r="B7611" s="13"/>
      <c r="C7611" s="12"/>
      <c r="D7611" s="12"/>
      <c r="E7611" s="12"/>
      <c r="F7611" s="12"/>
      <c r="G7611" s="12"/>
      <c r="H7611" s="12"/>
      <c r="I7611" s="15"/>
      <c r="J7611" s="31"/>
      <c r="K7611" s="180"/>
      <c r="L7611" s="40"/>
      <c r="M7611" s="14"/>
      <c r="N7611" s="16"/>
      <c r="O7611" s="49"/>
      <c r="P7611" s="64"/>
      <c r="Q7611" s="18"/>
      <c r="R7611" s="181">
        <f t="shared" si="1068"/>
        <v>0</v>
      </c>
      <c r="S7611" s="181">
        <f t="shared" si="1069"/>
        <v>0</v>
      </c>
      <c r="T7611" s="181">
        <f t="shared" si="1070"/>
        <v>0</v>
      </c>
      <c r="AQ7611" s="1">
        <f>COUNT(L$11:L7611)</f>
        <v>37</v>
      </c>
      <c r="AR7611" s="43">
        <f t="shared" si="1071"/>
        <v>40933</v>
      </c>
      <c r="AS7611" s="44">
        <f t="shared" si="1072"/>
        <v>89.120000000000019</v>
      </c>
      <c r="AT7611" s="10" t="str">
        <f t="shared" si="1073"/>
        <v/>
      </c>
      <c r="AU7611" s="20" t="str">
        <f t="shared" si="1074"/>
        <v/>
      </c>
      <c r="AV7611" s="42">
        <f t="shared" si="1075"/>
        <v>1</v>
      </c>
      <c r="AW7611" s="89">
        <f t="shared" si="1076"/>
        <v>0</v>
      </c>
      <c r="AX7611" s="168"/>
      <c r="AY7611" s="60"/>
      <c r="AZ7611" s="61"/>
      <c r="BB7611" s="61" t="str">
        <f>IF(Settings!I7607&lt;&gt;"",Settings!I7607,"")</f>
        <v/>
      </c>
    </row>
    <row r="7612" spans="2:54" x14ac:dyDescent="0.2">
      <c r="B7612" s="13"/>
      <c r="C7612" s="12"/>
      <c r="D7612" s="12"/>
      <c r="E7612" s="12"/>
      <c r="F7612" s="12"/>
      <c r="G7612" s="12"/>
      <c r="H7612" s="12"/>
      <c r="I7612" s="15"/>
      <c r="J7612" s="31"/>
      <c r="K7612" s="180"/>
      <c r="L7612" s="40"/>
      <c r="M7612" s="14"/>
      <c r="N7612" s="16"/>
      <c r="O7612" s="49"/>
      <c r="P7612" s="64"/>
      <c r="Q7612" s="18"/>
      <c r="R7612" s="181">
        <f t="shared" si="1068"/>
        <v>0</v>
      </c>
      <c r="S7612" s="181">
        <f t="shared" si="1069"/>
        <v>0</v>
      </c>
      <c r="T7612" s="181">
        <f t="shared" si="1070"/>
        <v>0</v>
      </c>
      <c r="AQ7612" s="1">
        <f>COUNT(L$11:L7612)</f>
        <v>37</v>
      </c>
      <c r="AR7612" s="43">
        <f t="shared" si="1071"/>
        <v>40933</v>
      </c>
      <c r="AS7612" s="44">
        <f t="shared" si="1072"/>
        <v>89.120000000000019</v>
      </c>
      <c r="AT7612" s="10" t="str">
        <f t="shared" si="1073"/>
        <v/>
      </c>
      <c r="AU7612" s="20" t="str">
        <f t="shared" si="1074"/>
        <v/>
      </c>
      <c r="AV7612" s="42">
        <f t="shared" si="1075"/>
        <v>1</v>
      </c>
      <c r="AW7612" s="89">
        <f t="shared" si="1076"/>
        <v>0</v>
      </c>
      <c r="AX7612" s="168"/>
      <c r="AY7612" s="60"/>
      <c r="AZ7612" s="61"/>
      <c r="BB7612" s="61" t="str">
        <f>IF(Settings!I7608&lt;&gt;"",Settings!I7608,"")</f>
        <v/>
      </c>
    </row>
    <row r="7613" spans="2:54" x14ac:dyDescent="0.2">
      <c r="B7613" s="13"/>
      <c r="C7613" s="12"/>
      <c r="D7613" s="12"/>
      <c r="E7613" s="12"/>
      <c r="F7613" s="12"/>
      <c r="G7613" s="12"/>
      <c r="H7613" s="12"/>
      <c r="I7613" s="15"/>
      <c r="J7613" s="31"/>
      <c r="K7613" s="180"/>
      <c r="L7613" s="40"/>
      <c r="M7613" s="14"/>
      <c r="N7613" s="16"/>
      <c r="O7613" s="49"/>
      <c r="P7613" s="64"/>
      <c r="Q7613" s="18"/>
      <c r="R7613" s="181">
        <f t="shared" si="1068"/>
        <v>0</v>
      </c>
      <c r="S7613" s="181">
        <f t="shared" si="1069"/>
        <v>0</v>
      </c>
      <c r="T7613" s="181">
        <f t="shared" si="1070"/>
        <v>0</v>
      </c>
      <c r="AQ7613" s="1">
        <f>COUNT(L$11:L7613)</f>
        <v>37</v>
      </c>
      <c r="AR7613" s="43">
        <f t="shared" si="1071"/>
        <v>40933</v>
      </c>
      <c r="AS7613" s="44">
        <f t="shared" si="1072"/>
        <v>89.120000000000019</v>
      </c>
      <c r="AT7613" s="10" t="str">
        <f t="shared" si="1073"/>
        <v/>
      </c>
      <c r="AU7613" s="20" t="str">
        <f t="shared" si="1074"/>
        <v/>
      </c>
      <c r="AV7613" s="42">
        <f t="shared" si="1075"/>
        <v>1</v>
      </c>
      <c r="AW7613" s="89">
        <f t="shared" si="1076"/>
        <v>0</v>
      </c>
      <c r="AX7613" s="168"/>
      <c r="AY7613" s="60"/>
      <c r="AZ7613" s="61"/>
      <c r="BB7613" s="61" t="str">
        <f>IF(Settings!I7609&lt;&gt;"",Settings!I7609,"")</f>
        <v/>
      </c>
    </row>
    <row r="7614" spans="2:54" x14ac:dyDescent="0.2">
      <c r="B7614" s="13"/>
      <c r="C7614" s="12"/>
      <c r="D7614" s="12"/>
      <c r="E7614" s="12"/>
      <c r="F7614" s="12"/>
      <c r="G7614" s="12"/>
      <c r="H7614" s="12"/>
      <c r="I7614" s="15"/>
      <c r="J7614" s="31"/>
      <c r="K7614" s="180"/>
      <c r="L7614" s="40"/>
      <c r="M7614" s="14"/>
      <c r="N7614" s="16"/>
      <c r="O7614" s="49"/>
      <c r="P7614" s="64"/>
      <c r="Q7614" s="18"/>
      <c r="R7614" s="181">
        <f t="shared" si="1068"/>
        <v>0</v>
      </c>
      <c r="S7614" s="181">
        <f t="shared" si="1069"/>
        <v>0</v>
      </c>
      <c r="T7614" s="181">
        <f t="shared" si="1070"/>
        <v>0</v>
      </c>
      <c r="AQ7614" s="1">
        <f>COUNT(L$11:L7614)</f>
        <v>37</v>
      </c>
      <c r="AR7614" s="43">
        <f t="shared" si="1071"/>
        <v>40933</v>
      </c>
      <c r="AS7614" s="44">
        <f t="shared" si="1072"/>
        <v>89.120000000000019</v>
      </c>
      <c r="AT7614" s="10" t="str">
        <f t="shared" si="1073"/>
        <v/>
      </c>
      <c r="AU7614" s="20" t="str">
        <f t="shared" si="1074"/>
        <v/>
      </c>
      <c r="AV7614" s="42">
        <f t="shared" si="1075"/>
        <v>1</v>
      </c>
      <c r="AW7614" s="89">
        <f t="shared" si="1076"/>
        <v>0</v>
      </c>
      <c r="AX7614" s="168"/>
      <c r="AY7614" s="60"/>
      <c r="AZ7614" s="61"/>
      <c r="BB7614" s="61" t="str">
        <f>IF(Settings!I7610&lt;&gt;"",Settings!I7610,"")</f>
        <v/>
      </c>
    </row>
    <row r="7615" spans="2:54" x14ac:dyDescent="0.2">
      <c r="B7615" s="13"/>
      <c r="C7615" s="12"/>
      <c r="D7615" s="12"/>
      <c r="E7615" s="12"/>
      <c r="F7615" s="12"/>
      <c r="G7615" s="12"/>
      <c r="H7615" s="12"/>
      <c r="I7615" s="15"/>
      <c r="J7615" s="31"/>
      <c r="K7615" s="180"/>
      <c r="L7615" s="40"/>
      <c r="M7615" s="14"/>
      <c r="N7615" s="16"/>
      <c r="O7615" s="49"/>
      <c r="P7615" s="64"/>
      <c r="Q7615" s="18"/>
      <c r="R7615" s="181">
        <f t="shared" si="1068"/>
        <v>0</v>
      </c>
      <c r="S7615" s="181">
        <f t="shared" si="1069"/>
        <v>0</v>
      </c>
      <c r="T7615" s="181">
        <f t="shared" si="1070"/>
        <v>0</v>
      </c>
      <c r="AQ7615" s="1">
        <f>COUNT(L$11:L7615)</f>
        <v>37</v>
      </c>
      <c r="AR7615" s="43">
        <f t="shared" si="1071"/>
        <v>40933</v>
      </c>
      <c r="AS7615" s="44">
        <f t="shared" si="1072"/>
        <v>89.120000000000019</v>
      </c>
      <c r="AT7615" s="10" t="str">
        <f t="shared" si="1073"/>
        <v/>
      </c>
      <c r="AU7615" s="20" t="str">
        <f t="shared" si="1074"/>
        <v/>
      </c>
      <c r="AV7615" s="42">
        <f t="shared" si="1075"/>
        <v>1</v>
      </c>
      <c r="AW7615" s="89">
        <f t="shared" si="1076"/>
        <v>0</v>
      </c>
      <c r="AX7615" s="168"/>
      <c r="AY7615" s="60"/>
      <c r="AZ7615" s="61"/>
      <c r="BB7615" s="61" t="str">
        <f>IF(Settings!I7611&lt;&gt;"",Settings!I7611,"")</f>
        <v/>
      </c>
    </row>
    <row r="7616" spans="2:54" x14ac:dyDescent="0.2">
      <c r="B7616" s="13"/>
      <c r="C7616" s="12"/>
      <c r="D7616" s="12"/>
      <c r="E7616" s="12"/>
      <c r="F7616" s="12"/>
      <c r="G7616" s="12"/>
      <c r="H7616" s="12"/>
      <c r="I7616" s="15"/>
      <c r="J7616" s="31"/>
      <c r="K7616" s="180"/>
      <c r="L7616" s="40"/>
      <c r="M7616" s="14"/>
      <c r="N7616" s="16"/>
      <c r="O7616" s="49"/>
      <c r="P7616" s="64"/>
      <c r="Q7616" s="18"/>
      <c r="R7616" s="181">
        <f t="shared" si="1068"/>
        <v>0</v>
      </c>
      <c r="S7616" s="181">
        <f t="shared" si="1069"/>
        <v>0</v>
      </c>
      <c r="T7616" s="181">
        <f t="shared" si="1070"/>
        <v>0</v>
      </c>
      <c r="AQ7616" s="1">
        <f>COUNT(L$11:L7616)</f>
        <v>37</v>
      </c>
      <c r="AR7616" s="43">
        <f t="shared" si="1071"/>
        <v>40933</v>
      </c>
      <c r="AS7616" s="44">
        <f t="shared" si="1072"/>
        <v>89.120000000000019</v>
      </c>
      <c r="AT7616" s="10" t="str">
        <f t="shared" si="1073"/>
        <v/>
      </c>
      <c r="AU7616" s="20" t="str">
        <f t="shared" si="1074"/>
        <v/>
      </c>
      <c r="AV7616" s="42">
        <f t="shared" si="1075"/>
        <v>1</v>
      </c>
      <c r="AW7616" s="89">
        <f t="shared" si="1076"/>
        <v>0</v>
      </c>
      <c r="AX7616" s="168"/>
      <c r="AY7616" s="60"/>
      <c r="AZ7616" s="61"/>
      <c r="BB7616" s="61" t="str">
        <f>IF(Settings!I7612&lt;&gt;"",Settings!I7612,"")</f>
        <v/>
      </c>
    </row>
    <row r="7617" spans="2:54" x14ac:dyDescent="0.2">
      <c r="B7617" s="13"/>
      <c r="C7617" s="12"/>
      <c r="D7617" s="12"/>
      <c r="E7617" s="12"/>
      <c r="F7617" s="12"/>
      <c r="G7617" s="12"/>
      <c r="H7617" s="12"/>
      <c r="I7617" s="15"/>
      <c r="J7617" s="31"/>
      <c r="K7617" s="180"/>
      <c r="L7617" s="40"/>
      <c r="M7617" s="14"/>
      <c r="N7617" s="16"/>
      <c r="O7617" s="49"/>
      <c r="P7617" s="64"/>
      <c r="Q7617" s="18"/>
      <c r="R7617" s="181">
        <f t="shared" si="1068"/>
        <v>0</v>
      </c>
      <c r="S7617" s="181">
        <f t="shared" si="1069"/>
        <v>0</v>
      </c>
      <c r="T7617" s="181">
        <f t="shared" si="1070"/>
        <v>0</v>
      </c>
      <c r="AQ7617" s="1">
        <f>COUNT(L$11:L7617)</f>
        <v>37</v>
      </c>
      <c r="AR7617" s="43">
        <f t="shared" si="1071"/>
        <v>40933</v>
      </c>
      <c r="AS7617" s="44">
        <f t="shared" si="1072"/>
        <v>89.120000000000019</v>
      </c>
      <c r="AT7617" s="10" t="str">
        <f t="shared" si="1073"/>
        <v/>
      </c>
      <c r="AU7617" s="20" t="str">
        <f t="shared" si="1074"/>
        <v/>
      </c>
      <c r="AV7617" s="42">
        <f t="shared" si="1075"/>
        <v>1</v>
      </c>
      <c r="AW7617" s="89">
        <f t="shared" si="1076"/>
        <v>0</v>
      </c>
      <c r="AX7617" s="168"/>
      <c r="AY7617" s="60"/>
      <c r="AZ7617" s="61"/>
      <c r="BB7617" s="61" t="str">
        <f>IF(Settings!I7613&lt;&gt;"",Settings!I7613,"")</f>
        <v/>
      </c>
    </row>
    <row r="7618" spans="2:54" x14ac:dyDescent="0.2">
      <c r="B7618" s="13"/>
      <c r="C7618" s="12"/>
      <c r="D7618" s="12"/>
      <c r="E7618" s="12"/>
      <c r="F7618" s="12"/>
      <c r="G7618" s="12"/>
      <c r="H7618" s="12"/>
      <c r="I7618" s="15"/>
      <c r="J7618" s="31"/>
      <c r="K7618" s="180"/>
      <c r="L7618" s="40"/>
      <c r="M7618" s="14"/>
      <c r="N7618" s="16"/>
      <c r="O7618" s="49"/>
      <c r="P7618" s="64"/>
      <c r="Q7618" s="18"/>
      <c r="R7618" s="181">
        <f t="shared" si="1068"/>
        <v>0</v>
      </c>
      <c r="S7618" s="181">
        <f t="shared" si="1069"/>
        <v>0</v>
      </c>
      <c r="T7618" s="181">
        <f t="shared" si="1070"/>
        <v>0</v>
      </c>
      <c r="AQ7618" s="1">
        <f>COUNT(L$11:L7618)</f>
        <v>37</v>
      </c>
      <c r="AR7618" s="43">
        <f t="shared" si="1071"/>
        <v>40933</v>
      </c>
      <c r="AS7618" s="44">
        <f t="shared" si="1072"/>
        <v>89.120000000000019</v>
      </c>
      <c r="AT7618" s="10" t="str">
        <f t="shared" si="1073"/>
        <v/>
      </c>
      <c r="AU7618" s="20" t="str">
        <f t="shared" si="1074"/>
        <v/>
      </c>
      <c r="AV7618" s="42">
        <f t="shared" si="1075"/>
        <v>1</v>
      </c>
      <c r="AW7618" s="89">
        <f t="shared" si="1076"/>
        <v>0</v>
      </c>
      <c r="AX7618" s="168"/>
      <c r="AY7618" s="60"/>
      <c r="AZ7618" s="61"/>
      <c r="BB7618" s="61" t="str">
        <f>IF(Settings!I7614&lt;&gt;"",Settings!I7614,"")</f>
        <v/>
      </c>
    </row>
    <row r="7619" spans="2:54" x14ac:dyDescent="0.2">
      <c r="B7619" s="13"/>
      <c r="C7619" s="12"/>
      <c r="D7619" s="12"/>
      <c r="E7619" s="12"/>
      <c r="F7619" s="12"/>
      <c r="G7619" s="12"/>
      <c r="H7619" s="12"/>
      <c r="I7619" s="15"/>
      <c r="J7619" s="31"/>
      <c r="K7619" s="180"/>
      <c r="L7619" s="40"/>
      <c r="M7619" s="14"/>
      <c r="N7619" s="16"/>
      <c r="O7619" s="49"/>
      <c r="P7619" s="64"/>
      <c r="Q7619" s="18"/>
      <c r="R7619" s="181">
        <f t="shared" si="1068"/>
        <v>0</v>
      </c>
      <c r="S7619" s="181">
        <f t="shared" si="1069"/>
        <v>0</v>
      </c>
      <c r="T7619" s="181">
        <f t="shared" si="1070"/>
        <v>0</v>
      </c>
      <c r="AQ7619" s="1">
        <f>COUNT(L$11:L7619)</f>
        <v>37</v>
      </c>
      <c r="AR7619" s="43">
        <f t="shared" si="1071"/>
        <v>40933</v>
      </c>
      <c r="AS7619" s="44">
        <f t="shared" si="1072"/>
        <v>89.120000000000019</v>
      </c>
      <c r="AT7619" s="10" t="str">
        <f t="shared" si="1073"/>
        <v/>
      </c>
      <c r="AU7619" s="20" t="str">
        <f t="shared" si="1074"/>
        <v/>
      </c>
      <c r="AV7619" s="42">
        <f t="shared" si="1075"/>
        <v>1</v>
      </c>
      <c r="AW7619" s="89">
        <f t="shared" si="1076"/>
        <v>0</v>
      </c>
      <c r="AX7619" s="168"/>
      <c r="AY7619" s="60"/>
      <c r="AZ7619" s="61"/>
      <c r="BB7619" s="61" t="str">
        <f>IF(Settings!I7615&lt;&gt;"",Settings!I7615,"")</f>
        <v/>
      </c>
    </row>
    <row r="7620" spans="2:54" x14ac:dyDescent="0.2">
      <c r="B7620" s="13"/>
      <c r="C7620" s="12"/>
      <c r="D7620" s="12"/>
      <c r="E7620" s="12"/>
      <c r="F7620" s="12"/>
      <c r="G7620" s="12"/>
      <c r="H7620" s="12"/>
      <c r="I7620" s="15"/>
      <c r="J7620" s="31"/>
      <c r="K7620" s="180"/>
      <c r="L7620" s="40"/>
      <c r="M7620" s="14"/>
      <c r="N7620" s="16"/>
      <c r="O7620" s="49"/>
      <c r="P7620" s="64"/>
      <c r="Q7620" s="18"/>
      <c r="R7620" s="181">
        <f t="shared" si="1068"/>
        <v>0</v>
      </c>
      <c r="S7620" s="181">
        <f t="shared" si="1069"/>
        <v>0</v>
      </c>
      <c r="T7620" s="181">
        <f t="shared" si="1070"/>
        <v>0</v>
      </c>
      <c r="AQ7620" s="1">
        <f>COUNT(L$11:L7620)</f>
        <v>37</v>
      </c>
      <c r="AR7620" s="43">
        <f t="shared" si="1071"/>
        <v>40933</v>
      </c>
      <c r="AS7620" s="44">
        <f t="shared" si="1072"/>
        <v>89.120000000000019</v>
      </c>
      <c r="AT7620" s="10" t="str">
        <f t="shared" si="1073"/>
        <v/>
      </c>
      <c r="AU7620" s="20" t="str">
        <f t="shared" si="1074"/>
        <v/>
      </c>
      <c r="AV7620" s="42">
        <f t="shared" si="1075"/>
        <v>1</v>
      </c>
      <c r="AW7620" s="89">
        <f t="shared" si="1076"/>
        <v>0</v>
      </c>
      <c r="AX7620" s="168"/>
      <c r="AY7620" s="60"/>
      <c r="AZ7620" s="61"/>
      <c r="BB7620" s="61" t="str">
        <f>IF(Settings!I7616&lt;&gt;"",Settings!I7616,"")</f>
        <v/>
      </c>
    </row>
    <row r="7621" spans="2:54" x14ac:dyDescent="0.2">
      <c r="B7621" s="13"/>
      <c r="C7621" s="12"/>
      <c r="D7621" s="12"/>
      <c r="E7621" s="12"/>
      <c r="F7621" s="12"/>
      <c r="G7621" s="12"/>
      <c r="H7621" s="12"/>
      <c r="I7621" s="15"/>
      <c r="J7621" s="31"/>
      <c r="K7621" s="180"/>
      <c r="L7621" s="40"/>
      <c r="M7621" s="14"/>
      <c r="N7621" s="16"/>
      <c r="O7621" s="49"/>
      <c r="P7621" s="64"/>
      <c r="Q7621" s="18"/>
      <c r="R7621" s="181">
        <f t="shared" si="1068"/>
        <v>0</v>
      </c>
      <c r="S7621" s="181">
        <f t="shared" si="1069"/>
        <v>0</v>
      </c>
      <c r="T7621" s="181">
        <f t="shared" si="1070"/>
        <v>0</v>
      </c>
      <c r="AQ7621" s="1">
        <f>COUNT(L$11:L7621)</f>
        <v>37</v>
      </c>
      <c r="AR7621" s="43">
        <f t="shared" si="1071"/>
        <v>40933</v>
      </c>
      <c r="AS7621" s="44">
        <f t="shared" si="1072"/>
        <v>89.120000000000019</v>
      </c>
      <c r="AT7621" s="10" t="str">
        <f t="shared" si="1073"/>
        <v/>
      </c>
      <c r="AU7621" s="20" t="str">
        <f t="shared" si="1074"/>
        <v/>
      </c>
      <c r="AV7621" s="42">
        <f t="shared" si="1075"/>
        <v>1</v>
      </c>
      <c r="AW7621" s="89">
        <f t="shared" si="1076"/>
        <v>0</v>
      </c>
      <c r="AX7621" s="168"/>
      <c r="AY7621" s="60"/>
      <c r="AZ7621" s="61"/>
      <c r="BB7621" s="61" t="str">
        <f>IF(Settings!I7617&lt;&gt;"",Settings!I7617,"")</f>
        <v/>
      </c>
    </row>
    <row r="7622" spans="2:54" x14ac:dyDescent="0.2">
      <c r="B7622" s="13"/>
      <c r="C7622" s="12"/>
      <c r="D7622" s="12"/>
      <c r="E7622" s="12"/>
      <c r="F7622" s="12"/>
      <c r="G7622" s="12"/>
      <c r="H7622" s="12"/>
      <c r="I7622" s="15"/>
      <c r="J7622" s="31"/>
      <c r="K7622" s="180"/>
      <c r="L7622" s="40"/>
      <c r="M7622" s="14"/>
      <c r="N7622" s="16"/>
      <c r="O7622" s="49"/>
      <c r="P7622" s="64"/>
      <c r="Q7622" s="18"/>
      <c r="R7622" s="181">
        <f t="shared" si="1068"/>
        <v>0</v>
      </c>
      <c r="S7622" s="181">
        <f t="shared" si="1069"/>
        <v>0</v>
      </c>
      <c r="T7622" s="181">
        <f t="shared" si="1070"/>
        <v>0</v>
      </c>
      <c r="AQ7622" s="1">
        <f>COUNT(L$11:L7622)</f>
        <v>37</v>
      </c>
      <c r="AR7622" s="43">
        <f t="shared" si="1071"/>
        <v>40933</v>
      </c>
      <c r="AS7622" s="44">
        <f t="shared" si="1072"/>
        <v>89.120000000000019</v>
      </c>
      <c r="AT7622" s="10" t="str">
        <f t="shared" si="1073"/>
        <v/>
      </c>
      <c r="AU7622" s="20" t="str">
        <f t="shared" si="1074"/>
        <v/>
      </c>
      <c r="AV7622" s="42">
        <f t="shared" si="1075"/>
        <v>1</v>
      </c>
      <c r="AW7622" s="89">
        <f t="shared" si="1076"/>
        <v>0</v>
      </c>
      <c r="AX7622" s="168"/>
      <c r="AY7622" s="60"/>
      <c r="AZ7622" s="61"/>
      <c r="BB7622" s="61" t="str">
        <f>IF(Settings!I7618&lt;&gt;"",Settings!I7618,"")</f>
        <v/>
      </c>
    </row>
    <row r="7623" spans="2:54" x14ac:dyDescent="0.2">
      <c r="B7623" s="13"/>
      <c r="C7623" s="12"/>
      <c r="D7623" s="12"/>
      <c r="E7623" s="12"/>
      <c r="F7623" s="12"/>
      <c r="G7623" s="12"/>
      <c r="H7623" s="12"/>
      <c r="I7623" s="15"/>
      <c r="J7623" s="31"/>
      <c r="K7623" s="180"/>
      <c r="L7623" s="40"/>
      <c r="M7623" s="14"/>
      <c r="N7623" s="16"/>
      <c r="O7623" s="49"/>
      <c r="P7623" s="64"/>
      <c r="Q7623" s="18"/>
      <c r="R7623" s="181">
        <f t="shared" si="1068"/>
        <v>0</v>
      </c>
      <c r="S7623" s="181">
        <f t="shared" si="1069"/>
        <v>0</v>
      </c>
      <c r="T7623" s="181">
        <f t="shared" si="1070"/>
        <v>0</v>
      </c>
      <c r="AQ7623" s="1">
        <f>COUNT(L$11:L7623)</f>
        <v>37</v>
      </c>
      <c r="AR7623" s="43">
        <f t="shared" si="1071"/>
        <v>40933</v>
      </c>
      <c r="AS7623" s="44">
        <f t="shared" si="1072"/>
        <v>89.120000000000019</v>
      </c>
      <c r="AT7623" s="10" t="str">
        <f t="shared" si="1073"/>
        <v/>
      </c>
      <c r="AU7623" s="20" t="str">
        <f t="shared" si="1074"/>
        <v/>
      </c>
      <c r="AV7623" s="42">
        <f t="shared" si="1075"/>
        <v>1</v>
      </c>
      <c r="AW7623" s="89">
        <f t="shared" si="1076"/>
        <v>0</v>
      </c>
      <c r="AX7623" s="168"/>
      <c r="AY7623" s="60"/>
      <c r="AZ7623" s="61"/>
      <c r="BB7623" s="61" t="str">
        <f>IF(Settings!I7619&lt;&gt;"",Settings!I7619,"")</f>
        <v/>
      </c>
    </row>
    <row r="7624" spans="2:54" x14ac:dyDescent="0.2">
      <c r="B7624" s="13"/>
      <c r="C7624" s="12"/>
      <c r="D7624" s="12"/>
      <c r="E7624" s="12"/>
      <c r="F7624" s="12"/>
      <c r="G7624" s="12"/>
      <c r="H7624" s="12"/>
      <c r="I7624" s="15"/>
      <c r="J7624" s="31"/>
      <c r="K7624" s="180"/>
      <c r="L7624" s="40"/>
      <c r="M7624" s="14"/>
      <c r="N7624" s="16"/>
      <c r="O7624" s="49"/>
      <c r="P7624" s="64"/>
      <c r="Q7624" s="18"/>
      <c r="R7624" s="181">
        <f t="shared" si="1068"/>
        <v>0</v>
      </c>
      <c r="S7624" s="181">
        <f t="shared" si="1069"/>
        <v>0</v>
      </c>
      <c r="T7624" s="181">
        <f t="shared" si="1070"/>
        <v>0</v>
      </c>
      <c r="AQ7624" s="1">
        <f>COUNT(L$11:L7624)</f>
        <v>37</v>
      </c>
      <c r="AR7624" s="43">
        <f t="shared" si="1071"/>
        <v>40933</v>
      </c>
      <c r="AS7624" s="44">
        <f t="shared" si="1072"/>
        <v>89.120000000000019</v>
      </c>
      <c r="AT7624" s="10" t="str">
        <f t="shared" si="1073"/>
        <v/>
      </c>
      <c r="AU7624" s="20" t="str">
        <f t="shared" si="1074"/>
        <v/>
      </c>
      <c r="AV7624" s="42">
        <f t="shared" si="1075"/>
        <v>1</v>
      </c>
      <c r="AW7624" s="89">
        <f t="shared" si="1076"/>
        <v>0</v>
      </c>
      <c r="AX7624" s="168"/>
      <c r="AY7624" s="60"/>
      <c r="AZ7624" s="61"/>
      <c r="BB7624" s="61" t="str">
        <f>IF(Settings!I7620&lt;&gt;"",Settings!I7620,"")</f>
        <v/>
      </c>
    </row>
    <row r="7625" spans="2:54" x14ac:dyDescent="0.2">
      <c r="B7625" s="13"/>
      <c r="C7625" s="12"/>
      <c r="D7625" s="12"/>
      <c r="E7625" s="12"/>
      <c r="F7625" s="12"/>
      <c r="G7625" s="12"/>
      <c r="H7625" s="12"/>
      <c r="I7625" s="15"/>
      <c r="J7625" s="31"/>
      <c r="K7625" s="180"/>
      <c r="L7625" s="40"/>
      <c r="M7625" s="14"/>
      <c r="N7625" s="16"/>
      <c r="O7625" s="49"/>
      <c r="P7625" s="64"/>
      <c r="Q7625" s="18"/>
      <c r="R7625" s="181">
        <f t="shared" si="1068"/>
        <v>0</v>
      </c>
      <c r="S7625" s="181">
        <f t="shared" si="1069"/>
        <v>0</v>
      </c>
      <c r="T7625" s="181">
        <f t="shared" si="1070"/>
        <v>0</v>
      </c>
      <c r="AQ7625" s="1">
        <f>COUNT(L$11:L7625)</f>
        <v>37</v>
      </c>
      <c r="AR7625" s="43">
        <f t="shared" si="1071"/>
        <v>40933</v>
      </c>
      <c r="AS7625" s="44">
        <f t="shared" si="1072"/>
        <v>89.120000000000019</v>
      </c>
      <c r="AT7625" s="10" t="str">
        <f t="shared" si="1073"/>
        <v/>
      </c>
      <c r="AU7625" s="20" t="str">
        <f t="shared" si="1074"/>
        <v/>
      </c>
      <c r="AV7625" s="42">
        <f t="shared" si="1075"/>
        <v>1</v>
      </c>
      <c r="AW7625" s="89">
        <f t="shared" si="1076"/>
        <v>0</v>
      </c>
      <c r="AX7625" s="168"/>
      <c r="AY7625" s="60"/>
      <c r="AZ7625" s="61"/>
      <c r="BB7625" s="61" t="str">
        <f>IF(Settings!I7621&lt;&gt;"",Settings!I7621,"")</f>
        <v/>
      </c>
    </row>
    <row r="7626" spans="2:54" x14ac:dyDescent="0.2">
      <c r="B7626" s="13"/>
      <c r="C7626" s="12"/>
      <c r="D7626" s="12"/>
      <c r="E7626" s="12"/>
      <c r="F7626" s="12"/>
      <c r="G7626" s="12"/>
      <c r="H7626" s="12"/>
      <c r="I7626" s="15"/>
      <c r="J7626" s="31"/>
      <c r="K7626" s="180"/>
      <c r="L7626" s="40"/>
      <c r="M7626" s="14"/>
      <c r="N7626" s="16"/>
      <c r="O7626" s="49"/>
      <c r="P7626" s="64"/>
      <c r="Q7626" s="18"/>
      <c r="R7626" s="181">
        <f t="shared" si="1068"/>
        <v>0</v>
      </c>
      <c r="S7626" s="181">
        <f t="shared" si="1069"/>
        <v>0</v>
      </c>
      <c r="T7626" s="181">
        <f t="shared" si="1070"/>
        <v>0</v>
      </c>
      <c r="AQ7626" s="1">
        <f>COUNT(L$11:L7626)</f>
        <v>37</v>
      </c>
      <c r="AR7626" s="43">
        <f t="shared" si="1071"/>
        <v>40933</v>
      </c>
      <c r="AS7626" s="44">
        <f t="shared" si="1072"/>
        <v>89.120000000000019</v>
      </c>
      <c r="AT7626" s="10" t="str">
        <f t="shared" si="1073"/>
        <v/>
      </c>
      <c r="AU7626" s="20" t="str">
        <f t="shared" si="1074"/>
        <v/>
      </c>
      <c r="AV7626" s="42">
        <f t="shared" si="1075"/>
        <v>1</v>
      </c>
      <c r="AW7626" s="89">
        <f t="shared" si="1076"/>
        <v>0</v>
      </c>
      <c r="AX7626" s="168"/>
      <c r="AY7626" s="60"/>
      <c r="AZ7626" s="61"/>
      <c r="BB7626" s="61" t="str">
        <f>IF(Settings!I7622&lt;&gt;"",Settings!I7622,"")</f>
        <v/>
      </c>
    </row>
    <row r="7627" spans="2:54" x14ac:dyDescent="0.2">
      <c r="B7627" s="13"/>
      <c r="C7627" s="12"/>
      <c r="D7627" s="12"/>
      <c r="E7627" s="12"/>
      <c r="F7627" s="12"/>
      <c r="G7627" s="12"/>
      <c r="H7627" s="12"/>
      <c r="I7627" s="15"/>
      <c r="J7627" s="31"/>
      <c r="K7627" s="180"/>
      <c r="L7627" s="40"/>
      <c r="M7627" s="14"/>
      <c r="N7627" s="16"/>
      <c r="O7627" s="49"/>
      <c r="P7627" s="64"/>
      <c r="Q7627" s="18"/>
      <c r="R7627" s="181">
        <f t="shared" si="1068"/>
        <v>0</v>
      </c>
      <c r="S7627" s="181">
        <f t="shared" si="1069"/>
        <v>0</v>
      </c>
      <c r="T7627" s="181">
        <f t="shared" si="1070"/>
        <v>0</v>
      </c>
      <c r="AQ7627" s="1">
        <f>COUNT(L$11:L7627)</f>
        <v>37</v>
      </c>
      <c r="AR7627" s="43">
        <f t="shared" si="1071"/>
        <v>40933</v>
      </c>
      <c r="AS7627" s="44">
        <f t="shared" si="1072"/>
        <v>89.120000000000019</v>
      </c>
      <c r="AT7627" s="10" t="str">
        <f t="shared" si="1073"/>
        <v/>
      </c>
      <c r="AU7627" s="20" t="str">
        <f t="shared" si="1074"/>
        <v/>
      </c>
      <c r="AV7627" s="42">
        <f t="shared" si="1075"/>
        <v>1</v>
      </c>
      <c r="AW7627" s="89">
        <f t="shared" si="1076"/>
        <v>0</v>
      </c>
      <c r="AX7627" s="168"/>
      <c r="AY7627" s="60"/>
      <c r="AZ7627" s="61"/>
      <c r="BB7627" s="61" t="str">
        <f>IF(Settings!I7623&lt;&gt;"",Settings!I7623,"")</f>
        <v/>
      </c>
    </row>
    <row r="7628" spans="2:54" x14ac:dyDescent="0.2">
      <c r="B7628" s="13"/>
      <c r="C7628" s="12"/>
      <c r="D7628" s="12"/>
      <c r="E7628" s="12"/>
      <c r="F7628" s="12"/>
      <c r="G7628" s="12"/>
      <c r="H7628" s="12"/>
      <c r="I7628" s="15"/>
      <c r="J7628" s="31"/>
      <c r="K7628" s="180"/>
      <c r="L7628" s="40"/>
      <c r="M7628" s="14"/>
      <c r="N7628" s="16"/>
      <c r="O7628" s="49"/>
      <c r="P7628" s="64"/>
      <c r="Q7628" s="18"/>
      <c r="R7628" s="181">
        <f t="shared" ref="R7628:R7691" si="1077">ROUND(IF(M7628&lt;&gt;"Y",IF(P7628&lt;&gt;"Y",K7628,K7628*(AV7628-1)),0),ROUNDING)</f>
        <v>0</v>
      </c>
      <c r="S7628" s="181">
        <f t="shared" ref="S7628:S7691" si="1078">ROUND(IF(O7628&gt;0,IF(M7628="Y",AW7628*(1-O7628),IF(AW7628&gt;R7628,R7628 + (AW7628 - R7628)*(1-O7628),AW7628)),AW7628),ROUNDING)</f>
        <v>0</v>
      </c>
      <c r="T7628" s="181">
        <f t="shared" ref="T7628:T7691" si="1079">ROUND(IF(N7628="P",0,IF(OR(M7628="N",M7628=""),S7628-R7628,S7628)),ROUNDING)</f>
        <v>0</v>
      </c>
      <c r="AQ7628" s="1">
        <f>COUNT(L$11:L7628)</f>
        <v>37</v>
      </c>
      <c r="AR7628" s="43">
        <f t="shared" si="1071"/>
        <v>40933</v>
      </c>
      <c r="AS7628" s="44">
        <f t="shared" si="1072"/>
        <v>89.120000000000019</v>
      </c>
      <c r="AT7628" s="10" t="str">
        <f t="shared" si="1073"/>
        <v/>
      </c>
      <c r="AU7628" s="20" t="str">
        <f t="shared" si="1074"/>
        <v/>
      </c>
      <c r="AV7628" s="42">
        <f t="shared" si="1075"/>
        <v>1</v>
      </c>
      <c r="AW7628" s="89">
        <f t="shared" si="1076"/>
        <v>0</v>
      </c>
      <c r="AX7628" s="168"/>
      <c r="AY7628" s="60"/>
      <c r="AZ7628" s="61"/>
      <c r="BB7628" s="61" t="str">
        <f>IF(Settings!I7624&lt;&gt;"",Settings!I7624,"")</f>
        <v/>
      </c>
    </row>
    <row r="7629" spans="2:54" x14ac:dyDescent="0.2">
      <c r="B7629" s="13"/>
      <c r="C7629" s="12"/>
      <c r="D7629" s="12"/>
      <c r="E7629" s="12"/>
      <c r="F7629" s="12"/>
      <c r="G7629" s="12"/>
      <c r="H7629" s="12"/>
      <c r="I7629" s="15"/>
      <c r="J7629" s="31"/>
      <c r="K7629" s="180"/>
      <c r="L7629" s="40"/>
      <c r="M7629" s="14"/>
      <c r="N7629" s="16"/>
      <c r="O7629" s="49"/>
      <c r="P7629" s="64"/>
      <c r="Q7629" s="18"/>
      <c r="R7629" s="181">
        <f t="shared" si="1077"/>
        <v>0</v>
      </c>
      <c r="S7629" s="181">
        <f t="shared" si="1078"/>
        <v>0</v>
      </c>
      <c r="T7629" s="181">
        <f t="shared" si="1079"/>
        <v>0</v>
      </c>
      <c r="AQ7629" s="1">
        <f>COUNT(L$11:L7629)</f>
        <v>37</v>
      </c>
      <c r="AR7629" s="43">
        <f t="shared" ref="AR7629:AR7692" si="1080">IF(B7629&gt;2,B7629,AR7628)</f>
        <v>40933</v>
      </c>
      <c r="AS7629" s="44">
        <f t="shared" ref="AS7629:AS7692" si="1081">AS7628+T7629</f>
        <v>89.120000000000019</v>
      </c>
      <c r="AT7629" s="10" t="str">
        <f t="shared" ref="AT7629:AT7692" si="1082">IF(N7629="P",IF(P7629&lt;&gt;"Y",IF(M7629&lt;&gt;"Y",K7629*AV7629,K7629*AV7629-K7629),IF(M7629&lt;&gt;"Y",K7629 + K7629*(AV7629-1),K7629)),"")</f>
        <v/>
      </c>
      <c r="AU7629" s="20" t="str">
        <f t="shared" ref="AU7629:AU7692" si="1083">IF(M7629="Y",IF(P7629="Y",K7629*(AV7629-1),K7629),"")</f>
        <v/>
      </c>
      <c r="AV7629" s="42">
        <f t="shared" ref="AV7629:AV7692" si="1084">IF(L7629&lt;&gt;"",IF(ODDS_TYPE=1,L7629,IF(ODDS_TYPE=2,IF(L7629&gt;0,1+L7629/100,IF(L7629&lt;0,1-100/L7629,1)),IF(ODDS_TYPE=3,1+L7629,IF(ODDS_TYPE=4,1+L7629,IF(ODDS_TYPE=5,IF(L7629&gt;0,1+L7629,1-1/L7629),IF(ODDS_TYPE=6,IF(L7629&gt;=0,L7629+1,1-1/L7629),1)))))),1)</f>
        <v>1</v>
      </c>
      <c r="AW7629" s="89">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68"/>
      <c r="AY7629" s="60"/>
      <c r="AZ7629" s="61"/>
      <c r="BB7629" s="61" t="str">
        <f>IF(Settings!I7625&lt;&gt;"",Settings!I7625,"")</f>
        <v/>
      </c>
    </row>
    <row r="7630" spans="2:54" x14ac:dyDescent="0.2">
      <c r="B7630" s="13"/>
      <c r="C7630" s="12"/>
      <c r="D7630" s="12"/>
      <c r="E7630" s="12"/>
      <c r="F7630" s="12"/>
      <c r="G7630" s="12"/>
      <c r="H7630" s="12"/>
      <c r="I7630" s="15"/>
      <c r="J7630" s="31"/>
      <c r="K7630" s="180"/>
      <c r="L7630" s="40"/>
      <c r="M7630" s="14"/>
      <c r="N7630" s="16"/>
      <c r="O7630" s="49"/>
      <c r="P7630" s="64"/>
      <c r="Q7630" s="18"/>
      <c r="R7630" s="181">
        <f t="shared" si="1077"/>
        <v>0</v>
      </c>
      <c r="S7630" s="181">
        <f t="shared" si="1078"/>
        <v>0</v>
      </c>
      <c r="T7630" s="181">
        <f t="shared" si="1079"/>
        <v>0</v>
      </c>
      <c r="AQ7630" s="1">
        <f>COUNT(L$11:L7630)</f>
        <v>37</v>
      </c>
      <c r="AR7630" s="43">
        <f t="shared" si="1080"/>
        <v>40933</v>
      </c>
      <c r="AS7630" s="44">
        <f t="shared" si="1081"/>
        <v>89.120000000000019</v>
      </c>
      <c r="AT7630" s="10" t="str">
        <f t="shared" si="1082"/>
        <v/>
      </c>
      <c r="AU7630" s="20" t="str">
        <f t="shared" si="1083"/>
        <v/>
      </c>
      <c r="AV7630" s="42">
        <f t="shared" si="1084"/>
        <v>1</v>
      </c>
      <c r="AW7630" s="89">
        <f t="shared" si="1085"/>
        <v>0</v>
      </c>
      <c r="AX7630" s="168"/>
      <c r="AY7630" s="60"/>
      <c r="AZ7630" s="61"/>
      <c r="BB7630" s="61" t="str">
        <f>IF(Settings!I7626&lt;&gt;"",Settings!I7626,"")</f>
        <v/>
      </c>
    </row>
    <row r="7631" spans="2:54" x14ac:dyDescent="0.2">
      <c r="B7631" s="13"/>
      <c r="C7631" s="12"/>
      <c r="D7631" s="12"/>
      <c r="E7631" s="12"/>
      <c r="F7631" s="12"/>
      <c r="G7631" s="12"/>
      <c r="H7631" s="12"/>
      <c r="I7631" s="15"/>
      <c r="J7631" s="31"/>
      <c r="K7631" s="180"/>
      <c r="L7631" s="40"/>
      <c r="M7631" s="14"/>
      <c r="N7631" s="16"/>
      <c r="O7631" s="49"/>
      <c r="P7631" s="64"/>
      <c r="Q7631" s="18"/>
      <c r="R7631" s="181">
        <f t="shared" si="1077"/>
        <v>0</v>
      </c>
      <c r="S7631" s="181">
        <f t="shared" si="1078"/>
        <v>0</v>
      </c>
      <c r="T7631" s="181">
        <f t="shared" si="1079"/>
        <v>0</v>
      </c>
      <c r="AQ7631" s="1">
        <f>COUNT(L$11:L7631)</f>
        <v>37</v>
      </c>
      <c r="AR7631" s="43">
        <f t="shared" si="1080"/>
        <v>40933</v>
      </c>
      <c r="AS7631" s="44">
        <f t="shared" si="1081"/>
        <v>89.120000000000019</v>
      </c>
      <c r="AT7631" s="10" t="str">
        <f t="shared" si="1082"/>
        <v/>
      </c>
      <c r="AU7631" s="20" t="str">
        <f t="shared" si="1083"/>
        <v/>
      </c>
      <c r="AV7631" s="42">
        <f t="shared" si="1084"/>
        <v>1</v>
      </c>
      <c r="AW7631" s="89">
        <f t="shared" si="1085"/>
        <v>0</v>
      </c>
      <c r="AX7631" s="168"/>
      <c r="AY7631" s="60"/>
      <c r="AZ7631" s="61"/>
      <c r="BB7631" s="61" t="str">
        <f>IF(Settings!I7627&lt;&gt;"",Settings!I7627,"")</f>
        <v/>
      </c>
    </row>
    <row r="7632" spans="2:54" x14ac:dyDescent="0.2">
      <c r="B7632" s="13"/>
      <c r="C7632" s="12"/>
      <c r="D7632" s="12"/>
      <c r="E7632" s="12"/>
      <c r="F7632" s="12"/>
      <c r="G7632" s="12"/>
      <c r="H7632" s="12"/>
      <c r="I7632" s="15"/>
      <c r="J7632" s="31"/>
      <c r="K7632" s="180"/>
      <c r="L7632" s="40"/>
      <c r="M7632" s="14"/>
      <c r="N7632" s="16"/>
      <c r="O7632" s="49"/>
      <c r="P7632" s="64"/>
      <c r="Q7632" s="18"/>
      <c r="R7632" s="181">
        <f t="shared" si="1077"/>
        <v>0</v>
      </c>
      <c r="S7632" s="181">
        <f t="shared" si="1078"/>
        <v>0</v>
      </c>
      <c r="T7632" s="181">
        <f t="shared" si="1079"/>
        <v>0</v>
      </c>
      <c r="AQ7632" s="1">
        <f>COUNT(L$11:L7632)</f>
        <v>37</v>
      </c>
      <c r="AR7632" s="43">
        <f t="shared" si="1080"/>
        <v>40933</v>
      </c>
      <c r="AS7632" s="44">
        <f t="shared" si="1081"/>
        <v>89.120000000000019</v>
      </c>
      <c r="AT7632" s="10" t="str">
        <f t="shared" si="1082"/>
        <v/>
      </c>
      <c r="AU7632" s="20" t="str">
        <f t="shared" si="1083"/>
        <v/>
      </c>
      <c r="AV7632" s="42">
        <f t="shared" si="1084"/>
        <v>1</v>
      </c>
      <c r="AW7632" s="89">
        <f t="shared" si="1085"/>
        <v>0</v>
      </c>
      <c r="AX7632" s="168"/>
      <c r="AY7632" s="60"/>
      <c r="AZ7632" s="61"/>
      <c r="BB7632" s="61" t="str">
        <f>IF(Settings!I7628&lt;&gt;"",Settings!I7628,"")</f>
        <v/>
      </c>
    </row>
    <row r="7633" spans="2:54" x14ac:dyDescent="0.2">
      <c r="B7633" s="13"/>
      <c r="C7633" s="12"/>
      <c r="D7633" s="12"/>
      <c r="E7633" s="12"/>
      <c r="F7633" s="12"/>
      <c r="G7633" s="12"/>
      <c r="H7633" s="12"/>
      <c r="I7633" s="15"/>
      <c r="J7633" s="31"/>
      <c r="K7633" s="180"/>
      <c r="L7633" s="40"/>
      <c r="M7633" s="14"/>
      <c r="N7633" s="16"/>
      <c r="O7633" s="49"/>
      <c r="P7633" s="64"/>
      <c r="Q7633" s="18"/>
      <c r="R7633" s="181">
        <f t="shared" si="1077"/>
        <v>0</v>
      </c>
      <c r="S7633" s="181">
        <f t="shared" si="1078"/>
        <v>0</v>
      </c>
      <c r="T7633" s="181">
        <f t="shared" si="1079"/>
        <v>0</v>
      </c>
      <c r="AQ7633" s="1">
        <f>COUNT(L$11:L7633)</f>
        <v>37</v>
      </c>
      <c r="AR7633" s="43">
        <f t="shared" si="1080"/>
        <v>40933</v>
      </c>
      <c r="AS7633" s="44">
        <f t="shared" si="1081"/>
        <v>89.120000000000019</v>
      </c>
      <c r="AT7633" s="10" t="str">
        <f t="shared" si="1082"/>
        <v/>
      </c>
      <c r="AU7633" s="20" t="str">
        <f t="shared" si="1083"/>
        <v/>
      </c>
      <c r="AV7633" s="42">
        <f t="shared" si="1084"/>
        <v>1</v>
      </c>
      <c r="AW7633" s="89">
        <f t="shared" si="1085"/>
        <v>0</v>
      </c>
      <c r="AX7633" s="168"/>
      <c r="AY7633" s="60"/>
      <c r="AZ7633" s="61"/>
      <c r="BB7633" s="61" t="str">
        <f>IF(Settings!I7629&lt;&gt;"",Settings!I7629,"")</f>
        <v/>
      </c>
    </row>
    <row r="7634" spans="2:54" x14ac:dyDescent="0.2">
      <c r="B7634" s="13"/>
      <c r="C7634" s="12"/>
      <c r="D7634" s="12"/>
      <c r="E7634" s="12"/>
      <c r="F7634" s="12"/>
      <c r="G7634" s="12"/>
      <c r="H7634" s="12"/>
      <c r="I7634" s="15"/>
      <c r="J7634" s="31"/>
      <c r="K7634" s="180"/>
      <c r="L7634" s="40"/>
      <c r="M7634" s="14"/>
      <c r="N7634" s="16"/>
      <c r="O7634" s="49"/>
      <c r="P7634" s="64"/>
      <c r="Q7634" s="18"/>
      <c r="R7634" s="181">
        <f t="shared" si="1077"/>
        <v>0</v>
      </c>
      <c r="S7634" s="181">
        <f t="shared" si="1078"/>
        <v>0</v>
      </c>
      <c r="T7634" s="181">
        <f t="shared" si="1079"/>
        <v>0</v>
      </c>
      <c r="AQ7634" s="1">
        <f>COUNT(L$11:L7634)</f>
        <v>37</v>
      </c>
      <c r="AR7634" s="43">
        <f t="shared" si="1080"/>
        <v>40933</v>
      </c>
      <c r="AS7634" s="44">
        <f t="shared" si="1081"/>
        <v>89.120000000000019</v>
      </c>
      <c r="AT7634" s="10" t="str">
        <f t="shared" si="1082"/>
        <v/>
      </c>
      <c r="AU7634" s="20" t="str">
        <f t="shared" si="1083"/>
        <v/>
      </c>
      <c r="AV7634" s="42">
        <f t="shared" si="1084"/>
        <v>1</v>
      </c>
      <c r="AW7634" s="89">
        <f t="shared" si="1085"/>
        <v>0</v>
      </c>
      <c r="AX7634" s="168"/>
      <c r="AY7634" s="60"/>
      <c r="AZ7634" s="61"/>
      <c r="BB7634" s="61" t="str">
        <f>IF(Settings!I7630&lt;&gt;"",Settings!I7630,"")</f>
        <v/>
      </c>
    </row>
    <row r="7635" spans="2:54" x14ac:dyDescent="0.2">
      <c r="B7635" s="13"/>
      <c r="C7635" s="12"/>
      <c r="D7635" s="12"/>
      <c r="E7635" s="12"/>
      <c r="F7635" s="12"/>
      <c r="G7635" s="12"/>
      <c r="H7635" s="12"/>
      <c r="I7635" s="15"/>
      <c r="J7635" s="31"/>
      <c r="K7635" s="180"/>
      <c r="L7635" s="40"/>
      <c r="M7635" s="14"/>
      <c r="N7635" s="16"/>
      <c r="O7635" s="49"/>
      <c r="P7635" s="64"/>
      <c r="Q7635" s="18"/>
      <c r="R7635" s="181">
        <f t="shared" si="1077"/>
        <v>0</v>
      </c>
      <c r="S7635" s="181">
        <f t="shared" si="1078"/>
        <v>0</v>
      </c>
      <c r="T7635" s="181">
        <f t="shared" si="1079"/>
        <v>0</v>
      </c>
      <c r="AQ7635" s="1">
        <f>COUNT(L$11:L7635)</f>
        <v>37</v>
      </c>
      <c r="AR7635" s="43">
        <f t="shared" si="1080"/>
        <v>40933</v>
      </c>
      <c r="AS7635" s="44">
        <f t="shared" si="1081"/>
        <v>89.120000000000019</v>
      </c>
      <c r="AT7635" s="10" t="str">
        <f t="shared" si="1082"/>
        <v/>
      </c>
      <c r="AU7635" s="20" t="str">
        <f t="shared" si="1083"/>
        <v/>
      </c>
      <c r="AV7635" s="42">
        <f t="shared" si="1084"/>
        <v>1</v>
      </c>
      <c r="AW7635" s="89">
        <f t="shared" si="1085"/>
        <v>0</v>
      </c>
      <c r="AX7635" s="168"/>
      <c r="AY7635" s="60"/>
      <c r="AZ7635" s="61"/>
      <c r="BB7635" s="61" t="str">
        <f>IF(Settings!I7631&lt;&gt;"",Settings!I7631,"")</f>
        <v/>
      </c>
    </row>
    <row r="7636" spans="2:54" x14ac:dyDescent="0.2">
      <c r="B7636" s="13"/>
      <c r="C7636" s="12"/>
      <c r="D7636" s="12"/>
      <c r="E7636" s="12"/>
      <c r="F7636" s="12"/>
      <c r="G7636" s="12"/>
      <c r="H7636" s="12"/>
      <c r="I7636" s="15"/>
      <c r="J7636" s="31"/>
      <c r="K7636" s="180"/>
      <c r="L7636" s="40"/>
      <c r="M7636" s="14"/>
      <c r="N7636" s="16"/>
      <c r="O7636" s="49"/>
      <c r="P7636" s="64"/>
      <c r="Q7636" s="18"/>
      <c r="R7636" s="181">
        <f t="shared" si="1077"/>
        <v>0</v>
      </c>
      <c r="S7636" s="181">
        <f t="shared" si="1078"/>
        <v>0</v>
      </c>
      <c r="T7636" s="181">
        <f t="shared" si="1079"/>
        <v>0</v>
      </c>
      <c r="AQ7636" s="1">
        <f>COUNT(L$11:L7636)</f>
        <v>37</v>
      </c>
      <c r="AR7636" s="43">
        <f t="shared" si="1080"/>
        <v>40933</v>
      </c>
      <c r="AS7636" s="44">
        <f t="shared" si="1081"/>
        <v>89.120000000000019</v>
      </c>
      <c r="AT7636" s="10" t="str">
        <f t="shared" si="1082"/>
        <v/>
      </c>
      <c r="AU7636" s="20" t="str">
        <f t="shared" si="1083"/>
        <v/>
      </c>
      <c r="AV7636" s="42">
        <f t="shared" si="1084"/>
        <v>1</v>
      </c>
      <c r="AW7636" s="89">
        <f t="shared" si="1085"/>
        <v>0</v>
      </c>
      <c r="AX7636" s="168"/>
      <c r="AY7636" s="60"/>
      <c r="AZ7636" s="61"/>
      <c r="BB7636" s="61" t="str">
        <f>IF(Settings!I7632&lt;&gt;"",Settings!I7632,"")</f>
        <v/>
      </c>
    </row>
    <row r="7637" spans="2:54" x14ac:dyDescent="0.2">
      <c r="B7637" s="13"/>
      <c r="C7637" s="12"/>
      <c r="D7637" s="12"/>
      <c r="E7637" s="12"/>
      <c r="F7637" s="12"/>
      <c r="G7637" s="12"/>
      <c r="H7637" s="12"/>
      <c r="I7637" s="15"/>
      <c r="J7637" s="31"/>
      <c r="K7637" s="180"/>
      <c r="L7637" s="40"/>
      <c r="M7637" s="14"/>
      <c r="N7637" s="16"/>
      <c r="O7637" s="49"/>
      <c r="P7637" s="64"/>
      <c r="Q7637" s="18"/>
      <c r="R7637" s="181">
        <f t="shared" si="1077"/>
        <v>0</v>
      </c>
      <c r="S7637" s="181">
        <f t="shared" si="1078"/>
        <v>0</v>
      </c>
      <c r="T7637" s="181">
        <f t="shared" si="1079"/>
        <v>0</v>
      </c>
      <c r="AQ7637" s="1">
        <f>COUNT(L$11:L7637)</f>
        <v>37</v>
      </c>
      <c r="AR7637" s="43">
        <f t="shared" si="1080"/>
        <v>40933</v>
      </c>
      <c r="AS7637" s="44">
        <f t="shared" si="1081"/>
        <v>89.120000000000019</v>
      </c>
      <c r="AT7637" s="10" t="str">
        <f t="shared" si="1082"/>
        <v/>
      </c>
      <c r="AU7637" s="20" t="str">
        <f t="shared" si="1083"/>
        <v/>
      </c>
      <c r="AV7637" s="42">
        <f t="shared" si="1084"/>
        <v>1</v>
      </c>
      <c r="AW7637" s="89">
        <f t="shared" si="1085"/>
        <v>0</v>
      </c>
      <c r="AX7637" s="168"/>
      <c r="AY7637" s="60"/>
      <c r="AZ7637" s="61"/>
      <c r="BB7637" s="61" t="str">
        <f>IF(Settings!I7633&lt;&gt;"",Settings!I7633,"")</f>
        <v/>
      </c>
    </row>
    <row r="7638" spans="2:54" x14ac:dyDescent="0.2">
      <c r="B7638" s="13"/>
      <c r="C7638" s="12"/>
      <c r="D7638" s="12"/>
      <c r="E7638" s="12"/>
      <c r="F7638" s="12"/>
      <c r="G7638" s="12"/>
      <c r="H7638" s="12"/>
      <c r="I7638" s="15"/>
      <c r="J7638" s="31"/>
      <c r="K7638" s="180"/>
      <c r="L7638" s="40"/>
      <c r="M7638" s="14"/>
      <c r="N7638" s="16"/>
      <c r="O7638" s="49"/>
      <c r="P7638" s="64"/>
      <c r="Q7638" s="18"/>
      <c r="R7638" s="181">
        <f t="shared" si="1077"/>
        <v>0</v>
      </c>
      <c r="S7638" s="181">
        <f t="shared" si="1078"/>
        <v>0</v>
      </c>
      <c r="T7638" s="181">
        <f t="shared" si="1079"/>
        <v>0</v>
      </c>
      <c r="AQ7638" s="1">
        <f>COUNT(L$11:L7638)</f>
        <v>37</v>
      </c>
      <c r="AR7638" s="43">
        <f t="shared" si="1080"/>
        <v>40933</v>
      </c>
      <c r="AS7638" s="44">
        <f t="shared" si="1081"/>
        <v>89.120000000000019</v>
      </c>
      <c r="AT7638" s="10" t="str">
        <f t="shared" si="1082"/>
        <v/>
      </c>
      <c r="AU7638" s="20" t="str">
        <f t="shared" si="1083"/>
        <v/>
      </c>
      <c r="AV7638" s="42">
        <f t="shared" si="1084"/>
        <v>1</v>
      </c>
      <c r="AW7638" s="89">
        <f t="shared" si="1085"/>
        <v>0</v>
      </c>
      <c r="AX7638" s="168"/>
      <c r="AY7638" s="60"/>
      <c r="AZ7638" s="61"/>
      <c r="BB7638" s="61" t="str">
        <f>IF(Settings!I7634&lt;&gt;"",Settings!I7634,"")</f>
        <v/>
      </c>
    </row>
    <row r="7639" spans="2:54" x14ac:dyDescent="0.2">
      <c r="B7639" s="13"/>
      <c r="C7639" s="12"/>
      <c r="D7639" s="12"/>
      <c r="E7639" s="12"/>
      <c r="F7639" s="12"/>
      <c r="G7639" s="12"/>
      <c r="H7639" s="12"/>
      <c r="I7639" s="15"/>
      <c r="J7639" s="31"/>
      <c r="K7639" s="180"/>
      <c r="L7639" s="40"/>
      <c r="M7639" s="14"/>
      <c r="N7639" s="16"/>
      <c r="O7639" s="49"/>
      <c r="P7639" s="64"/>
      <c r="Q7639" s="18"/>
      <c r="R7639" s="181">
        <f t="shared" si="1077"/>
        <v>0</v>
      </c>
      <c r="S7639" s="181">
        <f t="shared" si="1078"/>
        <v>0</v>
      </c>
      <c r="T7639" s="181">
        <f t="shared" si="1079"/>
        <v>0</v>
      </c>
      <c r="AQ7639" s="1">
        <f>COUNT(L$11:L7639)</f>
        <v>37</v>
      </c>
      <c r="AR7639" s="43">
        <f t="shared" si="1080"/>
        <v>40933</v>
      </c>
      <c r="AS7639" s="44">
        <f t="shared" si="1081"/>
        <v>89.120000000000019</v>
      </c>
      <c r="AT7639" s="10" t="str">
        <f t="shared" si="1082"/>
        <v/>
      </c>
      <c r="AU7639" s="20" t="str">
        <f t="shared" si="1083"/>
        <v/>
      </c>
      <c r="AV7639" s="42">
        <f t="shared" si="1084"/>
        <v>1</v>
      </c>
      <c r="AW7639" s="89">
        <f t="shared" si="1085"/>
        <v>0</v>
      </c>
      <c r="AX7639" s="168"/>
      <c r="AY7639" s="60"/>
      <c r="AZ7639" s="61"/>
      <c r="BB7639" s="61" t="str">
        <f>IF(Settings!I7635&lt;&gt;"",Settings!I7635,"")</f>
        <v/>
      </c>
    </row>
    <row r="7640" spans="2:54" x14ac:dyDescent="0.2">
      <c r="B7640" s="13"/>
      <c r="C7640" s="12"/>
      <c r="D7640" s="12"/>
      <c r="E7640" s="12"/>
      <c r="F7640" s="12"/>
      <c r="G7640" s="12"/>
      <c r="H7640" s="12"/>
      <c r="I7640" s="15"/>
      <c r="J7640" s="31"/>
      <c r="K7640" s="180"/>
      <c r="L7640" s="40"/>
      <c r="M7640" s="14"/>
      <c r="N7640" s="16"/>
      <c r="O7640" s="49"/>
      <c r="P7640" s="64"/>
      <c r="Q7640" s="18"/>
      <c r="R7640" s="181">
        <f t="shared" si="1077"/>
        <v>0</v>
      </c>
      <c r="S7640" s="181">
        <f t="shared" si="1078"/>
        <v>0</v>
      </c>
      <c r="T7640" s="181">
        <f t="shared" si="1079"/>
        <v>0</v>
      </c>
      <c r="AQ7640" s="1">
        <f>COUNT(L$11:L7640)</f>
        <v>37</v>
      </c>
      <c r="AR7640" s="43">
        <f t="shared" si="1080"/>
        <v>40933</v>
      </c>
      <c r="AS7640" s="44">
        <f t="shared" si="1081"/>
        <v>89.120000000000019</v>
      </c>
      <c r="AT7640" s="10" t="str">
        <f t="shared" si="1082"/>
        <v/>
      </c>
      <c r="AU7640" s="20" t="str">
        <f t="shared" si="1083"/>
        <v/>
      </c>
      <c r="AV7640" s="42">
        <f t="shared" si="1084"/>
        <v>1</v>
      </c>
      <c r="AW7640" s="89">
        <f t="shared" si="1085"/>
        <v>0</v>
      </c>
      <c r="AX7640" s="168"/>
      <c r="AY7640" s="60"/>
      <c r="AZ7640" s="61"/>
      <c r="BB7640" s="61" t="str">
        <f>IF(Settings!I7636&lt;&gt;"",Settings!I7636,"")</f>
        <v/>
      </c>
    </row>
    <row r="7641" spans="2:54" x14ac:dyDescent="0.2">
      <c r="B7641" s="13"/>
      <c r="C7641" s="12"/>
      <c r="D7641" s="12"/>
      <c r="E7641" s="12"/>
      <c r="F7641" s="12"/>
      <c r="G7641" s="12"/>
      <c r="H7641" s="12"/>
      <c r="I7641" s="15"/>
      <c r="J7641" s="31"/>
      <c r="K7641" s="180"/>
      <c r="L7641" s="40"/>
      <c r="M7641" s="14"/>
      <c r="N7641" s="16"/>
      <c r="O7641" s="49"/>
      <c r="P7641" s="64"/>
      <c r="Q7641" s="18"/>
      <c r="R7641" s="181">
        <f t="shared" si="1077"/>
        <v>0</v>
      </c>
      <c r="S7641" s="181">
        <f t="shared" si="1078"/>
        <v>0</v>
      </c>
      <c r="T7641" s="181">
        <f t="shared" si="1079"/>
        <v>0</v>
      </c>
      <c r="AQ7641" s="1">
        <f>COUNT(L$11:L7641)</f>
        <v>37</v>
      </c>
      <c r="AR7641" s="43">
        <f t="shared" si="1080"/>
        <v>40933</v>
      </c>
      <c r="AS7641" s="44">
        <f t="shared" si="1081"/>
        <v>89.120000000000019</v>
      </c>
      <c r="AT7641" s="10" t="str">
        <f t="shared" si="1082"/>
        <v/>
      </c>
      <c r="AU7641" s="20" t="str">
        <f t="shared" si="1083"/>
        <v/>
      </c>
      <c r="AV7641" s="42">
        <f t="shared" si="1084"/>
        <v>1</v>
      </c>
      <c r="AW7641" s="89">
        <f t="shared" si="1085"/>
        <v>0</v>
      </c>
      <c r="AX7641" s="168"/>
      <c r="AY7641" s="60"/>
      <c r="AZ7641" s="61"/>
      <c r="BB7641" s="61" t="str">
        <f>IF(Settings!I7637&lt;&gt;"",Settings!I7637,"")</f>
        <v/>
      </c>
    </row>
    <row r="7642" spans="2:54" x14ac:dyDescent="0.2">
      <c r="B7642" s="13"/>
      <c r="C7642" s="12"/>
      <c r="D7642" s="12"/>
      <c r="E7642" s="12"/>
      <c r="F7642" s="12"/>
      <c r="G7642" s="12"/>
      <c r="H7642" s="12"/>
      <c r="I7642" s="15"/>
      <c r="J7642" s="31"/>
      <c r="K7642" s="180"/>
      <c r="L7642" s="40"/>
      <c r="M7642" s="14"/>
      <c r="N7642" s="16"/>
      <c r="O7642" s="49"/>
      <c r="P7642" s="64"/>
      <c r="Q7642" s="18"/>
      <c r="R7642" s="181">
        <f t="shared" si="1077"/>
        <v>0</v>
      </c>
      <c r="S7642" s="181">
        <f t="shared" si="1078"/>
        <v>0</v>
      </c>
      <c r="T7642" s="181">
        <f t="shared" si="1079"/>
        <v>0</v>
      </c>
      <c r="AQ7642" s="1">
        <f>COUNT(L$11:L7642)</f>
        <v>37</v>
      </c>
      <c r="AR7642" s="43">
        <f t="shared" si="1080"/>
        <v>40933</v>
      </c>
      <c r="AS7642" s="44">
        <f t="shared" si="1081"/>
        <v>89.120000000000019</v>
      </c>
      <c r="AT7642" s="10" t="str">
        <f t="shared" si="1082"/>
        <v/>
      </c>
      <c r="AU7642" s="20" t="str">
        <f t="shared" si="1083"/>
        <v/>
      </c>
      <c r="AV7642" s="42">
        <f t="shared" si="1084"/>
        <v>1</v>
      </c>
      <c r="AW7642" s="89">
        <f t="shared" si="1085"/>
        <v>0</v>
      </c>
      <c r="AX7642" s="168"/>
      <c r="AY7642" s="60"/>
      <c r="AZ7642" s="61"/>
      <c r="BB7642" s="61" t="str">
        <f>IF(Settings!I7638&lt;&gt;"",Settings!I7638,"")</f>
        <v/>
      </c>
    </row>
    <row r="7643" spans="2:54" x14ac:dyDescent="0.2">
      <c r="B7643" s="13"/>
      <c r="C7643" s="12"/>
      <c r="D7643" s="12"/>
      <c r="E7643" s="12"/>
      <c r="F7643" s="12"/>
      <c r="G7643" s="12"/>
      <c r="H7643" s="12"/>
      <c r="I7643" s="15"/>
      <c r="J7643" s="31"/>
      <c r="K7643" s="180"/>
      <c r="L7643" s="40"/>
      <c r="M7643" s="14"/>
      <c r="N7643" s="16"/>
      <c r="O7643" s="49"/>
      <c r="P7643" s="64"/>
      <c r="Q7643" s="18"/>
      <c r="R7643" s="181">
        <f t="shared" si="1077"/>
        <v>0</v>
      </c>
      <c r="S7643" s="181">
        <f t="shared" si="1078"/>
        <v>0</v>
      </c>
      <c r="T7643" s="181">
        <f t="shared" si="1079"/>
        <v>0</v>
      </c>
      <c r="AQ7643" s="1">
        <f>COUNT(L$11:L7643)</f>
        <v>37</v>
      </c>
      <c r="AR7643" s="43">
        <f t="shared" si="1080"/>
        <v>40933</v>
      </c>
      <c r="AS7643" s="44">
        <f t="shared" si="1081"/>
        <v>89.120000000000019</v>
      </c>
      <c r="AT7643" s="10" t="str">
        <f t="shared" si="1082"/>
        <v/>
      </c>
      <c r="AU7643" s="20" t="str">
        <f t="shared" si="1083"/>
        <v/>
      </c>
      <c r="AV7643" s="42">
        <f t="shared" si="1084"/>
        <v>1</v>
      </c>
      <c r="AW7643" s="89">
        <f t="shared" si="1085"/>
        <v>0</v>
      </c>
      <c r="AX7643" s="168"/>
      <c r="AY7643" s="60"/>
      <c r="AZ7643" s="61"/>
      <c r="BB7643" s="61" t="str">
        <f>IF(Settings!I7639&lt;&gt;"",Settings!I7639,"")</f>
        <v/>
      </c>
    </row>
    <row r="7644" spans="2:54" x14ac:dyDescent="0.2">
      <c r="B7644" s="13"/>
      <c r="C7644" s="12"/>
      <c r="D7644" s="12"/>
      <c r="E7644" s="12"/>
      <c r="F7644" s="12"/>
      <c r="G7644" s="12"/>
      <c r="H7644" s="12"/>
      <c r="I7644" s="15"/>
      <c r="J7644" s="31"/>
      <c r="K7644" s="180"/>
      <c r="L7644" s="40"/>
      <c r="M7644" s="14"/>
      <c r="N7644" s="16"/>
      <c r="O7644" s="49"/>
      <c r="P7644" s="64"/>
      <c r="Q7644" s="18"/>
      <c r="R7644" s="181">
        <f t="shared" si="1077"/>
        <v>0</v>
      </c>
      <c r="S7644" s="181">
        <f t="shared" si="1078"/>
        <v>0</v>
      </c>
      <c r="T7644" s="181">
        <f t="shared" si="1079"/>
        <v>0</v>
      </c>
      <c r="AQ7644" s="1">
        <f>COUNT(L$11:L7644)</f>
        <v>37</v>
      </c>
      <c r="AR7644" s="43">
        <f t="shared" si="1080"/>
        <v>40933</v>
      </c>
      <c r="AS7644" s="44">
        <f t="shared" si="1081"/>
        <v>89.120000000000019</v>
      </c>
      <c r="AT7644" s="10" t="str">
        <f t="shared" si="1082"/>
        <v/>
      </c>
      <c r="AU7644" s="20" t="str">
        <f t="shared" si="1083"/>
        <v/>
      </c>
      <c r="AV7644" s="42">
        <f t="shared" si="1084"/>
        <v>1</v>
      </c>
      <c r="AW7644" s="89">
        <f t="shared" si="1085"/>
        <v>0</v>
      </c>
      <c r="AX7644" s="168"/>
      <c r="AY7644" s="60"/>
      <c r="AZ7644" s="61"/>
      <c r="BB7644" s="61" t="str">
        <f>IF(Settings!I7640&lt;&gt;"",Settings!I7640,"")</f>
        <v/>
      </c>
    </row>
    <row r="7645" spans="2:54" x14ac:dyDescent="0.2">
      <c r="B7645" s="13"/>
      <c r="C7645" s="12"/>
      <c r="D7645" s="12"/>
      <c r="E7645" s="12"/>
      <c r="F7645" s="12"/>
      <c r="G7645" s="12"/>
      <c r="H7645" s="12"/>
      <c r="I7645" s="15"/>
      <c r="J7645" s="31"/>
      <c r="K7645" s="180"/>
      <c r="L7645" s="40"/>
      <c r="M7645" s="14"/>
      <c r="N7645" s="16"/>
      <c r="O7645" s="49"/>
      <c r="P7645" s="64"/>
      <c r="Q7645" s="18"/>
      <c r="R7645" s="181">
        <f t="shared" si="1077"/>
        <v>0</v>
      </c>
      <c r="S7645" s="181">
        <f t="shared" si="1078"/>
        <v>0</v>
      </c>
      <c r="T7645" s="181">
        <f t="shared" si="1079"/>
        <v>0</v>
      </c>
      <c r="AQ7645" s="1">
        <f>COUNT(L$11:L7645)</f>
        <v>37</v>
      </c>
      <c r="AR7645" s="43">
        <f t="shared" si="1080"/>
        <v>40933</v>
      </c>
      <c r="AS7645" s="44">
        <f t="shared" si="1081"/>
        <v>89.120000000000019</v>
      </c>
      <c r="AT7645" s="10" t="str">
        <f t="shared" si="1082"/>
        <v/>
      </c>
      <c r="AU7645" s="20" t="str">
        <f t="shared" si="1083"/>
        <v/>
      </c>
      <c r="AV7645" s="42">
        <f t="shared" si="1084"/>
        <v>1</v>
      </c>
      <c r="AW7645" s="89">
        <f t="shared" si="1085"/>
        <v>0</v>
      </c>
      <c r="AX7645" s="168"/>
      <c r="AY7645" s="60"/>
      <c r="AZ7645" s="61"/>
      <c r="BB7645" s="61" t="str">
        <f>IF(Settings!I7641&lt;&gt;"",Settings!I7641,"")</f>
        <v/>
      </c>
    </row>
    <row r="7646" spans="2:54" x14ac:dyDescent="0.2">
      <c r="B7646" s="13"/>
      <c r="C7646" s="12"/>
      <c r="D7646" s="12"/>
      <c r="E7646" s="12"/>
      <c r="F7646" s="12"/>
      <c r="G7646" s="12"/>
      <c r="H7646" s="12"/>
      <c r="I7646" s="15"/>
      <c r="J7646" s="31"/>
      <c r="K7646" s="180"/>
      <c r="L7646" s="40"/>
      <c r="M7646" s="14"/>
      <c r="N7646" s="16"/>
      <c r="O7646" s="49"/>
      <c r="P7646" s="64"/>
      <c r="Q7646" s="18"/>
      <c r="R7646" s="181">
        <f t="shared" si="1077"/>
        <v>0</v>
      </c>
      <c r="S7646" s="181">
        <f t="shared" si="1078"/>
        <v>0</v>
      </c>
      <c r="T7646" s="181">
        <f t="shared" si="1079"/>
        <v>0</v>
      </c>
      <c r="AQ7646" s="1">
        <f>COUNT(L$11:L7646)</f>
        <v>37</v>
      </c>
      <c r="AR7646" s="43">
        <f t="shared" si="1080"/>
        <v>40933</v>
      </c>
      <c r="AS7646" s="44">
        <f t="shared" si="1081"/>
        <v>89.120000000000019</v>
      </c>
      <c r="AT7646" s="10" t="str">
        <f t="shared" si="1082"/>
        <v/>
      </c>
      <c r="AU7646" s="20" t="str">
        <f t="shared" si="1083"/>
        <v/>
      </c>
      <c r="AV7646" s="42">
        <f t="shared" si="1084"/>
        <v>1</v>
      </c>
      <c r="AW7646" s="89">
        <f t="shared" si="1085"/>
        <v>0</v>
      </c>
      <c r="AX7646" s="168"/>
      <c r="AY7646" s="60"/>
      <c r="AZ7646" s="61"/>
      <c r="BB7646" s="61" t="str">
        <f>IF(Settings!I7642&lt;&gt;"",Settings!I7642,"")</f>
        <v/>
      </c>
    </row>
    <row r="7647" spans="2:54" x14ac:dyDescent="0.2">
      <c r="B7647" s="13"/>
      <c r="C7647" s="12"/>
      <c r="D7647" s="12"/>
      <c r="E7647" s="12"/>
      <c r="F7647" s="12"/>
      <c r="G7647" s="12"/>
      <c r="H7647" s="12"/>
      <c r="I7647" s="15"/>
      <c r="J7647" s="31"/>
      <c r="K7647" s="180"/>
      <c r="L7647" s="40"/>
      <c r="M7647" s="14"/>
      <c r="N7647" s="16"/>
      <c r="O7647" s="49"/>
      <c r="P7647" s="64"/>
      <c r="Q7647" s="18"/>
      <c r="R7647" s="181">
        <f t="shared" si="1077"/>
        <v>0</v>
      </c>
      <c r="S7647" s="181">
        <f t="shared" si="1078"/>
        <v>0</v>
      </c>
      <c r="T7647" s="181">
        <f t="shared" si="1079"/>
        <v>0</v>
      </c>
      <c r="AQ7647" s="1">
        <f>COUNT(L$11:L7647)</f>
        <v>37</v>
      </c>
      <c r="AR7647" s="43">
        <f t="shared" si="1080"/>
        <v>40933</v>
      </c>
      <c r="AS7647" s="44">
        <f t="shared" si="1081"/>
        <v>89.120000000000019</v>
      </c>
      <c r="AT7647" s="10" t="str">
        <f t="shared" si="1082"/>
        <v/>
      </c>
      <c r="AU7647" s="20" t="str">
        <f t="shared" si="1083"/>
        <v/>
      </c>
      <c r="AV7647" s="42">
        <f t="shared" si="1084"/>
        <v>1</v>
      </c>
      <c r="AW7647" s="89">
        <f t="shared" si="1085"/>
        <v>0</v>
      </c>
      <c r="AX7647" s="168"/>
      <c r="AY7647" s="60"/>
      <c r="AZ7647" s="61"/>
      <c r="BB7647" s="61" t="str">
        <f>IF(Settings!I7643&lt;&gt;"",Settings!I7643,"")</f>
        <v/>
      </c>
    </row>
    <row r="7648" spans="2:54" x14ac:dyDescent="0.2">
      <c r="B7648" s="13"/>
      <c r="C7648" s="12"/>
      <c r="D7648" s="12"/>
      <c r="E7648" s="12"/>
      <c r="F7648" s="12"/>
      <c r="G7648" s="12"/>
      <c r="H7648" s="12"/>
      <c r="I7648" s="15"/>
      <c r="J7648" s="31"/>
      <c r="K7648" s="180"/>
      <c r="L7648" s="40"/>
      <c r="M7648" s="14"/>
      <c r="N7648" s="16"/>
      <c r="O7648" s="49"/>
      <c r="P7648" s="64"/>
      <c r="Q7648" s="18"/>
      <c r="R7648" s="181">
        <f t="shared" si="1077"/>
        <v>0</v>
      </c>
      <c r="S7648" s="181">
        <f t="shared" si="1078"/>
        <v>0</v>
      </c>
      <c r="T7648" s="181">
        <f t="shared" si="1079"/>
        <v>0</v>
      </c>
      <c r="AQ7648" s="1">
        <f>COUNT(L$11:L7648)</f>
        <v>37</v>
      </c>
      <c r="AR7648" s="43">
        <f t="shared" si="1080"/>
        <v>40933</v>
      </c>
      <c r="AS7648" s="44">
        <f t="shared" si="1081"/>
        <v>89.120000000000019</v>
      </c>
      <c r="AT7648" s="10" t="str">
        <f t="shared" si="1082"/>
        <v/>
      </c>
      <c r="AU7648" s="20" t="str">
        <f t="shared" si="1083"/>
        <v/>
      </c>
      <c r="AV7648" s="42">
        <f t="shared" si="1084"/>
        <v>1</v>
      </c>
      <c r="AW7648" s="89">
        <f t="shared" si="1085"/>
        <v>0</v>
      </c>
      <c r="AX7648" s="168"/>
      <c r="AY7648" s="60"/>
      <c r="AZ7648" s="61"/>
      <c r="BB7648" s="61" t="str">
        <f>IF(Settings!I7644&lt;&gt;"",Settings!I7644,"")</f>
        <v/>
      </c>
    </row>
    <row r="7649" spans="2:54" x14ac:dyDescent="0.2">
      <c r="B7649" s="13"/>
      <c r="C7649" s="12"/>
      <c r="D7649" s="12"/>
      <c r="E7649" s="12"/>
      <c r="F7649" s="12"/>
      <c r="G7649" s="12"/>
      <c r="H7649" s="12"/>
      <c r="I7649" s="15"/>
      <c r="J7649" s="31"/>
      <c r="K7649" s="180"/>
      <c r="L7649" s="40"/>
      <c r="M7649" s="14"/>
      <c r="N7649" s="16"/>
      <c r="O7649" s="49"/>
      <c r="P7649" s="64"/>
      <c r="Q7649" s="18"/>
      <c r="R7649" s="181">
        <f t="shared" si="1077"/>
        <v>0</v>
      </c>
      <c r="S7649" s="181">
        <f t="shared" si="1078"/>
        <v>0</v>
      </c>
      <c r="T7649" s="181">
        <f t="shared" si="1079"/>
        <v>0</v>
      </c>
      <c r="AQ7649" s="1">
        <f>COUNT(L$11:L7649)</f>
        <v>37</v>
      </c>
      <c r="AR7649" s="43">
        <f t="shared" si="1080"/>
        <v>40933</v>
      </c>
      <c r="AS7649" s="44">
        <f t="shared" si="1081"/>
        <v>89.120000000000019</v>
      </c>
      <c r="AT7649" s="10" t="str">
        <f t="shared" si="1082"/>
        <v/>
      </c>
      <c r="AU7649" s="20" t="str">
        <f t="shared" si="1083"/>
        <v/>
      </c>
      <c r="AV7649" s="42">
        <f t="shared" si="1084"/>
        <v>1</v>
      </c>
      <c r="AW7649" s="89">
        <f t="shared" si="1085"/>
        <v>0</v>
      </c>
      <c r="AX7649" s="168"/>
      <c r="AY7649" s="60"/>
      <c r="AZ7649" s="61"/>
      <c r="BB7649" s="61" t="str">
        <f>IF(Settings!I7645&lt;&gt;"",Settings!I7645,"")</f>
        <v/>
      </c>
    </row>
    <row r="7650" spans="2:54" x14ac:dyDescent="0.2">
      <c r="B7650" s="13"/>
      <c r="C7650" s="12"/>
      <c r="D7650" s="12"/>
      <c r="E7650" s="12"/>
      <c r="F7650" s="12"/>
      <c r="G7650" s="12"/>
      <c r="H7650" s="12"/>
      <c r="I7650" s="15"/>
      <c r="J7650" s="31"/>
      <c r="K7650" s="180"/>
      <c r="L7650" s="40"/>
      <c r="M7650" s="14"/>
      <c r="N7650" s="16"/>
      <c r="O7650" s="49"/>
      <c r="P7650" s="64"/>
      <c r="Q7650" s="18"/>
      <c r="R7650" s="181">
        <f t="shared" si="1077"/>
        <v>0</v>
      </c>
      <c r="S7650" s="181">
        <f t="shared" si="1078"/>
        <v>0</v>
      </c>
      <c r="T7650" s="181">
        <f t="shared" si="1079"/>
        <v>0</v>
      </c>
      <c r="AQ7650" s="1">
        <f>COUNT(L$11:L7650)</f>
        <v>37</v>
      </c>
      <c r="AR7650" s="43">
        <f t="shared" si="1080"/>
        <v>40933</v>
      </c>
      <c r="AS7650" s="44">
        <f t="shared" si="1081"/>
        <v>89.120000000000019</v>
      </c>
      <c r="AT7650" s="10" t="str">
        <f t="shared" si="1082"/>
        <v/>
      </c>
      <c r="AU7650" s="20" t="str">
        <f t="shared" si="1083"/>
        <v/>
      </c>
      <c r="AV7650" s="42">
        <f t="shared" si="1084"/>
        <v>1</v>
      </c>
      <c r="AW7650" s="89">
        <f t="shared" si="1085"/>
        <v>0</v>
      </c>
      <c r="AX7650" s="168"/>
      <c r="AY7650" s="60"/>
      <c r="AZ7650" s="61"/>
      <c r="BB7650" s="61" t="str">
        <f>IF(Settings!I7646&lt;&gt;"",Settings!I7646,"")</f>
        <v/>
      </c>
    </row>
    <row r="7651" spans="2:54" x14ac:dyDescent="0.2">
      <c r="B7651" s="13"/>
      <c r="C7651" s="12"/>
      <c r="D7651" s="12"/>
      <c r="E7651" s="12"/>
      <c r="F7651" s="12"/>
      <c r="G7651" s="12"/>
      <c r="H7651" s="12"/>
      <c r="I7651" s="15"/>
      <c r="J7651" s="31"/>
      <c r="K7651" s="180"/>
      <c r="L7651" s="40"/>
      <c r="M7651" s="14"/>
      <c r="N7651" s="16"/>
      <c r="O7651" s="49"/>
      <c r="P7651" s="64"/>
      <c r="Q7651" s="18"/>
      <c r="R7651" s="181">
        <f t="shared" si="1077"/>
        <v>0</v>
      </c>
      <c r="S7651" s="181">
        <f t="shared" si="1078"/>
        <v>0</v>
      </c>
      <c r="T7651" s="181">
        <f t="shared" si="1079"/>
        <v>0</v>
      </c>
      <c r="AQ7651" s="1">
        <f>COUNT(L$11:L7651)</f>
        <v>37</v>
      </c>
      <c r="AR7651" s="43">
        <f t="shared" si="1080"/>
        <v>40933</v>
      </c>
      <c r="AS7651" s="44">
        <f t="shared" si="1081"/>
        <v>89.120000000000019</v>
      </c>
      <c r="AT7651" s="10" t="str">
        <f t="shared" si="1082"/>
        <v/>
      </c>
      <c r="AU7651" s="20" t="str">
        <f t="shared" si="1083"/>
        <v/>
      </c>
      <c r="AV7651" s="42">
        <f t="shared" si="1084"/>
        <v>1</v>
      </c>
      <c r="AW7651" s="89">
        <f t="shared" si="1085"/>
        <v>0</v>
      </c>
      <c r="AX7651" s="168"/>
      <c r="AY7651" s="60"/>
      <c r="AZ7651" s="61"/>
      <c r="BB7651" s="61" t="str">
        <f>IF(Settings!I7647&lt;&gt;"",Settings!I7647,"")</f>
        <v/>
      </c>
    </row>
    <row r="7652" spans="2:54" x14ac:dyDescent="0.2">
      <c r="B7652" s="13"/>
      <c r="C7652" s="12"/>
      <c r="D7652" s="12"/>
      <c r="E7652" s="12"/>
      <c r="F7652" s="12"/>
      <c r="G7652" s="12"/>
      <c r="H7652" s="12"/>
      <c r="I7652" s="15"/>
      <c r="J7652" s="31"/>
      <c r="K7652" s="180"/>
      <c r="L7652" s="40"/>
      <c r="M7652" s="14"/>
      <c r="N7652" s="16"/>
      <c r="O7652" s="49"/>
      <c r="P7652" s="64"/>
      <c r="Q7652" s="18"/>
      <c r="R7652" s="181">
        <f t="shared" si="1077"/>
        <v>0</v>
      </c>
      <c r="S7652" s="181">
        <f t="shared" si="1078"/>
        <v>0</v>
      </c>
      <c r="T7652" s="181">
        <f t="shared" si="1079"/>
        <v>0</v>
      </c>
      <c r="AQ7652" s="1">
        <f>COUNT(L$11:L7652)</f>
        <v>37</v>
      </c>
      <c r="AR7652" s="43">
        <f t="shared" si="1080"/>
        <v>40933</v>
      </c>
      <c r="AS7652" s="44">
        <f t="shared" si="1081"/>
        <v>89.120000000000019</v>
      </c>
      <c r="AT7652" s="10" t="str">
        <f t="shared" si="1082"/>
        <v/>
      </c>
      <c r="AU7652" s="20" t="str">
        <f t="shared" si="1083"/>
        <v/>
      </c>
      <c r="AV7652" s="42">
        <f t="shared" si="1084"/>
        <v>1</v>
      </c>
      <c r="AW7652" s="89">
        <f t="shared" si="1085"/>
        <v>0</v>
      </c>
      <c r="AX7652" s="168"/>
      <c r="AY7652" s="60"/>
      <c r="AZ7652" s="61"/>
      <c r="BB7652" s="61" t="str">
        <f>IF(Settings!I7648&lt;&gt;"",Settings!I7648,"")</f>
        <v/>
      </c>
    </row>
    <row r="7653" spans="2:54" x14ac:dyDescent="0.2">
      <c r="B7653" s="13"/>
      <c r="C7653" s="12"/>
      <c r="D7653" s="12"/>
      <c r="E7653" s="12"/>
      <c r="F7653" s="12"/>
      <c r="G7653" s="12"/>
      <c r="H7653" s="12"/>
      <c r="I7653" s="15"/>
      <c r="J7653" s="31"/>
      <c r="K7653" s="180"/>
      <c r="L7653" s="40"/>
      <c r="M7653" s="14"/>
      <c r="N7653" s="16"/>
      <c r="O7653" s="49"/>
      <c r="P7653" s="64"/>
      <c r="Q7653" s="18"/>
      <c r="R7653" s="181">
        <f t="shared" si="1077"/>
        <v>0</v>
      </c>
      <c r="S7653" s="181">
        <f t="shared" si="1078"/>
        <v>0</v>
      </c>
      <c r="T7653" s="181">
        <f t="shared" si="1079"/>
        <v>0</v>
      </c>
      <c r="AQ7653" s="1">
        <f>COUNT(L$11:L7653)</f>
        <v>37</v>
      </c>
      <c r="AR7653" s="43">
        <f t="shared" si="1080"/>
        <v>40933</v>
      </c>
      <c r="AS7653" s="44">
        <f t="shared" si="1081"/>
        <v>89.120000000000019</v>
      </c>
      <c r="AT7653" s="10" t="str">
        <f t="shared" si="1082"/>
        <v/>
      </c>
      <c r="AU7653" s="20" t="str">
        <f t="shared" si="1083"/>
        <v/>
      </c>
      <c r="AV7653" s="42">
        <f t="shared" si="1084"/>
        <v>1</v>
      </c>
      <c r="AW7653" s="89">
        <f t="shared" si="1085"/>
        <v>0</v>
      </c>
      <c r="AX7653" s="168"/>
      <c r="AY7653" s="60"/>
      <c r="AZ7653" s="61"/>
      <c r="BB7653" s="61" t="str">
        <f>IF(Settings!I7649&lt;&gt;"",Settings!I7649,"")</f>
        <v/>
      </c>
    </row>
    <row r="7654" spans="2:54" x14ac:dyDescent="0.2">
      <c r="B7654" s="13"/>
      <c r="C7654" s="12"/>
      <c r="D7654" s="12"/>
      <c r="E7654" s="12"/>
      <c r="F7654" s="12"/>
      <c r="G7654" s="12"/>
      <c r="H7654" s="12"/>
      <c r="I7654" s="15"/>
      <c r="J7654" s="31"/>
      <c r="K7654" s="180"/>
      <c r="L7654" s="40"/>
      <c r="M7654" s="14"/>
      <c r="N7654" s="16"/>
      <c r="O7654" s="49"/>
      <c r="P7654" s="64"/>
      <c r="Q7654" s="18"/>
      <c r="R7654" s="181">
        <f t="shared" si="1077"/>
        <v>0</v>
      </c>
      <c r="S7654" s="181">
        <f t="shared" si="1078"/>
        <v>0</v>
      </c>
      <c r="T7654" s="181">
        <f t="shared" si="1079"/>
        <v>0</v>
      </c>
      <c r="AQ7654" s="1">
        <f>COUNT(L$11:L7654)</f>
        <v>37</v>
      </c>
      <c r="AR7654" s="43">
        <f t="shared" si="1080"/>
        <v>40933</v>
      </c>
      <c r="AS7654" s="44">
        <f t="shared" si="1081"/>
        <v>89.120000000000019</v>
      </c>
      <c r="AT7654" s="10" t="str">
        <f t="shared" si="1082"/>
        <v/>
      </c>
      <c r="AU7654" s="20" t="str">
        <f t="shared" si="1083"/>
        <v/>
      </c>
      <c r="AV7654" s="42">
        <f t="shared" si="1084"/>
        <v>1</v>
      </c>
      <c r="AW7654" s="89">
        <f t="shared" si="1085"/>
        <v>0</v>
      </c>
      <c r="AX7654" s="168"/>
      <c r="AY7654" s="60"/>
      <c r="AZ7654" s="61"/>
      <c r="BB7654" s="61" t="str">
        <f>IF(Settings!I7650&lt;&gt;"",Settings!I7650,"")</f>
        <v/>
      </c>
    </row>
    <row r="7655" spans="2:54" x14ac:dyDescent="0.2">
      <c r="B7655" s="13"/>
      <c r="C7655" s="12"/>
      <c r="D7655" s="12"/>
      <c r="E7655" s="12"/>
      <c r="F7655" s="12"/>
      <c r="G7655" s="12"/>
      <c r="H7655" s="12"/>
      <c r="I7655" s="15"/>
      <c r="J7655" s="31"/>
      <c r="K7655" s="180"/>
      <c r="L7655" s="40"/>
      <c r="M7655" s="14"/>
      <c r="N7655" s="16"/>
      <c r="O7655" s="49"/>
      <c r="P7655" s="64"/>
      <c r="Q7655" s="18"/>
      <c r="R7655" s="181">
        <f t="shared" si="1077"/>
        <v>0</v>
      </c>
      <c r="S7655" s="181">
        <f t="shared" si="1078"/>
        <v>0</v>
      </c>
      <c r="T7655" s="181">
        <f t="shared" si="1079"/>
        <v>0</v>
      </c>
      <c r="AQ7655" s="1">
        <f>COUNT(L$11:L7655)</f>
        <v>37</v>
      </c>
      <c r="AR7655" s="43">
        <f t="shared" si="1080"/>
        <v>40933</v>
      </c>
      <c r="AS7655" s="44">
        <f t="shared" si="1081"/>
        <v>89.120000000000019</v>
      </c>
      <c r="AT7655" s="10" t="str">
        <f t="shared" si="1082"/>
        <v/>
      </c>
      <c r="AU7655" s="20" t="str">
        <f t="shared" si="1083"/>
        <v/>
      </c>
      <c r="AV7655" s="42">
        <f t="shared" si="1084"/>
        <v>1</v>
      </c>
      <c r="AW7655" s="89">
        <f t="shared" si="1085"/>
        <v>0</v>
      </c>
      <c r="AX7655" s="168"/>
      <c r="AY7655" s="60"/>
      <c r="AZ7655" s="61"/>
      <c r="BB7655" s="61" t="str">
        <f>IF(Settings!I7651&lt;&gt;"",Settings!I7651,"")</f>
        <v/>
      </c>
    </row>
    <row r="7656" spans="2:54" x14ac:dyDescent="0.2">
      <c r="B7656" s="13"/>
      <c r="C7656" s="12"/>
      <c r="D7656" s="12"/>
      <c r="E7656" s="12"/>
      <c r="F7656" s="12"/>
      <c r="G7656" s="12"/>
      <c r="H7656" s="12"/>
      <c r="I7656" s="15"/>
      <c r="J7656" s="31"/>
      <c r="K7656" s="180"/>
      <c r="L7656" s="40"/>
      <c r="M7656" s="14"/>
      <c r="N7656" s="16"/>
      <c r="O7656" s="49"/>
      <c r="P7656" s="64"/>
      <c r="Q7656" s="18"/>
      <c r="R7656" s="181">
        <f t="shared" si="1077"/>
        <v>0</v>
      </c>
      <c r="S7656" s="181">
        <f t="shared" si="1078"/>
        <v>0</v>
      </c>
      <c r="T7656" s="181">
        <f t="shared" si="1079"/>
        <v>0</v>
      </c>
      <c r="AQ7656" s="1">
        <f>COUNT(L$11:L7656)</f>
        <v>37</v>
      </c>
      <c r="AR7656" s="43">
        <f t="shared" si="1080"/>
        <v>40933</v>
      </c>
      <c r="AS7656" s="44">
        <f t="shared" si="1081"/>
        <v>89.120000000000019</v>
      </c>
      <c r="AT7656" s="10" t="str">
        <f t="shared" si="1082"/>
        <v/>
      </c>
      <c r="AU7656" s="20" t="str">
        <f t="shared" si="1083"/>
        <v/>
      </c>
      <c r="AV7656" s="42">
        <f t="shared" si="1084"/>
        <v>1</v>
      </c>
      <c r="AW7656" s="89">
        <f t="shared" si="1085"/>
        <v>0</v>
      </c>
      <c r="AX7656" s="168"/>
      <c r="AY7656" s="60"/>
      <c r="AZ7656" s="61"/>
      <c r="BB7656" s="61" t="str">
        <f>IF(Settings!I7652&lt;&gt;"",Settings!I7652,"")</f>
        <v/>
      </c>
    </row>
    <row r="7657" spans="2:54" x14ac:dyDescent="0.2">
      <c r="B7657" s="13"/>
      <c r="C7657" s="12"/>
      <c r="D7657" s="12"/>
      <c r="E7657" s="12"/>
      <c r="F7657" s="12"/>
      <c r="G7657" s="12"/>
      <c r="H7657" s="12"/>
      <c r="I7657" s="15"/>
      <c r="J7657" s="31"/>
      <c r="K7657" s="180"/>
      <c r="L7657" s="40"/>
      <c r="M7657" s="14"/>
      <c r="N7657" s="16"/>
      <c r="O7657" s="49"/>
      <c r="P7657" s="64"/>
      <c r="Q7657" s="18"/>
      <c r="R7657" s="181">
        <f t="shared" si="1077"/>
        <v>0</v>
      </c>
      <c r="S7657" s="181">
        <f t="shared" si="1078"/>
        <v>0</v>
      </c>
      <c r="T7657" s="181">
        <f t="shared" si="1079"/>
        <v>0</v>
      </c>
      <c r="AQ7657" s="1">
        <f>COUNT(L$11:L7657)</f>
        <v>37</v>
      </c>
      <c r="AR7657" s="43">
        <f t="shared" si="1080"/>
        <v>40933</v>
      </c>
      <c r="AS7657" s="44">
        <f t="shared" si="1081"/>
        <v>89.120000000000019</v>
      </c>
      <c r="AT7657" s="10" t="str">
        <f t="shared" si="1082"/>
        <v/>
      </c>
      <c r="AU7657" s="20" t="str">
        <f t="shared" si="1083"/>
        <v/>
      </c>
      <c r="AV7657" s="42">
        <f t="shared" si="1084"/>
        <v>1</v>
      </c>
      <c r="AW7657" s="89">
        <f t="shared" si="1085"/>
        <v>0</v>
      </c>
      <c r="AX7657" s="168"/>
      <c r="AY7657" s="60"/>
      <c r="AZ7657" s="61"/>
      <c r="BB7657" s="61" t="str">
        <f>IF(Settings!I7653&lt;&gt;"",Settings!I7653,"")</f>
        <v/>
      </c>
    </row>
    <row r="7658" spans="2:54" x14ac:dyDescent="0.2">
      <c r="B7658" s="13"/>
      <c r="C7658" s="12"/>
      <c r="D7658" s="12"/>
      <c r="E7658" s="12"/>
      <c r="F7658" s="12"/>
      <c r="G7658" s="12"/>
      <c r="H7658" s="12"/>
      <c r="I7658" s="15"/>
      <c r="J7658" s="31"/>
      <c r="K7658" s="180"/>
      <c r="L7658" s="40"/>
      <c r="M7658" s="14"/>
      <c r="N7658" s="16"/>
      <c r="O7658" s="49"/>
      <c r="P7658" s="64"/>
      <c r="Q7658" s="18"/>
      <c r="R7658" s="181">
        <f t="shared" si="1077"/>
        <v>0</v>
      </c>
      <c r="S7658" s="181">
        <f t="shared" si="1078"/>
        <v>0</v>
      </c>
      <c r="T7658" s="181">
        <f t="shared" si="1079"/>
        <v>0</v>
      </c>
      <c r="AQ7658" s="1">
        <f>COUNT(L$11:L7658)</f>
        <v>37</v>
      </c>
      <c r="AR7658" s="43">
        <f t="shared" si="1080"/>
        <v>40933</v>
      </c>
      <c r="AS7658" s="44">
        <f t="shared" si="1081"/>
        <v>89.120000000000019</v>
      </c>
      <c r="AT7658" s="10" t="str">
        <f t="shared" si="1082"/>
        <v/>
      </c>
      <c r="AU7658" s="20" t="str">
        <f t="shared" si="1083"/>
        <v/>
      </c>
      <c r="AV7658" s="42">
        <f t="shared" si="1084"/>
        <v>1</v>
      </c>
      <c r="AW7658" s="89">
        <f t="shared" si="1085"/>
        <v>0</v>
      </c>
      <c r="AX7658" s="168"/>
      <c r="AY7658" s="60"/>
      <c r="AZ7658" s="61"/>
      <c r="BB7658" s="61" t="str">
        <f>IF(Settings!I7654&lt;&gt;"",Settings!I7654,"")</f>
        <v/>
      </c>
    </row>
    <row r="7659" spans="2:54" x14ac:dyDescent="0.2">
      <c r="B7659" s="13"/>
      <c r="C7659" s="12"/>
      <c r="D7659" s="12"/>
      <c r="E7659" s="12"/>
      <c r="F7659" s="12"/>
      <c r="G7659" s="12"/>
      <c r="H7659" s="12"/>
      <c r="I7659" s="15"/>
      <c r="J7659" s="31"/>
      <c r="K7659" s="180"/>
      <c r="L7659" s="40"/>
      <c r="M7659" s="14"/>
      <c r="N7659" s="16"/>
      <c r="O7659" s="49"/>
      <c r="P7659" s="64"/>
      <c r="Q7659" s="18"/>
      <c r="R7659" s="181">
        <f t="shared" si="1077"/>
        <v>0</v>
      </c>
      <c r="S7659" s="181">
        <f t="shared" si="1078"/>
        <v>0</v>
      </c>
      <c r="T7659" s="181">
        <f t="shared" si="1079"/>
        <v>0</v>
      </c>
      <c r="AQ7659" s="1">
        <f>COUNT(L$11:L7659)</f>
        <v>37</v>
      </c>
      <c r="AR7659" s="43">
        <f t="shared" si="1080"/>
        <v>40933</v>
      </c>
      <c r="AS7659" s="44">
        <f t="shared" si="1081"/>
        <v>89.120000000000019</v>
      </c>
      <c r="AT7659" s="10" t="str">
        <f t="shared" si="1082"/>
        <v/>
      </c>
      <c r="AU7659" s="20" t="str">
        <f t="shared" si="1083"/>
        <v/>
      </c>
      <c r="AV7659" s="42">
        <f t="shared" si="1084"/>
        <v>1</v>
      </c>
      <c r="AW7659" s="89">
        <f t="shared" si="1085"/>
        <v>0</v>
      </c>
      <c r="AX7659" s="168"/>
      <c r="AY7659" s="60"/>
      <c r="AZ7659" s="61"/>
      <c r="BB7659" s="61" t="str">
        <f>IF(Settings!I7655&lt;&gt;"",Settings!I7655,"")</f>
        <v/>
      </c>
    </row>
    <row r="7660" spans="2:54" x14ac:dyDescent="0.2">
      <c r="B7660" s="13"/>
      <c r="C7660" s="12"/>
      <c r="D7660" s="12"/>
      <c r="E7660" s="12"/>
      <c r="F7660" s="12"/>
      <c r="G7660" s="12"/>
      <c r="H7660" s="12"/>
      <c r="I7660" s="15"/>
      <c r="J7660" s="31"/>
      <c r="K7660" s="180"/>
      <c r="L7660" s="40"/>
      <c r="M7660" s="14"/>
      <c r="N7660" s="16"/>
      <c r="O7660" s="49"/>
      <c r="P7660" s="64"/>
      <c r="Q7660" s="18"/>
      <c r="R7660" s="181">
        <f t="shared" si="1077"/>
        <v>0</v>
      </c>
      <c r="S7660" s="181">
        <f t="shared" si="1078"/>
        <v>0</v>
      </c>
      <c r="T7660" s="181">
        <f t="shared" si="1079"/>
        <v>0</v>
      </c>
      <c r="AQ7660" s="1">
        <f>COUNT(L$11:L7660)</f>
        <v>37</v>
      </c>
      <c r="AR7660" s="43">
        <f t="shared" si="1080"/>
        <v>40933</v>
      </c>
      <c r="AS7660" s="44">
        <f t="shared" si="1081"/>
        <v>89.120000000000019</v>
      </c>
      <c r="AT7660" s="10" t="str">
        <f t="shared" si="1082"/>
        <v/>
      </c>
      <c r="AU7660" s="20" t="str">
        <f t="shared" si="1083"/>
        <v/>
      </c>
      <c r="AV7660" s="42">
        <f t="shared" si="1084"/>
        <v>1</v>
      </c>
      <c r="AW7660" s="89">
        <f t="shared" si="1085"/>
        <v>0</v>
      </c>
      <c r="AX7660" s="168"/>
      <c r="AY7660" s="60"/>
      <c r="AZ7660" s="61"/>
      <c r="BB7660" s="61" t="str">
        <f>IF(Settings!I7656&lt;&gt;"",Settings!I7656,"")</f>
        <v/>
      </c>
    </row>
    <row r="7661" spans="2:54" x14ac:dyDescent="0.2">
      <c r="B7661" s="13"/>
      <c r="C7661" s="12"/>
      <c r="D7661" s="12"/>
      <c r="E7661" s="12"/>
      <c r="F7661" s="12"/>
      <c r="G7661" s="12"/>
      <c r="H7661" s="12"/>
      <c r="I7661" s="15"/>
      <c r="J7661" s="31"/>
      <c r="K7661" s="180"/>
      <c r="L7661" s="40"/>
      <c r="M7661" s="14"/>
      <c r="N7661" s="16"/>
      <c r="O7661" s="49"/>
      <c r="P7661" s="64"/>
      <c r="Q7661" s="18"/>
      <c r="R7661" s="181">
        <f t="shared" si="1077"/>
        <v>0</v>
      </c>
      <c r="S7661" s="181">
        <f t="shared" si="1078"/>
        <v>0</v>
      </c>
      <c r="T7661" s="181">
        <f t="shared" si="1079"/>
        <v>0</v>
      </c>
      <c r="AQ7661" s="1">
        <f>COUNT(L$11:L7661)</f>
        <v>37</v>
      </c>
      <c r="AR7661" s="43">
        <f t="shared" si="1080"/>
        <v>40933</v>
      </c>
      <c r="AS7661" s="44">
        <f t="shared" si="1081"/>
        <v>89.120000000000019</v>
      </c>
      <c r="AT7661" s="10" t="str">
        <f t="shared" si="1082"/>
        <v/>
      </c>
      <c r="AU7661" s="20" t="str">
        <f t="shared" si="1083"/>
        <v/>
      </c>
      <c r="AV7661" s="42">
        <f t="shared" si="1084"/>
        <v>1</v>
      </c>
      <c r="AW7661" s="89">
        <f t="shared" si="1085"/>
        <v>0</v>
      </c>
      <c r="AX7661" s="168"/>
      <c r="AY7661" s="60"/>
      <c r="AZ7661" s="61"/>
      <c r="BB7661" s="61" t="str">
        <f>IF(Settings!I7657&lt;&gt;"",Settings!I7657,"")</f>
        <v/>
      </c>
    </row>
    <row r="7662" spans="2:54" x14ac:dyDescent="0.2">
      <c r="B7662" s="13"/>
      <c r="C7662" s="12"/>
      <c r="D7662" s="12"/>
      <c r="E7662" s="12"/>
      <c r="F7662" s="12"/>
      <c r="G7662" s="12"/>
      <c r="H7662" s="12"/>
      <c r="I7662" s="15"/>
      <c r="J7662" s="31"/>
      <c r="K7662" s="180"/>
      <c r="L7662" s="40"/>
      <c r="M7662" s="14"/>
      <c r="N7662" s="16"/>
      <c r="O7662" s="49"/>
      <c r="P7662" s="64"/>
      <c r="Q7662" s="18"/>
      <c r="R7662" s="181">
        <f t="shared" si="1077"/>
        <v>0</v>
      </c>
      <c r="S7662" s="181">
        <f t="shared" si="1078"/>
        <v>0</v>
      </c>
      <c r="T7662" s="181">
        <f t="shared" si="1079"/>
        <v>0</v>
      </c>
      <c r="AQ7662" s="1">
        <f>COUNT(L$11:L7662)</f>
        <v>37</v>
      </c>
      <c r="AR7662" s="43">
        <f t="shared" si="1080"/>
        <v>40933</v>
      </c>
      <c r="AS7662" s="44">
        <f t="shared" si="1081"/>
        <v>89.120000000000019</v>
      </c>
      <c r="AT7662" s="10" t="str">
        <f t="shared" si="1082"/>
        <v/>
      </c>
      <c r="AU7662" s="20" t="str">
        <f t="shared" si="1083"/>
        <v/>
      </c>
      <c r="AV7662" s="42">
        <f t="shared" si="1084"/>
        <v>1</v>
      </c>
      <c r="AW7662" s="89">
        <f t="shared" si="1085"/>
        <v>0</v>
      </c>
      <c r="AX7662" s="168"/>
      <c r="AY7662" s="60"/>
      <c r="AZ7662" s="61"/>
      <c r="BB7662" s="61" t="str">
        <f>IF(Settings!I7658&lt;&gt;"",Settings!I7658,"")</f>
        <v/>
      </c>
    </row>
    <row r="7663" spans="2:54" x14ac:dyDescent="0.2">
      <c r="B7663" s="13"/>
      <c r="C7663" s="12"/>
      <c r="D7663" s="12"/>
      <c r="E7663" s="12"/>
      <c r="F7663" s="12"/>
      <c r="G7663" s="12"/>
      <c r="H7663" s="12"/>
      <c r="I7663" s="15"/>
      <c r="J7663" s="31"/>
      <c r="K7663" s="180"/>
      <c r="L7663" s="40"/>
      <c r="M7663" s="14"/>
      <c r="N7663" s="16"/>
      <c r="O7663" s="49"/>
      <c r="P7663" s="64"/>
      <c r="Q7663" s="18"/>
      <c r="R7663" s="181">
        <f t="shared" si="1077"/>
        <v>0</v>
      </c>
      <c r="S7663" s="181">
        <f t="shared" si="1078"/>
        <v>0</v>
      </c>
      <c r="T7663" s="181">
        <f t="shared" si="1079"/>
        <v>0</v>
      </c>
      <c r="AQ7663" s="1">
        <f>COUNT(L$11:L7663)</f>
        <v>37</v>
      </c>
      <c r="AR7663" s="43">
        <f t="shared" si="1080"/>
        <v>40933</v>
      </c>
      <c r="AS7663" s="44">
        <f t="shared" si="1081"/>
        <v>89.120000000000019</v>
      </c>
      <c r="AT7663" s="10" t="str">
        <f t="shared" si="1082"/>
        <v/>
      </c>
      <c r="AU7663" s="20" t="str">
        <f t="shared" si="1083"/>
        <v/>
      </c>
      <c r="AV7663" s="42">
        <f t="shared" si="1084"/>
        <v>1</v>
      </c>
      <c r="AW7663" s="89">
        <f t="shared" si="1085"/>
        <v>0</v>
      </c>
      <c r="AX7663" s="168"/>
      <c r="AY7663" s="60"/>
      <c r="AZ7663" s="61"/>
      <c r="BB7663" s="61" t="str">
        <f>IF(Settings!I7659&lt;&gt;"",Settings!I7659,"")</f>
        <v/>
      </c>
    </row>
    <row r="7664" spans="2:54" x14ac:dyDescent="0.2">
      <c r="B7664" s="13"/>
      <c r="C7664" s="12"/>
      <c r="D7664" s="12"/>
      <c r="E7664" s="12"/>
      <c r="F7664" s="12"/>
      <c r="G7664" s="12"/>
      <c r="H7664" s="12"/>
      <c r="I7664" s="15"/>
      <c r="J7664" s="31"/>
      <c r="K7664" s="180"/>
      <c r="L7664" s="40"/>
      <c r="M7664" s="14"/>
      <c r="N7664" s="16"/>
      <c r="O7664" s="49"/>
      <c r="P7664" s="64"/>
      <c r="Q7664" s="18"/>
      <c r="R7664" s="181">
        <f t="shared" si="1077"/>
        <v>0</v>
      </c>
      <c r="S7664" s="181">
        <f t="shared" si="1078"/>
        <v>0</v>
      </c>
      <c r="T7664" s="181">
        <f t="shared" si="1079"/>
        <v>0</v>
      </c>
      <c r="AQ7664" s="1">
        <f>COUNT(L$11:L7664)</f>
        <v>37</v>
      </c>
      <c r="AR7664" s="43">
        <f t="shared" si="1080"/>
        <v>40933</v>
      </c>
      <c r="AS7664" s="44">
        <f t="shared" si="1081"/>
        <v>89.120000000000019</v>
      </c>
      <c r="AT7664" s="10" t="str">
        <f t="shared" si="1082"/>
        <v/>
      </c>
      <c r="AU7664" s="20" t="str">
        <f t="shared" si="1083"/>
        <v/>
      </c>
      <c r="AV7664" s="42">
        <f t="shared" si="1084"/>
        <v>1</v>
      </c>
      <c r="AW7664" s="89">
        <f t="shared" si="1085"/>
        <v>0</v>
      </c>
      <c r="AX7664" s="168"/>
      <c r="AY7664" s="60"/>
      <c r="AZ7664" s="61"/>
      <c r="BB7664" s="61" t="str">
        <f>IF(Settings!I7660&lt;&gt;"",Settings!I7660,"")</f>
        <v/>
      </c>
    </row>
    <row r="7665" spans="2:54" x14ac:dyDescent="0.2">
      <c r="B7665" s="13"/>
      <c r="C7665" s="12"/>
      <c r="D7665" s="12"/>
      <c r="E7665" s="12"/>
      <c r="F7665" s="12"/>
      <c r="G7665" s="12"/>
      <c r="H7665" s="12"/>
      <c r="I7665" s="15"/>
      <c r="J7665" s="31"/>
      <c r="K7665" s="180"/>
      <c r="L7665" s="40"/>
      <c r="M7665" s="14"/>
      <c r="N7665" s="16"/>
      <c r="O7665" s="49"/>
      <c r="P7665" s="64"/>
      <c r="Q7665" s="18"/>
      <c r="R7665" s="181">
        <f t="shared" si="1077"/>
        <v>0</v>
      </c>
      <c r="S7665" s="181">
        <f t="shared" si="1078"/>
        <v>0</v>
      </c>
      <c r="T7665" s="181">
        <f t="shared" si="1079"/>
        <v>0</v>
      </c>
      <c r="AQ7665" s="1">
        <f>COUNT(L$11:L7665)</f>
        <v>37</v>
      </c>
      <c r="AR7665" s="43">
        <f t="shared" si="1080"/>
        <v>40933</v>
      </c>
      <c r="AS7665" s="44">
        <f t="shared" si="1081"/>
        <v>89.120000000000019</v>
      </c>
      <c r="AT7665" s="10" t="str">
        <f t="shared" si="1082"/>
        <v/>
      </c>
      <c r="AU7665" s="20" t="str">
        <f t="shared" si="1083"/>
        <v/>
      </c>
      <c r="AV7665" s="42">
        <f t="shared" si="1084"/>
        <v>1</v>
      </c>
      <c r="AW7665" s="89">
        <f t="shared" si="1085"/>
        <v>0</v>
      </c>
      <c r="AX7665" s="168"/>
      <c r="AY7665" s="60"/>
      <c r="AZ7665" s="61"/>
      <c r="BB7665" s="61" t="str">
        <f>IF(Settings!I7661&lt;&gt;"",Settings!I7661,"")</f>
        <v/>
      </c>
    </row>
    <row r="7666" spans="2:54" x14ac:dyDescent="0.2">
      <c r="B7666" s="13"/>
      <c r="C7666" s="12"/>
      <c r="D7666" s="12"/>
      <c r="E7666" s="12"/>
      <c r="F7666" s="12"/>
      <c r="G7666" s="12"/>
      <c r="H7666" s="12"/>
      <c r="I7666" s="15"/>
      <c r="J7666" s="31"/>
      <c r="K7666" s="180"/>
      <c r="L7666" s="40"/>
      <c r="M7666" s="14"/>
      <c r="N7666" s="16"/>
      <c r="O7666" s="49"/>
      <c r="P7666" s="64"/>
      <c r="Q7666" s="18"/>
      <c r="R7666" s="181">
        <f t="shared" si="1077"/>
        <v>0</v>
      </c>
      <c r="S7666" s="181">
        <f t="shared" si="1078"/>
        <v>0</v>
      </c>
      <c r="T7666" s="181">
        <f t="shared" si="1079"/>
        <v>0</v>
      </c>
      <c r="AQ7666" s="1">
        <f>COUNT(L$11:L7666)</f>
        <v>37</v>
      </c>
      <c r="AR7666" s="43">
        <f t="shared" si="1080"/>
        <v>40933</v>
      </c>
      <c r="AS7666" s="44">
        <f t="shared" si="1081"/>
        <v>89.120000000000019</v>
      </c>
      <c r="AT7666" s="10" t="str">
        <f t="shared" si="1082"/>
        <v/>
      </c>
      <c r="AU7666" s="20" t="str">
        <f t="shared" si="1083"/>
        <v/>
      </c>
      <c r="AV7666" s="42">
        <f t="shared" si="1084"/>
        <v>1</v>
      </c>
      <c r="AW7666" s="89">
        <f t="shared" si="1085"/>
        <v>0</v>
      </c>
      <c r="AX7666" s="168"/>
      <c r="AY7666" s="60"/>
      <c r="AZ7666" s="61"/>
      <c r="BB7666" s="61" t="str">
        <f>IF(Settings!I7662&lt;&gt;"",Settings!I7662,"")</f>
        <v/>
      </c>
    </row>
    <row r="7667" spans="2:54" x14ac:dyDescent="0.2">
      <c r="B7667" s="13"/>
      <c r="C7667" s="12"/>
      <c r="D7667" s="12"/>
      <c r="E7667" s="12"/>
      <c r="F7667" s="12"/>
      <c r="G7667" s="12"/>
      <c r="H7667" s="12"/>
      <c r="I7667" s="15"/>
      <c r="J7667" s="31"/>
      <c r="K7667" s="180"/>
      <c r="L7667" s="40"/>
      <c r="M7667" s="14"/>
      <c r="N7667" s="16"/>
      <c r="O7667" s="49"/>
      <c r="P7667" s="64"/>
      <c r="Q7667" s="18"/>
      <c r="R7667" s="181">
        <f t="shared" si="1077"/>
        <v>0</v>
      </c>
      <c r="S7667" s="181">
        <f t="shared" si="1078"/>
        <v>0</v>
      </c>
      <c r="T7667" s="181">
        <f t="shared" si="1079"/>
        <v>0</v>
      </c>
      <c r="AQ7667" s="1">
        <f>COUNT(L$11:L7667)</f>
        <v>37</v>
      </c>
      <c r="AR7667" s="43">
        <f t="shared" si="1080"/>
        <v>40933</v>
      </c>
      <c r="AS7667" s="44">
        <f t="shared" si="1081"/>
        <v>89.120000000000019</v>
      </c>
      <c r="AT7667" s="10" t="str">
        <f t="shared" si="1082"/>
        <v/>
      </c>
      <c r="AU7667" s="20" t="str">
        <f t="shared" si="1083"/>
        <v/>
      </c>
      <c r="AV7667" s="42">
        <f t="shared" si="1084"/>
        <v>1</v>
      </c>
      <c r="AW7667" s="89">
        <f t="shared" si="1085"/>
        <v>0</v>
      </c>
      <c r="AX7667" s="168"/>
      <c r="AY7667" s="60"/>
      <c r="AZ7667" s="61"/>
      <c r="BB7667" s="61" t="str">
        <f>IF(Settings!I7663&lt;&gt;"",Settings!I7663,"")</f>
        <v/>
      </c>
    </row>
    <row r="7668" spans="2:54" x14ac:dyDescent="0.2">
      <c r="B7668" s="13"/>
      <c r="C7668" s="12"/>
      <c r="D7668" s="12"/>
      <c r="E7668" s="12"/>
      <c r="F7668" s="12"/>
      <c r="G7668" s="12"/>
      <c r="H7668" s="12"/>
      <c r="I7668" s="15"/>
      <c r="J7668" s="31"/>
      <c r="K7668" s="180"/>
      <c r="L7668" s="40"/>
      <c r="M7668" s="14"/>
      <c r="N7668" s="16"/>
      <c r="O7668" s="49"/>
      <c r="P7668" s="64"/>
      <c r="Q7668" s="18"/>
      <c r="R7668" s="181">
        <f t="shared" si="1077"/>
        <v>0</v>
      </c>
      <c r="S7668" s="181">
        <f t="shared" si="1078"/>
        <v>0</v>
      </c>
      <c r="T7668" s="181">
        <f t="shared" si="1079"/>
        <v>0</v>
      </c>
      <c r="AQ7668" s="1">
        <f>COUNT(L$11:L7668)</f>
        <v>37</v>
      </c>
      <c r="AR7668" s="43">
        <f t="shared" si="1080"/>
        <v>40933</v>
      </c>
      <c r="AS7668" s="44">
        <f t="shared" si="1081"/>
        <v>89.120000000000019</v>
      </c>
      <c r="AT7668" s="10" t="str">
        <f t="shared" si="1082"/>
        <v/>
      </c>
      <c r="AU7668" s="20" t="str">
        <f t="shared" si="1083"/>
        <v/>
      </c>
      <c r="AV7668" s="42">
        <f t="shared" si="1084"/>
        <v>1</v>
      </c>
      <c r="AW7668" s="89">
        <f t="shared" si="1085"/>
        <v>0</v>
      </c>
      <c r="AX7668" s="168"/>
      <c r="AY7668" s="60"/>
      <c r="AZ7668" s="61"/>
      <c r="BB7668" s="61" t="str">
        <f>IF(Settings!I7664&lt;&gt;"",Settings!I7664,"")</f>
        <v/>
      </c>
    </row>
    <row r="7669" spans="2:54" x14ac:dyDescent="0.2">
      <c r="B7669" s="13"/>
      <c r="C7669" s="12"/>
      <c r="D7669" s="12"/>
      <c r="E7669" s="12"/>
      <c r="F7669" s="12"/>
      <c r="G7669" s="12"/>
      <c r="H7669" s="12"/>
      <c r="I7669" s="15"/>
      <c r="J7669" s="31"/>
      <c r="K7669" s="180"/>
      <c r="L7669" s="40"/>
      <c r="M7669" s="14"/>
      <c r="N7669" s="16"/>
      <c r="O7669" s="49"/>
      <c r="P7669" s="64"/>
      <c r="Q7669" s="18"/>
      <c r="R7669" s="181">
        <f t="shared" si="1077"/>
        <v>0</v>
      </c>
      <c r="S7669" s="181">
        <f t="shared" si="1078"/>
        <v>0</v>
      </c>
      <c r="T7669" s="181">
        <f t="shared" si="1079"/>
        <v>0</v>
      </c>
      <c r="AQ7669" s="1">
        <f>COUNT(L$11:L7669)</f>
        <v>37</v>
      </c>
      <c r="AR7669" s="43">
        <f t="shared" si="1080"/>
        <v>40933</v>
      </c>
      <c r="AS7669" s="44">
        <f t="shared" si="1081"/>
        <v>89.120000000000019</v>
      </c>
      <c r="AT7669" s="10" t="str">
        <f t="shared" si="1082"/>
        <v/>
      </c>
      <c r="AU7669" s="20" t="str">
        <f t="shared" si="1083"/>
        <v/>
      </c>
      <c r="AV7669" s="42">
        <f t="shared" si="1084"/>
        <v>1</v>
      </c>
      <c r="AW7669" s="89">
        <f t="shared" si="1085"/>
        <v>0</v>
      </c>
      <c r="AX7669" s="168"/>
      <c r="AY7669" s="60"/>
      <c r="AZ7669" s="61"/>
      <c r="BB7669" s="61" t="str">
        <f>IF(Settings!I7665&lt;&gt;"",Settings!I7665,"")</f>
        <v/>
      </c>
    </row>
    <row r="7670" spans="2:54" x14ac:dyDescent="0.2">
      <c r="B7670" s="13"/>
      <c r="C7670" s="12"/>
      <c r="D7670" s="12"/>
      <c r="E7670" s="12"/>
      <c r="F7670" s="12"/>
      <c r="G7670" s="12"/>
      <c r="H7670" s="12"/>
      <c r="I7670" s="15"/>
      <c r="J7670" s="31"/>
      <c r="K7670" s="180"/>
      <c r="L7670" s="40"/>
      <c r="M7670" s="14"/>
      <c r="N7670" s="16"/>
      <c r="O7670" s="49"/>
      <c r="P7670" s="64"/>
      <c r="Q7670" s="18"/>
      <c r="R7670" s="181">
        <f t="shared" si="1077"/>
        <v>0</v>
      </c>
      <c r="S7670" s="181">
        <f t="shared" si="1078"/>
        <v>0</v>
      </c>
      <c r="T7670" s="181">
        <f t="shared" si="1079"/>
        <v>0</v>
      </c>
      <c r="AQ7670" s="1">
        <f>COUNT(L$11:L7670)</f>
        <v>37</v>
      </c>
      <c r="AR7670" s="43">
        <f t="shared" si="1080"/>
        <v>40933</v>
      </c>
      <c r="AS7670" s="44">
        <f t="shared" si="1081"/>
        <v>89.120000000000019</v>
      </c>
      <c r="AT7670" s="10" t="str">
        <f t="shared" si="1082"/>
        <v/>
      </c>
      <c r="AU7670" s="20" t="str">
        <f t="shared" si="1083"/>
        <v/>
      </c>
      <c r="AV7670" s="42">
        <f t="shared" si="1084"/>
        <v>1</v>
      </c>
      <c r="AW7670" s="89">
        <f t="shared" si="1085"/>
        <v>0</v>
      </c>
      <c r="AX7670" s="168"/>
      <c r="AY7670" s="60"/>
      <c r="AZ7670" s="61"/>
      <c r="BB7670" s="61" t="str">
        <f>IF(Settings!I7666&lt;&gt;"",Settings!I7666,"")</f>
        <v/>
      </c>
    </row>
    <row r="7671" spans="2:54" x14ac:dyDescent="0.2">
      <c r="B7671" s="13"/>
      <c r="C7671" s="12"/>
      <c r="D7671" s="12"/>
      <c r="E7671" s="12"/>
      <c r="F7671" s="12"/>
      <c r="G7671" s="12"/>
      <c r="H7671" s="12"/>
      <c r="I7671" s="15"/>
      <c r="J7671" s="31"/>
      <c r="K7671" s="180"/>
      <c r="L7671" s="40"/>
      <c r="M7671" s="14"/>
      <c r="N7671" s="16"/>
      <c r="O7671" s="49"/>
      <c r="P7671" s="64"/>
      <c r="Q7671" s="18"/>
      <c r="R7671" s="181">
        <f t="shared" si="1077"/>
        <v>0</v>
      </c>
      <c r="S7671" s="181">
        <f t="shared" si="1078"/>
        <v>0</v>
      </c>
      <c r="T7671" s="181">
        <f t="shared" si="1079"/>
        <v>0</v>
      </c>
      <c r="AQ7671" s="1">
        <f>COUNT(L$11:L7671)</f>
        <v>37</v>
      </c>
      <c r="AR7671" s="43">
        <f t="shared" si="1080"/>
        <v>40933</v>
      </c>
      <c r="AS7671" s="44">
        <f t="shared" si="1081"/>
        <v>89.120000000000019</v>
      </c>
      <c r="AT7671" s="10" t="str">
        <f t="shared" si="1082"/>
        <v/>
      </c>
      <c r="AU7671" s="20" t="str">
        <f t="shared" si="1083"/>
        <v/>
      </c>
      <c r="AV7671" s="42">
        <f t="shared" si="1084"/>
        <v>1</v>
      </c>
      <c r="AW7671" s="89">
        <f t="shared" si="1085"/>
        <v>0</v>
      </c>
      <c r="AX7671" s="168"/>
      <c r="AY7671" s="60"/>
      <c r="AZ7671" s="61"/>
      <c r="BB7671" s="61" t="str">
        <f>IF(Settings!I7667&lt;&gt;"",Settings!I7667,"")</f>
        <v/>
      </c>
    </row>
    <row r="7672" spans="2:54" x14ac:dyDescent="0.2">
      <c r="B7672" s="13"/>
      <c r="C7672" s="12"/>
      <c r="D7672" s="12"/>
      <c r="E7672" s="12"/>
      <c r="F7672" s="12"/>
      <c r="G7672" s="12"/>
      <c r="H7672" s="12"/>
      <c r="I7672" s="15"/>
      <c r="J7672" s="31"/>
      <c r="K7672" s="180"/>
      <c r="L7672" s="40"/>
      <c r="M7672" s="14"/>
      <c r="N7672" s="16"/>
      <c r="O7672" s="49"/>
      <c r="P7672" s="64"/>
      <c r="Q7672" s="18"/>
      <c r="R7672" s="181">
        <f t="shared" si="1077"/>
        <v>0</v>
      </c>
      <c r="S7672" s="181">
        <f t="shared" si="1078"/>
        <v>0</v>
      </c>
      <c r="T7672" s="181">
        <f t="shared" si="1079"/>
        <v>0</v>
      </c>
      <c r="AQ7672" s="1">
        <f>COUNT(L$11:L7672)</f>
        <v>37</v>
      </c>
      <c r="AR7672" s="43">
        <f t="shared" si="1080"/>
        <v>40933</v>
      </c>
      <c r="AS7672" s="44">
        <f t="shared" si="1081"/>
        <v>89.120000000000019</v>
      </c>
      <c r="AT7672" s="10" t="str">
        <f t="shared" si="1082"/>
        <v/>
      </c>
      <c r="AU7672" s="20" t="str">
        <f t="shared" si="1083"/>
        <v/>
      </c>
      <c r="AV7672" s="42">
        <f t="shared" si="1084"/>
        <v>1</v>
      </c>
      <c r="AW7672" s="89">
        <f t="shared" si="1085"/>
        <v>0</v>
      </c>
      <c r="AX7672" s="168"/>
      <c r="AY7672" s="60"/>
      <c r="AZ7672" s="61"/>
      <c r="BB7672" s="61" t="str">
        <f>IF(Settings!I7668&lt;&gt;"",Settings!I7668,"")</f>
        <v/>
      </c>
    </row>
    <row r="7673" spans="2:54" x14ac:dyDescent="0.2">
      <c r="B7673" s="13"/>
      <c r="C7673" s="12"/>
      <c r="D7673" s="12"/>
      <c r="E7673" s="12"/>
      <c r="F7673" s="12"/>
      <c r="G7673" s="12"/>
      <c r="H7673" s="12"/>
      <c r="I7673" s="15"/>
      <c r="J7673" s="31"/>
      <c r="K7673" s="180"/>
      <c r="L7673" s="40"/>
      <c r="M7673" s="14"/>
      <c r="N7673" s="16"/>
      <c r="O7673" s="49"/>
      <c r="P7673" s="64"/>
      <c r="Q7673" s="18"/>
      <c r="R7673" s="181">
        <f t="shared" si="1077"/>
        <v>0</v>
      </c>
      <c r="S7673" s="181">
        <f t="shared" si="1078"/>
        <v>0</v>
      </c>
      <c r="T7673" s="181">
        <f t="shared" si="1079"/>
        <v>0</v>
      </c>
      <c r="AQ7673" s="1">
        <f>COUNT(L$11:L7673)</f>
        <v>37</v>
      </c>
      <c r="AR7673" s="43">
        <f t="shared" si="1080"/>
        <v>40933</v>
      </c>
      <c r="AS7673" s="44">
        <f t="shared" si="1081"/>
        <v>89.120000000000019</v>
      </c>
      <c r="AT7673" s="10" t="str">
        <f t="shared" si="1082"/>
        <v/>
      </c>
      <c r="AU7673" s="20" t="str">
        <f t="shared" si="1083"/>
        <v/>
      </c>
      <c r="AV7673" s="42">
        <f t="shared" si="1084"/>
        <v>1</v>
      </c>
      <c r="AW7673" s="89">
        <f t="shared" si="1085"/>
        <v>0</v>
      </c>
      <c r="AX7673" s="168"/>
      <c r="AY7673" s="60"/>
      <c r="AZ7673" s="61"/>
      <c r="BB7673" s="61" t="str">
        <f>IF(Settings!I7669&lt;&gt;"",Settings!I7669,"")</f>
        <v/>
      </c>
    </row>
    <row r="7674" spans="2:54" x14ac:dyDescent="0.2">
      <c r="B7674" s="13"/>
      <c r="C7674" s="12"/>
      <c r="D7674" s="12"/>
      <c r="E7674" s="12"/>
      <c r="F7674" s="12"/>
      <c r="G7674" s="12"/>
      <c r="H7674" s="12"/>
      <c r="I7674" s="15"/>
      <c r="J7674" s="31"/>
      <c r="K7674" s="180"/>
      <c r="L7674" s="40"/>
      <c r="M7674" s="14"/>
      <c r="N7674" s="16"/>
      <c r="O7674" s="49"/>
      <c r="P7674" s="64"/>
      <c r="Q7674" s="18"/>
      <c r="R7674" s="181">
        <f t="shared" si="1077"/>
        <v>0</v>
      </c>
      <c r="S7674" s="181">
        <f t="shared" si="1078"/>
        <v>0</v>
      </c>
      <c r="T7674" s="181">
        <f t="shared" si="1079"/>
        <v>0</v>
      </c>
      <c r="AQ7674" s="1">
        <f>COUNT(L$11:L7674)</f>
        <v>37</v>
      </c>
      <c r="AR7674" s="43">
        <f t="shared" si="1080"/>
        <v>40933</v>
      </c>
      <c r="AS7674" s="44">
        <f t="shared" si="1081"/>
        <v>89.120000000000019</v>
      </c>
      <c r="AT7674" s="10" t="str">
        <f t="shared" si="1082"/>
        <v/>
      </c>
      <c r="AU7674" s="20" t="str">
        <f t="shared" si="1083"/>
        <v/>
      </c>
      <c r="AV7674" s="42">
        <f t="shared" si="1084"/>
        <v>1</v>
      </c>
      <c r="AW7674" s="89">
        <f t="shared" si="1085"/>
        <v>0</v>
      </c>
      <c r="AX7674" s="168"/>
      <c r="AY7674" s="60"/>
      <c r="AZ7674" s="61"/>
      <c r="BB7674" s="61" t="str">
        <f>IF(Settings!I7670&lt;&gt;"",Settings!I7670,"")</f>
        <v/>
      </c>
    </row>
    <row r="7675" spans="2:54" x14ac:dyDescent="0.2">
      <c r="B7675" s="13"/>
      <c r="C7675" s="12"/>
      <c r="D7675" s="12"/>
      <c r="E7675" s="12"/>
      <c r="F7675" s="12"/>
      <c r="G7675" s="12"/>
      <c r="H7675" s="12"/>
      <c r="I7675" s="15"/>
      <c r="J7675" s="31"/>
      <c r="K7675" s="180"/>
      <c r="L7675" s="40"/>
      <c r="M7675" s="14"/>
      <c r="N7675" s="16"/>
      <c r="O7675" s="49"/>
      <c r="P7675" s="64"/>
      <c r="Q7675" s="18"/>
      <c r="R7675" s="181">
        <f t="shared" si="1077"/>
        <v>0</v>
      </c>
      <c r="S7675" s="181">
        <f t="shared" si="1078"/>
        <v>0</v>
      </c>
      <c r="T7675" s="181">
        <f t="shared" si="1079"/>
        <v>0</v>
      </c>
      <c r="AQ7675" s="1">
        <f>COUNT(L$11:L7675)</f>
        <v>37</v>
      </c>
      <c r="AR7675" s="43">
        <f t="shared" si="1080"/>
        <v>40933</v>
      </c>
      <c r="AS7675" s="44">
        <f t="shared" si="1081"/>
        <v>89.120000000000019</v>
      </c>
      <c r="AT7675" s="10" t="str">
        <f t="shared" si="1082"/>
        <v/>
      </c>
      <c r="AU7675" s="20" t="str">
        <f t="shared" si="1083"/>
        <v/>
      </c>
      <c r="AV7675" s="42">
        <f t="shared" si="1084"/>
        <v>1</v>
      </c>
      <c r="AW7675" s="89">
        <f t="shared" si="1085"/>
        <v>0</v>
      </c>
      <c r="AX7675" s="168"/>
      <c r="AY7675" s="60"/>
      <c r="AZ7675" s="61"/>
      <c r="BB7675" s="61" t="str">
        <f>IF(Settings!I7671&lt;&gt;"",Settings!I7671,"")</f>
        <v/>
      </c>
    </row>
    <row r="7676" spans="2:54" x14ac:dyDescent="0.2">
      <c r="B7676" s="13"/>
      <c r="C7676" s="12"/>
      <c r="D7676" s="12"/>
      <c r="E7676" s="12"/>
      <c r="F7676" s="12"/>
      <c r="G7676" s="12"/>
      <c r="H7676" s="12"/>
      <c r="I7676" s="15"/>
      <c r="J7676" s="31"/>
      <c r="K7676" s="180"/>
      <c r="L7676" s="40"/>
      <c r="M7676" s="14"/>
      <c r="N7676" s="16"/>
      <c r="O7676" s="49"/>
      <c r="P7676" s="64"/>
      <c r="Q7676" s="18"/>
      <c r="R7676" s="181">
        <f t="shared" si="1077"/>
        <v>0</v>
      </c>
      <c r="S7676" s="181">
        <f t="shared" si="1078"/>
        <v>0</v>
      </c>
      <c r="T7676" s="181">
        <f t="shared" si="1079"/>
        <v>0</v>
      </c>
      <c r="AQ7676" s="1">
        <f>COUNT(L$11:L7676)</f>
        <v>37</v>
      </c>
      <c r="AR7676" s="43">
        <f t="shared" si="1080"/>
        <v>40933</v>
      </c>
      <c r="AS7676" s="44">
        <f t="shared" si="1081"/>
        <v>89.120000000000019</v>
      </c>
      <c r="AT7676" s="10" t="str">
        <f t="shared" si="1082"/>
        <v/>
      </c>
      <c r="AU7676" s="20" t="str">
        <f t="shared" si="1083"/>
        <v/>
      </c>
      <c r="AV7676" s="42">
        <f t="shared" si="1084"/>
        <v>1</v>
      </c>
      <c r="AW7676" s="89">
        <f t="shared" si="1085"/>
        <v>0</v>
      </c>
      <c r="AX7676" s="168"/>
      <c r="AY7676" s="60"/>
      <c r="AZ7676" s="61"/>
      <c r="BB7676" s="61" t="str">
        <f>IF(Settings!I7672&lt;&gt;"",Settings!I7672,"")</f>
        <v/>
      </c>
    </row>
    <row r="7677" spans="2:54" x14ac:dyDescent="0.2">
      <c r="B7677" s="13"/>
      <c r="C7677" s="12"/>
      <c r="D7677" s="12"/>
      <c r="E7677" s="12"/>
      <c r="F7677" s="12"/>
      <c r="G7677" s="12"/>
      <c r="H7677" s="12"/>
      <c r="I7677" s="15"/>
      <c r="J7677" s="31"/>
      <c r="K7677" s="180"/>
      <c r="L7677" s="40"/>
      <c r="M7677" s="14"/>
      <c r="N7677" s="16"/>
      <c r="O7677" s="49"/>
      <c r="P7677" s="64"/>
      <c r="Q7677" s="18"/>
      <c r="R7677" s="181">
        <f t="shared" si="1077"/>
        <v>0</v>
      </c>
      <c r="S7677" s="181">
        <f t="shared" si="1078"/>
        <v>0</v>
      </c>
      <c r="T7677" s="181">
        <f t="shared" si="1079"/>
        <v>0</v>
      </c>
      <c r="AQ7677" s="1">
        <f>COUNT(L$11:L7677)</f>
        <v>37</v>
      </c>
      <c r="AR7677" s="43">
        <f t="shared" si="1080"/>
        <v>40933</v>
      </c>
      <c r="AS7677" s="44">
        <f t="shared" si="1081"/>
        <v>89.120000000000019</v>
      </c>
      <c r="AT7677" s="10" t="str">
        <f t="shared" si="1082"/>
        <v/>
      </c>
      <c r="AU7677" s="20" t="str">
        <f t="shared" si="1083"/>
        <v/>
      </c>
      <c r="AV7677" s="42">
        <f t="shared" si="1084"/>
        <v>1</v>
      </c>
      <c r="AW7677" s="89">
        <f t="shared" si="1085"/>
        <v>0</v>
      </c>
      <c r="AX7677" s="168"/>
      <c r="AY7677" s="60"/>
      <c r="AZ7677" s="61"/>
      <c r="BB7677" s="61" t="str">
        <f>IF(Settings!I7673&lt;&gt;"",Settings!I7673,"")</f>
        <v/>
      </c>
    </row>
    <row r="7678" spans="2:54" x14ac:dyDescent="0.2">
      <c r="B7678" s="13"/>
      <c r="C7678" s="12"/>
      <c r="D7678" s="12"/>
      <c r="E7678" s="12"/>
      <c r="F7678" s="12"/>
      <c r="G7678" s="12"/>
      <c r="H7678" s="12"/>
      <c r="I7678" s="15"/>
      <c r="J7678" s="31"/>
      <c r="K7678" s="180"/>
      <c r="L7678" s="40"/>
      <c r="M7678" s="14"/>
      <c r="N7678" s="16"/>
      <c r="O7678" s="49"/>
      <c r="P7678" s="64"/>
      <c r="Q7678" s="18"/>
      <c r="R7678" s="181">
        <f t="shared" si="1077"/>
        <v>0</v>
      </c>
      <c r="S7678" s="181">
        <f t="shared" si="1078"/>
        <v>0</v>
      </c>
      <c r="T7678" s="181">
        <f t="shared" si="1079"/>
        <v>0</v>
      </c>
      <c r="AQ7678" s="1">
        <f>COUNT(L$11:L7678)</f>
        <v>37</v>
      </c>
      <c r="AR7678" s="43">
        <f t="shared" si="1080"/>
        <v>40933</v>
      </c>
      <c r="AS7678" s="44">
        <f t="shared" si="1081"/>
        <v>89.120000000000019</v>
      </c>
      <c r="AT7678" s="10" t="str">
        <f t="shared" si="1082"/>
        <v/>
      </c>
      <c r="AU7678" s="20" t="str">
        <f t="shared" si="1083"/>
        <v/>
      </c>
      <c r="AV7678" s="42">
        <f t="shared" si="1084"/>
        <v>1</v>
      </c>
      <c r="AW7678" s="89">
        <f t="shared" si="1085"/>
        <v>0</v>
      </c>
      <c r="AX7678" s="168"/>
      <c r="AY7678" s="60"/>
      <c r="AZ7678" s="61"/>
      <c r="BB7678" s="61" t="str">
        <f>IF(Settings!I7674&lt;&gt;"",Settings!I7674,"")</f>
        <v/>
      </c>
    </row>
    <row r="7679" spans="2:54" x14ac:dyDescent="0.2">
      <c r="B7679" s="13"/>
      <c r="C7679" s="12"/>
      <c r="D7679" s="12"/>
      <c r="E7679" s="12"/>
      <c r="F7679" s="12"/>
      <c r="G7679" s="12"/>
      <c r="H7679" s="12"/>
      <c r="I7679" s="15"/>
      <c r="J7679" s="31"/>
      <c r="K7679" s="180"/>
      <c r="L7679" s="40"/>
      <c r="M7679" s="14"/>
      <c r="N7679" s="16"/>
      <c r="O7679" s="49"/>
      <c r="P7679" s="64"/>
      <c r="Q7679" s="18"/>
      <c r="R7679" s="181">
        <f t="shared" si="1077"/>
        <v>0</v>
      </c>
      <c r="S7679" s="181">
        <f t="shared" si="1078"/>
        <v>0</v>
      </c>
      <c r="T7679" s="181">
        <f t="shared" si="1079"/>
        <v>0</v>
      </c>
      <c r="AQ7679" s="1">
        <f>COUNT(L$11:L7679)</f>
        <v>37</v>
      </c>
      <c r="AR7679" s="43">
        <f t="shared" si="1080"/>
        <v>40933</v>
      </c>
      <c r="AS7679" s="44">
        <f t="shared" si="1081"/>
        <v>89.120000000000019</v>
      </c>
      <c r="AT7679" s="10" t="str">
        <f t="shared" si="1082"/>
        <v/>
      </c>
      <c r="AU7679" s="20" t="str">
        <f t="shared" si="1083"/>
        <v/>
      </c>
      <c r="AV7679" s="42">
        <f t="shared" si="1084"/>
        <v>1</v>
      </c>
      <c r="AW7679" s="89">
        <f t="shared" si="1085"/>
        <v>0</v>
      </c>
      <c r="AX7679" s="168"/>
      <c r="AY7679" s="60"/>
      <c r="AZ7679" s="61"/>
      <c r="BB7679" s="61" t="str">
        <f>IF(Settings!I7675&lt;&gt;"",Settings!I7675,"")</f>
        <v/>
      </c>
    </row>
    <row r="7680" spans="2:54" x14ac:dyDescent="0.2">
      <c r="B7680" s="13"/>
      <c r="C7680" s="12"/>
      <c r="D7680" s="12"/>
      <c r="E7680" s="12"/>
      <c r="F7680" s="12"/>
      <c r="G7680" s="12"/>
      <c r="H7680" s="12"/>
      <c r="I7680" s="15"/>
      <c r="J7680" s="31"/>
      <c r="K7680" s="180"/>
      <c r="L7680" s="40"/>
      <c r="M7680" s="14"/>
      <c r="N7680" s="16"/>
      <c r="O7680" s="49"/>
      <c r="P7680" s="64"/>
      <c r="Q7680" s="18"/>
      <c r="R7680" s="181">
        <f t="shared" si="1077"/>
        <v>0</v>
      </c>
      <c r="S7680" s="181">
        <f t="shared" si="1078"/>
        <v>0</v>
      </c>
      <c r="T7680" s="181">
        <f t="shared" si="1079"/>
        <v>0</v>
      </c>
      <c r="AQ7680" s="1">
        <f>COUNT(L$11:L7680)</f>
        <v>37</v>
      </c>
      <c r="AR7680" s="43">
        <f t="shared" si="1080"/>
        <v>40933</v>
      </c>
      <c r="AS7680" s="44">
        <f t="shared" si="1081"/>
        <v>89.120000000000019</v>
      </c>
      <c r="AT7680" s="10" t="str">
        <f t="shared" si="1082"/>
        <v/>
      </c>
      <c r="AU7680" s="20" t="str">
        <f t="shared" si="1083"/>
        <v/>
      </c>
      <c r="AV7680" s="42">
        <f t="shared" si="1084"/>
        <v>1</v>
      </c>
      <c r="AW7680" s="89">
        <f t="shared" si="1085"/>
        <v>0</v>
      </c>
      <c r="AX7680" s="168"/>
      <c r="AY7680" s="60"/>
      <c r="AZ7680" s="61"/>
      <c r="BB7680" s="61" t="str">
        <f>IF(Settings!I7676&lt;&gt;"",Settings!I7676,"")</f>
        <v/>
      </c>
    </row>
    <row r="7681" spans="2:54" x14ac:dyDescent="0.2">
      <c r="B7681" s="13"/>
      <c r="C7681" s="12"/>
      <c r="D7681" s="12"/>
      <c r="E7681" s="12"/>
      <c r="F7681" s="12"/>
      <c r="G7681" s="12"/>
      <c r="H7681" s="12"/>
      <c r="I7681" s="15"/>
      <c r="J7681" s="31"/>
      <c r="K7681" s="180"/>
      <c r="L7681" s="40"/>
      <c r="M7681" s="14"/>
      <c r="N7681" s="16"/>
      <c r="O7681" s="49"/>
      <c r="P7681" s="64"/>
      <c r="Q7681" s="18"/>
      <c r="R7681" s="181">
        <f t="shared" si="1077"/>
        <v>0</v>
      </c>
      <c r="S7681" s="181">
        <f t="shared" si="1078"/>
        <v>0</v>
      </c>
      <c r="T7681" s="181">
        <f t="shared" si="1079"/>
        <v>0</v>
      </c>
      <c r="AQ7681" s="1">
        <f>COUNT(L$11:L7681)</f>
        <v>37</v>
      </c>
      <c r="AR7681" s="43">
        <f t="shared" si="1080"/>
        <v>40933</v>
      </c>
      <c r="AS7681" s="44">
        <f t="shared" si="1081"/>
        <v>89.120000000000019</v>
      </c>
      <c r="AT7681" s="10" t="str">
        <f t="shared" si="1082"/>
        <v/>
      </c>
      <c r="AU7681" s="20" t="str">
        <f t="shared" si="1083"/>
        <v/>
      </c>
      <c r="AV7681" s="42">
        <f t="shared" si="1084"/>
        <v>1</v>
      </c>
      <c r="AW7681" s="89">
        <f t="shared" si="1085"/>
        <v>0</v>
      </c>
      <c r="AX7681" s="168"/>
      <c r="AY7681" s="60"/>
      <c r="AZ7681" s="61"/>
      <c r="BB7681" s="61" t="str">
        <f>IF(Settings!I7677&lt;&gt;"",Settings!I7677,"")</f>
        <v/>
      </c>
    </row>
    <row r="7682" spans="2:54" x14ac:dyDescent="0.2">
      <c r="B7682" s="13"/>
      <c r="C7682" s="12"/>
      <c r="D7682" s="12"/>
      <c r="E7682" s="12"/>
      <c r="F7682" s="12"/>
      <c r="G7682" s="12"/>
      <c r="H7682" s="12"/>
      <c r="I7682" s="15"/>
      <c r="J7682" s="31"/>
      <c r="K7682" s="180"/>
      <c r="L7682" s="40"/>
      <c r="M7682" s="14"/>
      <c r="N7682" s="16"/>
      <c r="O7682" s="49"/>
      <c r="P7682" s="64"/>
      <c r="Q7682" s="18"/>
      <c r="R7682" s="181">
        <f t="shared" si="1077"/>
        <v>0</v>
      </c>
      <c r="S7682" s="181">
        <f t="shared" si="1078"/>
        <v>0</v>
      </c>
      <c r="T7682" s="181">
        <f t="shared" si="1079"/>
        <v>0</v>
      </c>
      <c r="AQ7682" s="1">
        <f>COUNT(L$11:L7682)</f>
        <v>37</v>
      </c>
      <c r="AR7682" s="43">
        <f t="shared" si="1080"/>
        <v>40933</v>
      </c>
      <c r="AS7682" s="44">
        <f t="shared" si="1081"/>
        <v>89.120000000000019</v>
      </c>
      <c r="AT7682" s="10" t="str">
        <f t="shared" si="1082"/>
        <v/>
      </c>
      <c r="AU7682" s="20" t="str">
        <f t="shared" si="1083"/>
        <v/>
      </c>
      <c r="AV7682" s="42">
        <f t="shared" si="1084"/>
        <v>1</v>
      </c>
      <c r="AW7682" s="89">
        <f t="shared" si="1085"/>
        <v>0</v>
      </c>
      <c r="AX7682" s="168"/>
      <c r="AY7682" s="60"/>
      <c r="AZ7682" s="61"/>
      <c r="BB7682" s="61" t="str">
        <f>IF(Settings!I7678&lt;&gt;"",Settings!I7678,"")</f>
        <v/>
      </c>
    </row>
    <row r="7683" spans="2:54" x14ac:dyDescent="0.2">
      <c r="B7683" s="13"/>
      <c r="C7683" s="12"/>
      <c r="D7683" s="12"/>
      <c r="E7683" s="12"/>
      <c r="F7683" s="12"/>
      <c r="G7683" s="12"/>
      <c r="H7683" s="12"/>
      <c r="I7683" s="15"/>
      <c r="J7683" s="31"/>
      <c r="K7683" s="180"/>
      <c r="L7683" s="40"/>
      <c r="M7683" s="14"/>
      <c r="N7683" s="16"/>
      <c r="O7683" s="49"/>
      <c r="P7683" s="64"/>
      <c r="Q7683" s="18"/>
      <c r="R7683" s="181">
        <f t="shared" si="1077"/>
        <v>0</v>
      </c>
      <c r="S7683" s="181">
        <f t="shared" si="1078"/>
        <v>0</v>
      </c>
      <c r="T7683" s="181">
        <f t="shared" si="1079"/>
        <v>0</v>
      </c>
      <c r="AQ7683" s="1">
        <f>COUNT(L$11:L7683)</f>
        <v>37</v>
      </c>
      <c r="AR7683" s="43">
        <f t="shared" si="1080"/>
        <v>40933</v>
      </c>
      <c r="AS7683" s="44">
        <f t="shared" si="1081"/>
        <v>89.120000000000019</v>
      </c>
      <c r="AT7683" s="10" t="str">
        <f t="shared" si="1082"/>
        <v/>
      </c>
      <c r="AU7683" s="20" t="str">
        <f t="shared" si="1083"/>
        <v/>
      </c>
      <c r="AV7683" s="42">
        <f t="shared" si="1084"/>
        <v>1</v>
      </c>
      <c r="AW7683" s="89">
        <f t="shared" si="1085"/>
        <v>0</v>
      </c>
      <c r="AX7683" s="168"/>
      <c r="AY7683" s="60"/>
      <c r="AZ7683" s="61"/>
      <c r="BB7683" s="61" t="str">
        <f>IF(Settings!I7679&lt;&gt;"",Settings!I7679,"")</f>
        <v/>
      </c>
    </row>
    <row r="7684" spans="2:54" x14ac:dyDescent="0.2">
      <c r="B7684" s="13"/>
      <c r="C7684" s="12"/>
      <c r="D7684" s="12"/>
      <c r="E7684" s="12"/>
      <c r="F7684" s="12"/>
      <c r="G7684" s="12"/>
      <c r="H7684" s="12"/>
      <c r="I7684" s="15"/>
      <c r="J7684" s="31"/>
      <c r="K7684" s="180"/>
      <c r="L7684" s="40"/>
      <c r="M7684" s="14"/>
      <c r="N7684" s="16"/>
      <c r="O7684" s="49"/>
      <c r="P7684" s="64"/>
      <c r="Q7684" s="18"/>
      <c r="R7684" s="181">
        <f t="shared" si="1077"/>
        <v>0</v>
      </c>
      <c r="S7684" s="181">
        <f t="shared" si="1078"/>
        <v>0</v>
      </c>
      <c r="T7684" s="181">
        <f t="shared" si="1079"/>
        <v>0</v>
      </c>
      <c r="AQ7684" s="1">
        <f>COUNT(L$11:L7684)</f>
        <v>37</v>
      </c>
      <c r="AR7684" s="43">
        <f t="shared" si="1080"/>
        <v>40933</v>
      </c>
      <c r="AS7684" s="44">
        <f t="shared" si="1081"/>
        <v>89.120000000000019</v>
      </c>
      <c r="AT7684" s="10" t="str">
        <f t="shared" si="1082"/>
        <v/>
      </c>
      <c r="AU7684" s="20" t="str">
        <f t="shared" si="1083"/>
        <v/>
      </c>
      <c r="AV7684" s="42">
        <f t="shared" si="1084"/>
        <v>1</v>
      </c>
      <c r="AW7684" s="89">
        <f t="shared" si="1085"/>
        <v>0</v>
      </c>
      <c r="AX7684" s="168"/>
      <c r="AY7684" s="60"/>
      <c r="AZ7684" s="61"/>
      <c r="BB7684" s="61" t="str">
        <f>IF(Settings!I7680&lt;&gt;"",Settings!I7680,"")</f>
        <v/>
      </c>
    </row>
    <row r="7685" spans="2:54" x14ac:dyDescent="0.2">
      <c r="B7685" s="13"/>
      <c r="C7685" s="12"/>
      <c r="D7685" s="12"/>
      <c r="E7685" s="12"/>
      <c r="F7685" s="12"/>
      <c r="G7685" s="12"/>
      <c r="H7685" s="12"/>
      <c r="I7685" s="15"/>
      <c r="J7685" s="31"/>
      <c r="K7685" s="180"/>
      <c r="L7685" s="40"/>
      <c r="M7685" s="14"/>
      <c r="N7685" s="16"/>
      <c r="O7685" s="49"/>
      <c r="P7685" s="64"/>
      <c r="Q7685" s="18"/>
      <c r="R7685" s="181">
        <f t="shared" si="1077"/>
        <v>0</v>
      </c>
      <c r="S7685" s="181">
        <f t="shared" si="1078"/>
        <v>0</v>
      </c>
      <c r="T7685" s="181">
        <f t="shared" si="1079"/>
        <v>0</v>
      </c>
      <c r="AQ7685" s="1">
        <f>COUNT(L$11:L7685)</f>
        <v>37</v>
      </c>
      <c r="AR7685" s="43">
        <f t="shared" si="1080"/>
        <v>40933</v>
      </c>
      <c r="AS7685" s="44">
        <f t="shared" si="1081"/>
        <v>89.120000000000019</v>
      </c>
      <c r="AT7685" s="10" t="str">
        <f t="shared" si="1082"/>
        <v/>
      </c>
      <c r="AU7685" s="20" t="str">
        <f t="shared" si="1083"/>
        <v/>
      </c>
      <c r="AV7685" s="42">
        <f t="shared" si="1084"/>
        <v>1</v>
      </c>
      <c r="AW7685" s="89">
        <f t="shared" si="1085"/>
        <v>0</v>
      </c>
      <c r="AX7685" s="168"/>
      <c r="AY7685" s="60"/>
      <c r="AZ7685" s="61"/>
      <c r="BB7685" s="61" t="str">
        <f>IF(Settings!I7681&lt;&gt;"",Settings!I7681,"")</f>
        <v/>
      </c>
    </row>
    <row r="7686" spans="2:54" x14ac:dyDescent="0.2">
      <c r="B7686" s="13"/>
      <c r="C7686" s="12"/>
      <c r="D7686" s="12"/>
      <c r="E7686" s="12"/>
      <c r="F7686" s="12"/>
      <c r="G7686" s="12"/>
      <c r="H7686" s="12"/>
      <c r="I7686" s="15"/>
      <c r="J7686" s="31"/>
      <c r="K7686" s="180"/>
      <c r="L7686" s="40"/>
      <c r="M7686" s="14"/>
      <c r="N7686" s="16"/>
      <c r="O7686" s="49"/>
      <c r="P7686" s="64"/>
      <c r="Q7686" s="18"/>
      <c r="R7686" s="181">
        <f t="shared" si="1077"/>
        <v>0</v>
      </c>
      <c r="S7686" s="181">
        <f t="shared" si="1078"/>
        <v>0</v>
      </c>
      <c r="T7686" s="181">
        <f t="shared" si="1079"/>
        <v>0</v>
      </c>
      <c r="AQ7686" s="1">
        <f>COUNT(L$11:L7686)</f>
        <v>37</v>
      </c>
      <c r="AR7686" s="43">
        <f t="shared" si="1080"/>
        <v>40933</v>
      </c>
      <c r="AS7686" s="44">
        <f t="shared" si="1081"/>
        <v>89.120000000000019</v>
      </c>
      <c r="AT7686" s="10" t="str">
        <f t="shared" si="1082"/>
        <v/>
      </c>
      <c r="AU7686" s="20" t="str">
        <f t="shared" si="1083"/>
        <v/>
      </c>
      <c r="AV7686" s="42">
        <f t="shared" si="1084"/>
        <v>1</v>
      </c>
      <c r="AW7686" s="89">
        <f t="shared" si="1085"/>
        <v>0</v>
      </c>
      <c r="AX7686" s="168"/>
      <c r="AY7686" s="60"/>
      <c r="AZ7686" s="61"/>
      <c r="BB7686" s="61" t="str">
        <f>IF(Settings!I7682&lt;&gt;"",Settings!I7682,"")</f>
        <v/>
      </c>
    </row>
    <row r="7687" spans="2:54" x14ac:dyDescent="0.2">
      <c r="B7687" s="13"/>
      <c r="C7687" s="12"/>
      <c r="D7687" s="12"/>
      <c r="E7687" s="12"/>
      <c r="F7687" s="12"/>
      <c r="G7687" s="12"/>
      <c r="H7687" s="12"/>
      <c r="I7687" s="15"/>
      <c r="J7687" s="31"/>
      <c r="K7687" s="180"/>
      <c r="L7687" s="40"/>
      <c r="M7687" s="14"/>
      <c r="N7687" s="16"/>
      <c r="O7687" s="49"/>
      <c r="P7687" s="64"/>
      <c r="Q7687" s="18"/>
      <c r="R7687" s="181">
        <f t="shared" si="1077"/>
        <v>0</v>
      </c>
      <c r="S7687" s="181">
        <f t="shared" si="1078"/>
        <v>0</v>
      </c>
      <c r="T7687" s="181">
        <f t="shared" si="1079"/>
        <v>0</v>
      </c>
      <c r="AQ7687" s="1">
        <f>COUNT(L$11:L7687)</f>
        <v>37</v>
      </c>
      <c r="AR7687" s="43">
        <f t="shared" si="1080"/>
        <v>40933</v>
      </c>
      <c r="AS7687" s="44">
        <f t="shared" si="1081"/>
        <v>89.120000000000019</v>
      </c>
      <c r="AT7687" s="10" t="str">
        <f t="shared" si="1082"/>
        <v/>
      </c>
      <c r="AU7687" s="20" t="str">
        <f t="shared" si="1083"/>
        <v/>
      </c>
      <c r="AV7687" s="42">
        <f t="shared" si="1084"/>
        <v>1</v>
      </c>
      <c r="AW7687" s="89">
        <f t="shared" si="1085"/>
        <v>0</v>
      </c>
      <c r="AX7687" s="168"/>
      <c r="AY7687" s="60"/>
      <c r="AZ7687" s="61"/>
      <c r="BB7687" s="61" t="str">
        <f>IF(Settings!I7683&lt;&gt;"",Settings!I7683,"")</f>
        <v/>
      </c>
    </row>
    <row r="7688" spans="2:54" x14ac:dyDescent="0.2">
      <c r="B7688" s="13"/>
      <c r="C7688" s="12"/>
      <c r="D7688" s="12"/>
      <c r="E7688" s="12"/>
      <c r="F7688" s="12"/>
      <c r="G7688" s="12"/>
      <c r="H7688" s="12"/>
      <c r="I7688" s="15"/>
      <c r="J7688" s="31"/>
      <c r="K7688" s="180"/>
      <c r="L7688" s="40"/>
      <c r="M7688" s="14"/>
      <c r="N7688" s="16"/>
      <c r="O7688" s="49"/>
      <c r="P7688" s="64"/>
      <c r="Q7688" s="18"/>
      <c r="R7688" s="181">
        <f t="shared" si="1077"/>
        <v>0</v>
      </c>
      <c r="S7688" s="181">
        <f t="shared" si="1078"/>
        <v>0</v>
      </c>
      <c r="T7688" s="181">
        <f t="shared" si="1079"/>
        <v>0</v>
      </c>
      <c r="AQ7688" s="1">
        <f>COUNT(L$11:L7688)</f>
        <v>37</v>
      </c>
      <c r="AR7688" s="43">
        <f t="shared" si="1080"/>
        <v>40933</v>
      </c>
      <c r="AS7688" s="44">
        <f t="shared" si="1081"/>
        <v>89.120000000000019</v>
      </c>
      <c r="AT7688" s="10" t="str">
        <f t="shared" si="1082"/>
        <v/>
      </c>
      <c r="AU7688" s="20" t="str">
        <f t="shared" si="1083"/>
        <v/>
      </c>
      <c r="AV7688" s="42">
        <f t="shared" si="1084"/>
        <v>1</v>
      </c>
      <c r="AW7688" s="89">
        <f t="shared" si="1085"/>
        <v>0</v>
      </c>
      <c r="AX7688" s="168"/>
      <c r="AY7688" s="60"/>
      <c r="AZ7688" s="61"/>
      <c r="BB7688" s="61" t="str">
        <f>IF(Settings!I7684&lt;&gt;"",Settings!I7684,"")</f>
        <v/>
      </c>
    </row>
    <row r="7689" spans="2:54" x14ac:dyDescent="0.2">
      <c r="B7689" s="13"/>
      <c r="C7689" s="12"/>
      <c r="D7689" s="12"/>
      <c r="E7689" s="12"/>
      <c r="F7689" s="12"/>
      <c r="G7689" s="12"/>
      <c r="H7689" s="12"/>
      <c r="I7689" s="15"/>
      <c r="J7689" s="31"/>
      <c r="K7689" s="180"/>
      <c r="L7689" s="40"/>
      <c r="M7689" s="14"/>
      <c r="N7689" s="16"/>
      <c r="O7689" s="49"/>
      <c r="P7689" s="64"/>
      <c r="Q7689" s="18"/>
      <c r="R7689" s="181">
        <f t="shared" si="1077"/>
        <v>0</v>
      </c>
      <c r="S7689" s="181">
        <f t="shared" si="1078"/>
        <v>0</v>
      </c>
      <c r="T7689" s="181">
        <f t="shared" si="1079"/>
        <v>0</v>
      </c>
      <c r="AQ7689" s="1">
        <f>COUNT(L$11:L7689)</f>
        <v>37</v>
      </c>
      <c r="AR7689" s="43">
        <f t="shared" si="1080"/>
        <v>40933</v>
      </c>
      <c r="AS7689" s="44">
        <f t="shared" si="1081"/>
        <v>89.120000000000019</v>
      </c>
      <c r="AT7689" s="10" t="str">
        <f t="shared" si="1082"/>
        <v/>
      </c>
      <c r="AU7689" s="20" t="str">
        <f t="shared" si="1083"/>
        <v/>
      </c>
      <c r="AV7689" s="42">
        <f t="shared" si="1084"/>
        <v>1</v>
      </c>
      <c r="AW7689" s="89">
        <f t="shared" si="1085"/>
        <v>0</v>
      </c>
      <c r="AX7689" s="168"/>
      <c r="AY7689" s="60"/>
      <c r="AZ7689" s="61"/>
      <c r="BB7689" s="61" t="str">
        <f>IF(Settings!I7685&lt;&gt;"",Settings!I7685,"")</f>
        <v/>
      </c>
    </row>
    <row r="7690" spans="2:54" x14ac:dyDescent="0.2">
      <c r="B7690" s="13"/>
      <c r="C7690" s="12"/>
      <c r="D7690" s="12"/>
      <c r="E7690" s="12"/>
      <c r="F7690" s="12"/>
      <c r="G7690" s="12"/>
      <c r="H7690" s="12"/>
      <c r="I7690" s="15"/>
      <c r="J7690" s="31"/>
      <c r="K7690" s="180"/>
      <c r="L7690" s="40"/>
      <c r="M7690" s="14"/>
      <c r="N7690" s="16"/>
      <c r="O7690" s="49"/>
      <c r="P7690" s="64"/>
      <c r="Q7690" s="18"/>
      <c r="R7690" s="181">
        <f t="shared" si="1077"/>
        <v>0</v>
      </c>
      <c r="S7690" s="181">
        <f t="shared" si="1078"/>
        <v>0</v>
      </c>
      <c r="T7690" s="181">
        <f t="shared" si="1079"/>
        <v>0</v>
      </c>
      <c r="AQ7690" s="1">
        <f>COUNT(L$11:L7690)</f>
        <v>37</v>
      </c>
      <c r="AR7690" s="43">
        <f t="shared" si="1080"/>
        <v>40933</v>
      </c>
      <c r="AS7690" s="44">
        <f t="shared" si="1081"/>
        <v>89.120000000000019</v>
      </c>
      <c r="AT7690" s="10" t="str">
        <f t="shared" si="1082"/>
        <v/>
      </c>
      <c r="AU7690" s="20" t="str">
        <f t="shared" si="1083"/>
        <v/>
      </c>
      <c r="AV7690" s="42">
        <f t="shared" si="1084"/>
        <v>1</v>
      </c>
      <c r="AW7690" s="89">
        <f t="shared" si="1085"/>
        <v>0</v>
      </c>
      <c r="AX7690" s="168"/>
      <c r="AY7690" s="60"/>
      <c r="AZ7690" s="61"/>
      <c r="BB7690" s="61" t="str">
        <f>IF(Settings!I7686&lt;&gt;"",Settings!I7686,"")</f>
        <v/>
      </c>
    </row>
    <row r="7691" spans="2:54" x14ac:dyDescent="0.2">
      <c r="B7691" s="13"/>
      <c r="C7691" s="12"/>
      <c r="D7691" s="12"/>
      <c r="E7691" s="12"/>
      <c r="F7691" s="12"/>
      <c r="G7691" s="12"/>
      <c r="H7691" s="12"/>
      <c r="I7691" s="15"/>
      <c r="J7691" s="31"/>
      <c r="K7691" s="180"/>
      <c r="L7691" s="40"/>
      <c r="M7691" s="14"/>
      <c r="N7691" s="16"/>
      <c r="O7691" s="49"/>
      <c r="P7691" s="64"/>
      <c r="Q7691" s="18"/>
      <c r="R7691" s="181">
        <f t="shared" si="1077"/>
        <v>0</v>
      </c>
      <c r="S7691" s="181">
        <f t="shared" si="1078"/>
        <v>0</v>
      </c>
      <c r="T7691" s="181">
        <f t="shared" si="1079"/>
        <v>0</v>
      </c>
      <c r="AQ7691" s="1">
        <f>COUNT(L$11:L7691)</f>
        <v>37</v>
      </c>
      <c r="AR7691" s="43">
        <f t="shared" si="1080"/>
        <v>40933</v>
      </c>
      <c r="AS7691" s="44">
        <f t="shared" si="1081"/>
        <v>89.120000000000019</v>
      </c>
      <c r="AT7691" s="10" t="str">
        <f t="shared" si="1082"/>
        <v/>
      </c>
      <c r="AU7691" s="20" t="str">
        <f t="shared" si="1083"/>
        <v/>
      </c>
      <c r="AV7691" s="42">
        <f t="shared" si="1084"/>
        <v>1</v>
      </c>
      <c r="AW7691" s="89">
        <f t="shared" si="1085"/>
        <v>0</v>
      </c>
      <c r="AX7691" s="168"/>
      <c r="AY7691" s="60"/>
      <c r="AZ7691" s="61"/>
      <c r="BB7691" s="61" t="str">
        <f>IF(Settings!I7687&lt;&gt;"",Settings!I7687,"")</f>
        <v/>
      </c>
    </row>
    <row r="7692" spans="2:54" x14ac:dyDescent="0.2">
      <c r="B7692" s="13"/>
      <c r="C7692" s="12"/>
      <c r="D7692" s="12"/>
      <c r="E7692" s="12"/>
      <c r="F7692" s="12"/>
      <c r="G7692" s="12"/>
      <c r="H7692" s="12"/>
      <c r="I7692" s="15"/>
      <c r="J7692" s="31"/>
      <c r="K7692" s="180"/>
      <c r="L7692" s="40"/>
      <c r="M7692" s="14"/>
      <c r="N7692" s="16"/>
      <c r="O7692" s="49"/>
      <c r="P7692" s="64"/>
      <c r="Q7692" s="18"/>
      <c r="R7692" s="181">
        <f t="shared" ref="R7692:R7755" si="1086">ROUND(IF(M7692&lt;&gt;"Y",IF(P7692&lt;&gt;"Y",K7692,K7692*(AV7692-1)),0),ROUNDING)</f>
        <v>0</v>
      </c>
      <c r="S7692" s="181">
        <f t="shared" ref="S7692:S7755" si="1087">ROUND(IF(O7692&gt;0,IF(M7692="Y",AW7692*(1-O7692),IF(AW7692&gt;R7692,R7692 + (AW7692 - R7692)*(1-O7692),AW7692)),AW7692),ROUNDING)</f>
        <v>0</v>
      </c>
      <c r="T7692" s="181">
        <f t="shared" ref="T7692:T7755" si="1088">ROUND(IF(N7692="P",0,IF(OR(M7692="N",M7692=""),S7692-R7692,S7692)),ROUNDING)</f>
        <v>0</v>
      </c>
      <c r="AQ7692" s="1">
        <f>COUNT(L$11:L7692)</f>
        <v>37</v>
      </c>
      <c r="AR7692" s="43">
        <f t="shared" si="1080"/>
        <v>40933</v>
      </c>
      <c r="AS7692" s="44">
        <f t="shared" si="1081"/>
        <v>89.120000000000019</v>
      </c>
      <c r="AT7692" s="10" t="str">
        <f t="shared" si="1082"/>
        <v/>
      </c>
      <c r="AU7692" s="20" t="str">
        <f t="shared" si="1083"/>
        <v/>
      </c>
      <c r="AV7692" s="42">
        <f t="shared" si="1084"/>
        <v>1</v>
      </c>
      <c r="AW7692" s="89">
        <f t="shared" si="1085"/>
        <v>0</v>
      </c>
      <c r="AX7692" s="168"/>
      <c r="AY7692" s="60"/>
      <c r="AZ7692" s="61"/>
      <c r="BB7692" s="61" t="str">
        <f>IF(Settings!I7688&lt;&gt;"",Settings!I7688,"")</f>
        <v/>
      </c>
    </row>
    <row r="7693" spans="2:54" x14ac:dyDescent="0.2">
      <c r="B7693" s="13"/>
      <c r="C7693" s="12"/>
      <c r="D7693" s="12"/>
      <c r="E7693" s="12"/>
      <c r="F7693" s="12"/>
      <c r="G7693" s="12"/>
      <c r="H7693" s="12"/>
      <c r="I7693" s="15"/>
      <c r="J7693" s="31"/>
      <c r="K7693" s="180"/>
      <c r="L7693" s="40"/>
      <c r="M7693" s="14"/>
      <c r="N7693" s="16"/>
      <c r="O7693" s="49"/>
      <c r="P7693" s="64"/>
      <c r="Q7693" s="18"/>
      <c r="R7693" s="181">
        <f t="shared" si="1086"/>
        <v>0</v>
      </c>
      <c r="S7693" s="181">
        <f t="shared" si="1087"/>
        <v>0</v>
      </c>
      <c r="T7693" s="181">
        <f t="shared" si="1088"/>
        <v>0</v>
      </c>
      <c r="AQ7693" s="1">
        <f>COUNT(L$11:L7693)</f>
        <v>37</v>
      </c>
      <c r="AR7693" s="43">
        <f t="shared" ref="AR7693:AR7756" si="1089">IF(B7693&gt;2,B7693,AR7692)</f>
        <v>40933</v>
      </c>
      <c r="AS7693" s="44">
        <f t="shared" ref="AS7693:AS7756" si="1090">AS7692+T7693</f>
        <v>89.120000000000019</v>
      </c>
      <c r="AT7693" s="10" t="str">
        <f t="shared" ref="AT7693:AT7756" si="1091">IF(N7693="P",IF(P7693&lt;&gt;"Y",IF(M7693&lt;&gt;"Y",K7693*AV7693,K7693*AV7693-K7693),IF(M7693&lt;&gt;"Y",K7693 + K7693*(AV7693-1),K7693)),"")</f>
        <v/>
      </c>
      <c r="AU7693" s="20" t="str">
        <f t="shared" ref="AU7693:AU7756" si="1092">IF(M7693="Y",IF(P7693="Y",K7693*(AV7693-1),K7693),"")</f>
        <v/>
      </c>
      <c r="AV7693" s="42">
        <f t="shared" ref="AV7693:AV7756" si="1093">IF(L7693&lt;&gt;"",IF(ODDS_TYPE=1,L7693,IF(ODDS_TYPE=2,IF(L7693&gt;0,1+L7693/100,IF(L7693&lt;0,1-100/L7693,1)),IF(ODDS_TYPE=3,1+L7693,IF(ODDS_TYPE=4,1+L7693,IF(ODDS_TYPE=5,IF(L7693&gt;0,1+L7693,1-1/L7693),IF(ODDS_TYPE=6,IF(L7693&gt;=0,L7693+1,1-1/L7693),1)))))),1)</f>
        <v>1</v>
      </c>
      <c r="AW7693" s="89">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68"/>
      <c r="AY7693" s="60"/>
      <c r="AZ7693" s="61"/>
      <c r="BB7693" s="61" t="str">
        <f>IF(Settings!I7689&lt;&gt;"",Settings!I7689,"")</f>
        <v/>
      </c>
    </row>
    <row r="7694" spans="2:54" x14ac:dyDescent="0.2">
      <c r="B7694" s="13"/>
      <c r="C7694" s="12"/>
      <c r="D7694" s="12"/>
      <c r="E7694" s="12"/>
      <c r="F7694" s="12"/>
      <c r="G7694" s="12"/>
      <c r="H7694" s="12"/>
      <c r="I7694" s="15"/>
      <c r="J7694" s="31"/>
      <c r="K7694" s="180"/>
      <c r="L7694" s="40"/>
      <c r="M7694" s="14"/>
      <c r="N7694" s="16"/>
      <c r="O7694" s="49"/>
      <c r="P7694" s="64"/>
      <c r="Q7694" s="18"/>
      <c r="R7694" s="181">
        <f t="shared" si="1086"/>
        <v>0</v>
      </c>
      <c r="S7694" s="181">
        <f t="shared" si="1087"/>
        <v>0</v>
      </c>
      <c r="T7694" s="181">
        <f t="shared" si="1088"/>
        <v>0</v>
      </c>
      <c r="AQ7694" s="1">
        <f>COUNT(L$11:L7694)</f>
        <v>37</v>
      </c>
      <c r="AR7694" s="43">
        <f t="shared" si="1089"/>
        <v>40933</v>
      </c>
      <c r="AS7694" s="44">
        <f t="shared" si="1090"/>
        <v>89.120000000000019</v>
      </c>
      <c r="AT7694" s="10" t="str">
        <f t="shared" si="1091"/>
        <v/>
      </c>
      <c r="AU7694" s="20" t="str">
        <f t="shared" si="1092"/>
        <v/>
      </c>
      <c r="AV7694" s="42">
        <f t="shared" si="1093"/>
        <v>1</v>
      </c>
      <c r="AW7694" s="89">
        <f t="shared" si="1094"/>
        <v>0</v>
      </c>
      <c r="AX7694" s="168"/>
      <c r="AY7694" s="60"/>
      <c r="AZ7694" s="61"/>
      <c r="BB7694" s="61" t="str">
        <f>IF(Settings!I7690&lt;&gt;"",Settings!I7690,"")</f>
        <v/>
      </c>
    </row>
    <row r="7695" spans="2:54" x14ac:dyDescent="0.2">
      <c r="B7695" s="13"/>
      <c r="C7695" s="12"/>
      <c r="D7695" s="12"/>
      <c r="E7695" s="12"/>
      <c r="F7695" s="12"/>
      <c r="G7695" s="12"/>
      <c r="H7695" s="12"/>
      <c r="I7695" s="15"/>
      <c r="J7695" s="31"/>
      <c r="K7695" s="180"/>
      <c r="L7695" s="40"/>
      <c r="M7695" s="14"/>
      <c r="N7695" s="16"/>
      <c r="O7695" s="49"/>
      <c r="P7695" s="64"/>
      <c r="Q7695" s="18"/>
      <c r="R7695" s="181">
        <f t="shared" si="1086"/>
        <v>0</v>
      </c>
      <c r="S7695" s="181">
        <f t="shared" si="1087"/>
        <v>0</v>
      </c>
      <c r="T7695" s="181">
        <f t="shared" si="1088"/>
        <v>0</v>
      </c>
      <c r="AQ7695" s="1">
        <f>COUNT(L$11:L7695)</f>
        <v>37</v>
      </c>
      <c r="AR7695" s="43">
        <f t="shared" si="1089"/>
        <v>40933</v>
      </c>
      <c r="AS7695" s="44">
        <f t="shared" si="1090"/>
        <v>89.120000000000019</v>
      </c>
      <c r="AT7695" s="10" t="str">
        <f t="shared" si="1091"/>
        <v/>
      </c>
      <c r="AU7695" s="20" t="str">
        <f t="shared" si="1092"/>
        <v/>
      </c>
      <c r="AV7695" s="42">
        <f t="shared" si="1093"/>
        <v>1</v>
      </c>
      <c r="AW7695" s="89">
        <f t="shared" si="1094"/>
        <v>0</v>
      </c>
      <c r="AX7695" s="168"/>
      <c r="AY7695" s="60"/>
      <c r="AZ7695" s="61"/>
      <c r="BB7695" s="61" t="str">
        <f>IF(Settings!I7691&lt;&gt;"",Settings!I7691,"")</f>
        <v/>
      </c>
    </row>
    <row r="7696" spans="2:54" x14ac:dyDescent="0.2">
      <c r="B7696" s="13"/>
      <c r="C7696" s="12"/>
      <c r="D7696" s="12"/>
      <c r="E7696" s="12"/>
      <c r="F7696" s="12"/>
      <c r="G7696" s="12"/>
      <c r="H7696" s="12"/>
      <c r="I7696" s="15"/>
      <c r="J7696" s="31"/>
      <c r="K7696" s="180"/>
      <c r="L7696" s="40"/>
      <c r="M7696" s="14"/>
      <c r="N7696" s="16"/>
      <c r="O7696" s="49"/>
      <c r="P7696" s="64"/>
      <c r="Q7696" s="18"/>
      <c r="R7696" s="181">
        <f t="shared" si="1086"/>
        <v>0</v>
      </c>
      <c r="S7696" s="181">
        <f t="shared" si="1087"/>
        <v>0</v>
      </c>
      <c r="T7696" s="181">
        <f t="shared" si="1088"/>
        <v>0</v>
      </c>
      <c r="AQ7696" s="1">
        <f>COUNT(L$11:L7696)</f>
        <v>37</v>
      </c>
      <c r="AR7696" s="43">
        <f t="shared" si="1089"/>
        <v>40933</v>
      </c>
      <c r="AS7696" s="44">
        <f t="shared" si="1090"/>
        <v>89.120000000000019</v>
      </c>
      <c r="AT7696" s="10" t="str">
        <f t="shared" si="1091"/>
        <v/>
      </c>
      <c r="AU7696" s="20" t="str">
        <f t="shared" si="1092"/>
        <v/>
      </c>
      <c r="AV7696" s="42">
        <f t="shared" si="1093"/>
        <v>1</v>
      </c>
      <c r="AW7696" s="89">
        <f t="shared" si="1094"/>
        <v>0</v>
      </c>
      <c r="AX7696" s="168"/>
      <c r="AY7696" s="60"/>
      <c r="AZ7696" s="61"/>
      <c r="BB7696" s="61" t="str">
        <f>IF(Settings!I7692&lt;&gt;"",Settings!I7692,"")</f>
        <v/>
      </c>
    </row>
    <row r="7697" spans="2:54" x14ac:dyDescent="0.2">
      <c r="B7697" s="13"/>
      <c r="C7697" s="12"/>
      <c r="D7697" s="12"/>
      <c r="E7697" s="12"/>
      <c r="F7697" s="12"/>
      <c r="G7697" s="12"/>
      <c r="H7697" s="12"/>
      <c r="I7697" s="15"/>
      <c r="J7697" s="31"/>
      <c r="K7697" s="180"/>
      <c r="L7697" s="40"/>
      <c r="M7697" s="14"/>
      <c r="N7697" s="16"/>
      <c r="O7697" s="49"/>
      <c r="P7697" s="64"/>
      <c r="Q7697" s="18"/>
      <c r="R7697" s="181">
        <f t="shared" si="1086"/>
        <v>0</v>
      </c>
      <c r="S7697" s="181">
        <f t="shared" si="1087"/>
        <v>0</v>
      </c>
      <c r="T7697" s="181">
        <f t="shared" si="1088"/>
        <v>0</v>
      </c>
      <c r="AQ7697" s="1">
        <f>COUNT(L$11:L7697)</f>
        <v>37</v>
      </c>
      <c r="AR7697" s="43">
        <f t="shared" si="1089"/>
        <v>40933</v>
      </c>
      <c r="AS7697" s="44">
        <f t="shared" si="1090"/>
        <v>89.120000000000019</v>
      </c>
      <c r="AT7697" s="10" t="str">
        <f t="shared" si="1091"/>
        <v/>
      </c>
      <c r="AU7697" s="20" t="str">
        <f t="shared" si="1092"/>
        <v/>
      </c>
      <c r="AV7697" s="42">
        <f t="shared" si="1093"/>
        <v>1</v>
      </c>
      <c r="AW7697" s="89">
        <f t="shared" si="1094"/>
        <v>0</v>
      </c>
      <c r="AX7697" s="168"/>
      <c r="AY7697" s="60"/>
      <c r="AZ7697" s="61"/>
      <c r="BB7697" s="61" t="str">
        <f>IF(Settings!I7693&lt;&gt;"",Settings!I7693,"")</f>
        <v/>
      </c>
    </row>
    <row r="7698" spans="2:54" x14ac:dyDescent="0.2">
      <c r="B7698" s="13"/>
      <c r="C7698" s="12"/>
      <c r="D7698" s="12"/>
      <c r="E7698" s="12"/>
      <c r="F7698" s="12"/>
      <c r="G7698" s="12"/>
      <c r="H7698" s="12"/>
      <c r="I7698" s="15"/>
      <c r="J7698" s="31"/>
      <c r="K7698" s="180"/>
      <c r="L7698" s="40"/>
      <c r="M7698" s="14"/>
      <c r="N7698" s="16"/>
      <c r="O7698" s="49"/>
      <c r="P7698" s="64"/>
      <c r="Q7698" s="18"/>
      <c r="R7698" s="181">
        <f t="shared" si="1086"/>
        <v>0</v>
      </c>
      <c r="S7698" s="181">
        <f t="shared" si="1087"/>
        <v>0</v>
      </c>
      <c r="T7698" s="181">
        <f t="shared" si="1088"/>
        <v>0</v>
      </c>
      <c r="AQ7698" s="1">
        <f>COUNT(L$11:L7698)</f>
        <v>37</v>
      </c>
      <c r="AR7698" s="43">
        <f t="shared" si="1089"/>
        <v>40933</v>
      </c>
      <c r="AS7698" s="44">
        <f t="shared" si="1090"/>
        <v>89.120000000000019</v>
      </c>
      <c r="AT7698" s="10" t="str">
        <f t="shared" si="1091"/>
        <v/>
      </c>
      <c r="AU7698" s="20" t="str">
        <f t="shared" si="1092"/>
        <v/>
      </c>
      <c r="AV7698" s="42">
        <f t="shared" si="1093"/>
        <v>1</v>
      </c>
      <c r="AW7698" s="89">
        <f t="shared" si="1094"/>
        <v>0</v>
      </c>
      <c r="AX7698" s="168"/>
      <c r="AY7698" s="60"/>
      <c r="AZ7698" s="61"/>
      <c r="BB7698" s="61" t="str">
        <f>IF(Settings!I7694&lt;&gt;"",Settings!I7694,"")</f>
        <v/>
      </c>
    </row>
    <row r="7699" spans="2:54" x14ac:dyDescent="0.2">
      <c r="B7699" s="13"/>
      <c r="C7699" s="12"/>
      <c r="D7699" s="12"/>
      <c r="E7699" s="12"/>
      <c r="F7699" s="12"/>
      <c r="G7699" s="12"/>
      <c r="H7699" s="12"/>
      <c r="I7699" s="15"/>
      <c r="J7699" s="31"/>
      <c r="K7699" s="180"/>
      <c r="L7699" s="40"/>
      <c r="M7699" s="14"/>
      <c r="N7699" s="16"/>
      <c r="O7699" s="49"/>
      <c r="P7699" s="64"/>
      <c r="Q7699" s="18"/>
      <c r="R7699" s="181">
        <f t="shared" si="1086"/>
        <v>0</v>
      </c>
      <c r="S7699" s="181">
        <f t="shared" si="1087"/>
        <v>0</v>
      </c>
      <c r="T7699" s="181">
        <f t="shared" si="1088"/>
        <v>0</v>
      </c>
      <c r="AQ7699" s="1">
        <f>COUNT(L$11:L7699)</f>
        <v>37</v>
      </c>
      <c r="AR7699" s="43">
        <f t="shared" si="1089"/>
        <v>40933</v>
      </c>
      <c r="AS7699" s="44">
        <f t="shared" si="1090"/>
        <v>89.120000000000019</v>
      </c>
      <c r="AT7699" s="10" t="str">
        <f t="shared" si="1091"/>
        <v/>
      </c>
      <c r="AU7699" s="20" t="str">
        <f t="shared" si="1092"/>
        <v/>
      </c>
      <c r="AV7699" s="42">
        <f t="shared" si="1093"/>
        <v>1</v>
      </c>
      <c r="AW7699" s="89">
        <f t="shared" si="1094"/>
        <v>0</v>
      </c>
      <c r="AX7699" s="168"/>
      <c r="AY7699" s="60"/>
      <c r="AZ7699" s="61"/>
      <c r="BB7699" s="61" t="str">
        <f>IF(Settings!I7695&lt;&gt;"",Settings!I7695,"")</f>
        <v/>
      </c>
    </row>
    <row r="7700" spans="2:54" x14ac:dyDescent="0.2">
      <c r="B7700" s="13"/>
      <c r="C7700" s="12"/>
      <c r="D7700" s="12"/>
      <c r="E7700" s="12"/>
      <c r="F7700" s="12"/>
      <c r="G7700" s="12"/>
      <c r="H7700" s="12"/>
      <c r="I7700" s="15"/>
      <c r="J7700" s="31"/>
      <c r="K7700" s="180"/>
      <c r="L7700" s="40"/>
      <c r="M7700" s="14"/>
      <c r="N7700" s="16"/>
      <c r="O7700" s="49"/>
      <c r="P7700" s="64"/>
      <c r="Q7700" s="18"/>
      <c r="R7700" s="181">
        <f t="shared" si="1086"/>
        <v>0</v>
      </c>
      <c r="S7700" s="181">
        <f t="shared" si="1087"/>
        <v>0</v>
      </c>
      <c r="T7700" s="181">
        <f t="shared" si="1088"/>
        <v>0</v>
      </c>
      <c r="AQ7700" s="1">
        <f>COUNT(L$11:L7700)</f>
        <v>37</v>
      </c>
      <c r="AR7700" s="43">
        <f t="shared" si="1089"/>
        <v>40933</v>
      </c>
      <c r="AS7700" s="44">
        <f t="shared" si="1090"/>
        <v>89.120000000000019</v>
      </c>
      <c r="AT7700" s="10" t="str">
        <f t="shared" si="1091"/>
        <v/>
      </c>
      <c r="AU7700" s="20" t="str">
        <f t="shared" si="1092"/>
        <v/>
      </c>
      <c r="AV7700" s="42">
        <f t="shared" si="1093"/>
        <v>1</v>
      </c>
      <c r="AW7700" s="89">
        <f t="shared" si="1094"/>
        <v>0</v>
      </c>
      <c r="AX7700" s="168"/>
      <c r="AY7700" s="60"/>
      <c r="AZ7700" s="61"/>
      <c r="BB7700" s="61" t="str">
        <f>IF(Settings!I7696&lt;&gt;"",Settings!I7696,"")</f>
        <v/>
      </c>
    </row>
    <row r="7701" spans="2:54" x14ac:dyDescent="0.2">
      <c r="B7701" s="13"/>
      <c r="C7701" s="12"/>
      <c r="D7701" s="12"/>
      <c r="E7701" s="12"/>
      <c r="F7701" s="12"/>
      <c r="G7701" s="12"/>
      <c r="H7701" s="12"/>
      <c r="I7701" s="15"/>
      <c r="J7701" s="31"/>
      <c r="K7701" s="180"/>
      <c r="L7701" s="40"/>
      <c r="M7701" s="14"/>
      <c r="N7701" s="16"/>
      <c r="O7701" s="49"/>
      <c r="P7701" s="64"/>
      <c r="Q7701" s="18"/>
      <c r="R7701" s="181">
        <f t="shared" si="1086"/>
        <v>0</v>
      </c>
      <c r="S7701" s="181">
        <f t="shared" si="1087"/>
        <v>0</v>
      </c>
      <c r="T7701" s="181">
        <f t="shared" si="1088"/>
        <v>0</v>
      </c>
      <c r="AQ7701" s="1">
        <f>COUNT(L$11:L7701)</f>
        <v>37</v>
      </c>
      <c r="AR7701" s="43">
        <f t="shared" si="1089"/>
        <v>40933</v>
      </c>
      <c r="AS7701" s="44">
        <f t="shared" si="1090"/>
        <v>89.120000000000019</v>
      </c>
      <c r="AT7701" s="10" t="str">
        <f t="shared" si="1091"/>
        <v/>
      </c>
      <c r="AU7701" s="20" t="str">
        <f t="shared" si="1092"/>
        <v/>
      </c>
      <c r="AV7701" s="42">
        <f t="shared" si="1093"/>
        <v>1</v>
      </c>
      <c r="AW7701" s="89">
        <f t="shared" si="1094"/>
        <v>0</v>
      </c>
      <c r="AX7701" s="168"/>
      <c r="AY7701" s="60"/>
      <c r="AZ7701" s="61"/>
      <c r="BB7701" s="61" t="str">
        <f>IF(Settings!I7697&lt;&gt;"",Settings!I7697,"")</f>
        <v/>
      </c>
    </row>
    <row r="7702" spans="2:54" x14ac:dyDescent="0.2">
      <c r="B7702" s="13"/>
      <c r="C7702" s="12"/>
      <c r="D7702" s="12"/>
      <c r="E7702" s="12"/>
      <c r="F7702" s="12"/>
      <c r="G7702" s="12"/>
      <c r="H7702" s="12"/>
      <c r="I7702" s="15"/>
      <c r="J7702" s="31"/>
      <c r="K7702" s="180"/>
      <c r="L7702" s="40"/>
      <c r="M7702" s="14"/>
      <c r="N7702" s="16"/>
      <c r="O7702" s="49"/>
      <c r="P7702" s="64"/>
      <c r="Q7702" s="18"/>
      <c r="R7702" s="181">
        <f t="shared" si="1086"/>
        <v>0</v>
      </c>
      <c r="S7702" s="181">
        <f t="shared" si="1087"/>
        <v>0</v>
      </c>
      <c r="T7702" s="181">
        <f t="shared" si="1088"/>
        <v>0</v>
      </c>
      <c r="AQ7702" s="1">
        <f>COUNT(L$11:L7702)</f>
        <v>37</v>
      </c>
      <c r="AR7702" s="43">
        <f t="shared" si="1089"/>
        <v>40933</v>
      </c>
      <c r="AS7702" s="44">
        <f t="shared" si="1090"/>
        <v>89.120000000000019</v>
      </c>
      <c r="AT7702" s="10" t="str">
        <f t="shared" si="1091"/>
        <v/>
      </c>
      <c r="AU7702" s="20" t="str">
        <f t="shared" si="1092"/>
        <v/>
      </c>
      <c r="AV7702" s="42">
        <f t="shared" si="1093"/>
        <v>1</v>
      </c>
      <c r="AW7702" s="89">
        <f t="shared" si="1094"/>
        <v>0</v>
      </c>
      <c r="AX7702" s="168"/>
      <c r="AY7702" s="60"/>
      <c r="AZ7702" s="61"/>
      <c r="BB7702" s="61" t="str">
        <f>IF(Settings!I7698&lt;&gt;"",Settings!I7698,"")</f>
        <v/>
      </c>
    </row>
    <row r="7703" spans="2:54" x14ac:dyDescent="0.2">
      <c r="B7703" s="13"/>
      <c r="C7703" s="12"/>
      <c r="D7703" s="12"/>
      <c r="E7703" s="12"/>
      <c r="F7703" s="12"/>
      <c r="G7703" s="12"/>
      <c r="H7703" s="12"/>
      <c r="I7703" s="15"/>
      <c r="J7703" s="31"/>
      <c r="K7703" s="180"/>
      <c r="L7703" s="40"/>
      <c r="M7703" s="14"/>
      <c r="N7703" s="16"/>
      <c r="O7703" s="49"/>
      <c r="P7703" s="64"/>
      <c r="Q7703" s="18"/>
      <c r="R7703" s="181">
        <f t="shared" si="1086"/>
        <v>0</v>
      </c>
      <c r="S7703" s="181">
        <f t="shared" si="1087"/>
        <v>0</v>
      </c>
      <c r="T7703" s="181">
        <f t="shared" si="1088"/>
        <v>0</v>
      </c>
      <c r="AQ7703" s="1">
        <f>COUNT(L$11:L7703)</f>
        <v>37</v>
      </c>
      <c r="AR7703" s="43">
        <f t="shared" si="1089"/>
        <v>40933</v>
      </c>
      <c r="AS7703" s="44">
        <f t="shared" si="1090"/>
        <v>89.120000000000019</v>
      </c>
      <c r="AT7703" s="10" t="str">
        <f t="shared" si="1091"/>
        <v/>
      </c>
      <c r="AU7703" s="20" t="str">
        <f t="shared" si="1092"/>
        <v/>
      </c>
      <c r="AV7703" s="42">
        <f t="shared" si="1093"/>
        <v>1</v>
      </c>
      <c r="AW7703" s="89">
        <f t="shared" si="1094"/>
        <v>0</v>
      </c>
      <c r="AX7703" s="168"/>
      <c r="AY7703" s="60"/>
      <c r="AZ7703" s="61"/>
      <c r="BB7703" s="61" t="str">
        <f>IF(Settings!I7699&lt;&gt;"",Settings!I7699,"")</f>
        <v/>
      </c>
    </row>
    <row r="7704" spans="2:54" x14ac:dyDescent="0.2">
      <c r="B7704" s="13"/>
      <c r="C7704" s="12"/>
      <c r="D7704" s="12"/>
      <c r="E7704" s="12"/>
      <c r="F7704" s="12"/>
      <c r="G7704" s="12"/>
      <c r="H7704" s="12"/>
      <c r="I7704" s="15"/>
      <c r="J7704" s="31"/>
      <c r="K7704" s="180"/>
      <c r="L7704" s="40"/>
      <c r="M7704" s="14"/>
      <c r="N7704" s="16"/>
      <c r="O7704" s="49"/>
      <c r="P7704" s="64"/>
      <c r="Q7704" s="18"/>
      <c r="R7704" s="181">
        <f t="shared" si="1086"/>
        <v>0</v>
      </c>
      <c r="S7704" s="181">
        <f t="shared" si="1087"/>
        <v>0</v>
      </c>
      <c r="T7704" s="181">
        <f t="shared" si="1088"/>
        <v>0</v>
      </c>
      <c r="AQ7704" s="1">
        <f>COUNT(L$11:L7704)</f>
        <v>37</v>
      </c>
      <c r="AR7704" s="43">
        <f t="shared" si="1089"/>
        <v>40933</v>
      </c>
      <c r="AS7704" s="44">
        <f t="shared" si="1090"/>
        <v>89.120000000000019</v>
      </c>
      <c r="AT7704" s="10" t="str">
        <f t="shared" si="1091"/>
        <v/>
      </c>
      <c r="AU7704" s="20" t="str">
        <f t="shared" si="1092"/>
        <v/>
      </c>
      <c r="AV7704" s="42">
        <f t="shared" si="1093"/>
        <v>1</v>
      </c>
      <c r="AW7704" s="89">
        <f t="shared" si="1094"/>
        <v>0</v>
      </c>
      <c r="AX7704" s="168"/>
      <c r="AY7704" s="60"/>
      <c r="AZ7704" s="61"/>
      <c r="BB7704" s="61" t="str">
        <f>IF(Settings!I7700&lt;&gt;"",Settings!I7700,"")</f>
        <v/>
      </c>
    </row>
    <row r="7705" spans="2:54" x14ac:dyDescent="0.2">
      <c r="B7705" s="13"/>
      <c r="C7705" s="12"/>
      <c r="D7705" s="12"/>
      <c r="E7705" s="12"/>
      <c r="F7705" s="12"/>
      <c r="G7705" s="12"/>
      <c r="H7705" s="12"/>
      <c r="I7705" s="15"/>
      <c r="J7705" s="31"/>
      <c r="K7705" s="180"/>
      <c r="L7705" s="40"/>
      <c r="M7705" s="14"/>
      <c r="N7705" s="16"/>
      <c r="O7705" s="49"/>
      <c r="P7705" s="64"/>
      <c r="Q7705" s="18"/>
      <c r="R7705" s="181">
        <f t="shared" si="1086"/>
        <v>0</v>
      </c>
      <c r="S7705" s="181">
        <f t="shared" si="1087"/>
        <v>0</v>
      </c>
      <c r="T7705" s="181">
        <f t="shared" si="1088"/>
        <v>0</v>
      </c>
      <c r="AQ7705" s="1">
        <f>COUNT(L$11:L7705)</f>
        <v>37</v>
      </c>
      <c r="AR7705" s="43">
        <f t="shared" si="1089"/>
        <v>40933</v>
      </c>
      <c r="AS7705" s="44">
        <f t="shared" si="1090"/>
        <v>89.120000000000019</v>
      </c>
      <c r="AT7705" s="10" t="str">
        <f t="shared" si="1091"/>
        <v/>
      </c>
      <c r="AU7705" s="20" t="str">
        <f t="shared" si="1092"/>
        <v/>
      </c>
      <c r="AV7705" s="42">
        <f t="shared" si="1093"/>
        <v>1</v>
      </c>
      <c r="AW7705" s="89">
        <f t="shared" si="1094"/>
        <v>0</v>
      </c>
      <c r="AX7705" s="168"/>
      <c r="AY7705" s="60"/>
      <c r="AZ7705" s="61"/>
      <c r="BB7705" s="61" t="str">
        <f>IF(Settings!I7701&lt;&gt;"",Settings!I7701,"")</f>
        <v/>
      </c>
    </row>
    <row r="7706" spans="2:54" x14ac:dyDescent="0.2">
      <c r="B7706" s="13"/>
      <c r="C7706" s="12"/>
      <c r="D7706" s="12"/>
      <c r="E7706" s="12"/>
      <c r="F7706" s="12"/>
      <c r="G7706" s="12"/>
      <c r="H7706" s="12"/>
      <c r="I7706" s="15"/>
      <c r="J7706" s="31"/>
      <c r="K7706" s="180"/>
      <c r="L7706" s="40"/>
      <c r="M7706" s="14"/>
      <c r="N7706" s="16"/>
      <c r="O7706" s="49"/>
      <c r="P7706" s="64"/>
      <c r="Q7706" s="18"/>
      <c r="R7706" s="181">
        <f t="shared" si="1086"/>
        <v>0</v>
      </c>
      <c r="S7706" s="181">
        <f t="shared" si="1087"/>
        <v>0</v>
      </c>
      <c r="T7706" s="181">
        <f t="shared" si="1088"/>
        <v>0</v>
      </c>
      <c r="AQ7706" s="1">
        <f>COUNT(L$11:L7706)</f>
        <v>37</v>
      </c>
      <c r="AR7706" s="43">
        <f t="shared" si="1089"/>
        <v>40933</v>
      </c>
      <c r="AS7706" s="44">
        <f t="shared" si="1090"/>
        <v>89.120000000000019</v>
      </c>
      <c r="AT7706" s="10" t="str">
        <f t="shared" si="1091"/>
        <v/>
      </c>
      <c r="AU7706" s="20" t="str">
        <f t="shared" si="1092"/>
        <v/>
      </c>
      <c r="AV7706" s="42">
        <f t="shared" si="1093"/>
        <v>1</v>
      </c>
      <c r="AW7706" s="89">
        <f t="shared" si="1094"/>
        <v>0</v>
      </c>
      <c r="AX7706" s="168"/>
      <c r="AY7706" s="60"/>
      <c r="AZ7706" s="61"/>
      <c r="BB7706" s="61" t="str">
        <f>IF(Settings!I7702&lt;&gt;"",Settings!I7702,"")</f>
        <v/>
      </c>
    </row>
    <row r="7707" spans="2:54" x14ac:dyDescent="0.2">
      <c r="B7707" s="13"/>
      <c r="C7707" s="12"/>
      <c r="D7707" s="12"/>
      <c r="E7707" s="12"/>
      <c r="F7707" s="12"/>
      <c r="G7707" s="12"/>
      <c r="H7707" s="12"/>
      <c r="I7707" s="15"/>
      <c r="J7707" s="31"/>
      <c r="K7707" s="180"/>
      <c r="L7707" s="40"/>
      <c r="M7707" s="14"/>
      <c r="N7707" s="16"/>
      <c r="O7707" s="49"/>
      <c r="P7707" s="64"/>
      <c r="Q7707" s="18"/>
      <c r="R7707" s="181">
        <f t="shared" si="1086"/>
        <v>0</v>
      </c>
      <c r="S7707" s="181">
        <f t="shared" si="1087"/>
        <v>0</v>
      </c>
      <c r="T7707" s="181">
        <f t="shared" si="1088"/>
        <v>0</v>
      </c>
      <c r="AQ7707" s="1">
        <f>COUNT(L$11:L7707)</f>
        <v>37</v>
      </c>
      <c r="AR7707" s="43">
        <f t="shared" si="1089"/>
        <v>40933</v>
      </c>
      <c r="AS7707" s="44">
        <f t="shared" si="1090"/>
        <v>89.120000000000019</v>
      </c>
      <c r="AT7707" s="10" t="str">
        <f t="shared" si="1091"/>
        <v/>
      </c>
      <c r="AU7707" s="20" t="str">
        <f t="shared" si="1092"/>
        <v/>
      </c>
      <c r="AV7707" s="42">
        <f t="shared" si="1093"/>
        <v>1</v>
      </c>
      <c r="AW7707" s="89">
        <f t="shared" si="1094"/>
        <v>0</v>
      </c>
      <c r="AX7707" s="168"/>
      <c r="AY7707" s="60"/>
      <c r="AZ7707" s="61"/>
      <c r="BB7707" s="61" t="str">
        <f>IF(Settings!I7703&lt;&gt;"",Settings!I7703,"")</f>
        <v/>
      </c>
    </row>
    <row r="7708" spans="2:54" x14ac:dyDescent="0.2">
      <c r="B7708" s="13"/>
      <c r="C7708" s="12"/>
      <c r="D7708" s="12"/>
      <c r="E7708" s="12"/>
      <c r="F7708" s="12"/>
      <c r="G7708" s="12"/>
      <c r="H7708" s="12"/>
      <c r="I7708" s="15"/>
      <c r="J7708" s="31"/>
      <c r="K7708" s="180"/>
      <c r="L7708" s="40"/>
      <c r="M7708" s="14"/>
      <c r="N7708" s="16"/>
      <c r="O7708" s="49"/>
      <c r="P7708" s="64"/>
      <c r="Q7708" s="18"/>
      <c r="R7708" s="181">
        <f t="shared" si="1086"/>
        <v>0</v>
      </c>
      <c r="S7708" s="181">
        <f t="shared" si="1087"/>
        <v>0</v>
      </c>
      <c r="T7708" s="181">
        <f t="shared" si="1088"/>
        <v>0</v>
      </c>
      <c r="AQ7708" s="1">
        <f>COUNT(L$11:L7708)</f>
        <v>37</v>
      </c>
      <c r="AR7708" s="43">
        <f t="shared" si="1089"/>
        <v>40933</v>
      </c>
      <c r="AS7708" s="44">
        <f t="shared" si="1090"/>
        <v>89.120000000000019</v>
      </c>
      <c r="AT7708" s="10" t="str">
        <f t="shared" si="1091"/>
        <v/>
      </c>
      <c r="AU7708" s="20" t="str">
        <f t="shared" si="1092"/>
        <v/>
      </c>
      <c r="AV7708" s="42">
        <f t="shared" si="1093"/>
        <v>1</v>
      </c>
      <c r="AW7708" s="89">
        <f t="shared" si="1094"/>
        <v>0</v>
      </c>
      <c r="AX7708" s="168"/>
      <c r="AY7708" s="60"/>
      <c r="AZ7708" s="61"/>
      <c r="BB7708" s="61" t="str">
        <f>IF(Settings!I7704&lt;&gt;"",Settings!I7704,"")</f>
        <v/>
      </c>
    </row>
    <row r="7709" spans="2:54" x14ac:dyDescent="0.2">
      <c r="B7709" s="13"/>
      <c r="C7709" s="12"/>
      <c r="D7709" s="12"/>
      <c r="E7709" s="12"/>
      <c r="F7709" s="12"/>
      <c r="G7709" s="12"/>
      <c r="H7709" s="12"/>
      <c r="I7709" s="15"/>
      <c r="J7709" s="31"/>
      <c r="K7709" s="180"/>
      <c r="L7709" s="40"/>
      <c r="M7709" s="14"/>
      <c r="N7709" s="16"/>
      <c r="O7709" s="49"/>
      <c r="P7709" s="64"/>
      <c r="Q7709" s="18"/>
      <c r="R7709" s="181">
        <f t="shared" si="1086"/>
        <v>0</v>
      </c>
      <c r="S7709" s="181">
        <f t="shared" si="1087"/>
        <v>0</v>
      </c>
      <c r="T7709" s="181">
        <f t="shared" si="1088"/>
        <v>0</v>
      </c>
      <c r="AQ7709" s="1">
        <f>COUNT(L$11:L7709)</f>
        <v>37</v>
      </c>
      <c r="AR7709" s="43">
        <f t="shared" si="1089"/>
        <v>40933</v>
      </c>
      <c r="AS7709" s="44">
        <f t="shared" si="1090"/>
        <v>89.120000000000019</v>
      </c>
      <c r="AT7709" s="10" t="str">
        <f t="shared" si="1091"/>
        <v/>
      </c>
      <c r="AU7709" s="20" t="str">
        <f t="shared" si="1092"/>
        <v/>
      </c>
      <c r="AV7709" s="42">
        <f t="shared" si="1093"/>
        <v>1</v>
      </c>
      <c r="AW7709" s="89">
        <f t="shared" si="1094"/>
        <v>0</v>
      </c>
      <c r="AX7709" s="168"/>
      <c r="AY7709" s="60"/>
      <c r="AZ7709" s="61"/>
      <c r="BB7709" s="61" t="str">
        <f>IF(Settings!I7705&lt;&gt;"",Settings!I7705,"")</f>
        <v/>
      </c>
    </row>
    <row r="7710" spans="2:54" x14ac:dyDescent="0.2">
      <c r="B7710" s="13"/>
      <c r="C7710" s="12"/>
      <c r="D7710" s="12"/>
      <c r="E7710" s="12"/>
      <c r="F7710" s="12"/>
      <c r="G7710" s="12"/>
      <c r="H7710" s="12"/>
      <c r="I7710" s="15"/>
      <c r="J7710" s="31"/>
      <c r="K7710" s="180"/>
      <c r="L7710" s="40"/>
      <c r="M7710" s="14"/>
      <c r="N7710" s="16"/>
      <c r="O7710" s="49"/>
      <c r="P7710" s="64"/>
      <c r="Q7710" s="18"/>
      <c r="R7710" s="181">
        <f t="shared" si="1086"/>
        <v>0</v>
      </c>
      <c r="S7710" s="181">
        <f t="shared" si="1087"/>
        <v>0</v>
      </c>
      <c r="T7710" s="181">
        <f t="shared" si="1088"/>
        <v>0</v>
      </c>
      <c r="AQ7710" s="1">
        <f>COUNT(L$11:L7710)</f>
        <v>37</v>
      </c>
      <c r="AR7710" s="43">
        <f t="shared" si="1089"/>
        <v>40933</v>
      </c>
      <c r="AS7710" s="44">
        <f t="shared" si="1090"/>
        <v>89.120000000000019</v>
      </c>
      <c r="AT7710" s="10" t="str">
        <f t="shared" si="1091"/>
        <v/>
      </c>
      <c r="AU7710" s="20" t="str">
        <f t="shared" si="1092"/>
        <v/>
      </c>
      <c r="AV7710" s="42">
        <f t="shared" si="1093"/>
        <v>1</v>
      </c>
      <c r="AW7710" s="89">
        <f t="shared" si="1094"/>
        <v>0</v>
      </c>
      <c r="AX7710" s="168"/>
      <c r="AY7710" s="60"/>
      <c r="AZ7710" s="61"/>
      <c r="BB7710" s="61" t="str">
        <f>IF(Settings!I7706&lt;&gt;"",Settings!I7706,"")</f>
        <v/>
      </c>
    </row>
    <row r="7711" spans="2:54" x14ac:dyDescent="0.2">
      <c r="B7711" s="13"/>
      <c r="C7711" s="12"/>
      <c r="D7711" s="12"/>
      <c r="E7711" s="12"/>
      <c r="F7711" s="12"/>
      <c r="G7711" s="12"/>
      <c r="H7711" s="12"/>
      <c r="I7711" s="15"/>
      <c r="J7711" s="31"/>
      <c r="K7711" s="180"/>
      <c r="L7711" s="40"/>
      <c r="M7711" s="14"/>
      <c r="N7711" s="16"/>
      <c r="O7711" s="49"/>
      <c r="P7711" s="64"/>
      <c r="Q7711" s="18"/>
      <c r="R7711" s="181">
        <f t="shared" si="1086"/>
        <v>0</v>
      </c>
      <c r="S7711" s="181">
        <f t="shared" si="1087"/>
        <v>0</v>
      </c>
      <c r="T7711" s="181">
        <f t="shared" si="1088"/>
        <v>0</v>
      </c>
      <c r="AQ7711" s="1">
        <f>COUNT(L$11:L7711)</f>
        <v>37</v>
      </c>
      <c r="AR7711" s="43">
        <f t="shared" si="1089"/>
        <v>40933</v>
      </c>
      <c r="AS7711" s="44">
        <f t="shared" si="1090"/>
        <v>89.120000000000019</v>
      </c>
      <c r="AT7711" s="10" t="str">
        <f t="shared" si="1091"/>
        <v/>
      </c>
      <c r="AU7711" s="20" t="str">
        <f t="shared" si="1092"/>
        <v/>
      </c>
      <c r="AV7711" s="42">
        <f t="shared" si="1093"/>
        <v>1</v>
      </c>
      <c r="AW7711" s="89">
        <f t="shared" si="1094"/>
        <v>0</v>
      </c>
      <c r="AX7711" s="168"/>
      <c r="AY7711" s="60"/>
      <c r="AZ7711" s="61"/>
      <c r="BB7711" s="61" t="str">
        <f>IF(Settings!I7707&lt;&gt;"",Settings!I7707,"")</f>
        <v/>
      </c>
    </row>
    <row r="7712" spans="2:54" x14ac:dyDescent="0.2">
      <c r="B7712" s="13"/>
      <c r="C7712" s="12"/>
      <c r="D7712" s="12"/>
      <c r="E7712" s="12"/>
      <c r="F7712" s="12"/>
      <c r="G7712" s="12"/>
      <c r="H7712" s="12"/>
      <c r="I7712" s="15"/>
      <c r="J7712" s="31"/>
      <c r="K7712" s="180"/>
      <c r="L7712" s="40"/>
      <c r="M7712" s="14"/>
      <c r="N7712" s="16"/>
      <c r="O7712" s="49"/>
      <c r="P7712" s="64"/>
      <c r="Q7712" s="18"/>
      <c r="R7712" s="181">
        <f t="shared" si="1086"/>
        <v>0</v>
      </c>
      <c r="S7712" s="181">
        <f t="shared" si="1087"/>
        <v>0</v>
      </c>
      <c r="T7712" s="181">
        <f t="shared" si="1088"/>
        <v>0</v>
      </c>
      <c r="AQ7712" s="1">
        <f>COUNT(L$11:L7712)</f>
        <v>37</v>
      </c>
      <c r="AR7712" s="43">
        <f t="shared" si="1089"/>
        <v>40933</v>
      </c>
      <c r="AS7712" s="44">
        <f t="shared" si="1090"/>
        <v>89.120000000000019</v>
      </c>
      <c r="AT7712" s="10" t="str">
        <f t="shared" si="1091"/>
        <v/>
      </c>
      <c r="AU7712" s="20" t="str">
        <f t="shared" si="1092"/>
        <v/>
      </c>
      <c r="AV7712" s="42">
        <f t="shared" si="1093"/>
        <v>1</v>
      </c>
      <c r="AW7712" s="89">
        <f t="shared" si="1094"/>
        <v>0</v>
      </c>
      <c r="AX7712" s="168"/>
      <c r="AY7712" s="60"/>
      <c r="AZ7712" s="61"/>
      <c r="BB7712" s="61" t="str">
        <f>IF(Settings!I7708&lt;&gt;"",Settings!I7708,"")</f>
        <v/>
      </c>
    </row>
    <row r="7713" spans="2:54" x14ac:dyDescent="0.2">
      <c r="B7713" s="13"/>
      <c r="C7713" s="12"/>
      <c r="D7713" s="12"/>
      <c r="E7713" s="12"/>
      <c r="F7713" s="12"/>
      <c r="G7713" s="12"/>
      <c r="H7713" s="12"/>
      <c r="I7713" s="15"/>
      <c r="J7713" s="31"/>
      <c r="K7713" s="180"/>
      <c r="L7713" s="40"/>
      <c r="M7713" s="14"/>
      <c r="N7713" s="16"/>
      <c r="O7713" s="49"/>
      <c r="P7713" s="64"/>
      <c r="Q7713" s="18"/>
      <c r="R7713" s="181">
        <f t="shared" si="1086"/>
        <v>0</v>
      </c>
      <c r="S7713" s="181">
        <f t="shared" si="1087"/>
        <v>0</v>
      </c>
      <c r="T7713" s="181">
        <f t="shared" si="1088"/>
        <v>0</v>
      </c>
      <c r="AQ7713" s="1">
        <f>COUNT(L$11:L7713)</f>
        <v>37</v>
      </c>
      <c r="AR7713" s="43">
        <f t="shared" si="1089"/>
        <v>40933</v>
      </c>
      <c r="AS7713" s="44">
        <f t="shared" si="1090"/>
        <v>89.120000000000019</v>
      </c>
      <c r="AT7713" s="10" t="str">
        <f t="shared" si="1091"/>
        <v/>
      </c>
      <c r="AU7713" s="20" t="str">
        <f t="shared" si="1092"/>
        <v/>
      </c>
      <c r="AV7713" s="42">
        <f t="shared" si="1093"/>
        <v>1</v>
      </c>
      <c r="AW7713" s="89">
        <f t="shared" si="1094"/>
        <v>0</v>
      </c>
      <c r="AX7713" s="168"/>
      <c r="AY7713" s="60"/>
      <c r="AZ7713" s="61"/>
      <c r="BB7713" s="61" t="str">
        <f>IF(Settings!I7709&lt;&gt;"",Settings!I7709,"")</f>
        <v/>
      </c>
    </row>
    <row r="7714" spans="2:54" x14ac:dyDescent="0.2">
      <c r="B7714" s="13"/>
      <c r="C7714" s="12"/>
      <c r="D7714" s="12"/>
      <c r="E7714" s="12"/>
      <c r="F7714" s="12"/>
      <c r="G7714" s="12"/>
      <c r="H7714" s="12"/>
      <c r="I7714" s="15"/>
      <c r="J7714" s="31"/>
      <c r="K7714" s="180"/>
      <c r="L7714" s="40"/>
      <c r="M7714" s="14"/>
      <c r="N7714" s="16"/>
      <c r="O7714" s="49"/>
      <c r="P7714" s="64"/>
      <c r="Q7714" s="18"/>
      <c r="R7714" s="181">
        <f t="shared" si="1086"/>
        <v>0</v>
      </c>
      <c r="S7714" s="181">
        <f t="shared" si="1087"/>
        <v>0</v>
      </c>
      <c r="T7714" s="181">
        <f t="shared" si="1088"/>
        <v>0</v>
      </c>
      <c r="AQ7714" s="1">
        <f>COUNT(L$11:L7714)</f>
        <v>37</v>
      </c>
      <c r="AR7714" s="43">
        <f t="shared" si="1089"/>
        <v>40933</v>
      </c>
      <c r="AS7714" s="44">
        <f t="shared" si="1090"/>
        <v>89.120000000000019</v>
      </c>
      <c r="AT7714" s="10" t="str">
        <f t="shared" si="1091"/>
        <v/>
      </c>
      <c r="AU7714" s="20" t="str">
        <f t="shared" si="1092"/>
        <v/>
      </c>
      <c r="AV7714" s="42">
        <f t="shared" si="1093"/>
        <v>1</v>
      </c>
      <c r="AW7714" s="89">
        <f t="shared" si="1094"/>
        <v>0</v>
      </c>
      <c r="AX7714" s="168"/>
      <c r="AY7714" s="60"/>
      <c r="AZ7714" s="61"/>
      <c r="BB7714" s="61" t="str">
        <f>IF(Settings!I7710&lt;&gt;"",Settings!I7710,"")</f>
        <v/>
      </c>
    </row>
    <row r="7715" spans="2:54" x14ac:dyDescent="0.2">
      <c r="B7715" s="13"/>
      <c r="C7715" s="12"/>
      <c r="D7715" s="12"/>
      <c r="E7715" s="12"/>
      <c r="F7715" s="12"/>
      <c r="G7715" s="12"/>
      <c r="H7715" s="12"/>
      <c r="I7715" s="15"/>
      <c r="J7715" s="31"/>
      <c r="K7715" s="180"/>
      <c r="L7715" s="40"/>
      <c r="M7715" s="14"/>
      <c r="N7715" s="16"/>
      <c r="O7715" s="49"/>
      <c r="P7715" s="64"/>
      <c r="Q7715" s="18"/>
      <c r="R7715" s="181">
        <f t="shared" si="1086"/>
        <v>0</v>
      </c>
      <c r="S7715" s="181">
        <f t="shared" si="1087"/>
        <v>0</v>
      </c>
      <c r="T7715" s="181">
        <f t="shared" si="1088"/>
        <v>0</v>
      </c>
      <c r="AQ7715" s="1">
        <f>COUNT(L$11:L7715)</f>
        <v>37</v>
      </c>
      <c r="AR7715" s="43">
        <f t="shared" si="1089"/>
        <v>40933</v>
      </c>
      <c r="AS7715" s="44">
        <f t="shared" si="1090"/>
        <v>89.120000000000019</v>
      </c>
      <c r="AT7715" s="10" t="str">
        <f t="shared" si="1091"/>
        <v/>
      </c>
      <c r="AU7715" s="20" t="str">
        <f t="shared" si="1092"/>
        <v/>
      </c>
      <c r="AV7715" s="42">
        <f t="shared" si="1093"/>
        <v>1</v>
      </c>
      <c r="AW7715" s="89">
        <f t="shared" si="1094"/>
        <v>0</v>
      </c>
      <c r="AX7715" s="168"/>
      <c r="AY7715" s="60"/>
      <c r="AZ7715" s="61"/>
      <c r="BB7715" s="61" t="str">
        <f>IF(Settings!I7711&lt;&gt;"",Settings!I7711,"")</f>
        <v/>
      </c>
    </row>
    <row r="7716" spans="2:54" x14ac:dyDescent="0.2">
      <c r="B7716" s="13"/>
      <c r="C7716" s="12"/>
      <c r="D7716" s="12"/>
      <c r="E7716" s="12"/>
      <c r="F7716" s="12"/>
      <c r="G7716" s="12"/>
      <c r="H7716" s="12"/>
      <c r="I7716" s="15"/>
      <c r="J7716" s="31"/>
      <c r="K7716" s="180"/>
      <c r="L7716" s="40"/>
      <c r="M7716" s="14"/>
      <c r="N7716" s="16"/>
      <c r="O7716" s="49"/>
      <c r="P7716" s="64"/>
      <c r="Q7716" s="18"/>
      <c r="R7716" s="181">
        <f t="shared" si="1086"/>
        <v>0</v>
      </c>
      <c r="S7716" s="181">
        <f t="shared" si="1087"/>
        <v>0</v>
      </c>
      <c r="T7716" s="181">
        <f t="shared" si="1088"/>
        <v>0</v>
      </c>
      <c r="AQ7716" s="1">
        <f>COUNT(L$11:L7716)</f>
        <v>37</v>
      </c>
      <c r="AR7716" s="43">
        <f t="shared" si="1089"/>
        <v>40933</v>
      </c>
      <c r="AS7716" s="44">
        <f t="shared" si="1090"/>
        <v>89.120000000000019</v>
      </c>
      <c r="AT7716" s="10" t="str">
        <f t="shared" si="1091"/>
        <v/>
      </c>
      <c r="AU7716" s="20" t="str">
        <f t="shared" si="1092"/>
        <v/>
      </c>
      <c r="AV7716" s="42">
        <f t="shared" si="1093"/>
        <v>1</v>
      </c>
      <c r="AW7716" s="89">
        <f t="shared" si="1094"/>
        <v>0</v>
      </c>
      <c r="AX7716" s="168"/>
      <c r="AY7716" s="60"/>
      <c r="AZ7716" s="61"/>
      <c r="BB7716" s="61" t="str">
        <f>IF(Settings!I7712&lt;&gt;"",Settings!I7712,"")</f>
        <v/>
      </c>
    </row>
    <row r="7717" spans="2:54" x14ac:dyDescent="0.2">
      <c r="B7717" s="13"/>
      <c r="C7717" s="12"/>
      <c r="D7717" s="12"/>
      <c r="E7717" s="12"/>
      <c r="F7717" s="12"/>
      <c r="G7717" s="12"/>
      <c r="H7717" s="12"/>
      <c r="I7717" s="15"/>
      <c r="J7717" s="31"/>
      <c r="K7717" s="180"/>
      <c r="L7717" s="40"/>
      <c r="M7717" s="14"/>
      <c r="N7717" s="16"/>
      <c r="O7717" s="49"/>
      <c r="P7717" s="64"/>
      <c r="Q7717" s="18"/>
      <c r="R7717" s="181">
        <f t="shared" si="1086"/>
        <v>0</v>
      </c>
      <c r="S7717" s="181">
        <f t="shared" si="1087"/>
        <v>0</v>
      </c>
      <c r="T7717" s="181">
        <f t="shared" si="1088"/>
        <v>0</v>
      </c>
      <c r="AQ7717" s="1">
        <f>COUNT(L$11:L7717)</f>
        <v>37</v>
      </c>
      <c r="AR7717" s="43">
        <f t="shared" si="1089"/>
        <v>40933</v>
      </c>
      <c r="AS7717" s="44">
        <f t="shared" si="1090"/>
        <v>89.120000000000019</v>
      </c>
      <c r="AT7717" s="10" t="str">
        <f t="shared" si="1091"/>
        <v/>
      </c>
      <c r="AU7717" s="20" t="str">
        <f t="shared" si="1092"/>
        <v/>
      </c>
      <c r="AV7717" s="42">
        <f t="shared" si="1093"/>
        <v>1</v>
      </c>
      <c r="AW7717" s="89">
        <f t="shared" si="1094"/>
        <v>0</v>
      </c>
      <c r="AX7717" s="168"/>
      <c r="AY7717" s="60"/>
      <c r="AZ7717" s="61"/>
      <c r="BB7717" s="61" t="str">
        <f>IF(Settings!I7713&lt;&gt;"",Settings!I7713,"")</f>
        <v/>
      </c>
    </row>
    <row r="7718" spans="2:54" x14ac:dyDescent="0.2">
      <c r="B7718" s="13"/>
      <c r="C7718" s="12"/>
      <c r="D7718" s="12"/>
      <c r="E7718" s="12"/>
      <c r="F7718" s="12"/>
      <c r="G7718" s="12"/>
      <c r="H7718" s="12"/>
      <c r="I7718" s="15"/>
      <c r="J7718" s="31"/>
      <c r="K7718" s="180"/>
      <c r="L7718" s="40"/>
      <c r="M7718" s="14"/>
      <c r="N7718" s="16"/>
      <c r="O7718" s="49"/>
      <c r="P7718" s="64"/>
      <c r="Q7718" s="18"/>
      <c r="R7718" s="181">
        <f t="shared" si="1086"/>
        <v>0</v>
      </c>
      <c r="S7718" s="181">
        <f t="shared" si="1087"/>
        <v>0</v>
      </c>
      <c r="T7718" s="181">
        <f t="shared" si="1088"/>
        <v>0</v>
      </c>
      <c r="AQ7718" s="1">
        <f>COUNT(L$11:L7718)</f>
        <v>37</v>
      </c>
      <c r="AR7718" s="43">
        <f t="shared" si="1089"/>
        <v>40933</v>
      </c>
      <c r="AS7718" s="44">
        <f t="shared" si="1090"/>
        <v>89.120000000000019</v>
      </c>
      <c r="AT7718" s="10" t="str">
        <f t="shared" si="1091"/>
        <v/>
      </c>
      <c r="AU7718" s="20" t="str">
        <f t="shared" si="1092"/>
        <v/>
      </c>
      <c r="AV7718" s="42">
        <f t="shared" si="1093"/>
        <v>1</v>
      </c>
      <c r="AW7718" s="89">
        <f t="shared" si="1094"/>
        <v>0</v>
      </c>
      <c r="AX7718" s="168"/>
      <c r="AY7718" s="60"/>
      <c r="AZ7718" s="61"/>
      <c r="BB7718" s="61" t="str">
        <f>IF(Settings!I7714&lt;&gt;"",Settings!I7714,"")</f>
        <v/>
      </c>
    </row>
    <row r="7719" spans="2:54" x14ac:dyDescent="0.2">
      <c r="B7719" s="13"/>
      <c r="C7719" s="12"/>
      <c r="D7719" s="12"/>
      <c r="E7719" s="12"/>
      <c r="F7719" s="12"/>
      <c r="G7719" s="12"/>
      <c r="H7719" s="12"/>
      <c r="I7719" s="15"/>
      <c r="J7719" s="31"/>
      <c r="K7719" s="180"/>
      <c r="L7719" s="40"/>
      <c r="M7719" s="14"/>
      <c r="N7719" s="16"/>
      <c r="O7719" s="49"/>
      <c r="P7719" s="64"/>
      <c r="Q7719" s="18"/>
      <c r="R7719" s="181">
        <f t="shared" si="1086"/>
        <v>0</v>
      </c>
      <c r="S7719" s="181">
        <f t="shared" si="1087"/>
        <v>0</v>
      </c>
      <c r="T7719" s="181">
        <f t="shared" si="1088"/>
        <v>0</v>
      </c>
      <c r="AQ7719" s="1">
        <f>COUNT(L$11:L7719)</f>
        <v>37</v>
      </c>
      <c r="AR7719" s="43">
        <f t="shared" si="1089"/>
        <v>40933</v>
      </c>
      <c r="AS7719" s="44">
        <f t="shared" si="1090"/>
        <v>89.120000000000019</v>
      </c>
      <c r="AT7719" s="10" t="str">
        <f t="shared" si="1091"/>
        <v/>
      </c>
      <c r="AU7719" s="20" t="str">
        <f t="shared" si="1092"/>
        <v/>
      </c>
      <c r="AV7719" s="42">
        <f t="shared" si="1093"/>
        <v>1</v>
      </c>
      <c r="AW7719" s="89">
        <f t="shared" si="1094"/>
        <v>0</v>
      </c>
      <c r="AX7719" s="168"/>
      <c r="AY7719" s="60"/>
      <c r="AZ7719" s="61"/>
      <c r="BB7719" s="61" t="str">
        <f>IF(Settings!I7715&lt;&gt;"",Settings!I7715,"")</f>
        <v/>
      </c>
    </row>
    <row r="7720" spans="2:54" x14ac:dyDescent="0.2">
      <c r="B7720" s="13"/>
      <c r="C7720" s="12"/>
      <c r="D7720" s="12"/>
      <c r="E7720" s="12"/>
      <c r="F7720" s="12"/>
      <c r="G7720" s="12"/>
      <c r="H7720" s="12"/>
      <c r="I7720" s="15"/>
      <c r="J7720" s="31"/>
      <c r="K7720" s="180"/>
      <c r="L7720" s="40"/>
      <c r="M7720" s="14"/>
      <c r="N7720" s="16"/>
      <c r="O7720" s="49"/>
      <c r="P7720" s="64"/>
      <c r="Q7720" s="18"/>
      <c r="R7720" s="181">
        <f t="shared" si="1086"/>
        <v>0</v>
      </c>
      <c r="S7720" s="181">
        <f t="shared" si="1087"/>
        <v>0</v>
      </c>
      <c r="T7720" s="181">
        <f t="shared" si="1088"/>
        <v>0</v>
      </c>
      <c r="AQ7720" s="1">
        <f>COUNT(L$11:L7720)</f>
        <v>37</v>
      </c>
      <c r="AR7720" s="43">
        <f t="shared" si="1089"/>
        <v>40933</v>
      </c>
      <c r="AS7720" s="44">
        <f t="shared" si="1090"/>
        <v>89.120000000000019</v>
      </c>
      <c r="AT7720" s="10" t="str">
        <f t="shared" si="1091"/>
        <v/>
      </c>
      <c r="AU7720" s="20" t="str">
        <f t="shared" si="1092"/>
        <v/>
      </c>
      <c r="AV7720" s="42">
        <f t="shared" si="1093"/>
        <v>1</v>
      </c>
      <c r="AW7720" s="89">
        <f t="shared" si="1094"/>
        <v>0</v>
      </c>
      <c r="AX7720" s="168"/>
      <c r="AY7720" s="60"/>
      <c r="AZ7720" s="61"/>
      <c r="BB7720" s="61" t="str">
        <f>IF(Settings!I7716&lt;&gt;"",Settings!I7716,"")</f>
        <v/>
      </c>
    </row>
    <row r="7721" spans="2:54" x14ac:dyDescent="0.2">
      <c r="B7721" s="13"/>
      <c r="C7721" s="12"/>
      <c r="D7721" s="12"/>
      <c r="E7721" s="12"/>
      <c r="F7721" s="12"/>
      <c r="G7721" s="12"/>
      <c r="H7721" s="12"/>
      <c r="I7721" s="15"/>
      <c r="J7721" s="31"/>
      <c r="K7721" s="180"/>
      <c r="L7721" s="40"/>
      <c r="M7721" s="14"/>
      <c r="N7721" s="16"/>
      <c r="O7721" s="49"/>
      <c r="P7721" s="64"/>
      <c r="Q7721" s="18"/>
      <c r="R7721" s="181">
        <f t="shared" si="1086"/>
        <v>0</v>
      </c>
      <c r="S7721" s="181">
        <f t="shared" si="1087"/>
        <v>0</v>
      </c>
      <c r="T7721" s="181">
        <f t="shared" si="1088"/>
        <v>0</v>
      </c>
      <c r="AQ7721" s="1">
        <f>COUNT(L$11:L7721)</f>
        <v>37</v>
      </c>
      <c r="AR7721" s="43">
        <f t="shared" si="1089"/>
        <v>40933</v>
      </c>
      <c r="AS7721" s="44">
        <f t="shared" si="1090"/>
        <v>89.120000000000019</v>
      </c>
      <c r="AT7721" s="10" t="str">
        <f t="shared" si="1091"/>
        <v/>
      </c>
      <c r="AU7721" s="20" t="str">
        <f t="shared" si="1092"/>
        <v/>
      </c>
      <c r="AV7721" s="42">
        <f t="shared" si="1093"/>
        <v>1</v>
      </c>
      <c r="AW7721" s="89">
        <f t="shared" si="1094"/>
        <v>0</v>
      </c>
      <c r="AX7721" s="168"/>
      <c r="AY7721" s="60"/>
      <c r="AZ7721" s="61"/>
      <c r="BB7721" s="61" t="str">
        <f>IF(Settings!I7717&lt;&gt;"",Settings!I7717,"")</f>
        <v/>
      </c>
    </row>
    <row r="7722" spans="2:54" x14ac:dyDescent="0.2">
      <c r="B7722" s="13"/>
      <c r="C7722" s="12"/>
      <c r="D7722" s="12"/>
      <c r="E7722" s="12"/>
      <c r="F7722" s="12"/>
      <c r="G7722" s="12"/>
      <c r="H7722" s="12"/>
      <c r="I7722" s="15"/>
      <c r="J7722" s="31"/>
      <c r="K7722" s="180"/>
      <c r="L7722" s="40"/>
      <c r="M7722" s="14"/>
      <c r="N7722" s="16"/>
      <c r="O7722" s="49"/>
      <c r="P7722" s="64"/>
      <c r="Q7722" s="18"/>
      <c r="R7722" s="181">
        <f t="shared" si="1086"/>
        <v>0</v>
      </c>
      <c r="S7722" s="181">
        <f t="shared" si="1087"/>
        <v>0</v>
      </c>
      <c r="T7722" s="181">
        <f t="shared" si="1088"/>
        <v>0</v>
      </c>
      <c r="AQ7722" s="1">
        <f>COUNT(L$11:L7722)</f>
        <v>37</v>
      </c>
      <c r="AR7722" s="43">
        <f t="shared" si="1089"/>
        <v>40933</v>
      </c>
      <c r="AS7722" s="44">
        <f t="shared" si="1090"/>
        <v>89.120000000000019</v>
      </c>
      <c r="AT7722" s="10" t="str">
        <f t="shared" si="1091"/>
        <v/>
      </c>
      <c r="AU7722" s="20" t="str">
        <f t="shared" si="1092"/>
        <v/>
      </c>
      <c r="AV7722" s="42">
        <f t="shared" si="1093"/>
        <v>1</v>
      </c>
      <c r="AW7722" s="89">
        <f t="shared" si="1094"/>
        <v>0</v>
      </c>
      <c r="AX7722" s="168"/>
      <c r="AY7722" s="60"/>
      <c r="AZ7722" s="61"/>
      <c r="BB7722" s="61" t="str">
        <f>IF(Settings!I7718&lt;&gt;"",Settings!I7718,"")</f>
        <v/>
      </c>
    </row>
    <row r="7723" spans="2:54" x14ac:dyDescent="0.2">
      <c r="B7723" s="13"/>
      <c r="C7723" s="12"/>
      <c r="D7723" s="12"/>
      <c r="E7723" s="12"/>
      <c r="F7723" s="12"/>
      <c r="G7723" s="12"/>
      <c r="H7723" s="12"/>
      <c r="I7723" s="15"/>
      <c r="J7723" s="31"/>
      <c r="K7723" s="180"/>
      <c r="L7723" s="40"/>
      <c r="M7723" s="14"/>
      <c r="N7723" s="16"/>
      <c r="O7723" s="49"/>
      <c r="P7723" s="64"/>
      <c r="Q7723" s="18"/>
      <c r="R7723" s="181">
        <f t="shared" si="1086"/>
        <v>0</v>
      </c>
      <c r="S7723" s="181">
        <f t="shared" si="1087"/>
        <v>0</v>
      </c>
      <c r="T7723" s="181">
        <f t="shared" si="1088"/>
        <v>0</v>
      </c>
      <c r="AQ7723" s="1">
        <f>COUNT(L$11:L7723)</f>
        <v>37</v>
      </c>
      <c r="AR7723" s="43">
        <f t="shared" si="1089"/>
        <v>40933</v>
      </c>
      <c r="AS7723" s="44">
        <f t="shared" si="1090"/>
        <v>89.120000000000019</v>
      </c>
      <c r="AT7723" s="10" t="str">
        <f t="shared" si="1091"/>
        <v/>
      </c>
      <c r="AU7723" s="20" t="str">
        <f t="shared" si="1092"/>
        <v/>
      </c>
      <c r="AV7723" s="42">
        <f t="shared" si="1093"/>
        <v>1</v>
      </c>
      <c r="AW7723" s="89">
        <f t="shared" si="1094"/>
        <v>0</v>
      </c>
      <c r="AX7723" s="168"/>
      <c r="AY7723" s="60"/>
      <c r="AZ7723" s="61"/>
      <c r="BB7723" s="61" t="str">
        <f>IF(Settings!I7719&lt;&gt;"",Settings!I7719,"")</f>
        <v/>
      </c>
    </row>
    <row r="7724" spans="2:54" x14ac:dyDescent="0.2">
      <c r="B7724" s="13"/>
      <c r="C7724" s="12"/>
      <c r="D7724" s="12"/>
      <c r="E7724" s="12"/>
      <c r="F7724" s="12"/>
      <c r="G7724" s="12"/>
      <c r="H7724" s="12"/>
      <c r="I7724" s="15"/>
      <c r="J7724" s="31"/>
      <c r="K7724" s="180"/>
      <c r="L7724" s="40"/>
      <c r="M7724" s="14"/>
      <c r="N7724" s="16"/>
      <c r="O7724" s="49"/>
      <c r="P7724" s="64"/>
      <c r="Q7724" s="18"/>
      <c r="R7724" s="181">
        <f t="shared" si="1086"/>
        <v>0</v>
      </c>
      <c r="S7724" s="181">
        <f t="shared" si="1087"/>
        <v>0</v>
      </c>
      <c r="T7724" s="181">
        <f t="shared" si="1088"/>
        <v>0</v>
      </c>
      <c r="AQ7724" s="1">
        <f>COUNT(L$11:L7724)</f>
        <v>37</v>
      </c>
      <c r="AR7724" s="43">
        <f t="shared" si="1089"/>
        <v>40933</v>
      </c>
      <c r="AS7724" s="44">
        <f t="shared" si="1090"/>
        <v>89.120000000000019</v>
      </c>
      <c r="AT7724" s="10" t="str">
        <f t="shared" si="1091"/>
        <v/>
      </c>
      <c r="AU7724" s="20" t="str">
        <f t="shared" si="1092"/>
        <v/>
      </c>
      <c r="AV7724" s="42">
        <f t="shared" si="1093"/>
        <v>1</v>
      </c>
      <c r="AW7724" s="89">
        <f t="shared" si="1094"/>
        <v>0</v>
      </c>
      <c r="AX7724" s="168"/>
      <c r="AY7724" s="60"/>
      <c r="AZ7724" s="61"/>
      <c r="BB7724" s="61" t="str">
        <f>IF(Settings!I7720&lt;&gt;"",Settings!I7720,"")</f>
        <v/>
      </c>
    </row>
    <row r="7725" spans="2:54" x14ac:dyDescent="0.2">
      <c r="B7725" s="13"/>
      <c r="C7725" s="12"/>
      <c r="D7725" s="12"/>
      <c r="E7725" s="12"/>
      <c r="F7725" s="12"/>
      <c r="G7725" s="12"/>
      <c r="H7725" s="12"/>
      <c r="I7725" s="15"/>
      <c r="J7725" s="31"/>
      <c r="K7725" s="180"/>
      <c r="L7725" s="40"/>
      <c r="M7725" s="14"/>
      <c r="N7725" s="16"/>
      <c r="O7725" s="49"/>
      <c r="P7725" s="64"/>
      <c r="Q7725" s="18"/>
      <c r="R7725" s="181">
        <f t="shared" si="1086"/>
        <v>0</v>
      </c>
      <c r="S7725" s="181">
        <f t="shared" si="1087"/>
        <v>0</v>
      </c>
      <c r="T7725" s="181">
        <f t="shared" si="1088"/>
        <v>0</v>
      </c>
      <c r="AQ7725" s="1">
        <f>COUNT(L$11:L7725)</f>
        <v>37</v>
      </c>
      <c r="AR7725" s="43">
        <f t="shared" si="1089"/>
        <v>40933</v>
      </c>
      <c r="AS7725" s="44">
        <f t="shared" si="1090"/>
        <v>89.120000000000019</v>
      </c>
      <c r="AT7725" s="10" t="str">
        <f t="shared" si="1091"/>
        <v/>
      </c>
      <c r="AU7725" s="20" t="str">
        <f t="shared" si="1092"/>
        <v/>
      </c>
      <c r="AV7725" s="42">
        <f t="shared" si="1093"/>
        <v>1</v>
      </c>
      <c r="AW7725" s="89">
        <f t="shared" si="1094"/>
        <v>0</v>
      </c>
      <c r="AX7725" s="168"/>
      <c r="AY7725" s="60"/>
      <c r="AZ7725" s="61"/>
      <c r="BB7725" s="61" t="str">
        <f>IF(Settings!I7721&lt;&gt;"",Settings!I7721,"")</f>
        <v/>
      </c>
    </row>
    <row r="7726" spans="2:54" x14ac:dyDescent="0.2">
      <c r="B7726" s="13"/>
      <c r="C7726" s="12"/>
      <c r="D7726" s="12"/>
      <c r="E7726" s="12"/>
      <c r="F7726" s="12"/>
      <c r="G7726" s="12"/>
      <c r="H7726" s="12"/>
      <c r="I7726" s="15"/>
      <c r="J7726" s="31"/>
      <c r="K7726" s="180"/>
      <c r="L7726" s="40"/>
      <c r="M7726" s="14"/>
      <c r="N7726" s="16"/>
      <c r="O7726" s="49"/>
      <c r="P7726" s="64"/>
      <c r="Q7726" s="18"/>
      <c r="R7726" s="181">
        <f t="shared" si="1086"/>
        <v>0</v>
      </c>
      <c r="S7726" s="181">
        <f t="shared" si="1087"/>
        <v>0</v>
      </c>
      <c r="T7726" s="181">
        <f t="shared" si="1088"/>
        <v>0</v>
      </c>
      <c r="AQ7726" s="1">
        <f>COUNT(L$11:L7726)</f>
        <v>37</v>
      </c>
      <c r="AR7726" s="43">
        <f t="shared" si="1089"/>
        <v>40933</v>
      </c>
      <c r="AS7726" s="44">
        <f t="shared" si="1090"/>
        <v>89.120000000000019</v>
      </c>
      <c r="AT7726" s="10" t="str">
        <f t="shared" si="1091"/>
        <v/>
      </c>
      <c r="AU7726" s="20" t="str">
        <f t="shared" si="1092"/>
        <v/>
      </c>
      <c r="AV7726" s="42">
        <f t="shared" si="1093"/>
        <v>1</v>
      </c>
      <c r="AW7726" s="89">
        <f t="shared" si="1094"/>
        <v>0</v>
      </c>
      <c r="AX7726" s="168"/>
      <c r="AY7726" s="60"/>
      <c r="AZ7726" s="61"/>
      <c r="BB7726" s="61" t="str">
        <f>IF(Settings!I7722&lt;&gt;"",Settings!I7722,"")</f>
        <v/>
      </c>
    </row>
    <row r="7727" spans="2:54" x14ac:dyDescent="0.2">
      <c r="B7727" s="13"/>
      <c r="C7727" s="12"/>
      <c r="D7727" s="12"/>
      <c r="E7727" s="12"/>
      <c r="F7727" s="12"/>
      <c r="G7727" s="12"/>
      <c r="H7727" s="12"/>
      <c r="I7727" s="15"/>
      <c r="J7727" s="31"/>
      <c r="K7727" s="180"/>
      <c r="L7727" s="40"/>
      <c r="M7727" s="14"/>
      <c r="N7727" s="16"/>
      <c r="O7727" s="49"/>
      <c r="P7727" s="64"/>
      <c r="Q7727" s="18"/>
      <c r="R7727" s="181">
        <f t="shared" si="1086"/>
        <v>0</v>
      </c>
      <c r="S7727" s="181">
        <f t="shared" si="1087"/>
        <v>0</v>
      </c>
      <c r="T7727" s="181">
        <f t="shared" si="1088"/>
        <v>0</v>
      </c>
      <c r="AQ7727" s="1">
        <f>COUNT(L$11:L7727)</f>
        <v>37</v>
      </c>
      <c r="AR7727" s="43">
        <f t="shared" si="1089"/>
        <v>40933</v>
      </c>
      <c r="AS7727" s="44">
        <f t="shared" si="1090"/>
        <v>89.120000000000019</v>
      </c>
      <c r="AT7727" s="10" t="str">
        <f t="shared" si="1091"/>
        <v/>
      </c>
      <c r="AU7727" s="20" t="str">
        <f t="shared" si="1092"/>
        <v/>
      </c>
      <c r="AV7727" s="42">
        <f t="shared" si="1093"/>
        <v>1</v>
      </c>
      <c r="AW7727" s="89">
        <f t="shared" si="1094"/>
        <v>0</v>
      </c>
      <c r="AX7727" s="168"/>
      <c r="AY7727" s="60"/>
      <c r="AZ7727" s="61"/>
      <c r="BB7727" s="61" t="str">
        <f>IF(Settings!I7723&lt;&gt;"",Settings!I7723,"")</f>
        <v/>
      </c>
    </row>
    <row r="7728" spans="2:54" x14ac:dyDescent="0.2">
      <c r="B7728" s="13"/>
      <c r="C7728" s="12"/>
      <c r="D7728" s="12"/>
      <c r="E7728" s="12"/>
      <c r="F7728" s="12"/>
      <c r="G7728" s="12"/>
      <c r="H7728" s="12"/>
      <c r="I7728" s="15"/>
      <c r="J7728" s="31"/>
      <c r="K7728" s="180"/>
      <c r="L7728" s="40"/>
      <c r="M7728" s="14"/>
      <c r="N7728" s="16"/>
      <c r="O7728" s="49"/>
      <c r="P7728" s="64"/>
      <c r="Q7728" s="18"/>
      <c r="R7728" s="181">
        <f t="shared" si="1086"/>
        <v>0</v>
      </c>
      <c r="S7728" s="181">
        <f t="shared" si="1087"/>
        <v>0</v>
      </c>
      <c r="T7728" s="181">
        <f t="shared" si="1088"/>
        <v>0</v>
      </c>
      <c r="AQ7728" s="1">
        <f>COUNT(L$11:L7728)</f>
        <v>37</v>
      </c>
      <c r="AR7728" s="43">
        <f t="shared" si="1089"/>
        <v>40933</v>
      </c>
      <c r="AS7728" s="44">
        <f t="shared" si="1090"/>
        <v>89.120000000000019</v>
      </c>
      <c r="AT7728" s="10" t="str">
        <f t="shared" si="1091"/>
        <v/>
      </c>
      <c r="AU7728" s="20" t="str">
        <f t="shared" si="1092"/>
        <v/>
      </c>
      <c r="AV7728" s="42">
        <f t="shared" si="1093"/>
        <v>1</v>
      </c>
      <c r="AW7728" s="89">
        <f t="shared" si="1094"/>
        <v>0</v>
      </c>
      <c r="AX7728" s="168"/>
      <c r="AY7728" s="60"/>
      <c r="AZ7728" s="61"/>
      <c r="BB7728" s="61" t="str">
        <f>IF(Settings!I7724&lt;&gt;"",Settings!I7724,"")</f>
        <v/>
      </c>
    </row>
    <row r="7729" spans="2:54" x14ac:dyDescent="0.2">
      <c r="B7729" s="13"/>
      <c r="C7729" s="12"/>
      <c r="D7729" s="12"/>
      <c r="E7729" s="12"/>
      <c r="F7729" s="12"/>
      <c r="G7729" s="12"/>
      <c r="H7729" s="12"/>
      <c r="I7729" s="15"/>
      <c r="J7729" s="31"/>
      <c r="K7729" s="180"/>
      <c r="L7729" s="40"/>
      <c r="M7729" s="14"/>
      <c r="N7729" s="16"/>
      <c r="O7729" s="49"/>
      <c r="P7729" s="64"/>
      <c r="Q7729" s="18"/>
      <c r="R7729" s="181">
        <f t="shared" si="1086"/>
        <v>0</v>
      </c>
      <c r="S7729" s="181">
        <f t="shared" si="1087"/>
        <v>0</v>
      </c>
      <c r="T7729" s="181">
        <f t="shared" si="1088"/>
        <v>0</v>
      </c>
      <c r="AQ7729" s="1">
        <f>COUNT(L$11:L7729)</f>
        <v>37</v>
      </c>
      <c r="AR7729" s="43">
        <f t="shared" si="1089"/>
        <v>40933</v>
      </c>
      <c r="AS7729" s="44">
        <f t="shared" si="1090"/>
        <v>89.120000000000019</v>
      </c>
      <c r="AT7729" s="10" t="str">
        <f t="shared" si="1091"/>
        <v/>
      </c>
      <c r="AU7729" s="20" t="str">
        <f t="shared" si="1092"/>
        <v/>
      </c>
      <c r="AV7729" s="42">
        <f t="shared" si="1093"/>
        <v>1</v>
      </c>
      <c r="AW7729" s="89">
        <f t="shared" si="1094"/>
        <v>0</v>
      </c>
      <c r="AX7729" s="168"/>
      <c r="AY7729" s="60"/>
      <c r="AZ7729" s="61"/>
      <c r="BB7729" s="61" t="str">
        <f>IF(Settings!I7725&lt;&gt;"",Settings!I7725,"")</f>
        <v/>
      </c>
    </row>
    <row r="7730" spans="2:54" x14ac:dyDescent="0.2">
      <c r="B7730" s="13"/>
      <c r="C7730" s="12"/>
      <c r="D7730" s="12"/>
      <c r="E7730" s="12"/>
      <c r="F7730" s="12"/>
      <c r="G7730" s="12"/>
      <c r="H7730" s="12"/>
      <c r="I7730" s="15"/>
      <c r="J7730" s="31"/>
      <c r="K7730" s="180"/>
      <c r="L7730" s="40"/>
      <c r="M7730" s="14"/>
      <c r="N7730" s="16"/>
      <c r="O7730" s="49"/>
      <c r="P7730" s="64"/>
      <c r="Q7730" s="18"/>
      <c r="R7730" s="181">
        <f t="shared" si="1086"/>
        <v>0</v>
      </c>
      <c r="S7730" s="181">
        <f t="shared" si="1087"/>
        <v>0</v>
      </c>
      <c r="T7730" s="181">
        <f t="shared" si="1088"/>
        <v>0</v>
      </c>
      <c r="AQ7730" s="1">
        <f>COUNT(L$11:L7730)</f>
        <v>37</v>
      </c>
      <c r="AR7730" s="43">
        <f t="shared" si="1089"/>
        <v>40933</v>
      </c>
      <c r="AS7730" s="44">
        <f t="shared" si="1090"/>
        <v>89.120000000000019</v>
      </c>
      <c r="AT7730" s="10" t="str">
        <f t="shared" si="1091"/>
        <v/>
      </c>
      <c r="AU7730" s="20" t="str">
        <f t="shared" si="1092"/>
        <v/>
      </c>
      <c r="AV7730" s="42">
        <f t="shared" si="1093"/>
        <v>1</v>
      </c>
      <c r="AW7730" s="89">
        <f t="shared" si="1094"/>
        <v>0</v>
      </c>
      <c r="AX7730" s="168"/>
      <c r="AY7730" s="60"/>
      <c r="AZ7730" s="61"/>
      <c r="BB7730" s="61" t="str">
        <f>IF(Settings!I7726&lt;&gt;"",Settings!I7726,"")</f>
        <v/>
      </c>
    </row>
    <row r="7731" spans="2:54" x14ac:dyDescent="0.2">
      <c r="B7731" s="13"/>
      <c r="C7731" s="12"/>
      <c r="D7731" s="12"/>
      <c r="E7731" s="12"/>
      <c r="F7731" s="12"/>
      <c r="G7731" s="12"/>
      <c r="H7731" s="12"/>
      <c r="I7731" s="15"/>
      <c r="J7731" s="31"/>
      <c r="K7731" s="180"/>
      <c r="L7731" s="40"/>
      <c r="M7731" s="14"/>
      <c r="N7731" s="16"/>
      <c r="O7731" s="49"/>
      <c r="P7731" s="64"/>
      <c r="Q7731" s="18"/>
      <c r="R7731" s="181">
        <f t="shared" si="1086"/>
        <v>0</v>
      </c>
      <c r="S7731" s="181">
        <f t="shared" si="1087"/>
        <v>0</v>
      </c>
      <c r="T7731" s="181">
        <f t="shared" si="1088"/>
        <v>0</v>
      </c>
      <c r="AQ7731" s="1">
        <f>COUNT(L$11:L7731)</f>
        <v>37</v>
      </c>
      <c r="AR7731" s="43">
        <f t="shared" si="1089"/>
        <v>40933</v>
      </c>
      <c r="AS7731" s="44">
        <f t="shared" si="1090"/>
        <v>89.120000000000019</v>
      </c>
      <c r="AT7731" s="10" t="str">
        <f t="shared" si="1091"/>
        <v/>
      </c>
      <c r="AU7731" s="20" t="str">
        <f t="shared" si="1092"/>
        <v/>
      </c>
      <c r="AV7731" s="42">
        <f t="shared" si="1093"/>
        <v>1</v>
      </c>
      <c r="AW7731" s="89">
        <f t="shared" si="1094"/>
        <v>0</v>
      </c>
      <c r="AX7731" s="168"/>
      <c r="AY7731" s="60"/>
      <c r="AZ7731" s="61"/>
      <c r="BB7731" s="61" t="str">
        <f>IF(Settings!I7727&lt;&gt;"",Settings!I7727,"")</f>
        <v/>
      </c>
    </row>
    <row r="7732" spans="2:54" x14ac:dyDescent="0.2">
      <c r="B7732" s="13"/>
      <c r="C7732" s="12"/>
      <c r="D7732" s="12"/>
      <c r="E7732" s="12"/>
      <c r="F7732" s="12"/>
      <c r="G7732" s="12"/>
      <c r="H7732" s="12"/>
      <c r="I7732" s="15"/>
      <c r="J7732" s="31"/>
      <c r="K7732" s="180"/>
      <c r="L7732" s="40"/>
      <c r="M7732" s="14"/>
      <c r="N7732" s="16"/>
      <c r="O7732" s="49"/>
      <c r="P7732" s="64"/>
      <c r="Q7732" s="18"/>
      <c r="R7732" s="181">
        <f t="shared" si="1086"/>
        <v>0</v>
      </c>
      <c r="S7732" s="181">
        <f t="shared" si="1087"/>
        <v>0</v>
      </c>
      <c r="T7732" s="181">
        <f t="shared" si="1088"/>
        <v>0</v>
      </c>
      <c r="AQ7732" s="1">
        <f>COUNT(L$11:L7732)</f>
        <v>37</v>
      </c>
      <c r="AR7732" s="43">
        <f t="shared" si="1089"/>
        <v>40933</v>
      </c>
      <c r="AS7732" s="44">
        <f t="shared" si="1090"/>
        <v>89.120000000000019</v>
      </c>
      <c r="AT7732" s="10" t="str">
        <f t="shared" si="1091"/>
        <v/>
      </c>
      <c r="AU7732" s="20" t="str">
        <f t="shared" si="1092"/>
        <v/>
      </c>
      <c r="AV7732" s="42">
        <f t="shared" si="1093"/>
        <v>1</v>
      </c>
      <c r="AW7732" s="89">
        <f t="shared" si="1094"/>
        <v>0</v>
      </c>
      <c r="AX7732" s="168"/>
      <c r="AY7732" s="60"/>
      <c r="AZ7732" s="61"/>
      <c r="BB7732" s="61" t="str">
        <f>IF(Settings!I7728&lt;&gt;"",Settings!I7728,"")</f>
        <v/>
      </c>
    </row>
    <row r="7733" spans="2:54" x14ac:dyDescent="0.2">
      <c r="B7733" s="13"/>
      <c r="C7733" s="12"/>
      <c r="D7733" s="12"/>
      <c r="E7733" s="12"/>
      <c r="F7733" s="12"/>
      <c r="G7733" s="12"/>
      <c r="H7733" s="12"/>
      <c r="I7733" s="15"/>
      <c r="J7733" s="31"/>
      <c r="K7733" s="180"/>
      <c r="L7733" s="40"/>
      <c r="M7733" s="14"/>
      <c r="N7733" s="16"/>
      <c r="O7733" s="49"/>
      <c r="P7733" s="64"/>
      <c r="Q7733" s="18"/>
      <c r="R7733" s="181">
        <f t="shared" si="1086"/>
        <v>0</v>
      </c>
      <c r="S7733" s="181">
        <f t="shared" si="1087"/>
        <v>0</v>
      </c>
      <c r="T7733" s="181">
        <f t="shared" si="1088"/>
        <v>0</v>
      </c>
      <c r="AQ7733" s="1">
        <f>COUNT(L$11:L7733)</f>
        <v>37</v>
      </c>
      <c r="AR7733" s="43">
        <f t="shared" si="1089"/>
        <v>40933</v>
      </c>
      <c r="AS7733" s="44">
        <f t="shared" si="1090"/>
        <v>89.120000000000019</v>
      </c>
      <c r="AT7733" s="10" t="str">
        <f t="shared" si="1091"/>
        <v/>
      </c>
      <c r="AU7733" s="20" t="str">
        <f t="shared" si="1092"/>
        <v/>
      </c>
      <c r="AV7733" s="42">
        <f t="shared" si="1093"/>
        <v>1</v>
      </c>
      <c r="AW7733" s="89">
        <f t="shared" si="1094"/>
        <v>0</v>
      </c>
      <c r="AX7733" s="168"/>
      <c r="AY7733" s="60"/>
      <c r="AZ7733" s="61"/>
      <c r="BB7733" s="61" t="str">
        <f>IF(Settings!I7729&lt;&gt;"",Settings!I7729,"")</f>
        <v/>
      </c>
    </row>
    <row r="7734" spans="2:54" x14ac:dyDescent="0.2">
      <c r="B7734" s="13"/>
      <c r="C7734" s="12"/>
      <c r="D7734" s="12"/>
      <c r="E7734" s="12"/>
      <c r="F7734" s="12"/>
      <c r="G7734" s="12"/>
      <c r="H7734" s="12"/>
      <c r="I7734" s="15"/>
      <c r="J7734" s="31"/>
      <c r="K7734" s="180"/>
      <c r="L7734" s="40"/>
      <c r="M7734" s="14"/>
      <c r="N7734" s="16"/>
      <c r="O7734" s="49"/>
      <c r="P7734" s="64"/>
      <c r="Q7734" s="18"/>
      <c r="R7734" s="181">
        <f t="shared" si="1086"/>
        <v>0</v>
      </c>
      <c r="S7734" s="181">
        <f t="shared" si="1087"/>
        <v>0</v>
      </c>
      <c r="T7734" s="181">
        <f t="shared" si="1088"/>
        <v>0</v>
      </c>
      <c r="AQ7734" s="1">
        <f>COUNT(L$11:L7734)</f>
        <v>37</v>
      </c>
      <c r="AR7734" s="43">
        <f t="shared" si="1089"/>
        <v>40933</v>
      </c>
      <c r="AS7734" s="44">
        <f t="shared" si="1090"/>
        <v>89.120000000000019</v>
      </c>
      <c r="AT7734" s="10" t="str">
        <f t="shared" si="1091"/>
        <v/>
      </c>
      <c r="AU7734" s="20" t="str">
        <f t="shared" si="1092"/>
        <v/>
      </c>
      <c r="AV7734" s="42">
        <f t="shared" si="1093"/>
        <v>1</v>
      </c>
      <c r="AW7734" s="89">
        <f t="shared" si="1094"/>
        <v>0</v>
      </c>
      <c r="AX7734" s="168"/>
      <c r="AY7734" s="60"/>
      <c r="AZ7734" s="61"/>
      <c r="BB7734" s="61" t="str">
        <f>IF(Settings!I7730&lt;&gt;"",Settings!I7730,"")</f>
        <v/>
      </c>
    </row>
    <row r="7735" spans="2:54" x14ac:dyDescent="0.2">
      <c r="B7735" s="13"/>
      <c r="C7735" s="12"/>
      <c r="D7735" s="12"/>
      <c r="E7735" s="12"/>
      <c r="F7735" s="12"/>
      <c r="G7735" s="12"/>
      <c r="H7735" s="12"/>
      <c r="I7735" s="15"/>
      <c r="J7735" s="31"/>
      <c r="K7735" s="180"/>
      <c r="L7735" s="40"/>
      <c r="M7735" s="14"/>
      <c r="N7735" s="16"/>
      <c r="O7735" s="49"/>
      <c r="P7735" s="64"/>
      <c r="Q7735" s="18"/>
      <c r="R7735" s="181">
        <f t="shared" si="1086"/>
        <v>0</v>
      </c>
      <c r="S7735" s="181">
        <f t="shared" si="1087"/>
        <v>0</v>
      </c>
      <c r="T7735" s="181">
        <f t="shared" si="1088"/>
        <v>0</v>
      </c>
      <c r="AQ7735" s="1">
        <f>COUNT(L$11:L7735)</f>
        <v>37</v>
      </c>
      <c r="AR7735" s="43">
        <f t="shared" si="1089"/>
        <v>40933</v>
      </c>
      <c r="AS7735" s="44">
        <f t="shared" si="1090"/>
        <v>89.120000000000019</v>
      </c>
      <c r="AT7735" s="10" t="str">
        <f t="shared" si="1091"/>
        <v/>
      </c>
      <c r="AU7735" s="20" t="str">
        <f t="shared" si="1092"/>
        <v/>
      </c>
      <c r="AV7735" s="42">
        <f t="shared" si="1093"/>
        <v>1</v>
      </c>
      <c r="AW7735" s="89">
        <f t="shared" si="1094"/>
        <v>0</v>
      </c>
      <c r="AX7735" s="168"/>
      <c r="AY7735" s="60"/>
      <c r="AZ7735" s="61"/>
      <c r="BB7735" s="61" t="str">
        <f>IF(Settings!I7731&lt;&gt;"",Settings!I7731,"")</f>
        <v/>
      </c>
    </row>
    <row r="7736" spans="2:54" x14ac:dyDescent="0.2">
      <c r="B7736" s="13"/>
      <c r="C7736" s="12"/>
      <c r="D7736" s="12"/>
      <c r="E7736" s="12"/>
      <c r="F7736" s="12"/>
      <c r="G7736" s="12"/>
      <c r="H7736" s="12"/>
      <c r="I7736" s="15"/>
      <c r="J7736" s="31"/>
      <c r="K7736" s="180"/>
      <c r="L7736" s="40"/>
      <c r="M7736" s="14"/>
      <c r="N7736" s="16"/>
      <c r="O7736" s="49"/>
      <c r="P7736" s="64"/>
      <c r="Q7736" s="18"/>
      <c r="R7736" s="181">
        <f t="shared" si="1086"/>
        <v>0</v>
      </c>
      <c r="S7736" s="181">
        <f t="shared" si="1087"/>
        <v>0</v>
      </c>
      <c r="T7736" s="181">
        <f t="shared" si="1088"/>
        <v>0</v>
      </c>
      <c r="AQ7736" s="1">
        <f>COUNT(L$11:L7736)</f>
        <v>37</v>
      </c>
      <c r="AR7736" s="43">
        <f t="shared" si="1089"/>
        <v>40933</v>
      </c>
      <c r="AS7736" s="44">
        <f t="shared" si="1090"/>
        <v>89.120000000000019</v>
      </c>
      <c r="AT7736" s="10" t="str">
        <f t="shared" si="1091"/>
        <v/>
      </c>
      <c r="AU7736" s="20" t="str">
        <f t="shared" si="1092"/>
        <v/>
      </c>
      <c r="AV7736" s="42">
        <f t="shared" si="1093"/>
        <v>1</v>
      </c>
      <c r="AW7736" s="89">
        <f t="shared" si="1094"/>
        <v>0</v>
      </c>
      <c r="AX7736" s="168"/>
      <c r="AY7736" s="60"/>
      <c r="AZ7736" s="61"/>
      <c r="BB7736" s="61" t="str">
        <f>IF(Settings!I7732&lt;&gt;"",Settings!I7732,"")</f>
        <v/>
      </c>
    </row>
    <row r="7737" spans="2:54" x14ac:dyDescent="0.2">
      <c r="B7737" s="13"/>
      <c r="C7737" s="12"/>
      <c r="D7737" s="12"/>
      <c r="E7737" s="12"/>
      <c r="F7737" s="12"/>
      <c r="G7737" s="12"/>
      <c r="H7737" s="12"/>
      <c r="I7737" s="15"/>
      <c r="J7737" s="31"/>
      <c r="K7737" s="180"/>
      <c r="L7737" s="40"/>
      <c r="M7737" s="14"/>
      <c r="N7737" s="16"/>
      <c r="O7737" s="49"/>
      <c r="P7737" s="64"/>
      <c r="Q7737" s="18"/>
      <c r="R7737" s="181">
        <f t="shared" si="1086"/>
        <v>0</v>
      </c>
      <c r="S7737" s="181">
        <f t="shared" si="1087"/>
        <v>0</v>
      </c>
      <c r="T7737" s="181">
        <f t="shared" si="1088"/>
        <v>0</v>
      </c>
      <c r="AQ7737" s="1">
        <f>COUNT(L$11:L7737)</f>
        <v>37</v>
      </c>
      <c r="AR7737" s="43">
        <f t="shared" si="1089"/>
        <v>40933</v>
      </c>
      <c r="AS7737" s="44">
        <f t="shared" si="1090"/>
        <v>89.120000000000019</v>
      </c>
      <c r="AT7737" s="10" t="str">
        <f t="shared" si="1091"/>
        <v/>
      </c>
      <c r="AU7737" s="20" t="str">
        <f t="shared" si="1092"/>
        <v/>
      </c>
      <c r="AV7737" s="42">
        <f t="shared" si="1093"/>
        <v>1</v>
      </c>
      <c r="AW7737" s="89">
        <f t="shared" si="1094"/>
        <v>0</v>
      </c>
      <c r="AX7737" s="168"/>
      <c r="AY7737" s="60"/>
      <c r="AZ7737" s="61"/>
      <c r="BB7737" s="61" t="str">
        <f>IF(Settings!I7733&lt;&gt;"",Settings!I7733,"")</f>
        <v/>
      </c>
    </row>
    <row r="7738" spans="2:54" x14ac:dyDescent="0.2">
      <c r="B7738" s="13"/>
      <c r="C7738" s="12"/>
      <c r="D7738" s="12"/>
      <c r="E7738" s="12"/>
      <c r="F7738" s="12"/>
      <c r="G7738" s="12"/>
      <c r="H7738" s="12"/>
      <c r="I7738" s="15"/>
      <c r="J7738" s="31"/>
      <c r="K7738" s="180"/>
      <c r="L7738" s="40"/>
      <c r="M7738" s="14"/>
      <c r="N7738" s="16"/>
      <c r="O7738" s="49"/>
      <c r="P7738" s="64"/>
      <c r="Q7738" s="18"/>
      <c r="R7738" s="181">
        <f t="shared" si="1086"/>
        <v>0</v>
      </c>
      <c r="S7738" s="181">
        <f t="shared" si="1087"/>
        <v>0</v>
      </c>
      <c r="T7738" s="181">
        <f t="shared" si="1088"/>
        <v>0</v>
      </c>
      <c r="AQ7738" s="1">
        <f>COUNT(L$11:L7738)</f>
        <v>37</v>
      </c>
      <c r="AR7738" s="43">
        <f t="shared" si="1089"/>
        <v>40933</v>
      </c>
      <c r="AS7738" s="44">
        <f t="shared" si="1090"/>
        <v>89.120000000000019</v>
      </c>
      <c r="AT7738" s="10" t="str">
        <f t="shared" si="1091"/>
        <v/>
      </c>
      <c r="AU7738" s="20" t="str">
        <f t="shared" si="1092"/>
        <v/>
      </c>
      <c r="AV7738" s="42">
        <f t="shared" si="1093"/>
        <v>1</v>
      </c>
      <c r="AW7738" s="89">
        <f t="shared" si="1094"/>
        <v>0</v>
      </c>
      <c r="AX7738" s="168"/>
      <c r="AY7738" s="60"/>
      <c r="AZ7738" s="61"/>
      <c r="BB7738" s="61" t="str">
        <f>IF(Settings!I7734&lt;&gt;"",Settings!I7734,"")</f>
        <v/>
      </c>
    </row>
    <row r="7739" spans="2:54" x14ac:dyDescent="0.2">
      <c r="B7739" s="13"/>
      <c r="C7739" s="12"/>
      <c r="D7739" s="12"/>
      <c r="E7739" s="12"/>
      <c r="F7739" s="12"/>
      <c r="G7739" s="12"/>
      <c r="H7739" s="12"/>
      <c r="I7739" s="15"/>
      <c r="J7739" s="31"/>
      <c r="K7739" s="180"/>
      <c r="L7739" s="40"/>
      <c r="M7739" s="14"/>
      <c r="N7739" s="16"/>
      <c r="O7739" s="49"/>
      <c r="P7739" s="64"/>
      <c r="Q7739" s="18"/>
      <c r="R7739" s="181">
        <f t="shared" si="1086"/>
        <v>0</v>
      </c>
      <c r="S7739" s="181">
        <f t="shared" si="1087"/>
        <v>0</v>
      </c>
      <c r="T7739" s="181">
        <f t="shared" si="1088"/>
        <v>0</v>
      </c>
      <c r="AQ7739" s="1">
        <f>COUNT(L$11:L7739)</f>
        <v>37</v>
      </c>
      <c r="AR7739" s="43">
        <f t="shared" si="1089"/>
        <v>40933</v>
      </c>
      <c r="AS7739" s="44">
        <f t="shared" si="1090"/>
        <v>89.120000000000019</v>
      </c>
      <c r="AT7739" s="10" t="str">
        <f t="shared" si="1091"/>
        <v/>
      </c>
      <c r="AU7739" s="20" t="str">
        <f t="shared" si="1092"/>
        <v/>
      </c>
      <c r="AV7739" s="42">
        <f t="shared" si="1093"/>
        <v>1</v>
      </c>
      <c r="AW7739" s="89">
        <f t="shared" si="1094"/>
        <v>0</v>
      </c>
      <c r="AX7739" s="168"/>
      <c r="AY7739" s="60"/>
      <c r="AZ7739" s="61"/>
      <c r="BB7739" s="61" t="str">
        <f>IF(Settings!I7735&lt;&gt;"",Settings!I7735,"")</f>
        <v/>
      </c>
    </row>
    <row r="7740" spans="2:54" x14ac:dyDescent="0.2">
      <c r="B7740" s="13"/>
      <c r="C7740" s="12"/>
      <c r="D7740" s="12"/>
      <c r="E7740" s="12"/>
      <c r="F7740" s="12"/>
      <c r="G7740" s="12"/>
      <c r="H7740" s="12"/>
      <c r="I7740" s="15"/>
      <c r="J7740" s="31"/>
      <c r="K7740" s="180"/>
      <c r="L7740" s="40"/>
      <c r="M7740" s="14"/>
      <c r="N7740" s="16"/>
      <c r="O7740" s="49"/>
      <c r="P7740" s="64"/>
      <c r="Q7740" s="18"/>
      <c r="R7740" s="181">
        <f t="shared" si="1086"/>
        <v>0</v>
      </c>
      <c r="S7740" s="181">
        <f t="shared" si="1087"/>
        <v>0</v>
      </c>
      <c r="T7740" s="181">
        <f t="shared" si="1088"/>
        <v>0</v>
      </c>
      <c r="AQ7740" s="1">
        <f>COUNT(L$11:L7740)</f>
        <v>37</v>
      </c>
      <c r="AR7740" s="43">
        <f t="shared" si="1089"/>
        <v>40933</v>
      </c>
      <c r="AS7740" s="44">
        <f t="shared" si="1090"/>
        <v>89.120000000000019</v>
      </c>
      <c r="AT7740" s="10" t="str">
        <f t="shared" si="1091"/>
        <v/>
      </c>
      <c r="AU7740" s="20" t="str">
        <f t="shared" si="1092"/>
        <v/>
      </c>
      <c r="AV7740" s="42">
        <f t="shared" si="1093"/>
        <v>1</v>
      </c>
      <c r="AW7740" s="89">
        <f t="shared" si="1094"/>
        <v>0</v>
      </c>
      <c r="AX7740" s="168"/>
      <c r="AY7740" s="60"/>
      <c r="AZ7740" s="61"/>
      <c r="BB7740" s="61" t="str">
        <f>IF(Settings!I7736&lt;&gt;"",Settings!I7736,"")</f>
        <v/>
      </c>
    </row>
    <row r="7741" spans="2:54" x14ac:dyDescent="0.2">
      <c r="B7741" s="13"/>
      <c r="C7741" s="12"/>
      <c r="D7741" s="12"/>
      <c r="E7741" s="12"/>
      <c r="F7741" s="12"/>
      <c r="G7741" s="12"/>
      <c r="H7741" s="12"/>
      <c r="I7741" s="15"/>
      <c r="J7741" s="31"/>
      <c r="K7741" s="180"/>
      <c r="L7741" s="40"/>
      <c r="M7741" s="14"/>
      <c r="N7741" s="16"/>
      <c r="O7741" s="49"/>
      <c r="P7741" s="64"/>
      <c r="Q7741" s="18"/>
      <c r="R7741" s="181">
        <f t="shared" si="1086"/>
        <v>0</v>
      </c>
      <c r="S7741" s="181">
        <f t="shared" si="1087"/>
        <v>0</v>
      </c>
      <c r="T7741" s="181">
        <f t="shared" si="1088"/>
        <v>0</v>
      </c>
      <c r="AQ7741" s="1">
        <f>COUNT(L$11:L7741)</f>
        <v>37</v>
      </c>
      <c r="AR7741" s="43">
        <f t="shared" si="1089"/>
        <v>40933</v>
      </c>
      <c r="AS7741" s="44">
        <f t="shared" si="1090"/>
        <v>89.120000000000019</v>
      </c>
      <c r="AT7741" s="10" t="str">
        <f t="shared" si="1091"/>
        <v/>
      </c>
      <c r="AU7741" s="20" t="str">
        <f t="shared" si="1092"/>
        <v/>
      </c>
      <c r="AV7741" s="42">
        <f t="shared" si="1093"/>
        <v>1</v>
      </c>
      <c r="AW7741" s="89">
        <f t="shared" si="1094"/>
        <v>0</v>
      </c>
      <c r="AX7741" s="168"/>
      <c r="AY7741" s="60"/>
      <c r="AZ7741" s="61"/>
      <c r="BB7741" s="61" t="str">
        <f>IF(Settings!I7737&lt;&gt;"",Settings!I7737,"")</f>
        <v/>
      </c>
    </row>
    <row r="7742" spans="2:54" x14ac:dyDescent="0.2">
      <c r="B7742" s="13"/>
      <c r="C7742" s="12"/>
      <c r="D7742" s="12"/>
      <c r="E7742" s="12"/>
      <c r="F7742" s="12"/>
      <c r="G7742" s="12"/>
      <c r="H7742" s="12"/>
      <c r="I7742" s="15"/>
      <c r="J7742" s="31"/>
      <c r="K7742" s="180"/>
      <c r="L7742" s="40"/>
      <c r="M7742" s="14"/>
      <c r="N7742" s="16"/>
      <c r="O7742" s="49"/>
      <c r="P7742" s="64"/>
      <c r="Q7742" s="18"/>
      <c r="R7742" s="181">
        <f t="shared" si="1086"/>
        <v>0</v>
      </c>
      <c r="S7742" s="181">
        <f t="shared" si="1087"/>
        <v>0</v>
      </c>
      <c r="T7742" s="181">
        <f t="shared" si="1088"/>
        <v>0</v>
      </c>
      <c r="AQ7742" s="1">
        <f>COUNT(L$11:L7742)</f>
        <v>37</v>
      </c>
      <c r="AR7742" s="43">
        <f t="shared" si="1089"/>
        <v>40933</v>
      </c>
      <c r="AS7742" s="44">
        <f t="shared" si="1090"/>
        <v>89.120000000000019</v>
      </c>
      <c r="AT7742" s="10" t="str">
        <f t="shared" si="1091"/>
        <v/>
      </c>
      <c r="AU7742" s="20" t="str">
        <f t="shared" si="1092"/>
        <v/>
      </c>
      <c r="AV7742" s="42">
        <f t="shared" si="1093"/>
        <v>1</v>
      </c>
      <c r="AW7742" s="89">
        <f t="shared" si="1094"/>
        <v>0</v>
      </c>
      <c r="AX7742" s="168"/>
      <c r="AY7742" s="60"/>
      <c r="AZ7742" s="61"/>
      <c r="BB7742" s="61" t="str">
        <f>IF(Settings!I7738&lt;&gt;"",Settings!I7738,"")</f>
        <v/>
      </c>
    </row>
    <row r="7743" spans="2:54" x14ac:dyDescent="0.2">
      <c r="B7743" s="13"/>
      <c r="C7743" s="12"/>
      <c r="D7743" s="12"/>
      <c r="E7743" s="12"/>
      <c r="F7743" s="12"/>
      <c r="G7743" s="12"/>
      <c r="H7743" s="12"/>
      <c r="I7743" s="15"/>
      <c r="J7743" s="31"/>
      <c r="K7743" s="180"/>
      <c r="L7743" s="40"/>
      <c r="M7743" s="14"/>
      <c r="N7743" s="16"/>
      <c r="O7743" s="49"/>
      <c r="P7743" s="64"/>
      <c r="Q7743" s="18"/>
      <c r="R7743" s="181">
        <f t="shared" si="1086"/>
        <v>0</v>
      </c>
      <c r="S7743" s="181">
        <f t="shared" si="1087"/>
        <v>0</v>
      </c>
      <c r="T7743" s="181">
        <f t="shared" si="1088"/>
        <v>0</v>
      </c>
      <c r="AQ7743" s="1">
        <f>COUNT(L$11:L7743)</f>
        <v>37</v>
      </c>
      <c r="AR7743" s="43">
        <f t="shared" si="1089"/>
        <v>40933</v>
      </c>
      <c r="AS7743" s="44">
        <f t="shared" si="1090"/>
        <v>89.120000000000019</v>
      </c>
      <c r="AT7743" s="10" t="str">
        <f t="shared" si="1091"/>
        <v/>
      </c>
      <c r="AU7743" s="20" t="str">
        <f t="shared" si="1092"/>
        <v/>
      </c>
      <c r="AV7743" s="42">
        <f t="shared" si="1093"/>
        <v>1</v>
      </c>
      <c r="AW7743" s="89">
        <f t="shared" si="1094"/>
        <v>0</v>
      </c>
      <c r="AX7743" s="168"/>
      <c r="AY7743" s="60"/>
      <c r="AZ7743" s="61"/>
      <c r="BB7743" s="61" t="str">
        <f>IF(Settings!I7739&lt;&gt;"",Settings!I7739,"")</f>
        <v/>
      </c>
    </row>
    <row r="7744" spans="2:54" x14ac:dyDescent="0.2">
      <c r="B7744" s="13"/>
      <c r="C7744" s="12"/>
      <c r="D7744" s="12"/>
      <c r="E7744" s="12"/>
      <c r="F7744" s="12"/>
      <c r="G7744" s="12"/>
      <c r="H7744" s="12"/>
      <c r="I7744" s="15"/>
      <c r="J7744" s="31"/>
      <c r="K7744" s="180"/>
      <c r="L7744" s="40"/>
      <c r="M7744" s="14"/>
      <c r="N7744" s="16"/>
      <c r="O7744" s="49"/>
      <c r="P7744" s="64"/>
      <c r="Q7744" s="18"/>
      <c r="R7744" s="181">
        <f t="shared" si="1086"/>
        <v>0</v>
      </c>
      <c r="S7744" s="181">
        <f t="shared" si="1087"/>
        <v>0</v>
      </c>
      <c r="T7744" s="181">
        <f t="shared" si="1088"/>
        <v>0</v>
      </c>
      <c r="AQ7744" s="1">
        <f>COUNT(L$11:L7744)</f>
        <v>37</v>
      </c>
      <c r="AR7744" s="43">
        <f t="shared" si="1089"/>
        <v>40933</v>
      </c>
      <c r="AS7744" s="44">
        <f t="shared" si="1090"/>
        <v>89.120000000000019</v>
      </c>
      <c r="AT7744" s="10" t="str">
        <f t="shared" si="1091"/>
        <v/>
      </c>
      <c r="AU7744" s="20" t="str">
        <f t="shared" si="1092"/>
        <v/>
      </c>
      <c r="AV7744" s="42">
        <f t="shared" si="1093"/>
        <v>1</v>
      </c>
      <c r="AW7744" s="89">
        <f t="shared" si="1094"/>
        <v>0</v>
      </c>
      <c r="AX7744" s="168"/>
      <c r="AY7744" s="60"/>
      <c r="AZ7744" s="61"/>
      <c r="BB7744" s="61" t="str">
        <f>IF(Settings!I7740&lt;&gt;"",Settings!I7740,"")</f>
        <v/>
      </c>
    </row>
    <row r="7745" spans="2:54" x14ac:dyDescent="0.2">
      <c r="B7745" s="13"/>
      <c r="C7745" s="12"/>
      <c r="D7745" s="12"/>
      <c r="E7745" s="12"/>
      <c r="F7745" s="12"/>
      <c r="G7745" s="12"/>
      <c r="H7745" s="12"/>
      <c r="I7745" s="15"/>
      <c r="J7745" s="31"/>
      <c r="K7745" s="180"/>
      <c r="L7745" s="40"/>
      <c r="M7745" s="14"/>
      <c r="N7745" s="16"/>
      <c r="O7745" s="49"/>
      <c r="P7745" s="64"/>
      <c r="Q7745" s="18"/>
      <c r="R7745" s="181">
        <f t="shared" si="1086"/>
        <v>0</v>
      </c>
      <c r="S7745" s="181">
        <f t="shared" si="1087"/>
        <v>0</v>
      </c>
      <c r="T7745" s="181">
        <f t="shared" si="1088"/>
        <v>0</v>
      </c>
      <c r="AQ7745" s="1">
        <f>COUNT(L$11:L7745)</f>
        <v>37</v>
      </c>
      <c r="AR7745" s="43">
        <f t="shared" si="1089"/>
        <v>40933</v>
      </c>
      <c r="AS7745" s="44">
        <f t="shared" si="1090"/>
        <v>89.120000000000019</v>
      </c>
      <c r="AT7745" s="10" t="str">
        <f t="shared" si="1091"/>
        <v/>
      </c>
      <c r="AU7745" s="20" t="str">
        <f t="shared" si="1092"/>
        <v/>
      </c>
      <c r="AV7745" s="42">
        <f t="shared" si="1093"/>
        <v>1</v>
      </c>
      <c r="AW7745" s="89">
        <f t="shared" si="1094"/>
        <v>0</v>
      </c>
      <c r="AX7745" s="168"/>
      <c r="AY7745" s="60"/>
      <c r="AZ7745" s="61"/>
      <c r="BB7745" s="61" t="str">
        <f>IF(Settings!I7741&lt;&gt;"",Settings!I7741,"")</f>
        <v/>
      </c>
    </row>
    <row r="7746" spans="2:54" x14ac:dyDescent="0.2">
      <c r="B7746" s="13"/>
      <c r="C7746" s="12"/>
      <c r="D7746" s="12"/>
      <c r="E7746" s="12"/>
      <c r="F7746" s="12"/>
      <c r="G7746" s="12"/>
      <c r="H7746" s="12"/>
      <c r="I7746" s="15"/>
      <c r="J7746" s="31"/>
      <c r="K7746" s="180"/>
      <c r="L7746" s="40"/>
      <c r="M7746" s="14"/>
      <c r="N7746" s="16"/>
      <c r="O7746" s="49"/>
      <c r="P7746" s="64"/>
      <c r="Q7746" s="18"/>
      <c r="R7746" s="181">
        <f t="shared" si="1086"/>
        <v>0</v>
      </c>
      <c r="S7746" s="181">
        <f t="shared" si="1087"/>
        <v>0</v>
      </c>
      <c r="T7746" s="181">
        <f t="shared" si="1088"/>
        <v>0</v>
      </c>
      <c r="AQ7746" s="1">
        <f>COUNT(L$11:L7746)</f>
        <v>37</v>
      </c>
      <c r="AR7746" s="43">
        <f t="shared" si="1089"/>
        <v>40933</v>
      </c>
      <c r="AS7746" s="44">
        <f t="shared" si="1090"/>
        <v>89.120000000000019</v>
      </c>
      <c r="AT7746" s="10" t="str">
        <f t="shared" si="1091"/>
        <v/>
      </c>
      <c r="AU7746" s="20" t="str">
        <f t="shared" si="1092"/>
        <v/>
      </c>
      <c r="AV7746" s="42">
        <f t="shared" si="1093"/>
        <v>1</v>
      </c>
      <c r="AW7746" s="89">
        <f t="shared" si="1094"/>
        <v>0</v>
      </c>
      <c r="AX7746" s="168"/>
      <c r="AY7746" s="60"/>
      <c r="AZ7746" s="61"/>
      <c r="BB7746" s="61" t="str">
        <f>IF(Settings!I7742&lt;&gt;"",Settings!I7742,"")</f>
        <v/>
      </c>
    </row>
    <row r="7747" spans="2:54" x14ac:dyDescent="0.2">
      <c r="B7747" s="13"/>
      <c r="C7747" s="12"/>
      <c r="D7747" s="12"/>
      <c r="E7747" s="12"/>
      <c r="F7747" s="12"/>
      <c r="G7747" s="12"/>
      <c r="H7747" s="12"/>
      <c r="I7747" s="15"/>
      <c r="J7747" s="31"/>
      <c r="K7747" s="180"/>
      <c r="L7747" s="40"/>
      <c r="M7747" s="14"/>
      <c r="N7747" s="16"/>
      <c r="O7747" s="49"/>
      <c r="P7747" s="64"/>
      <c r="Q7747" s="18"/>
      <c r="R7747" s="181">
        <f t="shared" si="1086"/>
        <v>0</v>
      </c>
      <c r="S7747" s="181">
        <f t="shared" si="1087"/>
        <v>0</v>
      </c>
      <c r="T7747" s="181">
        <f t="shared" si="1088"/>
        <v>0</v>
      </c>
      <c r="AQ7747" s="1">
        <f>COUNT(L$11:L7747)</f>
        <v>37</v>
      </c>
      <c r="AR7747" s="43">
        <f t="shared" si="1089"/>
        <v>40933</v>
      </c>
      <c r="AS7747" s="44">
        <f t="shared" si="1090"/>
        <v>89.120000000000019</v>
      </c>
      <c r="AT7747" s="10" t="str">
        <f t="shared" si="1091"/>
        <v/>
      </c>
      <c r="AU7747" s="20" t="str">
        <f t="shared" si="1092"/>
        <v/>
      </c>
      <c r="AV7747" s="42">
        <f t="shared" si="1093"/>
        <v>1</v>
      </c>
      <c r="AW7747" s="89">
        <f t="shared" si="1094"/>
        <v>0</v>
      </c>
      <c r="AX7747" s="168"/>
      <c r="AY7747" s="60"/>
      <c r="AZ7747" s="61"/>
      <c r="BB7747" s="61" t="str">
        <f>IF(Settings!I7743&lt;&gt;"",Settings!I7743,"")</f>
        <v/>
      </c>
    </row>
    <row r="7748" spans="2:54" x14ac:dyDescent="0.2">
      <c r="B7748" s="13"/>
      <c r="C7748" s="12"/>
      <c r="D7748" s="12"/>
      <c r="E7748" s="12"/>
      <c r="F7748" s="12"/>
      <c r="G7748" s="12"/>
      <c r="H7748" s="12"/>
      <c r="I7748" s="15"/>
      <c r="J7748" s="31"/>
      <c r="K7748" s="180"/>
      <c r="L7748" s="40"/>
      <c r="M7748" s="14"/>
      <c r="N7748" s="16"/>
      <c r="O7748" s="49"/>
      <c r="P7748" s="64"/>
      <c r="Q7748" s="18"/>
      <c r="R7748" s="181">
        <f t="shared" si="1086"/>
        <v>0</v>
      </c>
      <c r="S7748" s="181">
        <f t="shared" si="1087"/>
        <v>0</v>
      </c>
      <c r="T7748" s="181">
        <f t="shared" si="1088"/>
        <v>0</v>
      </c>
      <c r="AQ7748" s="1">
        <f>COUNT(L$11:L7748)</f>
        <v>37</v>
      </c>
      <c r="AR7748" s="43">
        <f t="shared" si="1089"/>
        <v>40933</v>
      </c>
      <c r="AS7748" s="44">
        <f t="shared" si="1090"/>
        <v>89.120000000000019</v>
      </c>
      <c r="AT7748" s="10" t="str">
        <f t="shared" si="1091"/>
        <v/>
      </c>
      <c r="AU7748" s="20" t="str">
        <f t="shared" si="1092"/>
        <v/>
      </c>
      <c r="AV7748" s="42">
        <f t="shared" si="1093"/>
        <v>1</v>
      </c>
      <c r="AW7748" s="89">
        <f t="shared" si="1094"/>
        <v>0</v>
      </c>
      <c r="AX7748" s="168"/>
      <c r="AY7748" s="60"/>
      <c r="AZ7748" s="61"/>
      <c r="BB7748" s="61" t="str">
        <f>IF(Settings!I7744&lt;&gt;"",Settings!I7744,"")</f>
        <v/>
      </c>
    </row>
    <row r="7749" spans="2:54" x14ac:dyDescent="0.2">
      <c r="B7749" s="13"/>
      <c r="C7749" s="12"/>
      <c r="D7749" s="12"/>
      <c r="E7749" s="12"/>
      <c r="F7749" s="12"/>
      <c r="G7749" s="12"/>
      <c r="H7749" s="12"/>
      <c r="I7749" s="15"/>
      <c r="J7749" s="31"/>
      <c r="K7749" s="180"/>
      <c r="L7749" s="40"/>
      <c r="M7749" s="14"/>
      <c r="N7749" s="16"/>
      <c r="O7749" s="49"/>
      <c r="P7749" s="64"/>
      <c r="Q7749" s="18"/>
      <c r="R7749" s="181">
        <f t="shared" si="1086"/>
        <v>0</v>
      </c>
      <c r="S7749" s="181">
        <f t="shared" si="1087"/>
        <v>0</v>
      </c>
      <c r="T7749" s="181">
        <f t="shared" si="1088"/>
        <v>0</v>
      </c>
      <c r="AQ7749" s="1">
        <f>COUNT(L$11:L7749)</f>
        <v>37</v>
      </c>
      <c r="AR7749" s="43">
        <f t="shared" si="1089"/>
        <v>40933</v>
      </c>
      <c r="AS7749" s="44">
        <f t="shared" si="1090"/>
        <v>89.120000000000019</v>
      </c>
      <c r="AT7749" s="10" t="str">
        <f t="shared" si="1091"/>
        <v/>
      </c>
      <c r="AU7749" s="20" t="str">
        <f t="shared" si="1092"/>
        <v/>
      </c>
      <c r="AV7749" s="42">
        <f t="shared" si="1093"/>
        <v>1</v>
      </c>
      <c r="AW7749" s="89">
        <f t="shared" si="1094"/>
        <v>0</v>
      </c>
      <c r="AX7749" s="168"/>
      <c r="AY7749" s="60"/>
      <c r="AZ7749" s="61"/>
      <c r="BB7749" s="61" t="str">
        <f>IF(Settings!I7745&lt;&gt;"",Settings!I7745,"")</f>
        <v/>
      </c>
    </row>
    <row r="7750" spans="2:54" x14ac:dyDescent="0.2">
      <c r="B7750" s="13"/>
      <c r="C7750" s="12"/>
      <c r="D7750" s="12"/>
      <c r="E7750" s="12"/>
      <c r="F7750" s="12"/>
      <c r="G7750" s="12"/>
      <c r="H7750" s="12"/>
      <c r="I7750" s="15"/>
      <c r="J7750" s="31"/>
      <c r="K7750" s="180"/>
      <c r="L7750" s="40"/>
      <c r="M7750" s="14"/>
      <c r="N7750" s="16"/>
      <c r="O7750" s="49"/>
      <c r="P7750" s="64"/>
      <c r="Q7750" s="18"/>
      <c r="R7750" s="181">
        <f t="shared" si="1086"/>
        <v>0</v>
      </c>
      <c r="S7750" s="181">
        <f t="shared" si="1087"/>
        <v>0</v>
      </c>
      <c r="T7750" s="181">
        <f t="shared" si="1088"/>
        <v>0</v>
      </c>
      <c r="AQ7750" s="1">
        <f>COUNT(L$11:L7750)</f>
        <v>37</v>
      </c>
      <c r="AR7750" s="43">
        <f t="shared" si="1089"/>
        <v>40933</v>
      </c>
      <c r="AS7750" s="44">
        <f t="shared" si="1090"/>
        <v>89.120000000000019</v>
      </c>
      <c r="AT7750" s="10" t="str">
        <f t="shared" si="1091"/>
        <v/>
      </c>
      <c r="AU7750" s="20" t="str">
        <f t="shared" si="1092"/>
        <v/>
      </c>
      <c r="AV7750" s="42">
        <f t="shared" si="1093"/>
        <v>1</v>
      </c>
      <c r="AW7750" s="89">
        <f t="shared" si="1094"/>
        <v>0</v>
      </c>
      <c r="AX7750" s="168"/>
      <c r="AY7750" s="60"/>
      <c r="AZ7750" s="61"/>
      <c r="BB7750" s="61" t="str">
        <f>IF(Settings!I7746&lt;&gt;"",Settings!I7746,"")</f>
        <v/>
      </c>
    </row>
    <row r="7751" spans="2:54" x14ac:dyDescent="0.2">
      <c r="B7751" s="13"/>
      <c r="C7751" s="12"/>
      <c r="D7751" s="12"/>
      <c r="E7751" s="12"/>
      <c r="F7751" s="12"/>
      <c r="G7751" s="12"/>
      <c r="H7751" s="12"/>
      <c r="I7751" s="15"/>
      <c r="J7751" s="31"/>
      <c r="K7751" s="180"/>
      <c r="L7751" s="40"/>
      <c r="M7751" s="14"/>
      <c r="N7751" s="16"/>
      <c r="O7751" s="49"/>
      <c r="P7751" s="64"/>
      <c r="Q7751" s="18"/>
      <c r="R7751" s="181">
        <f t="shared" si="1086"/>
        <v>0</v>
      </c>
      <c r="S7751" s="181">
        <f t="shared" si="1087"/>
        <v>0</v>
      </c>
      <c r="T7751" s="181">
        <f t="shared" si="1088"/>
        <v>0</v>
      </c>
      <c r="AQ7751" s="1">
        <f>COUNT(L$11:L7751)</f>
        <v>37</v>
      </c>
      <c r="AR7751" s="43">
        <f t="shared" si="1089"/>
        <v>40933</v>
      </c>
      <c r="AS7751" s="44">
        <f t="shared" si="1090"/>
        <v>89.120000000000019</v>
      </c>
      <c r="AT7751" s="10" t="str">
        <f t="shared" si="1091"/>
        <v/>
      </c>
      <c r="AU7751" s="20" t="str">
        <f t="shared" si="1092"/>
        <v/>
      </c>
      <c r="AV7751" s="42">
        <f t="shared" si="1093"/>
        <v>1</v>
      </c>
      <c r="AW7751" s="89">
        <f t="shared" si="1094"/>
        <v>0</v>
      </c>
      <c r="AX7751" s="168"/>
      <c r="AY7751" s="60"/>
      <c r="AZ7751" s="61"/>
      <c r="BB7751" s="61" t="str">
        <f>IF(Settings!I7747&lt;&gt;"",Settings!I7747,"")</f>
        <v/>
      </c>
    </row>
    <row r="7752" spans="2:54" x14ac:dyDescent="0.2">
      <c r="B7752" s="13"/>
      <c r="C7752" s="12"/>
      <c r="D7752" s="12"/>
      <c r="E7752" s="12"/>
      <c r="F7752" s="12"/>
      <c r="G7752" s="12"/>
      <c r="H7752" s="12"/>
      <c r="I7752" s="15"/>
      <c r="J7752" s="31"/>
      <c r="K7752" s="180"/>
      <c r="L7752" s="40"/>
      <c r="M7752" s="14"/>
      <c r="N7752" s="16"/>
      <c r="O7752" s="49"/>
      <c r="P7752" s="64"/>
      <c r="Q7752" s="18"/>
      <c r="R7752" s="181">
        <f t="shared" si="1086"/>
        <v>0</v>
      </c>
      <c r="S7752" s="181">
        <f t="shared" si="1087"/>
        <v>0</v>
      </c>
      <c r="T7752" s="181">
        <f t="shared" si="1088"/>
        <v>0</v>
      </c>
      <c r="AQ7752" s="1">
        <f>COUNT(L$11:L7752)</f>
        <v>37</v>
      </c>
      <c r="AR7752" s="43">
        <f t="shared" si="1089"/>
        <v>40933</v>
      </c>
      <c r="AS7752" s="44">
        <f t="shared" si="1090"/>
        <v>89.120000000000019</v>
      </c>
      <c r="AT7752" s="10" t="str">
        <f t="shared" si="1091"/>
        <v/>
      </c>
      <c r="AU7752" s="20" t="str">
        <f t="shared" si="1092"/>
        <v/>
      </c>
      <c r="AV7752" s="42">
        <f t="shared" si="1093"/>
        <v>1</v>
      </c>
      <c r="AW7752" s="89">
        <f t="shared" si="1094"/>
        <v>0</v>
      </c>
      <c r="AX7752" s="168"/>
      <c r="AY7752" s="60"/>
      <c r="AZ7752" s="61"/>
      <c r="BB7752" s="61" t="str">
        <f>IF(Settings!I7748&lt;&gt;"",Settings!I7748,"")</f>
        <v/>
      </c>
    </row>
    <row r="7753" spans="2:54" x14ac:dyDescent="0.2">
      <c r="B7753" s="13"/>
      <c r="C7753" s="12"/>
      <c r="D7753" s="12"/>
      <c r="E7753" s="12"/>
      <c r="F7753" s="12"/>
      <c r="G7753" s="12"/>
      <c r="H7753" s="12"/>
      <c r="I7753" s="15"/>
      <c r="J7753" s="31"/>
      <c r="K7753" s="180"/>
      <c r="L7753" s="40"/>
      <c r="M7753" s="14"/>
      <c r="N7753" s="16"/>
      <c r="O7753" s="49"/>
      <c r="P7753" s="64"/>
      <c r="Q7753" s="18"/>
      <c r="R7753" s="181">
        <f t="shared" si="1086"/>
        <v>0</v>
      </c>
      <c r="S7753" s="181">
        <f t="shared" si="1087"/>
        <v>0</v>
      </c>
      <c r="T7753" s="181">
        <f t="shared" si="1088"/>
        <v>0</v>
      </c>
      <c r="AQ7753" s="1">
        <f>COUNT(L$11:L7753)</f>
        <v>37</v>
      </c>
      <c r="AR7753" s="43">
        <f t="shared" si="1089"/>
        <v>40933</v>
      </c>
      <c r="AS7753" s="44">
        <f t="shared" si="1090"/>
        <v>89.120000000000019</v>
      </c>
      <c r="AT7753" s="10" t="str">
        <f t="shared" si="1091"/>
        <v/>
      </c>
      <c r="AU7753" s="20" t="str">
        <f t="shared" si="1092"/>
        <v/>
      </c>
      <c r="AV7753" s="42">
        <f t="shared" si="1093"/>
        <v>1</v>
      </c>
      <c r="AW7753" s="89">
        <f t="shared" si="1094"/>
        <v>0</v>
      </c>
      <c r="AX7753" s="168"/>
      <c r="AY7753" s="60"/>
      <c r="AZ7753" s="61"/>
      <c r="BB7753" s="61" t="str">
        <f>IF(Settings!I7749&lt;&gt;"",Settings!I7749,"")</f>
        <v/>
      </c>
    </row>
    <row r="7754" spans="2:54" x14ac:dyDescent="0.2">
      <c r="B7754" s="13"/>
      <c r="C7754" s="12"/>
      <c r="D7754" s="12"/>
      <c r="E7754" s="12"/>
      <c r="F7754" s="12"/>
      <c r="G7754" s="12"/>
      <c r="H7754" s="12"/>
      <c r="I7754" s="15"/>
      <c r="J7754" s="31"/>
      <c r="K7754" s="180"/>
      <c r="L7754" s="40"/>
      <c r="M7754" s="14"/>
      <c r="N7754" s="16"/>
      <c r="O7754" s="49"/>
      <c r="P7754" s="64"/>
      <c r="Q7754" s="18"/>
      <c r="R7754" s="181">
        <f t="shared" si="1086"/>
        <v>0</v>
      </c>
      <c r="S7754" s="181">
        <f t="shared" si="1087"/>
        <v>0</v>
      </c>
      <c r="T7754" s="181">
        <f t="shared" si="1088"/>
        <v>0</v>
      </c>
      <c r="AQ7754" s="1">
        <f>COUNT(L$11:L7754)</f>
        <v>37</v>
      </c>
      <c r="AR7754" s="43">
        <f t="shared" si="1089"/>
        <v>40933</v>
      </c>
      <c r="AS7754" s="44">
        <f t="shared" si="1090"/>
        <v>89.120000000000019</v>
      </c>
      <c r="AT7754" s="10" t="str">
        <f t="shared" si="1091"/>
        <v/>
      </c>
      <c r="AU7754" s="20" t="str">
        <f t="shared" si="1092"/>
        <v/>
      </c>
      <c r="AV7754" s="42">
        <f t="shared" si="1093"/>
        <v>1</v>
      </c>
      <c r="AW7754" s="89">
        <f t="shared" si="1094"/>
        <v>0</v>
      </c>
      <c r="AX7754" s="168"/>
      <c r="AY7754" s="60"/>
      <c r="AZ7754" s="61"/>
      <c r="BB7754" s="61" t="str">
        <f>IF(Settings!I7750&lt;&gt;"",Settings!I7750,"")</f>
        <v/>
      </c>
    </row>
    <row r="7755" spans="2:54" x14ac:dyDescent="0.2">
      <c r="B7755" s="13"/>
      <c r="C7755" s="12"/>
      <c r="D7755" s="12"/>
      <c r="E7755" s="12"/>
      <c r="F7755" s="12"/>
      <c r="G7755" s="12"/>
      <c r="H7755" s="12"/>
      <c r="I7755" s="15"/>
      <c r="J7755" s="31"/>
      <c r="K7755" s="180"/>
      <c r="L7755" s="40"/>
      <c r="M7755" s="14"/>
      <c r="N7755" s="16"/>
      <c r="O7755" s="49"/>
      <c r="P7755" s="64"/>
      <c r="Q7755" s="18"/>
      <c r="R7755" s="181">
        <f t="shared" si="1086"/>
        <v>0</v>
      </c>
      <c r="S7755" s="181">
        <f t="shared" si="1087"/>
        <v>0</v>
      </c>
      <c r="T7755" s="181">
        <f t="shared" si="1088"/>
        <v>0</v>
      </c>
      <c r="AQ7755" s="1">
        <f>COUNT(L$11:L7755)</f>
        <v>37</v>
      </c>
      <c r="AR7755" s="43">
        <f t="shared" si="1089"/>
        <v>40933</v>
      </c>
      <c r="AS7755" s="44">
        <f t="shared" si="1090"/>
        <v>89.120000000000019</v>
      </c>
      <c r="AT7755" s="10" t="str">
        <f t="shared" si="1091"/>
        <v/>
      </c>
      <c r="AU7755" s="20" t="str">
        <f t="shared" si="1092"/>
        <v/>
      </c>
      <c r="AV7755" s="42">
        <f t="shared" si="1093"/>
        <v>1</v>
      </c>
      <c r="AW7755" s="89">
        <f t="shared" si="1094"/>
        <v>0</v>
      </c>
      <c r="AX7755" s="168"/>
      <c r="AY7755" s="60"/>
      <c r="AZ7755" s="61"/>
      <c r="BB7755" s="61" t="str">
        <f>IF(Settings!I7751&lt;&gt;"",Settings!I7751,"")</f>
        <v/>
      </c>
    </row>
    <row r="7756" spans="2:54" x14ac:dyDescent="0.2">
      <c r="B7756" s="13"/>
      <c r="C7756" s="12"/>
      <c r="D7756" s="12"/>
      <c r="E7756" s="12"/>
      <c r="F7756" s="12"/>
      <c r="G7756" s="12"/>
      <c r="H7756" s="12"/>
      <c r="I7756" s="15"/>
      <c r="J7756" s="31"/>
      <c r="K7756" s="180"/>
      <c r="L7756" s="40"/>
      <c r="M7756" s="14"/>
      <c r="N7756" s="16"/>
      <c r="O7756" s="49"/>
      <c r="P7756" s="64"/>
      <c r="Q7756" s="18"/>
      <c r="R7756" s="181">
        <f t="shared" ref="R7756:R7819" si="1095">ROUND(IF(M7756&lt;&gt;"Y",IF(P7756&lt;&gt;"Y",K7756,K7756*(AV7756-1)),0),ROUNDING)</f>
        <v>0</v>
      </c>
      <c r="S7756" s="181">
        <f t="shared" ref="S7756:S7819" si="1096">ROUND(IF(O7756&gt;0,IF(M7756="Y",AW7756*(1-O7756),IF(AW7756&gt;R7756,R7756 + (AW7756 - R7756)*(1-O7756),AW7756)),AW7756),ROUNDING)</f>
        <v>0</v>
      </c>
      <c r="T7756" s="181">
        <f t="shared" ref="T7756:T7819" si="1097">ROUND(IF(N7756="P",0,IF(OR(M7756="N",M7756=""),S7756-R7756,S7756)),ROUNDING)</f>
        <v>0</v>
      </c>
      <c r="AQ7756" s="1">
        <f>COUNT(L$11:L7756)</f>
        <v>37</v>
      </c>
      <c r="AR7756" s="43">
        <f t="shared" si="1089"/>
        <v>40933</v>
      </c>
      <c r="AS7756" s="44">
        <f t="shared" si="1090"/>
        <v>89.120000000000019</v>
      </c>
      <c r="AT7756" s="10" t="str">
        <f t="shared" si="1091"/>
        <v/>
      </c>
      <c r="AU7756" s="20" t="str">
        <f t="shared" si="1092"/>
        <v/>
      </c>
      <c r="AV7756" s="42">
        <f t="shared" si="1093"/>
        <v>1</v>
      </c>
      <c r="AW7756" s="89">
        <f t="shared" si="1094"/>
        <v>0</v>
      </c>
      <c r="AX7756" s="168"/>
      <c r="AY7756" s="60"/>
      <c r="AZ7756" s="61"/>
      <c r="BB7756" s="61" t="str">
        <f>IF(Settings!I7752&lt;&gt;"",Settings!I7752,"")</f>
        <v/>
      </c>
    </row>
    <row r="7757" spans="2:54" x14ac:dyDescent="0.2">
      <c r="B7757" s="13"/>
      <c r="C7757" s="12"/>
      <c r="D7757" s="12"/>
      <c r="E7757" s="12"/>
      <c r="F7757" s="12"/>
      <c r="G7757" s="12"/>
      <c r="H7757" s="12"/>
      <c r="I7757" s="15"/>
      <c r="J7757" s="31"/>
      <c r="K7757" s="180"/>
      <c r="L7757" s="40"/>
      <c r="M7757" s="14"/>
      <c r="N7757" s="16"/>
      <c r="O7757" s="49"/>
      <c r="P7757" s="64"/>
      <c r="Q7757" s="18"/>
      <c r="R7757" s="181">
        <f t="shared" si="1095"/>
        <v>0</v>
      </c>
      <c r="S7757" s="181">
        <f t="shared" si="1096"/>
        <v>0</v>
      </c>
      <c r="T7757" s="181">
        <f t="shared" si="1097"/>
        <v>0</v>
      </c>
      <c r="AQ7757" s="1">
        <f>COUNT(L$11:L7757)</f>
        <v>37</v>
      </c>
      <c r="AR7757" s="43">
        <f t="shared" ref="AR7757:AR7820" si="1098">IF(B7757&gt;2,B7757,AR7756)</f>
        <v>40933</v>
      </c>
      <c r="AS7757" s="44">
        <f t="shared" ref="AS7757:AS7820" si="1099">AS7756+T7757</f>
        <v>89.120000000000019</v>
      </c>
      <c r="AT7757" s="10" t="str">
        <f t="shared" ref="AT7757:AT7820" si="1100">IF(N7757="P",IF(P7757&lt;&gt;"Y",IF(M7757&lt;&gt;"Y",K7757*AV7757,K7757*AV7757-K7757),IF(M7757&lt;&gt;"Y",K7757 + K7757*(AV7757-1),K7757)),"")</f>
        <v/>
      </c>
      <c r="AU7757" s="20" t="str">
        <f t="shared" ref="AU7757:AU7820" si="1101">IF(M7757="Y",IF(P7757="Y",K7757*(AV7757-1),K7757),"")</f>
        <v/>
      </c>
      <c r="AV7757" s="42">
        <f t="shared" ref="AV7757:AV7820" si="1102">IF(L7757&lt;&gt;"",IF(ODDS_TYPE=1,L7757,IF(ODDS_TYPE=2,IF(L7757&gt;0,1+L7757/100,IF(L7757&lt;0,1-100/L7757,1)),IF(ODDS_TYPE=3,1+L7757,IF(ODDS_TYPE=4,1+L7757,IF(ODDS_TYPE=5,IF(L7757&gt;0,1+L7757,1-1/L7757),IF(ODDS_TYPE=6,IF(L7757&gt;=0,L7757+1,1-1/L7757),1)))))),1)</f>
        <v>1</v>
      </c>
      <c r="AW7757" s="89">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68"/>
      <c r="AY7757" s="60"/>
      <c r="AZ7757" s="61"/>
      <c r="BB7757" s="61" t="str">
        <f>IF(Settings!I7753&lt;&gt;"",Settings!I7753,"")</f>
        <v/>
      </c>
    </row>
    <row r="7758" spans="2:54" x14ac:dyDescent="0.2">
      <c r="B7758" s="13"/>
      <c r="C7758" s="12"/>
      <c r="D7758" s="12"/>
      <c r="E7758" s="12"/>
      <c r="F7758" s="12"/>
      <c r="G7758" s="12"/>
      <c r="H7758" s="12"/>
      <c r="I7758" s="15"/>
      <c r="J7758" s="31"/>
      <c r="K7758" s="180"/>
      <c r="L7758" s="40"/>
      <c r="M7758" s="14"/>
      <c r="N7758" s="16"/>
      <c r="O7758" s="49"/>
      <c r="P7758" s="64"/>
      <c r="Q7758" s="18"/>
      <c r="R7758" s="181">
        <f t="shared" si="1095"/>
        <v>0</v>
      </c>
      <c r="S7758" s="181">
        <f t="shared" si="1096"/>
        <v>0</v>
      </c>
      <c r="T7758" s="181">
        <f t="shared" si="1097"/>
        <v>0</v>
      </c>
      <c r="AQ7758" s="1">
        <f>COUNT(L$11:L7758)</f>
        <v>37</v>
      </c>
      <c r="AR7758" s="43">
        <f t="shared" si="1098"/>
        <v>40933</v>
      </c>
      <c r="AS7758" s="44">
        <f t="shared" si="1099"/>
        <v>89.120000000000019</v>
      </c>
      <c r="AT7758" s="10" t="str">
        <f t="shared" si="1100"/>
        <v/>
      </c>
      <c r="AU7758" s="20" t="str">
        <f t="shared" si="1101"/>
        <v/>
      </c>
      <c r="AV7758" s="42">
        <f t="shared" si="1102"/>
        <v>1</v>
      </c>
      <c r="AW7758" s="89">
        <f t="shared" si="1103"/>
        <v>0</v>
      </c>
      <c r="AX7758" s="168"/>
      <c r="AY7758" s="60"/>
      <c r="AZ7758" s="61"/>
      <c r="BB7758" s="61" t="str">
        <f>IF(Settings!I7754&lt;&gt;"",Settings!I7754,"")</f>
        <v/>
      </c>
    </row>
    <row r="7759" spans="2:54" x14ac:dyDescent="0.2">
      <c r="B7759" s="13"/>
      <c r="C7759" s="12"/>
      <c r="D7759" s="12"/>
      <c r="E7759" s="12"/>
      <c r="F7759" s="12"/>
      <c r="G7759" s="12"/>
      <c r="H7759" s="12"/>
      <c r="I7759" s="15"/>
      <c r="J7759" s="31"/>
      <c r="K7759" s="180"/>
      <c r="L7759" s="40"/>
      <c r="M7759" s="14"/>
      <c r="N7759" s="16"/>
      <c r="O7759" s="49"/>
      <c r="P7759" s="64"/>
      <c r="Q7759" s="18"/>
      <c r="R7759" s="181">
        <f t="shared" si="1095"/>
        <v>0</v>
      </c>
      <c r="S7759" s="181">
        <f t="shared" si="1096"/>
        <v>0</v>
      </c>
      <c r="T7759" s="181">
        <f t="shared" si="1097"/>
        <v>0</v>
      </c>
      <c r="AQ7759" s="1">
        <f>COUNT(L$11:L7759)</f>
        <v>37</v>
      </c>
      <c r="AR7759" s="43">
        <f t="shared" si="1098"/>
        <v>40933</v>
      </c>
      <c r="AS7759" s="44">
        <f t="shared" si="1099"/>
        <v>89.120000000000019</v>
      </c>
      <c r="AT7759" s="10" t="str">
        <f t="shared" si="1100"/>
        <v/>
      </c>
      <c r="AU7759" s="20" t="str">
        <f t="shared" si="1101"/>
        <v/>
      </c>
      <c r="AV7759" s="42">
        <f t="shared" si="1102"/>
        <v>1</v>
      </c>
      <c r="AW7759" s="89">
        <f t="shared" si="1103"/>
        <v>0</v>
      </c>
      <c r="AX7759" s="168"/>
      <c r="AY7759" s="60"/>
      <c r="AZ7759" s="61"/>
      <c r="BB7759" s="61" t="str">
        <f>IF(Settings!I7755&lt;&gt;"",Settings!I7755,"")</f>
        <v/>
      </c>
    </row>
    <row r="7760" spans="2:54" x14ac:dyDescent="0.2">
      <c r="B7760" s="13"/>
      <c r="C7760" s="12"/>
      <c r="D7760" s="12"/>
      <c r="E7760" s="12"/>
      <c r="F7760" s="12"/>
      <c r="G7760" s="12"/>
      <c r="H7760" s="12"/>
      <c r="I7760" s="15"/>
      <c r="J7760" s="31"/>
      <c r="K7760" s="180"/>
      <c r="L7760" s="40"/>
      <c r="M7760" s="14"/>
      <c r="N7760" s="16"/>
      <c r="O7760" s="49"/>
      <c r="P7760" s="64"/>
      <c r="Q7760" s="18"/>
      <c r="R7760" s="181">
        <f t="shared" si="1095"/>
        <v>0</v>
      </c>
      <c r="S7760" s="181">
        <f t="shared" si="1096"/>
        <v>0</v>
      </c>
      <c r="T7760" s="181">
        <f t="shared" si="1097"/>
        <v>0</v>
      </c>
      <c r="AQ7760" s="1">
        <f>COUNT(L$11:L7760)</f>
        <v>37</v>
      </c>
      <c r="AR7760" s="43">
        <f t="shared" si="1098"/>
        <v>40933</v>
      </c>
      <c r="AS7760" s="44">
        <f t="shared" si="1099"/>
        <v>89.120000000000019</v>
      </c>
      <c r="AT7760" s="10" t="str">
        <f t="shared" si="1100"/>
        <v/>
      </c>
      <c r="AU7760" s="20" t="str">
        <f t="shared" si="1101"/>
        <v/>
      </c>
      <c r="AV7760" s="42">
        <f t="shared" si="1102"/>
        <v>1</v>
      </c>
      <c r="AW7760" s="89">
        <f t="shared" si="1103"/>
        <v>0</v>
      </c>
      <c r="AX7760" s="168"/>
      <c r="AY7760" s="60"/>
      <c r="AZ7760" s="61"/>
      <c r="BB7760" s="61" t="str">
        <f>IF(Settings!I7756&lt;&gt;"",Settings!I7756,"")</f>
        <v/>
      </c>
    </row>
    <row r="7761" spans="2:54" x14ac:dyDescent="0.2">
      <c r="B7761" s="13"/>
      <c r="C7761" s="12"/>
      <c r="D7761" s="12"/>
      <c r="E7761" s="12"/>
      <c r="F7761" s="12"/>
      <c r="G7761" s="12"/>
      <c r="H7761" s="12"/>
      <c r="I7761" s="15"/>
      <c r="J7761" s="31"/>
      <c r="K7761" s="180"/>
      <c r="L7761" s="40"/>
      <c r="M7761" s="14"/>
      <c r="N7761" s="16"/>
      <c r="O7761" s="49"/>
      <c r="P7761" s="64"/>
      <c r="Q7761" s="18"/>
      <c r="R7761" s="181">
        <f t="shared" si="1095"/>
        <v>0</v>
      </c>
      <c r="S7761" s="181">
        <f t="shared" si="1096"/>
        <v>0</v>
      </c>
      <c r="T7761" s="181">
        <f t="shared" si="1097"/>
        <v>0</v>
      </c>
      <c r="AQ7761" s="1">
        <f>COUNT(L$11:L7761)</f>
        <v>37</v>
      </c>
      <c r="AR7761" s="43">
        <f t="shared" si="1098"/>
        <v>40933</v>
      </c>
      <c r="AS7761" s="44">
        <f t="shared" si="1099"/>
        <v>89.120000000000019</v>
      </c>
      <c r="AT7761" s="10" t="str">
        <f t="shared" si="1100"/>
        <v/>
      </c>
      <c r="AU7761" s="20" t="str">
        <f t="shared" si="1101"/>
        <v/>
      </c>
      <c r="AV7761" s="42">
        <f t="shared" si="1102"/>
        <v>1</v>
      </c>
      <c r="AW7761" s="89">
        <f t="shared" si="1103"/>
        <v>0</v>
      </c>
      <c r="AX7761" s="168"/>
      <c r="AY7761" s="60"/>
      <c r="AZ7761" s="61"/>
      <c r="BB7761" s="61" t="str">
        <f>IF(Settings!I7757&lt;&gt;"",Settings!I7757,"")</f>
        <v/>
      </c>
    </row>
    <row r="7762" spans="2:54" x14ac:dyDescent="0.2">
      <c r="B7762" s="13"/>
      <c r="C7762" s="12"/>
      <c r="D7762" s="12"/>
      <c r="E7762" s="12"/>
      <c r="F7762" s="12"/>
      <c r="G7762" s="12"/>
      <c r="H7762" s="12"/>
      <c r="I7762" s="15"/>
      <c r="J7762" s="31"/>
      <c r="K7762" s="180"/>
      <c r="L7762" s="40"/>
      <c r="M7762" s="14"/>
      <c r="N7762" s="16"/>
      <c r="O7762" s="49"/>
      <c r="P7762" s="64"/>
      <c r="Q7762" s="18"/>
      <c r="R7762" s="181">
        <f t="shared" si="1095"/>
        <v>0</v>
      </c>
      <c r="S7762" s="181">
        <f t="shared" si="1096"/>
        <v>0</v>
      </c>
      <c r="T7762" s="181">
        <f t="shared" si="1097"/>
        <v>0</v>
      </c>
      <c r="AQ7762" s="1">
        <f>COUNT(L$11:L7762)</f>
        <v>37</v>
      </c>
      <c r="AR7762" s="43">
        <f t="shared" si="1098"/>
        <v>40933</v>
      </c>
      <c r="AS7762" s="44">
        <f t="shared" si="1099"/>
        <v>89.120000000000019</v>
      </c>
      <c r="AT7762" s="10" t="str">
        <f t="shared" si="1100"/>
        <v/>
      </c>
      <c r="AU7762" s="20" t="str">
        <f t="shared" si="1101"/>
        <v/>
      </c>
      <c r="AV7762" s="42">
        <f t="shared" si="1102"/>
        <v>1</v>
      </c>
      <c r="AW7762" s="89">
        <f t="shared" si="1103"/>
        <v>0</v>
      </c>
      <c r="AX7762" s="168"/>
      <c r="AY7762" s="60"/>
      <c r="AZ7762" s="61"/>
      <c r="BB7762" s="61" t="str">
        <f>IF(Settings!I7758&lt;&gt;"",Settings!I7758,"")</f>
        <v/>
      </c>
    </row>
    <row r="7763" spans="2:54" x14ac:dyDescent="0.2">
      <c r="B7763" s="13"/>
      <c r="C7763" s="12"/>
      <c r="D7763" s="12"/>
      <c r="E7763" s="12"/>
      <c r="F7763" s="12"/>
      <c r="G7763" s="12"/>
      <c r="H7763" s="12"/>
      <c r="I7763" s="15"/>
      <c r="J7763" s="31"/>
      <c r="K7763" s="180"/>
      <c r="L7763" s="40"/>
      <c r="M7763" s="14"/>
      <c r="N7763" s="16"/>
      <c r="O7763" s="49"/>
      <c r="P7763" s="64"/>
      <c r="Q7763" s="18"/>
      <c r="R7763" s="181">
        <f t="shared" si="1095"/>
        <v>0</v>
      </c>
      <c r="S7763" s="181">
        <f t="shared" si="1096"/>
        <v>0</v>
      </c>
      <c r="T7763" s="181">
        <f t="shared" si="1097"/>
        <v>0</v>
      </c>
      <c r="AQ7763" s="1">
        <f>COUNT(L$11:L7763)</f>
        <v>37</v>
      </c>
      <c r="AR7763" s="43">
        <f t="shared" si="1098"/>
        <v>40933</v>
      </c>
      <c r="AS7763" s="44">
        <f t="shared" si="1099"/>
        <v>89.120000000000019</v>
      </c>
      <c r="AT7763" s="10" t="str">
        <f t="shared" si="1100"/>
        <v/>
      </c>
      <c r="AU7763" s="20" t="str">
        <f t="shared" si="1101"/>
        <v/>
      </c>
      <c r="AV7763" s="42">
        <f t="shared" si="1102"/>
        <v>1</v>
      </c>
      <c r="AW7763" s="89">
        <f t="shared" si="1103"/>
        <v>0</v>
      </c>
      <c r="AX7763" s="168"/>
      <c r="AY7763" s="60"/>
      <c r="AZ7763" s="61"/>
      <c r="BB7763" s="61" t="str">
        <f>IF(Settings!I7759&lt;&gt;"",Settings!I7759,"")</f>
        <v/>
      </c>
    </row>
    <row r="7764" spans="2:54" x14ac:dyDescent="0.2">
      <c r="B7764" s="13"/>
      <c r="C7764" s="12"/>
      <c r="D7764" s="12"/>
      <c r="E7764" s="12"/>
      <c r="F7764" s="12"/>
      <c r="G7764" s="12"/>
      <c r="H7764" s="12"/>
      <c r="I7764" s="15"/>
      <c r="J7764" s="31"/>
      <c r="K7764" s="180"/>
      <c r="L7764" s="40"/>
      <c r="M7764" s="14"/>
      <c r="N7764" s="16"/>
      <c r="O7764" s="49"/>
      <c r="P7764" s="64"/>
      <c r="Q7764" s="18"/>
      <c r="R7764" s="181">
        <f t="shared" si="1095"/>
        <v>0</v>
      </c>
      <c r="S7764" s="181">
        <f t="shared" si="1096"/>
        <v>0</v>
      </c>
      <c r="T7764" s="181">
        <f t="shared" si="1097"/>
        <v>0</v>
      </c>
      <c r="AQ7764" s="1">
        <f>COUNT(L$11:L7764)</f>
        <v>37</v>
      </c>
      <c r="AR7764" s="43">
        <f t="shared" si="1098"/>
        <v>40933</v>
      </c>
      <c r="AS7764" s="44">
        <f t="shared" si="1099"/>
        <v>89.120000000000019</v>
      </c>
      <c r="AT7764" s="10" t="str">
        <f t="shared" si="1100"/>
        <v/>
      </c>
      <c r="AU7764" s="20" t="str">
        <f t="shared" si="1101"/>
        <v/>
      </c>
      <c r="AV7764" s="42">
        <f t="shared" si="1102"/>
        <v>1</v>
      </c>
      <c r="AW7764" s="89">
        <f t="shared" si="1103"/>
        <v>0</v>
      </c>
      <c r="AX7764" s="168"/>
      <c r="AY7764" s="60"/>
      <c r="AZ7764" s="61"/>
      <c r="BB7764" s="61" t="str">
        <f>IF(Settings!I7760&lt;&gt;"",Settings!I7760,"")</f>
        <v/>
      </c>
    </row>
    <row r="7765" spans="2:54" x14ac:dyDescent="0.2">
      <c r="B7765" s="13"/>
      <c r="C7765" s="12"/>
      <c r="D7765" s="12"/>
      <c r="E7765" s="12"/>
      <c r="F7765" s="12"/>
      <c r="G7765" s="12"/>
      <c r="H7765" s="12"/>
      <c r="I7765" s="15"/>
      <c r="J7765" s="31"/>
      <c r="K7765" s="180"/>
      <c r="L7765" s="40"/>
      <c r="M7765" s="14"/>
      <c r="N7765" s="16"/>
      <c r="O7765" s="49"/>
      <c r="P7765" s="64"/>
      <c r="Q7765" s="18"/>
      <c r="R7765" s="181">
        <f t="shared" si="1095"/>
        <v>0</v>
      </c>
      <c r="S7765" s="181">
        <f t="shared" si="1096"/>
        <v>0</v>
      </c>
      <c r="T7765" s="181">
        <f t="shared" si="1097"/>
        <v>0</v>
      </c>
      <c r="AQ7765" s="1">
        <f>COUNT(L$11:L7765)</f>
        <v>37</v>
      </c>
      <c r="AR7765" s="43">
        <f t="shared" si="1098"/>
        <v>40933</v>
      </c>
      <c r="AS7765" s="44">
        <f t="shared" si="1099"/>
        <v>89.120000000000019</v>
      </c>
      <c r="AT7765" s="10" t="str">
        <f t="shared" si="1100"/>
        <v/>
      </c>
      <c r="AU7765" s="20" t="str">
        <f t="shared" si="1101"/>
        <v/>
      </c>
      <c r="AV7765" s="42">
        <f t="shared" si="1102"/>
        <v>1</v>
      </c>
      <c r="AW7765" s="89">
        <f t="shared" si="1103"/>
        <v>0</v>
      </c>
      <c r="AX7765" s="168"/>
      <c r="AY7765" s="60"/>
      <c r="AZ7765" s="61"/>
      <c r="BB7765" s="61" t="str">
        <f>IF(Settings!I7761&lt;&gt;"",Settings!I7761,"")</f>
        <v/>
      </c>
    </row>
    <row r="7766" spans="2:54" x14ac:dyDescent="0.2">
      <c r="B7766" s="13"/>
      <c r="C7766" s="12"/>
      <c r="D7766" s="12"/>
      <c r="E7766" s="12"/>
      <c r="F7766" s="12"/>
      <c r="G7766" s="12"/>
      <c r="H7766" s="12"/>
      <c r="I7766" s="15"/>
      <c r="J7766" s="31"/>
      <c r="K7766" s="180"/>
      <c r="L7766" s="40"/>
      <c r="M7766" s="14"/>
      <c r="N7766" s="16"/>
      <c r="O7766" s="49"/>
      <c r="P7766" s="64"/>
      <c r="Q7766" s="18"/>
      <c r="R7766" s="181">
        <f t="shared" si="1095"/>
        <v>0</v>
      </c>
      <c r="S7766" s="181">
        <f t="shared" si="1096"/>
        <v>0</v>
      </c>
      <c r="T7766" s="181">
        <f t="shared" si="1097"/>
        <v>0</v>
      </c>
      <c r="AQ7766" s="1">
        <f>COUNT(L$11:L7766)</f>
        <v>37</v>
      </c>
      <c r="AR7766" s="43">
        <f t="shared" si="1098"/>
        <v>40933</v>
      </c>
      <c r="AS7766" s="44">
        <f t="shared" si="1099"/>
        <v>89.120000000000019</v>
      </c>
      <c r="AT7766" s="10" t="str">
        <f t="shared" si="1100"/>
        <v/>
      </c>
      <c r="AU7766" s="20" t="str">
        <f t="shared" si="1101"/>
        <v/>
      </c>
      <c r="AV7766" s="42">
        <f t="shared" si="1102"/>
        <v>1</v>
      </c>
      <c r="AW7766" s="89">
        <f t="shared" si="1103"/>
        <v>0</v>
      </c>
      <c r="AX7766" s="168"/>
      <c r="AY7766" s="60"/>
      <c r="AZ7766" s="61"/>
      <c r="BB7766" s="61" t="str">
        <f>IF(Settings!I7762&lt;&gt;"",Settings!I7762,"")</f>
        <v/>
      </c>
    </row>
    <row r="7767" spans="2:54" x14ac:dyDescent="0.2">
      <c r="B7767" s="13"/>
      <c r="C7767" s="12"/>
      <c r="D7767" s="12"/>
      <c r="E7767" s="12"/>
      <c r="F7767" s="12"/>
      <c r="G7767" s="12"/>
      <c r="H7767" s="12"/>
      <c r="I7767" s="15"/>
      <c r="J7767" s="31"/>
      <c r="K7767" s="180"/>
      <c r="L7767" s="40"/>
      <c r="M7767" s="14"/>
      <c r="N7767" s="16"/>
      <c r="O7767" s="49"/>
      <c r="P7767" s="64"/>
      <c r="Q7767" s="18"/>
      <c r="R7767" s="181">
        <f t="shared" si="1095"/>
        <v>0</v>
      </c>
      <c r="S7767" s="181">
        <f t="shared" si="1096"/>
        <v>0</v>
      </c>
      <c r="T7767" s="181">
        <f t="shared" si="1097"/>
        <v>0</v>
      </c>
      <c r="AQ7767" s="1">
        <f>COUNT(L$11:L7767)</f>
        <v>37</v>
      </c>
      <c r="AR7767" s="43">
        <f t="shared" si="1098"/>
        <v>40933</v>
      </c>
      <c r="AS7767" s="44">
        <f t="shared" si="1099"/>
        <v>89.120000000000019</v>
      </c>
      <c r="AT7767" s="10" t="str">
        <f t="shared" si="1100"/>
        <v/>
      </c>
      <c r="AU7767" s="20" t="str">
        <f t="shared" si="1101"/>
        <v/>
      </c>
      <c r="AV7767" s="42">
        <f t="shared" si="1102"/>
        <v>1</v>
      </c>
      <c r="AW7767" s="89">
        <f t="shared" si="1103"/>
        <v>0</v>
      </c>
      <c r="AX7767" s="168"/>
      <c r="AY7767" s="60"/>
      <c r="AZ7767" s="61"/>
      <c r="BB7767" s="61" t="str">
        <f>IF(Settings!I7763&lt;&gt;"",Settings!I7763,"")</f>
        <v/>
      </c>
    </row>
    <row r="7768" spans="2:54" x14ac:dyDescent="0.2">
      <c r="B7768" s="13"/>
      <c r="C7768" s="12"/>
      <c r="D7768" s="12"/>
      <c r="E7768" s="12"/>
      <c r="F7768" s="12"/>
      <c r="G7768" s="12"/>
      <c r="H7768" s="12"/>
      <c r="I7768" s="15"/>
      <c r="J7768" s="31"/>
      <c r="K7768" s="180"/>
      <c r="L7768" s="40"/>
      <c r="M7768" s="14"/>
      <c r="N7768" s="16"/>
      <c r="O7768" s="49"/>
      <c r="P7768" s="64"/>
      <c r="Q7768" s="18"/>
      <c r="R7768" s="181">
        <f t="shared" si="1095"/>
        <v>0</v>
      </c>
      <c r="S7768" s="181">
        <f t="shared" si="1096"/>
        <v>0</v>
      </c>
      <c r="T7768" s="181">
        <f t="shared" si="1097"/>
        <v>0</v>
      </c>
      <c r="AQ7768" s="1">
        <f>COUNT(L$11:L7768)</f>
        <v>37</v>
      </c>
      <c r="AR7768" s="43">
        <f t="shared" si="1098"/>
        <v>40933</v>
      </c>
      <c r="AS7768" s="44">
        <f t="shared" si="1099"/>
        <v>89.120000000000019</v>
      </c>
      <c r="AT7768" s="10" t="str">
        <f t="shared" si="1100"/>
        <v/>
      </c>
      <c r="AU7768" s="20" t="str">
        <f t="shared" si="1101"/>
        <v/>
      </c>
      <c r="AV7768" s="42">
        <f t="shared" si="1102"/>
        <v>1</v>
      </c>
      <c r="AW7768" s="89">
        <f t="shared" si="1103"/>
        <v>0</v>
      </c>
      <c r="AX7768" s="168"/>
      <c r="AY7768" s="60"/>
      <c r="AZ7768" s="61"/>
      <c r="BB7768" s="61" t="str">
        <f>IF(Settings!I7764&lt;&gt;"",Settings!I7764,"")</f>
        <v/>
      </c>
    </row>
    <row r="7769" spans="2:54" x14ac:dyDescent="0.2">
      <c r="B7769" s="13"/>
      <c r="C7769" s="12"/>
      <c r="D7769" s="12"/>
      <c r="E7769" s="12"/>
      <c r="F7769" s="12"/>
      <c r="G7769" s="12"/>
      <c r="H7769" s="12"/>
      <c r="I7769" s="15"/>
      <c r="J7769" s="31"/>
      <c r="K7769" s="180"/>
      <c r="L7769" s="40"/>
      <c r="M7769" s="14"/>
      <c r="N7769" s="16"/>
      <c r="O7769" s="49"/>
      <c r="P7769" s="64"/>
      <c r="Q7769" s="18"/>
      <c r="R7769" s="181">
        <f t="shared" si="1095"/>
        <v>0</v>
      </c>
      <c r="S7769" s="181">
        <f t="shared" si="1096"/>
        <v>0</v>
      </c>
      <c r="T7769" s="181">
        <f t="shared" si="1097"/>
        <v>0</v>
      </c>
      <c r="AQ7769" s="1">
        <f>COUNT(L$11:L7769)</f>
        <v>37</v>
      </c>
      <c r="AR7769" s="43">
        <f t="shared" si="1098"/>
        <v>40933</v>
      </c>
      <c r="AS7769" s="44">
        <f t="shared" si="1099"/>
        <v>89.120000000000019</v>
      </c>
      <c r="AT7769" s="10" t="str">
        <f t="shared" si="1100"/>
        <v/>
      </c>
      <c r="AU7769" s="20" t="str">
        <f t="shared" si="1101"/>
        <v/>
      </c>
      <c r="AV7769" s="42">
        <f t="shared" si="1102"/>
        <v>1</v>
      </c>
      <c r="AW7769" s="89">
        <f t="shared" si="1103"/>
        <v>0</v>
      </c>
      <c r="AX7769" s="168"/>
      <c r="AY7769" s="60"/>
      <c r="AZ7769" s="61"/>
      <c r="BB7769" s="61" t="str">
        <f>IF(Settings!I7765&lt;&gt;"",Settings!I7765,"")</f>
        <v/>
      </c>
    </row>
    <row r="7770" spans="2:54" x14ac:dyDescent="0.2">
      <c r="B7770" s="13"/>
      <c r="C7770" s="12"/>
      <c r="D7770" s="12"/>
      <c r="E7770" s="12"/>
      <c r="F7770" s="12"/>
      <c r="G7770" s="12"/>
      <c r="H7770" s="12"/>
      <c r="I7770" s="15"/>
      <c r="J7770" s="31"/>
      <c r="K7770" s="180"/>
      <c r="L7770" s="40"/>
      <c r="M7770" s="14"/>
      <c r="N7770" s="16"/>
      <c r="O7770" s="49"/>
      <c r="P7770" s="64"/>
      <c r="Q7770" s="18"/>
      <c r="R7770" s="181">
        <f t="shared" si="1095"/>
        <v>0</v>
      </c>
      <c r="S7770" s="181">
        <f t="shared" si="1096"/>
        <v>0</v>
      </c>
      <c r="T7770" s="181">
        <f t="shared" si="1097"/>
        <v>0</v>
      </c>
      <c r="AQ7770" s="1">
        <f>COUNT(L$11:L7770)</f>
        <v>37</v>
      </c>
      <c r="AR7770" s="43">
        <f t="shared" si="1098"/>
        <v>40933</v>
      </c>
      <c r="AS7770" s="44">
        <f t="shared" si="1099"/>
        <v>89.120000000000019</v>
      </c>
      <c r="AT7770" s="10" t="str">
        <f t="shared" si="1100"/>
        <v/>
      </c>
      <c r="AU7770" s="20" t="str">
        <f t="shared" si="1101"/>
        <v/>
      </c>
      <c r="AV7770" s="42">
        <f t="shared" si="1102"/>
        <v>1</v>
      </c>
      <c r="AW7770" s="89">
        <f t="shared" si="1103"/>
        <v>0</v>
      </c>
      <c r="AX7770" s="168"/>
      <c r="AY7770" s="60"/>
      <c r="AZ7770" s="61"/>
      <c r="BB7770" s="61" t="str">
        <f>IF(Settings!I7766&lt;&gt;"",Settings!I7766,"")</f>
        <v/>
      </c>
    </row>
    <row r="7771" spans="2:54" x14ac:dyDescent="0.2">
      <c r="B7771" s="13"/>
      <c r="C7771" s="12"/>
      <c r="D7771" s="12"/>
      <c r="E7771" s="12"/>
      <c r="F7771" s="12"/>
      <c r="G7771" s="12"/>
      <c r="H7771" s="12"/>
      <c r="I7771" s="15"/>
      <c r="J7771" s="31"/>
      <c r="K7771" s="180"/>
      <c r="L7771" s="40"/>
      <c r="M7771" s="14"/>
      <c r="N7771" s="16"/>
      <c r="O7771" s="49"/>
      <c r="P7771" s="64"/>
      <c r="Q7771" s="18"/>
      <c r="R7771" s="181">
        <f t="shared" si="1095"/>
        <v>0</v>
      </c>
      <c r="S7771" s="181">
        <f t="shared" si="1096"/>
        <v>0</v>
      </c>
      <c r="T7771" s="181">
        <f t="shared" si="1097"/>
        <v>0</v>
      </c>
      <c r="AQ7771" s="1">
        <f>COUNT(L$11:L7771)</f>
        <v>37</v>
      </c>
      <c r="AR7771" s="43">
        <f t="shared" si="1098"/>
        <v>40933</v>
      </c>
      <c r="AS7771" s="44">
        <f t="shared" si="1099"/>
        <v>89.120000000000019</v>
      </c>
      <c r="AT7771" s="10" t="str">
        <f t="shared" si="1100"/>
        <v/>
      </c>
      <c r="AU7771" s="20" t="str">
        <f t="shared" si="1101"/>
        <v/>
      </c>
      <c r="AV7771" s="42">
        <f t="shared" si="1102"/>
        <v>1</v>
      </c>
      <c r="AW7771" s="89">
        <f t="shared" si="1103"/>
        <v>0</v>
      </c>
      <c r="AX7771" s="168"/>
      <c r="AY7771" s="60"/>
      <c r="AZ7771" s="61"/>
      <c r="BB7771" s="61" t="str">
        <f>IF(Settings!I7767&lt;&gt;"",Settings!I7767,"")</f>
        <v/>
      </c>
    </row>
    <row r="7772" spans="2:54" x14ac:dyDescent="0.2">
      <c r="B7772" s="13"/>
      <c r="C7772" s="12"/>
      <c r="D7772" s="12"/>
      <c r="E7772" s="12"/>
      <c r="F7772" s="12"/>
      <c r="G7772" s="12"/>
      <c r="H7772" s="12"/>
      <c r="I7772" s="15"/>
      <c r="J7772" s="31"/>
      <c r="K7772" s="180"/>
      <c r="L7772" s="40"/>
      <c r="M7772" s="14"/>
      <c r="N7772" s="16"/>
      <c r="O7772" s="49"/>
      <c r="P7772" s="64"/>
      <c r="Q7772" s="18"/>
      <c r="R7772" s="181">
        <f t="shared" si="1095"/>
        <v>0</v>
      </c>
      <c r="S7772" s="181">
        <f t="shared" si="1096"/>
        <v>0</v>
      </c>
      <c r="T7772" s="181">
        <f t="shared" si="1097"/>
        <v>0</v>
      </c>
      <c r="AQ7772" s="1">
        <f>COUNT(L$11:L7772)</f>
        <v>37</v>
      </c>
      <c r="AR7772" s="43">
        <f t="shared" si="1098"/>
        <v>40933</v>
      </c>
      <c r="AS7772" s="44">
        <f t="shared" si="1099"/>
        <v>89.120000000000019</v>
      </c>
      <c r="AT7772" s="10" t="str">
        <f t="shared" si="1100"/>
        <v/>
      </c>
      <c r="AU7772" s="20" t="str">
        <f t="shared" si="1101"/>
        <v/>
      </c>
      <c r="AV7772" s="42">
        <f t="shared" si="1102"/>
        <v>1</v>
      </c>
      <c r="AW7772" s="89">
        <f t="shared" si="1103"/>
        <v>0</v>
      </c>
      <c r="AX7772" s="168"/>
      <c r="AY7772" s="60"/>
      <c r="AZ7772" s="61"/>
      <c r="BB7772" s="61" t="str">
        <f>IF(Settings!I7768&lt;&gt;"",Settings!I7768,"")</f>
        <v/>
      </c>
    </row>
    <row r="7773" spans="2:54" x14ac:dyDescent="0.2">
      <c r="B7773" s="13"/>
      <c r="C7773" s="12"/>
      <c r="D7773" s="12"/>
      <c r="E7773" s="12"/>
      <c r="F7773" s="12"/>
      <c r="G7773" s="12"/>
      <c r="H7773" s="12"/>
      <c r="I7773" s="15"/>
      <c r="J7773" s="31"/>
      <c r="K7773" s="180"/>
      <c r="L7773" s="40"/>
      <c r="M7773" s="14"/>
      <c r="N7773" s="16"/>
      <c r="O7773" s="49"/>
      <c r="P7773" s="64"/>
      <c r="Q7773" s="18"/>
      <c r="R7773" s="181">
        <f t="shared" si="1095"/>
        <v>0</v>
      </c>
      <c r="S7773" s="181">
        <f t="shared" si="1096"/>
        <v>0</v>
      </c>
      <c r="T7773" s="181">
        <f t="shared" si="1097"/>
        <v>0</v>
      </c>
      <c r="AQ7773" s="1">
        <f>COUNT(L$11:L7773)</f>
        <v>37</v>
      </c>
      <c r="AR7773" s="43">
        <f t="shared" si="1098"/>
        <v>40933</v>
      </c>
      <c r="AS7773" s="44">
        <f t="shared" si="1099"/>
        <v>89.120000000000019</v>
      </c>
      <c r="AT7773" s="10" t="str">
        <f t="shared" si="1100"/>
        <v/>
      </c>
      <c r="AU7773" s="20" t="str">
        <f t="shared" si="1101"/>
        <v/>
      </c>
      <c r="AV7773" s="42">
        <f t="shared" si="1102"/>
        <v>1</v>
      </c>
      <c r="AW7773" s="89">
        <f t="shared" si="1103"/>
        <v>0</v>
      </c>
      <c r="AX7773" s="168"/>
      <c r="AY7773" s="60"/>
      <c r="AZ7773" s="61"/>
      <c r="BB7773" s="61" t="str">
        <f>IF(Settings!I7769&lt;&gt;"",Settings!I7769,"")</f>
        <v/>
      </c>
    </row>
    <row r="7774" spans="2:54" x14ac:dyDescent="0.2">
      <c r="B7774" s="13"/>
      <c r="C7774" s="12"/>
      <c r="D7774" s="12"/>
      <c r="E7774" s="12"/>
      <c r="F7774" s="12"/>
      <c r="G7774" s="12"/>
      <c r="H7774" s="12"/>
      <c r="I7774" s="15"/>
      <c r="J7774" s="31"/>
      <c r="K7774" s="180"/>
      <c r="L7774" s="40"/>
      <c r="M7774" s="14"/>
      <c r="N7774" s="16"/>
      <c r="O7774" s="49"/>
      <c r="P7774" s="64"/>
      <c r="Q7774" s="18"/>
      <c r="R7774" s="181">
        <f t="shared" si="1095"/>
        <v>0</v>
      </c>
      <c r="S7774" s="181">
        <f t="shared" si="1096"/>
        <v>0</v>
      </c>
      <c r="T7774" s="181">
        <f t="shared" si="1097"/>
        <v>0</v>
      </c>
      <c r="AQ7774" s="1">
        <f>COUNT(L$11:L7774)</f>
        <v>37</v>
      </c>
      <c r="AR7774" s="43">
        <f t="shared" si="1098"/>
        <v>40933</v>
      </c>
      <c r="AS7774" s="44">
        <f t="shared" si="1099"/>
        <v>89.120000000000019</v>
      </c>
      <c r="AT7774" s="10" t="str">
        <f t="shared" si="1100"/>
        <v/>
      </c>
      <c r="AU7774" s="20" t="str">
        <f t="shared" si="1101"/>
        <v/>
      </c>
      <c r="AV7774" s="42">
        <f t="shared" si="1102"/>
        <v>1</v>
      </c>
      <c r="AW7774" s="89">
        <f t="shared" si="1103"/>
        <v>0</v>
      </c>
      <c r="AX7774" s="168"/>
      <c r="AY7774" s="60"/>
      <c r="AZ7774" s="61"/>
      <c r="BB7774" s="61" t="str">
        <f>IF(Settings!I7770&lt;&gt;"",Settings!I7770,"")</f>
        <v/>
      </c>
    </row>
    <row r="7775" spans="2:54" x14ac:dyDescent="0.2">
      <c r="B7775" s="13"/>
      <c r="C7775" s="12"/>
      <c r="D7775" s="12"/>
      <c r="E7775" s="12"/>
      <c r="F7775" s="12"/>
      <c r="G7775" s="12"/>
      <c r="H7775" s="12"/>
      <c r="I7775" s="15"/>
      <c r="J7775" s="31"/>
      <c r="K7775" s="180"/>
      <c r="L7775" s="40"/>
      <c r="M7775" s="14"/>
      <c r="N7775" s="16"/>
      <c r="O7775" s="49"/>
      <c r="P7775" s="64"/>
      <c r="Q7775" s="18"/>
      <c r="R7775" s="181">
        <f t="shared" si="1095"/>
        <v>0</v>
      </c>
      <c r="S7775" s="181">
        <f t="shared" si="1096"/>
        <v>0</v>
      </c>
      <c r="T7775" s="181">
        <f t="shared" si="1097"/>
        <v>0</v>
      </c>
      <c r="AQ7775" s="1">
        <f>COUNT(L$11:L7775)</f>
        <v>37</v>
      </c>
      <c r="AR7775" s="43">
        <f t="shared" si="1098"/>
        <v>40933</v>
      </c>
      <c r="AS7775" s="44">
        <f t="shared" si="1099"/>
        <v>89.120000000000019</v>
      </c>
      <c r="AT7775" s="10" t="str">
        <f t="shared" si="1100"/>
        <v/>
      </c>
      <c r="AU7775" s="20" t="str">
        <f t="shared" si="1101"/>
        <v/>
      </c>
      <c r="AV7775" s="42">
        <f t="shared" si="1102"/>
        <v>1</v>
      </c>
      <c r="AW7775" s="89">
        <f t="shared" si="1103"/>
        <v>0</v>
      </c>
      <c r="AX7775" s="168"/>
      <c r="AY7775" s="60"/>
      <c r="AZ7775" s="61"/>
      <c r="BB7775" s="61" t="str">
        <f>IF(Settings!I7771&lt;&gt;"",Settings!I7771,"")</f>
        <v/>
      </c>
    </row>
    <row r="7776" spans="2:54" x14ac:dyDescent="0.2">
      <c r="B7776" s="13"/>
      <c r="C7776" s="12"/>
      <c r="D7776" s="12"/>
      <c r="E7776" s="12"/>
      <c r="F7776" s="12"/>
      <c r="G7776" s="12"/>
      <c r="H7776" s="12"/>
      <c r="I7776" s="15"/>
      <c r="J7776" s="31"/>
      <c r="K7776" s="180"/>
      <c r="L7776" s="40"/>
      <c r="M7776" s="14"/>
      <c r="N7776" s="16"/>
      <c r="O7776" s="49"/>
      <c r="P7776" s="64"/>
      <c r="Q7776" s="18"/>
      <c r="R7776" s="181">
        <f t="shared" si="1095"/>
        <v>0</v>
      </c>
      <c r="S7776" s="181">
        <f t="shared" si="1096"/>
        <v>0</v>
      </c>
      <c r="T7776" s="181">
        <f t="shared" si="1097"/>
        <v>0</v>
      </c>
      <c r="AQ7776" s="1">
        <f>COUNT(L$11:L7776)</f>
        <v>37</v>
      </c>
      <c r="AR7776" s="43">
        <f t="shared" si="1098"/>
        <v>40933</v>
      </c>
      <c r="AS7776" s="44">
        <f t="shared" si="1099"/>
        <v>89.120000000000019</v>
      </c>
      <c r="AT7776" s="10" t="str">
        <f t="shared" si="1100"/>
        <v/>
      </c>
      <c r="AU7776" s="20" t="str">
        <f t="shared" si="1101"/>
        <v/>
      </c>
      <c r="AV7776" s="42">
        <f t="shared" si="1102"/>
        <v>1</v>
      </c>
      <c r="AW7776" s="89">
        <f t="shared" si="1103"/>
        <v>0</v>
      </c>
      <c r="AX7776" s="168"/>
      <c r="AY7776" s="60"/>
      <c r="AZ7776" s="61"/>
      <c r="BB7776" s="61" t="str">
        <f>IF(Settings!I7772&lt;&gt;"",Settings!I7772,"")</f>
        <v/>
      </c>
    </row>
    <row r="7777" spans="2:54" x14ac:dyDescent="0.2">
      <c r="B7777" s="13"/>
      <c r="C7777" s="12"/>
      <c r="D7777" s="12"/>
      <c r="E7777" s="12"/>
      <c r="F7777" s="12"/>
      <c r="G7777" s="12"/>
      <c r="H7777" s="12"/>
      <c r="I7777" s="15"/>
      <c r="J7777" s="31"/>
      <c r="K7777" s="180"/>
      <c r="L7777" s="40"/>
      <c r="M7777" s="14"/>
      <c r="N7777" s="16"/>
      <c r="O7777" s="49"/>
      <c r="P7777" s="64"/>
      <c r="Q7777" s="18"/>
      <c r="R7777" s="181">
        <f t="shared" si="1095"/>
        <v>0</v>
      </c>
      <c r="S7777" s="181">
        <f t="shared" si="1096"/>
        <v>0</v>
      </c>
      <c r="T7777" s="181">
        <f t="shared" si="1097"/>
        <v>0</v>
      </c>
      <c r="AQ7777" s="1">
        <f>COUNT(L$11:L7777)</f>
        <v>37</v>
      </c>
      <c r="AR7777" s="43">
        <f t="shared" si="1098"/>
        <v>40933</v>
      </c>
      <c r="AS7777" s="44">
        <f t="shared" si="1099"/>
        <v>89.120000000000019</v>
      </c>
      <c r="AT7777" s="10" t="str">
        <f t="shared" si="1100"/>
        <v/>
      </c>
      <c r="AU7777" s="20" t="str">
        <f t="shared" si="1101"/>
        <v/>
      </c>
      <c r="AV7777" s="42">
        <f t="shared" si="1102"/>
        <v>1</v>
      </c>
      <c r="AW7777" s="89">
        <f t="shared" si="1103"/>
        <v>0</v>
      </c>
      <c r="AX7777" s="168"/>
      <c r="AY7777" s="60"/>
      <c r="AZ7777" s="61"/>
      <c r="BB7777" s="61" t="str">
        <f>IF(Settings!I7773&lt;&gt;"",Settings!I7773,"")</f>
        <v/>
      </c>
    </row>
    <row r="7778" spans="2:54" x14ac:dyDescent="0.2">
      <c r="B7778" s="13"/>
      <c r="C7778" s="12"/>
      <c r="D7778" s="12"/>
      <c r="E7778" s="12"/>
      <c r="F7778" s="12"/>
      <c r="G7778" s="12"/>
      <c r="H7778" s="12"/>
      <c r="I7778" s="15"/>
      <c r="J7778" s="31"/>
      <c r="K7778" s="180"/>
      <c r="L7778" s="40"/>
      <c r="M7778" s="14"/>
      <c r="N7778" s="16"/>
      <c r="O7778" s="49"/>
      <c r="P7778" s="64"/>
      <c r="Q7778" s="18"/>
      <c r="R7778" s="181">
        <f t="shared" si="1095"/>
        <v>0</v>
      </c>
      <c r="S7778" s="181">
        <f t="shared" si="1096"/>
        <v>0</v>
      </c>
      <c r="T7778" s="181">
        <f t="shared" si="1097"/>
        <v>0</v>
      </c>
      <c r="AQ7778" s="1">
        <f>COUNT(L$11:L7778)</f>
        <v>37</v>
      </c>
      <c r="AR7778" s="43">
        <f t="shared" si="1098"/>
        <v>40933</v>
      </c>
      <c r="AS7778" s="44">
        <f t="shared" si="1099"/>
        <v>89.120000000000019</v>
      </c>
      <c r="AT7778" s="10" t="str">
        <f t="shared" si="1100"/>
        <v/>
      </c>
      <c r="AU7778" s="20" t="str">
        <f t="shared" si="1101"/>
        <v/>
      </c>
      <c r="AV7778" s="42">
        <f t="shared" si="1102"/>
        <v>1</v>
      </c>
      <c r="AW7778" s="89">
        <f t="shared" si="1103"/>
        <v>0</v>
      </c>
      <c r="AX7778" s="168"/>
      <c r="AY7778" s="60"/>
      <c r="AZ7778" s="61"/>
      <c r="BB7778" s="61" t="str">
        <f>IF(Settings!I7774&lt;&gt;"",Settings!I7774,"")</f>
        <v/>
      </c>
    </row>
    <row r="7779" spans="2:54" x14ac:dyDescent="0.2">
      <c r="B7779" s="13"/>
      <c r="C7779" s="12"/>
      <c r="D7779" s="12"/>
      <c r="E7779" s="12"/>
      <c r="F7779" s="12"/>
      <c r="G7779" s="12"/>
      <c r="H7779" s="12"/>
      <c r="I7779" s="15"/>
      <c r="J7779" s="31"/>
      <c r="K7779" s="180"/>
      <c r="L7779" s="40"/>
      <c r="M7779" s="14"/>
      <c r="N7779" s="16"/>
      <c r="O7779" s="49"/>
      <c r="P7779" s="64"/>
      <c r="Q7779" s="18"/>
      <c r="R7779" s="181">
        <f t="shared" si="1095"/>
        <v>0</v>
      </c>
      <c r="S7779" s="181">
        <f t="shared" si="1096"/>
        <v>0</v>
      </c>
      <c r="T7779" s="181">
        <f t="shared" si="1097"/>
        <v>0</v>
      </c>
      <c r="AQ7779" s="1">
        <f>COUNT(L$11:L7779)</f>
        <v>37</v>
      </c>
      <c r="AR7779" s="43">
        <f t="shared" si="1098"/>
        <v>40933</v>
      </c>
      <c r="AS7779" s="44">
        <f t="shared" si="1099"/>
        <v>89.120000000000019</v>
      </c>
      <c r="AT7779" s="10" t="str">
        <f t="shared" si="1100"/>
        <v/>
      </c>
      <c r="AU7779" s="20" t="str">
        <f t="shared" si="1101"/>
        <v/>
      </c>
      <c r="AV7779" s="42">
        <f t="shared" si="1102"/>
        <v>1</v>
      </c>
      <c r="AW7779" s="89">
        <f t="shared" si="1103"/>
        <v>0</v>
      </c>
      <c r="AX7779" s="168"/>
      <c r="AY7779" s="60"/>
      <c r="AZ7779" s="61"/>
      <c r="BB7779" s="61" t="str">
        <f>IF(Settings!I7775&lt;&gt;"",Settings!I7775,"")</f>
        <v/>
      </c>
    </row>
    <row r="7780" spans="2:54" x14ac:dyDescent="0.2">
      <c r="B7780" s="13"/>
      <c r="C7780" s="12"/>
      <c r="D7780" s="12"/>
      <c r="E7780" s="12"/>
      <c r="F7780" s="12"/>
      <c r="G7780" s="12"/>
      <c r="H7780" s="12"/>
      <c r="I7780" s="15"/>
      <c r="J7780" s="31"/>
      <c r="K7780" s="180"/>
      <c r="L7780" s="40"/>
      <c r="M7780" s="14"/>
      <c r="N7780" s="16"/>
      <c r="O7780" s="49"/>
      <c r="P7780" s="64"/>
      <c r="Q7780" s="18"/>
      <c r="R7780" s="181">
        <f t="shared" si="1095"/>
        <v>0</v>
      </c>
      <c r="S7780" s="181">
        <f t="shared" si="1096"/>
        <v>0</v>
      </c>
      <c r="T7780" s="181">
        <f t="shared" si="1097"/>
        <v>0</v>
      </c>
      <c r="AQ7780" s="1">
        <f>COUNT(L$11:L7780)</f>
        <v>37</v>
      </c>
      <c r="AR7780" s="43">
        <f t="shared" si="1098"/>
        <v>40933</v>
      </c>
      <c r="AS7780" s="44">
        <f t="shared" si="1099"/>
        <v>89.120000000000019</v>
      </c>
      <c r="AT7780" s="10" t="str">
        <f t="shared" si="1100"/>
        <v/>
      </c>
      <c r="AU7780" s="20" t="str">
        <f t="shared" si="1101"/>
        <v/>
      </c>
      <c r="AV7780" s="42">
        <f t="shared" si="1102"/>
        <v>1</v>
      </c>
      <c r="AW7780" s="89">
        <f t="shared" si="1103"/>
        <v>0</v>
      </c>
      <c r="AX7780" s="168"/>
      <c r="AY7780" s="60"/>
      <c r="AZ7780" s="61"/>
      <c r="BB7780" s="61" t="str">
        <f>IF(Settings!I7776&lt;&gt;"",Settings!I7776,"")</f>
        <v/>
      </c>
    </row>
    <row r="7781" spans="2:54" x14ac:dyDescent="0.2">
      <c r="B7781" s="13"/>
      <c r="C7781" s="12"/>
      <c r="D7781" s="12"/>
      <c r="E7781" s="12"/>
      <c r="F7781" s="12"/>
      <c r="G7781" s="12"/>
      <c r="H7781" s="12"/>
      <c r="I7781" s="15"/>
      <c r="J7781" s="31"/>
      <c r="K7781" s="180"/>
      <c r="L7781" s="40"/>
      <c r="M7781" s="14"/>
      <c r="N7781" s="16"/>
      <c r="O7781" s="49"/>
      <c r="P7781" s="64"/>
      <c r="Q7781" s="18"/>
      <c r="R7781" s="181">
        <f t="shared" si="1095"/>
        <v>0</v>
      </c>
      <c r="S7781" s="181">
        <f t="shared" si="1096"/>
        <v>0</v>
      </c>
      <c r="T7781" s="181">
        <f t="shared" si="1097"/>
        <v>0</v>
      </c>
      <c r="AQ7781" s="1">
        <f>COUNT(L$11:L7781)</f>
        <v>37</v>
      </c>
      <c r="AR7781" s="43">
        <f t="shared" si="1098"/>
        <v>40933</v>
      </c>
      <c r="AS7781" s="44">
        <f t="shared" si="1099"/>
        <v>89.120000000000019</v>
      </c>
      <c r="AT7781" s="10" t="str">
        <f t="shared" si="1100"/>
        <v/>
      </c>
      <c r="AU7781" s="20" t="str">
        <f t="shared" si="1101"/>
        <v/>
      </c>
      <c r="AV7781" s="42">
        <f t="shared" si="1102"/>
        <v>1</v>
      </c>
      <c r="AW7781" s="89">
        <f t="shared" si="1103"/>
        <v>0</v>
      </c>
      <c r="AX7781" s="168"/>
      <c r="AY7781" s="60"/>
      <c r="AZ7781" s="61"/>
      <c r="BB7781" s="61" t="str">
        <f>IF(Settings!I7777&lt;&gt;"",Settings!I7777,"")</f>
        <v/>
      </c>
    </row>
    <row r="7782" spans="2:54" x14ac:dyDescent="0.2">
      <c r="B7782" s="13"/>
      <c r="C7782" s="12"/>
      <c r="D7782" s="12"/>
      <c r="E7782" s="12"/>
      <c r="F7782" s="12"/>
      <c r="G7782" s="12"/>
      <c r="H7782" s="12"/>
      <c r="I7782" s="15"/>
      <c r="J7782" s="31"/>
      <c r="K7782" s="180"/>
      <c r="L7782" s="40"/>
      <c r="M7782" s="14"/>
      <c r="N7782" s="16"/>
      <c r="O7782" s="49"/>
      <c r="P7782" s="64"/>
      <c r="Q7782" s="18"/>
      <c r="R7782" s="181">
        <f t="shared" si="1095"/>
        <v>0</v>
      </c>
      <c r="S7782" s="181">
        <f t="shared" si="1096"/>
        <v>0</v>
      </c>
      <c r="T7782" s="181">
        <f t="shared" si="1097"/>
        <v>0</v>
      </c>
      <c r="AQ7782" s="1">
        <f>COUNT(L$11:L7782)</f>
        <v>37</v>
      </c>
      <c r="AR7782" s="43">
        <f t="shared" si="1098"/>
        <v>40933</v>
      </c>
      <c r="AS7782" s="44">
        <f t="shared" si="1099"/>
        <v>89.120000000000019</v>
      </c>
      <c r="AT7782" s="10" t="str">
        <f t="shared" si="1100"/>
        <v/>
      </c>
      <c r="AU7782" s="20" t="str">
        <f t="shared" si="1101"/>
        <v/>
      </c>
      <c r="AV7782" s="42">
        <f t="shared" si="1102"/>
        <v>1</v>
      </c>
      <c r="AW7782" s="89">
        <f t="shared" si="1103"/>
        <v>0</v>
      </c>
      <c r="AX7782" s="168"/>
      <c r="AY7782" s="60"/>
      <c r="AZ7782" s="61"/>
      <c r="BB7782" s="61" t="str">
        <f>IF(Settings!I7778&lt;&gt;"",Settings!I7778,"")</f>
        <v/>
      </c>
    </row>
    <row r="7783" spans="2:54" x14ac:dyDescent="0.2">
      <c r="B7783" s="13"/>
      <c r="C7783" s="12"/>
      <c r="D7783" s="12"/>
      <c r="E7783" s="12"/>
      <c r="F7783" s="12"/>
      <c r="G7783" s="12"/>
      <c r="H7783" s="12"/>
      <c r="I7783" s="15"/>
      <c r="J7783" s="31"/>
      <c r="K7783" s="180"/>
      <c r="L7783" s="40"/>
      <c r="M7783" s="14"/>
      <c r="N7783" s="16"/>
      <c r="O7783" s="49"/>
      <c r="P7783" s="64"/>
      <c r="Q7783" s="18"/>
      <c r="R7783" s="181">
        <f t="shared" si="1095"/>
        <v>0</v>
      </c>
      <c r="S7783" s="181">
        <f t="shared" si="1096"/>
        <v>0</v>
      </c>
      <c r="T7783" s="181">
        <f t="shared" si="1097"/>
        <v>0</v>
      </c>
      <c r="AQ7783" s="1">
        <f>COUNT(L$11:L7783)</f>
        <v>37</v>
      </c>
      <c r="AR7783" s="43">
        <f t="shared" si="1098"/>
        <v>40933</v>
      </c>
      <c r="AS7783" s="44">
        <f t="shared" si="1099"/>
        <v>89.120000000000019</v>
      </c>
      <c r="AT7783" s="10" t="str">
        <f t="shared" si="1100"/>
        <v/>
      </c>
      <c r="AU7783" s="20" t="str">
        <f t="shared" si="1101"/>
        <v/>
      </c>
      <c r="AV7783" s="42">
        <f t="shared" si="1102"/>
        <v>1</v>
      </c>
      <c r="AW7783" s="89">
        <f t="shared" si="1103"/>
        <v>0</v>
      </c>
      <c r="AX7783" s="168"/>
      <c r="AY7783" s="60"/>
      <c r="AZ7783" s="61"/>
      <c r="BB7783" s="61" t="str">
        <f>IF(Settings!I7779&lt;&gt;"",Settings!I7779,"")</f>
        <v/>
      </c>
    </row>
    <row r="7784" spans="2:54" x14ac:dyDescent="0.2">
      <c r="B7784" s="13"/>
      <c r="C7784" s="12"/>
      <c r="D7784" s="12"/>
      <c r="E7784" s="12"/>
      <c r="F7784" s="12"/>
      <c r="G7784" s="12"/>
      <c r="H7784" s="12"/>
      <c r="I7784" s="15"/>
      <c r="J7784" s="31"/>
      <c r="K7784" s="180"/>
      <c r="L7784" s="40"/>
      <c r="M7784" s="14"/>
      <c r="N7784" s="16"/>
      <c r="O7784" s="49"/>
      <c r="P7784" s="64"/>
      <c r="Q7784" s="18"/>
      <c r="R7784" s="181">
        <f t="shared" si="1095"/>
        <v>0</v>
      </c>
      <c r="S7784" s="181">
        <f t="shared" si="1096"/>
        <v>0</v>
      </c>
      <c r="T7784" s="181">
        <f t="shared" si="1097"/>
        <v>0</v>
      </c>
      <c r="AQ7784" s="1">
        <f>COUNT(L$11:L7784)</f>
        <v>37</v>
      </c>
      <c r="AR7784" s="43">
        <f t="shared" si="1098"/>
        <v>40933</v>
      </c>
      <c r="AS7784" s="44">
        <f t="shared" si="1099"/>
        <v>89.120000000000019</v>
      </c>
      <c r="AT7784" s="10" t="str">
        <f t="shared" si="1100"/>
        <v/>
      </c>
      <c r="AU7784" s="20" t="str">
        <f t="shared" si="1101"/>
        <v/>
      </c>
      <c r="AV7784" s="42">
        <f t="shared" si="1102"/>
        <v>1</v>
      </c>
      <c r="AW7784" s="89">
        <f t="shared" si="1103"/>
        <v>0</v>
      </c>
      <c r="AX7784" s="168"/>
      <c r="AY7784" s="60"/>
      <c r="AZ7784" s="61"/>
      <c r="BB7784" s="61" t="str">
        <f>IF(Settings!I7780&lt;&gt;"",Settings!I7780,"")</f>
        <v/>
      </c>
    </row>
    <row r="7785" spans="2:54" x14ac:dyDescent="0.2">
      <c r="B7785" s="13"/>
      <c r="C7785" s="12"/>
      <c r="D7785" s="12"/>
      <c r="E7785" s="12"/>
      <c r="F7785" s="12"/>
      <c r="G7785" s="12"/>
      <c r="H7785" s="12"/>
      <c r="I7785" s="15"/>
      <c r="J7785" s="31"/>
      <c r="K7785" s="180"/>
      <c r="L7785" s="40"/>
      <c r="M7785" s="14"/>
      <c r="N7785" s="16"/>
      <c r="O7785" s="49"/>
      <c r="P7785" s="64"/>
      <c r="Q7785" s="18"/>
      <c r="R7785" s="181">
        <f t="shared" si="1095"/>
        <v>0</v>
      </c>
      <c r="S7785" s="181">
        <f t="shared" si="1096"/>
        <v>0</v>
      </c>
      <c r="T7785" s="181">
        <f t="shared" si="1097"/>
        <v>0</v>
      </c>
      <c r="AQ7785" s="1">
        <f>COUNT(L$11:L7785)</f>
        <v>37</v>
      </c>
      <c r="AR7785" s="43">
        <f t="shared" si="1098"/>
        <v>40933</v>
      </c>
      <c r="AS7785" s="44">
        <f t="shared" si="1099"/>
        <v>89.120000000000019</v>
      </c>
      <c r="AT7785" s="10" t="str">
        <f t="shared" si="1100"/>
        <v/>
      </c>
      <c r="AU7785" s="20" t="str">
        <f t="shared" si="1101"/>
        <v/>
      </c>
      <c r="AV7785" s="42">
        <f t="shared" si="1102"/>
        <v>1</v>
      </c>
      <c r="AW7785" s="89">
        <f t="shared" si="1103"/>
        <v>0</v>
      </c>
      <c r="AX7785" s="168"/>
      <c r="AY7785" s="60"/>
      <c r="AZ7785" s="61"/>
      <c r="BB7785" s="61" t="str">
        <f>IF(Settings!I7781&lt;&gt;"",Settings!I7781,"")</f>
        <v/>
      </c>
    </row>
    <row r="7786" spans="2:54" x14ac:dyDescent="0.2">
      <c r="B7786" s="13"/>
      <c r="C7786" s="12"/>
      <c r="D7786" s="12"/>
      <c r="E7786" s="12"/>
      <c r="F7786" s="12"/>
      <c r="G7786" s="12"/>
      <c r="H7786" s="12"/>
      <c r="I7786" s="15"/>
      <c r="J7786" s="31"/>
      <c r="K7786" s="180"/>
      <c r="L7786" s="40"/>
      <c r="M7786" s="14"/>
      <c r="N7786" s="16"/>
      <c r="O7786" s="49"/>
      <c r="P7786" s="64"/>
      <c r="Q7786" s="18"/>
      <c r="R7786" s="181">
        <f t="shared" si="1095"/>
        <v>0</v>
      </c>
      <c r="S7786" s="181">
        <f t="shared" si="1096"/>
        <v>0</v>
      </c>
      <c r="T7786" s="181">
        <f t="shared" si="1097"/>
        <v>0</v>
      </c>
      <c r="AQ7786" s="1">
        <f>COUNT(L$11:L7786)</f>
        <v>37</v>
      </c>
      <c r="AR7786" s="43">
        <f t="shared" si="1098"/>
        <v>40933</v>
      </c>
      <c r="AS7786" s="44">
        <f t="shared" si="1099"/>
        <v>89.120000000000019</v>
      </c>
      <c r="AT7786" s="10" t="str">
        <f t="shared" si="1100"/>
        <v/>
      </c>
      <c r="AU7786" s="20" t="str">
        <f t="shared" si="1101"/>
        <v/>
      </c>
      <c r="AV7786" s="42">
        <f t="shared" si="1102"/>
        <v>1</v>
      </c>
      <c r="AW7786" s="89">
        <f t="shared" si="1103"/>
        <v>0</v>
      </c>
      <c r="AX7786" s="168"/>
      <c r="AY7786" s="60"/>
      <c r="AZ7786" s="61"/>
      <c r="BB7786" s="61" t="str">
        <f>IF(Settings!I7782&lt;&gt;"",Settings!I7782,"")</f>
        <v/>
      </c>
    </row>
    <row r="7787" spans="2:54" x14ac:dyDescent="0.2">
      <c r="B7787" s="13"/>
      <c r="C7787" s="12"/>
      <c r="D7787" s="12"/>
      <c r="E7787" s="12"/>
      <c r="F7787" s="12"/>
      <c r="G7787" s="12"/>
      <c r="H7787" s="12"/>
      <c r="I7787" s="15"/>
      <c r="J7787" s="31"/>
      <c r="K7787" s="180"/>
      <c r="L7787" s="40"/>
      <c r="M7787" s="14"/>
      <c r="N7787" s="16"/>
      <c r="O7787" s="49"/>
      <c r="P7787" s="64"/>
      <c r="Q7787" s="18"/>
      <c r="R7787" s="181">
        <f t="shared" si="1095"/>
        <v>0</v>
      </c>
      <c r="S7787" s="181">
        <f t="shared" si="1096"/>
        <v>0</v>
      </c>
      <c r="T7787" s="181">
        <f t="shared" si="1097"/>
        <v>0</v>
      </c>
      <c r="AQ7787" s="1">
        <f>COUNT(L$11:L7787)</f>
        <v>37</v>
      </c>
      <c r="AR7787" s="43">
        <f t="shared" si="1098"/>
        <v>40933</v>
      </c>
      <c r="AS7787" s="44">
        <f t="shared" si="1099"/>
        <v>89.120000000000019</v>
      </c>
      <c r="AT7787" s="10" t="str">
        <f t="shared" si="1100"/>
        <v/>
      </c>
      <c r="AU7787" s="20" t="str">
        <f t="shared" si="1101"/>
        <v/>
      </c>
      <c r="AV7787" s="42">
        <f t="shared" si="1102"/>
        <v>1</v>
      </c>
      <c r="AW7787" s="89">
        <f t="shared" si="1103"/>
        <v>0</v>
      </c>
      <c r="AX7787" s="168"/>
      <c r="AY7787" s="60"/>
      <c r="AZ7787" s="61"/>
      <c r="BB7787" s="61" t="str">
        <f>IF(Settings!I7783&lt;&gt;"",Settings!I7783,"")</f>
        <v/>
      </c>
    </row>
    <row r="7788" spans="2:54" x14ac:dyDescent="0.2">
      <c r="B7788" s="13"/>
      <c r="C7788" s="12"/>
      <c r="D7788" s="12"/>
      <c r="E7788" s="12"/>
      <c r="F7788" s="12"/>
      <c r="G7788" s="12"/>
      <c r="H7788" s="12"/>
      <c r="I7788" s="15"/>
      <c r="J7788" s="31"/>
      <c r="K7788" s="180"/>
      <c r="L7788" s="40"/>
      <c r="M7788" s="14"/>
      <c r="N7788" s="16"/>
      <c r="O7788" s="49"/>
      <c r="P7788" s="64"/>
      <c r="Q7788" s="18"/>
      <c r="R7788" s="181">
        <f t="shared" si="1095"/>
        <v>0</v>
      </c>
      <c r="S7788" s="181">
        <f t="shared" si="1096"/>
        <v>0</v>
      </c>
      <c r="T7788" s="181">
        <f t="shared" si="1097"/>
        <v>0</v>
      </c>
      <c r="AQ7788" s="1">
        <f>COUNT(L$11:L7788)</f>
        <v>37</v>
      </c>
      <c r="AR7788" s="43">
        <f t="shared" si="1098"/>
        <v>40933</v>
      </c>
      <c r="AS7788" s="44">
        <f t="shared" si="1099"/>
        <v>89.120000000000019</v>
      </c>
      <c r="AT7788" s="10" t="str">
        <f t="shared" si="1100"/>
        <v/>
      </c>
      <c r="AU7788" s="20" t="str">
        <f t="shared" si="1101"/>
        <v/>
      </c>
      <c r="AV7788" s="42">
        <f t="shared" si="1102"/>
        <v>1</v>
      </c>
      <c r="AW7788" s="89">
        <f t="shared" si="1103"/>
        <v>0</v>
      </c>
      <c r="AX7788" s="168"/>
      <c r="AY7788" s="60"/>
      <c r="AZ7788" s="61"/>
      <c r="BB7788" s="61" t="str">
        <f>IF(Settings!I7784&lt;&gt;"",Settings!I7784,"")</f>
        <v/>
      </c>
    </row>
    <row r="7789" spans="2:54" x14ac:dyDescent="0.2">
      <c r="B7789" s="13"/>
      <c r="C7789" s="12"/>
      <c r="D7789" s="12"/>
      <c r="E7789" s="12"/>
      <c r="F7789" s="12"/>
      <c r="G7789" s="12"/>
      <c r="H7789" s="12"/>
      <c r="I7789" s="15"/>
      <c r="J7789" s="31"/>
      <c r="K7789" s="180"/>
      <c r="L7789" s="40"/>
      <c r="M7789" s="14"/>
      <c r="N7789" s="16"/>
      <c r="O7789" s="49"/>
      <c r="P7789" s="64"/>
      <c r="Q7789" s="18"/>
      <c r="R7789" s="181">
        <f t="shared" si="1095"/>
        <v>0</v>
      </c>
      <c r="S7789" s="181">
        <f t="shared" si="1096"/>
        <v>0</v>
      </c>
      <c r="T7789" s="181">
        <f t="shared" si="1097"/>
        <v>0</v>
      </c>
      <c r="AQ7789" s="1">
        <f>COUNT(L$11:L7789)</f>
        <v>37</v>
      </c>
      <c r="AR7789" s="43">
        <f t="shared" si="1098"/>
        <v>40933</v>
      </c>
      <c r="AS7789" s="44">
        <f t="shared" si="1099"/>
        <v>89.120000000000019</v>
      </c>
      <c r="AT7789" s="10" t="str">
        <f t="shared" si="1100"/>
        <v/>
      </c>
      <c r="AU7789" s="20" t="str">
        <f t="shared" si="1101"/>
        <v/>
      </c>
      <c r="AV7789" s="42">
        <f t="shared" si="1102"/>
        <v>1</v>
      </c>
      <c r="AW7789" s="89">
        <f t="shared" si="1103"/>
        <v>0</v>
      </c>
      <c r="AX7789" s="168"/>
      <c r="AY7789" s="60"/>
      <c r="AZ7789" s="61"/>
      <c r="BB7789" s="61" t="str">
        <f>IF(Settings!I7785&lt;&gt;"",Settings!I7785,"")</f>
        <v/>
      </c>
    </row>
    <row r="7790" spans="2:54" x14ac:dyDescent="0.2">
      <c r="B7790" s="13"/>
      <c r="C7790" s="12"/>
      <c r="D7790" s="12"/>
      <c r="E7790" s="12"/>
      <c r="F7790" s="12"/>
      <c r="G7790" s="12"/>
      <c r="H7790" s="12"/>
      <c r="I7790" s="15"/>
      <c r="J7790" s="31"/>
      <c r="K7790" s="180"/>
      <c r="L7790" s="40"/>
      <c r="M7790" s="14"/>
      <c r="N7790" s="16"/>
      <c r="O7790" s="49"/>
      <c r="P7790" s="64"/>
      <c r="Q7790" s="18"/>
      <c r="R7790" s="181">
        <f t="shared" si="1095"/>
        <v>0</v>
      </c>
      <c r="S7790" s="181">
        <f t="shared" si="1096"/>
        <v>0</v>
      </c>
      <c r="T7790" s="181">
        <f t="shared" si="1097"/>
        <v>0</v>
      </c>
      <c r="AQ7790" s="1">
        <f>COUNT(L$11:L7790)</f>
        <v>37</v>
      </c>
      <c r="AR7790" s="43">
        <f t="shared" si="1098"/>
        <v>40933</v>
      </c>
      <c r="AS7790" s="44">
        <f t="shared" si="1099"/>
        <v>89.120000000000019</v>
      </c>
      <c r="AT7790" s="10" t="str">
        <f t="shared" si="1100"/>
        <v/>
      </c>
      <c r="AU7790" s="20" t="str">
        <f t="shared" si="1101"/>
        <v/>
      </c>
      <c r="AV7790" s="42">
        <f t="shared" si="1102"/>
        <v>1</v>
      </c>
      <c r="AW7790" s="89">
        <f t="shared" si="1103"/>
        <v>0</v>
      </c>
      <c r="AX7790" s="168"/>
      <c r="AY7790" s="60"/>
      <c r="AZ7790" s="61"/>
      <c r="BB7790" s="61" t="str">
        <f>IF(Settings!I7786&lt;&gt;"",Settings!I7786,"")</f>
        <v/>
      </c>
    </row>
    <row r="7791" spans="2:54" x14ac:dyDescent="0.2">
      <c r="B7791" s="13"/>
      <c r="C7791" s="12"/>
      <c r="D7791" s="12"/>
      <c r="E7791" s="12"/>
      <c r="F7791" s="12"/>
      <c r="G7791" s="12"/>
      <c r="H7791" s="12"/>
      <c r="I7791" s="15"/>
      <c r="J7791" s="31"/>
      <c r="K7791" s="180"/>
      <c r="L7791" s="40"/>
      <c r="M7791" s="14"/>
      <c r="N7791" s="16"/>
      <c r="O7791" s="49"/>
      <c r="P7791" s="64"/>
      <c r="Q7791" s="18"/>
      <c r="R7791" s="181">
        <f t="shared" si="1095"/>
        <v>0</v>
      </c>
      <c r="S7791" s="181">
        <f t="shared" si="1096"/>
        <v>0</v>
      </c>
      <c r="T7791" s="181">
        <f t="shared" si="1097"/>
        <v>0</v>
      </c>
      <c r="AQ7791" s="1">
        <f>COUNT(L$11:L7791)</f>
        <v>37</v>
      </c>
      <c r="AR7791" s="43">
        <f t="shared" si="1098"/>
        <v>40933</v>
      </c>
      <c r="AS7791" s="44">
        <f t="shared" si="1099"/>
        <v>89.120000000000019</v>
      </c>
      <c r="AT7791" s="10" t="str">
        <f t="shared" si="1100"/>
        <v/>
      </c>
      <c r="AU7791" s="20" t="str">
        <f t="shared" si="1101"/>
        <v/>
      </c>
      <c r="AV7791" s="42">
        <f t="shared" si="1102"/>
        <v>1</v>
      </c>
      <c r="AW7791" s="89">
        <f t="shared" si="1103"/>
        <v>0</v>
      </c>
      <c r="AX7791" s="168"/>
      <c r="AY7791" s="60"/>
      <c r="AZ7791" s="61"/>
      <c r="BB7791" s="61" t="str">
        <f>IF(Settings!I7787&lt;&gt;"",Settings!I7787,"")</f>
        <v/>
      </c>
    </row>
    <row r="7792" spans="2:54" x14ac:dyDescent="0.2">
      <c r="B7792" s="13"/>
      <c r="C7792" s="12"/>
      <c r="D7792" s="12"/>
      <c r="E7792" s="12"/>
      <c r="F7792" s="12"/>
      <c r="G7792" s="12"/>
      <c r="H7792" s="12"/>
      <c r="I7792" s="15"/>
      <c r="J7792" s="31"/>
      <c r="K7792" s="180"/>
      <c r="L7792" s="40"/>
      <c r="M7792" s="14"/>
      <c r="N7792" s="16"/>
      <c r="O7792" s="49"/>
      <c r="P7792" s="64"/>
      <c r="Q7792" s="18"/>
      <c r="R7792" s="181">
        <f t="shared" si="1095"/>
        <v>0</v>
      </c>
      <c r="S7792" s="181">
        <f t="shared" si="1096"/>
        <v>0</v>
      </c>
      <c r="T7792" s="181">
        <f t="shared" si="1097"/>
        <v>0</v>
      </c>
      <c r="AQ7792" s="1">
        <f>COUNT(L$11:L7792)</f>
        <v>37</v>
      </c>
      <c r="AR7792" s="43">
        <f t="shared" si="1098"/>
        <v>40933</v>
      </c>
      <c r="AS7792" s="44">
        <f t="shared" si="1099"/>
        <v>89.120000000000019</v>
      </c>
      <c r="AT7792" s="10" t="str">
        <f t="shared" si="1100"/>
        <v/>
      </c>
      <c r="AU7792" s="20" t="str">
        <f t="shared" si="1101"/>
        <v/>
      </c>
      <c r="AV7792" s="42">
        <f t="shared" si="1102"/>
        <v>1</v>
      </c>
      <c r="AW7792" s="89">
        <f t="shared" si="1103"/>
        <v>0</v>
      </c>
      <c r="AX7792" s="168"/>
      <c r="AY7792" s="60"/>
      <c r="AZ7792" s="61"/>
      <c r="BB7792" s="61" t="str">
        <f>IF(Settings!I7788&lt;&gt;"",Settings!I7788,"")</f>
        <v/>
      </c>
    </row>
    <row r="7793" spans="2:54" x14ac:dyDescent="0.2">
      <c r="B7793" s="13"/>
      <c r="C7793" s="12"/>
      <c r="D7793" s="12"/>
      <c r="E7793" s="12"/>
      <c r="F7793" s="12"/>
      <c r="G7793" s="12"/>
      <c r="H7793" s="12"/>
      <c r="I7793" s="15"/>
      <c r="J7793" s="31"/>
      <c r="K7793" s="180"/>
      <c r="L7793" s="40"/>
      <c r="M7793" s="14"/>
      <c r="N7793" s="16"/>
      <c r="O7793" s="49"/>
      <c r="P7793" s="64"/>
      <c r="Q7793" s="18"/>
      <c r="R7793" s="181">
        <f t="shared" si="1095"/>
        <v>0</v>
      </c>
      <c r="S7793" s="181">
        <f t="shared" si="1096"/>
        <v>0</v>
      </c>
      <c r="T7793" s="181">
        <f t="shared" si="1097"/>
        <v>0</v>
      </c>
      <c r="AQ7793" s="1">
        <f>COUNT(L$11:L7793)</f>
        <v>37</v>
      </c>
      <c r="AR7793" s="43">
        <f t="shared" si="1098"/>
        <v>40933</v>
      </c>
      <c r="AS7793" s="44">
        <f t="shared" si="1099"/>
        <v>89.120000000000019</v>
      </c>
      <c r="AT7793" s="10" t="str">
        <f t="shared" si="1100"/>
        <v/>
      </c>
      <c r="AU7793" s="20" t="str">
        <f t="shared" si="1101"/>
        <v/>
      </c>
      <c r="AV7793" s="42">
        <f t="shared" si="1102"/>
        <v>1</v>
      </c>
      <c r="AW7793" s="89">
        <f t="shared" si="1103"/>
        <v>0</v>
      </c>
      <c r="AX7793" s="168"/>
      <c r="AY7793" s="60"/>
      <c r="AZ7793" s="61"/>
      <c r="BB7793" s="61" t="str">
        <f>IF(Settings!I7789&lt;&gt;"",Settings!I7789,"")</f>
        <v/>
      </c>
    </row>
    <row r="7794" spans="2:54" x14ac:dyDescent="0.2">
      <c r="B7794" s="13"/>
      <c r="C7794" s="12"/>
      <c r="D7794" s="12"/>
      <c r="E7794" s="12"/>
      <c r="F7794" s="12"/>
      <c r="G7794" s="12"/>
      <c r="H7794" s="12"/>
      <c r="I7794" s="15"/>
      <c r="J7794" s="31"/>
      <c r="K7794" s="180"/>
      <c r="L7794" s="40"/>
      <c r="M7794" s="14"/>
      <c r="N7794" s="16"/>
      <c r="O7794" s="49"/>
      <c r="P7794" s="64"/>
      <c r="Q7794" s="18"/>
      <c r="R7794" s="181">
        <f t="shared" si="1095"/>
        <v>0</v>
      </c>
      <c r="S7794" s="181">
        <f t="shared" si="1096"/>
        <v>0</v>
      </c>
      <c r="T7794" s="181">
        <f t="shared" si="1097"/>
        <v>0</v>
      </c>
      <c r="AQ7794" s="1">
        <f>COUNT(L$11:L7794)</f>
        <v>37</v>
      </c>
      <c r="AR7794" s="43">
        <f t="shared" si="1098"/>
        <v>40933</v>
      </c>
      <c r="AS7794" s="44">
        <f t="shared" si="1099"/>
        <v>89.120000000000019</v>
      </c>
      <c r="AT7794" s="10" t="str">
        <f t="shared" si="1100"/>
        <v/>
      </c>
      <c r="AU7794" s="20" t="str">
        <f t="shared" si="1101"/>
        <v/>
      </c>
      <c r="AV7794" s="42">
        <f t="shared" si="1102"/>
        <v>1</v>
      </c>
      <c r="AW7794" s="89">
        <f t="shared" si="1103"/>
        <v>0</v>
      </c>
      <c r="AX7794" s="168"/>
      <c r="AY7794" s="60"/>
      <c r="AZ7794" s="61"/>
      <c r="BB7794" s="61" t="str">
        <f>IF(Settings!I7790&lt;&gt;"",Settings!I7790,"")</f>
        <v/>
      </c>
    </row>
    <row r="7795" spans="2:54" x14ac:dyDescent="0.2">
      <c r="B7795" s="13"/>
      <c r="C7795" s="12"/>
      <c r="D7795" s="12"/>
      <c r="E7795" s="12"/>
      <c r="F7795" s="12"/>
      <c r="G7795" s="12"/>
      <c r="H7795" s="12"/>
      <c r="I7795" s="15"/>
      <c r="J7795" s="31"/>
      <c r="K7795" s="180"/>
      <c r="L7795" s="40"/>
      <c r="M7795" s="14"/>
      <c r="N7795" s="16"/>
      <c r="O7795" s="49"/>
      <c r="P7795" s="64"/>
      <c r="Q7795" s="18"/>
      <c r="R7795" s="181">
        <f t="shared" si="1095"/>
        <v>0</v>
      </c>
      <c r="S7795" s="181">
        <f t="shared" si="1096"/>
        <v>0</v>
      </c>
      <c r="T7795" s="181">
        <f t="shared" si="1097"/>
        <v>0</v>
      </c>
      <c r="AQ7795" s="1">
        <f>COUNT(L$11:L7795)</f>
        <v>37</v>
      </c>
      <c r="AR7795" s="43">
        <f t="shared" si="1098"/>
        <v>40933</v>
      </c>
      <c r="AS7795" s="44">
        <f t="shared" si="1099"/>
        <v>89.120000000000019</v>
      </c>
      <c r="AT7795" s="10" t="str">
        <f t="shared" si="1100"/>
        <v/>
      </c>
      <c r="AU7795" s="20" t="str">
        <f t="shared" si="1101"/>
        <v/>
      </c>
      <c r="AV7795" s="42">
        <f t="shared" si="1102"/>
        <v>1</v>
      </c>
      <c r="AW7795" s="89">
        <f t="shared" si="1103"/>
        <v>0</v>
      </c>
      <c r="AX7795" s="168"/>
      <c r="AY7795" s="60"/>
      <c r="AZ7795" s="61"/>
      <c r="BB7795" s="61" t="str">
        <f>IF(Settings!I7791&lt;&gt;"",Settings!I7791,"")</f>
        <v/>
      </c>
    </row>
    <row r="7796" spans="2:54" x14ac:dyDescent="0.2">
      <c r="B7796" s="13"/>
      <c r="C7796" s="12"/>
      <c r="D7796" s="12"/>
      <c r="E7796" s="12"/>
      <c r="F7796" s="12"/>
      <c r="G7796" s="12"/>
      <c r="H7796" s="12"/>
      <c r="I7796" s="15"/>
      <c r="J7796" s="31"/>
      <c r="K7796" s="180"/>
      <c r="L7796" s="40"/>
      <c r="M7796" s="14"/>
      <c r="N7796" s="16"/>
      <c r="O7796" s="49"/>
      <c r="P7796" s="64"/>
      <c r="Q7796" s="18"/>
      <c r="R7796" s="181">
        <f t="shared" si="1095"/>
        <v>0</v>
      </c>
      <c r="S7796" s="181">
        <f t="shared" si="1096"/>
        <v>0</v>
      </c>
      <c r="T7796" s="181">
        <f t="shared" si="1097"/>
        <v>0</v>
      </c>
      <c r="AQ7796" s="1">
        <f>COUNT(L$11:L7796)</f>
        <v>37</v>
      </c>
      <c r="AR7796" s="43">
        <f t="shared" si="1098"/>
        <v>40933</v>
      </c>
      <c r="AS7796" s="44">
        <f t="shared" si="1099"/>
        <v>89.120000000000019</v>
      </c>
      <c r="AT7796" s="10" t="str">
        <f t="shared" si="1100"/>
        <v/>
      </c>
      <c r="AU7796" s="20" t="str">
        <f t="shared" si="1101"/>
        <v/>
      </c>
      <c r="AV7796" s="42">
        <f t="shared" si="1102"/>
        <v>1</v>
      </c>
      <c r="AW7796" s="89">
        <f t="shared" si="1103"/>
        <v>0</v>
      </c>
      <c r="AX7796" s="168"/>
      <c r="AY7796" s="60"/>
      <c r="AZ7796" s="61"/>
      <c r="BB7796" s="61" t="str">
        <f>IF(Settings!I7792&lt;&gt;"",Settings!I7792,"")</f>
        <v/>
      </c>
    </row>
    <row r="7797" spans="2:54" x14ac:dyDescent="0.2">
      <c r="B7797" s="13"/>
      <c r="C7797" s="12"/>
      <c r="D7797" s="12"/>
      <c r="E7797" s="12"/>
      <c r="F7797" s="12"/>
      <c r="G7797" s="12"/>
      <c r="H7797" s="12"/>
      <c r="I7797" s="15"/>
      <c r="J7797" s="31"/>
      <c r="K7797" s="180"/>
      <c r="L7797" s="40"/>
      <c r="M7797" s="14"/>
      <c r="N7797" s="16"/>
      <c r="O7797" s="49"/>
      <c r="P7797" s="64"/>
      <c r="Q7797" s="18"/>
      <c r="R7797" s="181">
        <f t="shared" si="1095"/>
        <v>0</v>
      </c>
      <c r="S7797" s="181">
        <f t="shared" si="1096"/>
        <v>0</v>
      </c>
      <c r="T7797" s="181">
        <f t="shared" si="1097"/>
        <v>0</v>
      </c>
      <c r="AQ7797" s="1">
        <f>COUNT(L$11:L7797)</f>
        <v>37</v>
      </c>
      <c r="AR7797" s="43">
        <f t="shared" si="1098"/>
        <v>40933</v>
      </c>
      <c r="AS7797" s="44">
        <f t="shared" si="1099"/>
        <v>89.120000000000019</v>
      </c>
      <c r="AT7797" s="10" t="str">
        <f t="shared" si="1100"/>
        <v/>
      </c>
      <c r="AU7797" s="20" t="str">
        <f t="shared" si="1101"/>
        <v/>
      </c>
      <c r="AV7797" s="42">
        <f t="shared" si="1102"/>
        <v>1</v>
      </c>
      <c r="AW7797" s="89">
        <f t="shared" si="1103"/>
        <v>0</v>
      </c>
      <c r="AX7797" s="168"/>
      <c r="AY7797" s="60"/>
      <c r="AZ7797" s="61"/>
      <c r="BB7797" s="61" t="str">
        <f>IF(Settings!I7793&lt;&gt;"",Settings!I7793,"")</f>
        <v/>
      </c>
    </row>
    <row r="7798" spans="2:54" x14ac:dyDescent="0.2">
      <c r="B7798" s="13"/>
      <c r="C7798" s="12"/>
      <c r="D7798" s="12"/>
      <c r="E7798" s="12"/>
      <c r="F7798" s="12"/>
      <c r="G7798" s="12"/>
      <c r="H7798" s="12"/>
      <c r="I7798" s="15"/>
      <c r="J7798" s="31"/>
      <c r="K7798" s="180"/>
      <c r="L7798" s="40"/>
      <c r="M7798" s="14"/>
      <c r="N7798" s="16"/>
      <c r="O7798" s="49"/>
      <c r="P7798" s="64"/>
      <c r="Q7798" s="18"/>
      <c r="R7798" s="181">
        <f t="shared" si="1095"/>
        <v>0</v>
      </c>
      <c r="S7798" s="181">
        <f t="shared" si="1096"/>
        <v>0</v>
      </c>
      <c r="T7798" s="181">
        <f t="shared" si="1097"/>
        <v>0</v>
      </c>
      <c r="AQ7798" s="1">
        <f>COUNT(L$11:L7798)</f>
        <v>37</v>
      </c>
      <c r="AR7798" s="43">
        <f t="shared" si="1098"/>
        <v>40933</v>
      </c>
      <c r="AS7798" s="44">
        <f t="shared" si="1099"/>
        <v>89.120000000000019</v>
      </c>
      <c r="AT7798" s="10" t="str">
        <f t="shared" si="1100"/>
        <v/>
      </c>
      <c r="AU7798" s="20" t="str">
        <f t="shared" si="1101"/>
        <v/>
      </c>
      <c r="AV7798" s="42">
        <f t="shared" si="1102"/>
        <v>1</v>
      </c>
      <c r="AW7798" s="89">
        <f t="shared" si="1103"/>
        <v>0</v>
      </c>
      <c r="AX7798" s="168"/>
      <c r="AY7798" s="60"/>
      <c r="AZ7798" s="61"/>
      <c r="BB7798" s="61" t="str">
        <f>IF(Settings!I7794&lt;&gt;"",Settings!I7794,"")</f>
        <v/>
      </c>
    </row>
    <row r="7799" spans="2:54" x14ac:dyDescent="0.2">
      <c r="B7799" s="13"/>
      <c r="C7799" s="12"/>
      <c r="D7799" s="12"/>
      <c r="E7799" s="12"/>
      <c r="F7799" s="12"/>
      <c r="G7799" s="12"/>
      <c r="H7799" s="12"/>
      <c r="I7799" s="15"/>
      <c r="J7799" s="31"/>
      <c r="K7799" s="180"/>
      <c r="L7799" s="40"/>
      <c r="M7799" s="14"/>
      <c r="N7799" s="16"/>
      <c r="O7799" s="49"/>
      <c r="P7799" s="64"/>
      <c r="Q7799" s="18"/>
      <c r="R7799" s="181">
        <f t="shared" si="1095"/>
        <v>0</v>
      </c>
      <c r="S7799" s="181">
        <f t="shared" si="1096"/>
        <v>0</v>
      </c>
      <c r="T7799" s="181">
        <f t="shared" si="1097"/>
        <v>0</v>
      </c>
      <c r="AQ7799" s="1">
        <f>COUNT(L$11:L7799)</f>
        <v>37</v>
      </c>
      <c r="AR7799" s="43">
        <f t="shared" si="1098"/>
        <v>40933</v>
      </c>
      <c r="AS7799" s="44">
        <f t="shared" si="1099"/>
        <v>89.120000000000019</v>
      </c>
      <c r="AT7799" s="10" t="str">
        <f t="shared" si="1100"/>
        <v/>
      </c>
      <c r="AU7799" s="20" t="str">
        <f t="shared" si="1101"/>
        <v/>
      </c>
      <c r="AV7799" s="42">
        <f t="shared" si="1102"/>
        <v>1</v>
      </c>
      <c r="AW7799" s="89">
        <f t="shared" si="1103"/>
        <v>0</v>
      </c>
      <c r="AX7799" s="168"/>
      <c r="AY7799" s="60"/>
      <c r="AZ7799" s="61"/>
      <c r="BB7799" s="61" t="str">
        <f>IF(Settings!I7795&lt;&gt;"",Settings!I7795,"")</f>
        <v/>
      </c>
    </row>
    <row r="7800" spans="2:54" x14ac:dyDescent="0.2">
      <c r="B7800" s="13"/>
      <c r="C7800" s="12"/>
      <c r="D7800" s="12"/>
      <c r="E7800" s="12"/>
      <c r="F7800" s="12"/>
      <c r="G7800" s="12"/>
      <c r="H7800" s="12"/>
      <c r="I7800" s="15"/>
      <c r="J7800" s="31"/>
      <c r="K7800" s="180"/>
      <c r="L7800" s="40"/>
      <c r="M7800" s="14"/>
      <c r="N7800" s="16"/>
      <c r="O7800" s="49"/>
      <c r="P7800" s="64"/>
      <c r="Q7800" s="18"/>
      <c r="R7800" s="181">
        <f t="shared" si="1095"/>
        <v>0</v>
      </c>
      <c r="S7800" s="181">
        <f t="shared" si="1096"/>
        <v>0</v>
      </c>
      <c r="T7800" s="181">
        <f t="shared" si="1097"/>
        <v>0</v>
      </c>
      <c r="AQ7800" s="1">
        <f>COUNT(L$11:L7800)</f>
        <v>37</v>
      </c>
      <c r="AR7800" s="43">
        <f t="shared" si="1098"/>
        <v>40933</v>
      </c>
      <c r="AS7800" s="44">
        <f t="shared" si="1099"/>
        <v>89.120000000000019</v>
      </c>
      <c r="AT7800" s="10" t="str">
        <f t="shared" si="1100"/>
        <v/>
      </c>
      <c r="AU7800" s="20" t="str">
        <f t="shared" si="1101"/>
        <v/>
      </c>
      <c r="AV7800" s="42">
        <f t="shared" si="1102"/>
        <v>1</v>
      </c>
      <c r="AW7800" s="89">
        <f t="shared" si="1103"/>
        <v>0</v>
      </c>
      <c r="AX7800" s="168"/>
      <c r="AY7800" s="60"/>
      <c r="AZ7800" s="61"/>
      <c r="BB7800" s="61" t="str">
        <f>IF(Settings!I7796&lt;&gt;"",Settings!I7796,"")</f>
        <v/>
      </c>
    </row>
    <row r="7801" spans="2:54" x14ac:dyDescent="0.2">
      <c r="B7801" s="13"/>
      <c r="C7801" s="12"/>
      <c r="D7801" s="12"/>
      <c r="E7801" s="12"/>
      <c r="F7801" s="12"/>
      <c r="G7801" s="12"/>
      <c r="H7801" s="12"/>
      <c r="I7801" s="15"/>
      <c r="J7801" s="31"/>
      <c r="K7801" s="180"/>
      <c r="L7801" s="40"/>
      <c r="M7801" s="14"/>
      <c r="N7801" s="16"/>
      <c r="O7801" s="49"/>
      <c r="P7801" s="64"/>
      <c r="Q7801" s="18"/>
      <c r="R7801" s="181">
        <f t="shared" si="1095"/>
        <v>0</v>
      </c>
      <c r="S7801" s="181">
        <f t="shared" si="1096"/>
        <v>0</v>
      </c>
      <c r="T7801" s="181">
        <f t="shared" si="1097"/>
        <v>0</v>
      </c>
      <c r="AQ7801" s="1">
        <f>COUNT(L$11:L7801)</f>
        <v>37</v>
      </c>
      <c r="AR7801" s="43">
        <f t="shared" si="1098"/>
        <v>40933</v>
      </c>
      <c r="AS7801" s="44">
        <f t="shared" si="1099"/>
        <v>89.120000000000019</v>
      </c>
      <c r="AT7801" s="10" t="str">
        <f t="shared" si="1100"/>
        <v/>
      </c>
      <c r="AU7801" s="20" t="str">
        <f t="shared" si="1101"/>
        <v/>
      </c>
      <c r="AV7801" s="42">
        <f t="shared" si="1102"/>
        <v>1</v>
      </c>
      <c r="AW7801" s="89">
        <f t="shared" si="1103"/>
        <v>0</v>
      </c>
      <c r="AX7801" s="168"/>
      <c r="AY7801" s="60"/>
      <c r="AZ7801" s="61"/>
      <c r="BB7801" s="61" t="str">
        <f>IF(Settings!I7797&lt;&gt;"",Settings!I7797,"")</f>
        <v/>
      </c>
    </row>
    <row r="7802" spans="2:54" x14ac:dyDescent="0.2">
      <c r="B7802" s="13"/>
      <c r="C7802" s="12"/>
      <c r="D7802" s="12"/>
      <c r="E7802" s="12"/>
      <c r="F7802" s="12"/>
      <c r="G7802" s="12"/>
      <c r="H7802" s="12"/>
      <c r="I7802" s="15"/>
      <c r="J7802" s="31"/>
      <c r="K7802" s="180"/>
      <c r="L7802" s="40"/>
      <c r="M7802" s="14"/>
      <c r="N7802" s="16"/>
      <c r="O7802" s="49"/>
      <c r="P7802" s="64"/>
      <c r="Q7802" s="18"/>
      <c r="R7802" s="181">
        <f t="shared" si="1095"/>
        <v>0</v>
      </c>
      <c r="S7802" s="181">
        <f t="shared" si="1096"/>
        <v>0</v>
      </c>
      <c r="T7802" s="181">
        <f t="shared" si="1097"/>
        <v>0</v>
      </c>
      <c r="AQ7802" s="1">
        <f>COUNT(L$11:L7802)</f>
        <v>37</v>
      </c>
      <c r="AR7802" s="43">
        <f t="shared" si="1098"/>
        <v>40933</v>
      </c>
      <c r="AS7802" s="44">
        <f t="shared" si="1099"/>
        <v>89.120000000000019</v>
      </c>
      <c r="AT7802" s="10" t="str">
        <f t="shared" si="1100"/>
        <v/>
      </c>
      <c r="AU7802" s="20" t="str">
        <f t="shared" si="1101"/>
        <v/>
      </c>
      <c r="AV7802" s="42">
        <f t="shared" si="1102"/>
        <v>1</v>
      </c>
      <c r="AW7802" s="89">
        <f t="shared" si="1103"/>
        <v>0</v>
      </c>
      <c r="AX7802" s="168"/>
      <c r="AY7802" s="60"/>
      <c r="AZ7802" s="61"/>
      <c r="BB7802" s="61" t="str">
        <f>IF(Settings!I7798&lt;&gt;"",Settings!I7798,"")</f>
        <v/>
      </c>
    </row>
    <row r="7803" spans="2:54" x14ac:dyDescent="0.2">
      <c r="B7803" s="13"/>
      <c r="C7803" s="12"/>
      <c r="D7803" s="12"/>
      <c r="E7803" s="12"/>
      <c r="F7803" s="12"/>
      <c r="G7803" s="12"/>
      <c r="H7803" s="12"/>
      <c r="I7803" s="15"/>
      <c r="J7803" s="31"/>
      <c r="K7803" s="180"/>
      <c r="L7803" s="40"/>
      <c r="M7803" s="14"/>
      <c r="N7803" s="16"/>
      <c r="O7803" s="49"/>
      <c r="P7803" s="64"/>
      <c r="Q7803" s="18"/>
      <c r="R7803" s="181">
        <f t="shared" si="1095"/>
        <v>0</v>
      </c>
      <c r="S7803" s="181">
        <f t="shared" si="1096"/>
        <v>0</v>
      </c>
      <c r="T7803" s="181">
        <f t="shared" si="1097"/>
        <v>0</v>
      </c>
      <c r="AQ7803" s="1">
        <f>COUNT(L$11:L7803)</f>
        <v>37</v>
      </c>
      <c r="AR7803" s="43">
        <f t="shared" si="1098"/>
        <v>40933</v>
      </c>
      <c r="AS7803" s="44">
        <f t="shared" si="1099"/>
        <v>89.120000000000019</v>
      </c>
      <c r="AT7803" s="10" t="str">
        <f t="shared" si="1100"/>
        <v/>
      </c>
      <c r="AU7803" s="20" t="str">
        <f t="shared" si="1101"/>
        <v/>
      </c>
      <c r="AV7803" s="42">
        <f t="shared" si="1102"/>
        <v>1</v>
      </c>
      <c r="AW7803" s="89">
        <f t="shared" si="1103"/>
        <v>0</v>
      </c>
      <c r="AX7803" s="168"/>
      <c r="AY7803" s="60"/>
      <c r="AZ7803" s="61"/>
      <c r="BB7803" s="61" t="str">
        <f>IF(Settings!I7799&lt;&gt;"",Settings!I7799,"")</f>
        <v/>
      </c>
    </row>
    <row r="7804" spans="2:54" x14ac:dyDescent="0.2">
      <c r="B7804" s="13"/>
      <c r="C7804" s="12"/>
      <c r="D7804" s="12"/>
      <c r="E7804" s="12"/>
      <c r="F7804" s="12"/>
      <c r="G7804" s="12"/>
      <c r="H7804" s="12"/>
      <c r="I7804" s="15"/>
      <c r="J7804" s="31"/>
      <c r="K7804" s="180"/>
      <c r="L7804" s="40"/>
      <c r="M7804" s="14"/>
      <c r="N7804" s="16"/>
      <c r="O7804" s="49"/>
      <c r="P7804" s="64"/>
      <c r="Q7804" s="18"/>
      <c r="R7804" s="181">
        <f t="shared" si="1095"/>
        <v>0</v>
      </c>
      <c r="S7804" s="181">
        <f t="shared" si="1096"/>
        <v>0</v>
      </c>
      <c r="T7804" s="181">
        <f t="shared" si="1097"/>
        <v>0</v>
      </c>
      <c r="AQ7804" s="1">
        <f>COUNT(L$11:L7804)</f>
        <v>37</v>
      </c>
      <c r="AR7804" s="43">
        <f t="shared" si="1098"/>
        <v>40933</v>
      </c>
      <c r="AS7804" s="44">
        <f t="shared" si="1099"/>
        <v>89.120000000000019</v>
      </c>
      <c r="AT7804" s="10" t="str">
        <f t="shared" si="1100"/>
        <v/>
      </c>
      <c r="AU7804" s="20" t="str">
        <f t="shared" si="1101"/>
        <v/>
      </c>
      <c r="AV7804" s="42">
        <f t="shared" si="1102"/>
        <v>1</v>
      </c>
      <c r="AW7804" s="89">
        <f t="shared" si="1103"/>
        <v>0</v>
      </c>
      <c r="AX7804" s="168"/>
      <c r="AY7804" s="60"/>
      <c r="AZ7804" s="61"/>
      <c r="BB7804" s="61" t="str">
        <f>IF(Settings!I7800&lt;&gt;"",Settings!I7800,"")</f>
        <v/>
      </c>
    </row>
    <row r="7805" spans="2:54" x14ac:dyDescent="0.2">
      <c r="B7805" s="13"/>
      <c r="C7805" s="12"/>
      <c r="D7805" s="12"/>
      <c r="E7805" s="12"/>
      <c r="F7805" s="12"/>
      <c r="G7805" s="12"/>
      <c r="H7805" s="12"/>
      <c r="I7805" s="15"/>
      <c r="J7805" s="31"/>
      <c r="K7805" s="180"/>
      <c r="L7805" s="40"/>
      <c r="M7805" s="14"/>
      <c r="N7805" s="16"/>
      <c r="O7805" s="49"/>
      <c r="P7805" s="64"/>
      <c r="Q7805" s="18"/>
      <c r="R7805" s="181">
        <f t="shared" si="1095"/>
        <v>0</v>
      </c>
      <c r="S7805" s="181">
        <f t="shared" si="1096"/>
        <v>0</v>
      </c>
      <c r="T7805" s="181">
        <f t="shared" si="1097"/>
        <v>0</v>
      </c>
      <c r="AQ7805" s="1">
        <f>COUNT(L$11:L7805)</f>
        <v>37</v>
      </c>
      <c r="AR7805" s="43">
        <f t="shared" si="1098"/>
        <v>40933</v>
      </c>
      <c r="AS7805" s="44">
        <f t="shared" si="1099"/>
        <v>89.120000000000019</v>
      </c>
      <c r="AT7805" s="10" t="str">
        <f t="shared" si="1100"/>
        <v/>
      </c>
      <c r="AU7805" s="20" t="str">
        <f t="shared" si="1101"/>
        <v/>
      </c>
      <c r="AV7805" s="42">
        <f t="shared" si="1102"/>
        <v>1</v>
      </c>
      <c r="AW7805" s="89">
        <f t="shared" si="1103"/>
        <v>0</v>
      </c>
      <c r="AX7805" s="168"/>
      <c r="AY7805" s="60"/>
      <c r="AZ7805" s="61"/>
      <c r="BB7805" s="61" t="str">
        <f>IF(Settings!I7801&lt;&gt;"",Settings!I7801,"")</f>
        <v/>
      </c>
    </row>
    <row r="7806" spans="2:54" x14ac:dyDescent="0.2">
      <c r="B7806" s="13"/>
      <c r="C7806" s="12"/>
      <c r="D7806" s="12"/>
      <c r="E7806" s="12"/>
      <c r="F7806" s="12"/>
      <c r="G7806" s="12"/>
      <c r="H7806" s="12"/>
      <c r="I7806" s="15"/>
      <c r="J7806" s="31"/>
      <c r="K7806" s="180"/>
      <c r="L7806" s="40"/>
      <c r="M7806" s="14"/>
      <c r="N7806" s="16"/>
      <c r="O7806" s="49"/>
      <c r="P7806" s="64"/>
      <c r="Q7806" s="18"/>
      <c r="R7806" s="181">
        <f t="shared" si="1095"/>
        <v>0</v>
      </c>
      <c r="S7806" s="181">
        <f t="shared" si="1096"/>
        <v>0</v>
      </c>
      <c r="T7806" s="181">
        <f t="shared" si="1097"/>
        <v>0</v>
      </c>
      <c r="AQ7806" s="1">
        <f>COUNT(L$11:L7806)</f>
        <v>37</v>
      </c>
      <c r="AR7806" s="43">
        <f t="shared" si="1098"/>
        <v>40933</v>
      </c>
      <c r="AS7806" s="44">
        <f t="shared" si="1099"/>
        <v>89.120000000000019</v>
      </c>
      <c r="AT7806" s="10" t="str">
        <f t="shared" si="1100"/>
        <v/>
      </c>
      <c r="AU7806" s="20" t="str">
        <f t="shared" si="1101"/>
        <v/>
      </c>
      <c r="AV7806" s="42">
        <f t="shared" si="1102"/>
        <v>1</v>
      </c>
      <c r="AW7806" s="89">
        <f t="shared" si="1103"/>
        <v>0</v>
      </c>
      <c r="AX7806" s="168"/>
      <c r="AY7806" s="60"/>
      <c r="AZ7806" s="61"/>
      <c r="BB7806" s="61" t="str">
        <f>IF(Settings!I7802&lt;&gt;"",Settings!I7802,"")</f>
        <v/>
      </c>
    </row>
    <row r="7807" spans="2:54" x14ac:dyDescent="0.2">
      <c r="B7807" s="13"/>
      <c r="C7807" s="12"/>
      <c r="D7807" s="12"/>
      <c r="E7807" s="12"/>
      <c r="F7807" s="12"/>
      <c r="G7807" s="12"/>
      <c r="H7807" s="12"/>
      <c r="I7807" s="15"/>
      <c r="J7807" s="31"/>
      <c r="K7807" s="180"/>
      <c r="L7807" s="40"/>
      <c r="M7807" s="14"/>
      <c r="N7807" s="16"/>
      <c r="O7807" s="49"/>
      <c r="P7807" s="64"/>
      <c r="Q7807" s="18"/>
      <c r="R7807" s="181">
        <f t="shared" si="1095"/>
        <v>0</v>
      </c>
      <c r="S7807" s="181">
        <f t="shared" si="1096"/>
        <v>0</v>
      </c>
      <c r="T7807" s="181">
        <f t="shared" si="1097"/>
        <v>0</v>
      </c>
      <c r="AQ7807" s="1">
        <f>COUNT(L$11:L7807)</f>
        <v>37</v>
      </c>
      <c r="AR7807" s="43">
        <f t="shared" si="1098"/>
        <v>40933</v>
      </c>
      <c r="AS7807" s="44">
        <f t="shared" si="1099"/>
        <v>89.120000000000019</v>
      </c>
      <c r="AT7807" s="10" t="str">
        <f t="shared" si="1100"/>
        <v/>
      </c>
      <c r="AU7807" s="20" t="str">
        <f t="shared" si="1101"/>
        <v/>
      </c>
      <c r="AV7807" s="42">
        <f t="shared" si="1102"/>
        <v>1</v>
      </c>
      <c r="AW7807" s="89">
        <f t="shared" si="1103"/>
        <v>0</v>
      </c>
      <c r="AX7807" s="168"/>
      <c r="AY7807" s="60"/>
      <c r="AZ7807" s="61"/>
      <c r="BB7807" s="61" t="str">
        <f>IF(Settings!I7803&lt;&gt;"",Settings!I7803,"")</f>
        <v/>
      </c>
    </row>
    <row r="7808" spans="2:54" x14ac:dyDescent="0.2">
      <c r="B7808" s="13"/>
      <c r="C7808" s="12"/>
      <c r="D7808" s="12"/>
      <c r="E7808" s="12"/>
      <c r="F7808" s="12"/>
      <c r="G7808" s="12"/>
      <c r="H7808" s="12"/>
      <c r="I7808" s="15"/>
      <c r="J7808" s="31"/>
      <c r="K7808" s="180"/>
      <c r="L7808" s="40"/>
      <c r="M7808" s="14"/>
      <c r="N7808" s="16"/>
      <c r="O7808" s="49"/>
      <c r="P7808" s="64"/>
      <c r="Q7808" s="18"/>
      <c r="R7808" s="181">
        <f t="shared" si="1095"/>
        <v>0</v>
      </c>
      <c r="S7808" s="181">
        <f t="shared" si="1096"/>
        <v>0</v>
      </c>
      <c r="T7808" s="181">
        <f t="shared" si="1097"/>
        <v>0</v>
      </c>
      <c r="AQ7808" s="1">
        <f>COUNT(L$11:L7808)</f>
        <v>37</v>
      </c>
      <c r="AR7808" s="43">
        <f t="shared" si="1098"/>
        <v>40933</v>
      </c>
      <c r="AS7808" s="44">
        <f t="shared" si="1099"/>
        <v>89.120000000000019</v>
      </c>
      <c r="AT7808" s="10" t="str">
        <f t="shared" si="1100"/>
        <v/>
      </c>
      <c r="AU7808" s="20" t="str">
        <f t="shared" si="1101"/>
        <v/>
      </c>
      <c r="AV7808" s="42">
        <f t="shared" si="1102"/>
        <v>1</v>
      </c>
      <c r="AW7808" s="89">
        <f t="shared" si="1103"/>
        <v>0</v>
      </c>
      <c r="AX7808" s="168"/>
      <c r="AY7808" s="60"/>
      <c r="AZ7808" s="61"/>
      <c r="BB7808" s="61" t="str">
        <f>IF(Settings!I7804&lt;&gt;"",Settings!I7804,"")</f>
        <v/>
      </c>
    </row>
    <row r="7809" spans="2:54" x14ac:dyDescent="0.2">
      <c r="B7809" s="13"/>
      <c r="C7809" s="12"/>
      <c r="D7809" s="12"/>
      <c r="E7809" s="12"/>
      <c r="F7809" s="12"/>
      <c r="G7809" s="12"/>
      <c r="H7809" s="12"/>
      <c r="I7809" s="15"/>
      <c r="J7809" s="31"/>
      <c r="K7809" s="180"/>
      <c r="L7809" s="40"/>
      <c r="M7809" s="14"/>
      <c r="N7809" s="16"/>
      <c r="O7809" s="49"/>
      <c r="P7809" s="64"/>
      <c r="Q7809" s="18"/>
      <c r="R7809" s="181">
        <f t="shared" si="1095"/>
        <v>0</v>
      </c>
      <c r="S7809" s="181">
        <f t="shared" si="1096"/>
        <v>0</v>
      </c>
      <c r="T7809" s="181">
        <f t="shared" si="1097"/>
        <v>0</v>
      </c>
      <c r="AQ7809" s="1">
        <f>COUNT(L$11:L7809)</f>
        <v>37</v>
      </c>
      <c r="AR7809" s="43">
        <f t="shared" si="1098"/>
        <v>40933</v>
      </c>
      <c r="AS7809" s="44">
        <f t="shared" si="1099"/>
        <v>89.120000000000019</v>
      </c>
      <c r="AT7809" s="10" t="str">
        <f t="shared" si="1100"/>
        <v/>
      </c>
      <c r="AU7809" s="20" t="str">
        <f t="shared" si="1101"/>
        <v/>
      </c>
      <c r="AV7809" s="42">
        <f t="shared" si="1102"/>
        <v>1</v>
      </c>
      <c r="AW7809" s="89">
        <f t="shared" si="1103"/>
        <v>0</v>
      </c>
      <c r="AX7809" s="168"/>
      <c r="AY7809" s="60"/>
      <c r="AZ7809" s="61"/>
      <c r="BB7809" s="61" t="str">
        <f>IF(Settings!I7805&lt;&gt;"",Settings!I7805,"")</f>
        <v/>
      </c>
    </row>
    <row r="7810" spans="2:54" x14ac:dyDescent="0.2">
      <c r="B7810" s="13"/>
      <c r="C7810" s="12"/>
      <c r="D7810" s="12"/>
      <c r="E7810" s="12"/>
      <c r="F7810" s="12"/>
      <c r="G7810" s="12"/>
      <c r="H7810" s="12"/>
      <c r="I7810" s="15"/>
      <c r="J7810" s="31"/>
      <c r="K7810" s="180"/>
      <c r="L7810" s="40"/>
      <c r="M7810" s="14"/>
      <c r="N7810" s="16"/>
      <c r="O7810" s="49"/>
      <c r="P7810" s="64"/>
      <c r="Q7810" s="18"/>
      <c r="R7810" s="181">
        <f t="shared" si="1095"/>
        <v>0</v>
      </c>
      <c r="S7810" s="181">
        <f t="shared" si="1096"/>
        <v>0</v>
      </c>
      <c r="T7810" s="181">
        <f t="shared" si="1097"/>
        <v>0</v>
      </c>
      <c r="AQ7810" s="1">
        <f>COUNT(L$11:L7810)</f>
        <v>37</v>
      </c>
      <c r="AR7810" s="43">
        <f t="shared" si="1098"/>
        <v>40933</v>
      </c>
      <c r="AS7810" s="44">
        <f t="shared" si="1099"/>
        <v>89.120000000000019</v>
      </c>
      <c r="AT7810" s="10" t="str">
        <f t="shared" si="1100"/>
        <v/>
      </c>
      <c r="AU7810" s="20" t="str">
        <f t="shared" si="1101"/>
        <v/>
      </c>
      <c r="AV7810" s="42">
        <f t="shared" si="1102"/>
        <v>1</v>
      </c>
      <c r="AW7810" s="89">
        <f t="shared" si="1103"/>
        <v>0</v>
      </c>
      <c r="AX7810" s="168"/>
      <c r="AY7810" s="60"/>
      <c r="AZ7810" s="61"/>
      <c r="BB7810" s="61" t="str">
        <f>IF(Settings!I7806&lt;&gt;"",Settings!I7806,"")</f>
        <v/>
      </c>
    </row>
    <row r="7811" spans="2:54" x14ac:dyDescent="0.2">
      <c r="B7811" s="13"/>
      <c r="C7811" s="12"/>
      <c r="D7811" s="12"/>
      <c r="E7811" s="12"/>
      <c r="F7811" s="12"/>
      <c r="G7811" s="12"/>
      <c r="H7811" s="12"/>
      <c r="I7811" s="15"/>
      <c r="J7811" s="31"/>
      <c r="K7811" s="180"/>
      <c r="L7811" s="40"/>
      <c r="M7811" s="14"/>
      <c r="N7811" s="16"/>
      <c r="O7811" s="49"/>
      <c r="P7811" s="64"/>
      <c r="Q7811" s="18"/>
      <c r="R7811" s="181">
        <f t="shared" si="1095"/>
        <v>0</v>
      </c>
      <c r="S7811" s="181">
        <f t="shared" si="1096"/>
        <v>0</v>
      </c>
      <c r="T7811" s="181">
        <f t="shared" si="1097"/>
        <v>0</v>
      </c>
      <c r="AQ7811" s="1">
        <f>COUNT(L$11:L7811)</f>
        <v>37</v>
      </c>
      <c r="AR7811" s="43">
        <f t="shared" si="1098"/>
        <v>40933</v>
      </c>
      <c r="AS7811" s="44">
        <f t="shared" si="1099"/>
        <v>89.120000000000019</v>
      </c>
      <c r="AT7811" s="10" t="str">
        <f t="shared" si="1100"/>
        <v/>
      </c>
      <c r="AU7811" s="20" t="str">
        <f t="shared" si="1101"/>
        <v/>
      </c>
      <c r="AV7811" s="42">
        <f t="shared" si="1102"/>
        <v>1</v>
      </c>
      <c r="AW7811" s="89">
        <f t="shared" si="1103"/>
        <v>0</v>
      </c>
      <c r="AX7811" s="168"/>
      <c r="AY7811" s="60"/>
      <c r="AZ7811" s="61"/>
      <c r="BB7811" s="61" t="str">
        <f>IF(Settings!I7807&lt;&gt;"",Settings!I7807,"")</f>
        <v/>
      </c>
    </row>
    <row r="7812" spans="2:54" x14ac:dyDescent="0.2">
      <c r="B7812" s="13"/>
      <c r="C7812" s="12"/>
      <c r="D7812" s="12"/>
      <c r="E7812" s="12"/>
      <c r="F7812" s="12"/>
      <c r="G7812" s="12"/>
      <c r="H7812" s="12"/>
      <c r="I7812" s="15"/>
      <c r="J7812" s="31"/>
      <c r="K7812" s="180"/>
      <c r="L7812" s="40"/>
      <c r="M7812" s="14"/>
      <c r="N7812" s="16"/>
      <c r="O7812" s="49"/>
      <c r="P7812" s="64"/>
      <c r="Q7812" s="18"/>
      <c r="R7812" s="181">
        <f t="shared" si="1095"/>
        <v>0</v>
      </c>
      <c r="S7812" s="181">
        <f t="shared" si="1096"/>
        <v>0</v>
      </c>
      <c r="T7812" s="181">
        <f t="shared" si="1097"/>
        <v>0</v>
      </c>
      <c r="AQ7812" s="1">
        <f>COUNT(L$11:L7812)</f>
        <v>37</v>
      </c>
      <c r="AR7812" s="43">
        <f t="shared" si="1098"/>
        <v>40933</v>
      </c>
      <c r="AS7812" s="44">
        <f t="shared" si="1099"/>
        <v>89.120000000000019</v>
      </c>
      <c r="AT7812" s="10" t="str">
        <f t="shared" si="1100"/>
        <v/>
      </c>
      <c r="AU7812" s="20" t="str">
        <f t="shared" si="1101"/>
        <v/>
      </c>
      <c r="AV7812" s="42">
        <f t="shared" si="1102"/>
        <v>1</v>
      </c>
      <c r="AW7812" s="89">
        <f t="shared" si="1103"/>
        <v>0</v>
      </c>
      <c r="AX7812" s="168"/>
      <c r="AY7812" s="60"/>
      <c r="AZ7812" s="61"/>
      <c r="BB7812" s="61" t="str">
        <f>IF(Settings!I7808&lt;&gt;"",Settings!I7808,"")</f>
        <v/>
      </c>
    </row>
    <row r="7813" spans="2:54" x14ac:dyDescent="0.2">
      <c r="B7813" s="13"/>
      <c r="C7813" s="12"/>
      <c r="D7813" s="12"/>
      <c r="E7813" s="12"/>
      <c r="F7813" s="12"/>
      <c r="G7813" s="12"/>
      <c r="H7813" s="12"/>
      <c r="I7813" s="15"/>
      <c r="J7813" s="31"/>
      <c r="K7813" s="180"/>
      <c r="L7813" s="40"/>
      <c r="M7813" s="14"/>
      <c r="N7813" s="16"/>
      <c r="O7813" s="49"/>
      <c r="P7813" s="64"/>
      <c r="Q7813" s="18"/>
      <c r="R7813" s="181">
        <f t="shared" si="1095"/>
        <v>0</v>
      </c>
      <c r="S7813" s="181">
        <f t="shared" si="1096"/>
        <v>0</v>
      </c>
      <c r="T7813" s="181">
        <f t="shared" si="1097"/>
        <v>0</v>
      </c>
      <c r="AQ7813" s="1">
        <f>COUNT(L$11:L7813)</f>
        <v>37</v>
      </c>
      <c r="AR7813" s="43">
        <f t="shared" si="1098"/>
        <v>40933</v>
      </c>
      <c r="AS7813" s="44">
        <f t="shared" si="1099"/>
        <v>89.120000000000019</v>
      </c>
      <c r="AT7813" s="10" t="str">
        <f t="shared" si="1100"/>
        <v/>
      </c>
      <c r="AU7813" s="20" t="str">
        <f t="shared" si="1101"/>
        <v/>
      </c>
      <c r="AV7813" s="42">
        <f t="shared" si="1102"/>
        <v>1</v>
      </c>
      <c r="AW7813" s="89">
        <f t="shared" si="1103"/>
        <v>0</v>
      </c>
      <c r="AX7813" s="168"/>
      <c r="AY7813" s="60"/>
      <c r="AZ7813" s="61"/>
      <c r="BB7813" s="61" t="str">
        <f>IF(Settings!I7809&lt;&gt;"",Settings!I7809,"")</f>
        <v/>
      </c>
    </row>
    <row r="7814" spans="2:54" x14ac:dyDescent="0.2">
      <c r="B7814" s="13"/>
      <c r="C7814" s="12"/>
      <c r="D7814" s="12"/>
      <c r="E7814" s="12"/>
      <c r="F7814" s="12"/>
      <c r="G7814" s="12"/>
      <c r="H7814" s="12"/>
      <c r="I7814" s="15"/>
      <c r="J7814" s="31"/>
      <c r="K7814" s="180"/>
      <c r="L7814" s="40"/>
      <c r="M7814" s="14"/>
      <c r="N7814" s="16"/>
      <c r="O7814" s="49"/>
      <c r="P7814" s="64"/>
      <c r="Q7814" s="18"/>
      <c r="R7814" s="181">
        <f t="shared" si="1095"/>
        <v>0</v>
      </c>
      <c r="S7814" s="181">
        <f t="shared" si="1096"/>
        <v>0</v>
      </c>
      <c r="T7814" s="181">
        <f t="shared" si="1097"/>
        <v>0</v>
      </c>
      <c r="AQ7814" s="1">
        <f>COUNT(L$11:L7814)</f>
        <v>37</v>
      </c>
      <c r="AR7814" s="43">
        <f t="shared" si="1098"/>
        <v>40933</v>
      </c>
      <c r="AS7814" s="44">
        <f t="shared" si="1099"/>
        <v>89.120000000000019</v>
      </c>
      <c r="AT7814" s="10" t="str">
        <f t="shared" si="1100"/>
        <v/>
      </c>
      <c r="AU7814" s="20" t="str">
        <f t="shared" si="1101"/>
        <v/>
      </c>
      <c r="AV7814" s="42">
        <f t="shared" si="1102"/>
        <v>1</v>
      </c>
      <c r="AW7814" s="89">
        <f t="shared" si="1103"/>
        <v>0</v>
      </c>
      <c r="AX7814" s="168"/>
      <c r="AY7814" s="60"/>
      <c r="AZ7814" s="61"/>
      <c r="BB7814" s="61" t="str">
        <f>IF(Settings!I7810&lt;&gt;"",Settings!I7810,"")</f>
        <v/>
      </c>
    </row>
    <row r="7815" spans="2:54" x14ac:dyDescent="0.2">
      <c r="B7815" s="13"/>
      <c r="C7815" s="12"/>
      <c r="D7815" s="12"/>
      <c r="E7815" s="12"/>
      <c r="F7815" s="12"/>
      <c r="G7815" s="12"/>
      <c r="H7815" s="12"/>
      <c r="I7815" s="15"/>
      <c r="J7815" s="31"/>
      <c r="K7815" s="180"/>
      <c r="L7815" s="40"/>
      <c r="M7815" s="14"/>
      <c r="N7815" s="16"/>
      <c r="O7815" s="49"/>
      <c r="P7815" s="64"/>
      <c r="Q7815" s="18"/>
      <c r="R7815" s="181">
        <f t="shared" si="1095"/>
        <v>0</v>
      </c>
      <c r="S7815" s="181">
        <f t="shared" si="1096"/>
        <v>0</v>
      </c>
      <c r="T7815" s="181">
        <f t="shared" si="1097"/>
        <v>0</v>
      </c>
      <c r="AQ7815" s="1">
        <f>COUNT(L$11:L7815)</f>
        <v>37</v>
      </c>
      <c r="AR7815" s="43">
        <f t="shared" si="1098"/>
        <v>40933</v>
      </c>
      <c r="AS7815" s="44">
        <f t="shared" si="1099"/>
        <v>89.120000000000019</v>
      </c>
      <c r="AT7815" s="10" t="str">
        <f t="shared" si="1100"/>
        <v/>
      </c>
      <c r="AU7815" s="20" t="str">
        <f t="shared" si="1101"/>
        <v/>
      </c>
      <c r="AV7815" s="42">
        <f t="shared" si="1102"/>
        <v>1</v>
      </c>
      <c r="AW7815" s="89">
        <f t="shared" si="1103"/>
        <v>0</v>
      </c>
      <c r="AX7815" s="168"/>
      <c r="AY7815" s="60"/>
      <c r="AZ7815" s="61"/>
      <c r="BB7815" s="61" t="str">
        <f>IF(Settings!I7811&lt;&gt;"",Settings!I7811,"")</f>
        <v/>
      </c>
    </row>
    <row r="7816" spans="2:54" x14ac:dyDescent="0.2">
      <c r="B7816" s="13"/>
      <c r="C7816" s="12"/>
      <c r="D7816" s="12"/>
      <c r="E7816" s="12"/>
      <c r="F7816" s="12"/>
      <c r="G7816" s="12"/>
      <c r="H7816" s="12"/>
      <c r="I7816" s="15"/>
      <c r="J7816" s="31"/>
      <c r="K7816" s="180"/>
      <c r="L7816" s="40"/>
      <c r="M7816" s="14"/>
      <c r="N7816" s="16"/>
      <c r="O7816" s="49"/>
      <c r="P7816" s="64"/>
      <c r="Q7816" s="18"/>
      <c r="R7816" s="181">
        <f t="shared" si="1095"/>
        <v>0</v>
      </c>
      <c r="S7816" s="181">
        <f t="shared" si="1096"/>
        <v>0</v>
      </c>
      <c r="T7816" s="181">
        <f t="shared" si="1097"/>
        <v>0</v>
      </c>
      <c r="AQ7816" s="1">
        <f>COUNT(L$11:L7816)</f>
        <v>37</v>
      </c>
      <c r="AR7816" s="43">
        <f t="shared" si="1098"/>
        <v>40933</v>
      </c>
      <c r="AS7816" s="44">
        <f t="shared" si="1099"/>
        <v>89.120000000000019</v>
      </c>
      <c r="AT7816" s="10" t="str">
        <f t="shared" si="1100"/>
        <v/>
      </c>
      <c r="AU7816" s="20" t="str">
        <f t="shared" si="1101"/>
        <v/>
      </c>
      <c r="AV7816" s="42">
        <f t="shared" si="1102"/>
        <v>1</v>
      </c>
      <c r="AW7816" s="89">
        <f t="shared" si="1103"/>
        <v>0</v>
      </c>
      <c r="AX7816" s="168"/>
      <c r="AY7816" s="60"/>
      <c r="AZ7816" s="61"/>
      <c r="BB7816" s="61" t="str">
        <f>IF(Settings!I7812&lt;&gt;"",Settings!I7812,"")</f>
        <v/>
      </c>
    </row>
    <row r="7817" spans="2:54" x14ac:dyDescent="0.2">
      <c r="B7817" s="13"/>
      <c r="C7817" s="12"/>
      <c r="D7817" s="12"/>
      <c r="E7817" s="12"/>
      <c r="F7817" s="12"/>
      <c r="G7817" s="12"/>
      <c r="H7817" s="12"/>
      <c r="I7817" s="15"/>
      <c r="J7817" s="31"/>
      <c r="K7817" s="180"/>
      <c r="L7817" s="40"/>
      <c r="M7817" s="14"/>
      <c r="N7817" s="16"/>
      <c r="O7817" s="49"/>
      <c r="P7817" s="64"/>
      <c r="Q7817" s="18"/>
      <c r="R7817" s="181">
        <f t="shared" si="1095"/>
        <v>0</v>
      </c>
      <c r="S7817" s="181">
        <f t="shared" si="1096"/>
        <v>0</v>
      </c>
      <c r="T7817" s="181">
        <f t="shared" si="1097"/>
        <v>0</v>
      </c>
      <c r="AQ7817" s="1">
        <f>COUNT(L$11:L7817)</f>
        <v>37</v>
      </c>
      <c r="AR7817" s="43">
        <f t="shared" si="1098"/>
        <v>40933</v>
      </c>
      <c r="AS7817" s="44">
        <f t="shared" si="1099"/>
        <v>89.120000000000019</v>
      </c>
      <c r="AT7817" s="10" t="str">
        <f t="shared" si="1100"/>
        <v/>
      </c>
      <c r="AU7817" s="20" t="str">
        <f t="shared" si="1101"/>
        <v/>
      </c>
      <c r="AV7817" s="42">
        <f t="shared" si="1102"/>
        <v>1</v>
      </c>
      <c r="AW7817" s="89">
        <f t="shared" si="1103"/>
        <v>0</v>
      </c>
      <c r="AX7817" s="168"/>
      <c r="AY7817" s="60"/>
      <c r="AZ7817" s="61"/>
      <c r="BB7817" s="61" t="str">
        <f>IF(Settings!I7813&lt;&gt;"",Settings!I7813,"")</f>
        <v/>
      </c>
    </row>
    <row r="7818" spans="2:54" x14ac:dyDescent="0.2">
      <c r="B7818" s="13"/>
      <c r="C7818" s="12"/>
      <c r="D7818" s="12"/>
      <c r="E7818" s="12"/>
      <c r="F7818" s="12"/>
      <c r="G7818" s="12"/>
      <c r="H7818" s="12"/>
      <c r="I7818" s="15"/>
      <c r="J7818" s="31"/>
      <c r="K7818" s="180"/>
      <c r="L7818" s="40"/>
      <c r="M7818" s="14"/>
      <c r="N7818" s="16"/>
      <c r="O7818" s="49"/>
      <c r="P7818" s="64"/>
      <c r="Q7818" s="18"/>
      <c r="R7818" s="181">
        <f t="shared" si="1095"/>
        <v>0</v>
      </c>
      <c r="S7818" s="181">
        <f t="shared" si="1096"/>
        <v>0</v>
      </c>
      <c r="T7818" s="181">
        <f t="shared" si="1097"/>
        <v>0</v>
      </c>
      <c r="AQ7818" s="1">
        <f>COUNT(L$11:L7818)</f>
        <v>37</v>
      </c>
      <c r="AR7818" s="43">
        <f t="shared" si="1098"/>
        <v>40933</v>
      </c>
      <c r="AS7818" s="44">
        <f t="shared" si="1099"/>
        <v>89.120000000000019</v>
      </c>
      <c r="AT7818" s="10" t="str">
        <f t="shared" si="1100"/>
        <v/>
      </c>
      <c r="AU7818" s="20" t="str">
        <f t="shared" si="1101"/>
        <v/>
      </c>
      <c r="AV7818" s="42">
        <f t="shared" si="1102"/>
        <v>1</v>
      </c>
      <c r="AW7818" s="89">
        <f t="shared" si="1103"/>
        <v>0</v>
      </c>
      <c r="AX7818" s="168"/>
      <c r="AY7818" s="60"/>
      <c r="AZ7818" s="61"/>
      <c r="BB7818" s="61" t="str">
        <f>IF(Settings!I7814&lt;&gt;"",Settings!I7814,"")</f>
        <v/>
      </c>
    </row>
    <row r="7819" spans="2:54" x14ac:dyDescent="0.2">
      <c r="B7819" s="13"/>
      <c r="C7819" s="12"/>
      <c r="D7819" s="12"/>
      <c r="E7819" s="12"/>
      <c r="F7819" s="12"/>
      <c r="G7819" s="12"/>
      <c r="H7819" s="12"/>
      <c r="I7819" s="15"/>
      <c r="J7819" s="31"/>
      <c r="K7819" s="180"/>
      <c r="L7819" s="40"/>
      <c r="M7819" s="14"/>
      <c r="N7819" s="16"/>
      <c r="O7819" s="49"/>
      <c r="P7819" s="64"/>
      <c r="Q7819" s="18"/>
      <c r="R7819" s="181">
        <f t="shared" si="1095"/>
        <v>0</v>
      </c>
      <c r="S7819" s="181">
        <f t="shared" si="1096"/>
        <v>0</v>
      </c>
      <c r="T7819" s="181">
        <f t="shared" si="1097"/>
        <v>0</v>
      </c>
      <c r="AQ7819" s="1">
        <f>COUNT(L$11:L7819)</f>
        <v>37</v>
      </c>
      <c r="AR7819" s="43">
        <f t="shared" si="1098"/>
        <v>40933</v>
      </c>
      <c r="AS7819" s="44">
        <f t="shared" si="1099"/>
        <v>89.120000000000019</v>
      </c>
      <c r="AT7819" s="10" t="str">
        <f t="shared" si="1100"/>
        <v/>
      </c>
      <c r="AU7819" s="20" t="str">
        <f t="shared" si="1101"/>
        <v/>
      </c>
      <c r="AV7819" s="42">
        <f t="shared" si="1102"/>
        <v>1</v>
      </c>
      <c r="AW7819" s="89">
        <f t="shared" si="1103"/>
        <v>0</v>
      </c>
      <c r="AX7819" s="168"/>
      <c r="AY7819" s="60"/>
      <c r="AZ7819" s="61"/>
      <c r="BB7819" s="61" t="str">
        <f>IF(Settings!I7815&lt;&gt;"",Settings!I7815,"")</f>
        <v/>
      </c>
    </row>
    <row r="7820" spans="2:54" x14ac:dyDescent="0.2">
      <c r="B7820" s="13"/>
      <c r="C7820" s="12"/>
      <c r="D7820" s="12"/>
      <c r="E7820" s="12"/>
      <c r="F7820" s="12"/>
      <c r="G7820" s="12"/>
      <c r="H7820" s="12"/>
      <c r="I7820" s="15"/>
      <c r="J7820" s="31"/>
      <c r="K7820" s="180"/>
      <c r="L7820" s="40"/>
      <c r="M7820" s="14"/>
      <c r="N7820" s="16"/>
      <c r="O7820" s="49"/>
      <c r="P7820" s="64"/>
      <c r="Q7820" s="18"/>
      <c r="R7820" s="181">
        <f t="shared" ref="R7820:R7883" si="1104">ROUND(IF(M7820&lt;&gt;"Y",IF(P7820&lt;&gt;"Y",K7820,K7820*(AV7820-1)),0),ROUNDING)</f>
        <v>0</v>
      </c>
      <c r="S7820" s="181">
        <f t="shared" ref="S7820:S7883" si="1105">ROUND(IF(O7820&gt;0,IF(M7820="Y",AW7820*(1-O7820),IF(AW7820&gt;R7820,R7820 + (AW7820 - R7820)*(1-O7820),AW7820)),AW7820),ROUNDING)</f>
        <v>0</v>
      </c>
      <c r="T7820" s="181">
        <f t="shared" ref="T7820:T7883" si="1106">ROUND(IF(N7820="P",0,IF(OR(M7820="N",M7820=""),S7820-R7820,S7820)),ROUNDING)</f>
        <v>0</v>
      </c>
      <c r="AQ7820" s="1">
        <f>COUNT(L$11:L7820)</f>
        <v>37</v>
      </c>
      <c r="AR7820" s="43">
        <f t="shared" si="1098"/>
        <v>40933</v>
      </c>
      <c r="AS7820" s="44">
        <f t="shared" si="1099"/>
        <v>89.120000000000019</v>
      </c>
      <c r="AT7820" s="10" t="str">
        <f t="shared" si="1100"/>
        <v/>
      </c>
      <c r="AU7820" s="20" t="str">
        <f t="shared" si="1101"/>
        <v/>
      </c>
      <c r="AV7820" s="42">
        <f t="shared" si="1102"/>
        <v>1</v>
      </c>
      <c r="AW7820" s="89">
        <f t="shared" si="1103"/>
        <v>0</v>
      </c>
      <c r="AX7820" s="168"/>
      <c r="AY7820" s="60"/>
      <c r="AZ7820" s="61"/>
      <c r="BB7820" s="61" t="str">
        <f>IF(Settings!I7816&lt;&gt;"",Settings!I7816,"")</f>
        <v/>
      </c>
    </row>
    <row r="7821" spans="2:54" x14ac:dyDescent="0.2">
      <c r="B7821" s="13"/>
      <c r="C7821" s="12"/>
      <c r="D7821" s="12"/>
      <c r="E7821" s="12"/>
      <c r="F7821" s="12"/>
      <c r="G7821" s="12"/>
      <c r="H7821" s="12"/>
      <c r="I7821" s="15"/>
      <c r="J7821" s="31"/>
      <c r="K7821" s="180"/>
      <c r="L7821" s="40"/>
      <c r="M7821" s="14"/>
      <c r="N7821" s="16"/>
      <c r="O7821" s="49"/>
      <c r="P7821" s="64"/>
      <c r="Q7821" s="18"/>
      <c r="R7821" s="181">
        <f t="shared" si="1104"/>
        <v>0</v>
      </c>
      <c r="S7821" s="181">
        <f t="shared" si="1105"/>
        <v>0</v>
      </c>
      <c r="T7821" s="181">
        <f t="shared" si="1106"/>
        <v>0</v>
      </c>
      <c r="AQ7821" s="1">
        <f>COUNT(L$11:L7821)</f>
        <v>37</v>
      </c>
      <c r="AR7821" s="43">
        <f t="shared" ref="AR7821:AR7884" si="1107">IF(B7821&gt;2,B7821,AR7820)</f>
        <v>40933</v>
      </c>
      <c r="AS7821" s="44">
        <f t="shared" ref="AS7821:AS7884" si="1108">AS7820+T7821</f>
        <v>89.120000000000019</v>
      </c>
      <c r="AT7821" s="10" t="str">
        <f t="shared" ref="AT7821:AT7884" si="1109">IF(N7821="P",IF(P7821&lt;&gt;"Y",IF(M7821&lt;&gt;"Y",K7821*AV7821,K7821*AV7821-K7821),IF(M7821&lt;&gt;"Y",K7821 + K7821*(AV7821-1),K7821)),"")</f>
        <v/>
      </c>
      <c r="AU7821" s="20" t="str">
        <f t="shared" ref="AU7821:AU7884" si="1110">IF(M7821="Y",IF(P7821="Y",K7821*(AV7821-1),K7821),"")</f>
        <v/>
      </c>
      <c r="AV7821" s="42">
        <f t="shared" ref="AV7821:AV7884" si="1111">IF(L7821&lt;&gt;"",IF(ODDS_TYPE=1,L7821,IF(ODDS_TYPE=2,IF(L7821&gt;0,1+L7821/100,IF(L7821&lt;0,1-100/L7821,1)),IF(ODDS_TYPE=3,1+L7821,IF(ODDS_TYPE=4,1+L7821,IF(ODDS_TYPE=5,IF(L7821&gt;0,1+L7821,1-1/L7821),IF(ODDS_TYPE=6,IF(L7821&gt;=0,L7821+1,1-1/L7821),1)))))),1)</f>
        <v>1</v>
      </c>
      <c r="AW7821" s="89">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68"/>
      <c r="AY7821" s="60"/>
      <c r="AZ7821" s="61"/>
      <c r="BB7821" s="61" t="str">
        <f>IF(Settings!I7817&lt;&gt;"",Settings!I7817,"")</f>
        <v/>
      </c>
    </row>
    <row r="7822" spans="2:54" x14ac:dyDescent="0.2">
      <c r="B7822" s="13"/>
      <c r="C7822" s="12"/>
      <c r="D7822" s="12"/>
      <c r="E7822" s="12"/>
      <c r="F7822" s="12"/>
      <c r="G7822" s="12"/>
      <c r="H7822" s="12"/>
      <c r="I7822" s="15"/>
      <c r="J7822" s="31"/>
      <c r="K7822" s="180"/>
      <c r="L7822" s="40"/>
      <c r="M7822" s="14"/>
      <c r="N7822" s="16"/>
      <c r="O7822" s="49"/>
      <c r="P7822" s="64"/>
      <c r="Q7822" s="18"/>
      <c r="R7822" s="181">
        <f t="shared" si="1104"/>
        <v>0</v>
      </c>
      <c r="S7822" s="181">
        <f t="shared" si="1105"/>
        <v>0</v>
      </c>
      <c r="T7822" s="181">
        <f t="shared" si="1106"/>
        <v>0</v>
      </c>
      <c r="AQ7822" s="1">
        <f>COUNT(L$11:L7822)</f>
        <v>37</v>
      </c>
      <c r="AR7822" s="43">
        <f t="shared" si="1107"/>
        <v>40933</v>
      </c>
      <c r="AS7822" s="44">
        <f t="shared" si="1108"/>
        <v>89.120000000000019</v>
      </c>
      <c r="AT7822" s="10" t="str">
        <f t="shared" si="1109"/>
        <v/>
      </c>
      <c r="AU7822" s="20" t="str">
        <f t="shared" si="1110"/>
        <v/>
      </c>
      <c r="AV7822" s="42">
        <f t="shared" si="1111"/>
        <v>1</v>
      </c>
      <c r="AW7822" s="89">
        <f t="shared" si="1112"/>
        <v>0</v>
      </c>
      <c r="AX7822" s="168"/>
      <c r="AY7822" s="60"/>
      <c r="AZ7822" s="61"/>
      <c r="BB7822" s="61" t="str">
        <f>IF(Settings!I7818&lt;&gt;"",Settings!I7818,"")</f>
        <v/>
      </c>
    </row>
    <row r="7823" spans="2:54" x14ac:dyDescent="0.2">
      <c r="B7823" s="13"/>
      <c r="C7823" s="12"/>
      <c r="D7823" s="12"/>
      <c r="E7823" s="12"/>
      <c r="F7823" s="12"/>
      <c r="G7823" s="12"/>
      <c r="H7823" s="12"/>
      <c r="I7823" s="15"/>
      <c r="J7823" s="31"/>
      <c r="K7823" s="180"/>
      <c r="L7823" s="40"/>
      <c r="M7823" s="14"/>
      <c r="N7823" s="16"/>
      <c r="O7823" s="49"/>
      <c r="P7823" s="64"/>
      <c r="Q7823" s="18"/>
      <c r="R7823" s="181">
        <f t="shared" si="1104"/>
        <v>0</v>
      </c>
      <c r="S7823" s="181">
        <f t="shared" si="1105"/>
        <v>0</v>
      </c>
      <c r="T7823" s="181">
        <f t="shared" si="1106"/>
        <v>0</v>
      </c>
      <c r="AQ7823" s="1">
        <f>COUNT(L$11:L7823)</f>
        <v>37</v>
      </c>
      <c r="AR7823" s="43">
        <f t="shared" si="1107"/>
        <v>40933</v>
      </c>
      <c r="AS7823" s="44">
        <f t="shared" si="1108"/>
        <v>89.120000000000019</v>
      </c>
      <c r="AT7823" s="10" t="str">
        <f t="shared" si="1109"/>
        <v/>
      </c>
      <c r="AU7823" s="20" t="str">
        <f t="shared" si="1110"/>
        <v/>
      </c>
      <c r="AV7823" s="42">
        <f t="shared" si="1111"/>
        <v>1</v>
      </c>
      <c r="AW7823" s="89">
        <f t="shared" si="1112"/>
        <v>0</v>
      </c>
      <c r="AX7823" s="168"/>
      <c r="AY7823" s="60"/>
      <c r="AZ7823" s="61"/>
      <c r="BB7823" s="61" t="str">
        <f>IF(Settings!I7819&lt;&gt;"",Settings!I7819,"")</f>
        <v/>
      </c>
    </row>
    <row r="7824" spans="2:54" x14ac:dyDescent="0.2">
      <c r="B7824" s="13"/>
      <c r="C7824" s="12"/>
      <c r="D7824" s="12"/>
      <c r="E7824" s="12"/>
      <c r="F7824" s="12"/>
      <c r="G7824" s="12"/>
      <c r="H7824" s="12"/>
      <c r="I7824" s="15"/>
      <c r="J7824" s="31"/>
      <c r="K7824" s="180"/>
      <c r="L7824" s="40"/>
      <c r="M7824" s="14"/>
      <c r="N7824" s="16"/>
      <c r="O7824" s="49"/>
      <c r="P7824" s="64"/>
      <c r="Q7824" s="18"/>
      <c r="R7824" s="181">
        <f t="shared" si="1104"/>
        <v>0</v>
      </c>
      <c r="S7824" s="181">
        <f t="shared" si="1105"/>
        <v>0</v>
      </c>
      <c r="T7824" s="181">
        <f t="shared" si="1106"/>
        <v>0</v>
      </c>
      <c r="AQ7824" s="1">
        <f>COUNT(L$11:L7824)</f>
        <v>37</v>
      </c>
      <c r="AR7824" s="43">
        <f t="shared" si="1107"/>
        <v>40933</v>
      </c>
      <c r="AS7824" s="44">
        <f t="shared" si="1108"/>
        <v>89.120000000000019</v>
      </c>
      <c r="AT7824" s="10" t="str">
        <f t="shared" si="1109"/>
        <v/>
      </c>
      <c r="AU7824" s="20" t="str">
        <f t="shared" si="1110"/>
        <v/>
      </c>
      <c r="AV7824" s="42">
        <f t="shared" si="1111"/>
        <v>1</v>
      </c>
      <c r="AW7824" s="89">
        <f t="shared" si="1112"/>
        <v>0</v>
      </c>
      <c r="AX7824" s="168"/>
      <c r="AY7824" s="60"/>
      <c r="AZ7824" s="61"/>
      <c r="BB7824" s="61" t="str">
        <f>IF(Settings!I7820&lt;&gt;"",Settings!I7820,"")</f>
        <v/>
      </c>
    </row>
    <row r="7825" spans="2:54" x14ac:dyDescent="0.2">
      <c r="B7825" s="13"/>
      <c r="C7825" s="12"/>
      <c r="D7825" s="12"/>
      <c r="E7825" s="12"/>
      <c r="F7825" s="12"/>
      <c r="G7825" s="12"/>
      <c r="H7825" s="12"/>
      <c r="I7825" s="15"/>
      <c r="J7825" s="31"/>
      <c r="K7825" s="180"/>
      <c r="L7825" s="40"/>
      <c r="M7825" s="14"/>
      <c r="N7825" s="16"/>
      <c r="O7825" s="49"/>
      <c r="P7825" s="64"/>
      <c r="Q7825" s="18"/>
      <c r="R7825" s="181">
        <f t="shared" si="1104"/>
        <v>0</v>
      </c>
      <c r="S7825" s="181">
        <f t="shared" si="1105"/>
        <v>0</v>
      </c>
      <c r="T7825" s="181">
        <f t="shared" si="1106"/>
        <v>0</v>
      </c>
      <c r="AQ7825" s="1">
        <f>COUNT(L$11:L7825)</f>
        <v>37</v>
      </c>
      <c r="AR7825" s="43">
        <f t="shared" si="1107"/>
        <v>40933</v>
      </c>
      <c r="AS7825" s="44">
        <f t="shared" si="1108"/>
        <v>89.120000000000019</v>
      </c>
      <c r="AT7825" s="10" t="str">
        <f t="shared" si="1109"/>
        <v/>
      </c>
      <c r="AU7825" s="20" t="str">
        <f t="shared" si="1110"/>
        <v/>
      </c>
      <c r="AV7825" s="42">
        <f t="shared" si="1111"/>
        <v>1</v>
      </c>
      <c r="AW7825" s="89">
        <f t="shared" si="1112"/>
        <v>0</v>
      </c>
      <c r="AX7825" s="168"/>
      <c r="AY7825" s="60"/>
      <c r="AZ7825" s="61"/>
      <c r="BB7825" s="61" t="str">
        <f>IF(Settings!I7821&lt;&gt;"",Settings!I7821,"")</f>
        <v/>
      </c>
    </row>
    <row r="7826" spans="2:54" x14ac:dyDescent="0.2">
      <c r="B7826" s="13"/>
      <c r="C7826" s="12"/>
      <c r="D7826" s="12"/>
      <c r="E7826" s="12"/>
      <c r="F7826" s="12"/>
      <c r="G7826" s="12"/>
      <c r="H7826" s="12"/>
      <c r="I7826" s="15"/>
      <c r="J7826" s="31"/>
      <c r="K7826" s="180"/>
      <c r="L7826" s="40"/>
      <c r="M7826" s="14"/>
      <c r="N7826" s="16"/>
      <c r="O7826" s="49"/>
      <c r="P7826" s="64"/>
      <c r="Q7826" s="18"/>
      <c r="R7826" s="181">
        <f t="shared" si="1104"/>
        <v>0</v>
      </c>
      <c r="S7826" s="181">
        <f t="shared" si="1105"/>
        <v>0</v>
      </c>
      <c r="T7826" s="181">
        <f t="shared" si="1106"/>
        <v>0</v>
      </c>
      <c r="AQ7826" s="1">
        <f>COUNT(L$11:L7826)</f>
        <v>37</v>
      </c>
      <c r="AR7826" s="43">
        <f t="shared" si="1107"/>
        <v>40933</v>
      </c>
      <c r="AS7826" s="44">
        <f t="shared" si="1108"/>
        <v>89.120000000000019</v>
      </c>
      <c r="AT7826" s="10" t="str">
        <f t="shared" si="1109"/>
        <v/>
      </c>
      <c r="AU7826" s="20" t="str">
        <f t="shared" si="1110"/>
        <v/>
      </c>
      <c r="AV7826" s="42">
        <f t="shared" si="1111"/>
        <v>1</v>
      </c>
      <c r="AW7826" s="89">
        <f t="shared" si="1112"/>
        <v>0</v>
      </c>
      <c r="AX7826" s="168"/>
      <c r="AY7826" s="60"/>
      <c r="AZ7826" s="61"/>
      <c r="BB7826" s="61" t="str">
        <f>IF(Settings!I7822&lt;&gt;"",Settings!I7822,"")</f>
        <v/>
      </c>
    </row>
    <row r="7827" spans="2:54" x14ac:dyDescent="0.2">
      <c r="B7827" s="13"/>
      <c r="C7827" s="12"/>
      <c r="D7827" s="12"/>
      <c r="E7827" s="12"/>
      <c r="F7827" s="12"/>
      <c r="G7827" s="12"/>
      <c r="H7827" s="12"/>
      <c r="I7827" s="15"/>
      <c r="J7827" s="31"/>
      <c r="K7827" s="180"/>
      <c r="L7827" s="40"/>
      <c r="M7827" s="14"/>
      <c r="N7827" s="16"/>
      <c r="O7827" s="49"/>
      <c r="P7827" s="64"/>
      <c r="Q7827" s="18"/>
      <c r="R7827" s="181">
        <f t="shared" si="1104"/>
        <v>0</v>
      </c>
      <c r="S7827" s="181">
        <f t="shared" si="1105"/>
        <v>0</v>
      </c>
      <c r="T7827" s="181">
        <f t="shared" si="1106"/>
        <v>0</v>
      </c>
      <c r="AQ7827" s="1">
        <f>COUNT(L$11:L7827)</f>
        <v>37</v>
      </c>
      <c r="AR7827" s="43">
        <f t="shared" si="1107"/>
        <v>40933</v>
      </c>
      <c r="AS7827" s="44">
        <f t="shared" si="1108"/>
        <v>89.120000000000019</v>
      </c>
      <c r="AT7827" s="10" t="str">
        <f t="shared" si="1109"/>
        <v/>
      </c>
      <c r="AU7827" s="20" t="str">
        <f t="shared" si="1110"/>
        <v/>
      </c>
      <c r="AV7827" s="42">
        <f t="shared" si="1111"/>
        <v>1</v>
      </c>
      <c r="AW7827" s="89">
        <f t="shared" si="1112"/>
        <v>0</v>
      </c>
      <c r="AX7827" s="168"/>
      <c r="AY7827" s="60"/>
      <c r="AZ7827" s="61"/>
      <c r="BB7827" s="61" t="str">
        <f>IF(Settings!I7823&lt;&gt;"",Settings!I7823,"")</f>
        <v/>
      </c>
    </row>
    <row r="7828" spans="2:54" x14ac:dyDescent="0.2">
      <c r="B7828" s="13"/>
      <c r="C7828" s="12"/>
      <c r="D7828" s="12"/>
      <c r="E7828" s="12"/>
      <c r="F7828" s="12"/>
      <c r="G7828" s="12"/>
      <c r="H7828" s="12"/>
      <c r="I7828" s="15"/>
      <c r="J7828" s="31"/>
      <c r="K7828" s="180"/>
      <c r="L7828" s="40"/>
      <c r="M7828" s="14"/>
      <c r="N7828" s="16"/>
      <c r="O7828" s="49"/>
      <c r="P7828" s="64"/>
      <c r="Q7828" s="18"/>
      <c r="R7828" s="181">
        <f t="shared" si="1104"/>
        <v>0</v>
      </c>
      <c r="S7828" s="181">
        <f t="shared" si="1105"/>
        <v>0</v>
      </c>
      <c r="T7828" s="181">
        <f t="shared" si="1106"/>
        <v>0</v>
      </c>
      <c r="AQ7828" s="1">
        <f>COUNT(L$11:L7828)</f>
        <v>37</v>
      </c>
      <c r="AR7828" s="43">
        <f t="shared" si="1107"/>
        <v>40933</v>
      </c>
      <c r="AS7828" s="44">
        <f t="shared" si="1108"/>
        <v>89.120000000000019</v>
      </c>
      <c r="AT7828" s="10" t="str">
        <f t="shared" si="1109"/>
        <v/>
      </c>
      <c r="AU7828" s="20" t="str">
        <f t="shared" si="1110"/>
        <v/>
      </c>
      <c r="AV7828" s="42">
        <f t="shared" si="1111"/>
        <v>1</v>
      </c>
      <c r="AW7828" s="89">
        <f t="shared" si="1112"/>
        <v>0</v>
      </c>
      <c r="AX7828" s="168"/>
      <c r="AY7828" s="60"/>
      <c r="AZ7828" s="61"/>
      <c r="BB7828" s="61" t="str">
        <f>IF(Settings!I7824&lt;&gt;"",Settings!I7824,"")</f>
        <v/>
      </c>
    </row>
    <row r="7829" spans="2:54" x14ac:dyDescent="0.2">
      <c r="B7829" s="13"/>
      <c r="C7829" s="12"/>
      <c r="D7829" s="12"/>
      <c r="E7829" s="12"/>
      <c r="F7829" s="12"/>
      <c r="G7829" s="12"/>
      <c r="H7829" s="12"/>
      <c r="I7829" s="15"/>
      <c r="J7829" s="31"/>
      <c r="K7829" s="180"/>
      <c r="L7829" s="40"/>
      <c r="M7829" s="14"/>
      <c r="N7829" s="16"/>
      <c r="O7829" s="49"/>
      <c r="P7829" s="64"/>
      <c r="Q7829" s="18"/>
      <c r="R7829" s="181">
        <f t="shared" si="1104"/>
        <v>0</v>
      </c>
      <c r="S7829" s="181">
        <f t="shared" si="1105"/>
        <v>0</v>
      </c>
      <c r="T7829" s="181">
        <f t="shared" si="1106"/>
        <v>0</v>
      </c>
      <c r="AQ7829" s="1">
        <f>COUNT(L$11:L7829)</f>
        <v>37</v>
      </c>
      <c r="AR7829" s="43">
        <f t="shared" si="1107"/>
        <v>40933</v>
      </c>
      <c r="AS7829" s="44">
        <f t="shared" si="1108"/>
        <v>89.120000000000019</v>
      </c>
      <c r="AT7829" s="10" t="str">
        <f t="shared" si="1109"/>
        <v/>
      </c>
      <c r="AU7829" s="20" t="str">
        <f t="shared" si="1110"/>
        <v/>
      </c>
      <c r="AV7829" s="42">
        <f t="shared" si="1111"/>
        <v>1</v>
      </c>
      <c r="AW7829" s="89">
        <f t="shared" si="1112"/>
        <v>0</v>
      </c>
      <c r="AX7829" s="168"/>
      <c r="AY7829" s="60"/>
      <c r="AZ7829" s="61"/>
      <c r="BB7829" s="61" t="str">
        <f>IF(Settings!I7825&lt;&gt;"",Settings!I7825,"")</f>
        <v/>
      </c>
    </row>
    <row r="7830" spans="2:54" x14ac:dyDescent="0.2">
      <c r="B7830" s="13"/>
      <c r="C7830" s="12"/>
      <c r="D7830" s="12"/>
      <c r="E7830" s="12"/>
      <c r="F7830" s="12"/>
      <c r="G7830" s="12"/>
      <c r="H7830" s="12"/>
      <c r="I7830" s="15"/>
      <c r="J7830" s="31"/>
      <c r="K7830" s="180"/>
      <c r="L7830" s="40"/>
      <c r="M7830" s="14"/>
      <c r="N7830" s="16"/>
      <c r="O7830" s="49"/>
      <c r="P7830" s="64"/>
      <c r="Q7830" s="18"/>
      <c r="R7830" s="181">
        <f t="shared" si="1104"/>
        <v>0</v>
      </c>
      <c r="S7830" s="181">
        <f t="shared" si="1105"/>
        <v>0</v>
      </c>
      <c r="T7830" s="181">
        <f t="shared" si="1106"/>
        <v>0</v>
      </c>
      <c r="AQ7830" s="1">
        <f>COUNT(L$11:L7830)</f>
        <v>37</v>
      </c>
      <c r="AR7830" s="43">
        <f t="shared" si="1107"/>
        <v>40933</v>
      </c>
      <c r="AS7830" s="44">
        <f t="shared" si="1108"/>
        <v>89.120000000000019</v>
      </c>
      <c r="AT7830" s="10" t="str">
        <f t="shared" si="1109"/>
        <v/>
      </c>
      <c r="AU7830" s="20" t="str">
        <f t="shared" si="1110"/>
        <v/>
      </c>
      <c r="AV7830" s="42">
        <f t="shared" si="1111"/>
        <v>1</v>
      </c>
      <c r="AW7830" s="89">
        <f t="shared" si="1112"/>
        <v>0</v>
      </c>
      <c r="AX7830" s="168"/>
      <c r="AY7830" s="60"/>
      <c r="AZ7830" s="61"/>
      <c r="BB7830" s="61" t="str">
        <f>IF(Settings!I7826&lt;&gt;"",Settings!I7826,"")</f>
        <v/>
      </c>
    </row>
    <row r="7831" spans="2:54" x14ac:dyDescent="0.2">
      <c r="B7831" s="13"/>
      <c r="C7831" s="12"/>
      <c r="D7831" s="12"/>
      <c r="E7831" s="12"/>
      <c r="F7831" s="12"/>
      <c r="G7831" s="12"/>
      <c r="H7831" s="12"/>
      <c r="I7831" s="15"/>
      <c r="J7831" s="31"/>
      <c r="K7831" s="180"/>
      <c r="L7831" s="40"/>
      <c r="M7831" s="14"/>
      <c r="N7831" s="16"/>
      <c r="O7831" s="49"/>
      <c r="P7831" s="64"/>
      <c r="Q7831" s="18"/>
      <c r="R7831" s="181">
        <f t="shared" si="1104"/>
        <v>0</v>
      </c>
      <c r="S7831" s="181">
        <f t="shared" si="1105"/>
        <v>0</v>
      </c>
      <c r="T7831" s="181">
        <f t="shared" si="1106"/>
        <v>0</v>
      </c>
      <c r="AQ7831" s="1">
        <f>COUNT(L$11:L7831)</f>
        <v>37</v>
      </c>
      <c r="AR7831" s="43">
        <f t="shared" si="1107"/>
        <v>40933</v>
      </c>
      <c r="AS7831" s="44">
        <f t="shared" si="1108"/>
        <v>89.120000000000019</v>
      </c>
      <c r="AT7831" s="10" t="str">
        <f t="shared" si="1109"/>
        <v/>
      </c>
      <c r="AU7831" s="20" t="str">
        <f t="shared" si="1110"/>
        <v/>
      </c>
      <c r="AV7831" s="42">
        <f t="shared" si="1111"/>
        <v>1</v>
      </c>
      <c r="AW7831" s="89">
        <f t="shared" si="1112"/>
        <v>0</v>
      </c>
      <c r="AX7831" s="168"/>
      <c r="AY7831" s="60"/>
      <c r="AZ7831" s="61"/>
      <c r="BB7831" s="61" t="str">
        <f>IF(Settings!I7827&lt;&gt;"",Settings!I7827,"")</f>
        <v/>
      </c>
    </row>
    <row r="7832" spans="2:54" x14ac:dyDescent="0.2">
      <c r="B7832" s="13"/>
      <c r="C7832" s="12"/>
      <c r="D7832" s="12"/>
      <c r="E7832" s="12"/>
      <c r="F7832" s="12"/>
      <c r="G7832" s="12"/>
      <c r="H7832" s="12"/>
      <c r="I7832" s="15"/>
      <c r="J7832" s="31"/>
      <c r="K7832" s="180"/>
      <c r="L7832" s="40"/>
      <c r="M7832" s="14"/>
      <c r="N7832" s="16"/>
      <c r="O7832" s="49"/>
      <c r="P7832" s="64"/>
      <c r="Q7832" s="18"/>
      <c r="R7832" s="181">
        <f t="shared" si="1104"/>
        <v>0</v>
      </c>
      <c r="S7832" s="181">
        <f t="shared" si="1105"/>
        <v>0</v>
      </c>
      <c r="T7832" s="181">
        <f t="shared" si="1106"/>
        <v>0</v>
      </c>
      <c r="AQ7832" s="1">
        <f>COUNT(L$11:L7832)</f>
        <v>37</v>
      </c>
      <c r="AR7832" s="43">
        <f t="shared" si="1107"/>
        <v>40933</v>
      </c>
      <c r="AS7832" s="44">
        <f t="shared" si="1108"/>
        <v>89.120000000000019</v>
      </c>
      <c r="AT7832" s="10" t="str">
        <f t="shared" si="1109"/>
        <v/>
      </c>
      <c r="AU7832" s="20" t="str">
        <f t="shared" si="1110"/>
        <v/>
      </c>
      <c r="AV7832" s="42">
        <f t="shared" si="1111"/>
        <v>1</v>
      </c>
      <c r="AW7832" s="89">
        <f t="shared" si="1112"/>
        <v>0</v>
      </c>
      <c r="AX7832" s="168"/>
      <c r="AY7832" s="60"/>
      <c r="AZ7832" s="61"/>
      <c r="BB7832" s="61" t="str">
        <f>IF(Settings!I7828&lt;&gt;"",Settings!I7828,"")</f>
        <v/>
      </c>
    </row>
    <row r="7833" spans="2:54" x14ac:dyDescent="0.2">
      <c r="B7833" s="13"/>
      <c r="C7833" s="12"/>
      <c r="D7833" s="12"/>
      <c r="E7833" s="12"/>
      <c r="F7833" s="12"/>
      <c r="G7833" s="12"/>
      <c r="H7833" s="12"/>
      <c r="I7833" s="15"/>
      <c r="J7833" s="31"/>
      <c r="K7833" s="180"/>
      <c r="L7833" s="40"/>
      <c r="M7833" s="14"/>
      <c r="N7833" s="16"/>
      <c r="O7833" s="49"/>
      <c r="P7833" s="64"/>
      <c r="Q7833" s="18"/>
      <c r="R7833" s="181">
        <f t="shared" si="1104"/>
        <v>0</v>
      </c>
      <c r="S7833" s="181">
        <f t="shared" si="1105"/>
        <v>0</v>
      </c>
      <c r="T7833" s="181">
        <f t="shared" si="1106"/>
        <v>0</v>
      </c>
      <c r="AQ7833" s="1">
        <f>COUNT(L$11:L7833)</f>
        <v>37</v>
      </c>
      <c r="AR7833" s="43">
        <f t="shared" si="1107"/>
        <v>40933</v>
      </c>
      <c r="AS7833" s="44">
        <f t="shared" si="1108"/>
        <v>89.120000000000019</v>
      </c>
      <c r="AT7833" s="10" t="str">
        <f t="shared" si="1109"/>
        <v/>
      </c>
      <c r="AU7833" s="20" t="str">
        <f t="shared" si="1110"/>
        <v/>
      </c>
      <c r="AV7833" s="42">
        <f t="shared" si="1111"/>
        <v>1</v>
      </c>
      <c r="AW7833" s="89">
        <f t="shared" si="1112"/>
        <v>0</v>
      </c>
      <c r="AX7833" s="168"/>
      <c r="AY7833" s="60"/>
      <c r="AZ7833" s="61"/>
      <c r="BB7833" s="61" t="str">
        <f>IF(Settings!I7829&lt;&gt;"",Settings!I7829,"")</f>
        <v/>
      </c>
    </row>
    <row r="7834" spans="2:54" x14ac:dyDescent="0.2">
      <c r="B7834" s="13"/>
      <c r="C7834" s="12"/>
      <c r="D7834" s="12"/>
      <c r="E7834" s="12"/>
      <c r="F7834" s="12"/>
      <c r="G7834" s="12"/>
      <c r="H7834" s="12"/>
      <c r="I7834" s="15"/>
      <c r="J7834" s="31"/>
      <c r="K7834" s="180"/>
      <c r="L7834" s="40"/>
      <c r="M7834" s="14"/>
      <c r="N7834" s="16"/>
      <c r="O7834" s="49"/>
      <c r="P7834" s="64"/>
      <c r="Q7834" s="18"/>
      <c r="R7834" s="181">
        <f t="shared" si="1104"/>
        <v>0</v>
      </c>
      <c r="S7834" s="181">
        <f t="shared" si="1105"/>
        <v>0</v>
      </c>
      <c r="T7834" s="181">
        <f t="shared" si="1106"/>
        <v>0</v>
      </c>
      <c r="AQ7834" s="1">
        <f>COUNT(L$11:L7834)</f>
        <v>37</v>
      </c>
      <c r="AR7834" s="43">
        <f t="shared" si="1107"/>
        <v>40933</v>
      </c>
      <c r="AS7834" s="44">
        <f t="shared" si="1108"/>
        <v>89.120000000000019</v>
      </c>
      <c r="AT7834" s="10" t="str">
        <f t="shared" si="1109"/>
        <v/>
      </c>
      <c r="AU7834" s="20" t="str">
        <f t="shared" si="1110"/>
        <v/>
      </c>
      <c r="AV7834" s="42">
        <f t="shared" si="1111"/>
        <v>1</v>
      </c>
      <c r="AW7834" s="89">
        <f t="shared" si="1112"/>
        <v>0</v>
      </c>
      <c r="AX7834" s="168"/>
      <c r="AY7834" s="60"/>
      <c r="AZ7834" s="61"/>
      <c r="BB7834" s="61" t="str">
        <f>IF(Settings!I7830&lt;&gt;"",Settings!I7830,"")</f>
        <v/>
      </c>
    </row>
    <row r="7835" spans="2:54" x14ac:dyDescent="0.2">
      <c r="B7835" s="13"/>
      <c r="C7835" s="12"/>
      <c r="D7835" s="12"/>
      <c r="E7835" s="12"/>
      <c r="F7835" s="12"/>
      <c r="G7835" s="12"/>
      <c r="H7835" s="12"/>
      <c r="I7835" s="15"/>
      <c r="J7835" s="31"/>
      <c r="K7835" s="180"/>
      <c r="L7835" s="40"/>
      <c r="M7835" s="14"/>
      <c r="N7835" s="16"/>
      <c r="O7835" s="49"/>
      <c r="P7835" s="64"/>
      <c r="Q7835" s="18"/>
      <c r="R7835" s="181">
        <f t="shared" si="1104"/>
        <v>0</v>
      </c>
      <c r="S7835" s="181">
        <f t="shared" si="1105"/>
        <v>0</v>
      </c>
      <c r="T7835" s="181">
        <f t="shared" si="1106"/>
        <v>0</v>
      </c>
      <c r="AQ7835" s="1">
        <f>COUNT(L$11:L7835)</f>
        <v>37</v>
      </c>
      <c r="AR7835" s="43">
        <f t="shared" si="1107"/>
        <v>40933</v>
      </c>
      <c r="AS7835" s="44">
        <f t="shared" si="1108"/>
        <v>89.120000000000019</v>
      </c>
      <c r="AT7835" s="10" t="str">
        <f t="shared" si="1109"/>
        <v/>
      </c>
      <c r="AU7835" s="20" t="str">
        <f t="shared" si="1110"/>
        <v/>
      </c>
      <c r="AV7835" s="42">
        <f t="shared" si="1111"/>
        <v>1</v>
      </c>
      <c r="AW7835" s="89">
        <f t="shared" si="1112"/>
        <v>0</v>
      </c>
      <c r="AX7835" s="168"/>
      <c r="AY7835" s="60"/>
      <c r="AZ7835" s="61"/>
      <c r="BB7835" s="61" t="str">
        <f>IF(Settings!I7831&lt;&gt;"",Settings!I7831,"")</f>
        <v/>
      </c>
    </row>
    <row r="7836" spans="2:54" x14ac:dyDescent="0.2">
      <c r="B7836" s="13"/>
      <c r="C7836" s="12"/>
      <c r="D7836" s="12"/>
      <c r="E7836" s="12"/>
      <c r="F7836" s="12"/>
      <c r="G7836" s="12"/>
      <c r="H7836" s="12"/>
      <c r="I7836" s="15"/>
      <c r="J7836" s="31"/>
      <c r="K7836" s="180"/>
      <c r="L7836" s="40"/>
      <c r="M7836" s="14"/>
      <c r="N7836" s="16"/>
      <c r="O7836" s="49"/>
      <c r="P7836" s="64"/>
      <c r="Q7836" s="18"/>
      <c r="R7836" s="181">
        <f t="shared" si="1104"/>
        <v>0</v>
      </c>
      <c r="S7836" s="181">
        <f t="shared" si="1105"/>
        <v>0</v>
      </c>
      <c r="T7836" s="181">
        <f t="shared" si="1106"/>
        <v>0</v>
      </c>
      <c r="AQ7836" s="1">
        <f>COUNT(L$11:L7836)</f>
        <v>37</v>
      </c>
      <c r="AR7836" s="43">
        <f t="shared" si="1107"/>
        <v>40933</v>
      </c>
      <c r="AS7836" s="44">
        <f t="shared" si="1108"/>
        <v>89.120000000000019</v>
      </c>
      <c r="AT7836" s="10" t="str">
        <f t="shared" si="1109"/>
        <v/>
      </c>
      <c r="AU7836" s="20" t="str">
        <f t="shared" si="1110"/>
        <v/>
      </c>
      <c r="AV7836" s="42">
        <f t="shared" si="1111"/>
        <v>1</v>
      </c>
      <c r="AW7836" s="89">
        <f t="shared" si="1112"/>
        <v>0</v>
      </c>
      <c r="AX7836" s="168"/>
      <c r="AY7836" s="60"/>
      <c r="AZ7836" s="61"/>
      <c r="BB7836" s="61" t="str">
        <f>IF(Settings!I7832&lt;&gt;"",Settings!I7832,"")</f>
        <v/>
      </c>
    </row>
    <row r="7837" spans="2:54" x14ac:dyDescent="0.2">
      <c r="B7837" s="13"/>
      <c r="C7837" s="12"/>
      <c r="D7837" s="12"/>
      <c r="E7837" s="12"/>
      <c r="F7837" s="12"/>
      <c r="G7837" s="12"/>
      <c r="H7837" s="12"/>
      <c r="I7837" s="15"/>
      <c r="J7837" s="31"/>
      <c r="K7837" s="180"/>
      <c r="L7837" s="40"/>
      <c r="M7837" s="14"/>
      <c r="N7837" s="16"/>
      <c r="O7837" s="49"/>
      <c r="P7837" s="64"/>
      <c r="Q7837" s="18"/>
      <c r="R7837" s="181">
        <f t="shared" si="1104"/>
        <v>0</v>
      </c>
      <c r="S7837" s="181">
        <f t="shared" si="1105"/>
        <v>0</v>
      </c>
      <c r="T7837" s="181">
        <f t="shared" si="1106"/>
        <v>0</v>
      </c>
      <c r="AQ7837" s="1">
        <f>COUNT(L$11:L7837)</f>
        <v>37</v>
      </c>
      <c r="AR7837" s="43">
        <f t="shared" si="1107"/>
        <v>40933</v>
      </c>
      <c r="AS7837" s="44">
        <f t="shared" si="1108"/>
        <v>89.120000000000019</v>
      </c>
      <c r="AT7837" s="10" t="str">
        <f t="shared" si="1109"/>
        <v/>
      </c>
      <c r="AU7837" s="20" t="str">
        <f t="shared" si="1110"/>
        <v/>
      </c>
      <c r="AV7837" s="42">
        <f t="shared" si="1111"/>
        <v>1</v>
      </c>
      <c r="AW7837" s="89">
        <f t="shared" si="1112"/>
        <v>0</v>
      </c>
      <c r="AX7837" s="168"/>
      <c r="AY7837" s="60"/>
      <c r="AZ7837" s="61"/>
      <c r="BB7837" s="61" t="str">
        <f>IF(Settings!I7833&lt;&gt;"",Settings!I7833,"")</f>
        <v/>
      </c>
    </row>
    <row r="7838" spans="2:54" x14ac:dyDescent="0.2">
      <c r="B7838" s="13"/>
      <c r="C7838" s="12"/>
      <c r="D7838" s="12"/>
      <c r="E7838" s="12"/>
      <c r="F7838" s="12"/>
      <c r="G7838" s="12"/>
      <c r="H7838" s="12"/>
      <c r="I7838" s="15"/>
      <c r="J7838" s="31"/>
      <c r="K7838" s="180"/>
      <c r="L7838" s="40"/>
      <c r="M7838" s="14"/>
      <c r="N7838" s="16"/>
      <c r="O7838" s="49"/>
      <c r="P7838" s="64"/>
      <c r="Q7838" s="18"/>
      <c r="R7838" s="181">
        <f t="shared" si="1104"/>
        <v>0</v>
      </c>
      <c r="S7838" s="181">
        <f t="shared" si="1105"/>
        <v>0</v>
      </c>
      <c r="T7838" s="181">
        <f t="shared" si="1106"/>
        <v>0</v>
      </c>
      <c r="AQ7838" s="1">
        <f>COUNT(L$11:L7838)</f>
        <v>37</v>
      </c>
      <c r="AR7838" s="43">
        <f t="shared" si="1107"/>
        <v>40933</v>
      </c>
      <c r="AS7838" s="44">
        <f t="shared" si="1108"/>
        <v>89.120000000000019</v>
      </c>
      <c r="AT7838" s="10" t="str">
        <f t="shared" si="1109"/>
        <v/>
      </c>
      <c r="AU7838" s="20" t="str">
        <f t="shared" si="1110"/>
        <v/>
      </c>
      <c r="AV7838" s="42">
        <f t="shared" si="1111"/>
        <v>1</v>
      </c>
      <c r="AW7838" s="89">
        <f t="shared" si="1112"/>
        <v>0</v>
      </c>
      <c r="AX7838" s="168"/>
      <c r="AY7838" s="60"/>
      <c r="AZ7838" s="61"/>
      <c r="BB7838" s="61" t="str">
        <f>IF(Settings!I7834&lt;&gt;"",Settings!I7834,"")</f>
        <v/>
      </c>
    </row>
    <row r="7839" spans="2:54" x14ac:dyDescent="0.2">
      <c r="B7839" s="13"/>
      <c r="C7839" s="12"/>
      <c r="D7839" s="12"/>
      <c r="E7839" s="12"/>
      <c r="F7839" s="12"/>
      <c r="G7839" s="12"/>
      <c r="H7839" s="12"/>
      <c r="I7839" s="15"/>
      <c r="J7839" s="31"/>
      <c r="K7839" s="180"/>
      <c r="L7839" s="40"/>
      <c r="M7839" s="14"/>
      <c r="N7839" s="16"/>
      <c r="O7839" s="49"/>
      <c r="P7839" s="64"/>
      <c r="Q7839" s="18"/>
      <c r="R7839" s="181">
        <f t="shared" si="1104"/>
        <v>0</v>
      </c>
      <c r="S7839" s="181">
        <f t="shared" si="1105"/>
        <v>0</v>
      </c>
      <c r="T7839" s="181">
        <f t="shared" si="1106"/>
        <v>0</v>
      </c>
      <c r="AQ7839" s="1">
        <f>COUNT(L$11:L7839)</f>
        <v>37</v>
      </c>
      <c r="AR7839" s="43">
        <f t="shared" si="1107"/>
        <v>40933</v>
      </c>
      <c r="AS7839" s="44">
        <f t="shared" si="1108"/>
        <v>89.120000000000019</v>
      </c>
      <c r="AT7839" s="10" t="str">
        <f t="shared" si="1109"/>
        <v/>
      </c>
      <c r="AU7839" s="20" t="str">
        <f t="shared" si="1110"/>
        <v/>
      </c>
      <c r="AV7839" s="42">
        <f t="shared" si="1111"/>
        <v>1</v>
      </c>
      <c r="AW7839" s="89">
        <f t="shared" si="1112"/>
        <v>0</v>
      </c>
      <c r="AX7839" s="168"/>
      <c r="AY7839" s="60"/>
      <c r="AZ7839" s="61"/>
      <c r="BB7839" s="61" t="str">
        <f>IF(Settings!I7835&lt;&gt;"",Settings!I7835,"")</f>
        <v/>
      </c>
    </row>
    <row r="7840" spans="2:54" x14ac:dyDescent="0.2">
      <c r="B7840" s="13"/>
      <c r="C7840" s="12"/>
      <c r="D7840" s="12"/>
      <c r="E7840" s="12"/>
      <c r="F7840" s="12"/>
      <c r="G7840" s="12"/>
      <c r="H7840" s="12"/>
      <c r="I7840" s="15"/>
      <c r="J7840" s="31"/>
      <c r="K7840" s="180"/>
      <c r="L7840" s="40"/>
      <c r="M7840" s="14"/>
      <c r="N7840" s="16"/>
      <c r="O7840" s="49"/>
      <c r="P7840" s="64"/>
      <c r="Q7840" s="18"/>
      <c r="R7840" s="181">
        <f t="shared" si="1104"/>
        <v>0</v>
      </c>
      <c r="S7840" s="181">
        <f t="shared" si="1105"/>
        <v>0</v>
      </c>
      <c r="T7840" s="181">
        <f t="shared" si="1106"/>
        <v>0</v>
      </c>
      <c r="AQ7840" s="1">
        <f>COUNT(L$11:L7840)</f>
        <v>37</v>
      </c>
      <c r="AR7840" s="43">
        <f t="shared" si="1107"/>
        <v>40933</v>
      </c>
      <c r="AS7840" s="44">
        <f t="shared" si="1108"/>
        <v>89.120000000000019</v>
      </c>
      <c r="AT7840" s="10" t="str">
        <f t="shared" si="1109"/>
        <v/>
      </c>
      <c r="AU7840" s="20" t="str">
        <f t="shared" si="1110"/>
        <v/>
      </c>
      <c r="AV7840" s="42">
        <f t="shared" si="1111"/>
        <v>1</v>
      </c>
      <c r="AW7840" s="89">
        <f t="shared" si="1112"/>
        <v>0</v>
      </c>
      <c r="AX7840" s="168"/>
      <c r="AY7840" s="60"/>
      <c r="AZ7840" s="61"/>
      <c r="BB7840" s="61" t="str">
        <f>IF(Settings!I7836&lt;&gt;"",Settings!I7836,"")</f>
        <v/>
      </c>
    </row>
    <row r="7841" spans="2:54" x14ac:dyDescent="0.2">
      <c r="B7841" s="13"/>
      <c r="C7841" s="12"/>
      <c r="D7841" s="12"/>
      <c r="E7841" s="12"/>
      <c r="F7841" s="12"/>
      <c r="G7841" s="12"/>
      <c r="H7841" s="12"/>
      <c r="I7841" s="15"/>
      <c r="J7841" s="31"/>
      <c r="K7841" s="180"/>
      <c r="L7841" s="40"/>
      <c r="M7841" s="14"/>
      <c r="N7841" s="16"/>
      <c r="O7841" s="49"/>
      <c r="P7841" s="64"/>
      <c r="Q7841" s="18"/>
      <c r="R7841" s="181">
        <f t="shared" si="1104"/>
        <v>0</v>
      </c>
      <c r="S7841" s="181">
        <f t="shared" si="1105"/>
        <v>0</v>
      </c>
      <c r="T7841" s="181">
        <f t="shared" si="1106"/>
        <v>0</v>
      </c>
      <c r="AQ7841" s="1">
        <f>COUNT(L$11:L7841)</f>
        <v>37</v>
      </c>
      <c r="AR7841" s="43">
        <f t="shared" si="1107"/>
        <v>40933</v>
      </c>
      <c r="AS7841" s="44">
        <f t="shared" si="1108"/>
        <v>89.120000000000019</v>
      </c>
      <c r="AT7841" s="10" t="str">
        <f t="shared" si="1109"/>
        <v/>
      </c>
      <c r="AU7841" s="20" t="str">
        <f t="shared" si="1110"/>
        <v/>
      </c>
      <c r="AV7841" s="42">
        <f t="shared" si="1111"/>
        <v>1</v>
      </c>
      <c r="AW7841" s="89">
        <f t="shared" si="1112"/>
        <v>0</v>
      </c>
      <c r="AX7841" s="168"/>
      <c r="AY7841" s="60"/>
      <c r="AZ7841" s="61"/>
      <c r="BB7841" s="61" t="str">
        <f>IF(Settings!I7837&lt;&gt;"",Settings!I7837,"")</f>
        <v/>
      </c>
    </row>
    <row r="7842" spans="2:54" x14ac:dyDescent="0.2">
      <c r="B7842" s="13"/>
      <c r="C7842" s="12"/>
      <c r="D7842" s="12"/>
      <c r="E7842" s="12"/>
      <c r="F7842" s="12"/>
      <c r="G7842" s="12"/>
      <c r="H7842" s="12"/>
      <c r="I7842" s="15"/>
      <c r="J7842" s="31"/>
      <c r="K7842" s="180"/>
      <c r="L7842" s="40"/>
      <c r="M7842" s="14"/>
      <c r="N7842" s="16"/>
      <c r="O7842" s="49"/>
      <c r="P7842" s="64"/>
      <c r="Q7842" s="18"/>
      <c r="R7842" s="181">
        <f t="shared" si="1104"/>
        <v>0</v>
      </c>
      <c r="S7842" s="181">
        <f t="shared" si="1105"/>
        <v>0</v>
      </c>
      <c r="T7842" s="181">
        <f t="shared" si="1106"/>
        <v>0</v>
      </c>
      <c r="AQ7842" s="1">
        <f>COUNT(L$11:L7842)</f>
        <v>37</v>
      </c>
      <c r="AR7842" s="43">
        <f t="shared" si="1107"/>
        <v>40933</v>
      </c>
      <c r="AS7842" s="44">
        <f t="shared" si="1108"/>
        <v>89.120000000000019</v>
      </c>
      <c r="AT7842" s="10" t="str">
        <f t="shared" si="1109"/>
        <v/>
      </c>
      <c r="AU7842" s="20" t="str">
        <f t="shared" si="1110"/>
        <v/>
      </c>
      <c r="AV7842" s="42">
        <f t="shared" si="1111"/>
        <v>1</v>
      </c>
      <c r="AW7842" s="89">
        <f t="shared" si="1112"/>
        <v>0</v>
      </c>
      <c r="AX7842" s="168"/>
      <c r="AY7842" s="60"/>
      <c r="AZ7842" s="61"/>
      <c r="BB7842" s="61" t="str">
        <f>IF(Settings!I7838&lt;&gt;"",Settings!I7838,"")</f>
        <v/>
      </c>
    </row>
    <row r="7843" spans="2:54" x14ac:dyDescent="0.2">
      <c r="B7843" s="13"/>
      <c r="C7843" s="12"/>
      <c r="D7843" s="12"/>
      <c r="E7843" s="12"/>
      <c r="F7843" s="12"/>
      <c r="G7843" s="12"/>
      <c r="H7843" s="12"/>
      <c r="I7843" s="15"/>
      <c r="J7843" s="31"/>
      <c r="K7843" s="180"/>
      <c r="L7843" s="40"/>
      <c r="M7843" s="14"/>
      <c r="N7843" s="16"/>
      <c r="O7843" s="49"/>
      <c r="P7843" s="64"/>
      <c r="Q7843" s="18"/>
      <c r="R7843" s="181">
        <f t="shared" si="1104"/>
        <v>0</v>
      </c>
      <c r="S7843" s="181">
        <f t="shared" si="1105"/>
        <v>0</v>
      </c>
      <c r="T7843" s="181">
        <f t="shared" si="1106"/>
        <v>0</v>
      </c>
      <c r="AQ7843" s="1">
        <f>COUNT(L$11:L7843)</f>
        <v>37</v>
      </c>
      <c r="AR7843" s="43">
        <f t="shared" si="1107"/>
        <v>40933</v>
      </c>
      <c r="AS7843" s="44">
        <f t="shared" si="1108"/>
        <v>89.120000000000019</v>
      </c>
      <c r="AT7843" s="10" t="str">
        <f t="shared" si="1109"/>
        <v/>
      </c>
      <c r="AU7843" s="20" t="str">
        <f t="shared" si="1110"/>
        <v/>
      </c>
      <c r="AV7843" s="42">
        <f t="shared" si="1111"/>
        <v>1</v>
      </c>
      <c r="AW7843" s="89">
        <f t="shared" si="1112"/>
        <v>0</v>
      </c>
      <c r="AX7843" s="168"/>
      <c r="AY7843" s="60"/>
      <c r="AZ7843" s="61"/>
      <c r="BB7843" s="61" t="str">
        <f>IF(Settings!I7839&lt;&gt;"",Settings!I7839,"")</f>
        <v/>
      </c>
    </row>
    <row r="7844" spans="2:54" x14ac:dyDescent="0.2">
      <c r="B7844" s="13"/>
      <c r="C7844" s="12"/>
      <c r="D7844" s="12"/>
      <c r="E7844" s="12"/>
      <c r="F7844" s="12"/>
      <c r="G7844" s="12"/>
      <c r="H7844" s="12"/>
      <c r="I7844" s="15"/>
      <c r="J7844" s="31"/>
      <c r="K7844" s="180"/>
      <c r="L7844" s="40"/>
      <c r="M7844" s="14"/>
      <c r="N7844" s="16"/>
      <c r="O7844" s="49"/>
      <c r="P7844" s="64"/>
      <c r="Q7844" s="18"/>
      <c r="R7844" s="181">
        <f t="shared" si="1104"/>
        <v>0</v>
      </c>
      <c r="S7844" s="181">
        <f t="shared" si="1105"/>
        <v>0</v>
      </c>
      <c r="T7844" s="181">
        <f t="shared" si="1106"/>
        <v>0</v>
      </c>
      <c r="AQ7844" s="1">
        <f>COUNT(L$11:L7844)</f>
        <v>37</v>
      </c>
      <c r="AR7844" s="43">
        <f t="shared" si="1107"/>
        <v>40933</v>
      </c>
      <c r="AS7844" s="44">
        <f t="shared" si="1108"/>
        <v>89.120000000000019</v>
      </c>
      <c r="AT7844" s="10" t="str">
        <f t="shared" si="1109"/>
        <v/>
      </c>
      <c r="AU7844" s="20" t="str">
        <f t="shared" si="1110"/>
        <v/>
      </c>
      <c r="AV7844" s="42">
        <f t="shared" si="1111"/>
        <v>1</v>
      </c>
      <c r="AW7844" s="89">
        <f t="shared" si="1112"/>
        <v>0</v>
      </c>
      <c r="AX7844" s="168"/>
      <c r="AY7844" s="60"/>
      <c r="AZ7844" s="61"/>
      <c r="BB7844" s="61" t="str">
        <f>IF(Settings!I7840&lt;&gt;"",Settings!I7840,"")</f>
        <v/>
      </c>
    </row>
    <row r="7845" spans="2:54" x14ac:dyDescent="0.2">
      <c r="B7845" s="13"/>
      <c r="C7845" s="12"/>
      <c r="D7845" s="12"/>
      <c r="E7845" s="12"/>
      <c r="F7845" s="12"/>
      <c r="G7845" s="12"/>
      <c r="H7845" s="12"/>
      <c r="I7845" s="15"/>
      <c r="J7845" s="31"/>
      <c r="K7845" s="180"/>
      <c r="L7845" s="40"/>
      <c r="M7845" s="14"/>
      <c r="N7845" s="16"/>
      <c r="O7845" s="49"/>
      <c r="P7845" s="64"/>
      <c r="Q7845" s="18"/>
      <c r="R7845" s="181">
        <f t="shared" si="1104"/>
        <v>0</v>
      </c>
      <c r="S7845" s="181">
        <f t="shared" si="1105"/>
        <v>0</v>
      </c>
      <c r="T7845" s="181">
        <f t="shared" si="1106"/>
        <v>0</v>
      </c>
      <c r="AQ7845" s="1">
        <f>COUNT(L$11:L7845)</f>
        <v>37</v>
      </c>
      <c r="AR7845" s="43">
        <f t="shared" si="1107"/>
        <v>40933</v>
      </c>
      <c r="AS7845" s="44">
        <f t="shared" si="1108"/>
        <v>89.120000000000019</v>
      </c>
      <c r="AT7845" s="10" t="str">
        <f t="shared" si="1109"/>
        <v/>
      </c>
      <c r="AU7845" s="20" t="str">
        <f t="shared" si="1110"/>
        <v/>
      </c>
      <c r="AV7845" s="42">
        <f t="shared" si="1111"/>
        <v>1</v>
      </c>
      <c r="AW7845" s="89">
        <f t="shared" si="1112"/>
        <v>0</v>
      </c>
      <c r="AX7845" s="168"/>
      <c r="AY7845" s="60"/>
      <c r="AZ7845" s="61"/>
      <c r="BB7845" s="61" t="str">
        <f>IF(Settings!I7841&lt;&gt;"",Settings!I7841,"")</f>
        <v/>
      </c>
    </row>
    <row r="7846" spans="2:54" x14ac:dyDescent="0.2">
      <c r="B7846" s="13"/>
      <c r="C7846" s="12"/>
      <c r="D7846" s="12"/>
      <c r="E7846" s="12"/>
      <c r="F7846" s="12"/>
      <c r="G7846" s="12"/>
      <c r="H7846" s="12"/>
      <c r="I7846" s="15"/>
      <c r="J7846" s="31"/>
      <c r="K7846" s="180"/>
      <c r="L7846" s="40"/>
      <c r="M7846" s="14"/>
      <c r="N7846" s="16"/>
      <c r="O7846" s="49"/>
      <c r="P7846" s="64"/>
      <c r="Q7846" s="18"/>
      <c r="R7846" s="181">
        <f t="shared" si="1104"/>
        <v>0</v>
      </c>
      <c r="S7846" s="181">
        <f t="shared" si="1105"/>
        <v>0</v>
      </c>
      <c r="T7846" s="181">
        <f t="shared" si="1106"/>
        <v>0</v>
      </c>
      <c r="AQ7846" s="1">
        <f>COUNT(L$11:L7846)</f>
        <v>37</v>
      </c>
      <c r="AR7846" s="43">
        <f t="shared" si="1107"/>
        <v>40933</v>
      </c>
      <c r="AS7846" s="44">
        <f t="shared" si="1108"/>
        <v>89.120000000000019</v>
      </c>
      <c r="AT7846" s="10" t="str">
        <f t="shared" si="1109"/>
        <v/>
      </c>
      <c r="AU7846" s="20" t="str">
        <f t="shared" si="1110"/>
        <v/>
      </c>
      <c r="AV7846" s="42">
        <f t="shared" si="1111"/>
        <v>1</v>
      </c>
      <c r="AW7846" s="89">
        <f t="shared" si="1112"/>
        <v>0</v>
      </c>
      <c r="AX7846" s="168"/>
      <c r="AY7846" s="60"/>
      <c r="AZ7846" s="61"/>
      <c r="BB7846" s="61" t="str">
        <f>IF(Settings!I7842&lt;&gt;"",Settings!I7842,"")</f>
        <v/>
      </c>
    </row>
    <row r="7847" spans="2:54" x14ac:dyDescent="0.2">
      <c r="B7847" s="13"/>
      <c r="C7847" s="12"/>
      <c r="D7847" s="12"/>
      <c r="E7847" s="12"/>
      <c r="F7847" s="12"/>
      <c r="G7847" s="12"/>
      <c r="H7847" s="12"/>
      <c r="I7847" s="15"/>
      <c r="J7847" s="31"/>
      <c r="K7847" s="180"/>
      <c r="L7847" s="40"/>
      <c r="M7847" s="14"/>
      <c r="N7847" s="16"/>
      <c r="O7847" s="49"/>
      <c r="P7847" s="64"/>
      <c r="Q7847" s="18"/>
      <c r="R7847" s="181">
        <f t="shared" si="1104"/>
        <v>0</v>
      </c>
      <c r="S7847" s="181">
        <f t="shared" si="1105"/>
        <v>0</v>
      </c>
      <c r="T7847" s="181">
        <f t="shared" si="1106"/>
        <v>0</v>
      </c>
      <c r="AQ7847" s="1">
        <f>COUNT(L$11:L7847)</f>
        <v>37</v>
      </c>
      <c r="AR7847" s="43">
        <f t="shared" si="1107"/>
        <v>40933</v>
      </c>
      <c r="AS7847" s="44">
        <f t="shared" si="1108"/>
        <v>89.120000000000019</v>
      </c>
      <c r="AT7847" s="10" t="str">
        <f t="shared" si="1109"/>
        <v/>
      </c>
      <c r="AU7847" s="20" t="str">
        <f t="shared" si="1110"/>
        <v/>
      </c>
      <c r="AV7847" s="42">
        <f t="shared" si="1111"/>
        <v>1</v>
      </c>
      <c r="AW7847" s="89">
        <f t="shared" si="1112"/>
        <v>0</v>
      </c>
      <c r="AX7847" s="168"/>
      <c r="AY7847" s="60"/>
      <c r="AZ7847" s="61"/>
      <c r="BB7847" s="61" t="str">
        <f>IF(Settings!I7843&lt;&gt;"",Settings!I7843,"")</f>
        <v/>
      </c>
    </row>
    <row r="7848" spans="2:54" x14ac:dyDescent="0.2">
      <c r="B7848" s="13"/>
      <c r="C7848" s="12"/>
      <c r="D7848" s="12"/>
      <c r="E7848" s="12"/>
      <c r="F7848" s="12"/>
      <c r="G7848" s="12"/>
      <c r="H7848" s="12"/>
      <c r="I7848" s="15"/>
      <c r="J7848" s="31"/>
      <c r="K7848" s="180"/>
      <c r="L7848" s="40"/>
      <c r="M7848" s="14"/>
      <c r="N7848" s="16"/>
      <c r="O7848" s="49"/>
      <c r="P7848" s="64"/>
      <c r="Q7848" s="18"/>
      <c r="R7848" s="181">
        <f t="shared" si="1104"/>
        <v>0</v>
      </c>
      <c r="S7848" s="181">
        <f t="shared" si="1105"/>
        <v>0</v>
      </c>
      <c r="T7848" s="181">
        <f t="shared" si="1106"/>
        <v>0</v>
      </c>
      <c r="AQ7848" s="1">
        <f>COUNT(L$11:L7848)</f>
        <v>37</v>
      </c>
      <c r="AR7848" s="43">
        <f t="shared" si="1107"/>
        <v>40933</v>
      </c>
      <c r="AS7848" s="44">
        <f t="shared" si="1108"/>
        <v>89.120000000000019</v>
      </c>
      <c r="AT7848" s="10" t="str">
        <f t="shared" si="1109"/>
        <v/>
      </c>
      <c r="AU7848" s="20" t="str">
        <f t="shared" si="1110"/>
        <v/>
      </c>
      <c r="AV7848" s="42">
        <f t="shared" si="1111"/>
        <v>1</v>
      </c>
      <c r="AW7848" s="89">
        <f t="shared" si="1112"/>
        <v>0</v>
      </c>
      <c r="AX7848" s="168"/>
      <c r="AY7848" s="60"/>
      <c r="AZ7848" s="61"/>
      <c r="BB7848" s="61" t="str">
        <f>IF(Settings!I7844&lt;&gt;"",Settings!I7844,"")</f>
        <v/>
      </c>
    </row>
    <row r="7849" spans="2:54" x14ac:dyDescent="0.2">
      <c r="B7849" s="13"/>
      <c r="C7849" s="12"/>
      <c r="D7849" s="12"/>
      <c r="E7849" s="12"/>
      <c r="F7849" s="12"/>
      <c r="G7849" s="12"/>
      <c r="H7849" s="12"/>
      <c r="I7849" s="15"/>
      <c r="J7849" s="31"/>
      <c r="K7849" s="180"/>
      <c r="L7849" s="40"/>
      <c r="M7849" s="14"/>
      <c r="N7849" s="16"/>
      <c r="O7849" s="49"/>
      <c r="P7849" s="64"/>
      <c r="Q7849" s="18"/>
      <c r="R7849" s="181">
        <f t="shared" si="1104"/>
        <v>0</v>
      </c>
      <c r="S7849" s="181">
        <f t="shared" si="1105"/>
        <v>0</v>
      </c>
      <c r="T7849" s="181">
        <f t="shared" si="1106"/>
        <v>0</v>
      </c>
      <c r="AQ7849" s="1">
        <f>COUNT(L$11:L7849)</f>
        <v>37</v>
      </c>
      <c r="AR7849" s="43">
        <f t="shared" si="1107"/>
        <v>40933</v>
      </c>
      <c r="AS7849" s="44">
        <f t="shared" si="1108"/>
        <v>89.120000000000019</v>
      </c>
      <c r="AT7849" s="10" t="str">
        <f t="shared" si="1109"/>
        <v/>
      </c>
      <c r="AU7849" s="20" t="str">
        <f t="shared" si="1110"/>
        <v/>
      </c>
      <c r="AV7849" s="42">
        <f t="shared" si="1111"/>
        <v>1</v>
      </c>
      <c r="AW7849" s="89">
        <f t="shared" si="1112"/>
        <v>0</v>
      </c>
      <c r="AX7849" s="168"/>
      <c r="AY7849" s="60"/>
      <c r="AZ7849" s="61"/>
      <c r="BB7849" s="61" t="str">
        <f>IF(Settings!I7845&lt;&gt;"",Settings!I7845,"")</f>
        <v/>
      </c>
    </row>
    <row r="7850" spans="2:54" x14ac:dyDescent="0.2">
      <c r="B7850" s="13"/>
      <c r="C7850" s="12"/>
      <c r="D7850" s="12"/>
      <c r="E7850" s="12"/>
      <c r="F7850" s="12"/>
      <c r="G7850" s="12"/>
      <c r="H7850" s="12"/>
      <c r="I7850" s="15"/>
      <c r="J7850" s="31"/>
      <c r="K7850" s="180"/>
      <c r="L7850" s="40"/>
      <c r="M7850" s="14"/>
      <c r="N7850" s="16"/>
      <c r="O7850" s="49"/>
      <c r="P7850" s="64"/>
      <c r="Q7850" s="18"/>
      <c r="R7850" s="181">
        <f t="shared" si="1104"/>
        <v>0</v>
      </c>
      <c r="S7850" s="181">
        <f t="shared" si="1105"/>
        <v>0</v>
      </c>
      <c r="T7850" s="181">
        <f t="shared" si="1106"/>
        <v>0</v>
      </c>
      <c r="AQ7850" s="1">
        <f>COUNT(L$11:L7850)</f>
        <v>37</v>
      </c>
      <c r="AR7850" s="43">
        <f t="shared" si="1107"/>
        <v>40933</v>
      </c>
      <c r="AS7850" s="44">
        <f t="shared" si="1108"/>
        <v>89.120000000000019</v>
      </c>
      <c r="AT7850" s="10" t="str">
        <f t="shared" si="1109"/>
        <v/>
      </c>
      <c r="AU7850" s="20" t="str">
        <f t="shared" si="1110"/>
        <v/>
      </c>
      <c r="AV7850" s="42">
        <f t="shared" si="1111"/>
        <v>1</v>
      </c>
      <c r="AW7850" s="89">
        <f t="shared" si="1112"/>
        <v>0</v>
      </c>
      <c r="AX7850" s="168"/>
      <c r="AY7850" s="60"/>
      <c r="AZ7850" s="61"/>
      <c r="BB7850" s="61" t="str">
        <f>IF(Settings!I7846&lt;&gt;"",Settings!I7846,"")</f>
        <v/>
      </c>
    </row>
    <row r="7851" spans="2:54" x14ac:dyDescent="0.2">
      <c r="B7851" s="13"/>
      <c r="C7851" s="12"/>
      <c r="D7851" s="12"/>
      <c r="E7851" s="12"/>
      <c r="F7851" s="12"/>
      <c r="G7851" s="12"/>
      <c r="H7851" s="12"/>
      <c r="I7851" s="15"/>
      <c r="J7851" s="31"/>
      <c r="K7851" s="180"/>
      <c r="L7851" s="40"/>
      <c r="M7851" s="14"/>
      <c r="N7851" s="16"/>
      <c r="O7851" s="49"/>
      <c r="P7851" s="64"/>
      <c r="Q7851" s="18"/>
      <c r="R7851" s="181">
        <f t="shared" si="1104"/>
        <v>0</v>
      </c>
      <c r="S7851" s="181">
        <f t="shared" si="1105"/>
        <v>0</v>
      </c>
      <c r="T7851" s="181">
        <f t="shared" si="1106"/>
        <v>0</v>
      </c>
      <c r="AQ7851" s="1">
        <f>COUNT(L$11:L7851)</f>
        <v>37</v>
      </c>
      <c r="AR7851" s="43">
        <f t="shared" si="1107"/>
        <v>40933</v>
      </c>
      <c r="AS7851" s="44">
        <f t="shared" si="1108"/>
        <v>89.120000000000019</v>
      </c>
      <c r="AT7851" s="10" t="str">
        <f t="shared" si="1109"/>
        <v/>
      </c>
      <c r="AU7851" s="20" t="str">
        <f t="shared" si="1110"/>
        <v/>
      </c>
      <c r="AV7851" s="42">
        <f t="shared" si="1111"/>
        <v>1</v>
      </c>
      <c r="AW7851" s="89">
        <f t="shared" si="1112"/>
        <v>0</v>
      </c>
      <c r="AX7851" s="168"/>
      <c r="AY7851" s="60"/>
      <c r="AZ7851" s="61"/>
      <c r="BB7851" s="61" t="str">
        <f>IF(Settings!I7847&lt;&gt;"",Settings!I7847,"")</f>
        <v/>
      </c>
    </row>
    <row r="7852" spans="2:54" x14ac:dyDescent="0.2">
      <c r="B7852" s="13"/>
      <c r="C7852" s="12"/>
      <c r="D7852" s="12"/>
      <c r="E7852" s="12"/>
      <c r="F7852" s="12"/>
      <c r="G7852" s="12"/>
      <c r="H7852" s="12"/>
      <c r="I7852" s="15"/>
      <c r="J7852" s="31"/>
      <c r="K7852" s="180"/>
      <c r="L7852" s="40"/>
      <c r="M7852" s="14"/>
      <c r="N7852" s="16"/>
      <c r="O7852" s="49"/>
      <c r="P7852" s="64"/>
      <c r="Q7852" s="18"/>
      <c r="R7852" s="181">
        <f t="shared" si="1104"/>
        <v>0</v>
      </c>
      <c r="S7852" s="181">
        <f t="shared" si="1105"/>
        <v>0</v>
      </c>
      <c r="T7852" s="181">
        <f t="shared" si="1106"/>
        <v>0</v>
      </c>
      <c r="AQ7852" s="1">
        <f>COUNT(L$11:L7852)</f>
        <v>37</v>
      </c>
      <c r="AR7852" s="43">
        <f t="shared" si="1107"/>
        <v>40933</v>
      </c>
      <c r="AS7852" s="44">
        <f t="shared" si="1108"/>
        <v>89.120000000000019</v>
      </c>
      <c r="AT7852" s="10" t="str">
        <f t="shared" si="1109"/>
        <v/>
      </c>
      <c r="AU7852" s="20" t="str">
        <f t="shared" si="1110"/>
        <v/>
      </c>
      <c r="AV7852" s="42">
        <f t="shared" si="1111"/>
        <v>1</v>
      </c>
      <c r="AW7852" s="89">
        <f t="shared" si="1112"/>
        <v>0</v>
      </c>
      <c r="AX7852" s="168"/>
      <c r="AY7852" s="60"/>
      <c r="AZ7852" s="61"/>
      <c r="BB7852" s="61" t="str">
        <f>IF(Settings!I7848&lt;&gt;"",Settings!I7848,"")</f>
        <v/>
      </c>
    </row>
    <row r="7853" spans="2:54" x14ac:dyDescent="0.2">
      <c r="B7853" s="13"/>
      <c r="C7853" s="12"/>
      <c r="D7853" s="12"/>
      <c r="E7853" s="12"/>
      <c r="F7853" s="12"/>
      <c r="G7853" s="12"/>
      <c r="H7853" s="12"/>
      <c r="I7853" s="15"/>
      <c r="J7853" s="31"/>
      <c r="K7853" s="180"/>
      <c r="L7853" s="40"/>
      <c r="M7853" s="14"/>
      <c r="N7853" s="16"/>
      <c r="O7853" s="49"/>
      <c r="P7853" s="64"/>
      <c r="Q7853" s="18"/>
      <c r="R7853" s="181">
        <f t="shared" si="1104"/>
        <v>0</v>
      </c>
      <c r="S7853" s="181">
        <f t="shared" si="1105"/>
        <v>0</v>
      </c>
      <c r="T7853" s="181">
        <f t="shared" si="1106"/>
        <v>0</v>
      </c>
      <c r="AQ7853" s="1">
        <f>COUNT(L$11:L7853)</f>
        <v>37</v>
      </c>
      <c r="AR7853" s="43">
        <f t="shared" si="1107"/>
        <v>40933</v>
      </c>
      <c r="AS7853" s="44">
        <f t="shared" si="1108"/>
        <v>89.120000000000019</v>
      </c>
      <c r="AT7853" s="10" t="str">
        <f t="shared" si="1109"/>
        <v/>
      </c>
      <c r="AU7853" s="20" t="str">
        <f t="shared" si="1110"/>
        <v/>
      </c>
      <c r="AV7853" s="42">
        <f t="shared" si="1111"/>
        <v>1</v>
      </c>
      <c r="AW7853" s="89">
        <f t="shared" si="1112"/>
        <v>0</v>
      </c>
      <c r="AX7853" s="168"/>
      <c r="AY7853" s="60"/>
      <c r="AZ7853" s="61"/>
      <c r="BB7853" s="61" t="str">
        <f>IF(Settings!I7849&lt;&gt;"",Settings!I7849,"")</f>
        <v/>
      </c>
    </row>
    <row r="7854" spans="2:54" x14ac:dyDescent="0.2">
      <c r="B7854" s="13"/>
      <c r="C7854" s="12"/>
      <c r="D7854" s="12"/>
      <c r="E7854" s="12"/>
      <c r="F7854" s="12"/>
      <c r="G7854" s="12"/>
      <c r="H7854" s="12"/>
      <c r="I7854" s="15"/>
      <c r="J7854" s="31"/>
      <c r="K7854" s="180"/>
      <c r="L7854" s="40"/>
      <c r="M7854" s="14"/>
      <c r="N7854" s="16"/>
      <c r="O7854" s="49"/>
      <c r="P7854" s="64"/>
      <c r="Q7854" s="18"/>
      <c r="R7854" s="181">
        <f t="shared" si="1104"/>
        <v>0</v>
      </c>
      <c r="S7854" s="181">
        <f t="shared" si="1105"/>
        <v>0</v>
      </c>
      <c r="T7854" s="181">
        <f t="shared" si="1106"/>
        <v>0</v>
      </c>
      <c r="AQ7854" s="1">
        <f>COUNT(L$11:L7854)</f>
        <v>37</v>
      </c>
      <c r="AR7854" s="43">
        <f t="shared" si="1107"/>
        <v>40933</v>
      </c>
      <c r="AS7854" s="44">
        <f t="shared" si="1108"/>
        <v>89.120000000000019</v>
      </c>
      <c r="AT7854" s="10" t="str">
        <f t="shared" si="1109"/>
        <v/>
      </c>
      <c r="AU7854" s="20" t="str">
        <f t="shared" si="1110"/>
        <v/>
      </c>
      <c r="AV7854" s="42">
        <f t="shared" si="1111"/>
        <v>1</v>
      </c>
      <c r="AW7854" s="89">
        <f t="shared" si="1112"/>
        <v>0</v>
      </c>
      <c r="AX7854" s="168"/>
      <c r="AY7854" s="60"/>
      <c r="AZ7854" s="61"/>
      <c r="BB7854" s="61" t="str">
        <f>IF(Settings!I7850&lt;&gt;"",Settings!I7850,"")</f>
        <v/>
      </c>
    </row>
    <row r="7855" spans="2:54" x14ac:dyDescent="0.2">
      <c r="B7855" s="13"/>
      <c r="C7855" s="12"/>
      <c r="D7855" s="12"/>
      <c r="E7855" s="12"/>
      <c r="F7855" s="12"/>
      <c r="G7855" s="12"/>
      <c r="H7855" s="12"/>
      <c r="I7855" s="15"/>
      <c r="J7855" s="31"/>
      <c r="K7855" s="180"/>
      <c r="L7855" s="40"/>
      <c r="M7855" s="14"/>
      <c r="N7855" s="16"/>
      <c r="O7855" s="49"/>
      <c r="P7855" s="64"/>
      <c r="Q7855" s="18"/>
      <c r="R7855" s="181">
        <f t="shared" si="1104"/>
        <v>0</v>
      </c>
      <c r="S7855" s="181">
        <f t="shared" si="1105"/>
        <v>0</v>
      </c>
      <c r="T7855" s="181">
        <f t="shared" si="1106"/>
        <v>0</v>
      </c>
      <c r="AQ7855" s="1">
        <f>COUNT(L$11:L7855)</f>
        <v>37</v>
      </c>
      <c r="AR7855" s="43">
        <f t="shared" si="1107"/>
        <v>40933</v>
      </c>
      <c r="AS7855" s="44">
        <f t="shared" si="1108"/>
        <v>89.120000000000019</v>
      </c>
      <c r="AT7855" s="10" t="str">
        <f t="shared" si="1109"/>
        <v/>
      </c>
      <c r="AU7855" s="20" t="str">
        <f t="shared" si="1110"/>
        <v/>
      </c>
      <c r="AV7855" s="42">
        <f t="shared" si="1111"/>
        <v>1</v>
      </c>
      <c r="AW7855" s="89">
        <f t="shared" si="1112"/>
        <v>0</v>
      </c>
      <c r="AX7855" s="168"/>
      <c r="AY7855" s="60"/>
      <c r="AZ7855" s="61"/>
      <c r="BB7855" s="61" t="str">
        <f>IF(Settings!I7851&lt;&gt;"",Settings!I7851,"")</f>
        <v/>
      </c>
    </row>
    <row r="7856" spans="2:54" x14ac:dyDescent="0.2">
      <c r="B7856" s="13"/>
      <c r="C7856" s="12"/>
      <c r="D7856" s="12"/>
      <c r="E7856" s="12"/>
      <c r="F7856" s="12"/>
      <c r="G7856" s="12"/>
      <c r="H7856" s="12"/>
      <c r="I7856" s="15"/>
      <c r="J7856" s="31"/>
      <c r="K7856" s="180"/>
      <c r="L7856" s="40"/>
      <c r="M7856" s="14"/>
      <c r="N7856" s="16"/>
      <c r="O7856" s="49"/>
      <c r="P7856" s="64"/>
      <c r="Q7856" s="18"/>
      <c r="R7856" s="181">
        <f t="shared" si="1104"/>
        <v>0</v>
      </c>
      <c r="S7856" s="181">
        <f t="shared" si="1105"/>
        <v>0</v>
      </c>
      <c r="T7856" s="181">
        <f t="shared" si="1106"/>
        <v>0</v>
      </c>
      <c r="AQ7856" s="1">
        <f>COUNT(L$11:L7856)</f>
        <v>37</v>
      </c>
      <c r="AR7856" s="43">
        <f t="shared" si="1107"/>
        <v>40933</v>
      </c>
      <c r="AS7856" s="44">
        <f t="shared" si="1108"/>
        <v>89.120000000000019</v>
      </c>
      <c r="AT7856" s="10" t="str">
        <f t="shared" si="1109"/>
        <v/>
      </c>
      <c r="AU7856" s="20" t="str">
        <f t="shared" si="1110"/>
        <v/>
      </c>
      <c r="AV7856" s="42">
        <f t="shared" si="1111"/>
        <v>1</v>
      </c>
      <c r="AW7856" s="89">
        <f t="shared" si="1112"/>
        <v>0</v>
      </c>
      <c r="AX7856" s="168"/>
      <c r="AY7856" s="60"/>
      <c r="AZ7856" s="61"/>
      <c r="BB7856" s="61" t="str">
        <f>IF(Settings!I7852&lt;&gt;"",Settings!I7852,"")</f>
        <v/>
      </c>
    </row>
    <row r="7857" spans="2:54" x14ac:dyDescent="0.2">
      <c r="B7857" s="13"/>
      <c r="C7857" s="12"/>
      <c r="D7857" s="12"/>
      <c r="E7857" s="12"/>
      <c r="F7857" s="12"/>
      <c r="G7857" s="12"/>
      <c r="H7857" s="12"/>
      <c r="I7857" s="15"/>
      <c r="J7857" s="31"/>
      <c r="K7857" s="180"/>
      <c r="L7857" s="40"/>
      <c r="M7857" s="14"/>
      <c r="N7857" s="16"/>
      <c r="O7857" s="49"/>
      <c r="P7857" s="64"/>
      <c r="Q7857" s="18"/>
      <c r="R7857" s="181">
        <f t="shared" si="1104"/>
        <v>0</v>
      </c>
      <c r="S7857" s="181">
        <f t="shared" si="1105"/>
        <v>0</v>
      </c>
      <c r="T7857" s="181">
        <f t="shared" si="1106"/>
        <v>0</v>
      </c>
      <c r="AQ7857" s="1">
        <f>COUNT(L$11:L7857)</f>
        <v>37</v>
      </c>
      <c r="AR7857" s="43">
        <f t="shared" si="1107"/>
        <v>40933</v>
      </c>
      <c r="AS7857" s="44">
        <f t="shared" si="1108"/>
        <v>89.120000000000019</v>
      </c>
      <c r="AT7857" s="10" t="str">
        <f t="shared" si="1109"/>
        <v/>
      </c>
      <c r="AU7857" s="20" t="str">
        <f t="shared" si="1110"/>
        <v/>
      </c>
      <c r="AV7857" s="42">
        <f t="shared" si="1111"/>
        <v>1</v>
      </c>
      <c r="AW7857" s="89">
        <f t="shared" si="1112"/>
        <v>0</v>
      </c>
      <c r="AX7857" s="168"/>
      <c r="AY7857" s="60"/>
      <c r="AZ7857" s="61"/>
      <c r="BB7857" s="61" t="str">
        <f>IF(Settings!I7853&lt;&gt;"",Settings!I7853,"")</f>
        <v/>
      </c>
    </row>
    <row r="7858" spans="2:54" x14ac:dyDescent="0.2">
      <c r="B7858" s="13"/>
      <c r="C7858" s="12"/>
      <c r="D7858" s="12"/>
      <c r="E7858" s="12"/>
      <c r="F7858" s="12"/>
      <c r="G7858" s="12"/>
      <c r="H7858" s="12"/>
      <c r="I7858" s="15"/>
      <c r="J7858" s="31"/>
      <c r="K7858" s="180"/>
      <c r="L7858" s="40"/>
      <c r="M7858" s="14"/>
      <c r="N7858" s="16"/>
      <c r="O7858" s="49"/>
      <c r="P7858" s="64"/>
      <c r="Q7858" s="18"/>
      <c r="R7858" s="181">
        <f t="shared" si="1104"/>
        <v>0</v>
      </c>
      <c r="S7858" s="181">
        <f t="shared" si="1105"/>
        <v>0</v>
      </c>
      <c r="T7858" s="181">
        <f t="shared" si="1106"/>
        <v>0</v>
      </c>
      <c r="AQ7858" s="1">
        <f>COUNT(L$11:L7858)</f>
        <v>37</v>
      </c>
      <c r="AR7858" s="43">
        <f t="shared" si="1107"/>
        <v>40933</v>
      </c>
      <c r="AS7858" s="44">
        <f t="shared" si="1108"/>
        <v>89.120000000000019</v>
      </c>
      <c r="AT7858" s="10" t="str">
        <f t="shared" si="1109"/>
        <v/>
      </c>
      <c r="AU7858" s="20" t="str">
        <f t="shared" si="1110"/>
        <v/>
      </c>
      <c r="AV7858" s="42">
        <f t="shared" si="1111"/>
        <v>1</v>
      </c>
      <c r="AW7858" s="89">
        <f t="shared" si="1112"/>
        <v>0</v>
      </c>
      <c r="AX7858" s="168"/>
      <c r="AY7858" s="60"/>
      <c r="AZ7858" s="61"/>
      <c r="BB7858" s="61" t="str">
        <f>IF(Settings!I7854&lt;&gt;"",Settings!I7854,"")</f>
        <v/>
      </c>
    </row>
    <row r="7859" spans="2:54" x14ac:dyDescent="0.2">
      <c r="B7859" s="13"/>
      <c r="C7859" s="12"/>
      <c r="D7859" s="12"/>
      <c r="E7859" s="12"/>
      <c r="F7859" s="12"/>
      <c r="G7859" s="12"/>
      <c r="H7859" s="12"/>
      <c r="I7859" s="15"/>
      <c r="J7859" s="31"/>
      <c r="K7859" s="180"/>
      <c r="L7859" s="40"/>
      <c r="M7859" s="14"/>
      <c r="N7859" s="16"/>
      <c r="O7859" s="49"/>
      <c r="P7859" s="64"/>
      <c r="Q7859" s="18"/>
      <c r="R7859" s="181">
        <f t="shared" si="1104"/>
        <v>0</v>
      </c>
      <c r="S7859" s="181">
        <f t="shared" si="1105"/>
        <v>0</v>
      </c>
      <c r="T7859" s="181">
        <f t="shared" si="1106"/>
        <v>0</v>
      </c>
      <c r="AQ7859" s="1">
        <f>COUNT(L$11:L7859)</f>
        <v>37</v>
      </c>
      <c r="AR7859" s="43">
        <f t="shared" si="1107"/>
        <v>40933</v>
      </c>
      <c r="AS7859" s="44">
        <f t="shared" si="1108"/>
        <v>89.120000000000019</v>
      </c>
      <c r="AT7859" s="10" t="str">
        <f t="shared" si="1109"/>
        <v/>
      </c>
      <c r="AU7859" s="20" t="str">
        <f t="shared" si="1110"/>
        <v/>
      </c>
      <c r="AV7859" s="42">
        <f t="shared" si="1111"/>
        <v>1</v>
      </c>
      <c r="AW7859" s="89">
        <f t="shared" si="1112"/>
        <v>0</v>
      </c>
      <c r="AX7859" s="168"/>
      <c r="AY7859" s="60"/>
      <c r="AZ7859" s="61"/>
      <c r="BB7859" s="61" t="str">
        <f>IF(Settings!I7855&lt;&gt;"",Settings!I7855,"")</f>
        <v/>
      </c>
    </row>
    <row r="7860" spans="2:54" x14ac:dyDescent="0.2">
      <c r="B7860" s="13"/>
      <c r="C7860" s="12"/>
      <c r="D7860" s="12"/>
      <c r="E7860" s="12"/>
      <c r="F7860" s="12"/>
      <c r="G7860" s="12"/>
      <c r="H7860" s="12"/>
      <c r="I7860" s="15"/>
      <c r="J7860" s="31"/>
      <c r="K7860" s="180"/>
      <c r="L7860" s="40"/>
      <c r="M7860" s="14"/>
      <c r="N7860" s="16"/>
      <c r="O7860" s="49"/>
      <c r="P7860" s="64"/>
      <c r="Q7860" s="18"/>
      <c r="R7860" s="181">
        <f t="shared" si="1104"/>
        <v>0</v>
      </c>
      <c r="S7860" s="181">
        <f t="shared" si="1105"/>
        <v>0</v>
      </c>
      <c r="T7860" s="181">
        <f t="shared" si="1106"/>
        <v>0</v>
      </c>
      <c r="AQ7860" s="1">
        <f>COUNT(L$11:L7860)</f>
        <v>37</v>
      </c>
      <c r="AR7860" s="43">
        <f t="shared" si="1107"/>
        <v>40933</v>
      </c>
      <c r="AS7860" s="44">
        <f t="shared" si="1108"/>
        <v>89.120000000000019</v>
      </c>
      <c r="AT7860" s="10" t="str">
        <f t="shared" si="1109"/>
        <v/>
      </c>
      <c r="AU7860" s="20" t="str">
        <f t="shared" si="1110"/>
        <v/>
      </c>
      <c r="AV7860" s="42">
        <f t="shared" si="1111"/>
        <v>1</v>
      </c>
      <c r="AW7860" s="89">
        <f t="shared" si="1112"/>
        <v>0</v>
      </c>
      <c r="AX7860" s="168"/>
      <c r="AY7860" s="60"/>
      <c r="AZ7860" s="61"/>
      <c r="BB7860" s="61" t="str">
        <f>IF(Settings!I7856&lt;&gt;"",Settings!I7856,"")</f>
        <v/>
      </c>
    </row>
    <row r="7861" spans="2:54" x14ac:dyDescent="0.2">
      <c r="B7861" s="13"/>
      <c r="C7861" s="12"/>
      <c r="D7861" s="12"/>
      <c r="E7861" s="12"/>
      <c r="F7861" s="12"/>
      <c r="G7861" s="12"/>
      <c r="H7861" s="12"/>
      <c r="I7861" s="15"/>
      <c r="J7861" s="31"/>
      <c r="K7861" s="180"/>
      <c r="L7861" s="40"/>
      <c r="M7861" s="14"/>
      <c r="N7861" s="16"/>
      <c r="O7861" s="49"/>
      <c r="P7861" s="64"/>
      <c r="Q7861" s="18"/>
      <c r="R7861" s="181">
        <f t="shared" si="1104"/>
        <v>0</v>
      </c>
      <c r="S7861" s="181">
        <f t="shared" si="1105"/>
        <v>0</v>
      </c>
      <c r="T7861" s="181">
        <f t="shared" si="1106"/>
        <v>0</v>
      </c>
      <c r="AQ7861" s="1">
        <f>COUNT(L$11:L7861)</f>
        <v>37</v>
      </c>
      <c r="AR7861" s="43">
        <f t="shared" si="1107"/>
        <v>40933</v>
      </c>
      <c r="AS7861" s="44">
        <f t="shared" si="1108"/>
        <v>89.120000000000019</v>
      </c>
      <c r="AT7861" s="10" t="str">
        <f t="shared" si="1109"/>
        <v/>
      </c>
      <c r="AU7861" s="20" t="str">
        <f t="shared" si="1110"/>
        <v/>
      </c>
      <c r="AV7861" s="42">
        <f t="shared" si="1111"/>
        <v>1</v>
      </c>
      <c r="AW7861" s="89">
        <f t="shared" si="1112"/>
        <v>0</v>
      </c>
      <c r="AX7861" s="168"/>
      <c r="AY7861" s="60"/>
      <c r="AZ7861" s="61"/>
      <c r="BB7861" s="61" t="str">
        <f>IF(Settings!I7857&lt;&gt;"",Settings!I7857,"")</f>
        <v/>
      </c>
    </row>
    <row r="7862" spans="2:54" x14ac:dyDescent="0.2">
      <c r="B7862" s="13"/>
      <c r="C7862" s="12"/>
      <c r="D7862" s="12"/>
      <c r="E7862" s="12"/>
      <c r="F7862" s="12"/>
      <c r="G7862" s="12"/>
      <c r="H7862" s="12"/>
      <c r="I7862" s="15"/>
      <c r="J7862" s="31"/>
      <c r="K7862" s="180"/>
      <c r="L7862" s="40"/>
      <c r="M7862" s="14"/>
      <c r="N7862" s="16"/>
      <c r="O7862" s="49"/>
      <c r="P7862" s="64"/>
      <c r="Q7862" s="18"/>
      <c r="R7862" s="181">
        <f t="shared" si="1104"/>
        <v>0</v>
      </c>
      <c r="S7862" s="181">
        <f t="shared" si="1105"/>
        <v>0</v>
      </c>
      <c r="T7862" s="181">
        <f t="shared" si="1106"/>
        <v>0</v>
      </c>
      <c r="AQ7862" s="1">
        <f>COUNT(L$11:L7862)</f>
        <v>37</v>
      </c>
      <c r="AR7862" s="43">
        <f t="shared" si="1107"/>
        <v>40933</v>
      </c>
      <c r="AS7862" s="44">
        <f t="shared" si="1108"/>
        <v>89.120000000000019</v>
      </c>
      <c r="AT7862" s="10" t="str">
        <f t="shared" si="1109"/>
        <v/>
      </c>
      <c r="AU7862" s="20" t="str">
        <f t="shared" si="1110"/>
        <v/>
      </c>
      <c r="AV7862" s="42">
        <f t="shared" si="1111"/>
        <v>1</v>
      </c>
      <c r="AW7862" s="89">
        <f t="shared" si="1112"/>
        <v>0</v>
      </c>
      <c r="AX7862" s="168"/>
      <c r="AY7862" s="60"/>
      <c r="AZ7862" s="61"/>
      <c r="BB7862" s="61" t="str">
        <f>IF(Settings!I7858&lt;&gt;"",Settings!I7858,"")</f>
        <v/>
      </c>
    </row>
    <row r="7863" spans="2:54" x14ac:dyDescent="0.2">
      <c r="B7863" s="13"/>
      <c r="C7863" s="12"/>
      <c r="D7863" s="12"/>
      <c r="E7863" s="12"/>
      <c r="F7863" s="12"/>
      <c r="G7863" s="12"/>
      <c r="H7863" s="12"/>
      <c r="I7863" s="15"/>
      <c r="J7863" s="31"/>
      <c r="K7863" s="180"/>
      <c r="L7863" s="40"/>
      <c r="M7863" s="14"/>
      <c r="N7863" s="16"/>
      <c r="O7863" s="49"/>
      <c r="P7863" s="64"/>
      <c r="Q7863" s="18"/>
      <c r="R7863" s="181">
        <f t="shared" si="1104"/>
        <v>0</v>
      </c>
      <c r="S7863" s="181">
        <f t="shared" si="1105"/>
        <v>0</v>
      </c>
      <c r="T7863" s="181">
        <f t="shared" si="1106"/>
        <v>0</v>
      </c>
      <c r="AQ7863" s="1">
        <f>COUNT(L$11:L7863)</f>
        <v>37</v>
      </c>
      <c r="AR7863" s="43">
        <f t="shared" si="1107"/>
        <v>40933</v>
      </c>
      <c r="AS7863" s="44">
        <f t="shared" si="1108"/>
        <v>89.120000000000019</v>
      </c>
      <c r="AT7863" s="10" t="str">
        <f t="shared" si="1109"/>
        <v/>
      </c>
      <c r="AU7863" s="20" t="str">
        <f t="shared" si="1110"/>
        <v/>
      </c>
      <c r="AV7863" s="42">
        <f t="shared" si="1111"/>
        <v>1</v>
      </c>
      <c r="AW7863" s="89">
        <f t="shared" si="1112"/>
        <v>0</v>
      </c>
      <c r="AX7863" s="168"/>
      <c r="AY7863" s="60"/>
      <c r="AZ7863" s="61"/>
      <c r="BB7863" s="61" t="str">
        <f>IF(Settings!I7859&lt;&gt;"",Settings!I7859,"")</f>
        <v/>
      </c>
    </row>
    <row r="7864" spans="2:54" x14ac:dyDescent="0.2">
      <c r="B7864" s="13"/>
      <c r="C7864" s="12"/>
      <c r="D7864" s="12"/>
      <c r="E7864" s="12"/>
      <c r="F7864" s="12"/>
      <c r="G7864" s="12"/>
      <c r="H7864" s="12"/>
      <c r="I7864" s="15"/>
      <c r="J7864" s="31"/>
      <c r="K7864" s="180"/>
      <c r="L7864" s="40"/>
      <c r="M7864" s="14"/>
      <c r="N7864" s="16"/>
      <c r="O7864" s="49"/>
      <c r="P7864" s="64"/>
      <c r="Q7864" s="18"/>
      <c r="R7864" s="181">
        <f t="shared" si="1104"/>
        <v>0</v>
      </c>
      <c r="S7864" s="181">
        <f t="shared" si="1105"/>
        <v>0</v>
      </c>
      <c r="T7864" s="181">
        <f t="shared" si="1106"/>
        <v>0</v>
      </c>
      <c r="AQ7864" s="1">
        <f>COUNT(L$11:L7864)</f>
        <v>37</v>
      </c>
      <c r="AR7864" s="43">
        <f t="shared" si="1107"/>
        <v>40933</v>
      </c>
      <c r="AS7864" s="44">
        <f t="shared" si="1108"/>
        <v>89.120000000000019</v>
      </c>
      <c r="AT7864" s="10" t="str">
        <f t="shared" si="1109"/>
        <v/>
      </c>
      <c r="AU7864" s="20" t="str">
        <f t="shared" si="1110"/>
        <v/>
      </c>
      <c r="AV7864" s="42">
        <f t="shared" si="1111"/>
        <v>1</v>
      </c>
      <c r="AW7864" s="89">
        <f t="shared" si="1112"/>
        <v>0</v>
      </c>
      <c r="AX7864" s="168"/>
      <c r="AY7864" s="60"/>
      <c r="AZ7864" s="61"/>
      <c r="BB7864" s="61" t="str">
        <f>IF(Settings!I7860&lt;&gt;"",Settings!I7860,"")</f>
        <v/>
      </c>
    </row>
    <row r="7865" spans="2:54" x14ac:dyDescent="0.2">
      <c r="B7865" s="13"/>
      <c r="C7865" s="12"/>
      <c r="D7865" s="12"/>
      <c r="E7865" s="12"/>
      <c r="F7865" s="12"/>
      <c r="G7865" s="12"/>
      <c r="H7865" s="12"/>
      <c r="I7865" s="15"/>
      <c r="J7865" s="31"/>
      <c r="K7865" s="180"/>
      <c r="L7865" s="40"/>
      <c r="M7865" s="14"/>
      <c r="N7865" s="16"/>
      <c r="O7865" s="49"/>
      <c r="P7865" s="64"/>
      <c r="Q7865" s="18"/>
      <c r="R7865" s="181">
        <f t="shared" si="1104"/>
        <v>0</v>
      </c>
      <c r="S7865" s="181">
        <f t="shared" si="1105"/>
        <v>0</v>
      </c>
      <c r="T7865" s="181">
        <f t="shared" si="1106"/>
        <v>0</v>
      </c>
      <c r="AQ7865" s="1">
        <f>COUNT(L$11:L7865)</f>
        <v>37</v>
      </c>
      <c r="AR7865" s="43">
        <f t="shared" si="1107"/>
        <v>40933</v>
      </c>
      <c r="AS7865" s="44">
        <f t="shared" si="1108"/>
        <v>89.120000000000019</v>
      </c>
      <c r="AT7865" s="10" t="str">
        <f t="shared" si="1109"/>
        <v/>
      </c>
      <c r="AU7865" s="20" t="str">
        <f t="shared" si="1110"/>
        <v/>
      </c>
      <c r="AV7865" s="42">
        <f t="shared" si="1111"/>
        <v>1</v>
      </c>
      <c r="AW7865" s="89">
        <f t="shared" si="1112"/>
        <v>0</v>
      </c>
      <c r="AX7865" s="168"/>
      <c r="AY7865" s="60"/>
      <c r="AZ7865" s="61"/>
      <c r="BB7865" s="61" t="str">
        <f>IF(Settings!I7861&lt;&gt;"",Settings!I7861,"")</f>
        <v/>
      </c>
    </row>
    <row r="7866" spans="2:54" x14ac:dyDescent="0.2">
      <c r="B7866" s="13"/>
      <c r="C7866" s="12"/>
      <c r="D7866" s="12"/>
      <c r="E7866" s="12"/>
      <c r="F7866" s="12"/>
      <c r="G7866" s="12"/>
      <c r="H7866" s="12"/>
      <c r="I7866" s="15"/>
      <c r="J7866" s="31"/>
      <c r="K7866" s="180"/>
      <c r="L7866" s="40"/>
      <c r="M7866" s="14"/>
      <c r="N7866" s="16"/>
      <c r="O7866" s="49"/>
      <c r="P7866" s="64"/>
      <c r="Q7866" s="18"/>
      <c r="R7866" s="181">
        <f t="shared" si="1104"/>
        <v>0</v>
      </c>
      <c r="S7866" s="181">
        <f t="shared" si="1105"/>
        <v>0</v>
      </c>
      <c r="T7866" s="181">
        <f t="shared" si="1106"/>
        <v>0</v>
      </c>
      <c r="AQ7866" s="1">
        <f>COUNT(L$11:L7866)</f>
        <v>37</v>
      </c>
      <c r="AR7866" s="43">
        <f t="shared" si="1107"/>
        <v>40933</v>
      </c>
      <c r="AS7866" s="44">
        <f t="shared" si="1108"/>
        <v>89.120000000000019</v>
      </c>
      <c r="AT7866" s="10" t="str">
        <f t="shared" si="1109"/>
        <v/>
      </c>
      <c r="AU7866" s="20" t="str">
        <f t="shared" si="1110"/>
        <v/>
      </c>
      <c r="AV7866" s="42">
        <f t="shared" si="1111"/>
        <v>1</v>
      </c>
      <c r="AW7866" s="89">
        <f t="shared" si="1112"/>
        <v>0</v>
      </c>
      <c r="AX7866" s="168"/>
      <c r="AY7866" s="60"/>
      <c r="AZ7866" s="61"/>
      <c r="BB7866" s="61" t="str">
        <f>IF(Settings!I7862&lt;&gt;"",Settings!I7862,"")</f>
        <v/>
      </c>
    </row>
    <row r="7867" spans="2:54" x14ac:dyDescent="0.2">
      <c r="B7867" s="13"/>
      <c r="C7867" s="12"/>
      <c r="D7867" s="12"/>
      <c r="E7867" s="12"/>
      <c r="F7867" s="12"/>
      <c r="G7867" s="12"/>
      <c r="H7867" s="12"/>
      <c r="I7867" s="15"/>
      <c r="J7867" s="31"/>
      <c r="K7867" s="180"/>
      <c r="L7867" s="40"/>
      <c r="M7867" s="14"/>
      <c r="N7867" s="16"/>
      <c r="O7867" s="49"/>
      <c r="P7867" s="64"/>
      <c r="Q7867" s="18"/>
      <c r="R7867" s="181">
        <f t="shared" si="1104"/>
        <v>0</v>
      </c>
      <c r="S7867" s="181">
        <f t="shared" si="1105"/>
        <v>0</v>
      </c>
      <c r="T7867" s="181">
        <f t="shared" si="1106"/>
        <v>0</v>
      </c>
      <c r="AQ7867" s="1">
        <f>COUNT(L$11:L7867)</f>
        <v>37</v>
      </c>
      <c r="AR7867" s="43">
        <f t="shared" si="1107"/>
        <v>40933</v>
      </c>
      <c r="AS7867" s="44">
        <f t="shared" si="1108"/>
        <v>89.120000000000019</v>
      </c>
      <c r="AT7867" s="10" t="str">
        <f t="shared" si="1109"/>
        <v/>
      </c>
      <c r="AU7867" s="20" t="str">
        <f t="shared" si="1110"/>
        <v/>
      </c>
      <c r="AV7867" s="42">
        <f t="shared" si="1111"/>
        <v>1</v>
      </c>
      <c r="AW7867" s="89">
        <f t="shared" si="1112"/>
        <v>0</v>
      </c>
      <c r="AX7867" s="168"/>
      <c r="AY7867" s="60"/>
      <c r="AZ7867" s="61"/>
      <c r="BB7867" s="61" t="str">
        <f>IF(Settings!I7863&lt;&gt;"",Settings!I7863,"")</f>
        <v/>
      </c>
    </row>
    <row r="7868" spans="2:54" x14ac:dyDescent="0.2">
      <c r="B7868" s="13"/>
      <c r="C7868" s="12"/>
      <c r="D7868" s="12"/>
      <c r="E7868" s="12"/>
      <c r="F7868" s="12"/>
      <c r="G7868" s="12"/>
      <c r="H7868" s="12"/>
      <c r="I7868" s="15"/>
      <c r="J7868" s="31"/>
      <c r="K7868" s="180"/>
      <c r="L7868" s="40"/>
      <c r="M7868" s="14"/>
      <c r="N7868" s="16"/>
      <c r="O7868" s="49"/>
      <c r="P7868" s="64"/>
      <c r="Q7868" s="18"/>
      <c r="R7868" s="181">
        <f t="shared" si="1104"/>
        <v>0</v>
      </c>
      <c r="S7868" s="181">
        <f t="shared" si="1105"/>
        <v>0</v>
      </c>
      <c r="T7868" s="181">
        <f t="shared" si="1106"/>
        <v>0</v>
      </c>
      <c r="AQ7868" s="1">
        <f>COUNT(L$11:L7868)</f>
        <v>37</v>
      </c>
      <c r="AR7868" s="43">
        <f t="shared" si="1107"/>
        <v>40933</v>
      </c>
      <c r="AS7868" s="44">
        <f t="shared" si="1108"/>
        <v>89.120000000000019</v>
      </c>
      <c r="AT7868" s="10" t="str">
        <f t="shared" si="1109"/>
        <v/>
      </c>
      <c r="AU7868" s="20" t="str">
        <f t="shared" si="1110"/>
        <v/>
      </c>
      <c r="AV7868" s="42">
        <f t="shared" si="1111"/>
        <v>1</v>
      </c>
      <c r="AW7868" s="89">
        <f t="shared" si="1112"/>
        <v>0</v>
      </c>
      <c r="AX7868" s="168"/>
      <c r="AY7868" s="60"/>
      <c r="AZ7868" s="61"/>
      <c r="BB7868" s="61" t="str">
        <f>IF(Settings!I7864&lt;&gt;"",Settings!I7864,"")</f>
        <v/>
      </c>
    </row>
    <row r="7869" spans="2:54" x14ac:dyDescent="0.2">
      <c r="B7869" s="13"/>
      <c r="C7869" s="12"/>
      <c r="D7869" s="12"/>
      <c r="E7869" s="12"/>
      <c r="F7869" s="12"/>
      <c r="G7869" s="12"/>
      <c r="H7869" s="12"/>
      <c r="I7869" s="15"/>
      <c r="J7869" s="31"/>
      <c r="K7869" s="180"/>
      <c r="L7869" s="40"/>
      <c r="M7869" s="14"/>
      <c r="N7869" s="16"/>
      <c r="O7869" s="49"/>
      <c r="P7869" s="64"/>
      <c r="Q7869" s="18"/>
      <c r="R7869" s="181">
        <f t="shared" si="1104"/>
        <v>0</v>
      </c>
      <c r="S7869" s="181">
        <f t="shared" si="1105"/>
        <v>0</v>
      </c>
      <c r="T7869" s="181">
        <f t="shared" si="1106"/>
        <v>0</v>
      </c>
      <c r="AQ7869" s="1">
        <f>COUNT(L$11:L7869)</f>
        <v>37</v>
      </c>
      <c r="AR7869" s="43">
        <f t="shared" si="1107"/>
        <v>40933</v>
      </c>
      <c r="AS7869" s="44">
        <f t="shared" si="1108"/>
        <v>89.120000000000019</v>
      </c>
      <c r="AT7869" s="10" t="str">
        <f t="shared" si="1109"/>
        <v/>
      </c>
      <c r="AU7869" s="20" t="str">
        <f t="shared" si="1110"/>
        <v/>
      </c>
      <c r="AV7869" s="42">
        <f t="shared" si="1111"/>
        <v>1</v>
      </c>
      <c r="AW7869" s="89">
        <f t="shared" si="1112"/>
        <v>0</v>
      </c>
      <c r="AX7869" s="168"/>
      <c r="AY7869" s="60"/>
      <c r="AZ7869" s="61"/>
      <c r="BB7869" s="61" t="str">
        <f>IF(Settings!I7865&lt;&gt;"",Settings!I7865,"")</f>
        <v/>
      </c>
    </row>
    <row r="7870" spans="2:54" x14ac:dyDescent="0.2">
      <c r="B7870" s="13"/>
      <c r="C7870" s="12"/>
      <c r="D7870" s="12"/>
      <c r="E7870" s="12"/>
      <c r="F7870" s="12"/>
      <c r="G7870" s="12"/>
      <c r="H7870" s="12"/>
      <c r="I7870" s="15"/>
      <c r="J7870" s="31"/>
      <c r="K7870" s="180"/>
      <c r="L7870" s="40"/>
      <c r="M7870" s="14"/>
      <c r="N7870" s="16"/>
      <c r="O7870" s="49"/>
      <c r="P7870" s="64"/>
      <c r="Q7870" s="18"/>
      <c r="R7870" s="181">
        <f t="shared" si="1104"/>
        <v>0</v>
      </c>
      <c r="S7870" s="181">
        <f t="shared" si="1105"/>
        <v>0</v>
      </c>
      <c r="T7870" s="181">
        <f t="shared" si="1106"/>
        <v>0</v>
      </c>
      <c r="AQ7870" s="1">
        <f>COUNT(L$11:L7870)</f>
        <v>37</v>
      </c>
      <c r="AR7870" s="43">
        <f t="shared" si="1107"/>
        <v>40933</v>
      </c>
      <c r="AS7870" s="44">
        <f t="shared" si="1108"/>
        <v>89.120000000000019</v>
      </c>
      <c r="AT7870" s="10" t="str">
        <f t="shared" si="1109"/>
        <v/>
      </c>
      <c r="AU7870" s="20" t="str">
        <f t="shared" si="1110"/>
        <v/>
      </c>
      <c r="AV7870" s="42">
        <f t="shared" si="1111"/>
        <v>1</v>
      </c>
      <c r="AW7870" s="89">
        <f t="shared" si="1112"/>
        <v>0</v>
      </c>
      <c r="AX7870" s="168"/>
      <c r="AY7870" s="60"/>
      <c r="AZ7870" s="61"/>
      <c r="BB7870" s="61" t="str">
        <f>IF(Settings!I7866&lt;&gt;"",Settings!I7866,"")</f>
        <v/>
      </c>
    </row>
    <row r="7871" spans="2:54" x14ac:dyDescent="0.2">
      <c r="B7871" s="13"/>
      <c r="C7871" s="12"/>
      <c r="D7871" s="12"/>
      <c r="E7871" s="12"/>
      <c r="F7871" s="12"/>
      <c r="G7871" s="12"/>
      <c r="H7871" s="12"/>
      <c r="I7871" s="15"/>
      <c r="J7871" s="31"/>
      <c r="K7871" s="180"/>
      <c r="L7871" s="40"/>
      <c r="M7871" s="14"/>
      <c r="N7871" s="16"/>
      <c r="O7871" s="49"/>
      <c r="P7871" s="64"/>
      <c r="Q7871" s="18"/>
      <c r="R7871" s="181">
        <f t="shared" si="1104"/>
        <v>0</v>
      </c>
      <c r="S7871" s="181">
        <f t="shared" si="1105"/>
        <v>0</v>
      </c>
      <c r="T7871" s="181">
        <f t="shared" si="1106"/>
        <v>0</v>
      </c>
      <c r="AQ7871" s="1">
        <f>COUNT(L$11:L7871)</f>
        <v>37</v>
      </c>
      <c r="AR7871" s="43">
        <f t="shared" si="1107"/>
        <v>40933</v>
      </c>
      <c r="AS7871" s="44">
        <f t="shared" si="1108"/>
        <v>89.120000000000019</v>
      </c>
      <c r="AT7871" s="10" t="str">
        <f t="shared" si="1109"/>
        <v/>
      </c>
      <c r="AU7871" s="20" t="str">
        <f t="shared" si="1110"/>
        <v/>
      </c>
      <c r="AV7871" s="42">
        <f t="shared" si="1111"/>
        <v>1</v>
      </c>
      <c r="AW7871" s="89">
        <f t="shared" si="1112"/>
        <v>0</v>
      </c>
      <c r="AX7871" s="168"/>
      <c r="AY7871" s="60"/>
      <c r="AZ7871" s="61"/>
      <c r="BB7871" s="61" t="str">
        <f>IF(Settings!I7867&lt;&gt;"",Settings!I7867,"")</f>
        <v/>
      </c>
    </row>
    <row r="7872" spans="2:54" x14ac:dyDescent="0.2">
      <c r="B7872" s="13"/>
      <c r="C7872" s="12"/>
      <c r="D7872" s="12"/>
      <c r="E7872" s="12"/>
      <c r="F7872" s="12"/>
      <c r="G7872" s="12"/>
      <c r="H7872" s="12"/>
      <c r="I7872" s="15"/>
      <c r="J7872" s="31"/>
      <c r="K7872" s="180"/>
      <c r="L7872" s="40"/>
      <c r="M7872" s="14"/>
      <c r="N7872" s="16"/>
      <c r="O7872" s="49"/>
      <c r="P7872" s="64"/>
      <c r="Q7872" s="18"/>
      <c r="R7872" s="181">
        <f t="shared" si="1104"/>
        <v>0</v>
      </c>
      <c r="S7872" s="181">
        <f t="shared" si="1105"/>
        <v>0</v>
      </c>
      <c r="T7872" s="181">
        <f t="shared" si="1106"/>
        <v>0</v>
      </c>
      <c r="AQ7872" s="1">
        <f>COUNT(L$11:L7872)</f>
        <v>37</v>
      </c>
      <c r="AR7872" s="43">
        <f t="shared" si="1107"/>
        <v>40933</v>
      </c>
      <c r="AS7872" s="44">
        <f t="shared" si="1108"/>
        <v>89.120000000000019</v>
      </c>
      <c r="AT7872" s="10" t="str">
        <f t="shared" si="1109"/>
        <v/>
      </c>
      <c r="AU7872" s="20" t="str">
        <f t="shared" si="1110"/>
        <v/>
      </c>
      <c r="AV7872" s="42">
        <f t="shared" si="1111"/>
        <v>1</v>
      </c>
      <c r="AW7872" s="89">
        <f t="shared" si="1112"/>
        <v>0</v>
      </c>
      <c r="AX7872" s="168"/>
      <c r="AY7872" s="60"/>
      <c r="AZ7872" s="61"/>
      <c r="BB7872" s="61" t="str">
        <f>IF(Settings!I7868&lt;&gt;"",Settings!I7868,"")</f>
        <v/>
      </c>
    </row>
    <row r="7873" spans="2:54" x14ac:dyDescent="0.2">
      <c r="B7873" s="13"/>
      <c r="C7873" s="12"/>
      <c r="D7873" s="12"/>
      <c r="E7873" s="12"/>
      <c r="F7873" s="12"/>
      <c r="G7873" s="12"/>
      <c r="H7873" s="12"/>
      <c r="I7873" s="15"/>
      <c r="J7873" s="31"/>
      <c r="K7873" s="180"/>
      <c r="L7873" s="40"/>
      <c r="M7873" s="14"/>
      <c r="N7873" s="16"/>
      <c r="O7873" s="49"/>
      <c r="P7873" s="64"/>
      <c r="Q7873" s="18"/>
      <c r="R7873" s="181">
        <f t="shared" si="1104"/>
        <v>0</v>
      </c>
      <c r="S7873" s="181">
        <f t="shared" si="1105"/>
        <v>0</v>
      </c>
      <c r="T7873" s="181">
        <f t="shared" si="1106"/>
        <v>0</v>
      </c>
      <c r="AQ7873" s="1">
        <f>COUNT(L$11:L7873)</f>
        <v>37</v>
      </c>
      <c r="AR7873" s="43">
        <f t="shared" si="1107"/>
        <v>40933</v>
      </c>
      <c r="AS7873" s="44">
        <f t="shared" si="1108"/>
        <v>89.120000000000019</v>
      </c>
      <c r="AT7873" s="10" t="str">
        <f t="shared" si="1109"/>
        <v/>
      </c>
      <c r="AU7873" s="20" t="str">
        <f t="shared" si="1110"/>
        <v/>
      </c>
      <c r="AV7873" s="42">
        <f t="shared" si="1111"/>
        <v>1</v>
      </c>
      <c r="AW7873" s="89">
        <f t="shared" si="1112"/>
        <v>0</v>
      </c>
      <c r="AX7873" s="168"/>
      <c r="AY7873" s="60"/>
      <c r="AZ7873" s="61"/>
      <c r="BB7873" s="61" t="str">
        <f>IF(Settings!I7869&lt;&gt;"",Settings!I7869,"")</f>
        <v/>
      </c>
    </row>
    <row r="7874" spans="2:54" x14ac:dyDescent="0.2">
      <c r="B7874" s="13"/>
      <c r="C7874" s="12"/>
      <c r="D7874" s="12"/>
      <c r="E7874" s="12"/>
      <c r="F7874" s="12"/>
      <c r="G7874" s="12"/>
      <c r="H7874" s="12"/>
      <c r="I7874" s="15"/>
      <c r="J7874" s="31"/>
      <c r="K7874" s="180"/>
      <c r="L7874" s="40"/>
      <c r="M7874" s="14"/>
      <c r="N7874" s="16"/>
      <c r="O7874" s="49"/>
      <c r="P7874" s="64"/>
      <c r="Q7874" s="18"/>
      <c r="R7874" s="181">
        <f t="shared" si="1104"/>
        <v>0</v>
      </c>
      <c r="S7874" s="181">
        <f t="shared" si="1105"/>
        <v>0</v>
      </c>
      <c r="T7874" s="181">
        <f t="shared" si="1106"/>
        <v>0</v>
      </c>
      <c r="AQ7874" s="1">
        <f>COUNT(L$11:L7874)</f>
        <v>37</v>
      </c>
      <c r="AR7874" s="43">
        <f t="shared" si="1107"/>
        <v>40933</v>
      </c>
      <c r="AS7874" s="44">
        <f t="shared" si="1108"/>
        <v>89.120000000000019</v>
      </c>
      <c r="AT7874" s="10" t="str">
        <f t="shared" si="1109"/>
        <v/>
      </c>
      <c r="AU7874" s="20" t="str">
        <f t="shared" si="1110"/>
        <v/>
      </c>
      <c r="AV7874" s="42">
        <f t="shared" si="1111"/>
        <v>1</v>
      </c>
      <c r="AW7874" s="89">
        <f t="shared" si="1112"/>
        <v>0</v>
      </c>
      <c r="AX7874" s="168"/>
      <c r="AY7874" s="60"/>
      <c r="AZ7874" s="61"/>
      <c r="BB7874" s="61" t="str">
        <f>IF(Settings!I7870&lt;&gt;"",Settings!I7870,"")</f>
        <v/>
      </c>
    </row>
    <row r="7875" spans="2:54" x14ac:dyDescent="0.2">
      <c r="B7875" s="13"/>
      <c r="C7875" s="12"/>
      <c r="D7875" s="12"/>
      <c r="E7875" s="12"/>
      <c r="F7875" s="12"/>
      <c r="G7875" s="12"/>
      <c r="H7875" s="12"/>
      <c r="I7875" s="15"/>
      <c r="J7875" s="31"/>
      <c r="K7875" s="180"/>
      <c r="L7875" s="40"/>
      <c r="M7875" s="14"/>
      <c r="N7875" s="16"/>
      <c r="O7875" s="49"/>
      <c r="P7875" s="64"/>
      <c r="Q7875" s="18"/>
      <c r="R7875" s="181">
        <f t="shared" si="1104"/>
        <v>0</v>
      </c>
      <c r="S7875" s="181">
        <f t="shared" si="1105"/>
        <v>0</v>
      </c>
      <c r="T7875" s="181">
        <f t="shared" si="1106"/>
        <v>0</v>
      </c>
      <c r="AQ7875" s="1">
        <f>COUNT(L$11:L7875)</f>
        <v>37</v>
      </c>
      <c r="AR7875" s="43">
        <f t="shared" si="1107"/>
        <v>40933</v>
      </c>
      <c r="AS7875" s="44">
        <f t="shared" si="1108"/>
        <v>89.120000000000019</v>
      </c>
      <c r="AT7875" s="10" t="str">
        <f t="shared" si="1109"/>
        <v/>
      </c>
      <c r="AU7875" s="20" t="str">
        <f t="shared" si="1110"/>
        <v/>
      </c>
      <c r="AV7875" s="42">
        <f t="shared" si="1111"/>
        <v>1</v>
      </c>
      <c r="AW7875" s="89">
        <f t="shared" si="1112"/>
        <v>0</v>
      </c>
      <c r="AX7875" s="168"/>
      <c r="AY7875" s="60"/>
      <c r="AZ7875" s="61"/>
      <c r="BB7875" s="61" t="str">
        <f>IF(Settings!I7871&lt;&gt;"",Settings!I7871,"")</f>
        <v/>
      </c>
    </row>
    <row r="7876" spans="2:54" x14ac:dyDescent="0.2">
      <c r="B7876" s="13"/>
      <c r="C7876" s="12"/>
      <c r="D7876" s="12"/>
      <c r="E7876" s="12"/>
      <c r="F7876" s="12"/>
      <c r="G7876" s="12"/>
      <c r="H7876" s="12"/>
      <c r="I7876" s="15"/>
      <c r="J7876" s="31"/>
      <c r="K7876" s="180"/>
      <c r="L7876" s="40"/>
      <c r="M7876" s="14"/>
      <c r="N7876" s="16"/>
      <c r="O7876" s="49"/>
      <c r="P7876" s="64"/>
      <c r="Q7876" s="18"/>
      <c r="R7876" s="181">
        <f t="shared" si="1104"/>
        <v>0</v>
      </c>
      <c r="S7876" s="181">
        <f t="shared" si="1105"/>
        <v>0</v>
      </c>
      <c r="T7876" s="181">
        <f t="shared" si="1106"/>
        <v>0</v>
      </c>
      <c r="AQ7876" s="1">
        <f>COUNT(L$11:L7876)</f>
        <v>37</v>
      </c>
      <c r="AR7876" s="43">
        <f t="shared" si="1107"/>
        <v>40933</v>
      </c>
      <c r="AS7876" s="44">
        <f t="shared" si="1108"/>
        <v>89.120000000000019</v>
      </c>
      <c r="AT7876" s="10" t="str">
        <f t="shared" si="1109"/>
        <v/>
      </c>
      <c r="AU7876" s="20" t="str">
        <f t="shared" si="1110"/>
        <v/>
      </c>
      <c r="AV7876" s="42">
        <f t="shared" si="1111"/>
        <v>1</v>
      </c>
      <c r="AW7876" s="89">
        <f t="shared" si="1112"/>
        <v>0</v>
      </c>
      <c r="AX7876" s="168"/>
      <c r="AY7876" s="60"/>
      <c r="AZ7876" s="61"/>
      <c r="BB7876" s="61" t="str">
        <f>IF(Settings!I7872&lt;&gt;"",Settings!I7872,"")</f>
        <v/>
      </c>
    </row>
    <row r="7877" spans="2:54" x14ac:dyDescent="0.2">
      <c r="B7877" s="13"/>
      <c r="C7877" s="12"/>
      <c r="D7877" s="12"/>
      <c r="E7877" s="12"/>
      <c r="F7877" s="12"/>
      <c r="G7877" s="12"/>
      <c r="H7877" s="12"/>
      <c r="I7877" s="15"/>
      <c r="J7877" s="31"/>
      <c r="K7877" s="180"/>
      <c r="L7877" s="40"/>
      <c r="M7877" s="14"/>
      <c r="N7877" s="16"/>
      <c r="O7877" s="49"/>
      <c r="P7877" s="64"/>
      <c r="Q7877" s="18"/>
      <c r="R7877" s="181">
        <f t="shared" si="1104"/>
        <v>0</v>
      </c>
      <c r="S7877" s="181">
        <f t="shared" si="1105"/>
        <v>0</v>
      </c>
      <c r="T7877" s="181">
        <f t="shared" si="1106"/>
        <v>0</v>
      </c>
      <c r="AQ7877" s="1">
        <f>COUNT(L$11:L7877)</f>
        <v>37</v>
      </c>
      <c r="AR7877" s="43">
        <f t="shared" si="1107"/>
        <v>40933</v>
      </c>
      <c r="AS7877" s="44">
        <f t="shared" si="1108"/>
        <v>89.120000000000019</v>
      </c>
      <c r="AT7877" s="10" t="str">
        <f t="shared" si="1109"/>
        <v/>
      </c>
      <c r="AU7877" s="20" t="str">
        <f t="shared" si="1110"/>
        <v/>
      </c>
      <c r="AV7877" s="42">
        <f t="shared" si="1111"/>
        <v>1</v>
      </c>
      <c r="AW7877" s="89">
        <f t="shared" si="1112"/>
        <v>0</v>
      </c>
      <c r="AX7877" s="168"/>
      <c r="AY7877" s="60"/>
      <c r="AZ7877" s="61"/>
      <c r="BB7877" s="61" t="str">
        <f>IF(Settings!I7873&lt;&gt;"",Settings!I7873,"")</f>
        <v/>
      </c>
    </row>
    <row r="7878" spans="2:54" x14ac:dyDescent="0.2">
      <c r="B7878" s="13"/>
      <c r="C7878" s="12"/>
      <c r="D7878" s="12"/>
      <c r="E7878" s="12"/>
      <c r="F7878" s="12"/>
      <c r="G7878" s="12"/>
      <c r="H7878" s="12"/>
      <c r="I7878" s="15"/>
      <c r="J7878" s="31"/>
      <c r="K7878" s="180"/>
      <c r="L7878" s="40"/>
      <c r="M7878" s="14"/>
      <c r="N7878" s="16"/>
      <c r="O7878" s="49"/>
      <c r="P7878" s="64"/>
      <c r="Q7878" s="18"/>
      <c r="R7878" s="181">
        <f t="shared" si="1104"/>
        <v>0</v>
      </c>
      <c r="S7878" s="181">
        <f t="shared" si="1105"/>
        <v>0</v>
      </c>
      <c r="T7878" s="181">
        <f t="shared" si="1106"/>
        <v>0</v>
      </c>
      <c r="AQ7878" s="1">
        <f>COUNT(L$11:L7878)</f>
        <v>37</v>
      </c>
      <c r="AR7878" s="43">
        <f t="shared" si="1107"/>
        <v>40933</v>
      </c>
      <c r="AS7878" s="44">
        <f t="shared" si="1108"/>
        <v>89.120000000000019</v>
      </c>
      <c r="AT7878" s="10" t="str">
        <f t="shared" si="1109"/>
        <v/>
      </c>
      <c r="AU7878" s="20" t="str">
        <f t="shared" si="1110"/>
        <v/>
      </c>
      <c r="AV7878" s="42">
        <f t="shared" si="1111"/>
        <v>1</v>
      </c>
      <c r="AW7878" s="89">
        <f t="shared" si="1112"/>
        <v>0</v>
      </c>
      <c r="AX7878" s="168"/>
      <c r="AY7878" s="60"/>
      <c r="AZ7878" s="61"/>
      <c r="BB7878" s="61" t="str">
        <f>IF(Settings!I7874&lt;&gt;"",Settings!I7874,"")</f>
        <v/>
      </c>
    </row>
    <row r="7879" spans="2:54" x14ac:dyDescent="0.2">
      <c r="B7879" s="13"/>
      <c r="C7879" s="12"/>
      <c r="D7879" s="12"/>
      <c r="E7879" s="12"/>
      <c r="F7879" s="12"/>
      <c r="G7879" s="12"/>
      <c r="H7879" s="12"/>
      <c r="I7879" s="15"/>
      <c r="J7879" s="31"/>
      <c r="K7879" s="180"/>
      <c r="L7879" s="40"/>
      <c r="M7879" s="14"/>
      <c r="N7879" s="16"/>
      <c r="O7879" s="49"/>
      <c r="P7879" s="64"/>
      <c r="Q7879" s="18"/>
      <c r="R7879" s="181">
        <f t="shared" si="1104"/>
        <v>0</v>
      </c>
      <c r="S7879" s="181">
        <f t="shared" si="1105"/>
        <v>0</v>
      </c>
      <c r="T7879" s="181">
        <f t="shared" si="1106"/>
        <v>0</v>
      </c>
      <c r="AQ7879" s="1">
        <f>COUNT(L$11:L7879)</f>
        <v>37</v>
      </c>
      <c r="AR7879" s="43">
        <f t="shared" si="1107"/>
        <v>40933</v>
      </c>
      <c r="AS7879" s="44">
        <f t="shared" si="1108"/>
        <v>89.120000000000019</v>
      </c>
      <c r="AT7879" s="10" t="str">
        <f t="shared" si="1109"/>
        <v/>
      </c>
      <c r="AU7879" s="20" t="str">
        <f t="shared" si="1110"/>
        <v/>
      </c>
      <c r="AV7879" s="42">
        <f t="shared" si="1111"/>
        <v>1</v>
      </c>
      <c r="AW7879" s="89">
        <f t="shared" si="1112"/>
        <v>0</v>
      </c>
      <c r="AX7879" s="168"/>
      <c r="AY7879" s="60"/>
      <c r="AZ7879" s="61"/>
      <c r="BB7879" s="61" t="str">
        <f>IF(Settings!I7875&lt;&gt;"",Settings!I7875,"")</f>
        <v/>
      </c>
    </row>
    <row r="7880" spans="2:54" x14ac:dyDescent="0.2">
      <c r="B7880" s="13"/>
      <c r="C7880" s="12"/>
      <c r="D7880" s="12"/>
      <c r="E7880" s="12"/>
      <c r="F7880" s="12"/>
      <c r="G7880" s="12"/>
      <c r="H7880" s="12"/>
      <c r="I7880" s="15"/>
      <c r="J7880" s="31"/>
      <c r="K7880" s="180"/>
      <c r="L7880" s="40"/>
      <c r="M7880" s="14"/>
      <c r="N7880" s="16"/>
      <c r="O7880" s="49"/>
      <c r="P7880" s="64"/>
      <c r="Q7880" s="18"/>
      <c r="R7880" s="181">
        <f t="shared" si="1104"/>
        <v>0</v>
      </c>
      <c r="S7880" s="181">
        <f t="shared" si="1105"/>
        <v>0</v>
      </c>
      <c r="T7880" s="181">
        <f t="shared" si="1106"/>
        <v>0</v>
      </c>
      <c r="AQ7880" s="1">
        <f>COUNT(L$11:L7880)</f>
        <v>37</v>
      </c>
      <c r="AR7880" s="43">
        <f t="shared" si="1107"/>
        <v>40933</v>
      </c>
      <c r="AS7880" s="44">
        <f t="shared" si="1108"/>
        <v>89.120000000000019</v>
      </c>
      <c r="AT7880" s="10" t="str">
        <f t="shared" si="1109"/>
        <v/>
      </c>
      <c r="AU7880" s="20" t="str">
        <f t="shared" si="1110"/>
        <v/>
      </c>
      <c r="AV7880" s="42">
        <f t="shared" si="1111"/>
        <v>1</v>
      </c>
      <c r="AW7880" s="89">
        <f t="shared" si="1112"/>
        <v>0</v>
      </c>
      <c r="AX7880" s="168"/>
      <c r="AY7880" s="60"/>
      <c r="AZ7880" s="61"/>
      <c r="BB7880" s="61" t="str">
        <f>IF(Settings!I7876&lt;&gt;"",Settings!I7876,"")</f>
        <v/>
      </c>
    </row>
    <row r="7881" spans="2:54" x14ac:dyDescent="0.2">
      <c r="B7881" s="13"/>
      <c r="C7881" s="12"/>
      <c r="D7881" s="12"/>
      <c r="E7881" s="12"/>
      <c r="F7881" s="12"/>
      <c r="G7881" s="12"/>
      <c r="H7881" s="12"/>
      <c r="I7881" s="15"/>
      <c r="J7881" s="31"/>
      <c r="K7881" s="180"/>
      <c r="L7881" s="40"/>
      <c r="M7881" s="14"/>
      <c r="N7881" s="16"/>
      <c r="O7881" s="49"/>
      <c r="P7881" s="64"/>
      <c r="Q7881" s="18"/>
      <c r="R7881" s="181">
        <f t="shared" si="1104"/>
        <v>0</v>
      </c>
      <c r="S7881" s="181">
        <f t="shared" si="1105"/>
        <v>0</v>
      </c>
      <c r="T7881" s="181">
        <f t="shared" si="1106"/>
        <v>0</v>
      </c>
      <c r="AQ7881" s="1">
        <f>COUNT(L$11:L7881)</f>
        <v>37</v>
      </c>
      <c r="AR7881" s="43">
        <f t="shared" si="1107"/>
        <v>40933</v>
      </c>
      <c r="AS7881" s="44">
        <f t="shared" si="1108"/>
        <v>89.120000000000019</v>
      </c>
      <c r="AT7881" s="10" t="str">
        <f t="shared" si="1109"/>
        <v/>
      </c>
      <c r="AU7881" s="20" t="str">
        <f t="shared" si="1110"/>
        <v/>
      </c>
      <c r="AV7881" s="42">
        <f t="shared" si="1111"/>
        <v>1</v>
      </c>
      <c r="AW7881" s="89">
        <f t="shared" si="1112"/>
        <v>0</v>
      </c>
      <c r="AX7881" s="168"/>
      <c r="AY7881" s="60"/>
      <c r="AZ7881" s="61"/>
      <c r="BB7881" s="61" t="str">
        <f>IF(Settings!I7877&lt;&gt;"",Settings!I7877,"")</f>
        <v/>
      </c>
    </row>
    <row r="7882" spans="2:54" x14ac:dyDescent="0.2">
      <c r="B7882" s="13"/>
      <c r="C7882" s="12"/>
      <c r="D7882" s="12"/>
      <c r="E7882" s="12"/>
      <c r="F7882" s="12"/>
      <c r="G7882" s="12"/>
      <c r="H7882" s="12"/>
      <c r="I7882" s="15"/>
      <c r="J7882" s="31"/>
      <c r="K7882" s="180"/>
      <c r="L7882" s="40"/>
      <c r="M7882" s="14"/>
      <c r="N7882" s="16"/>
      <c r="O7882" s="49"/>
      <c r="P7882" s="64"/>
      <c r="Q7882" s="18"/>
      <c r="R7882" s="181">
        <f t="shared" si="1104"/>
        <v>0</v>
      </c>
      <c r="S7882" s="181">
        <f t="shared" si="1105"/>
        <v>0</v>
      </c>
      <c r="T7882" s="181">
        <f t="shared" si="1106"/>
        <v>0</v>
      </c>
      <c r="AQ7882" s="1">
        <f>COUNT(L$11:L7882)</f>
        <v>37</v>
      </c>
      <c r="AR7882" s="43">
        <f t="shared" si="1107"/>
        <v>40933</v>
      </c>
      <c r="AS7882" s="44">
        <f t="shared" si="1108"/>
        <v>89.120000000000019</v>
      </c>
      <c r="AT7882" s="10" t="str">
        <f t="shared" si="1109"/>
        <v/>
      </c>
      <c r="AU7882" s="20" t="str">
        <f t="shared" si="1110"/>
        <v/>
      </c>
      <c r="AV7882" s="42">
        <f t="shared" si="1111"/>
        <v>1</v>
      </c>
      <c r="AW7882" s="89">
        <f t="shared" si="1112"/>
        <v>0</v>
      </c>
      <c r="AX7882" s="168"/>
      <c r="AY7882" s="60"/>
      <c r="AZ7882" s="61"/>
      <c r="BB7882" s="61" t="str">
        <f>IF(Settings!I7878&lt;&gt;"",Settings!I7878,"")</f>
        <v/>
      </c>
    </row>
    <row r="7883" spans="2:54" x14ac:dyDescent="0.2">
      <c r="B7883" s="13"/>
      <c r="C7883" s="12"/>
      <c r="D7883" s="12"/>
      <c r="E7883" s="12"/>
      <c r="F7883" s="12"/>
      <c r="G7883" s="12"/>
      <c r="H7883" s="12"/>
      <c r="I7883" s="15"/>
      <c r="J7883" s="31"/>
      <c r="K7883" s="180"/>
      <c r="L7883" s="40"/>
      <c r="M7883" s="14"/>
      <c r="N7883" s="16"/>
      <c r="O7883" s="49"/>
      <c r="P7883" s="64"/>
      <c r="Q7883" s="18"/>
      <c r="R7883" s="181">
        <f t="shared" si="1104"/>
        <v>0</v>
      </c>
      <c r="S7883" s="181">
        <f t="shared" si="1105"/>
        <v>0</v>
      </c>
      <c r="T7883" s="181">
        <f t="shared" si="1106"/>
        <v>0</v>
      </c>
      <c r="AQ7883" s="1">
        <f>COUNT(L$11:L7883)</f>
        <v>37</v>
      </c>
      <c r="AR7883" s="43">
        <f t="shared" si="1107"/>
        <v>40933</v>
      </c>
      <c r="AS7883" s="44">
        <f t="shared" si="1108"/>
        <v>89.120000000000019</v>
      </c>
      <c r="AT7883" s="10" t="str">
        <f t="shared" si="1109"/>
        <v/>
      </c>
      <c r="AU7883" s="20" t="str">
        <f t="shared" si="1110"/>
        <v/>
      </c>
      <c r="AV7883" s="42">
        <f t="shared" si="1111"/>
        <v>1</v>
      </c>
      <c r="AW7883" s="89">
        <f t="shared" si="1112"/>
        <v>0</v>
      </c>
      <c r="AX7883" s="168"/>
      <c r="AY7883" s="60"/>
      <c r="AZ7883" s="61"/>
      <c r="BB7883" s="61" t="str">
        <f>IF(Settings!I7879&lt;&gt;"",Settings!I7879,"")</f>
        <v/>
      </c>
    </row>
    <row r="7884" spans="2:54" x14ac:dyDescent="0.2">
      <c r="B7884" s="13"/>
      <c r="C7884" s="12"/>
      <c r="D7884" s="12"/>
      <c r="E7884" s="12"/>
      <c r="F7884" s="12"/>
      <c r="G7884" s="12"/>
      <c r="H7884" s="12"/>
      <c r="I7884" s="15"/>
      <c r="J7884" s="31"/>
      <c r="K7884" s="180"/>
      <c r="L7884" s="40"/>
      <c r="M7884" s="14"/>
      <c r="N7884" s="16"/>
      <c r="O7884" s="49"/>
      <c r="P7884" s="64"/>
      <c r="Q7884" s="18"/>
      <c r="R7884" s="181">
        <f t="shared" ref="R7884:R7947" si="1113">ROUND(IF(M7884&lt;&gt;"Y",IF(P7884&lt;&gt;"Y",K7884,K7884*(AV7884-1)),0),ROUNDING)</f>
        <v>0</v>
      </c>
      <c r="S7884" s="181">
        <f t="shared" ref="S7884:S7947" si="1114">ROUND(IF(O7884&gt;0,IF(M7884="Y",AW7884*(1-O7884),IF(AW7884&gt;R7884,R7884 + (AW7884 - R7884)*(1-O7884),AW7884)),AW7884),ROUNDING)</f>
        <v>0</v>
      </c>
      <c r="T7884" s="181">
        <f t="shared" ref="T7884:T7947" si="1115">ROUND(IF(N7884="P",0,IF(OR(M7884="N",M7884=""),S7884-R7884,S7884)),ROUNDING)</f>
        <v>0</v>
      </c>
      <c r="AQ7884" s="1">
        <f>COUNT(L$11:L7884)</f>
        <v>37</v>
      </c>
      <c r="AR7884" s="43">
        <f t="shared" si="1107"/>
        <v>40933</v>
      </c>
      <c r="AS7884" s="44">
        <f t="shared" si="1108"/>
        <v>89.120000000000019</v>
      </c>
      <c r="AT7884" s="10" t="str">
        <f t="shared" si="1109"/>
        <v/>
      </c>
      <c r="AU7884" s="20" t="str">
        <f t="shared" si="1110"/>
        <v/>
      </c>
      <c r="AV7884" s="42">
        <f t="shared" si="1111"/>
        <v>1</v>
      </c>
      <c r="AW7884" s="89">
        <f t="shared" si="1112"/>
        <v>0</v>
      </c>
      <c r="AX7884" s="168"/>
      <c r="AY7884" s="60"/>
      <c r="AZ7884" s="61"/>
      <c r="BB7884" s="61" t="str">
        <f>IF(Settings!I7880&lt;&gt;"",Settings!I7880,"")</f>
        <v/>
      </c>
    </row>
    <row r="7885" spans="2:54" x14ac:dyDescent="0.2">
      <c r="B7885" s="13"/>
      <c r="C7885" s="12"/>
      <c r="D7885" s="12"/>
      <c r="E7885" s="12"/>
      <c r="F7885" s="12"/>
      <c r="G7885" s="12"/>
      <c r="H7885" s="12"/>
      <c r="I7885" s="15"/>
      <c r="J7885" s="31"/>
      <c r="K7885" s="180"/>
      <c r="L7885" s="40"/>
      <c r="M7885" s="14"/>
      <c r="N7885" s="16"/>
      <c r="O7885" s="49"/>
      <c r="P7885" s="64"/>
      <c r="Q7885" s="18"/>
      <c r="R7885" s="181">
        <f t="shared" si="1113"/>
        <v>0</v>
      </c>
      <c r="S7885" s="181">
        <f t="shared" si="1114"/>
        <v>0</v>
      </c>
      <c r="T7885" s="181">
        <f t="shared" si="1115"/>
        <v>0</v>
      </c>
      <c r="AQ7885" s="1">
        <f>COUNT(L$11:L7885)</f>
        <v>37</v>
      </c>
      <c r="AR7885" s="43">
        <f t="shared" ref="AR7885:AR7948" si="1116">IF(B7885&gt;2,B7885,AR7884)</f>
        <v>40933</v>
      </c>
      <c r="AS7885" s="44">
        <f t="shared" ref="AS7885:AS7948" si="1117">AS7884+T7885</f>
        <v>89.120000000000019</v>
      </c>
      <c r="AT7885" s="10" t="str">
        <f t="shared" ref="AT7885:AT7948" si="1118">IF(N7885="P",IF(P7885&lt;&gt;"Y",IF(M7885&lt;&gt;"Y",K7885*AV7885,K7885*AV7885-K7885),IF(M7885&lt;&gt;"Y",K7885 + K7885*(AV7885-1),K7885)),"")</f>
        <v/>
      </c>
      <c r="AU7885" s="20" t="str">
        <f t="shared" ref="AU7885:AU7948" si="1119">IF(M7885="Y",IF(P7885="Y",K7885*(AV7885-1),K7885),"")</f>
        <v/>
      </c>
      <c r="AV7885" s="42">
        <f t="shared" ref="AV7885:AV7948" si="1120">IF(L7885&lt;&gt;"",IF(ODDS_TYPE=1,L7885,IF(ODDS_TYPE=2,IF(L7885&gt;0,1+L7885/100,IF(L7885&lt;0,1-100/L7885,1)),IF(ODDS_TYPE=3,1+L7885,IF(ODDS_TYPE=4,1+L7885,IF(ODDS_TYPE=5,IF(L7885&gt;0,1+L7885,1-1/L7885),IF(ODDS_TYPE=6,IF(L7885&gt;=0,L7885+1,1-1/L7885),1)))))),1)</f>
        <v>1</v>
      </c>
      <c r="AW7885" s="89">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68"/>
      <c r="AY7885" s="60"/>
      <c r="AZ7885" s="61"/>
      <c r="BB7885" s="61" t="str">
        <f>IF(Settings!I7881&lt;&gt;"",Settings!I7881,"")</f>
        <v/>
      </c>
    </row>
    <row r="7886" spans="2:54" x14ac:dyDescent="0.2">
      <c r="B7886" s="13"/>
      <c r="C7886" s="12"/>
      <c r="D7886" s="12"/>
      <c r="E7886" s="12"/>
      <c r="F7886" s="12"/>
      <c r="G7886" s="12"/>
      <c r="H7886" s="12"/>
      <c r="I7886" s="15"/>
      <c r="J7886" s="31"/>
      <c r="K7886" s="180"/>
      <c r="L7886" s="40"/>
      <c r="M7886" s="14"/>
      <c r="N7886" s="16"/>
      <c r="O7886" s="49"/>
      <c r="P7886" s="64"/>
      <c r="Q7886" s="18"/>
      <c r="R7886" s="181">
        <f t="shared" si="1113"/>
        <v>0</v>
      </c>
      <c r="S7886" s="181">
        <f t="shared" si="1114"/>
        <v>0</v>
      </c>
      <c r="T7886" s="181">
        <f t="shared" si="1115"/>
        <v>0</v>
      </c>
      <c r="AQ7886" s="1">
        <f>COUNT(L$11:L7886)</f>
        <v>37</v>
      </c>
      <c r="AR7886" s="43">
        <f t="shared" si="1116"/>
        <v>40933</v>
      </c>
      <c r="AS7886" s="44">
        <f t="shared" si="1117"/>
        <v>89.120000000000019</v>
      </c>
      <c r="AT7886" s="10" t="str">
        <f t="shared" si="1118"/>
        <v/>
      </c>
      <c r="AU7886" s="20" t="str">
        <f t="shared" si="1119"/>
        <v/>
      </c>
      <c r="AV7886" s="42">
        <f t="shared" si="1120"/>
        <v>1</v>
      </c>
      <c r="AW7886" s="89">
        <f t="shared" si="1121"/>
        <v>0</v>
      </c>
      <c r="AX7886" s="168"/>
      <c r="AY7886" s="60"/>
      <c r="AZ7886" s="61"/>
      <c r="BB7886" s="61" t="str">
        <f>IF(Settings!I7882&lt;&gt;"",Settings!I7882,"")</f>
        <v/>
      </c>
    </row>
    <row r="7887" spans="2:54" x14ac:dyDescent="0.2">
      <c r="B7887" s="13"/>
      <c r="C7887" s="12"/>
      <c r="D7887" s="12"/>
      <c r="E7887" s="12"/>
      <c r="F7887" s="12"/>
      <c r="G7887" s="12"/>
      <c r="H7887" s="12"/>
      <c r="I7887" s="15"/>
      <c r="J7887" s="31"/>
      <c r="K7887" s="180"/>
      <c r="L7887" s="40"/>
      <c r="M7887" s="14"/>
      <c r="N7887" s="16"/>
      <c r="O7887" s="49"/>
      <c r="P7887" s="64"/>
      <c r="Q7887" s="18"/>
      <c r="R7887" s="181">
        <f t="shared" si="1113"/>
        <v>0</v>
      </c>
      <c r="S7887" s="181">
        <f t="shared" si="1114"/>
        <v>0</v>
      </c>
      <c r="T7887" s="181">
        <f t="shared" si="1115"/>
        <v>0</v>
      </c>
      <c r="AQ7887" s="1">
        <f>COUNT(L$11:L7887)</f>
        <v>37</v>
      </c>
      <c r="AR7887" s="43">
        <f t="shared" si="1116"/>
        <v>40933</v>
      </c>
      <c r="AS7887" s="44">
        <f t="shared" si="1117"/>
        <v>89.120000000000019</v>
      </c>
      <c r="AT7887" s="10" t="str">
        <f t="shared" si="1118"/>
        <v/>
      </c>
      <c r="AU7887" s="20" t="str">
        <f t="shared" si="1119"/>
        <v/>
      </c>
      <c r="AV7887" s="42">
        <f t="shared" si="1120"/>
        <v>1</v>
      </c>
      <c r="AW7887" s="89">
        <f t="shared" si="1121"/>
        <v>0</v>
      </c>
      <c r="AX7887" s="168"/>
      <c r="AY7887" s="60"/>
      <c r="AZ7887" s="61"/>
      <c r="BB7887" s="61" t="str">
        <f>IF(Settings!I7883&lt;&gt;"",Settings!I7883,"")</f>
        <v/>
      </c>
    </row>
    <row r="7888" spans="2:54" x14ac:dyDescent="0.2">
      <c r="B7888" s="13"/>
      <c r="C7888" s="12"/>
      <c r="D7888" s="12"/>
      <c r="E7888" s="12"/>
      <c r="F7888" s="12"/>
      <c r="G7888" s="12"/>
      <c r="H7888" s="12"/>
      <c r="I7888" s="15"/>
      <c r="J7888" s="31"/>
      <c r="K7888" s="180"/>
      <c r="L7888" s="40"/>
      <c r="M7888" s="14"/>
      <c r="N7888" s="16"/>
      <c r="O7888" s="49"/>
      <c r="P7888" s="64"/>
      <c r="Q7888" s="18"/>
      <c r="R7888" s="181">
        <f t="shared" si="1113"/>
        <v>0</v>
      </c>
      <c r="S7888" s="181">
        <f t="shared" si="1114"/>
        <v>0</v>
      </c>
      <c r="T7888" s="181">
        <f t="shared" si="1115"/>
        <v>0</v>
      </c>
      <c r="AQ7888" s="1">
        <f>COUNT(L$11:L7888)</f>
        <v>37</v>
      </c>
      <c r="AR7888" s="43">
        <f t="shared" si="1116"/>
        <v>40933</v>
      </c>
      <c r="AS7888" s="44">
        <f t="shared" si="1117"/>
        <v>89.120000000000019</v>
      </c>
      <c r="AT7888" s="10" t="str">
        <f t="shared" si="1118"/>
        <v/>
      </c>
      <c r="AU7888" s="20" t="str">
        <f t="shared" si="1119"/>
        <v/>
      </c>
      <c r="AV7888" s="42">
        <f t="shared" si="1120"/>
        <v>1</v>
      </c>
      <c r="AW7888" s="89">
        <f t="shared" si="1121"/>
        <v>0</v>
      </c>
      <c r="AX7888" s="168"/>
      <c r="AY7888" s="60"/>
      <c r="AZ7888" s="61"/>
      <c r="BB7888" s="61" t="str">
        <f>IF(Settings!I7884&lt;&gt;"",Settings!I7884,"")</f>
        <v/>
      </c>
    </row>
    <row r="7889" spans="2:54" x14ac:dyDescent="0.2">
      <c r="B7889" s="13"/>
      <c r="C7889" s="12"/>
      <c r="D7889" s="12"/>
      <c r="E7889" s="12"/>
      <c r="F7889" s="12"/>
      <c r="G7889" s="12"/>
      <c r="H7889" s="12"/>
      <c r="I7889" s="15"/>
      <c r="J7889" s="31"/>
      <c r="K7889" s="180"/>
      <c r="L7889" s="40"/>
      <c r="M7889" s="14"/>
      <c r="N7889" s="16"/>
      <c r="O7889" s="49"/>
      <c r="P7889" s="64"/>
      <c r="Q7889" s="18"/>
      <c r="R7889" s="181">
        <f t="shared" si="1113"/>
        <v>0</v>
      </c>
      <c r="S7889" s="181">
        <f t="shared" si="1114"/>
        <v>0</v>
      </c>
      <c r="T7889" s="181">
        <f t="shared" si="1115"/>
        <v>0</v>
      </c>
      <c r="AQ7889" s="1">
        <f>COUNT(L$11:L7889)</f>
        <v>37</v>
      </c>
      <c r="AR7889" s="43">
        <f t="shared" si="1116"/>
        <v>40933</v>
      </c>
      <c r="AS7889" s="44">
        <f t="shared" si="1117"/>
        <v>89.120000000000019</v>
      </c>
      <c r="AT7889" s="10" t="str">
        <f t="shared" si="1118"/>
        <v/>
      </c>
      <c r="AU7889" s="20" t="str">
        <f t="shared" si="1119"/>
        <v/>
      </c>
      <c r="AV7889" s="42">
        <f t="shared" si="1120"/>
        <v>1</v>
      </c>
      <c r="AW7889" s="89">
        <f t="shared" si="1121"/>
        <v>0</v>
      </c>
      <c r="AX7889" s="168"/>
      <c r="AY7889" s="60"/>
      <c r="AZ7889" s="61"/>
      <c r="BB7889" s="61" t="str">
        <f>IF(Settings!I7885&lt;&gt;"",Settings!I7885,"")</f>
        <v/>
      </c>
    </row>
    <row r="7890" spans="2:54" x14ac:dyDescent="0.2">
      <c r="B7890" s="13"/>
      <c r="C7890" s="12"/>
      <c r="D7890" s="12"/>
      <c r="E7890" s="12"/>
      <c r="F7890" s="12"/>
      <c r="G7890" s="12"/>
      <c r="H7890" s="12"/>
      <c r="I7890" s="15"/>
      <c r="J7890" s="31"/>
      <c r="K7890" s="180"/>
      <c r="L7890" s="40"/>
      <c r="M7890" s="14"/>
      <c r="N7890" s="16"/>
      <c r="O7890" s="49"/>
      <c r="P7890" s="64"/>
      <c r="Q7890" s="18"/>
      <c r="R7890" s="181">
        <f t="shared" si="1113"/>
        <v>0</v>
      </c>
      <c r="S7890" s="181">
        <f t="shared" si="1114"/>
        <v>0</v>
      </c>
      <c r="T7890" s="181">
        <f t="shared" si="1115"/>
        <v>0</v>
      </c>
      <c r="AQ7890" s="1">
        <f>COUNT(L$11:L7890)</f>
        <v>37</v>
      </c>
      <c r="AR7890" s="43">
        <f t="shared" si="1116"/>
        <v>40933</v>
      </c>
      <c r="AS7890" s="44">
        <f t="shared" si="1117"/>
        <v>89.120000000000019</v>
      </c>
      <c r="AT7890" s="10" t="str">
        <f t="shared" si="1118"/>
        <v/>
      </c>
      <c r="AU7890" s="20" t="str">
        <f t="shared" si="1119"/>
        <v/>
      </c>
      <c r="AV7890" s="42">
        <f t="shared" si="1120"/>
        <v>1</v>
      </c>
      <c r="AW7890" s="89">
        <f t="shared" si="1121"/>
        <v>0</v>
      </c>
      <c r="AX7890" s="168"/>
      <c r="AY7890" s="60"/>
      <c r="AZ7890" s="61"/>
      <c r="BB7890" s="61" t="str">
        <f>IF(Settings!I7886&lt;&gt;"",Settings!I7886,"")</f>
        <v/>
      </c>
    </row>
    <row r="7891" spans="2:54" x14ac:dyDescent="0.2">
      <c r="B7891" s="13"/>
      <c r="C7891" s="12"/>
      <c r="D7891" s="12"/>
      <c r="E7891" s="12"/>
      <c r="F7891" s="12"/>
      <c r="G7891" s="12"/>
      <c r="H7891" s="12"/>
      <c r="I7891" s="15"/>
      <c r="J7891" s="31"/>
      <c r="K7891" s="180"/>
      <c r="L7891" s="40"/>
      <c r="M7891" s="14"/>
      <c r="N7891" s="16"/>
      <c r="O7891" s="49"/>
      <c r="P7891" s="64"/>
      <c r="Q7891" s="18"/>
      <c r="R7891" s="181">
        <f t="shared" si="1113"/>
        <v>0</v>
      </c>
      <c r="S7891" s="181">
        <f t="shared" si="1114"/>
        <v>0</v>
      </c>
      <c r="T7891" s="181">
        <f t="shared" si="1115"/>
        <v>0</v>
      </c>
      <c r="AQ7891" s="1">
        <f>COUNT(L$11:L7891)</f>
        <v>37</v>
      </c>
      <c r="AR7891" s="43">
        <f t="shared" si="1116"/>
        <v>40933</v>
      </c>
      <c r="AS7891" s="44">
        <f t="shared" si="1117"/>
        <v>89.120000000000019</v>
      </c>
      <c r="AT7891" s="10" t="str">
        <f t="shared" si="1118"/>
        <v/>
      </c>
      <c r="AU7891" s="20" t="str">
        <f t="shared" si="1119"/>
        <v/>
      </c>
      <c r="AV7891" s="42">
        <f t="shared" si="1120"/>
        <v>1</v>
      </c>
      <c r="AW7891" s="89">
        <f t="shared" si="1121"/>
        <v>0</v>
      </c>
      <c r="AX7891" s="168"/>
      <c r="AY7891" s="60"/>
      <c r="AZ7891" s="61"/>
      <c r="BB7891" s="61" t="str">
        <f>IF(Settings!I7887&lt;&gt;"",Settings!I7887,"")</f>
        <v/>
      </c>
    </row>
    <row r="7892" spans="2:54" x14ac:dyDescent="0.2">
      <c r="B7892" s="13"/>
      <c r="C7892" s="12"/>
      <c r="D7892" s="12"/>
      <c r="E7892" s="12"/>
      <c r="F7892" s="12"/>
      <c r="G7892" s="12"/>
      <c r="H7892" s="12"/>
      <c r="I7892" s="15"/>
      <c r="J7892" s="31"/>
      <c r="K7892" s="180"/>
      <c r="L7892" s="40"/>
      <c r="M7892" s="14"/>
      <c r="N7892" s="16"/>
      <c r="O7892" s="49"/>
      <c r="P7892" s="64"/>
      <c r="Q7892" s="18"/>
      <c r="R7892" s="181">
        <f t="shared" si="1113"/>
        <v>0</v>
      </c>
      <c r="S7892" s="181">
        <f t="shared" si="1114"/>
        <v>0</v>
      </c>
      <c r="T7892" s="181">
        <f t="shared" si="1115"/>
        <v>0</v>
      </c>
      <c r="AQ7892" s="1">
        <f>COUNT(L$11:L7892)</f>
        <v>37</v>
      </c>
      <c r="AR7892" s="43">
        <f t="shared" si="1116"/>
        <v>40933</v>
      </c>
      <c r="AS7892" s="44">
        <f t="shared" si="1117"/>
        <v>89.120000000000019</v>
      </c>
      <c r="AT7892" s="10" t="str">
        <f t="shared" si="1118"/>
        <v/>
      </c>
      <c r="AU7892" s="20" t="str">
        <f t="shared" si="1119"/>
        <v/>
      </c>
      <c r="AV7892" s="42">
        <f t="shared" si="1120"/>
        <v>1</v>
      </c>
      <c r="AW7892" s="89">
        <f t="shared" si="1121"/>
        <v>0</v>
      </c>
      <c r="AX7892" s="168"/>
      <c r="AY7892" s="60"/>
      <c r="AZ7892" s="61"/>
      <c r="BB7892" s="61" t="str">
        <f>IF(Settings!I7888&lt;&gt;"",Settings!I7888,"")</f>
        <v/>
      </c>
    </row>
    <row r="7893" spans="2:54" x14ac:dyDescent="0.2">
      <c r="B7893" s="13"/>
      <c r="C7893" s="12"/>
      <c r="D7893" s="12"/>
      <c r="E7893" s="12"/>
      <c r="F7893" s="12"/>
      <c r="G7893" s="12"/>
      <c r="H7893" s="12"/>
      <c r="I7893" s="15"/>
      <c r="J7893" s="31"/>
      <c r="K7893" s="180"/>
      <c r="L7893" s="40"/>
      <c r="M7893" s="14"/>
      <c r="N7893" s="16"/>
      <c r="O7893" s="49"/>
      <c r="P7893" s="64"/>
      <c r="Q7893" s="18"/>
      <c r="R7893" s="181">
        <f t="shared" si="1113"/>
        <v>0</v>
      </c>
      <c r="S7893" s="181">
        <f t="shared" si="1114"/>
        <v>0</v>
      </c>
      <c r="T7893" s="181">
        <f t="shared" si="1115"/>
        <v>0</v>
      </c>
      <c r="AQ7893" s="1">
        <f>COUNT(L$11:L7893)</f>
        <v>37</v>
      </c>
      <c r="AR7893" s="43">
        <f t="shared" si="1116"/>
        <v>40933</v>
      </c>
      <c r="AS7893" s="44">
        <f t="shared" si="1117"/>
        <v>89.120000000000019</v>
      </c>
      <c r="AT7893" s="10" t="str">
        <f t="shared" si="1118"/>
        <v/>
      </c>
      <c r="AU7893" s="20" t="str">
        <f t="shared" si="1119"/>
        <v/>
      </c>
      <c r="AV7893" s="42">
        <f t="shared" si="1120"/>
        <v>1</v>
      </c>
      <c r="AW7893" s="89">
        <f t="shared" si="1121"/>
        <v>0</v>
      </c>
      <c r="AX7893" s="168"/>
      <c r="AY7893" s="60"/>
      <c r="AZ7893" s="61"/>
      <c r="BB7893" s="61" t="str">
        <f>IF(Settings!I7889&lt;&gt;"",Settings!I7889,"")</f>
        <v/>
      </c>
    </row>
    <row r="7894" spans="2:54" x14ac:dyDescent="0.2">
      <c r="B7894" s="13"/>
      <c r="C7894" s="12"/>
      <c r="D7894" s="12"/>
      <c r="E7894" s="12"/>
      <c r="F7894" s="12"/>
      <c r="G7894" s="12"/>
      <c r="H7894" s="12"/>
      <c r="I7894" s="15"/>
      <c r="J7894" s="31"/>
      <c r="K7894" s="180"/>
      <c r="L7894" s="40"/>
      <c r="M7894" s="14"/>
      <c r="N7894" s="16"/>
      <c r="O7894" s="49"/>
      <c r="P7894" s="64"/>
      <c r="Q7894" s="18"/>
      <c r="R7894" s="181">
        <f t="shared" si="1113"/>
        <v>0</v>
      </c>
      <c r="S7894" s="181">
        <f t="shared" si="1114"/>
        <v>0</v>
      </c>
      <c r="T7894" s="181">
        <f t="shared" si="1115"/>
        <v>0</v>
      </c>
      <c r="AQ7894" s="1">
        <f>COUNT(L$11:L7894)</f>
        <v>37</v>
      </c>
      <c r="AR7894" s="43">
        <f t="shared" si="1116"/>
        <v>40933</v>
      </c>
      <c r="AS7894" s="44">
        <f t="shared" si="1117"/>
        <v>89.120000000000019</v>
      </c>
      <c r="AT7894" s="10" t="str">
        <f t="shared" si="1118"/>
        <v/>
      </c>
      <c r="AU7894" s="20" t="str">
        <f t="shared" si="1119"/>
        <v/>
      </c>
      <c r="AV7894" s="42">
        <f t="shared" si="1120"/>
        <v>1</v>
      </c>
      <c r="AW7894" s="89">
        <f t="shared" si="1121"/>
        <v>0</v>
      </c>
      <c r="AX7894" s="168"/>
      <c r="AY7894" s="60"/>
      <c r="AZ7894" s="61"/>
      <c r="BB7894" s="61" t="str">
        <f>IF(Settings!I7890&lt;&gt;"",Settings!I7890,"")</f>
        <v/>
      </c>
    </row>
    <row r="7895" spans="2:54" x14ac:dyDescent="0.2">
      <c r="B7895" s="13"/>
      <c r="C7895" s="12"/>
      <c r="D7895" s="12"/>
      <c r="E7895" s="12"/>
      <c r="F7895" s="12"/>
      <c r="G7895" s="12"/>
      <c r="H7895" s="12"/>
      <c r="I7895" s="15"/>
      <c r="J7895" s="31"/>
      <c r="K7895" s="180"/>
      <c r="L7895" s="40"/>
      <c r="M7895" s="14"/>
      <c r="N7895" s="16"/>
      <c r="O7895" s="49"/>
      <c r="P7895" s="64"/>
      <c r="Q7895" s="18"/>
      <c r="R7895" s="181">
        <f t="shared" si="1113"/>
        <v>0</v>
      </c>
      <c r="S7895" s="181">
        <f t="shared" si="1114"/>
        <v>0</v>
      </c>
      <c r="T7895" s="181">
        <f t="shared" si="1115"/>
        <v>0</v>
      </c>
      <c r="AQ7895" s="1">
        <f>COUNT(L$11:L7895)</f>
        <v>37</v>
      </c>
      <c r="AR7895" s="43">
        <f t="shared" si="1116"/>
        <v>40933</v>
      </c>
      <c r="AS7895" s="44">
        <f t="shared" si="1117"/>
        <v>89.120000000000019</v>
      </c>
      <c r="AT7895" s="10" t="str">
        <f t="shared" si="1118"/>
        <v/>
      </c>
      <c r="AU7895" s="20" t="str">
        <f t="shared" si="1119"/>
        <v/>
      </c>
      <c r="AV7895" s="42">
        <f t="shared" si="1120"/>
        <v>1</v>
      </c>
      <c r="AW7895" s="89">
        <f t="shared" si="1121"/>
        <v>0</v>
      </c>
      <c r="AX7895" s="168"/>
      <c r="AY7895" s="60"/>
      <c r="AZ7895" s="61"/>
      <c r="BB7895" s="61" t="str">
        <f>IF(Settings!I7891&lt;&gt;"",Settings!I7891,"")</f>
        <v/>
      </c>
    </row>
    <row r="7896" spans="2:54" x14ac:dyDescent="0.2">
      <c r="B7896" s="13"/>
      <c r="C7896" s="12"/>
      <c r="D7896" s="12"/>
      <c r="E7896" s="12"/>
      <c r="F7896" s="12"/>
      <c r="G7896" s="12"/>
      <c r="H7896" s="12"/>
      <c r="I7896" s="15"/>
      <c r="J7896" s="31"/>
      <c r="K7896" s="180"/>
      <c r="L7896" s="40"/>
      <c r="M7896" s="14"/>
      <c r="N7896" s="16"/>
      <c r="O7896" s="49"/>
      <c r="P7896" s="64"/>
      <c r="Q7896" s="18"/>
      <c r="R7896" s="181">
        <f t="shared" si="1113"/>
        <v>0</v>
      </c>
      <c r="S7896" s="181">
        <f t="shared" si="1114"/>
        <v>0</v>
      </c>
      <c r="T7896" s="181">
        <f t="shared" si="1115"/>
        <v>0</v>
      </c>
      <c r="AQ7896" s="1">
        <f>COUNT(L$11:L7896)</f>
        <v>37</v>
      </c>
      <c r="AR7896" s="43">
        <f t="shared" si="1116"/>
        <v>40933</v>
      </c>
      <c r="AS7896" s="44">
        <f t="shared" si="1117"/>
        <v>89.120000000000019</v>
      </c>
      <c r="AT7896" s="10" t="str">
        <f t="shared" si="1118"/>
        <v/>
      </c>
      <c r="AU7896" s="20" t="str">
        <f t="shared" si="1119"/>
        <v/>
      </c>
      <c r="AV7896" s="42">
        <f t="shared" si="1120"/>
        <v>1</v>
      </c>
      <c r="AW7896" s="89">
        <f t="shared" si="1121"/>
        <v>0</v>
      </c>
      <c r="AX7896" s="168"/>
      <c r="AY7896" s="60"/>
      <c r="AZ7896" s="61"/>
      <c r="BB7896" s="61" t="str">
        <f>IF(Settings!I7892&lt;&gt;"",Settings!I7892,"")</f>
        <v/>
      </c>
    </row>
    <row r="7897" spans="2:54" x14ac:dyDescent="0.2">
      <c r="B7897" s="13"/>
      <c r="C7897" s="12"/>
      <c r="D7897" s="12"/>
      <c r="E7897" s="12"/>
      <c r="F7897" s="12"/>
      <c r="G7897" s="12"/>
      <c r="H7897" s="12"/>
      <c r="I7897" s="15"/>
      <c r="J7897" s="31"/>
      <c r="K7897" s="180"/>
      <c r="L7897" s="40"/>
      <c r="M7897" s="14"/>
      <c r="N7897" s="16"/>
      <c r="O7897" s="49"/>
      <c r="P7897" s="64"/>
      <c r="Q7897" s="18"/>
      <c r="R7897" s="181">
        <f t="shared" si="1113"/>
        <v>0</v>
      </c>
      <c r="S7897" s="181">
        <f t="shared" si="1114"/>
        <v>0</v>
      </c>
      <c r="T7897" s="181">
        <f t="shared" si="1115"/>
        <v>0</v>
      </c>
      <c r="AQ7897" s="1">
        <f>COUNT(L$11:L7897)</f>
        <v>37</v>
      </c>
      <c r="AR7897" s="43">
        <f t="shared" si="1116"/>
        <v>40933</v>
      </c>
      <c r="AS7897" s="44">
        <f t="shared" si="1117"/>
        <v>89.120000000000019</v>
      </c>
      <c r="AT7897" s="10" t="str">
        <f t="shared" si="1118"/>
        <v/>
      </c>
      <c r="AU7897" s="20" t="str">
        <f t="shared" si="1119"/>
        <v/>
      </c>
      <c r="AV7897" s="42">
        <f t="shared" si="1120"/>
        <v>1</v>
      </c>
      <c r="AW7897" s="89">
        <f t="shared" si="1121"/>
        <v>0</v>
      </c>
      <c r="AX7897" s="168"/>
      <c r="AY7897" s="60"/>
      <c r="AZ7897" s="61"/>
      <c r="BB7897" s="61" t="str">
        <f>IF(Settings!I7893&lt;&gt;"",Settings!I7893,"")</f>
        <v/>
      </c>
    </row>
    <row r="7898" spans="2:54" x14ac:dyDescent="0.2">
      <c r="B7898" s="13"/>
      <c r="C7898" s="12"/>
      <c r="D7898" s="12"/>
      <c r="E7898" s="12"/>
      <c r="F7898" s="12"/>
      <c r="G7898" s="12"/>
      <c r="H7898" s="12"/>
      <c r="I7898" s="15"/>
      <c r="J7898" s="31"/>
      <c r="K7898" s="180"/>
      <c r="L7898" s="40"/>
      <c r="M7898" s="14"/>
      <c r="N7898" s="16"/>
      <c r="O7898" s="49"/>
      <c r="P7898" s="64"/>
      <c r="Q7898" s="18"/>
      <c r="R7898" s="181">
        <f t="shared" si="1113"/>
        <v>0</v>
      </c>
      <c r="S7898" s="181">
        <f t="shared" si="1114"/>
        <v>0</v>
      </c>
      <c r="T7898" s="181">
        <f t="shared" si="1115"/>
        <v>0</v>
      </c>
      <c r="AQ7898" s="1">
        <f>COUNT(L$11:L7898)</f>
        <v>37</v>
      </c>
      <c r="AR7898" s="43">
        <f t="shared" si="1116"/>
        <v>40933</v>
      </c>
      <c r="AS7898" s="44">
        <f t="shared" si="1117"/>
        <v>89.120000000000019</v>
      </c>
      <c r="AT7898" s="10" t="str">
        <f t="shared" si="1118"/>
        <v/>
      </c>
      <c r="AU7898" s="20" t="str">
        <f t="shared" si="1119"/>
        <v/>
      </c>
      <c r="AV7898" s="42">
        <f t="shared" si="1120"/>
        <v>1</v>
      </c>
      <c r="AW7898" s="89">
        <f t="shared" si="1121"/>
        <v>0</v>
      </c>
      <c r="AX7898" s="168"/>
      <c r="AY7898" s="60"/>
      <c r="AZ7898" s="61"/>
      <c r="BB7898" s="61" t="str">
        <f>IF(Settings!I7894&lt;&gt;"",Settings!I7894,"")</f>
        <v/>
      </c>
    </row>
    <row r="7899" spans="2:54" x14ac:dyDescent="0.2">
      <c r="B7899" s="13"/>
      <c r="C7899" s="12"/>
      <c r="D7899" s="12"/>
      <c r="E7899" s="12"/>
      <c r="F7899" s="12"/>
      <c r="G7899" s="12"/>
      <c r="H7899" s="12"/>
      <c r="I7899" s="15"/>
      <c r="J7899" s="31"/>
      <c r="K7899" s="180"/>
      <c r="L7899" s="40"/>
      <c r="M7899" s="14"/>
      <c r="N7899" s="16"/>
      <c r="O7899" s="49"/>
      <c r="P7899" s="64"/>
      <c r="Q7899" s="18"/>
      <c r="R7899" s="181">
        <f t="shared" si="1113"/>
        <v>0</v>
      </c>
      <c r="S7899" s="181">
        <f t="shared" si="1114"/>
        <v>0</v>
      </c>
      <c r="T7899" s="181">
        <f t="shared" si="1115"/>
        <v>0</v>
      </c>
      <c r="AQ7899" s="1">
        <f>COUNT(L$11:L7899)</f>
        <v>37</v>
      </c>
      <c r="AR7899" s="43">
        <f t="shared" si="1116"/>
        <v>40933</v>
      </c>
      <c r="AS7899" s="44">
        <f t="shared" si="1117"/>
        <v>89.120000000000019</v>
      </c>
      <c r="AT7899" s="10" t="str">
        <f t="shared" si="1118"/>
        <v/>
      </c>
      <c r="AU7899" s="20" t="str">
        <f t="shared" si="1119"/>
        <v/>
      </c>
      <c r="AV7899" s="42">
        <f t="shared" si="1120"/>
        <v>1</v>
      </c>
      <c r="AW7899" s="89">
        <f t="shared" si="1121"/>
        <v>0</v>
      </c>
      <c r="AX7899" s="168"/>
      <c r="AY7899" s="60"/>
      <c r="AZ7899" s="61"/>
      <c r="BB7899" s="61" t="str">
        <f>IF(Settings!I7895&lt;&gt;"",Settings!I7895,"")</f>
        <v/>
      </c>
    </row>
    <row r="7900" spans="2:54" x14ac:dyDescent="0.2">
      <c r="B7900" s="13"/>
      <c r="C7900" s="12"/>
      <c r="D7900" s="12"/>
      <c r="E7900" s="12"/>
      <c r="F7900" s="12"/>
      <c r="G7900" s="12"/>
      <c r="H7900" s="12"/>
      <c r="I7900" s="15"/>
      <c r="J7900" s="31"/>
      <c r="K7900" s="180"/>
      <c r="L7900" s="40"/>
      <c r="M7900" s="14"/>
      <c r="N7900" s="16"/>
      <c r="O7900" s="49"/>
      <c r="P7900" s="64"/>
      <c r="Q7900" s="18"/>
      <c r="R7900" s="181">
        <f t="shared" si="1113"/>
        <v>0</v>
      </c>
      <c r="S7900" s="181">
        <f t="shared" si="1114"/>
        <v>0</v>
      </c>
      <c r="T7900" s="181">
        <f t="shared" si="1115"/>
        <v>0</v>
      </c>
      <c r="AQ7900" s="1">
        <f>COUNT(L$11:L7900)</f>
        <v>37</v>
      </c>
      <c r="AR7900" s="43">
        <f t="shared" si="1116"/>
        <v>40933</v>
      </c>
      <c r="AS7900" s="44">
        <f t="shared" si="1117"/>
        <v>89.120000000000019</v>
      </c>
      <c r="AT7900" s="10" t="str">
        <f t="shared" si="1118"/>
        <v/>
      </c>
      <c r="AU7900" s="20" t="str">
        <f t="shared" si="1119"/>
        <v/>
      </c>
      <c r="AV7900" s="42">
        <f t="shared" si="1120"/>
        <v>1</v>
      </c>
      <c r="AW7900" s="89">
        <f t="shared" si="1121"/>
        <v>0</v>
      </c>
      <c r="AX7900" s="168"/>
      <c r="AY7900" s="60"/>
      <c r="AZ7900" s="61"/>
      <c r="BB7900" s="61" t="str">
        <f>IF(Settings!I7896&lt;&gt;"",Settings!I7896,"")</f>
        <v/>
      </c>
    </row>
    <row r="7901" spans="2:54" x14ac:dyDescent="0.2">
      <c r="B7901" s="13"/>
      <c r="C7901" s="12"/>
      <c r="D7901" s="12"/>
      <c r="E7901" s="12"/>
      <c r="F7901" s="12"/>
      <c r="G7901" s="12"/>
      <c r="H7901" s="12"/>
      <c r="I7901" s="15"/>
      <c r="J7901" s="31"/>
      <c r="K7901" s="180"/>
      <c r="L7901" s="40"/>
      <c r="M7901" s="14"/>
      <c r="N7901" s="16"/>
      <c r="O7901" s="49"/>
      <c r="P7901" s="64"/>
      <c r="Q7901" s="18"/>
      <c r="R7901" s="181">
        <f t="shared" si="1113"/>
        <v>0</v>
      </c>
      <c r="S7901" s="181">
        <f t="shared" si="1114"/>
        <v>0</v>
      </c>
      <c r="T7901" s="181">
        <f t="shared" si="1115"/>
        <v>0</v>
      </c>
      <c r="AQ7901" s="1">
        <f>COUNT(L$11:L7901)</f>
        <v>37</v>
      </c>
      <c r="AR7901" s="43">
        <f t="shared" si="1116"/>
        <v>40933</v>
      </c>
      <c r="AS7901" s="44">
        <f t="shared" si="1117"/>
        <v>89.120000000000019</v>
      </c>
      <c r="AT7901" s="10" t="str">
        <f t="shared" si="1118"/>
        <v/>
      </c>
      <c r="AU7901" s="20" t="str">
        <f t="shared" si="1119"/>
        <v/>
      </c>
      <c r="AV7901" s="42">
        <f t="shared" si="1120"/>
        <v>1</v>
      </c>
      <c r="AW7901" s="89">
        <f t="shared" si="1121"/>
        <v>0</v>
      </c>
      <c r="AX7901" s="168"/>
      <c r="AY7901" s="60"/>
      <c r="AZ7901" s="61"/>
      <c r="BB7901" s="61" t="str">
        <f>IF(Settings!I7897&lt;&gt;"",Settings!I7897,"")</f>
        <v/>
      </c>
    </row>
    <row r="7902" spans="2:54" x14ac:dyDescent="0.2">
      <c r="B7902" s="13"/>
      <c r="C7902" s="12"/>
      <c r="D7902" s="12"/>
      <c r="E7902" s="12"/>
      <c r="F7902" s="12"/>
      <c r="G7902" s="12"/>
      <c r="H7902" s="12"/>
      <c r="I7902" s="15"/>
      <c r="J7902" s="31"/>
      <c r="K7902" s="180"/>
      <c r="L7902" s="40"/>
      <c r="M7902" s="14"/>
      <c r="N7902" s="16"/>
      <c r="O7902" s="49"/>
      <c r="P7902" s="64"/>
      <c r="Q7902" s="18"/>
      <c r="R7902" s="181">
        <f t="shared" si="1113"/>
        <v>0</v>
      </c>
      <c r="S7902" s="181">
        <f t="shared" si="1114"/>
        <v>0</v>
      </c>
      <c r="T7902" s="181">
        <f t="shared" si="1115"/>
        <v>0</v>
      </c>
      <c r="AQ7902" s="1">
        <f>COUNT(L$11:L7902)</f>
        <v>37</v>
      </c>
      <c r="AR7902" s="43">
        <f t="shared" si="1116"/>
        <v>40933</v>
      </c>
      <c r="AS7902" s="44">
        <f t="shared" si="1117"/>
        <v>89.120000000000019</v>
      </c>
      <c r="AT7902" s="10" t="str">
        <f t="shared" si="1118"/>
        <v/>
      </c>
      <c r="AU7902" s="20" t="str">
        <f t="shared" si="1119"/>
        <v/>
      </c>
      <c r="AV7902" s="42">
        <f t="shared" si="1120"/>
        <v>1</v>
      </c>
      <c r="AW7902" s="89">
        <f t="shared" si="1121"/>
        <v>0</v>
      </c>
      <c r="AX7902" s="168"/>
      <c r="AY7902" s="60"/>
      <c r="AZ7902" s="61"/>
      <c r="BB7902" s="61" t="str">
        <f>IF(Settings!I7898&lt;&gt;"",Settings!I7898,"")</f>
        <v/>
      </c>
    </row>
    <row r="7903" spans="2:54" x14ac:dyDescent="0.2">
      <c r="B7903" s="13"/>
      <c r="C7903" s="12"/>
      <c r="D7903" s="12"/>
      <c r="E7903" s="12"/>
      <c r="F7903" s="12"/>
      <c r="G7903" s="12"/>
      <c r="H7903" s="12"/>
      <c r="I7903" s="15"/>
      <c r="J7903" s="31"/>
      <c r="K7903" s="180"/>
      <c r="L7903" s="40"/>
      <c r="M7903" s="14"/>
      <c r="N7903" s="16"/>
      <c r="O7903" s="49"/>
      <c r="P7903" s="64"/>
      <c r="Q7903" s="18"/>
      <c r="R7903" s="181">
        <f t="shared" si="1113"/>
        <v>0</v>
      </c>
      <c r="S7903" s="181">
        <f t="shared" si="1114"/>
        <v>0</v>
      </c>
      <c r="T7903" s="181">
        <f t="shared" si="1115"/>
        <v>0</v>
      </c>
      <c r="AQ7903" s="1">
        <f>COUNT(L$11:L7903)</f>
        <v>37</v>
      </c>
      <c r="AR7903" s="43">
        <f t="shared" si="1116"/>
        <v>40933</v>
      </c>
      <c r="AS7903" s="44">
        <f t="shared" si="1117"/>
        <v>89.120000000000019</v>
      </c>
      <c r="AT7903" s="10" t="str">
        <f t="shared" si="1118"/>
        <v/>
      </c>
      <c r="AU7903" s="20" t="str">
        <f t="shared" si="1119"/>
        <v/>
      </c>
      <c r="AV7903" s="42">
        <f t="shared" si="1120"/>
        <v>1</v>
      </c>
      <c r="AW7903" s="89">
        <f t="shared" si="1121"/>
        <v>0</v>
      </c>
      <c r="AX7903" s="168"/>
      <c r="AY7903" s="60"/>
      <c r="AZ7903" s="61"/>
      <c r="BB7903" s="61" t="str">
        <f>IF(Settings!I7899&lt;&gt;"",Settings!I7899,"")</f>
        <v/>
      </c>
    </row>
    <row r="7904" spans="2:54" x14ac:dyDescent="0.2">
      <c r="B7904" s="13"/>
      <c r="C7904" s="12"/>
      <c r="D7904" s="12"/>
      <c r="E7904" s="12"/>
      <c r="F7904" s="12"/>
      <c r="G7904" s="12"/>
      <c r="H7904" s="12"/>
      <c r="I7904" s="15"/>
      <c r="J7904" s="31"/>
      <c r="K7904" s="180"/>
      <c r="L7904" s="40"/>
      <c r="M7904" s="14"/>
      <c r="N7904" s="16"/>
      <c r="O7904" s="49"/>
      <c r="P7904" s="64"/>
      <c r="Q7904" s="18"/>
      <c r="R7904" s="181">
        <f t="shared" si="1113"/>
        <v>0</v>
      </c>
      <c r="S7904" s="181">
        <f t="shared" si="1114"/>
        <v>0</v>
      </c>
      <c r="T7904" s="181">
        <f t="shared" si="1115"/>
        <v>0</v>
      </c>
      <c r="AQ7904" s="1">
        <f>COUNT(L$11:L7904)</f>
        <v>37</v>
      </c>
      <c r="AR7904" s="43">
        <f t="shared" si="1116"/>
        <v>40933</v>
      </c>
      <c r="AS7904" s="44">
        <f t="shared" si="1117"/>
        <v>89.120000000000019</v>
      </c>
      <c r="AT7904" s="10" t="str">
        <f t="shared" si="1118"/>
        <v/>
      </c>
      <c r="AU7904" s="20" t="str">
        <f t="shared" si="1119"/>
        <v/>
      </c>
      <c r="AV7904" s="42">
        <f t="shared" si="1120"/>
        <v>1</v>
      </c>
      <c r="AW7904" s="89">
        <f t="shared" si="1121"/>
        <v>0</v>
      </c>
      <c r="AX7904" s="168"/>
      <c r="AY7904" s="60"/>
      <c r="AZ7904" s="61"/>
      <c r="BB7904" s="61" t="str">
        <f>IF(Settings!I7900&lt;&gt;"",Settings!I7900,"")</f>
        <v/>
      </c>
    </row>
    <row r="7905" spans="2:54" x14ac:dyDescent="0.2">
      <c r="B7905" s="13"/>
      <c r="C7905" s="12"/>
      <c r="D7905" s="12"/>
      <c r="E7905" s="12"/>
      <c r="F7905" s="12"/>
      <c r="G7905" s="12"/>
      <c r="H7905" s="12"/>
      <c r="I7905" s="15"/>
      <c r="J7905" s="31"/>
      <c r="K7905" s="180"/>
      <c r="L7905" s="40"/>
      <c r="M7905" s="14"/>
      <c r="N7905" s="16"/>
      <c r="O7905" s="49"/>
      <c r="P7905" s="64"/>
      <c r="Q7905" s="18"/>
      <c r="R7905" s="181">
        <f t="shared" si="1113"/>
        <v>0</v>
      </c>
      <c r="S7905" s="181">
        <f t="shared" si="1114"/>
        <v>0</v>
      </c>
      <c r="T7905" s="181">
        <f t="shared" si="1115"/>
        <v>0</v>
      </c>
      <c r="AQ7905" s="1">
        <f>COUNT(L$11:L7905)</f>
        <v>37</v>
      </c>
      <c r="AR7905" s="43">
        <f t="shared" si="1116"/>
        <v>40933</v>
      </c>
      <c r="AS7905" s="44">
        <f t="shared" si="1117"/>
        <v>89.120000000000019</v>
      </c>
      <c r="AT7905" s="10" t="str">
        <f t="shared" si="1118"/>
        <v/>
      </c>
      <c r="AU7905" s="20" t="str">
        <f t="shared" si="1119"/>
        <v/>
      </c>
      <c r="AV7905" s="42">
        <f t="shared" si="1120"/>
        <v>1</v>
      </c>
      <c r="AW7905" s="89">
        <f t="shared" si="1121"/>
        <v>0</v>
      </c>
      <c r="AX7905" s="168"/>
      <c r="AY7905" s="60"/>
      <c r="AZ7905" s="61"/>
      <c r="BB7905" s="61" t="str">
        <f>IF(Settings!I7901&lt;&gt;"",Settings!I7901,"")</f>
        <v/>
      </c>
    </row>
    <row r="7906" spans="2:54" x14ac:dyDescent="0.2">
      <c r="B7906" s="13"/>
      <c r="C7906" s="12"/>
      <c r="D7906" s="12"/>
      <c r="E7906" s="12"/>
      <c r="F7906" s="12"/>
      <c r="G7906" s="12"/>
      <c r="H7906" s="12"/>
      <c r="I7906" s="15"/>
      <c r="J7906" s="31"/>
      <c r="K7906" s="180"/>
      <c r="L7906" s="40"/>
      <c r="M7906" s="14"/>
      <c r="N7906" s="16"/>
      <c r="O7906" s="49"/>
      <c r="P7906" s="64"/>
      <c r="Q7906" s="18"/>
      <c r="R7906" s="181">
        <f t="shared" si="1113"/>
        <v>0</v>
      </c>
      <c r="S7906" s="181">
        <f t="shared" si="1114"/>
        <v>0</v>
      </c>
      <c r="T7906" s="181">
        <f t="shared" si="1115"/>
        <v>0</v>
      </c>
      <c r="AQ7906" s="1">
        <f>COUNT(L$11:L7906)</f>
        <v>37</v>
      </c>
      <c r="AR7906" s="43">
        <f t="shared" si="1116"/>
        <v>40933</v>
      </c>
      <c r="AS7906" s="44">
        <f t="shared" si="1117"/>
        <v>89.120000000000019</v>
      </c>
      <c r="AT7906" s="10" t="str">
        <f t="shared" si="1118"/>
        <v/>
      </c>
      <c r="AU7906" s="20" t="str">
        <f t="shared" si="1119"/>
        <v/>
      </c>
      <c r="AV7906" s="42">
        <f t="shared" si="1120"/>
        <v>1</v>
      </c>
      <c r="AW7906" s="89">
        <f t="shared" si="1121"/>
        <v>0</v>
      </c>
      <c r="AX7906" s="168"/>
      <c r="AY7906" s="60"/>
      <c r="AZ7906" s="61"/>
      <c r="BB7906" s="61" t="str">
        <f>IF(Settings!I7902&lt;&gt;"",Settings!I7902,"")</f>
        <v/>
      </c>
    </row>
    <row r="7907" spans="2:54" x14ac:dyDescent="0.2">
      <c r="B7907" s="13"/>
      <c r="C7907" s="12"/>
      <c r="D7907" s="12"/>
      <c r="E7907" s="12"/>
      <c r="F7907" s="12"/>
      <c r="G7907" s="12"/>
      <c r="H7907" s="12"/>
      <c r="I7907" s="15"/>
      <c r="J7907" s="31"/>
      <c r="K7907" s="180"/>
      <c r="L7907" s="40"/>
      <c r="M7907" s="14"/>
      <c r="N7907" s="16"/>
      <c r="O7907" s="49"/>
      <c r="P7907" s="64"/>
      <c r="Q7907" s="18"/>
      <c r="R7907" s="181">
        <f t="shared" si="1113"/>
        <v>0</v>
      </c>
      <c r="S7907" s="181">
        <f t="shared" si="1114"/>
        <v>0</v>
      </c>
      <c r="T7907" s="181">
        <f t="shared" si="1115"/>
        <v>0</v>
      </c>
      <c r="AQ7907" s="1">
        <f>COUNT(L$11:L7907)</f>
        <v>37</v>
      </c>
      <c r="AR7907" s="43">
        <f t="shared" si="1116"/>
        <v>40933</v>
      </c>
      <c r="AS7907" s="44">
        <f t="shared" si="1117"/>
        <v>89.120000000000019</v>
      </c>
      <c r="AT7907" s="10" t="str">
        <f t="shared" si="1118"/>
        <v/>
      </c>
      <c r="AU7907" s="20" t="str">
        <f t="shared" si="1119"/>
        <v/>
      </c>
      <c r="AV7907" s="42">
        <f t="shared" si="1120"/>
        <v>1</v>
      </c>
      <c r="AW7907" s="89">
        <f t="shared" si="1121"/>
        <v>0</v>
      </c>
      <c r="AX7907" s="168"/>
      <c r="AY7907" s="60"/>
      <c r="AZ7907" s="61"/>
      <c r="BB7907" s="61" t="str">
        <f>IF(Settings!I7903&lt;&gt;"",Settings!I7903,"")</f>
        <v/>
      </c>
    </row>
    <row r="7908" spans="2:54" x14ac:dyDescent="0.2">
      <c r="B7908" s="13"/>
      <c r="C7908" s="12"/>
      <c r="D7908" s="12"/>
      <c r="E7908" s="12"/>
      <c r="F7908" s="12"/>
      <c r="G7908" s="12"/>
      <c r="H7908" s="12"/>
      <c r="I7908" s="15"/>
      <c r="J7908" s="31"/>
      <c r="K7908" s="180"/>
      <c r="L7908" s="40"/>
      <c r="M7908" s="14"/>
      <c r="N7908" s="16"/>
      <c r="O7908" s="49"/>
      <c r="P7908" s="64"/>
      <c r="Q7908" s="18"/>
      <c r="R7908" s="181">
        <f t="shared" si="1113"/>
        <v>0</v>
      </c>
      <c r="S7908" s="181">
        <f t="shared" si="1114"/>
        <v>0</v>
      </c>
      <c r="T7908" s="181">
        <f t="shared" si="1115"/>
        <v>0</v>
      </c>
      <c r="AQ7908" s="1">
        <f>COUNT(L$11:L7908)</f>
        <v>37</v>
      </c>
      <c r="AR7908" s="43">
        <f t="shared" si="1116"/>
        <v>40933</v>
      </c>
      <c r="AS7908" s="44">
        <f t="shared" si="1117"/>
        <v>89.120000000000019</v>
      </c>
      <c r="AT7908" s="10" t="str">
        <f t="shared" si="1118"/>
        <v/>
      </c>
      <c r="AU7908" s="20" t="str">
        <f t="shared" si="1119"/>
        <v/>
      </c>
      <c r="AV7908" s="42">
        <f t="shared" si="1120"/>
        <v>1</v>
      </c>
      <c r="AW7908" s="89">
        <f t="shared" si="1121"/>
        <v>0</v>
      </c>
      <c r="AX7908" s="168"/>
      <c r="AY7908" s="60"/>
      <c r="AZ7908" s="61"/>
      <c r="BB7908" s="61" t="str">
        <f>IF(Settings!I7904&lt;&gt;"",Settings!I7904,"")</f>
        <v/>
      </c>
    </row>
    <row r="7909" spans="2:54" x14ac:dyDescent="0.2">
      <c r="B7909" s="13"/>
      <c r="C7909" s="12"/>
      <c r="D7909" s="12"/>
      <c r="E7909" s="12"/>
      <c r="F7909" s="12"/>
      <c r="G7909" s="12"/>
      <c r="H7909" s="12"/>
      <c r="I7909" s="15"/>
      <c r="J7909" s="31"/>
      <c r="K7909" s="180"/>
      <c r="L7909" s="40"/>
      <c r="M7909" s="14"/>
      <c r="N7909" s="16"/>
      <c r="O7909" s="49"/>
      <c r="P7909" s="64"/>
      <c r="Q7909" s="18"/>
      <c r="R7909" s="181">
        <f t="shared" si="1113"/>
        <v>0</v>
      </c>
      <c r="S7909" s="181">
        <f t="shared" si="1114"/>
        <v>0</v>
      </c>
      <c r="T7909" s="181">
        <f t="shared" si="1115"/>
        <v>0</v>
      </c>
      <c r="AQ7909" s="1">
        <f>COUNT(L$11:L7909)</f>
        <v>37</v>
      </c>
      <c r="AR7909" s="43">
        <f t="shared" si="1116"/>
        <v>40933</v>
      </c>
      <c r="AS7909" s="44">
        <f t="shared" si="1117"/>
        <v>89.120000000000019</v>
      </c>
      <c r="AT7909" s="10" t="str">
        <f t="shared" si="1118"/>
        <v/>
      </c>
      <c r="AU7909" s="20" t="str">
        <f t="shared" si="1119"/>
        <v/>
      </c>
      <c r="AV7909" s="42">
        <f t="shared" si="1120"/>
        <v>1</v>
      </c>
      <c r="AW7909" s="89">
        <f t="shared" si="1121"/>
        <v>0</v>
      </c>
      <c r="AX7909" s="168"/>
      <c r="AY7909" s="60"/>
      <c r="AZ7909" s="61"/>
      <c r="BB7909" s="61" t="str">
        <f>IF(Settings!I7905&lt;&gt;"",Settings!I7905,"")</f>
        <v/>
      </c>
    </row>
    <row r="7910" spans="2:54" x14ac:dyDescent="0.2">
      <c r="B7910" s="13"/>
      <c r="C7910" s="12"/>
      <c r="D7910" s="12"/>
      <c r="E7910" s="12"/>
      <c r="F7910" s="12"/>
      <c r="G7910" s="12"/>
      <c r="H7910" s="12"/>
      <c r="I7910" s="15"/>
      <c r="J7910" s="31"/>
      <c r="K7910" s="180"/>
      <c r="L7910" s="40"/>
      <c r="M7910" s="14"/>
      <c r="N7910" s="16"/>
      <c r="O7910" s="49"/>
      <c r="P7910" s="64"/>
      <c r="Q7910" s="18"/>
      <c r="R7910" s="181">
        <f t="shared" si="1113"/>
        <v>0</v>
      </c>
      <c r="S7910" s="181">
        <f t="shared" si="1114"/>
        <v>0</v>
      </c>
      <c r="T7910" s="181">
        <f t="shared" si="1115"/>
        <v>0</v>
      </c>
      <c r="AQ7910" s="1">
        <f>COUNT(L$11:L7910)</f>
        <v>37</v>
      </c>
      <c r="AR7910" s="43">
        <f t="shared" si="1116"/>
        <v>40933</v>
      </c>
      <c r="AS7910" s="44">
        <f t="shared" si="1117"/>
        <v>89.120000000000019</v>
      </c>
      <c r="AT7910" s="10" t="str">
        <f t="shared" si="1118"/>
        <v/>
      </c>
      <c r="AU7910" s="20" t="str">
        <f t="shared" si="1119"/>
        <v/>
      </c>
      <c r="AV7910" s="42">
        <f t="shared" si="1120"/>
        <v>1</v>
      </c>
      <c r="AW7910" s="89">
        <f t="shared" si="1121"/>
        <v>0</v>
      </c>
      <c r="AX7910" s="168"/>
      <c r="AY7910" s="60"/>
      <c r="AZ7910" s="61"/>
      <c r="BB7910" s="61" t="str">
        <f>IF(Settings!I7906&lt;&gt;"",Settings!I7906,"")</f>
        <v/>
      </c>
    </row>
    <row r="7911" spans="2:54" x14ac:dyDescent="0.2">
      <c r="B7911" s="13"/>
      <c r="C7911" s="12"/>
      <c r="D7911" s="12"/>
      <c r="E7911" s="12"/>
      <c r="F7911" s="12"/>
      <c r="G7911" s="12"/>
      <c r="H7911" s="12"/>
      <c r="I7911" s="15"/>
      <c r="J7911" s="31"/>
      <c r="K7911" s="180"/>
      <c r="L7911" s="40"/>
      <c r="M7911" s="14"/>
      <c r="N7911" s="16"/>
      <c r="O7911" s="49"/>
      <c r="P7911" s="64"/>
      <c r="Q7911" s="18"/>
      <c r="R7911" s="181">
        <f t="shared" si="1113"/>
        <v>0</v>
      </c>
      <c r="S7911" s="181">
        <f t="shared" si="1114"/>
        <v>0</v>
      </c>
      <c r="T7911" s="181">
        <f t="shared" si="1115"/>
        <v>0</v>
      </c>
      <c r="AQ7911" s="1">
        <f>COUNT(L$11:L7911)</f>
        <v>37</v>
      </c>
      <c r="AR7911" s="43">
        <f t="shared" si="1116"/>
        <v>40933</v>
      </c>
      <c r="AS7911" s="44">
        <f t="shared" si="1117"/>
        <v>89.120000000000019</v>
      </c>
      <c r="AT7911" s="10" t="str">
        <f t="shared" si="1118"/>
        <v/>
      </c>
      <c r="AU7911" s="20" t="str">
        <f t="shared" si="1119"/>
        <v/>
      </c>
      <c r="AV7911" s="42">
        <f t="shared" si="1120"/>
        <v>1</v>
      </c>
      <c r="AW7911" s="89">
        <f t="shared" si="1121"/>
        <v>0</v>
      </c>
      <c r="AX7911" s="168"/>
      <c r="AY7911" s="60"/>
      <c r="AZ7911" s="61"/>
      <c r="BB7911" s="61" t="str">
        <f>IF(Settings!I7907&lt;&gt;"",Settings!I7907,"")</f>
        <v/>
      </c>
    </row>
    <row r="7912" spans="2:54" x14ac:dyDescent="0.2">
      <c r="B7912" s="13"/>
      <c r="C7912" s="12"/>
      <c r="D7912" s="12"/>
      <c r="E7912" s="12"/>
      <c r="F7912" s="12"/>
      <c r="G7912" s="12"/>
      <c r="H7912" s="12"/>
      <c r="I7912" s="15"/>
      <c r="J7912" s="31"/>
      <c r="K7912" s="180"/>
      <c r="L7912" s="40"/>
      <c r="M7912" s="14"/>
      <c r="N7912" s="16"/>
      <c r="O7912" s="49"/>
      <c r="P7912" s="64"/>
      <c r="Q7912" s="18"/>
      <c r="R7912" s="181">
        <f t="shared" si="1113"/>
        <v>0</v>
      </c>
      <c r="S7912" s="181">
        <f t="shared" si="1114"/>
        <v>0</v>
      </c>
      <c r="T7912" s="181">
        <f t="shared" si="1115"/>
        <v>0</v>
      </c>
      <c r="AQ7912" s="1">
        <f>COUNT(L$11:L7912)</f>
        <v>37</v>
      </c>
      <c r="AR7912" s="43">
        <f t="shared" si="1116"/>
        <v>40933</v>
      </c>
      <c r="AS7912" s="44">
        <f t="shared" si="1117"/>
        <v>89.120000000000019</v>
      </c>
      <c r="AT7912" s="10" t="str">
        <f t="shared" si="1118"/>
        <v/>
      </c>
      <c r="AU7912" s="20" t="str">
        <f t="shared" si="1119"/>
        <v/>
      </c>
      <c r="AV7912" s="42">
        <f t="shared" si="1120"/>
        <v>1</v>
      </c>
      <c r="AW7912" s="89">
        <f t="shared" si="1121"/>
        <v>0</v>
      </c>
      <c r="AX7912" s="168"/>
      <c r="AY7912" s="60"/>
      <c r="AZ7912" s="61"/>
      <c r="BB7912" s="61" t="str">
        <f>IF(Settings!I7908&lt;&gt;"",Settings!I7908,"")</f>
        <v/>
      </c>
    </row>
    <row r="7913" spans="2:54" x14ac:dyDescent="0.2">
      <c r="B7913" s="13"/>
      <c r="C7913" s="12"/>
      <c r="D7913" s="12"/>
      <c r="E7913" s="12"/>
      <c r="F7913" s="12"/>
      <c r="G7913" s="12"/>
      <c r="H7913" s="12"/>
      <c r="I7913" s="15"/>
      <c r="J7913" s="31"/>
      <c r="K7913" s="180"/>
      <c r="L7913" s="40"/>
      <c r="M7913" s="14"/>
      <c r="N7913" s="16"/>
      <c r="O7913" s="49"/>
      <c r="P7913" s="64"/>
      <c r="Q7913" s="18"/>
      <c r="R7913" s="181">
        <f t="shared" si="1113"/>
        <v>0</v>
      </c>
      <c r="S7913" s="181">
        <f t="shared" si="1114"/>
        <v>0</v>
      </c>
      <c r="T7913" s="181">
        <f t="shared" si="1115"/>
        <v>0</v>
      </c>
      <c r="AQ7913" s="1">
        <f>COUNT(L$11:L7913)</f>
        <v>37</v>
      </c>
      <c r="AR7913" s="43">
        <f t="shared" si="1116"/>
        <v>40933</v>
      </c>
      <c r="AS7913" s="44">
        <f t="shared" si="1117"/>
        <v>89.120000000000019</v>
      </c>
      <c r="AT7913" s="10" t="str">
        <f t="shared" si="1118"/>
        <v/>
      </c>
      <c r="AU7913" s="20" t="str">
        <f t="shared" si="1119"/>
        <v/>
      </c>
      <c r="AV7913" s="42">
        <f t="shared" si="1120"/>
        <v>1</v>
      </c>
      <c r="AW7913" s="89">
        <f t="shared" si="1121"/>
        <v>0</v>
      </c>
      <c r="AX7913" s="168"/>
      <c r="AY7913" s="60"/>
      <c r="AZ7913" s="61"/>
      <c r="BB7913" s="61" t="str">
        <f>IF(Settings!I7909&lt;&gt;"",Settings!I7909,"")</f>
        <v/>
      </c>
    </row>
    <row r="7914" spans="2:54" x14ac:dyDescent="0.2">
      <c r="B7914" s="13"/>
      <c r="C7914" s="12"/>
      <c r="D7914" s="12"/>
      <c r="E7914" s="12"/>
      <c r="F7914" s="12"/>
      <c r="G7914" s="12"/>
      <c r="H7914" s="12"/>
      <c r="I7914" s="15"/>
      <c r="J7914" s="31"/>
      <c r="K7914" s="180"/>
      <c r="L7914" s="40"/>
      <c r="M7914" s="14"/>
      <c r="N7914" s="16"/>
      <c r="O7914" s="49"/>
      <c r="P7914" s="64"/>
      <c r="Q7914" s="18"/>
      <c r="R7914" s="181">
        <f t="shared" si="1113"/>
        <v>0</v>
      </c>
      <c r="S7914" s="181">
        <f t="shared" si="1114"/>
        <v>0</v>
      </c>
      <c r="T7914" s="181">
        <f t="shared" si="1115"/>
        <v>0</v>
      </c>
      <c r="AQ7914" s="1">
        <f>COUNT(L$11:L7914)</f>
        <v>37</v>
      </c>
      <c r="AR7914" s="43">
        <f t="shared" si="1116"/>
        <v>40933</v>
      </c>
      <c r="AS7914" s="44">
        <f t="shared" si="1117"/>
        <v>89.120000000000019</v>
      </c>
      <c r="AT7914" s="10" t="str">
        <f t="shared" si="1118"/>
        <v/>
      </c>
      <c r="AU7914" s="20" t="str">
        <f t="shared" si="1119"/>
        <v/>
      </c>
      <c r="AV7914" s="42">
        <f t="shared" si="1120"/>
        <v>1</v>
      </c>
      <c r="AW7914" s="89">
        <f t="shared" si="1121"/>
        <v>0</v>
      </c>
      <c r="AX7914" s="168"/>
      <c r="AY7914" s="60"/>
      <c r="AZ7914" s="61"/>
      <c r="BB7914" s="61" t="str">
        <f>IF(Settings!I7910&lt;&gt;"",Settings!I7910,"")</f>
        <v/>
      </c>
    </row>
    <row r="7915" spans="2:54" x14ac:dyDescent="0.2">
      <c r="B7915" s="13"/>
      <c r="C7915" s="12"/>
      <c r="D7915" s="12"/>
      <c r="E7915" s="12"/>
      <c r="F7915" s="12"/>
      <c r="G7915" s="12"/>
      <c r="H7915" s="12"/>
      <c r="I7915" s="15"/>
      <c r="J7915" s="31"/>
      <c r="K7915" s="180"/>
      <c r="L7915" s="40"/>
      <c r="M7915" s="14"/>
      <c r="N7915" s="16"/>
      <c r="O7915" s="49"/>
      <c r="P7915" s="64"/>
      <c r="Q7915" s="18"/>
      <c r="R7915" s="181">
        <f t="shared" si="1113"/>
        <v>0</v>
      </c>
      <c r="S7915" s="181">
        <f t="shared" si="1114"/>
        <v>0</v>
      </c>
      <c r="T7915" s="181">
        <f t="shared" si="1115"/>
        <v>0</v>
      </c>
      <c r="AQ7915" s="1">
        <f>COUNT(L$11:L7915)</f>
        <v>37</v>
      </c>
      <c r="AR7915" s="43">
        <f t="shared" si="1116"/>
        <v>40933</v>
      </c>
      <c r="AS7915" s="44">
        <f t="shared" si="1117"/>
        <v>89.120000000000019</v>
      </c>
      <c r="AT7915" s="10" t="str">
        <f t="shared" si="1118"/>
        <v/>
      </c>
      <c r="AU7915" s="20" t="str">
        <f t="shared" si="1119"/>
        <v/>
      </c>
      <c r="AV7915" s="42">
        <f t="shared" si="1120"/>
        <v>1</v>
      </c>
      <c r="AW7915" s="89">
        <f t="shared" si="1121"/>
        <v>0</v>
      </c>
      <c r="AX7915" s="168"/>
      <c r="AY7915" s="60"/>
      <c r="AZ7915" s="61"/>
      <c r="BB7915" s="61" t="str">
        <f>IF(Settings!I7911&lt;&gt;"",Settings!I7911,"")</f>
        <v/>
      </c>
    </row>
    <row r="7916" spans="2:54" x14ac:dyDescent="0.2">
      <c r="B7916" s="13"/>
      <c r="C7916" s="12"/>
      <c r="D7916" s="12"/>
      <c r="E7916" s="12"/>
      <c r="F7916" s="12"/>
      <c r="G7916" s="12"/>
      <c r="H7916" s="12"/>
      <c r="I7916" s="15"/>
      <c r="J7916" s="31"/>
      <c r="K7916" s="180"/>
      <c r="L7916" s="40"/>
      <c r="M7916" s="14"/>
      <c r="N7916" s="16"/>
      <c r="O7916" s="49"/>
      <c r="P7916" s="64"/>
      <c r="Q7916" s="18"/>
      <c r="R7916" s="181">
        <f t="shared" si="1113"/>
        <v>0</v>
      </c>
      <c r="S7916" s="181">
        <f t="shared" si="1114"/>
        <v>0</v>
      </c>
      <c r="T7916" s="181">
        <f t="shared" si="1115"/>
        <v>0</v>
      </c>
      <c r="AQ7916" s="1">
        <f>COUNT(L$11:L7916)</f>
        <v>37</v>
      </c>
      <c r="AR7916" s="43">
        <f t="shared" si="1116"/>
        <v>40933</v>
      </c>
      <c r="AS7916" s="44">
        <f t="shared" si="1117"/>
        <v>89.120000000000019</v>
      </c>
      <c r="AT7916" s="10" t="str">
        <f t="shared" si="1118"/>
        <v/>
      </c>
      <c r="AU7916" s="20" t="str">
        <f t="shared" si="1119"/>
        <v/>
      </c>
      <c r="AV7916" s="42">
        <f t="shared" si="1120"/>
        <v>1</v>
      </c>
      <c r="AW7916" s="89">
        <f t="shared" si="1121"/>
        <v>0</v>
      </c>
      <c r="AX7916" s="168"/>
      <c r="AY7916" s="60"/>
      <c r="AZ7916" s="61"/>
      <c r="BB7916" s="61" t="str">
        <f>IF(Settings!I7912&lt;&gt;"",Settings!I7912,"")</f>
        <v/>
      </c>
    </row>
    <row r="7917" spans="2:54" x14ac:dyDescent="0.2">
      <c r="B7917" s="13"/>
      <c r="C7917" s="12"/>
      <c r="D7917" s="12"/>
      <c r="E7917" s="12"/>
      <c r="F7917" s="12"/>
      <c r="G7917" s="12"/>
      <c r="H7917" s="12"/>
      <c r="I7917" s="15"/>
      <c r="J7917" s="31"/>
      <c r="K7917" s="180"/>
      <c r="L7917" s="40"/>
      <c r="M7917" s="14"/>
      <c r="N7917" s="16"/>
      <c r="O7917" s="49"/>
      <c r="P7917" s="64"/>
      <c r="Q7917" s="18"/>
      <c r="R7917" s="181">
        <f t="shared" si="1113"/>
        <v>0</v>
      </c>
      <c r="S7917" s="181">
        <f t="shared" si="1114"/>
        <v>0</v>
      </c>
      <c r="T7917" s="181">
        <f t="shared" si="1115"/>
        <v>0</v>
      </c>
      <c r="AQ7917" s="1">
        <f>COUNT(L$11:L7917)</f>
        <v>37</v>
      </c>
      <c r="AR7917" s="43">
        <f t="shared" si="1116"/>
        <v>40933</v>
      </c>
      <c r="AS7917" s="44">
        <f t="shared" si="1117"/>
        <v>89.120000000000019</v>
      </c>
      <c r="AT7917" s="10" t="str">
        <f t="shared" si="1118"/>
        <v/>
      </c>
      <c r="AU7917" s="20" t="str">
        <f t="shared" si="1119"/>
        <v/>
      </c>
      <c r="AV7917" s="42">
        <f t="shared" si="1120"/>
        <v>1</v>
      </c>
      <c r="AW7917" s="89">
        <f t="shared" si="1121"/>
        <v>0</v>
      </c>
      <c r="AX7917" s="168"/>
      <c r="AY7917" s="60"/>
      <c r="AZ7917" s="61"/>
      <c r="BB7917" s="61" t="str">
        <f>IF(Settings!I7913&lt;&gt;"",Settings!I7913,"")</f>
        <v/>
      </c>
    </row>
    <row r="7918" spans="2:54" x14ac:dyDescent="0.2">
      <c r="B7918" s="13"/>
      <c r="C7918" s="12"/>
      <c r="D7918" s="12"/>
      <c r="E7918" s="12"/>
      <c r="F7918" s="12"/>
      <c r="G7918" s="12"/>
      <c r="H7918" s="12"/>
      <c r="I7918" s="15"/>
      <c r="J7918" s="31"/>
      <c r="K7918" s="180"/>
      <c r="L7918" s="40"/>
      <c r="M7918" s="14"/>
      <c r="N7918" s="16"/>
      <c r="O7918" s="49"/>
      <c r="P7918" s="64"/>
      <c r="Q7918" s="18"/>
      <c r="R7918" s="181">
        <f t="shared" si="1113"/>
        <v>0</v>
      </c>
      <c r="S7918" s="181">
        <f t="shared" si="1114"/>
        <v>0</v>
      </c>
      <c r="T7918" s="181">
        <f t="shared" si="1115"/>
        <v>0</v>
      </c>
      <c r="AQ7918" s="1">
        <f>COUNT(L$11:L7918)</f>
        <v>37</v>
      </c>
      <c r="AR7918" s="43">
        <f t="shared" si="1116"/>
        <v>40933</v>
      </c>
      <c r="AS7918" s="44">
        <f t="shared" si="1117"/>
        <v>89.120000000000019</v>
      </c>
      <c r="AT7918" s="10" t="str">
        <f t="shared" si="1118"/>
        <v/>
      </c>
      <c r="AU7918" s="20" t="str">
        <f t="shared" si="1119"/>
        <v/>
      </c>
      <c r="AV7918" s="42">
        <f t="shared" si="1120"/>
        <v>1</v>
      </c>
      <c r="AW7918" s="89">
        <f t="shared" si="1121"/>
        <v>0</v>
      </c>
      <c r="AX7918" s="168"/>
      <c r="AY7918" s="60"/>
      <c r="AZ7918" s="61"/>
      <c r="BB7918" s="61" t="str">
        <f>IF(Settings!I7914&lt;&gt;"",Settings!I7914,"")</f>
        <v/>
      </c>
    </row>
    <row r="7919" spans="2:54" x14ac:dyDescent="0.2">
      <c r="B7919" s="13"/>
      <c r="C7919" s="12"/>
      <c r="D7919" s="12"/>
      <c r="E7919" s="12"/>
      <c r="F7919" s="12"/>
      <c r="G7919" s="12"/>
      <c r="H7919" s="12"/>
      <c r="I7919" s="15"/>
      <c r="J7919" s="31"/>
      <c r="K7919" s="180"/>
      <c r="L7919" s="40"/>
      <c r="M7919" s="14"/>
      <c r="N7919" s="16"/>
      <c r="O7919" s="49"/>
      <c r="P7919" s="64"/>
      <c r="Q7919" s="18"/>
      <c r="R7919" s="181">
        <f t="shared" si="1113"/>
        <v>0</v>
      </c>
      <c r="S7919" s="181">
        <f t="shared" si="1114"/>
        <v>0</v>
      </c>
      <c r="T7919" s="181">
        <f t="shared" si="1115"/>
        <v>0</v>
      </c>
      <c r="AQ7919" s="1">
        <f>COUNT(L$11:L7919)</f>
        <v>37</v>
      </c>
      <c r="AR7919" s="43">
        <f t="shared" si="1116"/>
        <v>40933</v>
      </c>
      <c r="AS7919" s="44">
        <f t="shared" si="1117"/>
        <v>89.120000000000019</v>
      </c>
      <c r="AT7919" s="10" t="str">
        <f t="shared" si="1118"/>
        <v/>
      </c>
      <c r="AU7919" s="20" t="str">
        <f t="shared" si="1119"/>
        <v/>
      </c>
      <c r="AV7919" s="42">
        <f t="shared" si="1120"/>
        <v>1</v>
      </c>
      <c r="AW7919" s="89">
        <f t="shared" si="1121"/>
        <v>0</v>
      </c>
      <c r="AX7919" s="168"/>
      <c r="AY7919" s="60"/>
      <c r="AZ7919" s="61"/>
      <c r="BB7919" s="61" t="str">
        <f>IF(Settings!I7915&lt;&gt;"",Settings!I7915,"")</f>
        <v/>
      </c>
    </row>
    <row r="7920" spans="2:54" x14ac:dyDescent="0.2">
      <c r="B7920" s="13"/>
      <c r="C7920" s="12"/>
      <c r="D7920" s="12"/>
      <c r="E7920" s="12"/>
      <c r="F7920" s="12"/>
      <c r="G7920" s="12"/>
      <c r="H7920" s="12"/>
      <c r="I7920" s="15"/>
      <c r="J7920" s="31"/>
      <c r="K7920" s="180"/>
      <c r="L7920" s="40"/>
      <c r="M7920" s="14"/>
      <c r="N7920" s="16"/>
      <c r="O7920" s="49"/>
      <c r="P7920" s="64"/>
      <c r="Q7920" s="18"/>
      <c r="R7920" s="181">
        <f t="shared" si="1113"/>
        <v>0</v>
      </c>
      <c r="S7920" s="181">
        <f t="shared" si="1114"/>
        <v>0</v>
      </c>
      <c r="T7920" s="181">
        <f t="shared" si="1115"/>
        <v>0</v>
      </c>
      <c r="AQ7920" s="1">
        <f>COUNT(L$11:L7920)</f>
        <v>37</v>
      </c>
      <c r="AR7920" s="43">
        <f t="shared" si="1116"/>
        <v>40933</v>
      </c>
      <c r="AS7920" s="44">
        <f t="shared" si="1117"/>
        <v>89.120000000000019</v>
      </c>
      <c r="AT7920" s="10" t="str">
        <f t="shared" si="1118"/>
        <v/>
      </c>
      <c r="AU7920" s="20" t="str">
        <f t="shared" si="1119"/>
        <v/>
      </c>
      <c r="AV7920" s="42">
        <f t="shared" si="1120"/>
        <v>1</v>
      </c>
      <c r="AW7920" s="89">
        <f t="shared" si="1121"/>
        <v>0</v>
      </c>
      <c r="AX7920" s="168"/>
      <c r="AY7920" s="60"/>
      <c r="AZ7920" s="61"/>
      <c r="BB7920" s="61" t="str">
        <f>IF(Settings!I7916&lt;&gt;"",Settings!I7916,"")</f>
        <v/>
      </c>
    </row>
    <row r="7921" spans="2:54" x14ac:dyDescent="0.2">
      <c r="B7921" s="13"/>
      <c r="C7921" s="12"/>
      <c r="D7921" s="12"/>
      <c r="E7921" s="12"/>
      <c r="F7921" s="12"/>
      <c r="G7921" s="12"/>
      <c r="H7921" s="12"/>
      <c r="I7921" s="15"/>
      <c r="J7921" s="31"/>
      <c r="K7921" s="180"/>
      <c r="L7921" s="40"/>
      <c r="M7921" s="14"/>
      <c r="N7921" s="16"/>
      <c r="O7921" s="49"/>
      <c r="P7921" s="64"/>
      <c r="Q7921" s="18"/>
      <c r="R7921" s="181">
        <f t="shared" si="1113"/>
        <v>0</v>
      </c>
      <c r="S7921" s="181">
        <f t="shared" si="1114"/>
        <v>0</v>
      </c>
      <c r="T7921" s="181">
        <f t="shared" si="1115"/>
        <v>0</v>
      </c>
      <c r="AQ7921" s="1">
        <f>COUNT(L$11:L7921)</f>
        <v>37</v>
      </c>
      <c r="AR7921" s="43">
        <f t="shared" si="1116"/>
        <v>40933</v>
      </c>
      <c r="AS7921" s="44">
        <f t="shared" si="1117"/>
        <v>89.120000000000019</v>
      </c>
      <c r="AT7921" s="10" t="str">
        <f t="shared" si="1118"/>
        <v/>
      </c>
      <c r="AU7921" s="20" t="str">
        <f t="shared" si="1119"/>
        <v/>
      </c>
      <c r="AV7921" s="42">
        <f t="shared" si="1120"/>
        <v>1</v>
      </c>
      <c r="AW7921" s="89">
        <f t="shared" si="1121"/>
        <v>0</v>
      </c>
      <c r="AX7921" s="168"/>
      <c r="AY7921" s="60"/>
      <c r="AZ7921" s="61"/>
      <c r="BB7921" s="61" t="str">
        <f>IF(Settings!I7917&lt;&gt;"",Settings!I7917,"")</f>
        <v/>
      </c>
    </row>
    <row r="7922" spans="2:54" x14ac:dyDescent="0.2">
      <c r="B7922" s="13"/>
      <c r="C7922" s="12"/>
      <c r="D7922" s="12"/>
      <c r="E7922" s="12"/>
      <c r="F7922" s="12"/>
      <c r="G7922" s="12"/>
      <c r="H7922" s="12"/>
      <c r="I7922" s="15"/>
      <c r="J7922" s="31"/>
      <c r="K7922" s="180"/>
      <c r="L7922" s="40"/>
      <c r="M7922" s="14"/>
      <c r="N7922" s="16"/>
      <c r="O7922" s="49"/>
      <c r="P7922" s="64"/>
      <c r="Q7922" s="18"/>
      <c r="R7922" s="181">
        <f t="shared" si="1113"/>
        <v>0</v>
      </c>
      <c r="S7922" s="181">
        <f t="shared" si="1114"/>
        <v>0</v>
      </c>
      <c r="T7922" s="181">
        <f t="shared" si="1115"/>
        <v>0</v>
      </c>
      <c r="AQ7922" s="1">
        <f>COUNT(L$11:L7922)</f>
        <v>37</v>
      </c>
      <c r="AR7922" s="43">
        <f t="shared" si="1116"/>
        <v>40933</v>
      </c>
      <c r="AS7922" s="44">
        <f t="shared" si="1117"/>
        <v>89.120000000000019</v>
      </c>
      <c r="AT7922" s="10" t="str">
        <f t="shared" si="1118"/>
        <v/>
      </c>
      <c r="AU7922" s="20" t="str">
        <f t="shared" si="1119"/>
        <v/>
      </c>
      <c r="AV7922" s="42">
        <f t="shared" si="1120"/>
        <v>1</v>
      </c>
      <c r="AW7922" s="89">
        <f t="shared" si="1121"/>
        <v>0</v>
      </c>
      <c r="AX7922" s="168"/>
      <c r="AY7922" s="60"/>
      <c r="AZ7922" s="61"/>
      <c r="BB7922" s="61" t="str">
        <f>IF(Settings!I7918&lt;&gt;"",Settings!I7918,"")</f>
        <v/>
      </c>
    </row>
    <row r="7923" spans="2:54" x14ac:dyDescent="0.2">
      <c r="B7923" s="13"/>
      <c r="C7923" s="12"/>
      <c r="D7923" s="12"/>
      <c r="E7923" s="12"/>
      <c r="F7923" s="12"/>
      <c r="G7923" s="12"/>
      <c r="H7923" s="12"/>
      <c r="I7923" s="15"/>
      <c r="J7923" s="31"/>
      <c r="K7923" s="180"/>
      <c r="L7923" s="40"/>
      <c r="M7923" s="14"/>
      <c r="N7923" s="16"/>
      <c r="O7923" s="49"/>
      <c r="P7923" s="64"/>
      <c r="Q7923" s="18"/>
      <c r="R7923" s="181">
        <f t="shared" si="1113"/>
        <v>0</v>
      </c>
      <c r="S7923" s="181">
        <f t="shared" si="1114"/>
        <v>0</v>
      </c>
      <c r="T7923" s="181">
        <f t="shared" si="1115"/>
        <v>0</v>
      </c>
      <c r="AQ7923" s="1">
        <f>COUNT(L$11:L7923)</f>
        <v>37</v>
      </c>
      <c r="AR7923" s="43">
        <f t="shared" si="1116"/>
        <v>40933</v>
      </c>
      <c r="AS7923" s="44">
        <f t="shared" si="1117"/>
        <v>89.120000000000019</v>
      </c>
      <c r="AT7923" s="10" t="str">
        <f t="shared" si="1118"/>
        <v/>
      </c>
      <c r="AU7923" s="20" t="str">
        <f t="shared" si="1119"/>
        <v/>
      </c>
      <c r="AV7923" s="42">
        <f t="shared" si="1120"/>
        <v>1</v>
      </c>
      <c r="AW7923" s="89">
        <f t="shared" si="1121"/>
        <v>0</v>
      </c>
      <c r="AX7923" s="168"/>
      <c r="AY7923" s="60"/>
      <c r="AZ7923" s="61"/>
      <c r="BB7923" s="61" t="str">
        <f>IF(Settings!I7919&lt;&gt;"",Settings!I7919,"")</f>
        <v/>
      </c>
    </row>
    <row r="7924" spans="2:54" x14ac:dyDescent="0.2">
      <c r="B7924" s="13"/>
      <c r="C7924" s="12"/>
      <c r="D7924" s="12"/>
      <c r="E7924" s="12"/>
      <c r="F7924" s="12"/>
      <c r="G7924" s="12"/>
      <c r="H7924" s="12"/>
      <c r="I7924" s="15"/>
      <c r="J7924" s="31"/>
      <c r="K7924" s="180"/>
      <c r="L7924" s="40"/>
      <c r="M7924" s="14"/>
      <c r="N7924" s="16"/>
      <c r="O7924" s="49"/>
      <c r="P7924" s="64"/>
      <c r="Q7924" s="18"/>
      <c r="R7924" s="181">
        <f t="shared" si="1113"/>
        <v>0</v>
      </c>
      <c r="S7924" s="181">
        <f t="shared" si="1114"/>
        <v>0</v>
      </c>
      <c r="T7924" s="181">
        <f t="shared" si="1115"/>
        <v>0</v>
      </c>
      <c r="AQ7924" s="1">
        <f>COUNT(L$11:L7924)</f>
        <v>37</v>
      </c>
      <c r="AR7924" s="43">
        <f t="shared" si="1116"/>
        <v>40933</v>
      </c>
      <c r="AS7924" s="44">
        <f t="shared" si="1117"/>
        <v>89.120000000000019</v>
      </c>
      <c r="AT7924" s="10" t="str">
        <f t="shared" si="1118"/>
        <v/>
      </c>
      <c r="AU7924" s="20" t="str">
        <f t="shared" si="1119"/>
        <v/>
      </c>
      <c r="AV7924" s="42">
        <f t="shared" si="1120"/>
        <v>1</v>
      </c>
      <c r="AW7924" s="89">
        <f t="shared" si="1121"/>
        <v>0</v>
      </c>
      <c r="AX7924" s="168"/>
      <c r="AY7924" s="60"/>
      <c r="AZ7924" s="61"/>
      <c r="BB7924" s="61" t="str">
        <f>IF(Settings!I7920&lt;&gt;"",Settings!I7920,"")</f>
        <v/>
      </c>
    </row>
    <row r="7925" spans="2:54" x14ac:dyDescent="0.2">
      <c r="B7925" s="13"/>
      <c r="C7925" s="12"/>
      <c r="D7925" s="12"/>
      <c r="E7925" s="12"/>
      <c r="F7925" s="12"/>
      <c r="G7925" s="12"/>
      <c r="H7925" s="12"/>
      <c r="I7925" s="15"/>
      <c r="J7925" s="31"/>
      <c r="K7925" s="180"/>
      <c r="L7925" s="40"/>
      <c r="M7925" s="14"/>
      <c r="N7925" s="16"/>
      <c r="O7925" s="49"/>
      <c r="P7925" s="64"/>
      <c r="Q7925" s="18"/>
      <c r="R7925" s="181">
        <f t="shared" si="1113"/>
        <v>0</v>
      </c>
      <c r="S7925" s="181">
        <f t="shared" si="1114"/>
        <v>0</v>
      </c>
      <c r="T7925" s="181">
        <f t="shared" si="1115"/>
        <v>0</v>
      </c>
      <c r="AQ7925" s="1">
        <f>COUNT(L$11:L7925)</f>
        <v>37</v>
      </c>
      <c r="AR7925" s="43">
        <f t="shared" si="1116"/>
        <v>40933</v>
      </c>
      <c r="AS7925" s="44">
        <f t="shared" si="1117"/>
        <v>89.120000000000019</v>
      </c>
      <c r="AT7925" s="10" t="str">
        <f t="shared" si="1118"/>
        <v/>
      </c>
      <c r="AU7925" s="20" t="str">
        <f t="shared" si="1119"/>
        <v/>
      </c>
      <c r="AV7925" s="42">
        <f t="shared" si="1120"/>
        <v>1</v>
      </c>
      <c r="AW7925" s="89">
        <f t="shared" si="1121"/>
        <v>0</v>
      </c>
      <c r="AX7925" s="168"/>
      <c r="AY7925" s="60"/>
      <c r="AZ7925" s="61"/>
      <c r="BB7925" s="61" t="str">
        <f>IF(Settings!I7921&lt;&gt;"",Settings!I7921,"")</f>
        <v/>
      </c>
    </row>
    <row r="7926" spans="2:54" x14ac:dyDescent="0.2">
      <c r="B7926" s="13"/>
      <c r="C7926" s="12"/>
      <c r="D7926" s="12"/>
      <c r="E7926" s="12"/>
      <c r="F7926" s="12"/>
      <c r="G7926" s="12"/>
      <c r="H7926" s="12"/>
      <c r="I7926" s="15"/>
      <c r="J7926" s="31"/>
      <c r="K7926" s="180"/>
      <c r="L7926" s="40"/>
      <c r="M7926" s="14"/>
      <c r="N7926" s="16"/>
      <c r="O7926" s="49"/>
      <c r="P7926" s="64"/>
      <c r="Q7926" s="18"/>
      <c r="R7926" s="181">
        <f t="shared" si="1113"/>
        <v>0</v>
      </c>
      <c r="S7926" s="181">
        <f t="shared" si="1114"/>
        <v>0</v>
      </c>
      <c r="T7926" s="181">
        <f t="shared" si="1115"/>
        <v>0</v>
      </c>
      <c r="AQ7926" s="1">
        <f>COUNT(L$11:L7926)</f>
        <v>37</v>
      </c>
      <c r="AR7926" s="43">
        <f t="shared" si="1116"/>
        <v>40933</v>
      </c>
      <c r="AS7926" s="44">
        <f t="shared" si="1117"/>
        <v>89.120000000000019</v>
      </c>
      <c r="AT7926" s="10" t="str">
        <f t="shared" si="1118"/>
        <v/>
      </c>
      <c r="AU7926" s="20" t="str">
        <f t="shared" si="1119"/>
        <v/>
      </c>
      <c r="AV7926" s="42">
        <f t="shared" si="1120"/>
        <v>1</v>
      </c>
      <c r="AW7926" s="89">
        <f t="shared" si="1121"/>
        <v>0</v>
      </c>
      <c r="AX7926" s="168"/>
      <c r="AY7926" s="60"/>
      <c r="AZ7926" s="61"/>
      <c r="BB7926" s="61" t="str">
        <f>IF(Settings!I7922&lt;&gt;"",Settings!I7922,"")</f>
        <v/>
      </c>
    </row>
    <row r="7927" spans="2:54" x14ac:dyDescent="0.2">
      <c r="B7927" s="13"/>
      <c r="C7927" s="12"/>
      <c r="D7927" s="12"/>
      <c r="E7927" s="12"/>
      <c r="F7927" s="12"/>
      <c r="G7927" s="12"/>
      <c r="H7927" s="12"/>
      <c r="I7927" s="15"/>
      <c r="J7927" s="31"/>
      <c r="K7927" s="180"/>
      <c r="L7927" s="40"/>
      <c r="M7927" s="14"/>
      <c r="N7927" s="16"/>
      <c r="O7927" s="49"/>
      <c r="P7927" s="64"/>
      <c r="Q7927" s="18"/>
      <c r="R7927" s="181">
        <f t="shared" si="1113"/>
        <v>0</v>
      </c>
      <c r="S7927" s="181">
        <f t="shared" si="1114"/>
        <v>0</v>
      </c>
      <c r="T7927" s="181">
        <f t="shared" si="1115"/>
        <v>0</v>
      </c>
      <c r="AQ7927" s="1">
        <f>COUNT(L$11:L7927)</f>
        <v>37</v>
      </c>
      <c r="AR7927" s="43">
        <f t="shared" si="1116"/>
        <v>40933</v>
      </c>
      <c r="AS7927" s="44">
        <f t="shared" si="1117"/>
        <v>89.120000000000019</v>
      </c>
      <c r="AT7927" s="10" t="str">
        <f t="shared" si="1118"/>
        <v/>
      </c>
      <c r="AU7927" s="20" t="str">
        <f t="shared" si="1119"/>
        <v/>
      </c>
      <c r="AV7927" s="42">
        <f t="shared" si="1120"/>
        <v>1</v>
      </c>
      <c r="AW7927" s="89">
        <f t="shared" si="1121"/>
        <v>0</v>
      </c>
      <c r="AX7927" s="168"/>
      <c r="AY7927" s="60"/>
      <c r="AZ7927" s="61"/>
      <c r="BB7927" s="61" t="str">
        <f>IF(Settings!I7923&lt;&gt;"",Settings!I7923,"")</f>
        <v/>
      </c>
    </row>
    <row r="7928" spans="2:54" x14ac:dyDescent="0.2">
      <c r="B7928" s="13"/>
      <c r="C7928" s="12"/>
      <c r="D7928" s="12"/>
      <c r="E7928" s="12"/>
      <c r="F7928" s="12"/>
      <c r="G7928" s="12"/>
      <c r="H7928" s="12"/>
      <c r="I7928" s="15"/>
      <c r="J7928" s="31"/>
      <c r="K7928" s="180"/>
      <c r="L7928" s="40"/>
      <c r="M7928" s="14"/>
      <c r="N7928" s="16"/>
      <c r="O7928" s="49"/>
      <c r="P7928" s="64"/>
      <c r="Q7928" s="18"/>
      <c r="R7928" s="181">
        <f t="shared" si="1113"/>
        <v>0</v>
      </c>
      <c r="S7928" s="181">
        <f t="shared" si="1114"/>
        <v>0</v>
      </c>
      <c r="T7928" s="181">
        <f t="shared" si="1115"/>
        <v>0</v>
      </c>
      <c r="AQ7928" s="1">
        <f>COUNT(L$11:L7928)</f>
        <v>37</v>
      </c>
      <c r="AR7928" s="43">
        <f t="shared" si="1116"/>
        <v>40933</v>
      </c>
      <c r="AS7928" s="44">
        <f t="shared" si="1117"/>
        <v>89.120000000000019</v>
      </c>
      <c r="AT7928" s="10" t="str">
        <f t="shared" si="1118"/>
        <v/>
      </c>
      <c r="AU7928" s="20" t="str">
        <f t="shared" si="1119"/>
        <v/>
      </c>
      <c r="AV7928" s="42">
        <f t="shared" si="1120"/>
        <v>1</v>
      </c>
      <c r="AW7928" s="89">
        <f t="shared" si="1121"/>
        <v>0</v>
      </c>
      <c r="AX7928" s="168"/>
      <c r="AY7928" s="60"/>
      <c r="AZ7928" s="61"/>
      <c r="BB7928" s="61" t="str">
        <f>IF(Settings!I7924&lt;&gt;"",Settings!I7924,"")</f>
        <v/>
      </c>
    </row>
    <row r="7929" spans="2:54" x14ac:dyDescent="0.2">
      <c r="B7929" s="13"/>
      <c r="C7929" s="12"/>
      <c r="D7929" s="12"/>
      <c r="E7929" s="12"/>
      <c r="F7929" s="12"/>
      <c r="G7929" s="12"/>
      <c r="H7929" s="12"/>
      <c r="I7929" s="15"/>
      <c r="J7929" s="31"/>
      <c r="K7929" s="180"/>
      <c r="L7929" s="40"/>
      <c r="M7929" s="14"/>
      <c r="N7929" s="16"/>
      <c r="O7929" s="49"/>
      <c r="P7929" s="64"/>
      <c r="Q7929" s="18"/>
      <c r="R7929" s="181">
        <f t="shared" si="1113"/>
        <v>0</v>
      </c>
      <c r="S7929" s="181">
        <f t="shared" si="1114"/>
        <v>0</v>
      </c>
      <c r="T7929" s="181">
        <f t="shared" si="1115"/>
        <v>0</v>
      </c>
      <c r="AQ7929" s="1">
        <f>COUNT(L$11:L7929)</f>
        <v>37</v>
      </c>
      <c r="AR7929" s="43">
        <f t="shared" si="1116"/>
        <v>40933</v>
      </c>
      <c r="AS7929" s="44">
        <f t="shared" si="1117"/>
        <v>89.120000000000019</v>
      </c>
      <c r="AT7929" s="10" t="str">
        <f t="shared" si="1118"/>
        <v/>
      </c>
      <c r="AU7929" s="20" t="str">
        <f t="shared" si="1119"/>
        <v/>
      </c>
      <c r="AV7929" s="42">
        <f t="shared" si="1120"/>
        <v>1</v>
      </c>
      <c r="AW7929" s="89">
        <f t="shared" si="1121"/>
        <v>0</v>
      </c>
      <c r="AX7929" s="168"/>
      <c r="AY7929" s="60"/>
      <c r="AZ7929" s="61"/>
      <c r="BB7929" s="61" t="str">
        <f>IF(Settings!I7925&lt;&gt;"",Settings!I7925,"")</f>
        <v/>
      </c>
    </row>
    <row r="7930" spans="2:54" x14ac:dyDescent="0.2">
      <c r="B7930" s="13"/>
      <c r="C7930" s="12"/>
      <c r="D7930" s="12"/>
      <c r="E7930" s="12"/>
      <c r="F7930" s="12"/>
      <c r="G7930" s="12"/>
      <c r="H7930" s="12"/>
      <c r="I7930" s="15"/>
      <c r="J7930" s="31"/>
      <c r="K7930" s="180"/>
      <c r="L7930" s="40"/>
      <c r="M7930" s="14"/>
      <c r="N7930" s="16"/>
      <c r="O7930" s="49"/>
      <c r="P7930" s="64"/>
      <c r="Q7930" s="18"/>
      <c r="R7930" s="181">
        <f t="shared" si="1113"/>
        <v>0</v>
      </c>
      <c r="S7930" s="181">
        <f t="shared" si="1114"/>
        <v>0</v>
      </c>
      <c r="T7930" s="181">
        <f t="shared" si="1115"/>
        <v>0</v>
      </c>
      <c r="AQ7930" s="1">
        <f>COUNT(L$11:L7930)</f>
        <v>37</v>
      </c>
      <c r="AR7930" s="43">
        <f t="shared" si="1116"/>
        <v>40933</v>
      </c>
      <c r="AS7930" s="44">
        <f t="shared" si="1117"/>
        <v>89.120000000000019</v>
      </c>
      <c r="AT7930" s="10" t="str">
        <f t="shared" si="1118"/>
        <v/>
      </c>
      <c r="AU7930" s="20" t="str">
        <f t="shared" si="1119"/>
        <v/>
      </c>
      <c r="AV7930" s="42">
        <f t="shared" si="1120"/>
        <v>1</v>
      </c>
      <c r="AW7930" s="89">
        <f t="shared" si="1121"/>
        <v>0</v>
      </c>
      <c r="AX7930" s="168"/>
      <c r="AY7930" s="60"/>
      <c r="AZ7930" s="61"/>
      <c r="BB7930" s="61" t="str">
        <f>IF(Settings!I7926&lt;&gt;"",Settings!I7926,"")</f>
        <v/>
      </c>
    </row>
    <row r="7931" spans="2:54" x14ac:dyDescent="0.2">
      <c r="B7931" s="13"/>
      <c r="C7931" s="12"/>
      <c r="D7931" s="12"/>
      <c r="E7931" s="12"/>
      <c r="F7931" s="12"/>
      <c r="G7931" s="12"/>
      <c r="H7931" s="12"/>
      <c r="I7931" s="15"/>
      <c r="J7931" s="31"/>
      <c r="K7931" s="180"/>
      <c r="L7931" s="40"/>
      <c r="M7931" s="14"/>
      <c r="N7931" s="16"/>
      <c r="O7931" s="49"/>
      <c r="P7931" s="64"/>
      <c r="Q7931" s="18"/>
      <c r="R7931" s="181">
        <f t="shared" si="1113"/>
        <v>0</v>
      </c>
      <c r="S7931" s="181">
        <f t="shared" si="1114"/>
        <v>0</v>
      </c>
      <c r="T7931" s="181">
        <f t="shared" si="1115"/>
        <v>0</v>
      </c>
      <c r="AQ7931" s="1">
        <f>COUNT(L$11:L7931)</f>
        <v>37</v>
      </c>
      <c r="AR7931" s="43">
        <f t="shared" si="1116"/>
        <v>40933</v>
      </c>
      <c r="AS7931" s="44">
        <f t="shared" si="1117"/>
        <v>89.120000000000019</v>
      </c>
      <c r="AT7931" s="10" t="str">
        <f t="shared" si="1118"/>
        <v/>
      </c>
      <c r="AU7931" s="20" t="str">
        <f t="shared" si="1119"/>
        <v/>
      </c>
      <c r="AV7931" s="42">
        <f t="shared" si="1120"/>
        <v>1</v>
      </c>
      <c r="AW7931" s="89">
        <f t="shared" si="1121"/>
        <v>0</v>
      </c>
      <c r="AX7931" s="168"/>
      <c r="AY7931" s="60"/>
      <c r="AZ7931" s="61"/>
      <c r="BB7931" s="61" t="str">
        <f>IF(Settings!I7927&lt;&gt;"",Settings!I7927,"")</f>
        <v/>
      </c>
    </row>
    <row r="7932" spans="2:54" x14ac:dyDescent="0.2">
      <c r="B7932" s="13"/>
      <c r="C7932" s="12"/>
      <c r="D7932" s="12"/>
      <c r="E7932" s="12"/>
      <c r="F7932" s="12"/>
      <c r="G7932" s="12"/>
      <c r="H7932" s="12"/>
      <c r="I7932" s="15"/>
      <c r="J7932" s="31"/>
      <c r="K7932" s="180"/>
      <c r="L7932" s="40"/>
      <c r="M7932" s="14"/>
      <c r="N7932" s="16"/>
      <c r="O7932" s="49"/>
      <c r="P7932" s="64"/>
      <c r="Q7932" s="18"/>
      <c r="R7932" s="181">
        <f t="shared" si="1113"/>
        <v>0</v>
      </c>
      <c r="S7932" s="181">
        <f t="shared" si="1114"/>
        <v>0</v>
      </c>
      <c r="T7932" s="181">
        <f t="shared" si="1115"/>
        <v>0</v>
      </c>
      <c r="AQ7932" s="1">
        <f>COUNT(L$11:L7932)</f>
        <v>37</v>
      </c>
      <c r="AR7932" s="43">
        <f t="shared" si="1116"/>
        <v>40933</v>
      </c>
      <c r="AS7932" s="44">
        <f t="shared" si="1117"/>
        <v>89.120000000000019</v>
      </c>
      <c r="AT7932" s="10" t="str">
        <f t="shared" si="1118"/>
        <v/>
      </c>
      <c r="AU7932" s="20" t="str">
        <f t="shared" si="1119"/>
        <v/>
      </c>
      <c r="AV7932" s="42">
        <f t="shared" si="1120"/>
        <v>1</v>
      </c>
      <c r="AW7932" s="89">
        <f t="shared" si="1121"/>
        <v>0</v>
      </c>
      <c r="AX7932" s="168"/>
      <c r="AY7932" s="60"/>
      <c r="AZ7932" s="61"/>
      <c r="BB7932" s="61" t="str">
        <f>IF(Settings!I7928&lt;&gt;"",Settings!I7928,"")</f>
        <v/>
      </c>
    </row>
    <row r="7933" spans="2:54" x14ac:dyDescent="0.2">
      <c r="B7933" s="13"/>
      <c r="C7933" s="12"/>
      <c r="D7933" s="12"/>
      <c r="E7933" s="12"/>
      <c r="F7933" s="12"/>
      <c r="G7933" s="12"/>
      <c r="H7933" s="12"/>
      <c r="I7933" s="15"/>
      <c r="J7933" s="31"/>
      <c r="K7933" s="180"/>
      <c r="L7933" s="40"/>
      <c r="M7933" s="14"/>
      <c r="N7933" s="16"/>
      <c r="O7933" s="49"/>
      <c r="P7933" s="64"/>
      <c r="Q7933" s="18"/>
      <c r="R7933" s="181">
        <f t="shared" si="1113"/>
        <v>0</v>
      </c>
      <c r="S7933" s="181">
        <f t="shared" si="1114"/>
        <v>0</v>
      </c>
      <c r="T7933" s="181">
        <f t="shared" si="1115"/>
        <v>0</v>
      </c>
      <c r="AQ7933" s="1">
        <f>COUNT(L$11:L7933)</f>
        <v>37</v>
      </c>
      <c r="AR7933" s="43">
        <f t="shared" si="1116"/>
        <v>40933</v>
      </c>
      <c r="AS7933" s="44">
        <f t="shared" si="1117"/>
        <v>89.120000000000019</v>
      </c>
      <c r="AT7933" s="10" t="str">
        <f t="shared" si="1118"/>
        <v/>
      </c>
      <c r="AU7933" s="20" t="str">
        <f t="shared" si="1119"/>
        <v/>
      </c>
      <c r="AV7933" s="42">
        <f t="shared" si="1120"/>
        <v>1</v>
      </c>
      <c r="AW7933" s="89">
        <f t="shared" si="1121"/>
        <v>0</v>
      </c>
      <c r="AX7933" s="168"/>
      <c r="AY7933" s="60"/>
      <c r="AZ7933" s="61"/>
      <c r="BB7933" s="61" t="str">
        <f>IF(Settings!I7929&lt;&gt;"",Settings!I7929,"")</f>
        <v/>
      </c>
    </row>
    <row r="7934" spans="2:54" x14ac:dyDescent="0.2">
      <c r="B7934" s="13"/>
      <c r="C7934" s="12"/>
      <c r="D7934" s="12"/>
      <c r="E7934" s="12"/>
      <c r="F7934" s="12"/>
      <c r="G7934" s="12"/>
      <c r="H7934" s="12"/>
      <c r="I7934" s="15"/>
      <c r="J7934" s="31"/>
      <c r="K7934" s="180"/>
      <c r="L7934" s="40"/>
      <c r="M7934" s="14"/>
      <c r="N7934" s="16"/>
      <c r="O7934" s="49"/>
      <c r="P7934" s="64"/>
      <c r="Q7934" s="18"/>
      <c r="R7934" s="181">
        <f t="shared" si="1113"/>
        <v>0</v>
      </c>
      <c r="S7934" s="181">
        <f t="shared" si="1114"/>
        <v>0</v>
      </c>
      <c r="T7934" s="181">
        <f t="shared" si="1115"/>
        <v>0</v>
      </c>
      <c r="AQ7934" s="1">
        <f>COUNT(L$11:L7934)</f>
        <v>37</v>
      </c>
      <c r="AR7934" s="43">
        <f t="shared" si="1116"/>
        <v>40933</v>
      </c>
      <c r="AS7934" s="44">
        <f t="shared" si="1117"/>
        <v>89.120000000000019</v>
      </c>
      <c r="AT7934" s="10" t="str">
        <f t="shared" si="1118"/>
        <v/>
      </c>
      <c r="AU7934" s="20" t="str">
        <f t="shared" si="1119"/>
        <v/>
      </c>
      <c r="AV7934" s="42">
        <f t="shared" si="1120"/>
        <v>1</v>
      </c>
      <c r="AW7934" s="89">
        <f t="shared" si="1121"/>
        <v>0</v>
      </c>
      <c r="AX7934" s="168"/>
      <c r="AY7934" s="60"/>
      <c r="AZ7934" s="61"/>
      <c r="BB7934" s="61" t="str">
        <f>IF(Settings!I7930&lt;&gt;"",Settings!I7930,"")</f>
        <v/>
      </c>
    </row>
    <row r="7935" spans="2:54" x14ac:dyDescent="0.2">
      <c r="B7935" s="13"/>
      <c r="C7935" s="12"/>
      <c r="D7935" s="12"/>
      <c r="E7935" s="12"/>
      <c r="F7935" s="12"/>
      <c r="G7935" s="12"/>
      <c r="H7935" s="12"/>
      <c r="I7935" s="15"/>
      <c r="J7935" s="31"/>
      <c r="K7935" s="180"/>
      <c r="L7935" s="40"/>
      <c r="M7935" s="14"/>
      <c r="N7935" s="16"/>
      <c r="O7935" s="49"/>
      <c r="P7935" s="64"/>
      <c r="Q7935" s="18"/>
      <c r="R7935" s="181">
        <f t="shared" si="1113"/>
        <v>0</v>
      </c>
      <c r="S7935" s="181">
        <f t="shared" si="1114"/>
        <v>0</v>
      </c>
      <c r="T7935" s="181">
        <f t="shared" si="1115"/>
        <v>0</v>
      </c>
      <c r="AQ7935" s="1">
        <f>COUNT(L$11:L7935)</f>
        <v>37</v>
      </c>
      <c r="AR7935" s="43">
        <f t="shared" si="1116"/>
        <v>40933</v>
      </c>
      <c r="AS7935" s="44">
        <f t="shared" si="1117"/>
        <v>89.120000000000019</v>
      </c>
      <c r="AT7935" s="10" t="str">
        <f t="shared" si="1118"/>
        <v/>
      </c>
      <c r="AU7935" s="20" t="str">
        <f t="shared" si="1119"/>
        <v/>
      </c>
      <c r="AV7935" s="42">
        <f t="shared" si="1120"/>
        <v>1</v>
      </c>
      <c r="AW7935" s="89">
        <f t="shared" si="1121"/>
        <v>0</v>
      </c>
      <c r="AX7935" s="168"/>
      <c r="AY7935" s="60"/>
      <c r="AZ7935" s="61"/>
      <c r="BB7935" s="61" t="str">
        <f>IF(Settings!I7931&lt;&gt;"",Settings!I7931,"")</f>
        <v/>
      </c>
    </row>
    <row r="7936" spans="2:54" x14ac:dyDescent="0.2">
      <c r="B7936" s="13"/>
      <c r="C7936" s="12"/>
      <c r="D7936" s="12"/>
      <c r="E7936" s="12"/>
      <c r="F7936" s="12"/>
      <c r="G7936" s="12"/>
      <c r="H7936" s="12"/>
      <c r="I7936" s="15"/>
      <c r="J7936" s="31"/>
      <c r="K7936" s="180"/>
      <c r="L7936" s="40"/>
      <c r="M7936" s="14"/>
      <c r="N7936" s="16"/>
      <c r="O7936" s="49"/>
      <c r="P7936" s="64"/>
      <c r="Q7936" s="18"/>
      <c r="R7936" s="181">
        <f t="shared" si="1113"/>
        <v>0</v>
      </c>
      <c r="S7936" s="181">
        <f t="shared" si="1114"/>
        <v>0</v>
      </c>
      <c r="T7936" s="181">
        <f t="shared" si="1115"/>
        <v>0</v>
      </c>
      <c r="AQ7936" s="1">
        <f>COUNT(L$11:L7936)</f>
        <v>37</v>
      </c>
      <c r="AR7936" s="43">
        <f t="shared" si="1116"/>
        <v>40933</v>
      </c>
      <c r="AS7936" s="44">
        <f t="shared" si="1117"/>
        <v>89.120000000000019</v>
      </c>
      <c r="AT7936" s="10" t="str">
        <f t="shared" si="1118"/>
        <v/>
      </c>
      <c r="AU7936" s="20" t="str">
        <f t="shared" si="1119"/>
        <v/>
      </c>
      <c r="AV7936" s="42">
        <f t="shared" si="1120"/>
        <v>1</v>
      </c>
      <c r="AW7936" s="89">
        <f t="shared" si="1121"/>
        <v>0</v>
      </c>
      <c r="AX7936" s="168"/>
      <c r="AY7936" s="60"/>
      <c r="AZ7936" s="61"/>
      <c r="BB7936" s="61" t="str">
        <f>IF(Settings!I7932&lt;&gt;"",Settings!I7932,"")</f>
        <v/>
      </c>
    </row>
    <row r="7937" spans="2:54" x14ac:dyDescent="0.2">
      <c r="B7937" s="13"/>
      <c r="C7937" s="12"/>
      <c r="D7937" s="12"/>
      <c r="E7937" s="12"/>
      <c r="F7937" s="12"/>
      <c r="G7937" s="12"/>
      <c r="H7937" s="12"/>
      <c r="I7937" s="15"/>
      <c r="J7937" s="31"/>
      <c r="K7937" s="180"/>
      <c r="L7937" s="40"/>
      <c r="M7937" s="14"/>
      <c r="N7937" s="16"/>
      <c r="O7937" s="49"/>
      <c r="P7937" s="64"/>
      <c r="Q7937" s="18"/>
      <c r="R7937" s="181">
        <f t="shared" si="1113"/>
        <v>0</v>
      </c>
      <c r="S7937" s="181">
        <f t="shared" si="1114"/>
        <v>0</v>
      </c>
      <c r="T7937" s="181">
        <f t="shared" si="1115"/>
        <v>0</v>
      </c>
      <c r="AQ7937" s="1">
        <f>COUNT(L$11:L7937)</f>
        <v>37</v>
      </c>
      <c r="AR7937" s="43">
        <f t="shared" si="1116"/>
        <v>40933</v>
      </c>
      <c r="AS7937" s="44">
        <f t="shared" si="1117"/>
        <v>89.120000000000019</v>
      </c>
      <c r="AT7937" s="10" t="str">
        <f t="shared" si="1118"/>
        <v/>
      </c>
      <c r="AU7937" s="20" t="str">
        <f t="shared" si="1119"/>
        <v/>
      </c>
      <c r="AV7937" s="42">
        <f t="shared" si="1120"/>
        <v>1</v>
      </c>
      <c r="AW7937" s="89">
        <f t="shared" si="1121"/>
        <v>0</v>
      </c>
      <c r="AX7937" s="168"/>
      <c r="AY7937" s="60"/>
      <c r="AZ7937" s="61"/>
      <c r="BB7937" s="61" t="str">
        <f>IF(Settings!I7933&lt;&gt;"",Settings!I7933,"")</f>
        <v/>
      </c>
    </row>
    <row r="7938" spans="2:54" x14ac:dyDescent="0.2">
      <c r="B7938" s="13"/>
      <c r="C7938" s="12"/>
      <c r="D7938" s="12"/>
      <c r="E7938" s="12"/>
      <c r="F7938" s="12"/>
      <c r="G7938" s="12"/>
      <c r="H7938" s="12"/>
      <c r="I7938" s="15"/>
      <c r="J7938" s="31"/>
      <c r="K7938" s="180"/>
      <c r="L7938" s="40"/>
      <c r="M7938" s="14"/>
      <c r="N7938" s="16"/>
      <c r="O7938" s="49"/>
      <c r="P7938" s="64"/>
      <c r="Q7938" s="18"/>
      <c r="R7938" s="181">
        <f t="shared" si="1113"/>
        <v>0</v>
      </c>
      <c r="S7938" s="181">
        <f t="shared" si="1114"/>
        <v>0</v>
      </c>
      <c r="T7938" s="181">
        <f t="shared" si="1115"/>
        <v>0</v>
      </c>
      <c r="AQ7938" s="1">
        <f>COUNT(L$11:L7938)</f>
        <v>37</v>
      </c>
      <c r="AR7938" s="43">
        <f t="shared" si="1116"/>
        <v>40933</v>
      </c>
      <c r="AS7938" s="44">
        <f t="shared" si="1117"/>
        <v>89.120000000000019</v>
      </c>
      <c r="AT7938" s="10" t="str">
        <f t="shared" si="1118"/>
        <v/>
      </c>
      <c r="AU7938" s="20" t="str">
        <f t="shared" si="1119"/>
        <v/>
      </c>
      <c r="AV7938" s="42">
        <f t="shared" si="1120"/>
        <v>1</v>
      </c>
      <c r="AW7938" s="89">
        <f t="shared" si="1121"/>
        <v>0</v>
      </c>
      <c r="AX7938" s="168"/>
      <c r="AY7938" s="60"/>
      <c r="AZ7938" s="61"/>
      <c r="BB7938" s="61" t="str">
        <f>IF(Settings!I7934&lt;&gt;"",Settings!I7934,"")</f>
        <v/>
      </c>
    </row>
    <row r="7939" spans="2:54" x14ac:dyDescent="0.2">
      <c r="B7939" s="13"/>
      <c r="C7939" s="12"/>
      <c r="D7939" s="12"/>
      <c r="E7939" s="12"/>
      <c r="F7939" s="12"/>
      <c r="G7939" s="12"/>
      <c r="H7939" s="12"/>
      <c r="I7939" s="15"/>
      <c r="J7939" s="31"/>
      <c r="K7939" s="180"/>
      <c r="L7939" s="40"/>
      <c r="M7939" s="14"/>
      <c r="N7939" s="16"/>
      <c r="O7939" s="49"/>
      <c r="P7939" s="64"/>
      <c r="Q7939" s="18"/>
      <c r="R7939" s="181">
        <f t="shared" si="1113"/>
        <v>0</v>
      </c>
      <c r="S7939" s="181">
        <f t="shared" si="1114"/>
        <v>0</v>
      </c>
      <c r="T7939" s="181">
        <f t="shared" si="1115"/>
        <v>0</v>
      </c>
      <c r="AQ7939" s="1">
        <f>COUNT(L$11:L7939)</f>
        <v>37</v>
      </c>
      <c r="AR7939" s="43">
        <f t="shared" si="1116"/>
        <v>40933</v>
      </c>
      <c r="AS7939" s="44">
        <f t="shared" si="1117"/>
        <v>89.120000000000019</v>
      </c>
      <c r="AT7939" s="10" t="str">
        <f t="shared" si="1118"/>
        <v/>
      </c>
      <c r="AU7939" s="20" t="str">
        <f t="shared" si="1119"/>
        <v/>
      </c>
      <c r="AV7939" s="42">
        <f t="shared" si="1120"/>
        <v>1</v>
      </c>
      <c r="AW7939" s="89">
        <f t="shared" si="1121"/>
        <v>0</v>
      </c>
      <c r="AX7939" s="168"/>
      <c r="AY7939" s="60"/>
      <c r="AZ7939" s="61"/>
      <c r="BB7939" s="61" t="str">
        <f>IF(Settings!I7935&lt;&gt;"",Settings!I7935,"")</f>
        <v/>
      </c>
    </row>
    <row r="7940" spans="2:54" x14ac:dyDescent="0.2">
      <c r="B7940" s="13"/>
      <c r="C7940" s="12"/>
      <c r="D7940" s="12"/>
      <c r="E7940" s="12"/>
      <c r="F7940" s="12"/>
      <c r="G7940" s="12"/>
      <c r="H7940" s="12"/>
      <c r="I7940" s="15"/>
      <c r="J7940" s="31"/>
      <c r="K7940" s="180"/>
      <c r="L7940" s="40"/>
      <c r="M7940" s="14"/>
      <c r="N7940" s="16"/>
      <c r="O7940" s="49"/>
      <c r="P7940" s="64"/>
      <c r="Q7940" s="18"/>
      <c r="R7940" s="181">
        <f t="shared" si="1113"/>
        <v>0</v>
      </c>
      <c r="S7940" s="181">
        <f t="shared" si="1114"/>
        <v>0</v>
      </c>
      <c r="T7940" s="181">
        <f t="shared" si="1115"/>
        <v>0</v>
      </c>
      <c r="AQ7940" s="1">
        <f>COUNT(L$11:L7940)</f>
        <v>37</v>
      </c>
      <c r="AR7940" s="43">
        <f t="shared" si="1116"/>
        <v>40933</v>
      </c>
      <c r="AS7940" s="44">
        <f t="shared" si="1117"/>
        <v>89.120000000000019</v>
      </c>
      <c r="AT7940" s="10" t="str">
        <f t="shared" si="1118"/>
        <v/>
      </c>
      <c r="AU7940" s="20" t="str">
        <f t="shared" si="1119"/>
        <v/>
      </c>
      <c r="AV7940" s="42">
        <f t="shared" si="1120"/>
        <v>1</v>
      </c>
      <c r="AW7940" s="89">
        <f t="shared" si="1121"/>
        <v>0</v>
      </c>
      <c r="AX7940" s="168"/>
      <c r="AY7940" s="60"/>
      <c r="AZ7940" s="61"/>
      <c r="BB7940" s="61" t="str">
        <f>IF(Settings!I7936&lt;&gt;"",Settings!I7936,"")</f>
        <v/>
      </c>
    </row>
    <row r="7941" spans="2:54" x14ac:dyDescent="0.2">
      <c r="B7941" s="13"/>
      <c r="C7941" s="12"/>
      <c r="D7941" s="12"/>
      <c r="E7941" s="12"/>
      <c r="F7941" s="12"/>
      <c r="G7941" s="12"/>
      <c r="H7941" s="12"/>
      <c r="I7941" s="15"/>
      <c r="J7941" s="31"/>
      <c r="K7941" s="180"/>
      <c r="L7941" s="40"/>
      <c r="M7941" s="14"/>
      <c r="N7941" s="16"/>
      <c r="O7941" s="49"/>
      <c r="P7941" s="64"/>
      <c r="Q7941" s="18"/>
      <c r="R7941" s="181">
        <f t="shared" si="1113"/>
        <v>0</v>
      </c>
      <c r="S7941" s="181">
        <f t="shared" si="1114"/>
        <v>0</v>
      </c>
      <c r="T7941" s="181">
        <f t="shared" si="1115"/>
        <v>0</v>
      </c>
      <c r="AQ7941" s="1">
        <f>COUNT(L$11:L7941)</f>
        <v>37</v>
      </c>
      <c r="AR7941" s="43">
        <f t="shared" si="1116"/>
        <v>40933</v>
      </c>
      <c r="AS7941" s="44">
        <f t="shared" si="1117"/>
        <v>89.120000000000019</v>
      </c>
      <c r="AT7941" s="10" t="str">
        <f t="shared" si="1118"/>
        <v/>
      </c>
      <c r="AU7941" s="20" t="str">
        <f t="shared" si="1119"/>
        <v/>
      </c>
      <c r="AV7941" s="42">
        <f t="shared" si="1120"/>
        <v>1</v>
      </c>
      <c r="AW7941" s="89">
        <f t="shared" si="1121"/>
        <v>0</v>
      </c>
      <c r="AX7941" s="168"/>
      <c r="AY7941" s="60"/>
      <c r="AZ7941" s="61"/>
      <c r="BB7941" s="61" t="str">
        <f>IF(Settings!I7937&lt;&gt;"",Settings!I7937,"")</f>
        <v/>
      </c>
    </row>
    <row r="7942" spans="2:54" x14ac:dyDescent="0.2">
      <c r="B7942" s="13"/>
      <c r="C7942" s="12"/>
      <c r="D7942" s="12"/>
      <c r="E7942" s="12"/>
      <c r="F7942" s="12"/>
      <c r="G7942" s="12"/>
      <c r="H7942" s="12"/>
      <c r="I7942" s="15"/>
      <c r="J7942" s="31"/>
      <c r="K7942" s="180"/>
      <c r="L7942" s="40"/>
      <c r="M7942" s="14"/>
      <c r="N7942" s="16"/>
      <c r="O7942" s="49"/>
      <c r="P7942" s="64"/>
      <c r="Q7942" s="18"/>
      <c r="R7942" s="181">
        <f t="shared" si="1113"/>
        <v>0</v>
      </c>
      <c r="S7942" s="181">
        <f t="shared" si="1114"/>
        <v>0</v>
      </c>
      <c r="T7942" s="181">
        <f t="shared" si="1115"/>
        <v>0</v>
      </c>
      <c r="AQ7942" s="1">
        <f>COUNT(L$11:L7942)</f>
        <v>37</v>
      </c>
      <c r="AR7942" s="43">
        <f t="shared" si="1116"/>
        <v>40933</v>
      </c>
      <c r="AS7942" s="44">
        <f t="shared" si="1117"/>
        <v>89.120000000000019</v>
      </c>
      <c r="AT7942" s="10" t="str">
        <f t="shared" si="1118"/>
        <v/>
      </c>
      <c r="AU7942" s="20" t="str">
        <f t="shared" si="1119"/>
        <v/>
      </c>
      <c r="AV7942" s="42">
        <f t="shared" si="1120"/>
        <v>1</v>
      </c>
      <c r="AW7942" s="89">
        <f t="shared" si="1121"/>
        <v>0</v>
      </c>
      <c r="AX7942" s="168"/>
      <c r="AY7942" s="60"/>
      <c r="AZ7942" s="61"/>
      <c r="BB7942" s="61" t="str">
        <f>IF(Settings!I7938&lt;&gt;"",Settings!I7938,"")</f>
        <v/>
      </c>
    </row>
    <row r="7943" spans="2:54" x14ac:dyDescent="0.2">
      <c r="B7943" s="13"/>
      <c r="C7943" s="12"/>
      <c r="D7943" s="12"/>
      <c r="E7943" s="12"/>
      <c r="F7943" s="12"/>
      <c r="G7943" s="12"/>
      <c r="H7943" s="12"/>
      <c r="I7943" s="15"/>
      <c r="J7943" s="31"/>
      <c r="K7943" s="180"/>
      <c r="L7943" s="40"/>
      <c r="M7943" s="14"/>
      <c r="N7943" s="16"/>
      <c r="O7943" s="49"/>
      <c r="P7943" s="64"/>
      <c r="Q7943" s="18"/>
      <c r="R7943" s="181">
        <f t="shared" si="1113"/>
        <v>0</v>
      </c>
      <c r="S7943" s="181">
        <f t="shared" si="1114"/>
        <v>0</v>
      </c>
      <c r="T7943" s="181">
        <f t="shared" si="1115"/>
        <v>0</v>
      </c>
      <c r="AQ7943" s="1">
        <f>COUNT(L$11:L7943)</f>
        <v>37</v>
      </c>
      <c r="AR7943" s="43">
        <f t="shared" si="1116"/>
        <v>40933</v>
      </c>
      <c r="AS7943" s="44">
        <f t="shared" si="1117"/>
        <v>89.120000000000019</v>
      </c>
      <c r="AT7943" s="10" t="str">
        <f t="shared" si="1118"/>
        <v/>
      </c>
      <c r="AU7943" s="20" t="str">
        <f t="shared" si="1119"/>
        <v/>
      </c>
      <c r="AV7943" s="42">
        <f t="shared" si="1120"/>
        <v>1</v>
      </c>
      <c r="AW7943" s="89">
        <f t="shared" si="1121"/>
        <v>0</v>
      </c>
      <c r="AX7943" s="168"/>
      <c r="AY7943" s="60"/>
      <c r="AZ7943" s="61"/>
      <c r="BB7943" s="61" t="str">
        <f>IF(Settings!I7939&lt;&gt;"",Settings!I7939,"")</f>
        <v/>
      </c>
    </row>
    <row r="7944" spans="2:54" x14ac:dyDescent="0.2">
      <c r="B7944" s="13"/>
      <c r="C7944" s="12"/>
      <c r="D7944" s="12"/>
      <c r="E7944" s="12"/>
      <c r="F7944" s="12"/>
      <c r="G7944" s="12"/>
      <c r="H7944" s="12"/>
      <c r="I7944" s="15"/>
      <c r="J7944" s="31"/>
      <c r="K7944" s="180"/>
      <c r="L7944" s="40"/>
      <c r="M7944" s="14"/>
      <c r="N7944" s="16"/>
      <c r="O7944" s="49"/>
      <c r="P7944" s="64"/>
      <c r="Q7944" s="18"/>
      <c r="R7944" s="181">
        <f t="shared" si="1113"/>
        <v>0</v>
      </c>
      <c r="S7944" s="181">
        <f t="shared" si="1114"/>
        <v>0</v>
      </c>
      <c r="T7944" s="181">
        <f t="shared" si="1115"/>
        <v>0</v>
      </c>
      <c r="AQ7944" s="1">
        <f>COUNT(L$11:L7944)</f>
        <v>37</v>
      </c>
      <c r="AR7944" s="43">
        <f t="shared" si="1116"/>
        <v>40933</v>
      </c>
      <c r="AS7944" s="44">
        <f t="shared" si="1117"/>
        <v>89.120000000000019</v>
      </c>
      <c r="AT7944" s="10" t="str">
        <f t="shared" si="1118"/>
        <v/>
      </c>
      <c r="AU7944" s="20" t="str">
        <f t="shared" si="1119"/>
        <v/>
      </c>
      <c r="AV7944" s="42">
        <f t="shared" si="1120"/>
        <v>1</v>
      </c>
      <c r="AW7944" s="89">
        <f t="shared" si="1121"/>
        <v>0</v>
      </c>
      <c r="AX7944" s="168"/>
      <c r="AY7944" s="60"/>
      <c r="AZ7944" s="61"/>
      <c r="BB7944" s="61" t="str">
        <f>IF(Settings!I7940&lt;&gt;"",Settings!I7940,"")</f>
        <v/>
      </c>
    </row>
    <row r="7945" spans="2:54" x14ac:dyDescent="0.2">
      <c r="B7945" s="13"/>
      <c r="C7945" s="12"/>
      <c r="D7945" s="12"/>
      <c r="E7945" s="12"/>
      <c r="F7945" s="12"/>
      <c r="G7945" s="12"/>
      <c r="H7945" s="12"/>
      <c r="I7945" s="15"/>
      <c r="J7945" s="31"/>
      <c r="K7945" s="180"/>
      <c r="L7945" s="40"/>
      <c r="M7945" s="14"/>
      <c r="N7945" s="16"/>
      <c r="O7945" s="49"/>
      <c r="P7945" s="64"/>
      <c r="Q7945" s="18"/>
      <c r="R7945" s="181">
        <f t="shared" si="1113"/>
        <v>0</v>
      </c>
      <c r="S7945" s="181">
        <f t="shared" si="1114"/>
        <v>0</v>
      </c>
      <c r="T7945" s="181">
        <f t="shared" si="1115"/>
        <v>0</v>
      </c>
      <c r="AQ7945" s="1">
        <f>COUNT(L$11:L7945)</f>
        <v>37</v>
      </c>
      <c r="AR7945" s="43">
        <f t="shared" si="1116"/>
        <v>40933</v>
      </c>
      <c r="AS7945" s="44">
        <f t="shared" si="1117"/>
        <v>89.120000000000019</v>
      </c>
      <c r="AT7945" s="10" t="str">
        <f t="shared" si="1118"/>
        <v/>
      </c>
      <c r="AU7945" s="20" t="str">
        <f t="shared" si="1119"/>
        <v/>
      </c>
      <c r="AV7945" s="42">
        <f t="shared" si="1120"/>
        <v>1</v>
      </c>
      <c r="AW7945" s="89">
        <f t="shared" si="1121"/>
        <v>0</v>
      </c>
      <c r="AX7945" s="168"/>
      <c r="AY7945" s="60"/>
      <c r="AZ7945" s="61"/>
      <c r="BB7945" s="61" t="str">
        <f>IF(Settings!I7941&lt;&gt;"",Settings!I7941,"")</f>
        <v/>
      </c>
    </row>
    <row r="7946" spans="2:54" x14ac:dyDescent="0.2">
      <c r="B7946" s="13"/>
      <c r="C7946" s="12"/>
      <c r="D7946" s="12"/>
      <c r="E7946" s="12"/>
      <c r="F7946" s="12"/>
      <c r="G7946" s="12"/>
      <c r="H7946" s="12"/>
      <c r="I7946" s="15"/>
      <c r="J7946" s="31"/>
      <c r="K7946" s="180"/>
      <c r="L7946" s="40"/>
      <c r="M7946" s="14"/>
      <c r="N7946" s="16"/>
      <c r="O7946" s="49"/>
      <c r="P7946" s="64"/>
      <c r="Q7946" s="18"/>
      <c r="R7946" s="181">
        <f t="shared" si="1113"/>
        <v>0</v>
      </c>
      <c r="S7946" s="181">
        <f t="shared" si="1114"/>
        <v>0</v>
      </c>
      <c r="T7946" s="181">
        <f t="shared" si="1115"/>
        <v>0</v>
      </c>
      <c r="AQ7946" s="1">
        <f>COUNT(L$11:L7946)</f>
        <v>37</v>
      </c>
      <c r="AR7946" s="43">
        <f t="shared" si="1116"/>
        <v>40933</v>
      </c>
      <c r="AS7946" s="44">
        <f t="shared" si="1117"/>
        <v>89.120000000000019</v>
      </c>
      <c r="AT7946" s="10" t="str">
        <f t="shared" si="1118"/>
        <v/>
      </c>
      <c r="AU7946" s="20" t="str">
        <f t="shared" si="1119"/>
        <v/>
      </c>
      <c r="AV7946" s="42">
        <f t="shared" si="1120"/>
        <v>1</v>
      </c>
      <c r="AW7946" s="89">
        <f t="shared" si="1121"/>
        <v>0</v>
      </c>
      <c r="AX7946" s="168"/>
      <c r="AY7946" s="60"/>
      <c r="AZ7946" s="61"/>
      <c r="BB7946" s="61" t="str">
        <f>IF(Settings!I7942&lt;&gt;"",Settings!I7942,"")</f>
        <v/>
      </c>
    </row>
    <row r="7947" spans="2:54" x14ac:dyDescent="0.2">
      <c r="B7947" s="13"/>
      <c r="C7947" s="12"/>
      <c r="D7947" s="12"/>
      <c r="E7947" s="12"/>
      <c r="F7947" s="12"/>
      <c r="G7947" s="12"/>
      <c r="H7947" s="12"/>
      <c r="I7947" s="15"/>
      <c r="J7947" s="31"/>
      <c r="K7947" s="180"/>
      <c r="L7947" s="40"/>
      <c r="M7947" s="14"/>
      <c r="N7947" s="16"/>
      <c r="O7947" s="49"/>
      <c r="P7947" s="64"/>
      <c r="Q7947" s="18"/>
      <c r="R7947" s="181">
        <f t="shared" si="1113"/>
        <v>0</v>
      </c>
      <c r="S7947" s="181">
        <f t="shared" si="1114"/>
        <v>0</v>
      </c>
      <c r="T7947" s="181">
        <f t="shared" si="1115"/>
        <v>0</v>
      </c>
      <c r="AQ7947" s="1">
        <f>COUNT(L$11:L7947)</f>
        <v>37</v>
      </c>
      <c r="AR7947" s="43">
        <f t="shared" si="1116"/>
        <v>40933</v>
      </c>
      <c r="AS7947" s="44">
        <f t="shared" si="1117"/>
        <v>89.120000000000019</v>
      </c>
      <c r="AT7947" s="10" t="str">
        <f t="shared" si="1118"/>
        <v/>
      </c>
      <c r="AU7947" s="20" t="str">
        <f t="shared" si="1119"/>
        <v/>
      </c>
      <c r="AV7947" s="42">
        <f t="shared" si="1120"/>
        <v>1</v>
      </c>
      <c r="AW7947" s="89">
        <f t="shared" si="1121"/>
        <v>0</v>
      </c>
      <c r="AX7947" s="168"/>
      <c r="AY7947" s="60"/>
      <c r="AZ7947" s="61"/>
      <c r="BB7947" s="61" t="str">
        <f>IF(Settings!I7943&lt;&gt;"",Settings!I7943,"")</f>
        <v/>
      </c>
    </row>
    <row r="7948" spans="2:54" x14ac:dyDescent="0.2">
      <c r="B7948" s="13"/>
      <c r="C7948" s="12"/>
      <c r="D7948" s="12"/>
      <c r="E7948" s="12"/>
      <c r="F7948" s="12"/>
      <c r="G7948" s="12"/>
      <c r="H7948" s="12"/>
      <c r="I7948" s="15"/>
      <c r="J7948" s="31"/>
      <c r="K7948" s="180"/>
      <c r="L7948" s="40"/>
      <c r="M7948" s="14"/>
      <c r="N7948" s="16"/>
      <c r="O7948" s="49"/>
      <c r="P7948" s="64"/>
      <c r="Q7948" s="18"/>
      <c r="R7948" s="181">
        <f t="shared" ref="R7948:R8011" si="1122">ROUND(IF(M7948&lt;&gt;"Y",IF(P7948&lt;&gt;"Y",K7948,K7948*(AV7948-1)),0),ROUNDING)</f>
        <v>0</v>
      </c>
      <c r="S7948" s="181">
        <f t="shared" ref="S7948:S8011" si="1123">ROUND(IF(O7948&gt;0,IF(M7948="Y",AW7948*(1-O7948),IF(AW7948&gt;R7948,R7948 + (AW7948 - R7948)*(1-O7948),AW7948)),AW7948),ROUNDING)</f>
        <v>0</v>
      </c>
      <c r="T7948" s="181">
        <f t="shared" ref="T7948:T8011" si="1124">ROUND(IF(N7948="P",0,IF(OR(M7948="N",M7948=""),S7948-R7948,S7948)),ROUNDING)</f>
        <v>0</v>
      </c>
      <c r="AQ7948" s="1">
        <f>COUNT(L$11:L7948)</f>
        <v>37</v>
      </c>
      <c r="AR7948" s="43">
        <f t="shared" si="1116"/>
        <v>40933</v>
      </c>
      <c r="AS7948" s="44">
        <f t="shared" si="1117"/>
        <v>89.120000000000019</v>
      </c>
      <c r="AT7948" s="10" t="str">
        <f t="shared" si="1118"/>
        <v/>
      </c>
      <c r="AU7948" s="20" t="str">
        <f t="shared" si="1119"/>
        <v/>
      </c>
      <c r="AV7948" s="42">
        <f t="shared" si="1120"/>
        <v>1</v>
      </c>
      <c r="AW7948" s="89">
        <f t="shared" si="1121"/>
        <v>0</v>
      </c>
      <c r="AX7948" s="168"/>
      <c r="AY7948" s="60"/>
      <c r="AZ7948" s="61"/>
      <c r="BB7948" s="61" t="str">
        <f>IF(Settings!I7944&lt;&gt;"",Settings!I7944,"")</f>
        <v/>
      </c>
    </row>
    <row r="7949" spans="2:54" x14ac:dyDescent="0.2">
      <c r="B7949" s="13"/>
      <c r="C7949" s="12"/>
      <c r="D7949" s="12"/>
      <c r="E7949" s="12"/>
      <c r="F7949" s="12"/>
      <c r="G7949" s="12"/>
      <c r="H7949" s="12"/>
      <c r="I7949" s="15"/>
      <c r="J7949" s="31"/>
      <c r="K7949" s="180"/>
      <c r="L7949" s="40"/>
      <c r="M7949" s="14"/>
      <c r="N7949" s="16"/>
      <c r="O7949" s="49"/>
      <c r="P7949" s="64"/>
      <c r="Q7949" s="18"/>
      <c r="R7949" s="181">
        <f t="shared" si="1122"/>
        <v>0</v>
      </c>
      <c r="S7949" s="181">
        <f t="shared" si="1123"/>
        <v>0</v>
      </c>
      <c r="T7949" s="181">
        <f t="shared" si="1124"/>
        <v>0</v>
      </c>
      <c r="AQ7949" s="1">
        <f>COUNT(L$11:L7949)</f>
        <v>37</v>
      </c>
      <c r="AR7949" s="43">
        <f t="shared" ref="AR7949:AR8012" si="1125">IF(B7949&gt;2,B7949,AR7948)</f>
        <v>40933</v>
      </c>
      <c r="AS7949" s="44">
        <f t="shared" ref="AS7949:AS8012" si="1126">AS7948+T7949</f>
        <v>89.120000000000019</v>
      </c>
      <c r="AT7949" s="10" t="str">
        <f t="shared" ref="AT7949:AT8012" si="1127">IF(N7949="P",IF(P7949&lt;&gt;"Y",IF(M7949&lt;&gt;"Y",K7949*AV7949,K7949*AV7949-K7949),IF(M7949&lt;&gt;"Y",K7949 + K7949*(AV7949-1),K7949)),"")</f>
        <v/>
      </c>
      <c r="AU7949" s="20" t="str">
        <f t="shared" ref="AU7949:AU8012" si="1128">IF(M7949="Y",IF(P7949="Y",K7949*(AV7949-1),K7949),"")</f>
        <v/>
      </c>
      <c r="AV7949" s="42">
        <f t="shared" ref="AV7949:AV8012" si="1129">IF(L7949&lt;&gt;"",IF(ODDS_TYPE=1,L7949,IF(ODDS_TYPE=2,IF(L7949&gt;0,1+L7949/100,IF(L7949&lt;0,1-100/L7949,1)),IF(ODDS_TYPE=3,1+L7949,IF(ODDS_TYPE=4,1+L7949,IF(ODDS_TYPE=5,IF(L7949&gt;0,1+L7949,1-1/L7949),IF(ODDS_TYPE=6,IF(L7949&gt;=0,L7949+1,1-1/L7949),1)))))),1)</f>
        <v>1</v>
      </c>
      <c r="AW7949" s="89">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68"/>
      <c r="AY7949" s="60"/>
      <c r="AZ7949" s="61"/>
      <c r="BB7949" s="61" t="str">
        <f>IF(Settings!I7945&lt;&gt;"",Settings!I7945,"")</f>
        <v/>
      </c>
    </row>
    <row r="7950" spans="2:54" x14ac:dyDescent="0.2">
      <c r="B7950" s="13"/>
      <c r="C7950" s="12"/>
      <c r="D7950" s="12"/>
      <c r="E7950" s="12"/>
      <c r="F7950" s="12"/>
      <c r="G7950" s="12"/>
      <c r="H7950" s="12"/>
      <c r="I7950" s="15"/>
      <c r="J7950" s="31"/>
      <c r="K7950" s="180"/>
      <c r="L7950" s="40"/>
      <c r="M7950" s="14"/>
      <c r="N7950" s="16"/>
      <c r="O7950" s="49"/>
      <c r="P7950" s="64"/>
      <c r="Q7950" s="18"/>
      <c r="R7950" s="181">
        <f t="shared" si="1122"/>
        <v>0</v>
      </c>
      <c r="S7950" s="181">
        <f t="shared" si="1123"/>
        <v>0</v>
      </c>
      <c r="T7950" s="181">
        <f t="shared" si="1124"/>
        <v>0</v>
      </c>
      <c r="AQ7950" s="1">
        <f>COUNT(L$11:L7950)</f>
        <v>37</v>
      </c>
      <c r="AR7950" s="43">
        <f t="shared" si="1125"/>
        <v>40933</v>
      </c>
      <c r="AS7950" s="44">
        <f t="shared" si="1126"/>
        <v>89.120000000000019</v>
      </c>
      <c r="AT7950" s="10" t="str">
        <f t="shared" si="1127"/>
        <v/>
      </c>
      <c r="AU7950" s="20" t="str">
        <f t="shared" si="1128"/>
        <v/>
      </c>
      <c r="AV7950" s="42">
        <f t="shared" si="1129"/>
        <v>1</v>
      </c>
      <c r="AW7950" s="89">
        <f t="shared" si="1130"/>
        <v>0</v>
      </c>
      <c r="AX7950" s="168"/>
      <c r="AY7950" s="60"/>
      <c r="AZ7950" s="61"/>
      <c r="BB7950" s="61" t="str">
        <f>IF(Settings!I7946&lt;&gt;"",Settings!I7946,"")</f>
        <v/>
      </c>
    </row>
    <row r="7951" spans="2:54" x14ac:dyDescent="0.2">
      <c r="B7951" s="13"/>
      <c r="C7951" s="12"/>
      <c r="D7951" s="12"/>
      <c r="E7951" s="12"/>
      <c r="F7951" s="12"/>
      <c r="G7951" s="12"/>
      <c r="H7951" s="12"/>
      <c r="I7951" s="15"/>
      <c r="J7951" s="31"/>
      <c r="K7951" s="180"/>
      <c r="L7951" s="40"/>
      <c r="M7951" s="14"/>
      <c r="N7951" s="16"/>
      <c r="O7951" s="49"/>
      <c r="P7951" s="64"/>
      <c r="Q7951" s="18"/>
      <c r="R7951" s="181">
        <f t="shared" si="1122"/>
        <v>0</v>
      </c>
      <c r="S7951" s="181">
        <f t="shared" si="1123"/>
        <v>0</v>
      </c>
      <c r="T7951" s="181">
        <f t="shared" si="1124"/>
        <v>0</v>
      </c>
      <c r="AQ7951" s="1">
        <f>COUNT(L$11:L7951)</f>
        <v>37</v>
      </c>
      <c r="AR7951" s="43">
        <f t="shared" si="1125"/>
        <v>40933</v>
      </c>
      <c r="AS7951" s="44">
        <f t="shared" si="1126"/>
        <v>89.120000000000019</v>
      </c>
      <c r="AT7951" s="10" t="str">
        <f t="shared" si="1127"/>
        <v/>
      </c>
      <c r="AU7951" s="20" t="str">
        <f t="shared" si="1128"/>
        <v/>
      </c>
      <c r="AV7951" s="42">
        <f t="shared" si="1129"/>
        <v>1</v>
      </c>
      <c r="AW7951" s="89">
        <f t="shared" si="1130"/>
        <v>0</v>
      </c>
      <c r="AX7951" s="168"/>
      <c r="AY7951" s="60"/>
      <c r="AZ7951" s="61"/>
      <c r="BB7951" s="61" t="str">
        <f>IF(Settings!I7947&lt;&gt;"",Settings!I7947,"")</f>
        <v/>
      </c>
    </row>
    <row r="7952" spans="2:54" x14ac:dyDescent="0.2">
      <c r="B7952" s="13"/>
      <c r="C7952" s="12"/>
      <c r="D7952" s="12"/>
      <c r="E7952" s="12"/>
      <c r="F7952" s="12"/>
      <c r="G7952" s="12"/>
      <c r="H7952" s="12"/>
      <c r="I7952" s="15"/>
      <c r="J7952" s="31"/>
      <c r="K7952" s="180"/>
      <c r="L7952" s="40"/>
      <c r="M7952" s="14"/>
      <c r="N7952" s="16"/>
      <c r="O7952" s="49"/>
      <c r="P7952" s="64"/>
      <c r="Q7952" s="18"/>
      <c r="R7952" s="181">
        <f t="shared" si="1122"/>
        <v>0</v>
      </c>
      <c r="S7952" s="181">
        <f t="shared" si="1123"/>
        <v>0</v>
      </c>
      <c r="T7952" s="181">
        <f t="shared" si="1124"/>
        <v>0</v>
      </c>
      <c r="AQ7952" s="1">
        <f>COUNT(L$11:L7952)</f>
        <v>37</v>
      </c>
      <c r="AR7952" s="43">
        <f t="shared" si="1125"/>
        <v>40933</v>
      </c>
      <c r="AS7952" s="44">
        <f t="shared" si="1126"/>
        <v>89.120000000000019</v>
      </c>
      <c r="AT7952" s="10" t="str">
        <f t="shared" si="1127"/>
        <v/>
      </c>
      <c r="AU7952" s="20" t="str">
        <f t="shared" si="1128"/>
        <v/>
      </c>
      <c r="AV7952" s="42">
        <f t="shared" si="1129"/>
        <v>1</v>
      </c>
      <c r="AW7952" s="89">
        <f t="shared" si="1130"/>
        <v>0</v>
      </c>
      <c r="AX7952" s="168"/>
      <c r="AY7952" s="60"/>
      <c r="AZ7952" s="61"/>
      <c r="BB7952" s="61" t="str">
        <f>IF(Settings!I7948&lt;&gt;"",Settings!I7948,"")</f>
        <v/>
      </c>
    </row>
    <row r="7953" spans="2:54" x14ac:dyDescent="0.2">
      <c r="B7953" s="13"/>
      <c r="C7953" s="12"/>
      <c r="D7953" s="12"/>
      <c r="E7953" s="12"/>
      <c r="F7953" s="12"/>
      <c r="G7953" s="12"/>
      <c r="H7953" s="12"/>
      <c r="I7953" s="15"/>
      <c r="J7953" s="31"/>
      <c r="K7953" s="180"/>
      <c r="L7953" s="40"/>
      <c r="M7953" s="14"/>
      <c r="N7953" s="16"/>
      <c r="O7953" s="49"/>
      <c r="P7953" s="64"/>
      <c r="Q7953" s="18"/>
      <c r="R7953" s="181">
        <f t="shared" si="1122"/>
        <v>0</v>
      </c>
      <c r="S7953" s="181">
        <f t="shared" si="1123"/>
        <v>0</v>
      </c>
      <c r="T7953" s="181">
        <f t="shared" si="1124"/>
        <v>0</v>
      </c>
      <c r="AQ7953" s="1">
        <f>COUNT(L$11:L7953)</f>
        <v>37</v>
      </c>
      <c r="AR7953" s="43">
        <f t="shared" si="1125"/>
        <v>40933</v>
      </c>
      <c r="AS7953" s="44">
        <f t="shared" si="1126"/>
        <v>89.120000000000019</v>
      </c>
      <c r="AT7953" s="10" t="str">
        <f t="shared" si="1127"/>
        <v/>
      </c>
      <c r="AU7953" s="20" t="str">
        <f t="shared" si="1128"/>
        <v/>
      </c>
      <c r="AV7953" s="42">
        <f t="shared" si="1129"/>
        <v>1</v>
      </c>
      <c r="AW7953" s="89">
        <f t="shared" si="1130"/>
        <v>0</v>
      </c>
      <c r="AX7953" s="168"/>
      <c r="AY7953" s="60"/>
      <c r="AZ7953" s="61"/>
      <c r="BB7953" s="61" t="str">
        <f>IF(Settings!I7949&lt;&gt;"",Settings!I7949,"")</f>
        <v/>
      </c>
    </row>
    <row r="7954" spans="2:54" x14ac:dyDescent="0.2">
      <c r="B7954" s="13"/>
      <c r="C7954" s="12"/>
      <c r="D7954" s="12"/>
      <c r="E7954" s="12"/>
      <c r="F7954" s="12"/>
      <c r="G7954" s="12"/>
      <c r="H7954" s="12"/>
      <c r="I7954" s="15"/>
      <c r="J7954" s="31"/>
      <c r="K7954" s="180"/>
      <c r="L7954" s="40"/>
      <c r="M7954" s="14"/>
      <c r="N7954" s="16"/>
      <c r="O7954" s="49"/>
      <c r="P7954" s="64"/>
      <c r="Q7954" s="18"/>
      <c r="R7954" s="181">
        <f t="shared" si="1122"/>
        <v>0</v>
      </c>
      <c r="S7954" s="181">
        <f t="shared" si="1123"/>
        <v>0</v>
      </c>
      <c r="T7954" s="181">
        <f t="shared" si="1124"/>
        <v>0</v>
      </c>
      <c r="AQ7954" s="1">
        <f>COUNT(L$11:L7954)</f>
        <v>37</v>
      </c>
      <c r="AR7954" s="43">
        <f t="shared" si="1125"/>
        <v>40933</v>
      </c>
      <c r="AS7954" s="44">
        <f t="shared" si="1126"/>
        <v>89.120000000000019</v>
      </c>
      <c r="AT7954" s="10" t="str">
        <f t="shared" si="1127"/>
        <v/>
      </c>
      <c r="AU7954" s="20" t="str">
        <f t="shared" si="1128"/>
        <v/>
      </c>
      <c r="AV7954" s="42">
        <f t="shared" si="1129"/>
        <v>1</v>
      </c>
      <c r="AW7954" s="89">
        <f t="shared" si="1130"/>
        <v>0</v>
      </c>
      <c r="AX7954" s="168"/>
      <c r="AY7954" s="60"/>
      <c r="AZ7954" s="61"/>
      <c r="BB7954" s="61" t="str">
        <f>IF(Settings!I7950&lt;&gt;"",Settings!I7950,"")</f>
        <v/>
      </c>
    </row>
    <row r="7955" spans="2:54" x14ac:dyDescent="0.2">
      <c r="B7955" s="13"/>
      <c r="C7955" s="12"/>
      <c r="D7955" s="12"/>
      <c r="E7955" s="12"/>
      <c r="F7955" s="12"/>
      <c r="G7955" s="12"/>
      <c r="H7955" s="12"/>
      <c r="I7955" s="15"/>
      <c r="J7955" s="31"/>
      <c r="K7955" s="180"/>
      <c r="L7955" s="40"/>
      <c r="M7955" s="14"/>
      <c r="N7955" s="16"/>
      <c r="O7955" s="49"/>
      <c r="P7955" s="64"/>
      <c r="Q7955" s="18"/>
      <c r="R7955" s="181">
        <f t="shared" si="1122"/>
        <v>0</v>
      </c>
      <c r="S7955" s="181">
        <f t="shared" si="1123"/>
        <v>0</v>
      </c>
      <c r="T7955" s="181">
        <f t="shared" si="1124"/>
        <v>0</v>
      </c>
      <c r="AQ7955" s="1">
        <f>COUNT(L$11:L7955)</f>
        <v>37</v>
      </c>
      <c r="AR7955" s="43">
        <f t="shared" si="1125"/>
        <v>40933</v>
      </c>
      <c r="AS7955" s="44">
        <f t="shared" si="1126"/>
        <v>89.120000000000019</v>
      </c>
      <c r="AT7955" s="10" t="str">
        <f t="shared" si="1127"/>
        <v/>
      </c>
      <c r="AU7955" s="20" t="str">
        <f t="shared" si="1128"/>
        <v/>
      </c>
      <c r="AV7955" s="42">
        <f t="shared" si="1129"/>
        <v>1</v>
      </c>
      <c r="AW7955" s="89">
        <f t="shared" si="1130"/>
        <v>0</v>
      </c>
      <c r="AX7955" s="168"/>
      <c r="AY7955" s="60"/>
      <c r="AZ7955" s="61"/>
      <c r="BB7955" s="61" t="str">
        <f>IF(Settings!I7951&lt;&gt;"",Settings!I7951,"")</f>
        <v/>
      </c>
    </row>
    <row r="7956" spans="2:54" x14ac:dyDescent="0.2">
      <c r="B7956" s="13"/>
      <c r="C7956" s="12"/>
      <c r="D7956" s="12"/>
      <c r="E7956" s="12"/>
      <c r="F7956" s="12"/>
      <c r="G7956" s="12"/>
      <c r="H7956" s="12"/>
      <c r="I7956" s="15"/>
      <c r="J7956" s="31"/>
      <c r="K7956" s="180"/>
      <c r="L7956" s="40"/>
      <c r="M7956" s="14"/>
      <c r="N7956" s="16"/>
      <c r="O7956" s="49"/>
      <c r="P7956" s="64"/>
      <c r="Q7956" s="18"/>
      <c r="R7956" s="181">
        <f t="shared" si="1122"/>
        <v>0</v>
      </c>
      <c r="S7956" s="181">
        <f t="shared" si="1123"/>
        <v>0</v>
      </c>
      <c r="T7956" s="181">
        <f t="shared" si="1124"/>
        <v>0</v>
      </c>
      <c r="AQ7956" s="1">
        <f>COUNT(L$11:L7956)</f>
        <v>37</v>
      </c>
      <c r="AR7956" s="43">
        <f t="shared" si="1125"/>
        <v>40933</v>
      </c>
      <c r="AS7956" s="44">
        <f t="shared" si="1126"/>
        <v>89.120000000000019</v>
      </c>
      <c r="AT7956" s="10" t="str">
        <f t="shared" si="1127"/>
        <v/>
      </c>
      <c r="AU7956" s="20" t="str">
        <f t="shared" si="1128"/>
        <v/>
      </c>
      <c r="AV7956" s="42">
        <f t="shared" si="1129"/>
        <v>1</v>
      </c>
      <c r="AW7956" s="89">
        <f t="shared" si="1130"/>
        <v>0</v>
      </c>
      <c r="AX7956" s="168"/>
      <c r="AY7956" s="60"/>
      <c r="AZ7956" s="61"/>
      <c r="BB7956" s="61" t="str">
        <f>IF(Settings!I7952&lt;&gt;"",Settings!I7952,"")</f>
        <v/>
      </c>
    </row>
    <row r="7957" spans="2:54" x14ac:dyDescent="0.2">
      <c r="B7957" s="13"/>
      <c r="C7957" s="12"/>
      <c r="D7957" s="12"/>
      <c r="E7957" s="12"/>
      <c r="F7957" s="12"/>
      <c r="G7957" s="12"/>
      <c r="H7957" s="12"/>
      <c r="I7957" s="15"/>
      <c r="J7957" s="31"/>
      <c r="K7957" s="180"/>
      <c r="L7957" s="40"/>
      <c r="M7957" s="14"/>
      <c r="N7957" s="16"/>
      <c r="O7957" s="49"/>
      <c r="P7957" s="64"/>
      <c r="Q7957" s="18"/>
      <c r="R7957" s="181">
        <f t="shared" si="1122"/>
        <v>0</v>
      </c>
      <c r="S7957" s="181">
        <f t="shared" si="1123"/>
        <v>0</v>
      </c>
      <c r="T7957" s="181">
        <f t="shared" si="1124"/>
        <v>0</v>
      </c>
      <c r="AQ7957" s="1">
        <f>COUNT(L$11:L7957)</f>
        <v>37</v>
      </c>
      <c r="AR7957" s="43">
        <f t="shared" si="1125"/>
        <v>40933</v>
      </c>
      <c r="AS7957" s="44">
        <f t="shared" si="1126"/>
        <v>89.120000000000019</v>
      </c>
      <c r="AT7957" s="10" t="str">
        <f t="shared" si="1127"/>
        <v/>
      </c>
      <c r="AU7957" s="20" t="str">
        <f t="shared" si="1128"/>
        <v/>
      </c>
      <c r="AV7957" s="42">
        <f t="shared" si="1129"/>
        <v>1</v>
      </c>
      <c r="AW7957" s="89">
        <f t="shared" si="1130"/>
        <v>0</v>
      </c>
      <c r="AX7957" s="168"/>
      <c r="AY7957" s="60"/>
      <c r="AZ7957" s="61"/>
      <c r="BB7957" s="61" t="str">
        <f>IF(Settings!I7953&lt;&gt;"",Settings!I7953,"")</f>
        <v/>
      </c>
    </row>
    <row r="7958" spans="2:54" x14ac:dyDescent="0.2">
      <c r="B7958" s="13"/>
      <c r="C7958" s="12"/>
      <c r="D7958" s="12"/>
      <c r="E7958" s="12"/>
      <c r="F7958" s="12"/>
      <c r="G7958" s="12"/>
      <c r="H7958" s="12"/>
      <c r="I7958" s="15"/>
      <c r="J7958" s="31"/>
      <c r="K7958" s="180"/>
      <c r="L7958" s="40"/>
      <c r="M7958" s="14"/>
      <c r="N7958" s="16"/>
      <c r="O7958" s="49"/>
      <c r="P7958" s="64"/>
      <c r="Q7958" s="18"/>
      <c r="R7958" s="181">
        <f t="shared" si="1122"/>
        <v>0</v>
      </c>
      <c r="S7958" s="181">
        <f t="shared" si="1123"/>
        <v>0</v>
      </c>
      <c r="T7958" s="181">
        <f t="shared" si="1124"/>
        <v>0</v>
      </c>
      <c r="AQ7958" s="1">
        <f>COUNT(L$11:L7958)</f>
        <v>37</v>
      </c>
      <c r="AR7958" s="43">
        <f t="shared" si="1125"/>
        <v>40933</v>
      </c>
      <c r="AS7958" s="44">
        <f t="shared" si="1126"/>
        <v>89.120000000000019</v>
      </c>
      <c r="AT7958" s="10" t="str">
        <f t="shared" si="1127"/>
        <v/>
      </c>
      <c r="AU7958" s="20" t="str">
        <f t="shared" si="1128"/>
        <v/>
      </c>
      <c r="AV7958" s="42">
        <f t="shared" si="1129"/>
        <v>1</v>
      </c>
      <c r="AW7958" s="89">
        <f t="shared" si="1130"/>
        <v>0</v>
      </c>
      <c r="AX7958" s="168"/>
      <c r="AY7958" s="60"/>
      <c r="AZ7958" s="61"/>
      <c r="BB7958" s="61" t="str">
        <f>IF(Settings!I7954&lt;&gt;"",Settings!I7954,"")</f>
        <v/>
      </c>
    </row>
    <row r="7959" spans="2:54" x14ac:dyDescent="0.2">
      <c r="B7959" s="13"/>
      <c r="C7959" s="12"/>
      <c r="D7959" s="12"/>
      <c r="E7959" s="12"/>
      <c r="F7959" s="12"/>
      <c r="G7959" s="12"/>
      <c r="H7959" s="12"/>
      <c r="I7959" s="15"/>
      <c r="J7959" s="31"/>
      <c r="K7959" s="180"/>
      <c r="L7959" s="40"/>
      <c r="M7959" s="14"/>
      <c r="N7959" s="16"/>
      <c r="O7959" s="49"/>
      <c r="P7959" s="64"/>
      <c r="Q7959" s="18"/>
      <c r="R7959" s="181">
        <f t="shared" si="1122"/>
        <v>0</v>
      </c>
      <c r="S7959" s="181">
        <f t="shared" si="1123"/>
        <v>0</v>
      </c>
      <c r="T7959" s="181">
        <f t="shared" si="1124"/>
        <v>0</v>
      </c>
      <c r="AQ7959" s="1">
        <f>COUNT(L$11:L7959)</f>
        <v>37</v>
      </c>
      <c r="AR7959" s="43">
        <f t="shared" si="1125"/>
        <v>40933</v>
      </c>
      <c r="AS7959" s="44">
        <f t="shared" si="1126"/>
        <v>89.120000000000019</v>
      </c>
      <c r="AT7959" s="10" t="str">
        <f t="shared" si="1127"/>
        <v/>
      </c>
      <c r="AU7959" s="20" t="str">
        <f t="shared" si="1128"/>
        <v/>
      </c>
      <c r="AV7959" s="42">
        <f t="shared" si="1129"/>
        <v>1</v>
      </c>
      <c r="AW7959" s="89">
        <f t="shared" si="1130"/>
        <v>0</v>
      </c>
      <c r="AX7959" s="168"/>
      <c r="AY7959" s="60"/>
      <c r="AZ7959" s="61"/>
      <c r="BB7959" s="61" t="str">
        <f>IF(Settings!I7955&lt;&gt;"",Settings!I7955,"")</f>
        <v/>
      </c>
    </row>
    <row r="7960" spans="2:54" x14ac:dyDescent="0.2">
      <c r="B7960" s="13"/>
      <c r="C7960" s="12"/>
      <c r="D7960" s="12"/>
      <c r="E7960" s="12"/>
      <c r="F7960" s="12"/>
      <c r="G7960" s="12"/>
      <c r="H7960" s="12"/>
      <c r="I7960" s="15"/>
      <c r="J7960" s="31"/>
      <c r="K7960" s="180"/>
      <c r="L7960" s="40"/>
      <c r="M7960" s="14"/>
      <c r="N7960" s="16"/>
      <c r="O7960" s="49"/>
      <c r="P7960" s="64"/>
      <c r="Q7960" s="18"/>
      <c r="R7960" s="181">
        <f t="shared" si="1122"/>
        <v>0</v>
      </c>
      <c r="S7960" s="181">
        <f t="shared" si="1123"/>
        <v>0</v>
      </c>
      <c r="T7960" s="181">
        <f t="shared" si="1124"/>
        <v>0</v>
      </c>
      <c r="AQ7960" s="1">
        <f>COUNT(L$11:L7960)</f>
        <v>37</v>
      </c>
      <c r="AR7960" s="43">
        <f t="shared" si="1125"/>
        <v>40933</v>
      </c>
      <c r="AS7960" s="44">
        <f t="shared" si="1126"/>
        <v>89.120000000000019</v>
      </c>
      <c r="AT7960" s="10" t="str">
        <f t="shared" si="1127"/>
        <v/>
      </c>
      <c r="AU7960" s="20" t="str">
        <f t="shared" si="1128"/>
        <v/>
      </c>
      <c r="AV7960" s="42">
        <f t="shared" si="1129"/>
        <v>1</v>
      </c>
      <c r="AW7960" s="89">
        <f t="shared" si="1130"/>
        <v>0</v>
      </c>
      <c r="AX7960" s="168"/>
      <c r="AY7960" s="60"/>
      <c r="AZ7960" s="61"/>
      <c r="BB7960" s="61" t="str">
        <f>IF(Settings!I7956&lt;&gt;"",Settings!I7956,"")</f>
        <v/>
      </c>
    </row>
    <row r="7961" spans="2:54" x14ac:dyDescent="0.2">
      <c r="B7961" s="13"/>
      <c r="C7961" s="12"/>
      <c r="D7961" s="12"/>
      <c r="E7961" s="12"/>
      <c r="F7961" s="12"/>
      <c r="G7961" s="12"/>
      <c r="H7961" s="12"/>
      <c r="I7961" s="15"/>
      <c r="J7961" s="31"/>
      <c r="K7961" s="180"/>
      <c r="L7961" s="40"/>
      <c r="M7961" s="14"/>
      <c r="N7961" s="16"/>
      <c r="O7961" s="49"/>
      <c r="P7961" s="64"/>
      <c r="Q7961" s="18"/>
      <c r="R7961" s="181">
        <f t="shared" si="1122"/>
        <v>0</v>
      </c>
      <c r="S7961" s="181">
        <f t="shared" si="1123"/>
        <v>0</v>
      </c>
      <c r="T7961" s="181">
        <f t="shared" si="1124"/>
        <v>0</v>
      </c>
      <c r="AQ7961" s="1">
        <f>COUNT(L$11:L7961)</f>
        <v>37</v>
      </c>
      <c r="AR7961" s="43">
        <f t="shared" si="1125"/>
        <v>40933</v>
      </c>
      <c r="AS7961" s="44">
        <f t="shared" si="1126"/>
        <v>89.120000000000019</v>
      </c>
      <c r="AT7961" s="10" t="str">
        <f t="shared" si="1127"/>
        <v/>
      </c>
      <c r="AU7961" s="20" t="str">
        <f t="shared" si="1128"/>
        <v/>
      </c>
      <c r="AV7961" s="42">
        <f t="shared" si="1129"/>
        <v>1</v>
      </c>
      <c r="AW7961" s="89">
        <f t="shared" si="1130"/>
        <v>0</v>
      </c>
      <c r="AX7961" s="168"/>
      <c r="AY7961" s="60"/>
      <c r="AZ7961" s="61"/>
      <c r="BB7961" s="61" t="str">
        <f>IF(Settings!I7957&lt;&gt;"",Settings!I7957,"")</f>
        <v/>
      </c>
    </row>
    <row r="7962" spans="2:54" x14ac:dyDescent="0.2">
      <c r="B7962" s="13"/>
      <c r="C7962" s="12"/>
      <c r="D7962" s="12"/>
      <c r="E7962" s="12"/>
      <c r="F7962" s="12"/>
      <c r="G7962" s="12"/>
      <c r="H7962" s="12"/>
      <c r="I7962" s="15"/>
      <c r="J7962" s="31"/>
      <c r="K7962" s="180"/>
      <c r="L7962" s="40"/>
      <c r="M7962" s="14"/>
      <c r="N7962" s="16"/>
      <c r="O7962" s="49"/>
      <c r="P7962" s="64"/>
      <c r="Q7962" s="18"/>
      <c r="R7962" s="181">
        <f t="shared" si="1122"/>
        <v>0</v>
      </c>
      <c r="S7962" s="181">
        <f t="shared" si="1123"/>
        <v>0</v>
      </c>
      <c r="T7962" s="181">
        <f t="shared" si="1124"/>
        <v>0</v>
      </c>
      <c r="AQ7962" s="1">
        <f>COUNT(L$11:L7962)</f>
        <v>37</v>
      </c>
      <c r="AR7962" s="43">
        <f t="shared" si="1125"/>
        <v>40933</v>
      </c>
      <c r="AS7962" s="44">
        <f t="shared" si="1126"/>
        <v>89.120000000000019</v>
      </c>
      <c r="AT7962" s="10" t="str">
        <f t="shared" si="1127"/>
        <v/>
      </c>
      <c r="AU7962" s="20" t="str">
        <f t="shared" si="1128"/>
        <v/>
      </c>
      <c r="AV7962" s="42">
        <f t="shared" si="1129"/>
        <v>1</v>
      </c>
      <c r="AW7962" s="89">
        <f t="shared" si="1130"/>
        <v>0</v>
      </c>
      <c r="AX7962" s="168"/>
      <c r="AY7962" s="60"/>
      <c r="AZ7962" s="61"/>
      <c r="BB7962" s="61" t="str">
        <f>IF(Settings!I7958&lt;&gt;"",Settings!I7958,"")</f>
        <v/>
      </c>
    </row>
    <row r="7963" spans="2:54" x14ac:dyDescent="0.2">
      <c r="B7963" s="13"/>
      <c r="C7963" s="12"/>
      <c r="D7963" s="12"/>
      <c r="E7963" s="12"/>
      <c r="F7963" s="12"/>
      <c r="G7963" s="12"/>
      <c r="H7963" s="12"/>
      <c r="I7963" s="15"/>
      <c r="J7963" s="31"/>
      <c r="K7963" s="180"/>
      <c r="L7963" s="40"/>
      <c r="M7963" s="14"/>
      <c r="N7963" s="16"/>
      <c r="O7963" s="49"/>
      <c r="P7963" s="64"/>
      <c r="Q7963" s="18"/>
      <c r="R7963" s="181">
        <f t="shared" si="1122"/>
        <v>0</v>
      </c>
      <c r="S7963" s="181">
        <f t="shared" si="1123"/>
        <v>0</v>
      </c>
      <c r="T7963" s="181">
        <f t="shared" si="1124"/>
        <v>0</v>
      </c>
      <c r="AQ7963" s="1">
        <f>COUNT(L$11:L7963)</f>
        <v>37</v>
      </c>
      <c r="AR7963" s="43">
        <f t="shared" si="1125"/>
        <v>40933</v>
      </c>
      <c r="AS7963" s="44">
        <f t="shared" si="1126"/>
        <v>89.120000000000019</v>
      </c>
      <c r="AT7963" s="10" t="str">
        <f t="shared" si="1127"/>
        <v/>
      </c>
      <c r="AU7963" s="20" t="str">
        <f t="shared" si="1128"/>
        <v/>
      </c>
      <c r="AV7963" s="42">
        <f t="shared" si="1129"/>
        <v>1</v>
      </c>
      <c r="AW7963" s="89">
        <f t="shared" si="1130"/>
        <v>0</v>
      </c>
      <c r="AX7963" s="168"/>
      <c r="AY7963" s="60"/>
      <c r="AZ7963" s="61"/>
      <c r="BB7963" s="61" t="str">
        <f>IF(Settings!I7959&lt;&gt;"",Settings!I7959,"")</f>
        <v/>
      </c>
    </row>
    <row r="7964" spans="2:54" x14ac:dyDescent="0.2">
      <c r="B7964" s="13"/>
      <c r="C7964" s="12"/>
      <c r="D7964" s="12"/>
      <c r="E7964" s="12"/>
      <c r="F7964" s="12"/>
      <c r="G7964" s="12"/>
      <c r="H7964" s="12"/>
      <c r="I7964" s="15"/>
      <c r="J7964" s="31"/>
      <c r="K7964" s="180"/>
      <c r="L7964" s="40"/>
      <c r="M7964" s="14"/>
      <c r="N7964" s="16"/>
      <c r="O7964" s="49"/>
      <c r="P7964" s="64"/>
      <c r="Q7964" s="18"/>
      <c r="R7964" s="181">
        <f t="shared" si="1122"/>
        <v>0</v>
      </c>
      <c r="S7964" s="181">
        <f t="shared" si="1123"/>
        <v>0</v>
      </c>
      <c r="T7964" s="181">
        <f t="shared" si="1124"/>
        <v>0</v>
      </c>
      <c r="AQ7964" s="1">
        <f>COUNT(L$11:L7964)</f>
        <v>37</v>
      </c>
      <c r="AR7964" s="43">
        <f t="shared" si="1125"/>
        <v>40933</v>
      </c>
      <c r="AS7964" s="44">
        <f t="shared" si="1126"/>
        <v>89.120000000000019</v>
      </c>
      <c r="AT7964" s="10" t="str">
        <f t="shared" si="1127"/>
        <v/>
      </c>
      <c r="AU7964" s="20" t="str">
        <f t="shared" si="1128"/>
        <v/>
      </c>
      <c r="AV7964" s="42">
        <f t="shared" si="1129"/>
        <v>1</v>
      </c>
      <c r="AW7964" s="89">
        <f t="shared" si="1130"/>
        <v>0</v>
      </c>
      <c r="AX7964" s="168"/>
      <c r="AY7964" s="60"/>
      <c r="AZ7964" s="61"/>
      <c r="BB7964" s="61" t="str">
        <f>IF(Settings!I7960&lt;&gt;"",Settings!I7960,"")</f>
        <v/>
      </c>
    </row>
    <row r="7965" spans="2:54" x14ac:dyDescent="0.2">
      <c r="B7965" s="13"/>
      <c r="C7965" s="12"/>
      <c r="D7965" s="12"/>
      <c r="E7965" s="12"/>
      <c r="F7965" s="12"/>
      <c r="G7965" s="12"/>
      <c r="H7965" s="12"/>
      <c r="I7965" s="15"/>
      <c r="J7965" s="31"/>
      <c r="K7965" s="180"/>
      <c r="L7965" s="40"/>
      <c r="M7965" s="14"/>
      <c r="N7965" s="16"/>
      <c r="O7965" s="49"/>
      <c r="P7965" s="64"/>
      <c r="Q7965" s="18"/>
      <c r="R7965" s="181">
        <f t="shared" si="1122"/>
        <v>0</v>
      </c>
      <c r="S7965" s="181">
        <f t="shared" si="1123"/>
        <v>0</v>
      </c>
      <c r="T7965" s="181">
        <f t="shared" si="1124"/>
        <v>0</v>
      </c>
      <c r="AQ7965" s="1">
        <f>COUNT(L$11:L7965)</f>
        <v>37</v>
      </c>
      <c r="AR7965" s="43">
        <f t="shared" si="1125"/>
        <v>40933</v>
      </c>
      <c r="AS7965" s="44">
        <f t="shared" si="1126"/>
        <v>89.120000000000019</v>
      </c>
      <c r="AT7965" s="10" t="str">
        <f t="shared" si="1127"/>
        <v/>
      </c>
      <c r="AU7965" s="20" t="str">
        <f t="shared" si="1128"/>
        <v/>
      </c>
      <c r="AV7965" s="42">
        <f t="shared" si="1129"/>
        <v>1</v>
      </c>
      <c r="AW7965" s="89">
        <f t="shared" si="1130"/>
        <v>0</v>
      </c>
      <c r="AX7965" s="168"/>
      <c r="AY7965" s="60"/>
      <c r="AZ7965" s="61"/>
      <c r="BB7965" s="61" t="str">
        <f>IF(Settings!I7961&lt;&gt;"",Settings!I7961,"")</f>
        <v/>
      </c>
    </row>
    <row r="7966" spans="2:54" x14ac:dyDescent="0.2">
      <c r="B7966" s="13"/>
      <c r="C7966" s="12"/>
      <c r="D7966" s="12"/>
      <c r="E7966" s="12"/>
      <c r="F7966" s="12"/>
      <c r="G7966" s="12"/>
      <c r="H7966" s="12"/>
      <c r="I7966" s="15"/>
      <c r="J7966" s="31"/>
      <c r="K7966" s="180"/>
      <c r="L7966" s="40"/>
      <c r="M7966" s="14"/>
      <c r="N7966" s="16"/>
      <c r="O7966" s="49"/>
      <c r="P7966" s="64"/>
      <c r="Q7966" s="18"/>
      <c r="R7966" s="181">
        <f t="shared" si="1122"/>
        <v>0</v>
      </c>
      <c r="S7966" s="181">
        <f t="shared" si="1123"/>
        <v>0</v>
      </c>
      <c r="T7966" s="181">
        <f t="shared" si="1124"/>
        <v>0</v>
      </c>
      <c r="AQ7966" s="1">
        <f>COUNT(L$11:L7966)</f>
        <v>37</v>
      </c>
      <c r="AR7966" s="43">
        <f t="shared" si="1125"/>
        <v>40933</v>
      </c>
      <c r="AS7966" s="44">
        <f t="shared" si="1126"/>
        <v>89.120000000000019</v>
      </c>
      <c r="AT7966" s="10" t="str">
        <f t="shared" si="1127"/>
        <v/>
      </c>
      <c r="AU7966" s="20" t="str">
        <f t="shared" si="1128"/>
        <v/>
      </c>
      <c r="AV7966" s="42">
        <f t="shared" si="1129"/>
        <v>1</v>
      </c>
      <c r="AW7966" s="89">
        <f t="shared" si="1130"/>
        <v>0</v>
      </c>
      <c r="AX7966" s="168"/>
      <c r="AY7966" s="60"/>
      <c r="AZ7966" s="61"/>
      <c r="BB7966" s="61" t="str">
        <f>IF(Settings!I7962&lt;&gt;"",Settings!I7962,"")</f>
        <v/>
      </c>
    </row>
    <row r="7967" spans="2:54" x14ac:dyDescent="0.2">
      <c r="B7967" s="13"/>
      <c r="C7967" s="12"/>
      <c r="D7967" s="12"/>
      <c r="E7967" s="12"/>
      <c r="F7967" s="12"/>
      <c r="G7967" s="12"/>
      <c r="H7967" s="12"/>
      <c r="I7967" s="15"/>
      <c r="J7967" s="31"/>
      <c r="K7967" s="180"/>
      <c r="L7967" s="40"/>
      <c r="M7967" s="14"/>
      <c r="N7967" s="16"/>
      <c r="O7967" s="49"/>
      <c r="P7967" s="64"/>
      <c r="Q7967" s="18"/>
      <c r="R7967" s="181">
        <f t="shared" si="1122"/>
        <v>0</v>
      </c>
      <c r="S7967" s="181">
        <f t="shared" si="1123"/>
        <v>0</v>
      </c>
      <c r="T7967" s="181">
        <f t="shared" si="1124"/>
        <v>0</v>
      </c>
      <c r="AQ7967" s="1">
        <f>COUNT(L$11:L7967)</f>
        <v>37</v>
      </c>
      <c r="AR7967" s="43">
        <f t="shared" si="1125"/>
        <v>40933</v>
      </c>
      <c r="AS7967" s="44">
        <f t="shared" si="1126"/>
        <v>89.120000000000019</v>
      </c>
      <c r="AT7967" s="10" t="str">
        <f t="shared" si="1127"/>
        <v/>
      </c>
      <c r="AU7967" s="20" t="str">
        <f t="shared" si="1128"/>
        <v/>
      </c>
      <c r="AV7967" s="42">
        <f t="shared" si="1129"/>
        <v>1</v>
      </c>
      <c r="AW7967" s="89">
        <f t="shared" si="1130"/>
        <v>0</v>
      </c>
      <c r="AX7967" s="168"/>
      <c r="AY7967" s="60"/>
      <c r="AZ7967" s="61"/>
      <c r="BB7967" s="61" t="str">
        <f>IF(Settings!I7963&lt;&gt;"",Settings!I7963,"")</f>
        <v/>
      </c>
    </row>
    <row r="7968" spans="2:54" x14ac:dyDescent="0.2">
      <c r="B7968" s="13"/>
      <c r="C7968" s="12"/>
      <c r="D7968" s="12"/>
      <c r="E7968" s="12"/>
      <c r="F7968" s="12"/>
      <c r="G7968" s="12"/>
      <c r="H7968" s="12"/>
      <c r="I7968" s="15"/>
      <c r="J7968" s="31"/>
      <c r="K7968" s="180"/>
      <c r="L7968" s="40"/>
      <c r="M7968" s="14"/>
      <c r="N7968" s="16"/>
      <c r="O7968" s="49"/>
      <c r="P7968" s="64"/>
      <c r="Q7968" s="18"/>
      <c r="R7968" s="181">
        <f t="shared" si="1122"/>
        <v>0</v>
      </c>
      <c r="S7968" s="181">
        <f t="shared" si="1123"/>
        <v>0</v>
      </c>
      <c r="T7968" s="181">
        <f t="shared" si="1124"/>
        <v>0</v>
      </c>
      <c r="AQ7968" s="1">
        <f>COUNT(L$11:L7968)</f>
        <v>37</v>
      </c>
      <c r="AR7968" s="43">
        <f t="shared" si="1125"/>
        <v>40933</v>
      </c>
      <c r="AS7968" s="44">
        <f t="shared" si="1126"/>
        <v>89.120000000000019</v>
      </c>
      <c r="AT7968" s="10" t="str">
        <f t="shared" si="1127"/>
        <v/>
      </c>
      <c r="AU7968" s="20" t="str">
        <f t="shared" si="1128"/>
        <v/>
      </c>
      <c r="AV7968" s="42">
        <f t="shared" si="1129"/>
        <v>1</v>
      </c>
      <c r="AW7968" s="89">
        <f t="shared" si="1130"/>
        <v>0</v>
      </c>
      <c r="AX7968" s="168"/>
      <c r="AY7968" s="60"/>
      <c r="AZ7968" s="61"/>
      <c r="BB7968" s="61" t="str">
        <f>IF(Settings!I7964&lt;&gt;"",Settings!I7964,"")</f>
        <v/>
      </c>
    </row>
    <row r="7969" spans="2:54" x14ac:dyDescent="0.2">
      <c r="B7969" s="13"/>
      <c r="C7969" s="12"/>
      <c r="D7969" s="12"/>
      <c r="E7969" s="12"/>
      <c r="F7969" s="12"/>
      <c r="G7969" s="12"/>
      <c r="H7969" s="12"/>
      <c r="I7969" s="15"/>
      <c r="J7969" s="31"/>
      <c r="K7969" s="180"/>
      <c r="L7969" s="40"/>
      <c r="M7969" s="14"/>
      <c r="N7969" s="16"/>
      <c r="O7969" s="49"/>
      <c r="P7969" s="64"/>
      <c r="Q7969" s="18"/>
      <c r="R7969" s="181">
        <f t="shared" si="1122"/>
        <v>0</v>
      </c>
      <c r="S7969" s="181">
        <f t="shared" si="1123"/>
        <v>0</v>
      </c>
      <c r="T7969" s="181">
        <f t="shared" si="1124"/>
        <v>0</v>
      </c>
      <c r="AQ7969" s="1">
        <f>COUNT(L$11:L7969)</f>
        <v>37</v>
      </c>
      <c r="AR7969" s="43">
        <f t="shared" si="1125"/>
        <v>40933</v>
      </c>
      <c r="AS7969" s="44">
        <f t="shared" si="1126"/>
        <v>89.120000000000019</v>
      </c>
      <c r="AT7969" s="10" t="str">
        <f t="shared" si="1127"/>
        <v/>
      </c>
      <c r="AU7969" s="20" t="str">
        <f t="shared" si="1128"/>
        <v/>
      </c>
      <c r="AV7969" s="42">
        <f t="shared" si="1129"/>
        <v>1</v>
      </c>
      <c r="AW7969" s="89">
        <f t="shared" si="1130"/>
        <v>0</v>
      </c>
      <c r="AX7969" s="168"/>
      <c r="AY7969" s="60"/>
      <c r="AZ7969" s="61"/>
      <c r="BB7969" s="61" t="str">
        <f>IF(Settings!I7965&lt;&gt;"",Settings!I7965,"")</f>
        <v/>
      </c>
    </row>
    <row r="7970" spans="2:54" x14ac:dyDescent="0.2">
      <c r="B7970" s="13"/>
      <c r="C7970" s="12"/>
      <c r="D7970" s="12"/>
      <c r="E7970" s="12"/>
      <c r="F7970" s="12"/>
      <c r="G7970" s="12"/>
      <c r="H7970" s="12"/>
      <c r="I7970" s="15"/>
      <c r="J7970" s="31"/>
      <c r="K7970" s="180"/>
      <c r="L7970" s="40"/>
      <c r="M7970" s="14"/>
      <c r="N7970" s="16"/>
      <c r="O7970" s="49"/>
      <c r="P7970" s="64"/>
      <c r="Q7970" s="18"/>
      <c r="R7970" s="181">
        <f t="shared" si="1122"/>
        <v>0</v>
      </c>
      <c r="S7970" s="181">
        <f t="shared" si="1123"/>
        <v>0</v>
      </c>
      <c r="T7970" s="181">
        <f t="shared" si="1124"/>
        <v>0</v>
      </c>
      <c r="AQ7970" s="1">
        <f>COUNT(L$11:L7970)</f>
        <v>37</v>
      </c>
      <c r="AR7970" s="43">
        <f t="shared" si="1125"/>
        <v>40933</v>
      </c>
      <c r="AS7970" s="44">
        <f t="shared" si="1126"/>
        <v>89.120000000000019</v>
      </c>
      <c r="AT7970" s="10" t="str">
        <f t="shared" si="1127"/>
        <v/>
      </c>
      <c r="AU7970" s="20" t="str">
        <f t="shared" si="1128"/>
        <v/>
      </c>
      <c r="AV7970" s="42">
        <f t="shared" si="1129"/>
        <v>1</v>
      </c>
      <c r="AW7970" s="89">
        <f t="shared" si="1130"/>
        <v>0</v>
      </c>
      <c r="AX7970" s="168"/>
      <c r="AY7970" s="60"/>
      <c r="AZ7970" s="61"/>
      <c r="BB7970" s="61" t="str">
        <f>IF(Settings!I7966&lt;&gt;"",Settings!I7966,"")</f>
        <v/>
      </c>
    </row>
    <row r="7971" spans="2:54" x14ac:dyDescent="0.2">
      <c r="B7971" s="13"/>
      <c r="C7971" s="12"/>
      <c r="D7971" s="12"/>
      <c r="E7971" s="12"/>
      <c r="F7971" s="12"/>
      <c r="G7971" s="12"/>
      <c r="H7971" s="12"/>
      <c r="I7971" s="15"/>
      <c r="J7971" s="31"/>
      <c r="K7971" s="180"/>
      <c r="L7971" s="40"/>
      <c r="M7971" s="14"/>
      <c r="N7971" s="16"/>
      <c r="O7971" s="49"/>
      <c r="P7971" s="64"/>
      <c r="Q7971" s="18"/>
      <c r="R7971" s="181">
        <f t="shared" si="1122"/>
        <v>0</v>
      </c>
      <c r="S7971" s="181">
        <f t="shared" si="1123"/>
        <v>0</v>
      </c>
      <c r="T7971" s="181">
        <f t="shared" si="1124"/>
        <v>0</v>
      </c>
      <c r="AQ7971" s="1">
        <f>COUNT(L$11:L7971)</f>
        <v>37</v>
      </c>
      <c r="AR7971" s="43">
        <f t="shared" si="1125"/>
        <v>40933</v>
      </c>
      <c r="AS7971" s="44">
        <f t="shared" si="1126"/>
        <v>89.120000000000019</v>
      </c>
      <c r="AT7971" s="10" t="str">
        <f t="shared" si="1127"/>
        <v/>
      </c>
      <c r="AU7971" s="20" t="str">
        <f t="shared" si="1128"/>
        <v/>
      </c>
      <c r="AV7971" s="42">
        <f t="shared" si="1129"/>
        <v>1</v>
      </c>
      <c r="AW7971" s="89">
        <f t="shared" si="1130"/>
        <v>0</v>
      </c>
      <c r="AX7971" s="168"/>
      <c r="AY7971" s="60"/>
      <c r="AZ7971" s="61"/>
      <c r="BB7971" s="61" t="str">
        <f>IF(Settings!I7967&lt;&gt;"",Settings!I7967,"")</f>
        <v/>
      </c>
    </row>
    <row r="7972" spans="2:54" x14ac:dyDescent="0.2">
      <c r="B7972" s="13"/>
      <c r="C7972" s="12"/>
      <c r="D7972" s="12"/>
      <c r="E7972" s="12"/>
      <c r="F7972" s="12"/>
      <c r="G7972" s="12"/>
      <c r="H7972" s="12"/>
      <c r="I7972" s="15"/>
      <c r="J7972" s="31"/>
      <c r="K7972" s="180"/>
      <c r="L7972" s="40"/>
      <c r="M7972" s="14"/>
      <c r="N7972" s="16"/>
      <c r="O7972" s="49"/>
      <c r="P7972" s="64"/>
      <c r="Q7972" s="18"/>
      <c r="R7972" s="181">
        <f t="shared" si="1122"/>
        <v>0</v>
      </c>
      <c r="S7972" s="181">
        <f t="shared" si="1123"/>
        <v>0</v>
      </c>
      <c r="T7972" s="181">
        <f t="shared" si="1124"/>
        <v>0</v>
      </c>
      <c r="AQ7972" s="1">
        <f>COUNT(L$11:L7972)</f>
        <v>37</v>
      </c>
      <c r="AR7972" s="43">
        <f t="shared" si="1125"/>
        <v>40933</v>
      </c>
      <c r="AS7972" s="44">
        <f t="shared" si="1126"/>
        <v>89.120000000000019</v>
      </c>
      <c r="AT7972" s="10" t="str">
        <f t="shared" si="1127"/>
        <v/>
      </c>
      <c r="AU7972" s="20" t="str">
        <f t="shared" si="1128"/>
        <v/>
      </c>
      <c r="AV7972" s="42">
        <f t="shared" si="1129"/>
        <v>1</v>
      </c>
      <c r="AW7972" s="89">
        <f t="shared" si="1130"/>
        <v>0</v>
      </c>
      <c r="AX7972" s="168"/>
      <c r="AY7972" s="60"/>
      <c r="AZ7972" s="61"/>
      <c r="BB7972" s="61" t="str">
        <f>IF(Settings!I7968&lt;&gt;"",Settings!I7968,"")</f>
        <v/>
      </c>
    </row>
    <row r="7973" spans="2:54" x14ac:dyDescent="0.2">
      <c r="B7973" s="13"/>
      <c r="C7973" s="12"/>
      <c r="D7973" s="12"/>
      <c r="E7973" s="12"/>
      <c r="F7973" s="12"/>
      <c r="G7973" s="12"/>
      <c r="H7973" s="12"/>
      <c r="I7973" s="15"/>
      <c r="J7973" s="31"/>
      <c r="K7973" s="180"/>
      <c r="L7973" s="40"/>
      <c r="M7973" s="14"/>
      <c r="N7973" s="16"/>
      <c r="O7973" s="49"/>
      <c r="P7973" s="64"/>
      <c r="Q7973" s="18"/>
      <c r="R7973" s="181">
        <f t="shared" si="1122"/>
        <v>0</v>
      </c>
      <c r="S7973" s="181">
        <f t="shared" si="1123"/>
        <v>0</v>
      </c>
      <c r="T7973" s="181">
        <f t="shared" si="1124"/>
        <v>0</v>
      </c>
      <c r="AQ7973" s="1">
        <f>COUNT(L$11:L7973)</f>
        <v>37</v>
      </c>
      <c r="AR7973" s="43">
        <f t="shared" si="1125"/>
        <v>40933</v>
      </c>
      <c r="AS7973" s="44">
        <f t="shared" si="1126"/>
        <v>89.120000000000019</v>
      </c>
      <c r="AT7973" s="10" t="str">
        <f t="shared" si="1127"/>
        <v/>
      </c>
      <c r="AU7973" s="20" t="str">
        <f t="shared" si="1128"/>
        <v/>
      </c>
      <c r="AV7973" s="42">
        <f t="shared" si="1129"/>
        <v>1</v>
      </c>
      <c r="AW7973" s="89">
        <f t="shared" si="1130"/>
        <v>0</v>
      </c>
      <c r="AX7973" s="168"/>
      <c r="AY7973" s="60"/>
      <c r="AZ7973" s="61"/>
      <c r="BB7973" s="61" t="str">
        <f>IF(Settings!I7969&lt;&gt;"",Settings!I7969,"")</f>
        <v/>
      </c>
    </row>
    <row r="7974" spans="2:54" x14ac:dyDescent="0.2">
      <c r="B7974" s="13"/>
      <c r="C7974" s="12"/>
      <c r="D7974" s="12"/>
      <c r="E7974" s="12"/>
      <c r="F7974" s="12"/>
      <c r="G7974" s="12"/>
      <c r="H7974" s="12"/>
      <c r="I7974" s="15"/>
      <c r="J7974" s="31"/>
      <c r="K7974" s="180"/>
      <c r="L7974" s="40"/>
      <c r="M7974" s="14"/>
      <c r="N7974" s="16"/>
      <c r="O7974" s="49"/>
      <c r="P7974" s="64"/>
      <c r="Q7974" s="18"/>
      <c r="R7974" s="181">
        <f t="shared" si="1122"/>
        <v>0</v>
      </c>
      <c r="S7974" s="181">
        <f t="shared" si="1123"/>
        <v>0</v>
      </c>
      <c r="T7974" s="181">
        <f t="shared" si="1124"/>
        <v>0</v>
      </c>
      <c r="AQ7974" s="1">
        <f>COUNT(L$11:L7974)</f>
        <v>37</v>
      </c>
      <c r="AR7974" s="43">
        <f t="shared" si="1125"/>
        <v>40933</v>
      </c>
      <c r="AS7974" s="44">
        <f t="shared" si="1126"/>
        <v>89.120000000000019</v>
      </c>
      <c r="AT7974" s="10" t="str">
        <f t="shared" si="1127"/>
        <v/>
      </c>
      <c r="AU7974" s="20" t="str">
        <f t="shared" si="1128"/>
        <v/>
      </c>
      <c r="AV7974" s="42">
        <f t="shared" si="1129"/>
        <v>1</v>
      </c>
      <c r="AW7974" s="89">
        <f t="shared" si="1130"/>
        <v>0</v>
      </c>
      <c r="AX7974" s="168"/>
      <c r="AY7974" s="60"/>
      <c r="AZ7974" s="61"/>
      <c r="BB7974" s="61" t="str">
        <f>IF(Settings!I7970&lt;&gt;"",Settings!I7970,"")</f>
        <v/>
      </c>
    </row>
    <row r="7975" spans="2:54" x14ac:dyDescent="0.2">
      <c r="B7975" s="13"/>
      <c r="C7975" s="12"/>
      <c r="D7975" s="12"/>
      <c r="E7975" s="12"/>
      <c r="F7975" s="12"/>
      <c r="G7975" s="12"/>
      <c r="H7975" s="12"/>
      <c r="I7975" s="15"/>
      <c r="J7975" s="31"/>
      <c r="K7975" s="180"/>
      <c r="L7975" s="40"/>
      <c r="M7975" s="14"/>
      <c r="N7975" s="16"/>
      <c r="O7975" s="49"/>
      <c r="P7975" s="64"/>
      <c r="Q7975" s="18"/>
      <c r="R7975" s="181">
        <f t="shared" si="1122"/>
        <v>0</v>
      </c>
      <c r="S7975" s="181">
        <f t="shared" si="1123"/>
        <v>0</v>
      </c>
      <c r="T7975" s="181">
        <f t="shared" si="1124"/>
        <v>0</v>
      </c>
      <c r="AQ7975" s="1">
        <f>COUNT(L$11:L7975)</f>
        <v>37</v>
      </c>
      <c r="AR7975" s="43">
        <f t="shared" si="1125"/>
        <v>40933</v>
      </c>
      <c r="AS7975" s="44">
        <f t="shared" si="1126"/>
        <v>89.120000000000019</v>
      </c>
      <c r="AT7975" s="10" t="str">
        <f t="shared" si="1127"/>
        <v/>
      </c>
      <c r="AU7975" s="20" t="str">
        <f t="shared" si="1128"/>
        <v/>
      </c>
      <c r="AV7975" s="42">
        <f t="shared" si="1129"/>
        <v>1</v>
      </c>
      <c r="AW7975" s="89">
        <f t="shared" si="1130"/>
        <v>0</v>
      </c>
      <c r="AX7975" s="168"/>
      <c r="AY7975" s="60"/>
      <c r="AZ7975" s="61"/>
      <c r="BB7975" s="61" t="str">
        <f>IF(Settings!I7971&lt;&gt;"",Settings!I7971,"")</f>
        <v/>
      </c>
    </row>
    <row r="7976" spans="2:54" x14ac:dyDescent="0.2">
      <c r="B7976" s="13"/>
      <c r="C7976" s="12"/>
      <c r="D7976" s="12"/>
      <c r="E7976" s="12"/>
      <c r="F7976" s="12"/>
      <c r="G7976" s="12"/>
      <c r="H7976" s="12"/>
      <c r="I7976" s="15"/>
      <c r="J7976" s="31"/>
      <c r="K7976" s="180"/>
      <c r="L7976" s="40"/>
      <c r="M7976" s="14"/>
      <c r="N7976" s="16"/>
      <c r="O7976" s="49"/>
      <c r="P7976" s="64"/>
      <c r="Q7976" s="18"/>
      <c r="R7976" s="181">
        <f t="shared" si="1122"/>
        <v>0</v>
      </c>
      <c r="S7976" s="181">
        <f t="shared" si="1123"/>
        <v>0</v>
      </c>
      <c r="T7976" s="181">
        <f t="shared" si="1124"/>
        <v>0</v>
      </c>
      <c r="AQ7976" s="1">
        <f>COUNT(L$11:L7976)</f>
        <v>37</v>
      </c>
      <c r="AR7976" s="43">
        <f t="shared" si="1125"/>
        <v>40933</v>
      </c>
      <c r="AS7976" s="44">
        <f t="shared" si="1126"/>
        <v>89.120000000000019</v>
      </c>
      <c r="AT7976" s="10" t="str">
        <f t="shared" si="1127"/>
        <v/>
      </c>
      <c r="AU7976" s="20" t="str">
        <f t="shared" si="1128"/>
        <v/>
      </c>
      <c r="AV7976" s="42">
        <f t="shared" si="1129"/>
        <v>1</v>
      </c>
      <c r="AW7976" s="89">
        <f t="shared" si="1130"/>
        <v>0</v>
      </c>
      <c r="AX7976" s="168"/>
      <c r="AY7976" s="60"/>
      <c r="AZ7976" s="61"/>
      <c r="BB7976" s="61" t="str">
        <f>IF(Settings!I7972&lt;&gt;"",Settings!I7972,"")</f>
        <v/>
      </c>
    </row>
    <row r="7977" spans="2:54" x14ac:dyDescent="0.2">
      <c r="B7977" s="13"/>
      <c r="C7977" s="12"/>
      <c r="D7977" s="12"/>
      <c r="E7977" s="12"/>
      <c r="F7977" s="12"/>
      <c r="G7977" s="12"/>
      <c r="H7977" s="12"/>
      <c r="I7977" s="15"/>
      <c r="J7977" s="31"/>
      <c r="K7977" s="180"/>
      <c r="L7977" s="40"/>
      <c r="M7977" s="14"/>
      <c r="N7977" s="16"/>
      <c r="O7977" s="49"/>
      <c r="P7977" s="64"/>
      <c r="Q7977" s="18"/>
      <c r="R7977" s="181">
        <f t="shared" si="1122"/>
        <v>0</v>
      </c>
      <c r="S7977" s="181">
        <f t="shared" si="1123"/>
        <v>0</v>
      </c>
      <c r="T7977" s="181">
        <f t="shared" si="1124"/>
        <v>0</v>
      </c>
      <c r="AQ7977" s="1">
        <f>COUNT(L$11:L7977)</f>
        <v>37</v>
      </c>
      <c r="AR7977" s="43">
        <f t="shared" si="1125"/>
        <v>40933</v>
      </c>
      <c r="AS7977" s="44">
        <f t="shared" si="1126"/>
        <v>89.120000000000019</v>
      </c>
      <c r="AT7977" s="10" t="str">
        <f t="shared" si="1127"/>
        <v/>
      </c>
      <c r="AU7977" s="20" t="str">
        <f t="shared" si="1128"/>
        <v/>
      </c>
      <c r="AV7977" s="42">
        <f t="shared" si="1129"/>
        <v>1</v>
      </c>
      <c r="AW7977" s="89">
        <f t="shared" si="1130"/>
        <v>0</v>
      </c>
      <c r="AX7977" s="168"/>
      <c r="AY7977" s="60"/>
      <c r="AZ7977" s="61"/>
      <c r="BB7977" s="61" t="str">
        <f>IF(Settings!I7973&lt;&gt;"",Settings!I7973,"")</f>
        <v/>
      </c>
    </row>
    <row r="7978" spans="2:54" x14ac:dyDescent="0.2">
      <c r="B7978" s="13"/>
      <c r="C7978" s="12"/>
      <c r="D7978" s="12"/>
      <c r="E7978" s="12"/>
      <c r="F7978" s="12"/>
      <c r="G7978" s="12"/>
      <c r="H7978" s="12"/>
      <c r="I7978" s="15"/>
      <c r="J7978" s="31"/>
      <c r="K7978" s="180"/>
      <c r="L7978" s="40"/>
      <c r="M7978" s="14"/>
      <c r="N7978" s="16"/>
      <c r="O7978" s="49"/>
      <c r="P7978" s="64"/>
      <c r="Q7978" s="18"/>
      <c r="R7978" s="181">
        <f t="shared" si="1122"/>
        <v>0</v>
      </c>
      <c r="S7978" s="181">
        <f t="shared" si="1123"/>
        <v>0</v>
      </c>
      <c r="T7978" s="181">
        <f t="shared" si="1124"/>
        <v>0</v>
      </c>
      <c r="AQ7978" s="1">
        <f>COUNT(L$11:L7978)</f>
        <v>37</v>
      </c>
      <c r="AR7978" s="43">
        <f t="shared" si="1125"/>
        <v>40933</v>
      </c>
      <c r="AS7978" s="44">
        <f t="shared" si="1126"/>
        <v>89.120000000000019</v>
      </c>
      <c r="AT7978" s="10" t="str">
        <f t="shared" si="1127"/>
        <v/>
      </c>
      <c r="AU7978" s="20" t="str">
        <f t="shared" si="1128"/>
        <v/>
      </c>
      <c r="AV7978" s="42">
        <f t="shared" si="1129"/>
        <v>1</v>
      </c>
      <c r="AW7978" s="89">
        <f t="shared" si="1130"/>
        <v>0</v>
      </c>
      <c r="AX7978" s="168"/>
      <c r="AY7978" s="60"/>
      <c r="AZ7978" s="61"/>
      <c r="BB7978" s="61" t="str">
        <f>IF(Settings!I7974&lt;&gt;"",Settings!I7974,"")</f>
        <v/>
      </c>
    </row>
    <row r="7979" spans="2:54" x14ac:dyDescent="0.2">
      <c r="B7979" s="13"/>
      <c r="C7979" s="12"/>
      <c r="D7979" s="12"/>
      <c r="E7979" s="12"/>
      <c r="F7979" s="12"/>
      <c r="G7979" s="12"/>
      <c r="H7979" s="12"/>
      <c r="I7979" s="15"/>
      <c r="J7979" s="31"/>
      <c r="K7979" s="180"/>
      <c r="L7979" s="40"/>
      <c r="M7979" s="14"/>
      <c r="N7979" s="16"/>
      <c r="O7979" s="49"/>
      <c r="P7979" s="64"/>
      <c r="Q7979" s="18"/>
      <c r="R7979" s="181">
        <f t="shared" si="1122"/>
        <v>0</v>
      </c>
      <c r="S7979" s="181">
        <f t="shared" si="1123"/>
        <v>0</v>
      </c>
      <c r="T7979" s="181">
        <f t="shared" si="1124"/>
        <v>0</v>
      </c>
      <c r="AQ7979" s="1">
        <f>COUNT(L$11:L7979)</f>
        <v>37</v>
      </c>
      <c r="AR7979" s="43">
        <f t="shared" si="1125"/>
        <v>40933</v>
      </c>
      <c r="AS7979" s="44">
        <f t="shared" si="1126"/>
        <v>89.120000000000019</v>
      </c>
      <c r="AT7979" s="10" t="str">
        <f t="shared" si="1127"/>
        <v/>
      </c>
      <c r="AU7979" s="20" t="str">
        <f t="shared" si="1128"/>
        <v/>
      </c>
      <c r="AV7979" s="42">
        <f t="shared" si="1129"/>
        <v>1</v>
      </c>
      <c r="AW7979" s="89">
        <f t="shared" si="1130"/>
        <v>0</v>
      </c>
      <c r="AX7979" s="168"/>
      <c r="AY7979" s="60"/>
      <c r="AZ7979" s="61"/>
      <c r="BB7979" s="61" t="str">
        <f>IF(Settings!I7975&lt;&gt;"",Settings!I7975,"")</f>
        <v/>
      </c>
    </row>
    <row r="7980" spans="2:54" x14ac:dyDescent="0.2">
      <c r="B7980" s="13"/>
      <c r="C7980" s="12"/>
      <c r="D7980" s="12"/>
      <c r="E7980" s="12"/>
      <c r="F7980" s="12"/>
      <c r="G7980" s="12"/>
      <c r="H7980" s="12"/>
      <c r="I7980" s="15"/>
      <c r="J7980" s="31"/>
      <c r="K7980" s="180"/>
      <c r="L7980" s="40"/>
      <c r="M7980" s="14"/>
      <c r="N7980" s="16"/>
      <c r="O7980" s="49"/>
      <c r="P7980" s="64"/>
      <c r="Q7980" s="18"/>
      <c r="R7980" s="181">
        <f t="shared" si="1122"/>
        <v>0</v>
      </c>
      <c r="S7980" s="181">
        <f t="shared" si="1123"/>
        <v>0</v>
      </c>
      <c r="T7980" s="181">
        <f t="shared" si="1124"/>
        <v>0</v>
      </c>
      <c r="AQ7980" s="1">
        <f>COUNT(L$11:L7980)</f>
        <v>37</v>
      </c>
      <c r="AR7980" s="43">
        <f t="shared" si="1125"/>
        <v>40933</v>
      </c>
      <c r="AS7980" s="44">
        <f t="shared" si="1126"/>
        <v>89.120000000000019</v>
      </c>
      <c r="AT7980" s="10" t="str">
        <f t="shared" si="1127"/>
        <v/>
      </c>
      <c r="AU7980" s="20" t="str">
        <f t="shared" si="1128"/>
        <v/>
      </c>
      <c r="AV7980" s="42">
        <f t="shared" si="1129"/>
        <v>1</v>
      </c>
      <c r="AW7980" s="89">
        <f t="shared" si="1130"/>
        <v>0</v>
      </c>
      <c r="AX7980" s="168"/>
      <c r="AY7980" s="60"/>
      <c r="AZ7980" s="61"/>
      <c r="BB7980" s="61" t="str">
        <f>IF(Settings!I7976&lt;&gt;"",Settings!I7976,"")</f>
        <v/>
      </c>
    </row>
    <row r="7981" spans="2:54" x14ac:dyDescent="0.2">
      <c r="B7981" s="13"/>
      <c r="C7981" s="12"/>
      <c r="D7981" s="12"/>
      <c r="E7981" s="12"/>
      <c r="F7981" s="12"/>
      <c r="G7981" s="12"/>
      <c r="H7981" s="12"/>
      <c r="I7981" s="15"/>
      <c r="J7981" s="31"/>
      <c r="K7981" s="180"/>
      <c r="L7981" s="40"/>
      <c r="M7981" s="14"/>
      <c r="N7981" s="16"/>
      <c r="O7981" s="49"/>
      <c r="P7981" s="64"/>
      <c r="Q7981" s="18"/>
      <c r="R7981" s="181">
        <f t="shared" si="1122"/>
        <v>0</v>
      </c>
      <c r="S7981" s="181">
        <f t="shared" si="1123"/>
        <v>0</v>
      </c>
      <c r="T7981" s="181">
        <f t="shared" si="1124"/>
        <v>0</v>
      </c>
      <c r="AQ7981" s="1">
        <f>COUNT(L$11:L7981)</f>
        <v>37</v>
      </c>
      <c r="AR7981" s="43">
        <f t="shared" si="1125"/>
        <v>40933</v>
      </c>
      <c r="AS7981" s="44">
        <f t="shared" si="1126"/>
        <v>89.120000000000019</v>
      </c>
      <c r="AT7981" s="10" t="str">
        <f t="shared" si="1127"/>
        <v/>
      </c>
      <c r="AU7981" s="20" t="str">
        <f t="shared" si="1128"/>
        <v/>
      </c>
      <c r="AV7981" s="42">
        <f t="shared" si="1129"/>
        <v>1</v>
      </c>
      <c r="AW7981" s="89">
        <f t="shared" si="1130"/>
        <v>0</v>
      </c>
      <c r="AX7981" s="168"/>
      <c r="AY7981" s="60"/>
      <c r="AZ7981" s="61"/>
      <c r="BB7981" s="61" t="str">
        <f>IF(Settings!I7977&lt;&gt;"",Settings!I7977,"")</f>
        <v/>
      </c>
    </row>
    <row r="7982" spans="2:54" x14ac:dyDescent="0.2">
      <c r="B7982" s="13"/>
      <c r="C7982" s="12"/>
      <c r="D7982" s="12"/>
      <c r="E7982" s="12"/>
      <c r="F7982" s="12"/>
      <c r="G7982" s="12"/>
      <c r="H7982" s="12"/>
      <c r="I7982" s="15"/>
      <c r="J7982" s="31"/>
      <c r="K7982" s="180"/>
      <c r="L7982" s="40"/>
      <c r="M7982" s="14"/>
      <c r="N7982" s="16"/>
      <c r="O7982" s="49"/>
      <c r="P7982" s="64"/>
      <c r="Q7982" s="18"/>
      <c r="R7982" s="181">
        <f t="shared" si="1122"/>
        <v>0</v>
      </c>
      <c r="S7982" s="181">
        <f t="shared" si="1123"/>
        <v>0</v>
      </c>
      <c r="T7982" s="181">
        <f t="shared" si="1124"/>
        <v>0</v>
      </c>
      <c r="AQ7982" s="1">
        <f>COUNT(L$11:L7982)</f>
        <v>37</v>
      </c>
      <c r="AR7982" s="43">
        <f t="shared" si="1125"/>
        <v>40933</v>
      </c>
      <c r="AS7982" s="44">
        <f t="shared" si="1126"/>
        <v>89.120000000000019</v>
      </c>
      <c r="AT7982" s="10" t="str">
        <f t="shared" si="1127"/>
        <v/>
      </c>
      <c r="AU7982" s="20" t="str">
        <f t="shared" si="1128"/>
        <v/>
      </c>
      <c r="AV7982" s="42">
        <f t="shared" si="1129"/>
        <v>1</v>
      </c>
      <c r="AW7982" s="89">
        <f t="shared" si="1130"/>
        <v>0</v>
      </c>
      <c r="AX7982" s="168"/>
      <c r="AY7982" s="60"/>
      <c r="AZ7982" s="61"/>
      <c r="BB7982" s="61" t="str">
        <f>IF(Settings!I7978&lt;&gt;"",Settings!I7978,"")</f>
        <v/>
      </c>
    </row>
    <row r="7983" spans="2:54" x14ac:dyDescent="0.2">
      <c r="B7983" s="13"/>
      <c r="C7983" s="12"/>
      <c r="D7983" s="12"/>
      <c r="E7983" s="12"/>
      <c r="F7983" s="12"/>
      <c r="G7983" s="12"/>
      <c r="H7983" s="12"/>
      <c r="I7983" s="15"/>
      <c r="J7983" s="31"/>
      <c r="K7983" s="180"/>
      <c r="L7983" s="40"/>
      <c r="M7983" s="14"/>
      <c r="N7983" s="16"/>
      <c r="O7983" s="49"/>
      <c r="P7983" s="64"/>
      <c r="Q7983" s="18"/>
      <c r="R7983" s="181">
        <f t="shared" si="1122"/>
        <v>0</v>
      </c>
      <c r="S7983" s="181">
        <f t="shared" si="1123"/>
        <v>0</v>
      </c>
      <c r="T7983" s="181">
        <f t="shared" si="1124"/>
        <v>0</v>
      </c>
      <c r="AQ7983" s="1">
        <f>COUNT(L$11:L7983)</f>
        <v>37</v>
      </c>
      <c r="AR7983" s="43">
        <f t="shared" si="1125"/>
        <v>40933</v>
      </c>
      <c r="AS7983" s="44">
        <f t="shared" si="1126"/>
        <v>89.120000000000019</v>
      </c>
      <c r="AT7983" s="10" t="str">
        <f t="shared" si="1127"/>
        <v/>
      </c>
      <c r="AU7983" s="20" t="str">
        <f t="shared" si="1128"/>
        <v/>
      </c>
      <c r="AV7983" s="42">
        <f t="shared" si="1129"/>
        <v>1</v>
      </c>
      <c r="AW7983" s="89">
        <f t="shared" si="1130"/>
        <v>0</v>
      </c>
      <c r="AX7983" s="168"/>
      <c r="AY7983" s="60"/>
      <c r="AZ7983" s="61"/>
      <c r="BB7983" s="61" t="str">
        <f>IF(Settings!I7979&lt;&gt;"",Settings!I7979,"")</f>
        <v/>
      </c>
    </row>
    <row r="7984" spans="2:54" x14ac:dyDescent="0.2">
      <c r="B7984" s="13"/>
      <c r="C7984" s="12"/>
      <c r="D7984" s="12"/>
      <c r="E7984" s="12"/>
      <c r="F7984" s="12"/>
      <c r="G7984" s="12"/>
      <c r="H7984" s="12"/>
      <c r="I7984" s="15"/>
      <c r="J7984" s="31"/>
      <c r="K7984" s="180"/>
      <c r="L7984" s="40"/>
      <c r="M7984" s="14"/>
      <c r="N7984" s="16"/>
      <c r="O7984" s="49"/>
      <c r="P7984" s="64"/>
      <c r="Q7984" s="18"/>
      <c r="R7984" s="181">
        <f t="shared" si="1122"/>
        <v>0</v>
      </c>
      <c r="S7984" s="181">
        <f t="shared" si="1123"/>
        <v>0</v>
      </c>
      <c r="T7984" s="181">
        <f t="shared" si="1124"/>
        <v>0</v>
      </c>
      <c r="AQ7984" s="1">
        <f>COUNT(L$11:L7984)</f>
        <v>37</v>
      </c>
      <c r="AR7984" s="43">
        <f t="shared" si="1125"/>
        <v>40933</v>
      </c>
      <c r="AS7984" s="44">
        <f t="shared" si="1126"/>
        <v>89.120000000000019</v>
      </c>
      <c r="AT7984" s="10" t="str">
        <f t="shared" si="1127"/>
        <v/>
      </c>
      <c r="AU7984" s="20" t="str">
        <f t="shared" si="1128"/>
        <v/>
      </c>
      <c r="AV7984" s="42">
        <f t="shared" si="1129"/>
        <v>1</v>
      </c>
      <c r="AW7984" s="89">
        <f t="shared" si="1130"/>
        <v>0</v>
      </c>
      <c r="AX7984" s="168"/>
      <c r="AY7984" s="60"/>
      <c r="AZ7984" s="61"/>
      <c r="BB7984" s="61" t="str">
        <f>IF(Settings!I7980&lt;&gt;"",Settings!I7980,"")</f>
        <v/>
      </c>
    </row>
    <row r="7985" spans="2:54" x14ac:dyDescent="0.2">
      <c r="B7985" s="13"/>
      <c r="C7985" s="12"/>
      <c r="D7985" s="12"/>
      <c r="E7985" s="12"/>
      <c r="F7985" s="12"/>
      <c r="G7985" s="12"/>
      <c r="H7985" s="12"/>
      <c r="I7985" s="15"/>
      <c r="J7985" s="31"/>
      <c r="K7985" s="180"/>
      <c r="L7985" s="40"/>
      <c r="M7985" s="14"/>
      <c r="N7985" s="16"/>
      <c r="O7985" s="49"/>
      <c r="P7985" s="64"/>
      <c r="Q7985" s="18"/>
      <c r="R7985" s="181">
        <f t="shared" si="1122"/>
        <v>0</v>
      </c>
      <c r="S7985" s="181">
        <f t="shared" si="1123"/>
        <v>0</v>
      </c>
      <c r="T7985" s="181">
        <f t="shared" si="1124"/>
        <v>0</v>
      </c>
      <c r="AQ7985" s="1">
        <f>COUNT(L$11:L7985)</f>
        <v>37</v>
      </c>
      <c r="AR7985" s="43">
        <f t="shared" si="1125"/>
        <v>40933</v>
      </c>
      <c r="AS7985" s="44">
        <f t="shared" si="1126"/>
        <v>89.120000000000019</v>
      </c>
      <c r="AT7985" s="10" t="str">
        <f t="shared" si="1127"/>
        <v/>
      </c>
      <c r="AU7985" s="20" t="str">
        <f t="shared" si="1128"/>
        <v/>
      </c>
      <c r="AV7985" s="42">
        <f t="shared" si="1129"/>
        <v>1</v>
      </c>
      <c r="AW7985" s="89">
        <f t="shared" si="1130"/>
        <v>0</v>
      </c>
      <c r="AX7985" s="168"/>
      <c r="AY7985" s="60"/>
      <c r="AZ7985" s="61"/>
      <c r="BB7985" s="61" t="str">
        <f>IF(Settings!I7981&lt;&gt;"",Settings!I7981,"")</f>
        <v/>
      </c>
    </row>
    <row r="7986" spans="2:54" x14ac:dyDescent="0.2">
      <c r="B7986" s="13"/>
      <c r="C7986" s="12"/>
      <c r="D7986" s="12"/>
      <c r="E7986" s="12"/>
      <c r="F7986" s="12"/>
      <c r="G7986" s="12"/>
      <c r="H7986" s="12"/>
      <c r="I7986" s="15"/>
      <c r="J7986" s="31"/>
      <c r="K7986" s="180"/>
      <c r="L7986" s="40"/>
      <c r="M7986" s="14"/>
      <c r="N7986" s="16"/>
      <c r="O7986" s="49"/>
      <c r="P7986" s="64"/>
      <c r="Q7986" s="18"/>
      <c r="R7986" s="181">
        <f t="shared" si="1122"/>
        <v>0</v>
      </c>
      <c r="S7986" s="181">
        <f t="shared" si="1123"/>
        <v>0</v>
      </c>
      <c r="T7986" s="181">
        <f t="shared" si="1124"/>
        <v>0</v>
      </c>
      <c r="AQ7986" s="1">
        <f>COUNT(L$11:L7986)</f>
        <v>37</v>
      </c>
      <c r="AR7986" s="43">
        <f t="shared" si="1125"/>
        <v>40933</v>
      </c>
      <c r="AS7986" s="44">
        <f t="shared" si="1126"/>
        <v>89.120000000000019</v>
      </c>
      <c r="AT7986" s="10" t="str">
        <f t="shared" si="1127"/>
        <v/>
      </c>
      <c r="AU7986" s="20" t="str">
        <f t="shared" si="1128"/>
        <v/>
      </c>
      <c r="AV7986" s="42">
        <f t="shared" si="1129"/>
        <v>1</v>
      </c>
      <c r="AW7986" s="89">
        <f t="shared" si="1130"/>
        <v>0</v>
      </c>
      <c r="AX7986" s="168"/>
      <c r="AY7986" s="60"/>
      <c r="AZ7986" s="61"/>
      <c r="BB7986" s="61" t="str">
        <f>IF(Settings!I7982&lt;&gt;"",Settings!I7982,"")</f>
        <v/>
      </c>
    </row>
    <row r="7987" spans="2:54" x14ac:dyDescent="0.2">
      <c r="B7987" s="13"/>
      <c r="C7987" s="12"/>
      <c r="D7987" s="12"/>
      <c r="E7987" s="12"/>
      <c r="F7987" s="12"/>
      <c r="G7987" s="12"/>
      <c r="H7987" s="12"/>
      <c r="I7987" s="15"/>
      <c r="J7987" s="31"/>
      <c r="K7987" s="180"/>
      <c r="L7987" s="40"/>
      <c r="M7987" s="14"/>
      <c r="N7987" s="16"/>
      <c r="O7987" s="49"/>
      <c r="P7987" s="64"/>
      <c r="Q7987" s="18"/>
      <c r="R7987" s="181">
        <f t="shared" si="1122"/>
        <v>0</v>
      </c>
      <c r="S7987" s="181">
        <f t="shared" si="1123"/>
        <v>0</v>
      </c>
      <c r="T7987" s="181">
        <f t="shared" si="1124"/>
        <v>0</v>
      </c>
      <c r="AQ7987" s="1">
        <f>COUNT(L$11:L7987)</f>
        <v>37</v>
      </c>
      <c r="AR7987" s="43">
        <f t="shared" si="1125"/>
        <v>40933</v>
      </c>
      <c r="AS7987" s="44">
        <f t="shared" si="1126"/>
        <v>89.120000000000019</v>
      </c>
      <c r="AT7987" s="10" t="str">
        <f t="shared" si="1127"/>
        <v/>
      </c>
      <c r="AU7987" s="20" t="str">
        <f t="shared" si="1128"/>
        <v/>
      </c>
      <c r="AV7987" s="42">
        <f t="shared" si="1129"/>
        <v>1</v>
      </c>
      <c r="AW7987" s="89">
        <f t="shared" si="1130"/>
        <v>0</v>
      </c>
      <c r="AX7987" s="168"/>
      <c r="AY7987" s="60"/>
      <c r="AZ7987" s="61"/>
      <c r="BB7987" s="61" t="str">
        <f>IF(Settings!I7983&lt;&gt;"",Settings!I7983,"")</f>
        <v/>
      </c>
    </row>
    <row r="7988" spans="2:54" x14ac:dyDescent="0.2">
      <c r="B7988" s="13"/>
      <c r="C7988" s="12"/>
      <c r="D7988" s="12"/>
      <c r="E7988" s="12"/>
      <c r="F7988" s="12"/>
      <c r="G7988" s="12"/>
      <c r="H7988" s="12"/>
      <c r="I7988" s="15"/>
      <c r="J7988" s="31"/>
      <c r="K7988" s="180"/>
      <c r="L7988" s="40"/>
      <c r="M7988" s="14"/>
      <c r="N7988" s="16"/>
      <c r="O7988" s="49"/>
      <c r="P7988" s="64"/>
      <c r="Q7988" s="18"/>
      <c r="R7988" s="181">
        <f t="shared" si="1122"/>
        <v>0</v>
      </c>
      <c r="S7988" s="181">
        <f t="shared" si="1123"/>
        <v>0</v>
      </c>
      <c r="T7988" s="181">
        <f t="shared" si="1124"/>
        <v>0</v>
      </c>
      <c r="AQ7988" s="1">
        <f>COUNT(L$11:L7988)</f>
        <v>37</v>
      </c>
      <c r="AR7988" s="43">
        <f t="shared" si="1125"/>
        <v>40933</v>
      </c>
      <c r="AS7988" s="44">
        <f t="shared" si="1126"/>
        <v>89.120000000000019</v>
      </c>
      <c r="AT7988" s="10" t="str">
        <f t="shared" si="1127"/>
        <v/>
      </c>
      <c r="AU7988" s="20" t="str">
        <f t="shared" si="1128"/>
        <v/>
      </c>
      <c r="AV7988" s="42">
        <f t="shared" si="1129"/>
        <v>1</v>
      </c>
      <c r="AW7988" s="89">
        <f t="shared" si="1130"/>
        <v>0</v>
      </c>
      <c r="AX7988" s="168"/>
      <c r="AY7988" s="60"/>
      <c r="AZ7988" s="61"/>
      <c r="BB7988" s="61" t="str">
        <f>IF(Settings!I7984&lt;&gt;"",Settings!I7984,"")</f>
        <v/>
      </c>
    </row>
    <row r="7989" spans="2:54" x14ac:dyDescent="0.2">
      <c r="B7989" s="13"/>
      <c r="C7989" s="12"/>
      <c r="D7989" s="12"/>
      <c r="E7989" s="12"/>
      <c r="F7989" s="12"/>
      <c r="G7989" s="12"/>
      <c r="H7989" s="12"/>
      <c r="I7989" s="15"/>
      <c r="J7989" s="31"/>
      <c r="K7989" s="180"/>
      <c r="L7989" s="40"/>
      <c r="M7989" s="14"/>
      <c r="N7989" s="16"/>
      <c r="O7989" s="49"/>
      <c r="P7989" s="64"/>
      <c r="Q7989" s="18"/>
      <c r="R7989" s="181">
        <f t="shared" si="1122"/>
        <v>0</v>
      </c>
      <c r="S7989" s="181">
        <f t="shared" si="1123"/>
        <v>0</v>
      </c>
      <c r="T7989" s="181">
        <f t="shared" si="1124"/>
        <v>0</v>
      </c>
      <c r="AQ7989" s="1">
        <f>COUNT(L$11:L7989)</f>
        <v>37</v>
      </c>
      <c r="AR7989" s="43">
        <f t="shared" si="1125"/>
        <v>40933</v>
      </c>
      <c r="AS7989" s="44">
        <f t="shared" si="1126"/>
        <v>89.120000000000019</v>
      </c>
      <c r="AT7989" s="10" t="str">
        <f t="shared" si="1127"/>
        <v/>
      </c>
      <c r="AU7989" s="20" t="str">
        <f t="shared" si="1128"/>
        <v/>
      </c>
      <c r="AV7989" s="42">
        <f t="shared" si="1129"/>
        <v>1</v>
      </c>
      <c r="AW7989" s="89">
        <f t="shared" si="1130"/>
        <v>0</v>
      </c>
      <c r="AX7989" s="168"/>
      <c r="AY7989" s="60"/>
      <c r="AZ7989" s="61"/>
      <c r="BB7989" s="61" t="str">
        <f>IF(Settings!I7985&lt;&gt;"",Settings!I7985,"")</f>
        <v/>
      </c>
    </row>
    <row r="7990" spans="2:54" x14ac:dyDescent="0.2">
      <c r="B7990" s="13"/>
      <c r="C7990" s="12"/>
      <c r="D7990" s="12"/>
      <c r="E7990" s="12"/>
      <c r="F7990" s="12"/>
      <c r="G7990" s="12"/>
      <c r="H7990" s="12"/>
      <c r="I7990" s="15"/>
      <c r="J7990" s="31"/>
      <c r="K7990" s="180"/>
      <c r="L7990" s="40"/>
      <c r="M7990" s="14"/>
      <c r="N7990" s="16"/>
      <c r="O7990" s="49"/>
      <c r="P7990" s="64"/>
      <c r="Q7990" s="18"/>
      <c r="R7990" s="181">
        <f t="shared" si="1122"/>
        <v>0</v>
      </c>
      <c r="S7990" s="181">
        <f t="shared" si="1123"/>
        <v>0</v>
      </c>
      <c r="T7990" s="181">
        <f t="shared" si="1124"/>
        <v>0</v>
      </c>
      <c r="AQ7990" s="1">
        <f>COUNT(L$11:L7990)</f>
        <v>37</v>
      </c>
      <c r="AR7990" s="43">
        <f t="shared" si="1125"/>
        <v>40933</v>
      </c>
      <c r="AS7990" s="44">
        <f t="shared" si="1126"/>
        <v>89.120000000000019</v>
      </c>
      <c r="AT7990" s="10" t="str">
        <f t="shared" si="1127"/>
        <v/>
      </c>
      <c r="AU7990" s="20" t="str">
        <f t="shared" si="1128"/>
        <v/>
      </c>
      <c r="AV7990" s="42">
        <f t="shared" si="1129"/>
        <v>1</v>
      </c>
      <c r="AW7990" s="89">
        <f t="shared" si="1130"/>
        <v>0</v>
      </c>
      <c r="AX7990" s="168"/>
      <c r="AY7990" s="60"/>
      <c r="AZ7990" s="61"/>
      <c r="BB7990" s="61" t="str">
        <f>IF(Settings!I7986&lt;&gt;"",Settings!I7986,"")</f>
        <v/>
      </c>
    </row>
    <row r="7991" spans="2:54" x14ac:dyDescent="0.2">
      <c r="B7991" s="13"/>
      <c r="C7991" s="12"/>
      <c r="D7991" s="12"/>
      <c r="E7991" s="12"/>
      <c r="F7991" s="12"/>
      <c r="G7991" s="12"/>
      <c r="H7991" s="12"/>
      <c r="I7991" s="15"/>
      <c r="J7991" s="31"/>
      <c r="K7991" s="180"/>
      <c r="L7991" s="40"/>
      <c r="M7991" s="14"/>
      <c r="N7991" s="16"/>
      <c r="O7991" s="49"/>
      <c r="P7991" s="64"/>
      <c r="Q7991" s="18"/>
      <c r="R7991" s="181">
        <f t="shared" si="1122"/>
        <v>0</v>
      </c>
      <c r="S7991" s="181">
        <f t="shared" si="1123"/>
        <v>0</v>
      </c>
      <c r="T7991" s="181">
        <f t="shared" si="1124"/>
        <v>0</v>
      </c>
      <c r="AQ7991" s="1">
        <f>COUNT(L$11:L7991)</f>
        <v>37</v>
      </c>
      <c r="AR7991" s="43">
        <f t="shared" si="1125"/>
        <v>40933</v>
      </c>
      <c r="AS7991" s="44">
        <f t="shared" si="1126"/>
        <v>89.120000000000019</v>
      </c>
      <c r="AT7991" s="10" t="str">
        <f t="shared" si="1127"/>
        <v/>
      </c>
      <c r="AU7991" s="20" t="str">
        <f t="shared" si="1128"/>
        <v/>
      </c>
      <c r="AV7991" s="42">
        <f t="shared" si="1129"/>
        <v>1</v>
      </c>
      <c r="AW7991" s="89">
        <f t="shared" si="1130"/>
        <v>0</v>
      </c>
      <c r="AX7991" s="168"/>
      <c r="AY7991" s="60"/>
      <c r="AZ7991" s="61"/>
      <c r="BB7991" s="61" t="str">
        <f>IF(Settings!I7987&lt;&gt;"",Settings!I7987,"")</f>
        <v/>
      </c>
    </row>
    <row r="7992" spans="2:54" x14ac:dyDescent="0.2">
      <c r="B7992" s="13"/>
      <c r="C7992" s="12"/>
      <c r="D7992" s="12"/>
      <c r="E7992" s="12"/>
      <c r="F7992" s="12"/>
      <c r="G7992" s="12"/>
      <c r="H7992" s="12"/>
      <c r="I7992" s="15"/>
      <c r="J7992" s="31"/>
      <c r="K7992" s="180"/>
      <c r="L7992" s="40"/>
      <c r="M7992" s="14"/>
      <c r="N7992" s="16"/>
      <c r="O7992" s="49"/>
      <c r="P7992" s="64"/>
      <c r="Q7992" s="18"/>
      <c r="R7992" s="181">
        <f t="shared" si="1122"/>
        <v>0</v>
      </c>
      <c r="S7992" s="181">
        <f t="shared" si="1123"/>
        <v>0</v>
      </c>
      <c r="T7992" s="181">
        <f t="shared" si="1124"/>
        <v>0</v>
      </c>
      <c r="AQ7992" s="1">
        <f>COUNT(L$11:L7992)</f>
        <v>37</v>
      </c>
      <c r="AR7992" s="43">
        <f t="shared" si="1125"/>
        <v>40933</v>
      </c>
      <c r="AS7992" s="44">
        <f t="shared" si="1126"/>
        <v>89.120000000000019</v>
      </c>
      <c r="AT7992" s="10" t="str">
        <f t="shared" si="1127"/>
        <v/>
      </c>
      <c r="AU7992" s="20" t="str">
        <f t="shared" si="1128"/>
        <v/>
      </c>
      <c r="AV7992" s="42">
        <f t="shared" si="1129"/>
        <v>1</v>
      </c>
      <c r="AW7992" s="89">
        <f t="shared" si="1130"/>
        <v>0</v>
      </c>
      <c r="AX7992" s="168"/>
      <c r="AY7992" s="60"/>
      <c r="AZ7992" s="61"/>
      <c r="BB7992" s="61" t="str">
        <f>IF(Settings!I7988&lt;&gt;"",Settings!I7988,"")</f>
        <v/>
      </c>
    </row>
    <row r="7993" spans="2:54" x14ac:dyDescent="0.2">
      <c r="B7993" s="13"/>
      <c r="C7993" s="12"/>
      <c r="D7993" s="12"/>
      <c r="E7993" s="12"/>
      <c r="F7993" s="12"/>
      <c r="G7993" s="12"/>
      <c r="H7993" s="12"/>
      <c r="I7993" s="15"/>
      <c r="J7993" s="31"/>
      <c r="K7993" s="180"/>
      <c r="L7993" s="40"/>
      <c r="M7993" s="14"/>
      <c r="N7993" s="16"/>
      <c r="O7993" s="49"/>
      <c r="P7993" s="64"/>
      <c r="Q7993" s="18"/>
      <c r="R7993" s="181">
        <f t="shared" si="1122"/>
        <v>0</v>
      </c>
      <c r="S7993" s="181">
        <f t="shared" si="1123"/>
        <v>0</v>
      </c>
      <c r="T7993" s="181">
        <f t="shared" si="1124"/>
        <v>0</v>
      </c>
      <c r="AQ7993" s="1">
        <f>COUNT(L$11:L7993)</f>
        <v>37</v>
      </c>
      <c r="AR7993" s="43">
        <f t="shared" si="1125"/>
        <v>40933</v>
      </c>
      <c r="AS7993" s="44">
        <f t="shared" si="1126"/>
        <v>89.120000000000019</v>
      </c>
      <c r="AT7993" s="10" t="str">
        <f t="shared" si="1127"/>
        <v/>
      </c>
      <c r="AU7993" s="20" t="str">
        <f t="shared" si="1128"/>
        <v/>
      </c>
      <c r="AV7993" s="42">
        <f t="shared" si="1129"/>
        <v>1</v>
      </c>
      <c r="AW7993" s="89">
        <f t="shared" si="1130"/>
        <v>0</v>
      </c>
      <c r="AX7993" s="168"/>
      <c r="AY7993" s="60"/>
      <c r="AZ7993" s="61"/>
      <c r="BB7993" s="61" t="str">
        <f>IF(Settings!I7989&lt;&gt;"",Settings!I7989,"")</f>
        <v/>
      </c>
    </row>
    <row r="7994" spans="2:54" x14ac:dyDescent="0.2">
      <c r="B7994" s="13"/>
      <c r="C7994" s="12"/>
      <c r="D7994" s="12"/>
      <c r="E7994" s="12"/>
      <c r="F7994" s="12"/>
      <c r="G7994" s="12"/>
      <c r="H7994" s="12"/>
      <c r="I7994" s="15"/>
      <c r="J7994" s="31"/>
      <c r="K7994" s="180"/>
      <c r="L7994" s="40"/>
      <c r="M7994" s="14"/>
      <c r="N7994" s="16"/>
      <c r="O7994" s="49"/>
      <c r="P7994" s="64"/>
      <c r="Q7994" s="18"/>
      <c r="R7994" s="181">
        <f t="shared" si="1122"/>
        <v>0</v>
      </c>
      <c r="S7994" s="181">
        <f t="shared" si="1123"/>
        <v>0</v>
      </c>
      <c r="T7994" s="181">
        <f t="shared" si="1124"/>
        <v>0</v>
      </c>
      <c r="AQ7994" s="1">
        <f>COUNT(L$11:L7994)</f>
        <v>37</v>
      </c>
      <c r="AR7994" s="43">
        <f t="shared" si="1125"/>
        <v>40933</v>
      </c>
      <c r="AS7994" s="44">
        <f t="shared" si="1126"/>
        <v>89.120000000000019</v>
      </c>
      <c r="AT7994" s="10" t="str">
        <f t="shared" si="1127"/>
        <v/>
      </c>
      <c r="AU7994" s="20" t="str">
        <f t="shared" si="1128"/>
        <v/>
      </c>
      <c r="AV7994" s="42">
        <f t="shared" si="1129"/>
        <v>1</v>
      </c>
      <c r="AW7994" s="89">
        <f t="shared" si="1130"/>
        <v>0</v>
      </c>
      <c r="AX7994" s="168"/>
      <c r="AY7994" s="60"/>
      <c r="AZ7994" s="61"/>
      <c r="BB7994" s="61" t="str">
        <f>IF(Settings!I7990&lt;&gt;"",Settings!I7990,"")</f>
        <v/>
      </c>
    </row>
    <row r="7995" spans="2:54" x14ac:dyDescent="0.2">
      <c r="B7995" s="13"/>
      <c r="C7995" s="12"/>
      <c r="D7995" s="12"/>
      <c r="E7995" s="12"/>
      <c r="F7995" s="12"/>
      <c r="G7995" s="12"/>
      <c r="H7995" s="12"/>
      <c r="I7995" s="15"/>
      <c r="J7995" s="31"/>
      <c r="K7995" s="180"/>
      <c r="L7995" s="40"/>
      <c r="M7995" s="14"/>
      <c r="N7995" s="16"/>
      <c r="O7995" s="49"/>
      <c r="P7995" s="64"/>
      <c r="Q7995" s="18"/>
      <c r="R7995" s="181">
        <f t="shared" si="1122"/>
        <v>0</v>
      </c>
      <c r="S7995" s="181">
        <f t="shared" si="1123"/>
        <v>0</v>
      </c>
      <c r="T7995" s="181">
        <f t="shared" si="1124"/>
        <v>0</v>
      </c>
      <c r="AQ7995" s="1">
        <f>COUNT(L$11:L7995)</f>
        <v>37</v>
      </c>
      <c r="AR7995" s="43">
        <f t="shared" si="1125"/>
        <v>40933</v>
      </c>
      <c r="AS7995" s="44">
        <f t="shared" si="1126"/>
        <v>89.120000000000019</v>
      </c>
      <c r="AT7995" s="10" t="str">
        <f t="shared" si="1127"/>
        <v/>
      </c>
      <c r="AU7995" s="20" t="str">
        <f t="shared" si="1128"/>
        <v/>
      </c>
      <c r="AV7995" s="42">
        <f t="shared" si="1129"/>
        <v>1</v>
      </c>
      <c r="AW7995" s="89">
        <f t="shared" si="1130"/>
        <v>0</v>
      </c>
      <c r="AX7995" s="168"/>
      <c r="AY7995" s="60"/>
      <c r="AZ7995" s="61"/>
      <c r="BB7995" s="61" t="str">
        <f>IF(Settings!I7991&lt;&gt;"",Settings!I7991,"")</f>
        <v/>
      </c>
    </row>
    <row r="7996" spans="2:54" x14ac:dyDescent="0.2">
      <c r="B7996" s="13"/>
      <c r="C7996" s="12"/>
      <c r="D7996" s="12"/>
      <c r="E7996" s="12"/>
      <c r="F7996" s="12"/>
      <c r="G7996" s="12"/>
      <c r="H7996" s="12"/>
      <c r="I7996" s="15"/>
      <c r="J7996" s="31"/>
      <c r="K7996" s="180"/>
      <c r="L7996" s="40"/>
      <c r="M7996" s="14"/>
      <c r="N7996" s="16"/>
      <c r="O7996" s="49"/>
      <c r="P7996" s="64"/>
      <c r="Q7996" s="18"/>
      <c r="R7996" s="181">
        <f t="shared" si="1122"/>
        <v>0</v>
      </c>
      <c r="S7996" s="181">
        <f t="shared" si="1123"/>
        <v>0</v>
      </c>
      <c r="T7996" s="181">
        <f t="shared" si="1124"/>
        <v>0</v>
      </c>
      <c r="AQ7996" s="1">
        <f>COUNT(L$11:L7996)</f>
        <v>37</v>
      </c>
      <c r="AR7996" s="43">
        <f t="shared" si="1125"/>
        <v>40933</v>
      </c>
      <c r="AS7996" s="44">
        <f t="shared" si="1126"/>
        <v>89.120000000000019</v>
      </c>
      <c r="AT7996" s="10" t="str">
        <f t="shared" si="1127"/>
        <v/>
      </c>
      <c r="AU7996" s="20" t="str">
        <f t="shared" si="1128"/>
        <v/>
      </c>
      <c r="AV7996" s="42">
        <f t="shared" si="1129"/>
        <v>1</v>
      </c>
      <c r="AW7996" s="89">
        <f t="shared" si="1130"/>
        <v>0</v>
      </c>
      <c r="AX7996" s="168"/>
      <c r="AY7996" s="60"/>
      <c r="AZ7996" s="61"/>
      <c r="BB7996" s="61" t="str">
        <f>IF(Settings!I7992&lt;&gt;"",Settings!I7992,"")</f>
        <v/>
      </c>
    </row>
    <row r="7997" spans="2:54" x14ac:dyDescent="0.2">
      <c r="B7997" s="13"/>
      <c r="C7997" s="12"/>
      <c r="D7997" s="12"/>
      <c r="E7997" s="12"/>
      <c r="F7997" s="12"/>
      <c r="G7997" s="12"/>
      <c r="H7997" s="12"/>
      <c r="I7997" s="15"/>
      <c r="J7997" s="31"/>
      <c r="K7997" s="180"/>
      <c r="L7997" s="40"/>
      <c r="M7997" s="14"/>
      <c r="N7997" s="16"/>
      <c r="O7997" s="49"/>
      <c r="P7997" s="64"/>
      <c r="Q7997" s="18"/>
      <c r="R7997" s="181">
        <f t="shared" si="1122"/>
        <v>0</v>
      </c>
      <c r="S7997" s="181">
        <f t="shared" si="1123"/>
        <v>0</v>
      </c>
      <c r="T7997" s="181">
        <f t="shared" si="1124"/>
        <v>0</v>
      </c>
      <c r="AQ7997" s="1">
        <f>COUNT(L$11:L7997)</f>
        <v>37</v>
      </c>
      <c r="AR7997" s="43">
        <f t="shared" si="1125"/>
        <v>40933</v>
      </c>
      <c r="AS7997" s="44">
        <f t="shared" si="1126"/>
        <v>89.120000000000019</v>
      </c>
      <c r="AT7997" s="10" t="str">
        <f t="shared" si="1127"/>
        <v/>
      </c>
      <c r="AU7997" s="20" t="str">
        <f t="shared" si="1128"/>
        <v/>
      </c>
      <c r="AV7997" s="42">
        <f t="shared" si="1129"/>
        <v>1</v>
      </c>
      <c r="AW7997" s="89">
        <f t="shared" si="1130"/>
        <v>0</v>
      </c>
      <c r="AX7997" s="168"/>
      <c r="AY7997" s="60"/>
      <c r="AZ7997" s="61"/>
      <c r="BB7997" s="61" t="str">
        <f>IF(Settings!I7993&lt;&gt;"",Settings!I7993,"")</f>
        <v/>
      </c>
    </row>
    <row r="7998" spans="2:54" x14ac:dyDescent="0.2">
      <c r="B7998" s="13"/>
      <c r="C7998" s="12"/>
      <c r="D7998" s="12"/>
      <c r="E7998" s="12"/>
      <c r="F7998" s="12"/>
      <c r="G7998" s="12"/>
      <c r="H7998" s="12"/>
      <c r="I7998" s="15"/>
      <c r="J7998" s="31"/>
      <c r="K7998" s="180"/>
      <c r="L7998" s="40"/>
      <c r="M7998" s="14"/>
      <c r="N7998" s="16"/>
      <c r="O7998" s="49"/>
      <c r="P7998" s="64"/>
      <c r="Q7998" s="18"/>
      <c r="R7998" s="181">
        <f t="shared" si="1122"/>
        <v>0</v>
      </c>
      <c r="S7998" s="181">
        <f t="shared" si="1123"/>
        <v>0</v>
      </c>
      <c r="T7998" s="181">
        <f t="shared" si="1124"/>
        <v>0</v>
      </c>
      <c r="AQ7998" s="1">
        <f>COUNT(L$11:L7998)</f>
        <v>37</v>
      </c>
      <c r="AR7998" s="43">
        <f t="shared" si="1125"/>
        <v>40933</v>
      </c>
      <c r="AS7998" s="44">
        <f t="shared" si="1126"/>
        <v>89.120000000000019</v>
      </c>
      <c r="AT7998" s="10" t="str">
        <f t="shared" si="1127"/>
        <v/>
      </c>
      <c r="AU7998" s="20" t="str">
        <f t="shared" si="1128"/>
        <v/>
      </c>
      <c r="AV7998" s="42">
        <f t="shared" si="1129"/>
        <v>1</v>
      </c>
      <c r="AW7998" s="89">
        <f t="shared" si="1130"/>
        <v>0</v>
      </c>
      <c r="AX7998" s="168"/>
      <c r="AY7998" s="60"/>
      <c r="AZ7998" s="61"/>
      <c r="BB7998" s="61" t="str">
        <f>IF(Settings!I7994&lt;&gt;"",Settings!I7994,"")</f>
        <v/>
      </c>
    </row>
    <row r="7999" spans="2:54" x14ac:dyDescent="0.2">
      <c r="B7999" s="13"/>
      <c r="C7999" s="12"/>
      <c r="D7999" s="12"/>
      <c r="E7999" s="12"/>
      <c r="F7999" s="12"/>
      <c r="G7999" s="12"/>
      <c r="H7999" s="12"/>
      <c r="I7999" s="15"/>
      <c r="J7999" s="31"/>
      <c r="K7999" s="180"/>
      <c r="L7999" s="40"/>
      <c r="M7999" s="14"/>
      <c r="N7999" s="16"/>
      <c r="O7999" s="49"/>
      <c r="P7999" s="64"/>
      <c r="Q7999" s="18"/>
      <c r="R7999" s="181">
        <f t="shared" si="1122"/>
        <v>0</v>
      </c>
      <c r="S7999" s="181">
        <f t="shared" si="1123"/>
        <v>0</v>
      </c>
      <c r="T7999" s="181">
        <f t="shared" si="1124"/>
        <v>0</v>
      </c>
      <c r="AQ7999" s="1">
        <f>COUNT(L$11:L7999)</f>
        <v>37</v>
      </c>
      <c r="AR7999" s="43">
        <f t="shared" si="1125"/>
        <v>40933</v>
      </c>
      <c r="AS7999" s="44">
        <f t="shared" si="1126"/>
        <v>89.120000000000019</v>
      </c>
      <c r="AT7999" s="10" t="str">
        <f t="shared" si="1127"/>
        <v/>
      </c>
      <c r="AU7999" s="20" t="str">
        <f t="shared" si="1128"/>
        <v/>
      </c>
      <c r="AV7999" s="42">
        <f t="shared" si="1129"/>
        <v>1</v>
      </c>
      <c r="AW7999" s="89">
        <f t="shared" si="1130"/>
        <v>0</v>
      </c>
      <c r="AX7999" s="168"/>
      <c r="AY7999" s="60"/>
      <c r="AZ7999" s="61"/>
      <c r="BB7999" s="61" t="str">
        <f>IF(Settings!I7995&lt;&gt;"",Settings!I7995,"")</f>
        <v/>
      </c>
    </row>
    <row r="8000" spans="2:54" x14ac:dyDescent="0.2">
      <c r="B8000" s="13"/>
      <c r="C8000" s="12"/>
      <c r="D8000" s="12"/>
      <c r="E8000" s="12"/>
      <c r="F8000" s="12"/>
      <c r="G8000" s="12"/>
      <c r="H8000" s="12"/>
      <c r="I8000" s="15"/>
      <c r="J8000" s="31"/>
      <c r="K8000" s="180"/>
      <c r="L8000" s="40"/>
      <c r="M8000" s="14"/>
      <c r="N8000" s="16"/>
      <c r="O8000" s="49"/>
      <c r="P8000" s="64"/>
      <c r="Q8000" s="18"/>
      <c r="R8000" s="181">
        <f t="shared" si="1122"/>
        <v>0</v>
      </c>
      <c r="S8000" s="181">
        <f t="shared" si="1123"/>
        <v>0</v>
      </c>
      <c r="T8000" s="181">
        <f t="shared" si="1124"/>
        <v>0</v>
      </c>
      <c r="AQ8000" s="1">
        <f>COUNT(L$11:L8000)</f>
        <v>37</v>
      </c>
      <c r="AR8000" s="43">
        <f t="shared" si="1125"/>
        <v>40933</v>
      </c>
      <c r="AS8000" s="44">
        <f t="shared" si="1126"/>
        <v>89.120000000000019</v>
      </c>
      <c r="AT8000" s="10" t="str">
        <f t="shared" si="1127"/>
        <v/>
      </c>
      <c r="AU8000" s="20" t="str">
        <f t="shared" si="1128"/>
        <v/>
      </c>
      <c r="AV8000" s="42">
        <f t="shared" si="1129"/>
        <v>1</v>
      </c>
      <c r="AW8000" s="89">
        <f t="shared" si="1130"/>
        <v>0</v>
      </c>
      <c r="AX8000" s="168"/>
      <c r="AY8000" s="60"/>
      <c r="AZ8000" s="61"/>
      <c r="BB8000" s="61" t="str">
        <f>IF(Settings!I7996&lt;&gt;"",Settings!I7996,"")</f>
        <v/>
      </c>
    </row>
    <row r="8001" spans="2:54" x14ac:dyDescent="0.2">
      <c r="B8001" s="13"/>
      <c r="C8001" s="12"/>
      <c r="D8001" s="12"/>
      <c r="E8001" s="12"/>
      <c r="F8001" s="12"/>
      <c r="G8001" s="12"/>
      <c r="H8001" s="12"/>
      <c r="I8001" s="15"/>
      <c r="J8001" s="31"/>
      <c r="K8001" s="180"/>
      <c r="L8001" s="40"/>
      <c r="M8001" s="14"/>
      <c r="N8001" s="16"/>
      <c r="O8001" s="49"/>
      <c r="P8001" s="64"/>
      <c r="Q8001" s="18"/>
      <c r="R8001" s="181">
        <f t="shared" si="1122"/>
        <v>0</v>
      </c>
      <c r="S8001" s="181">
        <f t="shared" si="1123"/>
        <v>0</v>
      </c>
      <c r="T8001" s="181">
        <f t="shared" si="1124"/>
        <v>0</v>
      </c>
      <c r="AQ8001" s="1">
        <f>COUNT(L$11:L8001)</f>
        <v>37</v>
      </c>
      <c r="AR8001" s="43">
        <f t="shared" si="1125"/>
        <v>40933</v>
      </c>
      <c r="AS8001" s="44">
        <f t="shared" si="1126"/>
        <v>89.120000000000019</v>
      </c>
      <c r="AT8001" s="10" t="str">
        <f t="shared" si="1127"/>
        <v/>
      </c>
      <c r="AU8001" s="20" t="str">
        <f t="shared" si="1128"/>
        <v/>
      </c>
      <c r="AV8001" s="42">
        <f t="shared" si="1129"/>
        <v>1</v>
      </c>
      <c r="AW8001" s="89">
        <f t="shared" si="1130"/>
        <v>0</v>
      </c>
      <c r="AX8001" s="168"/>
      <c r="AY8001" s="60"/>
      <c r="AZ8001" s="61"/>
      <c r="BB8001" s="61" t="str">
        <f>IF(Settings!I7997&lt;&gt;"",Settings!I7997,"")</f>
        <v/>
      </c>
    </row>
    <row r="8002" spans="2:54" x14ac:dyDescent="0.2">
      <c r="B8002" s="13"/>
      <c r="C8002" s="12"/>
      <c r="D8002" s="12"/>
      <c r="E8002" s="12"/>
      <c r="F8002" s="12"/>
      <c r="G8002" s="12"/>
      <c r="H8002" s="12"/>
      <c r="I8002" s="15"/>
      <c r="J8002" s="31"/>
      <c r="K8002" s="180"/>
      <c r="L8002" s="40"/>
      <c r="M8002" s="14"/>
      <c r="N8002" s="16"/>
      <c r="O8002" s="49"/>
      <c r="P8002" s="64"/>
      <c r="Q8002" s="18"/>
      <c r="R8002" s="181">
        <f t="shared" si="1122"/>
        <v>0</v>
      </c>
      <c r="S8002" s="181">
        <f t="shared" si="1123"/>
        <v>0</v>
      </c>
      <c r="T8002" s="181">
        <f t="shared" si="1124"/>
        <v>0</v>
      </c>
      <c r="AQ8002" s="1">
        <f>COUNT(L$11:L8002)</f>
        <v>37</v>
      </c>
      <c r="AR8002" s="43">
        <f t="shared" si="1125"/>
        <v>40933</v>
      </c>
      <c r="AS8002" s="44">
        <f t="shared" si="1126"/>
        <v>89.120000000000019</v>
      </c>
      <c r="AT8002" s="10" t="str">
        <f t="shared" si="1127"/>
        <v/>
      </c>
      <c r="AU8002" s="20" t="str">
        <f t="shared" si="1128"/>
        <v/>
      </c>
      <c r="AV8002" s="42">
        <f t="shared" si="1129"/>
        <v>1</v>
      </c>
      <c r="AW8002" s="89">
        <f t="shared" si="1130"/>
        <v>0</v>
      </c>
      <c r="AX8002" s="168"/>
      <c r="AY8002" s="60"/>
      <c r="AZ8002" s="61"/>
      <c r="BB8002" s="61" t="str">
        <f>IF(Settings!I7998&lt;&gt;"",Settings!I7998,"")</f>
        <v/>
      </c>
    </row>
    <row r="8003" spans="2:54" x14ac:dyDescent="0.2">
      <c r="B8003" s="13"/>
      <c r="C8003" s="12"/>
      <c r="D8003" s="12"/>
      <c r="E8003" s="12"/>
      <c r="F8003" s="12"/>
      <c r="G8003" s="12"/>
      <c r="H8003" s="12"/>
      <c r="I8003" s="15"/>
      <c r="J8003" s="31"/>
      <c r="K8003" s="180"/>
      <c r="L8003" s="40"/>
      <c r="M8003" s="14"/>
      <c r="N8003" s="16"/>
      <c r="O8003" s="49"/>
      <c r="P8003" s="64"/>
      <c r="Q8003" s="18"/>
      <c r="R8003" s="181">
        <f t="shared" si="1122"/>
        <v>0</v>
      </c>
      <c r="S8003" s="181">
        <f t="shared" si="1123"/>
        <v>0</v>
      </c>
      <c r="T8003" s="181">
        <f t="shared" si="1124"/>
        <v>0</v>
      </c>
      <c r="AQ8003" s="1">
        <f>COUNT(L$11:L8003)</f>
        <v>37</v>
      </c>
      <c r="AR8003" s="43">
        <f t="shared" si="1125"/>
        <v>40933</v>
      </c>
      <c r="AS8003" s="44">
        <f t="shared" si="1126"/>
        <v>89.120000000000019</v>
      </c>
      <c r="AT8003" s="10" t="str">
        <f t="shared" si="1127"/>
        <v/>
      </c>
      <c r="AU8003" s="20" t="str">
        <f t="shared" si="1128"/>
        <v/>
      </c>
      <c r="AV8003" s="42">
        <f t="shared" si="1129"/>
        <v>1</v>
      </c>
      <c r="AW8003" s="89">
        <f t="shared" si="1130"/>
        <v>0</v>
      </c>
      <c r="AX8003" s="168"/>
      <c r="AY8003" s="60"/>
      <c r="AZ8003" s="61"/>
      <c r="BB8003" s="61" t="str">
        <f>IF(Settings!I7999&lt;&gt;"",Settings!I7999,"")</f>
        <v/>
      </c>
    </row>
    <row r="8004" spans="2:54" x14ac:dyDescent="0.2">
      <c r="B8004" s="13"/>
      <c r="C8004" s="12"/>
      <c r="D8004" s="12"/>
      <c r="E8004" s="12"/>
      <c r="F8004" s="12"/>
      <c r="G8004" s="12"/>
      <c r="H8004" s="12"/>
      <c r="I8004" s="15"/>
      <c r="J8004" s="31"/>
      <c r="K8004" s="180"/>
      <c r="L8004" s="40"/>
      <c r="M8004" s="14"/>
      <c r="N8004" s="16"/>
      <c r="O8004" s="49"/>
      <c r="P8004" s="64"/>
      <c r="Q8004" s="18"/>
      <c r="R8004" s="181">
        <f t="shared" si="1122"/>
        <v>0</v>
      </c>
      <c r="S8004" s="181">
        <f t="shared" si="1123"/>
        <v>0</v>
      </c>
      <c r="T8004" s="181">
        <f t="shared" si="1124"/>
        <v>0</v>
      </c>
      <c r="AQ8004" s="1">
        <f>COUNT(L$11:L8004)</f>
        <v>37</v>
      </c>
      <c r="AR8004" s="43">
        <f t="shared" si="1125"/>
        <v>40933</v>
      </c>
      <c r="AS8004" s="44">
        <f t="shared" si="1126"/>
        <v>89.120000000000019</v>
      </c>
      <c r="AT8004" s="10" t="str">
        <f t="shared" si="1127"/>
        <v/>
      </c>
      <c r="AU8004" s="20" t="str">
        <f t="shared" si="1128"/>
        <v/>
      </c>
      <c r="AV8004" s="42">
        <f t="shared" si="1129"/>
        <v>1</v>
      </c>
      <c r="AW8004" s="89">
        <f t="shared" si="1130"/>
        <v>0</v>
      </c>
      <c r="AX8004" s="168"/>
      <c r="AY8004" s="60"/>
      <c r="AZ8004" s="61"/>
      <c r="BB8004" s="61" t="str">
        <f>IF(Settings!I8000&lt;&gt;"",Settings!I8000,"")</f>
        <v/>
      </c>
    </row>
    <row r="8005" spans="2:54" x14ac:dyDescent="0.2">
      <c r="B8005" s="13"/>
      <c r="C8005" s="12"/>
      <c r="D8005" s="12"/>
      <c r="E8005" s="12"/>
      <c r="F8005" s="12"/>
      <c r="G8005" s="12"/>
      <c r="H8005" s="12"/>
      <c r="I8005" s="15"/>
      <c r="J8005" s="31"/>
      <c r="K8005" s="180"/>
      <c r="L8005" s="40"/>
      <c r="M8005" s="14"/>
      <c r="N8005" s="16"/>
      <c r="O8005" s="49"/>
      <c r="P8005" s="64"/>
      <c r="Q8005" s="18"/>
      <c r="R8005" s="181">
        <f t="shared" si="1122"/>
        <v>0</v>
      </c>
      <c r="S8005" s="181">
        <f t="shared" si="1123"/>
        <v>0</v>
      </c>
      <c r="T8005" s="181">
        <f t="shared" si="1124"/>
        <v>0</v>
      </c>
      <c r="AQ8005" s="1">
        <f>COUNT(L$11:L8005)</f>
        <v>37</v>
      </c>
      <c r="AR8005" s="43">
        <f t="shared" si="1125"/>
        <v>40933</v>
      </c>
      <c r="AS8005" s="44">
        <f t="shared" si="1126"/>
        <v>89.120000000000019</v>
      </c>
      <c r="AT8005" s="10" t="str">
        <f t="shared" si="1127"/>
        <v/>
      </c>
      <c r="AU8005" s="20" t="str">
        <f t="shared" si="1128"/>
        <v/>
      </c>
      <c r="AV8005" s="42">
        <f t="shared" si="1129"/>
        <v>1</v>
      </c>
      <c r="AW8005" s="89">
        <f t="shared" si="1130"/>
        <v>0</v>
      </c>
      <c r="AX8005" s="168"/>
      <c r="AY8005" s="60"/>
      <c r="AZ8005" s="61"/>
      <c r="BB8005" s="61" t="str">
        <f>IF(Settings!I8001&lt;&gt;"",Settings!I8001,"")</f>
        <v/>
      </c>
    </row>
    <row r="8006" spans="2:54" x14ac:dyDescent="0.2">
      <c r="B8006" s="13"/>
      <c r="C8006" s="12"/>
      <c r="D8006" s="12"/>
      <c r="E8006" s="12"/>
      <c r="F8006" s="12"/>
      <c r="G8006" s="12"/>
      <c r="H8006" s="12"/>
      <c r="I8006" s="15"/>
      <c r="J8006" s="31"/>
      <c r="K8006" s="180"/>
      <c r="L8006" s="40"/>
      <c r="M8006" s="14"/>
      <c r="N8006" s="16"/>
      <c r="O8006" s="49"/>
      <c r="P8006" s="64"/>
      <c r="Q8006" s="18"/>
      <c r="R8006" s="181">
        <f t="shared" si="1122"/>
        <v>0</v>
      </c>
      <c r="S8006" s="181">
        <f t="shared" si="1123"/>
        <v>0</v>
      </c>
      <c r="T8006" s="181">
        <f t="shared" si="1124"/>
        <v>0</v>
      </c>
      <c r="AQ8006" s="1">
        <f>COUNT(L$11:L8006)</f>
        <v>37</v>
      </c>
      <c r="AR8006" s="43">
        <f t="shared" si="1125"/>
        <v>40933</v>
      </c>
      <c r="AS8006" s="44">
        <f t="shared" si="1126"/>
        <v>89.120000000000019</v>
      </c>
      <c r="AT8006" s="10" t="str">
        <f t="shared" si="1127"/>
        <v/>
      </c>
      <c r="AU8006" s="20" t="str">
        <f t="shared" si="1128"/>
        <v/>
      </c>
      <c r="AV8006" s="42">
        <f t="shared" si="1129"/>
        <v>1</v>
      </c>
      <c r="AW8006" s="89">
        <f t="shared" si="1130"/>
        <v>0</v>
      </c>
      <c r="AX8006" s="168"/>
      <c r="AY8006" s="60"/>
      <c r="AZ8006" s="61"/>
      <c r="BB8006" s="61" t="str">
        <f>IF(Settings!I8002&lt;&gt;"",Settings!I8002,"")</f>
        <v/>
      </c>
    </row>
    <row r="8007" spans="2:54" x14ac:dyDescent="0.2">
      <c r="B8007" s="13"/>
      <c r="C8007" s="12"/>
      <c r="D8007" s="12"/>
      <c r="E8007" s="12"/>
      <c r="F8007" s="12"/>
      <c r="G8007" s="12"/>
      <c r="H8007" s="12"/>
      <c r="I8007" s="15"/>
      <c r="J8007" s="31"/>
      <c r="K8007" s="180"/>
      <c r="L8007" s="40"/>
      <c r="M8007" s="14"/>
      <c r="N8007" s="16"/>
      <c r="O8007" s="49"/>
      <c r="P8007" s="64"/>
      <c r="Q8007" s="18"/>
      <c r="R8007" s="181">
        <f t="shared" si="1122"/>
        <v>0</v>
      </c>
      <c r="S8007" s="181">
        <f t="shared" si="1123"/>
        <v>0</v>
      </c>
      <c r="T8007" s="181">
        <f t="shared" si="1124"/>
        <v>0</v>
      </c>
      <c r="AQ8007" s="1">
        <f>COUNT(L$11:L8007)</f>
        <v>37</v>
      </c>
      <c r="AR8007" s="43">
        <f t="shared" si="1125"/>
        <v>40933</v>
      </c>
      <c r="AS8007" s="44">
        <f t="shared" si="1126"/>
        <v>89.120000000000019</v>
      </c>
      <c r="AT8007" s="10" t="str">
        <f t="shared" si="1127"/>
        <v/>
      </c>
      <c r="AU8007" s="20" t="str">
        <f t="shared" si="1128"/>
        <v/>
      </c>
      <c r="AV8007" s="42">
        <f t="shared" si="1129"/>
        <v>1</v>
      </c>
      <c r="AW8007" s="89">
        <f t="shared" si="1130"/>
        <v>0</v>
      </c>
      <c r="AX8007" s="168"/>
      <c r="AY8007" s="60"/>
      <c r="AZ8007" s="61"/>
      <c r="BB8007" s="61" t="str">
        <f>IF(Settings!I8003&lt;&gt;"",Settings!I8003,"")</f>
        <v/>
      </c>
    </row>
    <row r="8008" spans="2:54" x14ac:dyDescent="0.2">
      <c r="B8008" s="13"/>
      <c r="C8008" s="12"/>
      <c r="D8008" s="12"/>
      <c r="E8008" s="12"/>
      <c r="F8008" s="12"/>
      <c r="G8008" s="12"/>
      <c r="H8008" s="12"/>
      <c r="I8008" s="15"/>
      <c r="J8008" s="31"/>
      <c r="K8008" s="180"/>
      <c r="L8008" s="40"/>
      <c r="M8008" s="14"/>
      <c r="N8008" s="16"/>
      <c r="O8008" s="49"/>
      <c r="P8008" s="64"/>
      <c r="Q8008" s="18"/>
      <c r="R8008" s="181">
        <f t="shared" si="1122"/>
        <v>0</v>
      </c>
      <c r="S8008" s="181">
        <f t="shared" si="1123"/>
        <v>0</v>
      </c>
      <c r="T8008" s="181">
        <f t="shared" si="1124"/>
        <v>0</v>
      </c>
      <c r="AQ8008" s="1">
        <f>COUNT(L$11:L8008)</f>
        <v>37</v>
      </c>
      <c r="AR8008" s="43">
        <f t="shared" si="1125"/>
        <v>40933</v>
      </c>
      <c r="AS8008" s="44">
        <f t="shared" si="1126"/>
        <v>89.120000000000019</v>
      </c>
      <c r="AT8008" s="10" t="str">
        <f t="shared" si="1127"/>
        <v/>
      </c>
      <c r="AU8008" s="20" t="str">
        <f t="shared" si="1128"/>
        <v/>
      </c>
      <c r="AV8008" s="42">
        <f t="shared" si="1129"/>
        <v>1</v>
      </c>
      <c r="AW8008" s="89">
        <f t="shared" si="1130"/>
        <v>0</v>
      </c>
      <c r="AX8008" s="168"/>
      <c r="AY8008" s="60"/>
      <c r="AZ8008" s="61"/>
      <c r="BB8008" s="61" t="str">
        <f>IF(Settings!I8004&lt;&gt;"",Settings!I8004,"")</f>
        <v/>
      </c>
    </row>
    <row r="8009" spans="2:54" x14ac:dyDescent="0.2">
      <c r="B8009" s="13"/>
      <c r="C8009" s="12"/>
      <c r="D8009" s="12"/>
      <c r="E8009" s="12"/>
      <c r="F8009" s="12"/>
      <c r="G8009" s="12"/>
      <c r="H8009" s="12"/>
      <c r="I8009" s="15"/>
      <c r="J8009" s="31"/>
      <c r="K8009" s="180"/>
      <c r="L8009" s="40"/>
      <c r="M8009" s="14"/>
      <c r="N8009" s="16"/>
      <c r="O8009" s="49"/>
      <c r="P8009" s="64"/>
      <c r="Q8009" s="18"/>
      <c r="R8009" s="181">
        <f t="shared" si="1122"/>
        <v>0</v>
      </c>
      <c r="S8009" s="181">
        <f t="shared" si="1123"/>
        <v>0</v>
      </c>
      <c r="T8009" s="181">
        <f t="shared" si="1124"/>
        <v>0</v>
      </c>
      <c r="AQ8009" s="1">
        <f>COUNT(L$11:L8009)</f>
        <v>37</v>
      </c>
      <c r="AR8009" s="43">
        <f t="shared" si="1125"/>
        <v>40933</v>
      </c>
      <c r="AS8009" s="44">
        <f t="shared" si="1126"/>
        <v>89.120000000000019</v>
      </c>
      <c r="AT8009" s="10" t="str">
        <f t="shared" si="1127"/>
        <v/>
      </c>
      <c r="AU8009" s="20" t="str">
        <f t="shared" si="1128"/>
        <v/>
      </c>
      <c r="AV8009" s="42">
        <f t="shared" si="1129"/>
        <v>1</v>
      </c>
      <c r="AW8009" s="89">
        <f t="shared" si="1130"/>
        <v>0</v>
      </c>
      <c r="AX8009" s="168"/>
      <c r="AY8009" s="60"/>
      <c r="AZ8009" s="61"/>
      <c r="BB8009" s="61" t="str">
        <f>IF(Settings!I8005&lt;&gt;"",Settings!I8005,"")</f>
        <v/>
      </c>
    </row>
    <row r="8010" spans="2:54" x14ac:dyDescent="0.2">
      <c r="B8010" s="13"/>
      <c r="C8010" s="12"/>
      <c r="D8010" s="12"/>
      <c r="E8010" s="12"/>
      <c r="F8010" s="12"/>
      <c r="G8010" s="12"/>
      <c r="H8010" s="12"/>
      <c r="I8010" s="15"/>
      <c r="J8010" s="31"/>
      <c r="K8010" s="180"/>
      <c r="L8010" s="40"/>
      <c r="M8010" s="14"/>
      <c r="N8010" s="16"/>
      <c r="O8010" s="49"/>
      <c r="P8010" s="64"/>
      <c r="Q8010" s="18"/>
      <c r="R8010" s="181">
        <f t="shared" si="1122"/>
        <v>0</v>
      </c>
      <c r="S8010" s="181">
        <f t="shared" si="1123"/>
        <v>0</v>
      </c>
      <c r="T8010" s="181">
        <f t="shared" si="1124"/>
        <v>0</v>
      </c>
      <c r="AQ8010" s="1">
        <f>COUNT(L$11:L8010)</f>
        <v>37</v>
      </c>
      <c r="AR8010" s="43">
        <f t="shared" si="1125"/>
        <v>40933</v>
      </c>
      <c r="AS8010" s="44">
        <f t="shared" si="1126"/>
        <v>89.120000000000019</v>
      </c>
      <c r="AT8010" s="10" t="str">
        <f t="shared" si="1127"/>
        <v/>
      </c>
      <c r="AU8010" s="20" t="str">
        <f t="shared" si="1128"/>
        <v/>
      </c>
      <c r="AV8010" s="42">
        <f t="shared" si="1129"/>
        <v>1</v>
      </c>
      <c r="AW8010" s="89">
        <f t="shared" si="1130"/>
        <v>0</v>
      </c>
      <c r="AX8010" s="168"/>
      <c r="AY8010" s="60"/>
      <c r="AZ8010" s="61"/>
      <c r="BB8010" s="61" t="str">
        <f>IF(Settings!I8006&lt;&gt;"",Settings!I8006,"")</f>
        <v/>
      </c>
    </row>
    <row r="8011" spans="2:54" x14ac:dyDescent="0.2">
      <c r="B8011" s="13"/>
      <c r="C8011" s="12"/>
      <c r="D8011" s="12"/>
      <c r="E8011" s="12"/>
      <c r="F8011" s="12"/>
      <c r="G8011" s="12"/>
      <c r="H8011" s="12"/>
      <c r="I8011" s="15"/>
      <c r="J8011" s="31"/>
      <c r="K8011" s="180"/>
      <c r="L8011" s="40"/>
      <c r="M8011" s="14"/>
      <c r="N8011" s="16"/>
      <c r="O8011" s="49"/>
      <c r="P8011" s="64"/>
      <c r="Q8011" s="18"/>
      <c r="R8011" s="181">
        <f t="shared" si="1122"/>
        <v>0</v>
      </c>
      <c r="S8011" s="181">
        <f t="shared" si="1123"/>
        <v>0</v>
      </c>
      <c r="T8011" s="181">
        <f t="shared" si="1124"/>
        <v>0</v>
      </c>
      <c r="AQ8011" s="1">
        <f>COUNT(L$11:L8011)</f>
        <v>37</v>
      </c>
      <c r="AR8011" s="43">
        <f t="shared" si="1125"/>
        <v>40933</v>
      </c>
      <c r="AS8011" s="44">
        <f t="shared" si="1126"/>
        <v>89.120000000000019</v>
      </c>
      <c r="AT8011" s="10" t="str">
        <f t="shared" si="1127"/>
        <v/>
      </c>
      <c r="AU8011" s="20" t="str">
        <f t="shared" si="1128"/>
        <v/>
      </c>
      <c r="AV8011" s="42">
        <f t="shared" si="1129"/>
        <v>1</v>
      </c>
      <c r="AW8011" s="89">
        <f t="shared" si="1130"/>
        <v>0</v>
      </c>
      <c r="AX8011" s="168"/>
      <c r="AY8011" s="60"/>
      <c r="AZ8011" s="61"/>
      <c r="BB8011" s="61" t="str">
        <f>IF(Settings!I8007&lt;&gt;"",Settings!I8007,"")</f>
        <v/>
      </c>
    </row>
    <row r="8012" spans="2:54" x14ac:dyDescent="0.2">
      <c r="B8012" s="13"/>
      <c r="C8012" s="12"/>
      <c r="D8012" s="12"/>
      <c r="E8012" s="12"/>
      <c r="F8012" s="12"/>
      <c r="G8012" s="12"/>
      <c r="H8012" s="12"/>
      <c r="I8012" s="15"/>
      <c r="J8012" s="31"/>
      <c r="K8012" s="180"/>
      <c r="L8012" s="40"/>
      <c r="M8012" s="14"/>
      <c r="N8012" s="16"/>
      <c r="O8012" s="49"/>
      <c r="P8012" s="64"/>
      <c r="Q8012" s="18"/>
      <c r="R8012" s="181">
        <f t="shared" ref="R8012:R8075" si="1131">ROUND(IF(M8012&lt;&gt;"Y",IF(P8012&lt;&gt;"Y",K8012,K8012*(AV8012-1)),0),ROUNDING)</f>
        <v>0</v>
      </c>
      <c r="S8012" s="181">
        <f t="shared" ref="S8012:S8075" si="1132">ROUND(IF(O8012&gt;0,IF(M8012="Y",AW8012*(1-O8012),IF(AW8012&gt;R8012,R8012 + (AW8012 - R8012)*(1-O8012),AW8012)),AW8012),ROUNDING)</f>
        <v>0</v>
      </c>
      <c r="T8012" s="181">
        <f t="shared" ref="T8012:T8075" si="1133">ROUND(IF(N8012="P",0,IF(OR(M8012="N",M8012=""),S8012-R8012,S8012)),ROUNDING)</f>
        <v>0</v>
      </c>
      <c r="AQ8012" s="1">
        <f>COUNT(L$11:L8012)</f>
        <v>37</v>
      </c>
      <c r="AR8012" s="43">
        <f t="shared" si="1125"/>
        <v>40933</v>
      </c>
      <c r="AS8012" s="44">
        <f t="shared" si="1126"/>
        <v>89.120000000000019</v>
      </c>
      <c r="AT8012" s="10" t="str">
        <f t="shared" si="1127"/>
        <v/>
      </c>
      <c r="AU8012" s="20" t="str">
        <f t="shared" si="1128"/>
        <v/>
      </c>
      <c r="AV8012" s="42">
        <f t="shared" si="1129"/>
        <v>1</v>
      </c>
      <c r="AW8012" s="89">
        <f t="shared" si="1130"/>
        <v>0</v>
      </c>
      <c r="AX8012" s="168"/>
      <c r="AY8012" s="60"/>
      <c r="AZ8012" s="61"/>
      <c r="BB8012" s="61" t="str">
        <f>IF(Settings!I8008&lt;&gt;"",Settings!I8008,"")</f>
        <v/>
      </c>
    </row>
    <row r="8013" spans="2:54" x14ac:dyDescent="0.2">
      <c r="B8013" s="13"/>
      <c r="C8013" s="12"/>
      <c r="D8013" s="12"/>
      <c r="E8013" s="12"/>
      <c r="F8013" s="12"/>
      <c r="G8013" s="12"/>
      <c r="H8013" s="12"/>
      <c r="I8013" s="15"/>
      <c r="J8013" s="31"/>
      <c r="K8013" s="180"/>
      <c r="L8013" s="40"/>
      <c r="M8013" s="14"/>
      <c r="N8013" s="16"/>
      <c r="O8013" s="49"/>
      <c r="P8013" s="64"/>
      <c r="Q8013" s="18"/>
      <c r="R8013" s="181">
        <f t="shared" si="1131"/>
        <v>0</v>
      </c>
      <c r="S8013" s="181">
        <f t="shared" si="1132"/>
        <v>0</v>
      </c>
      <c r="T8013" s="181">
        <f t="shared" si="1133"/>
        <v>0</v>
      </c>
      <c r="AQ8013" s="1">
        <f>COUNT(L$11:L8013)</f>
        <v>37</v>
      </c>
      <c r="AR8013" s="43">
        <f t="shared" ref="AR8013:AR8076" si="1134">IF(B8013&gt;2,B8013,AR8012)</f>
        <v>40933</v>
      </c>
      <c r="AS8013" s="44">
        <f t="shared" ref="AS8013:AS8076" si="1135">AS8012+T8013</f>
        <v>89.120000000000019</v>
      </c>
      <c r="AT8013" s="10" t="str">
        <f t="shared" ref="AT8013:AT8076" si="1136">IF(N8013="P",IF(P8013&lt;&gt;"Y",IF(M8013&lt;&gt;"Y",K8013*AV8013,K8013*AV8013-K8013),IF(M8013&lt;&gt;"Y",K8013 + K8013*(AV8013-1),K8013)),"")</f>
        <v/>
      </c>
      <c r="AU8013" s="20" t="str">
        <f t="shared" ref="AU8013:AU8076" si="1137">IF(M8013="Y",IF(P8013="Y",K8013*(AV8013-1),K8013),"")</f>
        <v/>
      </c>
      <c r="AV8013" s="42">
        <f t="shared" ref="AV8013:AV8076" si="1138">IF(L8013&lt;&gt;"",IF(ODDS_TYPE=1,L8013,IF(ODDS_TYPE=2,IF(L8013&gt;0,1+L8013/100,IF(L8013&lt;0,1-100/L8013,1)),IF(ODDS_TYPE=3,1+L8013,IF(ODDS_TYPE=4,1+L8013,IF(ODDS_TYPE=5,IF(L8013&gt;0,1+L8013,1-1/L8013),IF(ODDS_TYPE=6,IF(L8013&gt;=0,L8013+1,1-1/L8013),1)))))),1)</f>
        <v>1</v>
      </c>
      <c r="AW8013" s="89">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68"/>
      <c r="AY8013" s="60"/>
      <c r="AZ8013" s="61"/>
      <c r="BB8013" s="61" t="str">
        <f>IF(Settings!I8009&lt;&gt;"",Settings!I8009,"")</f>
        <v/>
      </c>
    </row>
    <row r="8014" spans="2:54" x14ac:dyDescent="0.2">
      <c r="B8014" s="13"/>
      <c r="C8014" s="12"/>
      <c r="D8014" s="12"/>
      <c r="E8014" s="12"/>
      <c r="F8014" s="12"/>
      <c r="G8014" s="12"/>
      <c r="H8014" s="12"/>
      <c r="I8014" s="15"/>
      <c r="J8014" s="31"/>
      <c r="K8014" s="180"/>
      <c r="L8014" s="40"/>
      <c r="M8014" s="14"/>
      <c r="N8014" s="16"/>
      <c r="O8014" s="49"/>
      <c r="P8014" s="64"/>
      <c r="Q8014" s="18"/>
      <c r="R8014" s="181">
        <f t="shared" si="1131"/>
        <v>0</v>
      </c>
      <c r="S8014" s="181">
        <f t="shared" si="1132"/>
        <v>0</v>
      </c>
      <c r="T8014" s="181">
        <f t="shared" si="1133"/>
        <v>0</v>
      </c>
      <c r="AQ8014" s="1">
        <f>COUNT(L$11:L8014)</f>
        <v>37</v>
      </c>
      <c r="AR8014" s="43">
        <f t="shared" si="1134"/>
        <v>40933</v>
      </c>
      <c r="AS8014" s="44">
        <f t="shared" si="1135"/>
        <v>89.120000000000019</v>
      </c>
      <c r="AT8014" s="10" t="str">
        <f t="shared" si="1136"/>
        <v/>
      </c>
      <c r="AU8014" s="20" t="str">
        <f t="shared" si="1137"/>
        <v/>
      </c>
      <c r="AV8014" s="42">
        <f t="shared" si="1138"/>
        <v>1</v>
      </c>
      <c r="AW8014" s="89">
        <f t="shared" si="1139"/>
        <v>0</v>
      </c>
      <c r="AX8014" s="168"/>
      <c r="AY8014" s="60"/>
      <c r="AZ8014" s="61"/>
      <c r="BB8014" s="61" t="str">
        <f>IF(Settings!I8010&lt;&gt;"",Settings!I8010,"")</f>
        <v/>
      </c>
    </row>
    <row r="8015" spans="2:54" x14ac:dyDescent="0.2">
      <c r="B8015" s="13"/>
      <c r="C8015" s="12"/>
      <c r="D8015" s="12"/>
      <c r="E8015" s="12"/>
      <c r="F8015" s="12"/>
      <c r="G8015" s="12"/>
      <c r="H8015" s="12"/>
      <c r="I8015" s="15"/>
      <c r="J8015" s="31"/>
      <c r="K8015" s="180"/>
      <c r="L8015" s="40"/>
      <c r="M8015" s="14"/>
      <c r="N8015" s="16"/>
      <c r="O8015" s="49"/>
      <c r="P8015" s="64"/>
      <c r="Q8015" s="18"/>
      <c r="R8015" s="181">
        <f t="shared" si="1131"/>
        <v>0</v>
      </c>
      <c r="S8015" s="181">
        <f t="shared" si="1132"/>
        <v>0</v>
      </c>
      <c r="T8015" s="181">
        <f t="shared" si="1133"/>
        <v>0</v>
      </c>
      <c r="AQ8015" s="1">
        <f>COUNT(L$11:L8015)</f>
        <v>37</v>
      </c>
      <c r="AR8015" s="43">
        <f t="shared" si="1134"/>
        <v>40933</v>
      </c>
      <c r="AS8015" s="44">
        <f t="shared" si="1135"/>
        <v>89.120000000000019</v>
      </c>
      <c r="AT8015" s="10" t="str">
        <f t="shared" si="1136"/>
        <v/>
      </c>
      <c r="AU8015" s="20" t="str">
        <f t="shared" si="1137"/>
        <v/>
      </c>
      <c r="AV8015" s="42">
        <f t="shared" si="1138"/>
        <v>1</v>
      </c>
      <c r="AW8015" s="89">
        <f t="shared" si="1139"/>
        <v>0</v>
      </c>
      <c r="AX8015" s="168"/>
      <c r="AY8015" s="60"/>
      <c r="AZ8015" s="61"/>
      <c r="BB8015" s="61" t="str">
        <f>IF(Settings!I8011&lt;&gt;"",Settings!I8011,"")</f>
        <v/>
      </c>
    </row>
    <row r="8016" spans="2:54" x14ac:dyDescent="0.2">
      <c r="B8016" s="13"/>
      <c r="C8016" s="12"/>
      <c r="D8016" s="12"/>
      <c r="E8016" s="12"/>
      <c r="F8016" s="12"/>
      <c r="G8016" s="12"/>
      <c r="H8016" s="12"/>
      <c r="I8016" s="15"/>
      <c r="J8016" s="31"/>
      <c r="K8016" s="180"/>
      <c r="L8016" s="40"/>
      <c r="M8016" s="14"/>
      <c r="N8016" s="16"/>
      <c r="O8016" s="49"/>
      <c r="P8016" s="64"/>
      <c r="Q8016" s="18"/>
      <c r="R8016" s="181">
        <f t="shared" si="1131"/>
        <v>0</v>
      </c>
      <c r="S8016" s="181">
        <f t="shared" si="1132"/>
        <v>0</v>
      </c>
      <c r="T8016" s="181">
        <f t="shared" si="1133"/>
        <v>0</v>
      </c>
      <c r="AQ8016" s="1">
        <f>COUNT(L$11:L8016)</f>
        <v>37</v>
      </c>
      <c r="AR8016" s="43">
        <f t="shared" si="1134"/>
        <v>40933</v>
      </c>
      <c r="AS8016" s="44">
        <f t="shared" si="1135"/>
        <v>89.120000000000019</v>
      </c>
      <c r="AT8016" s="10" t="str">
        <f t="shared" si="1136"/>
        <v/>
      </c>
      <c r="AU8016" s="20" t="str">
        <f t="shared" si="1137"/>
        <v/>
      </c>
      <c r="AV8016" s="42">
        <f t="shared" si="1138"/>
        <v>1</v>
      </c>
      <c r="AW8016" s="89">
        <f t="shared" si="1139"/>
        <v>0</v>
      </c>
      <c r="AX8016" s="168"/>
      <c r="AY8016" s="60"/>
      <c r="AZ8016" s="61"/>
      <c r="BB8016" s="61" t="str">
        <f>IF(Settings!I8012&lt;&gt;"",Settings!I8012,"")</f>
        <v/>
      </c>
    </row>
    <row r="8017" spans="2:54" x14ac:dyDescent="0.2">
      <c r="B8017" s="13"/>
      <c r="C8017" s="12"/>
      <c r="D8017" s="12"/>
      <c r="E8017" s="12"/>
      <c r="F8017" s="12"/>
      <c r="G8017" s="12"/>
      <c r="H8017" s="12"/>
      <c r="I8017" s="15"/>
      <c r="J8017" s="31"/>
      <c r="K8017" s="180"/>
      <c r="L8017" s="40"/>
      <c r="M8017" s="14"/>
      <c r="N8017" s="16"/>
      <c r="O8017" s="49"/>
      <c r="P8017" s="64"/>
      <c r="Q8017" s="18"/>
      <c r="R8017" s="181">
        <f t="shared" si="1131"/>
        <v>0</v>
      </c>
      <c r="S8017" s="181">
        <f t="shared" si="1132"/>
        <v>0</v>
      </c>
      <c r="T8017" s="181">
        <f t="shared" si="1133"/>
        <v>0</v>
      </c>
      <c r="AQ8017" s="1">
        <f>COUNT(L$11:L8017)</f>
        <v>37</v>
      </c>
      <c r="AR8017" s="43">
        <f t="shared" si="1134"/>
        <v>40933</v>
      </c>
      <c r="AS8017" s="44">
        <f t="shared" si="1135"/>
        <v>89.120000000000019</v>
      </c>
      <c r="AT8017" s="10" t="str">
        <f t="shared" si="1136"/>
        <v/>
      </c>
      <c r="AU8017" s="20" t="str">
        <f t="shared" si="1137"/>
        <v/>
      </c>
      <c r="AV8017" s="42">
        <f t="shared" si="1138"/>
        <v>1</v>
      </c>
      <c r="AW8017" s="89">
        <f t="shared" si="1139"/>
        <v>0</v>
      </c>
      <c r="AX8017" s="168"/>
      <c r="AY8017" s="60"/>
      <c r="AZ8017" s="61"/>
      <c r="BB8017" s="61" t="str">
        <f>IF(Settings!I8013&lt;&gt;"",Settings!I8013,"")</f>
        <v/>
      </c>
    </row>
    <row r="8018" spans="2:54" x14ac:dyDescent="0.2">
      <c r="B8018" s="13"/>
      <c r="C8018" s="12"/>
      <c r="D8018" s="12"/>
      <c r="E8018" s="12"/>
      <c r="F8018" s="12"/>
      <c r="G8018" s="12"/>
      <c r="H8018" s="12"/>
      <c r="I8018" s="15"/>
      <c r="J8018" s="31"/>
      <c r="K8018" s="180"/>
      <c r="L8018" s="40"/>
      <c r="M8018" s="14"/>
      <c r="N8018" s="16"/>
      <c r="O8018" s="49"/>
      <c r="P8018" s="64"/>
      <c r="Q8018" s="18"/>
      <c r="R8018" s="181">
        <f t="shared" si="1131"/>
        <v>0</v>
      </c>
      <c r="S8018" s="181">
        <f t="shared" si="1132"/>
        <v>0</v>
      </c>
      <c r="T8018" s="181">
        <f t="shared" si="1133"/>
        <v>0</v>
      </c>
      <c r="AQ8018" s="1">
        <f>COUNT(L$11:L8018)</f>
        <v>37</v>
      </c>
      <c r="AR8018" s="43">
        <f t="shared" si="1134"/>
        <v>40933</v>
      </c>
      <c r="AS8018" s="44">
        <f t="shared" si="1135"/>
        <v>89.120000000000019</v>
      </c>
      <c r="AT8018" s="10" t="str">
        <f t="shared" si="1136"/>
        <v/>
      </c>
      <c r="AU8018" s="20" t="str">
        <f t="shared" si="1137"/>
        <v/>
      </c>
      <c r="AV8018" s="42">
        <f t="shared" si="1138"/>
        <v>1</v>
      </c>
      <c r="AW8018" s="89">
        <f t="shared" si="1139"/>
        <v>0</v>
      </c>
      <c r="AX8018" s="168"/>
      <c r="AY8018" s="60"/>
      <c r="AZ8018" s="61"/>
      <c r="BB8018" s="61" t="str">
        <f>IF(Settings!I8014&lt;&gt;"",Settings!I8014,"")</f>
        <v/>
      </c>
    </row>
    <row r="8019" spans="2:54" x14ac:dyDescent="0.2">
      <c r="B8019" s="13"/>
      <c r="C8019" s="12"/>
      <c r="D8019" s="12"/>
      <c r="E8019" s="12"/>
      <c r="F8019" s="12"/>
      <c r="G8019" s="12"/>
      <c r="H8019" s="12"/>
      <c r="I8019" s="15"/>
      <c r="J8019" s="31"/>
      <c r="K8019" s="180"/>
      <c r="L8019" s="40"/>
      <c r="M8019" s="14"/>
      <c r="N8019" s="16"/>
      <c r="O8019" s="49"/>
      <c r="P8019" s="64"/>
      <c r="Q8019" s="18"/>
      <c r="R8019" s="181">
        <f t="shared" si="1131"/>
        <v>0</v>
      </c>
      <c r="S8019" s="181">
        <f t="shared" si="1132"/>
        <v>0</v>
      </c>
      <c r="T8019" s="181">
        <f t="shared" si="1133"/>
        <v>0</v>
      </c>
      <c r="AQ8019" s="1">
        <f>COUNT(L$11:L8019)</f>
        <v>37</v>
      </c>
      <c r="AR8019" s="43">
        <f t="shared" si="1134"/>
        <v>40933</v>
      </c>
      <c r="AS8019" s="44">
        <f t="shared" si="1135"/>
        <v>89.120000000000019</v>
      </c>
      <c r="AT8019" s="10" t="str">
        <f t="shared" si="1136"/>
        <v/>
      </c>
      <c r="AU8019" s="20" t="str">
        <f t="shared" si="1137"/>
        <v/>
      </c>
      <c r="AV8019" s="42">
        <f t="shared" si="1138"/>
        <v>1</v>
      </c>
      <c r="AW8019" s="89">
        <f t="shared" si="1139"/>
        <v>0</v>
      </c>
      <c r="AX8019" s="168"/>
      <c r="AY8019" s="60"/>
      <c r="AZ8019" s="61"/>
      <c r="BB8019" s="61" t="str">
        <f>IF(Settings!I8015&lt;&gt;"",Settings!I8015,"")</f>
        <v/>
      </c>
    </row>
    <row r="8020" spans="2:54" x14ac:dyDescent="0.2">
      <c r="B8020" s="13"/>
      <c r="C8020" s="12"/>
      <c r="D8020" s="12"/>
      <c r="E8020" s="12"/>
      <c r="F8020" s="12"/>
      <c r="G8020" s="12"/>
      <c r="H8020" s="12"/>
      <c r="I8020" s="15"/>
      <c r="J8020" s="31"/>
      <c r="K8020" s="180"/>
      <c r="L8020" s="40"/>
      <c r="M8020" s="14"/>
      <c r="N8020" s="16"/>
      <c r="O8020" s="49"/>
      <c r="P8020" s="64"/>
      <c r="Q8020" s="18"/>
      <c r="R8020" s="181">
        <f t="shared" si="1131"/>
        <v>0</v>
      </c>
      <c r="S8020" s="181">
        <f t="shared" si="1132"/>
        <v>0</v>
      </c>
      <c r="T8020" s="181">
        <f t="shared" si="1133"/>
        <v>0</v>
      </c>
      <c r="AQ8020" s="1">
        <f>COUNT(L$11:L8020)</f>
        <v>37</v>
      </c>
      <c r="AR8020" s="43">
        <f t="shared" si="1134"/>
        <v>40933</v>
      </c>
      <c r="AS8020" s="44">
        <f t="shared" si="1135"/>
        <v>89.120000000000019</v>
      </c>
      <c r="AT8020" s="10" t="str">
        <f t="shared" si="1136"/>
        <v/>
      </c>
      <c r="AU8020" s="20" t="str">
        <f t="shared" si="1137"/>
        <v/>
      </c>
      <c r="AV8020" s="42">
        <f t="shared" si="1138"/>
        <v>1</v>
      </c>
      <c r="AW8020" s="89">
        <f t="shared" si="1139"/>
        <v>0</v>
      </c>
      <c r="AX8020" s="168"/>
      <c r="AY8020" s="60"/>
      <c r="AZ8020" s="61"/>
      <c r="BB8020" s="61" t="str">
        <f>IF(Settings!I8016&lt;&gt;"",Settings!I8016,"")</f>
        <v/>
      </c>
    </row>
    <row r="8021" spans="2:54" x14ac:dyDescent="0.2">
      <c r="B8021" s="13"/>
      <c r="C8021" s="12"/>
      <c r="D8021" s="12"/>
      <c r="E8021" s="12"/>
      <c r="F8021" s="12"/>
      <c r="G8021" s="12"/>
      <c r="H8021" s="12"/>
      <c r="I8021" s="15"/>
      <c r="J8021" s="31"/>
      <c r="K8021" s="180"/>
      <c r="L8021" s="40"/>
      <c r="M8021" s="14"/>
      <c r="N8021" s="16"/>
      <c r="O8021" s="49"/>
      <c r="P8021" s="64"/>
      <c r="Q8021" s="18"/>
      <c r="R8021" s="181">
        <f t="shared" si="1131"/>
        <v>0</v>
      </c>
      <c r="S8021" s="181">
        <f t="shared" si="1132"/>
        <v>0</v>
      </c>
      <c r="T8021" s="181">
        <f t="shared" si="1133"/>
        <v>0</v>
      </c>
      <c r="AQ8021" s="1">
        <f>COUNT(L$11:L8021)</f>
        <v>37</v>
      </c>
      <c r="AR8021" s="43">
        <f t="shared" si="1134"/>
        <v>40933</v>
      </c>
      <c r="AS8021" s="44">
        <f t="shared" si="1135"/>
        <v>89.120000000000019</v>
      </c>
      <c r="AT8021" s="10" t="str">
        <f t="shared" si="1136"/>
        <v/>
      </c>
      <c r="AU8021" s="20" t="str">
        <f t="shared" si="1137"/>
        <v/>
      </c>
      <c r="AV8021" s="42">
        <f t="shared" si="1138"/>
        <v>1</v>
      </c>
      <c r="AW8021" s="89">
        <f t="shared" si="1139"/>
        <v>0</v>
      </c>
      <c r="AX8021" s="168"/>
      <c r="AY8021" s="60"/>
      <c r="AZ8021" s="61"/>
      <c r="BB8021" s="61" t="str">
        <f>IF(Settings!I8017&lt;&gt;"",Settings!I8017,"")</f>
        <v/>
      </c>
    </row>
    <row r="8022" spans="2:54" x14ac:dyDescent="0.2">
      <c r="B8022" s="13"/>
      <c r="C8022" s="12"/>
      <c r="D8022" s="12"/>
      <c r="E8022" s="12"/>
      <c r="F8022" s="12"/>
      <c r="G8022" s="12"/>
      <c r="H8022" s="12"/>
      <c r="I8022" s="15"/>
      <c r="J8022" s="31"/>
      <c r="K8022" s="180"/>
      <c r="L8022" s="40"/>
      <c r="M8022" s="14"/>
      <c r="N8022" s="16"/>
      <c r="O8022" s="49"/>
      <c r="P8022" s="64"/>
      <c r="Q8022" s="18"/>
      <c r="R8022" s="181">
        <f t="shared" si="1131"/>
        <v>0</v>
      </c>
      <c r="S8022" s="181">
        <f t="shared" si="1132"/>
        <v>0</v>
      </c>
      <c r="T8022" s="181">
        <f t="shared" si="1133"/>
        <v>0</v>
      </c>
      <c r="AQ8022" s="1">
        <f>COUNT(L$11:L8022)</f>
        <v>37</v>
      </c>
      <c r="AR8022" s="43">
        <f t="shared" si="1134"/>
        <v>40933</v>
      </c>
      <c r="AS8022" s="44">
        <f t="shared" si="1135"/>
        <v>89.120000000000019</v>
      </c>
      <c r="AT8022" s="10" t="str">
        <f t="shared" si="1136"/>
        <v/>
      </c>
      <c r="AU8022" s="20" t="str">
        <f t="shared" si="1137"/>
        <v/>
      </c>
      <c r="AV8022" s="42">
        <f t="shared" si="1138"/>
        <v>1</v>
      </c>
      <c r="AW8022" s="89">
        <f t="shared" si="1139"/>
        <v>0</v>
      </c>
      <c r="AX8022" s="168"/>
      <c r="AY8022" s="60"/>
      <c r="AZ8022" s="61"/>
      <c r="BB8022" s="61" t="str">
        <f>IF(Settings!I8018&lt;&gt;"",Settings!I8018,"")</f>
        <v/>
      </c>
    </row>
    <row r="8023" spans="2:54" x14ac:dyDescent="0.2">
      <c r="B8023" s="13"/>
      <c r="C8023" s="12"/>
      <c r="D8023" s="12"/>
      <c r="E8023" s="12"/>
      <c r="F8023" s="12"/>
      <c r="G8023" s="12"/>
      <c r="H8023" s="12"/>
      <c r="I8023" s="15"/>
      <c r="J8023" s="31"/>
      <c r="K8023" s="180"/>
      <c r="L8023" s="40"/>
      <c r="M8023" s="14"/>
      <c r="N8023" s="16"/>
      <c r="O8023" s="49"/>
      <c r="P8023" s="64"/>
      <c r="Q8023" s="18"/>
      <c r="R8023" s="181">
        <f t="shared" si="1131"/>
        <v>0</v>
      </c>
      <c r="S8023" s="181">
        <f t="shared" si="1132"/>
        <v>0</v>
      </c>
      <c r="T8023" s="181">
        <f t="shared" si="1133"/>
        <v>0</v>
      </c>
      <c r="AQ8023" s="1">
        <f>COUNT(L$11:L8023)</f>
        <v>37</v>
      </c>
      <c r="AR8023" s="43">
        <f t="shared" si="1134"/>
        <v>40933</v>
      </c>
      <c r="AS8023" s="44">
        <f t="shared" si="1135"/>
        <v>89.120000000000019</v>
      </c>
      <c r="AT8023" s="10" t="str">
        <f t="shared" si="1136"/>
        <v/>
      </c>
      <c r="AU8023" s="20" t="str">
        <f t="shared" si="1137"/>
        <v/>
      </c>
      <c r="AV8023" s="42">
        <f t="shared" si="1138"/>
        <v>1</v>
      </c>
      <c r="AW8023" s="89">
        <f t="shared" si="1139"/>
        <v>0</v>
      </c>
      <c r="AX8023" s="168"/>
      <c r="AY8023" s="60"/>
      <c r="AZ8023" s="61"/>
      <c r="BB8023" s="61" t="str">
        <f>IF(Settings!I8019&lt;&gt;"",Settings!I8019,"")</f>
        <v/>
      </c>
    </row>
    <row r="8024" spans="2:54" x14ac:dyDescent="0.2">
      <c r="B8024" s="13"/>
      <c r="C8024" s="12"/>
      <c r="D8024" s="12"/>
      <c r="E8024" s="12"/>
      <c r="F8024" s="12"/>
      <c r="G8024" s="12"/>
      <c r="H8024" s="12"/>
      <c r="I8024" s="15"/>
      <c r="J8024" s="31"/>
      <c r="K8024" s="180"/>
      <c r="L8024" s="40"/>
      <c r="M8024" s="14"/>
      <c r="N8024" s="16"/>
      <c r="O8024" s="49"/>
      <c r="P8024" s="64"/>
      <c r="Q8024" s="18"/>
      <c r="R8024" s="181">
        <f t="shared" si="1131"/>
        <v>0</v>
      </c>
      <c r="S8024" s="181">
        <f t="shared" si="1132"/>
        <v>0</v>
      </c>
      <c r="T8024" s="181">
        <f t="shared" si="1133"/>
        <v>0</v>
      </c>
      <c r="AQ8024" s="1">
        <f>COUNT(L$11:L8024)</f>
        <v>37</v>
      </c>
      <c r="AR8024" s="43">
        <f t="shared" si="1134"/>
        <v>40933</v>
      </c>
      <c r="AS8024" s="44">
        <f t="shared" si="1135"/>
        <v>89.120000000000019</v>
      </c>
      <c r="AT8024" s="10" t="str">
        <f t="shared" si="1136"/>
        <v/>
      </c>
      <c r="AU8024" s="20" t="str">
        <f t="shared" si="1137"/>
        <v/>
      </c>
      <c r="AV8024" s="42">
        <f t="shared" si="1138"/>
        <v>1</v>
      </c>
      <c r="AW8024" s="89">
        <f t="shared" si="1139"/>
        <v>0</v>
      </c>
      <c r="AX8024" s="168"/>
      <c r="AY8024" s="60"/>
      <c r="AZ8024" s="61"/>
      <c r="BB8024" s="61" t="str">
        <f>IF(Settings!I8020&lt;&gt;"",Settings!I8020,"")</f>
        <v/>
      </c>
    </row>
    <row r="8025" spans="2:54" x14ac:dyDescent="0.2">
      <c r="B8025" s="13"/>
      <c r="C8025" s="12"/>
      <c r="D8025" s="12"/>
      <c r="E8025" s="12"/>
      <c r="F8025" s="12"/>
      <c r="G8025" s="12"/>
      <c r="H8025" s="12"/>
      <c r="I8025" s="15"/>
      <c r="J8025" s="31"/>
      <c r="K8025" s="180"/>
      <c r="L8025" s="40"/>
      <c r="M8025" s="14"/>
      <c r="N8025" s="16"/>
      <c r="O8025" s="49"/>
      <c r="P8025" s="64"/>
      <c r="Q8025" s="18"/>
      <c r="R8025" s="181">
        <f t="shared" si="1131"/>
        <v>0</v>
      </c>
      <c r="S8025" s="181">
        <f t="shared" si="1132"/>
        <v>0</v>
      </c>
      <c r="T8025" s="181">
        <f t="shared" si="1133"/>
        <v>0</v>
      </c>
      <c r="AQ8025" s="1">
        <f>COUNT(L$11:L8025)</f>
        <v>37</v>
      </c>
      <c r="AR8025" s="43">
        <f t="shared" si="1134"/>
        <v>40933</v>
      </c>
      <c r="AS8025" s="44">
        <f t="shared" si="1135"/>
        <v>89.120000000000019</v>
      </c>
      <c r="AT8025" s="10" t="str">
        <f t="shared" si="1136"/>
        <v/>
      </c>
      <c r="AU8025" s="20" t="str">
        <f t="shared" si="1137"/>
        <v/>
      </c>
      <c r="AV8025" s="42">
        <f t="shared" si="1138"/>
        <v>1</v>
      </c>
      <c r="AW8025" s="89">
        <f t="shared" si="1139"/>
        <v>0</v>
      </c>
      <c r="AX8025" s="168"/>
      <c r="AY8025" s="60"/>
      <c r="AZ8025" s="61"/>
      <c r="BB8025" s="61" t="str">
        <f>IF(Settings!I8021&lt;&gt;"",Settings!I8021,"")</f>
        <v/>
      </c>
    </row>
    <row r="8026" spans="2:54" x14ac:dyDescent="0.2">
      <c r="B8026" s="13"/>
      <c r="C8026" s="12"/>
      <c r="D8026" s="12"/>
      <c r="E8026" s="12"/>
      <c r="F8026" s="12"/>
      <c r="G8026" s="12"/>
      <c r="H8026" s="12"/>
      <c r="I8026" s="15"/>
      <c r="J8026" s="31"/>
      <c r="K8026" s="180"/>
      <c r="L8026" s="40"/>
      <c r="M8026" s="14"/>
      <c r="N8026" s="16"/>
      <c r="O8026" s="49"/>
      <c r="P8026" s="64"/>
      <c r="Q8026" s="18"/>
      <c r="R8026" s="181">
        <f t="shared" si="1131"/>
        <v>0</v>
      </c>
      <c r="S8026" s="181">
        <f t="shared" si="1132"/>
        <v>0</v>
      </c>
      <c r="T8026" s="181">
        <f t="shared" si="1133"/>
        <v>0</v>
      </c>
      <c r="AQ8026" s="1">
        <f>COUNT(L$11:L8026)</f>
        <v>37</v>
      </c>
      <c r="AR8026" s="43">
        <f t="shared" si="1134"/>
        <v>40933</v>
      </c>
      <c r="AS8026" s="44">
        <f t="shared" si="1135"/>
        <v>89.120000000000019</v>
      </c>
      <c r="AT8026" s="10" t="str">
        <f t="shared" si="1136"/>
        <v/>
      </c>
      <c r="AU8026" s="20" t="str">
        <f t="shared" si="1137"/>
        <v/>
      </c>
      <c r="AV8026" s="42">
        <f t="shared" si="1138"/>
        <v>1</v>
      </c>
      <c r="AW8026" s="89">
        <f t="shared" si="1139"/>
        <v>0</v>
      </c>
      <c r="AX8026" s="168"/>
      <c r="AY8026" s="60"/>
      <c r="AZ8026" s="61"/>
      <c r="BB8026" s="61" t="str">
        <f>IF(Settings!I8022&lt;&gt;"",Settings!I8022,"")</f>
        <v/>
      </c>
    </row>
    <row r="8027" spans="2:54" x14ac:dyDescent="0.2">
      <c r="B8027" s="13"/>
      <c r="C8027" s="12"/>
      <c r="D8027" s="12"/>
      <c r="E8027" s="12"/>
      <c r="F8027" s="12"/>
      <c r="G8027" s="12"/>
      <c r="H8027" s="12"/>
      <c r="I8027" s="15"/>
      <c r="J8027" s="31"/>
      <c r="K8027" s="180"/>
      <c r="L8027" s="40"/>
      <c r="M8027" s="14"/>
      <c r="N8027" s="16"/>
      <c r="O8027" s="49"/>
      <c r="P8027" s="64"/>
      <c r="Q8027" s="18"/>
      <c r="R8027" s="181">
        <f t="shared" si="1131"/>
        <v>0</v>
      </c>
      <c r="S8027" s="181">
        <f t="shared" si="1132"/>
        <v>0</v>
      </c>
      <c r="T8027" s="181">
        <f t="shared" si="1133"/>
        <v>0</v>
      </c>
      <c r="AQ8027" s="1">
        <f>COUNT(L$11:L8027)</f>
        <v>37</v>
      </c>
      <c r="AR8027" s="43">
        <f t="shared" si="1134"/>
        <v>40933</v>
      </c>
      <c r="AS8027" s="44">
        <f t="shared" si="1135"/>
        <v>89.120000000000019</v>
      </c>
      <c r="AT8027" s="10" t="str">
        <f t="shared" si="1136"/>
        <v/>
      </c>
      <c r="AU8027" s="20" t="str">
        <f t="shared" si="1137"/>
        <v/>
      </c>
      <c r="AV8027" s="42">
        <f t="shared" si="1138"/>
        <v>1</v>
      </c>
      <c r="AW8027" s="89">
        <f t="shared" si="1139"/>
        <v>0</v>
      </c>
      <c r="AX8027" s="168"/>
      <c r="AY8027" s="60"/>
      <c r="AZ8027" s="61"/>
      <c r="BB8027" s="61" t="str">
        <f>IF(Settings!I8023&lt;&gt;"",Settings!I8023,"")</f>
        <v/>
      </c>
    </row>
    <row r="8028" spans="2:54" x14ac:dyDescent="0.2">
      <c r="B8028" s="13"/>
      <c r="C8028" s="12"/>
      <c r="D8028" s="12"/>
      <c r="E8028" s="12"/>
      <c r="F8028" s="12"/>
      <c r="G8028" s="12"/>
      <c r="H8028" s="12"/>
      <c r="I8028" s="15"/>
      <c r="J8028" s="31"/>
      <c r="K8028" s="180"/>
      <c r="L8028" s="40"/>
      <c r="M8028" s="14"/>
      <c r="N8028" s="16"/>
      <c r="O8028" s="49"/>
      <c r="P8028" s="64"/>
      <c r="Q8028" s="18"/>
      <c r="R8028" s="181">
        <f t="shared" si="1131"/>
        <v>0</v>
      </c>
      <c r="S8028" s="181">
        <f t="shared" si="1132"/>
        <v>0</v>
      </c>
      <c r="T8028" s="181">
        <f t="shared" si="1133"/>
        <v>0</v>
      </c>
      <c r="AQ8028" s="1">
        <f>COUNT(L$11:L8028)</f>
        <v>37</v>
      </c>
      <c r="AR8028" s="43">
        <f t="shared" si="1134"/>
        <v>40933</v>
      </c>
      <c r="AS8028" s="44">
        <f t="shared" si="1135"/>
        <v>89.120000000000019</v>
      </c>
      <c r="AT8028" s="10" t="str">
        <f t="shared" si="1136"/>
        <v/>
      </c>
      <c r="AU8028" s="20" t="str">
        <f t="shared" si="1137"/>
        <v/>
      </c>
      <c r="AV8028" s="42">
        <f t="shared" si="1138"/>
        <v>1</v>
      </c>
      <c r="AW8028" s="89">
        <f t="shared" si="1139"/>
        <v>0</v>
      </c>
      <c r="AX8028" s="168"/>
      <c r="AY8028" s="60"/>
      <c r="AZ8028" s="61"/>
      <c r="BB8028" s="61" t="str">
        <f>IF(Settings!I8024&lt;&gt;"",Settings!I8024,"")</f>
        <v/>
      </c>
    </row>
    <row r="8029" spans="2:54" x14ac:dyDescent="0.2">
      <c r="B8029" s="13"/>
      <c r="C8029" s="12"/>
      <c r="D8029" s="12"/>
      <c r="E8029" s="12"/>
      <c r="F8029" s="12"/>
      <c r="G8029" s="12"/>
      <c r="H8029" s="12"/>
      <c r="I8029" s="15"/>
      <c r="J8029" s="31"/>
      <c r="K8029" s="180"/>
      <c r="L8029" s="40"/>
      <c r="M8029" s="14"/>
      <c r="N8029" s="16"/>
      <c r="O8029" s="49"/>
      <c r="P8029" s="64"/>
      <c r="Q8029" s="18"/>
      <c r="R8029" s="181">
        <f t="shared" si="1131"/>
        <v>0</v>
      </c>
      <c r="S8029" s="181">
        <f t="shared" si="1132"/>
        <v>0</v>
      </c>
      <c r="T8029" s="181">
        <f t="shared" si="1133"/>
        <v>0</v>
      </c>
      <c r="AQ8029" s="1">
        <f>COUNT(L$11:L8029)</f>
        <v>37</v>
      </c>
      <c r="AR8029" s="43">
        <f t="shared" si="1134"/>
        <v>40933</v>
      </c>
      <c r="AS8029" s="44">
        <f t="shared" si="1135"/>
        <v>89.120000000000019</v>
      </c>
      <c r="AT8029" s="10" t="str">
        <f t="shared" si="1136"/>
        <v/>
      </c>
      <c r="AU8029" s="20" t="str">
        <f t="shared" si="1137"/>
        <v/>
      </c>
      <c r="AV8029" s="42">
        <f t="shared" si="1138"/>
        <v>1</v>
      </c>
      <c r="AW8029" s="89">
        <f t="shared" si="1139"/>
        <v>0</v>
      </c>
      <c r="AX8029" s="168"/>
      <c r="AY8029" s="60"/>
      <c r="AZ8029" s="61"/>
      <c r="BB8029" s="61" t="str">
        <f>IF(Settings!I8025&lt;&gt;"",Settings!I8025,"")</f>
        <v/>
      </c>
    </row>
    <row r="8030" spans="2:54" x14ac:dyDescent="0.2">
      <c r="B8030" s="13"/>
      <c r="C8030" s="12"/>
      <c r="D8030" s="12"/>
      <c r="E8030" s="12"/>
      <c r="F8030" s="12"/>
      <c r="G8030" s="12"/>
      <c r="H8030" s="12"/>
      <c r="I8030" s="15"/>
      <c r="J8030" s="31"/>
      <c r="K8030" s="180"/>
      <c r="L8030" s="40"/>
      <c r="M8030" s="14"/>
      <c r="N8030" s="16"/>
      <c r="O8030" s="49"/>
      <c r="P8030" s="64"/>
      <c r="Q8030" s="18"/>
      <c r="R8030" s="181">
        <f t="shared" si="1131"/>
        <v>0</v>
      </c>
      <c r="S8030" s="181">
        <f t="shared" si="1132"/>
        <v>0</v>
      </c>
      <c r="T8030" s="181">
        <f t="shared" si="1133"/>
        <v>0</v>
      </c>
      <c r="AQ8030" s="1">
        <f>COUNT(L$11:L8030)</f>
        <v>37</v>
      </c>
      <c r="AR8030" s="43">
        <f t="shared" si="1134"/>
        <v>40933</v>
      </c>
      <c r="AS8030" s="44">
        <f t="shared" si="1135"/>
        <v>89.120000000000019</v>
      </c>
      <c r="AT8030" s="10" t="str">
        <f t="shared" si="1136"/>
        <v/>
      </c>
      <c r="AU8030" s="20" t="str">
        <f t="shared" si="1137"/>
        <v/>
      </c>
      <c r="AV8030" s="42">
        <f t="shared" si="1138"/>
        <v>1</v>
      </c>
      <c r="AW8030" s="89">
        <f t="shared" si="1139"/>
        <v>0</v>
      </c>
      <c r="AX8030" s="168"/>
      <c r="AY8030" s="60"/>
      <c r="AZ8030" s="61"/>
      <c r="BB8030" s="61" t="str">
        <f>IF(Settings!I8026&lt;&gt;"",Settings!I8026,"")</f>
        <v/>
      </c>
    </row>
    <row r="8031" spans="2:54" x14ac:dyDescent="0.2">
      <c r="B8031" s="13"/>
      <c r="C8031" s="12"/>
      <c r="D8031" s="12"/>
      <c r="E8031" s="12"/>
      <c r="F8031" s="12"/>
      <c r="G8031" s="12"/>
      <c r="H8031" s="12"/>
      <c r="I8031" s="15"/>
      <c r="J8031" s="31"/>
      <c r="K8031" s="180"/>
      <c r="L8031" s="40"/>
      <c r="M8031" s="14"/>
      <c r="N8031" s="16"/>
      <c r="O8031" s="49"/>
      <c r="P8031" s="64"/>
      <c r="Q8031" s="18"/>
      <c r="R8031" s="181">
        <f t="shared" si="1131"/>
        <v>0</v>
      </c>
      <c r="S8031" s="181">
        <f t="shared" si="1132"/>
        <v>0</v>
      </c>
      <c r="T8031" s="181">
        <f t="shared" si="1133"/>
        <v>0</v>
      </c>
      <c r="AQ8031" s="1">
        <f>COUNT(L$11:L8031)</f>
        <v>37</v>
      </c>
      <c r="AR8031" s="43">
        <f t="shared" si="1134"/>
        <v>40933</v>
      </c>
      <c r="AS8031" s="44">
        <f t="shared" si="1135"/>
        <v>89.120000000000019</v>
      </c>
      <c r="AT8031" s="10" t="str">
        <f t="shared" si="1136"/>
        <v/>
      </c>
      <c r="AU8031" s="20" t="str">
        <f t="shared" si="1137"/>
        <v/>
      </c>
      <c r="AV8031" s="42">
        <f t="shared" si="1138"/>
        <v>1</v>
      </c>
      <c r="AW8031" s="89">
        <f t="shared" si="1139"/>
        <v>0</v>
      </c>
      <c r="AX8031" s="168"/>
      <c r="AY8031" s="60"/>
      <c r="AZ8031" s="61"/>
      <c r="BB8031" s="61" t="str">
        <f>IF(Settings!I8027&lt;&gt;"",Settings!I8027,"")</f>
        <v/>
      </c>
    </row>
    <row r="8032" spans="2:54" x14ac:dyDescent="0.2">
      <c r="B8032" s="13"/>
      <c r="C8032" s="12"/>
      <c r="D8032" s="12"/>
      <c r="E8032" s="12"/>
      <c r="F8032" s="12"/>
      <c r="G8032" s="12"/>
      <c r="H8032" s="12"/>
      <c r="I8032" s="15"/>
      <c r="J8032" s="31"/>
      <c r="K8032" s="180"/>
      <c r="L8032" s="40"/>
      <c r="M8032" s="14"/>
      <c r="N8032" s="16"/>
      <c r="O8032" s="49"/>
      <c r="P8032" s="64"/>
      <c r="Q8032" s="18"/>
      <c r="R8032" s="181">
        <f t="shared" si="1131"/>
        <v>0</v>
      </c>
      <c r="S8032" s="181">
        <f t="shared" si="1132"/>
        <v>0</v>
      </c>
      <c r="T8032" s="181">
        <f t="shared" si="1133"/>
        <v>0</v>
      </c>
      <c r="AQ8032" s="1">
        <f>COUNT(L$11:L8032)</f>
        <v>37</v>
      </c>
      <c r="AR8032" s="43">
        <f t="shared" si="1134"/>
        <v>40933</v>
      </c>
      <c r="AS8032" s="44">
        <f t="shared" si="1135"/>
        <v>89.120000000000019</v>
      </c>
      <c r="AT8032" s="10" t="str">
        <f t="shared" si="1136"/>
        <v/>
      </c>
      <c r="AU8032" s="20" t="str">
        <f t="shared" si="1137"/>
        <v/>
      </c>
      <c r="AV8032" s="42">
        <f t="shared" si="1138"/>
        <v>1</v>
      </c>
      <c r="AW8032" s="89">
        <f t="shared" si="1139"/>
        <v>0</v>
      </c>
      <c r="AX8032" s="168"/>
      <c r="AY8032" s="60"/>
      <c r="AZ8032" s="61"/>
      <c r="BB8032" s="61" t="str">
        <f>IF(Settings!I8028&lt;&gt;"",Settings!I8028,"")</f>
        <v/>
      </c>
    </row>
    <row r="8033" spans="2:54" x14ac:dyDescent="0.2">
      <c r="B8033" s="13"/>
      <c r="C8033" s="12"/>
      <c r="D8033" s="12"/>
      <c r="E8033" s="12"/>
      <c r="F8033" s="12"/>
      <c r="G8033" s="12"/>
      <c r="H8033" s="12"/>
      <c r="I8033" s="15"/>
      <c r="J8033" s="31"/>
      <c r="K8033" s="180"/>
      <c r="L8033" s="40"/>
      <c r="M8033" s="14"/>
      <c r="N8033" s="16"/>
      <c r="O8033" s="49"/>
      <c r="P8033" s="64"/>
      <c r="Q8033" s="18"/>
      <c r="R8033" s="181">
        <f t="shared" si="1131"/>
        <v>0</v>
      </c>
      <c r="S8033" s="181">
        <f t="shared" si="1132"/>
        <v>0</v>
      </c>
      <c r="T8033" s="181">
        <f t="shared" si="1133"/>
        <v>0</v>
      </c>
      <c r="AQ8033" s="1">
        <f>COUNT(L$11:L8033)</f>
        <v>37</v>
      </c>
      <c r="AR8033" s="43">
        <f t="shared" si="1134"/>
        <v>40933</v>
      </c>
      <c r="AS8033" s="44">
        <f t="shared" si="1135"/>
        <v>89.120000000000019</v>
      </c>
      <c r="AT8033" s="10" t="str">
        <f t="shared" si="1136"/>
        <v/>
      </c>
      <c r="AU8033" s="20" t="str">
        <f t="shared" si="1137"/>
        <v/>
      </c>
      <c r="AV8033" s="42">
        <f t="shared" si="1138"/>
        <v>1</v>
      </c>
      <c r="AW8033" s="89">
        <f t="shared" si="1139"/>
        <v>0</v>
      </c>
      <c r="AX8033" s="168"/>
      <c r="AY8033" s="60"/>
      <c r="AZ8033" s="61"/>
      <c r="BB8033" s="61" t="str">
        <f>IF(Settings!I8029&lt;&gt;"",Settings!I8029,"")</f>
        <v/>
      </c>
    </row>
    <row r="8034" spans="2:54" x14ac:dyDescent="0.2">
      <c r="B8034" s="13"/>
      <c r="C8034" s="12"/>
      <c r="D8034" s="12"/>
      <c r="E8034" s="12"/>
      <c r="F8034" s="12"/>
      <c r="G8034" s="12"/>
      <c r="H8034" s="12"/>
      <c r="I8034" s="15"/>
      <c r="J8034" s="31"/>
      <c r="K8034" s="180"/>
      <c r="L8034" s="40"/>
      <c r="M8034" s="14"/>
      <c r="N8034" s="16"/>
      <c r="O8034" s="49"/>
      <c r="P8034" s="64"/>
      <c r="Q8034" s="18"/>
      <c r="R8034" s="181">
        <f t="shared" si="1131"/>
        <v>0</v>
      </c>
      <c r="S8034" s="181">
        <f t="shared" si="1132"/>
        <v>0</v>
      </c>
      <c r="T8034" s="181">
        <f t="shared" si="1133"/>
        <v>0</v>
      </c>
      <c r="AQ8034" s="1">
        <f>COUNT(L$11:L8034)</f>
        <v>37</v>
      </c>
      <c r="AR8034" s="43">
        <f t="shared" si="1134"/>
        <v>40933</v>
      </c>
      <c r="AS8034" s="44">
        <f t="shared" si="1135"/>
        <v>89.120000000000019</v>
      </c>
      <c r="AT8034" s="10" t="str">
        <f t="shared" si="1136"/>
        <v/>
      </c>
      <c r="AU8034" s="20" t="str">
        <f t="shared" si="1137"/>
        <v/>
      </c>
      <c r="AV8034" s="42">
        <f t="shared" si="1138"/>
        <v>1</v>
      </c>
      <c r="AW8034" s="89">
        <f t="shared" si="1139"/>
        <v>0</v>
      </c>
      <c r="AX8034" s="168"/>
      <c r="AY8034" s="60"/>
      <c r="AZ8034" s="61"/>
      <c r="BB8034" s="61" t="str">
        <f>IF(Settings!I8030&lt;&gt;"",Settings!I8030,"")</f>
        <v/>
      </c>
    </row>
    <row r="8035" spans="2:54" x14ac:dyDescent="0.2">
      <c r="B8035" s="13"/>
      <c r="C8035" s="12"/>
      <c r="D8035" s="12"/>
      <c r="E8035" s="12"/>
      <c r="F8035" s="12"/>
      <c r="G8035" s="12"/>
      <c r="H8035" s="12"/>
      <c r="I8035" s="15"/>
      <c r="J8035" s="31"/>
      <c r="K8035" s="180"/>
      <c r="L8035" s="40"/>
      <c r="M8035" s="14"/>
      <c r="N8035" s="16"/>
      <c r="O8035" s="49"/>
      <c r="P8035" s="64"/>
      <c r="Q8035" s="18"/>
      <c r="R8035" s="181">
        <f t="shared" si="1131"/>
        <v>0</v>
      </c>
      <c r="S8035" s="181">
        <f t="shared" si="1132"/>
        <v>0</v>
      </c>
      <c r="T8035" s="181">
        <f t="shared" si="1133"/>
        <v>0</v>
      </c>
      <c r="AQ8035" s="1">
        <f>COUNT(L$11:L8035)</f>
        <v>37</v>
      </c>
      <c r="AR8035" s="43">
        <f t="shared" si="1134"/>
        <v>40933</v>
      </c>
      <c r="AS8035" s="44">
        <f t="shared" si="1135"/>
        <v>89.120000000000019</v>
      </c>
      <c r="AT8035" s="10" t="str">
        <f t="shared" si="1136"/>
        <v/>
      </c>
      <c r="AU8035" s="20" t="str">
        <f t="shared" si="1137"/>
        <v/>
      </c>
      <c r="AV8035" s="42">
        <f t="shared" si="1138"/>
        <v>1</v>
      </c>
      <c r="AW8035" s="89">
        <f t="shared" si="1139"/>
        <v>0</v>
      </c>
      <c r="AX8035" s="168"/>
      <c r="AY8035" s="60"/>
      <c r="AZ8035" s="61"/>
      <c r="BB8035" s="61" t="str">
        <f>IF(Settings!I8031&lt;&gt;"",Settings!I8031,"")</f>
        <v/>
      </c>
    </row>
    <row r="8036" spans="2:54" x14ac:dyDescent="0.2">
      <c r="B8036" s="13"/>
      <c r="C8036" s="12"/>
      <c r="D8036" s="12"/>
      <c r="E8036" s="12"/>
      <c r="F8036" s="12"/>
      <c r="G8036" s="12"/>
      <c r="H8036" s="12"/>
      <c r="I8036" s="15"/>
      <c r="J8036" s="31"/>
      <c r="K8036" s="180"/>
      <c r="L8036" s="40"/>
      <c r="M8036" s="14"/>
      <c r="N8036" s="16"/>
      <c r="O8036" s="49"/>
      <c r="P8036" s="64"/>
      <c r="Q8036" s="18"/>
      <c r="R8036" s="181">
        <f t="shared" si="1131"/>
        <v>0</v>
      </c>
      <c r="S8036" s="181">
        <f t="shared" si="1132"/>
        <v>0</v>
      </c>
      <c r="T8036" s="181">
        <f t="shared" si="1133"/>
        <v>0</v>
      </c>
      <c r="AQ8036" s="1">
        <f>COUNT(L$11:L8036)</f>
        <v>37</v>
      </c>
      <c r="AR8036" s="43">
        <f t="shared" si="1134"/>
        <v>40933</v>
      </c>
      <c r="AS8036" s="44">
        <f t="shared" si="1135"/>
        <v>89.120000000000019</v>
      </c>
      <c r="AT8036" s="10" t="str">
        <f t="shared" si="1136"/>
        <v/>
      </c>
      <c r="AU8036" s="20" t="str">
        <f t="shared" si="1137"/>
        <v/>
      </c>
      <c r="AV8036" s="42">
        <f t="shared" si="1138"/>
        <v>1</v>
      </c>
      <c r="AW8036" s="89">
        <f t="shared" si="1139"/>
        <v>0</v>
      </c>
      <c r="AX8036" s="168"/>
      <c r="AY8036" s="60"/>
      <c r="AZ8036" s="61"/>
      <c r="BB8036" s="61" t="str">
        <f>IF(Settings!I8032&lt;&gt;"",Settings!I8032,"")</f>
        <v/>
      </c>
    </row>
    <row r="8037" spans="2:54" x14ac:dyDescent="0.2">
      <c r="B8037" s="13"/>
      <c r="C8037" s="12"/>
      <c r="D8037" s="12"/>
      <c r="E8037" s="12"/>
      <c r="F8037" s="12"/>
      <c r="G8037" s="12"/>
      <c r="H8037" s="12"/>
      <c r="I8037" s="15"/>
      <c r="J8037" s="31"/>
      <c r="K8037" s="180"/>
      <c r="L8037" s="40"/>
      <c r="M8037" s="14"/>
      <c r="N8037" s="16"/>
      <c r="O8037" s="49"/>
      <c r="P8037" s="64"/>
      <c r="Q8037" s="18"/>
      <c r="R8037" s="181">
        <f t="shared" si="1131"/>
        <v>0</v>
      </c>
      <c r="S8037" s="181">
        <f t="shared" si="1132"/>
        <v>0</v>
      </c>
      <c r="T8037" s="181">
        <f t="shared" si="1133"/>
        <v>0</v>
      </c>
      <c r="AQ8037" s="1">
        <f>COUNT(L$11:L8037)</f>
        <v>37</v>
      </c>
      <c r="AR8037" s="43">
        <f t="shared" si="1134"/>
        <v>40933</v>
      </c>
      <c r="AS8037" s="44">
        <f t="shared" si="1135"/>
        <v>89.120000000000019</v>
      </c>
      <c r="AT8037" s="10" t="str">
        <f t="shared" si="1136"/>
        <v/>
      </c>
      <c r="AU8037" s="20" t="str">
        <f t="shared" si="1137"/>
        <v/>
      </c>
      <c r="AV8037" s="42">
        <f t="shared" si="1138"/>
        <v>1</v>
      </c>
      <c r="AW8037" s="89">
        <f t="shared" si="1139"/>
        <v>0</v>
      </c>
      <c r="AX8037" s="168"/>
      <c r="AY8037" s="60"/>
      <c r="AZ8037" s="61"/>
      <c r="BB8037" s="61" t="str">
        <f>IF(Settings!I8033&lt;&gt;"",Settings!I8033,"")</f>
        <v/>
      </c>
    </row>
    <row r="8038" spans="2:54" x14ac:dyDescent="0.2">
      <c r="B8038" s="13"/>
      <c r="C8038" s="12"/>
      <c r="D8038" s="12"/>
      <c r="E8038" s="12"/>
      <c r="F8038" s="12"/>
      <c r="G8038" s="12"/>
      <c r="H8038" s="12"/>
      <c r="I8038" s="15"/>
      <c r="J8038" s="31"/>
      <c r="K8038" s="180"/>
      <c r="L8038" s="40"/>
      <c r="M8038" s="14"/>
      <c r="N8038" s="16"/>
      <c r="O8038" s="49"/>
      <c r="P8038" s="64"/>
      <c r="Q8038" s="18"/>
      <c r="R8038" s="181">
        <f t="shared" si="1131"/>
        <v>0</v>
      </c>
      <c r="S8038" s="181">
        <f t="shared" si="1132"/>
        <v>0</v>
      </c>
      <c r="T8038" s="181">
        <f t="shared" si="1133"/>
        <v>0</v>
      </c>
      <c r="AQ8038" s="1">
        <f>COUNT(L$11:L8038)</f>
        <v>37</v>
      </c>
      <c r="AR8038" s="43">
        <f t="shared" si="1134"/>
        <v>40933</v>
      </c>
      <c r="AS8038" s="44">
        <f t="shared" si="1135"/>
        <v>89.120000000000019</v>
      </c>
      <c r="AT8038" s="10" t="str">
        <f t="shared" si="1136"/>
        <v/>
      </c>
      <c r="AU8038" s="20" t="str">
        <f t="shared" si="1137"/>
        <v/>
      </c>
      <c r="AV8038" s="42">
        <f t="shared" si="1138"/>
        <v>1</v>
      </c>
      <c r="AW8038" s="89">
        <f t="shared" si="1139"/>
        <v>0</v>
      </c>
      <c r="AX8038" s="168"/>
      <c r="AY8038" s="60"/>
      <c r="AZ8038" s="61"/>
      <c r="BB8038" s="61" t="str">
        <f>IF(Settings!I8034&lt;&gt;"",Settings!I8034,"")</f>
        <v/>
      </c>
    </row>
    <row r="8039" spans="2:54" x14ac:dyDescent="0.2">
      <c r="B8039" s="13"/>
      <c r="C8039" s="12"/>
      <c r="D8039" s="12"/>
      <c r="E8039" s="12"/>
      <c r="F8039" s="12"/>
      <c r="G8039" s="12"/>
      <c r="H8039" s="12"/>
      <c r="I8039" s="15"/>
      <c r="J8039" s="31"/>
      <c r="K8039" s="180"/>
      <c r="L8039" s="40"/>
      <c r="M8039" s="14"/>
      <c r="N8039" s="16"/>
      <c r="O8039" s="49"/>
      <c r="P8039" s="64"/>
      <c r="Q8039" s="18"/>
      <c r="R8039" s="181">
        <f t="shared" si="1131"/>
        <v>0</v>
      </c>
      <c r="S8039" s="181">
        <f t="shared" si="1132"/>
        <v>0</v>
      </c>
      <c r="T8039" s="181">
        <f t="shared" si="1133"/>
        <v>0</v>
      </c>
      <c r="AQ8039" s="1">
        <f>COUNT(L$11:L8039)</f>
        <v>37</v>
      </c>
      <c r="AR8039" s="43">
        <f t="shared" si="1134"/>
        <v>40933</v>
      </c>
      <c r="AS8039" s="44">
        <f t="shared" si="1135"/>
        <v>89.120000000000019</v>
      </c>
      <c r="AT8039" s="10" t="str">
        <f t="shared" si="1136"/>
        <v/>
      </c>
      <c r="AU8039" s="20" t="str">
        <f t="shared" si="1137"/>
        <v/>
      </c>
      <c r="AV8039" s="42">
        <f t="shared" si="1138"/>
        <v>1</v>
      </c>
      <c r="AW8039" s="89">
        <f t="shared" si="1139"/>
        <v>0</v>
      </c>
      <c r="AX8039" s="168"/>
      <c r="AY8039" s="60"/>
      <c r="AZ8039" s="61"/>
      <c r="BB8039" s="61" t="str">
        <f>IF(Settings!I8035&lt;&gt;"",Settings!I8035,"")</f>
        <v/>
      </c>
    </row>
    <row r="8040" spans="2:54" x14ac:dyDescent="0.2">
      <c r="B8040" s="13"/>
      <c r="C8040" s="12"/>
      <c r="D8040" s="12"/>
      <c r="E8040" s="12"/>
      <c r="F8040" s="12"/>
      <c r="G8040" s="12"/>
      <c r="H8040" s="12"/>
      <c r="I8040" s="15"/>
      <c r="J8040" s="31"/>
      <c r="K8040" s="180"/>
      <c r="L8040" s="40"/>
      <c r="M8040" s="14"/>
      <c r="N8040" s="16"/>
      <c r="O8040" s="49"/>
      <c r="P8040" s="64"/>
      <c r="Q8040" s="18"/>
      <c r="R8040" s="181">
        <f t="shared" si="1131"/>
        <v>0</v>
      </c>
      <c r="S8040" s="181">
        <f t="shared" si="1132"/>
        <v>0</v>
      </c>
      <c r="T8040" s="181">
        <f t="shared" si="1133"/>
        <v>0</v>
      </c>
      <c r="AQ8040" s="1">
        <f>COUNT(L$11:L8040)</f>
        <v>37</v>
      </c>
      <c r="AR8040" s="43">
        <f t="shared" si="1134"/>
        <v>40933</v>
      </c>
      <c r="AS8040" s="44">
        <f t="shared" si="1135"/>
        <v>89.120000000000019</v>
      </c>
      <c r="AT8040" s="10" t="str">
        <f t="shared" si="1136"/>
        <v/>
      </c>
      <c r="AU8040" s="20" t="str">
        <f t="shared" si="1137"/>
        <v/>
      </c>
      <c r="AV8040" s="42">
        <f t="shared" si="1138"/>
        <v>1</v>
      </c>
      <c r="AW8040" s="89">
        <f t="shared" si="1139"/>
        <v>0</v>
      </c>
      <c r="AX8040" s="168"/>
      <c r="AY8040" s="60"/>
      <c r="AZ8040" s="61"/>
      <c r="BB8040" s="61" t="str">
        <f>IF(Settings!I8036&lt;&gt;"",Settings!I8036,"")</f>
        <v/>
      </c>
    </row>
    <row r="8041" spans="2:54" x14ac:dyDescent="0.2">
      <c r="B8041" s="13"/>
      <c r="C8041" s="12"/>
      <c r="D8041" s="12"/>
      <c r="E8041" s="12"/>
      <c r="F8041" s="12"/>
      <c r="G8041" s="12"/>
      <c r="H8041" s="12"/>
      <c r="I8041" s="15"/>
      <c r="J8041" s="31"/>
      <c r="K8041" s="180"/>
      <c r="L8041" s="40"/>
      <c r="M8041" s="14"/>
      <c r="N8041" s="16"/>
      <c r="O8041" s="49"/>
      <c r="P8041" s="64"/>
      <c r="Q8041" s="18"/>
      <c r="R8041" s="181">
        <f t="shared" si="1131"/>
        <v>0</v>
      </c>
      <c r="S8041" s="181">
        <f t="shared" si="1132"/>
        <v>0</v>
      </c>
      <c r="T8041" s="181">
        <f t="shared" si="1133"/>
        <v>0</v>
      </c>
      <c r="AQ8041" s="1">
        <f>COUNT(L$11:L8041)</f>
        <v>37</v>
      </c>
      <c r="AR8041" s="43">
        <f t="shared" si="1134"/>
        <v>40933</v>
      </c>
      <c r="AS8041" s="44">
        <f t="shared" si="1135"/>
        <v>89.120000000000019</v>
      </c>
      <c r="AT8041" s="10" t="str">
        <f t="shared" si="1136"/>
        <v/>
      </c>
      <c r="AU8041" s="20" t="str">
        <f t="shared" si="1137"/>
        <v/>
      </c>
      <c r="AV8041" s="42">
        <f t="shared" si="1138"/>
        <v>1</v>
      </c>
      <c r="AW8041" s="89">
        <f t="shared" si="1139"/>
        <v>0</v>
      </c>
      <c r="AX8041" s="168"/>
      <c r="AY8041" s="60"/>
      <c r="AZ8041" s="61"/>
      <c r="BB8041" s="61" t="str">
        <f>IF(Settings!I8037&lt;&gt;"",Settings!I8037,"")</f>
        <v/>
      </c>
    </row>
    <row r="8042" spans="2:54" x14ac:dyDescent="0.2">
      <c r="B8042" s="13"/>
      <c r="C8042" s="12"/>
      <c r="D8042" s="12"/>
      <c r="E8042" s="12"/>
      <c r="F8042" s="12"/>
      <c r="G8042" s="12"/>
      <c r="H8042" s="12"/>
      <c r="I8042" s="15"/>
      <c r="J8042" s="31"/>
      <c r="K8042" s="180"/>
      <c r="L8042" s="40"/>
      <c r="M8042" s="14"/>
      <c r="N8042" s="16"/>
      <c r="O8042" s="49"/>
      <c r="P8042" s="64"/>
      <c r="Q8042" s="18"/>
      <c r="R8042" s="181">
        <f t="shared" si="1131"/>
        <v>0</v>
      </c>
      <c r="S8042" s="181">
        <f t="shared" si="1132"/>
        <v>0</v>
      </c>
      <c r="T8042" s="181">
        <f t="shared" si="1133"/>
        <v>0</v>
      </c>
      <c r="AQ8042" s="1">
        <f>COUNT(L$11:L8042)</f>
        <v>37</v>
      </c>
      <c r="AR8042" s="43">
        <f t="shared" si="1134"/>
        <v>40933</v>
      </c>
      <c r="AS8042" s="44">
        <f t="shared" si="1135"/>
        <v>89.120000000000019</v>
      </c>
      <c r="AT8042" s="10" t="str">
        <f t="shared" si="1136"/>
        <v/>
      </c>
      <c r="AU8042" s="20" t="str">
        <f t="shared" si="1137"/>
        <v/>
      </c>
      <c r="AV8042" s="42">
        <f t="shared" si="1138"/>
        <v>1</v>
      </c>
      <c r="AW8042" s="89">
        <f t="shared" si="1139"/>
        <v>0</v>
      </c>
      <c r="AX8042" s="168"/>
      <c r="AY8042" s="60"/>
      <c r="AZ8042" s="61"/>
      <c r="BB8042" s="61" t="str">
        <f>IF(Settings!I8038&lt;&gt;"",Settings!I8038,"")</f>
        <v/>
      </c>
    </row>
    <row r="8043" spans="2:54" x14ac:dyDescent="0.2">
      <c r="B8043" s="13"/>
      <c r="C8043" s="12"/>
      <c r="D8043" s="12"/>
      <c r="E8043" s="12"/>
      <c r="F8043" s="12"/>
      <c r="G8043" s="12"/>
      <c r="H8043" s="12"/>
      <c r="I8043" s="15"/>
      <c r="J8043" s="31"/>
      <c r="K8043" s="180"/>
      <c r="L8043" s="40"/>
      <c r="M8043" s="14"/>
      <c r="N8043" s="16"/>
      <c r="O8043" s="49"/>
      <c r="P8043" s="64"/>
      <c r="Q8043" s="18"/>
      <c r="R8043" s="181">
        <f t="shared" si="1131"/>
        <v>0</v>
      </c>
      <c r="S8043" s="181">
        <f t="shared" si="1132"/>
        <v>0</v>
      </c>
      <c r="T8043" s="181">
        <f t="shared" si="1133"/>
        <v>0</v>
      </c>
      <c r="AQ8043" s="1">
        <f>COUNT(L$11:L8043)</f>
        <v>37</v>
      </c>
      <c r="AR8043" s="43">
        <f t="shared" si="1134"/>
        <v>40933</v>
      </c>
      <c r="AS8043" s="44">
        <f t="shared" si="1135"/>
        <v>89.120000000000019</v>
      </c>
      <c r="AT8043" s="10" t="str">
        <f t="shared" si="1136"/>
        <v/>
      </c>
      <c r="AU8043" s="20" t="str">
        <f t="shared" si="1137"/>
        <v/>
      </c>
      <c r="AV8043" s="42">
        <f t="shared" si="1138"/>
        <v>1</v>
      </c>
      <c r="AW8043" s="89">
        <f t="shared" si="1139"/>
        <v>0</v>
      </c>
      <c r="AX8043" s="168"/>
      <c r="AY8043" s="60"/>
      <c r="AZ8043" s="61"/>
      <c r="BB8043" s="61" t="str">
        <f>IF(Settings!I8039&lt;&gt;"",Settings!I8039,"")</f>
        <v/>
      </c>
    </row>
    <row r="8044" spans="2:54" x14ac:dyDescent="0.2">
      <c r="B8044" s="13"/>
      <c r="C8044" s="12"/>
      <c r="D8044" s="12"/>
      <c r="E8044" s="12"/>
      <c r="F8044" s="12"/>
      <c r="G8044" s="12"/>
      <c r="H8044" s="12"/>
      <c r="I8044" s="15"/>
      <c r="J8044" s="31"/>
      <c r="K8044" s="180"/>
      <c r="L8044" s="40"/>
      <c r="M8044" s="14"/>
      <c r="N8044" s="16"/>
      <c r="O8044" s="49"/>
      <c r="P8044" s="64"/>
      <c r="Q8044" s="18"/>
      <c r="R8044" s="181">
        <f t="shared" si="1131"/>
        <v>0</v>
      </c>
      <c r="S8044" s="181">
        <f t="shared" si="1132"/>
        <v>0</v>
      </c>
      <c r="T8044" s="181">
        <f t="shared" si="1133"/>
        <v>0</v>
      </c>
      <c r="AQ8044" s="1">
        <f>COUNT(L$11:L8044)</f>
        <v>37</v>
      </c>
      <c r="AR8044" s="43">
        <f t="shared" si="1134"/>
        <v>40933</v>
      </c>
      <c r="AS8044" s="44">
        <f t="shared" si="1135"/>
        <v>89.120000000000019</v>
      </c>
      <c r="AT8044" s="10" t="str">
        <f t="shared" si="1136"/>
        <v/>
      </c>
      <c r="AU8044" s="20" t="str">
        <f t="shared" si="1137"/>
        <v/>
      </c>
      <c r="AV8044" s="42">
        <f t="shared" si="1138"/>
        <v>1</v>
      </c>
      <c r="AW8044" s="89">
        <f t="shared" si="1139"/>
        <v>0</v>
      </c>
      <c r="AX8044" s="168"/>
      <c r="AY8044" s="60"/>
      <c r="AZ8044" s="61"/>
      <c r="BB8044" s="61" t="str">
        <f>IF(Settings!I8040&lt;&gt;"",Settings!I8040,"")</f>
        <v/>
      </c>
    </row>
    <row r="8045" spans="2:54" x14ac:dyDescent="0.2">
      <c r="B8045" s="13"/>
      <c r="C8045" s="12"/>
      <c r="D8045" s="12"/>
      <c r="E8045" s="12"/>
      <c r="F8045" s="12"/>
      <c r="G8045" s="12"/>
      <c r="H8045" s="12"/>
      <c r="I8045" s="15"/>
      <c r="J8045" s="31"/>
      <c r="K8045" s="180"/>
      <c r="L8045" s="40"/>
      <c r="M8045" s="14"/>
      <c r="N8045" s="16"/>
      <c r="O8045" s="49"/>
      <c r="P8045" s="64"/>
      <c r="Q8045" s="18"/>
      <c r="R8045" s="181">
        <f t="shared" si="1131"/>
        <v>0</v>
      </c>
      <c r="S8045" s="181">
        <f t="shared" si="1132"/>
        <v>0</v>
      </c>
      <c r="T8045" s="181">
        <f t="shared" si="1133"/>
        <v>0</v>
      </c>
      <c r="AQ8045" s="1">
        <f>COUNT(L$11:L8045)</f>
        <v>37</v>
      </c>
      <c r="AR8045" s="43">
        <f t="shared" si="1134"/>
        <v>40933</v>
      </c>
      <c r="AS8045" s="44">
        <f t="shared" si="1135"/>
        <v>89.120000000000019</v>
      </c>
      <c r="AT8045" s="10" t="str">
        <f t="shared" si="1136"/>
        <v/>
      </c>
      <c r="AU8045" s="20" t="str">
        <f t="shared" si="1137"/>
        <v/>
      </c>
      <c r="AV8045" s="42">
        <f t="shared" si="1138"/>
        <v>1</v>
      </c>
      <c r="AW8045" s="89">
        <f t="shared" si="1139"/>
        <v>0</v>
      </c>
      <c r="AX8045" s="168"/>
      <c r="AY8045" s="60"/>
      <c r="AZ8045" s="61"/>
      <c r="BB8045" s="61" t="str">
        <f>IF(Settings!I8041&lt;&gt;"",Settings!I8041,"")</f>
        <v/>
      </c>
    </row>
    <row r="8046" spans="2:54" x14ac:dyDescent="0.2">
      <c r="B8046" s="13"/>
      <c r="C8046" s="12"/>
      <c r="D8046" s="12"/>
      <c r="E8046" s="12"/>
      <c r="F8046" s="12"/>
      <c r="G8046" s="12"/>
      <c r="H8046" s="12"/>
      <c r="I8046" s="15"/>
      <c r="J8046" s="31"/>
      <c r="K8046" s="180"/>
      <c r="L8046" s="40"/>
      <c r="M8046" s="14"/>
      <c r="N8046" s="16"/>
      <c r="O8046" s="49"/>
      <c r="P8046" s="64"/>
      <c r="Q8046" s="18"/>
      <c r="R8046" s="181">
        <f t="shared" si="1131"/>
        <v>0</v>
      </c>
      <c r="S8046" s="181">
        <f t="shared" si="1132"/>
        <v>0</v>
      </c>
      <c r="T8046" s="181">
        <f t="shared" si="1133"/>
        <v>0</v>
      </c>
      <c r="AQ8046" s="1">
        <f>COUNT(L$11:L8046)</f>
        <v>37</v>
      </c>
      <c r="AR8046" s="43">
        <f t="shared" si="1134"/>
        <v>40933</v>
      </c>
      <c r="AS8046" s="44">
        <f t="shared" si="1135"/>
        <v>89.120000000000019</v>
      </c>
      <c r="AT8046" s="10" t="str">
        <f t="shared" si="1136"/>
        <v/>
      </c>
      <c r="AU8046" s="20" t="str">
        <f t="shared" si="1137"/>
        <v/>
      </c>
      <c r="AV8046" s="42">
        <f t="shared" si="1138"/>
        <v>1</v>
      </c>
      <c r="AW8046" s="89">
        <f t="shared" si="1139"/>
        <v>0</v>
      </c>
      <c r="AX8046" s="168"/>
      <c r="AY8046" s="60"/>
      <c r="AZ8046" s="61"/>
      <c r="BB8046" s="61" t="str">
        <f>IF(Settings!I8042&lt;&gt;"",Settings!I8042,"")</f>
        <v/>
      </c>
    </row>
    <row r="8047" spans="2:54" x14ac:dyDescent="0.2">
      <c r="B8047" s="13"/>
      <c r="C8047" s="12"/>
      <c r="D8047" s="12"/>
      <c r="E8047" s="12"/>
      <c r="F8047" s="12"/>
      <c r="G8047" s="12"/>
      <c r="H8047" s="12"/>
      <c r="I8047" s="15"/>
      <c r="J8047" s="31"/>
      <c r="K8047" s="180"/>
      <c r="L8047" s="40"/>
      <c r="M8047" s="14"/>
      <c r="N8047" s="16"/>
      <c r="O8047" s="49"/>
      <c r="P8047" s="64"/>
      <c r="Q8047" s="18"/>
      <c r="R8047" s="181">
        <f t="shared" si="1131"/>
        <v>0</v>
      </c>
      <c r="S8047" s="181">
        <f t="shared" si="1132"/>
        <v>0</v>
      </c>
      <c r="T8047" s="181">
        <f t="shared" si="1133"/>
        <v>0</v>
      </c>
      <c r="AQ8047" s="1">
        <f>COUNT(L$11:L8047)</f>
        <v>37</v>
      </c>
      <c r="AR8047" s="43">
        <f t="shared" si="1134"/>
        <v>40933</v>
      </c>
      <c r="AS8047" s="44">
        <f t="shared" si="1135"/>
        <v>89.120000000000019</v>
      </c>
      <c r="AT8047" s="10" t="str">
        <f t="shared" si="1136"/>
        <v/>
      </c>
      <c r="AU8047" s="20" t="str">
        <f t="shared" si="1137"/>
        <v/>
      </c>
      <c r="AV8047" s="42">
        <f t="shared" si="1138"/>
        <v>1</v>
      </c>
      <c r="AW8047" s="89">
        <f t="shared" si="1139"/>
        <v>0</v>
      </c>
      <c r="AX8047" s="168"/>
      <c r="AY8047" s="60"/>
      <c r="AZ8047" s="61"/>
      <c r="BB8047" s="61" t="str">
        <f>IF(Settings!I8043&lt;&gt;"",Settings!I8043,"")</f>
        <v/>
      </c>
    </row>
    <row r="8048" spans="2:54" x14ac:dyDescent="0.2">
      <c r="B8048" s="13"/>
      <c r="C8048" s="12"/>
      <c r="D8048" s="12"/>
      <c r="E8048" s="12"/>
      <c r="F8048" s="12"/>
      <c r="G8048" s="12"/>
      <c r="H8048" s="12"/>
      <c r="I8048" s="15"/>
      <c r="J8048" s="31"/>
      <c r="K8048" s="180"/>
      <c r="L8048" s="40"/>
      <c r="M8048" s="14"/>
      <c r="N8048" s="16"/>
      <c r="O8048" s="49"/>
      <c r="P8048" s="64"/>
      <c r="Q8048" s="18"/>
      <c r="R8048" s="181">
        <f t="shared" si="1131"/>
        <v>0</v>
      </c>
      <c r="S8048" s="181">
        <f t="shared" si="1132"/>
        <v>0</v>
      </c>
      <c r="T8048" s="181">
        <f t="shared" si="1133"/>
        <v>0</v>
      </c>
      <c r="AQ8048" s="1">
        <f>COUNT(L$11:L8048)</f>
        <v>37</v>
      </c>
      <c r="AR8048" s="43">
        <f t="shared" si="1134"/>
        <v>40933</v>
      </c>
      <c r="AS8048" s="44">
        <f t="shared" si="1135"/>
        <v>89.120000000000019</v>
      </c>
      <c r="AT8048" s="10" t="str">
        <f t="shared" si="1136"/>
        <v/>
      </c>
      <c r="AU8048" s="20" t="str">
        <f t="shared" si="1137"/>
        <v/>
      </c>
      <c r="AV8048" s="42">
        <f t="shared" si="1138"/>
        <v>1</v>
      </c>
      <c r="AW8048" s="89">
        <f t="shared" si="1139"/>
        <v>0</v>
      </c>
      <c r="AX8048" s="168"/>
      <c r="AY8048" s="60"/>
      <c r="AZ8048" s="61"/>
      <c r="BB8048" s="61" t="str">
        <f>IF(Settings!I8044&lt;&gt;"",Settings!I8044,"")</f>
        <v/>
      </c>
    </row>
    <row r="8049" spans="2:54" x14ac:dyDescent="0.2">
      <c r="B8049" s="13"/>
      <c r="C8049" s="12"/>
      <c r="D8049" s="12"/>
      <c r="E8049" s="12"/>
      <c r="F8049" s="12"/>
      <c r="G8049" s="12"/>
      <c r="H8049" s="12"/>
      <c r="I8049" s="15"/>
      <c r="J8049" s="31"/>
      <c r="K8049" s="180"/>
      <c r="L8049" s="40"/>
      <c r="M8049" s="14"/>
      <c r="N8049" s="16"/>
      <c r="O8049" s="49"/>
      <c r="P8049" s="64"/>
      <c r="Q8049" s="18"/>
      <c r="R8049" s="181">
        <f t="shared" si="1131"/>
        <v>0</v>
      </c>
      <c r="S8049" s="181">
        <f t="shared" si="1132"/>
        <v>0</v>
      </c>
      <c r="T8049" s="181">
        <f t="shared" si="1133"/>
        <v>0</v>
      </c>
      <c r="AQ8049" s="1">
        <f>COUNT(L$11:L8049)</f>
        <v>37</v>
      </c>
      <c r="AR8049" s="43">
        <f t="shared" si="1134"/>
        <v>40933</v>
      </c>
      <c r="AS8049" s="44">
        <f t="shared" si="1135"/>
        <v>89.120000000000019</v>
      </c>
      <c r="AT8049" s="10" t="str">
        <f t="shared" si="1136"/>
        <v/>
      </c>
      <c r="AU8049" s="20" t="str">
        <f t="shared" si="1137"/>
        <v/>
      </c>
      <c r="AV8049" s="42">
        <f t="shared" si="1138"/>
        <v>1</v>
      </c>
      <c r="AW8049" s="89">
        <f t="shared" si="1139"/>
        <v>0</v>
      </c>
      <c r="AX8049" s="168"/>
      <c r="AY8049" s="60"/>
      <c r="AZ8049" s="61"/>
      <c r="BB8049" s="61" t="str">
        <f>IF(Settings!I8045&lt;&gt;"",Settings!I8045,"")</f>
        <v/>
      </c>
    </row>
    <row r="8050" spans="2:54" x14ac:dyDescent="0.2">
      <c r="B8050" s="13"/>
      <c r="C8050" s="12"/>
      <c r="D8050" s="12"/>
      <c r="E8050" s="12"/>
      <c r="F8050" s="12"/>
      <c r="G8050" s="12"/>
      <c r="H8050" s="12"/>
      <c r="I8050" s="15"/>
      <c r="J8050" s="31"/>
      <c r="K8050" s="180"/>
      <c r="L8050" s="40"/>
      <c r="M8050" s="14"/>
      <c r="N8050" s="16"/>
      <c r="O8050" s="49"/>
      <c r="P8050" s="64"/>
      <c r="Q8050" s="18"/>
      <c r="R8050" s="181">
        <f t="shared" si="1131"/>
        <v>0</v>
      </c>
      <c r="S8050" s="181">
        <f t="shared" si="1132"/>
        <v>0</v>
      </c>
      <c r="T8050" s="181">
        <f t="shared" si="1133"/>
        <v>0</v>
      </c>
      <c r="AQ8050" s="1">
        <f>COUNT(L$11:L8050)</f>
        <v>37</v>
      </c>
      <c r="AR8050" s="43">
        <f t="shared" si="1134"/>
        <v>40933</v>
      </c>
      <c r="AS8050" s="44">
        <f t="shared" si="1135"/>
        <v>89.120000000000019</v>
      </c>
      <c r="AT8050" s="10" t="str">
        <f t="shared" si="1136"/>
        <v/>
      </c>
      <c r="AU8050" s="20" t="str">
        <f t="shared" si="1137"/>
        <v/>
      </c>
      <c r="AV8050" s="42">
        <f t="shared" si="1138"/>
        <v>1</v>
      </c>
      <c r="AW8050" s="89">
        <f t="shared" si="1139"/>
        <v>0</v>
      </c>
      <c r="AX8050" s="168"/>
      <c r="AY8050" s="60"/>
      <c r="AZ8050" s="61"/>
      <c r="BB8050" s="61" t="str">
        <f>IF(Settings!I8046&lt;&gt;"",Settings!I8046,"")</f>
        <v/>
      </c>
    </row>
    <row r="8051" spans="2:54" x14ac:dyDescent="0.2">
      <c r="B8051" s="13"/>
      <c r="C8051" s="12"/>
      <c r="D8051" s="12"/>
      <c r="E8051" s="12"/>
      <c r="F8051" s="12"/>
      <c r="G8051" s="12"/>
      <c r="H8051" s="12"/>
      <c r="I8051" s="15"/>
      <c r="J8051" s="31"/>
      <c r="K8051" s="180"/>
      <c r="L8051" s="40"/>
      <c r="M8051" s="14"/>
      <c r="N8051" s="16"/>
      <c r="O8051" s="49"/>
      <c r="P8051" s="64"/>
      <c r="Q8051" s="18"/>
      <c r="R8051" s="181">
        <f t="shared" si="1131"/>
        <v>0</v>
      </c>
      <c r="S8051" s="181">
        <f t="shared" si="1132"/>
        <v>0</v>
      </c>
      <c r="T8051" s="181">
        <f t="shared" si="1133"/>
        <v>0</v>
      </c>
      <c r="AQ8051" s="1">
        <f>COUNT(L$11:L8051)</f>
        <v>37</v>
      </c>
      <c r="AR8051" s="43">
        <f t="shared" si="1134"/>
        <v>40933</v>
      </c>
      <c r="AS8051" s="44">
        <f t="shared" si="1135"/>
        <v>89.120000000000019</v>
      </c>
      <c r="AT8051" s="10" t="str">
        <f t="shared" si="1136"/>
        <v/>
      </c>
      <c r="AU8051" s="20" t="str">
        <f t="shared" si="1137"/>
        <v/>
      </c>
      <c r="AV8051" s="42">
        <f t="shared" si="1138"/>
        <v>1</v>
      </c>
      <c r="AW8051" s="89">
        <f t="shared" si="1139"/>
        <v>0</v>
      </c>
      <c r="AX8051" s="168"/>
      <c r="AY8051" s="60"/>
      <c r="AZ8051" s="61"/>
      <c r="BB8051" s="61" t="str">
        <f>IF(Settings!I8047&lt;&gt;"",Settings!I8047,"")</f>
        <v/>
      </c>
    </row>
    <row r="8052" spans="2:54" x14ac:dyDescent="0.2">
      <c r="B8052" s="13"/>
      <c r="C8052" s="12"/>
      <c r="D8052" s="12"/>
      <c r="E8052" s="12"/>
      <c r="F8052" s="12"/>
      <c r="G8052" s="12"/>
      <c r="H8052" s="12"/>
      <c r="I8052" s="15"/>
      <c r="J8052" s="31"/>
      <c r="K8052" s="180"/>
      <c r="L8052" s="40"/>
      <c r="M8052" s="14"/>
      <c r="N8052" s="16"/>
      <c r="O8052" s="49"/>
      <c r="P8052" s="64"/>
      <c r="Q8052" s="18"/>
      <c r="R8052" s="181">
        <f t="shared" si="1131"/>
        <v>0</v>
      </c>
      <c r="S8052" s="181">
        <f t="shared" si="1132"/>
        <v>0</v>
      </c>
      <c r="T8052" s="181">
        <f t="shared" si="1133"/>
        <v>0</v>
      </c>
      <c r="AQ8052" s="1">
        <f>COUNT(L$11:L8052)</f>
        <v>37</v>
      </c>
      <c r="AR8052" s="43">
        <f t="shared" si="1134"/>
        <v>40933</v>
      </c>
      <c r="AS8052" s="44">
        <f t="shared" si="1135"/>
        <v>89.120000000000019</v>
      </c>
      <c r="AT8052" s="10" t="str">
        <f t="shared" si="1136"/>
        <v/>
      </c>
      <c r="AU8052" s="20" t="str">
        <f t="shared" si="1137"/>
        <v/>
      </c>
      <c r="AV8052" s="42">
        <f t="shared" si="1138"/>
        <v>1</v>
      </c>
      <c r="AW8052" s="89">
        <f t="shared" si="1139"/>
        <v>0</v>
      </c>
      <c r="AX8052" s="168"/>
      <c r="AY8052" s="60"/>
      <c r="AZ8052" s="61"/>
      <c r="BB8052" s="61" t="str">
        <f>IF(Settings!I8048&lt;&gt;"",Settings!I8048,"")</f>
        <v/>
      </c>
    </row>
    <row r="8053" spans="2:54" x14ac:dyDescent="0.2">
      <c r="B8053" s="13"/>
      <c r="C8053" s="12"/>
      <c r="D8053" s="12"/>
      <c r="E8053" s="12"/>
      <c r="F8053" s="12"/>
      <c r="G8053" s="12"/>
      <c r="H8053" s="12"/>
      <c r="I8053" s="15"/>
      <c r="J8053" s="31"/>
      <c r="K8053" s="180"/>
      <c r="L8053" s="40"/>
      <c r="M8053" s="14"/>
      <c r="N8053" s="16"/>
      <c r="O8053" s="49"/>
      <c r="P8053" s="64"/>
      <c r="Q8053" s="18"/>
      <c r="R8053" s="181">
        <f t="shared" si="1131"/>
        <v>0</v>
      </c>
      <c r="S8053" s="181">
        <f t="shared" si="1132"/>
        <v>0</v>
      </c>
      <c r="T8053" s="181">
        <f t="shared" si="1133"/>
        <v>0</v>
      </c>
      <c r="AQ8053" s="1">
        <f>COUNT(L$11:L8053)</f>
        <v>37</v>
      </c>
      <c r="AR8053" s="43">
        <f t="shared" si="1134"/>
        <v>40933</v>
      </c>
      <c r="AS8053" s="44">
        <f t="shared" si="1135"/>
        <v>89.120000000000019</v>
      </c>
      <c r="AT8053" s="10" t="str">
        <f t="shared" si="1136"/>
        <v/>
      </c>
      <c r="AU8053" s="20" t="str">
        <f t="shared" si="1137"/>
        <v/>
      </c>
      <c r="AV8053" s="42">
        <f t="shared" si="1138"/>
        <v>1</v>
      </c>
      <c r="AW8053" s="89">
        <f t="shared" si="1139"/>
        <v>0</v>
      </c>
      <c r="AX8053" s="168"/>
      <c r="AY8053" s="60"/>
      <c r="AZ8053" s="61"/>
      <c r="BB8053" s="61" t="str">
        <f>IF(Settings!I8049&lt;&gt;"",Settings!I8049,"")</f>
        <v/>
      </c>
    </row>
    <row r="8054" spans="2:54" x14ac:dyDescent="0.2">
      <c r="B8054" s="13"/>
      <c r="C8054" s="12"/>
      <c r="D8054" s="12"/>
      <c r="E8054" s="12"/>
      <c r="F8054" s="12"/>
      <c r="G8054" s="12"/>
      <c r="H8054" s="12"/>
      <c r="I8054" s="15"/>
      <c r="J8054" s="31"/>
      <c r="K8054" s="180"/>
      <c r="L8054" s="40"/>
      <c r="M8054" s="14"/>
      <c r="N8054" s="16"/>
      <c r="O8054" s="49"/>
      <c r="P8054" s="64"/>
      <c r="Q8054" s="18"/>
      <c r="R8054" s="181">
        <f t="shared" si="1131"/>
        <v>0</v>
      </c>
      <c r="S8054" s="181">
        <f t="shared" si="1132"/>
        <v>0</v>
      </c>
      <c r="T8054" s="181">
        <f t="shared" si="1133"/>
        <v>0</v>
      </c>
      <c r="AQ8054" s="1">
        <f>COUNT(L$11:L8054)</f>
        <v>37</v>
      </c>
      <c r="AR8054" s="43">
        <f t="shared" si="1134"/>
        <v>40933</v>
      </c>
      <c r="AS8054" s="44">
        <f t="shared" si="1135"/>
        <v>89.120000000000019</v>
      </c>
      <c r="AT8054" s="10" t="str">
        <f t="shared" si="1136"/>
        <v/>
      </c>
      <c r="AU8054" s="20" t="str">
        <f t="shared" si="1137"/>
        <v/>
      </c>
      <c r="AV8054" s="42">
        <f t="shared" si="1138"/>
        <v>1</v>
      </c>
      <c r="AW8054" s="89">
        <f t="shared" si="1139"/>
        <v>0</v>
      </c>
      <c r="AX8054" s="168"/>
      <c r="AY8054" s="60"/>
      <c r="AZ8054" s="61"/>
      <c r="BB8054" s="61" t="str">
        <f>IF(Settings!I8050&lt;&gt;"",Settings!I8050,"")</f>
        <v/>
      </c>
    </row>
    <row r="8055" spans="2:54" x14ac:dyDescent="0.2">
      <c r="B8055" s="13"/>
      <c r="C8055" s="12"/>
      <c r="D8055" s="12"/>
      <c r="E8055" s="12"/>
      <c r="F8055" s="12"/>
      <c r="G8055" s="12"/>
      <c r="H8055" s="12"/>
      <c r="I8055" s="15"/>
      <c r="J8055" s="31"/>
      <c r="K8055" s="180"/>
      <c r="L8055" s="40"/>
      <c r="M8055" s="14"/>
      <c r="N8055" s="16"/>
      <c r="O8055" s="49"/>
      <c r="P8055" s="64"/>
      <c r="Q8055" s="18"/>
      <c r="R8055" s="181">
        <f t="shared" si="1131"/>
        <v>0</v>
      </c>
      <c r="S8055" s="181">
        <f t="shared" si="1132"/>
        <v>0</v>
      </c>
      <c r="T8055" s="181">
        <f t="shared" si="1133"/>
        <v>0</v>
      </c>
      <c r="AQ8055" s="1">
        <f>COUNT(L$11:L8055)</f>
        <v>37</v>
      </c>
      <c r="AR8055" s="43">
        <f t="shared" si="1134"/>
        <v>40933</v>
      </c>
      <c r="AS8055" s="44">
        <f t="shared" si="1135"/>
        <v>89.120000000000019</v>
      </c>
      <c r="AT8055" s="10" t="str">
        <f t="shared" si="1136"/>
        <v/>
      </c>
      <c r="AU8055" s="20" t="str">
        <f t="shared" si="1137"/>
        <v/>
      </c>
      <c r="AV8055" s="42">
        <f t="shared" si="1138"/>
        <v>1</v>
      </c>
      <c r="AW8055" s="89">
        <f t="shared" si="1139"/>
        <v>0</v>
      </c>
      <c r="AX8055" s="168"/>
      <c r="AY8055" s="60"/>
      <c r="AZ8055" s="61"/>
      <c r="BB8055" s="61" t="str">
        <f>IF(Settings!I8051&lt;&gt;"",Settings!I8051,"")</f>
        <v/>
      </c>
    </row>
    <row r="8056" spans="2:54" x14ac:dyDescent="0.2">
      <c r="B8056" s="13"/>
      <c r="C8056" s="12"/>
      <c r="D8056" s="12"/>
      <c r="E8056" s="12"/>
      <c r="F8056" s="12"/>
      <c r="G8056" s="12"/>
      <c r="H8056" s="12"/>
      <c r="I8056" s="15"/>
      <c r="J8056" s="31"/>
      <c r="K8056" s="180"/>
      <c r="L8056" s="40"/>
      <c r="M8056" s="14"/>
      <c r="N8056" s="16"/>
      <c r="O8056" s="49"/>
      <c r="P8056" s="64"/>
      <c r="Q8056" s="18"/>
      <c r="R8056" s="181">
        <f t="shared" si="1131"/>
        <v>0</v>
      </c>
      <c r="S8056" s="181">
        <f t="shared" si="1132"/>
        <v>0</v>
      </c>
      <c r="T8056" s="181">
        <f t="shared" si="1133"/>
        <v>0</v>
      </c>
      <c r="AQ8056" s="1">
        <f>COUNT(L$11:L8056)</f>
        <v>37</v>
      </c>
      <c r="AR8056" s="43">
        <f t="shared" si="1134"/>
        <v>40933</v>
      </c>
      <c r="AS8056" s="44">
        <f t="shared" si="1135"/>
        <v>89.120000000000019</v>
      </c>
      <c r="AT8056" s="10" t="str">
        <f t="shared" si="1136"/>
        <v/>
      </c>
      <c r="AU8056" s="20" t="str">
        <f t="shared" si="1137"/>
        <v/>
      </c>
      <c r="AV8056" s="42">
        <f t="shared" si="1138"/>
        <v>1</v>
      </c>
      <c r="AW8056" s="89">
        <f t="shared" si="1139"/>
        <v>0</v>
      </c>
      <c r="AX8056" s="168"/>
      <c r="AY8056" s="60"/>
      <c r="AZ8056" s="61"/>
      <c r="BB8056" s="61" t="str">
        <f>IF(Settings!I8052&lt;&gt;"",Settings!I8052,"")</f>
        <v/>
      </c>
    </row>
    <row r="8057" spans="2:54" x14ac:dyDescent="0.2">
      <c r="B8057" s="13"/>
      <c r="C8057" s="12"/>
      <c r="D8057" s="12"/>
      <c r="E8057" s="12"/>
      <c r="F8057" s="12"/>
      <c r="G8057" s="12"/>
      <c r="H8057" s="12"/>
      <c r="I8057" s="15"/>
      <c r="J8057" s="31"/>
      <c r="K8057" s="180"/>
      <c r="L8057" s="40"/>
      <c r="M8057" s="14"/>
      <c r="N8057" s="16"/>
      <c r="O8057" s="49"/>
      <c r="P8057" s="64"/>
      <c r="Q8057" s="18"/>
      <c r="R8057" s="181">
        <f t="shared" si="1131"/>
        <v>0</v>
      </c>
      <c r="S8057" s="181">
        <f t="shared" si="1132"/>
        <v>0</v>
      </c>
      <c r="T8057" s="181">
        <f t="shared" si="1133"/>
        <v>0</v>
      </c>
      <c r="AQ8057" s="1">
        <f>COUNT(L$11:L8057)</f>
        <v>37</v>
      </c>
      <c r="AR8057" s="43">
        <f t="shared" si="1134"/>
        <v>40933</v>
      </c>
      <c r="AS8057" s="44">
        <f t="shared" si="1135"/>
        <v>89.120000000000019</v>
      </c>
      <c r="AT8057" s="10" t="str">
        <f t="shared" si="1136"/>
        <v/>
      </c>
      <c r="AU8057" s="20" t="str">
        <f t="shared" si="1137"/>
        <v/>
      </c>
      <c r="AV8057" s="42">
        <f t="shared" si="1138"/>
        <v>1</v>
      </c>
      <c r="AW8057" s="89">
        <f t="shared" si="1139"/>
        <v>0</v>
      </c>
      <c r="AX8057" s="168"/>
      <c r="AY8057" s="60"/>
      <c r="AZ8057" s="61"/>
      <c r="BB8057" s="61" t="str">
        <f>IF(Settings!I8053&lt;&gt;"",Settings!I8053,"")</f>
        <v/>
      </c>
    </row>
    <row r="8058" spans="2:54" x14ac:dyDescent="0.2">
      <c r="B8058" s="13"/>
      <c r="C8058" s="12"/>
      <c r="D8058" s="12"/>
      <c r="E8058" s="12"/>
      <c r="F8058" s="12"/>
      <c r="G8058" s="12"/>
      <c r="H8058" s="12"/>
      <c r="I8058" s="15"/>
      <c r="J8058" s="31"/>
      <c r="K8058" s="180"/>
      <c r="L8058" s="40"/>
      <c r="M8058" s="14"/>
      <c r="N8058" s="16"/>
      <c r="O8058" s="49"/>
      <c r="P8058" s="64"/>
      <c r="Q8058" s="18"/>
      <c r="R8058" s="181">
        <f t="shared" si="1131"/>
        <v>0</v>
      </c>
      <c r="S8058" s="181">
        <f t="shared" si="1132"/>
        <v>0</v>
      </c>
      <c r="T8058" s="181">
        <f t="shared" si="1133"/>
        <v>0</v>
      </c>
      <c r="AQ8058" s="1">
        <f>COUNT(L$11:L8058)</f>
        <v>37</v>
      </c>
      <c r="AR8058" s="43">
        <f t="shared" si="1134"/>
        <v>40933</v>
      </c>
      <c r="AS8058" s="44">
        <f t="shared" si="1135"/>
        <v>89.120000000000019</v>
      </c>
      <c r="AT8058" s="10" t="str">
        <f t="shared" si="1136"/>
        <v/>
      </c>
      <c r="AU8058" s="20" t="str">
        <f t="shared" si="1137"/>
        <v/>
      </c>
      <c r="AV8058" s="42">
        <f t="shared" si="1138"/>
        <v>1</v>
      </c>
      <c r="AW8058" s="89">
        <f t="shared" si="1139"/>
        <v>0</v>
      </c>
      <c r="AX8058" s="168"/>
      <c r="AY8058" s="60"/>
      <c r="AZ8058" s="61"/>
      <c r="BB8058" s="61" t="str">
        <f>IF(Settings!I8054&lt;&gt;"",Settings!I8054,"")</f>
        <v/>
      </c>
    </row>
    <row r="8059" spans="2:54" x14ac:dyDescent="0.2">
      <c r="B8059" s="13"/>
      <c r="C8059" s="12"/>
      <c r="D8059" s="12"/>
      <c r="E8059" s="12"/>
      <c r="F8059" s="12"/>
      <c r="G8059" s="12"/>
      <c r="H8059" s="12"/>
      <c r="I8059" s="15"/>
      <c r="J8059" s="31"/>
      <c r="K8059" s="180"/>
      <c r="L8059" s="40"/>
      <c r="M8059" s="14"/>
      <c r="N8059" s="16"/>
      <c r="O8059" s="49"/>
      <c r="P8059" s="64"/>
      <c r="Q8059" s="18"/>
      <c r="R8059" s="181">
        <f t="shared" si="1131"/>
        <v>0</v>
      </c>
      <c r="S8059" s="181">
        <f t="shared" si="1132"/>
        <v>0</v>
      </c>
      <c r="T8059" s="181">
        <f t="shared" si="1133"/>
        <v>0</v>
      </c>
      <c r="AQ8059" s="1">
        <f>COUNT(L$11:L8059)</f>
        <v>37</v>
      </c>
      <c r="AR8059" s="43">
        <f t="shared" si="1134"/>
        <v>40933</v>
      </c>
      <c r="AS8059" s="44">
        <f t="shared" si="1135"/>
        <v>89.120000000000019</v>
      </c>
      <c r="AT8059" s="10" t="str">
        <f t="shared" si="1136"/>
        <v/>
      </c>
      <c r="AU8059" s="20" t="str">
        <f t="shared" si="1137"/>
        <v/>
      </c>
      <c r="AV8059" s="42">
        <f t="shared" si="1138"/>
        <v>1</v>
      </c>
      <c r="AW8059" s="89">
        <f t="shared" si="1139"/>
        <v>0</v>
      </c>
      <c r="AX8059" s="168"/>
      <c r="AY8059" s="60"/>
      <c r="AZ8059" s="61"/>
      <c r="BB8059" s="61" t="str">
        <f>IF(Settings!I8055&lt;&gt;"",Settings!I8055,"")</f>
        <v/>
      </c>
    </row>
    <row r="8060" spans="2:54" x14ac:dyDescent="0.2">
      <c r="B8060" s="13"/>
      <c r="C8060" s="12"/>
      <c r="D8060" s="12"/>
      <c r="E8060" s="12"/>
      <c r="F8060" s="12"/>
      <c r="G8060" s="12"/>
      <c r="H8060" s="12"/>
      <c r="I8060" s="15"/>
      <c r="J8060" s="31"/>
      <c r="K8060" s="180"/>
      <c r="L8060" s="40"/>
      <c r="M8060" s="14"/>
      <c r="N8060" s="16"/>
      <c r="O8060" s="49"/>
      <c r="P8060" s="64"/>
      <c r="Q8060" s="18"/>
      <c r="R8060" s="181">
        <f t="shared" si="1131"/>
        <v>0</v>
      </c>
      <c r="S8060" s="181">
        <f t="shared" si="1132"/>
        <v>0</v>
      </c>
      <c r="T8060" s="181">
        <f t="shared" si="1133"/>
        <v>0</v>
      </c>
      <c r="AQ8060" s="1">
        <f>COUNT(L$11:L8060)</f>
        <v>37</v>
      </c>
      <c r="AR8060" s="43">
        <f t="shared" si="1134"/>
        <v>40933</v>
      </c>
      <c r="AS8060" s="44">
        <f t="shared" si="1135"/>
        <v>89.120000000000019</v>
      </c>
      <c r="AT8060" s="10" t="str">
        <f t="shared" si="1136"/>
        <v/>
      </c>
      <c r="AU8060" s="20" t="str">
        <f t="shared" si="1137"/>
        <v/>
      </c>
      <c r="AV8060" s="42">
        <f t="shared" si="1138"/>
        <v>1</v>
      </c>
      <c r="AW8060" s="89">
        <f t="shared" si="1139"/>
        <v>0</v>
      </c>
      <c r="AX8060" s="168"/>
      <c r="AY8060" s="60"/>
      <c r="AZ8060" s="61"/>
      <c r="BB8060" s="61" t="str">
        <f>IF(Settings!I8056&lt;&gt;"",Settings!I8056,"")</f>
        <v/>
      </c>
    </row>
    <row r="8061" spans="2:54" x14ac:dyDescent="0.2">
      <c r="B8061" s="13"/>
      <c r="C8061" s="12"/>
      <c r="D8061" s="12"/>
      <c r="E8061" s="12"/>
      <c r="F8061" s="12"/>
      <c r="G8061" s="12"/>
      <c r="H8061" s="12"/>
      <c r="I8061" s="15"/>
      <c r="J8061" s="31"/>
      <c r="K8061" s="180"/>
      <c r="L8061" s="40"/>
      <c r="M8061" s="14"/>
      <c r="N8061" s="16"/>
      <c r="O8061" s="49"/>
      <c r="P8061" s="64"/>
      <c r="Q8061" s="18"/>
      <c r="R8061" s="181">
        <f t="shared" si="1131"/>
        <v>0</v>
      </c>
      <c r="S8061" s="181">
        <f t="shared" si="1132"/>
        <v>0</v>
      </c>
      <c r="T8061" s="181">
        <f t="shared" si="1133"/>
        <v>0</v>
      </c>
      <c r="AQ8061" s="1">
        <f>COUNT(L$11:L8061)</f>
        <v>37</v>
      </c>
      <c r="AR8061" s="43">
        <f t="shared" si="1134"/>
        <v>40933</v>
      </c>
      <c r="AS8061" s="44">
        <f t="shared" si="1135"/>
        <v>89.120000000000019</v>
      </c>
      <c r="AT8061" s="10" t="str">
        <f t="shared" si="1136"/>
        <v/>
      </c>
      <c r="AU8061" s="20" t="str">
        <f t="shared" si="1137"/>
        <v/>
      </c>
      <c r="AV8061" s="42">
        <f t="shared" si="1138"/>
        <v>1</v>
      </c>
      <c r="AW8061" s="89">
        <f t="shared" si="1139"/>
        <v>0</v>
      </c>
      <c r="AX8061" s="168"/>
      <c r="AY8061" s="60"/>
      <c r="AZ8061" s="61"/>
      <c r="BB8061" s="61" t="str">
        <f>IF(Settings!I8057&lt;&gt;"",Settings!I8057,"")</f>
        <v/>
      </c>
    </row>
    <row r="8062" spans="2:54" x14ac:dyDescent="0.2">
      <c r="B8062" s="13"/>
      <c r="C8062" s="12"/>
      <c r="D8062" s="12"/>
      <c r="E8062" s="12"/>
      <c r="F8062" s="12"/>
      <c r="G8062" s="12"/>
      <c r="H8062" s="12"/>
      <c r="I8062" s="15"/>
      <c r="J8062" s="31"/>
      <c r="K8062" s="180"/>
      <c r="L8062" s="40"/>
      <c r="M8062" s="14"/>
      <c r="N8062" s="16"/>
      <c r="O8062" s="49"/>
      <c r="P8062" s="64"/>
      <c r="Q8062" s="18"/>
      <c r="R8062" s="181">
        <f t="shared" si="1131"/>
        <v>0</v>
      </c>
      <c r="S8062" s="181">
        <f t="shared" si="1132"/>
        <v>0</v>
      </c>
      <c r="T8062" s="181">
        <f t="shared" si="1133"/>
        <v>0</v>
      </c>
      <c r="AQ8062" s="1">
        <f>COUNT(L$11:L8062)</f>
        <v>37</v>
      </c>
      <c r="AR8062" s="43">
        <f t="shared" si="1134"/>
        <v>40933</v>
      </c>
      <c r="AS8062" s="44">
        <f t="shared" si="1135"/>
        <v>89.120000000000019</v>
      </c>
      <c r="AT8062" s="10" t="str">
        <f t="shared" si="1136"/>
        <v/>
      </c>
      <c r="AU8062" s="20" t="str">
        <f t="shared" si="1137"/>
        <v/>
      </c>
      <c r="AV8062" s="42">
        <f t="shared" si="1138"/>
        <v>1</v>
      </c>
      <c r="AW8062" s="89">
        <f t="shared" si="1139"/>
        <v>0</v>
      </c>
      <c r="AX8062" s="168"/>
      <c r="AY8062" s="60"/>
      <c r="AZ8062" s="61"/>
      <c r="BB8062" s="61" t="str">
        <f>IF(Settings!I8058&lt;&gt;"",Settings!I8058,"")</f>
        <v/>
      </c>
    </row>
    <row r="8063" spans="2:54" x14ac:dyDescent="0.2">
      <c r="B8063" s="13"/>
      <c r="C8063" s="12"/>
      <c r="D8063" s="12"/>
      <c r="E8063" s="12"/>
      <c r="F8063" s="12"/>
      <c r="G8063" s="12"/>
      <c r="H8063" s="12"/>
      <c r="I8063" s="15"/>
      <c r="J8063" s="31"/>
      <c r="K8063" s="180"/>
      <c r="L8063" s="40"/>
      <c r="M8063" s="14"/>
      <c r="N8063" s="16"/>
      <c r="O8063" s="49"/>
      <c r="P8063" s="64"/>
      <c r="Q8063" s="18"/>
      <c r="R8063" s="181">
        <f t="shared" si="1131"/>
        <v>0</v>
      </c>
      <c r="S8063" s="181">
        <f t="shared" si="1132"/>
        <v>0</v>
      </c>
      <c r="T8063" s="181">
        <f t="shared" si="1133"/>
        <v>0</v>
      </c>
      <c r="AQ8063" s="1">
        <f>COUNT(L$11:L8063)</f>
        <v>37</v>
      </c>
      <c r="AR8063" s="43">
        <f t="shared" si="1134"/>
        <v>40933</v>
      </c>
      <c r="AS8063" s="44">
        <f t="shared" si="1135"/>
        <v>89.120000000000019</v>
      </c>
      <c r="AT8063" s="10" t="str">
        <f t="shared" si="1136"/>
        <v/>
      </c>
      <c r="AU8063" s="20" t="str">
        <f t="shared" si="1137"/>
        <v/>
      </c>
      <c r="AV8063" s="42">
        <f t="shared" si="1138"/>
        <v>1</v>
      </c>
      <c r="AW8063" s="89">
        <f t="shared" si="1139"/>
        <v>0</v>
      </c>
      <c r="AX8063" s="168"/>
      <c r="AY8063" s="60"/>
      <c r="AZ8063" s="61"/>
      <c r="BB8063" s="61" t="str">
        <f>IF(Settings!I8059&lt;&gt;"",Settings!I8059,"")</f>
        <v/>
      </c>
    </row>
    <row r="8064" spans="2:54" x14ac:dyDescent="0.2">
      <c r="B8064" s="13"/>
      <c r="C8064" s="12"/>
      <c r="D8064" s="12"/>
      <c r="E8064" s="12"/>
      <c r="F8064" s="12"/>
      <c r="G8064" s="12"/>
      <c r="H8064" s="12"/>
      <c r="I8064" s="15"/>
      <c r="J8064" s="31"/>
      <c r="K8064" s="180"/>
      <c r="L8064" s="40"/>
      <c r="M8064" s="14"/>
      <c r="N8064" s="16"/>
      <c r="O8064" s="49"/>
      <c r="P8064" s="64"/>
      <c r="Q8064" s="18"/>
      <c r="R8064" s="181">
        <f t="shared" si="1131"/>
        <v>0</v>
      </c>
      <c r="S8064" s="181">
        <f t="shared" si="1132"/>
        <v>0</v>
      </c>
      <c r="T8064" s="181">
        <f t="shared" si="1133"/>
        <v>0</v>
      </c>
      <c r="AQ8064" s="1">
        <f>COUNT(L$11:L8064)</f>
        <v>37</v>
      </c>
      <c r="AR8064" s="43">
        <f t="shared" si="1134"/>
        <v>40933</v>
      </c>
      <c r="AS8064" s="44">
        <f t="shared" si="1135"/>
        <v>89.120000000000019</v>
      </c>
      <c r="AT8064" s="10" t="str">
        <f t="shared" si="1136"/>
        <v/>
      </c>
      <c r="AU8064" s="20" t="str">
        <f t="shared" si="1137"/>
        <v/>
      </c>
      <c r="AV8064" s="42">
        <f t="shared" si="1138"/>
        <v>1</v>
      </c>
      <c r="AW8064" s="89">
        <f t="shared" si="1139"/>
        <v>0</v>
      </c>
      <c r="AX8064" s="168"/>
      <c r="AY8064" s="60"/>
      <c r="AZ8064" s="61"/>
      <c r="BB8064" s="61" t="str">
        <f>IF(Settings!I8060&lt;&gt;"",Settings!I8060,"")</f>
        <v/>
      </c>
    </row>
    <row r="8065" spans="2:54" x14ac:dyDescent="0.2">
      <c r="B8065" s="13"/>
      <c r="C8065" s="12"/>
      <c r="D8065" s="12"/>
      <c r="E8065" s="12"/>
      <c r="F8065" s="12"/>
      <c r="G8065" s="12"/>
      <c r="H8065" s="12"/>
      <c r="I8065" s="15"/>
      <c r="J8065" s="31"/>
      <c r="K8065" s="180"/>
      <c r="L8065" s="40"/>
      <c r="M8065" s="14"/>
      <c r="N8065" s="16"/>
      <c r="O8065" s="49"/>
      <c r="P8065" s="64"/>
      <c r="Q8065" s="18"/>
      <c r="R8065" s="181">
        <f t="shared" si="1131"/>
        <v>0</v>
      </c>
      <c r="S8065" s="181">
        <f t="shared" si="1132"/>
        <v>0</v>
      </c>
      <c r="T8065" s="181">
        <f t="shared" si="1133"/>
        <v>0</v>
      </c>
      <c r="AQ8065" s="1">
        <f>COUNT(L$11:L8065)</f>
        <v>37</v>
      </c>
      <c r="AR8065" s="43">
        <f t="shared" si="1134"/>
        <v>40933</v>
      </c>
      <c r="AS8065" s="44">
        <f t="shared" si="1135"/>
        <v>89.120000000000019</v>
      </c>
      <c r="AT8065" s="10" t="str">
        <f t="shared" si="1136"/>
        <v/>
      </c>
      <c r="AU8065" s="20" t="str">
        <f t="shared" si="1137"/>
        <v/>
      </c>
      <c r="AV8065" s="42">
        <f t="shared" si="1138"/>
        <v>1</v>
      </c>
      <c r="AW8065" s="89">
        <f t="shared" si="1139"/>
        <v>0</v>
      </c>
      <c r="AX8065" s="168"/>
      <c r="AY8065" s="60"/>
      <c r="AZ8065" s="61"/>
      <c r="BB8065" s="61" t="str">
        <f>IF(Settings!I8061&lt;&gt;"",Settings!I8061,"")</f>
        <v/>
      </c>
    </row>
    <row r="8066" spans="2:54" x14ac:dyDescent="0.2">
      <c r="B8066" s="13"/>
      <c r="C8066" s="12"/>
      <c r="D8066" s="12"/>
      <c r="E8066" s="12"/>
      <c r="F8066" s="12"/>
      <c r="G8066" s="12"/>
      <c r="H8066" s="12"/>
      <c r="I8066" s="15"/>
      <c r="J8066" s="31"/>
      <c r="K8066" s="180"/>
      <c r="L8066" s="40"/>
      <c r="M8066" s="14"/>
      <c r="N8066" s="16"/>
      <c r="O8066" s="49"/>
      <c r="P8066" s="64"/>
      <c r="Q8066" s="18"/>
      <c r="R8066" s="181">
        <f t="shared" si="1131"/>
        <v>0</v>
      </c>
      <c r="S8066" s="181">
        <f t="shared" si="1132"/>
        <v>0</v>
      </c>
      <c r="T8066" s="181">
        <f t="shared" si="1133"/>
        <v>0</v>
      </c>
      <c r="AQ8066" s="1">
        <f>COUNT(L$11:L8066)</f>
        <v>37</v>
      </c>
      <c r="AR8066" s="43">
        <f t="shared" si="1134"/>
        <v>40933</v>
      </c>
      <c r="AS8066" s="44">
        <f t="shared" si="1135"/>
        <v>89.120000000000019</v>
      </c>
      <c r="AT8066" s="10" t="str">
        <f t="shared" si="1136"/>
        <v/>
      </c>
      <c r="AU8066" s="20" t="str">
        <f t="shared" si="1137"/>
        <v/>
      </c>
      <c r="AV8066" s="42">
        <f t="shared" si="1138"/>
        <v>1</v>
      </c>
      <c r="AW8066" s="89">
        <f t="shared" si="1139"/>
        <v>0</v>
      </c>
      <c r="AX8066" s="168"/>
      <c r="AY8066" s="60"/>
      <c r="AZ8066" s="61"/>
      <c r="BB8066" s="61" t="str">
        <f>IF(Settings!I8062&lt;&gt;"",Settings!I8062,"")</f>
        <v/>
      </c>
    </row>
    <row r="8067" spans="2:54" x14ac:dyDescent="0.2">
      <c r="B8067" s="13"/>
      <c r="C8067" s="12"/>
      <c r="D8067" s="12"/>
      <c r="E8067" s="12"/>
      <c r="F8067" s="12"/>
      <c r="G8067" s="12"/>
      <c r="H8067" s="12"/>
      <c r="I8067" s="15"/>
      <c r="J8067" s="31"/>
      <c r="K8067" s="180"/>
      <c r="L8067" s="40"/>
      <c r="M8067" s="14"/>
      <c r="N8067" s="16"/>
      <c r="O8067" s="49"/>
      <c r="P8067" s="64"/>
      <c r="Q8067" s="18"/>
      <c r="R8067" s="181">
        <f t="shared" si="1131"/>
        <v>0</v>
      </c>
      <c r="S8067" s="181">
        <f t="shared" si="1132"/>
        <v>0</v>
      </c>
      <c r="T8067" s="181">
        <f t="shared" si="1133"/>
        <v>0</v>
      </c>
      <c r="AQ8067" s="1">
        <f>COUNT(L$11:L8067)</f>
        <v>37</v>
      </c>
      <c r="AR8067" s="43">
        <f t="shared" si="1134"/>
        <v>40933</v>
      </c>
      <c r="AS8067" s="44">
        <f t="shared" si="1135"/>
        <v>89.120000000000019</v>
      </c>
      <c r="AT8067" s="10" t="str">
        <f t="shared" si="1136"/>
        <v/>
      </c>
      <c r="AU8067" s="20" t="str">
        <f t="shared" si="1137"/>
        <v/>
      </c>
      <c r="AV8067" s="42">
        <f t="shared" si="1138"/>
        <v>1</v>
      </c>
      <c r="AW8067" s="89">
        <f t="shared" si="1139"/>
        <v>0</v>
      </c>
      <c r="AX8067" s="168"/>
      <c r="AY8067" s="60"/>
      <c r="AZ8067" s="61"/>
      <c r="BB8067" s="61" t="str">
        <f>IF(Settings!I8063&lt;&gt;"",Settings!I8063,"")</f>
        <v/>
      </c>
    </row>
    <row r="8068" spans="2:54" x14ac:dyDescent="0.2">
      <c r="B8068" s="13"/>
      <c r="C8068" s="12"/>
      <c r="D8068" s="12"/>
      <c r="E8068" s="12"/>
      <c r="F8068" s="12"/>
      <c r="G8068" s="12"/>
      <c r="H8068" s="12"/>
      <c r="I8068" s="15"/>
      <c r="J8068" s="31"/>
      <c r="K8068" s="180"/>
      <c r="L8068" s="40"/>
      <c r="M8068" s="14"/>
      <c r="N8068" s="16"/>
      <c r="O8068" s="49"/>
      <c r="P8068" s="64"/>
      <c r="Q8068" s="18"/>
      <c r="R8068" s="181">
        <f t="shared" si="1131"/>
        <v>0</v>
      </c>
      <c r="S8068" s="181">
        <f t="shared" si="1132"/>
        <v>0</v>
      </c>
      <c r="T8068" s="181">
        <f t="shared" si="1133"/>
        <v>0</v>
      </c>
      <c r="AQ8068" s="1">
        <f>COUNT(L$11:L8068)</f>
        <v>37</v>
      </c>
      <c r="AR8068" s="43">
        <f t="shared" si="1134"/>
        <v>40933</v>
      </c>
      <c r="AS8068" s="44">
        <f t="shared" si="1135"/>
        <v>89.120000000000019</v>
      </c>
      <c r="AT8068" s="10" t="str">
        <f t="shared" si="1136"/>
        <v/>
      </c>
      <c r="AU8068" s="20" t="str">
        <f t="shared" si="1137"/>
        <v/>
      </c>
      <c r="AV8068" s="42">
        <f t="shared" si="1138"/>
        <v>1</v>
      </c>
      <c r="AW8068" s="89">
        <f t="shared" si="1139"/>
        <v>0</v>
      </c>
      <c r="AX8068" s="168"/>
      <c r="AY8068" s="60"/>
      <c r="AZ8068" s="61"/>
      <c r="BB8068" s="61" t="str">
        <f>IF(Settings!I8064&lt;&gt;"",Settings!I8064,"")</f>
        <v/>
      </c>
    </row>
    <row r="8069" spans="2:54" x14ac:dyDescent="0.2">
      <c r="B8069" s="13"/>
      <c r="C8069" s="12"/>
      <c r="D8069" s="12"/>
      <c r="E8069" s="12"/>
      <c r="F8069" s="12"/>
      <c r="G8069" s="12"/>
      <c r="H8069" s="12"/>
      <c r="I8069" s="15"/>
      <c r="J8069" s="31"/>
      <c r="K8069" s="180"/>
      <c r="L8069" s="40"/>
      <c r="M8069" s="14"/>
      <c r="N8069" s="16"/>
      <c r="O8069" s="49"/>
      <c r="P8069" s="64"/>
      <c r="Q8069" s="18"/>
      <c r="R8069" s="181">
        <f t="shared" si="1131"/>
        <v>0</v>
      </c>
      <c r="S8069" s="181">
        <f t="shared" si="1132"/>
        <v>0</v>
      </c>
      <c r="T8069" s="181">
        <f t="shared" si="1133"/>
        <v>0</v>
      </c>
      <c r="AQ8069" s="1">
        <f>COUNT(L$11:L8069)</f>
        <v>37</v>
      </c>
      <c r="AR8069" s="43">
        <f t="shared" si="1134"/>
        <v>40933</v>
      </c>
      <c r="AS8069" s="44">
        <f t="shared" si="1135"/>
        <v>89.120000000000019</v>
      </c>
      <c r="AT8069" s="10" t="str">
        <f t="shared" si="1136"/>
        <v/>
      </c>
      <c r="AU8069" s="20" t="str">
        <f t="shared" si="1137"/>
        <v/>
      </c>
      <c r="AV8069" s="42">
        <f t="shared" si="1138"/>
        <v>1</v>
      </c>
      <c r="AW8069" s="89">
        <f t="shared" si="1139"/>
        <v>0</v>
      </c>
      <c r="AX8069" s="168"/>
      <c r="AY8069" s="60"/>
      <c r="AZ8069" s="61"/>
      <c r="BB8069" s="61" t="str">
        <f>IF(Settings!I8065&lt;&gt;"",Settings!I8065,"")</f>
        <v/>
      </c>
    </row>
    <row r="8070" spans="2:54" x14ac:dyDescent="0.2">
      <c r="B8070" s="13"/>
      <c r="C8070" s="12"/>
      <c r="D8070" s="12"/>
      <c r="E8070" s="12"/>
      <c r="F8070" s="12"/>
      <c r="G8070" s="12"/>
      <c r="H8070" s="12"/>
      <c r="I8070" s="15"/>
      <c r="J8070" s="31"/>
      <c r="K8070" s="180"/>
      <c r="L8070" s="40"/>
      <c r="M8070" s="14"/>
      <c r="N8070" s="16"/>
      <c r="O8070" s="49"/>
      <c r="P8070" s="64"/>
      <c r="Q8070" s="18"/>
      <c r="R8070" s="181">
        <f t="shared" si="1131"/>
        <v>0</v>
      </c>
      <c r="S8070" s="181">
        <f t="shared" si="1132"/>
        <v>0</v>
      </c>
      <c r="T8070" s="181">
        <f t="shared" si="1133"/>
        <v>0</v>
      </c>
      <c r="AQ8070" s="1">
        <f>COUNT(L$11:L8070)</f>
        <v>37</v>
      </c>
      <c r="AR8070" s="43">
        <f t="shared" si="1134"/>
        <v>40933</v>
      </c>
      <c r="AS8070" s="44">
        <f t="shared" si="1135"/>
        <v>89.120000000000019</v>
      </c>
      <c r="AT8070" s="10" t="str">
        <f t="shared" si="1136"/>
        <v/>
      </c>
      <c r="AU8070" s="20" t="str">
        <f t="shared" si="1137"/>
        <v/>
      </c>
      <c r="AV8070" s="42">
        <f t="shared" si="1138"/>
        <v>1</v>
      </c>
      <c r="AW8070" s="89">
        <f t="shared" si="1139"/>
        <v>0</v>
      </c>
      <c r="AX8070" s="168"/>
      <c r="AY8070" s="60"/>
      <c r="AZ8070" s="61"/>
      <c r="BB8070" s="61" t="str">
        <f>IF(Settings!I8066&lt;&gt;"",Settings!I8066,"")</f>
        <v/>
      </c>
    </row>
    <row r="8071" spans="2:54" x14ac:dyDescent="0.2">
      <c r="B8071" s="13"/>
      <c r="C8071" s="12"/>
      <c r="D8071" s="12"/>
      <c r="E8071" s="12"/>
      <c r="F8071" s="12"/>
      <c r="G8071" s="12"/>
      <c r="H8071" s="12"/>
      <c r="I8071" s="15"/>
      <c r="J8071" s="31"/>
      <c r="K8071" s="180"/>
      <c r="L8071" s="40"/>
      <c r="M8071" s="14"/>
      <c r="N8071" s="16"/>
      <c r="O8071" s="49"/>
      <c r="P8071" s="64"/>
      <c r="Q8071" s="18"/>
      <c r="R8071" s="181">
        <f t="shared" si="1131"/>
        <v>0</v>
      </c>
      <c r="S8071" s="181">
        <f t="shared" si="1132"/>
        <v>0</v>
      </c>
      <c r="T8071" s="181">
        <f t="shared" si="1133"/>
        <v>0</v>
      </c>
      <c r="AQ8071" s="1">
        <f>COUNT(L$11:L8071)</f>
        <v>37</v>
      </c>
      <c r="AR8071" s="43">
        <f t="shared" si="1134"/>
        <v>40933</v>
      </c>
      <c r="AS8071" s="44">
        <f t="shared" si="1135"/>
        <v>89.120000000000019</v>
      </c>
      <c r="AT8071" s="10" t="str">
        <f t="shared" si="1136"/>
        <v/>
      </c>
      <c r="AU8071" s="20" t="str">
        <f t="shared" si="1137"/>
        <v/>
      </c>
      <c r="AV8071" s="42">
        <f t="shared" si="1138"/>
        <v>1</v>
      </c>
      <c r="AW8071" s="89">
        <f t="shared" si="1139"/>
        <v>0</v>
      </c>
      <c r="AX8071" s="168"/>
      <c r="AY8071" s="60"/>
      <c r="AZ8071" s="61"/>
      <c r="BB8071" s="61" t="str">
        <f>IF(Settings!I8067&lt;&gt;"",Settings!I8067,"")</f>
        <v/>
      </c>
    </row>
    <row r="8072" spans="2:54" x14ac:dyDescent="0.2">
      <c r="B8072" s="13"/>
      <c r="C8072" s="12"/>
      <c r="D8072" s="12"/>
      <c r="E8072" s="12"/>
      <c r="F8072" s="12"/>
      <c r="G8072" s="12"/>
      <c r="H8072" s="12"/>
      <c r="I8072" s="15"/>
      <c r="J8072" s="31"/>
      <c r="K8072" s="180"/>
      <c r="L8072" s="40"/>
      <c r="M8072" s="14"/>
      <c r="N8072" s="16"/>
      <c r="O8072" s="49"/>
      <c r="P8072" s="64"/>
      <c r="Q8072" s="18"/>
      <c r="R8072" s="181">
        <f t="shared" si="1131"/>
        <v>0</v>
      </c>
      <c r="S8072" s="181">
        <f t="shared" si="1132"/>
        <v>0</v>
      </c>
      <c r="T8072" s="181">
        <f t="shared" si="1133"/>
        <v>0</v>
      </c>
      <c r="AQ8072" s="1">
        <f>COUNT(L$11:L8072)</f>
        <v>37</v>
      </c>
      <c r="AR8072" s="43">
        <f t="shared" si="1134"/>
        <v>40933</v>
      </c>
      <c r="AS8072" s="44">
        <f t="shared" si="1135"/>
        <v>89.120000000000019</v>
      </c>
      <c r="AT8072" s="10" t="str">
        <f t="shared" si="1136"/>
        <v/>
      </c>
      <c r="AU8072" s="20" t="str">
        <f t="shared" si="1137"/>
        <v/>
      </c>
      <c r="AV8072" s="42">
        <f t="shared" si="1138"/>
        <v>1</v>
      </c>
      <c r="AW8072" s="89">
        <f t="shared" si="1139"/>
        <v>0</v>
      </c>
      <c r="AX8072" s="168"/>
      <c r="AY8072" s="60"/>
      <c r="AZ8072" s="61"/>
      <c r="BB8072" s="61" t="str">
        <f>IF(Settings!I8068&lt;&gt;"",Settings!I8068,"")</f>
        <v/>
      </c>
    </row>
    <row r="8073" spans="2:54" x14ac:dyDescent="0.2">
      <c r="B8073" s="13"/>
      <c r="C8073" s="12"/>
      <c r="D8073" s="12"/>
      <c r="E8073" s="12"/>
      <c r="F8073" s="12"/>
      <c r="G8073" s="12"/>
      <c r="H8073" s="12"/>
      <c r="I8073" s="15"/>
      <c r="J8073" s="31"/>
      <c r="K8073" s="180"/>
      <c r="L8073" s="40"/>
      <c r="M8073" s="14"/>
      <c r="N8073" s="16"/>
      <c r="O8073" s="49"/>
      <c r="P8073" s="64"/>
      <c r="Q8073" s="18"/>
      <c r="R8073" s="181">
        <f t="shared" si="1131"/>
        <v>0</v>
      </c>
      <c r="S8073" s="181">
        <f t="shared" si="1132"/>
        <v>0</v>
      </c>
      <c r="T8073" s="181">
        <f t="shared" si="1133"/>
        <v>0</v>
      </c>
      <c r="AQ8073" s="1">
        <f>COUNT(L$11:L8073)</f>
        <v>37</v>
      </c>
      <c r="AR8073" s="43">
        <f t="shared" si="1134"/>
        <v>40933</v>
      </c>
      <c r="AS8073" s="44">
        <f t="shared" si="1135"/>
        <v>89.120000000000019</v>
      </c>
      <c r="AT8073" s="10" t="str">
        <f t="shared" si="1136"/>
        <v/>
      </c>
      <c r="AU8073" s="20" t="str">
        <f t="shared" si="1137"/>
        <v/>
      </c>
      <c r="AV8073" s="42">
        <f t="shared" si="1138"/>
        <v>1</v>
      </c>
      <c r="AW8073" s="89">
        <f t="shared" si="1139"/>
        <v>0</v>
      </c>
      <c r="AX8073" s="168"/>
      <c r="AY8073" s="60"/>
      <c r="AZ8073" s="61"/>
      <c r="BB8073" s="61" t="str">
        <f>IF(Settings!I8069&lt;&gt;"",Settings!I8069,"")</f>
        <v/>
      </c>
    </row>
    <row r="8074" spans="2:54" x14ac:dyDescent="0.2">
      <c r="B8074" s="13"/>
      <c r="C8074" s="12"/>
      <c r="D8074" s="12"/>
      <c r="E8074" s="12"/>
      <c r="F8074" s="12"/>
      <c r="G8074" s="12"/>
      <c r="H8074" s="12"/>
      <c r="I8074" s="15"/>
      <c r="J8074" s="31"/>
      <c r="K8074" s="180"/>
      <c r="L8074" s="40"/>
      <c r="M8074" s="14"/>
      <c r="N8074" s="16"/>
      <c r="O8074" s="49"/>
      <c r="P8074" s="64"/>
      <c r="Q8074" s="18"/>
      <c r="R8074" s="181">
        <f t="shared" si="1131"/>
        <v>0</v>
      </c>
      <c r="S8074" s="181">
        <f t="shared" si="1132"/>
        <v>0</v>
      </c>
      <c r="T8074" s="181">
        <f t="shared" si="1133"/>
        <v>0</v>
      </c>
      <c r="AQ8074" s="1">
        <f>COUNT(L$11:L8074)</f>
        <v>37</v>
      </c>
      <c r="AR8074" s="43">
        <f t="shared" si="1134"/>
        <v>40933</v>
      </c>
      <c r="AS8074" s="44">
        <f t="shared" si="1135"/>
        <v>89.120000000000019</v>
      </c>
      <c r="AT8074" s="10" t="str">
        <f t="shared" si="1136"/>
        <v/>
      </c>
      <c r="AU8074" s="20" t="str">
        <f t="shared" si="1137"/>
        <v/>
      </c>
      <c r="AV8074" s="42">
        <f t="shared" si="1138"/>
        <v>1</v>
      </c>
      <c r="AW8074" s="89">
        <f t="shared" si="1139"/>
        <v>0</v>
      </c>
      <c r="AX8074" s="168"/>
      <c r="AY8074" s="60"/>
      <c r="AZ8074" s="61"/>
      <c r="BB8074" s="61" t="str">
        <f>IF(Settings!I8070&lt;&gt;"",Settings!I8070,"")</f>
        <v/>
      </c>
    </row>
    <row r="8075" spans="2:54" x14ac:dyDescent="0.2">
      <c r="B8075" s="13"/>
      <c r="C8075" s="12"/>
      <c r="D8075" s="12"/>
      <c r="E8075" s="12"/>
      <c r="F8075" s="12"/>
      <c r="G8075" s="12"/>
      <c r="H8075" s="12"/>
      <c r="I8075" s="15"/>
      <c r="J8075" s="31"/>
      <c r="K8075" s="180"/>
      <c r="L8075" s="40"/>
      <c r="M8075" s="14"/>
      <c r="N8075" s="16"/>
      <c r="O8075" s="49"/>
      <c r="P8075" s="64"/>
      <c r="Q8075" s="18"/>
      <c r="R8075" s="181">
        <f t="shared" si="1131"/>
        <v>0</v>
      </c>
      <c r="S8075" s="181">
        <f t="shared" si="1132"/>
        <v>0</v>
      </c>
      <c r="T8075" s="181">
        <f t="shared" si="1133"/>
        <v>0</v>
      </c>
      <c r="AQ8075" s="1">
        <f>COUNT(L$11:L8075)</f>
        <v>37</v>
      </c>
      <c r="AR8075" s="43">
        <f t="shared" si="1134"/>
        <v>40933</v>
      </c>
      <c r="AS8075" s="44">
        <f t="shared" si="1135"/>
        <v>89.120000000000019</v>
      </c>
      <c r="AT8075" s="10" t="str">
        <f t="shared" si="1136"/>
        <v/>
      </c>
      <c r="AU8075" s="20" t="str">
        <f t="shared" si="1137"/>
        <v/>
      </c>
      <c r="AV8075" s="42">
        <f t="shared" si="1138"/>
        <v>1</v>
      </c>
      <c r="AW8075" s="89">
        <f t="shared" si="1139"/>
        <v>0</v>
      </c>
      <c r="AX8075" s="168"/>
      <c r="AY8075" s="60"/>
      <c r="AZ8075" s="61"/>
      <c r="BB8075" s="61" t="str">
        <f>IF(Settings!I8071&lt;&gt;"",Settings!I8071,"")</f>
        <v/>
      </c>
    </row>
    <row r="8076" spans="2:54" x14ac:dyDescent="0.2">
      <c r="B8076" s="13"/>
      <c r="C8076" s="12"/>
      <c r="D8076" s="12"/>
      <c r="E8076" s="12"/>
      <c r="F8076" s="12"/>
      <c r="G8076" s="12"/>
      <c r="H8076" s="12"/>
      <c r="I8076" s="15"/>
      <c r="J8076" s="31"/>
      <c r="K8076" s="180"/>
      <c r="L8076" s="40"/>
      <c r="M8076" s="14"/>
      <c r="N8076" s="16"/>
      <c r="O8076" s="49"/>
      <c r="P8076" s="64"/>
      <c r="Q8076" s="18"/>
      <c r="R8076" s="181">
        <f t="shared" ref="R8076:R8139" si="1140">ROUND(IF(M8076&lt;&gt;"Y",IF(P8076&lt;&gt;"Y",K8076,K8076*(AV8076-1)),0),ROUNDING)</f>
        <v>0</v>
      </c>
      <c r="S8076" s="181">
        <f t="shared" ref="S8076:S8139" si="1141">ROUND(IF(O8076&gt;0,IF(M8076="Y",AW8076*(1-O8076),IF(AW8076&gt;R8076,R8076 + (AW8076 - R8076)*(1-O8076),AW8076)),AW8076),ROUNDING)</f>
        <v>0</v>
      </c>
      <c r="T8076" s="181">
        <f t="shared" ref="T8076:T8139" si="1142">ROUND(IF(N8076="P",0,IF(OR(M8076="N",M8076=""),S8076-R8076,S8076)),ROUNDING)</f>
        <v>0</v>
      </c>
      <c r="AQ8076" s="1">
        <f>COUNT(L$11:L8076)</f>
        <v>37</v>
      </c>
      <c r="AR8076" s="43">
        <f t="shared" si="1134"/>
        <v>40933</v>
      </c>
      <c r="AS8076" s="44">
        <f t="shared" si="1135"/>
        <v>89.120000000000019</v>
      </c>
      <c r="AT8076" s="10" t="str">
        <f t="shared" si="1136"/>
        <v/>
      </c>
      <c r="AU8076" s="20" t="str">
        <f t="shared" si="1137"/>
        <v/>
      </c>
      <c r="AV8076" s="42">
        <f t="shared" si="1138"/>
        <v>1</v>
      </c>
      <c r="AW8076" s="89">
        <f t="shared" si="1139"/>
        <v>0</v>
      </c>
      <c r="AX8076" s="168"/>
      <c r="AY8076" s="60"/>
      <c r="AZ8076" s="61"/>
      <c r="BB8076" s="61" t="str">
        <f>IF(Settings!I8072&lt;&gt;"",Settings!I8072,"")</f>
        <v/>
      </c>
    </row>
    <row r="8077" spans="2:54" x14ac:dyDescent="0.2">
      <c r="B8077" s="13"/>
      <c r="C8077" s="12"/>
      <c r="D8077" s="12"/>
      <c r="E8077" s="12"/>
      <c r="F8077" s="12"/>
      <c r="G8077" s="12"/>
      <c r="H8077" s="12"/>
      <c r="I8077" s="15"/>
      <c r="J8077" s="31"/>
      <c r="K8077" s="180"/>
      <c r="L8077" s="40"/>
      <c r="M8077" s="14"/>
      <c r="N8077" s="16"/>
      <c r="O8077" s="49"/>
      <c r="P8077" s="64"/>
      <c r="Q8077" s="18"/>
      <c r="R8077" s="181">
        <f t="shared" si="1140"/>
        <v>0</v>
      </c>
      <c r="S8077" s="181">
        <f t="shared" si="1141"/>
        <v>0</v>
      </c>
      <c r="T8077" s="181">
        <f t="shared" si="1142"/>
        <v>0</v>
      </c>
      <c r="AQ8077" s="1">
        <f>COUNT(L$11:L8077)</f>
        <v>37</v>
      </c>
      <c r="AR8077" s="43">
        <f t="shared" ref="AR8077:AR8140" si="1143">IF(B8077&gt;2,B8077,AR8076)</f>
        <v>40933</v>
      </c>
      <c r="AS8077" s="44">
        <f t="shared" ref="AS8077:AS8140" si="1144">AS8076+T8077</f>
        <v>89.120000000000019</v>
      </c>
      <c r="AT8077" s="10" t="str">
        <f t="shared" ref="AT8077:AT8140" si="1145">IF(N8077="P",IF(P8077&lt;&gt;"Y",IF(M8077&lt;&gt;"Y",K8077*AV8077,K8077*AV8077-K8077),IF(M8077&lt;&gt;"Y",K8077 + K8077*(AV8077-1),K8077)),"")</f>
        <v/>
      </c>
      <c r="AU8077" s="20" t="str">
        <f t="shared" ref="AU8077:AU8140" si="1146">IF(M8077="Y",IF(P8077="Y",K8077*(AV8077-1),K8077),"")</f>
        <v/>
      </c>
      <c r="AV8077" s="42">
        <f t="shared" ref="AV8077:AV8140" si="1147">IF(L8077&lt;&gt;"",IF(ODDS_TYPE=1,L8077,IF(ODDS_TYPE=2,IF(L8077&gt;0,1+L8077/100,IF(L8077&lt;0,1-100/L8077,1)),IF(ODDS_TYPE=3,1+L8077,IF(ODDS_TYPE=4,1+L8077,IF(ODDS_TYPE=5,IF(L8077&gt;0,1+L8077,1-1/L8077),IF(ODDS_TYPE=6,IF(L8077&gt;=0,L8077+1,1-1/L8077),1)))))),1)</f>
        <v>1</v>
      </c>
      <c r="AW8077" s="89">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68"/>
      <c r="AY8077" s="60"/>
      <c r="AZ8077" s="61"/>
      <c r="BB8077" s="61" t="str">
        <f>IF(Settings!I8073&lt;&gt;"",Settings!I8073,"")</f>
        <v/>
      </c>
    </row>
    <row r="8078" spans="2:54" x14ac:dyDescent="0.2">
      <c r="B8078" s="13"/>
      <c r="C8078" s="12"/>
      <c r="D8078" s="12"/>
      <c r="E8078" s="12"/>
      <c r="F8078" s="12"/>
      <c r="G8078" s="12"/>
      <c r="H8078" s="12"/>
      <c r="I8078" s="15"/>
      <c r="J8078" s="31"/>
      <c r="K8078" s="180"/>
      <c r="L8078" s="40"/>
      <c r="M8078" s="14"/>
      <c r="N8078" s="16"/>
      <c r="O8078" s="49"/>
      <c r="P8078" s="64"/>
      <c r="Q8078" s="18"/>
      <c r="R8078" s="181">
        <f t="shared" si="1140"/>
        <v>0</v>
      </c>
      <c r="S8078" s="181">
        <f t="shared" si="1141"/>
        <v>0</v>
      </c>
      <c r="T8078" s="181">
        <f t="shared" si="1142"/>
        <v>0</v>
      </c>
      <c r="AQ8078" s="1">
        <f>COUNT(L$11:L8078)</f>
        <v>37</v>
      </c>
      <c r="AR8078" s="43">
        <f t="shared" si="1143"/>
        <v>40933</v>
      </c>
      <c r="AS8078" s="44">
        <f t="shared" si="1144"/>
        <v>89.120000000000019</v>
      </c>
      <c r="AT8078" s="10" t="str">
        <f t="shared" si="1145"/>
        <v/>
      </c>
      <c r="AU8078" s="20" t="str">
        <f t="shared" si="1146"/>
        <v/>
      </c>
      <c r="AV8078" s="42">
        <f t="shared" si="1147"/>
        <v>1</v>
      </c>
      <c r="AW8078" s="89">
        <f t="shared" si="1148"/>
        <v>0</v>
      </c>
      <c r="AX8078" s="168"/>
      <c r="AY8078" s="60"/>
      <c r="AZ8078" s="61"/>
      <c r="BB8078" s="61" t="str">
        <f>IF(Settings!I8074&lt;&gt;"",Settings!I8074,"")</f>
        <v/>
      </c>
    </row>
    <row r="8079" spans="2:54" x14ac:dyDescent="0.2">
      <c r="B8079" s="13"/>
      <c r="C8079" s="12"/>
      <c r="D8079" s="12"/>
      <c r="E8079" s="12"/>
      <c r="F8079" s="12"/>
      <c r="G8079" s="12"/>
      <c r="H8079" s="12"/>
      <c r="I8079" s="15"/>
      <c r="J8079" s="31"/>
      <c r="K8079" s="180"/>
      <c r="L8079" s="40"/>
      <c r="M8079" s="14"/>
      <c r="N8079" s="16"/>
      <c r="O8079" s="49"/>
      <c r="P8079" s="64"/>
      <c r="Q8079" s="18"/>
      <c r="R8079" s="181">
        <f t="shared" si="1140"/>
        <v>0</v>
      </c>
      <c r="S8079" s="181">
        <f t="shared" si="1141"/>
        <v>0</v>
      </c>
      <c r="T8079" s="181">
        <f t="shared" si="1142"/>
        <v>0</v>
      </c>
      <c r="AQ8079" s="1">
        <f>COUNT(L$11:L8079)</f>
        <v>37</v>
      </c>
      <c r="AR8079" s="43">
        <f t="shared" si="1143"/>
        <v>40933</v>
      </c>
      <c r="AS8079" s="44">
        <f t="shared" si="1144"/>
        <v>89.120000000000019</v>
      </c>
      <c r="AT8079" s="10" t="str">
        <f t="shared" si="1145"/>
        <v/>
      </c>
      <c r="AU8079" s="20" t="str">
        <f t="shared" si="1146"/>
        <v/>
      </c>
      <c r="AV8079" s="42">
        <f t="shared" si="1147"/>
        <v>1</v>
      </c>
      <c r="AW8079" s="89">
        <f t="shared" si="1148"/>
        <v>0</v>
      </c>
      <c r="AX8079" s="168"/>
      <c r="AY8079" s="60"/>
      <c r="AZ8079" s="61"/>
      <c r="BB8079" s="61" t="str">
        <f>IF(Settings!I8075&lt;&gt;"",Settings!I8075,"")</f>
        <v/>
      </c>
    </row>
    <row r="8080" spans="2:54" x14ac:dyDescent="0.2">
      <c r="B8080" s="13"/>
      <c r="C8080" s="12"/>
      <c r="D8080" s="12"/>
      <c r="E8080" s="12"/>
      <c r="F8080" s="12"/>
      <c r="G8080" s="12"/>
      <c r="H8080" s="12"/>
      <c r="I8080" s="15"/>
      <c r="J8080" s="31"/>
      <c r="K8080" s="180"/>
      <c r="L8080" s="40"/>
      <c r="M8080" s="14"/>
      <c r="N8080" s="16"/>
      <c r="O8080" s="49"/>
      <c r="P8080" s="64"/>
      <c r="Q8080" s="18"/>
      <c r="R8080" s="181">
        <f t="shared" si="1140"/>
        <v>0</v>
      </c>
      <c r="S8080" s="181">
        <f t="shared" si="1141"/>
        <v>0</v>
      </c>
      <c r="T8080" s="181">
        <f t="shared" si="1142"/>
        <v>0</v>
      </c>
      <c r="AQ8080" s="1">
        <f>COUNT(L$11:L8080)</f>
        <v>37</v>
      </c>
      <c r="AR8080" s="43">
        <f t="shared" si="1143"/>
        <v>40933</v>
      </c>
      <c r="AS8080" s="44">
        <f t="shared" si="1144"/>
        <v>89.120000000000019</v>
      </c>
      <c r="AT8080" s="10" t="str">
        <f t="shared" si="1145"/>
        <v/>
      </c>
      <c r="AU8080" s="20" t="str">
        <f t="shared" si="1146"/>
        <v/>
      </c>
      <c r="AV8080" s="42">
        <f t="shared" si="1147"/>
        <v>1</v>
      </c>
      <c r="AW8080" s="89">
        <f t="shared" si="1148"/>
        <v>0</v>
      </c>
      <c r="AX8080" s="168"/>
      <c r="AY8080" s="60"/>
      <c r="AZ8080" s="61"/>
      <c r="BB8080" s="61" t="str">
        <f>IF(Settings!I8076&lt;&gt;"",Settings!I8076,"")</f>
        <v/>
      </c>
    </row>
    <row r="8081" spans="2:54" x14ac:dyDescent="0.2">
      <c r="B8081" s="13"/>
      <c r="C8081" s="12"/>
      <c r="D8081" s="12"/>
      <c r="E8081" s="12"/>
      <c r="F8081" s="12"/>
      <c r="G8081" s="12"/>
      <c r="H8081" s="12"/>
      <c r="I8081" s="15"/>
      <c r="J8081" s="31"/>
      <c r="K8081" s="180"/>
      <c r="L8081" s="40"/>
      <c r="M8081" s="14"/>
      <c r="N8081" s="16"/>
      <c r="O8081" s="49"/>
      <c r="P8081" s="64"/>
      <c r="Q8081" s="18"/>
      <c r="R8081" s="181">
        <f t="shared" si="1140"/>
        <v>0</v>
      </c>
      <c r="S8081" s="181">
        <f t="shared" si="1141"/>
        <v>0</v>
      </c>
      <c r="T8081" s="181">
        <f t="shared" si="1142"/>
        <v>0</v>
      </c>
      <c r="AQ8081" s="1">
        <f>COUNT(L$11:L8081)</f>
        <v>37</v>
      </c>
      <c r="AR8081" s="43">
        <f t="shared" si="1143"/>
        <v>40933</v>
      </c>
      <c r="AS8081" s="44">
        <f t="shared" si="1144"/>
        <v>89.120000000000019</v>
      </c>
      <c r="AT8081" s="10" t="str">
        <f t="shared" si="1145"/>
        <v/>
      </c>
      <c r="AU8081" s="20" t="str">
        <f t="shared" si="1146"/>
        <v/>
      </c>
      <c r="AV8081" s="42">
        <f t="shared" si="1147"/>
        <v>1</v>
      </c>
      <c r="AW8081" s="89">
        <f t="shared" si="1148"/>
        <v>0</v>
      </c>
      <c r="AX8081" s="168"/>
      <c r="AY8081" s="60"/>
      <c r="AZ8081" s="61"/>
      <c r="BB8081" s="61" t="str">
        <f>IF(Settings!I8077&lt;&gt;"",Settings!I8077,"")</f>
        <v/>
      </c>
    </row>
    <row r="8082" spans="2:54" x14ac:dyDescent="0.2">
      <c r="B8082" s="13"/>
      <c r="C8082" s="12"/>
      <c r="D8082" s="12"/>
      <c r="E8082" s="12"/>
      <c r="F8082" s="12"/>
      <c r="G8082" s="12"/>
      <c r="H8082" s="12"/>
      <c r="I8082" s="15"/>
      <c r="J8082" s="31"/>
      <c r="K8082" s="180"/>
      <c r="L8082" s="40"/>
      <c r="M8082" s="14"/>
      <c r="N8082" s="16"/>
      <c r="O8082" s="49"/>
      <c r="P8082" s="64"/>
      <c r="Q8082" s="18"/>
      <c r="R8082" s="181">
        <f t="shared" si="1140"/>
        <v>0</v>
      </c>
      <c r="S8082" s="181">
        <f t="shared" si="1141"/>
        <v>0</v>
      </c>
      <c r="T8082" s="181">
        <f t="shared" si="1142"/>
        <v>0</v>
      </c>
      <c r="AQ8082" s="1">
        <f>COUNT(L$11:L8082)</f>
        <v>37</v>
      </c>
      <c r="AR8082" s="43">
        <f t="shared" si="1143"/>
        <v>40933</v>
      </c>
      <c r="AS8082" s="44">
        <f t="shared" si="1144"/>
        <v>89.120000000000019</v>
      </c>
      <c r="AT8082" s="10" t="str">
        <f t="shared" si="1145"/>
        <v/>
      </c>
      <c r="AU8082" s="20" t="str">
        <f t="shared" si="1146"/>
        <v/>
      </c>
      <c r="AV8082" s="42">
        <f t="shared" si="1147"/>
        <v>1</v>
      </c>
      <c r="AW8082" s="89">
        <f t="shared" si="1148"/>
        <v>0</v>
      </c>
      <c r="AX8082" s="168"/>
      <c r="AY8082" s="60"/>
      <c r="AZ8082" s="61"/>
      <c r="BB8082" s="61" t="str">
        <f>IF(Settings!I8078&lt;&gt;"",Settings!I8078,"")</f>
        <v/>
      </c>
    </row>
    <row r="8083" spans="2:54" x14ac:dyDescent="0.2">
      <c r="B8083" s="13"/>
      <c r="C8083" s="12"/>
      <c r="D8083" s="12"/>
      <c r="E8083" s="12"/>
      <c r="F8083" s="12"/>
      <c r="G8083" s="12"/>
      <c r="H8083" s="12"/>
      <c r="I8083" s="15"/>
      <c r="J8083" s="31"/>
      <c r="K8083" s="180"/>
      <c r="L8083" s="40"/>
      <c r="M8083" s="14"/>
      <c r="N8083" s="16"/>
      <c r="O8083" s="49"/>
      <c r="P8083" s="64"/>
      <c r="Q8083" s="18"/>
      <c r="R8083" s="181">
        <f t="shared" si="1140"/>
        <v>0</v>
      </c>
      <c r="S8083" s="181">
        <f t="shared" si="1141"/>
        <v>0</v>
      </c>
      <c r="T8083" s="181">
        <f t="shared" si="1142"/>
        <v>0</v>
      </c>
      <c r="AQ8083" s="1">
        <f>COUNT(L$11:L8083)</f>
        <v>37</v>
      </c>
      <c r="AR8083" s="43">
        <f t="shared" si="1143"/>
        <v>40933</v>
      </c>
      <c r="AS8083" s="44">
        <f t="shared" si="1144"/>
        <v>89.120000000000019</v>
      </c>
      <c r="AT8083" s="10" t="str">
        <f t="shared" si="1145"/>
        <v/>
      </c>
      <c r="AU8083" s="20" t="str">
        <f t="shared" si="1146"/>
        <v/>
      </c>
      <c r="AV8083" s="42">
        <f t="shared" si="1147"/>
        <v>1</v>
      </c>
      <c r="AW8083" s="89">
        <f t="shared" si="1148"/>
        <v>0</v>
      </c>
      <c r="AX8083" s="168"/>
      <c r="AY8083" s="60"/>
      <c r="AZ8083" s="61"/>
      <c r="BB8083" s="61" t="str">
        <f>IF(Settings!I8079&lt;&gt;"",Settings!I8079,"")</f>
        <v/>
      </c>
    </row>
    <row r="8084" spans="2:54" x14ac:dyDescent="0.2">
      <c r="B8084" s="13"/>
      <c r="C8084" s="12"/>
      <c r="D8084" s="12"/>
      <c r="E8084" s="12"/>
      <c r="F8084" s="12"/>
      <c r="G8084" s="12"/>
      <c r="H8084" s="12"/>
      <c r="I8084" s="15"/>
      <c r="J8084" s="31"/>
      <c r="K8084" s="180"/>
      <c r="L8084" s="40"/>
      <c r="M8084" s="14"/>
      <c r="N8084" s="16"/>
      <c r="O8084" s="49"/>
      <c r="P8084" s="64"/>
      <c r="Q8084" s="18"/>
      <c r="R8084" s="181">
        <f t="shared" si="1140"/>
        <v>0</v>
      </c>
      <c r="S8084" s="181">
        <f t="shared" si="1141"/>
        <v>0</v>
      </c>
      <c r="T8084" s="181">
        <f t="shared" si="1142"/>
        <v>0</v>
      </c>
      <c r="AQ8084" s="1">
        <f>COUNT(L$11:L8084)</f>
        <v>37</v>
      </c>
      <c r="AR8084" s="43">
        <f t="shared" si="1143"/>
        <v>40933</v>
      </c>
      <c r="AS8084" s="44">
        <f t="shared" si="1144"/>
        <v>89.120000000000019</v>
      </c>
      <c r="AT8084" s="10" t="str">
        <f t="shared" si="1145"/>
        <v/>
      </c>
      <c r="AU8084" s="20" t="str">
        <f t="shared" si="1146"/>
        <v/>
      </c>
      <c r="AV8084" s="42">
        <f t="shared" si="1147"/>
        <v>1</v>
      </c>
      <c r="AW8084" s="89">
        <f t="shared" si="1148"/>
        <v>0</v>
      </c>
      <c r="AX8084" s="168"/>
      <c r="AY8084" s="60"/>
      <c r="AZ8084" s="61"/>
      <c r="BB8084" s="61" t="str">
        <f>IF(Settings!I8080&lt;&gt;"",Settings!I8080,"")</f>
        <v/>
      </c>
    </row>
    <row r="8085" spans="2:54" x14ac:dyDescent="0.2">
      <c r="B8085" s="13"/>
      <c r="C8085" s="12"/>
      <c r="D8085" s="12"/>
      <c r="E8085" s="12"/>
      <c r="F8085" s="12"/>
      <c r="G8085" s="12"/>
      <c r="H8085" s="12"/>
      <c r="I8085" s="15"/>
      <c r="J8085" s="31"/>
      <c r="K8085" s="180"/>
      <c r="L8085" s="40"/>
      <c r="M8085" s="14"/>
      <c r="N8085" s="16"/>
      <c r="O8085" s="49"/>
      <c r="P8085" s="64"/>
      <c r="Q8085" s="18"/>
      <c r="R8085" s="181">
        <f t="shared" si="1140"/>
        <v>0</v>
      </c>
      <c r="S8085" s="181">
        <f t="shared" si="1141"/>
        <v>0</v>
      </c>
      <c r="T8085" s="181">
        <f t="shared" si="1142"/>
        <v>0</v>
      </c>
      <c r="AQ8085" s="1">
        <f>COUNT(L$11:L8085)</f>
        <v>37</v>
      </c>
      <c r="AR8085" s="43">
        <f t="shared" si="1143"/>
        <v>40933</v>
      </c>
      <c r="AS8085" s="44">
        <f t="shared" si="1144"/>
        <v>89.120000000000019</v>
      </c>
      <c r="AT8085" s="10" t="str">
        <f t="shared" si="1145"/>
        <v/>
      </c>
      <c r="AU8085" s="20" t="str">
        <f t="shared" si="1146"/>
        <v/>
      </c>
      <c r="AV8085" s="42">
        <f t="shared" si="1147"/>
        <v>1</v>
      </c>
      <c r="AW8085" s="89">
        <f t="shared" si="1148"/>
        <v>0</v>
      </c>
      <c r="AX8085" s="168"/>
      <c r="AY8085" s="60"/>
      <c r="AZ8085" s="61"/>
      <c r="BB8085" s="61" t="str">
        <f>IF(Settings!I8081&lt;&gt;"",Settings!I8081,"")</f>
        <v/>
      </c>
    </row>
    <row r="8086" spans="2:54" x14ac:dyDescent="0.2">
      <c r="B8086" s="13"/>
      <c r="C8086" s="12"/>
      <c r="D8086" s="12"/>
      <c r="E8086" s="12"/>
      <c r="F8086" s="12"/>
      <c r="G8086" s="12"/>
      <c r="H8086" s="12"/>
      <c r="I8086" s="15"/>
      <c r="J8086" s="31"/>
      <c r="K8086" s="180"/>
      <c r="L8086" s="40"/>
      <c r="M8086" s="14"/>
      <c r="N8086" s="16"/>
      <c r="O8086" s="49"/>
      <c r="P8086" s="64"/>
      <c r="Q8086" s="18"/>
      <c r="R8086" s="181">
        <f t="shared" si="1140"/>
        <v>0</v>
      </c>
      <c r="S8086" s="181">
        <f t="shared" si="1141"/>
        <v>0</v>
      </c>
      <c r="T8086" s="181">
        <f t="shared" si="1142"/>
        <v>0</v>
      </c>
      <c r="AQ8086" s="1">
        <f>COUNT(L$11:L8086)</f>
        <v>37</v>
      </c>
      <c r="AR8086" s="43">
        <f t="shared" si="1143"/>
        <v>40933</v>
      </c>
      <c r="AS8086" s="44">
        <f t="shared" si="1144"/>
        <v>89.120000000000019</v>
      </c>
      <c r="AT8086" s="10" t="str">
        <f t="shared" si="1145"/>
        <v/>
      </c>
      <c r="AU8086" s="20" t="str">
        <f t="shared" si="1146"/>
        <v/>
      </c>
      <c r="AV8086" s="42">
        <f t="shared" si="1147"/>
        <v>1</v>
      </c>
      <c r="AW8086" s="89">
        <f t="shared" si="1148"/>
        <v>0</v>
      </c>
      <c r="AX8086" s="168"/>
      <c r="AY8086" s="60"/>
      <c r="AZ8086" s="61"/>
      <c r="BB8086" s="61" t="str">
        <f>IF(Settings!I8082&lt;&gt;"",Settings!I8082,"")</f>
        <v/>
      </c>
    </row>
    <row r="8087" spans="2:54" x14ac:dyDescent="0.2">
      <c r="B8087" s="13"/>
      <c r="C8087" s="12"/>
      <c r="D8087" s="12"/>
      <c r="E8087" s="12"/>
      <c r="F8087" s="12"/>
      <c r="G8087" s="12"/>
      <c r="H8087" s="12"/>
      <c r="I8087" s="15"/>
      <c r="J8087" s="31"/>
      <c r="K8087" s="180"/>
      <c r="L8087" s="40"/>
      <c r="M8087" s="14"/>
      <c r="N8087" s="16"/>
      <c r="O8087" s="49"/>
      <c r="P8087" s="64"/>
      <c r="Q8087" s="18"/>
      <c r="R8087" s="181">
        <f t="shared" si="1140"/>
        <v>0</v>
      </c>
      <c r="S8087" s="181">
        <f t="shared" si="1141"/>
        <v>0</v>
      </c>
      <c r="T8087" s="181">
        <f t="shared" si="1142"/>
        <v>0</v>
      </c>
      <c r="AQ8087" s="1">
        <f>COUNT(L$11:L8087)</f>
        <v>37</v>
      </c>
      <c r="AR8087" s="43">
        <f t="shared" si="1143"/>
        <v>40933</v>
      </c>
      <c r="AS8087" s="44">
        <f t="shared" si="1144"/>
        <v>89.120000000000019</v>
      </c>
      <c r="AT8087" s="10" t="str">
        <f t="shared" si="1145"/>
        <v/>
      </c>
      <c r="AU8087" s="20" t="str">
        <f t="shared" si="1146"/>
        <v/>
      </c>
      <c r="AV8087" s="42">
        <f t="shared" si="1147"/>
        <v>1</v>
      </c>
      <c r="AW8087" s="89">
        <f t="shared" si="1148"/>
        <v>0</v>
      </c>
      <c r="AX8087" s="168"/>
      <c r="AY8087" s="60"/>
      <c r="AZ8087" s="61"/>
      <c r="BB8087" s="61" t="str">
        <f>IF(Settings!I8083&lt;&gt;"",Settings!I8083,"")</f>
        <v/>
      </c>
    </row>
    <row r="8088" spans="2:54" x14ac:dyDescent="0.2">
      <c r="B8088" s="13"/>
      <c r="C8088" s="12"/>
      <c r="D8088" s="12"/>
      <c r="E8088" s="12"/>
      <c r="F8088" s="12"/>
      <c r="G8088" s="12"/>
      <c r="H8088" s="12"/>
      <c r="I8088" s="15"/>
      <c r="J8088" s="31"/>
      <c r="K8088" s="180"/>
      <c r="L8088" s="40"/>
      <c r="M8088" s="14"/>
      <c r="N8088" s="16"/>
      <c r="O8088" s="49"/>
      <c r="P8088" s="64"/>
      <c r="Q8088" s="18"/>
      <c r="R8088" s="181">
        <f t="shared" si="1140"/>
        <v>0</v>
      </c>
      <c r="S8088" s="181">
        <f t="shared" si="1141"/>
        <v>0</v>
      </c>
      <c r="T8088" s="181">
        <f t="shared" si="1142"/>
        <v>0</v>
      </c>
      <c r="AQ8088" s="1">
        <f>COUNT(L$11:L8088)</f>
        <v>37</v>
      </c>
      <c r="AR8088" s="43">
        <f t="shared" si="1143"/>
        <v>40933</v>
      </c>
      <c r="AS8088" s="44">
        <f t="shared" si="1144"/>
        <v>89.120000000000019</v>
      </c>
      <c r="AT8088" s="10" t="str">
        <f t="shared" si="1145"/>
        <v/>
      </c>
      <c r="AU8088" s="20" t="str">
        <f t="shared" si="1146"/>
        <v/>
      </c>
      <c r="AV8088" s="42">
        <f t="shared" si="1147"/>
        <v>1</v>
      </c>
      <c r="AW8088" s="89">
        <f t="shared" si="1148"/>
        <v>0</v>
      </c>
      <c r="AX8088" s="168"/>
      <c r="AY8088" s="60"/>
      <c r="AZ8088" s="61"/>
      <c r="BB8088" s="61" t="str">
        <f>IF(Settings!I8084&lt;&gt;"",Settings!I8084,"")</f>
        <v/>
      </c>
    </row>
    <row r="8089" spans="2:54" x14ac:dyDescent="0.2">
      <c r="B8089" s="13"/>
      <c r="C8089" s="12"/>
      <c r="D8089" s="12"/>
      <c r="E8089" s="12"/>
      <c r="F8089" s="12"/>
      <c r="G8089" s="12"/>
      <c r="H8089" s="12"/>
      <c r="I8089" s="15"/>
      <c r="J8089" s="31"/>
      <c r="K8089" s="180"/>
      <c r="L8089" s="40"/>
      <c r="M8089" s="14"/>
      <c r="N8089" s="16"/>
      <c r="O8089" s="49"/>
      <c r="P8089" s="64"/>
      <c r="Q8089" s="18"/>
      <c r="R8089" s="181">
        <f t="shared" si="1140"/>
        <v>0</v>
      </c>
      <c r="S8089" s="181">
        <f t="shared" si="1141"/>
        <v>0</v>
      </c>
      <c r="T8089" s="181">
        <f t="shared" si="1142"/>
        <v>0</v>
      </c>
      <c r="AQ8089" s="1">
        <f>COUNT(L$11:L8089)</f>
        <v>37</v>
      </c>
      <c r="AR8089" s="43">
        <f t="shared" si="1143"/>
        <v>40933</v>
      </c>
      <c r="AS8089" s="44">
        <f t="shared" si="1144"/>
        <v>89.120000000000019</v>
      </c>
      <c r="AT8089" s="10" t="str">
        <f t="shared" si="1145"/>
        <v/>
      </c>
      <c r="AU8089" s="20" t="str">
        <f t="shared" si="1146"/>
        <v/>
      </c>
      <c r="AV8089" s="42">
        <f t="shared" si="1147"/>
        <v>1</v>
      </c>
      <c r="AW8089" s="89">
        <f t="shared" si="1148"/>
        <v>0</v>
      </c>
      <c r="AX8089" s="168"/>
      <c r="AY8089" s="60"/>
      <c r="AZ8089" s="61"/>
      <c r="BB8089" s="61" t="str">
        <f>IF(Settings!I8085&lt;&gt;"",Settings!I8085,"")</f>
        <v/>
      </c>
    </row>
    <row r="8090" spans="2:54" x14ac:dyDescent="0.2">
      <c r="B8090" s="13"/>
      <c r="C8090" s="12"/>
      <c r="D8090" s="12"/>
      <c r="E8090" s="12"/>
      <c r="F8090" s="12"/>
      <c r="G8090" s="12"/>
      <c r="H8090" s="12"/>
      <c r="I8090" s="15"/>
      <c r="J8090" s="31"/>
      <c r="K8090" s="180"/>
      <c r="L8090" s="40"/>
      <c r="M8090" s="14"/>
      <c r="N8090" s="16"/>
      <c r="O8090" s="49"/>
      <c r="P8090" s="64"/>
      <c r="Q8090" s="18"/>
      <c r="R8090" s="181">
        <f t="shared" si="1140"/>
        <v>0</v>
      </c>
      <c r="S8090" s="181">
        <f t="shared" si="1141"/>
        <v>0</v>
      </c>
      <c r="T8090" s="181">
        <f t="shared" si="1142"/>
        <v>0</v>
      </c>
      <c r="AQ8090" s="1">
        <f>COUNT(L$11:L8090)</f>
        <v>37</v>
      </c>
      <c r="AR8090" s="43">
        <f t="shared" si="1143"/>
        <v>40933</v>
      </c>
      <c r="AS8090" s="44">
        <f t="shared" si="1144"/>
        <v>89.120000000000019</v>
      </c>
      <c r="AT8090" s="10" t="str">
        <f t="shared" si="1145"/>
        <v/>
      </c>
      <c r="AU8090" s="20" t="str">
        <f t="shared" si="1146"/>
        <v/>
      </c>
      <c r="AV8090" s="42">
        <f t="shared" si="1147"/>
        <v>1</v>
      </c>
      <c r="AW8090" s="89">
        <f t="shared" si="1148"/>
        <v>0</v>
      </c>
      <c r="AX8090" s="168"/>
      <c r="AY8090" s="60"/>
      <c r="AZ8090" s="61"/>
      <c r="BB8090" s="61" t="str">
        <f>IF(Settings!I8086&lt;&gt;"",Settings!I8086,"")</f>
        <v/>
      </c>
    </row>
    <row r="8091" spans="2:54" x14ac:dyDescent="0.2">
      <c r="B8091" s="13"/>
      <c r="C8091" s="12"/>
      <c r="D8091" s="12"/>
      <c r="E8091" s="12"/>
      <c r="F8091" s="12"/>
      <c r="G8091" s="12"/>
      <c r="H8091" s="12"/>
      <c r="I8091" s="15"/>
      <c r="J8091" s="31"/>
      <c r="K8091" s="180"/>
      <c r="L8091" s="40"/>
      <c r="M8091" s="14"/>
      <c r="N8091" s="16"/>
      <c r="O8091" s="49"/>
      <c r="P8091" s="64"/>
      <c r="Q8091" s="18"/>
      <c r="R8091" s="181">
        <f t="shared" si="1140"/>
        <v>0</v>
      </c>
      <c r="S8091" s="181">
        <f t="shared" si="1141"/>
        <v>0</v>
      </c>
      <c r="T8091" s="181">
        <f t="shared" si="1142"/>
        <v>0</v>
      </c>
      <c r="AQ8091" s="1">
        <f>COUNT(L$11:L8091)</f>
        <v>37</v>
      </c>
      <c r="AR8091" s="43">
        <f t="shared" si="1143"/>
        <v>40933</v>
      </c>
      <c r="AS8091" s="44">
        <f t="shared" si="1144"/>
        <v>89.120000000000019</v>
      </c>
      <c r="AT8091" s="10" t="str">
        <f t="shared" si="1145"/>
        <v/>
      </c>
      <c r="AU8091" s="20" t="str">
        <f t="shared" si="1146"/>
        <v/>
      </c>
      <c r="AV8091" s="42">
        <f t="shared" si="1147"/>
        <v>1</v>
      </c>
      <c r="AW8091" s="89">
        <f t="shared" si="1148"/>
        <v>0</v>
      </c>
      <c r="AX8091" s="168"/>
      <c r="AY8091" s="60"/>
      <c r="AZ8091" s="61"/>
      <c r="BB8091" s="61" t="str">
        <f>IF(Settings!I8087&lt;&gt;"",Settings!I8087,"")</f>
        <v/>
      </c>
    </row>
    <row r="8092" spans="2:54" x14ac:dyDescent="0.2">
      <c r="B8092" s="13"/>
      <c r="C8092" s="12"/>
      <c r="D8092" s="12"/>
      <c r="E8092" s="12"/>
      <c r="F8092" s="12"/>
      <c r="G8092" s="12"/>
      <c r="H8092" s="12"/>
      <c r="I8092" s="15"/>
      <c r="J8092" s="31"/>
      <c r="K8092" s="180"/>
      <c r="L8092" s="40"/>
      <c r="M8092" s="14"/>
      <c r="N8092" s="16"/>
      <c r="O8092" s="49"/>
      <c r="P8092" s="64"/>
      <c r="Q8092" s="18"/>
      <c r="R8092" s="181">
        <f t="shared" si="1140"/>
        <v>0</v>
      </c>
      <c r="S8092" s="181">
        <f t="shared" si="1141"/>
        <v>0</v>
      </c>
      <c r="T8092" s="181">
        <f t="shared" si="1142"/>
        <v>0</v>
      </c>
      <c r="AQ8092" s="1">
        <f>COUNT(L$11:L8092)</f>
        <v>37</v>
      </c>
      <c r="AR8092" s="43">
        <f t="shared" si="1143"/>
        <v>40933</v>
      </c>
      <c r="AS8092" s="44">
        <f t="shared" si="1144"/>
        <v>89.120000000000019</v>
      </c>
      <c r="AT8092" s="10" t="str">
        <f t="shared" si="1145"/>
        <v/>
      </c>
      <c r="AU8092" s="20" t="str">
        <f t="shared" si="1146"/>
        <v/>
      </c>
      <c r="AV8092" s="42">
        <f t="shared" si="1147"/>
        <v>1</v>
      </c>
      <c r="AW8092" s="89">
        <f t="shared" si="1148"/>
        <v>0</v>
      </c>
      <c r="AX8092" s="168"/>
      <c r="AY8092" s="60"/>
      <c r="AZ8092" s="61"/>
      <c r="BB8092" s="61" t="str">
        <f>IF(Settings!I8088&lt;&gt;"",Settings!I8088,"")</f>
        <v/>
      </c>
    </row>
    <row r="8093" spans="2:54" x14ac:dyDescent="0.2">
      <c r="B8093" s="13"/>
      <c r="C8093" s="12"/>
      <c r="D8093" s="12"/>
      <c r="E8093" s="12"/>
      <c r="F8093" s="12"/>
      <c r="G8093" s="12"/>
      <c r="H8093" s="12"/>
      <c r="I8093" s="15"/>
      <c r="J8093" s="31"/>
      <c r="K8093" s="180"/>
      <c r="L8093" s="40"/>
      <c r="M8093" s="14"/>
      <c r="N8093" s="16"/>
      <c r="O8093" s="49"/>
      <c r="P8093" s="64"/>
      <c r="Q8093" s="18"/>
      <c r="R8093" s="181">
        <f t="shared" si="1140"/>
        <v>0</v>
      </c>
      <c r="S8093" s="181">
        <f t="shared" si="1141"/>
        <v>0</v>
      </c>
      <c r="T8093" s="181">
        <f t="shared" si="1142"/>
        <v>0</v>
      </c>
      <c r="AQ8093" s="1">
        <f>COUNT(L$11:L8093)</f>
        <v>37</v>
      </c>
      <c r="AR8093" s="43">
        <f t="shared" si="1143"/>
        <v>40933</v>
      </c>
      <c r="AS8093" s="44">
        <f t="shared" si="1144"/>
        <v>89.120000000000019</v>
      </c>
      <c r="AT8093" s="10" t="str">
        <f t="shared" si="1145"/>
        <v/>
      </c>
      <c r="AU8093" s="20" t="str">
        <f t="shared" si="1146"/>
        <v/>
      </c>
      <c r="AV8093" s="42">
        <f t="shared" si="1147"/>
        <v>1</v>
      </c>
      <c r="AW8093" s="89">
        <f t="shared" si="1148"/>
        <v>0</v>
      </c>
      <c r="AX8093" s="168"/>
      <c r="AY8093" s="60"/>
      <c r="AZ8093" s="61"/>
      <c r="BB8093" s="61" t="str">
        <f>IF(Settings!I8089&lt;&gt;"",Settings!I8089,"")</f>
        <v/>
      </c>
    </row>
    <row r="8094" spans="2:54" x14ac:dyDescent="0.2">
      <c r="B8094" s="13"/>
      <c r="C8094" s="12"/>
      <c r="D8094" s="12"/>
      <c r="E8094" s="12"/>
      <c r="F8094" s="12"/>
      <c r="G8094" s="12"/>
      <c r="H8094" s="12"/>
      <c r="I8094" s="15"/>
      <c r="J8094" s="31"/>
      <c r="K8094" s="180"/>
      <c r="L8094" s="40"/>
      <c r="M8094" s="14"/>
      <c r="N8094" s="16"/>
      <c r="O8094" s="49"/>
      <c r="P8094" s="64"/>
      <c r="Q8094" s="18"/>
      <c r="R8094" s="181">
        <f t="shared" si="1140"/>
        <v>0</v>
      </c>
      <c r="S8094" s="181">
        <f t="shared" si="1141"/>
        <v>0</v>
      </c>
      <c r="T8094" s="181">
        <f t="shared" si="1142"/>
        <v>0</v>
      </c>
      <c r="AQ8094" s="1">
        <f>COUNT(L$11:L8094)</f>
        <v>37</v>
      </c>
      <c r="AR8094" s="43">
        <f t="shared" si="1143"/>
        <v>40933</v>
      </c>
      <c r="AS8094" s="44">
        <f t="shared" si="1144"/>
        <v>89.120000000000019</v>
      </c>
      <c r="AT8094" s="10" t="str">
        <f t="shared" si="1145"/>
        <v/>
      </c>
      <c r="AU8094" s="20" t="str">
        <f t="shared" si="1146"/>
        <v/>
      </c>
      <c r="AV8094" s="42">
        <f t="shared" si="1147"/>
        <v>1</v>
      </c>
      <c r="AW8094" s="89">
        <f t="shared" si="1148"/>
        <v>0</v>
      </c>
      <c r="AX8094" s="168"/>
      <c r="AY8094" s="60"/>
      <c r="AZ8094" s="61"/>
      <c r="BB8094" s="61" t="str">
        <f>IF(Settings!I8090&lt;&gt;"",Settings!I8090,"")</f>
        <v/>
      </c>
    </row>
    <row r="8095" spans="2:54" x14ac:dyDescent="0.2">
      <c r="B8095" s="13"/>
      <c r="C8095" s="12"/>
      <c r="D8095" s="12"/>
      <c r="E8095" s="12"/>
      <c r="F8095" s="12"/>
      <c r="G8095" s="12"/>
      <c r="H8095" s="12"/>
      <c r="I8095" s="15"/>
      <c r="J8095" s="31"/>
      <c r="K8095" s="180"/>
      <c r="L8095" s="40"/>
      <c r="M8095" s="14"/>
      <c r="N8095" s="16"/>
      <c r="O8095" s="49"/>
      <c r="P8095" s="64"/>
      <c r="Q8095" s="18"/>
      <c r="R8095" s="181">
        <f t="shared" si="1140"/>
        <v>0</v>
      </c>
      <c r="S8095" s="181">
        <f t="shared" si="1141"/>
        <v>0</v>
      </c>
      <c r="T8095" s="181">
        <f t="shared" si="1142"/>
        <v>0</v>
      </c>
      <c r="AQ8095" s="1">
        <f>COUNT(L$11:L8095)</f>
        <v>37</v>
      </c>
      <c r="AR8095" s="43">
        <f t="shared" si="1143"/>
        <v>40933</v>
      </c>
      <c r="AS8095" s="44">
        <f t="shared" si="1144"/>
        <v>89.120000000000019</v>
      </c>
      <c r="AT8095" s="10" t="str">
        <f t="shared" si="1145"/>
        <v/>
      </c>
      <c r="AU8095" s="20" t="str">
        <f t="shared" si="1146"/>
        <v/>
      </c>
      <c r="AV8095" s="42">
        <f t="shared" si="1147"/>
        <v>1</v>
      </c>
      <c r="AW8095" s="89">
        <f t="shared" si="1148"/>
        <v>0</v>
      </c>
      <c r="AX8095" s="168"/>
      <c r="AY8095" s="60"/>
      <c r="AZ8095" s="61"/>
      <c r="BB8095" s="61" t="str">
        <f>IF(Settings!I8091&lt;&gt;"",Settings!I8091,"")</f>
        <v/>
      </c>
    </row>
    <row r="8096" spans="2:54" x14ac:dyDescent="0.2">
      <c r="B8096" s="13"/>
      <c r="C8096" s="12"/>
      <c r="D8096" s="12"/>
      <c r="E8096" s="12"/>
      <c r="F8096" s="12"/>
      <c r="G8096" s="12"/>
      <c r="H8096" s="12"/>
      <c r="I8096" s="15"/>
      <c r="J8096" s="31"/>
      <c r="K8096" s="180"/>
      <c r="L8096" s="40"/>
      <c r="M8096" s="14"/>
      <c r="N8096" s="16"/>
      <c r="O8096" s="49"/>
      <c r="P8096" s="64"/>
      <c r="Q8096" s="18"/>
      <c r="R8096" s="181">
        <f t="shared" si="1140"/>
        <v>0</v>
      </c>
      <c r="S8096" s="181">
        <f t="shared" si="1141"/>
        <v>0</v>
      </c>
      <c r="T8096" s="181">
        <f t="shared" si="1142"/>
        <v>0</v>
      </c>
      <c r="AQ8096" s="1">
        <f>COUNT(L$11:L8096)</f>
        <v>37</v>
      </c>
      <c r="AR8096" s="43">
        <f t="shared" si="1143"/>
        <v>40933</v>
      </c>
      <c r="AS8096" s="44">
        <f t="shared" si="1144"/>
        <v>89.120000000000019</v>
      </c>
      <c r="AT8096" s="10" t="str">
        <f t="shared" si="1145"/>
        <v/>
      </c>
      <c r="AU8096" s="20" t="str">
        <f t="shared" si="1146"/>
        <v/>
      </c>
      <c r="AV8096" s="42">
        <f t="shared" si="1147"/>
        <v>1</v>
      </c>
      <c r="AW8096" s="89">
        <f t="shared" si="1148"/>
        <v>0</v>
      </c>
      <c r="AX8096" s="168"/>
      <c r="AY8096" s="60"/>
      <c r="AZ8096" s="61"/>
      <c r="BB8096" s="61" t="str">
        <f>IF(Settings!I8092&lt;&gt;"",Settings!I8092,"")</f>
        <v/>
      </c>
    </row>
    <row r="8097" spans="2:54" x14ac:dyDescent="0.2">
      <c r="B8097" s="13"/>
      <c r="C8097" s="12"/>
      <c r="D8097" s="12"/>
      <c r="E8097" s="12"/>
      <c r="F8097" s="12"/>
      <c r="G8097" s="12"/>
      <c r="H8097" s="12"/>
      <c r="I8097" s="15"/>
      <c r="J8097" s="31"/>
      <c r="K8097" s="180"/>
      <c r="L8097" s="40"/>
      <c r="M8097" s="14"/>
      <c r="N8097" s="16"/>
      <c r="O8097" s="49"/>
      <c r="P8097" s="64"/>
      <c r="Q8097" s="18"/>
      <c r="R8097" s="181">
        <f t="shared" si="1140"/>
        <v>0</v>
      </c>
      <c r="S8097" s="181">
        <f t="shared" si="1141"/>
        <v>0</v>
      </c>
      <c r="T8097" s="181">
        <f t="shared" si="1142"/>
        <v>0</v>
      </c>
      <c r="AQ8097" s="1">
        <f>COUNT(L$11:L8097)</f>
        <v>37</v>
      </c>
      <c r="AR8097" s="43">
        <f t="shared" si="1143"/>
        <v>40933</v>
      </c>
      <c r="AS8097" s="44">
        <f t="shared" si="1144"/>
        <v>89.120000000000019</v>
      </c>
      <c r="AT8097" s="10" t="str">
        <f t="shared" si="1145"/>
        <v/>
      </c>
      <c r="AU8097" s="20" t="str">
        <f t="shared" si="1146"/>
        <v/>
      </c>
      <c r="AV8097" s="42">
        <f t="shared" si="1147"/>
        <v>1</v>
      </c>
      <c r="AW8097" s="89">
        <f t="shared" si="1148"/>
        <v>0</v>
      </c>
      <c r="AX8097" s="168"/>
      <c r="AY8097" s="60"/>
      <c r="AZ8097" s="61"/>
      <c r="BB8097" s="61" t="str">
        <f>IF(Settings!I8093&lt;&gt;"",Settings!I8093,"")</f>
        <v/>
      </c>
    </row>
    <row r="8098" spans="2:54" x14ac:dyDescent="0.2">
      <c r="B8098" s="13"/>
      <c r="C8098" s="12"/>
      <c r="D8098" s="12"/>
      <c r="E8098" s="12"/>
      <c r="F8098" s="12"/>
      <c r="G8098" s="12"/>
      <c r="H8098" s="12"/>
      <c r="I8098" s="15"/>
      <c r="J8098" s="31"/>
      <c r="K8098" s="180"/>
      <c r="L8098" s="40"/>
      <c r="M8098" s="14"/>
      <c r="N8098" s="16"/>
      <c r="O8098" s="49"/>
      <c r="P8098" s="64"/>
      <c r="Q8098" s="18"/>
      <c r="R8098" s="181">
        <f t="shared" si="1140"/>
        <v>0</v>
      </c>
      <c r="S8098" s="181">
        <f t="shared" si="1141"/>
        <v>0</v>
      </c>
      <c r="T8098" s="181">
        <f t="shared" si="1142"/>
        <v>0</v>
      </c>
      <c r="AQ8098" s="1">
        <f>COUNT(L$11:L8098)</f>
        <v>37</v>
      </c>
      <c r="AR8098" s="43">
        <f t="shared" si="1143"/>
        <v>40933</v>
      </c>
      <c r="AS8098" s="44">
        <f t="shared" si="1144"/>
        <v>89.120000000000019</v>
      </c>
      <c r="AT8098" s="10" t="str">
        <f t="shared" si="1145"/>
        <v/>
      </c>
      <c r="AU8098" s="20" t="str">
        <f t="shared" si="1146"/>
        <v/>
      </c>
      <c r="AV8098" s="42">
        <f t="shared" si="1147"/>
        <v>1</v>
      </c>
      <c r="AW8098" s="89">
        <f t="shared" si="1148"/>
        <v>0</v>
      </c>
      <c r="AX8098" s="168"/>
      <c r="AY8098" s="60"/>
      <c r="AZ8098" s="61"/>
      <c r="BB8098" s="61" t="str">
        <f>IF(Settings!I8094&lt;&gt;"",Settings!I8094,"")</f>
        <v/>
      </c>
    </row>
    <row r="8099" spans="2:54" x14ac:dyDescent="0.2">
      <c r="B8099" s="13"/>
      <c r="C8099" s="12"/>
      <c r="D8099" s="12"/>
      <c r="E8099" s="12"/>
      <c r="F8099" s="12"/>
      <c r="G8099" s="12"/>
      <c r="H8099" s="12"/>
      <c r="I8099" s="15"/>
      <c r="J8099" s="31"/>
      <c r="K8099" s="180"/>
      <c r="L8099" s="40"/>
      <c r="M8099" s="14"/>
      <c r="N8099" s="16"/>
      <c r="O8099" s="49"/>
      <c r="P8099" s="64"/>
      <c r="Q8099" s="18"/>
      <c r="R8099" s="181">
        <f t="shared" si="1140"/>
        <v>0</v>
      </c>
      <c r="S8099" s="181">
        <f t="shared" si="1141"/>
        <v>0</v>
      </c>
      <c r="T8099" s="181">
        <f t="shared" si="1142"/>
        <v>0</v>
      </c>
      <c r="AQ8099" s="1">
        <f>COUNT(L$11:L8099)</f>
        <v>37</v>
      </c>
      <c r="AR8099" s="43">
        <f t="shared" si="1143"/>
        <v>40933</v>
      </c>
      <c r="AS8099" s="44">
        <f t="shared" si="1144"/>
        <v>89.120000000000019</v>
      </c>
      <c r="AT8099" s="10" t="str">
        <f t="shared" si="1145"/>
        <v/>
      </c>
      <c r="AU8099" s="20" t="str">
        <f t="shared" si="1146"/>
        <v/>
      </c>
      <c r="AV8099" s="42">
        <f t="shared" si="1147"/>
        <v>1</v>
      </c>
      <c r="AW8099" s="89">
        <f t="shared" si="1148"/>
        <v>0</v>
      </c>
      <c r="AX8099" s="168"/>
      <c r="AY8099" s="60"/>
      <c r="AZ8099" s="61"/>
      <c r="BB8099" s="61" t="str">
        <f>IF(Settings!I8095&lt;&gt;"",Settings!I8095,"")</f>
        <v/>
      </c>
    </row>
    <row r="8100" spans="2:54" x14ac:dyDescent="0.2">
      <c r="B8100" s="13"/>
      <c r="C8100" s="12"/>
      <c r="D8100" s="12"/>
      <c r="E8100" s="12"/>
      <c r="F8100" s="12"/>
      <c r="G8100" s="12"/>
      <c r="H8100" s="12"/>
      <c r="I8100" s="15"/>
      <c r="J8100" s="31"/>
      <c r="K8100" s="180"/>
      <c r="L8100" s="40"/>
      <c r="M8100" s="14"/>
      <c r="N8100" s="16"/>
      <c r="O8100" s="49"/>
      <c r="P8100" s="64"/>
      <c r="Q8100" s="18"/>
      <c r="R8100" s="181">
        <f t="shared" si="1140"/>
        <v>0</v>
      </c>
      <c r="S8100" s="181">
        <f t="shared" si="1141"/>
        <v>0</v>
      </c>
      <c r="T8100" s="181">
        <f t="shared" si="1142"/>
        <v>0</v>
      </c>
      <c r="AQ8100" s="1">
        <f>COUNT(L$11:L8100)</f>
        <v>37</v>
      </c>
      <c r="AR8100" s="43">
        <f t="shared" si="1143"/>
        <v>40933</v>
      </c>
      <c r="AS8100" s="44">
        <f t="shared" si="1144"/>
        <v>89.120000000000019</v>
      </c>
      <c r="AT8100" s="10" t="str">
        <f t="shared" si="1145"/>
        <v/>
      </c>
      <c r="AU8100" s="20" t="str">
        <f t="shared" si="1146"/>
        <v/>
      </c>
      <c r="AV8100" s="42">
        <f t="shared" si="1147"/>
        <v>1</v>
      </c>
      <c r="AW8100" s="89">
        <f t="shared" si="1148"/>
        <v>0</v>
      </c>
      <c r="AX8100" s="168"/>
      <c r="AY8100" s="60"/>
      <c r="AZ8100" s="61"/>
      <c r="BB8100" s="61" t="str">
        <f>IF(Settings!I8096&lt;&gt;"",Settings!I8096,"")</f>
        <v/>
      </c>
    </row>
    <row r="8101" spans="2:54" x14ac:dyDescent="0.2">
      <c r="B8101" s="13"/>
      <c r="C8101" s="12"/>
      <c r="D8101" s="12"/>
      <c r="E8101" s="12"/>
      <c r="F8101" s="12"/>
      <c r="G8101" s="12"/>
      <c r="H8101" s="12"/>
      <c r="I8101" s="15"/>
      <c r="J8101" s="31"/>
      <c r="K8101" s="180"/>
      <c r="L8101" s="40"/>
      <c r="M8101" s="14"/>
      <c r="N8101" s="16"/>
      <c r="O8101" s="49"/>
      <c r="P8101" s="64"/>
      <c r="Q8101" s="18"/>
      <c r="R8101" s="181">
        <f t="shared" si="1140"/>
        <v>0</v>
      </c>
      <c r="S8101" s="181">
        <f t="shared" si="1141"/>
        <v>0</v>
      </c>
      <c r="T8101" s="181">
        <f t="shared" si="1142"/>
        <v>0</v>
      </c>
      <c r="AQ8101" s="1">
        <f>COUNT(L$11:L8101)</f>
        <v>37</v>
      </c>
      <c r="AR8101" s="43">
        <f t="shared" si="1143"/>
        <v>40933</v>
      </c>
      <c r="AS8101" s="44">
        <f t="shared" si="1144"/>
        <v>89.120000000000019</v>
      </c>
      <c r="AT8101" s="10" t="str">
        <f t="shared" si="1145"/>
        <v/>
      </c>
      <c r="AU8101" s="20" t="str">
        <f t="shared" si="1146"/>
        <v/>
      </c>
      <c r="AV8101" s="42">
        <f t="shared" si="1147"/>
        <v>1</v>
      </c>
      <c r="AW8101" s="89">
        <f t="shared" si="1148"/>
        <v>0</v>
      </c>
      <c r="AX8101" s="168"/>
      <c r="AY8101" s="60"/>
      <c r="AZ8101" s="61"/>
      <c r="BB8101" s="61" t="str">
        <f>IF(Settings!I8097&lt;&gt;"",Settings!I8097,"")</f>
        <v/>
      </c>
    </row>
    <row r="8102" spans="2:54" x14ac:dyDescent="0.2">
      <c r="B8102" s="13"/>
      <c r="C8102" s="12"/>
      <c r="D8102" s="12"/>
      <c r="E8102" s="12"/>
      <c r="F8102" s="12"/>
      <c r="G8102" s="12"/>
      <c r="H8102" s="12"/>
      <c r="I8102" s="15"/>
      <c r="J8102" s="31"/>
      <c r="K8102" s="180"/>
      <c r="L8102" s="40"/>
      <c r="M8102" s="14"/>
      <c r="N8102" s="16"/>
      <c r="O8102" s="49"/>
      <c r="P8102" s="64"/>
      <c r="Q8102" s="18"/>
      <c r="R8102" s="181">
        <f t="shared" si="1140"/>
        <v>0</v>
      </c>
      <c r="S8102" s="181">
        <f t="shared" si="1141"/>
        <v>0</v>
      </c>
      <c r="T8102" s="181">
        <f t="shared" si="1142"/>
        <v>0</v>
      </c>
      <c r="AQ8102" s="1">
        <f>COUNT(L$11:L8102)</f>
        <v>37</v>
      </c>
      <c r="AR8102" s="43">
        <f t="shared" si="1143"/>
        <v>40933</v>
      </c>
      <c r="AS8102" s="44">
        <f t="shared" si="1144"/>
        <v>89.120000000000019</v>
      </c>
      <c r="AT8102" s="10" t="str">
        <f t="shared" si="1145"/>
        <v/>
      </c>
      <c r="AU8102" s="20" t="str">
        <f t="shared" si="1146"/>
        <v/>
      </c>
      <c r="AV8102" s="42">
        <f t="shared" si="1147"/>
        <v>1</v>
      </c>
      <c r="AW8102" s="89">
        <f t="shared" si="1148"/>
        <v>0</v>
      </c>
      <c r="AX8102" s="168"/>
      <c r="AY8102" s="60"/>
      <c r="AZ8102" s="61"/>
      <c r="BB8102" s="61" t="str">
        <f>IF(Settings!I8098&lt;&gt;"",Settings!I8098,"")</f>
        <v/>
      </c>
    </row>
    <row r="8103" spans="2:54" x14ac:dyDescent="0.2">
      <c r="B8103" s="13"/>
      <c r="C8103" s="12"/>
      <c r="D8103" s="12"/>
      <c r="E8103" s="12"/>
      <c r="F8103" s="12"/>
      <c r="G8103" s="12"/>
      <c r="H8103" s="12"/>
      <c r="I8103" s="15"/>
      <c r="J8103" s="31"/>
      <c r="K8103" s="180"/>
      <c r="L8103" s="40"/>
      <c r="M8103" s="14"/>
      <c r="N8103" s="16"/>
      <c r="O8103" s="49"/>
      <c r="P8103" s="64"/>
      <c r="Q8103" s="18"/>
      <c r="R8103" s="181">
        <f t="shared" si="1140"/>
        <v>0</v>
      </c>
      <c r="S8103" s="181">
        <f t="shared" si="1141"/>
        <v>0</v>
      </c>
      <c r="T8103" s="181">
        <f t="shared" si="1142"/>
        <v>0</v>
      </c>
      <c r="AQ8103" s="1">
        <f>COUNT(L$11:L8103)</f>
        <v>37</v>
      </c>
      <c r="AR8103" s="43">
        <f t="shared" si="1143"/>
        <v>40933</v>
      </c>
      <c r="AS8103" s="44">
        <f t="shared" si="1144"/>
        <v>89.120000000000019</v>
      </c>
      <c r="AT8103" s="10" t="str">
        <f t="shared" si="1145"/>
        <v/>
      </c>
      <c r="AU8103" s="20" t="str">
        <f t="shared" si="1146"/>
        <v/>
      </c>
      <c r="AV8103" s="42">
        <f t="shared" si="1147"/>
        <v>1</v>
      </c>
      <c r="AW8103" s="89">
        <f t="shared" si="1148"/>
        <v>0</v>
      </c>
      <c r="AX8103" s="168"/>
      <c r="AY8103" s="60"/>
      <c r="AZ8103" s="61"/>
      <c r="BB8103" s="61" t="str">
        <f>IF(Settings!I8099&lt;&gt;"",Settings!I8099,"")</f>
        <v/>
      </c>
    </row>
    <row r="8104" spans="2:54" x14ac:dyDescent="0.2">
      <c r="B8104" s="13"/>
      <c r="C8104" s="12"/>
      <c r="D8104" s="12"/>
      <c r="E8104" s="12"/>
      <c r="F8104" s="12"/>
      <c r="G8104" s="12"/>
      <c r="H8104" s="12"/>
      <c r="I8104" s="15"/>
      <c r="J8104" s="31"/>
      <c r="K8104" s="180"/>
      <c r="L8104" s="40"/>
      <c r="M8104" s="14"/>
      <c r="N8104" s="16"/>
      <c r="O8104" s="49"/>
      <c r="P8104" s="64"/>
      <c r="Q8104" s="18"/>
      <c r="R8104" s="181">
        <f t="shared" si="1140"/>
        <v>0</v>
      </c>
      <c r="S8104" s="181">
        <f t="shared" si="1141"/>
        <v>0</v>
      </c>
      <c r="T8104" s="181">
        <f t="shared" si="1142"/>
        <v>0</v>
      </c>
      <c r="AQ8104" s="1">
        <f>COUNT(L$11:L8104)</f>
        <v>37</v>
      </c>
      <c r="AR8104" s="43">
        <f t="shared" si="1143"/>
        <v>40933</v>
      </c>
      <c r="AS8104" s="44">
        <f t="shared" si="1144"/>
        <v>89.120000000000019</v>
      </c>
      <c r="AT8104" s="10" t="str">
        <f t="shared" si="1145"/>
        <v/>
      </c>
      <c r="AU8104" s="20" t="str">
        <f t="shared" si="1146"/>
        <v/>
      </c>
      <c r="AV8104" s="42">
        <f t="shared" si="1147"/>
        <v>1</v>
      </c>
      <c r="AW8104" s="89">
        <f t="shared" si="1148"/>
        <v>0</v>
      </c>
      <c r="AX8104" s="168"/>
      <c r="AY8104" s="60"/>
      <c r="AZ8104" s="61"/>
      <c r="BB8104" s="61" t="str">
        <f>IF(Settings!I8100&lt;&gt;"",Settings!I8100,"")</f>
        <v/>
      </c>
    </row>
    <row r="8105" spans="2:54" x14ac:dyDescent="0.2">
      <c r="B8105" s="13"/>
      <c r="C8105" s="12"/>
      <c r="D8105" s="12"/>
      <c r="E8105" s="12"/>
      <c r="F8105" s="12"/>
      <c r="G8105" s="12"/>
      <c r="H8105" s="12"/>
      <c r="I8105" s="15"/>
      <c r="J8105" s="31"/>
      <c r="K8105" s="180"/>
      <c r="L8105" s="40"/>
      <c r="M8105" s="14"/>
      <c r="N8105" s="16"/>
      <c r="O8105" s="49"/>
      <c r="P8105" s="64"/>
      <c r="Q8105" s="18"/>
      <c r="R8105" s="181">
        <f t="shared" si="1140"/>
        <v>0</v>
      </c>
      <c r="S8105" s="181">
        <f t="shared" si="1141"/>
        <v>0</v>
      </c>
      <c r="T8105" s="181">
        <f t="shared" si="1142"/>
        <v>0</v>
      </c>
      <c r="AQ8105" s="1">
        <f>COUNT(L$11:L8105)</f>
        <v>37</v>
      </c>
      <c r="AR8105" s="43">
        <f t="shared" si="1143"/>
        <v>40933</v>
      </c>
      <c r="AS8105" s="44">
        <f t="shared" si="1144"/>
        <v>89.120000000000019</v>
      </c>
      <c r="AT8105" s="10" t="str">
        <f t="shared" si="1145"/>
        <v/>
      </c>
      <c r="AU8105" s="20" t="str">
        <f t="shared" si="1146"/>
        <v/>
      </c>
      <c r="AV8105" s="42">
        <f t="shared" si="1147"/>
        <v>1</v>
      </c>
      <c r="AW8105" s="89">
        <f t="shared" si="1148"/>
        <v>0</v>
      </c>
      <c r="AX8105" s="168"/>
      <c r="AY8105" s="60"/>
      <c r="AZ8105" s="61"/>
      <c r="BB8105" s="61" t="str">
        <f>IF(Settings!I8101&lt;&gt;"",Settings!I8101,"")</f>
        <v/>
      </c>
    </row>
    <row r="8106" spans="2:54" x14ac:dyDescent="0.2">
      <c r="B8106" s="13"/>
      <c r="C8106" s="12"/>
      <c r="D8106" s="12"/>
      <c r="E8106" s="12"/>
      <c r="F8106" s="12"/>
      <c r="G8106" s="12"/>
      <c r="H8106" s="12"/>
      <c r="I8106" s="15"/>
      <c r="J8106" s="31"/>
      <c r="K8106" s="180"/>
      <c r="L8106" s="40"/>
      <c r="M8106" s="14"/>
      <c r="N8106" s="16"/>
      <c r="O8106" s="49"/>
      <c r="P8106" s="64"/>
      <c r="Q8106" s="18"/>
      <c r="R8106" s="181">
        <f t="shared" si="1140"/>
        <v>0</v>
      </c>
      <c r="S8106" s="181">
        <f t="shared" si="1141"/>
        <v>0</v>
      </c>
      <c r="T8106" s="181">
        <f t="shared" si="1142"/>
        <v>0</v>
      </c>
      <c r="AQ8106" s="1">
        <f>COUNT(L$11:L8106)</f>
        <v>37</v>
      </c>
      <c r="AR8106" s="43">
        <f t="shared" si="1143"/>
        <v>40933</v>
      </c>
      <c r="AS8106" s="44">
        <f t="shared" si="1144"/>
        <v>89.120000000000019</v>
      </c>
      <c r="AT8106" s="10" t="str">
        <f t="shared" si="1145"/>
        <v/>
      </c>
      <c r="AU8106" s="20" t="str">
        <f t="shared" si="1146"/>
        <v/>
      </c>
      <c r="AV8106" s="42">
        <f t="shared" si="1147"/>
        <v>1</v>
      </c>
      <c r="AW8106" s="89">
        <f t="shared" si="1148"/>
        <v>0</v>
      </c>
      <c r="AX8106" s="168"/>
      <c r="AY8106" s="60"/>
      <c r="AZ8106" s="61"/>
      <c r="BB8106" s="61" t="str">
        <f>IF(Settings!I8102&lt;&gt;"",Settings!I8102,"")</f>
        <v/>
      </c>
    </row>
    <row r="8107" spans="2:54" x14ac:dyDescent="0.2">
      <c r="B8107" s="13"/>
      <c r="C8107" s="12"/>
      <c r="D8107" s="12"/>
      <c r="E8107" s="12"/>
      <c r="F8107" s="12"/>
      <c r="G8107" s="12"/>
      <c r="H8107" s="12"/>
      <c r="I8107" s="15"/>
      <c r="J8107" s="31"/>
      <c r="K8107" s="180"/>
      <c r="L8107" s="40"/>
      <c r="M8107" s="14"/>
      <c r="N8107" s="16"/>
      <c r="O8107" s="49"/>
      <c r="P8107" s="64"/>
      <c r="Q8107" s="18"/>
      <c r="R8107" s="181">
        <f t="shared" si="1140"/>
        <v>0</v>
      </c>
      <c r="S8107" s="181">
        <f t="shared" si="1141"/>
        <v>0</v>
      </c>
      <c r="T8107" s="181">
        <f t="shared" si="1142"/>
        <v>0</v>
      </c>
      <c r="AQ8107" s="1">
        <f>COUNT(L$11:L8107)</f>
        <v>37</v>
      </c>
      <c r="AR8107" s="43">
        <f t="shared" si="1143"/>
        <v>40933</v>
      </c>
      <c r="AS8107" s="44">
        <f t="shared" si="1144"/>
        <v>89.120000000000019</v>
      </c>
      <c r="AT8107" s="10" t="str">
        <f t="shared" si="1145"/>
        <v/>
      </c>
      <c r="AU8107" s="20" t="str">
        <f t="shared" si="1146"/>
        <v/>
      </c>
      <c r="AV8107" s="42">
        <f t="shared" si="1147"/>
        <v>1</v>
      </c>
      <c r="AW8107" s="89">
        <f t="shared" si="1148"/>
        <v>0</v>
      </c>
      <c r="AX8107" s="168"/>
      <c r="AY8107" s="60"/>
      <c r="AZ8107" s="61"/>
      <c r="BB8107" s="61" t="str">
        <f>IF(Settings!I8103&lt;&gt;"",Settings!I8103,"")</f>
        <v/>
      </c>
    </row>
    <row r="8108" spans="2:54" x14ac:dyDescent="0.2">
      <c r="B8108" s="13"/>
      <c r="C8108" s="12"/>
      <c r="D8108" s="12"/>
      <c r="E8108" s="12"/>
      <c r="F8108" s="12"/>
      <c r="G8108" s="12"/>
      <c r="H8108" s="12"/>
      <c r="I8108" s="15"/>
      <c r="J8108" s="31"/>
      <c r="K8108" s="180"/>
      <c r="L8108" s="40"/>
      <c r="M8108" s="14"/>
      <c r="N8108" s="16"/>
      <c r="O8108" s="49"/>
      <c r="P8108" s="64"/>
      <c r="Q8108" s="18"/>
      <c r="R8108" s="181">
        <f t="shared" si="1140"/>
        <v>0</v>
      </c>
      <c r="S8108" s="181">
        <f t="shared" si="1141"/>
        <v>0</v>
      </c>
      <c r="T8108" s="181">
        <f t="shared" si="1142"/>
        <v>0</v>
      </c>
      <c r="AQ8108" s="1">
        <f>COUNT(L$11:L8108)</f>
        <v>37</v>
      </c>
      <c r="AR8108" s="43">
        <f t="shared" si="1143"/>
        <v>40933</v>
      </c>
      <c r="AS8108" s="44">
        <f t="shared" si="1144"/>
        <v>89.120000000000019</v>
      </c>
      <c r="AT8108" s="10" t="str">
        <f t="shared" si="1145"/>
        <v/>
      </c>
      <c r="AU8108" s="20" t="str">
        <f t="shared" si="1146"/>
        <v/>
      </c>
      <c r="AV8108" s="42">
        <f t="shared" si="1147"/>
        <v>1</v>
      </c>
      <c r="AW8108" s="89">
        <f t="shared" si="1148"/>
        <v>0</v>
      </c>
      <c r="AX8108" s="168"/>
      <c r="AY8108" s="60"/>
      <c r="AZ8108" s="61"/>
      <c r="BB8108" s="61" t="str">
        <f>IF(Settings!I8104&lt;&gt;"",Settings!I8104,"")</f>
        <v/>
      </c>
    </row>
    <row r="8109" spans="2:54" x14ac:dyDescent="0.2">
      <c r="B8109" s="13"/>
      <c r="C8109" s="12"/>
      <c r="D8109" s="12"/>
      <c r="E8109" s="12"/>
      <c r="F8109" s="12"/>
      <c r="G8109" s="12"/>
      <c r="H8109" s="12"/>
      <c r="I8109" s="15"/>
      <c r="J8109" s="31"/>
      <c r="K8109" s="180"/>
      <c r="L8109" s="40"/>
      <c r="M8109" s="14"/>
      <c r="N8109" s="16"/>
      <c r="O8109" s="49"/>
      <c r="P8109" s="64"/>
      <c r="Q8109" s="18"/>
      <c r="R8109" s="181">
        <f t="shared" si="1140"/>
        <v>0</v>
      </c>
      <c r="S8109" s="181">
        <f t="shared" si="1141"/>
        <v>0</v>
      </c>
      <c r="T8109" s="181">
        <f t="shared" si="1142"/>
        <v>0</v>
      </c>
      <c r="AQ8109" s="1">
        <f>COUNT(L$11:L8109)</f>
        <v>37</v>
      </c>
      <c r="AR8109" s="43">
        <f t="shared" si="1143"/>
        <v>40933</v>
      </c>
      <c r="AS8109" s="44">
        <f t="shared" si="1144"/>
        <v>89.120000000000019</v>
      </c>
      <c r="AT8109" s="10" t="str">
        <f t="shared" si="1145"/>
        <v/>
      </c>
      <c r="AU8109" s="20" t="str">
        <f t="shared" si="1146"/>
        <v/>
      </c>
      <c r="AV8109" s="42">
        <f t="shared" si="1147"/>
        <v>1</v>
      </c>
      <c r="AW8109" s="89">
        <f t="shared" si="1148"/>
        <v>0</v>
      </c>
      <c r="AX8109" s="168"/>
      <c r="AY8109" s="60"/>
      <c r="AZ8109" s="61"/>
      <c r="BB8109" s="61" t="str">
        <f>IF(Settings!I8105&lt;&gt;"",Settings!I8105,"")</f>
        <v/>
      </c>
    </row>
    <row r="8110" spans="2:54" x14ac:dyDescent="0.2">
      <c r="B8110" s="13"/>
      <c r="C8110" s="12"/>
      <c r="D8110" s="12"/>
      <c r="E8110" s="12"/>
      <c r="F8110" s="12"/>
      <c r="G8110" s="12"/>
      <c r="H8110" s="12"/>
      <c r="I8110" s="15"/>
      <c r="J8110" s="31"/>
      <c r="K8110" s="180"/>
      <c r="L8110" s="40"/>
      <c r="M8110" s="14"/>
      <c r="N8110" s="16"/>
      <c r="O8110" s="49"/>
      <c r="P8110" s="64"/>
      <c r="Q8110" s="18"/>
      <c r="R8110" s="181">
        <f t="shared" si="1140"/>
        <v>0</v>
      </c>
      <c r="S8110" s="181">
        <f t="shared" si="1141"/>
        <v>0</v>
      </c>
      <c r="T8110" s="181">
        <f t="shared" si="1142"/>
        <v>0</v>
      </c>
      <c r="AQ8110" s="1">
        <f>COUNT(L$11:L8110)</f>
        <v>37</v>
      </c>
      <c r="AR8110" s="43">
        <f t="shared" si="1143"/>
        <v>40933</v>
      </c>
      <c r="AS8110" s="44">
        <f t="shared" si="1144"/>
        <v>89.120000000000019</v>
      </c>
      <c r="AT8110" s="10" t="str">
        <f t="shared" si="1145"/>
        <v/>
      </c>
      <c r="AU8110" s="20" t="str">
        <f t="shared" si="1146"/>
        <v/>
      </c>
      <c r="AV8110" s="42">
        <f t="shared" si="1147"/>
        <v>1</v>
      </c>
      <c r="AW8110" s="89">
        <f t="shared" si="1148"/>
        <v>0</v>
      </c>
      <c r="AX8110" s="168"/>
      <c r="AY8110" s="60"/>
      <c r="AZ8110" s="61"/>
      <c r="BB8110" s="61" t="str">
        <f>IF(Settings!I8106&lt;&gt;"",Settings!I8106,"")</f>
        <v/>
      </c>
    </row>
    <row r="8111" spans="2:54" x14ac:dyDescent="0.2">
      <c r="B8111" s="13"/>
      <c r="C8111" s="12"/>
      <c r="D8111" s="12"/>
      <c r="E8111" s="12"/>
      <c r="F8111" s="12"/>
      <c r="G8111" s="12"/>
      <c r="H8111" s="12"/>
      <c r="I8111" s="15"/>
      <c r="J8111" s="31"/>
      <c r="K8111" s="180"/>
      <c r="L8111" s="40"/>
      <c r="M8111" s="14"/>
      <c r="N8111" s="16"/>
      <c r="O8111" s="49"/>
      <c r="P8111" s="64"/>
      <c r="Q8111" s="18"/>
      <c r="R8111" s="181">
        <f t="shared" si="1140"/>
        <v>0</v>
      </c>
      <c r="S8111" s="181">
        <f t="shared" si="1141"/>
        <v>0</v>
      </c>
      <c r="T8111" s="181">
        <f t="shared" si="1142"/>
        <v>0</v>
      </c>
      <c r="AQ8111" s="1">
        <f>COUNT(L$11:L8111)</f>
        <v>37</v>
      </c>
      <c r="AR8111" s="43">
        <f t="shared" si="1143"/>
        <v>40933</v>
      </c>
      <c r="AS8111" s="44">
        <f t="shared" si="1144"/>
        <v>89.120000000000019</v>
      </c>
      <c r="AT8111" s="10" t="str">
        <f t="shared" si="1145"/>
        <v/>
      </c>
      <c r="AU8111" s="20" t="str">
        <f t="shared" si="1146"/>
        <v/>
      </c>
      <c r="AV8111" s="42">
        <f t="shared" si="1147"/>
        <v>1</v>
      </c>
      <c r="AW8111" s="89">
        <f t="shared" si="1148"/>
        <v>0</v>
      </c>
      <c r="AX8111" s="168"/>
      <c r="AY8111" s="60"/>
      <c r="AZ8111" s="61"/>
      <c r="BB8111" s="61" t="str">
        <f>IF(Settings!I8107&lt;&gt;"",Settings!I8107,"")</f>
        <v/>
      </c>
    </row>
    <row r="8112" spans="2:54" x14ac:dyDescent="0.2">
      <c r="B8112" s="13"/>
      <c r="C8112" s="12"/>
      <c r="D8112" s="12"/>
      <c r="E8112" s="12"/>
      <c r="F8112" s="12"/>
      <c r="G8112" s="12"/>
      <c r="H8112" s="12"/>
      <c r="I8112" s="15"/>
      <c r="J8112" s="31"/>
      <c r="K8112" s="180"/>
      <c r="L8112" s="40"/>
      <c r="M8112" s="14"/>
      <c r="N8112" s="16"/>
      <c r="O8112" s="49"/>
      <c r="P8112" s="64"/>
      <c r="Q8112" s="18"/>
      <c r="R8112" s="181">
        <f t="shared" si="1140"/>
        <v>0</v>
      </c>
      <c r="S8112" s="181">
        <f t="shared" si="1141"/>
        <v>0</v>
      </c>
      <c r="T8112" s="181">
        <f t="shared" si="1142"/>
        <v>0</v>
      </c>
      <c r="AQ8112" s="1">
        <f>COUNT(L$11:L8112)</f>
        <v>37</v>
      </c>
      <c r="AR8112" s="43">
        <f t="shared" si="1143"/>
        <v>40933</v>
      </c>
      <c r="AS8112" s="44">
        <f t="shared" si="1144"/>
        <v>89.120000000000019</v>
      </c>
      <c r="AT8112" s="10" t="str">
        <f t="shared" si="1145"/>
        <v/>
      </c>
      <c r="AU8112" s="20" t="str">
        <f t="shared" si="1146"/>
        <v/>
      </c>
      <c r="AV8112" s="42">
        <f t="shared" si="1147"/>
        <v>1</v>
      </c>
      <c r="AW8112" s="89">
        <f t="shared" si="1148"/>
        <v>0</v>
      </c>
      <c r="AX8112" s="168"/>
      <c r="AY8112" s="60"/>
      <c r="AZ8112" s="61"/>
      <c r="BB8112" s="61" t="str">
        <f>IF(Settings!I8108&lt;&gt;"",Settings!I8108,"")</f>
        <v/>
      </c>
    </row>
    <row r="8113" spans="2:54" x14ac:dyDescent="0.2">
      <c r="B8113" s="13"/>
      <c r="C8113" s="12"/>
      <c r="D8113" s="12"/>
      <c r="E8113" s="12"/>
      <c r="F8113" s="12"/>
      <c r="G8113" s="12"/>
      <c r="H8113" s="12"/>
      <c r="I8113" s="15"/>
      <c r="J8113" s="31"/>
      <c r="K8113" s="180"/>
      <c r="L8113" s="40"/>
      <c r="M8113" s="14"/>
      <c r="N8113" s="16"/>
      <c r="O8113" s="49"/>
      <c r="P8113" s="64"/>
      <c r="Q8113" s="18"/>
      <c r="R8113" s="181">
        <f t="shared" si="1140"/>
        <v>0</v>
      </c>
      <c r="S8113" s="181">
        <f t="shared" si="1141"/>
        <v>0</v>
      </c>
      <c r="T8113" s="181">
        <f t="shared" si="1142"/>
        <v>0</v>
      </c>
      <c r="AQ8113" s="1">
        <f>COUNT(L$11:L8113)</f>
        <v>37</v>
      </c>
      <c r="AR8113" s="43">
        <f t="shared" si="1143"/>
        <v>40933</v>
      </c>
      <c r="AS8113" s="44">
        <f t="shared" si="1144"/>
        <v>89.120000000000019</v>
      </c>
      <c r="AT8113" s="10" t="str">
        <f t="shared" si="1145"/>
        <v/>
      </c>
      <c r="AU8113" s="20" t="str">
        <f t="shared" si="1146"/>
        <v/>
      </c>
      <c r="AV8113" s="42">
        <f t="shared" si="1147"/>
        <v>1</v>
      </c>
      <c r="AW8113" s="89">
        <f t="shared" si="1148"/>
        <v>0</v>
      </c>
      <c r="AX8113" s="168"/>
      <c r="AY8113" s="60"/>
      <c r="AZ8113" s="61"/>
      <c r="BB8113" s="61" t="str">
        <f>IF(Settings!I8109&lt;&gt;"",Settings!I8109,"")</f>
        <v/>
      </c>
    </row>
    <row r="8114" spans="2:54" x14ac:dyDescent="0.2">
      <c r="B8114" s="13"/>
      <c r="C8114" s="12"/>
      <c r="D8114" s="12"/>
      <c r="E8114" s="12"/>
      <c r="F8114" s="12"/>
      <c r="G8114" s="12"/>
      <c r="H8114" s="12"/>
      <c r="I8114" s="15"/>
      <c r="J8114" s="31"/>
      <c r="K8114" s="180"/>
      <c r="L8114" s="40"/>
      <c r="M8114" s="14"/>
      <c r="N8114" s="16"/>
      <c r="O8114" s="49"/>
      <c r="P8114" s="64"/>
      <c r="Q8114" s="18"/>
      <c r="R8114" s="181">
        <f t="shared" si="1140"/>
        <v>0</v>
      </c>
      <c r="S8114" s="181">
        <f t="shared" si="1141"/>
        <v>0</v>
      </c>
      <c r="T8114" s="181">
        <f t="shared" si="1142"/>
        <v>0</v>
      </c>
      <c r="AQ8114" s="1">
        <f>COUNT(L$11:L8114)</f>
        <v>37</v>
      </c>
      <c r="AR8114" s="43">
        <f t="shared" si="1143"/>
        <v>40933</v>
      </c>
      <c r="AS8114" s="44">
        <f t="shared" si="1144"/>
        <v>89.120000000000019</v>
      </c>
      <c r="AT8114" s="10" t="str">
        <f t="shared" si="1145"/>
        <v/>
      </c>
      <c r="AU8114" s="20" t="str">
        <f t="shared" si="1146"/>
        <v/>
      </c>
      <c r="AV8114" s="42">
        <f t="shared" si="1147"/>
        <v>1</v>
      </c>
      <c r="AW8114" s="89">
        <f t="shared" si="1148"/>
        <v>0</v>
      </c>
      <c r="AX8114" s="168"/>
      <c r="AY8114" s="60"/>
      <c r="AZ8114" s="61"/>
      <c r="BB8114" s="61" t="str">
        <f>IF(Settings!I8110&lt;&gt;"",Settings!I8110,"")</f>
        <v/>
      </c>
    </row>
    <row r="8115" spans="2:54" x14ac:dyDescent="0.2">
      <c r="B8115" s="13"/>
      <c r="C8115" s="12"/>
      <c r="D8115" s="12"/>
      <c r="E8115" s="12"/>
      <c r="F8115" s="12"/>
      <c r="G8115" s="12"/>
      <c r="H8115" s="12"/>
      <c r="I8115" s="15"/>
      <c r="J8115" s="31"/>
      <c r="K8115" s="180"/>
      <c r="L8115" s="40"/>
      <c r="M8115" s="14"/>
      <c r="N8115" s="16"/>
      <c r="O8115" s="49"/>
      <c r="P8115" s="64"/>
      <c r="Q8115" s="18"/>
      <c r="R8115" s="181">
        <f t="shared" si="1140"/>
        <v>0</v>
      </c>
      <c r="S8115" s="181">
        <f t="shared" si="1141"/>
        <v>0</v>
      </c>
      <c r="T8115" s="181">
        <f t="shared" si="1142"/>
        <v>0</v>
      </c>
      <c r="AQ8115" s="1">
        <f>COUNT(L$11:L8115)</f>
        <v>37</v>
      </c>
      <c r="AR8115" s="43">
        <f t="shared" si="1143"/>
        <v>40933</v>
      </c>
      <c r="AS8115" s="44">
        <f t="shared" si="1144"/>
        <v>89.120000000000019</v>
      </c>
      <c r="AT8115" s="10" t="str">
        <f t="shared" si="1145"/>
        <v/>
      </c>
      <c r="AU8115" s="20" t="str">
        <f t="shared" si="1146"/>
        <v/>
      </c>
      <c r="AV8115" s="42">
        <f t="shared" si="1147"/>
        <v>1</v>
      </c>
      <c r="AW8115" s="89">
        <f t="shared" si="1148"/>
        <v>0</v>
      </c>
      <c r="AX8115" s="168"/>
      <c r="AY8115" s="60"/>
      <c r="AZ8115" s="61"/>
      <c r="BB8115" s="61" t="str">
        <f>IF(Settings!I8111&lt;&gt;"",Settings!I8111,"")</f>
        <v/>
      </c>
    </row>
    <row r="8116" spans="2:54" x14ac:dyDescent="0.2">
      <c r="B8116" s="13"/>
      <c r="C8116" s="12"/>
      <c r="D8116" s="12"/>
      <c r="E8116" s="12"/>
      <c r="F8116" s="12"/>
      <c r="G8116" s="12"/>
      <c r="H8116" s="12"/>
      <c r="I8116" s="15"/>
      <c r="J8116" s="31"/>
      <c r="K8116" s="180"/>
      <c r="L8116" s="40"/>
      <c r="M8116" s="14"/>
      <c r="N8116" s="16"/>
      <c r="O8116" s="49"/>
      <c r="P8116" s="64"/>
      <c r="Q8116" s="18"/>
      <c r="R8116" s="181">
        <f t="shared" si="1140"/>
        <v>0</v>
      </c>
      <c r="S8116" s="181">
        <f t="shared" si="1141"/>
        <v>0</v>
      </c>
      <c r="T8116" s="181">
        <f t="shared" si="1142"/>
        <v>0</v>
      </c>
      <c r="AQ8116" s="1">
        <f>COUNT(L$11:L8116)</f>
        <v>37</v>
      </c>
      <c r="AR8116" s="43">
        <f t="shared" si="1143"/>
        <v>40933</v>
      </c>
      <c r="AS8116" s="44">
        <f t="shared" si="1144"/>
        <v>89.120000000000019</v>
      </c>
      <c r="AT8116" s="10" t="str">
        <f t="shared" si="1145"/>
        <v/>
      </c>
      <c r="AU8116" s="20" t="str">
        <f t="shared" si="1146"/>
        <v/>
      </c>
      <c r="AV8116" s="42">
        <f t="shared" si="1147"/>
        <v>1</v>
      </c>
      <c r="AW8116" s="89">
        <f t="shared" si="1148"/>
        <v>0</v>
      </c>
      <c r="AX8116" s="168"/>
      <c r="AY8116" s="60"/>
      <c r="AZ8116" s="61"/>
      <c r="BB8116" s="61" t="str">
        <f>IF(Settings!I8112&lt;&gt;"",Settings!I8112,"")</f>
        <v/>
      </c>
    </row>
    <row r="8117" spans="2:54" x14ac:dyDescent="0.2">
      <c r="B8117" s="13"/>
      <c r="C8117" s="12"/>
      <c r="D8117" s="12"/>
      <c r="E8117" s="12"/>
      <c r="F8117" s="12"/>
      <c r="G8117" s="12"/>
      <c r="H8117" s="12"/>
      <c r="I8117" s="15"/>
      <c r="J8117" s="31"/>
      <c r="K8117" s="180"/>
      <c r="L8117" s="40"/>
      <c r="M8117" s="14"/>
      <c r="N8117" s="16"/>
      <c r="O8117" s="49"/>
      <c r="P8117" s="64"/>
      <c r="Q8117" s="18"/>
      <c r="R8117" s="181">
        <f t="shared" si="1140"/>
        <v>0</v>
      </c>
      <c r="S8117" s="181">
        <f t="shared" si="1141"/>
        <v>0</v>
      </c>
      <c r="T8117" s="181">
        <f t="shared" si="1142"/>
        <v>0</v>
      </c>
      <c r="AQ8117" s="1">
        <f>COUNT(L$11:L8117)</f>
        <v>37</v>
      </c>
      <c r="AR8117" s="43">
        <f t="shared" si="1143"/>
        <v>40933</v>
      </c>
      <c r="AS8117" s="44">
        <f t="shared" si="1144"/>
        <v>89.120000000000019</v>
      </c>
      <c r="AT8117" s="10" t="str">
        <f t="shared" si="1145"/>
        <v/>
      </c>
      <c r="AU8117" s="20" t="str">
        <f t="shared" si="1146"/>
        <v/>
      </c>
      <c r="AV8117" s="42">
        <f t="shared" si="1147"/>
        <v>1</v>
      </c>
      <c r="AW8117" s="89">
        <f t="shared" si="1148"/>
        <v>0</v>
      </c>
      <c r="AX8117" s="168"/>
      <c r="AY8117" s="60"/>
      <c r="AZ8117" s="61"/>
      <c r="BB8117" s="61" t="str">
        <f>IF(Settings!I8113&lt;&gt;"",Settings!I8113,"")</f>
        <v/>
      </c>
    </row>
    <row r="8118" spans="2:54" x14ac:dyDescent="0.2">
      <c r="B8118" s="13"/>
      <c r="C8118" s="12"/>
      <c r="D8118" s="12"/>
      <c r="E8118" s="12"/>
      <c r="F8118" s="12"/>
      <c r="G8118" s="12"/>
      <c r="H8118" s="12"/>
      <c r="I8118" s="15"/>
      <c r="J8118" s="31"/>
      <c r="K8118" s="180"/>
      <c r="L8118" s="40"/>
      <c r="M8118" s="14"/>
      <c r="N8118" s="16"/>
      <c r="O8118" s="49"/>
      <c r="P8118" s="64"/>
      <c r="Q8118" s="18"/>
      <c r="R8118" s="181">
        <f t="shared" si="1140"/>
        <v>0</v>
      </c>
      <c r="S8118" s="181">
        <f t="shared" si="1141"/>
        <v>0</v>
      </c>
      <c r="T8118" s="181">
        <f t="shared" si="1142"/>
        <v>0</v>
      </c>
      <c r="AQ8118" s="1">
        <f>COUNT(L$11:L8118)</f>
        <v>37</v>
      </c>
      <c r="AR8118" s="43">
        <f t="shared" si="1143"/>
        <v>40933</v>
      </c>
      <c r="AS8118" s="44">
        <f t="shared" si="1144"/>
        <v>89.120000000000019</v>
      </c>
      <c r="AT8118" s="10" t="str">
        <f t="shared" si="1145"/>
        <v/>
      </c>
      <c r="AU8118" s="20" t="str">
        <f t="shared" si="1146"/>
        <v/>
      </c>
      <c r="AV8118" s="42">
        <f t="shared" si="1147"/>
        <v>1</v>
      </c>
      <c r="AW8118" s="89">
        <f t="shared" si="1148"/>
        <v>0</v>
      </c>
      <c r="AX8118" s="168"/>
      <c r="AY8118" s="60"/>
      <c r="AZ8118" s="61"/>
      <c r="BB8118" s="61" t="str">
        <f>IF(Settings!I8114&lt;&gt;"",Settings!I8114,"")</f>
        <v/>
      </c>
    </row>
    <row r="8119" spans="2:54" x14ac:dyDescent="0.2">
      <c r="B8119" s="13"/>
      <c r="C8119" s="12"/>
      <c r="D8119" s="12"/>
      <c r="E8119" s="12"/>
      <c r="F8119" s="12"/>
      <c r="G8119" s="12"/>
      <c r="H8119" s="12"/>
      <c r="I8119" s="15"/>
      <c r="J8119" s="31"/>
      <c r="K8119" s="180"/>
      <c r="L8119" s="40"/>
      <c r="M8119" s="14"/>
      <c r="N8119" s="16"/>
      <c r="O8119" s="49"/>
      <c r="P8119" s="64"/>
      <c r="Q8119" s="18"/>
      <c r="R8119" s="181">
        <f t="shared" si="1140"/>
        <v>0</v>
      </c>
      <c r="S8119" s="181">
        <f t="shared" si="1141"/>
        <v>0</v>
      </c>
      <c r="T8119" s="181">
        <f t="shared" si="1142"/>
        <v>0</v>
      </c>
      <c r="AQ8119" s="1">
        <f>COUNT(L$11:L8119)</f>
        <v>37</v>
      </c>
      <c r="AR8119" s="43">
        <f t="shared" si="1143"/>
        <v>40933</v>
      </c>
      <c r="AS8119" s="44">
        <f t="shared" si="1144"/>
        <v>89.120000000000019</v>
      </c>
      <c r="AT8119" s="10" t="str">
        <f t="shared" si="1145"/>
        <v/>
      </c>
      <c r="AU8119" s="20" t="str">
        <f t="shared" si="1146"/>
        <v/>
      </c>
      <c r="AV8119" s="42">
        <f t="shared" si="1147"/>
        <v>1</v>
      </c>
      <c r="AW8119" s="89">
        <f t="shared" si="1148"/>
        <v>0</v>
      </c>
      <c r="AX8119" s="168"/>
      <c r="AY8119" s="60"/>
      <c r="AZ8119" s="61"/>
      <c r="BB8119" s="61" t="str">
        <f>IF(Settings!I8115&lt;&gt;"",Settings!I8115,"")</f>
        <v/>
      </c>
    </row>
    <row r="8120" spans="2:54" x14ac:dyDescent="0.2">
      <c r="B8120" s="13"/>
      <c r="C8120" s="12"/>
      <c r="D8120" s="12"/>
      <c r="E8120" s="12"/>
      <c r="F8120" s="12"/>
      <c r="G8120" s="12"/>
      <c r="H8120" s="12"/>
      <c r="I8120" s="15"/>
      <c r="J8120" s="31"/>
      <c r="K8120" s="180"/>
      <c r="L8120" s="40"/>
      <c r="M8120" s="14"/>
      <c r="N8120" s="16"/>
      <c r="O8120" s="49"/>
      <c r="P8120" s="64"/>
      <c r="Q8120" s="18"/>
      <c r="R8120" s="181">
        <f t="shared" si="1140"/>
        <v>0</v>
      </c>
      <c r="S8120" s="181">
        <f t="shared" si="1141"/>
        <v>0</v>
      </c>
      <c r="T8120" s="181">
        <f t="shared" si="1142"/>
        <v>0</v>
      </c>
      <c r="AQ8120" s="1">
        <f>COUNT(L$11:L8120)</f>
        <v>37</v>
      </c>
      <c r="AR8120" s="43">
        <f t="shared" si="1143"/>
        <v>40933</v>
      </c>
      <c r="AS8120" s="44">
        <f t="shared" si="1144"/>
        <v>89.120000000000019</v>
      </c>
      <c r="AT8120" s="10" t="str">
        <f t="shared" si="1145"/>
        <v/>
      </c>
      <c r="AU8120" s="20" t="str">
        <f t="shared" si="1146"/>
        <v/>
      </c>
      <c r="AV8120" s="42">
        <f t="shared" si="1147"/>
        <v>1</v>
      </c>
      <c r="AW8120" s="89">
        <f t="shared" si="1148"/>
        <v>0</v>
      </c>
      <c r="AX8120" s="168"/>
      <c r="AY8120" s="60"/>
      <c r="AZ8120" s="61"/>
      <c r="BB8120" s="61" t="str">
        <f>IF(Settings!I8116&lt;&gt;"",Settings!I8116,"")</f>
        <v/>
      </c>
    </row>
    <row r="8121" spans="2:54" x14ac:dyDescent="0.2">
      <c r="B8121" s="13"/>
      <c r="C8121" s="12"/>
      <c r="D8121" s="12"/>
      <c r="E8121" s="12"/>
      <c r="F8121" s="12"/>
      <c r="G8121" s="12"/>
      <c r="H8121" s="12"/>
      <c r="I8121" s="15"/>
      <c r="J8121" s="31"/>
      <c r="K8121" s="180"/>
      <c r="L8121" s="40"/>
      <c r="M8121" s="14"/>
      <c r="N8121" s="16"/>
      <c r="O8121" s="49"/>
      <c r="P8121" s="64"/>
      <c r="Q8121" s="18"/>
      <c r="R8121" s="181">
        <f t="shared" si="1140"/>
        <v>0</v>
      </c>
      <c r="S8121" s="181">
        <f t="shared" si="1141"/>
        <v>0</v>
      </c>
      <c r="T8121" s="181">
        <f t="shared" si="1142"/>
        <v>0</v>
      </c>
      <c r="AQ8121" s="1">
        <f>COUNT(L$11:L8121)</f>
        <v>37</v>
      </c>
      <c r="AR8121" s="43">
        <f t="shared" si="1143"/>
        <v>40933</v>
      </c>
      <c r="AS8121" s="44">
        <f t="shared" si="1144"/>
        <v>89.120000000000019</v>
      </c>
      <c r="AT8121" s="10" t="str">
        <f t="shared" si="1145"/>
        <v/>
      </c>
      <c r="AU8121" s="20" t="str">
        <f t="shared" si="1146"/>
        <v/>
      </c>
      <c r="AV8121" s="42">
        <f t="shared" si="1147"/>
        <v>1</v>
      </c>
      <c r="AW8121" s="89">
        <f t="shared" si="1148"/>
        <v>0</v>
      </c>
      <c r="AX8121" s="168"/>
      <c r="AY8121" s="60"/>
      <c r="AZ8121" s="61"/>
      <c r="BB8121" s="61" t="str">
        <f>IF(Settings!I8117&lt;&gt;"",Settings!I8117,"")</f>
        <v/>
      </c>
    </row>
    <row r="8122" spans="2:54" x14ac:dyDescent="0.2">
      <c r="B8122" s="13"/>
      <c r="C8122" s="12"/>
      <c r="D8122" s="12"/>
      <c r="E8122" s="12"/>
      <c r="F8122" s="12"/>
      <c r="G8122" s="12"/>
      <c r="H8122" s="12"/>
      <c r="I8122" s="15"/>
      <c r="J8122" s="31"/>
      <c r="K8122" s="180"/>
      <c r="L8122" s="40"/>
      <c r="M8122" s="14"/>
      <c r="N8122" s="16"/>
      <c r="O8122" s="49"/>
      <c r="P8122" s="64"/>
      <c r="Q8122" s="18"/>
      <c r="R8122" s="181">
        <f t="shared" si="1140"/>
        <v>0</v>
      </c>
      <c r="S8122" s="181">
        <f t="shared" si="1141"/>
        <v>0</v>
      </c>
      <c r="T8122" s="181">
        <f t="shared" si="1142"/>
        <v>0</v>
      </c>
      <c r="AQ8122" s="1">
        <f>COUNT(L$11:L8122)</f>
        <v>37</v>
      </c>
      <c r="AR8122" s="43">
        <f t="shared" si="1143"/>
        <v>40933</v>
      </c>
      <c r="AS8122" s="44">
        <f t="shared" si="1144"/>
        <v>89.120000000000019</v>
      </c>
      <c r="AT8122" s="10" t="str">
        <f t="shared" si="1145"/>
        <v/>
      </c>
      <c r="AU8122" s="20" t="str">
        <f t="shared" si="1146"/>
        <v/>
      </c>
      <c r="AV8122" s="42">
        <f t="shared" si="1147"/>
        <v>1</v>
      </c>
      <c r="AW8122" s="89">
        <f t="shared" si="1148"/>
        <v>0</v>
      </c>
      <c r="AX8122" s="168"/>
      <c r="AY8122" s="60"/>
      <c r="AZ8122" s="61"/>
      <c r="BB8122" s="61" t="str">
        <f>IF(Settings!I8118&lt;&gt;"",Settings!I8118,"")</f>
        <v/>
      </c>
    </row>
    <row r="8123" spans="2:54" x14ac:dyDescent="0.2">
      <c r="B8123" s="13"/>
      <c r="C8123" s="12"/>
      <c r="D8123" s="12"/>
      <c r="E8123" s="12"/>
      <c r="F8123" s="12"/>
      <c r="G8123" s="12"/>
      <c r="H8123" s="12"/>
      <c r="I8123" s="15"/>
      <c r="J8123" s="31"/>
      <c r="K8123" s="180"/>
      <c r="L8123" s="40"/>
      <c r="M8123" s="14"/>
      <c r="N8123" s="16"/>
      <c r="O8123" s="49"/>
      <c r="P8123" s="64"/>
      <c r="Q8123" s="18"/>
      <c r="R8123" s="181">
        <f t="shared" si="1140"/>
        <v>0</v>
      </c>
      <c r="S8123" s="181">
        <f t="shared" si="1141"/>
        <v>0</v>
      </c>
      <c r="T8123" s="181">
        <f t="shared" si="1142"/>
        <v>0</v>
      </c>
      <c r="AQ8123" s="1">
        <f>COUNT(L$11:L8123)</f>
        <v>37</v>
      </c>
      <c r="AR8123" s="43">
        <f t="shared" si="1143"/>
        <v>40933</v>
      </c>
      <c r="AS8123" s="44">
        <f t="shared" si="1144"/>
        <v>89.120000000000019</v>
      </c>
      <c r="AT8123" s="10" t="str">
        <f t="shared" si="1145"/>
        <v/>
      </c>
      <c r="AU8123" s="20" t="str">
        <f t="shared" si="1146"/>
        <v/>
      </c>
      <c r="AV8123" s="42">
        <f t="shared" si="1147"/>
        <v>1</v>
      </c>
      <c r="AW8123" s="89">
        <f t="shared" si="1148"/>
        <v>0</v>
      </c>
      <c r="AX8123" s="168"/>
      <c r="AY8123" s="60"/>
      <c r="AZ8123" s="61"/>
      <c r="BB8123" s="61" t="str">
        <f>IF(Settings!I8119&lt;&gt;"",Settings!I8119,"")</f>
        <v/>
      </c>
    </row>
    <row r="8124" spans="2:54" x14ac:dyDescent="0.2">
      <c r="B8124" s="13"/>
      <c r="C8124" s="12"/>
      <c r="D8124" s="12"/>
      <c r="E8124" s="12"/>
      <c r="F8124" s="12"/>
      <c r="G8124" s="12"/>
      <c r="H8124" s="12"/>
      <c r="I8124" s="15"/>
      <c r="J8124" s="31"/>
      <c r="K8124" s="180"/>
      <c r="L8124" s="40"/>
      <c r="M8124" s="14"/>
      <c r="N8124" s="16"/>
      <c r="O8124" s="49"/>
      <c r="P8124" s="64"/>
      <c r="Q8124" s="18"/>
      <c r="R8124" s="181">
        <f t="shared" si="1140"/>
        <v>0</v>
      </c>
      <c r="S8124" s="181">
        <f t="shared" si="1141"/>
        <v>0</v>
      </c>
      <c r="T8124" s="181">
        <f t="shared" si="1142"/>
        <v>0</v>
      </c>
      <c r="AQ8124" s="1">
        <f>COUNT(L$11:L8124)</f>
        <v>37</v>
      </c>
      <c r="AR8124" s="43">
        <f t="shared" si="1143"/>
        <v>40933</v>
      </c>
      <c r="AS8124" s="44">
        <f t="shared" si="1144"/>
        <v>89.120000000000019</v>
      </c>
      <c r="AT8124" s="10" t="str">
        <f t="shared" si="1145"/>
        <v/>
      </c>
      <c r="AU8124" s="20" t="str">
        <f t="shared" si="1146"/>
        <v/>
      </c>
      <c r="AV8124" s="42">
        <f t="shared" si="1147"/>
        <v>1</v>
      </c>
      <c r="AW8124" s="89">
        <f t="shared" si="1148"/>
        <v>0</v>
      </c>
      <c r="AX8124" s="168"/>
      <c r="AY8124" s="60"/>
      <c r="AZ8124" s="61"/>
      <c r="BB8124" s="61" t="str">
        <f>IF(Settings!I8120&lt;&gt;"",Settings!I8120,"")</f>
        <v/>
      </c>
    </row>
    <row r="8125" spans="2:54" x14ac:dyDescent="0.2">
      <c r="B8125" s="13"/>
      <c r="C8125" s="12"/>
      <c r="D8125" s="12"/>
      <c r="E8125" s="12"/>
      <c r="F8125" s="12"/>
      <c r="G8125" s="12"/>
      <c r="H8125" s="12"/>
      <c r="I8125" s="15"/>
      <c r="J8125" s="31"/>
      <c r="K8125" s="180"/>
      <c r="L8125" s="40"/>
      <c r="M8125" s="14"/>
      <c r="N8125" s="16"/>
      <c r="O8125" s="49"/>
      <c r="P8125" s="64"/>
      <c r="Q8125" s="18"/>
      <c r="R8125" s="181">
        <f t="shared" si="1140"/>
        <v>0</v>
      </c>
      <c r="S8125" s="181">
        <f t="shared" si="1141"/>
        <v>0</v>
      </c>
      <c r="T8125" s="181">
        <f t="shared" si="1142"/>
        <v>0</v>
      </c>
      <c r="AQ8125" s="1">
        <f>COUNT(L$11:L8125)</f>
        <v>37</v>
      </c>
      <c r="AR8125" s="43">
        <f t="shared" si="1143"/>
        <v>40933</v>
      </c>
      <c r="AS8125" s="44">
        <f t="shared" si="1144"/>
        <v>89.120000000000019</v>
      </c>
      <c r="AT8125" s="10" t="str">
        <f t="shared" si="1145"/>
        <v/>
      </c>
      <c r="AU8125" s="20" t="str">
        <f t="shared" si="1146"/>
        <v/>
      </c>
      <c r="AV8125" s="42">
        <f t="shared" si="1147"/>
        <v>1</v>
      </c>
      <c r="AW8125" s="89">
        <f t="shared" si="1148"/>
        <v>0</v>
      </c>
      <c r="AX8125" s="168"/>
      <c r="AY8125" s="60"/>
      <c r="AZ8125" s="61"/>
      <c r="BB8125" s="61" t="str">
        <f>IF(Settings!I8121&lt;&gt;"",Settings!I8121,"")</f>
        <v/>
      </c>
    </row>
    <row r="8126" spans="2:54" x14ac:dyDescent="0.2">
      <c r="B8126" s="13"/>
      <c r="C8126" s="12"/>
      <c r="D8126" s="12"/>
      <c r="E8126" s="12"/>
      <c r="F8126" s="12"/>
      <c r="G8126" s="12"/>
      <c r="H8126" s="12"/>
      <c r="I8126" s="15"/>
      <c r="J8126" s="31"/>
      <c r="K8126" s="180"/>
      <c r="L8126" s="40"/>
      <c r="M8126" s="14"/>
      <c r="N8126" s="16"/>
      <c r="O8126" s="49"/>
      <c r="P8126" s="64"/>
      <c r="Q8126" s="18"/>
      <c r="R8126" s="181">
        <f t="shared" si="1140"/>
        <v>0</v>
      </c>
      <c r="S8126" s="181">
        <f t="shared" si="1141"/>
        <v>0</v>
      </c>
      <c r="T8126" s="181">
        <f t="shared" si="1142"/>
        <v>0</v>
      </c>
      <c r="AQ8126" s="1">
        <f>COUNT(L$11:L8126)</f>
        <v>37</v>
      </c>
      <c r="AR8126" s="43">
        <f t="shared" si="1143"/>
        <v>40933</v>
      </c>
      <c r="AS8126" s="44">
        <f t="shared" si="1144"/>
        <v>89.120000000000019</v>
      </c>
      <c r="AT8126" s="10" t="str">
        <f t="shared" si="1145"/>
        <v/>
      </c>
      <c r="AU8126" s="20" t="str">
        <f t="shared" si="1146"/>
        <v/>
      </c>
      <c r="AV8126" s="42">
        <f t="shared" si="1147"/>
        <v>1</v>
      </c>
      <c r="AW8126" s="89">
        <f t="shared" si="1148"/>
        <v>0</v>
      </c>
      <c r="AX8126" s="168"/>
      <c r="AY8126" s="60"/>
      <c r="AZ8126" s="61"/>
      <c r="BB8126" s="61" t="str">
        <f>IF(Settings!I8122&lt;&gt;"",Settings!I8122,"")</f>
        <v/>
      </c>
    </row>
    <row r="8127" spans="2:54" x14ac:dyDescent="0.2">
      <c r="B8127" s="13"/>
      <c r="C8127" s="12"/>
      <c r="D8127" s="12"/>
      <c r="E8127" s="12"/>
      <c r="F8127" s="12"/>
      <c r="G8127" s="12"/>
      <c r="H8127" s="12"/>
      <c r="I8127" s="15"/>
      <c r="J8127" s="31"/>
      <c r="K8127" s="180"/>
      <c r="L8127" s="40"/>
      <c r="M8127" s="14"/>
      <c r="N8127" s="16"/>
      <c r="O8127" s="49"/>
      <c r="P8127" s="64"/>
      <c r="Q8127" s="18"/>
      <c r="R8127" s="181">
        <f t="shared" si="1140"/>
        <v>0</v>
      </c>
      <c r="S8127" s="181">
        <f t="shared" si="1141"/>
        <v>0</v>
      </c>
      <c r="T8127" s="181">
        <f t="shared" si="1142"/>
        <v>0</v>
      </c>
      <c r="AQ8127" s="1">
        <f>COUNT(L$11:L8127)</f>
        <v>37</v>
      </c>
      <c r="AR8127" s="43">
        <f t="shared" si="1143"/>
        <v>40933</v>
      </c>
      <c r="AS8127" s="44">
        <f t="shared" si="1144"/>
        <v>89.120000000000019</v>
      </c>
      <c r="AT8127" s="10" t="str">
        <f t="shared" si="1145"/>
        <v/>
      </c>
      <c r="AU8127" s="20" t="str">
        <f t="shared" si="1146"/>
        <v/>
      </c>
      <c r="AV8127" s="42">
        <f t="shared" si="1147"/>
        <v>1</v>
      </c>
      <c r="AW8127" s="89">
        <f t="shared" si="1148"/>
        <v>0</v>
      </c>
      <c r="AX8127" s="168"/>
      <c r="AY8127" s="60"/>
      <c r="AZ8127" s="61"/>
      <c r="BB8127" s="61" t="str">
        <f>IF(Settings!I8123&lt;&gt;"",Settings!I8123,"")</f>
        <v/>
      </c>
    </row>
    <row r="8128" spans="2:54" x14ac:dyDescent="0.2">
      <c r="B8128" s="13"/>
      <c r="C8128" s="12"/>
      <c r="D8128" s="12"/>
      <c r="E8128" s="12"/>
      <c r="F8128" s="12"/>
      <c r="G8128" s="12"/>
      <c r="H8128" s="12"/>
      <c r="I8128" s="15"/>
      <c r="J8128" s="31"/>
      <c r="K8128" s="180"/>
      <c r="L8128" s="40"/>
      <c r="M8128" s="14"/>
      <c r="N8128" s="16"/>
      <c r="O8128" s="49"/>
      <c r="P8128" s="64"/>
      <c r="Q8128" s="18"/>
      <c r="R8128" s="181">
        <f t="shared" si="1140"/>
        <v>0</v>
      </c>
      <c r="S8128" s="181">
        <f t="shared" si="1141"/>
        <v>0</v>
      </c>
      <c r="T8128" s="181">
        <f t="shared" si="1142"/>
        <v>0</v>
      </c>
      <c r="AQ8128" s="1">
        <f>COUNT(L$11:L8128)</f>
        <v>37</v>
      </c>
      <c r="AR8128" s="43">
        <f t="shared" si="1143"/>
        <v>40933</v>
      </c>
      <c r="AS8128" s="44">
        <f t="shared" si="1144"/>
        <v>89.120000000000019</v>
      </c>
      <c r="AT8128" s="10" t="str">
        <f t="shared" si="1145"/>
        <v/>
      </c>
      <c r="AU8128" s="20" t="str">
        <f t="shared" si="1146"/>
        <v/>
      </c>
      <c r="AV8128" s="42">
        <f t="shared" si="1147"/>
        <v>1</v>
      </c>
      <c r="AW8128" s="89">
        <f t="shared" si="1148"/>
        <v>0</v>
      </c>
      <c r="AX8128" s="168"/>
      <c r="AY8128" s="60"/>
      <c r="AZ8128" s="61"/>
      <c r="BB8128" s="61" t="str">
        <f>IF(Settings!I8124&lt;&gt;"",Settings!I8124,"")</f>
        <v/>
      </c>
    </row>
    <row r="8129" spans="2:54" x14ac:dyDescent="0.2">
      <c r="B8129" s="13"/>
      <c r="C8129" s="12"/>
      <c r="D8129" s="12"/>
      <c r="E8129" s="12"/>
      <c r="F8129" s="12"/>
      <c r="G8129" s="12"/>
      <c r="H8129" s="12"/>
      <c r="I8129" s="15"/>
      <c r="J8129" s="31"/>
      <c r="K8129" s="180"/>
      <c r="L8129" s="40"/>
      <c r="M8129" s="14"/>
      <c r="N8129" s="16"/>
      <c r="O8129" s="49"/>
      <c r="P8129" s="64"/>
      <c r="Q8129" s="18"/>
      <c r="R8129" s="181">
        <f t="shared" si="1140"/>
        <v>0</v>
      </c>
      <c r="S8129" s="181">
        <f t="shared" si="1141"/>
        <v>0</v>
      </c>
      <c r="T8129" s="181">
        <f t="shared" si="1142"/>
        <v>0</v>
      </c>
      <c r="AQ8129" s="1">
        <f>COUNT(L$11:L8129)</f>
        <v>37</v>
      </c>
      <c r="AR8129" s="43">
        <f t="shared" si="1143"/>
        <v>40933</v>
      </c>
      <c r="AS8129" s="44">
        <f t="shared" si="1144"/>
        <v>89.120000000000019</v>
      </c>
      <c r="AT8129" s="10" t="str">
        <f t="shared" si="1145"/>
        <v/>
      </c>
      <c r="AU8129" s="20" t="str">
        <f t="shared" si="1146"/>
        <v/>
      </c>
      <c r="AV8129" s="42">
        <f t="shared" si="1147"/>
        <v>1</v>
      </c>
      <c r="AW8129" s="89">
        <f t="shared" si="1148"/>
        <v>0</v>
      </c>
      <c r="AX8129" s="168"/>
      <c r="AY8129" s="60"/>
      <c r="AZ8129" s="61"/>
      <c r="BB8129" s="61" t="str">
        <f>IF(Settings!I8125&lt;&gt;"",Settings!I8125,"")</f>
        <v/>
      </c>
    </row>
    <row r="8130" spans="2:54" x14ac:dyDescent="0.2">
      <c r="B8130" s="13"/>
      <c r="C8130" s="12"/>
      <c r="D8130" s="12"/>
      <c r="E8130" s="12"/>
      <c r="F8130" s="12"/>
      <c r="G8130" s="12"/>
      <c r="H8130" s="12"/>
      <c r="I8130" s="15"/>
      <c r="J8130" s="31"/>
      <c r="K8130" s="180"/>
      <c r="L8130" s="40"/>
      <c r="M8130" s="14"/>
      <c r="N8130" s="16"/>
      <c r="O8130" s="49"/>
      <c r="P8130" s="64"/>
      <c r="Q8130" s="18"/>
      <c r="R8130" s="181">
        <f t="shared" si="1140"/>
        <v>0</v>
      </c>
      <c r="S8130" s="181">
        <f t="shared" si="1141"/>
        <v>0</v>
      </c>
      <c r="T8130" s="181">
        <f t="shared" si="1142"/>
        <v>0</v>
      </c>
      <c r="AQ8130" s="1">
        <f>COUNT(L$11:L8130)</f>
        <v>37</v>
      </c>
      <c r="AR8130" s="43">
        <f t="shared" si="1143"/>
        <v>40933</v>
      </c>
      <c r="AS8130" s="44">
        <f t="shared" si="1144"/>
        <v>89.120000000000019</v>
      </c>
      <c r="AT8130" s="10" t="str">
        <f t="shared" si="1145"/>
        <v/>
      </c>
      <c r="AU8130" s="20" t="str">
        <f t="shared" si="1146"/>
        <v/>
      </c>
      <c r="AV8130" s="42">
        <f t="shared" si="1147"/>
        <v>1</v>
      </c>
      <c r="AW8130" s="89">
        <f t="shared" si="1148"/>
        <v>0</v>
      </c>
      <c r="AX8130" s="168"/>
      <c r="AY8130" s="60"/>
      <c r="AZ8130" s="61"/>
      <c r="BB8130" s="61" t="str">
        <f>IF(Settings!I8126&lt;&gt;"",Settings!I8126,"")</f>
        <v/>
      </c>
    </row>
    <row r="8131" spans="2:54" x14ac:dyDescent="0.2">
      <c r="B8131" s="13"/>
      <c r="C8131" s="12"/>
      <c r="D8131" s="12"/>
      <c r="E8131" s="12"/>
      <c r="F8131" s="12"/>
      <c r="G8131" s="12"/>
      <c r="H8131" s="12"/>
      <c r="I8131" s="15"/>
      <c r="J8131" s="31"/>
      <c r="K8131" s="180"/>
      <c r="L8131" s="40"/>
      <c r="M8131" s="14"/>
      <c r="N8131" s="16"/>
      <c r="O8131" s="49"/>
      <c r="P8131" s="64"/>
      <c r="Q8131" s="18"/>
      <c r="R8131" s="181">
        <f t="shared" si="1140"/>
        <v>0</v>
      </c>
      <c r="S8131" s="181">
        <f t="shared" si="1141"/>
        <v>0</v>
      </c>
      <c r="T8131" s="181">
        <f t="shared" si="1142"/>
        <v>0</v>
      </c>
      <c r="AQ8131" s="1">
        <f>COUNT(L$11:L8131)</f>
        <v>37</v>
      </c>
      <c r="AR8131" s="43">
        <f t="shared" si="1143"/>
        <v>40933</v>
      </c>
      <c r="AS8131" s="44">
        <f t="shared" si="1144"/>
        <v>89.120000000000019</v>
      </c>
      <c r="AT8131" s="10" t="str">
        <f t="shared" si="1145"/>
        <v/>
      </c>
      <c r="AU8131" s="20" t="str">
        <f t="shared" si="1146"/>
        <v/>
      </c>
      <c r="AV8131" s="42">
        <f t="shared" si="1147"/>
        <v>1</v>
      </c>
      <c r="AW8131" s="89">
        <f t="shared" si="1148"/>
        <v>0</v>
      </c>
      <c r="AX8131" s="168"/>
      <c r="AY8131" s="60"/>
      <c r="AZ8131" s="61"/>
      <c r="BB8131" s="61" t="str">
        <f>IF(Settings!I8127&lt;&gt;"",Settings!I8127,"")</f>
        <v/>
      </c>
    </row>
    <row r="8132" spans="2:54" x14ac:dyDescent="0.2">
      <c r="B8132" s="13"/>
      <c r="C8132" s="12"/>
      <c r="D8132" s="12"/>
      <c r="E8132" s="12"/>
      <c r="F8132" s="12"/>
      <c r="G8132" s="12"/>
      <c r="H8132" s="12"/>
      <c r="I8132" s="15"/>
      <c r="J8132" s="31"/>
      <c r="K8132" s="180"/>
      <c r="L8132" s="40"/>
      <c r="M8132" s="14"/>
      <c r="N8132" s="16"/>
      <c r="O8132" s="49"/>
      <c r="P8132" s="64"/>
      <c r="Q8132" s="18"/>
      <c r="R8132" s="181">
        <f t="shared" si="1140"/>
        <v>0</v>
      </c>
      <c r="S8132" s="181">
        <f t="shared" si="1141"/>
        <v>0</v>
      </c>
      <c r="T8132" s="181">
        <f t="shared" si="1142"/>
        <v>0</v>
      </c>
      <c r="AQ8132" s="1">
        <f>COUNT(L$11:L8132)</f>
        <v>37</v>
      </c>
      <c r="AR8132" s="43">
        <f t="shared" si="1143"/>
        <v>40933</v>
      </c>
      <c r="AS8132" s="44">
        <f t="shared" si="1144"/>
        <v>89.120000000000019</v>
      </c>
      <c r="AT8132" s="10" t="str">
        <f t="shared" si="1145"/>
        <v/>
      </c>
      <c r="AU8132" s="20" t="str">
        <f t="shared" si="1146"/>
        <v/>
      </c>
      <c r="AV8132" s="42">
        <f t="shared" si="1147"/>
        <v>1</v>
      </c>
      <c r="AW8132" s="89">
        <f t="shared" si="1148"/>
        <v>0</v>
      </c>
      <c r="AX8132" s="168"/>
      <c r="AY8132" s="60"/>
      <c r="AZ8132" s="61"/>
      <c r="BB8132" s="61" t="str">
        <f>IF(Settings!I8128&lt;&gt;"",Settings!I8128,"")</f>
        <v/>
      </c>
    </row>
    <row r="8133" spans="2:54" x14ac:dyDescent="0.2">
      <c r="B8133" s="13"/>
      <c r="C8133" s="12"/>
      <c r="D8133" s="12"/>
      <c r="E8133" s="12"/>
      <c r="F8133" s="12"/>
      <c r="G8133" s="12"/>
      <c r="H8133" s="12"/>
      <c r="I8133" s="15"/>
      <c r="J8133" s="31"/>
      <c r="K8133" s="180"/>
      <c r="L8133" s="40"/>
      <c r="M8133" s="14"/>
      <c r="N8133" s="16"/>
      <c r="O8133" s="49"/>
      <c r="P8133" s="64"/>
      <c r="Q8133" s="18"/>
      <c r="R8133" s="181">
        <f t="shared" si="1140"/>
        <v>0</v>
      </c>
      <c r="S8133" s="181">
        <f t="shared" si="1141"/>
        <v>0</v>
      </c>
      <c r="T8133" s="181">
        <f t="shared" si="1142"/>
        <v>0</v>
      </c>
      <c r="AQ8133" s="1">
        <f>COUNT(L$11:L8133)</f>
        <v>37</v>
      </c>
      <c r="AR8133" s="43">
        <f t="shared" si="1143"/>
        <v>40933</v>
      </c>
      <c r="AS8133" s="44">
        <f t="shared" si="1144"/>
        <v>89.120000000000019</v>
      </c>
      <c r="AT8133" s="10" t="str">
        <f t="shared" si="1145"/>
        <v/>
      </c>
      <c r="AU8133" s="20" t="str">
        <f t="shared" si="1146"/>
        <v/>
      </c>
      <c r="AV8133" s="42">
        <f t="shared" si="1147"/>
        <v>1</v>
      </c>
      <c r="AW8133" s="89">
        <f t="shared" si="1148"/>
        <v>0</v>
      </c>
      <c r="AX8133" s="168"/>
      <c r="AY8133" s="60"/>
      <c r="AZ8133" s="61"/>
      <c r="BB8133" s="61" t="str">
        <f>IF(Settings!I8129&lt;&gt;"",Settings!I8129,"")</f>
        <v/>
      </c>
    </row>
    <row r="8134" spans="2:54" x14ac:dyDescent="0.2">
      <c r="B8134" s="13"/>
      <c r="C8134" s="12"/>
      <c r="D8134" s="12"/>
      <c r="E8134" s="12"/>
      <c r="F8134" s="12"/>
      <c r="G8134" s="12"/>
      <c r="H8134" s="12"/>
      <c r="I8134" s="15"/>
      <c r="J8134" s="31"/>
      <c r="K8134" s="180"/>
      <c r="L8134" s="40"/>
      <c r="M8134" s="14"/>
      <c r="N8134" s="16"/>
      <c r="O8134" s="49"/>
      <c r="P8134" s="64"/>
      <c r="Q8134" s="18"/>
      <c r="R8134" s="181">
        <f t="shared" si="1140"/>
        <v>0</v>
      </c>
      <c r="S8134" s="181">
        <f t="shared" si="1141"/>
        <v>0</v>
      </c>
      <c r="T8134" s="181">
        <f t="shared" si="1142"/>
        <v>0</v>
      </c>
      <c r="AQ8134" s="1">
        <f>COUNT(L$11:L8134)</f>
        <v>37</v>
      </c>
      <c r="AR8134" s="43">
        <f t="shared" si="1143"/>
        <v>40933</v>
      </c>
      <c r="AS8134" s="44">
        <f t="shared" si="1144"/>
        <v>89.120000000000019</v>
      </c>
      <c r="AT8134" s="10" t="str">
        <f t="shared" si="1145"/>
        <v/>
      </c>
      <c r="AU8134" s="20" t="str">
        <f t="shared" si="1146"/>
        <v/>
      </c>
      <c r="AV8134" s="42">
        <f t="shared" si="1147"/>
        <v>1</v>
      </c>
      <c r="AW8134" s="89">
        <f t="shared" si="1148"/>
        <v>0</v>
      </c>
      <c r="AX8134" s="168"/>
      <c r="AY8134" s="60"/>
      <c r="AZ8134" s="61"/>
      <c r="BB8134" s="61" t="str">
        <f>IF(Settings!I8130&lt;&gt;"",Settings!I8130,"")</f>
        <v/>
      </c>
    </row>
    <row r="8135" spans="2:54" x14ac:dyDescent="0.2">
      <c r="B8135" s="13"/>
      <c r="C8135" s="12"/>
      <c r="D8135" s="12"/>
      <c r="E8135" s="12"/>
      <c r="F8135" s="12"/>
      <c r="G8135" s="12"/>
      <c r="H8135" s="12"/>
      <c r="I8135" s="15"/>
      <c r="J8135" s="31"/>
      <c r="K8135" s="180"/>
      <c r="L8135" s="40"/>
      <c r="M8135" s="14"/>
      <c r="N8135" s="16"/>
      <c r="O8135" s="49"/>
      <c r="P8135" s="64"/>
      <c r="Q8135" s="18"/>
      <c r="R8135" s="181">
        <f t="shared" si="1140"/>
        <v>0</v>
      </c>
      <c r="S8135" s="181">
        <f t="shared" si="1141"/>
        <v>0</v>
      </c>
      <c r="T8135" s="181">
        <f t="shared" si="1142"/>
        <v>0</v>
      </c>
      <c r="AQ8135" s="1">
        <f>COUNT(L$11:L8135)</f>
        <v>37</v>
      </c>
      <c r="AR8135" s="43">
        <f t="shared" si="1143"/>
        <v>40933</v>
      </c>
      <c r="AS8135" s="44">
        <f t="shared" si="1144"/>
        <v>89.120000000000019</v>
      </c>
      <c r="AT8135" s="10" t="str">
        <f t="shared" si="1145"/>
        <v/>
      </c>
      <c r="AU8135" s="20" t="str">
        <f t="shared" si="1146"/>
        <v/>
      </c>
      <c r="AV8135" s="42">
        <f t="shared" si="1147"/>
        <v>1</v>
      </c>
      <c r="AW8135" s="89">
        <f t="shared" si="1148"/>
        <v>0</v>
      </c>
      <c r="AX8135" s="168"/>
      <c r="AY8135" s="60"/>
      <c r="AZ8135" s="61"/>
      <c r="BB8135" s="61" t="str">
        <f>IF(Settings!I8131&lt;&gt;"",Settings!I8131,"")</f>
        <v/>
      </c>
    </row>
    <row r="8136" spans="2:54" x14ac:dyDescent="0.2">
      <c r="B8136" s="13"/>
      <c r="C8136" s="12"/>
      <c r="D8136" s="12"/>
      <c r="E8136" s="12"/>
      <c r="F8136" s="12"/>
      <c r="G8136" s="12"/>
      <c r="H8136" s="12"/>
      <c r="I8136" s="15"/>
      <c r="J8136" s="31"/>
      <c r="K8136" s="180"/>
      <c r="L8136" s="40"/>
      <c r="M8136" s="14"/>
      <c r="N8136" s="16"/>
      <c r="O8136" s="49"/>
      <c r="P8136" s="64"/>
      <c r="Q8136" s="18"/>
      <c r="R8136" s="181">
        <f t="shared" si="1140"/>
        <v>0</v>
      </c>
      <c r="S8136" s="181">
        <f t="shared" si="1141"/>
        <v>0</v>
      </c>
      <c r="T8136" s="181">
        <f t="shared" si="1142"/>
        <v>0</v>
      </c>
      <c r="AQ8136" s="1">
        <f>COUNT(L$11:L8136)</f>
        <v>37</v>
      </c>
      <c r="AR8136" s="43">
        <f t="shared" si="1143"/>
        <v>40933</v>
      </c>
      <c r="AS8136" s="44">
        <f t="shared" si="1144"/>
        <v>89.120000000000019</v>
      </c>
      <c r="AT8136" s="10" t="str">
        <f t="shared" si="1145"/>
        <v/>
      </c>
      <c r="AU8136" s="20" t="str">
        <f t="shared" si="1146"/>
        <v/>
      </c>
      <c r="AV8136" s="42">
        <f t="shared" si="1147"/>
        <v>1</v>
      </c>
      <c r="AW8136" s="89">
        <f t="shared" si="1148"/>
        <v>0</v>
      </c>
      <c r="AX8136" s="168"/>
      <c r="AY8136" s="60"/>
      <c r="AZ8136" s="61"/>
      <c r="BB8136" s="61" t="str">
        <f>IF(Settings!I8132&lt;&gt;"",Settings!I8132,"")</f>
        <v/>
      </c>
    </row>
    <row r="8137" spans="2:54" x14ac:dyDescent="0.2">
      <c r="B8137" s="13"/>
      <c r="C8137" s="12"/>
      <c r="D8137" s="12"/>
      <c r="E8137" s="12"/>
      <c r="F8137" s="12"/>
      <c r="G8137" s="12"/>
      <c r="H8137" s="12"/>
      <c r="I8137" s="15"/>
      <c r="J8137" s="31"/>
      <c r="K8137" s="180"/>
      <c r="L8137" s="40"/>
      <c r="M8137" s="14"/>
      <c r="N8137" s="16"/>
      <c r="O8137" s="49"/>
      <c r="P8137" s="64"/>
      <c r="Q8137" s="18"/>
      <c r="R8137" s="181">
        <f t="shared" si="1140"/>
        <v>0</v>
      </c>
      <c r="S8137" s="181">
        <f t="shared" si="1141"/>
        <v>0</v>
      </c>
      <c r="T8137" s="181">
        <f t="shared" si="1142"/>
        <v>0</v>
      </c>
      <c r="AQ8137" s="1">
        <f>COUNT(L$11:L8137)</f>
        <v>37</v>
      </c>
      <c r="AR8137" s="43">
        <f t="shared" si="1143"/>
        <v>40933</v>
      </c>
      <c r="AS8137" s="44">
        <f t="shared" si="1144"/>
        <v>89.120000000000019</v>
      </c>
      <c r="AT8137" s="10" t="str">
        <f t="shared" si="1145"/>
        <v/>
      </c>
      <c r="AU8137" s="20" t="str">
        <f t="shared" si="1146"/>
        <v/>
      </c>
      <c r="AV8137" s="42">
        <f t="shared" si="1147"/>
        <v>1</v>
      </c>
      <c r="AW8137" s="89">
        <f t="shared" si="1148"/>
        <v>0</v>
      </c>
      <c r="AX8137" s="168"/>
      <c r="AY8137" s="60"/>
      <c r="AZ8137" s="61"/>
      <c r="BB8137" s="61" t="str">
        <f>IF(Settings!I8133&lt;&gt;"",Settings!I8133,"")</f>
        <v/>
      </c>
    </row>
    <row r="8138" spans="2:54" x14ac:dyDescent="0.2">
      <c r="B8138" s="13"/>
      <c r="C8138" s="12"/>
      <c r="D8138" s="12"/>
      <c r="E8138" s="12"/>
      <c r="F8138" s="12"/>
      <c r="G8138" s="12"/>
      <c r="H8138" s="12"/>
      <c r="I8138" s="15"/>
      <c r="J8138" s="31"/>
      <c r="K8138" s="180"/>
      <c r="L8138" s="40"/>
      <c r="M8138" s="14"/>
      <c r="N8138" s="16"/>
      <c r="O8138" s="49"/>
      <c r="P8138" s="64"/>
      <c r="Q8138" s="18"/>
      <c r="R8138" s="181">
        <f t="shared" si="1140"/>
        <v>0</v>
      </c>
      <c r="S8138" s="181">
        <f t="shared" si="1141"/>
        <v>0</v>
      </c>
      <c r="T8138" s="181">
        <f t="shared" si="1142"/>
        <v>0</v>
      </c>
      <c r="AQ8138" s="1">
        <f>COUNT(L$11:L8138)</f>
        <v>37</v>
      </c>
      <c r="AR8138" s="43">
        <f t="shared" si="1143"/>
        <v>40933</v>
      </c>
      <c r="AS8138" s="44">
        <f t="shared" si="1144"/>
        <v>89.120000000000019</v>
      </c>
      <c r="AT8138" s="10" t="str">
        <f t="shared" si="1145"/>
        <v/>
      </c>
      <c r="AU8138" s="20" t="str">
        <f t="shared" si="1146"/>
        <v/>
      </c>
      <c r="AV8138" s="42">
        <f t="shared" si="1147"/>
        <v>1</v>
      </c>
      <c r="AW8138" s="89">
        <f t="shared" si="1148"/>
        <v>0</v>
      </c>
      <c r="AX8138" s="168"/>
      <c r="AY8138" s="60"/>
      <c r="AZ8138" s="61"/>
      <c r="BB8138" s="61" t="str">
        <f>IF(Settings!I8134&lt;&gt;"",Settings!I8134,"")</f>
        <v/>
      </c>
    </row>
    <row r="8139" spans="2:54" x14ac:dyDescent="0.2">
      <c r="B8139" s="13"/>
      <c r="C8139" s="12"/>
      <c r="D8139" s="12"/>
      <c r="E8139" s="12"/>
      <c r="F8139" s="12"/>
      <c r="G8139" s="12"/>
      <c r="H8139" s="12"/>
      <c r="I8139" s="15"/>
      <c r="J8139" s="31"/>
      <c r="K8139" s="180"/>
      <c r="L8139" s="40"/>
      <c r="M8139" s="14"/>
      <c r="N8139" s="16"/>
      <c r="O8139" s="49"/>
      <c r="P8139" s="64"/>
      <c r="Q8139" s="18"/>
      <c r="R8139" s="181">
        <f t="shared" si="1140"/>
        <v>0</v>
      </c>
      <c r="S8139" s="181">
        <f t="shared" si="1141"/>
        <v>0</v>
      </c>
      <c r="T8139" s="181">
        <f t="shared" si="1142"/>
        <v>0</v>
      </c>
      <c r="AQ8139" s="1">
        <f>COUNT(L$11:L8139)</f>
        <v>37</v>
      </c>
      <c r="AR8139" s="43">
        <f t="shared" si="1143"/>
        <v>40933</v>
      </c>
      <c r="AS8139" s="44">
        <f t="shared" si="1144"/>
        <v>89.120000000000019</v>
      </c>
      <c r="AT8139" s="10" t="str">
        <f t="shared" si="1145"/>
        <v/>
      </c>
      <c r="AU8139" s="20" t="str">
        <f t="shared" si="1146"/>
        <v/>
      </c>
      <c r="AV8139" s="42">
        <f t="shared" si="1147"/>
        <v>1</v>
      </c>
      <c r="AW8139" s="89">
        <f t="shared" si="1148"/>
        <v>0</v>
      </c>
      <c r="AX8139" s="168"/>
      <c r="AY8139" s="60"/>
      <c r="AZ8139" s="61"/>
      <c r="BB8139" s="61" t="str">
        <f>IF(Settings!I8135&lt;&gt;"",Settings!I8135,"")</f>
        <v/>
      </c>
    </row>
    <row r="8140" spans="2:54" x14ac:dyDescent="0.2">
      <c r="B8140" s="13"/>
      <c r="C8140" s="12"/>
      <c r="D8140" s="12"/>
      <c r="E8140" s="12"/>
      <c r="F8140" s="12"/>
      <c r="G8140" s="12"/>
      <c r="H8140" s="12"/>
      <c r="I8140" s="15"/>
      <c r="J8140" s="31"/>
      <c r="K8140" s="180"/>
      <c r="L8140" s="40"/>
      <c r="M8140" s="14"/>
      <c r="N8140" s="16"/>
      <c r="O8140" s="49"/>
      <c r="P8140" s="64"/>
      <c r="Q8140" s="18"/>
      <c r="R8140" s="181">
        <f t="shared" ref="R8140:R8203" si="1149">ROUND(IF(M8140&lt;&gt;"Y",IF(P8140&lt;&gt;"Y",K8140,K8140*(AV8140-1)),0),ROUNDING)</f>
        <v>0</v>
      </c>
      <c r="S8140" s="181">
        <f t="shared" ref="S8140:S8203" si="1150">ROUND(IF(O8140&gt;0,IF(M8140="Y",AW8140*(1-O8140),IF(AW8140&gt;R8140,R8140 + (AW8140 - R8140)*(1-O8140),AW8140)),AW8140),ROUNDING)</f>
        <v>0</v>
      </c>
      <c r="T8140" s="181">
        <f t="shared" ref="T8140:T8203" si="1151">ROUND(IF(N8140="P",0,IF(OR(M8140="N",M8140=""),S8140-R8140,S8140)),ROUNDING)</f>
        <v>0</v>
      </c>
      <c r="AQ8140" s="1">
        <f>COUNT(L$11:L8140)</f>
        <v>37</v>
      </c>
      <c r="AR8140" s="43">
        <f t="shared" si="1143"/>
        <v>40933</v>
      </c>
      <c r="AS8140" s="44">
        <f t="shared" si="1144"/>
        <v>89.120000000000019</v>
      </c>
      <c r="AT8140" s="10" t="str">
        <f t="shared" si="1145"/>
        <v/>
      </c>
      <c r="AU8140" s="20" t="str">
        <f t="shared" si="1146"/>
        <v/>
      </c>
      <c r="AV8140" s="42">
        <f t="shared" si="1147"/>
        <v>1</v>
      </c>
      <c r="AW8140" s="89">
        <f t="shared" si="1148"/>
        <v>0</v>
      </c>
      <c r="AX8140" s="168"/>
      <c r="AY8140" s="60"/>
      <c r="AZ8140" s="61"/>
      <c r="BB8140" s="61" t="str">
        <f>IF(Settings!I8136&lt;&gt;"",Settings!I8136,"")</f>
        <v/>
      </c>
    </row>
    <row r="8141" spans="2:54" x14ac:dyDescent="0.2">
      <c r="B8141" s="13"/>
      <c r="C8141" s="12"/>
      <c r="D8141" s="12"/>
      <c r="E8141" s="12"/>
      <c r="F8141" s="12"/>
      <c r="G8141" s="12"/>
      <c r="H8141" s="12"/>
      <c r="I8141" s="15"/>
      <c r="J8141" s="31"/>
      <c r="K8141" s="180"/>
      <c r="L8141" s="40"/>
      <c r="M8141" s="14"/>
      <c r="N8141" s="16"/>
      <c r="O8141" s="49"/>
      <c r="P8141" s="64"/>
      <c r="Q8141" s="18"/>
      <c r="R8141" s="181">
        <f t="shared" si="1149"/>
        <v>0</v>
      </c>
      <c r="S8141" s="181">
        <f t="shared" si="1150"/>
        <v>0</v>
      </c>
      <c r="T8141" s="181">
        <f t="shared" si="1151"/>
        <v>0</v>
      </c>
      <c r="AQ8141" s="1">
        <f>COUNT(L$11:L8141)</f>
        <v>37</v>
      </c>
      <c r="AR8141" s="43">
        <f t="shared" ref="AR8141:AR8204" si="1152">IF(B8141&gt;2,B8141,AR8140)</f>
        <v>40933</v>
      </c>
      <c r="AS8141" s="44">
        <f t="shared" ref="AS8141:AS8204" si="1153">AS8140+T8141</f>
        <v>89.120000000000019</v>
      </c>
      <c r="AT8141" s="10" t="str">
        <f t="shared" ref="AT8141:AT8204" si="1154">IF(N8141="P",IF(P8141&lt;&gt;"Y",IF(M8141&lt;&gt;"Y",K8141*AV8141,K8141*AV8141-K8141),IF(M8141&lt;&gt;"Y",K8141 + K8141*(AV8141-1),K8141)),"")</f>
        <v/>
      </c>
      <c r="AU8141" s="20" t="str">
        <f t="shared" ref="AU8141:AU8204" si="1155">IF(M8141="Y",IF(P8141="Y",K8141*(AV8141-1),K8141),"")</f>
        <v/>
      </c>
      <c r="AV8141" s="42">
        <f t="shared" ref="AV8141:AV8204" si="1156">IF(L8141&lt;&gt;"",IF(ODDS_TYPE=1,L8141,IF(ODDS_TYPE=2,IF(L8141&gt;0,1+L8141/100,IF(L8141&lt;0,1-100/L8141,1)),IF(ODDS_TYPE=3,1+L8141,IF(ODDS_TYPE=4,1+L8141,IF(ODDS_TYPE=5,IF(L8141&gt;0,1+L8141,1-1/L8141),IF(ODDS_TYPE=6,IF(L8141&gt;=0,L8141+1,1-1/L8141),1)))))),1)</f>
        <v>1</v>
      </c>
      <c r="AW8141" s="89">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68"/>
      <c r="AY8141" s="60"/>
      <c r="AZ8141" s="61"/>
      <c r="BB8141" s="61" t="str">
        <f>IF(Settings!I8137&lt;&gt;"",Settings!I8137,"")</f>
        <v/>
      </c>
    </row>
    <row r="8142" spans="2:54" x14ac:dyDescent="0.2">
      <c r="B8142" s="13"/>
      <c r="C8142" s="12"/>
      <c r="D8142" s="12"/>
      <c r="E8142" s="12"/>
      <c r="F8142" s="12"/>
      <c r="G8142" s="12"/>
      <c r="H8142" s="12"/>
      <c r="I8142" s="15"/>
      <c r="J8142" s="31"/>
      <c r="K8142" s="180"/>
      <c r="L8142" s="40"/>
      <c r="M8142" s="14"/>
      <c r="N8142" s="16"/>
      <c r="O8142" s="49"/>
      <c r="P8142" s="64"/>
      <c r="Q8142" s="18"/>
      <c r="R8142" s="181">
        <f t="shared" si="1149"/>
        <v>0</v>
      </c>
      <c r="S8142" s="181">
        <f t="shared" si="1150"/>
        <v>0</v>
      </c>
      <c r="T8142" s="181">
        <f t="shared" si="1151"/>
        <v>0</v>
      </c>
      <c r="AQ8142" s="1">
        <f>COUNT(L$11:L8142)</f>
        <v>37</v>
      </c>
      <c r="AR8142" s="43">
        <f t="shared" si="1152"/>
        <v>40933</v>
      </c>
      <c r="AS8142" s="44">
        <f t="shared" si="1153"/>
        <v>89.120000000000019</v>
      </c>
      <c r="AT8142" s="10" t="str">
        <f t="shared" si="1154"/>
        <v/>
      </c>
      <c r="AU8142" s="20" t="str">
        <f t="shared" si="1155"/>
        <v/>
      </c>
      <c r="AV8142" s="42">
        <f t="shared" si="1156"/>
        <v>1</v>
      </c>
      <c r="AW8142" s="89">
        <f t="shared" si="1157"/>
        <v>0</v>
      </c>
      <c r="AX8142" s="168"/>
      <c r="AY8142" s="60"/>
      <c r="AZ8142" s="61"/>
      <c r="BB8142" s="61" t="str">
        <f>IF(Settings!I8138&lt;&gt;"",Settings!I8138,"")</f>
        <v/>
      </c>
    </row>
    <row r="8143" spans="2:54" x14ac:dyDescent="0.2">
      <c r="B8143" s="13"/>
      <c r="C8143" s="12"/>
      <c r="D8143" s="12"/>
      <c r="E8143" s="12"/>
      <c r="F8143" s="12"/>
      <c r="G8143" s="12"/>
      <c r="H8143" s="12"/>
      <c r="I8143" s="15"/>
      <c r="J8143" s="31"/>
      <c r="K8143" s="180"/>
      <c r="L8143" s="40"/>
      <c r="M8143" s="14"/>
      <c r="N8143" s="16"/>
      <c r="O8143" s="49"/>
      <c r="P8143" s="64"/>
      <c r="Q8143" s="18"/>
      <c r="R8143" s="181">
        <f t="shared" si="1149"/>
        <v>0</v>
      </c>
      <c r="S8143" s="181">
        <f t="shared" si="1150"/>
        <v>0</v>
      </c>
      <c r="T8143" s="181">
        <f t="shared" si="1151"/>
        <v>0</v>
      </c>
      <c r="AQ8143" s="1">
        <f>COUNT(L$11:L8143)</f>
        <v>37</v>
      </c>
      <c r="AR8143" s="43">
        <f t="shared" si="1152"/>
        <v>40933</v>
      </c>
      <c r="AS8143" s="44">
        <f t="shared" si="1153"/>
        <v>89.120000000000019</v>
      </c>
      <c r="AT8143" s="10" t="str">
        <f t="shared" si="1154"/>
        <v/>
      </c>
      <c r="AU8143" s="20" t="str">
        <f t="shared" si="1155"/>
        <v/>
      </c>
      <c r="AV8143" s="42">
        <f t="shared" si="1156"/>
        <v>1</v>
      </c>
      <c r="AW8143" s="89">
        <f t="shared" si="1157"/>
        <v>0</v>
      </c>
      <c r="AX8143" s="168"/>
      <c r="AY8143" s="60"/>
      <c r="AZ8143" s="61"/>
      <c r="BB8143" s="61" t="str">
        <f>IF(Settings!I8139&lt;&gt;"",Settings!I8139,"")</f>
        <v/>
      </c>
    </row>
    <row r="8144" spans="2:54" x14ac:dyDescent="0.2">
      <c r="B8144" s="13"/>
      <c r="C8144" s="12"/>
      <c r="D8144" s="12"/>
      <c r="E8144" s="12"/>
      <c r="F8144" s="12"/>
      <c r="G8144" s="12"/>
      <c r="H8144" s="12"/>
      <c r="I8144" s="15"/>
      <c r="J8144" s="31"/>
      <c r="K8144" s="180"/>
      <c r="L8144" s="40"/>
      <c r="M8144" s="14"/>
      <c r="N8144" s="16"/>
      <c r="O8144" s="49"/>
      <c r="P8144" s="64"/>
      <c r="Q8144" s="18"/>
      <c r="R8144" s="181">
        <f t="shared" si="1149"/>
        <v>0</v>
      </c>
      <c r="S8144" s="181">
        <f t="shared" si="1150"/>
        <v>0</v>
      </c>
      <c r="T8144" s="181">
        <f t="shared" si="1151"/>
        <v>0</v>
      </c>
      <c r="AQ8144" s="1">
        <f>COUNT(L$11:L8144)</f>
        <v>37</v>
      </c>
      <c r="AR8144" s="43">
        <f t="shared" si="1152"/>
        <v>40933</v>
      </c>
      <c r="AS8144" s="44">
        <f t="shared" si="1153"/>
        <v>89.120000000000019</v>
      </c>
      <c r="AT8144" s="10" t="str">
        <f t="shared" si="1154"/>
        <v/>
      </c>
      <c r="AU8144" s="20" t="str">
        <f t="shared" si="1155"/>
        <v/>
      </c>
      <c r="AV8144" s="42">
        <f t="shared" si="1156"/>
        <v>1</v>
      </c>
      <c r="AW8144" s="89">
        <f t="shared" si="1157"/>
        <v>0</v>
      </c>
      <c r="AX8144" s="168"/>
      <c r="AY8144" s="60"/>
      <c r="AZ8144" s="61"/>
      <c r="BB8144" s="61" t="str">
        <f>IF(Settings!I8140&lt;&gt;"",Settings!I8140,"")</f>
        <v/>
      </c>
    </row>
    <row r="8145" spans="2:54" x14ac:dyDescent="0.2">
      <c r="B8145" s="13"/>
      <c r="C8145" s="12"/>
      <c r="D8145" s="12"/>
      <c r="E8145" s="12"/>
      <c r="F8145" s="12"/>
      <c r="G8145" s="12"/>
      <c r="H8145" s="12"/>
      <c r="I8145" s="15"/>
      <c r="J8145" s="31"/>
      <c r="K8145" s="180"/>
      <c r="L8145" s="40"/>
      <c r="M8145" s="14"/>
      <c r="N8145" s="16"/>
      <c r="O8145" s="49"/>
      <c r="P8145" s="64"/>
      <c r="Q8145" s="18"/>
      <c r="R8145" s="181">
        <f t="shared" si="1149"/>
        <v>0</v>
      </c>
      <c r="S8145" s="181">
        <f t="shared" si="1150"/>
        <v>0</v>
      </c>
      <c r="T8145" s="181">
        <f t="shared" si="1151"/>
        <v>0</v>
      </c>
      <c r="AQ8145" s="1">
        <f>COUNT(L$11:L8145)</f>
        <v>37</v>
      </c>
      <c r="AR8145" s="43">
        <f t="shared" si="1152"/>
        <v>40933</v>
      </c>
      <c r="AS8145" s="44">
        <f t="shared" si="1153"/>
        <v>89.120000000000019</v>
      </c>
      <c r="AT8145" s="10" t="str">
        <f t="shared" si="1154"/>
        <v/>
      </c>
      <c r="AU8145" s="20" t="str">
        <f t="shared" si="1155"/>
        <v/>
      </c>
      <c r="AV8145" s="42">
        <f t="shared" si="1156"/>
        <v>1</v>
      </c>
      <c r="AW8145" s="89">
        <f t="shared" si="1157"/>
        <v>0</v>
      </c>
      <c r="AX8145" s="168"/>
      <c r="AY8145" s="60"/>
      <c r="AZ8145" s="61"/>
      <c r="BB8145" s="61" t="str">
        <f>IF(Settings!I8141&lt;&gt;"",Settings!I8141,"")</f>
        <v/>
      </c>
    </row>
    <row r="8146" spans="2:54" x14ac:dyDescent="0.2">
      <c r="B8146" s="13"/>
      <c r="C8146" s="12"/>
      <c r="D8146" s="12"/>
      <c r="E8146" s="12"/>
      <c r="F8146" s="12"/>
      <c r="G8146" s="12"/>
      <c r="H8146" s="12"/>
      <c r="I8146" s="15"/>
      <c r="J8146" s="31"/>
      <c r="K8146" s="180"/>
      <c r="L8146" s="40"/>
      <c r="M8146" s="14"/>
      <c r="N8146" s="16"/>
      <c r="O8146" s="49"/>
      <c r="P8146" s="64"/>
      <c r="Q8146" s="18"/>
      <c r="R8146" s="181">
        <f t="shared" si="1149"/>
        <v>0</v>
      </c>
      <c r="S8146" s="181">
        <f t="shared" si="1150"/>
        <v>0</v>
      </c>
      <c r="T8146" s="181">
        <f t="shared" si="1151"/>
        <v>0</v>
      </c>
      <c r="AQ8146" s="1">
        <f>COUNT(L$11:L8146)</f>
        <v>37</v>
      </c>
      <c r="AR8146" s="43">
        <f t="shared" si="1152"/>
        <v>40933</v>
      </c>
      <c r="AS8146" s="44">
        <f t="shared" si="1153"/>
        <v>89.120000000000019</v>
      </c>
      <c r="AT8146" s="10" t="str">
        <f t="shared" si="1154"/>
        <v/>
      </c>
      <c r="AU8146" s="20" t="str">
        <f t="shared" si="1155"/>
        <v/>
      </c>
      <c r="AV8146" s="42">
        <f t="shared" si="1156"/>
        <v>1</v>
      </c>
      <c r="AW8146" s="89">
        <f t="shared" si="1157"/>
        <v>0</v>
      </c>
      <c r="AX8146" s="168"/>
      <c r="AY8146" s="60"/>
      <c r="AZ8146" s="61"/>
      <c r="BB8146" s="61" t="str">
        <f>IF(Settings!I8142&lt;&gt;"",Settings!I8142,"")</f>
        <v/>
      </c>
    </row>
    <row r="8147" spans="2:54" x14ac:dyDescent="0.2">
      <c r="B8147" s="13"/>
      <c r="C8147" s="12"/>
      <c r="D8147" s="12"/>
      <c r="E8147" s="12"/>
      <c r="F8147" s="12"/>
      <c r="G8147" s="12"/>
      <c r="H8147" s="12"/>
      <c r="I8147" s="15"/>
      <c r="J8147" s="31"/>
      <c r="K8147" s="180"/>
      <c r="L8147" s="40"/>
      <c r="M8147" s="14"/>
      <c r="N8147" s="16"/>
      <c r="O8147" s="49"/>
      <c r="P8147" s="64"/>
      <c r="Q8147" s="18"/>
      <c r="R8147" s="181">
        <f t="shared" si="1149"/>
        <v>0</v>
      </c>
      <c r="S8147" s="181">
        <f t="shared" si="1150"/>
        <v>0</v>
      </c>
      <c r="T8147" s="181">
        <f t="shared" si="1151"/>
        <v>0</v>
      </c>
      <c r="AQ8147" s="1">
        <f>COUNT(L$11:L8147)</f>
        <v>37</v>
      </c>
      <c r="AR8147" s="43">
        <f t="shared" si="1152"/>
        <v>40933</v>
      </c>
      <c r="AS8147" s="44">
        <f t="shared" si="1153"/>
        <v>89.120000000000019</v>
      </c>
      <c r="AT8147" s="10" t="str">
        <f t="shared" si="1154"/>
        <v/>
      </c>
      <c r="AU8147" s="20" t="str">
        <f t="shared" si="1155"/>
        <v/>
      </c>
      <c r="AV8147" s="42">
        <f t="shared" si="1156"/>
        <v>1</v>
      </c>
      <c r="AW8147" s="89">
        <f t="shared" si="1157"/>
        <v>0</v>
      </c>
      <c r="AX8147" s="168"/>
      <c r="AY8147" s="60"/>
      <c r="AZ8147" s="61"/>
      <c r="BB8147" s="61" t="str">
        <f>IF(Settings!I8143&lt;&gt;"",Settings!I8143,"")</f>
        <v/>
      </c>
    </row>
    <row r="8148" spans="2:54" x14ac:dyDescent="0.2">
      <c r="B8148" s="13"/>
      <c r="C8148" s="12"/>
      <c r="D8148" s="12"/>
      <c r="E8148" s="12"/>
      <c r="F8148" s="12"/>
      <c r="G8148" s="12"/>
      <c r="H8148" s="12"/>
      <c r="I8148" s="15"/>
      <c r="J8148" s="31"/>
      <c r="K8148" s="180"/>
      <c r="L8148" s="40"/>
      <c r="M8148" s="14"/>
      <c r="N8148" s="16"/>
      <c r="O8148" s="49"/>
      <c r="P8148" s="64"/>
      <c r="Q8148" s="18"/>
      <c r="R8148" s="181">
        <f t="shared" si="1149"/>
        <v>0</v>
      </c>
      <c r="S8148" s="181">
        <f t="shared" si="1150"/>
        <v>0</v>
      </c>
      <c r="T8148" s="181">
        <f t="shared" si="1151"/>
        <v>0</v>
      </c>
      <c r="AQ8148" s="1">
        <f>COUNT(L$11:L8148)</f>
        <v>37</v>
      </c>
      <c r="AR8148" s="43">
        <f t="shared" si="1152"/>
        <v>40933</v>
      </c>
      <c r="AS8148" s="44">
        <f t="shared" si="1153"/>
        <v>89.120000000000019</v>
      </c>
      <c r="AT8148" s="10" t="str">
        <f t="shared" si="1154"/>
        <v/>
      </c>
      <c r="AU8148" s="20" t="str">
        <f t="shared" si="1155"/>
        <v/>
      </c>
      <c r="AV8148" s="42">
        <f t="shared" si="1156"/>
        <v>1</v>
      </c>
      <c r="AW8148" s="89">
        <f t="shared" si="1157"/>
        <v>0</v>
      </c>
      <c r="AX8148" s="168"/>
      <c r="AY8148" s="60"/>
      <c r="AZ8148" s="61"/>
      <c r="BB8148" s="61" t="str">
        <f>IF(Settings!I8144&lt;&gt;"",Settings!I8144,"")</f>
        <v/>
      </c>
    </row>
    <row r="8149" spans="2:54" x14ac:dyDescent="0.2">
      <c r="B8149" s="13"/>
      <c r="C8149" s="12"/>
      <c r="D8149" s="12"/>
      <c r="E8149" s="12"/>
      <c r="F8149" s="12"/>
      <c r="G8149" s="12"/>
      <c r="H8149" s="12"/>
      <c r="I8149" s="15"/>
      <c r="J8149" s="31"/>
      <c r="K8149" s="180"/>
      <c r="L8149" s="40"/>
      <c r="M8149" s="14"/>
      <c r="N8149" s="16"/>
      <c r="O8149" s="49"/>
      <c r="P8149" s="64"/>
      <c r="Q8149" s="18"/>
      <c r="R8149" s="181">
        <f t="shared" si="1149"/>
        <v>0</v>
      </c>
      <c r="S8149" s="181">
        <f t="shared" si="1150"/>
        <v>0</v>
      </c>
      <c r="T8149" s="181">
        <f t="shared" si="1151"/>
        <v>0</v>
      </c>
      <c r="AQ8149" s="1">
        <f>COUNT(L$11:L8149)</f>
        <v>37</v>
      </c>
      <c r="AR8149" s="43">
        <f t="shared" si="1152"/>
        <v>40933</v>
      </c>
      <c r="AS8149" s="44">
        <f t="shared" si="1153"/>
        <v>89.120000000000019</v>
      </c>
      <c r="AT8149" s="10" t="str">
        <f t="shared" si="1154"/>
        <v/>
      </c>
      <c r="AU8149" s="20" t="str">
        <f t="shared" si="1155"/>
        <v/>
      </c>
      <c r="AV8149" s="42">
        <f t="shared" si="1156"/>
        <v>1</v>
      </c>
      <c r="AW8149" s="89">
        <f t="shared" si="1157"/>
        <v>0</v>
      </c>
      <c r="AX8149" s="168"/>
      <c r="AY8149" s="60"/>
      <c r="AZ8149" s="61"/>
      <c r="BB8149" s="61" t="str">
        <f>IF(Settings!I8145&lt;&gt;"",Settings!I8145,"")</f>
        <v/>
      </c>
    </row>
    <row r="8150" spans="2:54" x14ac:dyDescent="0.2">
      <c r="B8150" s="13"/>
      <c r="C8150" s="12"/>
      <c r="D8150" s="12"/>
      <c r="E8150" s="12"/>
      <c r="F8150" s="12"/>
      <c r="G8150" s="12"/>
      <c r="H8150" s="12"/>
      <c r="I8150" s="15"/>
      <c r="J8150" s="31"/>
      <c r="K8150" s="180"/>
      <c r="L8150" s="40"/>
      <c r="M8150" s="14"/>
      <c r="N8150" s="16"/>
      <c r="O8150" s="49"/>
      <c r="P8150" s="64"/>
      <c r="Q8150" s="18"/>
      <c r="R8150" s="181">
        <f t="shared" si="1149"/>
        <v>0</v>
      </c>
      <c r="S8150" s="181">
        <f t="shared" si="1150"/>
        <v>0</v>
      </c>
      <c r="T8150" s="181">
        <f t="shared" si="1151"/>
        <v>0</v>
      </c>
      <c r="AQ8150" s="1">
        <f>COUNT(L$11:L8150)</f>
        <v>37</v>
      </c>
      <c r="AR8150" s="43">
        <f t="shared" si="1152"/>
        <v>40933</v>
      </c>
      <c r="AS8150" s="44">
        <f t="shared" si="1153"/>
        <v>89.120000000000019</v>
      </c>
      <c r="AT8150" s="10" t="str">
        <f t="shared" si="1154"/>
        <v/>
      </c>
      <c r="AU8150" s="20" t="str">
        <f t="shared" si="1155"/>
        <v/>
      </c>
      <c r="AV8150" s="42">
        <f t="shared" si="1156"/>
        <v>1</v>
      </c>
      <c r="AW8150" s="89">
        <f t="shared" si="1157"/>
        <v>0</v>
      </c>
      <c r="AX8150" s="168"/>
      <c r="AY8150" s="60"/>
      <c r="AZ8150" s="61"/>
      <c r="BB8150" s="61" t="str">
        <f>IF(Settings!I8146&lt;&gt;"",Settings!I8146,"")</f>
        <v/>
      </c>
    </row>
    <row r="8151" spans="2:54" x14ac:dyDescent="0.2">
      <c r="B8151" s="13"/>
      <c r="C8151" s="12"/>
      <c r="D8151" s="12"/>
      <c r="E8151" s="12"/>
      <c r="F8151" s="12"/>
      <c r="G8151" s="12"/>
      <c r="H8151" s="12"/>
      <c r="I8151" s="15"/>
      <c r="J8151" s="31"/>
      <c r="K8151" s="180"/>
      <c r="L8151" s="40"/>
      <c r="M8151" s="14"/>
      <c r="N8151" s="16"/>
      <c r="O8151" s="49"/>
      <c r="P8151" s="64"/>
      <c r="Q8151" s="18"/>
      <c r="R8151" s="181">
        <f t="shared" si="1149"/>
        <v>0</v>
      </c>
      <c r="S8151" s="181">
        <f t="shared" si="1150"/>
        <v>0</v>
      </c>
      <c r="T8151" s="181">
        <f t="shared" si="1151"/>
        <v>0</v>
      </c>
      <c r="AQ8151" s="1">
        <f>COUNT(L$11:L8151)</f>
        <v>37</v>
      </c>
      <c r="AR8151" s="43">
        <f t="shared" si="1152"/>
        <v>40933</v>
      </c>
      <c r="AS8151" s="44">
        <f t="shared" si="1153"/>
        <v>89.120000000000019</v>
      </c>
      <c r="AT8151" s="10" t="str">
        <f t="shared" si="1154"/>
        <v/>
      </c>
      <c r="AU8151" s="20" t="str">
        <f t="shared" si="1155"/>
        <v/>
      </c>
      <c r="AV8151" s="42">
        <f t="shared" si="1156"/>
        <v>1</v>
      </c>
      <c r="AW8151" s="89">
        <f t="shared" si="1157"/>
        <v>0</v>
      </c>
      <c r="AX8151" s="168"/>
      <c r="AY8151" s="60"/>
      <c r="AZ8151" s="61"/>
      <c r="BB8151" s="61" t="str">
        <f>IF(Settings!I8147&lt;&gt;"",Settings!I8147,"")</f>
        <v/>
      </c>
    </row>
    <row r="8152" spans="2:54" x14ac:dyDescent="0.2">
      <c r="B8152" s="13"/>
      <c r="C8152" s="12"/>
      <c r="D8152" s="12"/>
      <c r="E8152" s="12"/>
      <c r="F8152" s="12"/>
      <c r="G8152" s="12"/>
      <c r="H8152" s="12"/>
      <c r="I8152" s="15"/>
      <c r="J8152" s="31"/>
      <c r="K8152" s="180"/>
      <c r="L8152" s="40"/>
      <c r="M8152" s="14"/>
      <c r="N8152" s="16"/>
      <c r="O8152" s="49"/>
      <c r="P8152" s="64"/>
      <c r="Q8152" s="18"/>
      <c r="R8152" s="181">
        <f t="shared" si="1149"/>
        <v>0</v>
      </c>
      <c r="S8152" s="181">
        <f t="shared" si="1150"/>
        <v>0</v>
      </c>
      <c r="T8152" s="181">
        <f t="shared" si="1151"/>
        <v>0</v>
      </c>
      <c r="AQ8152" s="1">
        <f>COUNT(L$11:L8152)</f>
        <v>37</v>
      </c>
      <c r="AR8152" s="43">
        <f t="shared" si="1152"/>
        <v>40933</v>
      </c>
      <c r="AS8152" s="44">
        <f t="shared" si="1153"/>
        <v>89.120000000000019</v>
      </c>
      <c r="AT8152" s="10" t="str">
        <f t="shared" si="1154"/>
        <v/>
      </c>
      <c r="AU8152" s="20" t="str">
        <f t="shared" si="1155"/>
        <v/>
      </c>
      <c r="AV8152" s="42">
        <f t="shared" si="1156"/>
        <v>1</v>
      </c>
      <c r="AW8152" s="89">
        <f t="shared" si="1157"/>
        <v>0</v>
      </c>
      <c r="AX8152" s="168"/>
      <c r="AY8152" s="60"/>
      <c r="AZ8152" s="61"/>
      <c r="BB8152" s="61" t="str">
        <f>IF(Settings!I8148&lt;&gt;"",Settings!I8148,"")</f>
        <v/>
      </c>
    </row>
    <row r="8153" spans="2:54" x14ac:dyDescent="0.2">
      <c r="B8153" s="13"/>
      <c r="C8153" s="12"/>
      <c r="D8153" s="12"/>
      <c r="E8153" s="12"/>
      <c r="F8153" s="12"/>
      <c r="G8153" s="12"/>
      <c r="H8153" s="12"/>
      <c r="I8153" s="15"/>
      <c r="J8153" s="31"/>
      <c r="K8153" s="180"/>
      <c r="L8153" s="40"/>
      <c r="M8153" s="14"/>
      <c r="N8153" s="16"/>
      <c r="O8153" s="49"/>
      <c r="P8153" s="64"/>
      <c r="Q8153" s="18"/>
      <c r="R8153" s="181">
        <f t="shared" si="1149"/>
        <v>0</v>
      </c>
      <c r="S8153" s="181">
        <f t="shared" si="1150"/>
        <v>0</v>
      </c>
      <c r="T8153" s="181">
        <f t="shared" si="1151"/>
        <v>0</v>
      </c>
      <c r="AQ8153" s="1">
        <f>COUNT(L$11:L8153)</f>
        <v>37</v>
      </c>
      <c r="AR8153" s="43">
        <f t="shared" si="1152"/>
        <v>40933</v>
      </c>
      <c r="AS8153" s="44">
        <f t="shared" si="1153"/>
        <v>89.120000000000019</v>
      </c>
      <c r="AT8153" s="10" t="str">
        <f t="shared" si="1154"/>
        <v/>
      </c>
      <c r="AU8153" s="20" t="str">
        <f t="shared" si="1155"/>
        <v/>
      </c>
      <c r="AV8153" s="42">
        <f t="shared" si="1156"/>
        <v>1</v>
      </c>
      <c r="AW8153" s="89">
        <f t="shared" si="1157"/>
        <v>0</v>
      </c>
      <c r="AX8153" s="168"/>
      <c r="AY8153" s="60"/>
      <c r="AZ8153" s="61"/>
      <c r="BB8153" s="61" t="str">
        <f>IF(Settings!I8149&lt;&gt;"",Settings!I8149,"")</f>
        <v/>
      </c>
    </row>
    <row r="8154" spans="2:54" x14ac:dyDescent="0.2">
      <c r="B8154" s="13"/>
      <c r="C8154" s="12"/>
      <c r="D8154" s="12"/>
      <c r="E8154" s="12"/>
      <c r="F8154" s="12"/>
      <c r="G8154" s="12"/>
      <c r="H8154" s="12"/>
      <c r="I8154" s="15"/>
      <c r="J8154" s="31"/>
      <c r="K8154" s="180"/>
      <c r="L8154" s="40"/>
      <c r="M8154" s="14"/>
      <c r="N8154" s="16"/>
      <c r="O8154" s="49"/>
      <c r="P8154" s="64"/>
      <c r="Q8154" s="18"/>
      <c r="R8154" s="181">
        <f t="shared" si="1149"/>
        <v>0</v>
      </c>
      <c r="S8154" s="181">
        <f t="shared" si="1150"/>
        <v>0</v>
      </c>
      <c r="T8154" s="181">
        <f t="shared" si="1151"/>
        <v>0</v>
      </c>
      <c r="AQ8154" s="1">
        <f>COUNT(L$11:L8154)</f>
        <v>37</v>
      </c>
      <c r="AR8154" s="43">
        <f t="shared" si="1152"/>
        <v>40933</v>
      </c>
      <c r="AS8154" s="44">
        <f t="shared" si="1153"/>
        <v>89.120000000000019</v>
      </c>
      <c r="AT8154" s="10" t="str">
        <f t="shared" si="1154"/>
        <v/>
      </c>
      <c r="AU8154" s="20" t="str">
        <f t="shared" si="1155"/>
        <v/>
      </c>
      <c r="AV8154" s="42">
        <f t="shared" si="1156"/>
        <v>1</v>
      </c>
      <c r="AW8154" s="89">
        <f t="shared" si="1157"/>
        <v>0</v>
      </c>
      <c r="AX8154" s="168"/>
      <c r="AY8154" s="60"/>
      <c r="AZ8154" s="61"/>
      <c r="BB8154" s="61" t="str">
        <f>IF(Settings!I8150&lt;&gt;"",Settings!I8150,"")</f>
        <v/>
      </c>
    </row>
    <row r="8155" spans="2:54" x14ac:dyDescent="0.2">
      <c r="B8155" s="13"/>
      <c r="C8155" s="12"/>
      <c r="D8155" s="12"/>
      <c r="E8155" s="12"/>
      <c r="F8155" s="12"/>
      <c r="G8155" s="12"/>
      <c r="H8155" s="12"/>
      <c r="I8155" s="15"/>
      <c r="J8155" s="31"/>
      <c r="K8155" s="180"/>
      <c r="L8155" s="40"/>
      <c r="M8155" s="14"/>
      <c r="N8155" s="16"/>
      <c r="O8155" s="49"/>
      <c r="P8155" s="64"/>
      <c r="Q8155" s="18"/>
      <c r="R8155" s="181">
        <f t="shared" si="1149"/>
        <v>0</v>
      </c>
      <c r="S8155" s="181">
        <f t="shared" si="1150"/>
        <v>0</v>
      </c>
      <c r="T8155" s="181">
        <f t="shared" si="1151"/>
        <v>0</v>
      </c>
      <c r="AQ8155" s="1">
        <f>COUNT(L$11:L8155)</f>
        <v>37</v>
      </c>
      <c r="AR8155" s="43">
        <f t="shared" si="1152"/>
        <v>40933</v>
      </c>
      <c r="AS8155" s="44">
        <f t="shared" si="1153"/>
        <v>89.120000000000019</v>
      </c>
      <c r="AT8155" s="10" t="str">
        <f t="shared" si="1154"/>
        <v/>
      </c>
      <c r="AU8155" s="20" t="str">
        <f t="shared" si="1155"/>
        <v/>
      </c>
      <c r="AV8155" s="42">
        <f t="shared" si="1156"/>
        <v>1</v>
      </c>
      <c r="AW8155" s="89">
        <f t="shared" si="1157"/>
        <v>0</v>
      </c>
      <c r="AX8155" s="168"/>
      <c r="AY8155" s="60"/>
      <c r="AZ8155" s="61"/>
      <c r="BB8155" s="61" t="str">
        <f>IF(Settings!I8151&lt;&gt;"",Settings!I8151,"")</f>
        <v/>
      </c>
    </row>
    <row r="8156" spans="2:54" x14ac:dyDescent="0.2">
      <c r="B8156" s="13"/>
      <c r="C8156" s="12"/>
      <c r="D8156" s="12"/>
      <c r="E8156" s="12"/>
      <c r="F8156" s="12"/>
      <c r="G8156" s="12"/>
      <c r="H8156" s="12"/>
      <c r="I8156" s="15"/>
      <c r="J8156" s="31"/>
      <c r="K8156" s="180"/>
      <c r="L8156" s="40"/>
      <c r="M8156" s="14"/>
      <c r="N8156" s="16"/>
      <c r="O8156" s="49"/>
      <c r="P8156" s="64"/>
      <c r="Q8156" s="18"/>
      <c r="R8156" s="181">
        <f t="shared" si="1149"/>
        <v>0</v>
      </c>
      <c r="S8156" s="181">
        <f t="shared" si="1150"/>
        <v>0</v>
      </c>
      <c r="T8156" s="181">
        <f t="shared" si="1151"/>
        <v>0</v>
      </c>
      <c r="AQ8156" s="1">
        <f>COUNT(L$11:L8156)</f>
        <v>37</v>
      </c>
      <c r="AR8156" s="43">
        <f t="shared" si="1152"/>
        <v>40933</v>
      </c>
      <c r="AS8156" s="44">
        <f t="shared" si="1153"/>
        <v>89.120000000000019</v>
      </c>
      <c r="AT8156" s="10" t="str">
        <f t="shared" si="1154"/>
        <v/>
      </c>
      <c r="AU8156" s="20" t="str">
        <f t="shared" si="1155"/>
        <v/>
      </c>
      <c r="AV8156" s="42">
        <f t="shared" si="1156"/>
        <v>1</v>
      </c>
      <c r="AW8156" s="89">
        <f t="shared" si="1157"/>
        <v>0</v>
      </c>
      <c r="AX8156" s="168"/>
      <c r="AY8156" s="60"/>
      <c r="AZ8156" s="61"/>
      <c r="BB8156" s="61" t="str">
        <f>IF(Settings!I8152&lt;&gt;"",Settings!I8152,"")</f>
        <v/>
      </c>
    </row>
    <row r="8157" spans="2:54" x14ac:dyDescent="0.2">
      <c r="B8157" s="13"/>
      <c r="C8157" s="12"/>
      <c r="D8157" s="12"/>
      <c r="E8157" s="12"/>
      <c r="F8157" s="12"/>
      <c r="G8157" s="12"/>
      <c r="H8157" s="12"/>
      <c r="I8157" s="15"/>
      <c r="J8157" s="31"/>
      <c r="K8157" s="180"/>
      <c r="L8157" s="40"/>
      <c r="M8157" s="14"/>
      <c r="N8157" s="16"/>
      <c r="O8157" s="49"/>
      <c r="P8157" s="64"/>
      <c r="Q8157" s="18"/>
      <c r="R8157" s="181">
        <f t="shared" si="1149"/>
        <v>0</v>
      </c>
      <c r="S8157" s="181">
        <f t="shared" si="1150"/>
        <v>0</v>
      </c>
      <c r="T8157" s="181">
        <f t="shared" si="1151"/>
        <v>0</v>
      </c>
      <c r="AQ8157" s="1">
        <f>COUNT(L$11:L8157)</f>
        <v>37</v>
      </c>
      <c r="AR8157" s="43">
        <f t="shared" si="1152"/>
        <v>40933</v>
      </c>
      <c r="AS8157" s="44">
        <f t="shared" si="1153"/>
        <v>89.120000000000019</v>
      </c>
      <c r="AT8157" s="10" t="str">
        <f t="shared" si="1154"/>
        <v/>
      </c>
      <c r="AU8157" s="20" t="str">
        <f t="shared" si="1155"/>
        <v/>
      </c>
      <c r="AV8157" s="42">
        <f t="shared" si="1156"/>
        <v>1</v>
      </c>
      <c r="AW8157" s="89">
        <f t="shared" si="1157"/>
        <v>0</v>
      </c>
      <c r="AX8157" s="168"/>
      <c r="AY8157" s="60"/>
      <c r="AZ8157" s="61"/>
      <c r="BB8157" s="61" t="str">
        <f>IF(Settings!I8153&lt;&gt;"",Settings!I8153,"")</f>
        <v/>
      </c>
    </row>
    <row r="8158" spans="2:54" x14ac:dyDescent="0.2">
      <c r="B8158" s="13"/>
      <c r="C8158" s="12"/>
      <c r="D8158" s="12"/>
      <c r="E8158" s="12"/>
      <c r="F8158" s="12"/>
      <c r="G8158" s="12"/>
      <c r="H8158" s="12"/>
      <c r="I8158" s="15"/>
      <c r="J8158" s="31"/>
      <c r="K8158" s="180"/>
      <c r="L8158" s="40"/>
      <c r="M8158" s="14"/>
      <c r="N8158" s="16"/>
      <c r="O8158" s="49"/>
      <c r="P8158" s="64"/>
      <c r="Q8158" s="18"/>
      <c r="R8158" s="181">
        <f t="shared" si="1149"/>
        <v>0</v>
      </c>
      <c r="S8158" s="181">
        <f t="shared" si="1150"/>
        <v>0</v>
      </c>
      <c r="T8158" s="181">
        <f t="shared" si="1151"/>
        <v>0</v>
      </c>
      <c r="AQ8158" s="1">
        <f>COUNT(L$11:L8158)</f>
        <v>37</v>
      </c>
      <c r="AR8158" s="43">
        <f t="shared" si="1152"/>
        <v>40933</v>
      </c>
      <c r="AS8158" s="44">
        <f t="shared" si="1153"/>
        <v>89.120000000000019</v>
      </c>
      <c r="AT8158" s="10" t="str">
        <f t="shared" si="1154"/>
        <v/>
      </c>
      <c r="AU8158" s="20" t="str">
        <f t="shared" si="1155"/>
        <v/>
      </c>
      <c r="AV8158" s="42">
        <f t="shared" si="1156"/>
        <v>1</v>
      </c>
      <c r="AW8158" s="89">
        <f t="shared" si="1157"/>
        <v>0</v>
      </c>
      <c r="AX8158" s="168"/>
      <c r="AY8158" s="60"/>
      <c r="AZ8158" s="61"/>
      <c r="BB8158" s="61" t="str">
        <f>IF(Settings!I8154&lt;&gt;"",Settings!I8154,"")</f>
        <v/>
      </c>
    </row>
    <row r="8159" spans="2:54" x14ac:dyDescent="0.2">
      <c r="B8159" s="13"/>
      <c r="C8159" s="12"/>
      <c r="D8159" s="12"/>
      <c r="E8159" s="12"/>
      <c r="F8159" s="12"/>
      <c r="G8159" s="12"/>
      <c r="H8159" s="12"/>
      <c r="I8159" s="15"/>
      <c r="J8159" s="31"/>
      <c r="K8159" s="180"/>
      <c r="L8159" s="40"/>
      <c r="M8159" s="14"/>
      <c r="N8159" s="16"/>
      <c r="O8159" s="49"/>
      <c r="P8159" s="64"/>
      <c r="Q8159" s="18"/>
      <c r="R8159" s="181">
        <f t="shared" si="1149"/>
        <v>0</v>
      </c>
      <c r="S8159" s="181">
        <f t="shared" si="1150"/>
        <v>0</v>
      </c>
      <c r="T8159" s="181">
        <f t="shared" si="1151"/>
        <v>0</v>
      </c>
      <c r="AQ8159" s="1">
        <f>COUNT(L$11:L8159)</f>
        <v>37</v>
      </c>
      <c r="AR8159" s="43">
        <f t="shared" si="1152"/>
        <v>40933</v>
      </c>
      <c r="AS8159" s="44">
        <f t="shared" si="1153"/>
        <v>89.120000000000019</v>
      </c>
      <c r="AT8159" s="10" t="str">
        <f t="shared" si="1154"/>
        <v/>
      </c>
      <c r="AU8159" s="20" t="str">
        <f t="shared" si="1155"/>
        <v/>
      </c>
      <c r="AV8159" s="42">
        <f t="shared" si="1156"/>
        <v>1</v>
      </c>
      <c r="AW8159" s="89">
        <f t="shared" si="1157"/>
        <v>0</v>
      </c>
      <c r="AX8159" s="168"/>
      <c r="AY8159" s="60"/>
      <c r="AZ8159" s="61"/>
      <c r="BB8159" s="61" t="str">
        <f>IF(Settings!I8155&lt;&gt;"",Settings!I8155,"")</f>
        <v/>
      </c>
    </row>
    <row r="8160" spans="2:54" x14ac:dyDescent="0.2">
      <c r="B8160" s="13"/>
      <c r="C8160" s="12"/>
      <c r="D8160" s="12"/>
      <c r="E8160" s="12"/>
      <c r="F8160" s="12"/>
      <c r="G8160" s="12"/>
      <c r="H8160" s="12"/>
      <c r="I8160" s="15"/>
      <c r="J8160" s="31"/>
      <c r="K8160" s="180"/>
      <c r="L8160" s="40"/>
      <c r="M8160" s="14"/>
      <c r="N8160" s="16"/>
      <c r="O8160" s="49"/>
      <c r="P8160" s="64"/>
      <c r="Q8160" s="18"/>
      <c r="R8160" s="181">
        <f t="shared" si="1149"/>
        <v>0</v>
      </c>
      <c r="S8160" s="181">
        <f t="shared" si="1150"/>
        <v>0</v>
      </c>
      <c r="T8160" s="181">
        <f t="shared" si="1151"/>
        <v>0</v>
      </c>
      <c r="AQ8160" s="1">
        <f>COUNT(L$11:L8160)</f>
        <v>37</v>
      </c>
      <c r="AR8160" s="43">
        <f t="shared" si="1152"/>
        <v>40933</v>
      </c>
      <c r="AS8160" s="44">
        <f t="shared" si="1153"/>
        <v>89.120000000000019</v>
      </c>
      <c r="AT8160" s="10" t="str">
        <f t="shared" si="1154"/>
        <v/>
      </c>
      <c r="AU8160" s="20" t="str">
        <f t="shared" si="1155"/>
        <v/>
      </c>
      <c r="AV8160" s="42">
        <f t="shared" si="1156"/>
        <v>1</v>
      </c>
      <c r="AW8160" s="89">
        <f t="shared" si="1157"/>
        <v>0</v>
      </c>
      <c r="AX8160" s="168"/>
      <c r="AY8160" s="60"/>
      <c r="AZ8160" s="61"/>
      <c r="BB8160" s="61" t="str">
        <f>IF(Settings!I8156&lt;&gt;"",Settings!I8156,"")</f>
        <v/>
      </c>
    </row>
    <row r="8161" spans="2:54" x14ac:dyDescent="0.2">
      <c r="B8161" s="13"/>
      <c r="C8161" s="12"/>
      <c r="D8161" s="12"/>
      <c r="E8161" s="12"/>
      <c r="F8161" s="12"/>
      <c r="G8161" s="12"/>
      <c r="H8161" s="12"/>
      <c r="I8161" s="15"/>
      <c r="J8161" s="31"/>
      <c r="K8161" s="180"/>
      <c r="L8161" s="40"/>
      <c r="M8161" s="14"/>
      <c r="N8161" s="16"/>
      <c r="O8161" s="49"/>
      <c r="P8161" s="64"/>
      <c r="Q8161" s="18"/>
      <c r="R8161" s="181">
        <f t="shared" si="1149"/>
        <v>0</v>
      </c>
      <c r="S8161" s="181">
        <f t="shared" si="1150"/>
        <v>0</v>
      </c>
      <c r="T8161" s="181">
        <f t="shared" si="1151"/>
        <v>0</v>
      </c>
      <c r="AQ8161" s="1">
        <f>COUNT(L$11:L8161)</f>
        <v>37</v>
      </c>
      <c r="AR8161" s="43">
        <f t="shared" si="1152"/>
        <v>40933</v>
      </c>
      <c r="AS8161" s="44">
        <f t="shared" si="1153"/>
        <v>89.120000000000019</v>
      </c>
      <c r="AT8161" s="10" t="str">
        <f t="shared" si="1154"/>
        <v/>
      </c>
      <c r="AU8161" s="20" t="str">
        <f t="shared" si="1155"/>
        <v/>
      </c>
      <c r="AV8161" s="42">
        <f t="shared" si="1156"/>
        <v>1</v>
      </c>
      <c r="AW8161" s="89">
        <f t="shared" si="1157"/>
        <v>0</v>
      </c>
      <c r="AX8161" s="168"/>
      <c r="AY8161" s="60"/>
      <c r="AZ8161" s="61"/>
      <c r="BB8161" s="61" t="str">
        <f>IF(Settings!I8157&lt;&gt;"",Settings!I8157,"")</f>
        <v/>
      </c>
    </row>
    <row r="8162" spans="2:54" x14ac:dyDescent="0.2">
      <c r="B8162" s="13"/>
      <c r="C8162" s="12"/>
      <c r="D8162" s="12"/>
      <c r="E8162" s="12"/>
      <c r="F8162" s="12"/>
      <c r="G8162" s="12"/>
      <c r="H8162" s="12"/>
      <c r="I8162" s="15"/>
      <c r="J8162" s="31"/>
      <c r="K8162" s="180"/>
      <c r="L8162" s="40"/>
      <c r="M8162" s="14"/>
      <c r="N8162" s="16"/>
      <c r="O8162" s="49"/>
      <c r="P8162" s="64"/>
      <c r="Q8162" s="18"/>
      <c r="R8162" s="181">
        <f t="shared" si="1149"/>
        <v>0</v>
      </c>
      <c r="S8162" s="181">
        <f t="shared" si="1150"/>
        <v>0</v>
      </c>
      <c r="T8162" s="181">
        <f t="shared" si="1151"/>
        <v>0</v>
      </c>
      <c r="AQ8162" s="1">
        <f>COUNT(L$11:L8162)</f>
        <v>37</v>
      </c>
      <c r="AR8162" s="43">
        <f t="shared" si="1152"/>
        <v>40933</v>
      </c>
      <c r="AS8162" s="44">
        <f t="shared" si="1153"/>
        <v>89.120000000000019</v>
      </c>
      <c r="AT8162" s="10" t="str">
        <f t="shared" si="1154"/>
        <v/>
      </c>
      <c r="AU8162" s="20" t="str">
        <f t="shared" si="1155"/>
        <v/>
      </c>
      <c r="AV8162" s="42">
        <f t="shared" si="1156"/>
        <v>1</v>
      </c>
      <c r="AW8162" s="89">
        <f t="shared" si="1157"/>
        <v>0</v>
      </c>
      <c r="AX8162" s="168"/>
      <c r="AY8162" s="60"/>
      <c r="AZ8162" s="61"/>
      <c r="BB8162" s="61" t="str">
        <f>IF(Settings!I8158&lt;&gt;"",Settings!I8158,"")</f>
        <v/>
      </c>
    </row>
    <row r="8163" spans="2:54" x14ac:dyDescent="0.2">
      <c r="B8163" s="13"/>
      <c r="C8163" s="12"/>
      <c r="D8163" s="12"/>
      <c r="E8163" s="12"/>
      <c r="F8163" s="12"/>
      <c r="G8163" s="12"/>
      <c r="H8163" s="12"/>
      <c r="I8163" s="15"/>
      <c r="J8163" s="31"/>
      <c r="K8163" s="180"/>
      <c r="L8163" s="40"/>
      <c r="M8163" s="14"/>
      <c r="N8163" s="16"/>
      <c r="O8163" s="49"/>
      <c r="P8163" s="64"/>
      <c r="Q8163" s="18"/>
      <c r="R8163" s="181">
        <f t="shared" si="1149"/>
        <v>0</v>
      </c>
      <c r="S8163" s="181">
        <f t="shared" si="1150"/>
        <v>0</v>
      </c>
      <c r="T8163" s="181">
        <f t="shared" si="1151"/>
        <v>0</v>
      </c>
      <c r="AQ8163" s="1">
        <f>COUNT(L$11:L8163)</f>
        <v>37</v>
      </c>
      <c r="AR8163" s="43">
        <f t="shared" si="1152"/>
        <v>40933</v>
      </c>
      <c r="AS8163" s="44">
        <f t="shared" si="1153"/>
        <v>89.120000000000019</v>
      </c>
      <c r="AT8163" s="10" t="str">
        <f t="shared" si="1154"/>
        <v/>
      </c>
      <c r="AU8163" s="20" t="str">
        <f t="shared" si="1155"/>
        <v/>
      </c>
      <c r="AV8163" s="42">
        <f t="shared" si="1156"/>
        <v>1</v>
      </c>
      <c r="AW8163" s="89">
        <f t="shared" si="1157"/>
        <v>0</v>
      </c>
      <c r="AX8163" s="168"/>
      <c r="AY8163" s="60"/>
      <c r="AZ8163" s="61"/>
      <c r="BB8163" s="61" t="str">
        <f>IF(Settings!I8159&lt;&gt;"",Settings!I8159,"")</f>
        <v/>
      </c>
    </row>
    <row r="8164" spans="2:54" x14ac:dyDescent="0.2">
      <c r="B8164" s="13"/>
      <c r="C8164" s="12"/>
      <c r="D8164" s="12"/>
      <c r="E8164" s="12"/>
      <c r="F8164" s="12"/>
      <c r="G8164" s="12"/>
      <c r="H8164" s="12"/>
      <c r="I8164" s="15"/>
      <c r="J8164" s="31"/>
      <c r="K8164" s="180"/>
      <c r="L8164" s="40"/>
      <c r="M8164" s="14"/>
      <c r="N8164" s="16"/>
      <c r="O8164" s="49"/>
      <c r="P8164" s="64"/>
      <c r="Q8164" s="18"/>
      <c r="R8164" s="181">
        <f t="shared" si="1149"/>
        <v>0</v>
      </c>
      <c r="S8164" s="181">
        <f t="shared" si="1150"/>
        <v>0</v>
      </c>
      <c r="T8164" s="181">
        <f t="shared" si="1151"/>
        <v>0</v>
      </c>
      <c r="AQ8164" s="1">
        <f>COUNT(L$11:L8164)</f>
        <v>37</v>
      </c>
      <c r="AR8164" s="43">
        <f t="shared" si="1152"/>
        <v>40933</v>
      </c>
      <c r="AS8164" s="44">
        <f t="shared" si="1153"/>
        <v>89.120000000000019</v>
      </c>
      <c r="AT8164" s="10" t="str">
        <f t="shared" si="1154"/>
        <v/>
      </c>
      <c r="AU8164" s="20" t="str">
        <f t="shared" si="1155"/>
        <v/>
      </c>
      <c r="AV8164" s="42">
        <f t="shared" si="1156"/>
        <v>1</v>
      </c>
      <c r="AW8164" s="89">
        <f t="shared" si="1157"/>
        <v>0</v>
      </c>
      <c r="AX8164" s="168"/>
      <c r="AY8164" s="60"/>
      <c r="AZ8164" s="61"/>
      <c r="BB8164" s="61" t="str">
        <f>IF(Settings!I8160&lt;&gt;"",Settings!I8160,"")</f>
        <v/>
      </c>
    </row>
    <row r="8165" spans="2:54" x14ac:dyDescent="0.2">
      <c r="B8165" s="13"/>
      <c r="C8165" s="12"/>
      <c r="D8165" s="12"/>
      <c r="E8165" s="12"/>
      <c r="F8165" s="12"/>
      <c r="G8165" s="12"/>
      <c r="H8165" s="12"/>
      <c r="I8165" s="15"/>
      <c r="J8165" s="31"/>
      <c r="K8165" s="180"/>
      <c r="L8165" s="40"/>
      <c r="M8165" s="14"/>
      <c r="N8165" s="16"/>
      <c r="O8165" s="49"/>
      <c r="P8165" s="64"/>
      <c r="Q8165" s="18"/>
      <c r="R8165" s="181">
        <f t="shared" si="1149"/>
        <v>0</v>
      </c>
      <c r="S8165" s="181">
        <f t="shared" si="1150"/>
        <v>0</v>
      </c>
      <c r="T8165" s="181">
        <f t="shared" si="1151"/>
        <v>0</v>
      </c>
      <c r="AQ8165" s="1">
        <f>COUNT(L$11:L8165)</f>
        <v>37</v>
      </c>
      <c r="AR8165" s="43">
        <f t="shared" si="1152"/>
        <v>40933</v>
      </c>
      <c r="AS8165" s="44">
        <f t="shared" si="1153"/>
        <v>89.120000000000019</v>
      </c>
      <c r="AT8165" s="10" t="str">
        <f t="shared" si="1154"/>
        <v/>
      </c>
      <c r="AU8165" s="20" t="str">
        <f t="shared" si="1155"/>
        <v/>
      </c>
      <c r="AV8165" s="42">
        <f t="shared" si="1156"/>
        <v>1</v>
      </c>
      <c r="AW8165" s="89">
        <f t="shared" si="1157"/>
        <v>0</v>
      </c>
      <c r="AX8165" s="168"/>
      <c r="AY8165" s="60"/>
      <c r="AZ8165" s="61"/>
      <c r="BB8165" s="61" t="str">
        <f>IF(Settings!I8161&lt;&gt;"",Settings!I8161,"")</f>
        <v/>
      </c>
    </row>
    <row r="8166" spans="2:54" x14ac:dyDescent="0.2">
      <c r="B8166" s="13"/>
      <c r="C8166" s="12"/>
      <c r="D8166" s="12"/>
      <c r="E8166" s="12"/>
      <c r="F8166" s="12"/>
      <c r="G8166" s="12"/>
      <c r="H8166" s="12"/>
      <c r="I8166" s="15"/>
      <c r="J8166" s="31"/>
      <c r="K8166" s="180"/>
      <c r="L8166" s="40"/>
      <c r="M8166" s="14"/>
      <c r="N8166" s="16"/>
      <c r="O8166" s="49"/>
      <c r="P8166" s="64"/>
      <c r="Q8166" s="18"/>
      <c r="R8166" s="181">
        <f t="shared" si="1149"/>
        <v>0</v>
      </c>
      <c r="S8166" s="181">
        <f t="shared" si="1150"/>
        <v>0</v>
      </c>
      <c r="T8166" s="181">
        <f t="shared" si="1151"/>
        <v>0</v>
      </c>
      <c r="AQ8166" s="1">
        <f>COUNT(L$11:L8166)</f>
        <v>37</v>
      </c>
      <c r="AR8166" s="43">
        <f t="shared" si="1152"/>
        <v>40933</v>
      </c>
      <c r="AS8166" s="44">
        <f t="shared" si="1153"/>
        <v>89.120000000000019</v>
      </c>
      <c r="AT8166" s="10" t="str">
        <f t="shared" si="1154"/>
        <v/>
      </c>
      <c r="AU8166" s="20" t="str">
        <f t="shared" si="1155"/>
        <v/>
      </c>
      <c r="AV8166" s="42">
        <f t="shared" si="1156"/>
        <v>1</v>
      </c>
      <c r="AW8166" s="89">
        <f t="shared" si="1157"/>
        <v>0</v>
      </c>
      <c r="AX8166" s="168"/>
      <c r="AY8166" s="60"/>
      <c r="AZ8166" s="61"/>
      <c r="BB8166" s="61" t="str">
        <f>IF(Settings!I8162&lt;&gt;"",Settings!I8162,"")</f>
        <v/>
      </c>
    </row>
    <row r="8167" spans="2:54" x14ac:dyDescent="0.2">
      <c r="B8167" s="13"/>
      <c r="C8167" s="12"/>
      <c r="D8167" s="12"/>
      <c r="E8167" s="12"/>
      <c r="F8167" s="12"/>
      <c r="G8167" s="12"/>
      <c r="H8167" s="12"/>
      <c r="I8167" s="15"/>
      <c r="J8167" s="31"/>
      <c r="K8167" s="180"/>
      <c r="L8167" s="40"/>
      <c r="M8167" s="14"/>
      <c r="N8167" s="16"/>
      <c r="O8167" s="49"/>
      <c r="P8167" s="64"/>
      <c r="Q8167" s="18"/>
      <c r="R8167" s="181">
        <f t="shared" si="1149"/>
        <v>0</v>
      </c>
      <c r="S8167" s="181">
        <f t="shared" si="1150"/>
        <v>0</v>
      </c>
      <c r="T8167" s="181">
        <f t="shared" si="1151"/>
        <v>0</v>
      </c>
      <c r="AQ8167" s="1">
        <f>COUNT(L$11:L8167)</f>
        <v>37</v>
      </c>
      <c r="AR8167" s="43">
        <f t="shared" si="1152"/>
        <v>40933</v>
      </c>
      <c r="AS8167" s="44">
        <f t="shared" si="1153"/>
        <v>89.120000000000019</v>
      </c>
      <c r="AT8167" s="10" t="str">
        <f t="shared" si="1154"/>
        <v/>
      </c>
      <c r="AU8167" s="20" t="str">
        <f t="shared" si="1155"/>
        <v/>
      </c>
      <c r="AV8167" s="42">
        <f t="shared" si="1156"/>
        <v>1</v>
      </c>
      <c r="AW8167" s="89">
        <f t="shared" si="1157"/>
        <v>0</v>
      </c>
      <c r="AX8167" s="168"/>
      <c r="AY8167" s="60"/>
      <c r="AZ8167" s="61"/>
      <c r="BB8167" s="61" t="str">
        <f>IF(Settings!I8163&lt;&gt;"",Settings!I8163,"")</f>
        <v/>
      </c>
    </row>
    <row r="8168" spans="2:54" x14ac:dyDescent="0.2">
      <c r="B8168" s="13"/>
      <c r="C8168" s="12"/>
      <c r="D8168" s="12"/>
      <c r="E8168" s="12"/>
      <c r="F8168" s="12"/>
      <c r="G8168" s="12"/>
      <c r="H8168" s="12"/>
      <c r="I8168" s="15"/>
      <c r="J8168" s="31"/>
      <c r="K8168" s="180"/>
      <c r="L8168" s="40"/>
      <c r="M8168" s="14"/>
      <c r="N8168" s="16"/>
      <c r="O8168" s="49"/>
      <c r="P8168" s="64"/>
      <c r="Q8168" s="18"/>
      <c r="R8168" s="181">
        <f t="shared" si="1149"/>
        <v>0</v>
      </c>
      <c r="S8168" s="181">
        <f t="shared" si="1150"/>
        <v>0</v>
      </c>
      <c r="T8168" s="181">
        <f t="shared" si="1151"/>
        <v>0</v>
      </c>
      <c r="AQ8168" s="1">
        <f>COUNT(L$11:L8168)</f>
        <v>37</v>
      </c>
      <c r="AR8168" s="43">
        <f t="shared" si="1152"/>
        <v>40933</v>
      </c>
      <c r="AS8168" s="44">
        <f t="shared" si="1153"/>
        <v>89.120000000000019</v>
      </c>
      <c r="AT8168" s="10" t="str">
        <f t="shared" si="1154"/>
        <v/>
      </c>
      <c r="AU8168" s="20" t="str">
        <f t="shared" si="1155"/>
        <v/>
      </c>
      <c r="AV8168" s="42">
        <f t="shared" si="1156"/>
        <v>1</v>
      </c>
      <c r="AW8168" s="89">
        <f t="shared" si="1157"/>
        <v>0</v>
      </c>
      <c r="AX8168" s="168"/>
      <c r="AY8168" s="60"/>
      <c r="AZ8168" s="61"/>
      <c r="BB8168" s="61" t="str">
        <f>IF(Settings!I8164&lt;&gt;"",Settings!I8164,"")</f>
        <v/>
      </c>
    </row>
    <row r="8169" spans="2:54" x14ac:dyDescent="0.2">
      <c r="B8169" s="13"/>
      <c r="C8169" s="12"/>
      <c r="D8169" s="12"/>
      <c r="E8169" s="12"/>
      <c r="F8169" s="12"/>
      <c r="G8169" s="12"/>
      <c r="H8169" s="12"/>
      <c r="I8169" s="15"/>
      <c r="J8169" s="31"/>
      <c r="K8169" s="180"/>
      <c r="L8169" s="40"/>
      <c r="M8169" s="14"/>
      <c r="N8169" s="16"/>
      <c r="O8169" s="49"/>
      <c r="P8169" s="64"/>
      <c r="Q8169" s="18"/>
      <c r="R8169" s="181">
        <f t="shared" si="1149"/>
        <v>0</v>
      </c>
      <c r="S8169" s="181">
        <f t="shared" si="1150"/>
        <v>0</v>
      </c>
      <c r="T8169" s="181">
        <f t="shared" si="1151"/>
        <v>0</v>
      </c>
      <c r="AQ8169" s="1">
        <f>COUNT(L$11:L8169)</f>
        <v>37</v>
      </c>
      <c r="AR8169" s="43">
        <f t="shared" si="1152"/>
        <v>40933</v>
      </c>
      <c r="AS8169" s="44">
        <f t="shared" si="1153"/>
        <v>89.120000000000019</v>
      </c>
      <c r="AT8169" s="10" t="str">
        <f t="shared" si="1154"/>
        <v/>
      </c>
      <c r="AU8169" s="20" t="str">
        <f t="shared" si="1155"/>
        <v/>
      </c>
      <c r="AV8169" s="42">
        <f t="shared" si="1156"/>
        <v>1</v>
      </c>
      <c r="AW8169" s="89">
        <f t="shared" si="1157"/>
        <v>0</v>
      </c>
      <c r="AX8169" s="168"/>
      <c r="AY8169" s="60"/>
      <c r="AZ8169" s="61"/>
      <c r="BB8169" s="61" t="str">
        <f>IF(Settings!I8165&lt;&gt;"",Settings!I8165,"")</f>
        <v/>
      </c>
    </row>
    <row r="8170" spans="2:54" x14ac:dyDescent="0.2">
      <c r="B8170" s="13"/>
      <c r="C8170" s="12"/>
      <c r="D8170" s="12"/>
      <c r="E8170" s="12"/>
      <c r="F8170" s="12"/>
      <c r="G8170" s="12"/>
      <c r="H8170" s="12"/>
      <c r="I8170" s="15"/>
      <c r="J8170" s="31"/>
      <c r="K8170" s="180"/>
      <c r="L8170" s="40"/>
      <c r="M8170" s="14"/>
      <c r="N8170" s="16"/>
      <c r="O8170" s="49"/>
      <c r="P8170" s="64"/>
      <c r="Q8170" s="18"/>
      <c r="R8170" s="181">
        <f t="shared" si="1149"/>
        <v>0</v>
      </c>
      <c r="S8170" s="181">
        <f t="shared" si="1150"/>
        <v>0</v>
      </c>
      <c r="T8170" s="181">
        <f t="shared" si="1151"/>
        <v>0</v>
      </c>
      <c r="AQ8170" s="1">
        <f>COUNT(L$11:L8170)</f>
        <v>37</v>
      </c>
      <c r="AR8170" s="43">
        <f t="shared" si="1152"/>
        <v>40933</v>
      </c>
      <c r="AS8170" s="44">
        <f t="shared" si="1153"/>
        <v>89.120000000000019</v>
      </c>
      <c r="AT8170" s="10" t="str">
        <f t="shared" si="1154"/>
        <v/>
      </c>
      <c r="AU8170" s="20" t="str">
        <f t="shared" si="1155"/>
        <v/>
      </c>
      <c r="AV8170" s="42">
        <f t="shared" si="1156"/>
        <v>1</v>
      </c>
      <c r="AW8170" s="89">
        <f t="shared" si="1157"/>
        <v>0</v>
      </c>
      <c r="AX8170" s="168"/>
      <c r="AY8170" s="60"/>
      <c r="AZ8170" s="61"/>
      <c r="BB8170" s="61" t="str">
        <f>IF(Settings!I8166&lt;&gt;"",Settings!I8166,"")</f>
        <v/>
      </c>
    </row>
    <row r="8171" spans="2:54" x14ac:dyDescent="0.2">
      <c r="B8171" s="13"/>
      <c r="C8171" s="12"/>
      <c r="D8171" s="12"/>
      <c r="E8171" s="12"/>
      <c r="F8171" s="12"/>
      <c r="G8171" s="12"/>
      <c r="H8171" s="12"/>
      <c r="I8171" s="15"/>
      <c r="J8171" s="31"/>
      <c r="K8171" s="180"/>
      <c r="L8171" s="40"/>
      <c r="M8171" s="14"/>
      <c r="N8171" s="16"/>
      <c r="O8171" s="49"/>
      <c r="P8171" s="64"/>
      <c r="Q8171" s="18"/>
      <c r="R8171" s="181">
        <f t="shared" si="1149"/>
        <v>0</v>
      </c>
      <c r="S8171" s="181">
        <f t="shared" si="1150"/>
        <v>0</v>
      </c>
      <c r="T8171" s="181">
        <f t="shared" si="1151"/>
        <v>0</v>
      </c>
      <c r="AQ8171" s="1">
        <f>COUNT(L$11:L8171)</f>
        <v>37</v>
      </c>
      <c r="AR8171" s="43">
        <f t="shared" si="1152"/>
        <v>40933</v>
      </c>
      <c r="AS8171" s="44">
        <f t="shared" si="1153"/>
        <v>89.120000000000019</v>
      </c>
      <c r="AT8171" s="10" t="str">
        <f t="shared" si="1154"/>
        <v/>
      </c>
      <c r="AU8171" s="20" t="str">
        <f t="shared" si="1155"/>
        <v/>
      </c>
      <c r="AV8171" s="42">
        <f t="shared" si="1156"/>
        <v>1</v>
      </c>
      <c r="AW8171" s="89">
        <f t="shared" si="1157"/>
        <v>0</v>
      </c>
      <c r="AX8171" s="168"/>
      <c r="AY8171" s="60"/>
      <c r="AZ8171" s="61"/>
      <c r="BB8171" s="61" t="str">
        <f>IF(Settings!I8167&lt;&gt;"",Settings!I8167,"")</f>
        <v/>
      </c>
    </row>
    <row r="8172" spans="2:54" x14ac:dyDescent="0.2">
      <c r="B8172" s="13"/>
      <c r="C8172" s="12"/>
      <c r="D8172" s="12"/>
      <c r="E8172" s="12"/>
      <c r="F8172" s="12"/>
      <c r="G8172" s="12"/>
      <c r="H8172" s="12"/>
      <c r="I8172" s="15"/>
      <c r="J8172" s="31"/>
      <c r="K8172" s="180"/>
      <c r="L8172" s="40"/>
      <c r="M8172" s="14"/>
      <c r="N8172" s="16"/>
      <c r="O8172" s="49"/>
      <c r="P8172" s="64"/>
      <c r="Q8172" s="18"/>
      <c r="R8172" s="181">
        <f t="shared" si="1149"/>
        <v>0</v>
      </c>
      <c r="S8172" s="181">
        <f t="shared" si="1150"/>
        <v>0</v>
      </c>
      <c r="T8172" s="181">
        <f t="shared" si="1151"/>
        <v>0</v>
      </c>
      <c r="AQ8172" s="1">
        <f>COUNT(L$11:L8172)</f>
        <v>37</v>
      </c>
      <c r="AR8172" s="43">
        <f t="shared" si="1152"/>
        <v>40933</v>
      </c>
      <c r="AS8172" s="44">
        <f t="shared" si="1153"/>
        <v>89.120000000000019</v>
      </c>
      <c r="AT8172" s="10" t="str">
        <f t="shared" si="1154"/>
        <v/>
      </c>
      <c r="AU8172" s="20" t="str">
        <f t="shared" si="1155"/>
        <v/>
      </c>
      <c r="AV8172" s="42">
        <f t="shared" si="1156"/>
        <v>1</v>
      </c>
      <c r="AW8172" s="89">
        <f t="shared" si="1157"/>
        <v>0</v>
      </c>
      <c r="AX8172" s="168"/>
      <c r="AY8172" s="60"/>
      <c r="AZ8172" s="61"/>
      <c r="BB8172" s="61" t="str">
        <f>IF(Settings!I8168&lt;&gt;"",Settings!I8168,"")</f>
        <v/>
      </c>
    </row>
    <row r="8173" spans="2:54" x14ac:dyDescent="0.2">
      <c r="B8173" s="13"/>
      <c r="C8173" s="12"/>
      <c r="D8173" s="12"/>
      <c r="E8173" s="12"/>
      <c r="F8173" s="12"/>
      <c r="G8173" s="12"/>
      <c r="H8173" s="12"/>
      <c r="I8173" s="15"/>
      <c r="J8173" s="31"/>
      <c r="K8173" s="180"/>
      <c r="L8173" s="40"/>
      <c r="M8173" s="14"/>
      <c r="N8173" s="16"/>
      <c r="O8173" s="49"/>
      <c r="P8173" s="64"/>
      <c r="Q8173" s="18"/>
      <c r="R8173" s="181">
        <f t="shared" si="1149"/>
        <v>0</v>
      </c>
      <c r="S8173" s="181">
        <f t="shared" si="1150"/>
        <v>0</v>
      </c>
      <c r="T8173" s="181">
        <f t="shared" si="1151"/>
        <v>0</v>
      </c>
      <c r="AQ8173" s="1">
        <f>COUNT(L$11:L8173)</f>
        <v>37</v>
      </c>
      <c r="AR8173" s="43">
        <f t="shared" si="1152"/>
        <v>40933</v>
      </c>
      <c r="AS8173" s="44">
        <f t="shared" si="1153"/>
        <v>89.120000000000019</v>
      </c>
      <c r="AT8173" s="10" t="str">
        <f t="shared" si="1154"/>
        <v/>
      </c>
      <c r="AU8173" s="20" t="str">
        <f t="shared" si="1155"/>
        <v/>
      </c>
      <c r="AV8173" s="42">
        <f t="shared" si="1156"/>
        <v>1</v>
      </c>
      <c r="AW8173" s="89">
        <f t="shared" si="1157"/>
        <v>0</v>
      </c>
      <c r="AX8173" s="168"/>
      <c r="AY8173" s="60"/>
      <c r="AZ8173" s="61"/>
      <c r="BB8173" s="61" t="str">
        <f>IF(Settings!I8169&lt;&gt;"",Settings!I8169,"")</f>
        <v/>
      </c>
    </row>
    <row r="8174" spans="2:54" x14ac:dyDescent="0.2">
      <c r="B8174" s="13"/>
      <c r="C8174" s="12"/>
      <c r="D8174" s="12"/>
      <c r="E8174" s="12"/>
      <c r="F8174" s="12"/>
      <c r="G8174" s="12"/>
      <c r="H8174" s="12"/>
      <c r="I8174" s="15"/>
      <c r="J8174" s="31"/>
      <c r="K8174" s="180"/>
      <c r="L8174" s="40"/>
      <c r="M8174" s="14"/>
      <c r="N8174" s="16"/>
      <c r="O8174" s="49"/>
      <c r="P8174" s="64"/>
      <c r="Q8174" s="18"/>
      <c r="R8174" s="181">
        <f t="shared" si="1149"/>
        <v>0</v>
      </c>
      <c r="S8174" s="181">
        <f t="shared" si="1150"/>
        <v>0</v>
      </c>
      <c r="T8174" s="181">
        <f t="shared" si="1151"/>
        <v>0</v>
      </c>
      <c r="AQ8174" s="1">
        <f>COUNT(L$11:L8174)</f>
        <v>37</v>
      </c>
      <c r="AR8174" s="43">
        <f t="shared" si="1152"/>
        <v>40933</v>
      </c>
      <c r="AS8174" s="44">
        <f t="shared" si="1153"/>
        <v>89.120000000000019</v>
      </c>
      <c r="AT8174" s="10" t="str">
        <f t="shared" si="1154"/>
        <v/>
      </c>
      <c r="AU8174" s="20" t="str">
        <f t="shared" si="1155"/>
        <v/>
      </c>
      <c r="AV8174" s="42">
        <f t="shared" si="1156"/>
        <v>1</v>
      </c>
      <c r="AW8174" s="89">
        <f t="shared" si="1157"/>
        <v>0</v>
      </c>
      <c r="AX8174" s="168"/>
      <c r="AY8174" s="60"/>
      <c r="AZ8174" s="61"/>
      <c r="BB8174" s="61" t="str">
        <f>IF(Settings!I8170&lt;&gt;"",Settings!I8170,"")</f>
        <v/>
      </c>
    </row>
    <row r="8175" spans="2:54" x14ac:dyDescent="0.2">
      <c r="B8175" s="13"/>
      <c r="C8175" s="12"/>
      <c r="D8175" s="12"/>
      <c r="E8175" s="12"/>
      <c r="F8175" s="12"/>
      <c r="G8175" s="12"/>
      <c r="H8175" s="12"/>
      <c r="I8175" s="15"/>
      <c r="J8175" s="31"/>
      <c r="K8175" s="180"/>
      <c r="L8175" s="40"/>
      <c r="M8175" s="14"/>
      <c r="N8175" s="16"/>
      <c r="O8175" s="49"/>
      <c r="P8175" s="64"/>
      <c r="Q8175" s="18"/>
      <c r="R8175" s="181">
        <f t="shared" si="1149"/>
        <v>0</v>
      </c>
      <c r="S8175" s="181">
        <f t="shared" si="1150"/>
        <v>0</v>
      </c>
      <c r="T8175" s="181">
        <f t="shared" si="1151"/>
        <v>0</v>
      </c>
      <c r="AQ8175" s="1">
        <f>COUNT(L$11:L8175)</f>
        <v>37</v>
      </c>
      <c r="AR8175" s="43">
        <f t="shared" si="1152"/>
        <v>40933</v>
      </c>
      <c r="AS8175" s="44">
        <f t="shared" si="1153"/>
        <v>89.120000000000019</v>
      </c>
      <c r="AT8175" s="10" t="str">
        <f t="shared" si="1154"/>
        <v/>
      </c>
      <c r="AU8175" s="20" t="str">
        <f t="shared" si="1155"/>
        <v/>
      </c>
      <c r="AV8175" s="42">
        <f t="shared" si="1156"/>
        <v>1</v>
      </c>
      <c r="AW8175" s="89">
        <f t="shared" si="1157"/>
        <v>0</v>
      </c>
      <c r="AX8175" s="168"/>
      <c r="AY8175" s="60"/>
      <c r="AZ8175" s="61"/>
      <c r="BB8175" s="61" t="str">
        <f>IF(Settings!I8171&lt;&gt;"",Settings!I8171,"")</f>
        <v/>
      </c>
    </row>
    <row r="8176" spans="2:54" x14ac:dyDescent="0.2">
      <c r="B8176" s="13"/>
      <c r="C8176" s="12"/>
      <c r="D8176" s="12"/>
      <c r="E8176" s="12"/>
      <c r="F8176" s="12"/>
      <c r="G8176" s="12"/>
      <c r="H8176" s="12"/>
      <c r="I8176" s="15"/>
      <c r="J8176" s="31"/>
      <c r="K8176" s="180"/>
      <c r="L8176" s="40"/>
      <c r="M8176" s="14"/>
      <c r="N8176" s="16"/>
      <c r="O8176" s="49"/>
      <c r="P8176" s="64"/>
      <c r="Q8176" s="18"/>
      <c r="R8176" s="181">
        <f t="shared" si="1149"/>
        <v>0</v>
      </c>
      <c r="S8176" s="181">
        <f t="shared" si="1150"/>
        <v>0</v>
      </c>
      <c r="T8176" s="181">
        <f t="shared" si="1151"/>
        <v>0</v>
      </c>
      <c r="AQ8176" s="1">
        <f>COUNT(L$11:L8176)</f>
        <v>37</v>
      </c>
      <c r="AR8176" s="43">
        <f t="shared" si="1152"/>
        <v>40933</v>
      </c>
      <c r="AS8176" s="44">
        <f t="shared" si="1153"/>
        <v>89.120000000000019</v>
      </c>
      <c r="AT8176" s="10" t="str">
        <f t="shared" si="1154"/>
        <v/>
      </c>
      <c r="AU8176" s="20" t="str">
        <f t="shared" si="1155"/>
        <v/>
      </c>
      <c r="AV8176" s="42">
        <f t="shared" si="1156"/>
        <v>1</v>
      </c>
      <c r="AW8176" s="89">
        <f t="shared" si="1157"/>
        <v>0</v>
      </c>
      <c r="AX8176" s="168"/>
      <c r="AY8176" s="60"/>
      <c r="AZ8176" s="61"/>
      <c r="BB8176" s="61" t="str">
        <f>IF(Settings!I8172&lt;&gt;"",Settings!I8172,"")</f>
        <v/>
      </c>
    </row>
    <row r="8177" spans="2:54" x14ac:dyDescent="0.2">
      <c r="B8177" s="13"/>
      <c r="C8177" s="12"/>
      <c r="D8177" s="12"/>
      <c r="E8177" s="12"/>
      <c r="F8177" s="12"/>
      <c r="G8177" s="12"/>
      <c r="H8177" s="12"/>
      <c r="I8177" s="15"/>
      <c r="J8177" s="31"/>
      <c r="K8177" s="180"/>
      <c r="L8177" s="40"/>
      <c r="M8177" s="14"/>
      <c r="N8177" s="16"/>
      <c r="O8177" s="49"/>
      <c r="P8177" s="64"/>
      <c r="Q8177" s="18"/>
      <c r="R8177" s="181">
        <f t="shared" si="1149"/>
        <v>0</v>
      </c>
      <c r="S8177" s="181">
        <f t="shared" si="1150"/>
        <v>0</v>
      </c>
      <c r="T8177" s="181">
        <f t="shared" si="1151"/>
        <v>0</v>
      </c>
      <c r="AQ8177" s="1">
        <f>COUNT(L$11:L8177)</f>
        <v>37</v>
      </c>
      <c r="AR8177" s="43">
        <f t="shared" si="1152"/>
        <v>40933</v>
      </c>
      <c r="AS8177" s="44">
        <f t="shared" si="1153"/>
        <v>89.120000000000019</v>
      </c>
      <c r="AT8177" s="10" t="str">
        <f t="shared" si="1154"/>
        <v/>
      </c>
      <c r="AU8177" s="20" t="str">
        <f t="shared" si="1155"/>
        <v/>
      </c>
      <c r="AV8177" s="42">
        <f t="shared" si="1156"/>
        <v>1</v>
      </c>
      <c r="AW8177" s="89">
        <f t="shared" si="1157"/>
        <v>0</v>
      </c>
      <c r="AX8177" s="168"/>
      <c r="AY8177" s="60"/>
      <c r="AZ8177" s="61"/>
      <c r="BB8177" s="61" t="str">
        <f>IF(Settings!I8173&lt;&gt;"",Settings!I8173,"")</f>
        <v/>
      </c>
    </row>
    <row r="8178" spans="2:54" x14ac:dyDescent="0.2">
      <c r="B8178" s="13"/>
      <c r="C8178" s="12"/>
      <c r="D8178" s="12"/>
      <c r="E8178" s="12"/>
      <c r="F8178" s="12"/>
      <c r="G8178" s="12"/>
      <c r="H8178" s="12"/>
      <c r="I8178" s="15"/>
      <c r="J8178" s="31"/>
      <c r="K8178" s="180"/>
      <c r="L8178" s="40"/>
      <c r="M8178" s="14"/>
      <c r="N8178" s="16"/>
      <c r="O8178" s="49"/>
      <c r="P8178" s="64"/>
      <c r="Q8178" s="18"/>
      <c r="R8178" s="181">
        <f t="shared" si="1149"/>
        <v>0</v>
      </c>
      <c r="S8178" s="181">
        <f t="shared" si="1150"/>
        <v>0</v>
      </c>
      <c r="T8178" s="181">
        <f t="shared" si="1151"/>
        <v>0</v>
      </c>
      <c r="AQ8178" s="1">
        <f>COUNT(L$11:L8178)</f>
        <v>37</v>
      </c>
      <c r="AR8178" s="43">
        <f t="shared" si="1152"/>
        <v>40933</v>
      </c>
      <c r="AS8178" s="44">
        <f t="shared" si="1153"/>
        <v>89.120000000000019</v>
      </c>
      <c r="AT8178" s="10" t="str">
        <f t="shared" si="1154"/>
        <v/>
      </c>
      <c r="AU8178" s="20" t="str">
        <f t="shared" si="1155"/>
        <v/>
      </c>
      <c r="AV8178" s="42">
        <f t="shared" si="1156"/>
        <v>1</v>
      </c>
      <c r="AW8178" s="89">
        <f t="shared" si="1157"/>
        <v>0</v>
      </c>
      <c r="AX8178" s="168"/>
      <c r="AY8178" s="60"/>
      <c r="AZ8178" s="61"/>
      <c r="BB8178" s="61" t="str">
        <f>IF(Settings!I8174&lt;&gt;"",Settings!I8174,"")</f>
        <v/>
      </c>
    </row>
    <row r="8179" spans="2:54" x14ac:dyDescent="0.2">
      <c r="B8179" s="13"/>
      <c r="C8179" s="12"/>
      <c r="D8179" s="12"/>
      <c r="E8179" s="12"/>
      <c r="F8179" s="12"/>
      <c r="G8179" s="12"/>
      <c r="H8179" s="12"/>
      <c r="I8179" s="15"/>
      <c r="J8179" s="31"/>
      <c r="K8179" s="180"/>
      <c r="L8179" s="40"/>
      <c r="M8179" s="14"/>
      <c r="N8179" s="16"/>
      <c r="O8179" s="49"/>
      <c r="P8179" s="64"/>
      <c r="Q8179" s="18"/>
      <c r="R8179" s="181">
        <f t="shared" si="1149"/>
        <v>0</v>
      </c>
      <c r="S8179" s="181">
        <f t="shared" si="1150"/>
        <v>0</v>
      </c>
      <c r="T8179" s="181">
        <f t="shared" si="1151"/>
        <v>0</v>
      </c>
      <c r="AQ8179" s="1">
        <f>COUNT(L$11:L8179)</f>
        <v>37</v>
      </c>
      <c r="AR8179" s="43">
        <f t="shared" si="1152"/>
        <v>40933</v>
      </c>
      <c r="AS8179" s="44">
        <f t="shared" si="1153"/>
        <v>89.120000000000019</v>
      </c>
      <c r="AT8179" s="10" t="str">
        <f t="shared" si="1154"/>
        <v/>
      </c>
      <c r="AU8179" s="20" t="str">
        <f t="shared" si="1155"/>
        <v/>
      </c>
      <c r="AV8179" s="42">
        <f t="shared" si="1156"/>
        <v>1</v>
      </c>
      <c r="AW8179" s="89">
        <f t="shared" si="1157"/>
        <v>0</v>
      </c>
      <c r="AX8179" s="168"/>
      <c r="AY8179" s="60"/>
      <c r="AZ8179" s="61"/>
      <c r="BB8179" s="61" t="str">
        <f>IF(Settings!I8175&lt;&gt;"",Settings!I8175,"")</f>
        <v/>
      </c>
    </row>
    <row r="8180" spans="2:54" x14ac:dyDescent="0.2">
      <c r="B8180" s="13"/>
      <c r="C8180" s="12"/>
      <c r="D8180" s="12"/>
      <c r="E8180" s="12"/>
      <c r="F8180" s="12"/>
      <c r="G8180" s="12"/>
      <c r="H8180" s="12"/>
      <c r="I8180" s="15"/>
      <c r="J8180" s="31"/>
      <c r="K8180" s="180"/>
      <c r="L8180" s="40"/>
      <c r="M8180" s="14"/>
      <c r="N8180" s="16"/>
      <c r="O8180" s="49"/>
      <c r="P8180" s="64"/>
      <c r="Q8180" s="18"/>
      <c r="R8180" s="181">
        <f t="shared" si="1149"/>
        <v>0</v>
      </c>
      <c r="S8180" s="181">
        <f t="shared" si="1150"/>
        <v>0</v>
      </c>
      <c r="T8180" s="181">
        <f t="shared" si="1151"/>
        <v>0</v>
      </c>
      <c r="AQ8180" s="1">
        <f>COUNT(L$11:L8180)</f>
        <v>37</v>
      </c>
      <c r="AR8180" s="43">
        <f t="shared" si="1152"/>
        <v>40933</v>
      </c>
      <c r="AS8180" s="44">
        <f t="shared" si="1153"/>
        <v>89.120000000000019</v>
      </c>
      <c r="AT8180" s="10" t="str">
        <f t="shared" si="1154"/>
        <v/>
      </c>
      <c r="AU8180" s="20" t="str">
        <f t="shared" si="1155"/>
        <v/>
      </c>
      <c r="AV8180" s="42">
        <f t="shared" si="1156"/>
        <v>1</v>
      </c>
      <c r="AW8180" s="89">
        <f t="shared" si="1157"/>
        <v>0</v>
      </c>
      <c r="AX8180" s="168"/>
      <c r="AY8180" s="60"/>
      <c r="AZ8180" s="61"/>
      <c r="BB8180" s="61" t="str">
        <f>IF(Settings!I8176&lt;&gt;"",Settings!I8176,"")</f>
        <v/>
      </c>
    </row>
    <row r="8181" spans="2:54" x14ac:dyDescent="0.2">
      <c r="B8181" s="13"/>
      <c r="C8181" s="12"/>
      <c r="D8181" s="12"/>
      <c r="E8181" s="12"/>
      <c r="F8181" s="12"/>
      <c r="G8181" s="12"/>
      <c r="H8181" s="12"/>
      <c r="I8181" s="15"/>
      <c r="J8181" s="31"/>
      <c r="K8181" s="180"/>
      <c r="L8181" s="40"/>
      <c r="M8181" s="14"/>
      <c r="N8181" s="16"/>
      <c r="O8181" s="49"/>
      <c r="P8181" s="64"/>
      <c r="Q8181" s="18"/>
      <c r="R8181" s="181">
        <f t="shared" si="1149"/>
        <v>0</v>
      </c>
      <c r="S8181" s="181">
        <f t="shared" si="1150"/>
        <v>0</v>
      </c>
      <c r="T8181" s="181">
        <f t="shared" si="1151"/>
        <v>0</v>
      </c>
      <c r="AQ8181" s="1">
        <f>COUNT(L$11:L8181)</f>
        <v>37</v>
      </c>
      <c r="AR8181" s="43">
        <f t="shared" si="1152"/>
        <v>40933</v>
      </c>
      <c r="AS8181" s="44">
        <f t="shared" si="1153"/>
        <v>89.120000000000019</v>
      </c>
      <c r="AT8181" s="10" t="str">
        <f t="shared" si="1154"/>
        <v/>
      </c>
      <c r="AU8181" s="20" t="str">
        <f t="shared" si="1155"/>
        <v/>
      </c>
      <c r="AV8181" s="42">
        <f t="shared" si="1156"/>
        <v>1</v>
      </c>
      <c r="AW8181" s="89">
        <f t="shared" si="1157"/>
        <v>0</v>
      </c>
      <c r="AX8181" s="168"/>
      <c r="AY8181" s="60"/>
      <c r="AZ8181" s="61"/>
      <c r="BB8181" s="61" t="str">
        <f>IF(Settings!I8177&lt;&gt;"",Settings!I8177,"")</f>
        <v/>
      </c>
    </row>
    <row r="8182" spans="2:54" x14ac:dyDescent="0.2">
      <c r="B8182" s="13"/>
      <c r="C8182" s="12"/>
      <c r="D8182" s="12"/>
      <c r="E8182" s="12"/>
      <c r="F8182" s="12"/>
      <c r="G8182" s="12"/>
      <c r="H8182" s="12"/>
      <c r="I8182" s="15"/>
      <c r="J8182" s="31"/>
      <c r="K8182" s="180"/>
      <c r="L8182" s="40"/>
      <c r="M8182" s="14"/>
      <c r="N8182" s="16"/>
      <c r="O8182" s="49"/>
      <c r="P8182" s="64"/>
      <c r="Q8182" s="18"/>
      <c r="R8182" s="181">
        <f t="shared" si="1149"/>
        <v>0</v>
      </c>
      <c r="S8182" s="181">
        <f t="shared" si="1150"/>
        <v>0</v>
      </c>
      <c r="T8182" s="181">
        <f t="shared" si="1151"/>
        <v>0</v>
      </c>
      <c r="AQ8182" s="1">
        <f>COUNT(L$11:L8182)</f>
        <v>37</v>
      </c>
      <c r="AR8182" s="43">
        <f t="shared" si="1152"/>
        <v>40933</v>
      </c>
      <c r="AS8182" s="44">
        <f t="shared" si="1153"/>
        <v>89.120000000000019</v>
      </c>
      <c r="AT8182" s="10" t="str">
        <f t="shared" si="1154"/>
        <v/>
      </c>
      <c r="AU8182" s="20" t="str">
        <f t="shared" si="1155"/>
        <v/>
      </c>
      <c r="AV8182" s="42">
        <f t="shared" si="1156"/>
        <v>1</v>
      </c>
      <c r="AW8182" s="89">
        <f t="shared" si="1157"/>
        <v>0</v>
      </c>
      <c r="AX8182" s="168"/>
      <c r="AY8182" s="60"/>
      <c r="AZ8182" s="61"/>
      <c r="BB8182" s="61" t="str">
        <f>IF(Settings!I8178&lt;&gt;"",Settings!I8178,"")</f>
        <v/>
      </c>
    </row>
    <row r="8183" spans="2:54" x14ac:dyDescent="0.2">
      <c r="B8183" s="13"/>
      <c r="C8183" s="12"/>
      <c r="D8183" s="12"/>
      <c r="E8183" s="12"/>
      <c r="F8183" s="12"/>
      <c r="G8183" s="12"/>
      <c r="H8183" s="12"/>
      <c r="I8183" s="15"/>
      <c r="J8183" s="31"/>
      <c r="K8183" s="180"/>
      <c r="L8183" s="40"/>
      <c r="M8183" s="14"/>
      <c r="N8183" s="16"/>
      <c r="O8183" s="49"/>
      <c r="P8183" s="64"/>
      <c r="Q8183" s="18"/>
      <c r="R8183" s="181">
        <f t="shared" si="1149"/>
        <v>0</v>
      </c>
      <c r="S8183" s="181">
        <f t="shared" si="1150"/>
        <v>0</v>
      </c>
      <c r="T8183" s="181">
        <f t="shared" si="1151"/>
        <v>0</v>
      </c>
      <c r="AQ8183" s="1">
        <f>COUNT(L$11:L8183)</f>
        <v>37</v>
      </c>
      <c r="AR8183" s="43">
        <f t="shared" si="1152"/>
        <v>40933</v>
      </c>
      <c r="AS8183" s="44">
        <f t="shared" si="1153"/>
        <v>89.120000000000019</v>
      </c>
      <c r="AT8183" s="10" t="str">
        <f t="shared" si="1154"/>
        <v/>
      </c>
      <c r="AU8183" s="20" t="str">
        <f t="shared" si="1155"/>
        <v/>
      </c>
      <c r="AV8183" s="42">
        <f t="shared" si="1156"/>
        <v>1</v>
      </c>
      <c r="AW8183" s="89">
        <f t="shared" si="1157"/>
        <v>0</v>
      </c>
      <c r="AX8183" s="168"/>
      <c r="AY8183" s="60"/>
      <c r="AZ8183" s="61"/>
      <c r="BB8183" s="61" t="str">
        <f>IF(Settings!I8179&lt;&gt;"",Settings!I8179,"")</f>
        <v/>
      </c>
    </row>
    <row r="8184" spans="2:54" x14ac:dyDescent="0.2">
      <c r="B8184" s="13"/>
      <c r="C8184" s="12"/>
      <c r="D8184" s="12"/>
      <c r="E8184" s="12"/>
      <c r="F8184" s="12"/>
      <c r="G8184" s="12"/>
      <c r="H8184" s="12"/>
      <c r="I8184" s="15"/>
      <c r="J8184" s="31"/>
      <c r="K8184" s="180"/>
      <c r="L8184" s="40"/>
      <c r="M8184" s="14"/>
      <c r="N8184" s="16"/>
      <c r="O8184" s="49"/>
      <c r="P8184" s="64"/>
      <c r="Q8184" s="18"/>
      <c r="R8184" s="181">
        <f t="shared" si="1149"/>
        <v>0</v>
      </c>
      <c r="S8184" s="181">
        <f t="shared" si="1150"/>
        <v>0</v>
      </c>
      <c r="T8184" s="181">
        <f t="shared" si="1151"/>
        <v>0</v>
      </c>
      <c r="AQ8184" s="1">
        <f>COUNT(L$11:L8184)</f>
        <v>37</v>
      </c>
      <c r="AR8184" s="43">
        <f t="shared" si="1152"/>
        <v>40933</v>
      </c>
      <c r="AS8184" s="44">
        <f t="shared" si="1153"/>
        <v>89.120000000000019</v>
      </c>
      <c r="AT8184" s="10" t="str">
        <f t="shared" si="1154"/>
        <v/>
      </c>
      <c r="AU8184" s="20" t="str">
        <f t="shared" si="1155"/>
        <v/>
      </c>
      <c r="AV8184" s="42">
        <f t="shared" si="1156"/>
        <v>1</v>
      </c>
      <c r="AW8184" s="89">
        <f t="shared" si="1157"/>
        <v>0</v>
      </c>
      <c r="AX8184" s="168"/>
      <c r="AY8184" s="60"/>
      <c r="AZ8184" s="61"/>
      <c r="BB8184" s="61" t="str">
        <f>IF(Settings!I8180&lt;&gt;"",Settings!I8180,"")</f>
        <v/>
      </c>
    </row>
    <row r="8185" spans="2:54" x14ac:dyDescent="0.2">
      <c r="B8185" s="13"/>
      <c r="C8185" s="12"/>
      <c r="D8185" s="12"/>
      <c r="E8185" s="12"/>
      <c r="F8185" s="12"/>
      <c r="G8185" s="12"/>
      <c r="H8185" s="12"/>
      <c r="I8185" s="15"/>
      <c r="J8185" s="31"/>
      <c r="K8185" s="180"/>
      <c r="L8185" s="40"/>
      <c r="M8185" s="14"/>
      <c r="N8185" s="16"/>
      <c r="O8185" s="49"/>
      <c r="P8185" s="64"/>
      <c r="Q8185" s="18"/>
      <c r="R8185" s="181">
        <f t="shared" si="1149"/>
        <v>0</v>
      </c>
      <c r="S8185" s="181">
        <f t="shared" si="1150"/>
        <v>0</v>
      </c>
      <c r="T8185" s="181">
        <f t="shared" si="1151"/>
        <v>0</v>
      </c>
      <c r="AQ8185" s="1">
        <f>COUNT(L$11:L8185)</f>
        <v>37</v>
      </c>
      <c r="AR8185" s="43">
        <f t="shared" si="1152"/>
        <v>40933</v>
      </c>
      <c r="AS8185" s="44">
        <f t="shared" si="1153"/>
        <v>89.120000000000019</v>
      </c>
      <c r="AT8185" s="10" t="str">
        <f t="shared" si="1154"/>
        <v/>
      </c>
      <c r="AU8185" s="20" t="str">
        <f t="shared" si="1155"/>
        <v/>
      </c>
      <c r="AV8185" s="42">
        <f t="shared" si="1156"/>
        <v>1</v>
      </c>
      <c r="AW8185" s="89">
        <f t="shared" si="1157"/>
        <v>0</v>
      </c>
      <c r="AX8185" s="168"/>
      <c r="AY8185" s="60"/>
      <c r="AZ8185" s="61"/>
      <c r="BB8185" s="61" t="str">
        <f>IF(Settings!I8181&lt;&gt;"",Settings!I8181,"")</f>
        <v/>
      </c>
    </row>
    <row r="8186" spans="2:54" x14ac:dyDescent="0.2">
      <c r="B8186" s="13"/>
      <c r="C8186" s="12"/>
      <c r="D8186" s="12"/>
      <c r="E8186" s="12"/>
      <c r="F8186" s="12"/>
      <c r="G8186" s="12"/>
      <c r="H8186" s="12"/>
      <c r="I8186" s="15"/>
      <c r="J8186" s="31"/>
      <c r="K8186" s="180"/>
      <c r="L8186" s="40"/>
      <c r="M8186" s="14"/>
      <c r="N8186" s="16"/>
      <c r="O8186" s="49"/>
      <c r="P8186" s="64"/>
      <c r="Q8186" s="18"/>
      <c r="R8186" s="181">
        <f t="shared" si="1149"/>
        <v>0</v>
      </c>
      <c r="S8186" s="181">
        <f t="shared" si="1150"/>
        <v>0</v>
      </c>
      <c r="T8186" s="181">
        <f t="shared" si="1151"/>
        <v>0</v>
      </c>
      <c r="AQ8186" s="1">
        <f>COUNT(L$11:L8186)</f>
        <v>37</v>
      </c>
      <c r="AR8186" s="43">
        <f t="shared" si="1152"/>
        <v>40933</v>
      </c>
      <c r="AS8186" s="44">
        <f t="shared" si="1153"/>
        <v>89.120000000000019</v>
      </c>
      <c r="AT8186" s="10" t="str">
        <f t="shared" si="1154"/>
        <v/>
      </c>
      <c r="AU8186" s="20" t="str">
        <f t="shared" si="1155"/>
        <v/>
      </c>
      <c r="AV8186" s="42">
        <f t="shared" si="1156"/>
        <v>1</v>
      </c>
      <c r="AW8186" s="89">
        <f t="shared" si="1157"/>
        <v>0</v>
      </c>
      <c r="AX8186" s="168"/>
      <c r="AY8186" s="60"/>
      <c r="AZ8186" s="61"/>
      <c r="BB8186" s="61" t="str">
        <f>IF(Settings!I8182&lt;&gt;"",Settings!I8182,"")</f>
        <v/>
      </c>
    </row>
    <row r="8187" spans="2:54" x14ac:dyDescent="0.2">
      <c r="B8187" s="13"/>
      <c r="C8187" s="12"/>
      <c r="D8187" s="12"/>
      <c r="E8187" s="12"/>
      <c r="F8187" s="12"/>
      <c r="G8187" s="12"/>
      <c r="H8187" s="12"/>
      <c r="I8187" s="15"/>
      <c r="J8187" s="31"/>
      <c r="K8187" s="180"/>
      <c r="L8187" s="40"/>
      <c r="M8187" s="14"/>
      <c r="N8187" s="16"/>
      <c r="O8187" s="49"/>
      <c r="P8187" s="64"/>
      <c r="Q8187" s="18"/>
      <c r="R8187" s="181">
        <f t="shared" si="1149"/>
        <v>0</v>
      </c>
      <c r="S8187" s="181">
        <f t="shared" si="1150"/>
        <v>0</v>
      </c>
      <c r="T8187" s="181">
        <f t="shared" si="1151"/>
        <v>0</v>
      </c>
      <c r="AQ8187" s="1">
        <f>COUNT(L$11:L8187)</f>
        <v>37</v>
      </c>
      <c r="AR8187" s="43">
        <f t="shared" si="1152"/>
        <v>40933</v>
      </c>
      <c r="AS8187" s="44">
        <f t="shared" si="1153"/>
        <v>89.120000000000019</v>
      </c>
      <c r="AT8187" s="10" t="str">
        <f t="shared" si="1154"/>
        <v/>
      </c>
      <c r="AU8187" s="20" t="str">
        <f t="shared" si="1155"/>
        <v/>
      </c>
      <c r="AV8187" s="42">
        <f t="shared" si="1156"/>
        <v>1</v>
      </c>
      <c r="AW8187" s="89">
        <f t="shared" si="1157"/>
        <v>0</v>
      </c>
      <c r="AX8187" s="168"/>
      <c r="AY8187" s="60"/>
      <c r="AZ8187" s="61"/>
      <c r="BB8187" s="61" t="str">
        <f>IF(Settings!I8183&lt;&gt;"",Settings!I8183,"")</f>
        <v/>
      </c>
    </row>
    <row r="8188" spans="2:54" x14ac:dyDescent="0.2">
      <c r="B8188" s="13"/>
      <c r="C8188" s="12"/>
      <c r="D8188" s="12"/>
      <c r="E8188" s="12"/>
      <c r="F8188" s="12"/>
      <c r="G8188" s="12"/>
      <c r="H8188" s="12"/>
      <c r="I8188" s="15"/>
      <c r="J8188" s="31"/>
      <c r="K8188" s="180"/>
      <c r="L8188" s="40"/>
      <c r="M8188" s="14"/>
      <c r="N8188" s="16"/>
      <c r="O8188" s="49"/>
      <c r="P8188" s="64"/>
      <c r="Q8188" s="18"/>
      <c r="R8188" s="181">
        <f t="shared" si="1149"/>
        <v>0</v>
      </c>
      <c r="S8188" s="181">
        <f t="shared" si="1150"/>
        <v>0</v>
      </c>
      <c r="T8188" s="181">
        <f t="shared" si="1151"/>
        <v>0</v>
      </c>
      <c r="AQ8188" s="1">
        <f>COUNT(L$11:L8188)</f>
        <v>37</v>
      </c>
      <c r="AR8188" s="43">
        <f t="shared" si="1152"/>
        <v>40933</v>
      </c>
      <c r="AS8188" s="44">
        <f t="shared" si="1153"/>
        <v>89.120000000000019</v>
      </c>
      <c r="AT8188" s="10" t="str">
        <f t="shared" si="1154"/>
        <v/>
      </c>
      <c r="AU8188" s="20" t="str">
        <f t="shared" si="1155"/>
        <v/>
      </c>
      <c r="AV8188" s="42">
        <f t="shared" si="1156"/>
        <v>1</v>
      </c>
      <c r="AW8188" s="89">
        <f t="shared" si="1157"/>
        <v>0</v>
      </c>
      <c r="AX8188" s="168"/>
      <c r="AY8188" s="60"/>
      <c r="AZ8188" s="61"/>
      <c r="BB8188" s="61" t="str">
        <f>IF(Settings!I8184&lt;&gt;"",Settings!I8184,"")</f>
        <v/>
      </c>
    </row>
    <row r="8189" spans="2:54" x14ac:dyDescent="0.2">
      <c r="B8189" s="13"/>
      <c r="C8189" s="12"/>
      <c r="D8189" s="12"/>
      <c r="E8189" s="12"/>
      <c r="F8189" s="12"/>
      <c r="G8189" s="12"/>
      <c r="H8189" s="12"/>
      <c r="I8189" s="15"/>
      <c r="J8189" s="31"/>
      <c r="K8189" s="180"/>
      <c r="L8189" s="40"/>
      <c r="M8189" s="14"/>
      <c r="N8189" s="16"/>
      <c r="O8189" s="49"/>
      <c r="P8189" s="64"/>
      <c r="Q8189" s="18"/>
      <c r="R8189" s="181">
        <f t="shared" si="1149"/>
        <v>0</v>
      </c>
      <c r="S8189" s="181">
        <f t="shared" si="1150"/>
        <v>0</v>
      </c>
      <c r="T8189" s="181">
        <f t="shared" si="1151"/>
        <v>0</v>
      </c>
      <c r="AQ8189" s="1">
        <f>COUNT(L$11:L8189)</f>
        <v>37</v>
      </c>
      <c r="AR8189" s="43">
        <f t="shared" si="1152"/>
        <v>40933</v>
      </c>
      <c r="AS8189" s="44">
        <f t="shared" si="1153"/>
        <v>89.120000000000019</v>
      </c>
      <c r="AT8189" s="10" t="str">
        <f t="shared" si="1154"/>
        <v/>
      </c>
      <c r="AU8189" s="20" t="str">
        <f t="shared" si="1155"/>
        <v/>
      </c>
      <c r="AV8189" s="42">
        <f t="shared" si="1156"/>
        <v>1</v>
      </c>
      <c r="AW8189" s="89">
        <f t="shared" si="1157"/>
        <v>0</v>
      </c>
      <c r="AX8189" s="168"/>
      <c r="AY8189" s="60"/>
      <c r="AZ8189" s="61"/>
      <c r="BB8189" s="61" t="str">
        <f>IF(Settings!I8185&lt;&gt;"",Settings!I8185,"")</f>
        <v/>
      </c>
    </row>
    <row r="8190" spans="2:54" x14ac:dyDescent="0.2">
      <c r="B8190" s="13"/>
      <c r="C8190" s="12"/>
      <c r="D8190" s="12"/>
      <c r="E8190" s="12"/>
      <c r="F8190" s="12"/>
      <c r="G8190" s="12"/>
      <c r="H8190" s="12"/>
      <c r="I8190" s="15"/>
      <c r="J8190" s="31"/>
      <c r="K8190" s="180"/>
      <c r="L8190" s="40"/>
      <c r="M8190" s="14"/>
      <c r="N8190" s="16"/>
      <c r="O8190" s="49"/>
      <c r="P8190" s="64"/>
      <c r="Q8190" s="18"/>
      <c r="R8190" s="181">
        <f t="shared" si="1149"/>
        <v>0</v>
      </c>
      <c r="S8190" s="181">
        <f t="shared" si="1150"/>
        <v>0</v>
      </c>
      <c r="T8190" s="181">
        <f t="shared" si="1151"/>
        <v>0</v>
      </c>
      <c r="AQ8190" s="1">
        <f>COUNT(L$11:L8190)</f>
        <v>37</v>
      </c>
      <c r="AR8190" s="43">
        <f t="shared" si="1152"/>
        <v>40933</v>
      </c>
      <c r="AS8190" s="44">
        <f t="shared" si="1153"/>
        <v>89.120000000000019</v>
      </c>
      <c r="AT8190" s="10" t="str">
        <f t="shared" si="1154"/>
        <v/>
      </c>
      <c r="AU8190" s="20" t="str">
        <f t="shared" si="1155"/>
        <v/>
      </c>
      <c r="AV8190" s="42">
        <f t="shared" si="1156"/>
        <v>1</v>
      </c>
      <c r="AW8190" s="89">
        <f t="shared" si="1157"/>
        <v>0</v>
      </c>
      <c r="AX8190" s="168"/>
      <c r="AY8190" s="60"/>
      <c r="AZ8190" s="61"/>
      <c r="BB8190" s="61" t="str">
        <f>IF(Settings!I8186&lt;&gt;"",Settings!I8186,"")</f>
        <v/>
      </c>
    </row>
    <row r="8191" spans="2:54" x14ac:dyDescent="0.2">
      <c r="B8191" s="13"/>
      <c r="C8191" s="12"/>
      <c r="D8191" s="12"/>
      <c r="E8191" s="12"/>
      <c r="F8191" s="12"/>
      <c r="G8191" s="12"/>
      <c r="H8191" s="12"/>
      <c r="I8191" s="15"/>
      <c r="J8191" s="31"/>
      <c r="K8191" s="180"/>
      <c r="L8191" s="40"/>
      <c r="M8191" s="14"/>
      <c r="N8191" s="16"/>
      <c r="O8191" s="49"/>
      <c r="P8191" s="64"/>
      <c r="Q8191" s="18"/>
      <c r="R8191" s="181">
        <f t="shared" si="1149"/>
        <v>0</v>
      </c>
      <c r="S8191" s="181">
        <f t="shared" si="1150"/>
        <v>0</v>
      </c>
      <c r="T8191" s="181">
        <f t="shared" si="1151"/>
        <v>0</v>
      </c>
      <c r="AQ8191" s="1">
        <f>COUNT(L$11:L8191)</f>
        <v>37</v>
      </c>
      <c r="AR8191" s="43">
        <f t="shared" si="1152"/>
        <v>40933</v>
      </c>
      <c r="AS8191" s="44">
        <f t="shared" si="1153"/>
        <v>89.120000000000019</v>
      </c>
      <c r="AT8191" s="10" t="str">
        <f t="shared" si="1154"/>
        <v/>
      </c>
      <c r="AU8191" s="20" t="str">
        <f t="shared" si="1155"/>
        <v/>
      </c>
      <c r="AV8191" s="42">
        <f t="shared" si="1156"/>
        <v>1</v>
      </c>
      <c r="AW8191" s="89">
        <f t="shared" si="1157"/>
        <v>0</v>
      </c>
      <c r="AX8191" s="168"/>
      <c r="AY8191" s="60"/>
      <c r="AZ8191" s="61"/>
      <c r="BB8191" s="61" t="str">
        <f>IF(Settings!I8187&lt;&gt;"",Settings!I8187,"")</f>
        <v/>
      </c>
    </row>
    <row r="8192" spans="2:54" x14ac:dyDescent="0.2">
      <c r="B8192" s="13"/>
      <c r="C8192" s="12"/>
      <c r="D8192" s="12"/>
      <c r="E8192" s="12"/>
      <c r="F8192" s="12"/>
      <c r="G8192" s="12"/>
      <c r="H8192" s="12"/>
      <c r="I8192" s="15"/>
      <c r="J8192" s="31"/>
      <c r="K8192" s="180"/>
      <c r="L8192" s="40"/>
      <c r="M8192" s="14"/>
      <c r="N8192" s="16"/>
      <c r="O8192" s="49"/>
      <c r="P8192" s="64"/>
      <c r="Q8192" s="18"/>
      <c r="R8192" s="181">
        <f t="shared" si="1149"/>
        <v>0</v>
      </c>
      <c r="S8192" s="181">
        <f t="shared" si="1150"/>
        <v>0</v>
      </c>
      <c r="T8192" s="181">
        <f t="shared" si="1151"/>
        <v>0</v>
      </c>
      <c r="AQ8192" s="1">
        <f>COUNT(L$11:L8192)</f>
        <v>37</v>
      </c>
      <c r="AR8192" s="43">
        <f t="shared" si="1152"/>
        <v>40933</v>
      </c>
      <c r="AS8192" s="44">
        <f t="shared" si="1153"/>
        <v>89.120000000000019</v>
      </c>
      <c r="AT8192" s="10" t="str">
        <f t="shared" si="1154"/>
        <v/>
      </c>
      <c r="AU8192" s="20" t="str">
        <f t="shared" si="1155"/>
        <v/>
      </c>
      <c r="AV8192" s="42">
        <f t="shared" si="1156"/>
        <v>1</v>
      </c>
      <c r="AW8192" s="89">
        <f t="shared" si="1157"/>
        <v>0</v>
      </c>
      <c r="AX8192" s="168"/>
      <c r="AY8192" s="60"/>
      <c r="AZ8192" s="61"/>
      <c r="BB8192" s="61" t="str">
        <f>IF(Settings!I8188&lt;&gt;"",Settings!I8188,"")</f>
        <v/>
      </c>
    </row>
    <row r="8193" spans="2:54" x14ac:dyDescent="0.2">
      <c r="B8193" s="13"/>
      <c r="C8193" s="12"/>
      <c r="D8193" s="12"/>
      <c r="E8193" s="12"/>
      <c r="F8193" s="12"/>
      <c r="G8193" s="12"/>
      <c r="H8193" s="12"/>
      <c r="I8193" s="15"/>
      <c r="J8193" s="31"/>
      <c r="K8193" s="180"/>
      <c r="L8193" s="40"/>
      <c r="M8193" s="14"/>
      <c r="N8193" s="16"/>
      <c r="O8193" s="49"/>
      <c r="P8193" s="64"/>
      <c r="Q8193" s="18"/>
      <c r="R8193" s="181">
        <f t="shared" si="1149"/>
        <v>0</v>
      </c>
      <c r="S8193" s="181">
        <f t="shared" si="1150"/>
        <v>0</v>
      </c>
      <c r="T8193" s="181">
        <f t="shared" si="1151"/>
        <v>0</v>
      </c>
      <c r="AQ8193" s="1">
        <f>COUNT(L$11:L8193)</f>
        <v>37</v>
      </c>
      <c r="AR8193" s="43">
        <f t="shared" si="1152"/>
        <v>40933</v>
      </c>
      <c r="AS8193" s="44">
        <f t="shared" si="1153"/>
        <v>89.120000000000019</v>
      </c>
      <c r="AT8193" s="10" t="str">
        <f t="shared" si="1154"/>
        <v/>
      </c>
      <c r="AU8193" s="20" t="str">
        <f t="shared" si="1155"/>
        <v/>
      </c>
      <c r="AV8193" s="42">
        <f t="shared" si="1156"/>
        <v>1</v>
      </c>
      <c r="AW8193" s="89">
        <f t="shared" si="1157"/>
        <v>0</v>
      </c>
      <c r="AX8193" s="168"/>
      <c r="AY8193" s="60"/>
      <c r="AZ8193" s="61"/>
      <c r="BB8193" s="61" t="str">
        <f>IF(Settings!I8189&lt;&gt;"",Settings!I8189,"")</f>
        <v/>
      </c>
    </row>
    <row r="8194" spans="2:54" x14ac:dyDescent="0.2">
      <c r="B8194" s="13"/>
      <c r="C8194" s="12"/>
      <c r="D8194" s="12"/>
      <c r="E8194" s="12"/>
      <c r="F8194" s="12"/>
      <c r="G8194" s="12"/>
      <c r="H8194" s="12"/>
      <c r="I8194" s="15"/>
      <c r="J8194" s="31"/>
      <c r="K8194" s="180"/>
      <c r="L8194" s="40"/>
      <c r="M8194" s="14"/>
      <c r="N8194" s="16"/>
      <c r="O8194" s="49"/>
      <c r="P8194" s="64"/>
      <c r="Q8194" s="18"/>
      <c r="R8194" s="181">
        <f t="shared" si="1149"/>
        <v>0</v>
      </c>
      <c r="S8194" s="181">
        <f t="shared" si="1150"/>
        <v>0</v>
      </c>
      <c r="T8194" s="181">
        <f t="shared" si="1151"/>
        <v>0</v>
      </c>
      <c r="AQ8194" s="1">
        <f>COUNT(L$11:L8194)</f>
        <v>37</v>
      </c>
      <c r="AR8194" s="43">
        <f t="shared" si="1152"/>
        <v>40933</v>
      </c>
      <c r="AS8194" s="44">
        <f t="shared" si="1153"/>
        <v>89.120000000000019</v>
      </c>
      <c r="AT8194" s="10" t="str">
        <f t="shared" si="1154"/>
        <v/>
      </c>
      <c r="AU8194" s="20" t="str">
        <f t="shared" si="1155"/>
        <v/>
      </c>
      <c r="AV8194" s="42">
        <f t="shared" si="1156"/>
        <v>1</v>
      </c>
      <c r="AW8194" s="89">
        <f t="shared" si="1157"/>
        <v>0</v>
      </c>
      <c r="AX8194" s="168"/>
      <c r="AY8194" s="60"/>
      <c r="AZ8194" s="61"/>
      <c r="BB8194" s="61" t="str">
        <f>IF(Settings!I8190&lt;&gt;"",Settings!I8190,"")</f>
        <v/>
      </c>
    </row>
    <row r="8195" spans="2:54" x14ac:dyDescent="0.2">
      <c r="B8195" s="13"/>
      <c r="C8195" s="12"/>
      <c r="D8195" s="12"/>
      <c r="E8195" s="12"/>
      <c r="F8195" s="12"/>
      <c r="G8195" s="12"/>
      <c r="H8195" s="12"/>
      <c r="I8195" s="15"/>
      <c r="J8195" s="31"/>
      <c r="K8195" s="180"/>
      <c r="L8195" s="40"/>
      <c r="M8195" s="14"/>
      <c r="N8195" s="16"/>
      <c r="O8195" s="49"/>
      <c r="P8195" s="64"/>
      <c r="Q8195" s="18"/>
      <c r="R8195" s="181">
        <f t="shared" si="1149"/>
        <v>0</v>
      </c>
      <c r="S8195" s="181">
        <f t="shared" si="1150"/>
        <v>0</v>
      </c>
      <c r="T8195" s="181">
        <f t="shared" si="1151"/>
        <v>0</v>
      </c>
      <c r="AQ8195" s="1">
        <f>COUNT(L$11:L8195)</f>
        <v>37</v>
      </c>
      <c r="AR8195" s="43">
        <f t="shared" si="1152"/>
        <v>40933</v>
      </c>
      <c r="AS8195" s="44">
        <f t="shared" si="1153"/>
        <v>89.120000000000019</v>
      </c>
      <c r="AT8195" s="10" t="str">
        <f t="shared" si="1154"/>
        <v/>
      </c>
      <c r="AU8195" s="20" t="str">
        <f t="shared" si="1155"/>
        <v/>
      </c>
      <c r="AV8195" s="42">
        <f t="shared" si="1156"/>
        <v>1</v>
      </c>
      <c r="AW8195" s="89">
        <f t="shared" si="1157"/>
        <v>0</v>
      </c>
      <c r="AX8195" s="168"/>
      <c r="AY8195" s="60"/>
      <c r="AZ8195" s="61"/>
      <c r="BB8195" s="61" t="str">
        <f>IF(Settings!I8191&lt;&gt;"",Settings!I8191,"")</f>
        <v/>
      </c>
    </row>
    <row r="8196" spans="2:54" x14ac:dyDescent="0.2">
      <c r="B8196" s="13"/>
      <c r="C8196" s="12"/>
      <c r="D8196" s="12"/>
      <c r="E8196" s="12"/>
      <c r="F8196" s="12"/>
      <c r="G8196" s="12"/>
      <c r="H8196" s="12"/>
      <c r="I8196" s="15"/>
      <c r="J8196" s="31"/>
      <c r="K8196" s="180"/>
      <c r="L8196" s="40"/>
      <c r="M8196" s="14"/>
      <c r="N8196" s="16"/>
      <c r="O8196" s="49"/>
      <c r="P8196" s="64"/>
      <c r="Q8196" s="18"/>
      <c r="R8196" s="181">
        <f t="shared" si="1149"/>
        <v>0</v>
      </c>
      <c r="S8196" s="181">
        <f t="shared" si="1150"/>
        <v>0</v>
      </c>
      <c r="T8196" s="181">
        <f t="shared" si="1151"/>
        <v>0</v>
      </c>
      <c r="AQ8196" s="1">
        <f>COUNT(L$11:L8196)</f>
        <v>37</v>
      </c>
      <c r="AR8196" s="43">
        <f t="shared" si="1152"/>
        <v>40933</v>
      </c>
      <c r="AS8196" s="44">
        <f t="shared" si="1153"/>
        <v>89.120000000000019</v>
      </c>
      <c r="AT8196" s="10" t="str">
        <f t="shared" si="1154"/>
        <v/>
      </c>
      <c r="AU8196" s="20" t="str">
        <f t="shared" si="1155"/>
        <v/>
      </c>
      <c r="AV8196" s="42">
        <f t="shared" si="1156"/>
        <v>1</v>
      </c>
      <c r="AW8196" s="89">
        <f t="shared" si="1157"/>
        <v>0</v>
      </c>
      <c r="AX8196" s="168"/>
      <c r="AY8196" s="60"/>
      <c r="AZ8196" s="61"/>
      <c r="BB8196" s="61" t="str">
        <f>IF(Settings!I8192&lt;&gt;"",Settings!I8192,"")</f>
        <v/>
      </c>
    </row>
    <row r="8197" spans="2:54" x14ac:dyDescent="0.2">
      <c r="B8197" s="13"/>
      <c r="C8197" s="12"/>
      <c r="D8197" s="12"/>
      <c r="E8197" s="12"/>
      <c r="F8197" s="12"/>
      <c r="G8197" s="12"/>
      <c r="H8197" s="12"/>
      <c r="I8197" s="15"/>
      <c r="J8197" s="31"/>
      <c r="K8197" s="180"/>
      <c r="L8197" s="40"/>
      <c r="M8197" s="14"/>
      <c r="N8197" s="16"/>
      <c r="O8197" s="49"/>
      <c r="P8197" s="64"/>
      <c r="Q8197" s="18"/>
      <c r="R8197" s="181">
        <f t="shared" si="1149"/>
        <v>0</v>
      </c>
      <c r="S8197" s="181">
        <f t="shared" si="1150"/>
        <v>0</v>
      </c>
      <c r="T8197" s="181">
        <f t="shared" si="1151"/>
        <v>0</v>
      </c>
      <c r="AQ8197" s="1">
        <f>COUNT(L$11:L8197)</f>
        <v>37</v>
      </c>
      <c r="AR8197" s="43">
        <f t="shared" si="1152"/>
        <v>40933</v>
      </c>
      <c r="AS8197" s="44">
        <f t="shared" si="1153"/>
        <v>89.120000000000019</v>
      </c>
      <c r="AT8197" s="10" t="str">
        <f t="shared" si="1154"/>
        <v/>
      </c>
      <c r="AU8197" s="20" t="str">
        <f t="shared" si="1155"/>
        <v/>
      </c>
      <c r="AV8197" s="42">
        <f t="shared" si="1156"/>
        <v>1</v>
      </c>
      <c r="AW8197" s="89">
        <f t="shared" si="1157"/>
        <v>0</v>
      </c>
      <c r="AX8197" s="168"/>
      <c r="AY8197" s="60"/>
      <c r="AZ8197" s="61"/>
      <c r="BB8197" s="61" t="str">
        <f>IF(Settings!I8193&lt;&gt;"",Settings!I8193,"")</f>
        <v/>
      </c>
    </row>
    <row r="8198" spans="2:54" x14ac:dyDescent="0.2">
      <c r="B8198" s="13"/>
      <c r="C8198" s="12"/>
      <c r="D8198" s="12"/>
      <c r="E8198" s="12"/>
      <c r="F8198" s="12"/>
      <c r="G8198" s="12"/>
      <c r="H8198" s="12"/>
      <c r="I8198" s="15"/>
      <c r="J8198" s="31"/>
      <c r="K8198" s="180"/>
      <c r="L8198" s="40"/>
      <c r="M8198" s="14"/>
      <c r="N8198" s="16"/>
      <c r="O8198" s="49"/>
      <c r="P8198" s="64"/>
      <c r="Q8198" s="18"/>
      <c r="R8198" s="181">
        <f t="shared" si="1149"/>
        <v>0</v>
      </c>
      <c r="S8198" s="181">
        <f t="shared" si="1150"/>
        <v>0</v>
      </c>
      <c r="T8198" s="181">
        <f t="shared" si="1151"/>
        <v>0</v>
      </c>
      <c r="AQ8198" s="1">
        <f>COUNT(L$11:L8198)</f>
        <v>37</v>
      </c>
      <c r="AR8198" s="43">
        <f t="shared" si="1152"/>
        <v>40933</v>
      </c>
      <c r="AS8198" s="44">
        <f t="shared" si="1153"/>
        <v>89.120000000000019</v>
      </c>
      <c r="AT8198" s="10" t="str">
        <f t="shared" si="1154"/>
        <v/>
      </c>
      <c r="AU8198" s="20" t="str">
        <f t="shared" si="1155"/>
        <v/>
      </c>
      <c r="AV8198" s="42">
        <f t="shared" si="1156"/>
        <v>1</v>
      </c>
      <c r="AW8198" s="89">
        <f t="shared" si="1157"/>
        <v>0</v>
      </c>
      <c r="AX8198" s="168"/>
      <c r="AY8198" s="60"/>
      <c r="AZ8198" s="61"/>
      <c r="BB8198" s="61" t="str">
        <f>IF(Settings!I8194&lt;&gt;"",Settings!I8194,"")</f>
        <v/>
      </c>
    </row>
    <row r="8199" spans="2:54" x14ac:dyDescent="0.2">
      <c r="B8199" s="13"/>
      <c r="C8199" s="12"/>
      <c r="D8199" s="12"/>
      <c r="E8199" s="12"/>
      <c r="F8199" s="12"/>
      <c r="G8199" s="12"/>
      <c r="H8199" s="12"/>
      <c r="I8199" s="15"/>
      <c r="J8199" s="31"/>
      <c r="K8199" s="180"/>
      <c r="L8199" s="40"/>
      <c r="M8199" s="14"/>
      <c r="N8199" s="16"/>
      <c r="O8199" s="49"/>
      <c r="P8199" s="64"/>
      <c r="Q8199" s="18"/>
      <c r="R8199" s="181">
        <f t="shared" si="1149"/>
        <v>0</v>
      </c>
      <c r="S8199" s="181">
        <f t="shared" si="1150"/>
        <v>0</v>
      </c>
      <c r="T8199" s="181">
        <f t="shared" si="1151"/>
        <v>0</v>
      </c>
      <c r="AQ8199" s="1">
        <f>COUNT(L$11:L8199)</f>
        <v>37</v>
      </c>
      <c r="AR8199" s="43">
        <f t="shared" si="1152"/>
        <v>40933</v>
      </c>
      <c r="AS8199" s="44">
        <f t="shared" si="1153"/>
        <v>89.120000000000019</v>
      </c>
      <c r="AT8199" s="10" t="str">
        <f t="shared" si="1154"/>
        <v/>
      </c>
      <c r="AU8199" s="20" t="str">
        <f t="shared" si="1155"/>
        <v/>
      </c>
      <c r="AV8199" s="42">
        <f t="shared" si="1156"/>
        <v>1</v>
      </c>
      <c r="AW8199" s="89">
        <f t="shared" si="1157"/>
        <v>0</v>
      </c>
      <c r="AX8199" s="168"/>
      <c r="AY8199" s="60"/>
      <c r="AZ8199" s="61"/>
      <c r="BB8199" s="61" t="str">
        <f>IF(Settings!I8195&lt;&gt;"",Settings!I8195,"")</f>
        <v/>
      </c>
    </row>
    <row r="8200" spans="2:54" x14ac:dyDescent="0.2">
      <c r="B8200" s="13"/>
      <c r="C8200" s="12"/>
      <c r="D8200" s="12"/>
      <c r="E8200" s="12"/>
      <c r="F8200" s="12"/>
      <c r="G8200" s="12"/>
      <c r="H8200" s="12"/>
      <c r="I8200" s="15"/>
      <c r="J8200" s="31"/>
      <c r="K8200" s="180"/>
      <c r="L8200" s="40"/>
      <c r="M8200" s="14"/>
      <c r="N8200" s="16"/>
      <c r="O8200" s="49"/>
      <c r="P8200" s="64"/>
      <c r="Q8200" s="18"/>
      <c r="R8200" s="181">
        <f t="shared" si="1149"/>
        <v>0</v>
      </c>
      <c r="S8200" s="181">
        <f t="shared" si="1150"/>
        <v>0</v>
      </c>
      <c r="T8200" s="181">
        <f t="shared" si="1151"/>
        <v>0</v>
      </c>
      <c r="AQ8200" s="1">
        <f>COUNT(L$11:L8200)</f>
        <v>37</v>
      </c>
      <c r="AR8200" s="43">
        <f t="shared" si="1152"/>
        <v>40933</v>
      </c>
      <c r="AS8200" s="44">
        <f t="shared" si="1153"/>
        <v>89.120000000000019</v>
      </c>
      <c r="AT8200" s="10" t="str">
        <f t="shared" si="1154"/>
        <v/>
      </c>
      <c r="AU8200" s="20" t="str">
        <f t="shared" si="1155"/>
        <v/>
      </c>
      <c r="AV8200" s="42">
        <f t="shared" si="1156"/>
        <v>1</v>
      </c>
      <c r="AW8200" s="89">
        <f t="shared" si="1157"/>
        <v>0</v>
      </c>
      <c r="AX8200" s="168"/>
      <c r="AY8200" s="60"/>
      <c r="AZ8200" s="61"/>
      <c r="BB8200" s="61" t="str">
        <f>IF(Settings!I8196&lt;&gt;"",Settings!I8196,"")</f>
        <v/>
      </c>
    </row>
    <row r="8201" spans="2:54" x14ac:dyDescent="0.2">
      <c r="B8201" s="13"/>
      <c r="C8201" s="12"/>
      <c r="D8201" s="12"/>
      <c r="E8201" s="12"/>
      <c r="F8201" s="12"/>
      <c r="G8201" s="12"/>
      <c r="H8201" s="12"/>
      <c r="I8201" s="15"/>
      <c r="J8201" s="31"/>
      <c r="K8201" s="180"/>
      <c r="L8201" s="40"/>
      <c r="M8201" s="14"/>
      <c r="N8201" s="16"/>
      <c r="O8201" s="49"/>
      <c r="P8201" s="64"/>
      <c r="Q8201" s="18"/>
      <c r="R8201" s="181">
        <f t="shared" si="1149"/>
        <v>0</v>
      </c>
      <c r="S8201" s="181">
        <f t="shared" si="1150"/>
        <v>0</v>
      </c>
      <c r="T8201" s="181">
        <f t="shared" si="1151"/>
        <v>0</v>
      </c>
      <c r="AQ8201" s="1">
        <f>COUNT(L$11:L8201)</f>
        <v>37</v>
      </c>
      <c r="AR8201" s="43">
        <f t="shared" si="1152"/>
        <v>40933</v>
      </c>
      <c r="AS8201" s="44">
        <f t="shared" si="1153"/>
        <v>89.120000000000019</v>
      </c>
      <c r="AT8201" s="10" t="str">
        <f t="shared" si="1154"/>
        <v/>
      </c>
      <c r="AU8201" s="20" t="str">
        <f t="shared" si="1155"/>
        <v/>
      </c>
      <c r="AV8201" s="42">
        <f t="shared" si="1156"/>
        <v>1</v>
      </c>
      <c r="AW8201" s="89">
        <f t="shared" si="1157"/>
        <v>0</v>
      </c>
      <c r="AX8201" s="168"/>
      <c r="AY8201" s="60"/>
      <c r="AZ8201" s="61"/>
      <c r="BB8201" s="61" t="str">
        <f>IF(Settings!I8197&lt;&gt;"",Settings!I8197,"")</f>
        <v/>
      </c>
    </row>
    <row r="8202" spans="2:54" x14ac:dyDescent="0.2">
      <c r="B8202" s="13"/>
      <c r="C8202" s="12"/>
      <c r="D8202" s="12"/>
      <c r="E8202" s="12"/>
      <c r="F8202" s="12"/>
      <c r="G8202" s="12"/>
      <c r="H8202" s="12"/>
      <c r="I8202" s="15"/>
      <c r="J8202" s="31"/>
      <c r="K8202" s="180"/>
      <c r="L8202" s="40"/>
      <c r="M8202" s="14"/>
      <c r="N8202" s="16"/>
      <c r="O8202" s="49"/>
      <c r="P8202" s="64"/>
      <c r="Q8202" s="18"/>
      <c r="R8202" s="181">
        <f t="shared" si="1149"/>
        <v>0</v>
      </c>
      <c r="S8202" s="181">
        <f t="shared" si="1150"/>
        <v>0</v>
      </c>
      <c r="T8202" s="181">
        <f t="shared" si="1151"/>
        <v>0</v>
      </c>
      <c r="AQ8202" s="1">
        <f>COUNT(L$11:L8202)</f>
        <v>37</v>
      </c>
      <c r="AR8202" s="43">
        <f t="shared" si="1152"/>
        <v>40933</v>
      </c>
      <c r="AS8202" s="44">
        <f t="shared" si="1153"/>
        <v>89.120000000000019</v>
      </c>
      <c r="AT8202" s="10" t="str">
        <f t="shared" si="1154"/>
        <v/>
      </c>
      <c r="AU8202" s="20" t="str">
        <f t="shared" si="1155"/>
        <v/>
      </c>
      <c r="AV8202" s="42">
        <f t="shared" si="1156"/>
        <v>1</v>
      </c>
      <c r="AW8202" s="89">
        <f t="shared" si="1157"/>
        <v>0</v>
      </c>
      <c r="AX8202" s="168"/>
      <c r="AY8202" s="60"/>
      <c r="AZ8202" s="61"/>
      <c r="BB8202" s="61" t="str">
        <f>IF(Settings!I8198&lt;&gt;"",Settings!I8198,"")</f>
        <v/>
      </c>
    </row>
    <row r="8203" spans="2:54" x14ac:dyDescent="0.2">
      <c r="B8203" s="13"/>
      <c r="C8203" s="12"/>
      <c r="D8203" s="12"/>
      <c r="E8203" s="12"/>
      <c r="F8203" s="12"/>
      <c r="G8203" s="12"/>
      <c r="H8203" s="12"/>
      <c r="I8203" s="15"/>
      <c r="J8203" s="31"/>
      <c r="K8203" s="180"/>
      <c r="L8203" s="40"/>
      <c r="M8203" s="14"/>
      <c r="N8203" s="16"/>
      <c r="O8203" s="49"/>
      <c r="P8203" s="64"/>
      <c r="Q8203" s="18"/>
      <c r="R8203" s="181">
        <f t="shared" si="1149"/>
        <v>0</v>
      </c>
      <c r="S8203" s="181">
        <f t="shared" si="1150"/>
        <v>0</v>
      </c>
      <c r="T8203" s="181">
        <f t="shared" si="1151"/>
        <v>0</v>
      </c>
      <c r="AQ8203" s="1">
        <f>COUNT(L$11:L8203)</f>
        <v>37</v>
      </c>
      <c r="AR8203" s="43">
        <f t="shared" si="1152"/>
        <v>40933</v>
      </c>
      <c r="AS8203" s="44">
        <f t="shared" si="1153"/>
        <v>89.120000000000019</v>
      </c>
      <c r="AT8203" s="10" t="str">
        <f t="shared" si="1154"/>
        <v/>
      </c>
      <c r="AU8203" s="20" t="str">
        <f t="shared" si="1155"/>
        <v/>
      </c>
      <c r="AV8203" s="42">
        <f t="shared" si="1156"/>
        <v>1</v>
      </c>
      <c r="AW8203" s="89">
        <f t="shared" si="1157"/>
        <v>0</v>
      </c>
      <c r="AX8203" s="168"/>
      <c r="AY8203" s="60"/>
      <c r="AZ8203" s="61"/>
      <c r="BB8203" s="61" t="str">
        <f>IF(Settings!I8199&lt;&gt;"",Settings!I8199,"")</f>
        <v/>
      </c>
    </row>
    <row r="8204" spans="2:54" x14ac:dyDescent="0.2">
      <c r="B8204" s="13"/>
      <c r="C8204" s="12"/>
      <c r="D8204" s="12"/>
      <c r="E8204" s="12"/>
      <c r="F8204" s="12"/>
      <c r="G8204" s="12"/>
      <c r="H8204" s="12"/>
      <c r="I8204" s="15"/>
      <c r="J8204" s="31"/>
      <c r="K8204" s="180"/>
      <c r="L8204" s="40"/>
      <c r="M8204" s="14"/>
      <c r="N8204" s="16"/>
      <c r="O8204" s="49"/>
      <c r="P8204" s="64"/>
      <c r="Q8204" s="18"/>
      <c r="R8204" s="181">
        <f t="shared" ref="R8204:R8267" si="1158">ROUND(IF(M8204&lt;&gt;"Y",IF(P8204&lt;&gt;"Y",K8204,K8204*(AV8204-1)),0),ROUNDING)</f>
        <v>0</v>
      </c>
      <c r="S8204" s="181">
        <f t="shared" ref="S8204:S8267" si="1159">ROUND(IF(O8204&gt;0,IF(M8204="Y",AW8204*(1-O8204),IF(AW8204&gt;R8204,R8204 + (AW8204 - R8204)*(1-O8204),AW8204)),AW8204),ROUNDING)</f>
        <v>0</v>
      </c>
      <c r="T8204" s="181">
        <f t="shared" ref="T8204:T8267" si="1160">ROUND(IF(N8204="P",0,IF(OR(M8204="N",M8204=""),S8204-R8204,S8204)),ROUNDING)</f>
        <v>0</v>
      </c>
      <c r="AQ8204" s="1">
        <f>COUNT(L$11:L8204)</f>
        <v>37</v>
      </c>
      <c r="AR8204" s="43">
        <f t="shared" si="1152"/>
        <v>40933</v>
      </c>
      <c r="AS8204" s="44">
        <f t="shared" si="1153"/>
        <v>89.120000000000019</v>
      </c>
      <c r="AT8204" s="10" t="str">
        <f t="shared" si="1154"/>
        <v/>
      </c>
      <c r="AU8204" s="20" t="str">
        <f t="shared" si="1155"/>
        <v/>
      </c>
      <c r="AV8204" s="42">
        <f t="shared" si="1156"/>
        <v>1</v>
      </c>
      <c r="AW8204" s="89">
        <f t="shared" si="1157"/>
        <v>0</v>
      </c>
      <c r="AX8204" s="168"/>
      <c r="AY8204" s="60"/>
      <c r="AZ8204" s="61"/>
      <c r="BB8204" s="61" t="str">
        <f>IF(Settings!I8200&lt;&gt;"",Settings!I8200,"")</f>
        <v/>
      </c>
    </row>
    <row r="8205" spans="2:54" x14ac:dyDescent="0.2">
      <c r="B8205" s="13"/>
      <c r="C8205" s="12"/>
      <c r="D8205" s="12"/>
      <c r="E8205" s="12"/>
      <c r="F8205" s="12"/>
      <c r="G8205" s="12"/>
      <c r="H8205" s="12"/>
      <c r="I8205" s="15"/>
      <c r="J8205" s="31"/>
      <c r="K8205" s="180"/>
      <c r="L8205" s="40"/>
      <c r="M8205" s="14"/>
      <c r="N8205" s="16"/>
      <c r="O8205" s="49"/>
      <c r="P8205" s="64"/>
      <c r="Q8205" s="18"/>
      <c r="R8205" s="181">
        <f t="shared" si="1158"/>
        <v>0</v>
      </c>
      <c r="S8205" s="181">
        <f t="shared" si="1159"/>
        <v>0</v>
      </c>
      <c r="T8205" s="181">
        <f t="shared" si="1160"/>
        <v>0</v>
      </c>
      <c r="AQ8205" s="1">
        <f>COUNT(L$11:L8205)</f>
        <v>37</v>
      </c>
      <c r="AR8205" s="43">
        <f t="shared" ref="AR8205:AR8268" si="1161">IF(B8205&gt;2,B8205,AR8204)</f>
        <v>40933</v>
      </c>
      <c r="AS8205" s="44">
        <f t="shared" ref="AS8205:AS8268" si="1162">AS8204+T8205</f>
        <v>89.120000000000019</v>
      </c>
      <c r="AT8205" s="10" t="str">
        <f t="shared" ref="AT8205:AT8268" si="1163">IF(N8205="P",IF(P8205&lt;&gt;"Y",IF(M8205&lt;&gt;"Y",K8205*AV8205,K8205*AV8205-K8205),IF(M8205&lt;&gt;"Y",K8205 + K8205*(AV8205-1),K8205)),"")</f>
        <v/>
      </c>
      <c r="AU8205" s="20" t="str">
        <f t="shared" ref="AU8205:AU8268" si="1164">IF(M8205="Y",IF(P8205="Y",K8205*(AV8205-1),K8205),"")</f>
        <v/>
      </c>
      <c r="AV8205" s="42">
        <f t="shared" ref="AV8205:AV8268" si="1165">IF(L8205&lt;&gt;"",IF(ODDS_TYPE=1,L8205,IF(ODDS_TYPE=2,IF(L8205&gt;0,1+L8205/100,IF(L8205&lt;0,1-100/L8205,1)),IF(ODDS_TYPE=3,1+L8205,IF(ODDS_TYPE=4,1+L8205,IF(ODDS_TYPE=5,IF(L8205&gt;0,1+L8205,1-1/L8205),IF(ODDS_TYPE=6,IF(L8205&gt;=0,L8205+1,1-1/L8205),1)))))),1)</f>
        <v>1</v>
      </c>
      <c r="AW8205" s="89">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68"/>
      <c r="AY8205" s="60"/>
      <c r="AZ8205" s="61"/>
      <c r="BB8205" s="61" t="str">
        <f>IF(Settings!I8201&lt;&gt;"",Settings!I8201,"")</f>
        <v/>
      </c>
    </row>
    <row r="8206" spans="2:54" x14ac:dyDescent="0.2">
      <c r="B8206" s="13"/>
      <c r="C8206" s="12"/>
      <c r="D8206" s="12"/>
      <c r="E8206" s="12"/>
      <c r="F8206" s="12"/>
      <c r="G8206" s="12"/>
      <c r="H8206" s="12"/>
      <c r="I8206" s="15"/>
      <c r="J8206" s="31"/>
      <c r="K8206" s="180"/>
      <c r="L8206" s="40"/>
      <c r="M8206" s="14"/>
      <c r="N8206" s="16"/>
      <c r="O8206" s="49"/>
      <c r="P8206" s="64"/>
      <c r="Q8206" s="18"/>
      <c r="R8206" s="181">
        <f t="shared" si="1158"/>
        <v>0</v>
      </c>
      <c r="S8206" s="181">
        <f t="shared" si="1159"/>
        <v>0</v>
      </c>
      <c r="T8206" s="181">
        <f t="shared" si="1160"/>
        <v>0</v>
      </c>
      <c r="AQ8206" s="1">
        <f>COUNT(L$11:L8206)</f>
        <v>37</v>
      </c>
      <c r="AR8206" s="43">
        <f t="shared" si="1161"/>
        <v>40933</v>
      </c>
      <c r="AS8206" s="44">
        <f t="shared" si="1162"/>
        <v>89.120000000000019</v>
      </c>
      <c r="AT8206" s="10" t="str">
        <f t="shared" si="1163"/>
        <v/>
      </c>
      <c r="AU8206" s="20" t="str">
        <f t="shared" si="1164"/>
        <v/>
      </c>
      <c r="AV8206" s="42">
        <f t="shared" si="1165"/>
        <v>1</v>
      </c>
      <c r="AW8206" s="89">
        <f t="shared" si="1166"/>
        <v>0</v>
      </c>
      <c r="AX8206" s="168"/>
      <c r="AY8206" s="60"/>
      <c r="AZ8206" s="61"/>
      <c r="BB8206" s="61" t="str">
        <f>IF(Settings!I8202&lt;&gt;"",Settings!I8202,"")</f>
        <v/>
      </c>
    </row>
    <row r="8207" spans="2:54" x14ac:dyDescent="0.2">
      <c r="B8207" s="13"/>
      <c r="C8207" s="12"/>
      <c r="D8207" s="12"/>
      <c r="E8207" s="12"/>
      <c r="F8207" s="12"/>
      <c r="G8207" s="12"/>
      <c r="H8207" s="12"/>
      <c r="I8207" s="15"/>
      <c r="J8207" s="31"/>
      <c r="K8207" s="180"/>
      <c r="L8207" s="40"/>
      <c r="M8207" s="14"/>
      <c r="N8207" s="16"/>
      <c r="O8207" s="49"/>
      <c r="P8207" s="64"/>
      <c r="Q8207" s="18"/>
      <c r="R8207" s="181">
        <f t="shared" si="1158"/>
        <v>0</v>
      </c>
      <c r="S8207" s="181">
        <f t="shared" si="1159"/>
        <v>0</v>
      </c>
      <c r="T8207" s="181">
        <f t="shared" si="1160"/>
        <v>0</v>
      </c>
      <c r="AQ8207" s="1">
        <f>COUNT(L$11:L8207)</f>
        <v>37</v>
      </c>
      <c r="AR8207" s="43">
        <f t="shared" si="1161"/>
        <v>40933</v>
      </c>
      <c r="AS8207" s="44">
        <f t="shared" si="1162"/>
        <v>89.120000000000019</v>
      </c>
      <c r="AT8207" s="10" t="str">
        <f t="shared" si="1163"/>
        <v/>
      </c>
      <c r="AU8207" s="20" t="str">
        <f t="shared" si="1164"/>
        <v/>
      </c>
      <c r="AV8207" s="42">
        <f t="shared" si="1165"/>
        <v>1</v>
      </c>
      <c r="AW8207" s="89">
        <f t="shared" si="1166"/>
        <v>0</v>
      </c>
      <c r="AX8207" s="168"/>
      <c r="AY8207" s="60"/>
      <c r="AZ8207" s="61"/>
      <c r="BB8207" s="61" t="str">
        <f>IF(Settings!I8203&lt;&gt;"",Settings!I8203,"")</f>
        <v/>
      </c>
    </row>
    <row r="8208" spans="2:54" x14ac:dyDescent="0.2">
      <c r="B8208" s="13"/>
      <c r="C8208" s="12"/>
      <c r="D8208" s="12"/>
      <c r="E8208" s="12"/>
      <c r="F8208" s="12"/>
      <c r="G8208" s="12"/>
      <c r="H8208" s="12"/>
      <c r="I8208" s="15"/>
      <c r="J8208" s="31"/>
      <c r="K8208" s="180"/>
      <c r="L8208" s="40"/>
      <c r="M8208" s="14"/>
      <c r="N8208" s="16"/>
      <c r="O8208" s="49"/>
      <c r="P8208" s="64"/>
      <c r="Q8208" s="18"/>
      <c r="R8208" s="181">
        <f t="shared" si="1158"/>
        <v>0</v>
      </c>
      <c r="S8208" s="181">
        <f t="shared" si="1159"/>
        <v>0</v>
      </c>
      <c r="T8208" s="181">
        <f t="shared" si="1160"/>
        <v>0</v>
      </c>
      <c r="AQ8208" s="1">
        <f>COUNT(L$11:L8208)</f>
        <v>37</v>
      </c>
      <c r="AR8208" s="43">
        <f t="shared" si="1161"/>
        <v>40933</v>
      </c>
      <c r="AS8208" s="44">
        <f t="shared" si="1162"/>
        <v>89.120000000000019</v>
      </c>
      <c r="AT8208" s="10" t="str">
        <f t="shared" si="1163"/>
        <v/>
      </c>
      <c r="AU8208" s="20" t="str">
        <f t="shared" si="1164"/>
        <v/>
      </c>
      <c r="AV8208" s="42">
        <f t="shared" si="1165"/>
        <v>1</v>
      </c>
      <c r="AW8208" s="89">
        <f t="shared" si="1166"/>
        <v>0</v>
      </c>
      <c r="AX8208" s="168"/>
      <c r="AY8208" s="60"/>
      <c r="AZ8208" s="61"/>
      <c r="BB8208" s="61" t="str">
        <f>IF(Settings!I8204&lt;&gt;"",Settings!I8204,"")</f>
        <v/>
      </c>
    </row>
    <row r="8209" spans="2:54" x14ac:dyDescent="0.2">
      <c r="B8209" s="13"/>
      <c r="C8209" s="12"/>
      <c r="D8209" s="12"/>
      <c r="E8209" s="12"/>
      <c r="F8209" s="12"/>
      <c r="G8209" s="12"/>
      <c r="H8209" s="12"/>
      <c r="I8209" s="15"/>
      <c r="J8209" s="31"/>
      <c r="K8209" s="180"/>
      <c r="L8209" s="40"/>
      <c r="M8209" s="14"/>
      <c r="N8209" s="16"/>
      <c r="O8209" s="49"/>
      <c r="P8209" s="64"/>
      <c r="Q8209" s="18"/>
      <c r="R8209" s="181">
        <f t="shared" si="1158"/>
        <v>0</v>
      </c>
      <c r="S8209" s="181">
        <f t="shared" si="1159"/>
        <v>0</v>
      </c>
      <c r="T8209" s="181">
        <f t="shared" si="1160"/>
        <v>0</v>
      </c>
      <c r="AQ8209" s="1">
        <f>COUNT(L$11:L8209)</f>
        <v>37</v>
      </c>
      <c r="AR8209" s="43">
        <f t="shared" si="1161"/>
        <v>40933</v>
      </c>
      <c r="AS8209" s="44">
        <f t="shared" si="1162"/>
        <v>89.120000000000019</v>
      </c>
      <c r="AT8209" s="10" t="str">
        <f t="shared" si="1163"/>
        <v/>
      </c>
      <c r="AU8209" s="20" t="str">
        <f t="shared" si="1164"/>
        <v/>
      </c>
      <c r="AV8209" s="42">
        <f t="shared" si="1165"/>
        <v>1</v>
      </c>
      <c r="AW8209" s="89">
        <f t="shared" si="1166"/>
        <v>0</v>
      </c>
      <c r="AX8209" s="168"/>
      <c r="AY8209" s="60"/>
      <c r="AZ8209" s="61"/>
      <c r="BB8209" s="61" t="str">
        <f>IF(Settings!I8205&lt;&gt;"",Settings!I8205,"")</f>
        <v/>
      </c>
    </row>
    <row r="8210" spans="2:54" x14ac:dyDescent="0.2">
      <c r="B8210" s="13"/>
      <c r="C8210" s="12"/>
      <c r="D8210" s="12"/>
      <c r="E8210" s="12"/>
      <c r="F8210" s="12"/>
      <c r="G8210" s="12"/>
      <c r="H8210" s="12"/>
      <c r="I8210" s="15"/>
      <c r="J8210" s="31"/>
      <c r="K8210" s="180"/>
      <c r="L8210" s="40"/>
      <c r="M8210" s="14"/>
      <c r="N8210" s="16"/>
      <c r="O8210" s="49"/>
      <c r="P8210" s="64"/>
      <c r="Q8210" s="18"/>
      <c r="R8210" s="181">
        <f t="shared" si="1158"/>
        <v>0</v>
      </c>
      <c r="S8210" s="181">
        <f t="shared" si="1159"/>
        <v>0</v>
      </c>
      <c r="T8210" s="181">
        <f t="shared" si="1160"/>
        <v>0</v>
      </c>
      <c r="AQ8210" s="1">
        <f>COUNT(L$11:L8210)</f>
        <v>37</v>
      </c>
      <c r="AR8210" s="43">
        <f t="shared" si="1161"/>
        <v>40933</v>
      </c>
      <c r="AS8210" s="44">
        <f t="shared" si="1162"/>
        <v>89.120000000000019</v>
      </c>
      <c r="AT8210" s="10" t="str">
        <f t="shared" si="1163"/>
        <v/>
      </c>
      <c r="AU8210" s="20" t="str">
        <f t="shared" si="1164"/>
        <v/>
      </c>
      <c r="AV8210" s="42">
        <f t="shared" si="1165"/>
        <v>1</v>
      </c>
      <c r="AW8210" s="89">
        <f t="shared" si="1166"/>
        <v>0</v>
      </c>
      <c r="AX8210" s="168"/>
      <c r="AY8210" s="60"/>
      <c r="AZ8210" s="61"/>
      <c r="BB8210" s="61" t="str">
        <f>IF(Settings!I8206&lt;&gt;"",Settings!I8206,"")</f>
        <v/>
      </c>
    </row>
    <row r="8211" spans="2:54" x14ac:dyDescent="0.2">
      <c r="B8211" s="13"/>
      <c r="C8211" s="12"/>
      <c r="D8211" s="12"/>
      <c r="E8211" s="12"/>
      <c r="F8211" s="12"/>
      <c r="G8211" s="12"/>
      <c r="H8211" s="12"/>
      <c r="I8211" s="15"/>
      <c r="J8211" s="31"/>
      <c r="K8211" s="180"/>
      <c r="L8211" s="40"/>
      <c r="M8211" s="14"/>
      <c r="N8211" s="16"/>
      <c r="O8211" s="49"/>
      <c r="P8211" s="64"/>
      <c r="Q8211" s="18"/>
      <c r="R8211" s="181">
        <f t="shared" si="1158"/>
        <v>0</v>
      </c>
      <c r="S8211" s="181">
        <f t="shared" si="1159"/>
        <v>0</v>
      </c>
      <c r="T8211" s="181">
        <f t="shared" si="1160"/>
        <v>0</v>
      </c>
      <c r="AQ8211" s="1">
        <f>COUNT(L$11:L8211)</f>
        <v>37</v>
      </c>
      <c r="AR8211" s="43">
        <f t="shared" si="1161"/>
        <v>40933</v>
      </c>
      <c r="AS8211" s="44">
        <f t="shared" si="1162"/>
        <v>89.120000000000019</v>
      </c>
      <c r="AT8211" s="10" t="str">
        <f t="shared" si="1163"/>
        <v/>
      </c>
      <c r="AU8211" s="20" t="str">
        <f t="shared" si="1164"/>
        <v/>
      </c>
      <c r="AV8211" s="42">
        <f t="shared" si="1165"/>
        <v>1</v>
      </c>
      <c r="AW8211" s="89">
        <f t="shared" si="1166"/>
        <v>0</v>
      </c>
      <c r="AX8211" s="168"/>
      <c r="AY8211" s="60"/>
      <c r="AZ8211" s="61"/>
      <c r="BB8211" s="61" t="str">
        <f>IF(Settings!I8207&lt;&gt;"",Settings!I8207,"")</f>
        <v/>
      </c>
    </row>
    <row r="8212" spans="2:54" x14ac:dyDescent="0.2">
      <c r="B8212" s="13"/>
      <c r="C8212" s="12"/>
      <c r="D8212" s="12"/>
      <c r="E8212" s="12"/>
      <c r="F8212" s="12"/>
      <c r="G8212" s="12"/>
      <c r="H8212" s="12"/>
      <c r="I8212" s="15"/>
      <c r="J8212" s="31"/>
      <c r="K8212" s="180"/>
      <c r="L8212" s="40"/>
      <c r="M8212" s="14"/>
      <c r="N8212" s="16"/>
      <c r="O8212" s="49"/>
      <c r="P8212" s="64"/>
      <c r="Q8212" s="18"/>
      <c r="R8212" s="181">
        <f t="shared" si="1158"/>
        <v>0</v>
      </c>
      <c r="S8212" s="181">
        <f t="shared" si="1159"/>
        <v>0</v>
      </c>
      <c r="T8212" s="181">
        <f t="shared" si="1160"/>
        <v>0</v>
      </c>
      <c r="AQ8212" s="1">
        <f>COUNT(L$11:L8212)</f>
        <v>37</v>
      </c>
      <c r="AR8212" s="43">
        <f t="shared" si="1161"/>
        <v>40933</v>
      </c>
      <c r="AS8212" s="44">
        <f t="shared" si="1162"/>
        <v>89.120000000000019</v>
      </c>
      <c r="AT8212" s="10" t="str">
        <f t="shared" si="1163"/>
        <v/>
      </c>
      <c r="AU8212" s="20" t="str">
        <f t="shared" si="1164"/>
        <v/>
      </c>
      <c r="AV8212" s="42">
        <f t="shared" si="1165"/>
        <v>1</v>
      </c>
      <c r="AW8212" s="89">
        <f t="shared" si="1166"/>
        <v>0</v>
      </c>
      <c r="AX8212" s="168"/>
      <c r="AY8212" s="60"/>
      <c r="AZ8212" s="61"/>
      <c r="BB8212" s="61" t="str">
        <f>IF(Settings!I8208&lt;&gt;"",Settings!I8208,"")</f>
        <v/>
      </c>
    </row>
    <row r="8213" spans="2:54" x14ac:dyDescent="0.2">
      <c r="B8213" s="13"/>
      <c r="C8213" s="12"/>
      <c r="D8213" s="12"/>
      <c r="E8213" s="12"/>
      <c r="F8213" s="12"/>
      <c r="G8213" s="12"/>
      <c r="H8213" s="12"/>
      <c r="I8213" s="15"/>
      <c r="J8213" s="31"/>
      <c r="K8213" s="180"/>
      <c r="L8213" s="40"/>
      <c r="M8213" s="14"/>
      <c r="N8213" s="16"/>
      <c r="O8213" s="49"/>
      <c r="P8213" s="64"/>
      <c r="Q8213" s="18"/>
      <c r="R8213" s="181">
        <f t="shared" si="1158"/>
        <v>0</v>
      </c>
      <c r="S8213" s="181">
        <f t="shared" si="1159"/>
        <v>0</v>
      </c>
      <c r="T8213" s="181">
        <f t="shared" si="1160"/>
        <v>0</v>
      </c>
      <c r="AQ8213" s="1">
        <f>COUNT(L$11:L8213)</f>
        <v>37</v>
      </c>
      <c r="AR8213" s="43">
        <f t="shared" si="1161"/>
        <v>40933</v>
      </c>
      <c r="AS8213" s="44">
        <f t="shared" si="1162"/>
        <v>89.120000000000019</v>
      </c>
      <c r="AT8213" s="10" t="str">
        <f t="shared" si="1163"/>
        <v/>
      </c>
      <c r="AU8213" s="20" t="str">
        <f t="shared" si="1164"/>
        <v/>
      </c>
      <c r="AV8213" s="42">
        <f t="shared" si="1165"/>
        <v>1</v>
      </c>
      <c r="AW8213" s="89">
        <f t="shared" si="1166"/>
        <v>0</v>
      </c>
      <c r="AX8213" s="168"/>
      <c r="AY8213" s="60"/>
      <c r="AZ8213" s="61"/>
      <c r="BB8213" s="61" t="str">
        <f>IF(Settings!I8209&lt;&gt;"",Settings!I8209,"")</f>
        <v/>
      </c>
    </row>
    <row r="8214" spans="2:54" x14ac:dyDescent="0.2">
      <c r="B8214" s="13"/>
      <c r="C8214" s="12"/>
      <c r="D8214" s="12"/>
      <c r="E8214" s="12"/>
      <c r="F8214" s="12"/>
      <c r="G8214" s="12"/>
      <c r="H8214" s="12"/>
      <c r="I8214" s="15"/>
      <c r="J8214" s="31"/>
      <c r="K8214" s="180"/>
      <c r="L8214" s="40"/>
      <c r="M8214" s="14"/>
      <c r="N8214" s="16"/>
      <c r="O8214" s="49"/>
      <c r="P8214" s="64"/>
      <c r="Q8214" s="18"/>
      <c r="R8214" s="181">
        <f t="shared" si="1158"/>
        <v>0</v>
      </c>
      <c r="S8214" s="181">
        <f t="shared" si="1159"/>
        <v>0</v>
      </c>
      <c r="T8214" s="181">
        <f t="shared" si="1160"/>
        <v>0</v>
      </c>
      <c r="AQ8214" s="1">
        <f>COUNT(L$11:L8214)</f>
        <v>37</v>
      </c>
      <c r="AR8214" s="43">
        <f t="shared" si="1161"/>
        <v>40933</v>
      </c>
      <c r="AS8214" s="44">
        <f t="shared" si="1162"/>
        <v>89.120000000000019</v>
      </c>
      <c r="AT8214" s="10" t="str">
        <f t="shared" si="1163"/>
        <v/>
      </c>
      <c r="AU8214" s="20" t="str">
        <f t="shared" si="1164"/>
        <v/>
      </c>
      <c r="AV8214" s="42">
        <f t="shared" si="1165"/>
        <v>1</v>
      </c>
      <c r="AW8214" s="89">
        <f t="shared" si="1166"/>
        <v>0</v>
      </c>
      <c r="AX8214" s="168"/>
      <c r="AY8214" s="60"/>
      <c r="AZ8214" s="61"/>
      <c r="BB8214" s="61" t="str">
        <f>IF(Settings!I8210&lt;&gt;"",Settings!I8210,"")</f>
        <v/>
      </c>
    </row>
    <row r="8215" spans="2:54" x14ac:dyDescent="0.2">
      <c r="B8215" s="13"/>
      <c r="C8215" s="12"/>
      <c r="D8215" s="12"/>
      <c r="E8215" s="12"/>
      <c r="F8215" s="12"/>
      <c r="G8215" s="12"/>
      <c r="H8215" s="12"/>
      <c r="I8215" s="15"/>
      <c r="J8215" s="31"/>
      <c r="K8215" s="180"/>
      <c r="L8215" s="40"/>
      <c r="M8215" s="14"/>
      <c r="N8215" s="16"/>
      <c r="O8215" s="49"/>
      <c r="P8215" s="64"/>
      <c r="Q8215" s="18"/>
      <c r="R8215" s="181">
        <f t="shared" si="1158"/>
        <v>0</v>
      </c>
      <c r="S8215" s="181">
        <f t="shared" si="1159"/>
        <v>0</v>
      </c>
      <c r="T8215" s="181">
        <f t="shared" si="1160"/>
        <v>0</v>
      </c>
      <c r="AQ8215" s="1">
        <f>COUNT(L$11:L8215)</f>
        <v>37</v>
      </c>
      <c r="AR8215" s="43">
        <f t="shared" si="1161"/>
        <v>40933</v>
      </c>
      <c r="AS8215" s="44">
        <f t="shared" si="1162"/>
        <v>89.120000000000019</v>
      </c>
      <c r="AT8215" s="10" t="str">
        <f t="shared" si="1163"/>
        <v/>
      </c>
      <c r="AU8215" s="20" t="str">
        <f t="shared" si="1164"/>
        <v/>
      </c>
      <c r="AV8215" s="42">
        <f t="shared" si="1165"/>
        <v>1</v>
      </c>
      <c r="AW8215" s="89">
        <f t="shared" si="1166"/>
        <v>0</v>
      </c>
      <c r="AX8215" s="168"/>
      <c r="AY8215" s="60"/>
      <c r="AZ8215" s="61"/>
      <c r="BB8215" s="61" t="str">
        <f>IF(Settings!I8211&lt;&gt;"",Settings!I8211,"")</f>
        <v/>
      </c>
    </row>
    <row r="8216" spans="2:54" x14ac:dyDescent="0.2">
      <c r="B8216" s="13"/>
      <c r="C8216" s="12"/>
      <c r="D8216" s="12"/>
      <c r="E8216" s="12"/>
      <c r="F8216" s="12"/>
      <c r="G8216" s="12"/>
      <c r="H8216" s="12"/>
      <c r="I8216" s="15"/>
      <c r="J8216" s="31"/>
      <c r="K8216" s="180"/>
      <c r="L8216" s="40"/>
      <c r="M8216" s="14"/>
      <c r="N8216" s="16"/>
      <c r="O8216" s="49"/>
      <c r="P8216" s="64"/>
      <c r="Q8216" s="18"/>
      <c r="R8216" s="181">
        <f t="shared" si="1158"/>
        <v>0</v>
      </c>
      <c r="S8216" s="181">
        <f t="shared" si="1159"/>
        <v>0</v>
      </c>
      <c r="T8216" s="181">
        <f t="shared" si="1160"/>
        <v>0</v>
      </c>
      <c r="AQ8216" s="1">
        <f>COUNT(L$11:L8216)</f>
        <v>37</v>
      </c>
      <c r="AR8216" s="43">
        <f t="shared" si="1161"/>
        <v>40933</v>
      </c>
      <c r="AS8216" s="44">
        <f t="shared" si="1162"/>
        <v>89.120000000000019</v>
      </c>
      <c r="AT8216" s="10" t="str">
        <f t="shared" si="1163"/>
        <v/>
      </c>
      <c r="AU8216" s="20" t="str">
        <f t="shared" si="1164"/>
        <v/>
      </c>
      <c r="AV8216" s="42">
        <f t="shared" si="1165"/>
        <v>1</v>
      </c>
      <c r="AW8216" s="89">
        <f t="shared" si="1166"/>
        <v>0</v>
      </c>
      <c r="AX8216" s="168"/>
      <c r="AY8216" s="60"/>
      <c r="AZ8216" s="61"/>
      <c r="BB8216" s="61" t="str">
        <f>IF(Settings!I8212&lt;&gt;"",Settings!I8212,"")</f>
        <v/>
      </c>
    </row>
    <row r="8217" spans="2:54" x14ac:dyDescent="0.2">
      <c r="B8217" s="13"/>
      <c r="C8217" s="12"/>
      <c r="D8217" s="12"/>
      <c r="E8217" s="12"/>
      <c r="F8217" s="12"/>
      <c r="G8217" s="12"/>
      <c r="H8217" s="12"/>
      <c r="I8217" s="15"/>
      <c r="J8217" s="31"/>
      <c r="K8217" s="180"/>
      <c r="L8217" s="40"/>
      <c r="M8217" s="14"/>
      <c r="N8217" s="16"/>
      <c r="O8217" s="49"/>
      <c r="P8217" s="64"/>
      <c r="Q8217" s="18"/>
      <c r="R8217" s="181">
        <f t="shared" si="1158"/>
        <v>0</v>
      </c>
      <c r="S8217" s="181">
        <f t="shared" si="1159"/>
        <v>0</v>
      </c>
      <c r="T8217" s="181">
        <f t="shared" si="1160"/>
        <v>0</v>
      </c>
      <c r="AQ8217" s="1">
        <f>COUNT(L$11:L8217)</f>
        <v>37</v>
      </c>
      <c r="AR8217" s="43">
        <f t="shared" si="1161"/>
        <v>40933</v>
      </c>
      <c r="AS8217" s="44">
        <f t="shared" si="1162"/>
        <v>89.120000000000019</v>
      </c>
      <c r="AT8217" s="10" t="str">
        <f t="shared" si="1163"/>
        <v/>
      </c>
      <c r="AU8217" s="20" t="str">
        <f t="shared" si="1164"/>
        <v/>
      </c>
      <c r="AV8217" s="42">
        <f t="shared" si="1165"/>
        <v>1</v>
      </c>
      <c r="AW8217" s="89">
        <f t="shared" si="1166"/>
        <v>0</v>
      </c>
      <c r="AX8217" s="168"/>
      <c r="AY8217" s="60"/>
      <c r="AZ8217" s="61"/>
      <c r="BB8217" s="61" t="str">
        <f>IF(Settings!I8213&lt;&gt;"",Settings!I8213,"")</f>
        <v/>
      </c>
    </row>
    <row r="8218" spans="2:54" x14ac:dyDescent="0.2">
      <c r="B8218" s="13"/>
      <c r="C8218" s="12"/>
      <c r="D8218" s="12"/>
      <c r="E8218" s="12"/>
      <c r="F8218" s="12"/>
      <c r="G8218" s="12"/>
      <c r="H8218" s="12"/>
      <c r="I8218" s="15"/>
      <c r="J8218" s="31"/>
      <c r="K8218" s="180"/>
      <c r="L8218" s="40"/>
      <c r="M8218" s="14"/>
      <c r="N8218" s="16"/>
      <c r="O8218" s="49"/>
      <c r="P8218" s="64"/>
      <c r="Q8218" s="18"/>
      <c r="R8218" s="181">
        <f t="shared" si="1158"/>
        <v>0</v>
      </c>
      <c r="S8218" s="181">
        <f t="shared" si="1159"/>
        <v>0</v>
      </c>
      <c r="T8218" s="181">
        <f t="shared" si="1160"/>
        <v>0</v>
      </c>
      <c r="AQ8218" s="1">
        <f>COUNT(L$11:L8218)</f>
        <v>37</v>
      </c>
      <c r="AR8218" s="43">
        <f t="shared" si="1161"/>
        <v>40933</v>
      </c>
      <c r="AS8218" s="44">
        <f t="shared" si="1162"/>
        <v>89.120000000000019</v>
      </c>
      <c r="AT8218" s="10" t="str">
        <f t="shared" si="1163"/>
        <v/>
      </c>
      <c r="AU8218" s="20" t="str">
        <f t="shared" si="1164"/>
        <v/>
      </c>
      <c r="AV8218" s="42">
        <f t="shared" si="1165"/>
        <v>1</v>
      </c>
      <c r="AW8218" s="89">
        <f t="shared" si="1166"/>
        <v>0</v>
      </c>
      <c r="AX8218" s="168"/>
      <c r="AY8218" s="60"/>
      <c r="AZ8218" s="61"/>
      <c r="BB8218" s="61" t="str">
        <f>IF(Settings!I8214&lt;&gt;"",Settings!I8214,"")</f>
        <v/>
      </c>
    </row>
    <row r="8219" spans="2:54" x14ac:dyDescent="0.2">
      <c r="B8219" s="13"/>
      <c r="C8219" s="12"/>
      <c r="D8219" s="12"/>
      <c r="E8219" s="12"/>
      <c r="F8219" s="12"/>
      <c r="G8219" s="12"/>
      <c r="H8219" s="12"/>
      <c r="I8219" s="15"/>
      <c r="J8219" s="31"/>
      <c r="K8219" s="180"/>
      <c r="L8219" s="40"/>
      <c r="M8219" s="14"/>
      <c r="N8219" s="16"/>
      <c r="O8219" s="49"/>
      <c r="P8219" s="64"/>
      <c r="Q8219" s="18"/>
      <c r="R8219" s="181">
        <f t="shared" si="1158"/>
        <v>0</v>
      </c>
      <c r="S8219" s="181">
        <f t="shared" si="1159"/>
        <v>0</v>
      </c>
      <c r="T8219" s="181">
        <f t="shared" si="1160"/>
        <v>0</v>
      </c>
      <c r="AQ8219" s="1">
        <f>COUNT(L$11:L8219)</f>
        <v>37</v>
      </c>
      <c r="AR8219" s="43">
        <f t="shared" si="1161"/>
        <v>40933</v>
      </c>
      <c r="AS8219" s="44">
        <f t="shared" si="1162"/>
        <v>89.120000000000019</v>
      </c>
      <c r="AT8219" s="10" t="str">
        <f t="shared" si="1163"/>
        <v/>
      </c>
      <c r="AU8219" s="20" t="str">
        <f t="shared" si="1164"/>
        <v/>
      </c>
      <c r="AV8219" s="42">
        <f t="shared" si="1165"/>
        <v>1</v>
      </c>
      <c r="AW8219" s="89">
        <f t="shared" si="1166"/>
        <v>0</v>
      </c>
      <c r="AX8219" s="168"/>
      <c r="AY8219" s="60"/>
      <c r="AZ8219" s="61"/>
      <c r="BB8219" s="61" t="str">
        <f>IF(Settings!I8215&lt;&gt;"",Settings!I8215,"")</f>
        <v/>
      </c>
    </row>
    <row r="8220" spans="2:54" x14ac:dyDescent="0.2">
      <c r="B8220" s="13"/>
      <c r="C8220" s="12"/>
      <c r="D8220" s="12"/>
      <c r="E8220" s="12"/>
      <c r="F8220" s="12"/>
      <c r="G8220" s="12"/>
      <c r="H8220" s="12"/>
      <c r="I8220" s="15"/>
      <c r="J8220" s="31"/>
      <c r="K8220" s="180"/>
      <c r="L8220" s="40"/>
      <c r="M8220" s="14"/>
      <c r="N8220" s="16"/>
      <c r="O8220" s="49"/>
      <c r="P8220" s="64"/>
      <c r="Q8220" s="18"/>
      <c r="R8220" s="181">
        <f t="shared" si="1158"/>
        <v>0</v>
      </c>
      <c r="S8220" s="181">
        <f t="shared" si="1159"/>
        <v>0</v>
      </c>
      <c r="T8220" s="181">
        <f t="shared" si="1160"/>
        <v>0</v>
      </c>
      <c r="AQ8220" s="1">
        <f>COUNT(L$11:L8220)</f>
        <v>37</v>
      </c>
      <c r="AR8220" s="43">
        <f t="shared" si="1161"/>
        <v>40933</v>
      </c>
      <c r="AS8220" s="44">
        <f t="shared" si="1162"/>
        <v>89.120000000000019</v>
      </c>
      <c r="AT8220" s="10" t="str">
        <f t="shared" si="1163"/>
        <v/>
      </c>
      <c r="AU8220" s="20" t="str">
        <f t="shared" si="1164"/>
        <v/>
      </c>
      <c r="AV8220" s="42">
        <f t="shared" si="1165"/>
        <v>1</v>
      </c>
      <c r="AW8220" s="89">
        <f t="shared" si="1166"/>
        <v>0</v>
      </c>
      <c r="AX8220" s="168"/>
      <c r="AY8220" s="60"/>
      <c r="AZ8220" s="61"/>
      <c r="BB8220" s="61" t="str">
        <f>IF(Settings!I8216&lt;&gt;"",Settings!I8216,"")</f>
        <v/>
      </c>
    </row>
    <row r="8221" spans="2:54" x14ac:dyDescent="0.2">
      <c r="B8221" s="13"/>
      <c r="C8221" s="12"/>
      <c r="D8221" s="12"/>
      <c r="E8221" s="12"/>
      <c r="F8221" s="12"/>
      <c r="G8221" s="12"/>
      <c r="H8221" s="12"/>
      <c r="I8221" s="15"/>
      <c r="J8221" s="31"/>
      <c r="K8221" s="180"/>
      <c r="L8221" s="40"/>
      <c r="M8221" s="14"/>
      <c r="N8221" s="16"/>
      <c r="O8221" s="49"/>
      <c r="P8221" s="64"/>
      <c r="Q8221" s="18"/>
      <c r="R8221" s="181">
        <f t="shared" si="1158"/>
        <v>0</v>
      </c>
      <c r="S8221" s="181">
        <f t="shared" si="1159"/>
        <v>0</v>
      </c>
      <c r="T8221" s="181">
        <f t="shared" si="1160"/>
        <v>0</v>
      </c>
      <c r="AQ8221" s="1">
        <f>COUNT(L$11:L8221)</f>
        <v>37</v>
      </c>
      <c r="AR8221" s="43">
        <f t="shared" si="1161"/>
        <v>40933</v>
      </c>
      <c r="AS8221" s="44">
        <f t="shared" si="1162"/>
        <v>89.120000000000019</v>
      </c>
      <c r="AT8221" s="10" t="str">
        <f t="shared" si="1163"/>
        <v/>
      </c>
      <c r="AU8221" s="20" t="str">
        <f t="shared" si="1164"/>
        <v/>
      </c>
      <c r="AV8221" s="42">
        <f t="shared" si="1165"/>
        <v>1</v>
      </c>
      <c r="AW8221" s="89">
        <f t="shared" si="1166"/>
        <v>0</v>
      </c>
      <c r="AX8221" s="168"/>
      <c r="AY8221" s="60"/>
      <c r="AZ8221" s="61"/>
      <c r="BB8221" s="61" t="str">
        <f>IF(Settings!I8217&lt;&gt;"",Settings!I8217,"")</f>
        <v/>
      </c>
    </row>
    <row r="8222" spans="2:54" x14ac:dyDescent="0.2">
      <c r="B8222" s="13"/>
      <c r="C8222" s="12"/>
      <c r="D8222" s="12"/>
      <c r="E8222" s="12"/>
      <c r="F8222" s="12"/>
      <c r="G8222" s="12"/>
      <c r="H8222" s="12"/>
      <c r="I8222" s="15"/>
      <c r="J8222" s="31"/>
      <c r="K8222" s="180"/>
      <c r="L8222" s="40"/>
      <c r="M8222" s="14"/>
      <c r="N8222" s="16"/>
      <c r="O8222" s="49"/>
      <c r="P8222" s="64"/>
      <c r="Q8222" s="18"/>
      <c r="R8222" s="181">
        <f t="shared" si="1158"/>
        <v>0</v>
      </c>
      <c r="S8222" s="181">
        <f t="shared" si="1159"/>
        <v>0</v>
      </c>
      <c r="T8222" s="181">
        <f t="shared" si="1160"/>
        <v>0</v>
      </c>
      <c r="AQ8222" s="1">
        <f>COUNT(L$11:L8222)</f>
        <v>37</v>
      </c>
      <c r="AR8222" s="43">
        <f t="shared" si="1161"/>
        <v>40933</v>
      </c>
      <c r="AS8222" s="44">
        <f t="shared" si="1162"/>
        <v>89.120000000000019</v>
      </c>
      <c r="AT8222" s="10" t="str">
        <f t="shared" si="1163"/>
        <v/>
      </c>
      <c r="AU8222" s="20" t="str">
        <f t="shared" si="1164"/>
        <v/>
      </c>
      <c r="AV8222" s="42">
        <f t="shared" si="1165"/>
        <v>1</v>
      </c>
      <c r="AW8222" s="89">
        <f t="shared" si="1166"/>
        <v>0</v>
      </c>
      <c r="AX8222" s="168"/>
      <c r="AY8222" s="60"/>
      <c r="AZ8222" s="61"/>
      <c r="BB8222" s="61" t="str">
        <f>IF(Settings!I8218&lt;&gt;"",Settings!I8218,"")</f>
        <v/>
      </c>
    </row>
    <row r="8223" spans="2:54" x14ac:dyDescent="0.2">
      <c r="B8223" s="13"/>
      <c r="C8223" s="12"/>
      <c r="D8223" s="12"/>
      <c r="E8223" s="12"/>
      <c r="F8223" s="12"/>
      <c r="G8223" s="12"/>
      <c r="H8223" s="12"/>
      <c r="I8223" s="15"/>
      <c r="J8223" s="31"/>
      <c r="K8223" s="180"/>
      <c r="L8223" s="40"/>
      <c r="M8223" s="14"/>
      <c r="N8223" s="16"/>
      <c r="O8223" s="49"/>
      <c r="P8223" s="64"/>
      <c r="Q8223" s="18"/>
      <c r="R8223" s="181">
        <f t="shared" si="1158"/>
        <v>0</v>
      </c>
      <c r="S8223" s="181">
        <f t="shared" si="1159"/>
        <v>0</v>
      </c>
      <c r="T8223" s="181">
        <f t="shared" si="1160"/>
        <v>0</v>
      </c>
      <c r="AQ8223" s="1">
        <f>COUNT(L$11:L8223)</f>
        <v>37</v>
      </c>
      <c r="AR8223" s="43">
        <f t="shared" si="1161"/>
        <v>40933</v>
      </c>
      <c r="AS8223" s="44">
        <f t="shared" si="1162"/>
        <v>89.120000000000019</v>
      </c>
      <c r="AT8223" s="10" t="str">
        <f t="shared" si="1163"/>
        <v/>
      </c>
      <c r="AU8223" s="20" t="str">
        <f t="shared" si="1164"/>
        <v/>
      </c>
      <c r="AV8223" s="42">
        <f t="shared" si="1165"/>
        <v>1</v>
      </c>
      <c r="AW8223" s="89">
        <f t="shared" si="1166"/>
        <v>0</v>
      </c>
      <c r="AX8223" s="168"/>
      <c r="AY8223" s="60"/>
      <c r="AZ8223" s="61"/>
      <c r="BB8223" s="61" t="str">
        <f>IF(Settings!I8219&lt;&gt;"",Settings!I8219,"")</f>
        <v/>
      </c>
    </row>
    <row r="8224" spans="2:54" x14ac:dyDescent="0.2">
      <c r="B8224" s="13"/>
      <c r="C8224" s="12"/>
      <c r="D8224" s="12"/>
      <c r="E8224" s="12"/>
      <c r="F8224" s="12"/>
      <c r="G8224" s="12"/>
      <c r="H8224" s="12"/>
      <c r="I8224" s="15"/>
      <c r="J8224" s="31"/>
      <c r="K8224" s="180"/>
      <c r="L8224" s="40"/>
      <c r="M8224" s="14"/>
      <c r="N8224" s="16"/>
      <c r="O8224" s="49"/>
      <c r="P8224" s="64"/>
      <c r="Q8224" s="18"/>
      <c r="R8224" s="181">
        <f t="shared" si="1158"/>
        <v>0</v>
      </c>
      <c r="S8224" s="181">
        <f t="shared" si="1159"/>
        <v>0</v>
      </c>
      <c r="T8224" s="181">
        <f t="shared" si="1160"/>
        <v>0</v>
      </c>
      <c r="AQ8224" s="1">
        <f>COUNT(L$11:L8224)</f>
        <v>37</v>
      </c>
      <c r="AR8224" s="43">
        <f t="shared" si="1161"/>
        <v>40933</v>
      </c>
      <c r="AS8224" s="44">
        <f t="shared" si="1162"/>
        <v>89.120000000000019</v>
      </c>
      <c r="AT8224" s="10" t="str">
        <f t="shared" si="1163"/>
        <v/>
      </c>
      <c r="AU8224" s="20" t="str">
        <f t="shared" si="1164"/>
        <v/>
      </c>
      <c r="AV8224" s="42">
        <f t="shared" si="1165"/>
        <v>1</v>
      </c>
      <c r="AW8224" s="89">
        <f t="shared" si="1166"/>
        <v>0</v>
      </c>
      <c r="AX8224" s="168"/>
      <c r="AY8224" s="60"/>
      <c r="AZ8224" s="61"/>
      <c r="BB8224" s="61" t="str">
        <f>IF(Settings!I8220&lt;&gt;"",Settings!I8220,"")</f>
        <v/>
      </c>
    </row>
    <row r="8225" spans="2:54" x14ac:dyDescent="0.2">
      <c r="B8225" s="13"/>
      <c r="C8225" s="12"/>
      <c r="D8225" s="12"/>
      <c r="E8225" s="12"/>
      <c r="F8225" s="12"/>
      <c r="G8225" s="12"/>
      <c r="H8225" s="12"/>
      <c r="I8225" s="15"/>
      <c r="J8225" s="31"/>
      <c r="K8225" s="180"/>
      <c r="L8225" s="40"/>
      <c r="M8225" s="14"/>
      <c r="N8225" s="16"/>
      <c r="O8225" s="49"/>
      <c r="P8225" s="64"/>
      <c r="Q8225" s="18"/>
      <c r="R8225" s="181">
        <f t="shared" si="1158"/>
        <v>0</v>
      </c>
      <c r="S8225" s="181">
        <f t="shared" si="1159"/>
        <v>0</v>
      </c>
      <c r="T8225" s="181">
        <f t="shared" si="1160"/>
        <v>0</v>
      </c>
      <c r="AQ8225" s="1">
        <f>COUNT(L$11:L8225)</f>
        <v>37</v>
      </c>
      <c r="AR8225" s="43">
        <f t="shared" si="1161"/>
        <v>40933</v>
      </c>
      <c r="AS8225" s="44">
        <f t="shared" si="1162"/>
        <v>89.120000000000019</v>
      </c>
      <c r="AT8225" s="10" t="str">
        <f t="shared" si="1163"/>
        <v/>
      </c>
      <c r="AU8225" s="20" t="str">
        <f t="shared" si="1164"/>
        <v/>
      </c>
      <c r="AV8225" s="42">
        <f t="shared" si="1165"/>
        <v>1</v>
      </c>
      <c r="AW8225" s="89">
        <f t="shared" si="1166"/>
        <v>0</v>
      </c>
      <c r="AX8225" s="168"/>
      <c r="AY8225" s="60"/>
      <c r="AZ8225" s="61"/>
      <c r="BB8225" s="61" t="str">
        <f>IF(Settings!I8221&lt;&gt;"",Settings!I8221,"")</f>
        <v/>
      </c>
    </row>
    <row r="8226" spans="2:54" x14ac:dyDescent="0.2">
      <c r="B8226" s="13"/>
      <c r="C8226" s="12"/>
      <c r="D8226" s="12"/>
      <c r="E8226" s="12"/>
      <c r="F8226" s="12"/>
      <c r="G8226" s="12"/>
      <c r="H8226" s="12"/>
      <c r="I8226" s="15"/>
      <c r="J8226" s="31"/>
      <c r="K8226" s="180"/>
      <c r="L8226" s="40"/>
      <c r="M8226" s="14"/>
      <c r="N8226" s="16"/>
      <c r="O8226" s="49"/>
      <c r="P8226" s="64"/>
      <c r="Q8226" s="18"/>
      <c r="R8226" s="181">
        <f t="shared" si="1158"/>
        <v>0</v>
      </c>
      <c r="S8226" s="181">
        <f t="shared" si="1159"/>
        <v>0</v>
      </c>
      <c r="T8226" s="181">
        <f t="shared" si="1160"/>
        <v>0</v>
      </c>
      <c r="AQ8226" s="1">
        <f>COUNT(L$11:L8226)</f>
        <v>37</v>
      </c>
      <c r="AR8226" s="43">
        <f t="shared" si="1161"/>
        <v>40933</v>
      </c>
      <c r="AS8226" s="44">
        <f t="shared" si="1162"/>
        <v>89.120000000000019</v>
      </c>
      <c r="AT8226" s="10" t="str">
        <f t="shared" si="1163"/>
        <v/>
      </c>
      <c r="AU8226" s="20" t="str">
        <f t="shared" si="1164"/>
        <v/>
      </c>
      <c r="AV8226" s="42">
        <f t="shared" si="1165"/>
        <v>1</v>
      </c>
      <c r="AW8226" s="89">
        <f t="shared" si="1166"/>
        <v>0</v>
      </c>
      <c r="AX8226" s="168"/>
      <c r="AY8226" s="60"/>
      <c r="AZ8226" s="61"/>
      <c r="BB8226" s="61" t="str">
        <f>IF(Settings!I8222&lt;&gt;"",Settings!I8222,"")</f>
        <v/>
      </c>
    </row>
    <row r="8227" spans="2:54" x14ac:dyDescent="0.2">
      <c r="B8227" s="13"/>
      <c r="C8227" s="12"/>
      <c r="D8227" s="12"/>
      <c r="E8227" s="12"/>
      <c r="F8227" s="12"/>
      <c r="G8227" s="12"/>
      <c r="H8227" s="12"/>
      <c r="I8227" s="15"/>
      <c r="J8227" s="31"/>
      <c r="K8227" s="180"/>
      <c r="L8227" s="40"/>
      <c r="M8227" s="14"/>
      <c r="N8227" s="16"/>
      <c r="O8227" s="49"/>
      <c r="P8227" s="64"/>
      <c r="Q8227" s="18"/>
      <c r="R8227" s="181">
        <f t="shared" si="1158"/>
        <v>0</v>
      </c>
      <c r="S8227" s="181">
        <f t="shared" si="1159"/>
        <v>0</v>
      </c>
      <c r="T8227" s="181">
        <f t="shared" si="1160"/>
        <v>0</v>
      </c>
      <c r="AQ8227" s="1">
        <f>COUNT(L$11:L8227)</f>
        <v>37</v>
      </c>
      <c r="AR8227" s="43">
        <f t="shared" si="1161"/>
        <v>40933</v>
      </c>
      <c r="AS8227" s="44">
        <f t="shared" si="1162"/>
        <v>89.120000000000019</v>
      </c>
      <c r="AT8227" s="10" t="str">
        <f t="shared" si="1163"/>
        <v/>
      </c>
      <c r="AU8227" s="20" t="str">
        <f t="shared" si="1164"/>
        <v/>
      </c>
      <c r="AV8227" s="42">
        <f t="shared" si="1165"/>
        <v>1</v>
      </c>
      <c r="AW8227" s="89">
        <f t="shared" si="1166"/>
        <v>0</v>
      </c>
      <c r="AX8227" s="168"/>
      <c r="AY8227" s="60"/>
      <c r="AZ8227" s="61"/>
      <c r="BB8227" s="61" t="str">
        <f>IF(Settings!I8223&lt;&gt;"",Settings!I8223,"")</f>
        <v/>
      </c>
    </row>
    <row r="8228" spans="2:54" x14ac:dyDescent="0.2">
      <c r="B8228" s="13"/>
      <c r="C8228" s="12"/>
      <c r="D8228" s="12"/>
      <c r="E8228" s="12"/>
      <c r="F8228" s="12"/>
      <c r="G8228" s="12"/>
      <c r="H8228" s="12"/>
      <c r="I8228" s="15"/>
      <c r="J8228" s="31"/>
      <c r="K8228" s="180"/>
      <c r="L8228" s="40"/>
      <c r="M8228" s="14"/>
      <c r="N8228" s="16"/>
      <c r="O8228" s="49"/>
      <c r="P8228" s="64"/>
      <c r="Q8228" s="18"/>
      <c r="R8228" s="181">
        <f t="shared" si="1158"/>
        <v>0</v>
      </c>
      <c r="S8228" s="181">
        <f t="shared" si="1159"/>
        <v>0</v>
      </c>
      <c r="T8228" s="181">
        <f t="shared" si="1160"/>
        <v>0</v>
      </c>
      <c r="AQ8228" s="1">
        <f>COUNT(L$11:L8228)</f>
        <v>37</v>
      </c>
      <c r="AR8228" s="43">
        <f t="shared" si="1161"/>
        <v>40933</v>
      </c>
      <c r="AS8228" s="44">
        <f t="shared" si="1162"/>
        <v>89.120000000000019</v>
      </c>
      <c r="AT8228" s="10" t="str">
        <f t="shared" si="1163"/>
        <v/>
      </c>
      <c r="AU8228" s="20" t="str">
        <f t="shared" si="1164"/>
        <v/>
      </c>
      <c r="AV8228" s="42">
        <f t="shared" si="1165"/>
        <v>1</v>
      </c>
      <c r="AW8228" s="89">
        <f t="shared" si="1166"/>
        <v>0</v>
      </c>
      <c r="AX8228" s="168"/>
      <c r="AY8228" s="60"/>
      <c r="AZ8228" s="61"/>
      <c r="BB8228" s="61" t="str">
        <f>IF(Settings!I8224&lt;&gt;"",Settings!I8224,"")</f>
        <v/>
      </c>
    </row>
    <row r="8229" spans="2:54" x14ac:dyDescent="0.2">
      <c r="B8229" s="13"/>
      <c r="C8229" s="12"/>
      <c r="D8229" s="12"/>
      <c r="E8229" s="12"/>
      <c r="F8229" s="12"/>
      <c r="G8229" s="12"/>
      <c r="H8229" s="12"/>
      <c r="I8229" s="15"/>
      <c r="J8229" s="31"/>
      <c r="K8229" s="180"/>
      <c r="L8229" s="40"/>
      <c r="M8229" s="14"/>
      <c r="N8229" s="16"/>
      <c r="O8229" s="49"/>
      <c r="P8229" s="64"/>
      <c r="Q8229" s="18"/>
      <c r="R8229" s="181">
        <f t="shared" si="1158"/>
        <v>0</v>
      </c>
      <c r="S8229" s="181">
        <f t="shared" si="1159"/>
        <v>0</v>
      </c>
      <c r="T8229" s="181">
        <f t="shared" si="1160"/>
        <v>0</v>
      </c>
      <c r="AQ8229" s="1">
        <f>COUNT(L$11:L8229)</f>
        <v>37</v>
      </c>
      <c r="AR8229" s="43">
        <f t="shared" si="1161"/>
        <v>40933</v>
      </c>
      <c r="AS8229" s="44">
        <f t="shared" si="1162"/>
        <v>89.120000000000019</v>
      </c>
      <c r="AT8229" s="10" t="str">
        <f t="shared" si="1163"/>
        <v/>
      </c>
      <c r="AU8229" s="20" t="str">
        <f t="shared" si="1164"/>
        <v/>
      </c>
      <c r="AV8229" s="42">
        <f t="shared" si="1165"/>
        <v>1</v>
      </c>
      <c r="AW8229" s="89">
        <f t="shared" si="1166"/>
        <v>0</v>
      </c>
      <c r="AX8229" s="168"/>
      <c r="AY8229" s="60"/>
      <c r="AZ8229" s="61"/>
      <c r="BB8229" s="61" t="str">
        <f>IF(Settings!I8225&lt;&gt;"",Settings!I8225,"")</f>
        <v/>
      </c>
    </row>
    <row r="8230" spans="2:54" x14ac:dyDescent="0.2">
      <c r="B8230" s="13"/>
      <c r="C8230" s="12"/>
      <c r="D8230" s="12"/>
      <c r="E8230" s="12"/>
      <c r="F8230" s="12"/>
      <c r="G8230" s="12"/>
      <c r="H8230" s="12"/>
      <c r="I8230" s="15"/>
      <c r="J8230" s="31"/>
      <c r="K8230" s="180"/>
      <c r="L8230" s="40"/>
      <c r="M8230" s="14"/>
      <c r="N8230" s="16"/>
      <c r="O8230" s="49"/>
      <c r="P8230" s="64"/>
      <c r="Q8230" s="18"/>
      <c r="R8230" s="181">
        <f t="shared" si="1158"/>
        <v>0</v>
      </c>
      <c r="S8230" s="181">
        <f t="shared" si="1159"/>
        <v>0</v>
      </c>
      <c r="T8230" s="181">
        <f t="shared" si="1160"/>
        <v>0</v>
      </c>
      <c r="AQ8230" s="1">
        <f>COUNT(L$11:L8230)</f>
        <v>37</v>
      </c>
      <c r="AR8230" s="43">
        <f t="shared" si="1161"/>
        <v>40933</v>
      </c>
      <c r="AS8230" s="44">
        <f t="shared" si="1162"/>
        <v>89.120000000000019</v>
      </c>
      <c r="AT8230" s="10" t="str">
        <f t="shared" si="1163"/>
        <v/>
      </c>
      <c r="AU8230" s="20" t="str">
        <f t="shared" si="1164"/>
        <v/>
      </c>
      <c r="AV8230" s="42">
        <f t="shared" si="1165"/>
        <v>1</v>
      </c>
      <c r="AW8230" s="89">
        <f t="shared" si="1166"/>
        <v>0</v>
      </c>
      <c r="AX8230" s="168"/>
      <c r="AY8230" s="60"/>
      <c r="AZ8230" s="61"/>
      <c r="BB8230" s="61" t="str">
        <f>IF(Settings!I8226&lt;&gt;"",Settings!I8226,"")</f>
        <v/>
      </c>
    </row>
    <row r="8231" spans="2:54" x14ac:dyDescent="0.2">
      <c r="B8231" s="13"/>
      <c r="C8231" s="12"/>
      <c r="D8231" s="12"/>
      <c r="E8231" s="12"/>
      <c r="F8231" s="12"/>
      <c r="G8231" s="12"/>
      <c r="H8231" s="12"/>
      <c r="I8231" s="15"/>
      <c r="J8231" s="31"/>
      <c r="K8231" s="180"/>
      <c r="L8231" s="40"/>
      <c r="M8231" s="14"/>
      <c r="N8231" s="16"/>
      <c r="O8231" s="49"/>
      <c r="P8231" s="64"/>
      <c r="Q8231" s="18"/>
      <c r="R8231" s="181">
        <f t="shared" si="1158"/>
        <v>0</v>
      </c>
      <c r="S8231" s="181">
        <f t="shared" si="1159"/>
        <v>0</v>
      </c>
      <c r="T8231" s="181">
        <f t="shared" si="1160"/>
        <v>0</v>
      </c>
      <c r="AQ8231" s="1">
        <f>COUNT(L$11:L8231)</f>
        <v>37</v>
      </c>
      <c r="AR8231" s="43">
        <f t="shared" si="1161"/>
        <v>40933</v>
      </c>
      <c r="AS8231" s="44">
        <f t="shared" si="1162"/>
        <v>89.120000000000019</v>
      </c>
      <c r="AT8231" s="10" t="str">
        <f t="shared" si="1163"/>
        <v/>
      </c>
      <c r="AU8231" s="20" t="str">
        <f t="shared" si="1164"/>
        <v/>
      </c>
      <c r="AV8231" s="42">
        <f t="shared" si="1165"/>
        <v>1</v>
      </c>
      <c r="AW8231" s="89">
        <f t="shared" si="1166"/>
        <v>0</v>
      </c>
      <c r="AX8231" s="168"/>
      <c r="AY8231" s="60"/>
      <c r="AZ8231" s="61"/>
      <c r="BB8231" s="61" t="str">
        <f>IF(Settings!I8227&lt;&gt;"",Settings!I8227,"")</f>
        <v/>
      </c>
    </row>
    <row r="8232" spans="2:54" x14ac:dyDescent="0.2">
      <c r="B8232" s="13"/>
      <c r="C8232" s="12"/>
      <c r="D8232" s="12"/>
      <c r="E8232" s="12"/>
      <c r="F8232" s="12"/>
      <c r="G8232" s="12"/>
      <c r="H8232" s="12"/>
      <c r="I8232" s="15"/>
      <c r="J8232" s="31"/>
      <c r="K8232" s="180"/>
      <c r="L8232" s="40"/>
      <c r="M8232" s="14"/>
      <c r="N8232" s="16"/>
      <c r="O8232" s="49"/>
      <c r="P8232" s="64"/>
      <c r="Q8232" s="18"/>
      <c r="R8232" s="181">
        <f t="shared" si="1158"/>
        <v>0</v>
      </c>
      <c r="S8232" s="181">
        <f t="shared" si="1159"/>
        <v>0</v>
      </c>
      <c r="T8232" s="181">
        <f t="shared" si="1160"/>
        <v>0</v>
      </c>
      <c r="AQ8232" s="1">
        <f>COUNT(L$11:L8232)</f>
        <v>37</v>
      </c>
      <c r="AR8232" s="43">
        <f t="shared" si="1161"/>
        <v>40933</v>
      </c>
      <c r="AS8232" s="44">
        <f t="shared" si="1162"/>
        <v>89.120000000000019</v>
      </c>
      <c r="AT8232" s="10" t="str">
        <f t="shared" si="1163"/>
        <v/>
      </c>
      <c r="AU8232" s="20" t="str">
        <f t="shared" si="1164"/>
        <v/>
      </c>
      <c r="AV8232" s="42">
        <f t="shared" si="1165"/>
        <v>1</v>
      </c>
      <c r="AW8232" s="89">
        <f t="shared" si="1166"/>
        <v>0</v>
      </c>
      <c r="AX8232" s="168"/>
      <c r="AY8232" s="60"/>
      <c r="AZ8232" s="61"/>
      <c r="BB8232" s="61" t="str">
        <f>IF(Settings!I8228&lt;&gt;"",Settings!I8228,"")</f>
        <v/>
      </c>
    </row>
    <row r="8233" spans="2:54" x14ac:dyDescent="0.2">
      <c r="B8233" s="13"/>
      <c r="C8233" s="12"/>
      <c r="D8233" s="12"/>
      <c r="E8233" s="12"/>
      <c r="F8233" s="12"/>
      <c r="G8233" s="12"/>
      <c r="H8233" s="12"/>
      <c r="I8233" s="15"/>
      <c r="J8233" s="31"/>
      <c r="K8233" s="180"/>
      <c r="L8233" s="40"/>
      <c r="M8233" s="14"/>
      <c r="N8233" s="16"/>
      <c r="O8233" s="49"/>
      <c r="P8233" s="64"/>
      <c r="Q8233" s="18"/>
      <c r="R8233" s="181">
        <f t="shared" si="1158"/>
        <v>0</v>
      </c>
      <c r="S8233" s="181">
        <f t="shared" si="1159"/>
        <v>0</v>
      </c>
      <c r="T8233" s="181">
        <f t="shared" si="1160"/>
        <v>0</v>
      </c>
      <c r="AQ8233" s="1">
        <f>COUNT(L$11:L8233)</f>
        <v>37</v>
      </c>
      <c r="AR8233" s="43">
        <f t="shared" si="1161"/>
        <v>40933</v>
      </c>
      <c r="AS8233" s="44">
        <f t="shared" si="1162"/>
        <v>89.120000000000019</v>
      </c>
      <c r="AT8233" s="10" t="str">
        <f t="shared" si="1163"/>
        <v/>
      </c>
      <c r="AU8233" s="20" t="str">
        <f t="shared" si="1164"/>
        <v/>
      </c>
      <c r="AV8233" s="42">
        <f t="shared" si="1165"/>
        <v>1</v>
      </c>
      <c r="AW8233" s="89">
        <f t="shared" si="1166"/>
        <v>0</v>
      </c>
      <c r="AX8233" s="168"/>
      <c r="AY8233" s="60"/>
      <c r="AZ8233" s="61"/>
      <c r="BB8233" s="61" t="str">
        <f>IF(Settings!I8229&lt;&gt;"",Settings!I8229,"")</f>
        <v/>
      </c>
    </row>
    <row r="8234" spans="2:54" x14ac:dyDescent="0.2">
      <c r="B8234" s="13"/>
      <c r="C8234" s="12"/>
      <c r="D8234" s="12"/>
      <c r="E8234" s="12"/>
      <c r="F8234" s="12"/>
      <c r="G8234" s="12"/>
      <c r="H8234" s="12"/>
      <c r="I8234" s="15"/>
      <c r="J8234" s="31"/>
      <c r="K8234" s="180"/>
      <c r="L8234" s="40"/>
      <c r="M8234" s="14"/>
      <c r="N8234" s="16"/>
      <c r="O8234" s="49"/>
      <c r="P8234" s="64"/>
      <c r="Q8234" s="18"/>
      <c r="R8234" s="181">
        <f t="shared" si="1158"/>
        <v>0</v>
      </c>
      <c r="S8234" s="181">
        <f t="shared" si="1159"/>
        <v>0</v>
      </c>
      <c r="T8234" s="181">
        <f t="shared" si="1160"/>
        <v>0</v>
      </c>
      <c r="AQ8234" s="1">
        <f>COUNT(L$11:L8234)</f>
        <v>37</v>
      </c>
      <c r="AR8234" s="43">
        <f t="shared" si="1161"/>
        <v>40933</v>
      </c>
      <c r="AS8234" s="44">
        <f t="shared" si="1162"/>
        <v>89.120000000000019</v>
      </c>
      <c r="AT8234" s="10" t="str">
        <f t="shared" si="1163"/>
        <v/>
      </c>
      <c r="AU8234" s="20" t="str">
        <f t="shared" si="1164"/>
        <v/>
      </c>
      <c r="AV8234" s="42">
        <f t="shared" si="1165"/>
        <v>1</v>
      </c>
      <c r="AW8234" s="89">
        <f t="shared" si="1166"/>
        <v>0</v>
      </c>
      <c r="AX8234" s="168"/>
      <c r="AY8234" s="60"/>
      <c r="AZ8234" s="61"/>
      <c r="BB8234" s="61" t="str">
        <f>IF(Settings!I8230&lt;&gt;"",Settings!I8230,"")</f>
        <v/>
      </c>
    </row>
    <row r="8235" spans="2:54" x14ac:dyDescent="0.2">
      <c r="B8235" s="13"/>
      <c r="C8235" s="12"/>
      <c r="D8235" s="12"/>
      <c r="E8235" s="12"/>
      <c r="F8235" s="12"/>
      <c r="G8235" s="12"/>
      <c r="H8235" s="12"/>
      <c r="I8235" s="15"/>
      <c r="J8235" s="31"/>
      <c r="K8235" s="180"/>
      <c r="L8235" s="40"/>
      <c r="M8235" s="14"/>
      <c r="N8235" s="16"/>
      <c r="O8235" s="49"/>
      <c r="P8235" s="64"/>
      <c r="Q8235" s="18"/>
      <c r="R8235" s="181">
        <f t="shared" si="1158"/>
        <v>0</v>
      </c>
      <c r="S8235" s="181">
        <f t="shared" si="1159"/>
        <v>0</v>
      </c>
      <c r="T8235" s="181">
        <f t="shared" si="1160"/>
        <v>0</v>
      </c>
      <c r="AQ8235" s="1">
        <f>COUNT(L$11:L8235)</f>
        <v>37</v>
      </c>
      <c r="AR8235" s="43">
        <f t="shared" si="1161"/>
        <v>40933</v>
      </c>
      <c r="AS8235" s="44">
        <f t="shared" si="1162"/>
        <v>89.120000000000019</v>
      </c>
      <c r="AT8235" s="10" t="str">
        <f t="shared" si="1163"/>
        <v/>
      </c>
      <c r="AU8235" s="20" t="str">
        <f t="shared" si="1164"/>
        <v/>
      </c>
      <c r="AV8235" s="42">
        <f t="shared" si="1165"/>
        <v>1</v>
      </c>
      <c r="AW8235" s="89">
        <f t="shared" si="1166"/>
        <v>0</v>
      </c>
      <c r="AX8235" s="168"/>
      <c r="AY8235" s="60"/>
      <c r="AZ8235" s="61"/>
      <c r="BB8235" s="61" t="str">
        <f>IF(Settings!I8231&lt;&gt;"",Settings!I8231,"")</f>
        <v/>
      </c>
    </row>
    <row r="8236" spans="2:54" x14ac:dyDescent="0.2">
      <c r="B8236" s="13"/>
      <c r="C8236" s="12"/>
      <c r="D8236" s="12"/>
      <c r="E8236" s="12"/>
      <c r="F8236" s="12"/>
      <c r="G8236" s="12"/>
      <c r="H8236" s="12"/>
      <c r="I8236" s="15"/>
      <c r="J8236" s="31"/>
      <c r="K8236" s="180"/>
      <c r="L8236" s="40"/>
      <c r="M8236" s="14"/>
      <c r="N8236" s="16"/>
      <c r="O8236" s="49"/>
      <c r="P8236" s="64"/>
      <c r="Q8236" s="18"/>
      <c r="R8236" s="181">
        <f t="shared" si="1158"/>
        <v>0</v>
      </c>
      <c r="S8236" s="181">
        <f t="shared" si="1159"/>
        <v>0</v>
      </c>
      <c r="T8236" s="181">
        <f t="shared" si="1160"/>
        <v>0</v>
      </c>
      <c r="AQ8236" s="1">
        <f>COUNT(L$11:L8236)</f>
        <v>37</v>
      </c>
      <c r="AR8236" s="43">
        <f t="shared" si="1161"/>
        <v>40933</v>
      </c>
      <c r="AS8236" s="44">
        <f t="shared" si="1162"/>
        <v>89.120000000000019</v>
      </c>
      <c r="AT8236" s="10" t="str">
        <f t="shared" si="1163"/>
        <v/>
      </c>
      <c r="AU8236" s="20" t="str">
        <f t="shared" si="1164"/>
        <v/>
      </c>
      <c r="AV8236" s="42">
        <f t="shared" si="1165"/>
        <v>1</v>
      </c>
      <c r="AW8236" s="89">
        <f t="shared" si="1166"/>
        <v>0</v>
      </c>
      <c r="AX8236" s="168"/>
      <c r="AY8236" s="60"/>
      <c r="AZ8236" s="61"/>
      <c r="BB8236" s="61" t="str">
        <f>IF(Settings!I8232&lt;&gt;"",Settings!I8232,"")</f>
        <v/>
      </c>
    </row>
    <row r="8237" spans="2:54" x14ac:dyDescent="0.2">
      <c r="B8237" s="13"/>
      <c r="C8237" s="12"/>
      <c r="D8237" s="12"/>
      <c r="E8237" s="12"/>
      <c r="F8237" s="12"/>
      <c r="G8237" s="12"/>
      <c r="H8237" s="12"/>
      <c r="I8237" s="15"/>
      <c r="J8237" s="31"/>
      <c r="K8237" s="180"/>
      <c r="L8237" s="40"/>
      <c r="M8237" s="14"/>
      <c r="N8237" s="16"/>
      <c r="O8237" s="49"/>
      <c r="P8237" s="64"/>
      <c r="Q8237" s="18"/>
      <c r="R8237" s="181">
        <f t="shared" si="1158"/>
        <v>0</v>
      </c>
      <c r="S8237" s="181">
        <f t="shared" si="1159"/>
        <v>0</v>
      </c>
      <c r="T8237" s="181">
        <f t="shared" si="1160"/>
        <v>0</v>
      </c>
      <c r="AQ8237" s="1">
        <f>COUNT(L$11:L8237)</f>
        <v>37</v>
      </c>
      <c r="AR8237" s="43">
        <f t="shared" si="1161"/>
        <v>40933</v>
      </c>
      <c r="AS8237" s="44">
        <f t="shared" si="1162"/>
        <v>89.120000000000019</v>
      </c>
      <c r="AT8237" s="10" t="str">
        <f t="shared" si="1163"/>
        <v/>
      </c>
      <c r="AU8237" s="20" t="str">
        <f t="shared" si="1164"/>
        <v/>
      </c>
      <c r="AV8237" s="42">
        <f t="shared" si="1165"/>
        <v>1</v>
      </c>
      <c r="AW8237" s="89">
        <f t="shared" si="1166"/>
        <v>0</v>
      </c>
      <c r="AX8237" s="168"/>
      <c r="AY8237" s="60"/>
      <c r="AZ8237" s="61"/>
      <c r="BB8237" s="61" t="str">
        <f>IF(Settings!I8233&lt;&gt;"",Settings!I8233,"")</f>
        <v/>
      </c>
    </row>
    <row r="8238" spans="2:54" x14ac:dyDescent="0.2">
      <c r="B8238" s="13"/>
      <c r="C8238" s="12"/>
      <c r="D8238" s="12"/>
      <c r="E8238" s="12"/>
      <c r="F8238" s="12"/>
      <c r="G8238" s="12"/>
      <c r="H8238" s="12"/>
      <c r="I8238" s="15"/>
      <c r="J8238" s="31"/>
      <c r="K8238" s="180"/>
      <c r="L8238" s="40"/>
      <c r="M8238" s="14"/>
      <c r="N8238" s="16"/>
      <c r="O8238" s="49"/>
      <c r="P8238" s="64"/>
      <c r="Q8238" s="18"/>
      <c r="R8238" s="181">
        <f t="shared" si="1158"/>
        <v>0</v>
      </c>
      <c r="S8238" s="181">
        <f t="shared" si="1159"/>
        <v>0</v>
      </c>
      <c r="T8238" s="181">
        <f t="shared" si="1160"/>
        <v>0</v>
      </c>
      <c r="AQ8238" s="1">
        <f>COUNT(L$11:L8238)</f>
        <v>37</v>
      </c>
      <c r="AR8238" s="43">
        <f t="shared" si="1161"/>
        <v>40933</v>
      </c>
      <c r="AS8238" s="44">
        <f t="shared" si="1162"/>
        <v>89.120000000000019</v>
      </c>
      <c r="AT8238" s="10" t="str">
        <f t="shared" si="1163"/>
        <v/>
      </c>
      <c r="AU8238" s="20" t="str">
        <f t="shared" si="1164"/>
        <v/>
      </c>
      <c r="AV8238" s="42">
        <f t="shared" si="1165"/>
        <v>1</v>
      </c>
      <c r="AW8238" s="89">
        <f t="shared" si="1166"/>
        <v>0</v>
      </c>
      <c r="AX8238" s="168"/>
      <c r="AY8238" s="60"/>
      <c r="AZ8238" s="61"/>
      <c r="BB8238" s="61" t="str">
        <f>IF(Settings!I8234&lt;&gt;"",Settings!I8234,"")</f>
        <v/>
      </c>
    </row>
    <row r="8239" spans="2:54" x14ac:dyDescent="0.2">
      <c r="B8239" s="13"/>
      <c r="C8239" s="12"/>
      <c r="D8239" s="12"/>
      <c r="E8239" s="12"/>
      <c r="F8239" s="12"/>
      <c r="G8239" s="12"/>
      <c r="H8239" s="12"/>
      <c r="I8239" s="15"/>
      <c r="J8239" s="31"/>
      <c r="K8239" s="180"/>
      <c r="L8239" s="40"/>
      <c r="M8239" s="14"/>
      <c r="N8239" s="16"/>
      <c r="O8239" s="49"/>
      <c r="P8239" s="64"/>
      <c r="Q8239" s="18"/>
      <c r="R8239" s="181">
        <f t="shared" si="1158"/>
        <v>0</v>
      </c>
      <c r="S8239" s="181">
        <f t="shared" si="1159"/>
        <v>0</v>
      </c>
      <c r="T8239" s="181">
        <f t="shared" si="1160"/>
        <v>0</v>
      </c>
      <c r="AQ8239" s="1">
        <f>COUNT(L$11:L8239)</f>
        <v>37</v>
      </c>
      <c r="AR8239" s="43">
        <f t="shared" si="1161"/>
        <v>40933</v>
      </c>
      <c r="AS8239" s="44">
        <f t="shared" si="1162"/>
        <v>89.120000000000019</v>
      </c>
      <c r="AT8239" s="10" t="str">
        <f t="shared" si="1163"/>
        <v/>
      </c>
      <c r="AU8239" s="20" t="str">
        <f t="shared" si="1164"/>
        <v/>
      </c>
      <c r="AV8239" s="42">
        <f t="shared" si="1165"/>
        <v>1</v>
      </c>
      <c r="AW8239" s="89">
        <f t="shared" si="1166"/>
        <v>0</v>
      </c>
      <c r="AX8239" s="168"/>
      <c r="AY8239" s="60"/>
      <c r="AZ8239" s="61"/>
      <c r="BB8239" s="61" t="str">
        <f>IF(Settings!I8235&lt;&gt;"",Settings!I8235,"")</f>
        <v/>
      </c>
    </row>
    <row r="8240" spans="2:54" x14ac:dyDescent="0.2">
      <c r="B8240" s="13"/>
      <c r="C8240" s="12"/>
      <c r="D8240" s="12"/>
      <c r="E8240" s="12"/>
      <c r="F8240" s="12"/>
      <c r="G8240" s="12"/>
      <c r="H8240" s="12"/>
      <c r="I8240" s="15"/>
      <c r="J8240" s="31"/>
      <c r="K8240" s="180"/>
      <c r="L8240" s="40"/>
      <c r="M8240" s="14"/>
      <c r="N8240" s="16"/>
      <c r="O8240" s="49"/>
      <c r="P8240" s="64"/>
      <c r="Q8240" s="18"/>
      <c r="R8240" s="181">
        <f t="shared" si="1158"/>
        <v>0</v>
      </c>
      <c r="S8240" s="181">
        <f t="shared" si="1159"/>
        <v>0</v>
      </c>
      <c r="T8240" s="181">
        <f t="shared" si="1160"/>
        <v>0</v>
      </c>
      <c r="AQ8240" s="1">
        <f>COUNT(L$11:L8240)</f>
        <v>37</v>
      </c>
      <c r="AR8240" s="43">
        <f t="shared" si="1161"/>
        <v>40933</v>
      </c>
      <c r="AS8240" s="44">
        <f t="shared" si="1162"/>
        <v>89.120000000000019</v>
      </c>
      <c r="AT8240" s="10" t="str">
        <f t="shared" si="1163"/>
        <v/>
      </c>
      <c r="AU8240" s="20" t="str">
        <f t="shared" si="1164"/>
        <v/>
      </c>
      <c r="AV8240" s="42">
        <f t="shared" si="1165"/>
        <v>1</v>
      </c>
      <c r="AW8240" s="89">
        <f t="shared" si="1166"/>
        <v>0</v>
      </c>
      <c r="AX8240" s="168"/>
      <c r="AY8240" s="60"/>
      <c r="AZ8240" s="61"/>
      <c r="BB8240" s="61" t="str">
        <f>IF(Settings!I8236&lt;&gt;"",Settings!I8236,"")</f>
        <v/>
      </c>
    </row>
    <row r="8241" spans="2:54" x14ac:dyDescent="0.2">
      <c r="B8241" s="13"/>
      <c r="C8241" s="12"/>
      <c r="D8241" s="12"/>
      <c r="E8241" s="12"/>
      <c r="F8241" s="12"/>
      <c r="G8241" s="12"/>
      <c r="H8241" s="12"/>
      <c r="I8241" s="15"/>
      <c r="J8241" s="31"/>
      <c r="K8241" s="180"/>
      <c r="L8241" s="40"/>
      <c r="M8241" s="14"/>
      <c r="N8241" s="16"/>
      <c r="O8241" s="49"/>
      <c r="P8241" s="64"/>
      <c r="Q8241" s="18"/>
      <c r="R8241" s="181">
        <f t="shared" si="1158"/>
        <v>0</v>
      </c>
      <c r="S8241" s="181">
        <f t="shared" si="1159"/>
        <v>0</v>
      </c>
      <c r="T8241" s="181">
        <f t="shared" si="1160"/>
        <v>0</v>
      </c>
      <c r="AQ8241" s="1">
        <f>COUNT(L$11:L8241)</f>
        <v>37</v>
      </c>
      <c r="AR8241" s="43">
        <f t="shared" si="1161"/>
        <v>40933</v>
      </c>
      <c r="AS8241" s="44">
        <f t="shared" si="1162"/>
        <v>89.120000000000019</v>
      </c>
      <c r="AT8241" s="10" t="str">
        <f t="shared" si="1163"/>
        <v/>
      </c>
      <c r="AU8241" s="20" t="str">
        <f t="shared" si="1164"/>
        <v/>
      </c>
      <c r="AV8241" s="42">
        <f t="shared" si="1165"/>
        <v>1</v>
      </c>
      <c r="AW8241" s="89">
        <f t="shared" si="1166"/>
        <v>0</v>
      </c>
      <c r="AX8241" s="168"/>
      <c r="AY8241" s="60"/>
      <c r="AZ8241" s="61"/>
      <c r="BB8241" s="61" t="str">
        <f>IF(Settings!I8237&lt;&gt;"",Settings!I8237,"")</f>
        <v/>
      </c>
    </row>
    <row r="8242" spans="2:54" x14ac:dyDescent="0.2">
      <c r="B8242" s="13"/>
      <c r="C8242" s="12"/>
      <c r="D8242" s="12"/>
      <c r="E8242" s="12"/>
      <c r="F8242" s="12"/>
      <c r="G8242" s="12"/>
      <c r="H8242" s="12"/>
      <c r="I8242" s="15"/>
      <c r="J8242" s="31"/>
      <c r="K8242" s="180"/>
      <c r="L8242" s="40"/>
      <c r="M8242" s="14"/>
      <c r="N8242" s="16"/>
      <c r="O8242" s="49"/>
      <c r="P8242" s="64"/>
      <c r="Q8242" s="18"/>
      <c r="R8242" s="181">
        <f t="shared" si="1158"/>
        <v>0</v>
      </c>
      <c r="S8242" s="181">
        <f t="shared" si="1159"/>
        <v>0</v>
      </c>
      <c r="T8242" s="181">
        <f t="shared" si="1160"/>
        <v>0</v>
      </c>
      <c r="AQ8242" s="1">
        <f>COUNT(L$11:L8242)</f>
        <v>37</v>
      </c>
      <c r="AR8242" s="43">
        <f t="shared" si="1161"/>
        <v>40933</v>
      </c>
      <c r="AS8242" s="44">
        <f t="shared" si="1162"/>
        <v>89.120000000000019</v>
      </c>
      <c r="AT8242" s="10" t="str">
        <f t="shared" si="1163"/>
        <v/>
      </c>
      <c r="AU8242" s="20" t="str">
        <f t="shared" si="1164"/>
        <v/>
      </c>
      <c r="AV8242" s="42">
        <f t="shared" si="1165"/>
        <v>1</v>
      </c>
      <c r="AW8242" s="89">
        <f t="shared" si="1166"/>
        <v>0</v>
      </c>
      <c r="AX8242" s="168"/>
      <c r="AY8242" s="60"/>
      <c r="AZ8242" s="61"/>
      <c r="BB8242" s="61" t="str">
        <f>IF(Settings!I8238&lt;&gt;"",Settings!I8238,"")</f>
        <v/>
      </c>
    </row>
    <row r="8243" spans="2:54" x14ac:dyDescent="0.2">
      <c r="B8243" s="13"/>
      <c r="C8243" s="12"/>
      <c r="D8243" s="12"/>
      <c r="E8243" s="12"/>
      <c r="F8243" s="12"/>
      <c r="G8243" s="12"/>
      <c r="H8243" s="12"/>
      <c r="I8243" s="15"/>
      <c r="J8243" s="31"/>
      <c r="K8243" s="180"/>
      <c r="L8243" s="40"/>
      <c r="M8243" s="14"/>
      <c r="N8243" s="16"/>
      <c r="O8243" s="49"/>
      <c r="P8243" s="64"/>
      <c r="Q8243" s="18"/>
      <c r="R8243" s="181">
        <f t="shared" si="1158"/>
        <v>0</v>
      </c>
      <c r="S8243" s="181">
        <f t="shared" si="1159"/>
        <v>0</v>
      </c>
      <c r="T8243" s="181">
        <f t="shared" si="1160"/>
        <v>0</v>
      </c>
      <c r="AQ8243" s="1">
        <f>COUNT(L$11:L8243)</f>
        <v>37</v>
      </c>
      <c r="AR8243" s="43">
        <f t="shared" si="1161"/>
        <v>40933</v>
      </c>
      <c r="AS8243" s="44">
        <f t="shared" si="1162"/>
        <v>89.120000000000019</v>
      </c>
      <c r="AT8243" s="10" t="str">
        <f t="shared" si="1163"/>
        <v/>
      </c>
      <c r="AU8243" s="20" t="str">
        <f t="shared" si="1164"/>
        <v/>
      </c>
      <c r="AV8243" s="42">
        <f t="shared" si="1165"/>
        <v>1</v>
      </c>
      <c r="AW8243" s="89">
        <f t="shared" si="1166"/>
        <v>0</v>
      </c>
      <c r="AX8243" s="168"/>
      <c r="AY8243" s="60"/>
      <c r="AZ8243" s="61"/>
      <c r="BB8243" s="61" t="str">
        <f>IF(Settings!I8239&lt;&gt;"",Settings!I8239,"")</f>
        <v/>
      </c>
    </row>
    <row r="8244" spans="2:54" x14ac:dyDescent="0.2">
      <c r="B8244" s="13"/>
      <c r="C8244" s="12"/>
      <c r="D8244" s="12"/>
      <c r="E8244" s="12"/>
      <c r="F8244" s="12"/>
      <c r="G8244" s="12"/>
      <c r="H8244" s="12"/>
      <c r="I8244" s="15"/>
      <c r="J8244" s="31"/>
      <c r="K8244" s="180"/>
      <c r="L8244" s="40"/>
      <c r="M8244" s="14"/>
      <c r="N8244" s="16"/>
      <c r="O8244" s="49"/>
      <c r="P8244" s="64"/>
      <c r="Q8244" s="18"/>
      <c r="R8244" s="181">
        <f t="shared" si="1158"/>
        <v>0</v>
      </c>
      <c r="S8244" s="181">
        <f t="shared" si="1159"/>
        <v>0</v>
      </c>
      <c r="T8244" s="181">
        <f t="shared" si="1160"/>
        <v>0</v>
      </c>
      <c r="AQ8244" s="1">
        <f>COUNT(L$11:L8244)</f>
        <v>37</v>
      </c>
      <c r="AR8244" s="43">
        <f t="shared" si="1161"/>
        <v>40933</v>
      </c>
      <c r="AS8244" s="44">
        <f t="shared" si="1162"/>
        <v>89.120000000000019</v>
      </c>
      <c r="AT8244" s="10" t="str">
        <f t="shared" si="1163"/>
        <v/>
      </c>
      <c r="AU8244" s="20" t="str">
        <f t="shared" si="1164"/>
        <v/>
      </c>
      <c r="AV8244" s="42">
        <f t="shared" si="1165"/>
        <v>1</v>
      </c>
      <c r="AW8244" s="89">
        <f t="shared" si="1166"/>
        <v>0</v>
      </c>
      <c r="AX8244" s="168"/>
      <c r="AY8244" s="60"/>
      <c r="AZ8244" s="61"/>
      <c r="BB8244" s="61" t="str">
        <f>IF(Settings!I8240&lt;&gt;"",Settings!I8240,"")</f>
        <v/>
      </c>
    </row>
    <row r="8245" spans="2:54" x14ac:dyDescent="0.2">
      <c r="B8245" s="13"/>
      <c r="C8245" s="12"/>
      <c r="D8245" s="12"/>
      <c r="E8245" s="12"/>
      <c r="F8245" s="12"/>
      <c r="G8245" s="12"/>
      <c r="H8245" s="12"/>
      <c r="I8245" s="15"/>
      <c r="J8245" s="31"/>
      <c r="K8245" s="180"/>
      <c r="L8245" s="40"/>
      <c r="M8245" s="14"/>
      <c r="N8245" s="16"/>
      <c r="O8245" s="49"/>
      <c r="P8245" s="64"/>
      <c r="Q8245" s="18"/>
      <c r="R8245" s="181">
        <f t="shared" si="1158"/>
        <v>0</v>
      </c>
      <c r="S8245" s="181">
        <f t="shared" si="1159"/>
        <v>0</v>
      </c>
      <c r="T8245" s="181">
        <f t="shared" si="1160"/>
        <v>0</v>
      </c>
      <c r="AQ8245" s="1">
        <f>COUNT(L$11:L8245)</f>
        <v>37</v>
      </c>
      <c r="AR8245" s="43">
        <f t="shared" si="1161"/>
        <v>40933</v>
      </c>
      <c r="AS8245" s="44">
        <f t="shared" si="1162"/>
        <v>89.120000000000019</v>
      </c>
      <c r="AT8245" s="10" t="str">
        <f t="shared" si="1163"/>
        <v/>
      </c>
      <c r="AU8245" s="20" t="str">
        <f t="shared" si="1164"/>
        <v/>
      </c>
      <c r="AV8245" s="42">
        <f t="shared" si="1165"/>
        <v>1</v>
      </c>
      <c r="AW8245" s="89">
        <f t="shared" si="1166"/>
        <v>0</v>
      </c>
      <c r="AX8245" s="168"/>
      <c r="AY8245" s="60"/>
      <c r="AZ8245" s="61"/>
      <c r="BB8245" s="61" t="str">
        <f>IF(Settings!I8241&lt;&gt;"",Settings!I8241,"")</f>
        <v/>
      </c>
    </row>
    <row r="8246" spans="2:54" x14ac:dyDescent="0.2">
      <c r="B8246" s="13"/>
      <c r="C8246" s="12"/>
      <c r="D8246" s="12"/>
      <c r="E8246" s="12"/>
      <c r="F8246" s="12"/>
      <c r="G8246" s="12"/>
      <c r="H8246" s="12"/>
      <c r="I8246" s="15"/>
      <c r="J8246" s="31"/>
      <c r="K8246" s="180"/>
      <c r="L8246" s="40"/>
      <c r="M8246" s="14"/>
      <c r="N8246" s="16"/>
      <c r="O8246" s="49"/>
      <c r="P8246" s="64"/>
      <c r="Q8246" s="18"/>
      <c r="R8246" s="181">
        <f t="shared" si="1158"/>
        <v>0</v>
      </c>
      <c r="S8246" s="181">
        <f t="shared" si="1159"/>
        <v>0</v>
      </c>
      <c r="T8246" s="181">
        <f t="shared" si="1160"/>
        <v>0</v>
      </c>
      <c r="AQ8246" s="1">
        <f>COUNT(L$11:L8246)</f>
        <v>37</v>
      </c>
      <c r="AR8246" s="43">
        <f t="shared" si="1161"/>
        <v>40933</v>
      </c>
      <c r="AS8246" s="44">
        <f t="shared" si="1162"/>
        <v>89.120000000000019</v>
      </c>
      <c r="AT8246" s="10" t="str">
        <f t="shared" si="1163"/>
        <v/>
      </c>
      <c r="AU8246" s="20" t="str">
        <f t="shared" si="1164"/>
        <v/>
      </c>
      <c r="AV8246" s="42">
        <f t="shared" si="1165"/>
        <v>1</v>
      </c>
      <c r="AW8246" s="89">
        <f t="shared" si="1166"/>
        <v>0</v>
      </c>
      <c r="AX8246" s="168"/>
      <c r="AY8246" s="60"/>
      <c r="AZ8246" s="61"/>
      <c r="BB8246" s="61" t="str">
        <f>IF(Settings!I8242&lt;&gt;"",Settings!I8242,"")</f>
        <v/>
      </c>
    </row>
    <row r="8247" spans="2:54" x14ac:dyDescent="0.2">
      <c r="B8247" s="13"/>
      <c r="C8247" s="12"/>
      <c r="D8247" s="12"/>
      <c r="E8247" s="12"/>
      <c r="F8247" s="12"/>
      <c r="G8247" s="12"/>
      <c r="H8247" s="12"/>
      <c r="I8247" s="15"/>
      <c r="J8247" s="31"/>
      <c r="K8247" s="180"/>
      <c r="L8247" s="40"/>
      <c r="M8247" s="14"/>
      <c r="N8247" s="16"/>
      <c r="O8247" s="49"/>
      <c r="P8247" s="64"/>
      <c r="Q8247" s="18"/>
      <c r="R8247" s="181">
        <f t="shared" si="1158"/>
        <v>0</v>
      </c>
      <c r="S8247" s="181">
        <f t="shared" si="1159"/>
        <v>0</v>
      </c>
      <c r="T8247" s="181">
        <f t="shared" si="1160"/>
        <v>0</v>
      </c>
      <c r="AQ8247" s="1">
        <f>COUNT(L$11:L8247)</f>
        <v>37</v>
      </c>
      <c r="AR8247" s="43">
        <f t="shared" si="1161"/>
        <v>40933</v>
      </c>
      <c r="AS8247" s="44">
        <f t="shared" si="1162"/>
        <v>89.120000000000019</v>
      </c>
      <c r="AT8247" s="10" t="str">
        <f t="shared" si="1163"/>
        <v/>
      </c>
      <c r="AU8247" s="20" t="str">
        <f t="shared" si="1164"/>
        <v/>
      </c>
      <c r="AV8247" s="42">
        <f t="shared" si="1165"/>
        <v>1</v>
      </c>
      <c r="AW8247" s="89">
        <f t="shared" si="1166"/>
        <v>0</v>
      </c>
      <c r="AX8247" s="168"/>
      <c r="AY8247" s="60"/>
      <c r="AZ8247" s="61"/>
      <c r="BB8247" s="61" t="str">
        <f>IF(Settings!I8243&lt;&gt;"",Settings!I8243,"")</f>
        <v/>
      </c>
    </row>
    <row r="8248" spans="2:54" x14ac:dyDescent="0.2">
      <c r="B8248" s="13"/>
      <c r="C8248" s="12"/>
      <c r="D8248" s="12"/>
      <c r="E8248" s="12"/>
      <c r="F8248" s="12"/>
      <c r="G8248" s="12"/>
      <c r="H8248" s="12"/>
      <c r="I8248" s="15"/>
      <c r="J8248" s="31"/>
      <c r="K8248" s="180"/>
      <c r="L8248" s="40"/>
      <c r="M8248" s="14"/>
      <c r="N8248" s="16"/>
      <c r="O8248" s="49"/>
      <c r="P8248" s="64"/>
      <c r="Q8248" s="18"/>
      <c r="R8248" s="181">
        <f t="shared" si="1158"/>
        <v>0</v>
      </c>
      <c r="S8248" s="181">
        <f t="shared" si="1159"/>
        <v>0</v>
      </c>
      <c r="T8248" s="181">
        <f t="shared" si="1160"/>
        <v>0</v>
      </c>
      <c r="AQ8248" s="1">
        <f>COUNT(L$11:L8248)</f>
        <v>37</v>
      </c>
      <c r="AR8248" s="43">
        <f t="shared" si="1161"/>
        <v>40933</v>
      </c>
      <c r="AS8248" s="44">
        <f t="shared" si="1162"/>
        <v>89.120000000000019</v>
      </c>
      <c r="AT8248" s="10" t="str">
        <f t="shared" si="1163"/>
        <v/>
      </c>
      <c r="AU8248" s="20" t="str">
        <f t="shared" si="1164"/>
        <v/>
      </c>
      <c r="AV8248" s="42">
        <f t="shared" si="1165"/>
        <v>1</v>
      </c>
      <c r="AW8248" s="89">
        <f t="shared" si="1166"/>
        <v>0</v>
      </c>
      <c r="AX8248" s="168"/>
      <c r="AY8248" s="60"/>
      <c r="AZ8248" s="61"/>
      <c r="BB8248" s="61" t="str">
        <f>IF(Settings!I8244&lt;&gt;"",Settings!I8244,"")</f>
        <v/>
      </c>
    </row>
    <row r="8249" spans="2:54" x14ac:dyDescent="0.2">
      <c r="B8249" s="13"/>
      <c r="C8249" s="12"/>
      <c r="D8249" s="12"/>
      <c r="E8249" s="12"/>
      <c r="F8249" s="12"/>
      <c r="G8249" s="12"/>
      <c r="H8249" s="12"/>
      <c r="I8249" s="15"/>
      <c r="J8249" s="31"/>
      <c r="K8249" s="180"/>
      <c r="L8249" s="40"/>
      <c r="M8249" s="14"/>
      <c r="N8249" s="16"/>
      <c r="O8249" s="49"/>
      <c r="P8249" s="64"/>
      <c r="Q8249" s="18"/>
      <c r="R8249" s="181">
        <f t="shared" si="1158"/>
        <v>0</v>
      </c>
      <c r="S8249" s="181">
        <f t="shared" si="1159"/>
        <v>0</v>
      </c>
      <c r="T8249" s="181">
        <f t="shared" si="1160"/>
        <v>0</v>
      </c>
      <c r="AQ8249" s="1">
        <f>COUNT(L$11:L8249)</f>
        <v>37</v>
      </c>
      <c r="AR8249" s="43">
        <f t="shared" si="1161"/>
        <v>40933</v>
      </c>
      <c r="AS8249" s="44">
        <f t="shared" si="1162"/>
        <v>89.120000000000019</v>
      </c>
      <c r="AT8249" s="10" t="str">
        <f t="shared" si="1163"/>
        <v/>
      </c>
      <c r="AU8249" s="20" t="str">
        <f t="shared" si="1164"/>
        <v/>
      </c>
      <c r="AV8249" s="42">
        <f t="shared" si="1165"/>
        <v>1</v>
      </c>
      <c r="AW8249" s="89">
        <f t="shared" si="1166"/>
        <v>0</v>
      </c>
      <c r="AX8249" s="168"/>
      <c r="AY8249" s="60"/>
      <c r="AZ8249" s="61"/>
      <c r="BB8249" s="61" t="str">
        <f>IF(Settings!I8245&lt;&gt;"",Settings!I8245,"")</f>
        <v/>
      </c>
    </row>
    <row r="8250" spans="2:54" x14ac:dyDescent="0.2">
      <c r="B8250" s="13"/>
      <c r="C8250" s="12"/>
      <c r="D8250" s="12"/>
      <c r="E8250" s="12"/>
      <c r="F8250" s="12"/>
      <c r="G8250" s="12"/>
      <c r="H8250" s="12"/>
      <c r="I8250" s="15"/>
      <c r="J8250" s="31"/>
      <c r="K8250" s="180"/>
      <c r="L8250" s="40"/>
      <c r="M8250" s="14"/>
      <c r="N8250" s="16"/>
      <c r="O8250" s="49"/>
      <c r="P8250" s="64"/>
      <c r="Q8250" s="18"/>
      <c r="R8250" s="181">
        <f t="shared" si="1158"/>
        <v>0</v>
      </c>
      <c r="S8250" s="181">
        <f t="shared" si="1159"/>
        <v>0</v>
      </c>
      <c r="T8250" s="181">
        <f t="shared" si="1160"/>
        <v>0</v>
      </c>
      <c r="AQ8250" s="1">
        <f>COUNT(L$11:L8250)</f>
        <v>37</v>
      </c>
      <c r="AR8250" s="43">
        <f t="shared" si="1161"/>
        <v>40933</v>
      </c>
      <c r="AS8250" s="44">
        <f t="shared" si="1162"/>
        <v>89.120000000000019</v>
      </c>
      <c r="AT8250" s="10" t="str">
        <f t="shared" si="1163"/>
        <v/>
      </c>
      <c r="AU8250" s="20" t="str">
        <f t="shared" si="1164"/>
        <v/>
      </c>
      <c r="AV8250" s="42">
        <f t="shared" si="1165"/>
        <v>1</v>
      </c>
      <c r="AW8250" s="89">
        <f t="shared" si="1166"/>
        <v>0</v>
      </c>
      <c r="AX8250" s="168"/>
      <c r="AY8250" s="60"/>
      <c r="AZ8250" s="61"/>
      <c r="BB8250" s="61" t="str">
        <f>IF(Settings!I8246&lt;&gt;"",Settings!I8246,"")</f>
        <v/>
      </c>
    </row>
    <row r="8251" spans="2:54" x14ac:dyDescent="0.2">
      <c r="B8251" s="13"/>
      <c r="C8251" s="12"/>
      <c r="D8251" s="12"/>
      <c r="E8251" s="12"/>
      <c r="F8251" s="12"/>
      <c r="G8251" s="12"/>
      <c r="H8251" s="12"/>
      <c r="I8251" s="15"/>
      <c r="J8251" s="31"/>
      <c r="K8251" s="180"/>
      <c r="L8251" s="40"/>
      <c r="M8251" s="14"/>
      <c r="N8251" s="16"/>
      <c r="O8251" s="49"/>
      <c r="P8251" s="64"/>
      <c r="Q8251" s="18"/>
      <c r="R8251" s="181">
        <f t="shared" si="1158"/>
        <v>0</v>
      </c>
      <c r="S8251" s="181">
        <f t="shared" si="1159"/>
        <v>0</v>
      </c>
      <c r="T8251" s="181">
        <f t="shared" si="1160"/>
        <v>0</v>
      </c>
      <c r="AQ8251" s="1">
        <f>COUNT(L$11:L8251)</f>
        <v>37</v>
      </c>
      <c r="AR8251" s="43">
        <f t="shared" si="1161"/>
        <v>40933</v>
      </c>
      <c r="AS8251" s="44">
        <f t="shared" si="1162"/>
        <v>89.120000000000019</v>
      </c>
      <c r="AT8251" s="10" t="str">
        <f t="shared" si="1163"/>
        <v/>
      </c>
      <c r="AU8251" s="20" t="str">
        <f t="shared" si="1164"/>
        <v/>
      </c>
      <c r="AV8251" s="42">
        <f t="shared" si="1165"/>
        <v>1</v>
      </c>
      <c r="AW8251" s="89">
        <f t="shared" si="1166"/>
        <v>0</v>
      </c>
      <c r="AX8251" s="168"/>
      <c r="AY8251" s="60"/>
      <c r="AZ8251" s="61"/>
      <c r="BB8251" s="61" t="str">
        <f>IF(Settings!I8247&lt;&gt;"",Settings!I8247,"")</f>
        <v/>
      </c>
    </row>
    <row r="8252" spans="2:54" x14ac:dyDescent="0.2">
      <c r="B8252" s="13"/>
      <c r="C8252" s="12"/>
      <c r="D8252" s="12"/>
      <c r="E8252" s="12"/>
      <c r="F8252" s="12"/>
      <c r="G8252" s="12"/>
      <c r="H8252" s="12"/>
      <c r="I8252" s="15"/>
      <c r="J8252" s="31"/>
      <c r="K8252" s="180"/>
      <c r="L8252" s="40"/>
      <c r="M8252" s="14"/>
      <c r="N8252" s="16"/>
      <c r="O8252" s="49"/>
      <c r="P8252" s="64"/>
      <c r="Q8252" s="18"/>
      <c r="R8252" s="181">
        <f t="shared" si="1158"/>
        <v>0</v>
      </c>
      <c r="S8252" s="181">
        <f t="shared" si="1159"/>
        <v>0</v>
      </c>
      <c r="T8252" s="181">
        <f t="shared" si="1160"/>
        <v>0</v>
      </c>
      <c r="AQ8252" s="1">
        <f>COUNT(L$11:L8252)</f>
        <v>37</v>
      </c>
      <c r="AR8252" s="43">
        <f t="shared" si="1161"/>
        <v>40933</v>
      </c>
      <c r="AS8252" s="44">
        <f t="shared" si="1162"/>
        <v>89.120000000000019</v>
      </c>
      <c r="AT8252" s="10" t="str">
        <f t="shared" si="1163"/>
        <v/>
      </c>
      <c r="AU8252" s="20" t="str">
        <f t="shared" si="1164"/>
        <v/>
      </c>
      <c r="AV8252" s="42">
        <f t="shared" si="1165"/>
        <v>1</v>
      </c>
      <c r="AW8252" s="89">
        <f t="shared" si="1166"/>
        <v>0</v>
      </c>
      <c r="AX8252" s="168"/>
      <c r="AY8252" s="60"/>
      <c r="AZ8252" s="61"/>
      <c r="BB8252" s="61" t="str">
        <f>IF(Settings!I8248&lt;&gt;"",Settings!I8248,"")</f>
        <v/>
      </c>
    </row>
    <row r="8253" spans="2:54" x14ac:dyDescent="0.2">
      <c r="B8253" s="13"/>
      <c r="C8253" s="12"/>
      <c r="D8253" s="12"/>
      <c r="E8253" s="12"/>
      <c r="F8253" s="12"/>
      <c r="G8253" s="12"/>
      <c r="H8253" s="12"/>
      <c r="I8253" s="15"/>
      <c r="J8253" s="31"/>
      <c r="K8253" s="180"/>
      <c r="L8253" s="40"/>
      <c r="M8253" s="14"/>
      <c r="N8253" s="16"/>
      <c r="O8253" s="49"/>
      <c r="P8253" s="64"/>
      <c r="Q8253" s="18"/>
      <c r="R8253" s="181">
        <f t="shared" si="1158"/>
        <v>0</v>
      </c>
      <c r="S8253" s="181">
        <f t="shared" si="1159"/>
        <v>0</v>
      </c>
      <c r="T8253" s="181">
        <f t="shared" si="1160"/>
        <v>0</v>
      </c>
      <c r="AQ8253" s="1">
        <f>COUNT(L$11:L8253)</f>
        <v>37</v>
      </c>
      <c r="AR8253" s="43">
        <f t="shared" si="1161"/>
        <v>40933</v>
      </c>
      <c r="AS8253" s="44">
        <f t="shared" si="1162"/>
        <v>89.120000000000019</v>
      </c>
      <c r="AT8253" s="10" t="str">
        <f t="shared" si="1163"/>
        <v/>
      </c>
      <c r="AU8253" s="20" t="str">
        <f t="shared" si="1164"/>
        <v/>
      </c>
      <c r="AV8253" s="42">
        <f t="shared" si="1165"/>
        <v>1</v>
      </c>
      <c r="AW8253" s="89">
        <f t="shared" si="1166"/>
        <v>0</v>
      </c>
      <c r="AX8253" s="168"/>
      <c r="AY8253" s="60"/>
      <c r="AZ8253" s="61"/>
      <c r="BB8253" s="61" t="str">
        <f>IF(Settings!I8249&lt;&gt;"",Settings!I8249,"")</f>
        <v/>
      </c>
    </row>
    <row r="8254" spans="2:54" x14ac:dyDescent="0.2">
      <c r="B8254" s="13"/>
      <c r="C8254" s="12"/>
      <c r="D8254" s="12"/>
      <c r="E8254" s="12"/>
      <c r="F8254" s="12"/>
      <c r="G8254" s="12"/>
      <c r="H8254" s="12"/>
      <c r="I8254" s="15"/>
      <c r="J8254" s="31"/>
      <c r="K8254" s="180"/>
      <c r="L8254" s="40"/>
      <c r="M8254" s="14"/>
      <c r="N8254" s="16"/>
      <c r="O8254" s="49"/>
      <c r="P8254" s="64"/>
      <c r="Q8254" s="18"/>
      <c r="R8254" s="181">
        <f t="shared" si="1158"/>
        <v>0</v>
      </c>
      <c r="S8254" s="181">
        <f t="shared" si="1159"/>
        <v>0</v>
      </c>
      <c r="T8254" s="181">
        <f t="shared" si="1160"/>
        <v>0</v>
      </c>
      <c r="AQ8254" s="1">
        <f>COUNT(L$11:L8254)</f>
        <v>37</v>
      </c>
      <c r="AR8254" s="43">
        <f t="shared" si="1161"/>
        <v>40933</v>
      </c>
      <c r="AS8254" s="44">
        <f t="shared" si="1162"/>
        <v>89.120000000000019</v>
      </c>
      <c r="AT8254" s="10" t="str">
        <f t="shared" si="1163"/>
        <v/>
      </c>
      <c r="AU8254" s="20" t="str">
        <f t="shared" si="1164"/>
        <v/>
      </c>
      <c r="AV8254" s="42">
        <f t="shared" si="1165"/>
        <v>1</v>
      </c>
      <c r="AW8254" s="89">
        <f t="shared" si="1166"/>
        <v>0</v>
      </c>
      <c r="AX8254" s="168"/>
      <c r="AY8254" s="60"/>
      <c r="AZ8254" s="61"/>
      <c r="BB8254" s="61" t="str">
        <f>IF(Settings!I8250&lt;&gt;"",Settings!I8250,"")</f>
        <v/>
      </c>
    </row>
    <row r="8255" spans="2:54" x14ac:dyDescent="0.2">
      <c r="B8255" s="13"/>
      <c r="C8255" s="12"/>
      <c r="D8255" s="12"/>
      <c r="E8255" s="12"/>
      <c r="F8255" s="12"/>
      <c r="G8255" s="12"/>
      <c r="H8255" s="12"/>
      <c r="I8255" s="15"/>
      <c r="J8255" s="31"/>
      <c r="K8255" s="180"/>
      <c r="L8255" s="40"/>
      <c r="M8255" s="14"/>
      <c r="N8255" s="16"/>
      <c r="O8255" s="49"/>
      <c r="P8255" s="64"/>
      <c r="Q8255" s="18"/>
      <c r="R8255" s="181">
        <f t="shared" si="1158"/>
        <v>0</v>
      </c>
      <c r="S8255" s="181">
        <f t="shared" si="1159"/>
        <v>0</v>
      </c>
      <c r="T8255" s="181">
        <f t="shared" si="1160"/>
        <v>0</v>
      </c>
      <c r="AQ8255" s="1">
        <f>COUNT(L$11:L8255)</f>
        <v>37</v>
      </c>
      <c r="AR8255" s="43">
        <f t="shared" si="1161"/>
        <v>40933</v>
      </c>
      <c r="AS8255" s="44">
        <f t="shared" si="1162"/>
        <v>89.120000000000019</v>
      </c>
      <c r="AT8255" s="10" t="str">
        <f t="shared" si="1163"/>
        <v/>
      </c>
      <c r="AU8255" s="20" t="str">
        <f t="shared" si="1164"/>
        <v/>
      </c>
      <c r="AV8255" s="42">
        <f t="shared" si="1165"/>
        <v>1</v>
      </c>
      <c r="AW8255" s="89">
        <f t="shared" si="1166"/>
        <v>0</v>
      </c>
      <c r="AX8255" s="168"/>
      <c r="AY8255" s="60"/>
      <c r="AZ8255" s="61"/>
      <c r="BB8255" s="61" t="str">
        <f>IF(Settings!I8251&lt;&gt;"",Settings!I8251,"")</f>
        <v/>
      </c>
    </row>
    <row r="8256" spans="2:54" x14ac:dyDescent="0.2">
      <c r="B8256" s="13"/>
      <c r="C8256" s="12"/>
      <c r="D8256" s="12"/>
      <c r="E8256" s="12"/>
      <c r="F8256" s="12"/>
      <c r="G8256" s="12"/>
      <c r="H8256" s="12"/>
      <c r="I8256" s="15"/>
      <c r="J8256" s="31"/>
      <c r="K8256" s="180"/>
      <c r="L8256" s="40"/>
      <c r="M8256" s="14"/>
      <c r="N8256" s="16"/>
      <c r="O8256" s="49"/>
      <c r="P8256" s="64"/>
      <c r="Q8256" s="18"/>
      <c r="R8256" s="181">
        <f t="shared" si="1158"/>
        <v>0</v>
      </c>
      <c r="S8256" s="181">
        <f t="shared" si="1159"/>
        <v>0</v>
      </c>
      <c r="T8256" s="181">
        <f t="shared" si="1160"/>
        <v>0</v>
      </c>
      <c r="AQ8256" s="1">
        <f>COUNT(L$11:L8256)</f>
        <v>37</v>
      </c>
      <c r="AR8256" s="43">
        <f t="shared" si="1161"/>
        <v>40933</v>
      </c>
      <c r="AS8256" s="44">
        <f t="shared" si="1162"/>
        <v>89.120000000000019</v>
      </c>
      <c r="AT8256" s="10" t="str">
        <f t="shared" si="1163"/>
        <v/>
      </c>
      <c r="AU8256" s="20" t="str">
        <f t="shared" si="1164"/>
        <v/>
      </c>
      <c r="AV8256" s="42">
        <f t="shared" si="1165"/>
        <v>1</v>
      </c>
      <c r="AW8256" s="89">
        <f t="shared" si="1166"/>
        <v>0</v>
      </c>
      <c r="AX8256" s="168"/>
      <c r="AY8256" s="60"/>
      <c r="AZ8256" s="61"/>
      <c r="BB8256" s="61" t="str">
        <f>IF(Settings!I8252&lt;&gt;"",Settings!I8252,"")</f>
        <v/>
      </c>
    </row>
    <row r="8257" spans="2:54" x14ac:dyDescent="0.2">
      <c r="B8257" s="13"/>
      <c r="C8257" s="12"/>
      <c r="D8257" s="12"/>
      <c r="E8257" s="12"/>
      <c r="F8257" s="12"/>
      <c r="G8257" s="12"/>
      <c r="H8257" s="12"/>
      <c r="I8257" s="15"/>
      <c r="J8257" s="31"/>
      <c r="K8257" s="180"/>
      <c r="L8257" s="40"/>
      <c r="M8257" s="14"/>
      <c r="N8257" s="16"/>
      <c r="O8257" s="49"/>
      <c r="P8257" s="64"/>
      <c r="Q8257" s="18"/>
      <c r="R8257" s="181">
        <f t="shared" si="1158"/>
        <v>0</v>
      </c>
      <c r="S8257" s="181">
        <f t="shared" si="1159"/>
        <v>0</v>
      </c>
      <c r="T8257" s="181">
        <f t="shared" si="1160"/>
        <v>0</v>
      </c>
      <c r="AQ8257" s="1">
        <f>COUNT(L$11:L8257)</f>
        <v>37</v>
      </c>
      <c r="AR8257" s="43">
        <f t="shared" si="1161"/>
        <v>40933</v>
      </c>
      <c r="AS8257" s="44">
        <f t="shared" si="1162"/>
        <v>89.120000000000019</v>
      </c>
      <c r="AT8257" s="10" t="str">
        <f t="shared" si="1163"/>
        <v/>
      </c>
      <c r="AU8257" s="20" t="str">
        <f t="shared" si="1164"/>
        <v/>
      </c>
      <c r="AV8257" s="42">
        <f t="shared" si="1165"/>
        <v>1</v>
      </c>
      <c r="AW8257" s="89">
        <f t="shared" si="1166"/>
        <v>0</v>
      </c>
      <c r="AX8257" s="168"/>
      <c r="AY8257" s="60"/>
      <c r="AZ8257" s="61"/>
      <c r="BB8257" s="61" t="str">
        <f>IF(Settings!I8253&lt;&gt;"",Settings!I8253,"")</f>
        <v/>
      </c>
    </row>
    <row r="8258" spans="2:54" x14ac:dyDescent="0.2">
      <c r="B8258" s="13"/>
      <c r="C8258" s="12"/>
      <c r="D8258" s="12"/>
      <c r="E8258" s="12"/>
      <c r="F8258" s="12"/>
      <c r="G8258" s="12"/>
      <c r="H8258" s="12"/>
      <c r="I8258" s="15"/>
      <c r="J8258" s="31"/>
      <c r="K8258" s="180"/>
      <c r="L8258" s="40"/>
      <c r="M8258" s="14"/>
      <c r="N8258" s="16"/>
      <c r="O8258" s="49"/>
      <c r="P8258" s="64"/>
      <c r="Q8258" s="18"/>
      <c r="R8258" s="181">
        <f t="shared" si="1158"/>
        <v>0</v>
      </c>
      <c r="S8258" s="181">
        <f t="shared" si="1159"/>
        <v>0</v>
      </c>
      <c r="T8258" s="181">
        <f t="shared" si="1160"/>
        <v>0</v>
      </c>
      <c r="AQ8258" s="1">
        <f>COUNT(L$11:L8258)</f>
        <v>37</v>
      </c>
      <c r="AR8258" s="43">
        <f t="shared" si="1161"/>
        <v>40933</v>
      </c>
      <c r="AS8258" s="44">
        <f t="shared" si="1162"/>
        <v>89.120000000000019</v>
      </c>
      <c r="AT8258" s="10" t="str">
        <f t="shared" si="1163"/>
        <v/>
      </c>
      <c r="AU8258" s="20" t="str">
        <f t="shared" si="1164"/>
        <v/>
      </c>
      <c r="AV8258" s="42">
        <f t="shared" si="1165"/>
        <v>1</v>
      </c>
      <c r="AW8258" s="89">
        <f t="shared" si="1166"/>
        <v>0</v>
      </c>
      <c r="AX8258" s="168"/>
      <c r="AY8258" s="60"/>
      <c r="AZ8258" s="61"/>
      <c r="BB8258" s="61" t="str">
        <f>IF(Settings!I8254&lt;&gt;"",Settings!I8254,"")</f>
        <v/>
      </c>
    </row>
    <row r="8259" spans="2:54" x14ac:dyDescent="0.2">
      <c r="B8259" s="13"/>
      <c r="C8259" s="12"/>
      <c r="D8259" s="12"/>
      <c r="E8259" s="12"/>
      <c r="F8259" s="12"/>
      <c r="G8259" s="12"/>
      <c r="H8259" s="12"/>
      <c r="I8259" s="15"/>
      <c r="J8259" s="31"/>
      <c r="K8259" s="180"/>
      <c r="L8259" s="40"/>
      <c r="M8259" s="14"/>
      <c r="N8259" s="16"/>
      <c r="O8259" s="49"/>
      <c r="P8259" s="64"/>
      <c r="Q8259" s="18"/>
      <c r="R8259" s="181">
        <f t="shared" si="1158"/>
        <v>0</v>
      </c>
      <c r="S8259" s="181">
        <f t="shared" si="1159"/>
        <v>0</v>
      </c>
      <c r="T8259" s="181">
        <f t="shared" si="1160"/>
        <v>0</v>
      </c>
      <c r="AQ8259" s="1">
        <f>COUNT(L$11:L8259)</f>
        <v>37</v>
      </c>
      <c r="AR8259" s="43">
        <f t="shared" si="1161"/>
        <v>40933</v>
      </c>
      <c r="AS8259" s="44">
        <f t="shared" si="1162"/>
        <v>89.120000000000019</v>
      </c>
      <c r="AT8259" s="10" t="str">
        <f t="shared" si="1163"/>
        <v/>
      </c>
      <c r="AU8259" s="20" t="str">
        <f t="shared" si="1164"/>
        <v/>
      </c>
      <c r="AV8259" s="42">
        <f t="shared" si="1165"/>
        <v>1</v>
      </c>
      <c r="AW8259" s="89">
        <f t="shared" si="1166"/>
        <v>0</v>
      </c>
      <c r="AX8259" s="168"/>
      <c r="AY8259" s="60"/>
      <c r="AZ8259" s="61"/>
      <c r="BB8259" s="61" t="str">
        <f>IF(Settings!I8255&lt;&gt;"",Settings!I8255,"")</f>
        <v/>
      </c>
    </row>
    <row r="8260" spans="2:54" x14ac:dyDescent="0.2">
      <c r="B8260" s="13"/>
      <c r="C8260" s="12"/>
      <c r="D8260" s="12"/>
      <c r="E8260" s="12"/>
      <c r="F8260" s="12"/>
      <c r="G8260" s="12"/>
      <c r="H8260" s="12"/>
      <c r="I8260" s="15"/>
      <c r="J8260" s="31"/>
      <c r="K8260" s="180"/>
      <c r="L8260" s="40"/>
      <c r="M8260" s="14"/>
      <c r="N8260" s="16"/>
      <c r="O8260" s="49"/>
      <c r="P8260" s="64"/>
      <c r="Q8260" s="18"/>
      <c r="R8260" s="181">
        <f t="shared" si="1158"/>
        <v>0</v>
      </c>
      <c r="S8260" s="181">
        <f t="shared" si="1159"/>
        <v>0</v>
      </c>
      <c r="T8260" s="181">
        <f t="shared" si="1160"/>
        <v>0</v>
      </c>
      <c r="AQ8260" s="1">
        <f>COUNT(L$11:L8260)</f>
        <v>37</v>
      </c>
      <c r="AR8260" s="43">
        <f t="shared" si="1161"/>
        <v>40933</v>
      </c>
      <c r="AS8260" s="44">
        <f t="shared" si="1162"/>
        <v>89.120000000000019</v>
      </c>
      <c r="AT8260" s="10" t="str">
        <f t="shared" si="1163"/>
        <v/>
      </c>
      <c r="AU8260" s="20" t="str">
        <f t="shared" si="1164"/>
        <v/>
      </c>
      <c r="AV8260" s="42">
        <f t="shared" si="1165"/>
        <v>1</v>
      </c>
      <c r="AW8260" s="89">
        <f t="shared" si="1166"/>
        <v>0</v>
      </c>
      <c r="AX8260" s="168"/>
      <c r="AY8260" s="60"/>
      <c r="AZ8260" s="61"/>
      <c r="BB8260" s="61" t="str">
        <f>IF(Settings!I8256&lt;&gt;"",Settings!I8256,"")</f>
        <v/>
      </c>
    </row>
    <row r="8261" spans="2:54" x14ac:dyDescent="0.2">
      <c r="B8261" s="13"/>
      <c r="C8261" s="12"/>
      <c r="D8261" s="12"/>
      <c r="E8261" s="12"/>
      <c r="F8261" s="12"/>
      <c r="G8261" s="12"/>
      <c r="H8261" s="12"/>
      <c r="I8261" s="15"/>
      <c r="J8261" s="31"/>
      <c r="K8261" s="180"/>
      <c r="L8261" s="40"/>
      <c r="M8261" s="14"/>
      <c r="N8261" s="16"/>
      <c r="O8261" s="49"/>
      <c r="P8261" s="64"/>
      <c r="Q8261" s="18"/>
      <c r="R8261" s="181">
        <f t="shared" si="1158"/>
        <v>0</v>
      </c>
      <c r="S8261" s="181">
        <f t="shared" si="1159"/>
        <v>0</v>
      </c>
      <c r="T8261" s="181">
        <f t="shared" si="1160"/>
        <v>0</v>
      </c>
      <c r="AQ8261" s="1">
        <f>COUNT(L$11:L8261)</f>
        <v>37</v>
      </c>
      <c r="AR8261" s="43">
        <f t="shared" si="1161"/>
        <v>40933</v>
      </c>
      <c r="AS8261" s="44">
        <f t="shared" si="1162"/>
        <v>89.120000000000019</v>
      </c>
      <c r="AT8261" s="10" t="str">
        <f t="shared" si="1163"/>
        <v/>
      </c>
      <c r="AU8261" s="20" t="str">
        <f t="shared" si="1164"/>
        <v/>
      </c>
      <c r="AV8261" s="42">
        <f t="shared" si="1165"/>
        <v>1</v>
      </c>
      <c r="AW8261" s="89">
        <f t="shared" si="1166"/>
        <v>0</v>
      </c>
      <c r="AX8261" s="168"/>
      <c r="AY8261" s="60"/>
      <c r="AZ8261" s="61"/>
      <c r="BB8261" s="61" t="str">
        <f>IF(Settings!I8257&lt;&gt;"",Settings!I8257,"")</f>
        <v/>
      </c>
    </row>
    <row r="8262" spans="2:54" x14ac:dyDescent="0.2">
      <c r="B8262" s="13"/>
      <c r="C8262" s="12"/>
      <c r="D8262" s="12"/>
      <c r="E8262" s="12"/>
      <c r="F8262" s="12"/>
      <c r="G8262" s="12"/>
      <c r="H8262" s="12"/>
      <c r="I8262" s="15"/>
      <c r="J8262" s="31"/>
      <c r="K8262" s="180"/>
      <c r="L8262" s="40"/>
      <c r="M8262" s="14"/>
      <c r="N8262" s="16"/>
      <c r="O8262" s="49"/>
      <c r="P8262" s="64"/>
      <c r="Q8262" s="18"/>
      <c r="R8262" s="181">
        <f t="shared" si="1158"/>
        <v>0</v>
      </c>
      <c r="S8262" s="181">
        <f t="shared" si="1159"/>
        <v>0</v>
      </c>
      <c r="T8262" s="181">
        <f t="shared" si="1160"/>
        <v>0</v>
      </c>
      <c r="AQ8262" s="1">
        <f>COUNT(L$11:L8262)</f>
        <v>37</v>
      </c>
      <c r="AR8262" s="43">
        <f t="shared" si="1161"/>
        <v>40933</v>
      </c>
      <c r="AS8262" s="44">
        <f t="shared" si="1162"/>
        <v>89.120000000000019</v>
      </c>
      <c r="AT8262" s="10" t="str">
        <f t="shared" si="1163"/>
        <v/>
      </c>
      <c r="AU8262" s="20" t="str">
        <f t="shared" si="1164"/>
        <v/>
      </c>
      <c r="AV8262" s="42">
        <f t="shared" si="1165"/>
        <v>1</v>
      </c>
      <c r="AW8262" s="89">
        <f t="shared" si="1166"/>
        <v>0</v>
      </c>
      <c r="AX8262" s="168"/>
      <c r="AY8262" s="60"/>
      <c r="AZ8262" s="61"/>
      <c r="BB8262" s="61" t="str">
        <f>IF(Settings!I8258&lt;&gt;"",Settings!I8258,"")</f>
        <v/>
      </c>
    </row>
    <row r="8263" spans="2:54" x14ac:dyDescent="0.2">
      <c r="B8263" s="13"/>
      <c r="C8263" s="12"/>
      <c r="D8263" s="12"/>
      <c r="E8263" s="12"/>
      <c r="F8263" s="12"/>
      <c r="G8263" s="12"/>
      <c r="H8263" s="12"/>
      <c r="I8263" s="15"/>
      <c r="J8263" s="31"/>
      <c r="K8263" s="180"/>
      <c r="L8263" s="40"/>
      <c r="M8263" s="14"/>
      <c r="N8263" s="16"/>
      <c r="O8263" s="49"/>
      <c r="P8263" s="64"/>
      <c r="Q8263" s="18"/>
      <c r="R8263" s="181">
        <f t="shared" si="1158"/>
        <v>0</v>
      </c>
      <c r="S8263" s="181">
        <f t="shared" si="1159"/>
        <v>0</v>
      </c>
      <c r="T8263" s="181">
        <f t="shared" si="1160"/>
        <v>0</v>
      </c>
      <c r="AQ8263" s="1">
        <f>COUNT(L$11:L8263)</f>
        <v>37</v>
      </c>
      <c r="AR8263" s="43">
        <f t="shared" si="1161"/>
        <v>40933</v>
      </c>
      <c r="AS8263" s="44">
        <f t="shared" si="1162"/>
        <v>89.120000000000019</v>
      </c>
      <c r="AT8263" s="10" t="str">
        <f t="shared" si="1163"/>
        <v/>
      </c>
      <c r="AU8263" s="20" t="str">
        <f t="shared" si="1164"/>
        <v/>
      </c>
      <c r="AV8263" s="42">
        <f t="shared" si="1165"/>
        <v>1</v>
      </c>
      <c r="AW8263" s="89">
        <f t="shared" si="1166"/>
        <v>0</v>
      </c>
      <c r="AX8263" s="168"/>
      <c r="AY8263" s="60"/>
      <c r="AZ8263" s="61"/>
      <c r="BB8263" s="61" t="str">
        <f>IF(Settings!I8259&lt;&gt;"",Settings!I8259,"")</f>
        <v/>
      </c>
    </row>
    <row r="8264" spans="2:54" x14ac:dyDescent="0.2">
      <c r="B8264" s="13"/>
      <c r="C8264" s="12"/>
      <c r="D8264" s="12"/>
      <c r="E8264" s="12"/>
      <c r="F8264" s="12"/>
      <c r="G8264" s="12"/>
      <c r="H8264" s="12"/>
      <c r="I8264" s="15"/>
      <c r="J8264" s="31"/>
      <c r="K8264" s="180"/>
      <c r="L8264" s="40"/>
      <c r="M8264" s="14"/>
      <c r="N8264" s="16"/>
      <c r="O8264" s="49"/>
      <c r="P8264" s="64"/>
      <c r="Q8264" s="18"/>
      <c r="R8264" s="181">
        <f t="shared" si="1158"/>
        <v>0</v>
      </c>
      <c r="S8264" s="181">
        <f t="shared" si="1159"/>
        <v>0</v>
      </c>
      <c r="T8264" s="181">
        <f t="shared" si="1160"/>
        <v>0</v>
      </c>
      <c r="AQ8264" s="1">
        <f>COUNT(L$11:L8264)</f>
        <v>37</v>
      </c>
      <c r="AR8264" s="43">
        <f t="shared" si="1161"/>
        <v>40933</v>
      </c>
      <c r="AS8264" s="44">
        <f t="shared" si="1162"/>
        <v>89.120000000000019</v>
      </c>
      <c r="AT8264" s="10" t="str">
        <f t="shared" si="1163"/>
        <v/>
      </c>
      <c r="AU8264" s="20" t="str">
        <f t="shared" si="1164"/>
        <v/>
      </c>
      <c r="AV8264" s="42">
        <f t="shared" si="1165"/>
        <v>1</v>
      </c>
      <c r="AW8264" s="89">
        <f t="shared" si="1166"/>
        <v>0</v>
      </c>
      <c r="AX8264" s="168"/>
      <c r="AY8264" s="60"/>
      <c r="AZ8264" s="61"/>
      <c r="BB8264" s="61" t="str">
        <f>IF(Settings!I8260&lt;&gt;"",Settings!I8260,"")</f>
        <v/>
      </c>
    </row>
    <row r="8265" spans="2:54" x14ac:dyDescent="0.2">
      <c r="B8265" s="13"/>
      <c r="C8265" s="12"/>
      <c r="D8265" s="12"/>
      <c r="E8265" s="12"/>
      <c r="F8265" s="12"/>
      <c r="G8265" s="12"/>
      <c r="H8265" s="12"/>
      <c r="I8265" s="15"/>
      <c r="J8265" s="31"/>
      <c r="K8265" s="180"/>
      <c r="L8265" s="40"/>
      <c r="M8265" s="14"/>
      <c r="N8265" s="16"/>
      <c r="O8265" s="49"/>
      <c r="P8265" s="64"/>
      <c r="Q8265" s="18"/>
      <c r="R8265" s="181">
        <f t="shared" si="1158"/>
        <v>0</v>
      </c>
      <c r="S8265" s="181">
        <f t="shared" si="1159"/>
        <v>0</v>
      </c>
      <c r="T8265" s="181">
        <f t="shared" si="1160"/>
        <v>0</v>
      </c>
      <c r="AQ8265" s="1">
        <f>COUNT(L$11:L8265)</f>
        <v>37</v>
      </c>
      <c r="AR8265" s="43">
        <f t="shared" si="1161"/>
        <v>40933</v>
      </c>
      <c r="AS8265" s="44">
        <f t="shared" si="1162"/>
        <v>89.120000000000019</v>
      </c>
      <c r="AT8265" s="10" t="str">
        <f t="shared" si="1163"/>
        <v/>
      </c>
      <c r="AU8265" s="20" t="str">
        <f t="shared" si="1164"/>
        <v/>
      </c>
      <c r="AV8265" s="42">
        <f t="shared" si="1165"/>
        <v>1</v>
      </c>
      <c r="AW8265" s="89">
        <f t="shared" si="1166"/>
        <v>0</v>
      </c>
      <c r="AX8265" s="168"/>
      <c r="AY8265" s="60"/>
      <c r="AZ8265" s="61"/>
      <c r="BB8265" s="61" t="str">
        <f>IF(Settings!I8261&lt;&gt;"",Settings!I8261,"")</f>
        <v/>
      </c>
    </row>
    <row r="8266" spans="2:54" x14ac:dyDescent="0.2">
      <c r="B8266" s="13"/>
      <c r="C8266" s="12"/>
      <c r="D8266" s="12"/>
      <c r="E8266" s="12"/>
      <c r="F8266" s="12"/>
      <c r="G8266" s="12"/>
      <c r="H8266" s="12"/>
      <c r="I8266" s="15"/>
      <c r="J8266" s="31"/>
      <c r="K8266" s="180"/>
      <c r="L8266" s="40"/>
      <c r="M8266" s="14"/>
      <c r="N8266" s="16"/>
      <c r="O8266" s="49"/>
      <c r="P8266" s="64"/>
      <c r="Q8266" s="18"/>
      <c r="R8266" s="181">
        <f t="shared" si="1158"/>
        <v>0</v>
      </c>
      <c r="S8266" s="181">
        <f t="shared" si="1159"/>
        <v>0</v>
      </c>
      <c r="T8266" s="181">
        <f t="shared" si="1160"/>
        <v>0</v>
      </c>
      <c r="AQ8266" s="1">
        <f>COUNT(L$11:L8266)</f>
        <v>37</v>
      </c>
      <c r="AR8266" s="43">
        <f t="shared" si="1161"/>
        <v>40933</v>
      </c>
      <c r="AS8266" s="44">
        <f t="shared" si="1162"/>
        <v>89.120000000000019</v>
      </c>
      <c r="AT8266" s="10" t="str">
        <f t="shared" si="1163"/>
        <v/>
      </c>
      <c r="AU8266" s="20" t="str">
        <f t="shared" si="1164"/>
        <v/>
      </c>
      <c r="AV8266" s="42">
        <f t="shared" si="1165"/>
        <v>1</v>
      </c>
      <c r="AW8266" s="89">
        <f t="shared" si="1166"/>
        <v>0</v>
      </c>
      <c r="AX8266" s="168"/>
      <c r="AY8266" s="60"/>
      <c r="AZ8266" s="61"/>
      <c r="BB8266" s="61" t="str">
        <f>IF(Settings!I8262&lt;&gt;"",Settings!I8262,"")</f>
        <v/>
      </c>
    </row>
    <row r="8267" spans="2:54" x14ac:dyDescent="0.2">
      <c r="B8267" s="13"/>
      <c r="C8267" s="12"/>
      <c r="D8267" s="12"/>
      <c r="E8267" s="12"/>
      <c r="F8267" s="12"/>
      <c r="G8267" s="12"/>
      <c r="H8267" s="12"/>
      <c r="I8267" s="15"/>
      <c r="J8267" s="31"/>
      <c r="K8267" s="180"/>
      <c r="L8267" s="40"/>
      <c r="M8267" s="14"/>
      <c r="N8267" s="16"/>
      <c r="O8267" s="49"/>
      <c r="P8267" s="64"/>
      <c r="Q8267" s="18"/>
      <c r="R8267" s="181">
        <f t="shared" si="1158"/>
        <v>0</v>
      </c>
      <c r="S8267" s="181">
        <f t="shared" si="1159"/>
        <v>0</v>
      </c>
      <c r="T8267" s="181">
        <f t="shared" si="1160"/>
        <v>0</v>
      </c>
      <c r="AQ8267" s="1">
        <f>COUNT(L$11:L8267)</f>
        <v>37</v>
      </c>
      <c r="AR8267" s="43">
        <f t="shared" si="1161"/>
        <v>40933</v>
      </c>
      <c r="AS8267" s="44">
        <f t="shared" si="1162"/>
        <v>89.120000000000019</v>
      </c>
      <c r="AT8267" s="10" t="str">
        <f t="shared" si="1163"/>
        <v/>
      </c>
      <c r="AU8267" s="20" t="str">
        <f t="shared" si="1164"/>
        <v/>
      </c>
      <c r="AV8267" s="42">
        <f t="shared" si="1165"/>
        <v>1</v>
      </c>
      <c r="AW8267" s="89">
        <f t="shared" si="1166"/>
        <v>0</v>
      </c>
      <c r="AX8267" s="168"/>
      <c r="AY8267" s="60"/>
      <c r="AZ8267" s="61"/>
      <c r="BB8267" s="61" t="str">
        <f>IF(Settings!I8263&lt;&gt;"",Settings!I8263,"")</f>
        <v/>
      </c>
    </row>
    <row r="8268" spans="2:54" x14ac:dyDescent="0.2">
      <c r="B8268" s="13"/>
      <c r="C8268" s="12"/>
      <c r="D8268" s="12"/>
      <c r="E8268" s="12"/>
      <c r="F8268" s="12"/>
      <c r="G8268" s="12"/>
      <c r="H8268" s="12"/>
      <c r="I8268" s="15"/>
      <c r="J8268" s="31"/>
      <c r="K8268" s="180"/>
      <c r="L8268" s="40"/>
      <c r="M8268" s="14"/>
      <c r="N8268" s="16"/>
      <c r="O8268" s="49"/>
      <c r="P8268" s="64"/>
      <c r="Q8268" s="18"/>
      <c r="R8268" s="181">
        <f t="shared" ref="R8268:R8331" si="1167">ROUND(IF(M8268&lt;&gt;"Y",IF(P8268&lt;&gt;"Y",K8268,K8268*(AV8268-1)),0),ROUNDING)</f>
        <v>0</v>
      </c>
      <c r="S8268" s="181">
        <f t="shared" ref="S8268:S8331" si="1168">ROUND(IF(O8268&gt;0,IF(M8268="Y",AW8268*(1-O8268),IF(AW8268&gt;R8268,R8268 + (AW8268 - R8268)*(1-O8268),AW8268)),AW8268),ROUNDING)</f>
        <v>0</v>
      </c>
      <c r="T8268" s="181">
        <f t="shared" ref="T8268:T8331" si="1169">ROUND(IF(N8268="P",0,IF(OR(M8268="N",M8268=""),S8268-R8268,S8268)),ROUNDING)</f>
        <v>0</v>
      </c>
      <c r="AQ8268" s="1">
        <f>COUNT(L$11:L8268)</f>
        <v>37</v>
      </c>
      <c r="AR8268" s="43">
        <f t="shared" si="1161"/>
        <v>40933</v>
      </c>
      <c r="AS8268" s="44">
        <f t="shared" si="1162"/>
        <v>89.120000000000019</v>
      </c>
      <c r="AT8268" s="10" t="str">
        <f t="shared" si="1163"/>
        <v/>
      </c>
      <c r="AU8268" s="20" t="str">
        <f t="shared" si="1164"/>
        <v/>
      </c>
      <c r="AV8268" s="42">
        <f t="shared" si="1165"/>
        <v>1</v>
      </c>
      <c r="AW8268" s="89">
        <f t="shared" si="1166"/>
        <v>0</v>
      </c>
      <c r="AX8268" s="168"/>
      <c r="AY8268" s="60"/>
      <c r="AZ8268" s="61"/>
      <c r="BB8268" s="61" t="str">
        <f>IF(Settings!I8264&lt;&gt;"",Settings!I8264,"")</f>
        <v/>
      </c>
    </row>
    <row r="8269" spans="2:54" x14ac:dyDescent="0.2">
      <c r="B8269" s="13"/>
      <c r="C8269" s="12"/>
      <c r="D8269" s="12"/>
      <c r="E8269" s="12"/>
      <c r="F8269" s="12"/>
      <c r="G8269" s="12"/>
      <c r="H8269" s="12"/>
      <c r="I8269" s="15"/>
      <c r="J8269" s="31"/>
      <c r="K8269" s="180"/>
      <c r="L8269" s="40"/>
      <c r="M8269" s="14"/>
      <c r="N8269" s="16"/>
      <c r="O8269" s="49"/>
      <c r="P8269" s="64"/>
      <c r="Q8269" s="18"/>
      <c r="R8269" s="181">
        <f t="shared" si="1167"/>
        <v>0</v>
      </c>
      <c r="S8269" s="181">
        <f t="shared" si="1168"/>
        <v>0</v>
      </c>
      <c r="T8269" s="181">
        <f t="shared" si="1169"/>
        <v>0</v>
      </c>
      <c r="AQ8269" s="1">
        <f>COUNT(L$11:L8269)</f>
        <v>37</v>
      </c>
      <c r="AR8269" s="43">
        <f t="shared" ref="AR8269:AR8332" si="1170">IF(B8269&gt;2,B8269,AR8268)</f>
        <v>40933</v>
      </c>
      <c r="AS8269" s="44">
        <f t="shared" ref="AS8269:AS8332" si="1171">AS8268+T8269</f>
        <v>89.120000000000019</v>
      </c>
      <c r="AT8269" s="10" t="str">
        <f t="shared" ref="AT8269:AT8332" si="1172">IF(N8269="P",IF(P8269&lt;&gt;"Y",IF(M8269&lt;&gt;"Y",K8269*AV8269,K8269*AV8269-K8269),IF(M8269&lt;&gt;"Y",K8269 + K8269*(AV8269-1),K8269)),"")</f>
        <v/>
      </c>
      <c r="AU8269" s="20" t="str">
        <f t="shared" ref="AU8269:AU8332" si="1173">IF(M8269="Y",IF(P8269="Y",K8269*(AV8269-1),K8269),"")</f>
        <v/>
      </c>
      <c r="AV8269" s="42">
        <f t="shared" ref="AV8269:AV8332" si="1174">IF(L8269&lt;&gt;"",IF(ODDS_TYPE=1,L8269,IF(ODDS_TYPE=2,IF(L8269&gt;0,1+L8269/100,IF(L8269&lt;0,1-100/L8269,1)),IF(ODDS_TYPE=3,1+L8269,IF(ODDS_TYPE=4,1+L8269,IF(ODDS_TYPE=5,IF(L8269&gt;0,1+L8269,1-1/L8269),IF(ODDS_TYPE=6,IF(L8269&gt;=0,L8269+1,1-1/L8269),1)))))),1)</f>
        <v>1</v>
      </c>
      <c r="AW8269" s="89">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68"/>
      <c r="AY8269" s="60"/>
      <c r="AZ8269" s="61"/>
      <c r="BB8269" s="61" t="str">
        <f>IF(Settings!I8265&lt;&gt;"",Settings!I8265,"")</f>
        <v/>
      </c>
    </row>
    <row r="8270" spans="2:54" x14ac:dyDescent="0.2">
      <c r="B8270" s="13"/>
      <c r="C8270" s="12"/>
      <c r="D8270" s="12"/>
      <c r="E8270" s="12"/>
      <c r="F8270" s="12"/>
      <c r="G8270" s="12"/>
      <c r="H8270" s="12"/>
      <c r="I8270" s="15"/>
      <c r="J8270" s="31"/>
      <c r="K8270" s="180"/>
      <c r="L8270" s="40"/>
      <c r="M8270" s="14"/>
      <c r="N8270" s="16"/>
      <c r="O8270" s="49"/>
      <c r="P8270" s="64"/>
      <c r="Q8270" s="18"/>
      <c r="R8270" s="181">
        <f t="shared" si="1167"/>
        <v>0</v>
      </c>
      <c r="S8270" s="181">
        <f t="shared" si="1168"/>
        <v>0</v>
      </c>
      <c r="T8270" s="181">
        <f t="shared" si="1169"/>
        <v>0</v>
      </c>
      <c r="AQ8270" s="1">
        <f>COUNT(L$11:L8270)</f>
        <v>37</v>
      </c>
      <c r="AR8270" s="43">
        <f t="shared" si="1170"/>
        <v>40933</v>
      </c>
      <c r="AS8270" s="44">
        <f t="shared" si="1171"/>
        <v>89.120000000000019</v>
      </c>
      <c r="AT8270" s="10" t="str">
        <f t="shared" si="1172"/>
        <v/>
      </c>
      <c r="AU8270" s="20" t="str">
        <f t="shared" si="1173"/>
        <v/>
      </c>
      <c r="AV8270" s="42">
        <f t="shared" si="1174"/>
        <v>1</v>
      </c>
      <c r="AW8270" s="89">
        <f t="shared" si="1175"/>
        <v>0</v>
      </c>
      <c r="AX8270" s="168"/>
      <c r="AY8270" s="60"/>
      <c r="AZ8270" s="61"/>
      <c r="BB8270" s="61" t="str">
        <f>IF(Settings!I8266&lt;&gt;"",Settings!I8266,"")</f>
        <v/>
      </c>
    </row>
    <row r="8271" spans="2:54" x14ac:dyDescent="0.2">
      <c r="B8271" s="13"/>
      <c r="C8271" s="12"/>
      <c r="D8271" s="12"/>
      <c r="E8271" s="12"/>
      <c r="F8271" s="12"/>
      <c r="G8271" s="12"/>
      <c r="H8271" s="12"/>
      <c r="I8271" s="15"/>
      <c r="J8271" s="31"/>
      <c r="K8271" s="180"/>
      <c r="L8271" s="40"/>
      <c r="M8271" s="14"/>
      <c r="N8271" s="16"/>
      <c r="O8271" s="49"/>
      <c r="P8271" s="64"/>
      <c r="Q8271" s="18"/>
      <c r="R8271" s="181">
        <f t="shared" si="1167"/>
        <v>0</v>
      </c>
      <c r="S8271" s="181">
        <f t="shared" si="1168"/>
        <v>0</v>
      </c>
      <c r="T8271" s="181">
        <f t="shared" si="1169"/>
        <v>0</v>
      </c>
      <c r="AQ8271" s="1">
        <f>COUNT(L$11:L8271)</f>
        <v>37</v>
      </c>
      <c r="AR8271" s="43">
        <f t="shared" si="1170"/>
        <v>40933</v>
      </c>
      <c r="AS8271" s="44">
        <f t="shared" si="1171"/>
        <v>89.120000000000019</v>
      </c>
      <c r="AT8271" s="10" t="str">
        <f t="shared" si="1172"/>
        <v/>
      </c>
      <c r="AU8271" s="20" t="str">
        <f t="shared" si="1173"/>
        <v/>
      </c>
      <c r="AV8271" s="42">
        <f t="shared" si="1174"/>
        <v>1</v>
      </c>
      <c r="AW8271" s="89">
        <f t="shared" si="1175"/>
        <v>0</v>
      </c>
      <c r="AX8271" s="168"/>
      <c r="AY8271" s="60"/>
      <c r="AZ8271" s="61"/>
      <c r="BB8271" s="61" t="str">
        <f>IF(Settings!I8267&lt;&gt;"",Settings!I8267,"")</f>
        <v/>
      </c>
    </row>
    <row r="8272" spans="2:54" x14ac:dyDescent="0.2">
      <c r="B8272" s="13"/>
      <c r="C8272" s="12"/>
      <c r="D8272" s="12"/>
      <c r="E8272" s="12"/>
      <c r="F8272" s="12"/>
      <c r="G8272" s="12"/>
      <c r="H8272" s="12"/>
      <c r="I8272" s="15"/>
      <c r="J8272" s="31"/>
      <c r="K8272" s="180"/>
      <c r="L8272" s="40"/>
      <c r="M8272" s="14"/>
      <c r="N8272" s="16"/>
      <c r="O8272" s="49"/>
      <c r="P8272" s="64"/>
      <c r="Q8272" s="18"/>
      <c r="R8272" s="181">
        <f t="shared" si="1167"/>
        <v>0</v>
      </c>
      <c r="S8272" s="181">
        <f t="shared" si="1168"/>
        <v>0</v>
      </c>
      <c r="T8272" s="181">
        <f t="shared" si="1169"/>
        <v>0</v>
      </c>
      <c r="AQ8272" s="1">
        <f>COUNT(L$11:L8272)</f>
        <v>37</v>
      </c>
      <c r="AR8272" s="43">
        <f t="shared" si="1170"/>
        <v>40933</v>
      </c>
      <c r="AS8272" s="44">
        <f t="shared" si="1171"/>
        <v>89.120000000000019</v>
      </c>
      <c r="AT8272" s="10" t="str">
        <f t="shared" si="1172"/>
        <v/>
      </c>
      <c r="AU8272" s="20" t="str">
        <f t="shared" si="1173"/>
        <v/>
      </c>
      <c r="AV8272" s="42">
        <f t="shared" si="1174"/>
        <v>1</v>
      </c>
      <c r="AW8272" s="89">
        <f t="shared" si="1175"/>
        <v>0</v>
      </c>
      <c r="AX8272" s="168"/>
      <c r="AY8272" s="60"/>
      <c r="AZ8272" s="61"/>
      <c r="BB8272" s="61" t="str">
        <f>IF(Settings!I8268&lt;&gt;"",Settings!I8268,"")</f>
        <v/>
      </c>
    </row>
    <row r="8273" spans="2:54" x14ac:dyDescent="0.2">
      <c r="B8273" s="13"/>
      <c r="C8273" s="12"/>
      <c r="D8273" s="12"/>
      <c r="E8273" s="12"/>
      <c r="F8273" s="12"/>
      <c r="G8273" s="12"/>
      <c r="H8273" s="12"/>
      <c r="I8273" s="15"/>
      <c r="J8273" s="31"/>
      <c r="K8273" s="180"/>
      <c r="L8273" s="40"/>
      <c r="M8273" s="14"/>
      <c r="N8273" s="16"/>
      <c r="O8273" s="49"/>
      <c r="P8273" s="64"/>
      <c r="Q8273" s="18"/>
      <c r="R8273" s="181">
        <f t="shared" si="1167"/>
        <v>0</v>
      </c>
      <c r="S8273" s="181">
        <f t="shared" si="1168"/>
        <v>0</v>
      </c>
      <c r="T8273" s="181">
        <f t="shared" si="1169"/>
        <v>0</v>
      </c>
      <c r="AQ8273" s="1">
        <f>COUNT(L$11:L8273)</f>
        <v>37</v>
      </c>
      <c r="AR8273" s="43">
        <f t="shared" si="1170"/>
        <v>40933</v>
      </c>
      <c r="AS8273" s="44">
        <f t="shared" si="1171"/>
        <v>89.120000000000019</v>
      </c>
      <c r="AT8273" s="10" t="str">
        <f t="shared" si="1172"/>
        <v/>
      </c>
      <c r="AU8273" s="20" t="str">
        <f t="shared" si="1173"/>
        <v/>
      </c>
      <c r="AV8273" s="42">
        <f t="shared" si="1174"/>
        <v>1</v>
      </c>
      <c r="AW8273" s="89">
        <f t="shared" si="1175"/>
        <v>0</v>
      </c>
      <c r="AX8273" s="168"/>
      <c r="AY8273" s="60"/>
      <c r="AZ8273" s="61"/>
      <c r="BB8273" s="61" t="str">
        <f>IF(Settings!I8269&lt;&gt;"",Settings!I8269,"")</f>
        <v/>
      </c>
    </row>
    <row r="8274" spans="2:54" x14ac:dyDescent="0.2">
      <c r="B8274" s="13"/>
      <c r="C8274" s="12"/>
      <c r="D8274" s="12"/>
      <c r="E8274" s="12"/>
      <c r="F8274" s="12"/>
      <c r="G8274" s="12"/>
      <c r="H8274" s="12"/>
      <c r="I8274" s="15"/>
      <c r="J8274" s="31"/>
      <c r="K8274" s="180"/>
      <c r="L8274" s="40"/>
      <c r="M8274" s="14"/>
      <c r="N8274" s="16"/>
      <c r="O8274" s="49"/>
      <c r="P8274" s="64"/>
      <c r="Q8274" s="18"/>
      <c r="R8274" s="181">
        <f t="shared" si="1167"/>
        <v>0</v>
      </c>
      <c r="S8274" s="181">
        <f t="shared" si="1168"/>
        <v>0</v>
      </c>
      <c r="T8274" s="181">
        <f t="shared" si="1169"/>
        <v>0</v>
      </c>
      <c r="AQ8274" s="1">
        <f>COUNT(L$11:L8274)</f>
        <v>37</v>
      </c>
      <c r="AR8274" s="43">
        <f t="shared" si="1170"/>
        <v>40933</v>
      </c>
      <c r="AS8274" s="44">
        <f t="shared" si="1171"/>
        <v>89.120000000000019</v>
      </c>
      <c r="AT8274" s="10" t="str">
        <f t="shared" si="1172"/>
        <v/>
      </c>
      <c r="AU8274" s="20" t="str">
        <f t="shared" si="1173"/>
        <v/>
      </c>
      <c r="AV8274" s="42">
        <f t="shared" si="1174"/>
        <v>1</v>
      </c>
      <c r="AW8274" s="89">
        <f t="shared" si="1175"/>
        <v>0</v>
      </c>
      <c r="AX8274" s="168"/>
      <c r="AY8274" s="60"/>
      <c r="AZ8274" s="61"/>
      <c r="BB8274" s="61" t="str">
        <f>IF(Settings!I8270&lt;&gt;"",Settings!I8270,"")</f>
        <v/>
      </c>
    </row>
    <row r="8275" spans="2:54" x14ac:dyDescent="0.2">
      <c r="B8275" s="13"/>
      <c r="C8275" s="12"/>
      <c r="D8275" s="12"/>
      <c r="E8275" s="12"/>
      <c r="F8275" s="12"/>
      <c r="G8275" s="12"/>
      <c r="H8275" s="12"/>
      <c r="I8275" s="15"/>
      <c r="J8275" s="31"/>
      <c r="K8275" s="180"/>
      <c r="L8275" s="40"/>
      <c r="M8275" s="14"/>
      <c r="N8275" s="16"/>
      <c r="O8275" s="49"/>
      <c r="P8275" s="64"/>
      <c r="Q8275" s="18"/>
      <c r="R8275" s="181">
        <f t="shared" si="1167"/>
        <v>0</v>
      </c>
      <c r="S8275" s="181">
        <f t="shared" si="1168"/>
        <v>0</v>
      </c>
      <c r="T8275" s="181">
        <f t="shared" si="1169"/>
        <v>0</v>
      </c>
      <c r="AQ8275" s="1">
        <f>COUNT(L$11:L8275)</f>
        <v>37</v>
      </c>
      <c r="AR8275" s="43">
        <f t="shared" si="1170"/>
        <v>40933</v>
      </c>
      <c r="AS8275" s="44">
        <f t="shared" si="1171"/>
        <v>89.120000000000019</v>
      </c>
      <c r="AT8275" s="10" t="str">
        <f t="shared" si="1172"/>
        <v/>
      </c>
      <c r="AU8275" s="20" t="str">
        <f t="shared" si="1173"/>
        <v/>
      </c>
      <c r="AV8275" s="42">
        <f t="shared" si="1174"/>
        <v>1</v>
      </c>
      <c r="AW8275" s="89">
        <f t="shared" si="1175"/>
        <v>0</v>
      </c>
      <c r="AX8275" s="168"/>
      <c r="AY8275" s="60"/>
      <c r="AZ8275" s="61"/>
      <c r="BB8275" s="61" t="str">
        <f>IF(Settings!I8271&lt;&gt;"",Settings!I8271,"")</f>
        <v/>
      </c>
    </row>
    <row r="8276" spans="2:54" x14ac:dyDescent="0.2">
      <c r="B8276" s="13"/>
      <c r="C8276" s="12"/>
      <c r="D8276" s="12"/>
      <c r="E8276" s="12"/>
      <c r="F8276" s="12"/>
      <c r="G8276" s="12"/>
      <c r="H8276" s="12"/>
      <c r="I8276" s="15"/>
      <c r="J8276" s="31"/>
      <c r="K8276" s="180"/>
      <c r="L8276" s="40"/>
      <c r="M8276" s="14"/>
      <c r="N8276" s="16"/>
      <c r="O8276" s="49"/>
      <c r="P8276" s="64"/>
      <c r="Q8276" s="18"/>
      <c r="R8276" s="181">
        <f t="shared" si="1167"/>
        <v>0</v>
      </c>
      <c r="S8276" s="181">
        <f t="shared" si="1168"/>
        <v>0</v>
      </c>
      <c r="T8276" s="181">
        <f t="shared" si="1169"/>
        <v>0</v>
      </c>
      <c r="AQ8276" s="1">
        <f>COUNT(L$11:L8276)</f>
        <v>37</v>
      </c>
      <c r="AR8276" s="43">
        <f t="shared" si="1170"/>
        <v>40933</v>
      </c>
      <c r="AS8276" s="44">
        <f t="shared" si="1171"/>
        <v>89.120000000000019</v>
      </c>
      <c r="AT8276" s="10" t="str">
        <f t="shared" si="1172"/>
        <v/>
      </c>
      <c r="AU8276" s="20" t="str">
        <f t="shared" si="1173"/>
        <v/>
      </c>
      <c r="AV8276" s="42">
        <f t="shared" si="1174"/>
        <v>1</v>
      </c>
      <c r="AW8276" s="89">
        <f t="shared" si="1175"/>
        <v>0</v>
      </c>
      <c r="AX8276" s="168"/>
      <c r="AY8276" s="60"/>
      <c r="AZ8276" s="61"/>
      <c r="BB8276" s="61" t="str">
        <f>IF(Settings!I8272&lt;&gt;"",Settings!I8272,"")</f>
        <v/>
      </c>
    </row>
    <row r="8277" spans="2:54" x14ac:dyDescent="0.2">
      <c r="B8277" s="13"/>
      <c r="C8277" s="12"/>
      <c r="D8277" s="12"/>
      <c r="E8277" s="12"/>
      <c r="F8277" s="12"/>
      <c r="G8277" s="12"/>
      <c r="H8277" s="12"/>
      <c r="I8277" s="15"/>
      <c r="J8277" s="31"/>
      <c r="K8277" s="180"/>
      <c r="L8277" s="40"/>
      <c r="M8277" s="14"/>
      <c r="N8277" s="16"/>
      <c r="O8277" s="49"/>
      <c r="P8277" s="64"/>
      <c r="Q8277" s="18"/>
      <c r="R8277" s="181">
        <f t="shared" si="1167"/>
        <v>0</v>
      </c>
      <c r="S8277" s="181">
        <f t="shared" si="1168"/>
        <v>0</v>
      </c>
      <c r="T8277" s="181">
        <f t="shared" si="1169"/>
        <v>0</v>
      </c>
      <c r="AQ8277" s="1">
        <f>COUNT(L$11:L8277)</f>
        <v>37</v>
      </c>
      <c r="AR8277" s="43">
        <f t="shared" si="1170"/>
        <v>40933</v>
      </c>
      <c r="AS8277" s="44">
        <f t="shared" si="1171"/>
        <v>89.120000000000019</v>
      </c>
      <c r="AT8277" s="10" t="str">
        <f t="shared" si="1172"/>
        <v/>
      </c>
      <c r="AU8277" s="20" t="str">
        <f t="shared" si="1173"/>
        <v/>
      </c>
      <c r="AV8277" s="42">
        <f t="shared" si="1174"/>
        <v>1</v>
      </c>
      <c r="AW8277" s="89">
        <f t="shared" si="1175"/>
        <v>0</v>
      </c>
      <c r="AX8277" s="168"/>
      <c r="AY8277" s="60"/>
      <c r="AZ8277" s="61"/>
      <c r="BB8277" s="61" t="str">
        <f>IF(Settings!I8273&lt;&gt;"",Settings!I8273,"")</f>
        <v/>
      </c>
    </row>
    <row r="8278" spans="2:54" x14ac:dyDescent="0.2">
      <c r="B8278" s="13"/>
      <c r="C8278" s="12"/>
      <c r="D8278" s="12"/>
      <c r="E8278" s="12"/>
      <c r="F8278" s="12"/>
      <c r="G8278" s="12"/>
      <c r="H8278" s="12"/>
      <c r="I8278" s="15"/>
      <c r="J8278" s="31"/>
      <c r="K8278" s="180"/>
      <c r="L8278" s="40"/>
      <c r="M8278" s="14"/>
      <c r="N8278" s="16"/>
      <c r="O8278" s="49"/>
      <c r="P8278" s="64"/>
      <c r="Q8278" s="18"/>
      <c r="R8278" s="181">
        <f t="shared" si="1167"/>
        <v>0</v>
      </c>
      <c r="S8278" s="181">
        <f t="shared" si="1168"/>
        <v>0</v>
      </c>
      <c r="T8278" s="181">
        <f t="shared" si="1169"/>
        <v>0</v>
      </c>
      <c r="AQ8278" s="1">
        <f>COUNT(L$11:L8278)</f>
        <v>37</v>
      </c>
      <c r="AR8278" s="43">
        <f t="shared" si="1170"/>
        <v>40933</v>
      </c>
      <c r="AS8278" s="44">
        <f t="shared" si="1171"/>
        <v>89.120000000000019</v>
      </c>
      <c r="AT8278" s="10" t="str">
        <f t="shared" si="1172"/>
        <v/>
      </c>
      <c r="AU8278" s="20" t="str">
        <f t="shared" si="1173"/>
        <v/>
      </c>
      <c r="AV8278" s="42">
        <f t="shared" si="1174"/>
        <v>1</v>
      </c>
      <c r="AW8278" s="89">
        <f t="shared" si="1175"/>
        <v>0</v>
      </c>
      <c r="AX8278" s="168"/>
      <c r="AY8278" s="60"/>
      <c r="AZ8278" s="61"/>
      <c r="BB8278" s="61" t="str">
        <f>IF(Settings!I8274&lt;&gt;"",Settings!I8274,"")</f>
        <v/>
      </c>
    </row>
    <row r="8279" spans="2:54" x14ac:dyDescent="0.2">
      <c r="B8279" s="13"/>
      <c r="C8279" s="12"/>
      <c r="D8279" s="12"/>
      <c r="E8279" s="12"/>
      <c r="F8279" s="12"/>
      <c r="G8279" s="12"/>
      <c r="H8279" s="12"/>
      <c r="I8279" s="15"/>
      <c r="J8279" s="31"/>
      <c r="K8279" s="180"/>
      <c r="L8279" s="40"/>
      <c r="M8279" s="14"/>
      <c r="N8279" s="16"/>
      <c r="O8279" s="49"/>
      <c r="P8279" s="64"/>
      <c r="Q8279" s="18"/>
      <c r="R8279" s="181">
        <f t="shared" si="1167"/>
        <v>0</v>
      </c>
      <c r="S8279" s="181">
        <f t="shared" si="1168"/>
        <v>0</v>
      </c>
      <c r="T8279" s="181">
        <f t="shared" si="1169"/>
        <v>0</v>
      </c>
      <c r="AQ8279" s="1">
        <f>COUNT(L$11:L8279)</f>
        <v>37</v>
      </c>
      <c r="AR8279" s="43">
        <f t="shared" si="1170"/>
        <v>40933</v>
      </c>
      <c r="AS8279" s="44">
        <f t="shared" si="1171"/>
        <v>89.120000000000019</v>
      </c>
      <c r="AT8279" s="10" t="str">
        <f t="shared" si="1172"/>
        <v/>
      </c>
      <c r="AU8279" s="20" t="str">
        <f t="shared" si="1173"/>
        <v/>
      </c>
      <c r="AV8279" s="42">
        <f t="shared" si="1174"/>
        <v>1</v>
      </c>
      <c r="AW8279" s="89">
        <f t="shared" si="1175"/>
        <v>0</v>
      </c>
      <c r="AX8279" s="168"/>
      <c r="AY8279" s="60"/>
      <c r="AZ8279" s="61"/>
      <c r="BB8279" s="61" t="str">
        <f>IF(Settings!I8275&lt;&gt;"",Settings!I8275,"")</f>
        <v/>
      </c>
    </row>
    <row r="8280" spans="2:54" x14ac:dyDescent="0.2">
      <c r="B8280" s="13"/>
      <c r="C8280" s="12"/>
      <c r="D8280" s="12"/>
      <c r="E8280" s="12"/>
      <c r="F8280" s="12"/>
      <c r="G8280" s="12"/>
      <c r="H8280" s="12"/>
      <c r="I8280" s="15"/>
      <c r="J8280" s="31"/>
      <c r="K8280" s="180"/>
      <c r="L8280" s="40"/>
      <c r="M8280" s="14"/>
      <c r="N8280" s="16"/>
      <c r="O8280" s="49"/>
      <c r="P8280" s="64"/>
      <c r="Q8280" s="18"/>
      <c r="R8280" s="181">
        <f t="shared" si="1167"/>
        <v>0</v>
      </c>
      <c r="S8280" s="181">
        <f t="shared" si="1168"/>
        <v>0</v>
      </c>
      <c r="T8280" s="181">
        <f t="shared" si="1169"/>
        <v>0</v>
      </c>
      <c r="AQ8280" s="1">
        <f>COUNT(L$11:L8280)</f>
        <v>37</v>
      </c>
      <c r="AR8280" s="43">
        <f t="shared" si="1170"/>
        <v>40933</v>
      </c>
      <c r="AS8280" s="44">
        <f t="shared" si="1171"/>
        <v>89.120000000000019</v>
      </c>
      <c r="AT8280" s="10" t="str">
        <f t="shared" si="1172"/>
        <v/>
      </c>
      <c r="AU8280" s="20" t="str">
        <f t="shared" si="1173"/>
        <v/>
      </c>
      <c r="AV8280" s="42">
        <f t="shared" si="1174"/>
        <v>1</v>
      </c>
      <c r="AW8280" s="89">
        <f t="shared" si="1175"/>
        <v>0</v>
      </c>
      <c r="AX8280" s="168"/>
      <c r="AY8280" s="60"/>
      <c r="AZ8280" s="61"/>
      <c r="BB8280" s="61" t="str">
        <f>IF(Settings!I8276&lt;&gt;"",Settings!I8276,"")</f>
        <v/>
      </c>
    </row>
    <row r="8281" spans="2:54" x14ac:dyDescent="0.2">
      <c r="B8281" s="13"/>
      <c r="C8281" s="12"/>
      <c r="D8281" s="12"/>
      <c r="E8281" s="12"/>
      <c r="F8281" s="12"/>
      <c r="G8281" s="12"/>
      <c r="H8281" s="12"/>
      <c r="I8281" s="15"/>
      <c r="J8281" s="31"/>
      <c r="K8281" s="180"/>
      <c r="L8281" s="40"/>
      <c r="M8281" s="14"/>
      <c r="N8281" s="16"/>
      <c r="O8281" s="49"/>
      <c r="P8281" s="64"/>
      <c r="Q8281" s="18"/>
      <c r="R8281" s="181">
        <f t="shared" si="1167"/>
        <v>0</v>
      </c>
      <c r="S8281" s="181">
        <f t="shared" si="1168"/>
        <v>0</v>
      </c>
      <c r="T8281" s="181">
        <f t="shared" si="1169"/>
        <v>0</v>
      </c>
      <c r="AQ8281" s="1">
        <f>COUNT(L$11:L8281)</f>
        <v>37</v>
      </c>
      <c r="AR8281" s="43">
        <f t="shared" si="1170"/>
        <v>40933</v>
      </c>
      <c r="AS8281" s="44">
        <f t="shared" si="1171"/>
        <v>89.120000000000019</v>
      </c>
      <c r="AT8281" s="10" t="str">
        <f t="shared" si="1172"/>
        <v/>
      </c>
      <c r="AU8281" s="20" t="str">
        <f t="shared" si="1173"/>
        <v/>
      </c>
      <c r="AV8281" s="42">
        <f t="shared" si="1174"/>
        <v>1</v>
      </c>
      <c r="AW8281" s="89">
        <f t="shared" si="1175"/>
        <v>0</v>
      </c>
      <c r="AX8281" s="168"/>
      <c r="AY8281" s="60"/>
      <c r="AZ8281" s="61"/>
      <c r="BB8281" s="61" t="str">
        <f>IF(Settings!I8277&lt;&gt;"",Settings!I8277,"")</f>
        <v/>
      </c>
    </row>
    <row r="8282" spans="2:54" x14ac:dyDescent="0.2">
      <c r="B8282" s="13"/>
      <c r="C8282" s="12"/>
      <c r="D8282" s="12"/>
      <c r="E8282" s="12"/>
      <c r="F8282" s="12"/>
      <c r="G8282" s="12"/>
      <c r="H8282" s="12"/>
      <c r="I8282" s="15"/>
      <c r="J8282" s="31"/>
      <c r="K8282" s="180"/>
      <c r="L8282" s="40"/>
      <c r="M8282" s="14"/>
      <c r="N8282" s="16"/>
      <c r="O8282" s="49"/>
      <c r="P8282" s="64"/>
      <c r="Q8282" s="18"/>
      <c r="R8282" s="181">
        <f t="shared" si="1167"/>
        <v>0</v>
      </c>
      <c r="S8282" s="181">
        <f t="shared" si="1168"/>
        <v>0</v>
      </c>
      <c r="T8282" s="181">
        <f t="shared" si="1169"/>
        <v>0</v>
      </c>
      <c r="AQ8282" s="1">
        <f>COUNT(L$11:L8282)</f>
        <v>37</v>
      </c>
      <c r="AR8282" s="43">
        <f t="shared" si="1170"/>
        <v>40933</v>
      </c>
      <c r="AS8282" s="44">
        <f t="shared" si="1171"/>
        <v>89.120000000000019</v>
      </c>
      <c r="AT8282" s="10" t="str">
        <f t="shared" si="1172"/>
        <v/>
      </c>
      <c r="AU8282" s="20" t="str">
        <f t="shared" si="1173"/>
        <v/>
      </c>
      <c r="AV8282" s="42">
        <f t="shared" si="1174"/>
        <v>1</v>
      </c>
      <c r="AW8282" s="89">
        <f t="shared" si="1175"/>
        <v>0</v>
      </c>
      <c r="AX8282" s="168"/>
      <c r="AY8282" s="60"/>
      <c r="AZ8282" s="61"/>
      <c r="BB8282" s="61" t="str">
        <f>IF(Settings!I8278&lt;&gt;"",Settings!I8278,"")</f>
        <v/>
      </c>
    </row>
    <row r="8283" spans="2:54" x14ac:dyDescent="0.2">
      <c r="B8283" s="13"/>
      <c r="C8283" s="12"/>
      <c r="D8283" s="12"/>
      <c r="E8283" s="12"/>
      <c r="F8283" s="12"/>
      <c r="G8283" s="12"/>
      <c r="H8283" s="12"/>
      <c r="I8283" s="15"/>
      <c r="J8283" s="31"/>
      <c r="K8283" s="180"/>
      <c r="L8283" s="40"/>
      <c r="M8283" s="14"/>
      <c r="N8283" s="16"/>
      <c r="O8283" s="49"/>
      <c r="P8283" s="64"/>
      <c r="Q8283" s="18"/>
      <c r="R8283" s="181">
        <f t="shared" si="1167"/>
        <v>0</v>
      </c>
      <c r="S8283" s="181">
        <f t="shared" si="1168"/>
        <v>0</v>
      </c>
      <c r="T8283" s="181">
        <f t="shared" si="1169"/>
        <v>0</v>
      </c>
      <c r="AQ8283" s="1">
        <f>COUNT(L$11:L8283)</f>
        <v>37</v>
      </c>
      <c r="AR8283" s="43">
        <f t="shared" si="1170"/>
        <v>40933</v>
      </c>
      <c r="AS8283" s="44">
        <f t="shared" si="1171"/>
        <v>89.120000000000019</v>
      </c>
      <c r="AT8283" s="10" t="str">
        <f t="shared" si="1172"/>
        <v/>
      </c>
      <c r="AU8283" s="20" t="str">
        <f t="shared" si="1173"/>
        <v/>
      </c>
      <c r="AV8283" s="42">
        <f t="shared" si="1174"/>
        <v>1</v>
      </c>
      <c r="AW8283" s="89">
        <f t="shared" si="1175"/>
        <v>0</v>
      </c>
      <c r="AX8283" s="168"/>
      <c r="AY8283" s="60"/>
      <c r="AZ8283" s="61"/>
      <c r="BB8283" s="61" t="str">
        <f>IF(Settings!I8279&lt;&gt;"",Settings!I8279,"")</f>
        <v/>
      </c>
    </row>
    <row r="8284" spans="2:54" x14ac:dyDescent="0.2">
      <c r="B8284" s="13"/>
      <c r="C8284" s="12"/>
      <c r="D8284" s="12"/>
      <c r="E8284" s="12"/>
      <c r="F8284" s="12"/>
      <c r="G8284" s="12"/>
      <c r="H8284" s="12"/>
      <c r="I8284" s="15"/>
      <c r="J8284" s="31"/>
      <c r="K8284" s="180"/>
      <c r="L8284" s="40"/>
      <c r="M8284" s="14"/>
      <c r="N8284" s="16"/>
      <c r="O8284" s="49"/>
      <c r="P8284" s="64"/>
      <c r="Q8284" s="18"/>
      <c r="R8284" s="181">
        <f t="shared" si="1167"/>
        <v>0</v>
      </c>
      <c r="S8284" s="181">
        <f t="shared" si="1168"/>
        <v>0</v>
      </c>
      <c r="T8284" s="181">
        <f t="shared" si="1169"/>
        <v>0</v>
      </c>
      <c r="AQ8284" s="1">
        <f>COUNT(L$11:L8284)</f>
        <v>37</v>
      </c>
      <c r="AR8284" s="43">
        <f t="shared" si="1170"/>
        <v>40933</v>
      </c>
      <c r="AS8284" s="44">
        <f t="shared" si="1171"/>
        <v>89.120000000000019</v>
      </c>
      <c r="AT8284" s="10" t="str">
        <f t="shared" si="1172"/>
        <v/>
      </c>
      <c r="AU8284" s="20" t="str">
        <f t="shared" si="1173"/>
        <v/>
      </c>
      <c r="AV8284" s="42">
        <f t="shared" si="1174"/>
        <v>1</v>
      </c>
      <c r="AW8284" s="89">
        <f t="shared" si="1175"/>
        <v>0</v>
      </c>
      <c r="AX8284" s="168"/>
      <c r="AY8284" s="60"/>
      <c r="AZ8284" s="61"/>
      <c r="BB8284" s="61" t="str">
        <f>IF(Settings!I8280&lt;&gt;"",Settings!I8280,"")</f>
        <v/>
      </c>
    </row>
    <row r="8285" spans="2:54" x14ac:dyDescent="0.2">
      <c r="B8285" s="13"/>
      <c r="C8285" s="12"/>
      <c r="D8285" s="12"/>
      <c r="E8285" s="12"/>
      <c r="F8285" s="12"/>
      <c r="G8285" s="12"/>
      <c r="H8285" s="12"/>
      <c r="I8285" s="15"/>
      <c r="J8285" s="31"/>
      <c r="K8285" s="180"/>
      <c r="L8285" s="40"/>
      <c r="M8285" s="14"/>
      <c r="N8285" s="16"/>
      <c r="O8285" s="49"/>
      <c r="P8285" s="64"/>
      <c r="Q8285" s="18"/>
      <c r="R8285" s="181">
        <f t="shared" si="1167"/>
        <v>0</v>
      </c>
      <c r="S8285" s="181">
        <f t="shared" si="1168"/>
        <v>0</v>
      </c>
      <c r="T8285" s="181">
        <f t="shared" si="1169"/>
        <v>0</v>
      </c>
      <c r="AQ8285" s="1">
        <f>COUNT(L$11:L8285)</f>
        <v>37</v>
      </c>
      <c r="AR8285" s="43">
        <f t="shared" si="1170"/>
        <v>40933</v>
      </c>
      <c r="AS8285" s="44">
        <f t="shared" si="1171"/>
        <v>89.120000000000019</v>
      </c>
      <c r="AT8285" s="10" t="str">
        <f t="shared" si="1172"/>
        <v/>
      </c>
      <c r="AU8285" s="20" t="str">
        <f t="shared" si="1173"/>
        <v/>
      </c>
      <c r="AV8285" s="42">
        <f t="shared" si="1174"/>
        <v>1</v>
      </c>
      <c r="AW8285" s="89">
        <f t="shared" si="1175"/>
        <v>0</v>
      </c>
      <c r="AX8285" s="168"/>
      <c r="AY8285" s="60"/>
      <c r="AZ8285" s="61"/>
      <c r="BB8285" s="61" t="str">
        <f>IF(Settings!I8281&lt;&gt;"",Settings!I8281,"")</f>
        <v/>
      </c>
    </row>
    <row r="8286" spans="2:54" x14ac:dyDescent="0.2">
      <c r="B8286" s="13"/>
      <c r="C8286" s="12"/>
      <c r="D8286" s="12"/>
      <c r="E8286" s="12"/>
      <c r="F8286" s="12"/>
      <c r="G8286" s="12"/>
      <c r="H8286" s="12"/>
      <c r="I8286" s="15"/>
      <c r="J8286" s="31"/>
      <c r="K8286" s="180"/>
      <c r="L8286" s="40"/>
      <c r="M8286" s="14"/>
      <c r="N8286" s="16"/>
      <c r="O8286" s="49"/>
      <c r="P8286" s="64"/>
      <c r="Q8286" s="18"/>
      <c r="R8286" s="181">
        <f t="shared" si="1167"/>
        <v>0</v>
      </c>
      <c r="S8286" s="181">
        <f t="shared" si="1168"/>
        <v>0</v>
      </c>
      <c r="T8286" s="181">
        <f t="shared" si="1169"/>
        <v>0</v>
      </c>
      <c r="AQ8286" s="1">
        <f>COUNT(L$11:L8286)</f>
        <v>37</v>
      </c>
      <c r="AR8286" s="43">
        <f t="shared" si="1170"/>
        <v>40933</v>
      </c>
      <c r="AS8286" s="44">
        <f t="shared" si="1171"/>
        <v>89.120000000000019</v>
      </c>
      <c r="AT8286" s="10" t="str">
        <f t="shared" si="1172"/>
        <v/>
      </c>
      <c r="AU8286" s="20" t="str">
        <f t="shared" si="1173"/>
        <v/>
      </c>
      <c r="AV8286" s="42">
        <f t="shared" si="1174"/>
        <v>1</v>
      </c>
      <c r="AW8286" s="89">
        <f t="shared" si="1175"/>
        <v>0</v>
      </c>
      <c r="AX8286" s="168"/>
      <c r="AY8286" s="60"/>
      <c r="AZ8286" s="61"/>
      <c r="BB8286" s="61" t="str">
        <f>IF(Settings!I8282&lt;&gt;"",Settings!I8282,"")</f>
        <v/>
      </c>
    </row>
    <row r="8287" spans="2:54" x14ac:dyDescent="0.2">
      <c r="B8287" s="13"/>
      <c r="C8287" s="12"/>
      <c r="D8287" s="12"/>
      <c r="E8287" s="12"/>
      <c r="F8287" s="12"/>
      <c r="G8287" s="12"/>
      <c r="H8287" s="12"/>
      <c r="I8287" s="15"/>
      <c r="J8287" s="31"/>
      <c r="K8287" s="180"/>
      <c r="L8287" s="40"/>
      <c r="M8287" s="14"/>
      <c r="N8287" s="16"/>
      <c r="O8287" s="49"/>
      <c r="P8287" s="64"/>
      <c r="Q8287" s="18"/>
      <c r="R8287" s="181">
        <f t="shared" si="1167"/>
        <v>0</v>
      </c>
      <c r="S8287" s="181">
        <f t="shared" si="1168"/>
        <v>0</v>
      </c>
      <c r="T8287" s="181">
        <f t="shared" si="1169"/>
        <v>0</v>
      </c>
      <c r="AQ8287" s="1">
        <f>COUNT(L$11:L8287)</f>
        <v>37</v>
      </c>
      <c r="AR8287" s="43">
        <f t="shared" si="1170"/>
        <v>40933</v>
      </c>
      <c r="AS8287" s="44">
        <f t="shared" si="1171"/>
        <v>89.120000000000019</v>
      </c>
      <c r="AT8287" s="10" t="str">
        <f t="shared" si="1172"/>
        <v/>
      </c>
      <c r="AU8287" s="20" t="str">
        <f t="shared" si="1173"/>
        <v/>
      </c>
      <c r="AV8287" s="42">
        <f t="shared" si="1174"/>
        <v>1</v>
      </c>
      <c r="AW8287" s="89">
        <f t="shared" si="1175"/>
        <v>0</v>
      </c>
      <c r="AX8287" s="168"/>
      <c r="AY8287" s="60"/>
      <c r="AZ8287" s="61"/>
      <c r="BB8287" s="61" t="str">
        <f>IF(Settings!I8283&lt;&gt;"",Settings!I8283,"")</f>
        <v/>
      </c>
    </row>
    <row r="8288" spans="2:54" x14ac:dyDescent="0.2">
      <c r="B8288" s="13"/>
      <c r="C8288" s="12"/>
      <c r="D8288" s="12"/>
      <c r="E8288" s="12"/>
      <c r="F8288" s="12"/>
      <c r="G8288" s="12"/>
      <c r="H8288" s="12"/>
      <c r="I8288" s="15"/>
      <c r="J8288" s="31"/>
      <c r="K8288" s="180"/>
      <c r="L8288" s="40"/>
      <c r="M8288" s="14"/>
      <c r="N8288" s="16"/>
      <c r="O8288" s="49"/>
      <c r="P8288" s="64"/>
      <c r="Q8288" s="18"/>
      <c r="R8288" s="181">
        <f t="shared" si="1167"/>
        <v>0</v>
      </c>
      <c r="S8288" s="181">
        <f t="shared" si="1168"/>
        <v>0</v>
      </c>
      <c r="T8288" s="181">
        <f t="shared" si="1169"/>
        <v>0</v>
      </c>
      <c r="AQ8288" s="1">
        <f>COUNT(L$11:L8288)</f>
        <v>37</v>
      </c>
      <c r="AR8288" s="43">
        <f t="shared" si="1170"/>
        <v>40933</v>
      </c>
      <c r="AS8288" s="44">
        <f t="shared" si="1171"/>
        <v>89.120000000000019</v>
      </c>
      <c r="AT8288" s="10" t="str">
        <f t="shared" si="1172"/>
        <v/>
      </c>
      <c r="AU8288" s="20" t="str">
        <f t="shared" si="1173"/>
        <v/>
      </c>
      <c r="AV8288" s="42">
        <f t="shared" si="1174"/>
        <v>1</v>
      </c>
      <c r="AW8288" s="89">
        <f t="shared" si="1175"/>
        <v>0</v>
      </c>
      <c r="AX8288" s="168"/>
      <c r="AY8288" s="60"/>
      <c r="AZ8288" s="61"/>
      <c r="BB8288" s="61" t="str">
        <f>IF(Settings!I8284&lt;&gt;"",Settings!I8284,"")</f>
        <v/>
      </c>
    </row>
    <row r="8289" spans="2:54" x14ac:dyDescent="0.2">
      <c r="B8289" s="13"/>
      <c r="C8289" s="12"/>
      <c r="D8289" s="12"/>
      <c r="E8289" s="12"/>
      <c r="F8289" s="12"/>
      <c r="G8289" s="12"/>
      <c r="H8289" s="12"/>
      <c r="I8289" s="15"/>
      <c r="J8289" s="31"/>
      <c r="K8289" s="180"/>
      <c r="L8289" s="40"/>
      <c r="M8289" s="14"/>
      <c r="N8289" s="16"/>
      <c r="O8289" s="49"/>
      <c r="P8289" s="64"/>
      <c r="Q8289" s="18"/>
      <c r="R8289" s="181">
        <f t="shared" si="1167"/>
        <v>0</v>
      </c>
      <c r="S8289" s="181">
        <f t="shared" si="1168"/>
        <v>0</v>
      </c>
      <c r="T8289" s="181">
        <f t="shared" si="1169"/>
        <v>0</v>
      </c>
      <c r="AQ8289" s="1">
        <f>COUNT(L$11:L8289)</f>
        <v>37</v>
      </c>
      <c r="AR8289" s="43">
        <f t="shared" si="1170"/>
        <v>40933</v>
      </c>
      <c r="AS8289" s="44">
        <f t="shared" si="1171"/>
        <v>89.120000000000019</v>
      </c>
      <c r="AT8289" s="10" t="str">
        <f t="shared" si="1172"/>
        <v/>
      </c>
      <c r="AU8289" s="20" t="str">
        <f t="shared" si="1173"/>
        <v/>
      </c>
      <c r="AV8289" s="42">
        <f t="shared" si="1174"/>
        <v>1</v>
      </c>
      <c r="AW8289" s="89">
        <f t="shared" si="1175"/>
        <v>0</v>
      </c>
      <c r="AX8289" s="168"/>
      <c r="AY8289" s="60"/>
      <c r="AZ8289" s="61"/>
      <c r="BB8289" s="61" t="str">
        <f>IF(Settings!I8285&lt;&gt;"",Settings!I8285,"")</f>
        <v/>
      </c>
    </row>
    <row r="8290" spans="2:54" x14ac:dyDescent="0.2">
      <c r="B8290" s="13"/>
      <c r="C8290" s="12"/>
      <c r="D8290" s="12"/>
      <c r="E8290" s="12"/>
      <c r="F8290" s="12"/>
      <c r="G8290" s="12"/>
      <c r="H8290" s="12"/>
      <c r="I8290" s="15"/>
      <c r="J8290" s="31"/>
      <c r="K8290" s="180"/>
      <c r="L8290" s="40"/>
      <c r="M8290" s="14"/>
      <c r="N8290" s="16"/>
      <c r="O8290" s="49"/>
      <c r="P8290" s="64"/>
      <c r="Q8290" s="18"/>
      <c r="R8290" s="181">
        <f t="shared" si="1167"/>
        <v>0</v>
      </c>
      <c r="S8290" s="181">
        <f t="shared" si="1168"/>
        <v>0</v>
      </c>
      <c r="T8290" s="181">
        <f t="shared" si="1169"/>
        <v>0</v>
      </c>
      <c r="AQ8290" s="1">
        <f>COUNT(L$11:L8290)</f>
        <v>37</v>
      </c>
      <c r="AR8290" s="43">
        <f t="shared" si="1170"/>
        <v>40933</v>
      </c>
      <c r="AS8290" s="44">
        <f t="shared" si="1171"/>
        <v>89.120000000000019</v>
      </c>
      <c r="AT8290" s="10" t="str">
        <f t="shared" si="1172"/>
        <v/>
      </c>
      <c r="AU8290" s="20" t="str">
        <f t="shared" si="1173"/>
        <v/>
      </c>
      <c r="AV8290" s="42">
        <f t="shared" si="1174"/>
        <v>1</v>
      </c>
      <c r="AW8290" s="89">
        <f t="shared" si="1175"/>
        <v>0</v>
      </c>
      <c r="AX8290" s="168"/>
      <c r="AY8290" s="60"/>
      <c r="AZ8290" s="61"/>
      <c r="BB8290" s="61" t="str">
        <f>IF(Settings!I8286&lt;&gt;"",Settings!I8286,"")</f>
        <v/>
      </c>
    </row>
    <row r="8291" spans="2:54" x14ac:dyDescent="0.2">
      <c r="B8291" s="13"/>
      <c r="C8291" s="12"/>
      <c r="D8291" s="12"/>
      <c r="E8291" s="12"/>
      <c r="F8291" s="12"/>
      <c r="G8291" s="12"/>
      <c r="H8291" s="12"/>
      <c r="I8291" s="15"/>
      <c r="J8291" s="31"/>
      <c r="K8291" s="180"/>
      <c r="L8291" s="40"/>
      <c r="M8291" s="14"/>
      <c r="N8291" s="16"/>
      <c r="O8291" s="49"/>
      <c r="P8291" s="64"/>
      <c r="Q8291" s="18"/>
      <c r="R8291" s="181">
        <f t="shared" si="1167"/>
        <v>0</v>
      </c>
      <c r="S8291" s="181">
        <f t="shared" si="1168"/>
        <v>0</v>
      </c>
      <c r="T8291" s="181">
        <f t="shared" si="1169"/>
        <v>0</v>
      </c>
      <c r="AQ8291" s="1">
        <f>COUNT(L$11:L8291)</f>
        <v>37</v>
      </c>
      <c r="AR8291" s="43">
        <f t="shared" si="1170"/>
        <v>40933</v>
      </c>
      <c r="AS8291" s="44">
        <f t="shared" si="1171"/>
        <v>89.120000000000019</v>
      </c>
      <c r="AT8291" s="10" t="str">
        <f t="shared" si="1172"/>
        <v/>
      </c>
      <c r="AU8291" s="20" t="str">
        <f t="shared" si="1173"/>
        <v/>
      </c>
      <c r="AV8291" s="42">
        <f t="shared" si="1174"/>
        <v>1</v>
      </c>
      <c r="AW8291" s="89">
        <f t="shared" si="1175"/>
        <v>0</v>
      </c>
      <c r="AX8291" s="168"/>
      <c r="AY8291" s="60"/>
      <c r="AZ8291" s="61"/>
      <c r="BB8291" s="61" t="str">
        <f>IF(Settings!I8287&lt;&gt;"",Settings!I8287,"")</f>
        <v/>
      </c>
    </row>
    <row r="8292" spans="2:54" x14ac:dyDescent="0.2">
      <c r="B8292" s="13"/>
      <c r="C8292" s="12"/>
      <c r="D8292" s="12"/>
      <c r="E8292" s="12"/>
      <c r="F8292" s="12"/>
      <c r="G8292" s="12"/>
      <c r="H8292" s="12"/>
      <c r="I8292" s="15"/>
      <c r="J8292" s="31"/>
      <c r="K8292" s="180"/>
      <c r="L8292" s="40"/>
      <c r="M8292" s="14"/>
      <c r="N8292" s="16"/>
      <c r="O8292" s="49"/>
      <c r="P8292" s="64"/>
      <c r="Q8292" s="18"/>
      <c r="R8292" s="181">
        <f t="shared" si="1167"/>
        <v>0</v>
      </c>
      <c r="S8292" s="181">
        <f t="shared" si="1168"/>
        <v>0</v>
      </c>
      <c r="T8292" s="181">
        <f t="shared" si="1169"/>
        <v>0</v>
      </c>
      <c r="AQ8292" s="1">
        <f>COUNT(L$11:L8292)</f>
        <v>37</v>
      </c>
      <c r="AR8292" s="43">
        <f t="shared" si="1170"/>
        <v>40933</v>
      </c>
      <c r="AS8292" s="44">
        <f t="shared" si="1171"/>
        <v>89.120000000000019</v>
      </c>
      <c r="AT8292" s="10" t="str">
        <f t="shared" si="1172"/>
        <v/>
      </c>
      <c r="AU8292" s="20" t="str">
        <f t="shared" si="1173"/>
        <v/>
      </c>
      <c r="AV8292" s="42">
        <f t="shared" si="1174"/>
        <v>1</v>
      </c>
      <c r="AW8292" s="89">
        <f t="shared" si="1175"/>
        <v>0</v>
      </c>
      <c r="AX8292" s="168"/>
      <c r="AY8292" s="60"/>
      <c r="AZ8292" s="61"/>
      <c r="BB8292" s="61" t="str">
        <f>IF(Settings!I8288&lt;&gt;"",Settings!I8288,"")</f>
        <v/>
      </c>
    </row>
    <row r="8293" spans="2:54" x14ac:dyDescent="0.2">
      <c r="B8293" s="13"/>
      <c r="C8293" s="12"/>
      <c r="D8293" s="12"/>
      <c r="E8293" s="12"/>
      <c r="F8293" s="12"/>
      <c r="G8293" s="12"/>
      <c r="H8293" s="12"/>
      <c r="I8293" s="15"/>
      <c r="J8293" s="31"/>
      <c r="K8293" s="180"/>
      <c r="L8293" s="40"/>
      <c r="M8293" s="14"/>
      <c r="N8293" s="16"/>
      <c r="O8293" s="49"/>
      <c r="P8293" s="64"/>
      <c r="Q8293" s="18"/>
      <c r="R8293" s="181">
        <f t="shared" si="1167"/>
        <v>0</v>
      </c>
      <c r="S8293" s="181">
        <f t="shared" si="1168"/>
        <v>0</v>
      </c>
      <c r="T8293" s="181">
        <f t="shared" si="1169"/>
        <v>0</v>
      </c>
      <c r="AQ8293" s="1">
        <f>COUNT(L$11:L8293)</f>
        <v>37</v>
      </c>
      <c r="AR8293" s="43">
        <f t="shared" si="1170"/>
        <v>40933</v>
      </c>
      <c r="AS8293" s="44">
        <f t="shared" si="1171"/>
        <v>89.120000000000019</v>
      </c>
      <c r="AT8293" s="10" t="str">
        <f t="shared" si="1172"/>
        <v/>
      </c>
      <c r="AU8293" s="20" t="str">
        <f t="shared" si="1173"/>
        <v/>
      </c>
      <c r="AV8293" s="42">
        <f t="shared" si="1174"/>
        <v>1</v>
      </c>
      <c r="AW8293" s="89">
        <f t="shared" si="1175"/>
        <v>0</v>
      </c>
      <c r="AX8293" s="168"/>
      <c r="AY8293" s="60"/>
      <c r="AZ8293" s="61"/>
      <c r="BB8293" s="61" t="str">
        <f>IF(Settings!I8289&lt;&gt;"",Settings!I8289,"")</f>
        <v/>
      </c>
    </row>
    <row r="8294" spans="2:54" x14ac:dyDescent="0.2">
      <c r="B8294" s="13"/>
      <c r="C8294" s="12"/>
      <c r="D8294" s="12"/>
      <c r="E8294" s="12"/>
      <c r="F8294" s="12"/>
      <c r="G8294" s="12"/>
      <c r="H8294" s="12"/>
      <c r="I8294" s="15"/>
      <c r="J8294" s="31"/>
      <c r="K8294" s="180"/>
      <c r="L8294" s="40"/>
      <c r="M8294" s="14"/>
      <c r="N8294" s="16"/>
      <c r="O8294" s="49"/>
      <c r="P8294" s="64"/>
      <c r="Q8294" s="18"/>
      <c r="R8294" s="181">
        <f t="shared" si="1167"/>
        <v>0</v>
      </c>
      <c r="S8294" s="181">
        <f t="shared" si="1168"/>
        <v>0</v>
      </c>
      <c r="T8294" s="181">
        <f t="shared" si="1169"/>
        <v>0</v>
      </c>
      <c r="AQ8294" s="1">
        <f>COUNT(L$11:L8294)</f>
        <v>37</v>
      </c>
      <c r="AR8294" s="43">
        <f t="shared" si="1170"/>
        <v>40933</v>
      </c>
      <c r="AS8294" s="44">
        <f t="shared" si="1171"/>
        <v>89.120000000000019</v>
      </c>
      <c r="AT8294" s="10" t="str">
        <f t="shared" si="1172"/>
        <v/>
      </c>
      <c r="AU8294" s="20" t="str">
        <f t="shared" si="1173"/>
        <v/>
      </c>
      <c r="AV8294" s="42">
        <f t="shared" si="1174"/>
        <v>1</v>
      </c>
      <c r="AW8294" s="89">
        <f t="shared" si="1175"/>
        <v>0</v>
      </c>
      <c r="AX8294" s="168"/>
      <c r="AY8294" s="60"/>
      <c r="AZ8294" s="61"/>
      <c r="BB8294" s="61" t="str">
        <f>IF(Settings!I8290&lt;&gt;"",Settings!I8290,"")</f>
        <v/>
      </c>
    </row>
    <row r="8295" spans="2:54" x14ac:dyDescent="0.2">
      <c r="B8295" s="13"/>
      <c r="C8295" s="12"/>
      <c r="D8295" s="12"/>
      <c r="E8295" s="12"/>
      <c r="F8295" s="12"/>
      <c r="G8295" s="12"/>
      <c r="H8295" s="12"/>
      <c r="I8295" s="15"/>
      <c r="J8295" s="31"/>
      <c r="K8295" s="180"/>
      <c r="L8295" s="40"/>
      <c r="M8295" s="14"/>
      <c r="N8295" s="16"/>
      <c r="O8295" s="49"/>
      <c r="P8295" s="64"/>
      <c r="Q8295" s="18"/>
      <c r="R8295" s="181">
        <f t="shared" si="1167"/>
        <v>0</v>
      </c>
      <c r="S8295" s="181">
        <f t="shared" si="1168"/>
        <v>0</v>
      </c>
      <c r="T8295" s="181">
        <f t="shared" si="1169"/>
        <v>0</v>
      </c>
      <c r="AQ8295" s="1">
        <f>COUNT(L$11:L8295)</f>
        <v>37</v>
      </c>
      <c r="AR8295" s="43">
        <f t="shared" si="1170"/>
        <v>40933</v>
      </c>
      <c r="AS8295" s="44">
        <f t="shared" si="1171"/>
        <v>89.120000000000019</v>
      </c>
      <c r="AT8295" s="10" t="str">
        <f t="shared" si="1172"/>
        <v/>
      </c>
      <c r="AU8295" s="20" t="str">
        <f t="shared" si="1173"/>
        <v/>
      </c>
      <c r="AV8295" s="42">
        <f t="shared" si="1174"/>
        <v>1</v>
      </c>
      <c r="AW8295" s="89">
        <f t="shared" si="1175"/>
        <v>0</v>
      </c>
      <c r="AX8295" s="168"/>
      <c r="AY8295" s="60"/>
      <c r="AZ8295" s="61"/>
      <c r="BB8295" s="61" t="str">
        <f>IF(Settings!I8291&lt;&gt;"",Settings!I8291,"")</f>
        <v/>
      </c>
    </row>
    <row r="8296" spans="2:54" x14ac:dyDescent="0.2">
      <c r="B8296" s="13"/>
      <c r="C8296" s="12"/>
      <c r="D8296" s="12"/>
      <c r="E8296" s="12"/>
      <c r="F8296" s="12"/>
      <c r="G8296" s="12"/>
      <c r="H8296" s="12"/>
      <c r="I8296" s="15"/>
      <c r="J8296" s="31"/>
      <c r="K8296" s="180"/>
      <c r="L8296" s="40"/>
      <c r="M8296" s="14"/>
      <c r="N8296" s="16"/>
      <c r="O8296" s="49"/>
      <c r="P8296" s="64"/>
      <c r="Q8296" s="18"/>
      <c r="R8296" s="181">
        <f t="shared" si="1167"/>
        <v>0</v>
      </c>
      <c r="S8296" s="181">
        <f t="shared" si="1168"/>
        <v>0</v>
      </c>
      <c r="T8296" s="181">
        <f t="shared" si="1169"/>
        <v>0</v>
      </c>
      <c r="AQ8296" s="1">
        <f>COUNT(L$11:L8296)</f>
        <v>37</v>
      </c>
      <c r="AR8296" s="43">
        <f t="shared" si="1170"/>
        <v>40933</v>
      </c>
      <c r="AS8296" s="44">
        <f t="shared" si="1171"/>
        <v>89.120000000000019</v>
      </c>
      <c r="AT8296" s="10" t="str">
        <f t="shared" si="1172"/>
        <v/>
      </c>
      <c r="AU8296" s="20" t="str">
        <f t="shared" si="1173"/>
        <v/>
      </c>
      <c r="AV8296" s="42">
        <f t="shared" si="1174"/>
        <v>1</v>
      </c>
      <c r="AW8296" s="89">
        <f t="shared" si="1175"/>
        <v>0</v>
      </c>
      <c r="AX8296" s="168"/>
      <c r="AY8296" s="60"/>
      <c r="AZ8296" s="61"/>
      <c r="BB8296" s="61" t="str">
        <f>IF(Settings!I8292&lt;&gt;"",Settings!I8292,"")</f>
        <v/>
      </c>
    </row>
    <row r="8297" spans="2:54" x14ac:dyDescent="0.2">
      <c r="B8297" s="13"/>
      <c r="C8297" s="12"/>
      <c r="D8297" s="12"/>
      <c r="E8297" s="12"/>
      <c r="F8297" s="12"/>
      <c r="G8297" s="12"/>
      <c r="H8297" s="12"/>
      <c r="I8297" s="15"/>
      <c r="J8297" s="31"/>
      <c r="K8297" s="180"/>
      <c r="L8297" s="40"/>
      <c r="M8297" s="14"/>
      <c r="N8297" s="16"/>
      <c r="O8297" s="49"/>
      <c r="P8297" s="64"/>
      <c r="Q8297" s="18"/>
      <c r="R8297" s="181">
        <f t="shared" si="1167"/>
        <v>0</v>
      </c>
      <c r="S8297" s="181">
        <f t="shared" si="1168"/>
        <v>0</v>
      </c>
      <c r="T8297" s="181">
        <f t="shared" si="1169"/>
        <v>0</v>
      </c>
      <c r="AQ8297" s="1">
        <f>COUNT(L$11:L8297)</f>
        <v>37</v>
      </c>
      <c r="AR8297" s="43">
        <f t="shared" si="1170"/>
        <v>40933</v>
      </c>
      <c r="AS8297" s="44">
        <f t="shared" si="1171"/>
        <v>89.120000000000019</v>
      </c>
      <c r="AT8297" s="10" t="str">
        <f t="shared" si="1172"/>
        <v/>
      </c>
      <c r="AU8297" s="20" t="str">
        <f t="shared" si="1173"/>
        <v/>
      </c>
      <c r="AV8297" s="42">
        <f t="shared" si="1174"/>
        <v>1</v>
      </c>
      <c r="AW8297" s="89">
        <f t="shared" si="1175"/>
        <v>0</v>
      </c>
      <c r="AX8297" s="168"/>
      <c r="AY8297" s="60"/>
      <c r="AZ8297" s="61"/>
      <c r="BB8297" s="61" t="str">
        <f>IF(Settings!I8293&lt;&gt;"",Settings!I8293,"")</f>
        <v/>
      </c>
    </row>
    <row r="8298" spans="2:54" x14ac:dyDescent="0.2">
      <c r="B8298" s="13"/>
      <c r="C8298" s="12"/>
      <c r="D8298" s="12"/>
      <c r="E8298" s="12"/>
      <c r="F8298" s="12"/>
      <c r="G8298" s="12"/>
      <c r="H8298" s="12"/>
      <c r="I8298" s="15"/>
      <c r="J8298" s="31"/>
      <c r="K8298" s="180"/>
      <c r="L8298" s="40"/>
      <c r="M8298" s="14"/>
      <c r="N8298" s="16"/>
      <c r="O8298" s="49"/>
      <c r="P8298" s="64"/>
      <c r="Q8298" s="18"/>
      <c r="R8298" s="181">
        <f t="shared" si="1167"/>
        <v>0</v>
      </c>
      <c r="S8298" s="181">
        <f t="shared" si="1168"/>
        <v>0</v>
      </c>
      <c r="T8298" s="181">
        <f t="shared" si="1169"/>
        <v>0</v>
      </c>
      <c r="AQ8298" s="1">
        <f>COUNT(L$11:L8298)</f>
        <v>37</v>
      </c>
      <c r="AR8298" s="43">
        <f t="shared" si="1170"/>
        <v>40933</v>
      </c>
      <c r="AS8298" s="44">
        <f t="shared" si="1171"/>
        <v>89.120000000000019</v>
      </c>
      <c r="AT8298" s="10" t="str">
        <f t="shared" si="1172"/>
        <v/>
      </c>
      <c r="AU8298" s="20" t="str">
        <f t="shared" si="1173"/>
        <v/>
      </c>
      <c r="AV8298" s="42">
        <f t="shared" si="1174"/>
        <v>1</v>
      </c>
      <c r="AW8298" s="89">
        <f t="shared" si="1175"/>
        <v>0</v>
      </c>
      <c r="AX8298" s="168"/>
      <c r="AY8298" s="60"/>
      <c r="AZ8298" s="61"/>
      <c r="BB8298" s="61" t="str">
        <f>IF(Settings!I8294&lt;&gt;"",Settings!I8294,"")</f>
        <v/>
      </c>
    </row>
    <row r="8299" spans="2:54" x14ac:dyDescent="0.2">
      <c r="B8299" s="13"/>
      <c r="C8299" s="12"/>
      <c r="D8299" s="12"/>
      <c r="E8299" s="12"/>
      <c r="F8299" s="12"/>
      <c r="G8299" s="12"/>
      <c r="H8299" s="12"/>
      <c r="I8299" s="15"/>
      <c r="J8299" s="31"/>
      <c r="K8299" s="180"/>
      <c r="L8299" s="40"/>
      <c r="M8299" s="14"/>
      <c r="N8299" s="16"/>
      <c r="O8299" s="49"/>
      <c r="P8299" s="64"/>
      <c r="Q8299" s="18"/>
      <c r="R8299" s="181">
        <f t="shared" si="1167"/>
        <v>0</v>
      </c>
      <c r="S8299" s="181">
        <f t="shared" si="1168"/>
        <v>0</v>
      </c>
      <c r="T8299" s="181">
        <f t="shared" si="1169"/>
        <v>0</v>
      </c>
      <c r="AQ8299" s="1">
        <f>COUNT(L$11:L8299)</f>
        <v>37</v>
      </c>
      <c r="AR8299" s="43">
        <f t="shared" si="1170"/>
        <v>40933</v>
      </c>
      <c r="AS8299" s="44">
        <f t="shared" si="1171"/>
        <v>89.120000000000019</v>
      </c>
      <c r="AT8299" s="10" t="str">
        <f t="shared" si="1172"/>
        <v/>
      </c>
      <c r="AU8299" s="20" t="str">
        <f t="shared" si="1173"/>
        <v/>
      </c>
      <c r="AV8299" s="42">
        <f t="shared" si="1174"/>
        <v>1</v>
      </c>
      <c r="AW8299" s="89">
        <f t="shared" si="1175"/>
        <v>0</v>
      </c>
      <c r="AX8299" s="168"/>
      <c r="AY8299" s="60"/>
      <c r="AZ8299" s="61"/>
      <c r="BB8299" s="61" t="str">
        <f>IF(Settings!I8295&lt;&gt;"",Settings!I8295,"")</f>
        <v/>
      </c>
    </row>
    <row r="8300" spans="2:54" x14ac:dyDescent="0.2">
      <c r="B8300" s="13"/>
      <c r="C8300" s="12"/>
      <c r="D8300" s="12"/>
      <c r="E8300" s="12"/>
      <c r="F8300" s="12"/>
      <c r="G8300" s="12"/>
      <c r="H8300" s="12"/>
      <c r="I8300" s="15"/>
      <c r="J8300" s="31"/>
      <c r="K8300" s="180"/>
      <c r="L8300" s="40"/>
      <c r="M8300" s="14"/>
      <c r="N8300" s="16"/>
      <c r="O8300" s="49"/>
      <c r="P8300" s="64"/>
      <c r="Q8300" s="18"/>
      <c r="R8300" s="181">
        <f t="shared" si="1167"/>
        <v>0</v>
      </c>
      <c r="S8300" s="181">
        <f t="shared" si="1168"/>
        <v>0</v>
      </c>
      <c r="T8300" s="181">
        <f t="shared" si="1169"/>
        <v>0</v>
      </c>
      <c r="AQ8300" s="1">
        <f>COUNT(L$11:L8300)</f>
        <v>37</v>
      </c>
      <c r="AR8300" s="43">
        <f t="shared" si="1170"/>
        <v>40933</v>
      </c>
      <c r="AS8300" s="44">
        <f t="shared" si="1171"/>
        <v>89.120000000000019</v>
      </c>
      <c r="AT8300" s="10" t="str">
        <f t="shared" si="1172"/>
        <v/>
      </c>
      <c r="AU8300" s="20" t="str">
        <f t="shared" si="1173"/>
        <v/>
      </c>
      <c r="AV8300" s="42">
        <f t="shared" si="1174"/>
        <v>1</v>
      </c>
      <c r="AW8300" s="89">
        <f t="shared" si="1175"/>
        <v>0</v>
      </c>
      <c r="AX8300" s="168"/>
      <c r="AY8300" s="60"/>
      <c r="AZ8300" s="61"/>
      <c r="BB8300" s="61" t="str">
        <f>IF(Settings!I8296&lt;&gt;"",Settings!I8296,"")</f>
        <v/>
      </c>
    </row>
    <row r="8301" spans="2:54" x14ac:dyDescent="0.2">
      <c r="B8301" s="13"/>
      <c r="C8301" s="12"/>
      <c r="D8301" s="12"/>
      <c r="E8301" s="12"/>
      <c r="F8301" s="12"/>
      <c r="G8301" s="12"/>
      <c r="H8301" s="12"/>
      <c r="I8301" s="15"/>
      <c r="J8301" s="31"/>
      <c r="K8301" s="180"/>
      <c r="L8301" s="40"/>
      <c r="M8301" s="14"/>
      <c r="N8301" s="16"/>
      <c r="O8301" s="49"/>
      <c r="P8301" s="64"/>
      <c r="Q8301" s="18"/>
      <c r="R8301" s="181">
        <f t="shared" si="1167"/>
        <v>0</v>
      </c>
      <c r="S8301" s="181">
        <f t="shared" si="1168"/>
        <v>0</v>
      </c>
      <c r="T8301" s="181">
        <f t="shared" si="1169"/>
        <v>0</v>
      </c>
      <c r="AQ8301" s="1">
        <f>COUNT(L$11:L8301)</f>
        <v>37</v>
      </c>
      <c r="AR8301" s="43">
        <f t="shared" si="1170"/>
        <v>40933</v>
      </c>
      <c r="AS8301" s="44">
        <f t="shared" si="1171"/>
        <v>89.120000000000019</v>
      </c>
      <c r="AT8301" s="10" t="str">
        <f t="shared" si="1172"/>
        <v/>
      </c>
      <c r="AU8301" s="20" t="str">
        <f t="shared" si="1173"/>
        <v/>
      </c>
      <c r="AV8301" s="42">
        <f t="shared" si="1174"/>
        <v>1</v>
      </c>
      <c r="AW8301" s="89">
        <f t="shared" si="1175"/>
        <v>0</v>
      </c>
      <c r="AX8301" s="168"/>
      <c r="AY8301" s="60"/>
      <c r="AZ8301" s="61"/>
      <c r="BB8301" s="61" t="str">
        <f>IF(Settings!I8297&lt;&gt;"",Settings!I8297,"")</f>
        <v/>
      </c>
    </row>
    <row r="8302" spans="2:54" x14ac:dyDescent="0.2">
      <c r="B8302" s="13"/>
      <c r="C8302" s="12"/>
      <c r="D8302" s="12"/>
      <c r="E8302" s="12"/>
      <c r="F8302" s="12"/>
      <c r="G8302" s="12"/>
      <c r="H8302" s="12"/>
      <c r="I8302" s="15"/>
      <c r="J8302" s="31"/>
      <c r="K8302" s="180"/>
      <c r="L8302" s="40"/>
      <c r="M8302" s="14"/>
      <c r="N8302" s="16"/>
      <c r="O8302" s="49"/>
      <c r="P8302" s="64"/>
      <c r="Q8302" s="18"/>
      <c r="R8302" s="181">
        <f t="shared" si="1167"/>
        <v>0</v>
      </c>
      <c r="S8302" s="181">
        <f t="shared" si="1168"/>
        <v>0</v>
      </c>
      <c r="T8302" s="181">
        <f t="shared" si="1169"/>
        <v>0</v>
      </c>
      <c r="AQ8302" s="1">
        <f>COUNT(L$11:L8302)</f>
        <v>37</v>
      </c>
      <c r="AR8302" s="43">
        <f t="shared" si="1170"/>
        <v>40933</v>
      </c>
      <c r="AS8302" s="44">
        <f t="shared" si="1171"/>
        <v>89.120000000000019</v>
      </c>
      <c r="AT8302" s="10" t="str">
        <f t="shared" si="1172"/>
        <v/>
      </c>
      <c r="AU8302" s="20" t="str">
        <f t="shared" si="1173"/>
        <v/>
      </c>
      <c r="AV8302" s="42">
        <f t="shared" si="1174"/>
        <v>1</v>
      </c>
      <c r="AW8302" s="89">
        <f t="shared" si="1175"/>
        <v>0</v>
      </c>
      <c r="AX8302" s="168"/>
      <c r="AY8302" s="60"/>
      <c r="AZ8302" s="61"/>
      <c r="BB8302" s="61" t="str">
        <f>IF(Settings!I8298&lt;&gt;"",Settings!I8298,"")</f>
        <v/>
      </c>
    </row>
    <row r="8303" spans="2:54" x14ac:dyDescent="0.2">
      <c r="B8303" s="13"/>
      <c r="C8303" s="12"/>
      <c r="D8303" s="12"/>
      <c r="E8303" s="12"/>
      <c r="F8303" s="12"/>
      <c r="G8303" s="12"/>
      <c r="H8303" s="12"/>
      <c r="I8303" s="15"/>
      <c r="J8303" s="31"/>
      <c r="K8303" s="180"/>
      <c r="L8303" s="40"/>
      <c r="M8303" s="14"/>
      <c r="N8303" s="16"/>
      <c r="O8303" s="49"/>
      <c r="P8303" s="64"/>
      <c r="Q8303" s="18"/>
      <c r="R8303" s="181">
        <f t="shared" si="1167"/>
        <v>0</v>
      </c>
      <c r="S8303" s="181">
        <f t="shared" si="1168"/>
        <v>0</v>
      </c>
      <c r="T8303" s="181">
        <f t="shared" si="1169"/>
        <v>0</v>
      </c>
      <c r="AQ8303" s="1">
        <f>COUNT(L$11:L8303)</f>
        <v>37</v>
      </c>
      <c r="AR8303" s="43">
        <f t="shared" si="1170"/>
        <v>40933</v>
      </c>
      <c r="AS8303" s="44">
        <f t="shared" si="1171"/>
        <v>89.120000000000019</v>
      </c>
      <c r="AT8303" s="10" t="str">
        <f t="shared" si="1172"/>
        <v/>
      </c>
      <c r="AU8303" s="20" t="str">
        <f t="shared" si="1173"/>
        <v/>
      </c>
      <c r="AV8303" s="42">
        <f t="shared" si="1174"/>
        <v>1</v>
      </c>
      <c r="AW8303" s="89">
        <f t="shared" si="1175"/>
        <v>0</v>
      </c>
      <c r="AX8303" s="168"/>
      <c r="AY8303" s="60"/>
      <c r="AZ8303" s="61"/>
      <c r="BB8303" s="61" t="str">
        <f>IF(Settings!I8299&lt;&gt;"",Settings!I8299,"")</f>
        <v/>
      </c>
    </row>
    <row r="8304" spans="2:54" x14ac:dyDescent="0.2">
      <c r="B8304" s="13"/>
      <c r="C8304" s="12"/>
      <c r="D8304" s="12"/>
      <c r="E8304" s="12"/>
      <c r="F8304" s="12"/>
      <c r="G8304" s="12"/>
      <c r="H8304" s="12"/>
      <c r="I8304" s="15"/>
      <c r="J8304" s="31"/>
      <c r="K8304" s="180"/>
      <c r="L8304" s="40"/>
      <c r="M8304" s="14"/>
      <c r="N8304" s="16"/>
      <c r="O8304" s="49"/>
      <c r="P8304" s="64"/>
      <c r="Q8304" s="18"/>
      <c r="R8304" s="181">
        <f t="shared" si="1167"/>
        <v>0</v>
      </c>
      <c r="S8304" s="181">
        <f t="shared" si="1168"/>
        <v>0</v>
      </c>
      <c r="T8304" s="181">
        <f t="shared" si="1169"/>
        <v>0</v>
      </c>
      <c r="AQ8304" s="1">
        <f>COUNT(L$11:L8304)</f>
        <v>37</v>
      </c>
      <c r="AR8304" s="43">
        <f t="shared" si="1170"/>
        <v>40933</v>
      </c>
      <c r="AS8304" s="44">
        <f t="shared" si="1171"/>
        <v>89.120000000000019</v>
      </c>
      <c r="AT8304" s="10" t="str">
        <f t="shared" si="1172"/>
        <v/>
      </c>
      <c r="AU8304" s="20" t="str">
        <f t="shared" si="1173"/>
        <v/>
      </c>
      <c r="AV8304" s="42">
        <f t="shared" si="1174"/>
        <v>1</v>
      </c>
      <c r="AW8304" s="89">
        <f t="shared" si="1175"/>
        <v>0</v>
      </c>
      <c r="AX8304" s="168"/>
      <c r="AY8304" s="60"/>
      <c r="AZ8304" s="61"/>
      <c r="BB8304" s="61" t="str">
        <f>IF(Settings!I8300&lt;&gt;"",Settings!I8300,"")</f>
        <v/>
      </c>
    </row>
    <row r="8305" spans="2:54" x14ac:dyDescent="0.2">
      <c r="B8305" s="13"/>
      <c r="C8305" s="12"/>
      <c r="D8305" s="12"/>
      <c r="E8305" s="12"/>
      <c r="F8305" s="12"/>
      <c r="G8305" s="12"/>
      <c r="H8305" s="12"/>
      <c r="I8305" s="15"/>
      <c r="J8305" s="31"/>
      <c r="K8305" s="180"/>
      <c r="L8305" s="40"/>
      <c r="M8305" s="14"/>
      <c r="N8305" s="16"/>
      <c r="O8305" s="49"/>
      <c r="P8305" s="64"/>
      <c r="Q8305" s="18"/>
      <c r="R8305" s="181">
        <f t="shared" si="1167"/>
        <v>0</v>
      </c>
      <c r="S8305" s="181">
        <f t="shared" si="1168"/>
        <v>0</v>
      </c>
      <c r="T8305" s="181">
        <f t="shared" si="1169"/>
        <v>0</v>
      </c>
      <c r="AQ8305" s="1">
        <f>COUNT(L$11:L8305)</f>
        <v>37</v>
      </c>
      <c r="AR8305" s="43">
        <f t="shared" si="1170"/>
        <v>40933</v>
      </c>
      <c r="AS8305" s="44">
        <f t="shared" si="1171"/>
        <v>89.120000000000019</v>
      </c>
      <c r="AT8305" s="10" t="str">
        <f t="shared" si="1172"/>
        <v/>
      </c>
      <c r="AU8305" s="20" t="str">
        <f t="shared" si="1173"/>
        <v/>
      </c>
      <c r="AV8305" s="42">
        <f t="shared" si="1174"/>
        <v>1</v>
      </c>
      <c r="AW8305" s="89">
        <f t="shared" si="1175"/>
        <v>0</v>
      </c>
      <c r="AX8305" s="168"/>
      <c r="AY8305" s="60"/>
      <c r="AZ8305" s="61"/>
      <c r="BB8305" s="61" t="str">
        <f>IF(Settings!I8301&lt;&gt;"",Settings!I8301,"")</f>
        <v/>
      </c>
    </row>
    <row r="8306" spans="2:54" x14ac:dyDescent="0.2">
      <c r="B8306" s="13"/>
      <c r="C8306" s="12"/>
      <c r="D8306" s="12"/>
      <c r="E8306" s="12"/>
      <c r="F8306" s="12"/>
      <c r="G8306" s="12"/>
      <c r="H8306" s="12"/>
      <c r="I8306" s="15"/>
      <c r="J8306" s="31"/>
      <c r="K8306" s="180"/>
      <c r="L8306" s="40"/>
      <c r="M8306" s="14"/>
      <c r="N8306" s="16"/>
      <c r="O8306" s="49"/>
      <c r="P8306" s="64"/>
      <c r="Q8306" s="18"/>
      <c r="R8306" s="181">
        <f t="shared" si="1167"/>
        <v>0</v>
      </c>
      <c r="S8306" s="181">
        <f t="shared" si="1168"/>
        <v>0</v>
      </c>
      <c r="T8306" s="181">
        <f t="shared" si="1169"/>
        <v>0</v>
      </c>
      <c r="AQ8306" s="1">
        <f>COUNT(L$11:L8306)</f>
        <v>37</v>
      </c>
      <c r="AR8306" s="43">
        <f t="shared" si="1170"/>
        <v>40933</v>
      </c>
      <c r="AS8306" s="44">
        <f t="shared" si="1171"/>
        <v>89.120000000000019</v>
      </c>
      <c r="AT8306" s="10" t="str">
        <f t="shared" si="1172"/>
        <v/>
      </c>
      <c r="AU8306" s="20" t="str">
        <f t="shared" si="1173"/>
        <v/>
      </c>
      <c r="AV8306" s="42">
        <f t="shared" si="1174"/>
        <v>1</v>
      </c>
      <c r="AW8306" s="89">
        <f t="shared" si="1175"/>
        <v>0</v>
      </c>
      <c r="AX8306" s="168"/>
      <c r="AY8306" s="60"/>
      <c r="AZ8306" s="61"/>
      <c r="BB8306" s="61" t="str">
        <f>IF(Settings!I8302&lt;&gt;"",Settings!I8302,"")</f>
        <v/>
      </c>
    </row>
    <row r="8307" spans="2:54" x14ac:dyDescent="0.2">
      <c r="B8307" s="13"/>
      <c r="C8307" s="12"/>
      <c r="D8307" s="12"/>
      <c r="E8307" s="12"/>
      <c r="F8307" s="12"/>
      <c r="G8307" s="12"/>
      <c r="H8307" s="12"/>
      <c r="I8307" s="15"/>
      <c r="J8307" s="31"/>
      <c r="K8307" s="180"/>
      <c r="L8307" s="40"/>
      <c r="M8307" s="14"/>
      <c r="N8307" s="16"/>
      <c r="O8307" s="49"/>
      <c r="P8307" s="64"/>
      <c r="Q8307" s="18"/>
      <c r="R8307" s="181">
        <f t="shared" si="1167"/>
        <v>0</v>
      </c>
      <c r="S8307" s="181">
        <f t="shared" si="1168"/>
        <v>0</v>
      </c>
      <c r="T8307" s="181">
        <f t="shared" si="1169"/>
        <v>0</v>
      </c>
      <c r="AQ8307" s="1">
        <f>COUNT(L$11:L8307)</f>
        <v>37</v>
      </c>
      <c r="AR8307" s="43">
        <f t="shared" si="1170"/>
        <v>40933</v>
      </c>
      <c r="AS8307" s="44">
        <f t="shared" si="1171"/>
        <v>89.120000000000019</v>
      </c>
      <c r="AT8307" s="10" t="str">
        <f t="shared" si="1172"/>
        <v/>
      </c>
      <c r="AU8307" s="20" t="str">
        <f t="shared" si="1173"/>
        <v/>
      </c>
      <c r="AV8307" s="42">
        <f t="shared" si="1174"/>
        <v>1</v>
      </c>
      <c r="AW8307" s="89">
        <f t="shared" si="1175"/>
        <v>0</v>
      </c>
      <c r="AX8307" s="168"/>
      <c r="AY8307" s="60"/>
      <c r="AZ8307" s="61"/>
      <c r="BB8307" s="61" t="str">
        <f>IF(Settings!I8303&lt;&gt;"",Settings!I8303,"")</f>
        <v/>
      </c>
    </row>
    <row r="8308" spans="2:54" x14ac:dyDescent="0.2">
      <c r="B8308" s="13"/>
      <c r="C8308" s="12"/>
      <c r="D8308" s="12"/>
      <c r="E8308" s="12"/>
      <c r="F8308" s="12"/>
      <c r="G8308" s="12"/>
      <c r="H8308" s="12"/>
      <c r="I8308" s="15"/>
      <c r="J8308" s="31"/>
      <c r="K8308" s="180"/>
      <c r="L8308" s="40"/>
      <c r="M8308" s="14"/>
      <c r="N8308" s="16"/>
      <c r="O8308" s="49"/>
      <c r="P8308" s="64"/>
      <c r="Q8308" s="18"/>
      <c r="R8308" s="181">
        <f t="shared" si="1167"/>
        <v>0</v>
      </c>
      <c r="S8308" s="181">
        <f t="shared" si="1168"/>
        <v>0</v>
      </c>
      <c r="T8308" s="181">
        <f t="shared" si="1169"/>
        <v>0</v>
      </c>
      <c r="AQ8308" s="1">
        <f>COUNT(L$11:L8308)</f>
        <v>37</v>
      </c>
      <c r="AR8308" s="43">
        <f t="shared" si="1170"/>
        <v>40933</v>
      </c>
      <c r="AS8308" s="44">
        <f t="shared" si="1171"/>
        <v>89.120000000000019</v>
      </c>
      <c r="AT8308" s="10" t="str">
        <f t="shared" si="1172"/>
        <v/>
      </c>
      <c r="AU8308" s="20" t="str">
        <f t="shared" si="1173"/>
        <v/>
      </c>
      <c r="AV8308" s="42">
        <f t="shared" si="1174"/>
        <v>1</v>
      </c>
      <c r="AW8308" s="89">
        <f t="shared" si="1175"/>
        <v>0</v>
      </c>
      <c r="AX8308" s="168"/>
      <c r="AY8308" s="60"/>
      <c r="AZ8308" s="61"/>
      <c r="BB8308" s="61" t="str">
        <f>IF(Settings!I8304&lt;&gt;"",Settings!I8304,"")</f>
        <v/>
      </c>
    </row>
    <row r="8309" spans="2:54" x14ac:dyDescent="0.2">
      <c r="B8309" s="13"/>
      <c r="C8309" s="12"/>
      <c r="D8309" s="12"/>
      <c r="E8309" s="12"/>
      <c r="F8309" s="12"/>
      <c r="G8309" s="12"/>
      <c r="H8309" s="12"/>
      <c r="I8309" s="15"/>
      <c r="J8309" s="31"/>
      <c r="K8309" s="180"/>
      <c r="L8309" s="40"/>
      <c r="M8309" s="14"/>
      <c r="N8309" s="16"/>
      <c r="O8309" s="49"/>
      <c r="P8309" s="64"/>
      <c r="Q8309" s="18"/>
      <c r="R8309" s="181">
        <f t="shared" si="1167"/>
        <v>0</v>
      </c>
      <c r="S8309" s="181">
        <f t="shared" si="1168"/>
        <v>0</v>
      </c>
      <c r="T8309" s="181">
        <f t="shared" si="1169"/>
        <v>0</v>
      </c>
      <c r="AQ8309" s="1">
        <f>COUNT(L$11:L8309)</f>
        <v>37</v>
      </c>
      <c r="AR8309" s="43">
        <f t="shared" si="1170"/>
        <v>40933</v>
      </c>
      <c r="AS8309" s="44">
        <f t="shared" si="1171"/>
        <v>89.120000000000019</v>
      </c>
      <c r="AT8309" s="10" t="str">
        <f t="shared" si="1172"/>
        <v/>
      </c>
      <c r="AU8309" s="20" t="str">
        <f t="shared" si="1173"/>
        <v/>
      </c>
      <c r="AV8309" s="42">
        <f t="shared" si="1174"/>
        <v>1</v>
      </c>
      <c r="AW8309" s="89">
        <f t="shared" si="1175"/>
        <v>0</v>
      </c>
      <c r="AX8309" s="168"/>
      <c r="AY8309" s="60"/>
      <c r="AZ8309" s="61"/>
      <c r="BB8309" s="61" t="str">
        <f>IF(Settings!I8305&lt;&gt;"",Settings!I8305,"")</f>
        <v/>
      </c>
    </row>
    <row r="8310" spans="2:54" x14ac:dyDescent="0.2">
      <c r="B8310" s="13"/>
      <c r="C8310" s="12"/>
      <c r="D8310" s="12"/>
      <c r="E8310" s="12"/>
      <c r="F8310" s="12"/>
      <c r="G8310" s="12"/>
      <c r="H8310" s="12"/>
      <c r="I8310" s="15"/>
      <c r="J8310" s="31"/>
      <c r="K8310" s="180"/>
      <c r="L8310" s="40"/>
      <c r="M8310" s="14"/>
      <c r="N8310" s="16"/>
      <c r="O8310" s="49"/>
      <c r="P8310" s="64"/>
      <c r="Q8310" s="18"/>
      <c r="R8310" s="181">
        <f t="shared" si="1167"/>
        <v>0</v>
      </c>
      <c r="S8310" s="181">
        <f t="shared" si="1168"/>
        <v>0</v>
      </c>
      <c r="T8310" s="181">
        <f t="shared" si="1169"/>
        <v>0</v>
      </c>
      <c r="AQ8310" s="1">
        <f>COUNT(L$11:L8310)</f>
        <v>37</v>
      </c>
      <c r="AR8310" s="43">
        <f t="shared" si="1170"/>
        <v>40933</v>
      </c>
      <c r="AS8310" s="44">
        <f t="shared" si="1171"/>
        <v>89.120000000000019</v>
      </c>
      <c r="AT8310" s="10" t="str">
        <f t="shared" si="1172"/>
        <v/>
      </c>
      <c r="AU8310" s="20" t="str">
        <f t="shared" si="1173"/>
        <v/>
      </c>
      <c r="AV8310" s="42">
        <f t="shared" si="1174"/>
        <v>1</v>
      </c>
      <c r="AW8310" s="89">
        <f t="shared" si="1175"/>
        <v>0</v>
      </c>
      <c r="AX8310" s="168"/>
      <c r="AY8310" s="60"/>
      <c r="AZ8310" s="61"/>
      <c r="BB8310" s="61" t="str">
        <f>IF(Settings!I8306&lt;&gt;"",Settings!I8306,"")</f>
        <v/>
      </c>
    </row>
    <row r="8311" spans="2:54" x14ac:dyDescent="0.2">
      <c r="B8311" s="13"/>
      <c r="C8311" s="12"/>
      <c r="D8311" s="12"/>
      <c r="E8311" s="12"/>
      <c r="F8311" s="12"/>
      <c r="G8311" s="12"/>
      <c r="H8311" s="12"/>
      <c r="I8311" s="15"/>
      <c r="J8311" s="31"/>
      <c r="K8311" s="180"/>
      <c r="L8311" s="40"/>
      <c r="M8311" s="14"/>
      <c r="N8311" s="16"/>
      <c r="O8311" s="49"/>
      <c r="P8311" s="64"/>
      <c r="Q8311" s="18"/>
      <c r="R8311" s="181">
        <f t="shared" si="1167"/>
        <v>0</v>
      </c>
      <c r="S8311" s="181">
        <f t="shared" si="1168"/>
        <v>0</v>
      </c>
      <c r="T8311" s="181">
        <f t="shared" si="1169"/>
        <v>0</v>
      </c>
      <c r="AQ8311" s="1">
        <f>COUNT(L$11:L8311)</f>
        <v>37</v>
      </c>
      <c r="AR8311" s="43">
        <f t="shared" si="1170"/>
        <v>40933</v>
      </c>
      <c r="AS8311" s="44">
        <f t="shared" si="1171"/>
        <v>89.120000000000019</v>
      </c>
      <c r="AT8311" s="10" t="str">
        <f t="shared" si="1172"/>
        <v/>
      </c>
      <c r="AU8311" s="20" t="str">
        <f t="shared" si="1173"/>
        <v/>
      </c>
      <c r="AV8311" s="42">
        <f t="shared" si="1174"/>
        <v>1</v>
      </c>
      <c r="AW8311" s="89">
        <f t="shared" si="1175"/>
        <v>0</v>
      </c>
      <c r="AX8311" s="168"/>
      <c r="AY8311" s="60"/>
      <c r="AZ8311" s="61"/>
      <c r="BB8311" s="61" t="str">
        <f>IF(Settings!I8307&lt;&gt;"",Settings!I8307,"")</f>
        <v/>
      </c>
    </row>
    <row r="8312" spans="2:54" x14ac:dyDescent="0.2">
      <c r="B8312" s="13"/>
      <c r="C8312" s="12"/>
      <c r="D8312" s="12"/>
      <c r="E8312" s="12"/>
      <c r="F8312" s="12"/>
      <c r="G8312" s="12"/>
      <c r="H8312" s="12"/>
      <c r="I8312" s="15"/>
      <c r="J8312" s="31"/>
      <c r="K8312" s="180"/>
      <c r="L8312" s="40"/>
      <c r="M8312" s="14"/>
      <c r="N8312" s="16"/>
      <c r="O8312" s="49"/>
      <c r="P8312" s="64"/>
      <c r="Q8312" s="18"/>
      <c r="R8312" s="181">
        <f t="shared" si="1167"/>
        <v>0</v>
      </c>
      <c r="S8312" s="181">
        <f t="shared" si="1168"/>
        <v>0</v>
      </c>
      <c r="T8312" s="181">
        <f t="shared" si="1169"/>
        <v>0</v>
      </c>
      <c r="AQ8312" s="1">
        <f>COUNT(L$11:L8312)</f>
        <v>37</v>
      </c>
      <c r="AR8312" s="43">
        <f t="shared" si="1170"/>
        <v>40933</v>
      </c>
      <c r="AS8312" s="44">
        <f t="shared" si="1171"/>
        <v>89.120000000000019</v>
      </c>
      <c r="AT8312" s="10" t="str">
        <f t="shared" si="1172"/>
        <v/>
      </c>
      <c r="AU8312" s="20" t="str">
        <f t="shared" si="1173"/>
        <v/>
      </c>
      <c r="AV8312" s="42">
        <f t="shared" si="1174"/>
        <v>1</v>
      </c>
      <c r="AW8312" s="89">
        <f t="shared" si="1175"/>
        <v>0</v>
      </c>
      <c r="AX8312" s="168"/>
      <c r="AY8312" s="60"/>
      <c r="AZ8312" s="61"/>
      <c r="BB8312" s="61" t="str">
        <f>IF(Settings!I8308&lt;&gt;"",Settings!I8308,"")</f>
        <v/>
      </c>
    </row>
    <row r="8313" spans="2:54" x14ac:dyDescent="0.2">
      <c r="B8313" s="13"/>
      <c r="C8313" s="12"/>
      <c r="D8313" s="12"/>
      <c r="E8313" s="12"/>
      <c r="F8313" s="12"/>
      <c r="G8313" s="12"/>
      <c r="H8313" s="12"/>
      <c r="I8313" s="15"/>
      <c r="J8313" s="31"/>
      <c r="K8313" s="180"/>
      <c r="L8313" s="40"/>
      <c r="M8313" s="14"/>
      <c r="N8313" s="16"/>
      <c r="O8313" s="49"/>
      <c r="P8313" s="64"/>
      <c r="Q8313" s="18"/>
      <c r="R8313" s="181">
        <f t="shared" si="1167"/>
        <v>0</v>
      </c>
      <c r="S8313" s="181">
        <f t="shared" si="1168"/>
        <v>0</v>
      </c>
      <c r="T8313" s="181">
        <f t="shared" si="1169"/>
        <v>0</v>
      </c>
      <c r="AQ8313" s="1">
        <f>COUNT(L$11:L8313)</f>
        <v>37</v>
      </c>
      <c r="AR8313" s="43">
        <f t="shared" si="1170"/>
        <v>40933</v>
      </c>
      <c r="AS8313" s="44">
        <f t="shared" si="1171"/>
        <v>89.120000000000019</v>
      </c>
      <c r="AT8313" s="10" t="str">
        <f t="shared" si="1172"/>
        <v/>
      </c>
      <c r="AU8313" s="20" t="str">
        <f t="shared" si="1173"/>
        <v/>
      </c>
      <c r="AV8313" s="42">
        <f t="shared" si="1174"/>
        <v>1</v>
      </c>
      <c r="AW8313" s="89">
        <f t="shared" si="1175"/>
        <v>0</v>
      </c>
      <c r="AX8313" s="168"/>
      <c r="AY8313" s="60"/>
      <c r="AZ8313" s="61"/>
      <c r="BB8313" s="61" t="str">
        <f>IF(Settings!I8309&lt;&gt;"",Settings!I8309,"")</f>
        <v/>
      </c>
    </row>
    <row r="8314" spans="2:54" x14ac:dyDescent="0.2">
      <c r="B8314" s="13"/>
      <c r="C8314" s="12"/>
      <c r="D8314" s="12"/>
      <c r="E8314" s="12"/>
      <c r="F8314" s="12"/>
      <c r="G8314" s="12"/>
      <c r="H8314" s="12"/>
      <c r="I8314" s="15"/>
      <c r="J8314" s="31"/>
      <c r="K8314" s="180"/>
      <c r="L8314" s="40"/>
      <c r="M8314" s="14"/>
      <c r="N8314" s="16"/>
      <c r="O8314" s="49"/>
      <c r="P8314" s="64"/>
      <c r="Q8314" s="18"/>
      <c r="R8314" s="181">
        <f t="shared" si="1167"/>
        <v>0</v>
      </c>
      <c r="S8314" s="181">
        <f t="shared" si="1168"/>
        <v>0</v>
      </c>
      <c r="T8314" s="181">
        <f t="shared" si="1169"/>
        <v>0</v>
      </c>
      <c r="AQ8314" s="1">
        <f>COUNT(L$11:L8314)</f>
        <v>37</v>
      </c>
      <c r="AR8314" s="43">
        <f t="shared" si="1170"/>
        <v>40933</v>
      </c>
      <c r="AS8314" s="44">
        <f t="shared" si="1171"/>
        <v>89.120000000000019</v>
      </c>
      <c r="AT8314" s="10" t="str">
        <f t="shared" si="1172"/>
        <v/>
      </c>
      <c r="AU8314" s="20" t="str">
        <f t="shared" si="1173"/>
        <v/>
      </c>
      <c r="AV8314" s="42">
        <f t="shared" si="1174"/>
        <v>1</v>
      </c>
      <c r="AW8314" s="89">
        <f t="shared" si="1175"/>
        <v>0</v>
      </c>
      <c r="AX8314" s="168"/>
      <c r="AY8314" s="60"/>
      <c r="AZ8314" s="61"/>
      <c r="BB8314" s="61" t="str">
        <f>IF(Settings!I8310&lt;&gt;"",Settings!I8310,"")</f>
        <v/>
      </c>
    </row>
    <row r="8315" spans="2:54" x14ac:dyDescent="0.2">
      <c r="B8315" s="13"/>
      <c r="C8315" s="12"/>
      <c r="D8315" s="12"/>
      <c r="E8315" s="12"/>
      <c r="F8315" s="12"/>
      <c r="G8315" s="12"/>
      <c r="H8315" s="12"/>
      <c r="I8315" s="15"/>
      <c r="J8315" s="31"/>
      <c r="K8315" s="180"/>
      <c r="L8315" s="40"/>
      <c r="M8315" s="14"/>
      <c r="N8315" s="16"/>
      <c r="O8315" s="49"/>
      <c r="P8315" s="64"/>
      <c r="Q8315" s="18"/>
      <c r="R8315" s="181">
        <f t="shared" si="1167"/>
        <v>0</v>
      </c>
      <c r="S8315" s="181">
        <f t="shared" si="1168"/>
        <v>0</v>
      </c>
      <c r="T8315" s="181">
        <f t="shared" si="1169"/>
        <v>0</v>
      </c>
      <c r="AQ8315" s="1">
        <f>COUNT(L$11:L8315)</f>
        <v>37</v>
      </c>
      <c r="AR8315" s="43">
        <f t="shared" si="1170"/>
        <v>40933</v>
      </c>
      <c r="AS8315" s="44">
        <f t="shared" si="1171"/>
        <v>89.120000000000019</v>
      </c>
      <c r="AT8315" s="10" t="str">
        <f t="shared" si="1172"/>
        <v/>
      </c>
      <c r="AU8315" s="20" t="str">
        <f t="shared" si="1173"/>
        <v/>
      </c>
      <c r="AV8315" s="42">
        <f t="shared" si="1174"/>
        <v>1</v>
      </c>
      <c r="AW8315" s="89">
        <f t="shared" si="1175"/>
        <v>0</v>
      </c>
      <c r="AX8315" s="168"/>
      <c r="AY8315" s="60"/>
      <c r="AZ8315" s="61"/>
      <c r="BB8315" s="61" t="str">
        <f>IF(Settings!I8311&lt;&gt;"",Settings!I8311,"")</f>
        <v/>
      </c>
    </row>
    <row r="8316" spans="2:54" x14ac:dyDescent="0.2">
      <c r="B8316" s="13"/>
      <c r="C8316" s="12"/>
      <c r="D8316" s="12"/>
      <c r="E8316" s="12"/>
      <c r="F8316" s="12"/>
      <c r="G8316" s="12"/>
      <c r="H8316" s="12"/>
      <c r="I8316" s="15"/>
      <c r="J8316" s="31"/>
      <c r="K8316" s="180"/>
      <c r="L8316" s="40"/>
      <c r="M8316" s="14"/>
      <c r="N8316" s="16"/>
      <c r="O8316" s="49"/>
      <c r="P8316" s="64"/>
      <c r="Q8316" s="18"/>
      <c r="R8316" s="181">
        <f t="shared" si="1167"/>
        <v>0</v>
      </c>
      <c r="S8316" s="181">
        <f t="shared" si="1168"/>
        <v>0</v>
      </c>
      <c r="T8316" s="181">
        <f t="shared" si="1169"/>
        <v>0</v>
      </c>
      <c r="AQ8316" s="1">
        <f>COUNT(L$11:L8316)</f>
        <v>37</v>
      </c>
      <c r="AR8316" s="43">
        <f t="shared" si="1170"/>
        <v>40933</v>
      </c>
      <c r="AS8316" s="44">
        <f t="shared" si="1171"/>
        <v>89.120000000000019</v>
      </c>
      <c r="AT8316" s="10" t="str">
        <f t="shared" si="1172"/>
        <v/>
      </c>
      <c r="AU8316" s="20" t="str">
        <f t="shared" si="1173"/>
        <v/>
      </c>
      <c r="AV8316" s="42">
        <f t="shared" si="1174"/>
        <v>1</v>
      </c>
      <c r="AW8316" s="89">
        <f t="shared" si="1175"/>
        <v>0</v>
      </c>
      <c r="AX8316" s="168"/>
      <c r="AY8316" s="60"/>
      <c r="AZ8316" s="61"/>
      <c r="BB8316" s="61" t="str">
        <f>IF(Settings!I8312&lt;&gt;"",Settings!I8312,"")</f>
        <v/>
      </c>
    </row>
    <row r="8317" spans="2:54" x14ac:dyDescent="0.2">
      <c r="B8317" s="13"/>
      <c r="C8317" s="12"/>
      <c r="D8317" s="12"/>
      <c r="E8317" s="12"/>
      <c r="F8317" s="12"/>
      <c r="G8317" s="12"/>
      <c r="H8317" s="12"/>
      <c r="I8317" s="15"/>
      <c r="J8317" s="31"/>
      <c r="K8317" s="180"/>
      <c r="L8317" s="40"/>
      <c r="M8317" s="14"/>
      <c r="N8317" s="16"/>
      <c r="O8317" s="49"/>
      <c r="P8317" s="64"/>
      <c r="Q8317" s="18"/>
      <c r="R8317" s="181">
        <f t="shared" si="1167"/>
        <v>0</v>
      </c>
      <c r="S8317" s="181">
        <f t="shared" si="1168"/>
        <v>0</v>
      </c>
      <c r="T8317" s="181">
        <f t="shared" si="1169"/>
        <v>0</v>
      </c>
      <c r="AQ8317" s="1">
        <f>COUNT(L$11:L8317)</f>
        <v>37</v>
      </c>
      <c r="AR8317" s="43">
        <f t="shared" si="1170"/>
        <v>40933</v>
      </c>
      <c r="AS8317" s="44">
        <f t="shared" si="1171"/>
        <v>89.120000000000019</v>
      </c>
      <c r="AT8317" s="10" t="str">
        <f t="shared" si="1172"/>
        <v/>
      </c>
      <c r="AU8317" s="20" t="str">
        <f t="shared" si="1173"/>
        <v/>
      </c>
      <c r="AV8317" s="42">
        <f t="shared" si="1174"/>
        <v>1</v>
      </c>
      <c r="AW8317" s="89">
        <f t="shared" si="1175"/>
        <v>0</v>
      </c>
      <c r="AX8317" s="168"/>
      <c r="AY8317" s="60"/>
      <c r="AZ8317" s="61"/>
      <c r="BB8317" s="61" t="str">
        <f>IF(Settings!I8313&lt;&gt;"",Settings!I8313,"")</f>
        <v/>
      </c>
    </row>
    <row r="8318" spans="2:54" x14ac:dyDescent="0.2">
      <c r="B8318" s="13"/>
      <c r="C8318" s="12"/>
      <c r="D8318" s="12"/>
      <c r="E8318" s="12"/>
      <c r="F8318" s="12"/>
      <c r="G8318" s="12"/>
      <c r="H8318" s="12"/>
      <c r="I8318" s="15"/>
      <c r="J8318" s="31"/>
      <c r="K8318" s="180"/>
      <c r="L8318" s="40"/>
      <c r="M8318" s="14"/>
      <c r="N8318" s="16"/>
      <c r="O8318" s="49"/>
      <c r="P8318" s="64"/>
      <c r="Q8318" s="18"/>
      <c r="R8318" s="181">
        <f t="shared" si="1167"/>
        <v>0</v>
      </c>
      <c r="S8318" s="181">
        <f t="shared" si="1168"/>
        <v>0</v>
      </c>
      <c r="T8318" s="181">
        <f t="shared" si="1169"/>
        <v>0</v>
      </c>
      <c r="AQ8318" s="1">
        <f>COUNT(L$11:L8318)</f>
        <v>37</v>
      </c>
      <c r="AR8318" s="43">
        <f t="shared" si="1170"/>
        <v>40933</v>
      </c>
      <c r="AS8318" s="44">
        <f t="shared" si="1171"/>
        <v>89.120000000000019</v>
      </c>
      <c r="AT8318" s="10" t="str">
        <f t="shared" si="1172"/>
        <v/>
      </c>
      <c r="AU8318" s="20" t="str">
        <f t="shared" si="1173"/>
        <v/>
      </c>
      <c r="AV8318" s="42">
        <f t="shared" si="1174"/>
        <v>1</v>
      </c>
      <c r="AW8318" s="89">
        <f t="shared" si="1175"/>
        <v>0</v>
      </c>
      <c r="AX8318" s="168"/>
      <c r="AY8318" s="60"/>
      <c r="AZ8318" s="61"/>
      <c r="BB8318" s="61" t="str">
        <f>IF(Settings!I8314&lt;&gt;"",Settings!I8314,"")</f>
        <v/>
      </c>
    </row>
    <row r="8319" spans="2:54" x14ac:dyDescent="0.2">
      <c r="B8319" s="13"/>
      <c r="C8319" s="12"/>
      <c r="D8319" s="12"/>
      <c r="E8319" s="12"/>
      <c r="F8319" s="12"/>
      <c r="G8319" s="12"/>
      <c r="H8319" s="12"/>
      <c r="I8319" s="15"/>
      <c r="J8319" s="31"/>
      <c r="K8319" s="180"/>
      <c r="L8319" s="40"/>
      <c r="M8319" s="14"/>
      <c r="N8319" s="16"/>
      <c r="O8319" s="49"/>
      <c r="P8319" s="64"/>
      <c r="Q8319" s="18"/>
      <c r="R8319" s="181">
        <f t="shared" si="1167"/>
        <v>0</v>
      </c>
      <c r="S8319" s="181">
        <f t="shared" si="1168"/>
        <v>0</v>
      </c>
      <c r="T8319" s="181">
        <f t="shared" si="1169"/>
        <v>0</v>
      </c>
      <c r="AQ8319" s="1">
        <f>COUNT(L$11:L8319)</f>
        <v>37</v>
      </c>
      <c r="AR8319" s="43">
        <f t="shared" si="1170"/>
        <v>40933</v>
      </c>
      <c r="AS8319" s="44">
        <f t="shared" si="1171"/>
        <v>89.120000000000019</v>
      </c>
      <c r="AT8319" s="10" t="str">
        <f t="shared" si="1172"/>
        <v/>
      </c>
      <c r="AU8319" s="20" t="str">
        <f t="shared" si="1173"/>
        <v/>
      </c>
      <c r="AV8319" s="42">
        <f t="shared" si="1174"/>
        <v>1</v>
      </c>
      <c r="AW8319" s="89">
        <f t="shared" si="1175"/>
        <v>0</v>
      </c>
      <c r="AX8319" s="168"/>
      <c r="AY8319" s="60"/>
      <c r="AZ8319" s="61"/>
      <c r="BB8319" s="61" t="str">
        <f>IF(Settings!I8315&lt;&gt;"",Settings!I8315,"")</f>
        <v/>
      </c>
    </row>
    <row r="8320" spans="2:54" x14ac:dyDescent="0.2">
      <c r="B8320" s="13"/>
      <c r="C8320" s="12"/>
      <c r="D8320" s="12"/>
      <c r="E8320" s="12"/>
      <c r="F8320" s="12"/>
      <c r="G8320" s="12"/>
      <c r="H8320" s="12"/>
      <c r="I8320" s="15"/>
      <c r="J8320" s="31"/>
      <c r="K8320" s="180"/>
      <c r="L8320" s="40"/>
      <c r="M8320" s="14"/>
      <c r="N8320" s="16"/>
      <c r="O8320" s="49"/>
      <c r="P8320" s="64"/>
      <c r="Q8320" s="18"/>
      <c r="R8320" s="181">
        <f t="shared" si="1167"/>
        <v>0</v>
      </c>
      <c r="S8320" s="181">
        <f t="shared" si="1168"/>
        <v>0</v>
      </c>
      <c r="T8320" s="181">
        <f t="shared" si="1169"/>
        <v>0</v>
      </c>
      <c r="AQ8320" s="1">
        <f>COUNT(L$11:L8320)</f>
        <v>37</v>
      </c>
      <c r="AR8320" s="43">
        <f t="shared" si="1170"/>
        <v>40933</v>
      </c>
      <c r="AS8320" s="44">
        <f t="shared" si="1171"/>
        <v>89.120000000000019</v>
      </c>
      <c r="AT8320" s="10" t="str">
        <f t="shared" si="1172"/>
        <v/>
      </c>
      <c r="AU8320" s="20" t="str">
        <f t="shared" si="1173"/>
        <v/>
      </c>
      <c r="AV8320" s="42">
        <f t="shared" si="1174"/>
        <v>1</v>
      </c>
      <c r="AW8320" s="89">
        <f t="shared" si="1175"/>
        <v>0</v>
      </c>
      <c r="AX8320" s="168"/>
      <c r="AY8320" s="60"/>
      <c r="AZ8320" s="61"/>
      <c r="BB8320" s="61" t="str">
        <f>IF(Settings!I8316&lt;&gt;"",Settings!I8316,"")</f>
        <v/>
      </c>
    </row>
    <row r="8321" spans="2:54" x14ac:dyDescent="0.2">
      <c r="B8321" s="13"/>
      <c r="C8321" s="12"/>
      <c r="D8321" s="12"/>
      <c r="E8321" s="12"/>
      <c r="F8321" s="12"/>
      <c r="G8321" s="12"/>
      <c r="H8321" s="12"/>
      <c r="I8321" s="15"/>
      <c r="J8321" s="31"/>
      <c r="K8321" s="180"/>
      <c r="L8321" s="40"/>
      <c r="M8321" s="14"/>
      <c r="N8321" s="16"/>
      <c r="O8321" s="49"/>
      <c r="P8321" s="64"/>
      <c r="Q8321" s="18"/>
      <c r="R8321" s="181">
        <f t="shared" si="1167"/>
        <v>0</v>
      </c>
      <c r="S8321" s="181">
        <f t="shared" si="1168"/>
        <v>0</v>
      </c>
      <c r="T8321" s="181">
        <f t="shared" si="1169"/>
        <v>0</v>
      </c>
      <c r="AQ8321" s="1">
        <f>COUNT(L$11:L8321)</f>
        <v>37</v>
      </c>
      <c r="AR8321" s="43">
        <f t="shared" si="1170"/>
        <v>40933</v>
      </c>
      <c r="AS8321" s="44">
        <f t="shared" si="1171"/>
        <v>89.120000000000019</v>
      </c>
      <c r="AT8321" s="10" t="str">
        <f t="shared" si="1172"/>
        <v/>
      </c>
      <c r="AU8321" s="20" t="str">
        <f t="shared" si="1173"/>
        <v/>
      </c>
      <c r="AV8321" s="42">
        <f t="shared" si="1174"/>
        <v>1</v>
      </c>
      <c r="AW8321" s="89">
        <f t="shared" si="1175"/>
        <v>0</v>
      </c>
      <c r="AX8321" s="168"/>
      <c r="AY8321" s="60"/>
      <c r="AZ8321" s="61"/>
      <c r="BB8321" s="61" t="str">
        <f>IF(Settings!I8317&lt;&gt;"",Settings!I8317,"")</f>
        <v/>
      </c>
    </row>
    <row r="8322" spans="2:54" x14ac:dyDescent="0.2">
      <c r="B8322" s="13"/>
      <c r="C8322" s="12"/>
      <c r="D8322" s="12"/>
      <c r="E8322" s="12"/>
      <c r="F8322" s="12"/>
      <c r="G8322" s="12"/>
      <c r="H8322" s="12"/>
      <c r="I8322" s="15"/>
      <c r="J8322" s="31"/>
      <c r="K8322" s="180"/>
      <c r="L8322" s="40"/>
      <c r="M8322" s="14"/>
      <c r="N8322" s="16"/>
      <c r="O8322" s="49"/>
      <c r="P8322" s="64"/>
      <c r="Q8322" s="18"/>
      <c r="R8322" s="181">
        <f t="shared" si="1167"/>
        <v>0</v>
      </c>
      <c r="S8322" s="181">
        <f t="shared" si="1168"/>
        <v>0</v>
      </c>
      <c r="T8322" s="181">
        <f t="shared" si="1169"/>
        <v>0</v>
      </c>
      <c r="AQ8322" s="1">
        <f>COUNT(L$11:L8322)</f>
        <v>37</v>
      </c>
      <c r="AR8322" s="43">
        <f t="shared" si="1170"/>
        <v>40933</v>
      </c>
      <c r="AS8322" s="44">
        <f t="shared" si="1171"/>
        <v>89.120000000000019</v>
      </c>
      <c r="AT8322" s="10" t="str">
        <f t="shared" si="1172"/>
        <v/>
      </c>
      <c r="AU8322" s="20" t="str">
        <f t="shared" si="1173"/>
        <v/>
      </c>
      <c r="AV8322" s="42">
        <f t="shared" si="1174"/>
        <v>1</v>
      </c>
      <c r="AW8322" s="89">
        <f t="shared" si="1175"/>
        <v>0</v>
      </c>
      <c r="AX8322" s="168"/>
      <c r="AY8322" s="60"/>
      <c r="AZ8322" s="61"/>
      <c r="BB8322" s="61" t="str">
        <f>IF(Settings!I8318&lt;&gt;"",Settings!I8318,"")</f>
        <v/>
      </c>
    </row>
    <row r="8323" spans="2:54" x14ac:dyDescent="0.2">
      <c r="B8323" s="13"/>
      <c r="C8323" s="12"/>
      <c r="D8323" s="12"/>
      <c r="E8323" s="12"/>
      <c r="F8323" s="12"/>
      <c r="G8323" s="12"/>
      <c r="H8323" s="12"/>
      <c r="I8323" s="15"/>
      <c r="J8323" s="31"/>
      <c r="K8323" s="180"/>
      <c r="L8323" s="40"/>
      <c r="M8323" s="14"/>
      <c r="N8323" s="16"/>
      <c r="O8323" s="49"/>
      <c r="P8323" s="64"/>
      <c r="Q8323" s="18"/>
      <c r="R8323" s="181">
        <f t="shared" si="1167"/>
        <v>0</v>
      </c>
      <c r="S8323" s="181">
        <f t="shared" si="1168"/>
        <v>0</v>
      </c>
      <c r="T8323" s="181">
        <f t="shared" si="1169"/>
        <v>0</v>
      </c>
      <c r="AQ8323" s="1">
        <f>COUNT(L$11:L8323)</f>
        <v>37</v>
      </c>
      <c r="AR8323" s="43">
        <f t="shared" si="1170"/>
        <v>40933</v>
      </c>
      <c r="AS8323" s="44">
        <f t="shared" si="1171"/>
        <v>89.120000000000019</v>
      </c>
      <c r="AT8323" s="10" t="str">
        <f t="shared" si="1172"/>
        <v/>
      </c>
      <c r="AU8323" s="20" t="str">
        <f t="shared" si="1173"/>
        <v/>
      </c>
      <c r="AV8323" s="42">
        <f t="shared" si="1174"/>
        <v>1</v>
      </c>
      <c r="AW8323" s="89">
        <f t="shared" si="1175"/>
        <v>0</v>
      </c>
      <c r="AX8323" s="168"/>
      <c r="AY8323" s="60"/>
      <c r="AZ8323" s="61"/>
      <c r="BB8323" s="61" t="str">
        <f>IF(Settings!I8319&lt;&gt;"",Settings!I8319,"")</f>
        <v/>
      </c>
    </row>
    <row r="8324" spans="2:54" x14ac:dyDescent="0.2">
      <c r="B8324" s="13"/>
      <c r="C8324" s="12"/>
      <c r="D8324" s="12"/>
      <c r="E8324" s="12"/>
      <c r="F8324" s="12"/>
      <c r="G8324" s="12"/>
      <c r="H8324" s="12"/>
      <c r="I8324" s="15"/>
      <c r="J8324" s="31"/>
      <c r="K8324" s="180"/>
      <c r="L8324" s="40"/>
      <c r="M8324" s="14"/>
      <c r="N8324" s="16"/>
      <c r="O8324" s="49"/>
      <c r="P8324" s="64"/>
      <c r="Q8324" s="18"/>
      <c r="R8324" s="181">
        <f t="shared" si="1167"/>
        <v>0</v>
      </c>
      <c r="S8324" s="181">
        <f t="shared" si="1168"/>
        <v>0</v>
      </c>
      <c r="T8324" s="181">
        <f t="shared" si="1169"/>
        <v>0</v>
      </c>
      <c r="AQ8324" s="1">
        <f>COUNT(L$11:L8324)</f>
        <v>37</v>
      </c>
      <c r="AR8324" s="43">
        <f t="shared" si="1170"/>
        <v>40933</v>
      </c>
      <c r="AS8324" s="44">
        <f t="shared" si="1171"/>
        <v>89.120000000000019</v>
      </c>
      <c r="AT8324" s="10" t="str">
        <f t="shared" si="1172"/>
        <v/>
      </c>
      <c r="AU8324" s="20" t="str">
        <f t="shared" si="1173"/>
        <v/>
      </c>
      <c r="AV8324" s="42">
        <f t="shared" si="1174"/>
        <v>1</v>
      </c>
      <c r="AW8324" s="89">
        <f t="shared" si="1175"/>
        <v>0</v>
      </c>
      <c r="AX8324" s="168"/>
      <c r="AY8324" s="60"/>
      <c r="AZ8324" s="61"/>
      <c r="BB8324" s="61" t="str">
        <f>IF(Settings!I8320&lt;&gt;"",Settings!I8320,"")</f>
        <v/>
      </c>
    </row>
    <row r="8325" spans="2:54" x14ac:dyDescent="0.2">
      <c r="B8325" s="13"/>
      <c r="C8325" s="12"/>
      <c r="D8325" s="12"/>
      <c r="E8325" s="12"/>
      <c r="F8325" s="12"/>
      <c r="G8325" s="12"/>
      <c r="H8325" s="12"/>
      <c r="I8325" s="15"/>
      <c r="J8325" s="31"/>
      <c r="K8325" s="180"/>
      <c r="L8325" s="40"/>
      <c r="M8325" s="14"/>
      <c r="N8325" s="16"/>
      <c r="O8325" s="49"/>
      <c r="P8325" s="64"/>
      <c r="Q8325" s="18"/>
      <c r="R8325" s="181">
        <f t="shared" si="1167"/>
        <v>0</v>
      </c>
      <c r="S8325" s="181">
        <f t="shared" si="1168"/>
        <v>0</v>
      </c>
      <c r="T8325" s="181">
        <f t="shared" si="1169"/>
        <v>0</v>
      </c>
      <c r="AQ8325" s="1">
        <f>COUNT(L$11:L8325)</f>
        <v>37</v>
      </c>
      <c r="AR8325" s="43">
        <f t="shared" si="1170"/>
        <v>40933</v>
      </c>
      <c r="AS8325" s="44">
        <f t="shared" si="1171"/>
        <v>89.120000000000019</v>
      </c>
      <c r="AT8325" s="10" t="str">
        <f t="shared" si="1172"/>
        <v/>
      </c>
      <c r="AU8325" s="20" t="str">
        <f t="shared" si="1173"/>
        <v/>
      </c>
      <c r="AV8325" s="42">
        <f t="shared" si="1174"/>
        <v>1</v>
      </c>
      <c r="AW8325" s="89">
        <f t="shared" si="1175"/>
        <v>0</v>
      </c>
      <c r="AX8325" s="168"/>
      <c r="AY8325" s="60"/>
      <c r="AZ8325" s="61"/>
      <c r="BB8325" s="61" t="str">
        <f>IF(Settings!I8321&lt;&gt;"",Settings!I8321,"")</f>
        <v/>
      </c>
    </row>
    <row r="8326" spans="2:54" x14ac:dyDescent="0.2">
      <c r="B8326" s="13"/>
      <c r="C8326" s="12"/>
      <c r="D8326" s="12"/>
      <c r="E8326" s="12"/>
      <c r="F8326" s="12"/>
      <c r="G8326" s="12"/>
      <c r="H8326" s="12"/>
      <c r="I8326" s="15"/>
      <c r="J8326" s="31"/>
      <c r="K8326" s="180"/>
      <c r="L8326" s="40"/>
      <c r="M8326" s="14"/>
      <c r="N8326" s="16"/>
      <c r="O8326" s="49"/>
      <c r="P8326" s="64"/>
      <c r="Q8326" s="18"/>
      <c r="R8326" s="181">
        <f t="shared" si="1167"/>
        <v>0</v>
      </c>
      <c r="S8326" s="181">
        <f t="shared" si="1168"/>
        <v>0</v>
      </c>
      <c r="T8326" s="181">
        <f t="shared" si="1169"/>
        <v>0</v>
      </c>
      <c r="AQ8326" s="1">
        <f>COUNT(L$11:L8326)</f>
        <v>37</v>
      </c>
      <c r="AR8326" s="43">
        <f t="shared" si="1170"/>
        <v>40933</v>
      </c>
      <c r="AS8326" s="44">
        <f t="shared" si="1171"/>
        <v>89.120000000000019</v>
      </c>
      <c r="AT8326" s="10" t="str">
        <f t="shared" si="1172"/>
        <v/>
      </c>
      <c r="AU8326" s="20" t="str">
        <f t="shared" si="1173"/>
        <v/>
      </c>
      <c r="AV8326" s="42">
        <f t="shared" si="1174"/>
        <v>1</v>
      </c>
      <c r="AW8326" s="89">
        <f t="shared" si="1175"/>
        <v>0</v>
      </c>
      <c r="AX8326" s="168"/>
      <c r="AY8326" s="60"/>
      <c r="AZ8326" s="61"/>
      <c r="BB8326" s="61" t="str">
        <f>IF(Settings!I8322&lt;&gt;"",Settings!I8322,"")</f>
        <v/>
      </c>
    </row>
    <row r="8327" spans="2:54" x14ac:dyDescent="0.2">
      <c r="B8327" s="13"/>
      <c r="C8327" s="12"/>
      <c r="D8327" s="12"/>
      <c r="E8327" s="12"/>
      <c r="F8327" s="12"/>
      <c r="G8327" s="12"/>
      <c r="H8327" s="12"/>
      <c r="I8327" s="15"/>
      <c r="J8327" s="31"/>
      <c r="K8327" s="180"/>
      <c r="L8327" s="40"/>
      <c r="M8327" s="14"/>
      <c r="N8327" s="16"/>
      <c r="O8327" s="49"/>
      <c r="P8327" s="64"/>
      <c r="Q8327" s="18"/>
      <c r="R8327" s="181">
        <f t="shared" si="1167"/>
        <v>0</v>
      </c>
      <c r="S8327" s="181">
        <f t="shared" si="1168"/>
        <v>0</v>
      </c>
      <c r="T8327" s="181">
        <f t="shared" si="1169"/>
        <v>0</v>
      </c>
      <c r="AQ8327" s="1">
        <f>COUNT(L$11:L8327)</f>
        <v>37</v>
      </c>
      <c r="AR8327" s="43">
        <f t="shared" si="1170"/>
        <v>40933</v>
      </c>
      <c r="AS8327" s="44">
        <f t="shared" si="1171"/>
        <v>89.120000000000019</v>
      </c>
      <c r="AT8327" s="10" t="str">
        <f t="shared" si="1172"/>
        <v/>
      </c>
      <c r="AU8327" s="20" t="str">
        <f t="shared" si="1173"/>
        <v/>
      </c>
      <c r="AV8327" s="42">
        <f t="shared" si="1174"/>
        <v>1</v>
      </c>
      <c r="AW8327" s="89">
        <f t="shared" si="1175"/>
        <v>0</v>
      </c>
      <c r="AX8327" s="168"/>
      <c r="AY8327" s="60"/>
      <c r="AZ8327" s="61"/>
      <c r="BB8327" s="61" t="str">
        <f>IF(Settings!I8323&lt;&gt;"",Settings!I8323,"")</f>
        <v/>
      </c>
    </row>
    <row r="8328" spans="2:54" x14ac:dyDescent="0.2">
      <c r="B8328" s="13"/>
      <c r="C8328" s="12"/>
      <c r="D8328" s="12"/>
      <c r="E8328" s="12"/>
      <c r="F8328" s="12"/>
      <c r="G8328" s="12"/>
      <c r="H8328" s="12"/>
      <c r="I8328" s="15"/>
      <c r="J8328" s="31"/>
      <c r="K8328" s="180"/>
      <c r="L8328" s="40"/>
      <c r="M8328" s="14"/>
      <c r="N8328" s="16"/>
      <c r="O8328" s="49"/>
      <c r="P8328" s="64"/>
      <c r="Q8328" s="18"/>
      <c r="R8328" s="181">
        <f t="shared" si="1167"/>
        <v>0</v>
      </c>
      <c r="S8328" s="181">
        <f t="shared" si="1168"/>
        <v>0</v>
      </c>
      <c r="T8328" s="181">
        <f t="shared" si="1169"/>
        <v>0</v>
      </c>
      <c r="AQ8328" s="1">
        <f>COUNT(L$11:L8328)</f>
        <v>37</v>
      </c>
      <c r="AR8328" s="43">
        <f t="shared" si="1170"/>
        <v>40933</v>
      </c>
      <c r="AS8328" s="44">
        <f t="shared" si="1171"/>
        <v>89.120000000000019</v>
      </c>
      <c r="AT8328" s="10" t="str">
        <f t="shared" si="1172"/>
        <v/>
      </c>
      <c r="AU8328" s="20" t="str">
        <f t="shared" si="1173"/>
        <v/>
      </c>
      <c r="AV8328" s="42">
        <f t="shared" si="1174"/>
        <v>1</v>
      </c>
      <c r="AW8328" s="89">
        <f t="shared" si="1175"/>
        <v>0</v>
      </c>
      <c r="AX8328" s="168"/>
      <c r="AY8328" s="60"/>
      <c r="AZ8328" s="61"/>
      <c r="BB8328" s="61" t="str">
        <f>IF(Settings!I8324&lt;&gt;"",Settings!I8324,"")</f>
        <v/>
      </c>
    </row>
    <row r="8329" spans="2:54" x14ac:dyDescent="0.2">
      <c r="B8329" s="13"/>
      <c r="C8329" s="12"/>
      <c r="D8329" s="12"/>
      <c r="E8329" s="12"/>
      <c r="F8329" s="12"/>
      <c r="G8329" s="12"/>
      <c r="H8329" s="12"/>
      <c r="I8329" s="15"/>
      <c r="J8329" s="31"/>
      <c r="K8329" s="180"/>
      <c r="L8329" s="40"/>
      <c r="M8329" s="14"/>
      <c r="N8329" s="16"/>
      <c r="O8329" s="49"/>
      <c r="P8329" s="64"/>
      <c r="Q8329" s="18"/>
      <c r="R8329" s="181">
        <f t="shared" si="1167"/>
        <v>0</v>
      </c>
      <c r="S8329" s="181">
        <f t="shared" si="1168"/>
        <v>0</v>
      </c>
      <c r="T8329" s="181">
        <f t="shared" si="1169"/>
        <v>0</v>
      </c>
      <c r="AQ8329" s="1">
        <f>COUNT(L$11:L8329)</f>
        <v>37</v>
      </c>
      <c r="AR8329" s="43">
        <f t="shared" si="1170"/>
        <v>40933</v>
      </c>
      <c r="AS8329" s="44">
        <f t="shared" si="1171"/>
        <v>89.120000000000019</v>
      </c>
      <c r="AT8329" s="10" t="str">
        <f t="shared" si="1172"/>
        <v/>
      </c>
      <c r="AU8329" s="20" t="str">
        <f t="shared" si="1173"/>
        <v/>
      </c>
      <c r="AV8329" s="42">
        <f t="shared" si="1174"/>
        <v>1</v>
      </c>
      <c r="AW8329" s="89">
        <f t="shared" si="1175"/>
        <v>0</v>
      </c>
      <c r="AX8329" s="168"/>
      <c r="AY8329" s="60"/>
      <c r="AZ8329" s="61"/>
      <c r="BB8329" s="61" t="str">
        <f>IF(Settings!I8325&lt;&gt;"",Settings!I8325,"")</f>
        <v/>
      </c>
    </row>
    <row r="8330" spans="2:54" x14ac:dyDescent="0.2">
      <c r="B8330" s="13"/>
      <c r="C8330" s="12"/>
      <c r="D8330" s="12"/>
      <c r="E8330" s="12"/>
      <c r="F8330" s="12"/>
      <c r="G8330" s="12"/>
      <c r="H8330" s="12"/>
      <c r="I8330" s="15"/>
      <c r="J8330" s="31"/>
      <c r="K8330" s="180"/>
      <c r="L8330" s="40"/>
      <c r="M8330" s="14"/>
      <c r="N8330" s="16"/>
      <c r="O8330" s="49"/>
      <c r="P8330" s="64"/>
      <c r="Q8330" s="18"/>
      <c r="R8330" s="181">
        <f t="shared" si="1167"/>
        <v>0</v>
      </c>
      <c r="S8330" s="181">
        <f t="shared" si="1168"/>
        <v>0</v>
      </c>
      <c r="T8330" s="181">
        <f t="shared" si="1169"/>
        <v>0</v>
      </c>
      <c r="AQ8330" s="1">
        <f>COUNT(L$11:L8330)</f>
        <v>37</v>
      </c>
      <c r="AR8330" s="43">
        <f t="shared" si="1170"/>
        <v>40933</v>
      </c>
      <c r="AS8330" s="44">
        <f t="shared" si="1171"/>
        <v>89.120000000000019</v>
      </c>
      <c r="AT8330" s="10" t="str">
        <f t="shared" si="1172"/>
        <v/>
      </c>
      <c r="AU8330" s="20" t="str">
        <f t="shared" si="1173"/>
        <v/>
      </c>
      <c r="AV8330" s="42">
        <f t="shared" si="1174"/>
        <v>1</v>
      </c>
      <c r="AW8330" s="89">
        <f t="shared" si="1175"/>
        <v>0</v>
      </c>
      <c r="AX8330" s="168"/>
      <c r="AY8330" s="60"/>
      <c r="AZ8330" s="61"/>
      <c r="BB8330" s="61" t="str">
        <f>IF(Settings!I8326&lt;&gt;"",Settings!I8326,"")</f>
        <v/>
      </c>
    </row>
    <row r="8331" spans="2:54" x14ac:dyDescent="0.2">
      <c r="B8331" s="13"/>
      <c r="C8331" s="12"/>
      <c r="D8331" s="12"/>
      <c r="E8331" s="12"/>
      <c r="F8331" s="12"/>
      <c r="G8331" s="12"/>
      <c r="H8331" s="12"/>
      <c r="I8331" s="15"/>
      <c r="J8331" s="31"/>
      <c r="K8331" s="180"/>
      <c r="L8331" s="40"/>
      <c r="M8331" s="14"/>
      <c r="N8331" s="16"/>
      <c r="O8331" s="49"/>
      <c r="P8331" s="64"/>
      <c r="Q8331" s="18"/>
      <c r="R8331" s="181">
        <f t="shared" si="1167"/>
        <v>0</v>
      </c>
      <c r="S8331" s="181">
        <f t="shared" si="1168"/>
        <v>0</v>
      </c>
      <c r="T8331" s="181">
        <f t="shared" si="1169"/>
        <v>0</v>
      </c>
      <c r="AQ8331" s="1">
        <f>COUNT(L$11:L8331)</f>
        <v>37</v>
      </c>
      <c r="AR8331" s="43">
        <f t="shared" si="1170"/>
        <v>40933</v>
      </c>
      <c r="AS8331" s="44">
        <f t="shared" si="1171"/>
        <v>89.120000000000019</v>
      </c>
      <c r="AT8331" s="10" t="str">
        <f t="shared" si="1172"/>
        <v/>
      </c>
      <c r="AU8331" s="20" t="str">
        <f t="shared" si="1173"/>
        <v/>
      </c>
      <c r="AV8331" s="42">
        <f t="shared" si="1174"/>
        <v>1</v>
      </c>
      <c r="AW8331" s="89">
        <f t="shared" si="1175"/>
        <v>0</v>
      </c>
      <c r="AX8331" s="168"/>
      <c r="AY8331" s="60"/>
      <c r="AZ8331" s="61"/>
      <c r="BB8331" s="61" t="str">
        <f>IF(Settings!I8327&lt;&gt;"",Settings!I8327,"")</f>
        <v/>
      </c>
    </row>
    <row r="8332" spans="2:54" x14ac:dyDescent="0.2">
      <c r="B8332" s="13"/>
      <c r="C8332" s="12"/>
      <c r="D8332" s="12"/>
      <c r="E8332" s="12"/>
      <c r="F8332" s="12"/>
      <c r="G8332" s="12"/>
      <c r="H8332" s="12"/>
      <c r="I8332" s="15"/>
      <c r="J8332" s="31"/>
      <c r="K8332" s="180"/>
      <c r="L8332" s="40"/>
      <c r="M8332" s="14"/>
      <c r="N8332" s="16"/>
      <c r="O8332" s="49"/>
      <c r="P8332" s="64"/>
      <c r="Q8332" s="18"/>
      <c r="R8332" s="181">
        <f t="shared" ref="R8332:R8395" si="1176">ROUND(IF(M8332&lt;&gt;"Y",IF(P8332&lt;&gt;"Y",K8332,K8332*(AV8332-1)),0),ROUNDING)</f>
        <v>0</v>
      </c>
      <c r="S8332" s="181">
        <f t="shared" ref="S8332:S8395" si="1177">ROUND(IF(O8332&gt;0,IF(M8332="Y",AW8332*(1-O8332),IF(AW8332&gt;R8332,R8332 + (AW8332 - R8332)*(1-O8332),AW8332)),AW8332),ROUNDING)</f>
        <v>0</v>
      </c>
      <c r="T8332" s="181">
        <f t="shared" ref="T8332:T8395" si="1178">ROUND(IF(N8332="P",0,IF(OR(M8332="N",M8332=""),S8332-R8332,S8332)),ROUNDING)</f>
        <v>0</v>
      </c>
      <c r="AQ8332" s="1">
        <f>COUNT(L$11:L8332)</f>
        <v>37</v>
      </c>
      <c r="AR8332" s="43">
        <f t="shared" si="1170"/>
        <v>40933</v>
      </c>
      <c r="AS8332" s="44">
        <f t="shared" si="1171"/>
        <v>89.120000000000019</v>
      </c>
      <c r="AT8332" s="10" t="str">
        <f t="shared" si="1172"/>
        <v/>
      </c>
      <c r="AU8332" s="20" t="str">
        <f t="shared" si="1173"/>
        <v/>
      </c>
      <c r="AV8332" s="42">
        <f t="shared" si="1174"/>
        <v>1</v>
      </c>
      <c r="AW8332" s="89">
        <f t="shared" si="1175"/>
        <v>0</v>
      </c>
      <c r="AX8332" s="168"/>
      <c r="AY8332" s="60"/>
      <c r="AZ8332" s="61"/>
      <c r="BB8332" s="61" t="str">
        <f>IF(Settings!I8328&lt;&gt;"",Settings!I8328,"")</f>
        <v/>
      </c>
    </row>
    <row r="8333" spans="2:54" x14ac:dyDescent="0.2">
      <c r="B8333" s="13"/>
      <c r="C8333" s="12"/>
      <c r="D8333" s="12"/>
      <c r="E8333" s="12"/>
      <c r="F8333" s="12"/>
      <c r="G8333" s="12"/>
      <c r="H8333" s="12"/>
      <c r="I8333" s="15"/>
      <c r="J8333" s="31"/>
      <c r="K8333" s="180"/>
      <c r="L8333" s="40"/>
      <c r="M8333" s="14"/>
      <c r="N8333" s="16"/>
      <c r="O8333" s="49"/>
      <c r="P8333" s="64"/>
      <c r="Q8333" s="18"/>
      <c r="R8333" s="181">
        <f t="shared" si="1176"/>
        <v>0</v>
      </c>
      <c r="S8333" s="181">
        <f t="shared" si="1177"/>
        <v>0</v>
      </c>
      <c r="T8333" s="181">
        <f t="shared" si="1178"/>
        <v>0</v>
      </c>
      <c r="AQ8333" s="1">
        <f>COUNT(L$11:L8333)</f>
        <v>37</v>
      </c>
      <c r="AR8333" s="43">
        <f t="shared" ref="AR8333:AR8396" si="1179">IF(B8333&gt;2,B8333,AR8332)</f>
        <v>40933</v>
      </c>
      <c r="AS8333" s="44">
        <f t="shared" ref="AS8333:AS8396" si="1180">AS8332+T8333</f>
        <v>89.120000000000019</v>
      </c>
      <c r="AT8333" s="10" t="str">
        <f t="shared" ref="AT8333:AT8396" si="1181">IF(N8333="P",IF(P8333&lt;&gt;"Y",IF(M8333&lt;&gt;"Y",K8333*AV8333,K8333*AV8333-K8333),IF(M8333&lt;&gt;"Y",K8333 + K8333*(AV8333-1),K8333)),"")</f>
        <v/>
      </c>
      <c r="AU8333" s="20" t="str">
        <f t="shared" ref="AU8333:AU8396" si="1182">IF(M8333="Y",IF(P8333="Y",K8333*(AV8333-1),K8333),"")</f>
        <v/>
      </c>
      <c r="AV8333" s="42">
        <f t="shared" ref="AV8333:AV8396" si="1183">IF(L8333&lt;&gt;"",IF(ODDS_TYPE=1,L8333,IF(ODDS_TYPE=2,IF(L8333&gt;0,1+L8333/100,IF(L8333&lt;0,1-100/L8333,1)),IF(ODDS_TYPE=3,1+L8333,IF(ODDS_TYPE=4,1+L8333,IF(ODDS_TYPE=5,IF(L8333&gt;0,1+L8333,1-1/L8333),IF(ODDS_TYPE=6,IF(L8333&gt;=0,L8333+1,1-1/L8333),1)))))),1)</f>
        <v>1</v>
      </c>
      <c r="AW8333" s="89">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68"/>
      <c r="AY8333" s="60"/>
      <c r="AZ8333" s="61"/>
      <c r="BB8333" s="61" t="str">
        <f>IF(Settings!I8329&lt;&gt;"",Settings!I8329,"")</f>
        <v/>
      </c>
    </row>
    <row r="8334" spans="2:54" x14ac:dyDescent="0.2">
      <c r="B8334" s="13"/>
      <c r="C8334" s="12"/>
      <c r="D8334" s="12"/>
      <c r="E8334" s="12"/>
      <c r="F8334" s="12"/>
      <c r="G8334" s="12"/>
      <c r="H8334" s="12"/>
      <c r="I8334" s="15"/>
      <c r="J8334" s="31"/>
      <c r="K8334" s="180"/>
      <c r="L8334" s="40"/>
      <c r="M8334" s="14"/>
      <c r="N8334" s="16"/>
      <c r="O8334" s="49"/>
      <c r="P8334" s="64"/>
      <c r="Q8334" s="18"/>
      <c r="R8334" s="181">
        <f t="shared" si="1176"/>
        <v>0</v>
      </c>
      <c r="S8334" s="181">
        <f t="shared" si="1177"/>
        <v>0</v>
      </c>
      <c r="T8334" s="181">
        <f t="shared" si="1178"/>
        <v>0</v>
      </c>
      <c r="AQ8334" s="1">
        <f>COUNT(L$11:L8334)</f>
        <v>37</v>
      </c>
      <c r="AR8334" s="43">
        <f t="shared" si="1179"/>
        <v>40933</v>
      </c>
      <c r="AS8334" s="44">
        <f t="shared" si="1180"/>
        <v>89.120000000000019</v>
      </c>
      <c r="AT8334" s="10" t="str">
        <f t="shared" si="1181"/>
        <v/>
      </c>
      <c r="AU8334" s="20" t="str">
        <f t="shared" si="1182"/>
        <v/>
      </c>
      <c r="AV8334" s="42">
        <f t="shared" si="1183"/>
        <v>1</v>
      </c>
      <c r="AW8334" s="89">
        <f t="shared" si="1184"/>
        <v>0</v>
      </c>
      <c r="AX8334" s="168"/>
      <c r="AY8334" s="60"/>
      <c r="AZ8334" s="61"/>
      <c r="BB8334" s="61" t="str">
        <f>IF(Settings!I8330&lt;&gt;"",Settings!I8330,"")</f>
        <v/>
      </c>
    </row>
    <row r="8335" spans="2:54" x14ac:dyDescent="0.2">
      <c r="B8335" s="13"/>
      <c r="C8335" s="12"/>
      <c r="D8335" s="12"/>
      <c r="E8335" s="12"/>
      <c r="F8335" s="12"/>
      <c r="G8335" s="12"/>
      <c r="H8335" s="12"/>
      <c r="I8335" s="15"/>
      <c r="J8335" s="31"/>
      <c r="K8335" s="180"/>
      <c r="L8335" s="40"/>
      <c r="M8335" s="14"/>
      <c r="N8335" s="16"/>
      <c r="O8335" s="49"/>
      <c r="P8335" s="64"/>
      <c r="Q8335" s="18"/>
      <c r="R8335" s="181">
        <f t="shared" si="1176"/>
        <v>0</v>
      </c>
      <c r="S8335" s="181">
        <f t="shared" si="1177"/>
        <v>0</v>
      </c>
      <c r="T8335" s="181">
        <f t="shared" si="1178"/>
        <v>0</v>
      </c>
      <c r="AQ8335" s="1">
        <f>COUNT(L$11:L8335)</f>
        <v>37</v>
      </c>
      <c r="AR8335" s="43">
        <f t="shared" si="1179"/>
        <v>40933</v>
      </c>
      <c r="AS8335" s="44">
        <f t="shared" si="1180"/>
        <v>89.120000000000019</v>
      </c>
      <c r="AT8335" s="10" t="str">
        <f t="shared" si="1181"/>
        <v/>
      </c>
      <c r="AU8335" s="20" t="str">
        <f t="shared" si="1182"/>
        <v/>
      </c>
      <c r="AV8335" s="42">
        <f t="shared" si="1183"/>
        <v>1</v>
      </c>
      <c r="AW8335" s="89">
        <f t="shared" si="1184"/>
        <v>0</v>
      </c>
      <c r="AX8335" s="168"/>
      <c r="AY8335" s="60"/>
      <c r="AZ8335" s="61"/>
      <c r="BB8335" s="61" t="str">
        <f>IF(Settings!I8331&lt;&gt;"",Settings!I8331,"")</f>
        <v/>
      </c>
    </row>
    <row r="8336" spans="2:54" x14ac:dyDescent="0.2">
      <c r="B8336" s="13"/>
      <c r="C8336" s="12"/>
      <c r="D8336" s="12"/>
      <c r="E8336" s="12"/>
      <c r="F8336" s="12"/>
      <c r="G8336" s="12"/>
      <c r="H8336" s="12"/>
      <c r="I8336" s="15"/>
      <c r="J8336" s="31"/>
      <c r="K8336" s="180"/>
      <c r="L8336" s="40"/>
      <c r="M8336" s="14"/>
      <c r="N8336" s="16"/>
      <c r="O8336" s="49"/>
      <c r="P8336" s="64"/>
      <c r="Q8336" s="18"/>
      <c r="R8336" s="181">
        <f t="shared" si="1176"/>
        <v>0</v>
      </c>
      <c r="S8336" s="181">
        <f t="shared" si="1177"/>
        <v>0</v>
      </c>
      <c r="T8336" s="181">
        <f t="shared" si="1178"/>
        <v>0</v>
      </c>
      <c r="AQ8336" s="1">
        <f>COUNT(L$11:L8336)</f>
        <v>37</v>
      </c>
      <c r="AR8336" s="43">
        <f t="shared" si="1179"/>
        <v>40933</v>
      </c>
      <c r="AS8336" s="44">
        <f t="shared" si="1180"/>
        <v>89.120000000000019</v>
      </c>
      <c r="AT8336" s="10" t="str">
        <f t="shared" si="1181"/>
        <v/>
      </c>
      <c r="AU8336" s="20" t="str">
        <f t="shared" si="1182"/>
        <v/>
      </c>
      <c r="AV8336" s="42">
        <f t="shared" si="1183"/>
        <v>1</v>
      </c>
      <c r="AW8336" s="89">
        <f t="shared" si="1184"/>
        <v>0</v>
      </c>
      <c r="AX8336" s="168"/>
      <c r="AY8336" s="60"/>
      <c r="AZ8336" s="61"/>
      <c r="BB8336" s="61" t="str">
        <f>IF(Settings!I8332&lt;&gt;"",Settings!I8332,"")</f>
        <v/>
      </c>
    </row>
    <row r="8337" spans="2:54" x14ac:dyDescent="0.2">
      <c r="B8337" s="13"/>
      <c r="C8337" s="12"/>
      <c r="D8337" s="12"/>
      <c r="E8337" s="12"/>
      <c r="F8337" s="12"/>
      <c r="G8337" s="12"/>
      <c r="H8337" s="12"/>
      <c r="I8337" s="15"/>
      <c r="J8337" s="31"/>
      <c r="K8337" s="180"/>
      <c r="L8337" s="40"/>
      <c r="M8337" s="14"/>
      <c r="N8337" s="16"/>
      <c r="O8337" s="49"/>
      <c r="P8337" s="64"/>
      <c r="Q8337" s="18"/>
      <c r="R8337" s="181">
        <f t="shared" si="1176"/>
        <v>0</v>
      </c>
      <c r="S8337" s="181">
        <f t="shared" si="1177"/>
        <v>0</v>
      </c>
      <c r="T8337" s="181">
        <f t="shared" si="1178"/>
        <v>0</v>
      </c>
      <c r="AQ8337" s="1">
        <f>COUNT(L$11:L8337)</f>
        <v>37</v>
      </c>
      <c r="AR8337" s="43">
        <f t="shared" si="1179"/>
        <v>40933</v>
      </c>
      <c r="AS8337" s="44">
        <f t="shared" si="1180"/>
        <v>89.120000000000019</v>
      </c>
      <c r="AT8337" s="10" t="str">
        <f t="shared" si="1181"/>
        <v/>
      </c>
      <c r="AU8337" s="20" t="str">
        <f t="shared" si="1182"/>
        <v/>
      </c>
      <c r="AV8337" s="42">
        <f t="shared" si="1183"/>
        <v>1</v>
      </c>
      <c r="AW8337" s="89">
        <f t="shared" si="1184"/>
        <v>0</v>
      </c>
      <c r="AX8337" s="168"/>
      <c r="AY8337" s="60"/>
      <c r="AZ8337" s="61"/>
      <c r="BB8337" s="61" t="str">
        <f>IF(Settings!I8333&lt;&gt;"",Settings!I8333,"")</f>
        <v/>
      </c>
    </row>
    <row r="8338" spans="2:54" x14ac:dyDescent="0.2">
      <c r="B8338" s="13"/>
      <c r="C8338" s="12"/>
      <c r="D8338" s="12"/>
      <c r="E8338" s="12"/>
      <c r="F8338" s="12"/>
      <c r="G8338" s="12"/>
      <c r="H8338" s="12"/>
      <c r="I8338" s="15"/>
      <c r="J8338" s="31"/>
      <c r="K8338" s="180"/>
      <c r="L8338" s="40"/>
      <c r="M8338" s="14"/>
      <c r="N8338" s="16"/>
      <c r="O8338" s="49"/>
      <c r="P8338" s="64"/>
      <c r="Q8338" s="18"/>
      <c r="R8338" s="181">
        <f t="shared" si="1176"/>
        <v>0</v>
      </c>
      <c r="S8338" s="181">
        <f t="shared" si="1177"/>
        <v>0</v>
      </c>
      <c r="T8338" s="181">
        <f t="shared" si="1178"/>
        <v>0</v>
      </c>
      <c r="AQ8338" s="1">
        <f>COUNT(L$11:L8338)</f>
        <v>37</v>
      </c>
      <c r="AR8338" s="43">
        <f t="shared" si="1179"/>
        <v>40933</v>
      </c>
      <c r="AS8338" s="44">
        <f t="shared" si="1180"/>
        <v>89.120000000000019</v>
      </c>
      <c r="AT8338" s="10" t="str">
        <f t="shared" si="1181"/>
        <v/>
      </c>
      <c r="AU8338" s="20" t="str">
        <f t="shared" si="1182"/>
        <v/>
      </c>
      <c r="AV8338" s="42">
        <f t="shared" si="1183"/>
        <v>1</v>
      </c>
      <c r="AW8338" s="89">
        <f t="shared" si="1184"/>
        <v>0</v>
      </c>
      <c r="AX8338" s="168"/>
      <c r="AY8338" s="60"/>
      <c r="AZ8338" s="61"/>
      <c r="BB8338" s="61" t="str">
        <f>IF(Settings!I8334&lt;&gt;"",Settings!I8334,"")</f>
        <v/>
      </c>
    </row>
    <row r="8339" spans="2:54" x14ac:dyDescent="0.2">
      <c r="B8339" s="13"/>
      <c r="C8339" s="12"/>
      <c r="D8339" s="12"/>
      <c r="E8339" s="12"/>
      <c r="F8339" s="12"/>
      <c r="G8339" s="12"/>
      <c r="H8339" s="12"/>
      <c r="I8339" s="15"/>
      <c r="J8339" s="31"/>
      <c r="K8339" s="180"/>
      <c r="L8339" s="40"/>
      <c r="M8339" s="14"/>
      <c r="N8339" s="16"/>
      <c r="O8339" s="49"/>
      <c r="P8339" s="64"/>
      <c r="Q8339" s="18"/>
      <c r="R8339" s="181">
        <f t="shared" si="1176"/>
        <v>0</v>
      </c>
      <c r="S8339" s="181">
        <f t="shared" si="1177"/>
        <v>0</v>
      </c>
      <c r="T8339" s="181">
        <f t="shared" si="1178"/>
        <v>0</v>
      </c>
      <c r="AQ8339" s="1">
        <f>COUNT(L$11:L8339)</f>
        <v>37</v>
      </c>
      <c r="AR8339" s="43">
        <f t="shared" si="1179"/>
        <v>40933</v>
      </c>
      <c r="AS8339" s="44">
        <f t="shared" si="1180"/>
        <v>89.120000000000019</v>
      </c>
      <c r="AT8339" s="10" t="str">
        <f t="shared" si="1181"/>
        <v/>
      </c>
      <c r="AU8339" s="20" t="str">
        <f t="shared" si="1182"/>
        <v/>
      </c>
      <c r="AV8339" s="42">
        <f t="shared" si="1183"/>
        <v>1</v>
      </c>
      <c r="AW8339" s="89">
        <f t="shared" si="1184"/>
        <v>0</v>
      </c>
      <c r="AX8339" s="168"/>
      <c r="AY8339" s="60"/>
      <c r="AZ8339" s="61"/>
      <c r="BB8339" s="61" t="str">
        <f>IF(Settings!I8335&lt;&gt;"",Settings!I8335,"")</f>
        <v/>
      </c>
    </row>
    <row r="8340" spans="2:54" x14ac:dyDescent="0.2">
      <c r="B8340" s="13"/>
      <c r="C8340" s="12"/>
      <c r="D8340" s="12"/>
      <c r="E8340" s="12"/>
      <c r="F8340" s="12"/>
      <c r="G8340" s="12"/>
      <c r="H8340" s="12"/>
      <c r="I8340" s="15"/>
      <c r="J8340" s="31"/>
      <c r="K8340" s="180"/>
      <c r="L8340" s="40"/>
      <c r="M8340" s="14"/>
      <c r="N8340" s="16"/>
      <c r="O8340" s="49"/>
      <c r="P8340" s="64"/>
      <c r="Q8340" s="18"/>
      <c r="R8340" s="181">
        <f t="shared" si="1176"/>
        <v>0</v>
      </c>
      <c r="S8340" s="181">
        <f t="shared" si="1177"/>
        <v>0</v>
      </c>
      <c r="T8340" s="181">
        <f t="shared" si="1178"/>
        <v>0</v>
      </c>
      <c r="AQ8340" s="1">
        <f>COUNT(L$11:L8340)</f>
        <v>37</v>
      </c>
      <c r="AR8340" s="43">
        <f t="shared" si="1179"/>
        <v>40933</v>
      </c>
      <c r="AS8340" s="44">
        <f t="shared" si="1180"/>
        <v>89.120000000000019</v>
      </c>
      <c r="AT8340" s="10" t="str">
        <f t="shared" si="1181"/>
        <v/>
      </c>
      <c r="AU8340" s="20" t="str">
        <f t="shared" si="1182"/>
        <v/>
      </c>
      <c r="AV8340" s="42">
        <f t="shared" si="1183"/>
        <v>1</v>
      </c>
      <c r="AW8340" s="89">
        <f t="shared" si="1184"/>
        <v>0</v>
      </c>
      <c r="AX8340" s="168"/>
      <c r="AY8340" s="60"/>
      <c r="AZ8340" s="61"/>
      <c r="BB8340" s="61" t="str">
        <f>IF(Settings!I8336&lt;&gt;"",Settings!I8336,"")</f>
        <v/>
      </c>
    </row>
    <row r="8341" spans="2:54" x14ac:dyDescent="0.2">
      <c r="B8341" s="13"/>
      <c r="C8341" s="12"/>
      <c r="D8341" s="12"/>
      <c r="E8341" s="12"/>
      <c r="F8341" s="12"/>
      <c r="G8341" s="12"/>
      <c r="H8341" s="12"/>
      <c r="I8341" s="15"/>
      <c r="J8341" s="31"/>
      <c r="K8341" s="180"/>
      <c r="L8341" s="40"/>
      <c r="M8341" s="14"/>
      <c r="N8341" s="16"/>
      <c r="O8341" s="49"/>
      <c r="P8341" s="64"/>
      <c r="Q8341" s="18"/>
      <c r="R8341" s="181">
        <f t="shared" si="1176"/>
        <v>0</v>
      </c>
      <c r="S8341" s="181">
        <f t="shared" si="1177"/>
        <v>0</v>
      </c>
      <c r="T8341" s="181">
        <f t="shared" si="1178"/>
        <v>0</v>
      </c>
      <c r="AQ8341" s="1">
        <f>COUNT(L$11:L8341)</f>
        <v>37</v>
      </c>
      <c r="AR8341" s="43">
        <f t="shared" si="1179"/>
        <v>40933</v>
      </c>
      <c r="AS8341" s="44">
        <f t="shared" si="1180"/>
        <v>89.120000000000019</v>
      </c>
      <c r="AT8341" s="10" t="str">
        <f t="shared" si="1181"/>
        <v/>
      </c>
      <c r="AU8341" s="20" t="str">
        <f t="shared" si="1182"/>
        <v/>
      </c>
      <c r="AV8341" s="42">
        <f t="shared" si="1183"/>
        <v>1</v>
      </c>
      <c r="AW8341" s="89">
        <f t="shared" si="1184"/>
        <v>0</v>
      </c>
      <c r="AX8341" s="168"/>
      <c r="AY8341" s="60"/>
      <c r="AZ8341" s="61"/>
      <c r="BB8341" s="61" t="str">
        <f>IF(Settings!I8337&lt;&gt;"",Settings!I8337,"")</f>
        <v/>
      </c>
    </row>
    <row r="8342" spans="2:54" x14ac:dyDescent="0.2">
      <c r="B8342" s="13"/>
      <c r="C8342" s="12"/>
      <c r="D8342" s="12"/>
      <c r="E8342" s="12"/>
      <c r="F8342" s="12"/>
      <c r="G8342" s="12"/>
      <c r="H8342" s="12"/>
      <c r="I8342" s="15"/>
      <c r="J8342" s="31"/>
      <c r="K8342" s="180"/>
      <c r="L8342" s="40"/>
      <c r="M8342" s="14"/>
      <c r="N8342" s="16"/>
      <c r="O8342" s="49"/>
      <c r="P8342" s="64"/>
      <c r="Q8342" s="18"/>
      <c r="R8342" s="181">
        <f t="shared" si="1176"/>
        <v>0</v>
      </c>
      <c r="S8342" s="181">
        <f t="shared" si="1177"/>
        <v>0</v>
      </c>
      <c r="T8342" s="181">
        <f t="shared" si="1178"/>
        <v>0</v>
      </c>
      <c r="AQ8342" s="1">
        <f>COUNT(L$11:L8342)</f>
        <v>37</v>
      </c>
      <c r="AR8342" s="43">
        <f t="shared" si="1179"/>
        <v>40933</v>
      </c>
      <c r="AS8342" s="44">
        <f t="shared" si="1180"/>
        <v>89.120000000000019</v>
      </c>
      <c r="AT8342" s="10" t="str">
        <f t="shared" si="1181"/>
        <v/>
      </c>
      <c r="AU8342" s="20" t="str">
        <f t="shared" si="1182"/>
        <v/>
      </c>
      <c r="AV8342" s="42">
        <f t="shared" si="1183"/>
        <v>1</v>
      </c>
      <c r="AW8342" s="89">
        <f t="shared" si="1184"/>
        <v>0</v>
      </c>
      <c r="AX8342" s="168"/>
      <c r="AY8342" s="60"/>
      <c r="AZ8342" s="61"/>
      <c r="BB8342" s="61" t="str">
        <f>IF(Settings!I8338&lt;&gt;"",Settings!I8338,"")</f>
        <v/>
      </c>
    </row>
    <row r="8343" spans="2:54" x14ac:dyDescent="0.2">
      <c r="B8343" s="13"/>
      <c r="C8343" s="12"/>
      <c r="D8343" s="12"/>
      <c r="E8343" s="12"/>
      <c r="F8343" s="12"/>
      <c r="G8343" s="12"/>
      <c r="H8343" s="12"/>
      <c r="I8343" s="15"/>
      <c r="J8343" s="31"/>
      <c r="K8343" s="180"/>
      <c r="L8343" s="40"/>
      <c r="M8343" s="14"/>
      <c r="N8343" s="16"/>
      <c r="O8343" s="49"/>
      <c r="P8343" s="64"/>
      <c r="Q8343" s="18"/>
      <c r="R8343" s="181">
        <f t="shared" si="1176"/>
        <v>0</v>
      </c>
      <c r="S8343" s="181">
        <f t="shared" si="1177"/>
        <v>0</v>
      </c>
      <c r="T8343" s="181">
        <f t="shared" si="1178"/>
        <v>0</v>
      </c>
      <c r="AQ8343" s="1">
        <f>COUNT(L$11:L8343)</f>
        <v>37</v>
      </c>
      <c r="AR8343" s="43">
        <f t="shared" si="1179"/>
        <v>40933</v>
      </c>
      <c r="AS8343" s="44">
        <f t="shared" si="1180"/>
        <v>89.120000000000019</v>
      </c>
      <c r="AT8343" s="10" t="str">
        <f t="shared" si="1181"/>
        <v/>
      </c>
      <c r="AU8343" s="20" t="str">
        <f t="shared" si="1182"/>
        <v/>
      </c>
      <c r="AV8343" s="42">
        <f t="shared" si="1183"/>
        <v>1</v>
      </c>
      <c r="AW8343" s="89">
        <f t="shared" si="1184"/>
        <v>0</v>
      </c>
      <c r="AX8343" s="168"/>
      <c r="AY8343" s="60"/>
      <c r="AZ8343" s="61"/>
      <c r="BB8343" s="61" t="str">
        <f>IF(Settings!I8339&lt;&gt;"",Settings!I8339,"")</f>
        <v/>
      </c>
    </row>
    <row r="8344" spans="2:54" x14ac:dyDescent="0.2">
      <c r="B8344" s="13"/>
      <c r="C8344" s="12"/>
      <c r="D8344" s="12"/>
      <c r="E8344" s="12"/>
      <c r="F8344" s="12"/>
      <c r="G8344" s="12"/>
      <c r="H8344" s="12"/>
      <c r="I8344" s="15"/>
      <c r="J8344" s="31"/>
      <c r="K8344" s="180"/>
      <c r="L8344" s="40"/>
      <c r="M8344" s="14"/>
      <c r="N8344" s="16"/>
      <c r="O8344" s="49"/>
      <c r="P8344" s="64"/>
      <c r="Q8344" s="18"/>
      <c r="R8344" s="181">
        <f t="shared" si="1176"/>
        <v>0</v>
      </c>
      <c r="S8344" s="181">
        <f t="shared" si="1177"/>
        <v>0</v>
      </c>
      <c r="T8344" s="181">
        <f t="shared" si="1178"/>
        <v>0</v>
      </c>
      <c r="AQ8344" s="1">
        <f>COUNT(L$11:L8344)</f>
        <v>37</v>
      </c>
      <c r="AR8344" s="43">
        <f t="shared" si="1179"/>
        <v>40933</v>
      </c>
      <c r="AS8344" s="44">
        <f t="shared" si="1180"/>
        <v>89.120000000000019</v>
      </c>
      <c r="AT8344" s="10" t="str">
        <f t="shared" si="1181"/>
        <v/>
      </c>
      <c r="AU8344" s="20" t="str">
        <f t="shared" si="1182"/>
        <v/>
      </c>
      <c r="AV8344" s="42">
        <f t="shared" si="1183"/>
        <v>1</v>
      </c>
      <c r="AW8344" s="89">
        <f t="shared" si="1184"/>
        <v>0</v>
      </c>
      <c r="AX8344" s="168"/>
      <c r="AY8344" s="60"/>
      <c r="AZ8344" s="61"/>
      <c r="BB8344" s="61" t="str">
        <f>IF(Settings!I8340&lt;&gt;"",Settings!I8340,"")</f>
        <v/>
      </c>
    </row>
    <row r="8345" spans="2:54" x14ac:dyDescent="0.2">
      <c r="B8345" s="13"/>
      <c r="C8345" s="12"/>
      <c r="D8345" s="12"/>
      <c r="E8345" s="12"/>
      <c r="F8345" s="12"/>
      <c r="G8345" s="12"/>
      <c r="H8345" s="12"/>
      <c r="I8345" s="15"/>
      <c r="J8345" s="31"/>
      <c r="K8345" s="180"/>
      <c r="L8345" s="40"/>
      <c r="M8345" s="14"/>
      <c r="N8345" s="16"/>
      <c r="O8345" s="49"/>
      <c r="P8345" s="64"/>
      <c r="Q8345" s="18"/>
      <c r="R8345" s="181">
        <f t="shared" si="1176"/>
        <v>0</v>
      </c>
      <c r="S8345" s="181">
        <f t="shared" si="1177"/>
        <v>0</v>
      </c>
      <c r="T8345" s="181">
        <f t="shared" si="1178"/>
        <v>0</v>
      </c>
      <c r="AQ8345" s="1">
        <f>COUNT(L$11:L8345)</f>
        <v>37</v>
      </c>
      <c r="AR8345" s="43">
        <f t="shared" si="1179"/>
        <v>40933</v>
      </c>
      <c r="AS8345" s="44">
        <f t="shared" si="1180"/>
        <v>89.120000000000019</v>
      </c>
      <c r="AT8345" s="10" t="str">
        <f t="shared" si="1181"/>
        <v/>
      </c>
      <c r="AU8345" s="20" t="str">
        <f t="shared" si="1182"/>
        <v/>
      </c>
      <c r="AV8345" s="42">
        <f t="shared" si="1183"/>
        <v>1</v>
      </c>
      <c r="AW8345" s="89">
        <f t="shared" si="1184"/>
        <v>0</v>
      </c>
      <c r="AX8345" s="168"/>
      <c r="AY8345" s="60"/>
      <c r="AZ8345" s="61"/>
      <c r="BB8345" s="61" t="str">
        <f>IF(Settings!I8341&lt;&gt;"",Settings!I8341,"")</f>
        <v/>
      </c>
    </row>
    <row r="8346" spans="2:54" x14ac:dyDescent="0.2">
      <c r="B8346" s="13"/>
      <c r="C8346" s="12"/>
      <c r="D8346" s="12"/>
      <c r="E8346" s="12"/>
      <c r="F8346" s="12"/>
      <c r="G8346" s="12"/>
      <c r="H8346" s="12"/>
      <c r="I8346" s="15"/>
      <c r="J8346" s="31"/>
      <c r="K8346" s="180"/>
      <c r="L8346" s="40"/>
      <c r="M8346" s="14"/>
      <c r="N8346" s="16"/>
      <c r="O8346" s="49"/>
      <c r="P8346" s="64"/>
      <c r="Q8346" s="18"/>
      <c r="R8346" s="181">
        <f t="shared" si="1176"/>
        <v>0</v>
      </c>
      <c r="S8346" s="181">
        <f t="shared" si="1177"/>
        <v>0</v>
      </c>
      <c r="T8346" s="181">
        <f t="shared" si="1178"/>
        <v>0</v>
      </c>
      <c r="AQ8346" s="1">
        <f>COUNT(L$11:L8346)</f>
        <v>37</v>
      </c>
      <c r="AR8346" s="43">
        <f t="shared" si="1179"/>
        <v>40933</v>
      </c>
      <c r="AS8346" s="44">
        <f t="shared" si="1180"/>
        <v>89.120000000000019</v>
      </c>
      <c r="AT8346" s="10" t="str">
        <f t="shared" si="1181"/>
        <v/>
      </c>
      <c r="AU8346" s="20" t="str">
        <f t="shared" si="1182"/>
        <v/>
      </c>
      <c r="AV8346" s="42">
        <f t="shared" si="1183"/>
        <v>1</v>
      </c>
      <c r="AW8346" s="89">
        <f t="shared" si="1184"/>
        <v>0</v>
      </c>
      <c r="AX8346" s="168"/>
      <c r="AY8346" s="60"/>
      <c r="AZ8346" s="61"/>
      <c r="BB8346" s="61" t="str">
        <f>IF(Settings!I8342&lt;&gt;"",Settings!I8342,"")</f>
        <v/>
      </c>
    </row>
    <row r="8347" spans="2:54" x14ac:dyDescent="0.2">
      <c r="B8347" s="13"/>
      <c r="C8347" s="12"/>
      <c r="D8347" s="12"/>
      <c r="E8347" s="12"/>
      <c r="F8347" s="12"/>
      <c r="G8347" s="12"/>
      <c r="H8347" s="12"/>
      <c r="I8347" s="15"/>
      <c r="J8347" s="31"/>
      <c r="K8347" s="180"/>
      <c r="L8347" s="40"/>
      <c r="M8347" s="14"/>
      <c r="N8347" s="16"/>
      <c r="O8347" s="49"/>
      <c r="P8347" s="64"/>
      <c r="Q8347" s="18"/>
      <c r="R8347" s="181">
        <f t="shared" si="1176"/>
        <v>0</v>
      </c>
      <c r="S8347" s="181">
        <f t="shared" si="1177"/>
        <v>0</v>
      </c>
      <c r="T8347" s="181">
        <f t="shared" si="1178"/>
        <v>0</v>
      </c>
      <c r="AQ8347" s="1">
        <f>COUNT(L$11:L8347)</f>
        <v>37</v>
      </c>
      <c r="AR8347" s="43">
        <f t="shared" si="1179"/>
        <v>40933</v>
      </c>
      <c r="AS8347" s="44">
        <f t="shared" si="1180"/>
        <v>89.120000000000019</v>
      </c>
      <c r="AT8347" s="10" t="str">
        <f t="shared" si="1181"/>
        <v/>
      </c>
      <c r="AU8347" s="20" t="str">
        <f t="shared" si="1182"/>
        <v/>
      </c>
      <c r="AV8347" s="42">
        <f t="shared" si="1183"/>
        <v>1</v>
      </c>
      <c r="AW8347" s="89">
        <f t="shared" si="1184"/>
        <v>0</v>
      </c>
      <c r="AX8347" s="168"/>
      <c r="AY8347" s="60"/>
      <c r="AZ8347" s="61"/>
      <c r="BB8347" s="61" t="str">
        <f>IF(Settings!I8343&lt;&gt;"",Settings!I8343,"")</f>
        <v/>
      </c>
    </row>
    <row r="8348" spans="2:54" x14ac:dyDescent="0.2">
      <c r="B8348" s="13"/>
      <c r="C8348" s="12"/>
      <c r="D8348" s="12"/>
      <c r="E8348" s="12"/>
      <c r="F8348" s="12"/>
      <c r="G8348" s="12"/>
      <c r="H8348" s="12"/>
      <c r="I8348" s="15"/>
      <c r="J8348" s="31"/>
      <c r="K8348" s="180"/>
      <c r="L8348" s="40"/>
      <c r="M8348" s="14"/>
      <c r="N8348" s="16"/>
      <c r="O8348" s="49"/>
      <c r="P8348" s="64"/>
      <c r="Q8348" s="18"/>
      <c r="R8348" s="181">
        <f t="shared" si="1176"/>
        <v>0</v>
      </c>
      <c r="S8348" s="181">
        <f t="shared" si="1177"/>
        <v>0</v>
      </c>
      <c r="T8348" s="181">
        <f t="shared" si="1178"/>
        <v>0</v>
      </c>
      <c r="AQ8348" s="1">
        <f>COUNT(L$11:L8348)</f>
        <v>37</v>
      </c>
      <c r="AR8348" s="43">
        <f t="shared" si="1179"/>
        <v>40933</v>
      </c>
      <c r="AS8348" s="44">
        <f t="shared" si="1180"/>
        <v>89.120000000000019</v>
      </c>
      <c r="AT8348" s="10" t="str">
        <f t="shared" si="1181"/>
        <v/>
      </c>
      <c r="AU8348" s="20" t="str">
        <f t="shared" si="1182"/>
        <v/>
      </c>
      <c r="AV8348" s="42">
        <f t="shared" si="1183"/>
        <v>1</v>
      </c>
      <c r="AW8348" s="89">
        <f t="shared" si="1184"/>
        <v>0</v>
      </c>
      <c r="AX8348" s="168"/>
      <c r="AY8348" s="60"/>
      <c r="AZ8348" s="61"/>
      <c r="BB8348" s="61" t="str">
        <f>IF(Settings!I8344&lt;&gt;"",Settings!I8344,"")</f>
        <v/>
      </c>
    </row>
    <row r="8349" spans="2:54" x14ac:dyDescent="0.2">
      <c r="B8349" s="13"/>
      <c r="C8349" s="12"/>
      <c r="D8349" s="12"/>
      <c r="E8349" s="12"/>
      <c r="F8349" s="12"/>
      <c r="G8349" s="12"/>
      <c r="H8349" s="12"/>
      <c r="I8349" s="15"/>
      <c r="J8349" s="31"/>
      <c r="K8349" s="180"/>
      <c r="L8349" s="40"/>
      <c r="M8349" s="14"/>
      <c r="N8349" s="16"/>
      <c r="O8349" s="49"/>
      <c r="P8349" s="64"/>
      <c r="Q8349" s="18"/>
      <c r="R8349" s="181">
        <f t="shared" si="1176"/>
        <v>0</v>
      </c>
      <c r="S8349" s="181">
        <f t="shared" si="1177"/>
        <v>0</v>
      </c>
      <c r="T8349" s="181">
        <f t="shared" si="1178"/>
        <v>0</v>
      </c>
      <c r="AQ8349" s="1">
        <f>COUNT(L$11:L8349)</f>
        <v>37</v>
      </c>
      <c r="AR8349" s="43">
        <f t="shared" si="1179"/>
        <v>40933</v>
      </c>
      <c r="AS8349" s="44">
        <f t="shared" si="1180"/>
        <v>89.120000000000019</v>
      </c>
      <c r="AT8349" s="10" t="str">
        <f t="shared" si="1181"/>
        <v/>
      </c>
      <c r="AU8349" s="20" t="str">
        <f t="shared" si="1182"/>
        <v/>
      </c>
      <c r="AV8349" s="42">
        <f t="shared" si="1183"/>
        <v>1</v>
      </c>
      <c r="AW8349" s="89">
        <f t="shared" si="1184"/>
        <v>0</v>
      </c>
      <c r="AX8349" s="168"/>
      <c r="AY8349" s="60"/>
      <c r="AZ8349" s="61"/>
      <c r="BB8349" s="61" t="str">
        <f>IF(Settings!I8345&lt;&gt;"",Settings!I8345,"")</f>
        <v/>
      </c>
    </row>
    <row r="8350" spans="2:54" x14ac:dyDescent="0.2">
      <c r="B8350" s="13"/>
      <c r="C8350" s="12"/>
      <c r="D8350" s="12"/>
      <c r="E8350" s="12"/>
      <c r="F8350" s="12"/>
      <c r="G8350" s="12"/>
      <c r="H8350" s="12"/>
      <c r="I8350" s="15"/>
      <c r="J8350" s="31"/>
      <c r="K8350" s="180"/>
      <c r="L8350" s="40"/>
      <c r="M8350" s="14"/>
      <c r="N8350" s="16"/>
      <c r="O8350" s="49"/>
      <c r="P8350" s="64"/>
      <c r="Q8350" s="18"/>
      <c r="R8350" s="181">
        <f t="shared" si="1176"/>
        <v>0</v>
      </c>
      <c r="S8350" s="181">
        <f t="shared" si="1177"/>
        <v>0</v>
      </c>
      <c r="T8350" s="181">
        <f t="shared" si="1178"/>
        <v>0</v>
      </c>
      <c r="AQ8350" s="1">
        <f>COUNT(L$11:L8350)</f>
        <v>37</v>
      </c>
      <c r="AR8350" s="43">
        <f t="shared" si="1179"/>
        <v>40933</v>
      </c>
      <c r="AS8350" s="44">
        <f t="shared" si="1180"/>
        <v>89.120000000000019</v>
      </c>
      <c r="AT8350" s="10" t="str">
        <f t="shared" si="1181"/>
        <v/>
      </c>
      <c r="AU8350" s="20" t="str">
        <f t="shared" si="1182"/>
        <v/>
      </c>
      <c r="AV8350" s="42">
        <f t="shared" si="1183"/>
        <v>1</v>
      </c>
      <c r="AW8350" s="89">
        <f t="shared" si="1184"/>
        <v>0</v>
      </c>
      <c r="AX8350" s="168"/>
      <c r="AY8350" s="60"/>
      <c r="AZ8350" s="61"/>
      <c r="BB8350" s="61" t="str">
        <f>IF(Settings!I8346&lt;&gt;"",Settings!I8346,"")</f>
        <v/>
      </c>
    </row>
    <row r="8351" spans="2:54" x14ac:dyDescent="0.2">
      <c r="B8351" s="13"/>
      <c r="C8351" s="12"/>
      <c r="D8351" s="12"/>
      <c r="E8351" s="12"/>
      <c r="F8351" s="12"/>
      <c r="G8351" s="12"/>
      <c r="H8351" s="12"/>
      <c r="I8351" s="15"/>
      <c r="J8351" s="31"/>
      <c r="K8351" s="180"/>
      <c r="L8351" s="40"/>
      <c r="M8351" s="14"/>
      <c r="N8351" s="16"/>
      <c r="O8351" s="49"/>
      <c r="P8351" s="64"/>
      <c r="Q8351" s="18"/>
      <c r="R8351" s="181">
        <f t="shared" si="1176"/>
        <v>0</v>
      </c>
      <c r="S8351" s="181">
        <f t="shared" si="1177"/>
        <v>0</v>
      </c>
      <c r="T8351" s="181">
        <f t="shared" si="1178"/>
        <v>0</v>
      </c>
      <c r="AQ8351" s="1">
        <f>COUNT(L$11:L8351)</f>
        <v>37</v>
      </c>
      <c r="AR8351" s="43">
        <f t="shared" si="1179"/>
        <v>40933</v>
      </c>
      <c r="AS8351" s="44">
        <f t="shared" si="1180"/>
        <v>89.120000000000019</v>
      </c>
      <c r="AT8351" s="10" t="str">
        <f t="shared" si="1181"/>
        <v/>
      </c>
      <c r="AU8351" s="20" t="str">
        <f t="shared" si="1182"/>
        <v/>
      </c>
      <c r="AV8351" s="42">
        <f t="shared" si="1183"/>
        <v>1</v>
      </c>
      <c r="AW8351" s="89">
        <f t="shared" si="1184"/>
        <v>0</v>
      </c>
      <c r="AX8351" s="168"/>
      <c r="AY8351" s="60"/>
      <c r="AZ8351" s="61"/>
      <c r="BB8351" s="61" t="str">
        <f>IF(Settings!I8347&lt;&gt;"",Settings!I8347,"")</f>
        <v/>
      </c>
    </row>
    <row r="8352" spans="2:54" x14ac:dyDescent="0.2">
      <c r="B8352" s="13"/>
      <c r="C8352" s="12"/>
      <c r="D8352" s="12"/>
      <c r="E8352" s="12"/>
      <c r="F8352" s="12"/>
      <c r="G8352" s="12"/>
      <c r="H8352" s="12"/>
      <c r="I8352" s="15"/>
      <c r="J8352" s="31"/>
      <c r="K8352" s="180"/>
      <c r="L8352" s="40"/>
      <c r="M8352" s="14"/>
      <c r="N8352" s="16"/>
      <c r="O8352" s="49"/>
      <c r="P8352" s="64"/>
      <c r="Q8352" s="18"/>
      <c r="R8352" s="181">
        <f t="shared" si="1176"/>
        <v>0</v>
      </c>
      <c r="S8352" s="181">
        <f t="shared" si="1177"/>
        <v>0</v>
      </c>
      <c r="T8352" s="181">
        <f t="shared" si="1178"/>
        <v>0</v>
      </c>
      <c r="AQ8352" s="1">
        <f>COUNT(L$11:L8352)</f>
        <v>37</v>
      </c>
      <c r="AR8352" s="43">
        <f t="shared" si="1179"/>
        <v>40933</v>
      </c>
      <c r="AS8352" s="44">
        <f t="shared" si="1180"/>
        <v>89.120000000000019</v>
      </c>
      <c r="AT8352" s="10" t="str">
        <f t="shared" si="1181"/>
        <v/>
      </c>
      <c r="AU8352" s="20" t="str">
        <f t="shared" si="1182"/>
        <v/>
      </c>
      <c r="AV8352" s="42">
        <f t="shared" si="1183"/>
        <v>1</v>
      </c>
      <c r="AW8352" s="89">
        <f t="shared" si="1184"/>
        <v>0</v>
      </c>
      <c r="AX8352" s="168"/>
      <c r="AY8352" s="60"/>
      <c r="AZ8352" s="61"/>
      <c r="BB8352" s="61" t="str">
        <f>IF(Settings!I8348&lt;&gt;"",Settings!I8348,"")</f>
        <v/>
      </c>
    </row>
    <row r="8353" spans="2:54" x14ac:dyDescent="0.2">
      <c r="B8353" s="13"/>
      <c r="C8353" s="12"/>
      <c r="D8353" s="12"/>
      <c r="E8353" s="12"/>
      <c r="F8353" s="12"/>
      <c r="G8353" s="12"/>
      <c r="H8353" s="12"/>
      <c r="I8353" s="15"/>
      <c r="J8353" s="31"/>
      <c r="K8353" s="180"/>
      <c r="L8353" s="40"/>
      <c r="M8353" s="14"/>
      <c r="N8353" s="16"/>
      <c r="O8353" s="49"/>
      <c r="P8353" s="64"/>
      <c r="Q8353" s="18"/>
      <c r="R8353" s="181">
        <f t="shared" si="1176"/>
        <v>0</v>
      </c>
      <c r="S8353" s="181">
        <f t="shared" si="1177"/>
        <v>0</v>
      </c>
      <c r="T8353" s="181">
        <f t="shared" si="1178"/>
        <v>0</v>
      </c>
      <c r="AQ8353" s="1">
        <f>COUNT(L$11:L8353)</f>
        <v>37</v>
      </c>
      <c r="AR8353" s="43">
        <f t="shared" si="1179"/>
        <v>40933</v>
      </c>
      <c r="AS8353" s="44">
        <f t="shared" si="1180"/>
        <v>89.120000000000019</v>
      </c>
      <c r="AT8353" s="10" t="str">
        <f t="shared" si="1181"/>
        <v/>
      </c>
      <c r="AU8353" s="20" t="str">
        <f t="shared" si="1182"/>
        <v/>
      </c>
      <c r="AV8353" s="42">
        <f t="shared" si="1183"/>
        <v>1</v>
      </c>
      <c r="AW8353" s="89">
        <f t="shared" si="1184"/>
        <v>0</v>
      </c>
      <c r="AX8353" s="168"/>
      <c r="AY8353" s="60"/>
      <c r="AZ8353" s="61"/>
      <c r="BB8353" s="61" t="str">
        <f>IF(Settings!I8349&lt;&gt;"",Settings!I8349,"")</f>
        <v/>
      </c>
    </row>
    <row r="8354" spans="2:54" x14ac:dyDescent="0.2">
      <c r="B8354" s="13"/>
      <c r="C8354" s="12"/>
      <c r="D8354" s="12"/>
      <c r="E8354" s="12"/>
      <c r="F8354" s="12"/>
      <c r="G8354" s="12"/>
      <c r="H8354" s="12"/>
      <c r="I8354" s="15"/>
      <c r="J8354" s="31"/>
      <c r="K8354" s="180"/>
      <c r="L8354" s="40"/>
      <c r="M8354" s="14"/>
      <c r="N8354" s="16"/>
      <c r="O8354" s="49"/>
      <c r="P8354" s="64"/>
      <c r="Q8354" s="18"/>
      <c r="R8354" s="181">
        <f t="shared" si="1176"/>
        <v>0</v>
      </c>
      <c r="S8354" s="181">
        <f t="shared" si="1177"/>
        <v>0</v>
      </c>
      <c r="T8354" s="181">
        <f t="shared" si="1178"/>
        <v>0</v>
      </c>
      <c r="AQ8354" s="1">
        <f>COUNT(L$11:L8354)</f>
        <v>37</v>
      </c>
      <c r="AR8354" s="43">
        <f t="shared" si="1179"/>
        <v>40933</v>
      </c>
      <c r="AS8354" s="44">
        <f t="shared" si="1180"/>
        <v>89.120000000000019</v>
      </c>
      <c r="AT8354" s="10" t="str">
        <f t="shared" si="1181"/>
        <v/>
      </c>
      <c r="AU8354" s="20" t="str">
        <f t="shared" si="1182"/>
        <v/>
      </c>
      <c r="AV8354" s="42">
        <f t="shared" si="1183"/>
        <v>1</v>
      </c>
      <c r="AW8354" s="89">
        <f t="shared" si="1184"/>
        <v>0</v>
      </c>
      <c r="AX8354" s="168"/>
      <c r="AY8354" s="60"/>
      <c r="AZ8354" s="61"/>
      <c r="BB8354" s="61" t="str">
        <f>IF(Settings!I8350&lt;&gt;"",Settings!I8350,"")</f>
        <v/>
      </c>
    </row>
    <row r="8355" spans="2:54" x14ac:dyDescent="0.2">
      <c r="B8355" s="13"/>
      <c r="C8355" s="12"/>
      <c r="D8355" s="12"/>
      <c r="E8355" s="12"/>
      <c r="F8355" s="12"/>
      <c r="G8355" s="12"/>
      <c r="H8355" s="12"/>
      <c r="I8355" s="15"/>
      <c r="J8355" s="31"/>
      <c r="K8355" s="180"/>
      <c r="L8355" s="40"/>
      <c r="M8355" s="14"/>
      <c r="N8355" s="16"/>
      <c r="O8355" s="49"/>
      <c r="P8355" s="64"/>
      <c r="Q8355" s="18"/>
      <c r="R8355" s="181">
        <f t="shared" si="1176"/>
        <v>0</v>
      </c>
      <c r="S8355" s="181">
        <f t="shared" si="1177"/>
        <v>0</v>
      </c>
      <c r="T8355" s="181">
        <f t="shared" si="1178"/>
        <v>0</v>
      </c>
      <c r="AQ8355" s="1">
        <f>COUNT(L$11:L8355)</f>
        <v>37</v>
      </c>
      <c r="AR8355" s="43">
        <f t="shared" si="1179"/>
        <v>40933</v>
      </c>
      <c r="AS8355" s="44">
        <f t="shared" si="1180"/>
        <v>89.120000000000019</v>
      </c>
      <c r="AT8355" s="10" t="str">
        <f t="shared" si="1181"/>
        <v/>
      </c>
      <c r="AU8355" s="20" t="str">
        <f t="shared" si="1182"/>
        <v/>
      </c>
      <c r="AV8355" s="42">
        <f t="shared" si="1183"/>
        <v>1</v>
      </c>
      <c r="AW8355" s="89">
        <f t="shared" si="1184"/>
        <v>0</v>
      </c>
      <c r="AX8355" s="168"/>
      <c r="AY8355" s="60"/>
      <c r="AZ8355" s="61"/>
      <c r="BB8355" s="61" t="str">
        <f>IF(Settings!I8351&lt;&gt;"",Settings!I8351,"")</f>
        <v/>
      </c>
    </row>
    <row r="8356" spans="2:54" x14ac:dyDescent="0.2">
      <c r="B8356" s="13"/>
      <c r="C8356" s="12"/>
      <c r="D8356" s="12"/>
      <c r="E8356" s="12"/>
      <c r="F8356" s="12"/>
      <c r="G8356" s="12"/>
      <c r="H8356" s="12"/>
      <c r="I8356" s="15"/>
      <c r="J8356" s="31"/>
      <c r="K8356" s="180"/>
      <c r="L8356" s="40"/>
      <c r="M8356" s="14"/>
      <c r="N8356" s="16"/>
      <c r="O8356" s="49"/>
      <c r="P8356" s="64"/>
      <c r="Q8356" s="18"/>
      <c r="R8356" s="181">
        <f t="shared" si="1176"/>
        <v>0</v>
      </c>
      <c r="S8356" s="181">
        <f t="shared" si="1177"/>
        <v>0</v>
      </c>
      <c r="T8356" s="181">
        <f t="shared" si="1178"/>
        <v>0</v>
      </c>
      <c r="AQ8356" s="1">
        <f>COUNT(L$11:L8356)</f>
        <v>37</v>
      </c>
      <c r="AR8356" s="43">
        <f t="shared" si="1179"/>
        <v>40933</v>
      </c>
      <c r="AS8356" s="44">
        <f t="shared" si="1180"/>
        <v>89.120000000000019</v>
      </c>
      <c r="AT8356" s="10" t="str">
        <f t="shared" si="1181"/>
        <v/>
      </c>
      <c r="AU8356" s="20" t="str">
        <f t="shared" si="1182"/>
        <v/>
      </c>
      <c r="AV8356" s="42">
        <f t="shared" si="1183"/>
        <v>1</v>
      </c>
      <c r="AW8356" s="89">
        <f t="shared" si="1184"/>
        <v>0</v>
      </c>
      <c r="AX8356" s="168"/>
      <c r="AY8356" s="60"/>
      <c r="AZ8356" s="61"/>
      <c r="BB8356" s="61" t="str">
        <f>IF(Settings!I8352&lt;&gt;"",Settings!I8352,"")</f>
        <v/>
      </c>
    </row>
    <row r="8357" spans="2:54" x14ac:dyDescent="0.2">
      <c r="B8357" s="13"/>
      <c r="C8357" s="12"/>
      <c r="D8357" s="12"/>
      <c r="E8357" s="12"/>
      <c r="F8357" s="12"/>
      <c r="G8357" s="12"/>
      <c r="H8357" s="12"/>
      <c r="I8357" s="15"/>
      <c r="J8357" s="31"/>
      <c r="K8357" s="180"/>
      <c r="L8357" s="40"/>
      <c r="M8357" s="14"/>
      <c r="N8357" s="16"/>
      <c r="O8357" s="49"/>
      <c r="P8357" s="64"/>
      <c r="Q8357" s="18"/>
      <c r="R8357" s="181">
        <f t="shared" si="1176"/>
        <v>0</v>
      </c>
      <c r="S8357" s="181">
        <f t="shared" si="1177"/>
        <v>0</v>
      </c>
      <c r="T8357" s="181">
        <f t="shared" si="1178"/>
        <v>0</v>
      </c>
      <c r="AQ8357" s="1">
        <f>COUNT(L$11:L8357)</f>
        <v>37</v>
      </c>
      <c r="AR8357" s="43">
        <f t="shared" si="1179"/>
        <v>40933</v>
      </c>
      <c r="AS8357" s="44">
        <f t="shared" si="1180"/>
        <v>89.120000000000019</v>
      </c>
      <c r="AT8357" s="10" t="str">
        <f t="shared" si="1181"/>
        <v/>
      </c>
      <c r="AU8357" s="20" t="str">
        <f t="shared" si="1182"/>
        <v/>
      </c>
      <c r="AV8357" s="42">
        <f t="shared" si="1183"/>
        <v>1</v>
      </c>
      <c r="AW8357" s="89">
        <f t="shared" si="1184"/>
        <v>0</v>
      </c>
      <c r="AX8357" s="168"/>
      <c r="AY8357" s="60"/>
      <c r="AZ8357" s="61"/>
      <c r="BB8357" s="61" t="str">
        <f>IF(Settings!I8353&lt;&gt;"",Settings!I8353,"")</f>
        <v/>
      </c>
    </row>
    <row r="8358" spans="2:54" x14ac:dyDescent="0.2">
      <c r="B8358" s="13"/>
      <c r="C8358" s="12"/>
      <c r="D8358" s="12"/>
      <c r="E8358" s="12"/>
      <c r="F8358" s="12"/>
      <c r="G8358" s="12"/>
      <c r="H8358" s="12"/>
      <c r="I8358" s="15"/>
      <c r="J8358" s="31"/>
      <c r="K8358" s="180"/>
      <c r="L8358" s="40"/>
      <c r="M8358" s="14"/>
      <c r="N8358" s="16"/>
      <c r="O8358" s="49"/>
      <c r="P8358" s="64"/>
      <c r="Q8358" s="18"/>
      <c r="R8358" s="181">
        <f t="shared" si="1176"/>
        <v>0</v>
      </c>
      <c r="S8358" s="181">
        <f t="shared" si="1177"/>
        <v>0</v>
      </c>
      <c r="T8358" s="181">
        <f t="shared" si="1178"/>
        <v>0</v>
      </c>
      <c r="AQ8358" s="1">
        <f>COUNT(L$11:L8358)</f>
        <v>37</v>
      </c>
      <c r="AR8358" s="43">
        <f t="shared" si="1179"/>
        <v>40933</v>
      </c>
      <c r="AS8358" s="44">
        <f t="shared" si="1180"/>
        <v>89.120000000000019</v>
      </c>
      <c r="AT8358" s="10" t="str">
        <f t="shared" si="1181"/>
        <v/>
      </c>
      <c r="AU8358" s="20" t="str">
        <f t="shared" si="1182"/>
        <v/>
      </c>
      <c r="AV8358" s="42">
        <f t="shared" si="1183"/>
        <v>1</v>
      </c>
      <c r="AW8358" s="89">
        <f t="shared" si="1184"/>
        <v>0</v>
      </c>
      <c r="AX8358" s="168"/>
      <c r="AY8358" s="60"/>
      <c r="AZ8358" s="61"/>
      <c r="BB8358" s="61" t="str">
        <f>IF(Settings!I8354&lt;&gt;"",Settings!I8354,"")</f>
        <v/>
      </c>
    </row>
    <row r="8359" spans="2:54" x14ac:dyDescent="0.2">
      <c r="B8359" s="13"/>
      <c r="C8359" s="12"/>
      <c r="D8359" s="12"/>
      <c r="E8359" s="12"/>
      <c r="F8359" s="12"/>
      <c r="G8359" s="12"/>
      <c r="H8359" s="12"/>
      <c r="I8359" s="15"/>
      <c r="J8359" s="31"/>
      <c r="K8359" s="180"/>
      <c r="L8359" s="40"/>
      <c r="M8359" s="14"/>
      <c r="N8359" s="16"/>
      <c r="O8359" s="49"/>
      <c r="P8359" s="64"/>
      <c r="Q8359" s="18"/>
      <c r="R8359" s="181">
        <f t="shared" si="1176"/>
        <v>0</v>
      </c>
      <c r="S8359" s="181">
        <f t="shared" si="1177"/>
        <v>0</v>
      </c>
      <c r="T8359" s="181">
        <f t="shared" si="1178"/>
        <v>0</v>
      </c>
      <c r="AQ8359" s="1">
        <f>COUNT(L$11:L8359)</f>
        <v>37</v>
      </c>
      <c r="AR8359" s="43">
        <f t="shared" si="1179"/>
        <v>40933</v>
      </c>
      <c r="AS8359" s="44">
        <f t="shared" si="1180"/>
        <v>89.120000000000019</v>
      </c>
      <c r="AT8359" s="10" t="str">
        <f t="shared" si="1181"/>
        <v/>
      </c>
      <c r="AU8359" s="20" t="str">
        <f t="shared" si="1182"/>
        <v/>
      </c>
      <c r="AV8359" s="42">
        <f t="shared" si="1183"/>
        <v>1</v>
      </c>
      <c r="AW8359" s="89">
        <f t="shared" si="1184"/>
        <v>0</v>
      </c>
      <c r="AX8359" s="168"/>
      <c r="AY8359" s="60"/>
      <c r="AZ8359" s="61"/>
      <c r="BB8359" s="61" t="str">
        <f>IF(Settings!I8355&lt;&gt;"",Settings!I8355,"")</f>
        <v/>
      </c>
    </row>
    <row r="8360" spans="2:54" x14ac:dyDescent="0.2">
      <c r="B8360" s="13"/>
      <c r="C8360" s="12"/>
      <c r="D8360" s="12"/>
      <c r="E8360" s="12"/>
      <c r="F8360" s="12"/>
      <c r="G8360" s="12"/>
      <c r="H8360" s="12"/>
      <c r="I8360" s="15"/>
      <c r="J8360" s="31"/>
      <c r="K8360" s="180"/>
      <c r="L8360" s="40"/>
      <c r="M8360" s="14"/>
      <c r="N8360" s="16"/>
      <c r="O8360" s="49"/>
      <c r="P8360" s="64"/>
      <c r="Q8360" s="18"/>
      <c r="R8360" s="181">
        <f t="shared" si="1176"/>
        <v>0</v>
      </c>
      <c r="S8360" s="181">
        <f t="shared" si="1177"/>
        <v>0</v>
      </c>
      <c r="T8360" s="181">
        <f t="shared" si="1178"/>
        <v>0</v>
      </c>
      <c r="AQ8360" s="1">
        <f>COUNT(L$11:L8360)</f>
        <v>37</v>
      </c>
      <c r="AR8360" s="43">
        <f t="shared" si="1179"/>
        <v>40933</v>
      </c>
      <c r="AS8360" s="44">
        <f t="shared" si="1180"/>
        <v>89.120000000000019</v>
      </c>
      <c r="AT8360" s="10" t="str">
        <f t="shared" si="1181"/>
        <v/>
      </c>
      <c r="AU8360" s="20" t="str">
        <f t="shared" si="1182"/>
        <v/>
      </c>
      <c r="AV8360" s="42">
        <f t="shared" si="1183"/>
        <v>1</v>
      </c>
      <c r="AW8360" s="89">
        <f t="shared" si="1184"/>
        <v>0</v>
      </c>
      <c r="AX8360" s="168"/>
      <c r="AY8360" s="60"/>
      <c r="AZ8360" s="61"/>
      <c r="BB8360" s="61" t="str">
        <f>IF(Settings!I8356&lt;&gt;"",Settings!I8356,"")</f>
        <v/>
      </c>
    </row>
    <row r="8361" spans="2:54" x14ac:dyDescent="0.2">
      <c r="B8361" s="13"/>
      <c r="C8361" s="12"/>
      <c r="D8361" s="12"/>
      <c r="E8361" s="12"/>
      <c r="F8361" s="12"/>
      <c r="G8361" s="12"/>
      <c r="H8361" s="12"/>
      <c r="I8361" s="15"/>
      <c r="J8361" s="31"/>
      <c r="K8361" s="180"/>
      <c r="L8361" s="40"/>
      <c r="M8361" s="14"/>
      <c r="N8361" s="16"/>
      <c r="O8361" s="49"/>
      <c r="P8361" s="64"/>
      <c r="Q8361" s="18"/>
      <c r="R8361" s="181">
        <f t="shared" si="1176"/>
        <v>0</v>
      </c>
      <c r="S8361" s="181">
        <f t="shared" si="1177"/>
        <v>0</v>
      </c>
      <c r="T8361" s="181">
        <f t="shared" si="1178"/>
        <v>0</v>
      </c>
      <c r="AQ8361" s="1">
        <f>COUNT(L$11:L8361)</f>
        <v>37</v>
      </c>
      <c r="AR8361" s="43">
        <f t="shared" si="1179"/>
        <v>40933</v>
      </c>
      <c r="AS8361" s="44">
        <f t="shared" si="1180"/>
        <v>89.120000000000019</v>
      </c>
      <c r="AT8361" s="10" t="str">
        <f t="shared" si="1181"/>
        <v/>
      </c>
      <c r="AU8361" s="20" t="str">
        <f t="shared" si="1182"/>
        <v/>
      </c>
      <c r="AV8361" s="42">
        <f t="shared" si="1183"/>
        <v>1</v>
      </c>
      <c r="AW8361" s="89">
        <f t="shared" si="1184"/>
        <v>0</v>
      </c>
      <c r="AX8361" s="168"/>
      <c r="AY8361" s="60"/>
      <c r="AZ8361" s="61"/>
      <c r="BB8361" s="61" t="str">
        <f>IF(Settings!I8357&lt;&gt;"",Settings!I8357,"")</f>
        <v/>
      </c>
    </row>
    <row r="8362" spans="2:54" x14ac:dyDescent="0.2">
      <c r="B8362" s="13"/>
      <c r="C8362" s="12"/>
      <c r="D8362" s="12"/>
      <c r="E8362" s="12"/>
      <c r="F8362" s="12"/>
      <c r="G8362" s="12"/>
      <c r="H8362" s="12"/>
      <c r="I8362" s="15"/>
      <c r="J8362" s="31"/>
      <c r="K8362" s="180"/>
      <c r="L8362" s="40"/>
      <c r="M8362" s="14"/>
      <c r="N8362" s="16"/>
      <c r="O8362" s="49"/>
      <c r="P8362" s="64"/>
      <c r="Q8362" s="18"/>
      <c r="R8362" s="181">
        <f t="shared" si="1176"/>
        <v>0</v>
      </c>
      <c r="S8362" s="181">
        <f t="shared" si="1177"/>
        <v>0</v>
      </c>
      <c r="T8362" s="181">
        <f t="shared" si="1178"/>
        <v>0</v>
      </c>
      <c r="AQ8362" s="1">
        <f>COUNT(L$11:L8362)</f>
        <v>37</v>
      </c>
      <c r="AR8362" s="43">
        <f t="shared" si="1179"/>
        <v>40933</v>
      </c>
      <c r="AS8362" s="44">
        <f t="shared" si="1180"/>
        <v>89.120000000000019</v>
      </c>
      <c r="AT8362" s="10" t="str">
        <f t="shared" si="1181"/>
        <v/>
      </c>
      <c r="AU8362" s="20" t="str">
        <f t="shared" si="1182"/>
        <v/>
      </c>
      <c r="AV8362" s="42">
        <f t="shared" si="1183"/>
        <v>1</v>
      </c>
      <c r="AW8362" s="89">
        <f t="shared" si="1184"/>
        <v>0</v>
      </c>
      <c r="AX8362" s="168"/>
      <c r="AY8362" s="60"/>
      <c r="AZ8362" s="61"/>
      <c r="BB8362" s="61" t="str">
        <f>IF(Settings!I8358&lt;&gt;"",Settings!I8358,"")</f>
        <v/>
      </c>
    </row>
    <row r="8363" spans="2:54" x14ac:dyDescent="0.2">
      <c r="B8363" s="13"/>
      <c r="C8363" s="12"/>
      <c r="D8363" s="12"/>
      <c r="E8363" s="12"/>
      <c r="F8363" s="12"/>
      <c r="G8363" s="12"/>
      <c r="H8363" s="12"/>
      <c r="I8363" s="15"/>
      <c r="J8363" s="31"/>
      <c r="K8363" s="180"/>
      <c r="L8363" s="40"/>
      <c r="M8363" s="14"/>
      <c r="N8363" s="16"/>
      <c r="O8363" s="49"/>
      <c r="P8363" s="64"/>
      <c r="Q8363" s="18"/>
      <c r="R8363" s="181">
        <f t="shared" si="1176"/>
        <v>0</v>
      </c>
      <c r="S8363" s="181">
        <f t="shared" si="1177"/>
        <v>0</v>
      </c>
      <c r="T8363" s="181">
        <f t="shared" si="1178"/>
        <v>0</v>
      </c>
      <c r="AQ8363" s="1">
        <f>COUNT(L$11:L8363)</f>
        <v>37</v>
      </c>
      <c r="AR8363" s="43">
        <f t="shared" si="1179"/>
        <v>40933</v>
      </c>
      <c r="AS8363" s="44">
        <f t="shared" si="1180"/>
        <v>89.120000000000019</v>
      </c>
      <c r="AT8363" s="10" t="str">
        <f t="shared" si="1181"/>
        <v/>
      </c>
      <c r="AU8363" s="20" t="str">
        <f t="shared" si="1182"/>
        <v/>
      </c>
      <c r="AV8363" s="42">
        <f t="shared" si="1183"/>
        <v>1</v>
      </c>
      <c r="AW8363" s="89">
        <f t="shared" si="1184"/>
        <v>0</v>
      </c>
      <c r="AX8363" s="168"/>
      <c r="AY8363" s="60"/>
      <c r="AZ8363" s="61"/>
      <c r="BB8363" s="61" t="str">
        <f>IF(Settings!I8359&lt;&gt;"",Settings!I8359,"")</f>
        <v/>
      </c>
    </row>
    <row r="8364" spans="2:54" x14ac:dyDescent="0.2">
      <c r="B8364" s="13"/>
      <c r="C8364" s="12"/>
      <c r="D8364" s="12"/>
      <c r="E8364" s="12"/>
      <c r="F8364" s="12"/>
      <c r="G8364" s="12"/>
      <c r="H8364" s="12"/>
      <c r="I8364" s="15"/>
      <c r="J8364" s="31"/>
      <c r="K8364" s="180"/>
      <c r="L8364" s="40"/>
      <c r="M8364" s="14"/>
      <c r="N8364" s="16"/>
      <c r="O8364" s="49"/>
      <c r="P8364" s="64"/>
      <c r="Q8364" s="18"/>
      <c r="R8364" s="181">
        <f t="shared" si="1176"/>
        <v>0</v>
      </c>
      <c r="S8364" s="181">
        <f t="shared" si="1177"/>
        <v>0</v>
      </c>
      <c r="T8364" s="181">
        <f t="shared" si="1178"/>
        <v>0</v>
      </c>
      <c r="AQ8364" s="1">
        <f>COUNT(L$11:L8364)</f>
        <v>37</v>
      </c>
      <c r="AR8364" s="43">
        <f t="shared" si="1179"/>
        <v>40933</v>
      </c>
      <c r="AS8364" s="44">
        <f t="shared" si="1180"/>
        <v>89.120000000000019</v>
      </c>
      <c r="AT8364" s="10" t="str">
        <f t="shared" si="1181"/>
        <v/>
      </c>
      <c r="AU8364" s="20" t="str">
        <f t="shared" si="1182"/>
        <v/>
      </c>
      <c r="AV8364" s="42">
        <f t="shared" si="1183"/>
        <v>1</v>
      </c>
      <c r="AW8364" s="89">
        <f t="shared" si="1184"/>
        <v>0</v>
      </c>
      <c r="AX8364" s="168"/>
      <c r="AY8364" s="60"/>
      <c r="AZ8364" s="61"/>
      <c r="BB8364" s="61" t="str">
        <f>IF(Settings!I8360&lt;&gt;"",Settings!I8360,"")</f>
        <v/>
      </c>
    </row>
    <row r="8365" spans="2:54" x14ac:dyDescent="0.2">
      <c r="B8365" s="13"/>
      <c r="C8365" s="12"/>
      <c r="D8365" s="12"/>
      <c r="E8365" s="12"/>
      <c r="F8365" s="12"/>
      <c r="G8365" s="12"/>
      <c r="H8365" s="12"/>
      <c r="I8365" s="15"/>
      <c r="J8365" s="31"/>
      <c r="K8365" s="180"/>
      <c r="L8365" s="40"/>
      <c r="M8365" s="14"/>
      <c r="N8365" s="16"/>
      <c r="O8365" s="49"/>
      <c r="P8365" s="64"/>
      <c r="Q8365" s="18"/>
      <c r="R8365" s="181">
        <f t="shared" si="1176"/>
        <v>0</v>
      </c>
      <c r="S8365" s="181">
        <f t="shared" si="1177"/>
        <v>0</v>
      </c>
      <c r="T8365" s="181">
        <f t="shared" si="1178"/>
        <v>0</v>
      </c>
      <c r="AQ8365" s="1">
        <f>COUNT(L$11:L8365)</f>
        <v>37</v>
      </c>
      <c r="AR8365" s="43">
        <f t="shared" si="1179"/>
        <v>40933</v>
      </c>
      <c r="AS8365" s="44">
        <f t="shared" si="1180"/>
        <v>89.120000000000019</v>
      </c>
      <c r="AT8365" s="10" t="str">
        <f t="shared" si="1181"/>
        <v/>
      </c>
      <c r="AU8365" s="20" t="str">
        <f t="shared" si="1182"/>
        <v/>
      </c>
      <c r="AV8365" s="42">
        <f t="shared" si="1183"/>
        <v>1</v>
      </c>
      <c r="AW8365" s="89">
        <f t="shared" si="1184"/>
        <v>0</v>
      </c>
      <c r="AX8365" s="168"/>
      <c r="AY8365" s="60"/>
      <c r="AZ8365" s="61"/>
      <c r="BB8365" s="61" t="str">
        <f>IF(Settings!I8361&lt;&gt;"",Settings!I8361,"")</f>
        <v/>
      </c>
    </row>
    <row r="8366" spans="2:54" x14ac:dyDescent="0.2">
      <c r="B8366" s="13"/>
      <c r="C8366" s="12"/>
      <c r="D8366" s="12"/>
      <c r="E8366" s="12"/>
      <c r="F8366" s="12"/>
      <c r="G8366" s="12"/>
      <c r="H8366" s="12"/>
      <c r="I8366" s="15"/>
      <c r="J8366" s="31"/>
      <c r="K8366" s="180"/>
      <c r="L8366" s="40"/>
      <c r="M8366" s="14"/>
      <c r="N8366" s="16"/>
      <c r="O8366" s="49"/>
      <c r="P8366" s="64"/>
      <c r="Q8366" s="18"/>
      <c r="R8366" s="181">
        <f t="shared" si="1176"/>
        <v>0</v>
      </c>
      <c r="S8366" s="181">
        <f t="shared" si="1177"/>
        <v>0</v>
      </c>
      <c r="T8366" s="181">
        <f t="shared" si="1178"/>
        <v>0</v>
      </c>
      <c r="AQ8366" s="1">
        <f>COUNT(L$11:L8366)</f>
        <v>37</v>
      </c>
      <c r="AR8366" s="43">
        <f t="shared" si="1179"/>
        <v>40933</v>
      </c>
      <c r="AS8366" s="44">
        <f t="shared" si="1180"/>
        <v>89.120000000000019</v>
      </c>
      <c r="AT8366" s="10" t="str">
        <f t="shared" si="1181"/>
        <v/>
      </c>
      <c r="AU8366" s="20" t="str">
        <f t="shared" si="1182"/>
        <v/>
      </c>
      <c r="AV8366" s="42">
        <f t="shared" si="1183"/>
        <v>1</v>
      </c>
      <c r="AW8366" s="89">
        <f t="shared" si="1184"/>
        <v>0</v>
      </c>
      <c r="AX8366" s="168"/>
      <c r="AY8366" s="60"/>
      <c r="AZ8366" s="61"/>
      <c r="BB8366" s="61" t="str">
        <f>IF(Settings!I8362&lt;&gt;"",Settings!I8362,"")</f>
        <v/>
      </c>
    </row>
    <row r="8367" spans="2:54" x14ac:dyDescent="0.2">
      <c r="B8367" s="13"/>
      <c r="C8367" s="12"/>
      <c r="D8367" s="12"/>
      <c r="E8367" s="12"/>
      <c r="F8367" s="12"/>
      <c r="G8367" s="12"/>
      <c r="H8367" s="12"/>
      <c r="I8367" s="15"/>
      <c r="J8367" s="31"/>
      <c r="K8367" s="180"/>
      <c r="L8367" s="40"/>
      <c r="M8367" s="14"/>
      <c r="N8367" s="16"/>
      <c r="O8367" s="49"/>
      <c r="P8367" s="64"/>
      <c r="Q8367" s="18"/>
      <c r="R8367" s="181">
        <f t="shared" si="1176"/>
        <v>0</v>
      </c>
      <c r="S8367" s="181">
        <f t="shared" si="1177"/>
        <v>0</v>
      </c>
      <c r="T8367" s="181">
        <f t="shared" si="1178"/>
        <v>0</v>
      </c>
      <c r="AQ8367" s="1">
        <f>COUNT(L$11:L8367)</f>
        <v>37</v>
      </c>
      <c r="AR8367" s="43">
        <f t="shared" si="1179"/>
        <v>40933</v>
      </c>
      <c r="AS8367" s="44">
        <f t="shared" si="1180"/>
        <v>89.120000000000019</v>
      </c>
      <c r="AT8367" s="10" t="str">
        <f t="shared" si="1181"/>
        <v/>
      </c>
      <c r="AU8367" s="20" t="str">
        <f t="shared" si="1182"/>
        <v/>
      </c>
      <c r="AV8367" s="42">
        <f t="shared" si="1183"/>
        <v>1</v>
      </c>
      <c r="AW8367" s="89">
        <f t="shared" si="1184"/>
        <v>0</v>
      </c>
      <c r="AX8367" s="168"/>
      <c r="AY8367" s="60"/>
      <c r="AZ8367" s="61"/>
      <c r="BB8367" s="61" t="str">
        <f>IF(Settings!I8363&lt;&gt;"",Settings!I8363,"")</f>
        <v/>
      </c>
    </row>
    <row r="8368" spans="2:54" x14ac:dyDescent="0.2">
      <c r="B8368" s="13"/>
      <c r="C8368" s="12"/>
      <c r="D8368" s="12"/>
      <c r="E8368" s="12"/>
      <c r="F8368" s="12"/>
      <c r="G8368" s="12"/>
      <c r="H8368" s="12"/>
      <c r="I8368" s="15"/>
      <c r="J8368" s="31"/>
      <c r="K8368" s="180"/>
      <c r="L8368" s="40"/>
      <c r="M8368" s="14"/>
      <c r="N8368" s="16"/>
      <c r="O8368" s="49"/>
      <c r="P8368" s="64"/>
      <c r="Q8368" s="18"/>
      <c r="R8368" s="181">
        <f t="shared" si="1176"/>
        <v>0</v>
      </c>
      <c r="S8368" s="181">
        <f t="shared" si="1177"/>
        <v>0</v>
      </c>
      <c r="T8368" s="181">
        <f t="shared" si="1178"/>
        <v>0</v>
      </c>
      <c r="AQ8368" s="1">
        <f>COUNT(L$11:L8368)</f>
        <v>37</v>
      </c>
      <c r="AR8368" s="43">
        <f t="shared" si="1179"/>
        <v>40933</v>
      </c>
      <c r="AS8368" s="44">
        <f t="shared" si="1180"/>
        <v>89.120000000000019</v>
      </c>
      <c r="AT8368" s="10" t="str">
        <f t="shared" si="1181"/>
        <v/>
      </c>
      <c r="AU8368" s="20" t="str">
        <f t="shared" si="1182"/>
        <v/>
      </c>
      <c r="AV8368" s="42">
        <f t="shared" si="1183"/>
        <v>1</v>
      </c>
      <c r="AW8368" s="89">
        <f t="shared" si="1184"/>
        <v>0</v>
      </c>
      <c r="AX8368" s="168"/>
      <c r="AY8368" s="60"/>
      <c r="AZ8368" s="61"/>
      <c r="BB8368" s="61" t="str">
        <f>IF(Settings!I8364&lt;&gt;"",Settings!I8364,"")</f>
        <v/>
      </c>
    </row>
    <row r="8369" spans="2:54" x14ac:dyDescent="0.2">
      <c r="B8369" s="13"/>
      <c r="C8369" s="12"/>
      <c r="D8369" s="12"/>
      <c r="E8369" s="12"/>
      <c r="F8369" s="12"/>
      <c r="G8369" s="12"/>
      <c r="H8369" s="12"/>
      <c r="I8369" s="15"/>
      <c r="J8369" s="31"/>
      <c r="K8369" s="180"/>
      <c r="L8369" s="40"/>
      <c r="M8369" s="14"/>
      <c r="N8369" s="16"/>
      <c r="O8369" s="49"/>
      <c r="P8369" s="64"/>
      <c r="Q8369" s="18"/>
      <c r="R8369" s="181">
        <f t="shared" si="1176"/>
        <v>0</v>
      </c>
      <c r="S8369" s="181">
        <f t="shared" si="1177"/>
        <v>0</v>
      </c>
      <c r="T8369" s="181">
        <f t="shared" si="1178"/>
        <v>0</v>
      </c>
      <c r="AQ8369" s="1">
        <f>COUNT(L$11:L8369)</f>
        <v>37</v>
      </c>
      <c r="AR8369" s="43">
        <f t="shared" si="1179"/>
        <v>40933</v>
      </c>
      <c r="AS8369" s="44">
        <f t="shared" si="1180"/>
        <v>89.120000000000019</v>
      </c>
      <c r="AT8369" s="10" t="str">
        <f t="shared" si="1181"/>
        <v/>
      </c>
      <c r="AU8369" s="20" t="str">
        <f t="shared" si="1182"/>
        <v/>
      </c>
      <c r="AV8369" s="42">
        <f t="shared" si="1183"/>
        <v>1</v>
      </c>
      <c r="AW8369" s="89">
        <f t="shared" si="1184"/>
        <v>0</v>
      </c>
      <c r="AX8369" s="168"/>
      <c r="AY8369" s="60"/>
      <c r="AZ8369" s="61"/>
      <c r="BB8369" s="61" t="str">
        <f>IF(Settings!I8365&lt;&gt;"",Settings!I8365,"")</f>
        <v/>
      </c>
    </row>
    <row r="8370" spans="2:54" x14ac:dyDescent="0.2">
      <c r="B8370" s="13"/>
      <c r="C8370" s="12"/>
      <c r="D8370" s="12"/>
      <c r="E8370" s="12"/>
      <c r="F8370" s="12"/>
      <c r="G8370" s="12"/>
      <c r="H8370" s="12"/>
      <c r="I8370" s="15"/>
      <c r="J8370" s="31"/>
      <c r="K8370" s="180"/>
      <c r="L8370" s="40"/>
      <c r="M8370" s="14"/>
      <c r="N8370" s="16"/>
      <c r="O8370" s="49"/>
      <c r="P8370" s="64"/>
      <c r="Q8370" s="18"/>
      <c r="R8370" s="181">
        <f t="shared" si="1176"/>
        <v>0</v>
      </c>
      <c r="S8370" s="181">
        <f t="shared" si="1177"/>
        <v>0</v>
      </c>
      <c r="T8370" s="181">
        <f t="shared" si="1178"/>
        <v>0</v>
      </c>
      <c r="AQ8370" s="1">
        <f>COUNT(L$11:L8370)</f>
        <v>37</v>
      </c>
      <c r="AR8370" s="43">
        <f t="shared" si="1179"/>
        <v>40933</v>
      </c>
      <c r="AS8370" s="44">
        <f t="shared" si="1180"/>
        <v>89.120000000000019</v>
      </c>
      <c r="AT8370" s="10" t="str">
        <f t="shared" si="1181"/>
        <v/>
      </c>
      <c r="AU8370" s="20" t="str">
        <f t="shared" si="1182"/>
        <v/>
      </c>
      <c r="AV8370" s="42">
        <f t="shared" si="1183"/>
        <v>1</v>
      </c>
      <c r="AW8370" s="89">
        <f t="shared" si="1184"/>
        <v>0</v>
      </c>
      <c r="AX8370" s="168"/>
      <c r="AY8370" s="60"/>
      <c r="AZ8370" s="61"/>
      <c r="BB8370" s="61" t="str">
        <f>IF(Settings!I8366&lt;&gt;"",Settings!I8366,"")</f>
        <v/>
      </c>
    </row>
    <row r="8371" spans="2:54" x14ac:dyDescent="0.2">
      <c r="B8371" s="13"/>
      <c r="C8371" s="12"/>
      <c r="D8371" s="12"/>
      <c r="E8371" s="12"/>
      <c r="F8371" s="12"/>
      <c r="G8371" s="12"/>
      <c r="H8371" s="12"/>
      <c r="I8371" s="15"/>
      <c r="J8371" s="31"/>
      <c r="K8371" s="180"/>
      <c r="L8371" s="40"/>
      <c r="M8371" s="14"/>
      <c r="N8371" s="16"/>
      <c r="O8371" s="49"/>
      <c r="P8371" s="64"/>
      <c r="Q8371" s="18"/>
      <c r="R8371" s="181">
        <f t="shared" si="1176"/>
        <v>0</v>
      </c>
      <c r="S8371" s="181">
        <f t="shared" si="1177"/>
        <v>0</v>
      </c>
      <c r="T8371" s="181">
        <f t="shared" si="1178"/>
        <v>0</v>
      </c>
      <c r="AQ8371" s="1">
        <f>COUNT(L$11:L8371)</f>
        <v>37</v>
      </c>
      <c r="AR8371" s="43">
        <f t="shared" si="1179"/>
        <v>40933</v>
      </c>
      <c r="AS8371" s="44">
        <f t="shared" si="1180"/>
        <v>89.120000000000019</v>
      </c>
      <c r="AT8371" s="10" t="str">
        <f t="shared" si="1181"/>
        <v/>
      </c>
      <c r="AU8371" s="20" t="str">
        <f t="shared" si="1182"/>
        <v/>
      </c>
      <c r="AV8371" s="42">
        <f t="shared" si="1183"/>
        <v>1</v>
      </c>
      <c r="AW8371" s="89">
        <f t="shared" si="1184"/>
        <v>0</v>
      </c>
      <c r="AX8371" s="168"/>
      <c r="AY8371" s="60"/>
      <c r="AZ8371" s="61"/>
      <c r="BB8371" s="61" t="str">
        <f>IF(Settings!I8367&lt;&gt;"",Settings!I8367,"")</f>
        <v/>
      </c>
    </row>
    <row r="8372" spans="2:54" x14ac:dyDescent="0.2">
      <c r="B8372" s="13"/>
      <c r="C8372" s="12"/>
      <c r="D8372" s="12"/>
      <c r="E8372" s="12"/>
      <c r="F8372" s="12"/>
      <c r="G8372" s="12"/>
      <c r="H8372" s="12"/>
      <c r="I8372" s="15"/>
      <c r="J8372" s="31"/>
      <c r="K8372" s="180"/>
      <c r="L8372" s="40"/>
      <c r="M8372" s="14"/>
      <c r="N8372" s="16"/>
      <c r="O8372" s="49"/>
      <c r="P8372" s="64"/>
      <c r="Q8372" s="18"/>
      <c r="R8372" s="181">
        <f t="shared" si="1176"/>
        <v>0</v>
      </c>
      <c r="S8372" s="181">
        <f t="shared" si="1177"/>
        <v>0</v>
      </c>
      <c r="T8372" s="181">
        <f t="shared" si="1178"/>
        <v>0</v>
      </c>
      <c r="AQ8372" s="1">
        <f>COUNT(L$11:L8372)</f>
        <v>37</v>
      </c>
      <c r="AR8372" s="43">
        <f t="shared" si="1179"/>
        <v>40933</v>
      </c>
      <c r="AS8372" s="44">
        <f t="shared" si="1180"/>
        <v>89.120000000000019</v>
      </c>
      <c r="AT8372" s="10" t="str">
        <f t="shared" si="1181"/>
        <v/>
      </c>
      <c r="AU8372" s="20" t="str">
        <f t="shared" si="1182"/>
        <v/>
      </c>
      <c r="AV8372" s="42">
        <f t="shared" si="1183"/>
        <v>1</v>
      </c>
      <c r="AW8372" s="89">
        <f t="shared" si="1184"/>
        <v>0</v>
      </c>
      <c r="AX8372" s="168"/>
      <c r="AY8372" s="60"/>
      <c r="AZ8372" s="61"/>
      <c r="BB8372" s="61" t="str">
        <f>IF(Settings!I8368&lt;&gt;"",Settings!I8368,"")</f>
        <v/>
      </c>
    </row>
    <row r="8373" spans="2:54" x14ac:dyDescent="0.2">
      <c r="B8373" s="13"/>
      <c r="C8373" s="12"/>
      <c r="D8373" s="12"/>
      <c r="E8373" s="12"/>
      <c r="F8373" s="12"/>
      <c r="G8373" s="12"/>
      <c r="H8373" s="12"/>
      <c r="I8373" s="15"/>
      <c r="J8373" s="31"/>
      <c r="K8373" s="180"/>
      <c r="L8373" s="40"/>
      <c r="M8373" s="14"/>
      <c r="N8373" s="16"/>
      <c r="O8373" s="49"/>
      <c r="P8373" s="64"/>
      <c r="Q8373" s="18"/>
      <c r="R8373" s="181">
        <f t="shared" si="1176"/>
        <v>0</v>
      </c>
      <c r="S8373" s="181">
        <f t="shared" si="1177"/>
        <v>0</v>
      </c>
      <c r="T8373" s="181">
        <f t="shared" si="1178"/>
        <v>0</v>
      </c>
      <c r="AQ8373" s="1">
        <f>COUNT(L$11:L8373)</f>
        <v>37</v>
      </c>
      <c r="AR8373" s="43">
        <f t="shared" si="1179"/>
        <v>40933</v>
      </c>
      <c r="AS8373" s="44">
        <f t="shared" si="1180"/>
        <v>89.120000000000019</v>
      </c>
      <c r="AT8373" s="10" t="str">
        <f t="shared" si="1181"/>
        <v/>
      </c>
      <c r="AU8373" s="20" t="str">
        <f t="shared" si="1182"/>
        <v/>
      </c>
      <c r="AV8373" s="42">
        <f t="shared" si="1183"/>
        <v>1</v>
      </c>
      <c r="AW8373" s="89">
        <f t="shared" si="1184"/>
        <v>0</v>
      </c>
      <c r="AX8373" s="168"/>
      <c r="AY8373" s="60"/>
      <c r="AZ8373" s="61"/>
      <c r="BB8373" s="61" t="str">
        <f>IF(Settings!I8369&lt;&gt;"",Settings!I8369,"")</f>
        <v/>
      </c>
    </row>
    <row r="8374" spans="2:54" x14ac:dyDescent="0.2">
      <c r="B8374" s="13"/>
      <c r="C8374" s="12"/>
      <c r="D8374" s="12"/>
      <c r="E8374" s="12"/>
      <c r="F8374" s="12"/>
      <c r="G8374" s="12"/>
      <c r="H8374" s="12"/>
      <c r="I8374" s="15"/>
      <c r="J8374" s="31"/>
      <c r="K8374" s="180"/>
      <c r="L8374" s="40"/>
      <c r="M8374" s="14"/>
      <c r="N8374" s="16"/>
      <c r="O8374" s="49"/>
      <c r="P8374" s="64"/>
      <c r="Q8374" s="18"/>
      <c r="R8374" s="181">
        <f t="shared" si="1176"/>
        <v>0</v>
      </c>
      <c r="S8374" s="181">
        <f t="shared" si="1177"/>
        <v>0</v>
      </c>
      <c r="T8374" s="181">
        <f t="shared" si="1178"/>
        <v>0</v>
      </c>
      <c r="AQ8374" s="1">
        <f>COUNT(L$11:L8374)</f>
        <v>37</v>
      </c>
      <c r="AR8374" s="43">
        <f t="shared" si="1179"/>
        <v>40933</v>
      </c>
      <c r="AS8374" s="44">
        <f t="shared" si="1180"/>
        <v>89.120000000000019</v>
      </c>
      <c r="AT8374" s="10" t="str">
        <f t="shared" si="1181"/>
        <v/>
      </c>
      <c r="AU8374" s="20" t="str">
        <f t="shared" si="1182"/>
        <v/>
      </c>
      <c r="AV8374" s="42">
        <f t="shared" si="1183"/>
        <v>1</v>
      </c>
      <c r="AW8374" s="89">
        <f t="shared" si="1184"/>
        <v>0</v>
      </c>
      <c r="AX8374" s="168"/>
      <c r="AY8374" s="60"/>
      <c r="AZ8374" s="61"/>
      <c r="BB8374" s="61" t="str">
        <f>IF(Settings!I8370&lt;&gt;"",Settings!I8370,"")</f>
        <v/>
      </c>
    </row>
    <row r="8375" spans="2:54" x14ac:dyDescent="0.2">
      <c r="B8375" s="13"/>
      <c r="C8375" s="12"/>
      <c r="D8375" s="12"/>
      <c r="E8375" s="12"/>
      <c r="F8375" s="12"/>
      <c r="G8375" s="12"/>
      <c r="H8375" s="12"/>
      <c r="I8375" s="15"/>
      <c r="J8375" s="31"/>
      <c r="K8375" s="180"/>
      <c r="L8375" s="40"/>
      <c r="M8375" s="14"/>
      <c r="N8375" s="16"/>
      <c r="O8375" s="49"/>
      <c r="P8375" s="64"/>
      <c r="Q8375" s="18"/>
      <c r="R8375" s="181">
        <f t="shared" si="1176"/>
        <v>0</v>
      </c>
      <c r="S8375" s="181">
        <f t="shared" si="1177"/>
        <v>0</v>
      </c>
      <c r="T8375" s="181">
        <f t="shared" si="1178"/>
        <v>0</v>
      </c>
      <c r="AQ8375" s="1">
        <f>COUNT(L$11:L8375)</f>
        <v>37</v>
      </c>
      <c r="AR8375" s="43">
        <f t="shared" si="1179"/>
        <v>40933</v>
      </c>
      <c r="AS8375" s="44">
        <f t="shared" si="1180"/>
        <v>89.120000000000019</v>
      </c>
      <c r="AT8375" s="10" t="str">
        <f t="shared" si="1181"/>
        <v/>
      </c>
      <c r="AU8375" s="20" t="str">
        <f t="shared" si="1182"/>
        <v/>
      </c>
      <c r="AV8375" s="42">
        <f t="shared" si="1183"/>
        <v>1</v>
      </c>
      <c r="AW8375" s="89">
        <f t="shared" si="1184"/>
        <v>0</v>
      </c>
      <c r="AX8375" s="168"/>
      <c r="AY8375" s="60"/>
      <c r="AZ8375" s="61"/>
      <c r="BB8375" s="61" t="str">
        <f>IF(Settings!I8371&lt;&gt;"",Settings!I8371,"")</f>
        <v/>
      </c>
    </row>
    <row r="8376" spans="2:54" x14ac:dyDescent="0.2">
      <c r="B8376" s="13"/>
      <c r="C8376" s="12"/>
      <c r="D8376" s="12"/>
      <c r="E8376" s="12"/>
      <c r="F8376" s="12"/>
      <c r="G8376" s="12"/>
      <c r="H8376" s="12"/>
      <c r="I8376" s="15"/>
      <c r="J8376" s="31"/>
      <c r="K8376" s="180"/>
      <c r="L8376" s="40"/>
      <c r="M8376" s="14"/>
      <c r="N8376" s="16"/>
      <c r="O8376" s="49"/>
      <c r="P8376" s="64"/>
      <c r="Q8376" s="18"/>
      <c r="R8376" s="181">
        <f t="shared" si="1176"/>
        <v>0</v>
      </c>
      <c r="S8376" s="181">
        <f t="shared" si="1177"/>
        <v>0</v>
      </c>
      <c r="T8376" s="181">
        <f t="shared" si="1178"/>
        <v>0</v>
      </c>
      <c r="AQ8376" s="1">
        <f>COUNT(L$11:L8376)</f>
        <v>37</v>
      </c>
      <c r="AR8376" s="43">
        <f t="shared" si="1179"/>
        <v>40933</v>
      </c>
      <c r="AS8376" s="44">
        <f t="shared" si="1180"/>
        <v>89.120000000000019</v>
      </c>
      <c r="AT8376" s="10" t="str">
        <f t="shared" si="1181"/>
        <v/>
      </c>
      <c r="AU8376" s="20" t="str">
        <f t="shared" si="1182"/>
        <v/>
      </c>
      <c r="AV8376" s="42">
        <f t="shared" si="1183"/>
        <v>1</v>
      </c>
      <c r="AW8376" s="89">
        <f t="shared" si="1184"/>
        <v>0</v>
      </c>
      <c r="AX8376" s="168"/>
      <c r="AY8376" s="60"/>
      <c r="AZ8376" s="61"/>
      <c r="BB8376" s="61" t="str">
        <f>IF(Settings!I8372&lt;&gt;"",Settings!I8372,"")</f>
        <v/>
      </c>
    </row>
    <row r="8377" spans="2:54" x14ac:dyDescent="0.2">
      <c r="B8377" s="13"/>
      <c r="C8377" s="12"/>
      <c r="D8377" s="12"/>
      <c r="E8377" s="12"/>
      <c r="F8377" s="12"/>
      <c r="G8377" s="12"/>
      <c r="H8377" s="12"/>
      <c r="I8377" s="15"/>
      <c r="J8377" s="31"/>
      <c r="K8377" s="180"/>
      <c r="L8377" s="40"/>
      <c r="M8377" s="14"/>
      <c r="N8377" s="16"/>
      <c r="O8377" s="49"/>
      <c r="P8377" s="64"/>
      <c r="Q8377" s="18"/>
      <c r="R8377" s="181">
        <f t="shared" si="1176"/>
        <v>0</v>
      </c>
      <c r="S8377" s="181">
        <f t="shared" si="1177"/>
        <v>0</v>
      </c>
      <c r="T8377" s="181">
        <f t="shared" si="1178"/>
        <v>0</v>
      </c>
      <c r="AQ8377" s="1">
        <f>COUNT(L$11:L8377)</f>
        <v>37</v>
      </c>
      <c r="AR8377" s="43">
        <f t="shared" si="1179"/>
        <v>40933</v>
      </c>
      <c r="AS8377" s="44">
        <f t="shared" si="1180"/>
        <v>89.120000000000019</v>
      </c>
      <c r="AT8377" s="10" t="str">
        <f t="shared" si="1181"/>
        <v/>
      </c>
      <c r="AU8377" s="20" t="str">
        <f t="shared" si="1182"/>
        <v/>
      </c>
      <c r="AV8377" s="42">
        <f t="shared" si="1183"/>
        <v>1</v>
      </c>
      <c r="AW8377" s="89">
        <f t="shared" si="1184"/>
        <v>0</v>
      </c>
      <c r="AX8377" s="168"/>
      <c r="AY8377" s="60"/>
      <c r="AZ8377" s="61"/>
      <c r="BB8377" s="61" t="str">
        <f>IF(Settings!I8373&lt;&gt;"",Settings!I8373,"")</f>
        <v/>
      </c>
    </row>
    <row r="8378" spans="2:54" x14ac:dyDescent="0.2">
      <c r="B8378" s="13"/>
      <c r="C8378" s="12"/>
      <c r="D8378" s="12"/>
      <c r="E8378" s="12"/>
      <c r="F8378" s="12"/>
      <c r="G8378" s="12"/>
      <c r="H8378" s="12"/>
      <c r="I8378" s="15"/>
      <c r="J8378" s="31"/>
      <c r="K8378" s="180"/>
      <c r="L8378" s="40"/>
      <c r="M8378" s="14"/>
      <c r="N8378" s="16"/>
      <c r="O8378" s="49"/>
      <c r="P8378" s="64"/>
      <c r="Q8378" s="18"/>
      <c r="R8378" s="181">
        <f t="shared" si="1176"/>
        <v>0</v>
      </c>
      <c r="S8378" s="181">
        <f t="shared" si="1177"/>
        <v>0</v>
      </c>
      <c r="T8378" s="181">
        <f t="shared" si="1178"/>
        <v>0</v>
      </c>
      <c r="AQ8378" s="1">
        <f>COUNT(L$11:L8378)</f>
        <v>37</v>
      </c>
      <c r="AR8378" s="43">
        <f t="shared" si="1179"/>
        <v>40933</v>
      </c>
      <c r="AS8378" s="44">
        <f t="shared" si="1180"/>
        <v>89.120000000000019</v>
      </c>
      <c r="AT8378" s="10" t="str">
        <f t="shared" si="1181"/>
        <v/>
      </c>
      <c r="AU8378" s="20" t="str">
        <f t="shared" si="1182"/>
        <v/>
      </c>
      <c r="AV8378" s="42">
        <f t="shared" si="1183"/>
        <v>1</v>
      </c>
      <c r="AW8378" s="89">
        <f t="shared" si="1184"/>
        <v>0</v>
      </c>
      <c r="AX8378" s="168"/>
      <c r="AY8378" s="60"/>
      <c r="AZ8378" s="61"/>
      <c r="BB8378" s="61" t="str">
        <f>IF(Settings!I8374&lt;&gt;"",Settings!I8374,"")</f>
        <v/>
      </c>
    </row>
    <row r="8379" spans="2:54" x14ac:dyDescent="0.2">
      <c r="B8379" s="13"/>
      <c r="C8379" s="12"/>
      <c r="D8379" s="12"/>
      <c r="E8379" s="12"/>
      <c r="F8379" s="12"/>
      <c r="G8379" s="12"/>
      <c r="H8379" s="12"/>
      <c r="I8379" s="15"/>
      <c r="J8379" s="31"/>
      <c r="K8379" s="180"/>
      <c r="L8379" s="40"/>
      <c r="M8379" s="14"/>
      <c r="N8379" s="16"/>
      <c r="O8379" s="49"/>
      <c r="P8379" s="64"/>
      <c r="Q8379" s="18"/>
      <c r="R8379" s="181">
        <f t="shared" si="1176"/>
        <v>0</v>
      </c>
      <c r="S8379" s="181">
        <f t="shared" si="1177"/>
        <v>0</v>
      </c>
      <c r="T8379" s="181">
        <f t="shared" si="1178"/>
        <v>0</v>
      </c>
      <c r="AQ8379" s="1">
        <f>COUNT(L$11:L8379)</f>
        <v>37</v>
      </c>
      <c r="AR8379" s="43">
        <f t="shared" si="1179"/>
        <v>40933</v>
      </c>
      <c r="AS8379" s="44">
        <f t="shared" si="1180"/>
        <v>89.120000000000019</v>
      </c>
      <c r="AT8379" s="10" t="str">
        <f t="shared" si="1181"/>
        <v/>
      </c>
      <c r="AU8379" s="20" t="str">
        <f t="shared" si="1182"/>
        <v/>
      </c>
      <c r="AV8379" s="42">
        <f t="shared" si="1183"/>
        <v>1</v>
      </c>
      <c r="AW8379" s="89">
        <f t="shared" si="1184"/>
        <v>0</v>
      </c>
      <c r="AX8379" s="168"/>
      <c r="AY8379" s="60"/>
      <c r="AZ8379" s="61"/>
      <c r="BB8379" s="61" t="str">
        <f>IF(Settings!I8375&lt;&gt;"",Settings!I8375,"")</f>
        <v/>
      </c>
    </row>
    <row r="8380" spans="2:54" x14ac:dyDescent="0.2">
      <c r="B8380" s="13"/>
      <c r="C8380" s="12"/>
      <c r="D8380" s="12"/>
      <c r="E8380" s="12"/>
      <c r="F8380" s="12"/>
      <c r="G8380" s="12"/>
      <c r="H8380" s="12"/>
      <c r="I8380" s="15"/>
      <c r="J8380" s="31"/>
      <c r="K8380" s="180"/>
      <c r="L8380" s="40"/>
      <c r="M8380" s="14"/>
      <c r="N8380" s="16"/>
      <c r="O8380" s="49"/>
      <c r="P8380" s="64"/>
      <c r="Q8380" s="18"/>
      <c r="R8380" s="181">
        <f t="shared" si="1176"/>
        <v>0</v>
      </c>
      <c r="S8380" s="181">
        <f t="shared" si="1177"/>
        <v>0</v>
      </c>
      <c r="T8380" s="181">
        <f t="shared" si="1178"/>
        <v>0</v>
      </c>
      <c r="AQ8380" s="1">
        <f>COUNT(L$11:L8380)</f>
        <v>37</v>
      </c>
      <c r="AR8380" s="43">
        <f t="shared" si="1179"/>
        <v>40933</v>
      </c>
      <c r="AS8380" s="44">
        <f t="shared" si="1180"/>
        <v>89.120000000000019</v>
      </c>
      <c r="AT8380" s="10" t="str">
        <f t="shared" si="1181"/>
        <v/>
      </c>
      <c r="AU8380" s="20" t="str">
        <f t="shared" si="1182"/>
        <v/>
      </c>
      <c r="AV8380" s="42">
        <f t="shared" si="1183"/>
        <v>1</v>
      </c>
      <c r="AW8380" s="89">
        <f t="shared" si="1184"/>
        <v>0</v>
      </c>
      <c r="AX8380" s="168"/>
      <c r="AY8380" s="60"/>
      <c r="AZ8380" s="61"/>
      <c r="BB8380" s="61" t="str">
        <f>IF(Settings!I8376&lt;&gt;"",Settings!I8376,"")</f>
        <v/>
      </c>
    </row>
    <row r="8381" spans="2:54" x14ac:dyDescent="0.2">
      <c r="B8381" s="13"/>
      <c r="C8381" s="12"/>
      <c r="D8381" s="12"/>
      <c r="E8381" s="12"/>
      <c r="F8381" s="12"/>
      <c r="G8381" s="12"/>
      <c r="H8381" s="12"/>
      <c r="I8381" s="15"/>
      <c r="J8381" s="31"/>
      <c r="K8381" s="180"/>
      <c r="L8381" s="40"/>
      <c r="M8381" s="14"/>
      <c r="N8381" s="16"/>
      <c r="O8381" s="49"/>
      <c r="P8381" s="64"/>
      <c r="Q8381" s="18"/>
      <c r="R8381" s="181">
        <f t="shared" si="1176"/>
        <v>0</v>
      </c>
      <c r="S8381" s="181">
        <f t="shared" si="1177"/>
        <v>0</v>
      </c>
      <c r="T8381" s="181">
        <f t="shared" si="1178"/>
        <v>0</v>
      </c>
      <c r="AQ8381" s="1">
        <f>COUNT(L$11:L8381)</f>
        <v>37</v>
      </c>
      <c r="AR8381" s="43">
        <f t="shared" si="1179"/>
        <v>40933</v>
      </c>
      <c r="AS8381" s="44">
        <f t="shared" si="1180"/>
        <v>89.120000000000019</v>
      </c>
      <c r="AT8381" s="10" t="str">
        <f t="shared" si="1181"/>
        <v/>
      </c>
      <c r="AU8381" s="20" t="str">
        <f t="shared" si="1182"/>
        <v/>
      </c>
      <c r="AV8381" s="42">
        <f t="shared" si="1183"/>
        <v>1</v>
      </c>
      <c r="AW8381" s="89">
        <f t="shared" si="1184"/>
        <v>0</v>
      </c>
      <c r="AX8381" s="168"/>
      <c r="AY8381" s="60"/>
      <c r="AZ8381" s="61"/>
      <c r="BB8381" s="61" t="str">
        <f>IF(Settings!I8377&lt;&gt;"",Settings!I8377,"")</f>
        <v/>
      </c>
    </row>
    <row r="8382" spans="2:54" x14ac:dyDescent="0.2">
      <c r="B8382" s="13"/>
      <c r="C8382" s="12"/>
      <c r="D8382" s="12"/>
      <c r="E8382" s="12"/>
      <c r="F8382" s="12"/>
      <c r="G8382" s="12"/>
      <c r="H8382" s="12"/>
      <c r="I8382" s="15"/>
      <c r="J8382" s="31"/>
      <c r="K8382" s="180"/>
      <c r="L8382" s="40"/>
      <c r="M8382" s="14"/>
      <c r="N8382" s="16"/>
      <c r="O8382" s="49"/>
      <c r="P8382" s="64"/>
      <c r="Q8382" s="18"/>
      <c r="R8382" s="181">
        <f t="shared" si="1176"/>
        <v>0</v>
      </c>
      <c r="S8382" s="181">
        <f t="shared" si="1177"/>
        <v>0</v>
      </c>
      <c r="T8382" s="181">
        <f t="shared" si="1178"/>
        <v>0</v>
      </c>
      <c r="AQ8382" s="1">
        <f>COUNT(L$11:L8382)</f>
        <v>37</v>
      </c>
      <c r="AR8382" s="43">
        <f t="shared" si="1179"/>
        <v>40933</v>
      </c>
      <c r="AS8382" s="44">
        <f t="shared" si="1180"/>
        <v>89.120000000000019</v>
      </c>
      <c r="AT8382" s="10" t="str">
        <f t="shared" si="1181"/>
        <v/>
      </c>
      <c r="AU8382" s="20" t="str">
        <f t="shared" si="1182"/>
        <v/>
      </c>
      <c r="AV8382" s="42">
        <f t="shared" si="1183"/>
        <v>1</v>
      </c>
      <c r="AW8382" s="89">
        <f t="shared" si="1184"/>
        <v>0</v>
      </c>
      <c r="AX8382" s="168"/>
      <c r="AY8382" s="60"/>
      <c r="AZ8382" s="61"/>
      <c r="BB8382" s="61" t="str">
        <f>IF(Settings!I8378&lt;&gt;"",Settings!I8378,"")</f>
        <v/>
      </c>
    </row>
    <row r="8383" spans="2:54" x14ac:dyDescent="0.2">
      <c r="B8383" s="13"/>
      <c r="C8383" s="12"/>
      <c r="D8383" s="12"/>
      <c r="E8383" s="12"/>
      <c r="F8383" s="12"/>
      <c r="G8383" s="12"/>
      <c r="H8383" s="12"/>
      <c r="I8383" s="15"/>
      <c r="J8383" s="31"/>
      <c r="K8383" s="180"/>
      <c r="L8383" s="40"/>
      <c r="M8383" s="14"/>
      <c r="N8383" s="16"/>
      <c r="O8383" s="49"/>
      <c r="P8383" s="64"/>
      <c r="Q8383" s="18"/>
      <c r="R8383" s="181">
        <f t="shared" si="1176"/>
        <v>0</v>
      </c>
      <c r="S8383" s="181">
        <f t="shared" si="1177"/>
        <v>0</v>
      </c>
      <c r="T8383" s="181">
        <f t="shared" si="1178"/>
        <v>0</v>
      </c>
      <c r="AQ8383" s="1">
        <f>COUNT(L$11:L8383)</f>
        <v>37</v>
      </c>
      <c r="AR8383" s="43">
        <f t="shared" si="1179"/>
        <v>40933</v>
      </c>
      <c r="AS8383" s="44">
        <f t="shared" si="1180"/>
        <v>89.120000000000019</v>
      </c>
      <c r="AT8383" s="10" t="str">
        <f t="shared" si="1181"/>
        <v/>
      </c>
      <c r="AU8383" s="20" t="str">
        <f t="shared" si="1182"/>
        <v/>
      </c>
      <c r="AV8383" s="42">
        <f t="shared" si="1183"/>
        <v>1</v>
      </c>
      <c r="AW8383" s="89">
        <f t="shared" si="1184"/>
        <v>0</v>
      </c>
      <c r="AX8383" s="168"/>
      <c r="AY8383" s="60"/>
      <c r="AZ8383" s="61"/>
      <c r="BB8383" s="61" t="str">
        <f>IF(Settings!I8379&lt;&gt;"",Settings!I8379,"")</f>
        <v/>
      </c>
    </row>
    <row r="8384" spans="2:54" x14ac:dyDescent="0.2">
      <c r="B8384" s="13"/>
      <c r="C8384" s="12"/>
      <c r="D8384" s="12"/>
      <c r="E8384" s="12"/>
      <c r="F8384" s="12"/>
      <c r="G8384" s="12"/>
      <c r="H8384" s="12"/>
      <c r="I8384" s="15"/>
      <c r="J8384" s="31"/>
      <c r="K8384" s="180"/>
      <c r="L8384" s="40"/>
      <c r="M8384" s="14"/>
      <c r="N8384" s="16"/>
      <c r="O8384" s="49"/>
      <c r="P8384" s="64"/>
      <c r="Q8384" s="18"/>
      <c r="R8384" s="181">
        <f t="shared" si="1176"/>
        <v>0</v>
      </c>
      <c r="S8384" s="181">
        <f t="shared" si="1177"/>
        <v>0</v>
      </c>
      <c r="T8384" s="181">
        <f t="shared" si="1178"/>
        <v>0</v>
      </c>
      <c r="AQ8384" s="1">
        <f>COUNT(L$11:L8384)</f>
        <v>37</v>
      </c>
      <c r="AR8384" s="43">
        <f t="shared" si="1179"/>
        <v>40933</v>
      </c>
      <c r="AS8384" s="44">
        <f t="shared" si="1180"/>
        <v>89.120000000000019</v>
      </c>
      <c r="AT8384" s="10" t="str">
        <f t="shared" si="1181"/>
        <v/>
      </c>
      <c r="AU8384" s="20" t="str">
        <f t="shared" si="1182"/>
        <v/>
      </c>
      <c r="AV8384" s="42">
        <f t="shared" si="1183"/>
        <v>1</v>
      </c>
      <c r="AW8384" s="89">
        <f t="shared" si="1184"/>
        <v>0</v>
      </c>
      <c r="AX8384" s="168"/>
      <c r="AY8384" s="60"/>
      <c r="AZ8384" s="61"/>
      <c r="BB8384" s="61" t="str">
        <f>IF(Settings!I8380&lt;&gt;"",Settings!I8380,"")</f>
        <v/>
      </c>
    </row>
    <row r="8385" spans="2:54" x14ac:dyDescent="0.2">
      <c r="B8385" s="13"/>
      <c r="C8385" s="12"/>
      <c r="D8385" s="12"/>
      <c r="E8385" s="12"/>
      <c r="F8385" s="12"/>
      <c r="G8385" s="12"/>
      <c r="H8385" s="12"/>
      <c r="I8385" s="15"/>
      <c r="J8385" s="31"/>
      <c r="K8385" s="180"/>
      <c r="L8385" s="40"/>
      <c r="M8385" s="14"/>
      <c r="N8385" s="16"/>
      <c r="O8385" s="49"/>
      <c r="P8385" s="64"/>
      <c r="Q8385" s="18"/>
      <c r="R8385" s="181">
        <f t="shared" si="1176"/>
        <v>0</v>
      </c>
      <c r="S8385" s="181">
        <f t="shared" si="1177"/>
        <v>0</v>
      </c>
      <c r="T8385" s="181">
        <f t="shared" si="1178"/>
        <v>0</v>
      </c>
      <c r="AQ8385" s="1">
        <f>COUNT(L$11:L8385)</f>
        <v>37</v>
      </c>
      <c r="AR8385" s="43">
        <f t="shared" si="1179"/>
        <v>40933</v>
      </c>
      <c r="AS8385" s="44">
        <f t="shared" si="1180"/>
        <v>89.120000000000019</v>
      </c>
      <c r="AT8385" s="10" t="str">
        <f t="shared" si="1181"/>
        <v/>
      </c>
      <c r="AU8385" s="20" t="str">
        <f t="shared" si="1182"/>
        <v/>
      </c>
      <c r="AV8385" s="42">
        <f t="shared" si="1183"/>
        <v>1</v>
      </c>
      <c r="AW8385" s="89">
        <f t="shared" si="1184"/>
        <v>0</v>
      </c>
      <c r="AX8385" s="168"/>
      <c r="AY8385" s="60"/>
      <c r="AZ8385" s="61"/>
      <c r="BB8385" s="61" t="str">
        <f>IF(Settings!I8381&lt;&gt;"",Settings!I8381,"")</f>
        <v/>
      </c>
    </row>
    <row r="8386" spans="2:54" x14ac:dyDescent="0.2">
      <c r="B8386" s="13"/>
      <c r="C8386" s="12"/>
      <c r="D8386" s="12"/>
      <c r="E8386" s="12"/>
      <c r="F8386" s="12"/>
      <c r="G8386" s="12"/>
      <c r="H8386" s="12"/>
      <c r="I8386" s="15"/>
      <c r="J8386" s="31"/>
      <c r="K8386" s="180"/>
      <c r="L8386" s="40"/>
      <c r="M8386" s="14"/>
      <c r="N8386" s="16"/>
      <c r="O8386" s="49"/>
      <c r="P8386" s="64"/>
      <c r="Q8386" s="18"/>
      <c r="R8386" s="181">
        <f t="shared" si="1176"/>
        <v>0</v>
      </c>
      <c r="S8386" s="181">
        <f t="shared" si="1177"/>
        <v>0</v>
      </c>
      <c r="T8386" s="181">
        <f t="shared" si="1178"/>
        <v>0</v>
      </c>
      <c r="AQ8386" s="1">
        <f>COUNT(L$11:L8386)</f>
        <v>37</v>
      </c>
      <c r="AR8386" s="43">
        <f t="shared" si="1179"/>
        <v>40933</v>
      </c>
      <c r="AS8386" s="44">
        <f t="shared" si="1180"/>
        <v>89.120000000000019</v>
      </c>
      <c r="AT8386" s="10" t="str">
        <f t="shared" si="1181"/>
        <v/>
      </c>
      <c r="AU8386" s="20" t="str">
        <f t="shared" si="1182"/>
        <v/>
      </c>
      <c r="AV8386" s="42">
        <f t="shared" si="1183"/>
        <v>1</v>
      </c>
      <c r="AW8386" s="89">
        <f t="shared" si="1184"/>
        <v>0</v>
      </c>
      <c r="AX8386" s="168"/>
      <c r="AY8386" s="60"/>
      <c r="AZ8386" s="61"/>
      <c r="BB8386" s="61" t="str">
        <f>IF(Settings!I8382&lt;&gt;"",Settings!I8382,"")</f>
        <v/>
      </c>
    </row>
    <row r="8387" spans="2:54" x14ac:dyDescent="0.2">
      <c r="B8387" s="13"/>
      <c r="C8387" s="12"/>
      <c r="D8387" s="12"/>
      <c r="E8387" s="12"/>
      <c r="F8387" s="12"/>
      <c r="G8387" s="12"/>
      <c r="H8387" s="12"/>
      <c r="I8387" s="15"/>
      <c r="J8387" s="31"/>
      <c r="K8387" s="180"/>
      <c r="L8387" s="40"/>
      <c r="M8387" s="14"/>
      <c r="N8387" s="16"/>
      <c r="O8387" s="49"/>
      <c r="P8387" s="64"/>
      <c r="Q8387" s="18"/>
      <c r="R8387" s="181">
        <f t="shared" si="1176"/>
        <v>0</v>
      </c>
      <c r="S8387" s="181">
        <f t="shared" si="1177"/>
        <v>0</v>
      </c>
      <c r="T8387" s="181">
        <f t="shared" si="1178"/>
        <v>0</v>
      </c>
      <c r="AQ8387" s="1">
        <f>COUNT(L$11:L8387)</f>
        <v>37</v>
      </c>
      <c r="AR8387" s="43">
        <f t="shared" si="1179"/>
        <v>40933</v>
      </c>
      <c r="AS8387" s="44">
        <f t="shared" si="1180"/>
        <v>89.120000000000019</v>
      </c>
      <c r="AT8387" s="10" t="str">
        <f t="shared" si="1181"/>
        <v/>
      </c>
      <c r="AU8387" s="20" t="str">
        <f t="shared" si="1182"/>
        <v/>
      </c>
      <c r="AV8387" s="42">
        <f t="shared" si="1183"/>
        <v>1</v>
      </c>
      <c r="AW8387" s="89">
        <f t="shared" si="1184"/>
        <v>0</v>
      </c>
      <c r="AX8387" s="168"/>
      <c r="AY8387" s="60"/>
      <c r="AZ8387" s="61"/>
      <c r="BB8387" s="61" t="str">
        <f>IF(Settings!I8383&lt;&gt;"",Settings!I8383,"")</f>
        <v/>
      </c>
    </row>
    <row r="8388" spans="2:54" x14ac:dyDescent="0.2">
      <c r="B8388" s="13"/>
      <c r="C8388" s="12"/>
      <c r="D8388" s="12"/>
      <c r="E8388" s="12"/>
      <c r="F8388" s="12"/>
      <c r="G8388" s="12"/>
      <c r="H8388" s="12"/>
      <c r="I8388" s="15"/>
      <c r="J8388" s="31"/>
      <c r="K8388" s="180"/>
      <c r="L8388" s="40"/>
      <c r="M8388" s="14"/>
      <c r="N8388" s="16"/>
      <c r="O8388" s="49"/>
      <c r="P8388" s="64"/>
      <c r="Q8388" s="18"/>
      <c r="R8388" s="181">
        <f t="shared" si="1176"/>
        <v>0</v>
      </c>
      <c r="S8388" s="181">
        <f t="shared" si="1177"/>
        <v>0</v>
      </c>
      <c r="T8388" s="181">
        <f t="shared" si="1178"/>
        <v>0</v>
      </c>
      <c r="AQ8388" s="1">
        <f>COUNT(L$11:L8388)</f>
        <v>37</v>
      </c>
      <c r="AR8388" s="43">
        <f t="shared" si="1179"/>
        <v>40933</v>
      </c>
      <c r="AS8388" s="44">
        <f t="shared" si="1180"/>
        <v>89.120000000000019</v>
      </c>
      <c r="AT8388" s="10" t="str">
        <f t="shared" si="1181"/>
        <v/>
      </c>
      <c r="AU8388" s="20" t="str">
        <f t="shared" si="1182"/>
        <v/>
      </c>
      <c r="AV8388" s="42">
        <f t="shared" si="1183"/>
        <v>1</v>
      </c>
      <c r="AW8388" s="89">
        <f t="shared" si="1184"/>
        <v>0</v>
      </c>
      <c r="AX8388" s="168"/>
      <c r="AY8388" s="60"/>
      <c r="AZ8388" s="61"/>
      <c r="BB8388" s="61" t="str">
        <f>IF(Settings!I8384&lt;&gt;"",Settings!I8384,"")</f>
        <v/>
      </c>
    </row>
    <row r="8389" spans="2:54" x14ac:dyDescent="0.2">
      <c r="B8389" s="13"/>
      <c r="C8389" s="12"/>
      <c r="D8389" s="12"/>
      <c r="E8389" s="12"/>
      <c r="F8389" s="12"/>
      <c r="G8389" s="12"/>
      <c r="H8389" s="12"/>
      <c r="I8389" s="15"/>
      <c r="J8389" s="31"/>
      <c r="K8389" s="180"/>
      <c r="L8389" s="40"/>
      <c r="M8389" s="14"/>
      <c r="N8389" s="16"/>
      <c r="O8389" s="49"/>
      <c r="P8389" s="64"/>
      <c r="Q8389" s="18"/>
      <c r="R8389" s="181">
        <f t="shared" si="1176"/>
        <v>0</v>
      </c>
      <c r="S8389" s="181">
        <f t="shared" si="1177"/>
        <v>0</v>
      </c>
      <c r="T8389" s="181">
        <f t="shared" si="1178"/>
        <v>0</v>
      </c>
      <c r="AQ8389" s="1">
        <f>COUNT(L$11:L8389)</f>
        <v>37</v>
      </c>
      <c r="AR8389" s="43">
        <f t="shared" si="1179"/>
        <v>40933</v>
      </c>
      <c r="AS8389" s="44">
        <f t="shared" si="1180"/>
        <v>89.120000000000019</v>
      </c>
      <c r="AT8389" s="10" t="str">
        <f t="shared" si="1181"/>
        <v/>
      </c>
      <c r="AU8389" s="20" t="str">
        <f t="shared" si="1182"/>
        <v/>
      </c>
      <c r="AV8389" s="42">
        <f t="shared" si="1183"/>
        <v>1</v>
      </c>
      <c r="AW8389" s="89">
        <f t="shared" si="1184"/>
        <v>0</v>
      </c>
      <c r="AX8389" s="168"/>
      <c r="AY8389" s="60"/>
      <c r="AZ8389" s="61"/>
      <c r="BB8389" s="61" t="str">
        <f>IF(Settings!I8385&lt;&gt;"",Settings!I8385,"")</f>
        <v/>
      </c>
    </row>
    <row r="8390" spans="2:54" x14ac:dyDescent="0.2">
      <c r="B8390" s="13"/>
      <c r="C8390" s="12"/>
      <c r="D8390" s="12"/>
      <c r="E8390" s="12"/>
      <c r="F8390" s="12"/>
      <c r="G8390" s="12"/>
      <c r="H8390" s="12"/>
      <c r="I8390" s="15"/>
      <c r="J8390" s="31"/>
      <c r="K8390" s="180"/>
      <c r="L8390" s="40"/>
      <c r="M8390" s="14"/>
      <c r="N8390" s="16"/>
      <c r="O8390" s="49"/>
      <c r="P8390" s="64"/>
      <c r="Q8390" s="18"/>
      <c r="R8390" s="181">
        <f t="shared" si="1176"/>
        <v>0</v>
      </c>
      <c r="S8390" s="181">
        <f t="shared" si="1177"/>
        <v>0</v>
      </c>
      <c r="T8390" s="181">
        <f t="shared" si="1178"/>
        <v>0</v>
      </c>
      <c r="AQ8390" s="1">
        <f>COUNT(L$11:L8390)</f>
        <v>37</v>
      </c>
      <c r="AR8390" s="43">
        <f t="shared" si="1179"/>
        <v>40933</v>
      </c>
      <c r="AS8390" s="44">
        <f t="shared" si="1180"/>
        <v>89.120000000000019</v>
      </c>
      <c r="AT8390" s="10" t="str">
        <f t="shared" si="1181"/>
        <v/>
      </c>
      <c r="AU8390" s="20" t="str">
        <f t="shared" si="1182"/>
        <v/>
      </c>
      <c r="AV8390" s="42">
        <f t="shared" si="1183"/>
        <v>1</v>
      </c>
      <c r="AW8390" s="89">
        <f t="shared" si="1184"/>
        <v>0</v>
      </c>
      <c r="AX8390" s="168"/>
      <c r="AY8390" s="60"/>
      <c r="AZ8390" s="61"/>
      <c r="BB8390" s="61" t="str">
        <f>IF(Settings!I8386&lt;&gt;"",Settings!I8386,"")</f>
        <v/>
      </c>
    </row>
    <row r="8391" spans="2:54" x14ac:dyDescent="0.2">
      <c r="B8391" s="13"/>
      <c r="C8391" s="12"/>
      <c r="D8391" s="12"/>
      <c r="E8391" s="12"/>
      <c r="F8391" s="12"/>
      <c r="G8391" s="12"/>
      <c r="H8391" s="12"/>
      <c r="I8391" s="15"/>
      <c r="J8391" s="31"/>
      <c r="K8391" s="180"/>
      <c r="L8391" s="40"/>
      <c r="M8391" s="14"/>
      <c r="N8391" s="16"/>
      <c r="O8391" s="49"/>
      <c r="P8391" s="64"/>
      <c r="Q8391" s="18"/>
      <c r="R8391" s="181">
        <f t="shared" si="1176"/>
        <v>0</v>
      </c>
      <c r="S8391" s="181">
        <f t="shared" si="1177"/>
        <v>0</v>
      </c>
      <c r="T8391" s="181">
        <f t="shared" si="1178"/>
        <v>0</v>
      </c>
      <c r="AQ8391" s="1">
        <f>COUNT(L$11:L8391)</f>
        <v>37</v>
      </c>
      <c r="AR8391" s="43">
        <f t="shared" si="1179"/>
        <v>40933</v>
      </c>
      <c r="AS8391" s="44">
        <f t="shared" si="1180"/>
        <v>89.120000000000019</v>
      </c>
      <c r="AT8391" s="10" t="str">
        <f t="shared" si="1181"/>
        <v/>
      </c>
      <c r="AU8391" s="20" t="str">
        <f t="shared" si="1182"/>
        <v/>
      </c>
      <c r="AV8391" s="42">
        <f t="shared" si="1183"/>
        <v>1</v>
      </c>
      <c r="AW8391" s="89">
        <f t="shared" si="1184"/>
        <v>0</v>
      </c>
      <c r="AX8391" s="168"/>
      <c r="AY8391" s="60"/>
      <c r="AZ8391" s="61"/>
      <c r="BB8391" s="61" t="str">
        <f>IF(Settings!I8387&lt;&gt;"",Settings!I8387,"")</f>
        <v/>
      </c>
    </row>
    <row r="8392" spans="2:54" x14ac:dyDescent="0.2">
      <c r="B8392" s="13"/>
      <c r="C8392" s="12"/>
      <c r="D8392" s="12"/>
      <c r="E8392" s="12"/>
      <c r="F8392" s="12"/>
      <c r="G8392" s="12"/>
      <c r="H8392" s="12"/>
      <c r="I8392" s="15"/>
      <c r="J8392" s="31"/>
      <c r="K8392" s="180"/>
      <c r="L8392" s="40"/>
      <c r="M8392" s="14"/>
      <c r="N8392" s="16"/>
      <c r="O8392" s="49"/>
      <c r="P8392" s="64"/>
      <c r="Q8392" s="18"/>
      <c r="R8392" s="181">
        <f t="shared" si="1176"/>
        <v>0</v>
      </c>
      <c r="S8392" s="181">
        <f t="shared" si="1177"/>
        <v>0</v>
      </c>
      <c r="T8392" s="181">
        <f t="shared" si="1178"/>
        <v>0</v>
      </c>
      <c r="AQ8392" s="1">
        <f>COUNT(L$11:L8392)</f>
        <v>37</v>
      </c>
      <c r="AR8392" s="43">
        <f t="shared" si="1179"/>
        <v>40933</v>
      </c>
      <c r="AS8392" s="44">
        <f t="shared" si="1180"/>
        <v>89.120000000000019</v>
      </c>
      <c r="AT8392" s="10" t="str">
        <f t="shared" si="1181"/>
        <v/>
      </c>
      <c r="AU8392" s="20" t="str">
        <f t="shared" si="1182"/>
        <v/>
      </c>
      <c r="AV8392" s="42">
        <f t="shared" si="1183"/>
        <v>1</v>
      </c>
      <c r="AW8392" s="89">
        <f t="shared" si="1184"/>
        <v>0</v>
      </c>
      <c r="AX8392" s="168"/>
      <c r="AY8392" s="60"/>
      <c r="AZ8392" s="61"/>
      <c r="BB8392" s="61" t="str">
        <f>IF(Settings!I8388&lt;&gt;"",Settings!I8388,"")</f>
        <v/>
      </c>
    </row>
    <row r="8393" spans="2:54" x14ac:dyDescent="0.2">
      <c r="B8393" s="13"/>
      <c r="C8393" s="12"/>
      <c r="D8393" s="12"/>
      <c r="E8393" s="12"/>
      <c r="F8393" s="12"/>
      <c r="G8393" s="12"/>
      <c r="H8393" s="12"/>
      <c r="I8393" s="15"/>
      <c r="J8393" s="31"/>
      <c r="K8393" s="180"/>
      <c r="L8393" s="40"/>
      <c r="M8393" s="14"/>
      <c r="N8393" s="16"/>
      <c r="O8393" s="49"/>
      <c r="P8393" s="64"/>
      <c r="Q8393" s="18"/>
      <c r="R8393" s="181">
        <f t="shared" si="1176"/>
        <v>0</v>
      </c>
      <c r="S8393" s="181">
        <f t="shared" si="1177"/>
        <v>0</v>
      </c>
      <c r="T8393" s="181">
        <f t="shared" si="1178"/>
        <v>0</v>
      </c>
      <c r="AQ8393" s="1">
        <f>COUNT(L$11:L8393)</f>
        <v>37</v>
      </c>
      <c r="AR8393" s="43">
        <f t="shared" si="1179"/>
        <v>40933</v>
      </c>
      <c r="AS8393" s="44">
        <f t="shared" si="1180"/>
        <v>89.120000000000019</v>
      </c>
      <c r="AT8393" s="10" t="str">
        <f t="shared" si="1181"/>
        <v/>
      </c>
      <c r="AU8393" s="20" t="str">
        <f t="shared" si="1182"/>
        <v/>
      </c>
      <c r="AV8393" s="42">
        <f t="shared" si="1183"/>
        <v>1</v>
      </c>
      <c r="AW8393" s="89">
        <f t="shared" si="1184"/>
        <v>0</v>
      </c>
      <c r="AX8393" s="168"/>
      <c r="AY8393" s="60"/>
      <c r="AZ8393" s="61"/>
      <c r="BB8393" s="61" t="str">
        <f>IF(Settings!I8389&lt;&gt;"",Settings!I8389,"")</f>
        <v/>
      </c>
    </row>
    <row r="8394" spans="2:54" x14ac:dyDescent="0.2">
      <c r="B8394" s="13"/>
      <c r="C8394" s="12"/>
      <c r="D8394" s="12"/>
      <c r="E8394" s="12"/>
      <c r="F8394" s="12"/>
      <c r="G8394" s="12"/>
      <c r="H8394" s="12"/>
      <c r="I8394" s="15"/>
      <c r="J8394" s="31"/>
      <c r="K8394" s="180"/>
      <c r="L8394" s="40"/>
      <c r="M8394" s="14"/>
      <c r="N8394" s="16"/>
      <c r="O8394" s="49"/>
      <c r="P8394" s="64"/>
      <c r="Q8394" s="18"/>
      <c r="R8394" s="181">
        <f t="shared" si="1176"/>
        <v>0</v>
      </c>
      <c r="S8394" s="181">
        <f t="shared" si="1177"/>
        <v>0</v>
      </c>
      <c r="T8394" s="181">
        <f t="shared" si="1178"/>
        <v>0</v>
      </c>
      <c r="AQ8394" s="1">
        <f>COUNT(L$11:L8394)</f>
        <v>37</v>
      </c>
      <c r="AR8394" s="43">
        <f t="shared" si="1179"/>
        <v>40933</v>
      </c>
      <c r="AS8394" s="44">
        <f t="shared" si="1180"/>
        <v>89.120000000000019</v>
      </c>
      <c r="AT8394" s="10" t="str">
        <f t="shared" si="1181"/>
        <v/>
      </c>
      <c r="AU8394" s="20" t="str">
        <f t="shared" si="1182"/>
        <v/>
      </c>
      <c r="AV8394" s="42">
        <f t="shared" si="1183"/>
        <v>1</v>
      </c>
      <c r="AW8394" s="89">
        <f t="shared" si="1184"/>
        <v>0</v>
      </c>
      <c r="AX8394" s="168"/>
      <c r="AY8394" s="60"/>
      <c r="AZ8394" s="61"/>
      <c r="BB8394" s="61" t="str">
        <f>IF(Settings!I8390&lt;&gt;"",Settings!I8390,"")</f>
        <v/>
      </c>
    </row>
    <row r="8395" spans="2:54" x14ac:dyDescent="0.2">
      <c r="B8395" s="13"/>
      <c r="C8395" s="12"/>
      <c r="D8395" s="12"/>
      <c r="E8395" s="12"/>
      <c r="F8395" s="12"/>
      <c r="G8395" s="12"/>
      <c r="H8395" s="12"/>
      <c r="I8395" s="15"/>
      <c r="J8395" s="31"/>
      <c r="K8395" s="180"/>
      <c r="L8395" s="40"/>
      <c r="M8395" s="14"/>
      <c r="N8395" s="16"/>
      <c r="O8395" s="49"/>
      <c r="P8395" s="64"/>
      <c r="Q8395" s="18"/>
      <c r="R8395" s="181">
        <f t="shared" si="1176"/>
        <v>0</v>
      </c>
      <c r="S8395" s="181">
        <f t="shared" si="1177"/>
        <v>0</v>
      </c>
      <c r="T8395" s="181">
        <f t="shared" si="1178"/>
        <v>0</v>
      </c>
      <c r="AQ8395" s="1">
        <f>COUNT(L$11:L8395)</f>
        <v>37</v>
      </c>
      <c r="AR8395" s="43">
        <f t="shared" si="1179"/>
        <v>40933</v>
      </c>
      <c r="AS8395" s="44">
        <f t="shared" si="1180"/>
        <v>89.120000000000019</v>
      </c>
      <c r="AT8395" s="10" t="str">
        <f t="shared" si="1181"/>
        <v/>
      </c>
      <c r="AU8395" s="20" t="str">
        <f t="shared" si="1182"/>
        <v/>
      </c>
      <c r="AV8395" s="42">
        <f t="shared" si="1183"/>
        <v>1</v>
      </c>
      <c r="AW8395" s="89">
        <f t="shared" si="1184"/>
        <v>0</v>
      </c>
      <c r="AX8395" s="168"/>
      <c r="AY8395" s="60"/>
      <c r="AZ8395" s="61"/>
      <c r="BB8395" s="61" t="str">
        <f>IF(Settings!I8391&lt;&gt;"",Settings!I8391,"")</f>
        <v/>
      </c>
    </row>
    <row r="8396" spans="2:54" x14ac:dyDescent="0.2">
      <c r="B8396" s="13"/>
      <c r="C8396" s="12"/>
      <c r="D8396" s="12"/>
      <c r="E8396" s="12"/>
      <c r="F8396" s="12"/>
      <c r="G8396" s="12"/>
      <c r="H8396" s="12"/>
      <c r="I8396" s="15"/>
      <c r="J8396" s="31"/>
      <c r="K8396" s="180"/>
      <c r="L8396" s="40"/>
      <c r="M8396" s="14"/>
      <c r="N8396" s="16"/>
      <c r="O8396" s="49"/>
      <c r="P8396" s="64"/>
      <c r="Q8396" s="18"/>
      <c r="R8396" s="181">
        <f t="shared" ref="R8396:R8459" si="1185">ROUND(IF(M8396&lt;&gt;"Y",IF(P8396&lt;&gt;"Y",K8396,K8396*(AV8396-1)),0),ROUNDING)</f>
        <v>0</v>
      </c>
      <c r="S8396" s="181">
        <f t="shared" ref="S8396:S8459" si="1186">ROUND(IF(O8396&gt;0,IF(M8396="Y",AW8396*(1-O8396),IF(AW8396&gt;R8396,R8396 + (AW8396 - R8396)*(1-O8396),AW8396)),AW8396),ROUNDING)</f>
        <v>0</v>
      </c>
      <c r="T8396" s="181">
        <f t="shared" ref="T8396:T8459" si="1187">ROUND(IF(N8396="P",0,IF(OR(M8396="N",M8396=""),S8396-R8396,S8396)),ROUNDING)</f>
        <v>0</v>
      </c>
      <c r="AQ8396" s="1">
        <f>COUNT(L$11:L8396)</f>
        <v>37</v>
      </c>
      <c r="AR8396" s="43">
        <f t="shared" si="1179"/>
        <v>40933</v>
      </c>
      <c r="AS8396" s="44">
        <f t="shared" si="1180"/>
        <v>89.120000000000019</v>
      </c>
      <c r="AT8396" s="10" t="str">
        <f t="shared" si="1181"/>
        <v/>
      </c>
      <c r="AU8396" s="20" t="str">
        <f t="shared" si="1182"/>
        <v/>
      </c>
      <c r="AV8396" s="42">
        <f t="shared" si="1183"/>
        <v>1</v>
      </c>
      <c r="AW8396" s="89">
        <f t="shared" si="1184"/>
        <v>0</v>
      </c>
      <c r="AX8396" s="168"/>
      <c r="AY8396" s="60"/>
      <c r="AZ8396" s="61"/>
      <c r="BB8396" s="61" t="str">
        <f>IF(Settings!I8392&lt;&gt;"",Settings!I8392,"")</f>
        <v/>
      </c>
    </row>
    <row r="8397" spans="2:54" x14ac:dyDescent="0.2">
      <c r="B8397" s="13"/>
      <c r="C8397" s="12"/>
      <c r="D8397" s="12"/>
      <c r="E8397" s="12"/>
      <c r="F8397" s="12"/>
      <c r="G8397" s="12"/>
      <c r="H8397" s="12"/>
      <c r="I8397" s="15"/>
      <c r="J8397" s="31"/>
      <c r="K8397" s="180"/>
      <c r="L8397" s="40"/>
      <c r="M8397" s="14"/>
      <c r="N8397" s="16"/>
      <c r="O8397" s="49"/>
      <c r="P8397" s="64"/>
      <c r="Q8397" s="18"/>
      <c r="R8397" s="181">
        <f t="shared" si="1185"/>
        <v>0</v>
      </c>
      <c r="S8397" s="181">
        <f t="shared" si="1186"/>
        <v>0</v>
      </c>
      <c r="T8397" s="181">
        <f t="shared" si="1187"/>
        <v>0</v>
      </c>
      <c r="AQ8397" s="1">
        <f>COUNT(L$11:L8397)</f>
        <v>37</v>
      </c>
      <c r="AR8397" s="43">
        <f t="shared" ref="AR8397:AR8460" si="1188">IF(B8397&gt;2,B8397,AR8396)</f>
        <v>40933</v>
      </c>
      <c r="AS8397" s="44">
        <f t="shared" ref="AS8397:AS8460" si="1189">AS8396+T8397</f>
        <v>89.120000000000019</v>
      </c>
      <c r="AT8397" s="10" t="str">
        <f t="shared" ref="AT8397:AT8460" si="1190">IF(N8397="P",IF(P8397&lt;&gt;"Y",IF(M8397&lt;&gt;"Y",K8397*AV8397,K8397*AV8397-K8397),IF(M8397&lt;&gt;"Y",K8397 + K8397*(AV8397-1),K8397)),"")</f>
        <v/>
      </c>
      <c r="AU8397" s="20" t="str">
        <f t="shared" ref="AU8397:AU8460" si="1191">IF(M8397="Y",IF(P8397="Y",K8397*(AV8397-1),K8397),"")</f>
        <v/>
      </c>
      <c r="AV8397" s="42">
        <f t="shared" ref="AV8397:AV8460" si="1192">IF(L8397&lt;&gt;"",IF(ODDS_TYPE=1,L8397,IF(ODDS_TYPE=2,IF(L8397&gt;0,1+L8397/100,IF(L8397&lt;0,1-100/L8397,1)),IF(ODDS_TYPE=3,1+L8397,IF(ODDS_TYPE=4,1+L8397,IF(ODDS_TYPE=5,IF(L8397&gt;0,1+L8397,1-1/L8397),IF(ODDS_TYPE=6,IF(L8397&gt;=0,L8397+1,1-1/L8397),1)))))),1)</f>
        <v>1</v>
      </c>
      <c r="AW8397" s="89">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68"/>
      <c r="AY8397" s="60"/>
      <c r="AZ8397" s="61"/>
      <c r="BB8397" s="61" t="str">
        <f>IF(Settings!I8393&lt;&gt;"",Settings!I8393,"")</f>
        <v/>
      </c>
    </row>
    <row r="8398" spans="2:54" x14ac:dyDescent="0.2">
      <c r="B8398" s="13"/>
      <c r="C8398" s="12"/>
      <c r="D8398" s="12"/>
      <c r="E8398" s="12"/>
      <c r="F8398" s="12"/>
      <c r="G8398" s="12"/>
      <c r="H8398" s="12"/>
      <c r="I8398" s="15"/>
      <c r="J8398" s="31"/>
      <c r="K8398" s="180"/>
      <c r="L8398" s="40"/>
      <c r="M8398" s="14"/>
      <c r="N8398" s="16"/>
      <c r="O8398" s="49"/>
      <c r="P8398" s="64"/>
      <c r="Q8398" s="18"/>
      <c r="R8398" s="181">
        <f t="shared" si="1185"/>
        <v>0</v>
      </c>
      <c r="S8398" s="181">
        <f t="shared" si="1186"/>
        <v>0</v>
      </c>
      <c r="T8398" s="181">
        <f t="shared" si="1187"/>
        <v>0</v>
      </c>
      <c r="AQ8398" s="1">
        <f>COUNT(L$11:L8398)</f>
        <v>37</v>
      </c>
      <c r="AR8398" s="43">
        <f t="shared" si="1188"/>
        <v>40933</v>
      </c>
      <c r="AS8398" s="44">
        <f t="shared" si="1189"/>
        <v>89.120000000000019</v>
      </c>
      <c r="AT8398" s="10" t="str">
        <f t="shared" si="1190"/>
        <v/>
      </c>
      <c r="AU8398" s="20" t="str">
        <f t="shared" si="1191"/>
        <v/>
      </c>
      <c r="AV8398" s="42">
        <f t="shared" si="1192"/>
        <v>1</v>
      </c>
      <c r="AW8398" s="89">
        <f t="shared" si="1193"/>
        <v>0</v>
      </c>
      <c r="AX8398" s="168"/>
      <c r="AY8398" s="60"/>
      <c r="AZ8398" s="61"/>
      <c r="BB8398" s="61" t="str">
        <f>IF(Settings!I8394&lt;&gt;"",Settings!I8394,"")</f>
        <v/>
      </c>
    </row>
    <row r="8399" spans="2:54" x14ac:dyDescent="0.2">
      <c r="B8399" s="13"/>
      <c r="C8399" s="12"/>
      <c r="D8399" s="12"/>
      <c r="E8399" s="12"/>
      <c r="F8399" s="12"/>
      <c r="G8399" s="12"/>
      <c r="H8399" s="12"/>
      <c r="I8399" s="15"/>
      <c r="J8399" s="31"/>
      <c r="K8399" s="180"/>
      <c r="L8399" s="40"/>
      <c r="M8399" s="14"/>
      <c r="N8399" s="16"/>
      <c r="O8399" s="49"/>
      <c r="P8399" s="64"/>
      <c r="Q8399" s="18"/>
      <c r="R8399" s="181">
        <f t="shared" si="1185"/>
        <v>0</v>
      </c>
      <c r="S8399" s="181">
        <f t="shared" si="1186"/>
        <v>0</v>
      </c>
      <c r="T8399" s="181">
        <f t="shared" si="1187"/>
        <v>0</v>
      </c>
      <c r="AQ8399" s="1">
        <f>COUNT(L$11:L8399)</f>
        <v>37</v>
      </c>
      <c r="AR8399" s="43">
        <f t="shared" si="1188"/>
        <v>40933</v>
      </c>
      <c r="AS8399" s="44">
        <f t="shared" si="1189"/>
        <v>89.120000000000019</v>
      </c>
      <c r="AT8399" s="10" t="str">
        <f t="shared" si="1190"/>
        <v/>
      </c>
      <c r="AU8399" s="20" t="str">
        <f t="shared" si="1191"/>
        <v/>
      </c>
      <c r="AV8399" s="42">
        <f t="shared" si="1192"/>
        <v>1</v>
      </c>
      <c r="AW8399" s="89">
        <f t="shared" si="1193"/>
        <v>0</v>
      </c>
      <c r="AX8399" s="168"/>
      <c r="AY8399" s="60"/>
      <c r="AZ8399" s="61"/>
      <c r="BB8399" s="61" t="str">
        <f>IF(Settings!I8395&lt;&gt;"",Settings!I8395,"")</f>
        <v/>
      </c>
    </row>
    <row r="8400" spans="2:54" x14ac:dyDescent="0.2">
      <c r="B8400" s="13"/>
      <c r="C8400" s="12"/>
      <c r="D8400" s="12"/>
      <c r="E8400" s="12"/>
      <c r="F8400" s="12"/>
      <c r="G8400" s="12"/>
      <c r="H8400" s="12"/>
      <c r="I8400" s="15"/>
      <c r="J8400" s="31"/>
      <c r="K8400" s="180"/>
      <c r="L8400" s="40"/>
      <c r="M8400" s="14"/>
      <c r="N8400" s="16"/>
      <c r="O8400" s="49"/>
      <c r="P8400" s="64"/>
      <c r="Q8400" s="18"/>
      <c r="R8400" s="181">
        <f t="shared" si="1185"/>
        <v>0</v>
      </c>
      <c r="S8400" s="181">
        <f t="shared" si="1186"/>
        <v>0</v>
      </c>
      <c r="T8400" s="181">
        <f t="shared" si="1187"/>
        <v>0</v>
      </c>
      <c r="AQ8400" s="1">
        <f>COUNT(L$11:L8400)</f>
        <v>37</v>
      </c>
      <c r="AR8400" s="43">
        <f t="shared" si="1188"/>
        <v>40933</v>
      </c>
      <c r="AS8400" s="44">
        <f t="shared" si="1189"/>
        <v>89.120000000000019</v>
      </c>
      <c r="AT8400" s="10" t="str">
        <f t="shared" si="1190"/>
        <v/>
      </c>
      <c r="AU8400" s="20" t="str">
        <f t="shared" si="1191"/>
        <v/>
      </c>
      <c r="AV8400" s="42">
        <f t="shared" si="1192"/>
        <v>1</v>
      </c>
      <c r="AW8400" s="89">
        <f t="shared" si="1193"/>
        <v>0</v>
      </c>
      <c r="AX8400" s="168"/>
      <c r="AY8400" s="60"/>
      <c r="AZ8400" s="61"/>
      <c r="BB8400" s="61" t="str">
        <f>IF(Settings!I8396&lt;&gt;"",Settings!I8396,"")</f>
        <v/>
      </c>
    </row>
    <row r="8401" spans="2:54" x14ac:dyDescent="0.2">
      <c r="B8401" s="13"/>
      <c r="C8401" s="12"/>
      <c r="D8401" s="12"/>
      <c r="E8401" s="12"/>
      <c r="F8401" s="12"/>
      <c r="G8401" s="12"/>
      <c r="H8401" s="12"/>
      <c r="I8401" s="15"/>
      <c r="J8401" s="31"/>
      <c r="K8401" s="180"/>
      <c r="L8401" s="40"/>
      <c r="M8401" s="14"/>
      <c r="N8401" s="16"/>
      <c r="O8401" s="49"/>
      <c r="P8401" s="64"/>
      <c r="Q8401" s="18"/>
      <c r="R8401" s="181">
        <f t="shared" si="1185"/>
        <v>0</v>
      </c>
      <c r="S8401" s="181">
        <f t="shared" si="1186"/>
        <v>0</v>
      </c>
      <c r="T8401" s="181">
        <f t="shared" si="1187"/>
        <v>0</v>
      </c>
      <c r="AQ8401" s="1">
        <f>COUNT(L$11:L8401)</f>
        <v>37</v>
      </c>
      <c r="AR8401" s="43">
        <f t="shared" si="1188"/>
        <v>40933</v>
      </c>
      <c r="AS8401" s="44">
        <f t="shared" si="1189"/>
        <v>89.120000000000019</v>
      </c>
      <c r="AT8401" s="10" t="str">
        <f t="shared" si="1190"/>
        <v/>
      </c>
      <c r="AU8401" s="20" t="str">
        <f t="shared" si="1191"/>
        <v/>
      </c>
      <c r="AV8401" s="42">
        <f t="shared" si="1192"/>
        <v>1</v>
      </c>
      <c r="AW8401" s="89">
        <f t="shared" si="1193"/>
        <v>0</v>
      </c>
      <c r="AX8401" s="168"/>
      <c r="AY8401" s="60"/>
      <c r="AZ8401" s="61"/>
      <c r="BB8401" s="61" t="str">
        <f>IF(Settings!I8397&lt;&gt;"",Settings!I8397,"")</f>
        <v/>
      </c>
    </row>
    <row r="8402" spans="2:54" x14ac:dyDescent="0.2">
      <c r="B8402" s="13"/>
      <c r="C8402" s="12"/>
      <c r="D8402" s="12"/>
      <c r="E8402" s="12"/>
      <c r="F8402" s="12"/>
      <c r="G8402" s="12"/>
      <c r="H8402" s="12"/>
      <c r="I8402" s="15"/>
      <c r="J8402" s="31"/>
      <c r="K8402" s="180"/>
      <c r="L8402" s="40"/>
      <c r="M8402" s="14"/>
      <c r="N8402" s="16"/>
      <c r="O8402" s="49"/>
      <c r="P8402" s="64"/>
      <c r="Q8402" s="18"/>
      <c r="R8402" s="181">
        <f t="shared" si="1185"/>
        <v>0</v>
      </c>
      <c r="S8402" s="181">
        <f t="shared" si="1186"/>
        <v>0</v>
      </c>
      <c r="T8402" s="181">
        <f t="shared" si="1187"/>
        <v>0</v>
      </c>
      <c r="AQ8402" s="1">
        <f>COUNT(L$11:L8402)</f>
        <v>37</v>
      </c>
      <c r="AR8402" s="43">
        <f t="shared" si="1188"/>
        <v>40933</v>
      </c>
      <c r="AS8402" s="44">
        <f t="shared" si="1189"/>
        <v>89.120000000000019</v>
      </c>
      <c r="AT8402" s="10" t="str">
        <f t="shared" si="1190"/>
        <v/>
      </c>
      <c r="AU8402" s="20" t="str">
        <f t="shared" si="1191"/>
        <v/>
      </c>
      <c r="AV8402" s="42">
        <f t="shared" si="1192"/>
        <v>1</v>
      </c>
      <c r="AW8402" s="89">
        <f t="shared" si="1193"/>
        <v>0</v>
      </c>
      <c r="AX8402" s="168"/>
      <c r="AY8402" s="60"/>
      <c r="AZ8402" s="61"/>
      <c r="BB8402" s="61" t="str">
        <f>IF(Settings!I8398&lt;&gt;"",Settings!I8398,"")</f>
        <v/>
      </c>
    </row>
    <row r="8403" spans="2:54" x14ac:dyDescent="0.2">
      <c r="B8403" s="13"/>
      <c r="C8403" s="12"/>
      <c r="D8403" s="12"/>
      <c r="E8403" s="12"/>
      <c r="F8403" s="12"/>
      <c r="G8403" s="12"/>
      <c r="H8403" s="12"/>
      <c r="I8403" s="15"/>
      <c r="J8403" s="31"/>
      <c r="K8403" s="180"/>
      <c r="L8403" s="40"/>
      <c r="M8403" s="14"/>
      <c r="N8403" s="16"/>
      <c r="O8403" s="49"/>
      <c r="P8403" s="64"/>
      <c r="Q8403" s="18"/>
      <c r="R8403" s="181">
        <f t="shared" si="1185"/>
        <v>0</v>
      </c>
      <c r="S8403" s="181">
        <f t="shared" si="1186"/>
        <v>0</v>
      </c>
      <c r="T8403" s="181">
        <f t="shared" si="1187"/>
        <v>0</v>
      </c>
      <c r="AQ8403" s="1">
        <f>COUNT(L$11:L8403)</f>
        <v>37</v>
      </c>
      <c r="AR8403" s="43">
        <f t="shared" si="1188"/>
        <v>40933</v>
      </c>
      <c r="AS8403" s="44">
        <f t="shared" si="1189"/>
        <v>89.120000000000019</v>
      </c>
      <c r="AT8403" s="10" t="str">
        <f t="shared" si="1190"/>
        <v/>
      </c>
      <c r="AU8403" s="20" t="str">
        <f t="shared" si="1191"/>
        <v/>
      </c>
      <c r="AV8403" s="42">
        <f t="shared" si="1192"/>
        <v>1</v>
      </c>
      <c r="AW8403" s="89">
        <f t="shared" si="1193"/>
        <v>0</v>
      </c>
      <c r="AX8403" s="168"/>
      <c r="AY8403" s="60"/>
      <c r="AZ8403" s="61"/>
      <c r="BB8403" s="61" t="str">
        <f>IF(Settings!I8399&lt;&gt;"",Settings!I8399,"")</f>
        <v/>
      </c>
    </row>
    <row r="8404" spans="2:54" x14ac:dyDescent="0.2">
      <c r="B8404" s="13"/>
      <c r="C8404" s="12"/>
      <c r="D8404" s="12"/>
      <c r="E8404" s="12"/>
      <c r="F8404" s="12"/>
      <c r="G8404" s="12"/>
      <c r="H8404" s="12"/>
      <c r="I8404" s="15"/>
      <c r="J8404" s="31"/>
      <c r="K8404" s="180"/>
      <c r="L8404" s="40"/>
      <c r="M8404" s="14"/>
      <c r="N8404" s="16"/>
      <c r="O8404" s="49"/>
      <c r="P8404" s="64"/>
      <c r="Q8404" s="18"/>
      <c r="R8404" s="181">
        <f t="shared" si="1185"/>
        <v>0</v>
      </c>
      <c r="S8404" s="181">
        <f t="shared" si="1186"/>
        <v>0</v>
      </c>
      <c r="T8404" s="181">
        <f t="shared" si="1187"/>
        <v>0</v>
      </c>
      <c r="AQ8404" s="1">
        <f>COUNT(L$11:L8404)</f>
        <v>37</v>
      </c>
      <c r="AR8404" s="43">
        <f t="shared" si="1188"/>
        <v>40933</v>
      </c>
      <c r="AS8404" s="44">
        <f t="shared" si="1189"/>
        <v>89.120000000000019</v>
      </c>
      <c r="AT8404" s="10" t="str">
        <f t="shared" si="1190"/>
        <v/>
      </c>
      <c r="AU8404" s="20" t="str">
        <f t="shared" si="1191"/>
        <v/>
      </c>
      <c r="AV8404" s="42">
        <f t="shared" si="1192"/>
        <v>1</v>
      </c>
      <c r="AW8404" s="89">
        <f t="shared" si="1193"/>
        <v>0</v>
      </c>
      <c r="AX8404" s="168"/>
      <c r="AY8404" s="60"/>
      <c r="AZ8404" s="61"/>
      <c r="BB8404" s="61" t="str">
        <f>IF(Settings!I8400&lt;&gt;"",Settings!I8400,"")</f>
        <v/>
      </c>
    </row>
    <row r="8405" spans="2:54" x14ac:dyDescent="0.2">
      <c r="B8405" s="13"/>
      <c r="C8405" s="12"/>
      <c r="D8405" s="12"/>
      <c r="E8405" s="12"/>
      <c r="F8405" s="12"/>
      <c r="G8405" s="12"/>
      <c r="H8405" s="12"/>
      <c r="I8405" s="15"/>
      <c r="J8405" s="31"/>
      <c r="K8405" s="180"/>
      <c r="L8405" s="40"/>
      <c r="M8405" s="14"/>
      <c r="N8405" s="16"/>
      <c r="O8405" s="49"/>
      <c r="P8405" s="64"/>
      <c r="Q8405" s="18"/>
      <c r="R8405" s="181">
        <f t="shared" si="1185"/>
        <v>0</v>
      </c>
      <c r="S8405" s="181">
        <f t="shared" si="1186"/>
        <v>0</v>
      </c>
      <c r="T8405" s="181">
        <f t="shared" si="1187"/>
        <v>0</v>
      </c>
      <c r="AQ8405" s="1">
        <f>COUNT(L$11:L8405)</f>
        <v>37</v>
      </c>
      <c r="AR8405" s="43">
        <f t="shared" si="1188"/>
        <v>40933</v>
      </c>
      <c r="AS8405" s="44">
        <f t="shared" si="1189"/>
        <v>89.120000000000019</v>
      </c>
      <c r="AT8405" s="10" t="str">
        <f t="shared" si="1190"/>
        <v/>
      </c>
      <c r="AU8405" s="20" t="str">
        <f t="shared" si="1191"/>
        <v/>
      </c>
      <c r="AV8405" s="42">
        <f t="shared" si="1192"/>
        <v>1</v>
      </c>
      <c r="AW8405" s="89">
        <f t="shared" si="1193"/>
        <v>0</v>
      </c>
      <c r="AX8405" s="168"/>
      <c r="AY8405" s="60"/>
      <c r="AZ8405" s="61"/>
      <c r="BB8405" s="61" t="str">
        <f>IF(Settings!I8401&lt;&gt;"",Settings!I8401,"")</f>
        <v/>
      </c>
    </row>
    <row r="8406" spans="2:54" x14ac:dyDescent="0.2">
      <c r="B8406" s="13"/>
      <c r="C8406" s="12"/>
      <c r="D8406" s="12"/>
      <c r="E8406" s="12"/>
      <c r="F8406" s="12"/>
      <c r="G8406" s="12"/>
      <c r="H8406" s="12"/>
      <c r="I8406" s="15"/>
      <c r="J8406" s="31"/>
      <c r="K8406" s="180"/>
      <c r="L8406" s="40"/>
      <c r="M8406" s="14"/>
      <c r="N8406" s="16"/>
      <c r="O8406" s="49"/>
      <c r="P8406" s="64"/>
      <c r="Q8406" s="18"/>
      <c r="R8406" s="181">
        <f t="shared" si="1185"/>
        <v>0</v>
      </c>
      <c r="S8406" s="181">
        <f t="shared" si="1186"/>
        <v>0</v>
      </c>
      <c r="T8406" s="181">
        <f t="shared" si="1187"/>
        <v>0</v>
      </c>
      <c r="AQ8406" s="1">
        <f>COUNT(L$11:L8406)</f>
        <v>37</v>
      </c>
      <c r="AR8406" s="43">
        <f t="shared" si="1188"/>
        <v>40933</v>
      </c>
      <c r="AS8406" s="44">
        <f t="shared" si="1189"/>
        <v>89.120000000000019</v>
      </c>
      <c r="AT8406" s="10" t="str">
        <f t="shared" si="1190"/>
        <v/>
      </c>
      <c r="AU8406" s="20" t="str">
        <f t="shared" si="1191"/>
        <v/>
      </c>
      <c r="AV8406" s="42">
        <f t="shared" si="1192"/>
        <v>1</v>
      </c>
      <c r="AW8406" s="89">
        <f t="shared" si="1193"/>
        <v>0</v>
      </c>
      <c r="AX8406" s="168"/>
      <c r="AY8406" s="60"/>
      <c r="AZ8406" s="61"/>
      <c r="BB8406" s="61" t="str">
        <f>IF(Settings!I8402&lt;&gt;"",Settings!I8402,"")</f>
        <v/>
      </c>
    </row>
    <row r="8407" spans="2:54" x14ac:dyDescent="0.2">
      <c r="B8407" s="13"/>
      <c r="C8407" s="12"/>
      <c r="D8407" s="12"/>
      <c r="E8407" s="12"/>
      <c r="F8407" s="12"/>
      <c r="G8407" s="12"/>
      <c r="H8407" s="12"/>
      <c r="I8407" s="15"/>
      <c r="J8407" s="31"/>
      <c r="K8407" s="180"/>
      <c r="L8407" s="40"/>
      <c r="M8407" s="14"/>
      <c r="N8407" s="16"/>
      <c r="O8407" s="49"/>
      <c r="P8407" s="64"/>
      <c r="Q8407" s="18"/>
      <c r="R8407" s="181">
        <f t="shared" si="1185"/>
        <v>0</v>
      </c>
      <c r="S8407" s="181">
        <f t="shared" si="1186"/>
        <v>0</v>
      </c>
      <c r="T8407" s="181">
        <f t="shared" si="1187"/>
        <v>0</v>
      </c>
      <c r="AQ8407" s="1">
        <f>COUNT(L$11:L8407)</f>
        <v>37</v>
      </c>
      <c r="AR8407" s="43">
        <f t="shared" si="1188"/>
        <v>40933</v>
      </c>
      <c r="AS8407" s="44">
        <f t="shared" si="1189"/>
        <v>89.120000000000019</v>
      </c>
      <c r="AT8407" s="10" t="str">
        <f t="shared" si="1190"/>
        <v/>
      </c>
      <c r="AU8407" s="20" t="str">
        <f t="shared" si="1191"/>
        <v/>
      </c>
      <c r="AV8407" s="42">
        <f t="shared" si="1192"/>
        <v>1</v>
      </c>
      <c r="AW8407" s="89">
        <f t="shared" si="1193"/>
        <v>0</v>
      </c>
      <c r="AX8407" s="168"/>
      <c r="AY8407" s="60"/>
      <c r="AZ8407" s="61"/>
      <c r="BB8407" s="61" t="str">
        <f>IF(Settings!I8403&lt;&gt;"",Settings!I8403,"")</f>
        <v/>
      </c>
    </row>
    <row r="8408" spans="2:54" x14ac:dyDescent="0.2">
      <c r="B8408" s="13"/>
      <c r="C8408" s="12"/>
      <c r="D8408" s="12"/>
      <c r="E8408" s="12"/>
      <c r="F8408" s="12"/>
      <c r="G8408" s="12"/>
      <c r="H8408" s="12"/>
      <c r="I8408" s="15"/>
      <c r="J8408" s="31"/>
      <c r="K8408" s="180"/>
      <c r="L8408" s="40"/>
      <c r="M8408" s="14"/>
      <c r="N8408" s="16"/>
      <c r="O8408" s="49"/>
      <c r="P8408" s="64"/>
      <c r="Q8408" s="18"/>
      <c r="R8408" s="181">
        <f t="shared" si="1185"/>
        <v>0</v>
      </c>
      <c r="S8408" s="181">
        <f t="shared" si="1186"/>
        <v>0</v>
      </c>
      <c r="T8408" s="181">
        <f t="shared" si="1187"/>
        <v>0</v>
      </c>
      <c r="AQ8408" s="1">
        <f>COUNT(L$11:L8408)</f>
        <v>37</v>
      </c>
      <c r="AR8408" s="43">
        <f t="shared" si="1188"/>
        <v>40933</v>
      </c>
      <c r="AS8408" s="44">
        <f t="shared" si="1189"/>
        <v>89.120000000000019</v>
      </c>
      <c r="AT8408" s="10" t="str">
        <f t="shared" si="1190"/>
        <v/>
      </c>
      <c r="AU8408" s="20" t="str">
        <f t="shared" si="1191"/>
        <v/>
      </c>
      <c r="AV8408" s="42">
        <f t="shared" si="1192"/>
        <v>1</v>
      </c>
      <c r="AW8408" s="89">
        <f t="shared" si="1193"/>
        <v>0</v>
      </c>
      <c r="AX8408" s="168"/>
      <c r="AY8408" s="60"/>
      <c r="AZ8408" s="61"/>
      <c r="BB8408" s="61" t="str">
        <f>IF(Settings!I8404&lt;&gt;"",Settings!I8404,"")</f>
        <v/>
      </c>
    </row>
    <row r="8409" spans="2:54" x14ac:dyDescent="0.2">
      <c r="B8409" s="13"/>
      <c r="C8409" s="12"/>
      <c r="D8409" s="12"/>
      <c r="E8409" s="12"/>
      <c r="F8409" s="12"/>
      <c r="G8409" s="12"/>
      <c r="H8409" s="12"/>
      <c r="I8409" s="15"/>
      <c r="J8409" s="31"/>
      <c r="K8409" s="180"/>
      <c r="L8409" s="40"/>
      <c r="M8409" s="14"/>
      <c r="N8409" s="16"/>
      <c r="O8409" s="49"/>
      <c r="P8409" s="64"/>
      <c r="Q8409" s="18"/>
      <c r="R8409" s="181">
        <f t="shared" si="1185"/>
        <v>0</v>
      </c>
      <c r="S8409" s="181">
        <f t="shared" si="1186"/>
        <v>0</v>
      </c>
      <c r="T8409" s="181">
        <f t="shared" si="1187"/>
        <v>0</v>
      </c>
      <c r="AQ8409" s="1">
        <f>COUNT(L$11:L8409)</f>
        <v>37</v>
      </c>
      <c r="AR8409" s="43">
        <f t="shared" si="1188"/>
        <v>40933</v>
      </c>
      <c r="AS8409" s="44">
        <f t="shared" si="1189"/>
        <v>89.120000000000019</v>
      </c>
      <c r="AT8409" s="10" t="str">
        <f t="shared" si="1190"/>
        <v/>
      </c>
      <c r="AU8409" s="20" t="str">
        <f t="shared" si="1191"/>
        <v/>
      </c>
      <c r="AV8409" s="42">
        <f t="shared" si="1192"/>
        <v>1</v>
      </c>
      <c r="AW8409" s="89">
        <f t="shared" si="1193"/>
        <v>0</v>
      </c>
      <c r="AX8409" s="168"/>
      <c r="AY8409" s="60"/>
      <c r="AZ8409" s="61"/>
      <c r="BB8409" s="61" t="str">
        <f>IF(Settings!I8405&lt;&gt;"",Settings!I8405,"")</f>
        <v/>
      </c>
    </row>
    <row r="8410" spans="2:54" x14ac:dyDescent="0.2">
      <c r="B8410" s="13"/>
      <c r="C8410" s="12"/>
      <c r="D8410" s="12"/>
      <c r="E8410" s="12"/>
      <c r="F8410" s="12"/>
      <c r="G8410" s="12"/>
      <c r="H8410" s="12"/>
      <c r="I8410" s="15"/>
      <c r="J8410" s="31"/>
      <c r="K8410" s="180"/>
      <c r="L8410" s="40"/>
      <c r="M8410" s="14"/>
      <c r="N8410" s="16"/>
      <c r="O8410" s="49"/>
      <c r="P8410" s="64"/>
      <c r="Q8410" s="18"/>
      <c r="R8410" s="181">
        <f t="shared" si="1185"/>
        <v>0</v>
      </c>
      <c r="S8410" s="181">
        <f t="shared" si="1186"/>
        <v>0</v>
      </c>
      <c r="T8410" s="181">
        <f t="shared" si="1187"/>
        <v>0</v>
      </c>
      <c r="AQ8410" s="1">
        <f>COUNT(L$11:L8410)</f>
        <v>37</v>
      </c>
      <c r="AR8410" s="43">
        <f t="shared" si="1188"/>
        <v>40933</v>
      </c>
      <c r="AS8410" s="44">
        <f t="shared" si="1189"/>
        <v>89.120000000000019</v>
      </c>
      <c r="AT8410" s="10" t="str">
        <f t="shared" si="1190"/>
        <v/>
      </c>
      <c r="AU8410" s="20" t="str">
        <f t="shared" si="1191"/>
        <v/>
      </c>
      <c r="AV8410" s="42">
        <f t="shared" si="1192"/>
        <v>1</v>
      </c>
      <c r="AW8410" s="89">
        <f t="shared" si="1193"/>
        <v>0</v>
      </c>
      <c r="AX8410" s="168"/>
      <c r="AY8410" s="60"/>
      <c r="AZ8410" s="61"/>
      <c r="BB8410" s="61" t="str">
        <f>IF(Settings!I8406&lt;&gt;"",Settings!I8406,"")</f>
        <v/>
      </c>
    </row>
    <row r="8411" spans="2:54" x14ac:dyDescent="0.2">
      <c r="B8411" s="13"/>
      <c r="C8411" s="12"/>
      <c r="D8411" s="12"/>
      <c r="E8411" s="12"/>
      <c r="F8411" s="12"/>
      <c r="G8411" s="12"/>
      <c r="H8411" s="12"/>
      <c r="I8411" s="15"/>
      <c r="J8411" s="31"/>
      <c r="K8411" s="180"/>
      <c r="L8411" s="40"/>
      <c r="M8411" s="14"/>
      <c r="N8411" s="16"/>
      <c r="O8411" s="49"/>
      <c r="P8411" s="64"/>
      <c r="Q8411" s="18"/>
      <c r="R8411" s="181">
        <f t="shared" si="1185"/>
        <v>0</v>
      </c>
      <c r="S8411" s="181">
        <f t="shared" si="1186"/>
        <v>0</v>
      </c>
      <c r="T8411" s="181">
        <f t="shared" si="1187"/>
        <v>0</v>
      </c>
      <c r="AQ8411" s="1">
        <f>COUNT(L$11:L8411)</f>
        <v>37</v>
      </c>
      <c r="AR8411" s="43">
        <f t="shared" si="1188"/>
        <v>40933</v>
      </c>
      <c r="AS8411" s="44">
        <f t="shared" si="1189"/>
        <v>89.120000000000019</v>
      </c>
      <c r="AT8411" s="10" t="str">
        <f t="shared" si="1190"/>
        <v/>
      </c>
      <c r="AU8411" s="20" t="str">
        <f t="shared" si="1191"/>
        <v/>
      </c>
      <c r="AV8411" s="42">
        <f t="shared" si="1192"/>
        <v>1</v>
      </c>
      <c r="AW8411" s="89">
        <f t="shared" si="1193"/>
        <v>0</v>
      </c>
      <c r="AX8411" s="168"/>
      <c r="AY8411" s="60"/>
      <c r="AZ8411" s="61"/>
      <c r="BB8411" s="61" t="str">
        <f>IF(Settings!I8407&lt;&gt;"",Settings!I8407,"")</f>
        <v/>
      </c>
    </row>
    <row r="8412" spans="2:54" x14ac:dyDescent="0.2">
      <c r="B8412" s="13"/>
      <c r="C8412" s="12"/>
      <c r="D8412" s="12"/>
      <c r="E8412" s="12"/>
      <c r="F8412" s="12"/>
      <c r="G8412" s="12"/>
      <c r="H8412" s="12"/>
      <c r="I8412" s="15"/>
      <c r="J8412" s="31"/>
      <c r="K8412" s="180"/>
      <c r="L8412" s="40"/>
      <c r="M8412" s="14"/>
      <c r="N8412" s="16"/>
      <c r="O8412" s="49"/>
      <c r="P8412" s="64"/>
      <c r="Q8412" s="18"/>
      <c r="R8412" s="181">
        <f t="shared" si="1185"/>
        <v>0</v>
      </c>
      <c r="S8412" s="181">
        <f t="shared" si="1186"/>
        <v>0</v>
      </c>
      <c r="T8412" s="181">
        <f t="shared" si="1187"/>
        <v>0</v>
      </c>
      <c r="AQ8412" s="1">
        <f>COUNT(L$11:L8412)</f>
        <v>37</v>
      </c>
      <c r="AR8412" s="43">
        <f t="shared" si="1188"/>
        <v>40933</v>
      </c>
      <c r="AS8412" s="44">
        <f t="shared" si="1189"/>
        <v>89.120000000000019</v>
      </c>
      <c r="AT8412" s="10" t="str">
        <f t="shared" si="1190"/>
        <v/>
      </c>
      <c r="AU8412" s="20" t="str">
        <f t="shared" si="1191"/>
        <v/>
      </c>
      <c r="AV8412" s="42">
        <f t="shared" si="1192"/>
        <v>1</v>
      </c>
      <c r="AW8412" s="89">
        <f t="shared" si="1193"/>
        <v>0</v>
      </c>
      <c r="AX8412" s="168"/>
      <c r="AY8412" s="60"/>
      <c r="AZ8412" s="61"/>
      <c r="BB8412" s="61" t="str">
        <f>IF(Settings!I8408&lt;&gt;"",Settings!I8408,"")</f>
        <v/>
      </c>
    </row>
    <row r="8413" spans="2:54" x14ac:dyDescent="0.2">
      <c r="B8413" s="13"/>
      <c r="C8413" s="12"/>
      <c r="D8413" s="12"/>
      <c r="E8413" s="12"/>
      <c r="F8413" s="12"/>
      <c r="G8413" s="12"/>
      <c r="H8413" s="12"/>
      <c r="I8413" s="15"/>
      <c r="J8413" s="31"/>
      <c r="K8413" s="180"/>
      <c r="L8413" s="40"/>
      <c r="M8413" s="14"/>
      <c r="N8413" s="16"/>
      <c r="O8413" s="49"/>
      <c r="P8413" s="64"/>
      <c r="Q8413" s="18"/>
      <c r="R8413" s="181">
        <f t="shared" si="1185"/>
        <v>0</v>
      </c>
      <c r="S8413" s="181">
        <f t="shared" si="1186"/>
        <v>0</v>
      </c>
      <c r="T8413" s="181">
        <f t="shared" si="1187"/>
        <v>0</v>
      </c>
      <c r="AQ8413" s="1">
        <f>COUNT(L$11:L8413)</f>
        <v>37</v>
      </c>
      <c r="AR8413" s="43">
        <f t="shared" si="1188"/>
        <v>40933</v>
      </c>
      <c r="AS8413" s="44">
        <f t="shared" si="1189"/>
        <v>89.120000000000019</v>
      </c>
      <c r="AT8413" s="10" t="str">
        <f t="shared" si="1190"/>
        <v/>
      </c>
      <c r="AU8413" s="20" t="str">
        <f t="shared" si="1191"/>
        <v/>
      </c>
      <c r="AV8413" s="42">
        <f t="shared" si="1192"/>
        <v>1</v>
      </c>
      <c r="AW8413" s="89">
        <f t="shared" si="1193"/>
        <v>0</v>
      </c>
      <c r="AX8413" s="168"/>
      <c r="AY8413" s="60"/>
      <c r="AZ8413" s="61"/>
      <c r="BB8413" s="61" t="str">
        <f>IF(Settings!I8409&lt;&gt;"",Settings!I8409,"")</f>
        <v/>
      </c>
    </row>
    <row r="8414" spans="2:54" x14ac:dyDescent="0.2">
      <c r="B8414" s="13"/>
      <c r="C8414" s="12"/>
      <c r="D8414" s="12"/>
      <c r="E8414" s="12"/>
      <c r="F8414" s="12"/>
      <c r="G8414" s="12"/>
      <c r="H8414" s="12"/>
      <c r="I8414" s="15"/>
      <c r="J8414" s="31"/>
      <c r="K8414" s="180"/>
      <c r="L8414" s="40"/>
      <c r="M8414" s="14"/>
      <c r="N8414" s="16"/>
      <c r="O8414" s="49"/>
      <c r="P8414" s="64"/>
      <c r="Q8414" s="18"/>
      <c r="R8414" s="181">
        <f t="shared" si="1185"/>
        <v>0</v>
      </c>
      <c r="S8414" s="181">
        <f t="shared" si="1186"/>
        <v>0</v>
      </c>
      <c r="T8414" s="181">
        <f t="shared" si="1187"/>
        <v>0</v>
      </c>
      <c r="AQ8414" s="1">
        <f>COUNT(L$11:L8414)</f>
        <v>37</v>
      </c>
      <c r="AR8414" s="43">
        <f t="shared" si="1188"/>
        <v>40933</v>
      </c>
      <c r="AS8414" s="44">
        <f t="shared" si="1189"/>
        <v>89.120000000000019</v>
      </c>
      <c r="AT8414" s="10" t="str">
        <f t="shared" si="1190"/>
        <v/>
      </c>
      <c r="AU8414" s="20" t="str">
        <f t="shared" si="1191"/>
        <v/>
      </c>
      <c r="AV8414" s="42">
        <f t="shared" si="1192"/>
        <v>1</v>
      </c>
      <c r="AW8414" s="89">
        <f t="shared" si="1193"/>
        <v>0</v>
      </c>
      <c r="AX8414" s="168"/>
      <c r="AY8414" s="60"/>
      <c r="AZ8414" s="61"/>
      <c r="BB8414" s="61" t="str">
        <f>IF(Settings!I8410&lt;&gt;"",Settings!I8410,"")</f>
        <v/>
      </c>
    </row>
    <row r="8415" spans="2:54" x14ac:dyDescent="0.2">
      <c r="B8415" s="13"/>
      <c r="C8415" s="12"/>
      <c r="D8415" s="12"/>
      <c r="E8415" s="12"/>
      <c r="F8415" s="12"/>
      <c r="G8415" s="12"/>
      <c r="H8415" s="12"/>
      <c r="I8415" s="15"/>
      <c r="J8415" s="31"/>
      <c r="K8415" s="180"/>
      <c r="L8415" s="40"/>
      <c r="M8415" s="14"/>
      <c r="N8415" s="16"/>
      <c r="O8415" s="49"/>
      <c r="P8415" s="64"/>
      <c r="Q8415" s="18"/>
      <c r="R8415" s="181">
        <f t="shared" si="1185"/>
        <v>0</v>
      </c>
      <c r="S8415" s="181">
        <f t="shared" si="1186"/>
        <v>0</v>
      </c>
      <c r="T8415" s="181">
        <f t="shared" si="1187"/>
        <v>0</v>
      </c>
      <c r="AQ8415" s="1">
        <f>COUNT(L$11:L8415)</f>
        <v>37</v>
      </c>
      <c r="AR8415" s="43">
        <f t="shared" si="1188"/>
        <v>40933</v>
      </c>
      <c r="AS8415" s="44">
        <f t="shared" si="1189"/>
        <v>89.120000000000019</v>
      </c>
      <c r="AT8415" s="10" t="str">
        <f t="shared" si="1190"/>
        <v/>
      </c>
      <c r="AU8415" s="20" t="str">
        <f t="shared" si="1191"/>
        <v/>
      </c>
      <c r="AV8415" s="42">
        <f t="shared" si="1192"/>
        <v>1</v>
      </c>
      <c r="AW8415" s="89">
        <f t="shared" si="1193"/>
        <v>0</v>
      </c>
      <c r="AX8415" s="168"/>
      <c r="AY8415" s="60"/>
      <c r="AZ8415" s="61"/>
      <c r="BB8415" s="61" t="str">
        <f>IF(Settings!I8411&lt;&gt;"",Settings!I8411,"")</f>
        <v/>
      </c>
    </row>
    <row r="8416" spans="2:54" x14ac:dyDescent="0.2">
      <c r="B8416" s="13"/>
      <c r="C8416" s="12"/>
      <c r="D8416" s="12"/>
      <c r="E8416" s="12"/>
      <c r="F8416" s="12"/>
      <c r="G8416" s="12"/>
      <c r="H8416" s="12"/>
      <c r="I8416" s="15"/>
      <c r="J8416" s="31"/>
      <c r="K8416" s="180"/>
      <c r="L8416" s="40"/>
      <c r="M8416" s="14"/>
      <c r="N8416" s="16"/>
      <c r="O8416" s="49"/>
      <c r="P8416" s="64"/>
      <c r="Q8416" s="18"/>
      <c r="R8416" s="181">
        <f t="shared" si="1185"/>
        <v>0</v>
      </c>
      <c r="S8416" s="181">
        <f t="shared" si="1186"/>
        <v>0</v>
      </c>
      <c r="T8416" s="181">
        <f t="shared" si="1187"/>
        <v>0</v>
      </c>
      <c r="AQ8416" s="1">
        <f>COUNT(L$11:L8416)</f>
        <v>37</v>
      </c>
      <c r="AR8416" s="43">
        <f t="shared" si="1188"/>
        <v>40933</v>
      </c>
      <c r="AS8416" s="44">
        <f t="shared" si="1189"/>
        <v>89.120000000000019</v>
      </c>
      <c r="AT8416" s="10" t="str">
        <f t="shared" si="1190"/>
        <v/>
      </c>
      <c r="AU8416" s="20" t="str">
        <f t="shared" si="1191"/>
        <v/>
      </c>
      <c r="AV8416" s="42">
        <f t="shared" si="1192"/>
        <v>1</v>
      </c>
      <c r="AW8416" s="89">
        <f t="shared" si="1193"/>
        <v>0</v>
      </c>
      <c r="AX8416" s="168"/>
      <c r="AY8416" s="60"/>
      <c r="AZ8416" s="61"/>
      <c r="BB8416" s="61" t="str">
        <f>IF(Settings!I8412&lt;&gt;"",Settings!I8412,"")</f>
        <v/>
      </c>
    </row>
    <row r="8417" spans="2:54" x14ac:dyDescent="0.2">
      <c r="B8417" s="13"/>
      <c r="C8417" s="12"/>
      <c r="D8417" s="12"/>
      <c r="E8417" s="12"/>
      <c r="F8417" s="12"/>
      <c r="G8417" s="12"/>
      <c r="H8417" s="12"/>
      <c r="I8417" s="15"/>
      <c r="J8417" s="31"/>
      <c r="K8417" s="180"/>
      <c r="L8417" s="40"/>
      <c r="M8417" s="14"/>
      <c r="N8417" s="16"/>
      <c r="O8417" s="49"/>
      <c r="P8417" s="64"/>
      <c r="Q8417" s="18"/>
      <c r="R8417" s="181">
        <f t="shared" si="1185"/>
        <v>0</v>
      </c>
      <c r="S8417" s="181">
        <f t="shared" si="1186"/>
        <v>0</v>
      </c>
      <c r="T8417" s="181">
        <f t="shared" si="1187"/>
        <v>0</v>
      </c>
      <c r="AQ8417" s="1">
        <f>COUNT(L$11:L8417)</f>
        <v>37</v>
      </c>
      <c r="AR8417" s="43">
        <f t="shared" si="1188"/>
        <v>40933</v>
      </c>
      <c r="AS8417" s="44">
        <f t="shared" si="1189"/>
        <v>89.120000000000019</v>
      </c>
      <c r="AT8417" s="10" t="str">
        <f t="shared" si="1190"/>
        <v/>
      </c>
      <c r="AU8417" s="20" t="str">
        <f t="shared" si="1191"/>
        <v/>
      </c>
      <c r="AV8417" s="42">
        <f t="shared" si="1192"/>
        <v>1</v>
      </c>
      <c r="AW8417" s="89">
        <f t="shared" si="1193"/>
        <v>0</v>
      </c>
      <c r="AX8417" s="168"/>
      <c r="AY8417" s="60"/>
      <c r="AZ8417" s="61"/>
      <c r="BB8417" s="61" t="str">
        <f>IF(Settings!I8413&lt;&gt;"",Settings!I8413,"")</f>
        <v/>
      </c>
    </row>
    <row r="8418" spans="2:54" x14ac:dyDescent="0.2">
      <c r="B8418" s="13"/>
      <c r="C8418" s="12"/>
      <c r="D8418" s="12"/>
      <c r="E8418" s="12"/>
      <c r="F8418" s="12"/>
      <c r="G8418" s="12"/>
      <c r="H8418" s="12"/>
      <c r="I8418" s="15"/>
      <c r="J8418" s="31"/>
      <c r="K8418" s="180"/>
      <c r="L8418" s="40"/>
      <c r="M8418" s="14"/>
      <c r="N8418" s="16"/>
      <c r="O8418" s="49"/>
      <c r="P8418" s="64"/>
      <c r="Q8418" s="18"/>
      <c r="R8418" s="181">
        <f t="shared" si="1185"/>
        <v>0</v>
      </c>
      <c r="S8418" s="181">
        <f t="shared" si="1186"/>
        <v>0</v>
      </c>
      <c r="T8418" s="181">
        <f t="shared" si="1187"/>
        <v>0</v>
      </c>
      <c r="AQ8418" s="1">
        <f>COUNT(L$11:L8418)</f>
        <v>37</v>
      </c>
      <c r="AR8418" s="43">
        <f t="shared" si="1188"/>
        <v>40933</v>
      </c>
      <c r="AS8418" s="44">
        <f t="shared" si="1189"/>
        <v>89.120000000000019</v>
      </c>
      <c r="AT8418" s="10" t="str">
        <f t="shared" si="1190"/>
        <v/>
      </c>
      <c r="AU8418" s="20" t="str">
        <f t="shared" si="1191"/>
        <v/>
      </c>
      <c r="AV8418" s="42">
        <f t="shared" si="1192"/>
        <v>1</v>
      </c>
      <c r="AW8418" s="89">
        <f t="shared" si="1193"/>
        <v>0</v>
      </c>
      <c r="AX8418" s="168"/>
      <c r="AY8418" s="60"/>
      <c r="AZ8418" s="61"/>
      <c r="BB8418" s="61" t="str">
        <f>IF(Settings!I8414&lt;&gt;"",Settings!I8414,"")</f>
        <v/>
      </c>
    </row>
    <row r="8419" spans="2:54" x14ac:dyDescent="0.2">
      <c r="B8419" s="13"/>
      <c r="C8419" s="12"/>
      <c r="D8419" s="12"/>
      <c r="E8419" s="12"/>
      <c r="F8419" s="12"/>
      <c r="G8419" s="12"/>
      <c r="H8419" s="12"/>
      <c r="I8419" s="15"/>
      <c r="J8419" s="31"/>
      <c r="K8419" s="180"/>
      <c r="L8419" s="40"/>
      <c r="M8419" s="14"/>
      <c r="N8419" s="16"/>
      <c r="O8419" s="49"/>
      <c r="P8419" s="64"/>
      <c r="Q8419" s="18"/>
      <c r="R8419" s="181">
        <f t="shared" si="1185"/>
        <v>0</v>
      </c>
      <c r="S8419" s="181">
        <f t="shared" si="1186"/>
        <v>0</v>
      </c>
      <c r="T8419" s="181">
        <f t="shared" si="1187"/>
        <v>0</v>
      </c>
      <c r="AQ8419" s="1">
        <f>COUNT(L$11:L8419)</f>
        <v>37</v>
      </c>
      <c r="AR8419" s="43">
        <f t="shared" si="1188"/>
        <v>40933</v>
      </c>
      <c r="AS8419" s="44">
        <f t="shared" si="1189"/>
        <v>89.120000000000019</v>
      </c>
      <c r="AT8419" s="10" t="str">
        <f t="shared" si="1190"/>
        <v/>
      </c>
      <c r="AU8419" s="20" t="str">
        <f t="shared" si="1191"/>
        <v/>
      </c>
      <c r="AV8419" s="42">
        <f t="shared" si="1192"/>
        <v>1</v>
      </c>
      <c r="AW8419" s="89">
        <f t="shared" si="1193"/>
        <v>0</v>
      </c>
      <c r="AX8419" s="168"/>
      <c r="AY8419" s="60"/>
      <c r="AZ8419" s="61"/>
      <c r="BB8419" s="61" t="str">
        <f>IF(Settings!I8415&lt;&gt;"",Settings!I8415,"")</f>
        <v/>
      </c>
    </row>
    <row r="8420" spans="2:54" x14ac:dyDescent="0.2">
      <c r="B8420" s="13"/>
      <c r="C8420" s="12"/>
      <c r="D8420" s="12"/>
      <c r="E8420" s="12"/>
      <c r="F8420" s="12"/>
      <c r="G8420" s="12"/>
      <c r="H8420" s="12"/>
      <c r="I8420" s="15"/>
      <c r="J8420" s="31"/>
      <c r="K8420" s="180"/>
      <c r="L8420" s="40"/>
      <c r="M8420" s="14"/>
      <c r="N8420" s="16"/>
      <c r="O8420" s="49"/>
      <c r="P8420" s="64"/>
      <c r="Q8420" s="18"/>
      <c r="R8420" s="181">
        <f t="shared" si="1185"/>
        <v>0</v>
      </c>
      <c r="S8420" s="181">
        <f t="shared" si="1186"/>
        <v>0</v>
      </c>
      <c r="T8420" s="181">
        <f t="shared" si="1187"/>
        <v>0</v>
      </c>
      <c r="AQ8420" s="1">
        <f>COUNT(L$11:L8420)</f>
        <v>37</v>
      </c>
      <c r="AR8420" s="43">
        <f t="shared" si="1188"/>
        <v>40933</v>
      </c>
      <c r="AS8420" s="44">
        <f t="shared" si="1189"/>
        <v>89.120000000000019</v>
      </c>
      <c r="AT8420" s="10" t="str">
        <f t="shared" si="1190"/>
        <v/>
      </c>
      <c r="AU8420" s="20" t="str">
        <f t="shared" si="1191"/>
        <v/>
      </c>
      <c r="AV8420" s="42">
        <f t="shared" si="1192"/>
        <v>1</v>
      </c>
      <c r="AW8420" s="89">
        <f t="shared" si="1193"/>
        <v>0</v>
      </c>
      <c r="AX8420" s="168"/>
      <c r="AY8420" s="60"/>
      <c r="AZ8420" s="61"/>
      <c r="BB8420" s="61" t="str">
        <f>IF(Settings!I8416&lt;&gt;"",Settings!I8416,"")</f>
        <v/>
      </c>
    </row>
    <row r="8421" spans="2:54" x14ac:dyDescent="0.2">
      <c r="B8421" s="13"/>
      <c r="C8421" s="12"/>
      <c r="D8421" s="12"/>
      <c r="E8421" s="12"/>
      <c r="F8421" s="12"/>
      <c r="G8421" s="12"/>
      <c r="H8421" s="12"/>
      <c r="I8421" s="15"/>
      <c r="J8421" s="31"/>
      <c r="K8421" s="180"/>
      <c r="L8421" s="40"/>
      <c r="M8421" s="14"/>
      <c r="N8421" s="16"/>
      <c r="O8421" s="49"/>
      <c r="P8421" s="64"/>
      <c r="Q8421" s="18"/>
      <c r="R8421" s="181">
        <f t="shared" si="1185"/>
        <v>0</v>
      </c>
      <c r="S8421" s="181">
        <f t="shared" si="1186"/>
        <v>0</v>
      </c>
      <c r="T8421" s="181">
        <f t="shared" si="1187"/>
        <v>0</v>
      </c>
      <c r="AQ8421" s="1">
        <f>COUNT(L$11:L8421)</f>
        <v>37</v>
      </c>
      <c r="AR8421" s="43">
        <f t="shared" si="1188"/>
        <v>40933</v>
      </c>
      <c r="AS8421" s="44">
        <f t="shared" si="1189"/>
        <v>89.120000000000019</v>
      </c>
      <c r="AT8421" s="10" t="str">
        <f t="shared" si="1190"/>
        <v/>
      </c>
      <c r="AU8421" s="20" t="str">
        <f t="shared" si="1191"/>
        <v/>
      </c>
      <c r="AV8421" s="42">
        <f t="shared" si="1192"/>
        <v>1</v>
      </c>
      <c r="AW8421" s="89">
        <f t="shared" si="1193"/>
        <v>0</v>
      </c>
      <c r="AX8421" s="168"/>
      <c r="AY8421" s="60"/>
      <c r="AZ8421" s="61"/>
      <c r="BB8421" s="61" t="str">
        <f>IF(Settings!I8417&lt;&gt;"",Settings!I8417,"")</f>
        <v/>
      </c>
    </row>
    <row r="8422" spans="2:54" x14ac:dyDescent="0.2">
      <c r="B8422" s="13"/>
      <c r="C8422" s="12"/>
      <c r="D8422" s="12"/>
      <c r="E8422" s="12"/>
      <c r="F8422" s="12"/>
      <c r="G8422" s="12"/>
      <c r="H8422" s="12"/>
      <c r="I8422" s="15"/>
      <c r="J8422" s="31"/>
      <c r="K8422" s="180"/>
      <c r="L8422" s="40"/>
      <c r="M8422" s="14"/>
      <c r="N8422" s="16"/>
      <c r="O8422" s="49"/>
      <c r="P8422" s="64"/>
      <c r="Q8422" s="18"/>
      <c r="R8422" s="181">
        <f t="shared" si="1185"/>
        <v>0</v>
      </c>
      <c r="S8422" s="181">
        <f t="shared" si="1186"/>
        <v>0</v>
      </c>
      <c r="T8422" s="181">
        <f t="shared" si="1187"/>
        <v>0</v>
      </c>
      <c r="AQ8422" s="1">
        <f>COUNT(L$11:L8422)</f>
        <v>37</v>
      </c>
      <c r="AR8422" s="43">
        <f t="shared" si="1188"/>
        <v>40933</v>
      </c>
      <c r="AS8422" s="44">
        <f t="shared" si="1189"/>
        <v>89.120000000000019</v>
      </c>
      <c r="AT8422" s="10" t="str">
        <f t="shared" si="1190"/>
        <v/>
      </c>
      <c r="AU8422" s="20" t="str">
        <f t="shared" si="1191"/>
        <v/>
      </c>
      <c r="AV8422" s="42">
        <f t="shared" si="1192"/>
        <v>1</v>
      </c>
      <c r="AW8422" s="89">
        <f t="shared" si="1193"/>
        <v>0</v>
      </c>
      <c r="AX8422" s="168"/>
      <c r="AY8422" s="60"/>
      <c r="AZ8422" s="61"/>
      <c r="BB8422" s="61" t="str">
        <f>IF(Settings!I8418&lt;&gt;"",Settings!I8418,"")</f>
        <v/>
      </c>
    </row>
    <row r="8423" spans="2:54" x14ac:dyDescent="0.2">
      <c r="B8423" s="13"/>
      <c r="C8423" s="12"/>
      <c r="D8423" s="12"/>
      <c r="E8423" s="12"/>
      <c r="F8423" s="12"/>
      <c r="G8423" s="12"/>
      <c r="H8423" s="12"/>
      <c r="I8423" s="15"/>
      <c r="J8423" s="31"/>
      <c r="K8423" s="180"/>
      <c r="L8423" s="40"/>
      <c r="M8423" s="14"/>
      <c r="N8423" s="16"/>
      <c r="O8423" s="49"/>
      <c r="P8423" s="64"/>
      <c r="Q8423" s="18"/>
      <c r="R8423" s="181">
        <f t="shared" si="1185"/>
        <v>0</v>
      </c>
      <c r="S8423" s="181">
        <f t="shared" si="1186"/>
        <v>0</v>
      </c>
      <c r="T8423" s="181">
        <f t="shared" si="1187"/>
        <v>0</v>
      </c>
      <c r="AQ8423" s="1">
        <f>COUNT(L$11:L8423)</f>
        <v>37</v>
      </c>
      <c r="AR8423" s="43">
        <f t="shared" si="1188"/>
        <v>40933</v>
      </c>
      <c r="AS8423" s="44">
        <f t="shared" si="1189"/>
        <v>89.120000000000019</v>
      </c>
      <c r="AT8423" s="10" t="str">
        <f t="shared" si="1190"/>
        <v/>
      </c>
      <c r="AU8423" s="20" t="str">
        <f t="shared" si="1191"/>
        <v/>
      </c>
      <c r="AV8423" s="42">
        <f t="shared" si="1192"/>
        <v>1</v>
      </c>
      <c r="AW8423" s="89">
        <f t="shared" si="1193"/>
        <v>0</v>
      </c>
      <c r="AX8423" s="168"/>
      <c r="AY8423" s="60"/>
      <c r="AZ8423" s="61"/>
      <c r="BB8423" s="61" t="str">
        <f>IF(Settings!I8419&lt;&gt;"",Settings!I8419,"")</f>
        <v/>
      </c>
    </row>
    <row r="8424" spans="2:54" x14ac:dyDescent="0.2">
      <c r="B8424" s="13"/>
      <c r="C8424" s="12"/>
      <c r="D8424" s="12"/>
      <c r="E8424" s="12"/>
      <c r="F8424" s="12"/>
      <c r="G8424" s="12"/>
      <c r="H8424" s="12"/>
      <c r="I8424" s="15"/>
      <c r="J8424" s="31"/>
      <c r="K8424" s="180"/>
      <c r="L8424" s="40"/>
      <c r="M8424" s="14"/>
      <c r="N8424" s="16"/>
      <c r="O8424" s="49"/>
      <c r="P8424" s="64"/>
      <c r="Q8424" s="18"/>
      <c r="R8424" s="181">
        <f t="shared" si="1185"/>
        <v>0</v>
      </c>
      <c r="S8424" s="181">
        <f t="shared" si="1186"/>
        <v>0</v>
      </c>
      <c r="T8424" s="181">
        <f t="shared" si="1187"/>
        <v>0</v>
      </c>
      <c r="AQ8424" s="1">
        <f>COUNT(L$11:L8424)</f>
        <v>37</v>
      </c>
      <c r="AR8424" s="43">
        <f t="shared" si="1188"/>
        <v>40933</v>
      </c>
      <c r="AS8424" s="44">
        <f t="shared" si="1189"/>
        <v>89.120000000000019</v>
      </c>
      <c r="AT8424" s="10" t="str">
        <f t="shared" si="1190"/>
        <v/>
      </c>
      <c r="AU8424" s="20" t="str">
        <f t="shared" si="1191"/>
        <v/>
      </c>
      <c r="AV8424" s="42">
        <f t="shared" si="1192"/>
        <v>1</v>
      </c>
      <c r="AW8424" s="89">
        <f t="shared" si="1193"/>
        <v>0</v>
      </c>
      <c r="AX8424" s="168"/>
      <c r="AY8424" s="60"/>
      <c r="AZ8424" s="61"/>
      <c r="BB8424" s="61" t="str">
        <f>IF(Settings!I8420&lt;&gt;"",Settings!I8420,"")</f>
        <v/>
      </c>
    </row>
    <row r="8425" spans="2:54" x14ac:dyDescent="0.2">
      <c r="B8425" s="13"/>
      <c r="C8425" s="12"/>
      <c r="D8425" s="12"/>
      <c r="E8425" s="12"/>
      <c r="F8425" s="12"/>
      <c r="G8425" s="12"/>
      <c r="H8425" s="12"/>
      <c r="I8425" s="15"/>
      <c r="J8425" s="31"/>
      <c r="K8425" s="180"/>
      <c r="L8425" s="40"/>
      <c r="M8425" s="14"/>
      <c r="N8425" s="16"/>
      <c r="O8425" s="49"/>
      <c r="P8425" s="64"/>
      <c r="Q8425" s="18"/>
      <c r="R8425" s="181">
        <f t="shared" si="1185"/>
        <v>0</v>
      </c>
      <c r="S8425" s="181">
        <f t="shared" si="1186"/>
        <v>0</v>
      </c>
      <c r="T8425" s="181">
        <f t="shared" si="1187"/>
        <v>0</v>
      </c>
      <c r="AQ8425" s="1">
        <f>COUNT(L$11:L8425)</f>
        <v>37</v>
      </c>
      <c r="AR8425" s="43">
        <f t="shared" si="1188"/>
        <v>40933</v>
      </c>
      <c r="AS8425" s="44">
        <f t="shared" si="1189"/>
        <v>89.120000000000019</v>
      </c>
      <c r="AT8425" s="10" t="str">
        <f t="shared" si="1190"/>
        <v/>
      </c>
      <c r="AU8425" s="20" t="str">
        <f t="shared" si="1191"/>
        <v/>
      </c>
      <c r="AV8425" s="42">
        <f t="shared" si="1192"/>
        <v>1</v>
      </c>
      <c r="AW8425" s="89">
        <f t="shared" si="1193"/>
        <v>0</v>
      </c>
      <c r="AX8425" s="168"/>
      <c r="AY8425" s="60"/>
      <c r="AZ8425" s="61"/>
      <c r="BB8425" s="61" t="str">
        <f>IF(Settings!I8421&lt;&gt;"",Settings!I8421,"")</f>
        <v/>
      </c>
    </row>
    <row r="8426" spans="2:54" x14ac:dyDescent="0.2">
      <c r="B8426" s="13"/>
      <c r="C8426" s="12"/>
      <c r="D8426" s="12"/>
      <c r="E8426" s="12"/>
      <c r="F8426" s="12"/>
      <c r="G8426" s="12"/>
      <c r="H8426" s="12"/>
      <c r="I8426" s="15"/>
      <c r="J8426" s="31"/>
      <c r="K8426" s="180"/>
      <c r="L8426" s="40"/>
      <c r="M8426" s="14"/>
      <c r="N8426" s="16"/>
      <c r="O8426" s="49"/>
      <c r="P8426" s="64"/>
      <c r="Q8426" s="18"/>
      <c r="R8426" s="181">
        <f t="shared" si="1185"/>
        <v>0</v>
      </c>
      <c r="S8426" s="181">
        <f t="shared" si="1186"/>
        <v>0</v>
      </c>
      <c r="T8426" s="181">
        <f t="shared" si="1187"/>
        <v>0</v>
      </c>
      <c r="AQ8426" s="1">
        <f>COUNT(L$11:L8426)</f>
        <v>37</v>
      </c>
      <c r="AR8426" s="43">
        <f t="shared" si="1188"/>
        <v>40933</v>
      </c>
      <c r="AS8426" s="44">
        <f t="shared" si="1189"/>
        <v>89.120000000000019</v>
      </c>
      <c r="AT8426" s="10" t="str">
        <f t="shared" si="1190"/>
        <v/>
      </c>
      <c r="AU8426" s="20" t="str">
        <f t="shared" si="1191"/>
        <v/>
      </c>
      <c r="AV8426" s="42">
        <f t="shared" si="1192"/>
        <v>1</v>
      </c>
      <c r="AW8426" s="89">
        <f t="shared" si="1193"/>
        <v>0</v>
      </c>
      <c r="AX8426" s="168"/>
      <c r="AY8426" s="60"/>
      <c r="AZ8426" s="61"/>
      <c r="BB8426" s="61" t="str">
        <f>IF(Settings!I8422&lt;&gt;"",Settings!I8422,"")</f>
        <v/>
      </c>
    </row>
    <row r="8427" spans="2:54" x14ac:dyDescent="0.2">
      <c r="B8427" s="13"/>
      <c r="C8427" s="12"/>
      <c r="D8427" s="12"/>
      <c r="E8427" s="12"/>
      <c r="F8427" s="12"/>
      <c r="G8427" s="12"/>
      <c r="H8427" s="12"/>
      <c r="I8427" s="15"/>
      <c r="J8427" s="31"/>
      <c r="K8427" s="180"/>
      <c r="L8427" s="40"/>
      <c r="M8427" s="14"/>
      <c r="N8427" s="16"/>
      <c r="O8427" s="49"/>
      <c r="P8427" s="64"/>
      <c r="Q8427" s="18"/>
      <c r="R8427" s="181">
        <f t="shared" si="1185"/>
        <v>0</v>
      </c>
      <c r="S8427" s="181">
        <f t="shared" si="1186"/>
        <v>0</v>
      </c>
      <c r="T8427" s="181">
        <f t="shared" si="1187"/>
        <v>0</v>
      </c>
      <c r="AQ8427" s="1">
        <f>COUNT(L$11:L8427)</f>
        <v>37</v>
      </c>
      <c r="AR8427" s="43">
        <f t="shared" si="1188"/>
        <v>40933</v>
      </c>
      <c r="AS8427" s="44">
        <f t="shared" si="1189"/>
        <v>89.120000000000019</v>
      </c>
      <c r="AT8427" s="10" t="str">
        <f t="shared" si="1190"/>
        <v/>
      </c>
      <c r="AU8427" s="20" t="str">
        <f t="shared" si="1191"/>
        <v/>
      </c>
      <c r="AV8427" s="42">
        <f t="shared" si="1192"/>
        <v>1</v>
      </c>
      <c r="AW8427" s="89">
        <f t="shared" si="1193"/>
        <v>0</v>
      </c>
      <c r="AX8427" s="168"/>
      <c r="AY8427" s="60"/>
      <c r="AZ8427" s="61"/>
      <c r="BB8427" s="61" t="str">
        <f>IF(Settings!I8423&lt;&gt;"",Settings!I8423,"")</f>
        <v/>
      </c>
    </row>
    <row r="8428" spans="2:54" x14ac:dyDescent="0.2">
      <c r="B8428" s="13"/>
      <c r="C8428" s="12"/>
      <c r="D8428" s="12"/>
      <c r="E8428" s="12"/>
      <c r="F8428" s="12"/>
      <c r="G8428" s="12"/>
      <c r="H8428" s="12"/>
      <c r="I8428" s="15"/>
      <c r="J8428" s="31"/>
      <c r="K8428" s="180"/>
      <c r="L8428" s="40"/>
      <c r="M8428" s="14"/>
      <c r="N8428" s="16"/>
      <c r="O8428" s="49"/>
      <c r="P8428" s="64"/>
      <c r="Q8428" s="18"/>
      <c r="R8428" s="181">
        <f t="shared" si="1185"/>
        <v>0</v>
      </c>
      <c r="S8428" s="181">
        <f t="shared" si="1186"/>
        <v>0</v>
      </c>
      <c r="T8428" s="181">
        <f t="shared" si="1187"/>
        <v>0</v>
      </c>
      <c r="AQ8428" s="1">
        <f>COUNT(L$11:L8428)</f>
        <v>37</v>
      </c>
      <c r="AR8428" s="43">
        <f t="shared" si="1188"/>
        <v>40933</v>
      </c>
      <c r="AS8428" s="44">
        <f t="shared" si="1189"/>
        <v>89.120000000000019</v>
      </c>
      <c r="AT8428" s="10" t="str">
        <f t="shared" si="1190"/>
        <v/>
      </c>
      <c r="AU8428" s="20" t="str">
        <f t="shared" si="1191"/>
        <v/>
      </c>
      <c r="AV8428" s="42">
        <f t="shared" si="1192"/>
        <v>1</v>
      </c>
      <c r="AW8428" s="89">
        <f t="shared" si="1193"/>
        <v>0</v>
      </c>
      <c r="AX8428" s="168"/>
      <c r="AY8428" s="60"/>
      <c r="AZ8428" s="61"/>
      <c r="BB8428" s="61" t="str">
        <f>IF(Settings!I8424&lt;&gt;"",Settings!I8424,"")</f>
        <v/>
      </c>
    </row>
    <row r="8429" spans="2:54" x14ac:dyDescent="0.2">
      <c r="B8429" s="13"/>
      <c r="C8429" s="12"/>
      <c r="D8429" s="12"/>
      <c r="E8429" s="12"/>
      <c r="F8429" s="12"/>
      <c r="G8429" s="12"/>
      <c r="H8429" s="12"/>
      <c r="I8429" s="15"/>
      <c r="J8429" s="31"/>
      <c r="K8429" s="180"/>
      <c r="L8429" s="40"/>
      <c r="M8429" s="14"/>
      <c r="N8429" s="16"/>
      <c r="O8429" s="49"/>
      <c r="P8429" s="64"/>
      <c r="Q8429" s="18"/>
      <c r="R8429" s="181">
        <f t="shared" si="1185"/>
        <v>0</v>
      </c>
      <c r="S8429" s="181">
        <f t="shared" si="1186"/>
        <v>0</v>
      </c>
      <c r="T8429" s="181">
        <f t="shared" si="1187"/>
        <v>0</v>
      </c>
      <c r="AQ8429" s="1">
        <f>COUNT(L$11:L8429)</f>
        <v>37</v>
      </c>
      <c r="AR8429" s="43">
        <f t="shared" si="1188"/>
        <v>40933</v>
      </c>
      <c r="AS8429" s="44">
        <f t="shared" si="1189"/>
        <v>89.120000000000019</v>
      </c>
      <c r="AT8429" s="10" t="str">
        <f t="shared" si="1190"/>
        <v/>
      </c>
      <c r="AU8429" s="20" t="str">
        <f t="shared" si="1191"/>
        <v/>
      </c>
      <c r="AV8429" s="42">
        <f t="shared" si="1192"/>
        <v>1</v>
      </c>
      <c r="AW8429" s="89">
        <f t="shared" si="1193"/>
        <v>0</v>
      </c>
      <c r="AX8429" s="168"/>
      <c r="AY8429" s="60"/>
      <c r="AZ8429" s="61"/>
      <c r="BB8429" s="61" t="str">
        <f>IF(Settings!I8425&lt;&gt;"",Settings!I8425,"")</f>
        <v/>
      </c>
    </row>
    <row r="8430" spans="2:54" x14ac:dyDescent="0.2">
      <c r="B8430" s="13"/>
      <c r="C8430" s="12"/>
      <c r="D8430" s="12"/>
      <c r="E8430" s="12"/>
      <c r="F8430" s="12"/>
      <c r="G8430" s="12"/>
      <c r="H8430" s="12"/>
      <c r="I8430" s="15"/>
      <c r="J8430" s="31"/>
      <c r="K8430" s="180"/>
      <c r="L8430" s="40"/>
      <c r="M8430" s="14"/>
      <c r="N8430" s="16"/>
      <c r="O8430" s="49"/>
      <c r="P8430" s="64"/>
      <c r="Q8430" s="18"/>
      <c r="R8430" s="181">
        <f t="shared" si="1185"/>
        <v>0</v>
      </c>
      <c r="S8430" s="181">
        <f t="shared" si="1186"/>
        <v>0</v>
      </c>
      <c r="T8430" s="181">
        <f t="shared" si="1187"/>
        <v>0</v>
      </c>
      <c r="AQ8430" s="1">
        <f>COUNT(L$11:L8430)</f>
        <v>37</v>
      </c>
      <c r="AR8430" s="43">
        <f t="shared" si="1188"/>
        <v>40933</v>
      </c>
      <c r="AS8430" s="44">
        <f t="shared" si="1189"/>
        <v>89.120000000000019</v>
      </c>
      <c r="AT8430" s="10" t="str">
        <f t="shared" si="1190"/>
        <v/>
      </c>
      <c r="AU8430" s="20" t="str">
        <f t="shared" si="1191"/>
        <v/>
      </c>
      <c r="AV8430" s="42">
        <f t="shared" si="1192"/>
        <v>1</v>
      </c>
      <c r="AW8430" s="89">
        <f t="shared" si="1193"/>
        <v>0</v>
      </c>
      <c r="AX8430" s="168"/>
      <c r="AY8430" s="60"/>
      <c r="AZ8430" s="61"/>
      <c r="BB8430" s="61" t="str">
        <f>IF(Settings!I8426&lt;&gt;"",Settings!I8426,"")</f>
        <v/>
      </c>
    </row>
    <row r="8431" spans="2:54" x14ac:dyDescent="0.2">
      <c r="B8431" s="13"/>
      <c r="C8431" s="12"/>
      <c r="D8431" s="12"/>
      <c r="E8431" s="12"/>
      <c r="F8431" s="12"/>
      <c r="G8431" s="12"/>
      <c r="H8431" s="12"/>
      <c r="I8431" s="15"/>
      <c r="J8431" s="31"/>
      <c r="K8431" s="180"/>
      <c r="L8431" s="40"/>
      <c r="M8431" s="14"/>
      <c r="N8431" s="16"/>
      <c r="O8431" s="49"/>
      <c r="P8431" s="64"/>
      <c r="Q8431" s="18"/>
      <c r="R8431" s="181">
        <f t="shared" si="1185"/>
        <v>0</v>
      </c>
      <c r="S8431" s="181">
        <f t="shared" si="1186"/>
        <v>0</v>
      </c>
      <c r="T8431" s="181">
        <f t="shared" si="1187"/>
        <v>0</v>
      </c>
      <c r="AQ8431" s="1">
        <f>COUNT(L$11:L8431)</f>
        <v>37</v>
      </c>
      <c r="AR8431" s="43">
        <f t="shared" si="1188"/>
        <v>40933</v>
      </c>
      <c r="AS8431" s="44">
        <f t="shared" si="1189"/>
        <v>89.120000000000019</v>
      </c>
      <c r="AT8431" s="10" t="str">
        <f t="shared" si="1190"/>
        <v/>
      </c>
      <c r="AU8431" s="20" t="str">
        <f t="shared" si="1191"/>
        <v/>
      </c>
      <c r="AV8431" s="42">
        <f t="shared" si="1192"/>
        <v>1</v>
      </c>
      <c r="AW8431" s="89">
        <f t="shared" si="1193"/>
        <v>0</v>
      </c>
      <c r="AX8431" s="168"/>
      <c r="AY8431" s="60"/>
      <c r="AZ8431" s="61"/>
      <c r="BB8431" s="61" t="str">
        <f>IF(Settings!I8427&lt;&gt;"",Settings!I8427,"")</f>
        <v/>
      </c>
    </row>
    <row r="8432" spans="2:54" x14ac:dyDescent="0.2">
      <c r="B8432" s="13"/>
      <c r="C8432" s="12"/>
      <c r="D8432" s="12"/>
      <c r="E8432" s="12"/>
      <c r="F8432" s="12"/>
      <c r="G8432" s="12"/>
      <c r="H8432" s="12"/>
      <c r="I8432" s="15"/>
      <c r="J8432" s="31"/>
      <c r="K8432" s="180"/>
      <c r="L8432" s="40"/>
      <c r="M8432" s="14"/>
      <c r="N8432" s="16"/>
      <c r="O8432" s="49"/>
      <c r="P8432" s="64"/>
      <c r="Q8432" s="18"/>
      <c r="R8432" s="181">
        <f t="shared" si="1185"/>
        <v>0</v>
      </c>
      <c r="S8432" s="181">
        <f t="shared" si="1186"/>
        <v>0</v>
      </c>
      <c r="T8432" s="181">
        <f t="shared" si="1187"/>
        <v>0</v>
      </c>
      <c r="AQ8432" s="1">
        <f>COUNT(L$11:L8432)</f>
        <v>37</v>
      </c>
      <c r="AR8432" s="43">
        <f t="shared" si="1188"/>
        <v>40933</v>
      </c>
      <c r="AS8432" s="44">
        <f t="shared" si="1189"/>
        <v>89.120000000000019</v>
      </c>
      <c r="AT8432" s="10" t="str">
        <f t="shared" si="1190"/>
        <v/>
      </c>
      <c r="AU8432" s="20" t="str">
        <f t="shared" si="1191"/>
        <v/>
      </c>
      <c r="AV8432" s="42">
        <f t="shared" si="1192"/>
        <v>1</v>
      </c>
      <c r="AW8432" s="89">
        <f t="shared" si="1193"/>
        <v>0</v>
      </c>
      <c r="AX8432" s="168"/>
      <c r="AY8432" s="60"/>
      <c r="AZ8432" s="61"/>
      <c r="BB8432" s="61" t="str">
        <f>IF(Settings!I8428&lt;&gt;"",Settings!I8428,"")</f>
        <v/>
      </c>
    </row>
    <row r="8433" spans="2:54" x14ac:dyDescent="0.2">
      <c r="B8433" s="13"/>
      <c r="C8433" s="12"/>
      <c r="D8433" s="12"/>
      <c r="E8433" s="12"/>
      <c r="F8433" s="12"/>
      <c r="G8433" s="12"/>
      <c r="H8433" s="12"/>
      <c r="I8433" s="15"/>
      <c r="J8433" s="31"/>
      <c r="K8433" s="180"/>
      <c r="L8433" s="40"/>
      <c r="M8433" s="14"/>
      <c r="N8433" s="16"/>
      <c r="O8433" s="49"/>
      <c r="P8433" s="64"/>
      <c r="Q8433" s="18"/>
      <c r="R8433" s="181">
        <f t="shared" si="1185"/>
        <v>0</v>
      </c>
      <c r="S8433" s="181">
        <f t="shared" si="1186"/>
        <v>0</v>
      </c>
      <c r="T8433" s="181">
        <f t="shared" si="1187"/>
        <v>0</v>
      </c>
      <c r="AQ8433" s="1">
        <f>COUNT(L$11:L8433)</f>
        <v>37</v>
      </c>
      <c r="AR8433" s="43">
        <f t="shared" si="1188"/>
        <v>40933</v>
      </c>
      <c r="AS8433" s="44">
        <f t="shared" si="1189"/>
        <v>89.120000000000019</v>
      </c>
      <c r="AT8433" s="10" t="str">
        <f t="shared" si="1190"/>
        <v/>
      </c>
      <c r="AU8433" s="20" t="str">
        <f t="shared" si="1191"/>
        <v/>
      </c>
      <c r="AV8433" s="42">
        <f t="shared" si="1192"/>
        <v>1</v>
      </c>
      <c r="AW8433" s="89">
        <f t="shared" si="1193"/>
        <v>0</v>
      </c>
      <c r="AX8433" s="168"/>
      <c r="AY8433" s="60"/>
      <c r="AZ8433" s="61"/>
      <c r="BB8433" s="61" t="str">
        <f>IF(Settings!I8429&lt;&gt;"",Settings!I8429,"")</f>
        <v/>
      </c>
    </row>
    <row r="8434" spans="2:54" x14ac:dyDescent="0.2">
      <c r="B8434" s="13"/>
      <c r="C8434" s="12"/>
      <c r="D8434" s="12"/>
      <c r="E8434" s="12"/>
      <c r="F8434" s="12"/>
      <c r="G8434" s="12"/>
      <c r="H8434" s="12"/>
      <c r="I8434" s="15"/>
      <c r="J8434" s="31"/>
      <c r="K8434" s="180"/>
      <c r="L8434" s="40"/>
      <c r="M8434" s="14"/>
      <c r="N8434" s="16"/>
      <c r="O8434" s="49"/>
      <c r="P8434" s="64"/>
      <c r="Q8434" s="18"/>
      <c r="R8434" s="181">
        <f t="shared" si="1185"/>
        <v>0</v>
      </c>
      <c r="S8434" s="181">
        <f t="shared" si="1186"/>
        <v>0</v>
      </c>
      <c r="T8434" s="181">
        <f t="shared" si="1187"/>
        <v>0</v>
      </c>
      <c r="AQ8434" s="1">
        <f>COUNT(L$11:L8434)</f>
        <v>37</v>
      </c>
      <c r="AR8434" s="43">
        <f t="shared" si="1188"/>
        <v>40933</v>
      </c>
      <c r="AS8434" s="44">
        <f t="shared" si="1189"/>
        <v>89.120000000000019</v>
      </c>
      <c r="AT8434" s="10" t="str">
        <f t="shared" si="1190"/>
        <v/>
      </c>
      <c r="AU8434" s="20" t="str">
        <f t="shared" si="1191"/>
        <v/>
      </c>
      <c r="AV8434" s="42">
        <f t="shared" si="1192"/>
        <v>1</v>
      </c>
      <c r="AW8434" s="89">
        <f t="shared" si="1193"/>
        <v>0</v>
      </c>
      <c r="AX8434" s="168"/>
      <c r="AY8434" s="60"/>
      <c r="AZ8434" s="61"/>
      <c r="BB8434" s="61" t="str">
        <f>IF(Settings!I8430&lt;&gt;"",Settings!I8430,"")</f>
        <v/>
      </c>
    </row>
    <row r="8435" spans="2:54" x14ac:dyDescent="0.2">
      <c r="B8435" s="13"/>
      <c r="C8435" s="12"/>
      <c r="D8435" s="12"/>
      <c r="E8435" s="12"/>
      <c r="F8435" s="12"/>
      <c r="G8435" s="12"/>
      <c r="H8435" s="12"/>
      <c r="I8435" s="15"/>
      <c r="J8435" s="31"/>
      <c r="K8435" s="180"/>
      <c r="L8435" s="40"/>
      <c r="M8435" s="14"/>
      <c r="N8435" s="16"/>
      <c r="O8435" s="49"/>
      <c r="P8435" s="64"/>
      <c r="Q8435" s="18"/>
      <c r="R8435" s="181">
        <f t="shared" si="1185"/>
        <v>0</v>
      </c>
      <c r="S8435" s="181">
        <f t="shared" si="1186"/>
        <v>0</v>
      </c>
      <c r="T8435" s="181">
        <f t="shared" si="1187"/>
        <v>0</v>
      </c>
      <c r="AQ8435" s="1">
        <f>COUNT(L$11:L8435)</f>
        <v>37</v>
      </c>
      <c r="AR8435" s="43">
        <f t="shared" si="1188"/>
        <v>40933</v>
      </c>
      <c r="AS8435" s="44">
        <f t="shared" si="1189"/>
        <v>89.120000000000019</v>
      </c>
      <c r="AT8435" s="10" t="str">
        <f t="shared" si="1190"/>
        <v/>
      </c>
      <c r="AU8435" s="20" t="str">
        <f t="shared" si="1191"/>
        <v/>
      </c>
      <c r="AV8435" s="42">
        <f t="shared" si="1192"/>
        <v>1</v>
      </c>
      <c r="AW8435" s="89">
        <f t="shared" si="1193"/>
        <v>0</v>
      </c>
      <c r="AX8435" s="168"/>
      <c r="AY8435" s="60"/>
      <c r="AZ8435" s="61"/>
      <c r="BB8435" s="61" t="str">
        <f>IF(Settings!I8431&lt;&gt;"",Settings!I8431,"")</f>
        <v/>
      </c>
    </row>
    <row r="8436" spans="2:54" x14ac:dyDescent="0.2">
      <c r="B8436" s="13"/>
      <c r="C8436" s="12"/>
      <c r="D8436" s="12"/>
      <c r="E8436" s="12"/>
      <c r="F8436" s="12"/>
      <c r="G8436" s="12"/>
      <c r="H8436" s="12"/>
      <c r="I8436" s="15"/>
      <c r="J8436" s="31"/>
      <c r="K8436" s="180"/>
      <c r="L8436" s="40"/>
      <c r="M8436" s="14"/>
      <c r="N8436" s="16"/>
      <c r="O8436" s="49"/>
      <c r="P8436" s="64"/>
      <c r="Q8436" s="18"/>
      <c r="R8436" s="181">
        <f t="shared" si="1185"/>
        <v>0</v>
      </c>
      <c r="S8436" s="181">
        <f t="shared" si="1186"/>
        <v>0</v>
      </c>
      <c r="T8436" s="181">
        <f t="shared" si="1187"/>
        <v>0</v>
      </c>
      <c r="AQ8436" s="1">
        <f>COUNT(L$11:L8436)</f>
        <v>37</v>
      </c>
      <c r="AR8436" s="43">
        <f t="shared" si="1188"/>
        <v>40933</v>
      </c>
      <c r="AS8436" s="44">
        <f t="shared" si="1189"/>
        <v>89.120000000000019</v>
      </c>
      <c r="AT8436" s="10" t="str">
        <f t="shared" si="1190"/>
        <v/>
      </c>
      <c r="AU8436" s="20" t="str">
        <f t="shared" si="1191"/>
        <v/>
      </c>
      <c r="AV8436" s="42">
        <f t="shared" si="1192"/>
        <v>1</v>
      </c>
      <c r="AW8436" s="89">
        <f t="shared" si="1193"/>
        <v>0</v>
      </c>
      <c r="AX8436" s="168"/>
      <c r="AY8436" s="60"/>
      <c r="AZ8436" s="61"/>
      <c r="BB8436" s="61" t="str">
        <f>IF(Settings!I8432&lt;&gt;"",Settings!I8432,"")</f>
        <v/>
      </c>
    </row>
    <row r="8437" spans="2:54" x14ac:dyDescent="0.2">
      <c r="B8437" s="13"/>
      <c r="C8437" s="12"/>
      <c r="D8437" s="12"/>
      <c r="E8437" s="12"/>
      <c r="F8437" s="12"/>
      <c r="G8437" s="12"/>
      <c r="H8437" s="12"/>
      <c r="I8437" s="15"/>
      <c r="J8437" s="31"/>
      <c r="K8437" s="180"/>
      <c r="L8437" s="40"/>
      <c r="M8437" s="14"/>
      <c r="N8437" s="16"/>
      <c r="O8437" s="49"/>
      <c r="P8437" s="64"/>
      <c r="Q8437" s="18"/>
      <c r="R8437" s="181">
        <f t="shared" si="1185"/>
        <v>0</v>
      </c>
      <c r="S8437" s="181">
        <f t="shared" si="1186"/>
        <v>0</v>
      </c>
      <c r="T8437" s="181">
        <f t="shared" si="1187"/>
        <v>0</v>
      </c>
      <c r="AQ8437" s="1">
        <f>COUNT(L$11:L8437)</f>
        <v>37</v>
      </c>
      <c r="AR8437" s="43">
        <f t="shared" si="1188"/>
        <v>40933</v>
      </c>
      <c r="AS8437" s="44">
        <f t="shared" si="1189"/>
        <v>89.120000000000019</v>
      </c>
      <c r="AT8437" s="10" t="str">
        <f t="shared" si="1190"/>
        <v/>
      </c>
      <c r="AU8437" s="20" t="str">
        <f t="shared" si="1191"/>
        <v/>
      </c>
      <c r="AV8437" s="42">
        <f t="shared" si="1192"/>
        <v>1</v>
      </c>
      <c r="AW8437" s="89">
        <f t="shared" si="1193"/>
        <v>0</v>
      </c>
      <c r="AX8437" s="168"/>
      <c r="AY8437" s="60"/>
      <c r="AZ8437" s="61"/>
      <c r="BB8437" s="61" t="str">
        <f>IF(Settings!I8433&lt;&gt;"",Settings!I8433,"")</f>
        <v/>
      </c>
    </row>
    <row r="8438" spans="2:54" x14ac:dyDescent="0.2">
      <c r="B8438" s="13"/>
      <c r="C8438" s="12"/>
      <c r="D8438" s="12"/>
      <c r="E8438" s="12"/>
      <c r="F8438" s="12"/>
      <c r="G8438" s="12"/>
      <c r="H8438" s="12"/>
      <c r="I8438" s="15"/>
      <c r="J8438" s="31"/>
      <c r="K8438" s="180"/>
      <c r="L8438" s="40"/>
      <c r="M8438" s="14"/>
      <c r="N8438" s="16"/>
      <c r="O8438" s="49"/>
      <c r="P8438" s="64"/>
      <c r="Q8438" s="18"/>
      <c r="R8438" s="181">
        <f t="shared" si="1185"/>
        <v>0</v>
      </c>
      <c r="S8438" s="181">
        <f t="shared" si="1186"/>
        <v>0</v>
      </c>
      <c r="T8438" s="181">
        <f t="shared" si="1187"/>
        <v>0</v>
      </c>
      <c r="AQ8438" s="1">
        <f>COUNT(L$11:L8438)</f>
        <v>37</v>
      </c>
      <c r="AR8438" s="43">
        <f t="shared" si="1188"/>
        <v>40933</v>
      </c>
      <c r="AS8438" s="44">
        <f t="shared" si="1189"/>
        <v>89.120000000000019</v>
      </c>
      <c r="AT8438" s="10" t="str">
        <f t="shared" si="1190"/>
        <v/>
      </c>
      <c r="AU8438" s="20" t="str">
        <f t="shared" si="1191"/>
        <v/>
      </c>
      <c r="AV8438" s="42">
        <f t="shared" si="1192"/>
        <v>1</v>
      </c>
      <c r="AW8438" s="89">
        <f t="shared" si="1193"/>
        <v>0</v>
      </c>
      <c r="AX8438" s="168"/>
      <c r="AY8438" s="60"/>
      <c r="AZ8438" s="61"/>
      <c r="BB8438" s="61" t="str">
        <f>IF(Settings!I8434&lt;&gt;"",Settings!I8434,"")</f>
        <v/>
      </c>
    </row>
    <row r="8439" spans="2:54" x14ac:dyDescent="0.2">
      <c r="B8439" s="13"/>
      <c r="C8439" s="12"/>
      <c r="D8439" s="12"/>
      <c r="E8439" s="12"/>
      <c r="F8439" s="12"/>
      <c r="G8439" s="12"/>
      <c r="H8439" s="12"/>
      <c r="I8439" s="15"/>
      <c r="J8439" s="31"/>
      <c r="K8439" s="180"/>
      <c r="L8439" s="40"/>
      <c r="M8439" s="14"/>
      <c r="N8439" s="16"/>
      <c r="O8439" s="49"/>
      <c r="P8439" s="64"/>
      <c r="Q8439" s="18"/>
      <c r="R8439" s="181">
        <f t="shared" si="1185"/>
        <v>0</v>
      </c>
      <c r="S8439" s="181">
        <f t="shared" si="1186"/>
        <v>0</v>
      </c>
      <c r="T8439" s="181">
        <f t="shared" si="1187"/>
        <v>0</v>
      </c>
      <c r="AQ8439" s="1">
        <f>COUNT(L$11:L8439)</f>
        <v>37</v>
      </c>
      <c r="AR8439" s="43">
        <f t="shared" si="1188"/>
        <v>40933</v>
      </c>
      <c r="AS8439" s="44">
        <f t="shared" si="1189"/>
        <v>89.120000000000019</v>
      </c>
      <c r="AT8439" s="10" t="str">
        <f t="shared" si="1190"/>
        <v/>
      </c>
      <c r="AU8439" s="20" t="str">
        <f t="shared" si="1191"/>
        <v/>
      </c>
      <c r="AV8439" s="42">
        <f t="shared" si="1192"/>
        <v>1</v>
      </c>
      <c r="AW8439" s="89">
        <f t="shared" si="1193"/>
        <v>0</v>
      </c>
      <c r="AX8439" s="168"/>
      <c r="AY8439" s="60"/>
      <c r="AZ8439" s="61"/>
      <c r="BB8439" s="61" t="str">
        <f>IF(Settings!I8435&lt;&gt;"",Settings!I8435,"")</f>
        <v/>
      </c>
    </row>
    <row r="8440" spans="2:54" x14ac:dyDescent="0.2">
      <c r="B8440" s="13"/>
      <c r="C8440" s="12"/>
      <c r="D8440" s="12"/>
      <c r="E8440" s="12"/>
      <c r="F8440" s="12"/>
      <c r="G8440" s="12"/>
      <c r="H8440" s="12"/>
      <c r="I8440" s="15"/>
      <c r="J8440" s="31"/>
      <c r="K8440" s="180"/>
      <c r="L8440" s="40"/>
      <c r="M8440" s="14"/>
      <c r="N8440" s="16"/>
      <c r="O8440" s="49"/>
      <c r="P8440" s="64"/>
      <c r="Q8440" s="18"/>
      <c r="R8440" s="181">
        <f t="shared" si="1185"/>
        <v>0</v>
      </c>
      <c r="S8440" s="181">
        <f t="shared" si="1186"/>
        <v>0</v>
      </c>
      <c r="T8440" s="181">
        <f t="shared" si="1187"/>
        <v>0</v>
      </c>
      <c r="AQ8440" s="1">
        <f>COUNT(L$11:L8440)</f>
        <v>37</v>
      </c>
      <c r="AR8440" s="43">
        <f t="shared" si="1188"/>
        <v>40933</v>
      </c>
      <c r="AS8440" s="44">
        <f t="shared" si="1189"/>
        <v>89.120000000000019</v>
      </c>
      <c r="AT8440" s="10" t="str">
        <f t="shared" si="1190"/>
        <v/>
      </c>
      <c r="AU8440" s="20" t="str">
        <f t="shared" si="1191"/>
        <v/>
      </c>
      <c r="AV8440" s="42">
        <f t="shared" si="1192"/>
        <v>1</v>
      </c>
      <c r="AW8440" s="89">
        <f t="shared" si="1193"/>
        <v>0</v>
      </c>
      <c r="AX8440" s="168"/>
      <c r="AY8440" s="60"/>
      <c r="AZ8440" s="61"/>
      <c r="BB8440" s="61" t="str">
        <f>IF(Settings!I8436&lt;&gt;"",Settings!I8436,"")</f>
        <v/>
      </c>
    </row>
    <row r="8441" spans="2:54" x14ac:dyDescent="0.2">
      <c r="B8441" s="13"/>
      <c r="C8441" s="12"/>
      <c r="D8441" s="12"/>
      <c r="E8441" s="12"/>
      <c r="F8441" s="12"/>
      <c r="G8441" s="12"/>
      <c r="H8441" s="12"/>
      <c r="I8441" s="15"/>
      <c r="J8441" s="31"/>
      <c r="K8441" s="180"/>
      <c r="L8441" s="40"/>
      <c r="M8441" s="14"/>
      <c r="N8441" s="16"/>
      <c r="O8441" s="49"/>
      <c r="P8441" s="64"/>
      <c r="Q8441" s="18"/>
      <c r="R8441" s="181">
        <f t="shared" si="1185"/>
        <v>0</v>
      </c>
      <c r="S8441" s="181">
        <f t="shared" si="1186"/>
        <v>0</v>
      </c>
      <c r="T8441" s="181">
        <f t="shared" si="1187"/>
        <v>0</v>
      </c>
      <c r="AQ8441" s="1">
        <f>COUNT(L$11:L8441)</f>
        <v>37</v>
      </c>
      <c r="AR8441" s="43">
        <f t="shared" si="1188"/>
        <v>40933</v>
      </c>
      <c r="AS8441" s="44">
        <f t="shared" si="1189"/>
        <v>89.120000000000019</v>
      </c>
      <c r="AT8441" s="10" t="str">
        <f t="shared" si="1190"/>
        <v/>
      </c>
      <c r="AU8441" s="20" t="str">
        <f t="shared" si="1191"/>
        <v/>
      </c>
      <c r="AV8441" s="42">
        <f t="shared" si="1192"/>
        <v>1</v>
      </c>
      <c r="AW8441" s="89">
        <f t="shared" si="1193"/>
        <v>0</v>
      </c>
      <c r="AX8441" s="168"/>
      <c r="AY8441" s="60"/>
      <c r="AZ8441" s="61"/>
      <c r="BB8441" s="61" t="str">
        <f>IF(Settings!I8437&lt;&gt;"",Settings!I8437,"")</f>
        <v/>
      </c>
    </row>
    <row r="8442" spans="2:54" x14ac:dyDescent="0.2">
      <c r="B8442" s="13"/>
      <c r="C8442" s="12"/>
      <c r="D8442" s="12"/>
      <c r="E8442" s="12"/>
      <c r="F8442" s="12"/>
      <c r="G8442" s="12"/>
      <c r="H8442" s="12"/>
      <c r="I8442" s="15"/>
      <c r="J8442" s="31"/>
      <c r="K8442" s="180"/>
      <c r="L8442" s="40"/>
      <c r="M8442" s="14"/>
      <c r="N8442" s="16"/>
      <c r="O8442" s="49"/>
      <c r="P8442" s="64"/>
      <c r="Q8442" s="18"/>
      <c r="R8442" s="181">
        <f t="shared" si="1185"/>
        <v>0</v>
      </c>
      <c r="S8442" s="181">
        <f t="shared" si="1186"/>
        <v>0</v>
      </c>
      <c r="T8442" s="181">
        <f t="shared" si="1187"/>
        <v>0</v>
      </c>
      <c r="AQ8442" s="1">
        <f>COUNT(L$11:L8442)</f>
        <v>37</v>
      </c>
      <c r="AR8442" s="43">
        <f t="shared" si="1188"/>
        <v>40933</v>
      </c>
      <c r="AS8442" s="44">
        <f t="shared" si="1189"/>
        <v>89.120000000000019</v>
      </c>
      <c r="AT8442" s="10" t="str">
        <f t="shared" si="1190"/>
        <v/>
      </c>
      <c r="AU8442" s="20" t="str">
        <f t="shared" si="1191"/>
        <v/>
      </c>
      <c r="AV8442" s="42">
        <f t="shared" si="1192"/>
        <v>1</v>
      </c>
      <c r="AW8442" s="89">
        <f t="shared" si="1193"/>
        <v>0</v>
      </c>
      <c r="AX8442" s="168"/>
      <c r="AY8442" s="60"/>
      <c r="AZ8442" s="61"/>
      <c r="BB8442" s="61" t="str">
        <f>IF(Settings!I8438&lt;&gt;"",Settings!I8438,"")</f>
        <v/>
      </c>
    </row>
    <row r="8443" spans="2:54" x14ac:dyDescent="0.2">
      <c r="B8443" s="13"/>
      <c r="C8443" s="12"/>
      <c r="D8443" s="12"/>
      <c r="E8443" s="12"/>
      <c r="F8443" s="12"/>
      <c r="G8443" s="12"/>
      <c r="H8443" s="12"/>
      <c r="I8443" s="15"/>
      <c r="J8443" s="31"/>
      <c r="K8443" s="180"/>
      <c r="L8443" s="40"/>
      <c r="M8443" s="14"/>
      <c r="N8443" s="16"/>
      <c r="O8443" s="49"/>
      <c r="P8443" s="64"/>
      <c r="Q8443" s="18"/>
      <c r="R8443" s="181">
        <f t="shared" si="1185"/>
        <v>0</v>
      </c>
      <c r="S8443" s="181">
        <f t="shared" si="1186"/>
        <v>0</v>
      </c>
      <c r="T8443" s="181">
        <f t="shared" si="1187"/>
        <v>0</v>
      </c>
      <c r="AQ8443" s="1">
        <f>COUNT(L$11:L8443)</f>
        <v>37</v>
      </c>
      <c r="AR8443" s="43">
        <f t="shared" si="1188"/>
        <v>40933</v>
      </c>
      <c r="AS8443" s="44">
        <f t="shared" si="1189"/>
        <v>89.120000000000019</v>
      </c>
      <c r="AT8443" s="10" t="str">
        <f t="shared" si="1190"/>
        <v/>
      </c>
      <c r="AU8443" s="20" t="str">
        <f t="shared" si="1191"/>
        <v/>
      </c>
      <c r="AV8443" s="42">
        <f t="shared" si="1192"/>
        <v>1</v>
      </c>
      <c r="AW8443" s="89">
        <f t="shared" si="1193"/>
        <v>0</v>
      </c>
      <c r="AX8443" s="168"/>
      <c r="AY8443" s="60"/>
      <c r="AZ8443" s="61"/>
      <c r="BB8443" s="61" t="str">
        <f>IF(Settings!I8439&lt;&gt;"",Settings!I8439,"")</f>
        <v/>
      </c>
    </row>
    <row r="8444" spans="2:54" x14ac:dyDescent="0.2">
      <c r="B8444" s="13"/>
      <c r="C8444" s="12"/>
      <c r="D8444" s="12"/>
      <c r="E8444" s="12"/>
      <c r="F8444" s="12"/>
      <c r="G8444" s="12"/>
      <c r="H8444" s="12"/>
      <c r="I8444" s="15"/>
      <c r="J8444" s="31"/>
      <c r="K8444" s="180"/>
      <c r="L8444" s="40"/>
      <c r="M8444" s="14"/>
      <c r="N8444" s="16"/>
      <c r="O8444" s="49"/>
      <c r="P8444" s="64"/>
      <c r="Q8444" s="18"/>
      <c r="R8444" s="181">
        <f t="shared" si="1185"/>
        <v>0</v>
      </c>
      <c r="S8444" s="181">
        <f t="shared" si="1186"/>
        <v>0</v>
      </c>
      <c r="T8444" s="181">
        <f t="shared" si="1187"/>
        <v>0</v>
      </c>
      <c r="AQ8444" s="1">
        <f>COUNT(L$11:L8444)</f>
        <v>37</v>
      </c>
      <c r="AR8444" s="43">
        <f t="shared" si="1188"/>
        <v>40933</v>
      </c>
      <c r="AS8444" s="44">
        <f t="shared" si="1189"/>
        <v>89.120000000000019</v>
      </c>
      <c r="AT8444" s="10" t="str">
        <f t="shared" si="1190"/>
        <v/>
      </c>
      <c r="AU8444" s="20" t="str">
        <f t="shared" si="1191"/>
        <v/>
      </c>
      <c r="AV8444" s="42">
        <f t="shared" si="1192"/>
        <v>1</v>
      </c>
      <c r="AW8444" s="89">
        <f t="shared" si="1193"/>
        <v>0</v>
      </c>
      <c r="AX8444" s="168"/>
      <c r="AY8444" s="60"/>
      <c r="AZ8444" s="61"/>
      <c r="BB8444" s="61" t="str">
        <f>IF(Settings!I8440&lt;&gt;"",Settings!I8440,"")</f>
        <v/>
      </c>
    </row>
    <row r="8445" spans="2:54" x14ac:dyDescent="0.2">
      <c r="B8445" s="13"/>
      <c r="C8445" s="12"/>
      <c r="D8445" s="12"/>
      <c r="E8445" s="12"/>
      <c r="F8445" s="12"/>
      <c r="G8445" s="12"/>
      <c r="H8445" s="12"/>
      <c r="I8445" s="15"/>
      <c r="J8445" s="31"/>
      <c r="K8445" s="180"/>
      <c r="L8445" s="40"/>
      <c r="M8445" s="14"/>
      <c r="N8445" s="16"/>
      <c r="O8445" s="49"/>
      <c r="P8445" s="64"/>
      <c r="Q8445" s="18"/>
      <c r="R8445" s="181">
        <f t="shared" si="1185"/>
        <v>0</v>
      </c>
      <c r="S8445" s="181">
        <f t="shared" si="1186"/>
        <v>0</v>
      </c>
      <c r="T8445" s="181">
        <f t="shared" si="1187"/>
        <v>0</v>
      </c>
      <c r="AQ8445" s="1">
        <f>COUNT(L$11:L8445)</f>
        <v>37</v>
      </c>
      <c r="AR8445" s="43">
        <f t="shared" si="1188"/>
        <v>40933</v>
      </c>
      <c r="AS8445" s="44">
        <f t="shared" si="1189"/>
        <v>89.120000000000019</v>
      </c>
      <c r="AT8445" s="10" t="str">
        <f t="shared" si="1190"/>
        <v/>
      </c>
      <c r="AU8445" s="20" t="str">
        <f t="shared" si="1191"/>
        <v/>
      </c>
      <c r="AV8445" s="42">
        <f t="shared" si="1192"/>
        <v>1</v>
      </c>
      <c r="AW8445" s="89">
        <f t="shared" si="1193"/>
        <v>0</v>
      </c>
      <c r="AX8445" s="168"/>
      <c r="AY8445" s="60"/>
      <c r="AZ8445" s="61"/>
      <c r="BB8445" s="61" t="str">
        <f>IF(Settings!I8441&lt;&gt;"",Settings!I8441,"")</f>
        <v/>
      </c>
    </row>
    <row r="8446" spans="2:54" x14ac:dyDescent="0.2">
      <c r="B8446" s="13"/>
      <c r="C8446" s="12"/>
      <c r="D8446" s="12"/>
      <c r="E8446" s="12"/>
      <c r="F8446" s="12"/>
      <c r="G8446" s="12"/>
      <c r="H8446" s="12"/>
      <c r="I8446" s="15"/>
      <c r="J8446" s="31"/>
      <c r="K8446" s="180"/>
      <c r="L8446" s="40"/>
      <c r="M8446" s="14"/>
      <c r="N8446" s="16"/>
      <c r="O8446" s="49"/>
      <c r="P8446" s="64"/>
      <c r="Q8446" s="18"/>
      <c r="R8446" s="181">
        <f t="shared" si="1185"/>
        <v>0</v>
      </c>
      <c r="S8446" s="181">
        <f t="shared" si="1186"/>
        <v>0</v>
      </c>
      <c r="T8446" s="181">
        <f t="shared" si="1187"/>
        <v>0</v>
      </c>
      <c r="AQ8446" s="1">
        <f>COUNT(L$11:L8446)</f>
        <v>37</v>
      </c>
      <c r="AR8446" s="43">
        <f t="shared" si="1188"/>
        <v>40933</v>
      </c>
      <c r="AS8446" s="44">
        <f t="shared" si="1189"/>
        <v>89.120000000000019</v>
      </c>
      <c r="AT8446" s="10" t="str">
        <f t="shared" si="1190"/>
        <v/>
      </c>
      <c r="AU8446" s="20" t="str">
        <f t="shared" si="1191"/>
        <v/>
      </c>
      <c r="AV8446" s="42">
        <f t="shared" si="1192"/>
        <v>1</v>
      </c>
      <c r="AW8446" s="89">
        <f t="shared" si="1193"/>
        <v>0</v>
      </c>
      <c r="AX8446" s="168"/>
      <c r="AY8446" s="60"/>
      <c r="AZ8446" s="61"/>
      <c r="BB8446" s="61" t="str">
        <f>IF(Settings!I8442&lt;&gt;"",Settings!I8442,"")</f>
        <v/>
      </c>
    </row>
    <row r="8447" spans="2:54" x14ac:dyDescent="0.2">
      <c r="B8447" s="13"/>
      <c r="C8447" s="12"/>
      <c r="D8447" s="12"/>
      <c r="E8447" s="12"/>
      <c r="F8447" s="12"/>
      <c r="G8447" s="12"/>
      <c r="H8447" s="12"/>
      <c r="I8447" s="15"/>
      <c r="J8447" s="31"/>
      <c r="K8447" s="180"/>
      <c r="L8447" s="40"/>
      <c r="M8447" s="14"/>
      <c r="N8447" s="16"/>
      <c r="O8447" s="49"/>
      <c r="P8447" s="64"/>
      <c r="Q8447" s="18"/>
      <c r="R8447" s="181">
        <f t="shared" si="1185"/>
        <v>0</v>
      </c>
      <c r="S8447" s="181">
        <f t="shared" si="1186"/>
        <v>0</v>
      </c>
      <c r="T8447" s="181">
        <f t="shared" si="1187"/>
        <v>0</v>
      </c>
      <c r="AQ8447" s="1">
        <f>COUNT(L$11:L8447)</f>
        <v>37</v>
      </c>
      <c r="AR8447" s="43">
        <f t="shared" si="1188"/>
        <v>40933</v>
      </c>
      <c r="AS8447" s="44">
        <f t="shared" si="1189"/>
        <v>89.120000000000019</v>
      </c>
      <c r="AT8447" s="10" t="str">
        <f t="shared" si="1190"/>
        <v/>
      </c>
      <c r="AU8447" s="20" t="str">
        <f t="shared" si="1191"/>
        <v/>
      </c>
      <c r="AV8447" s="42">
        <f t="shared" si="1192"/>
        <v>1</v>
      </c>
      <c r="AW8447" s="89">
        <f t="shared" si="1193"/>
        <v>0</v>
      </c>
      <c r="AX8447" s="168"/>
      <c r="AY8447" s="60"/>
      <c r="AZ8447" s="61"/>
      <c r="BB8447" s="61" t="str">
        <f>IF(Settings!I8443&lt;&gt;"",Settings!I8443,"")</f>
        <v/>
      </c>
    </row>
    <row r="8448" spans="2:54" x14ac:dyDescent="0.2">
      <c r="B8448" s="13"/>
      <c r="C8448" s="12"/>
      <c r="D8448" s="12"/>
      <c r="E8448" s="12"/>
      <c r="F8448" s="12"/>
      <c r="G8448" s="12"/>
      <c r="H8448" s="12"/>
      <c r="I8448" s="15"/>
      <c r="J8448" s="31"/>
      <c r="K8448" s="180"/>
      <c r="L8448" s="40"/>
      <c r="M8448" s="14"/>
      <c r="N8448" s="16"/>
      <c r="O8448" s="49"/>
      <c r="P8448" s="64"/>
      <c r="Q8448" s="18"/>
      <c r="R8448" s="181">
        <f t="shared" si="1185"/>
        <v>0</v>
      </c>
      <c r="S8448" s="181">
        <f t="shared" si="1186"/>
        <v>0</v>
      </c>
      <c r="T8448" s="181">
        <f t="shared" si="1187"/>
        <v>0</v>
      </c>
      <c r="AQ8448" s="1">
        <f>COUNT(L$11:L8448)</f>
        <v>37</v>
      </c>
      <c r="AR8448" s="43">
        <f t="shared" si="1188"/>
        <v>40933</v>
      </c>
      <c r="AS8448" s="44">
        <f t="shared" si="1189"/>
        <v>89.120000000000019</v>
      </c>
      <c r="AT8448" s="10" t="str">
        <f t="shared" si="1190"/>
        <v/>
      </c>
      <c r="AU8448" s="20" t="str">
        <f t="shared" si="1191"/>
        <v/>
      </c>
      <c r="AV8448" s="42">
        <f t="shared" si="1192"/>
        <v>1</v>
      </c>
      <c r="AW8448" s="89">
        <f t="shared" si="1193"/>
        <v>0</v>
      </c>
      <c r="AX8448" s="168"/>
      <c r="AY8448" s="60"/>
      <c r="AZ8448" s="61"/>
      <c r="BB8448" s="61" t="str">
        <f>IF(Settings!I8444&lt;&gt;"",Settings!I8444,"")</f>
        <v/>
      </c>
    </row>
    <row r="8449" spans="2:54" x14ac:dyDescent="0.2">
      <c r="B8449" s="13"/>
      <c r="C8449" s="12"/>
      <c r="D8449" s="12"/>
      <c r="E8449" s="12"/>
      <c r="F8449" s="12"/>
      <c r="G8449" s="12"/>
      <c r="H8449" s="12"/>
      <c r="I8449" s="15"/>
      <c r="J8449" s="31"/>
      <c r="K8449" s="180"/>
      <c r="L8449" s="40"/>
      <c r="M8449" s="14"/>
      <c r="N8449" s="16"/>
      <c r="O8449" s="49"/>
      <c r="P8449" s="64"/>
      <c r="Q8449" s="18"/>
      <c r="R8449" s="181">
        <f t="shared" si="1185"/>
        <v>0</v>
      </c>
      <c r="S8449" s="181">
        <f t="shared" si="1186"/>
        <v>0</v>
      </c>
      <c r="T8449" s="181">
        <f t="shared" si="1187"/>
        <v>0</v>
      </c>
      <c r="AQ8449" s="1">
        <f>COUNT(L$11:L8449)</f>
        <v>37</v>
      </c>
      <c r="AR8449" s="43">
        <f t="shared" si="1188"/>
        <v>40933</v>
      </c>
      <c r="AS8449" s="44">
        <f t="shared" si="1189"/>
        <v>89.120000000000019</v>
      </c>
      <c r="AT8449" s="10" t="str">
        <f t="shared" si="1190"/>
        <v/>
      </c>
      <c r="AU8449" s="20" t="str">
        <f t="shared" si="1191"/>
        <v/>
      </c>
      <c r="AV8449" s="42">
        <f t="shared" si="1192"/>
        <v>1</v>
      </c>
      <c r="AW8449" s="89">
        <f t="shared" si="1193"/>
        <v>0</v>
      </c>
      <c r="AX8449" s="168"/>
      <c r="AY8449" s="60"/>
      <c r="AZ8449" s="61"/>
      <c r="BB8449" s="61" t="str">
        <f>IF(Settings!I8445&lt;&gt;"",Settings!I8445,"")</f>
        <v/>
      </c>
    </row>
    <row r="8450" spans="2:54" x14ac:dyDescent="0.2">
      <c r="B8450" s="13"/>
      <c r="C8450" s="12"/>
      <c r="D8450" s="12"/>
      <c r="E8450" s="12"/>
      <c r="F8450" s="12"/>
      <c r="G8450" s="12"/>
      <c r="H8450" s="12"/>
      <c r="I8450" s="15"/>
      <c r="J8450" s="31"/>
      <c r="K8450" s="180"/>
      <c r="L8450" s="40"/>
      <c r="M8450" s="14"/>
      <c r="N8450" s="16"/>
      <c r="O8450" s="49"/>
      <c r="P8450" s="64"/>
      <c r="Q8450" s="18"/>
      <c r="R8450" s="181">
        <f t="shared" si="1185"/>
        <v>0</v>
      </c>
      <c r="S8450" s="181">
        <f t="shared" si="1186"/>
        <v>0</v>
      </c>
      <c r="T8450" s="181">
        <f t="shared" si="1187"/>
        <v>0</v>
      </c>
      <c r="AQ8450" s="1">
        <f>COUNT(L$11:L8450)</f>
        <v>37</v>
      </c>
      <c r="AR8450" s="43">
        <f t="shared" si="1188"/>
        <v>40933</v>
      </c>
      <c r="AS8450" s="44">
        <f t="shared" si="1189"/>
        <v>89.120000000000019</v>
      </c>
      <c r="AT8450" s="10" t="str">
        <f t="shared" si="1190"/>
        <v/>
      </c>
      <c r="AU8450" s="20" t="str">
        <f t="shared" si="1191"/>
        <v/>
      </c>
      <c r="AV8450" s="42">
        <f t="shared" si="1192"/>
        <v>1</v>
      </c>
      <c r="AW8450" s="89">
        <f t="shared" si="1193"/>
        <v>0</v>
      </c>
      <c r="AX8450" s="168"/>
      <c r="AY8450" s="60"/>
      <c r="AZ8450" s="61"/>
      <c r="BB8450" s="61" t="str">
        <f>IF(Settings!I8446&lt;&gt;"",Settings!I8446,"")</f>
        <v/>
      </c>
    </row>
    <row r="8451" spans="2:54" x14ac:dyDescent="0.2">
      <c r="B8451" s="13"/>
      <c r="C8451" s="12"/>
      <c r="D8451" s="12"/>
      <c r="E8451" s="12"/>
      <c r="F8451" s="12"/>
      <c r="G8451" s="12"/>
      <c r="H8451" s="12"/>
      <c r="I8451" s="15"/>
      <c r="J8451" s="31"/>
      <c r="K8451" s="180"/>
      <c r="L8451" s="40"/>
      <c r="M8451" s="14"/>
      <c r="N8451" s="16"/>
      <c r="O8451" s="49"/>
      <c r="P8451" s="64"/>
      <c r="Q8451" s="18"/>
      <c r="R8451" s="181">
        <f t="shared" si="1185"/>
        <v>0</v>
      </c>
      <c r="S8451" s="181">
        <f t="shared" si="1186"/>
        <v>0</v>
      </c>
      <c r="T8451" s="181">
        <f t="shared" si="1187"/>
        <v>0</v>
      </c>
      <c r="AQ8451" s="1">
        <f>COUNT(L$11:L8451)</f>
        <v>37</v>
      </c>
      <c r="AR8451" s="43">
        <f t="shared" si="1188"/>
        <v>40933</v>
      </c>
      <c r="AS8451" s="44">
        <f t="shared" si="1189"/>
        <v>89.120000000000019</v>
      </c>
      <c r="AT8451" s="10" t="str">
        <f t="shared" si="1190"/>
        <v/>
      </c>
      <c r="AU8451" s="20" t="str">
        <f t="shared" si="1191"/>
        <v/>
      </c>
      <c r="AV8451" s="42">
        <f t="shared" si="1192"/>
        <v>1</v>
      </c>
      <c r="AW8451" s="89">
        <f t="shared" si="1193"/>
        <v>0</v>
      </c>
      <c r="AX8451" s="168"/>
      <c r="AY8451" s="60"/>
      <c r="AZ8451" s="61"/>
      <c r="BB8451" s="61" t="str">
        <f>IF(Settings!I8447&lt;&gt;"",Settings!I8447,"")</f>
        <v/>
      </c>
    </row>
    <row r="8452" spans="2:54" x14ac:dyDescent="0.2">
      <c r="B8452" s="13"/>
      <c r="C8452" s="12"/>
      <c r="D8452" s="12"/>
      <c r="E8452" s="12"/>
      <c r="F8452" s="12"/>
      <c r="G8452" s="12"/>
      <c r="H8452" s="12"/>
      <c r="I8452" s="15"/>
      <c r="J8452" s="31"/>
      <c r="K8452" s="180"/>
      <c r="L8452" s="40"/>
      <c r="M8452" s="14"/>
      <c r="N8452" s="16"/>
      <c r="O8452" s="49"/>
      <c r="P8452" s="64"/>
      <c r="Q8452" s="18"/>
      <c r="R8452" s="181">
        <f t="shared" si="1185"/>
        <v>0</v>
      </c>
      <c r="S8452" s="181">
        <f t="shared" si="1186"/>
        <v>0</v>
      </c>
      <c r="T8452" s="181">
        <f t="shared" si="1187"/>
        <v>0</v>
      </c>
      <c r="AQ8452" s="1">
        <f>COUNT(L$11:L8452)</f>
        <v>37</v>
      </c>
      <c r="AR8452" s="43">
        <f t="shared" si="1188"/>
        <v>40933</v>
      </c>
      <c r="AS8452" s="44">
        <f t="shared" si="1189"/>
        <v>89.120000000000019</v>
      </c>
      <c r="AT8452" s="10" t="str">
        <f t="shared" si="1190"/>
        <v/>
      </c>
      <c r="AU8452" s="20" t="str">
        <f t="shared" si="1191"/>
        <v/>
      </c>
      <c r="AV8452" s="42">
        <f t="shared" si="1192"/>
        <v>1</v>
      </c>
      <c r="AW8452" s="89">
        <f t="shared" si="1193"/>
        <v>0</v>
      </c>
      <c r="AX8452" s="168"/>
      <c r="AY8452" s="60"/>
      <c r="AZ8452" s="61"/>
      <c r="BB8452" s="61" t="str">
        <f>IF(Settings!I8448&lt;&gt;"",Settings!I8448,"")</f>
        <v/>
      </c>
    </row>
    <row r="8453" spans="2:54" x14ac:dyDescent="0.2">
      <c r="B8453" s="13"/>
      <c r="C8453" s="12"/>
      <c r="D8453" s="12"/>
      <c r="E8453" s="12"/>
      <c r="F8453" s="12"/>
      <c r="G8453" s="12"/>
      <c r="H8453" s="12"/>
      <c r="I8453" s="15"/>
      <c r="J8453" s="31"/>
      <c r="K8453" s="180"/>
      <c r="L8453" s="40"/>
      <c r="M8453" s="14"/>
      <c r="N8453" s="16"/>
      <c r="O8453" s="49"/>
      <c r="P8453" s="64"/>
      <c r="Q8453" s="18"/>
      <c r="R8453" s="181">
        <f t="shared" si="1185"/>
        <v>0</v>
      </c>
      <c r="S8453" s="181">
        <f t="shared" si="1186"/>
        <v>0</v>
      </c>
      <c r="T8453" s="181">
        <f t="shared" si="1187"/>
        <v>0</v>
      </c>
      <c r="AQ8453" s="1">
        <f>COUNT(L$11:L8453)</f>
        <v>37</v>
      </c>
      <c r="AR8453" s="43">
        <f t="shared" si="1188"/>
        <v>40933</v>
      </c>
      <c r="AS8453" s="44">
        <f t="shared" si="1189"/>
        <v>89.120000000000019</v>
      </c>
      <c r="AT8453" s="10" t="str">
        <f t="shared" si="1190"/>
        <v/>
      </c>
      <c r="AU8453" s="20" t="str">
        <f t="shared" si="1191"/>
        <v/>
      </c>
      <c r="AV8453" s="42">
        <f t="shared" si="1192"/>
        <v>1</v>
      </c>
      <c r="AW8453" s="89">
        <f t="shared" si="1193"/>
        <v>0</v>
      </c>
      <c r="AX8453" s="168"/>
      <c r="AY8453" s="60"/>
      <c r="AZ8453" s="61"/>
      <c r="BB8453" s="61" t="str">
        <f>IF(Settings!I8449&lt;&gt;"",Settings!I8449,"")</f>
        <v/>
      </c>
    </row>
    <row r="8454" spans="2:54" x14ac:dyDescent="0.2">
      <c r="B8454" s="13"/>
      <c r="C8454" s="12"/>
      <c r="D8454" s="12"/>
      <c r="E8454" s="12"/>
      <c r="F8454" s="12"/>
      <c r="G8454" s="12"/>
      <c r="H8454" s="12"/>
      <c r="I8454" s="15"/>
      <c r="J8454" s="31"/>
      <c r="K8454" s="180"/>
      <c r="L8454" s="40"/>
      <c r="M8454" s="14"/>
      <c r="N8454" s="16"/>
      <c r="O8454" s="49"/>
      <c r="P8454" s="64"/>
      <c r="Q8454" s="18"/>
      <c r="R8454" s="181">
        <f t="shared" si="1185"/>
        <v>0</v>
      </c>
      <c r="S8454" s="181">
        <f t="shared" si="1186"/>
        <v>0</v>
      </c>
      <c r="T8454" s="181">
        <f t="shared" si="1187"/>
        <v>0</v>
      </c>
      <c r="AQ8454" s="1">
        <f>COUNT(L$11:L8454)</f>
        <v>37</v>
      </c>
      <c r="AR8454" s="43">
        <f t="shared" si="1188"/>
        <v>40933</v>
      </c>
      <c r="AS8454" s="44">
        <f t="shared" si="1189"/>
        <v>89.120000000000019</v>
      </c>
      <c r="AT8454" s="10" t="str">
        <f t="shared" si="1190"/>
        <v/>
      </c>
      <c r="AU8454" s="20" t="str">
        <f t="shared" si="1191"/>
        <v/>
      </c>
      <c r="AV8454" s="42">
        <f t="shared" si="1192"/>
        <v>1</v>
      </c>
      <c r="AW8454" s="89">
        <f t="shared" si="1193"/>
        <v>0</v>
      </c>
      <c r="AX8454" s="168"/>
      <c r="AY8454" s="60"/>
      <c r="AZ8454" s="61"/>
      <c r="BB8454" s="61" t="str">
        <f>IF(Settings!I8450&lt;&gt;"",Settings!I8450,"")</f>
        <v/>
      </c>
    </row>
    <row r="8455" spans="2:54" x14ac:dyDescent="0.2">
      <c r="B8455" s="13"/>
      <c r="C8455" s="12"/>
      <c r="D8455" s="12"/>
      <c r="E8455" s="12"/>
      <c r="F8455" s="12"/>
      <c r="G8455" s="12"/>
      <c r="H8455" s="12"/>
      <c r="I8455" s="15"/>
      <c r="J8455" s="31"/>
      <c r="K8455" s="180"/>
      <c r="L8455" s="40"/>
      <c r="M8455" s="14"/>
      <c r="N8455" s="16"/>
      <c r="O8455" s="49"/>
      <c r="P8455" s="64"/>
      <c r="Q8455" s="18"/>
      <c r="R8455" s="181">
        <f t="shared" si="1185"/>
        <v>0</v>
      </c>
      <c r="S8455" s="181">
        <f t="shared" si="1186"/>
        <v>0</v>
      </c>
      <c r="T8455" s="181">
        <f t="shared" si="1187"/>
        <v>0</v>
      </c>
      <c r="AQ8455" s="1">
        <f>COUNT(L$11:L8455)</f>
        <v>37</v>
      </c>
      <c r="AR8455" s="43">
        <f t="shared" si="1188"/>
        <v>40933</v>
      </c>
      <c r="AS8455" s="44">
        <f t="shared" si="1189"/>
        <v>89.120000000000019</v>
      </c>
      <c r="AT8455" s="10" t="str">
        <f t="shared" si="1190"/>
        <v/>
      </c>
      <c r="AU8455" s="20" t="str">
        <f t="shared" si="1191"/>
        <v/>
      </c>
      <c r="AV8455" s="42">
        <f t="shared" si="1192"/>
        <v>1</v>
      </c>
      <c r="AW8455" s="89">
        <f t="shared" si="1193"/>
        <v>0</v>
      </c>
      <c r="AX8455" s="168"/>
      <c r="AY8455" s="60"/>
      <c r="AZ8455" s="61"/>
      <c r="BB8455" s="61" t="str">
        <f>IF(Settings!I8451&lt;&gt;"",Settings!I8451,"")</f>
        <v/>
      </c>
    </row>
    <row r="8456" spans="2:54" x14ac:dyDescent="0.2">
      <c r="B8456" s="13"/>
      <c r="C8456" s="12"/>
      <c r="D8456" s="12"/>
      <c r="E8456" s="12"/>
      <c r="F8456" s="12"/>
      <c r="G8456" s="12"/>
      <c r="H8456" s="12"/>
      <c r="I8456" s="15"/>
      <c r="J8456" s="31"/>
      <c r="K8456" s="180"/>
      <c r="L8456" s="40"/>
      <c r="M8456" s="14"/>
      <c r="N8456" s="16"/>
      <c r="O8456" s="49"/>
      <c r="P8456" s="64"/>
      <c r="Q8456" s="18"/>
      <c r="R8456" s="181">
        <f t="shared" si="1185"/>
        <v>0</v>
      </c>
      <c r="S8456" s="181">
        <f t="shared" si="1186"/>
        <v>0</v>
      </c>
      <c r="T8456" s="181">
        <f t="shared" si="1187"/>
        <v>0</v>
      </c>
      <c r="AQ8456" s="1">
        <f>COUNT(L$11:L8456)</f>
        <v>37</v>
      </c>
      <c r="AR8456" s="43">
        <f t="shared" si="1188"/>
        <v>40933</v>
      </c>
      <c r="AS8456" s="44">
        <f t="shared" si="1189"/>
        <v>89.120000000000019</v>
      </c>
      <c r="AT8456" s="10" t="str">
        <f t="shared" si="1190"/>
        <v/>
      </c>
      <c r="AU8456" s="20" t="str">
        <f t="shared" si="1191"/>
        <v/>
      </c>
      <c r="AV8456" s="42">
        <f t="shared" si="1192"/>
        <v>1</v>
      </c>
      <c r="AW8456" s="89">
        <f t="shared" si="1193"/>
        <v>0</v>
      </c>
      <c r="AX8456" s="168"/>
      <c r="AY8456" s="60"/>
      <c r="AZ8456" s="61"/>
      <c r="BB8456" s="61" t="str">
        <f>IF(Settings!I8452&lt;&gt;"",Settings!I8452,"")</f>
        <v/>
      </c>
    </row>
    <row r="8457" spans="2:54" x14ac:dyDescent="0.2">
      <c r="B8457" s="13"/>
      <c r="C8457" s="12"/>
      <c r="D8457" s="12"/>
      <c r="E8457" s="12"/>
      <c r="F8457" s="12"/>
      <c r="G8457" s="12"/>
      <c r="H8457" s="12"/>
      <c r="I8457" s="15"/>
      <c r="J8457" s="31"/>
      <c r="K8457" s="180"/>
      <c r="L8457" s="40"/>
      <c r="M8457" s="14"/>
      <c r="N8457" s="16"/>
      <c r="O8457" s="49"/>
      <c r="P8457" s="64"/>
      <c r="Q8457" s="18"/>
      <c r="R8457" s="181">
        <f t="shared" si="1185"/>
        <v>0</v>
      </c>
      <c r="S8457" s="181">
        <f t="shared" si="1186"/>
        <v>0</v>
      </c>
      <c r="T8457" s="181">
        <f t="shared" si="1187"/>
        <v>0</v>
      </c>
      <c r="AQ8457" s="1">
        <f>COUNT(L$11:L8457)</f>
        <v>37</v>
      </c>
      <c r="AR8457" s="43">
        <f t="shared" si="1188"/>
        <v>40933</v>
      </c>
      <c r="AS8457" s="44">
        <f t="shared" si="1189"/>
        <v>89.120000000000019</v>
      </c>
      <c r="AT8457" s="10" t="str">
        <f t="shared" si="1190"/>
        <v/>
      </c>
      <c r="AU8457" s="20" t="str">
        <f t="shared" si="1191"/>
        <v/>
      </c>
      <c r="AV8457" s="42">
        <f t="shared" si="1192"/>
        <v>1</v>
      </c>
      <c r="AW8457" s="89">
        <f t="shared" si="1193"/>
        <v>0</v>
      </c>
      <c r="AX8457" s="168"/>
      <c r="AY8457" s="60"/>
      <c r="AZ8457" s="61"/>
      <c r="BB8457" s="61" t="str">
        <f>IF(Settings!I8453&lt;&gt;"",Settings!I8453,"")</f>
        <v/>
      </c>
    </row>
    <row r="8458" spans="2:54" x14ac:dyDescent="0.2">
      <c r="B8458" s="13"/>
      <c r="C8458" s="12"/>
      <c r="D8458" s="12"/>
      <c r="E8458" s="12"/>
      <c r="F8458" s="12"/>
      <c r="G8458" s="12"/>
      <c r="H8458" s="12"/>
      <c r="I8458" s="15"/>
      <c r="J8458" s="31"/>
      <c r="K8458" s="180"/>
      <c r="L8458" s="40"/>
      <c r="M8458" s="14"/>
      <c r="N8458" s="16"/>
      <c r="O8458" s="49"/>
      <c r="P8458" s="64"/>
      <c r="Q8458" s="18"/>
      <c r="R8458" s="181">
        <f t="shared" si="1185"/>
        <v>0</v>
      </c>
      <c r="S8458" s="181">
        <f t="shared" si="1186"/>
        <v>0</v>
      </c>
      <c r="T8458" s="181">
        <f t="shared" si="1187"/>
        <v>0</v>
      </c>
      <c r="AQ8458" s="1">
        <f>COUNT(L$11:L8458)</f>
        <v>37</v>
      </c>
      <c r="AR8458" s="43">
        <f t="shared" si="1188"/>
        <v>40933</v>
      </c>
      <c r="AS8458" s="44">
        <f t="shared" si="1189"/>
        <v>89.120000000000019</v>
      </c>
      <c r="AT8458" s="10" t="str">
        <f t="shared" si="1190"/>
        <v/>
      </c>
      <c r="AU8458" s="20" t="str">
        <f t="shared" si="1191"/>
        <v/>
      </c>
      <c r="AV8458" s="42">
        <f t="shared" si="1192"/>
        <v>1</v>
      </c>
      <c r="AW8458" s="89">
        <f t="shared" si="1193"/>
        <v>0</v>
      </c>
      <c r="AX8458" s="168"/>
      <c r="AY8458" s="60"/>
      <c r="AZ8458" s="61"/>
      <c r="BB8458" s="61" t="str">
        <f>IF(Settings!I8454&lt;&gt;"",Settings!I8454,"")</f>
        <v/>
      </c>
    </row>
    <row r="8459" spans="2:54" x14ac:dyDescent="0.2">
      <c r="B8459" s="13"/>
      <c r="C8459" s="12"/>
      <c r="D8459" s="12"/>
      <c r="E8459" s="12"/>
      <c r="F8459" s="12"/>
      <c r="G8459" s="12"/>
      <c r="H8459" s="12"/>
      <c r="I8459" s="15"/>
      <c r="J8459" s="31"/>
      <c r="K8459" s="180"/>
      <c r="L8459" s="40"/>
      <c r="M8459" s="14"/>
      <c r="N8459" s="16"/>
      <c r="O8459" s="49"/>
      <c r="P8459" s="64"/>
      <c r="Q8459" s="18"/>
      <c r="R8459" s="181">
        <f t="shared" si="1185"/>
        <v>0</v>
      </c>
      <c r="S8459" s="181">
        <f t="shared" si="1186"/>
        <v>0</v>
      </c>
      <c r="T8459" s="181">
        <f t="shared" si="1187"/>
        <v>0</v>
      </c>
      <c r="AQ8459" s="1">
        <f>COUNT(L$11:L8459)</f>
        <v>37</v>
      </c>
      <c r="AR8459" s="43">
        <f t="shared" si="1188"/>
        <v>40933</v>
      </c>
      <c r="AS8459" s="44">
        <f t="shared" si="1189"/>
        <v>89.120000000000019</v>
      </c>
      <c r="AT8459" s="10" t="str">
        <f t="shared" si="1190"/>
        <v/>
      </c>
      <c r="AU8459" s="20" t="str">
        <f t="shared" si="1191"/>
        <v/>
      </c>
      <c r="AV8459" s="42">
        <f t="shared" si="1192"/>
        <v>1</v>
      </c>
      <c r="AW8459" s="89">
        <f t="shared" si="1193"/>
        <v>0</v>
      </c>
      <c r="AX8459" s="168"/>
      <c r="AY8459" s="60"/>
      <c r="AZ8459" s="61"/>
      <c r="BB8459" s="61" t="str">
        <f>IF(Settings!I8455&lt;&gt;"",Settings!I8455,"")</f>
        <v/>
      </c>
    </row>
    <row r="8460" spans="2:54" x14ac:dyDescent="0.2">
      <c r="B8460" s="13"/>
      <c r="C8460" s="12"/>
      <c r="D8460" s="12"/>
      <c r="E8460" s="12"/>
      <c r="F8460" s="12"/>
      <c r="G8460" s="12"/>
      <c r="H8460" s="12"/>
      <c r="I8460" s="15"/>
      <c r="J8460" s="31"/>
      <c r="K8460" s="180"/>
      <c r="L8460" s="40"/>
      <c r="M8460" s="14"/>
      <c r="N8460" s="16"/>
      <c r="O8460" s="49"/>
      <c r="P8460" s="64"/>
      <c r="Q8460" s="18"/>
      <c r="R8460" s="181">
        <f t="shared" ref="R8460:R8523" si="1194">ROUND(IF(M8460&lt;&gt;"Y",IF(P8460&lt;&gt;"Y",K8460,K8460*(AV8460-1)),0),ROUNDING)</f>
        <v>0</v>
      </c>
      <c r="S8460" s="181">
        <f t="shared" ref="S8460:S8523" si="1195">ROUND(IF(O8460&gt;0,IF(M8460="Y",AW8460*(1-O8460),IF(AW8460&gt;R8460,R8460 + (AW8460 - R8460)*(1-O8460),AW8460)),AW8460),ROUNDING)</f>
        <v>0</v>
      </c>
      <c r="T8460" s="181">
        <f t="shared" ref="T8460:T8523" si="1196">ROUND(IF(N8460="P",0,IF(OR(M8460="N",M8460=""),S8460-R8460,S8460)),ROUNDING)</f>
        <v>0</v>
      </c>
      <c r="AQ8460" s="1">
        <f>COUNT(L$11:L8460)</f>
        <v>37</v>
      </c>
      <c r="AR8460" s="43">
        <f t="shared" si="1188"/>
        <v>40933</v>
      </c>
      <c r="AS8460" s="44">
        <f t="shared" si="1189"/>
        <v>89.120000000000019</v>
      </c>
      <c r="AT8460" s="10" t="str">
        <f t="shared" si="1190"/>
        <v/>
      </c>
      <c r="AU8460" s="20" t="str">
        <f t="shared" si="1191"/>
        <v/>
      </c>
      <c r="AV8460" s="42">
        <f t="shared" si="1192"/>
        <v>1</v>
      </c>
      <c r="AW8460" s="89">
        <f t="shared" si="1193"/>
        <v>0</v>
      </c>
      <c r="AX8460" s="168"/>
      <c r="AY8460" s="60"/>
      <c r="AZ8460" s="61"/>
      <c r="BB8460" s="61" t="str">
        <f>IF(Settings!I8456&lt;&gt;"",Settings!I8456,"")</f>
        <v/>
      </c>
    </row>
    <row r="8461" spans="2:54" x14ac:dyDescent="0.2">
      <c r="B8461" s="13"/>
      <c r="C8461" s="12"/>
      <c r="D8461" s="12"/>
      <c r="E8461" s="12"/>
      <c r="F8461" s="12"/>
      <c r="G8461" s="12"/>
      <c r="H8461" s="12"/>
      <c r="I8461" s="15"/>
      <c r="J8461" s="31"/>
      <c r="K8461" s="180"/>
      <c r="L8461" s="40"/>
      <c r="M8461" s="14"/>
      <c r="N8461" s="16"/>
      <c r="O8461" s="49"/>
      <c r="P8461" s="64"/>
      <c r="Q8461" s="18"/>
      <c r="R8461" s="181">
        <f t="shared" si="1194"/>
        <v>0</v>
      </c>
      <c r="S8461" s="181">
        <f t="shared" si="1195"/>
        <v>0</v>
      </c>
      <c r="T8461" s="181">
        <f t="shared" si="1196"/>
        <v>0</v>
      </c>
      <c r="AQ8461" s="1">
        <f>COUNT(L$11:L8461)</f>
        <v>37</v>
      </c>
      <c r="AR8461" s="43">
        <f t="shared" ref="AR8461:AR8524" si="1197">IF(B8461&gt;2,B8461,AR8460)</f>
        <v>40933</v>
      </c>
      <c r="AS8461" s="44">
        <f t="shared" ref="AS8461:AS8524" si="1198">AS8460+T8461</f>
        <v>89.120000000000019</v>
      </c>
      <c r="AT8461" s="10" t="str">
        <f t="shared" ref="AT8461:AT8524" si="1199">IF(N8461="P",IF(P8461&lt;&gt;"Y",IF(M8461&lt;&gt;"Y",K8461*AV8461,K8461*AV8461-K8461),IF(M8461&lt;&gt;"Y",K8461 + K8461*(AV8461-1),K8461)),"")</f>
        <v/>
      </c>
      <c r="AU8461" s="20" t="str">
        <f t="shared" ref="AU8461:AU8524" si="1200">IF(M8461="Y",IF(P8461="Y",K8461*(AV8461-1),K8461),"")</f>
        <v/>
      </c>
      <c r="AV8461" s="42">
        <f t="shared" ref="AV8461:AV8524" si="1201">IF(L8461&lt;&gt;"",IF(ODDS_TYPE=1,L8461,IF(ODDS_TYPE=2,IF(L8461&gt;0,1+L8461/100,IF(L8461&lt;0,1-100/L8461,1)),IF(ODDS_TYPE=3,1+L8461,IF(ODDS_TYPE=4,1+L8461,IF(ODDS_TYPE=5,IF(L8461&gt;0,1+L8461,1-1/L8461),IF(ODDS_TYPE=6,IF(L8461&gt;=0,L8461+1,1-1/L8461),1)))))),1)</f>
        <v>1</v>
      </c>
      <c r="AW8461" s="89">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68"/>
      <c r="AY8461" s="60"/>
      <c r="AZ8461" s="61"/>
      <c r="BB8461" s="61" t="str">
        <f>IF(Settings!I8457&lt;&gt;"",Settings!I8457,"")</f>
        <v/>
      </c>
    </row>
    <row r="8462" spans="2:54" x14ac:dyDescent="0.2">
      <c r="B8462" s="13"/>
      <c r="C8462" s="12"/>
      <c r="D8462" s="12"/>
      <c r="E8462" s="12"/>
      <c r="F8462" s="12"/>
      <c r="G8462" s="12"/>
      <c r="H8462" s="12"/>
      <c r="I8462" s="15"/>
      <c r="J8462" s="31"/>
      <c r="K8462" s="180"/>
      <c r="L8462" s="40"/>
      <c r="M8462" s="14"/>
      <c r="N8462" s="16"/>
      <c r="O8462" s="49"/>
      <c r="P8462" s="64"/>
      <c r="Q8462" s="18"/>
      <c r="R8462" s="181">
        <f t="shared" si="1194"/>
        <v>0</v>
      </c>
      <c r="S8462" s="181">
        <f t="shared" si="1195"/>
        <v>0</v>
      </c>
      <c r="T8462" s="181">
        <f t="shared" si="1196"/>
        <v>0</v>
      </c>
      <c r="AQ8462" s="1">
        <f>COUNT(L$11:L8462)</f>
        <v>37</v>
      </c>
      <c r="AR8462" s="43">
        <f t="shared" si="1197"/>
        <v>40933</v>
      </c>
      <c r="AS8462" s="44">
        <f t="shared" si="1198"/>
        <v>89.120000000000019</v>
      </c>
      <c r="AT8462" s="10" t="str">
        <f t="shared" si="1199"/>
        <v/>
      </c>
      <c r="AU8462" s="20" t="str">
        <f t="shared" si="1200"/>
        <v/>
      </c>
      <c r="AV8462" s="42">
        <f t="shared" si="1201"/>
        <v>1</v>
      </c>
      <c r="AW8462" s="89">
        <f t="shared" si="1202"/>
        <v>0</v>
      </c>
      <c r="AX8462" s="168"/>
      <c r="AY8462" s="60"/>
      <c r="AZ8462" s="61"/>
      <c r="BB8462" s="61" t="str">
        <f>IF(Settings!I8458&lt;&gt;"",Settings!I8458,"")</f>
        <v/>
      </c>
    </row>
    <row r="8463" spans="2:54" x14ac:dyDescent="0.2">
      <c r="B8463" s="13"/>
      <c r="C8463" s="12"/>
      <c r="D8463" s="12"/>
      <c r="E8463" s="12"/>
      <c r="F8463" s="12"/>
      <c r="G8463" s="12"/>
      <c r="H8463" s="12"/>
      <c r="I8463" s="15"/>
      <c r="J8463" s="31"/>
      <c r="K8463" s="180"/>
      <c r="L8463" s="40"/>
      <c r="M8463" s="14"/>
      <c r="N8463" s="16"/>
      <c r="O8463" s="49"/>
      <c r="P8463" s="64"/>
      <c r="Q8463" s="18"/>
      <c r="R8463" s="181">
        <f t="shared" si="1194"/>
        <v>0</v>
      </c>
      <c r="S8463" s="181">
        <f t="shared" si="1195"/>
        <v>0</v>
      </c>
      <c r="T8463" s="181">
        <f t="shared" si="1196"/>
        <v>0</v>
      </c>
      <c r="AQ8463" s="1">
        <f>COUNT(L$11:L8463)</f>
        <v>37</v>
      </c>
      <c r="AR8463" s="43">
        <f t="shared" si="1197"/>
        <v>40933</v>
      </c>
      <c r="AS8463" s="44">
        <f t="shared" si="1198"/>
        <v>89.120000000000019</v>
      </c>
      <c r="AT8463" s="10" t="str">
        <f t="shared" si="1199"/>
        <v/>
      </c>
      <c r="AU8463" s="20" t="str">
        <f t="shared" si="1200"/>
        <v/>
      </c>
      <c r="AV8463" s="42">
        <f t="shared" si="1201"/>
        <v>1</v>
      </c>
      <c r="AW8463" s="89">
        <f t="shared" si="1202"/>
        <v>0</v>
      </c>
      <c r="AX8463" s="168"/>
      <c r="AY8463" s="60"/>
      <c r="AZ8463" s="61"/>
      <c r="BB8463" s="61" t="str">
        <f>IF(Settings!I8459&lt;&gt;"",Settings!I8459,"")</f>
        <v/>
      </c>
    </row>
    <row r="8464" spans="2:54" x14ac:dyDescent="0.2">
      <c r="B8464" s="13"/>
      <c r="C8464" s="12"/>
      <c r="D8464" s="12"/>
      <c r="E8464" s="12"/>
      <c r="F8464" s="12"/>
      <c r="G8464" s="12"/>
      <c r="H8464" s="12"/>
      <c r="I8464" s="15"/>
      <c r="J8464" s="31"/>
      <c r="K8464" s="180"/>
      <c r="L8464" s="40"/>
      <c r="M8464" s="14"/>
      <c r="N8464" s="16"/>
      <c r="O8464" s="49"/>
      <c r="P8464" s="64"/>
      <c r="Q8464" s="18"/>
      <c r="R8464" s="181">
        <f t="shared" si="1194"/>
        <v>0</v>
      </c>
      <c r="S8464" s="181">
        <f t="shared" si="1195"/>
        <v>0</v>
      </c>
      <c r="T8464" s="181">
        <f t="shared" si="1196"/>
        <v>0</v>
      </c>
      <c r="AQ8464" s="1">
        <f>COUNT(L$11:L8464)</f>
        <v>37</v>
      </c>
      <c r="AR8464" s="43">
        <f t="shared" si="1197"/>
        <v>40933</v>
      </c>
      <c r="AS8464" s="44">
        <f t="shared" si="1198"/>
        <v>89.120000000000019</v>
      </c>
      <c r="AT8464" s="10" t="str">
        <f t="shared" si="1199"/>
        <v/>
      </c>
      <c r="AU8464" s="20" t="str">
        <f t="shared" si="1200"/>
        <v/>
      </c>
      <c r="AV8464" s="42">
        <f t="shared" si="1201"/>
        <v>1</v>
      </c>
      <c r="AW8464" s="89">
        <f t="shared" si="1202"/>
        <v>0</v>
      </c>
      <c r="AX8464" s="168"/>
      <c r="AY8464" s="60"/>
      <c r="AZ8464" s="61"/>
      <c r="BB8464" s="61" t="str">
        <f>IF(Settings!I8460&lt;&gt;"",Settings!I8460,"")</f>
        <v/>
      </c>
    </row>
    <row r="8465" spans="2:54" x14ac:dyDescent="0.2">
      <c r="B8465" s="13"/>
      <c r="C8465" s="12"/>
      <c r="D8465" s="12"/>
      <c r="E8465" s="12"/>
      <c r="F8465" s="12"/>
      <c r="G8465" s="12"/>
      <c r="H8465" s="12"/>
      <c r="I8465" s="15"/>
      <c r="J8465" s="31"/>
      <c r="K8465" s="180"/>
      <c r="L8465" s="40"/>
      <c r="M8465" s="14"/>
      <c r="N8465" s="16"/>
      <c r="O8465" s="49"/>
      <c r="P8465" s="64"/>
      <c r="Q8465" s="18"/>
      <c r="R8465" s="181">
        <f t="shared" si="1194"/>
        <v>0</v>
      </c>
      <c r="S8465" s="181">
        <f t="shared" si="1195"/>
        <v>0</v>
      </c>
      <c r="T8465" s="181">
        <f t="shared" si="1196"/>
        <v>0</v>
      </c>
      <c r="AQ8465" s="1">
        <f>COUNT(L$11:L8465)</f>
        <v>37</v>
      </c>
      <c r="AR8465" s="43">
        <f t="shared" si="1197"/>
        <v>40933</v>
      </c>
      <c r="AS8465" s="44">
        <f t="shared" si="1198"/>
        <v>89.120000000000019</v>
      </c>
      <c r="AT8465" s="10" t="str">
        <f t="shared" si="1199"/>
        <v/>
      </c>
      <c r="AU8465" s="20" t="str">
        <f t="shared" si="1200"/>
        <v/>
      </c>
      <c r="AV8465" s="42">
        <f t="shared" si="1201"/>
        <v>1</v>
      </c>
      <c r="AW8465" s="89">
        <f t="shared" si="1202"/>
        <v>0</v>
      </c>
      <c r="AX8465" s="168"/>
      <c r="AY8465" s="60"/>
      <c r="AZ8465" s="61"/>
      <c r="BB8465" s="61" t="str">
        <f>IF(Settings!I8461&lt;&gt;"",Settings!I8461,"")</f>
        <v/>
      </c>
    </row>
    <row r="8466" spans="2:54" x14ac:dyDescent="0.2">
      <c r="B8466" s="13"/>
      <c r="C8466" s="12"/>
      <c r="D8466" s="12"/>
      <c r="E8466" s="12"/>
      <c r="F8466" s="12"/>
      <c r="G8466" s="12"/>
      <c r="H8466" s="12"/>
      <c r="I8466" s="15"/>
      <c r="J8466" s="31"/>
      <c r="K8466" s="180"/>
      <c r="L8466" s="40"/>
      <c r="M8466" s="14"/>
      <c r="N8466" s="16"/>
      <c r="O8466" s="49"/>
      <c r="P8466" s="64"/>
      <c r="Q8466" s="18"/>
      <c r="R8466" s="181">
        <f t="shared" si="1194"/>
        <v>0</v>
      </c>
      <c r="S8466" s="181">
        <f t="shared" si="1195"/>
        <v>0</v>
      </c>
      <c r="T8466" s="181">
        <f t="shared" si="1196"/>
        <v>0</v>
      </c>
      <c r="AQ8466" s="1">
        <f>COUNT(L$11:L8466)</f>
        <v>37</v>
      </c>
      <c r="AR8466" s="43">
        <f t="shared" si="1197"/>
        <v>40933</v>
      </c>
      <c r="AS8466" s="44">
        <f t="shared" si="1198"/>
        <v>89.120000000000019</v>
      </c>
      <c r="AT8466" s="10" t="str">
        <f t="shared" si="1199"/>
        <v/>
      </c>
      <c r="AU8466" s="20" t="str">
        <f t="shared" si="1200"/>
        <v/>
      </c>
      <c r="AV8466" s="42">
        <f t="shared" si="1201"/>
        <v>1</v>
      </c>
      <c r="AW8466" s="89">
        <f t="shared" si="1202"/>
        <v>0</v>
      </c>
      <c r="AX8466" s="168"/>
      <c r="AY8466" s="60"/>
      <c r="AZ8466" s="61"/>
      <c r="BB8466" s="61" t="str">
        <f>IF(Settings!I8462&lt;&gt;"",Settings!I8462,"")</f>
        <v/>
      </c>
    </row>
    <row r="8467" spans="2:54" x14ac:dyDescent="0.2">
      <c r="B8467" s="13"/>
      <c r="C8467" s="12"/>
      <c r="D8467" s="12"/>
      <c r="E8467" s="12"/>
      <c r="F8467" s="12"/>
      <c r="G8467" s="12"/>
      <c r="H8467" s="12"/>
      <c r="I8467" s="15"/>
      <c r="J8467" s="31"/>
      <c r="K8467" s="180"/>
      <c r="L8467" s="40"/>
      <c r="M8467" s="14"/>
      <c r="N8467" s="16"/>
      <c r="O8467" s="49"/>
      <c r="P8467" s="64"/>
      <c r="Q8467" s="18"/>
      <c r="R8467" s="181">
        <f t="shared" si="1194"/>
        <v>0</v>
      </c>
      <c r="S8467" s="181">
        <f t="shared" si="1195"/>
        <v>0</v>
      </c>
      <c r="T8467" s="181">
        <f t="shared" si="1196"/>
        <v>0</v>
      </c>
      <c r="AQ8467" s="1">
        <f>COUNT(L$11:L8467)</f>
        <v>37</v>
      </c>
      <c r="AR8467" s="43">
        <f t="shared" si="1197"/>
        <v>40933</v>
      </c>
      <c r="AS8467" s="44">
        <f t="shared" si="1198"/>
        <v>89.120000000000019</v>
      </c>
      <c r="AT8467" s="10" t="str">
        <f t="shared" si="1199"/>
        <v/>
      </c>
      <c r="AU8467" s="20" t="str">
        <f t="shared" si="1200"/>
        <v/>
      </c>
      <c r="AV8467" s="42">
        <f t="shared" si="1201"/>
        <v>1</v>
      </c>
      <c r="AW8467" s="89">
        <f t="shared" si="1202"/>
        <v>0</v>
      </c>
      <c r="AX8467" s="168"/>
      <c r="AY8467" s="60"/>
      <c r="AZ8467" s="61"/>
      <c r="BB8467" s="61" t="str">
        <f>IF(Settings!I8463&lt;&gt;"",Settings!I8463,"")</f>
        <v/>
      </c>
    </row>
    <row r="8468" spans="2:54" x14ac:dyDescent="0.2">
      <c r="B8468" s="13"/>
      <c r="C8468" s="12"/>
      <c r="D8468" s="12"/>
      <c r="E8468" s="12"/>
      <c r="F8468" s="12"/>
      <c r="G8468" s="12"/>
      <c r="H8468" s="12"/>
      <c r="I8468" s="15"/>
      <c r="J8468" s="31"/>
      <c r="K8468" s="180"/>
      <c r="L8468" s="40"/>
      <c r="M8468" s="14"/>
      <c r="N8468" s="16"/>
      <c r="O8468" s="49"/>
      <c r="P8468" s="64"/>
      <c r="Q8468" s="18"/>
      <c r="R8468" s="181">
        <f t="shared" si="1194"/>
        <v>0</v>
      </c>
      <c r="S8468" s="181">
        <f t="shared" si="1195"/>
        <v>0</v>
      </c>
      <c r="T8468" s="181">
        <f t="shared" si="1196"/>
        <v>0</v>
      </c>
      <c r="AQ8468" s="1">
        <f>COUNT(L$11:L8468)</f>
        <v>37</v>
      </c>
      <c r="AR8468" s="43">
        <f t="shared" si="1197"/>
        <v>40933</v>
      </c>
      <c r="AS8468" s="44">
        <f t="shared" si="1198"/>
        <v>89.120000000000019</v>
      </c>
      <c r="AT8468" s="10" t="str">
        <f t="shared" si="1199"/>
        <v/>
      </c>
      <c r="AU8468" s="20" t="str">
        <f t="shared" si="1200"/>
        <v/>
      </c>
      <c r="AV8468" s="42">
        <f t="shared" si="1201"/>
        <v>1</v>
      </c>
      <c r="AW8468" s="89">
        <f t="shared" si="1202"/>
        <v>0</v>
      </c>
      <c r="AX8468" s="168"/>
      <c r="AY8468" s="60"/>
      <c r="AZ8468" s="61"/>
      <c r="BB8468" s="61" t="str">
        <f>IF(Settings!I8464&lt;&gt;"",Settings!I8464,"")</f>
        <v/>
      </c>
    </row>
    <row r="8469" spans="2:54" x14ac:dyDescent="0.2">
      <c r="B8469" s="13"/>
      <c r="C8469" s="12"/>
      <c r="D8469" s="12"/>
      <c r="E8469" s="12"/>
      <c r="F8469" s="12"/>
      <c r="G8469" s="12"/>
      <c r="H8469" s="12"/>
      <c r="I8469" s="15"/>
      <c r="J8469" s="31"/>
      <c r="K8469" s="180"/>
      <c r="L8469" s="40"/>
      <c r="M8469" s="14"/>
      <c r="N8469" s="16"/>
      <c r="O8469" s="49"/>
      <c r="P8469" s="64"/>
      <c r="Q8469" s="18"/>
      <c r="R8469" s="181">
        <f t="shared" si="1194"/>
        <v>0</v>
      </c>
      <c r="S8469" s="181">
        <f t="shared" si="1195"/>
        <v>0</v>
      </c>
      <c r="T8469" s="181">
        <f t="shared" si="1196"/>
        <v>0</v>
      </c>
      <c r="AQ8469" s="1">
        <f>COUNT(L$11:L8469)</f>
        <v>37</v>
      </c>
      <c r="AR8469" s="43">
        <f t="shared" si="1197"/>
        <v>40933</v>
      </c>
      <c r="AS8469" s="44">
        <f t="shared" si="1198"/>
        <v>89.120000000000019</v>
      </c>
      <c r="AT8469" s="10" t="str">
        <f t="shared" si="1199"/>
        <v/>
      </c>
      <c r="AU8469" s="20" t="str">
        <f t="shared" si="1200"/>
        <v/>
      </c>
      <c r="AV8469" s="42">
        <f t="shared" si="1201"/>
        <v>1</v>
      </c>
      <c r="AW8469" s="89">
        <f t="shared" si="1202"/>
        <v>0</v>
      </c>
      <c r="AX8469" s="168"/>
      <c r="AY8469" s="60"/>
      <c r="AZ8469" s="61"/>
      <c r="BB8469" s="61" t="str">
        <f>IF(Settings!I8465&lt;&gt;"",Settings!I8465,"")</f>
        <v/>
      </c>
    </row>
    <row r="8470" spans="2:54" x14ac:dyDescent="0.2">
      <c r="B8470" s="13"/>
      <c r="C8470" s="12"/>
      <c r="D8470" s="12"/>
      <c r="E8470" s="12"/>
      <c r="F8470" s="12"/>
      <c r="G8470" s="12"/>
      <c r="H8470" s="12"/>
      <c r="I8470" s="15"/>
      <c r="J8470" s="31"/>
      <c r="K8470" s="180"/>
      <c r="L8470" s="40"/>
      <c r="M8470" s="14"/>
      <c r="N8470" s="16"/>
      <c r="O8470" s="49"/>
      <c r="P8470" s="64"/>
      <c r="Q8470" s="18"/>
      <c r="R8470" s="181">
        <f t="shared" si="1194"/>
        <v>0</v>
      </c>
      <c r="S8470" s="181">
        <f t="shared" si="1195"/>
        <v>0</v>
      </c>
      <c r="T8470" s="181">
        <f t="shared" si="1196"/>
        <v>0</v>
      </c>
      <c r="AQ8470" s="1">
        <f>COUNT(L$11:L8470)</f>
        <v>37</v>
      </c>
      <c r="AR8470" s="43">
        <f t="shared" si="1197"/>
        <v>40933</v>
      </c>
      <c r="AS8470" s="44">
        <f t="shared" si="1198"/>
        <v>89.120000000000019</v>
      </c>
      <c r="AT8470" s="10" t="str">
        <f t="shared" si="1199"/>
        <v/>
      </c>
      <c r="AU8470" s="20" t="str">
        <f t="shared" si="1200"/>
        <v/>
      </c>
      <c r="AV8470" s="42">
        <f t="shared" si="1201"/>
        <v>1</v>
      </c>
      <c r="AW8470" s="89">
        <f t="shared" si="1202"/>
        <v>0</v>
      </c>
      <c r="AX8470" s="168"/>
      <c r="AY8470" s="60"/>
      <c r="AZ8470" s="61"/>
      <c r="BB8470" s="61" t="str">
        <f>IF(Settings!I8466&lt;&gt;"",Settings!I8466,"")</f>
        <v/>
      </c>
    </row>
    <row r="8471" spans="2:54" x14ac:dyDescent="0.2">
      <c r="B8471" s="13"/>
      <c r="C8471" s="12"/>
      <c r="D8471" s="12"/>
      <c r="E8471" s="12"/>
      <c r="F8471" s="12"/>
      <c r="G8471" s="12"/>
      <c r="H8471" s="12"/>
      <c r="I8471" s="15"/>
      <c r="J8471" s="31"/>
      <c r="K8471" s="180"/>
      <c r="L8471" s="40"/>
      <c r="M8471" s="14"/>
      <c r="N8471" s="16"/>
      <c r="O8471" s="49"/>
      <c r="P8471" s="64"/>
      <c r="Q8471" s="18"/>
      <c r="R8471" s="181">
        <f t="shared" si="1194"/>
        <v>0</v>
      </c>
      <c r="S8471" s="181">
        <f t="shared" si="1195"/>
        <v>0</v>
      </c>
      <c r="T8471" s="181">
        <f t="shared" si="1196"/>
        <v>0</v>
      </c>
      <c r="AQ8471" s="1">
        <f>COUNT(L$11:L8471)</f>
        <v>37</v>
      </c>
      <c r="AR8471" s="43">
        <f t="shared" si="1197"/>
        <v>40933</v>
      </c>
      <c r="AS8471" s="44">
        <f t="shared" si="1198"/>
        <v>89.120000000000019</v>
      </c>
      <c r="AT8471" s="10" t="str">
        <f t="shared" si="1199"/>
        <v/>
      </c>
      <c r="AU8471" s="20" t="str">
        <f t="shared" si="1200"/>
        <v/>
      </c>
      <c r="AV8471" s="42">
        <f t="shared" si="1201"/>
        <v>1</v>
      </c>
      <c r="AW8471" s="89">
        <f t="shared" si="1202"/>
        <v>0</v>
      </c>
      <c r="AX8471" s="168"/>
      <c r="AY8471" s="60"/>
      <c r="AZ8471" s="61"/>
      <c r="BB8471" s="61" t="str">
        <f>IF(Settings!I8467&lt;&gt;"",Settings!I8467,"")</f>
        <v/>
      </c>
    </row>
    <row r="8472" spans="2:54" x14ac:dyDescent="0.2">
      <c r="B8472" s="13"/>
      <c r="C8472" s="12"/>
      <c r="D8472" s="12"/>
      <c r="E8472" s="12"/>
      <c r="F8472" s="12"/>
      <c r="G8472" s="12"/>
      <c r="H8472" s="12"/>
      <c r="I8472" s="15"/>
      <c r="J8472" s="31"/>
      <c r="K8472" s="180"/>
      <c r="L8472" s="40"/>
      <c r="M8472" s="14"/>
      <c r="N8472" s="16"/>
      <c r="O8472" s="49"/>
      <c r="P8472" s="64"/>
      <c r="Q8472" s="18"/>
      <c r="R8472" s="181">
        <f t="shared" si="1194"/>
        <v>0</v>
      </c>
      <c r="S8472" s="181">
        <f t="shared" si="1195"/>
        <v>0</v>
      </c>
      <c r="T8472" s="181">
        <f t="shared" si="1196"/>
        <v>0</v>
      </c>
      <c r="AQ8472" s="1">
        <f>COUNT(L$11:L8472)</f>
        <v>37</v>
      </c>
      <c r="AR8472" s="43">
        <f t="shared" si="1197"/>
        <v>40933</v>
      </c>
      <c r="AS8472" s="44">
        <f t="shared" si="1198"/>
        <v>89.120000000000019</v>
      </c>
      <c r="AT8472" s="10" t="str">
        <f t="shared" si="1199"/>
        <v/>
      </c>
      <c r="AU8472" s="20" t="str">
        <f t="shared" si="1200"/>
        <v/>
      </c>
      <c r="AV8472" s="42">
        <f t="shared" si="1201"/>
        <v>1</v>
      </c>
      <c r="AW8472" s="89">
        <f t="shared" si="1202"/>
        <v>0</v>
      </c>
      <c r="AX8472" s="168"/>
      <c r="AY8472" s="60"/>
      <c r="AZ8472" s="61"/>
      <c r="BB8472" s="61" t="str">
        <f>IF(Settings!I8468&lt;&gt;"",Settings!I8468,"")</f>
        <v/>
      </c>
    </row>
    <row r="8473" spans="2:54" x14ac:dyDescent="0.2">
      <c r="B8473" s="13"/>
      <c r="C8473" s="12"/>
      <c r="D8473" s="12"/>
      <c r="E8473" s="12"/>
      <c r="F8473" s="12"/>
      <c r="G8473" s="12"/>
      <c r="H8473" s="12"/>
      <c r="I8473" s="15"/>
      <c r="J8473" s="31"/>
      <c r="K8473" s="180"/>
      <c r="L8473" s="40"/>
      <c r="M8473" s="14"/>
      <c r="N8473" s="16"/>
      <c r="O8473" s="49"/>
      <c r="P8473" s="64"/>
      <c r="Q8473" s="18"/>
      <c r="R8473" s="181">
        <f t="shared" si="1194"/>
        <v>0</v>
      </c>
      <c r="S8473" s="181">
        <f t="shared" si="1195"/>
        <v>0</v>
      </c>
      <c r="T8473" s="181">
        <f t="shared" si="1196"/>
        <v>0</v>
      </c>
      <c r="AQ8473" s="1">
        <f>COUNT(L$11:L8473)</f>
        <v>37</v>
      </c>
      <c r="AR8473" s="43">
        <f t="shared" si="1197"/>
        <v>40933</v>
      </c>
      <c r="AS8473" s="44">
        <f t="shared" si="1198"/>
        <v>89.120000000000019</v>
      </c>
      <c r="AT8473" s="10" t="str">
        <f t="shared" si="1199"/>
        <v/>
      </c>
      <c r="AU8473" s="20" t="str">
        <f t="shared" si="1200"/>
        <v/>
      </c>
      <c r="AV8473" s="42">
        <f t="shared" si="1201"/>
        <v>1</v>
      </c>
      <c r="AW8473" s="89">
        <f t="shared" si="1202"/>
        <v>0</v>
      </c>
      <c r="AX8473" s="168"/>
      <c r="AY8473" s="60"/>
      <c r="AZ8473" s="61"/>
      <c r="BB8473" s="61" t="str">
        <f>IF(Settings!I8469&lt;&gt;"",Settings!I8469,"")</f>
        <v/>
      </c>
    </row>
    <row r="8474" spans="2:54" x14ac:dyDescent="0.2">
      <c r="B8474" s="13"/>
      <c r="C8474" s="12"/>
      <c r="D8474" s="12"/>
      <c r="E8474" s="12"/>
      <c r="F8474" s="12"/>
      <c r="G8474" s="12"/>
      <c r="H8474" s="12"/>
      <c r="I8474" s="15"/>
      <c r="J8474" s="31"/>
      <c r="K8474" s="180"/>
      <c r="L8474" s="40"/>
      <c r="M8474" s="14"/>
      <c r="N8474" s="16"/>
      <c r="O8474" s="49"/>
      <c r="P8474" s="64"/>
      <c r="Q8474" s="18"/>
      <c r="R8474" s="181">
        <f t="shared" si="1194"/>
        <v>0</v>
      </c>
      <c r="S8474" s="181">
        <f t="shared" si="1195"/>
        <v>0</v>
      </c>
      <c r="T8474" s="181">
        <f t="shared" si="1196"/>
        <v>0</v>
      </c>
      <c r="AQ8474" s="1">
        <f>COUNT(L$11:L8474)</f>
        <v>37</v>
      </c>
      <c r="AR8474" s="43">
        <f t="shared" si="1197"/>
        <v>40933</v>
      </c>
      <c r="AS8474" s="44">
        <f t="shared" si="1198"/>
        <v>89.120000000000019</v>
      </c>
      <c r="AT8474" s="10" t="str">
        <f t="shared" si="1199"/>
        <v/>
      </c>
      <c r="AU8474" s="20" t="str">
        <f t="shared" si="1200"/>
        <v/>
      </c>
      <c r="AV8474" s="42">
        <f t="shared" si="1201"/>
        <v>1</v>
      </c>
      <c r="AW8474" s="89">
        <f t="shared" si="1202"/>
        <v>0</v>
      </c>
      <c r="AX8474" s="168"/>
      <c r="AY8474" s="60"/>
      <c r="AZ8474" s="61"/>
      <c r="BB8474" s="61" t="str">
        <f>IF(Settings!I8470&lt;&gt;"",Settings!I8470,"")</f>
        <v/>
      </c>
    </row>
    <row r="8475" spans="2:54" x14ac:dyDescent="0.2">
      <c r="B8475" s="13"/>
      <c r="C8475" s="12"/>
      <c r="D8475" s="12"/>
      <c r="E8475" s="12"/>
      <c r="F8475" s="12"/>
      <c r="G8475" s="12"/>
      <c r="H8475" s="12"/>
      <c r="I8475" s="15"/>
      <c r="J8475" s="31"/>
      <c r="K8475" s="180"/>
      <c r="L8475" s="40"/>
      <c r="M8475" s="14"/>
      <c r="N8475" s="16"/>
      <c r="O8475" s="49"/>
      <c r="P8475" s="64"/>
      <c r="Q8475" s="18"/>
      <c r="R8475" s="181">
        <f t="shared" si="1194"/>
        <v>0</v>
      </c>
      <c r="S8475" s="181">
        <f t="shared" si="1195"/>
        <v>0</v>
      </c>
      <c r="T8475" s="181">
        <f t="shared" si="1196"/>
        <v>0</v>
      </c>
      <c r="AQ8475" s="1">
        <f>COUNT(L$11:L8475)</f>
        <v>37</v>
      </c>
      <c r="AR8475" s="43">
        <f t="shared" si="1197"/>
        <v>40933</v>
      </c>
      <c r="AS8475" s="44">
        <f t="shared" si="1198"/>
        <v>89.120000000000019</v>
      </c>
      <c r="AT8475" s="10" t="str">
        <f t="shared" si="1199"/>
        <v/>
      </c>
      <c r="AU8475" s="20" t="str">
        <f t="shared" si="1200"/>
        <v/>
      </c>
      <c r="AV8475" s="42">
        <f t="shared" si="1201"/>
        <v>1</v>
      </c>
      <c r="AW8475" s="89">
        <f t="shared" si="1202"/>
        <v>0</v>
      </c>
      <c r="AX8475" s="168"/>
      <c r="AY8475" s="60"/>
      <c r="AZ8475" s="61"/>
      <c r="BB8475" s="61" t="str">
        <f>IF(Settings!I8471&lt;&gt;"",Settings!I8471,"")</f>
        <v/>
      </c>
    </row>
    <row r="8476" spans="2:54" x14ac:dyDescent="0.2">
      <c r="B8476" s="13"/>
      <c r="C8476" s="12"/>
      <c r="D8476" s="12"/>
      <c r="E8476" s="12"/>
      <c r="F8476" s="12"/>
      <c r="G8476" s="12"/>
      <c r="H8476" s="12"/>
      <c r="I8476" s="15"/>
      <c r="J8476" s="31"/>
      <c r="K8476" s="180"/>
      <c r="L8476" s="40"/>
      <c r="M8476" s="14"/>
      <c r="N8476" s="16"/>
      <c r="O8476" s="49"/>
      <c r="P8476" s="64"/>
      <c r="Q8476" s="18"/>
      <c r="R8476" s="181">
        <f t="shared" si="1194"/>
        <v>0</v>
      </c>
      <c r="S8476" s="181">
        <f t="shared" si="1195"/>
        <v>0</v>
      </c>
      <c r="T8476" s="181">
        <f t="shared" si="1196"/>
        <v>0</v>
      </c>
      <c r="AQ8476" s="1">
        <f>COUNT(L$11:L8476)</f>
        <v>37</v>
      </c>
      <c r="AR8476" s="43">
        <f t="shared" si="1197"/>
        <v>40933</v>
      </c>
      <c r="AS8476" s="44">
        <f t="shared" si="1198"/>
        <v>89.120000000000019</v>
      </c>
      <c r="AT8476" s="10" t="str">
        <f t="shared" si="1199"/>
        <v/>
      </c>
      <c r="AU8476" s="20" t="str">
        <f t="shared" si="1200"/>
        <v/>
      </c>
      <c r="AV8476" s="42">
        <f t="shared" si="1201"/>
        <v>1</v>
      </c>
      <c r="AW8476" s="89">
        <f t="shared" si="1202"/>
        <v>0</v>
      </c>
      <c r="AX8476" s="168"/>
      <c r="AY8476" s="60"/>
      <c r="AZ8476" s="61"/>
      <c r="BB8476" s="61" t="str">
        <f>IF(Settings!I8472&lt;&gt;"",Settings!I8472,"")</f>
        <v/>
      </c>
    </row>
    <row r="8477" spans="2:54" x14ac:dyDescent="0.2">
      <c r="B8477" s="13"/>
      <c r="C8477" s="12"/>
      <c r="D8477" s="12"/>
      <c r="E8477" s="12"/>
      <c r="F8477" s="12"/>
      <c r="G8477" s="12"/>
      <c r="H8477" s="12"/>
      <c r="I8477" s="15"/>
      <c r="J8477" s="31"/>
      <c r="K8477" s="180"/>
      <c r="L8477" s="40"/>
      <c r="M8477" s="14"/>
      <c r="N8477" s="16"/>
      <c r="O8477" s="49"/>
      <c r="P8477" s="64"/>
      <c r="Q8477" s="18"/>
      <c r="R8477" s="181">
        <f t="shared" si="1194"/>
        <v>0</v>
      </c>
      <c r="S8477" s="181">
        <f t="shared" si="1195"/>
        <v>0</v>
      </c>
      <c r="T8477" s="181">
        <f t="shared" si="1196"/>
        <v>0</v>
      </c>
      <c r="AQ8477" s="1">
        <f>COUNT(L$11:L8477)</f>
        <v>37</v>
      </c>
      <c r="AR8477" s="43">
        <f t="shared" si="1197"/>
        <v>40933</v>
      </c>
      <c r="AS8477" s="44">
        <f t="shared" si="1198"/>
        <v>89.120000000000019</v>
      </c>
      <c r="AT8477" s="10" t="str">
        <f t="shared" si="1199"/>
        <v/>
      </c>
      <c r="AU8477" s="20" t="str">
        <f t="shared" si="1200"/>
        <v/>
      </c>
      <c r="AV8477" s="42">
        <f t="shared" si="1201"/>
        <v>1</v>
      </c>
      <c r="AW8477" s="89">
        <f t="shared" si="1202"/>
        <v>0</v>
      </c>
      <c r="AX8477" s="168"/>
      <c r="AY8477" s="60"/>
      <c r="AZ8477" s="61"/>
      <c r="BB8477" s="61" t="str">
        <f>IF(Settings!I8473&lt;&gt;"",Settings!I8473,"")</f>
        <v/>
      </c>
    </row>
    <row r="8478" spans="2:54" x14ac:dyDescent="0.2">
      <c r="B8478" s="13"/>
      <c r="C8478" s="12"/>
      <c r="D8478" s="12"/>
      <c r="E8478" s="12"/>
      <c r="F8478" s="12"/>
      <c r="G8478" s="12"/>
      <c r="H8478" s="12"/>
      <c r="I8478" s="15"/>
      <c r="J8478" s="31"/>
      <c r="K8478" s="180"/>
      <c r="L8478" s="40"/>
      <c r="M8478" s="14"/>
      <c r="N8478" s="16"/>
      <c r="O8478" s="49"/>
      <c r="P8478" s="64"/>
      <c r="Q8478" s="18"/>
      <c r="R8478" s="181">
        <f t="shared" si="1194"/>
        <v>0</v>
      </c>
      <c r="S8478" s="181">
        <f t="shared" si="1195"/>
        <v>0</v>
      </c>
      <c r="T8478" s="181">
        <f t="shared" si="1196"/>
        <v>0</v>
      </c>
      <c r="AQ8478" s="1">
        <f>COUNT(L$11:L8478)</f>
        <v>37</v>
      </c>
      <c r="AR8478" s="43">
        <f t="shared" si="1197"/>
        <v>40933</v>
      </c>
      <c r="AS8478" s="44">
        <f t="shared" si="1198"/>
        <v>89.120000000000019</v>
      </c>
      <c r="AT8478" s="10" t="str">
        <f t="shared" si="1199"/>
        <v/>
      </c>
      <c r="AU8478" s="20" t="str">
        <f t="shared" si="1200"/>
        <v/>
      </c>
      <c r="AV8478" s="42">
        <f t="shared" si="1201"/>
        <v>1</v>
      </c>
      <c r="AW8478" s="89">
        <f t="shared" si="1202"/>
        <v>0</v>
      </c>
      <c r="AX8478" s="168"/>
      <c r="AY8478" s="60"/>
      <c r="AZ8478" s="61"/>
      <c r="BB8478" s="61" t="str">
        <f>IF(Settings!I8474&lt;&gt;"",Settings!I8474,"")</f>
        <v/>
      </c>
    </row>
    <row r="8479" spans="2:54" x14ac:dyDescent="0.2">
      <c r="B8479" s="13"/>
      <c r="C8479" s="12"/>
      <c r="D8479" s="12"/>
      <c r="E8479" s="12"/>
      <c r="F8479" s="12"/>
      <c r="G8479" s="12"/>
      <c r="H8479" s="12"/>
      <c r="I8479" s="15"/>
      <c r="J8479" s="31"/>
      <c r="K8479" s="180"/>
      <c r="L8479" s="40"/>
      <c r="M8479" s="14"/>
      <c r="N8479" s="16"/>
      <c r="O8479" s="49"/>
      <c r="P8479" s="64"/>
      <c r="Q8479" s="18"/>
      <c r="R8479" s="181">
        <f t="shared" si="1194"/>
        <v>0</v>
      </c>
      <c r="S8479" s="181">
        <f t="shared" si="1195"/>
        <v>0</v>
      </c>
      <c r="T8479" s="181">
        <f t="shared" si="1196"/>
        <v>0</v>
      </c>
      <c r="AQ8479" s="1">
        <f>COUNT(L$11:L8479)</f>
        <v>37</v>
      </c>
      <c r="AR8479" s="43">
        <f t="shared" si="1197"/>
        <v>40933</v>
      </c>
      <c r="AS8479" s="44">
        <f t="shared" si="1198"/>
        <v>89.120000000000019</v>
      </c>
      <c r="AT8479" s="10" t="str">
        <f t="shared" si="1199"/>
        <v/>
      </c>
      <c r="AU8479" s="20" t="str">
        <f t="shared" si="1200"/>
        <v/>
      </c>
      <c r="AV8479" s="42">
        <f t="shared" si="1201"/>
        <v>1</v>
      </c>
      <c r="AW8479" s="89">
        <f t="shared" si="1202"/>
        <v>0</v>
      </c>
      <c r="AX8479" s="168"/>
      <c r="AY8479" s="60"/>
      <c r="AZ8479" s="61"/>
      <c r="BB8479" s="61" t="str">
        <f>IF(Settings!I8475&lt;&gt;"",Settings!I8475,"")</f>
        <v/>
      </c>
    </row>
    <row r="8480" spans="2:54" x14ac:dyDescent="0.2">
      <c r="B8480" s="13"/>
      <c r="C8480" s="12"/>
      <c r="D8480" s="12"/>
      <c r="E8480" s="12"/>
      <c r="F8480" s="12"/>
      <c r="G8480" s="12"/>
      <c r="H8480" s="12"/>
      <c r="I8480" s="15"/>
      <c r="J8480" s="31"/>
      <c r="K8480" s="180"/>
      <c r="L8480" s="40"/>
      <c r="M8480" s="14"/>
      <c r="N8480" s="16"/>
      <c r="O8480" s="49"/>
      <c r="P8480" s="64"/>
      <c r="Q8480" s="18"/>
      <c r="R8480" s="181">
        <f t="shared" si="1194"/>
        <v>0</v>
      </c>
      <c r="S8480" s="181">
        <f t="shared" si="1195"/>
        <v>0</v>
      </c>
      <c r="T8480" s="181">
        <f t="shared" si="1196"/>
        <v>0</v>
      </c>
      <c r="AQ8480" s="1">
        <f>COUNT(L$11:L8480)</f>
        <v>37</v>
      </c>
      <c r="AR8480" s="43">
        <f t="shared" si="1197"/>
        <v>40933</v>
      </c>
      <c r="AS8480" s="44">
        <f t="shared" si="1198"/>
        <v>89.120000000000019</v>
      </c>
      <c r="AT8480" s="10" t="str">
        <f t="shared" si="1199"/>
        <v/>
      </c>
      <c r="AU8480" s="20" t="str">
        <f t="shared" si="1200"/>
        <v/>
      </c>
      <c r="AV8480" s="42">
        <f t="shared" si="1201"/>
        <v>1</v>
      </c>
      <c r="AW8480" s="89">
        <f t="shared" si="1202"/>
        <v>0</v>
      </c>
      <c r="AX8480" s="168"/>
      <c r="AY8480" s="60"/>
      <c r="AZ8480" s="61"/>
      <c r="BB8480" s="61" t="str">
        <f>IF(Settings!I8476&lt;&gt;"",Settings!I8476,"")</f>
        <v/>
      </c>
    </row>
    <row r="8481" spans="2:54" x14ac:dyDescent="0.2">
      <c r="B8481" s="13"/>
      <c r="C8481" s="12"/>
      <c r="D8481" s="12"/>
      <c r="E8481" s="12"/>
      <c r="F8481" s="12"/>
      <c r="G8481" s="12"/>
      <c r="H8481" s="12"/>
      <c r="I8481" s="15"/>
      <c r="J8481" s="31"/>
      <c r="K8481" s="180"/>
      <c r="L8481" s="40"/>
      <c r="M8481" s="14"/>
      <c r="N8481" s="16"/>
      <c r="O8481" s="49"/>
      <c r="P8481" s="64"/>
      <c r="Q8481" s="18"/>
      <c r="R8481" s="181">
        <f t="shared" si="1194"/>
        <v>0</v>
      </c>
      <c r="S8481" s="181">
        <f t="shared" si="1195"/>
        <v>0</v>
      </c>
      <c r="T8481" s="181">
        <f t="shared" si="1196"/>
        <v>0</v>
      </c>
      <c r="AQ8481" s="1">
        <f>COUNT(L$11:L8481)</f>
        <v>37</v>
      </c>
      <c r="AR8481" s="43">
        <f t="shared" si="1197"/>
        <v>40933</v>
      </c>
      <c r="AS8481" s="44">
        <f t="shared" si="1198"/>
        <v>89.120000000000019</v>
      </c>
      <c r="AT8481" s="10" t="str">
        <f t="shared" si="1199"/>
        <v/>
      </c>
      <c r="AU8481" s="20" t="str">
        <f t="shared" si="1200"/>
        <v/>
      </c>
      <c r="AV8481" s="42">
        <f t="shared" si="1201"/>
        <v>1</v>
      </c>
      <c r="AW8481" s="89">
        <f t="shared" si="1202"/>
        <v>0</v>
      </c>
      <c r="AX8481" s="168"/>
      <c r="AY8481" s="60"/>
      <c r="AZ8481" s="61"/>
      <c r="BB8481" s="61" t="str">
        <f>IF(Settings!I8477&lt;&gt;"",Settings!I8477,"")</f>
        <v/>
      </c>
    </row>
    <row r="8482" spans="2:54" x14ac:dyDescent="0.2">
      <c r="B8482" s="13"/>
      <c r="C8482" s="12"/>
      <c r="D8482" s="12"/>
      <c r="E8482" s="12"/>
      <c r="F8482" s="12"/>
      <c r="G8482" s="12"/>
      <c r="H8482" s="12"/>
      <c r="I8482" s="15"/>
      <c r="J8482" s="31"/>
      <c r="K8482" s="180"/>
      <c r="L8482" s="40"/>
      <c r="M8482" s="14"/>
      <c r="N8482" s="16"/>
      <c r="O8482" s="49"/>
      <c r="P8482" s="64"/>
      <c r="Q8482" s="18"/>
      <c r="R8482" s="181">
        <f t="shared" si="1194"/>
        <v>0</v>
      </c>
      <c r="S8482" s="181">
        <f t="shared" si="1195"/>
        <v>0</v>
      </c>
      <c r="T8482" s="181">
        <f t="shared" si="1196"/>
        <v>0</v>
      </c>
      <c r="AQ8482" s="1">
        <f>COUNT(L$11:L8482)</f>
        <v>37</v>
      </c>
      <c r="AR8482" s="43">
        <f t="shared" si="1197"/>
        <v>40933</v>
      </c>
      <c r="AS8482" s="44">
        <f t="shared" si="1198"/>
        <v>89.120000000000019</v>
      </c>
      <c r="AT8482" s="10" t="str">
        <f t="shared" si="1199"/>
        <v/>
      </c>
      <c r="AU8482" s="20" t="str">
        <f t="shared" si="1200"/>
        <v/>
      </c>
      <c r="AV8482" s="42">
        <f t="shared" si="1201"/>
        <v>1</v>
      </c>
      <c r="AW8482" s="89">
        <f t="shared" si="1202"/>
        <v>0</v>
      </c>
      <c r="AX8482" s="168"/>
      <c r="AY8482" s="60"/>
      <c r="AZ8482" s="61"/>
      <c r="BB8482" s="61" t="str">
        <f>IF(Settings!I8478&lt;&gt;"",Settings!I8478,"")</f>
        <v/>
      </c>
    </row>
    <row r="8483" spans="2:54" x14ac:dyDescent="0.2">
      <c r="B8483" s="13"/>
      <c r="C8483" s="12"/>
      <c r="D8483" s="12"/>
      <c r="E8483" s="12"/>
      <c r="F8483" s="12"/>
      <c r="G8483" s="12"/>
      <c r="H8483" s="12"/>
      <c r="I8483" s="15"/>
      <c r="J8483" s="31"/>
      <c r="K8483" s="180"/>
      <c r="L8483" s="40"/>
      <c r="M8483" s="14"/>
      <c r="N8483" s="16"/>
      <c r="O8483" s="49"/>
      <c r="P8483" s="64"/>
      <c r="Q8483" s="18"/>
      <c r="R8483" s="181">
        <f t="shared" si="1194"/>
        <v>0</v>
      </c>
      <c r="S8483" s="181">
        <f t="shared" si="1195"/>
        <v>0</v>
      </c>
      <c r="T8483" s="181">
        <f t="shared" si="1196"/>
        <v>0</v>
      </c>
      <c r="AQ8483" s="1">
        <f>COUNT(L$11:L8483)</f>
        <v>37</v>
      </c>
      <c r="AR8483" s="43">
        <f t="shared" si="1197"/>
        <v>40933</v>
      </c>
      <c r="AS8483" s="44">
        <f t="shared" si="1198"/>
        <v>89.120000000000019</v>
      </c>
      <c r="AT8483" s="10" t="str">
        <f t="shared" si="1199"/>
        <v/>
      </c>
      <c r="AU8483" s="20" t="str">
        <f t="shared" si="1200"/>
        <v/>
      </c>
      <c r="AV8483" s="42">
        <f t="shared" si="1201"/>
        <v>1</v>
      </c>
      <c r="AW8483" s="89">
        <f t="shared" si="1202"/>
        <v>0</v>
      </c>
      <c r="AX8483" s="168"/>
      <c r="AY8483" s="60"/>
      <c r="AZ8483" s="61"/>
      <c r="BB8483" s="61" t="str">
        <f>IF(Settings!I8479&lt;&gt;"",Settings!I8479,"")</f>
        <v/>
      </c>
    </row>
    <row r="8484" spans="2:54" x14ac:dyDescent="0.2">
      <c r="B8484" s="13"/>
      <c r="C8484" s="12"/>
      <c r="D8484" s="12"/>
      <c r="E8484" s="12"/>
      <c r="F8484" s="12"/>
      <c r="G8484" s="12"/>
      <c r="H8484" s="12"/>
      <c r="I8484" s="15"/>
      <c r="J8484" s="31"/>
      <c r="K8484" s="180"/>
      <c r="L8484" s="40"/>
      <c r="M8484" s="14"/>
      <c r="N8484" s="16"/>
      <c r="O8484" s="49"/>
      <c r="P8484" s="64"/>
      <c r="Q8484" s="18"/>
      <c r="R8484" s="181">
        <f t="shared" si="1194"/>
        <v>0</v>
      </c>
      <c r="S8484" s="181">
        <f t="shared" si="1195"/>
        <v>0</v>
      </c>
      <c r="T8484" s="181">
        <f t="shared" si="1196"/>
        <v>0</v>
      </c>
      <c r="AQ8484" s="1">
        <f>COUNT(L$11:L8484)</f>
        <v>37</v>
      </c>
      <c r="AR8484" s="43">
        <f t="shared" si="1197"/>
        <v>40933</v>
      </c>
      <c r="AS8484" s="44">
        <f t="shared" si="1198"/>
        <v>89.120000000000019</v>
      </c>
      <c r="AT8484" s="10" t="str">
        <f t="shared" si="1199"/>
        <v/>
      </c>
      <c r="AU8484" s="20" t="str">
        <f t="shared" si="1200"/>
        <v/>
      </c>
      <c r="AV8484" s="42">
        <f t="shared" si="1201"/>
        <v>1</v>
      </c>
      <c r="AW8484" s="89">
        <f t="shared" si="1202"/>
        <v>0</v>
      </c>
      <c r="AX8484" s="168"/>
      <c r="AY8484" s="60"/>
      <c r="AZ8484" s="61"/>
      <c r="BB8484" s="61" t="str">
        <f>IF(Settings!I8480&lt;&gt;"",Settings!I8480,"")</f>
        <v/>
      </c>
    </row>
    <row r="8485" spans="2:54" x14ac:dyDescent="0.2">
      <c r="B8485" s="13"/>
      <c r="C8485" s="12"/>
      <c r="D8485" s="12"/>
      <c r="E8485" s="12"/>
      <c r="F8485" s="12"/>
      <c r="G8485" s="12"/>
      <c r="H8485" s="12"/>
      <c r="I8485" s="15"/>
      <c r="J8485" s="31"/>
      <c r="K8485" s="180"/>
      <c r="L8485" s="40"/>
      <c r="M8485" s="14"/>
      <c r="N8485" s="16"/>
      <c r="O8485" s="49"/>
      <c r="P8485" s="64"/>
      <c r="Q8485" s="18"/>
      <c r="R8485" s="181">
        <f t="shared" si="1194"/>
        <v>0</v>
      </c>
      <c r="S8485" s="181">
        <f t="shared" si="1195"/>
        <v>0</v>
      </c>
      <c r="T8485" s="181">
        <f t="shared" si="1196"/>
        <v>0</v>
      </c>
      <c r="AQ8485" s="1">
        <f>COUNT(L$11:L8485)</f>
        <v>37</v>
      </c>
      <c r="AR8485" s="43">
        <f t="shared" si="1197"/>
        <v>40933</v>
      </c>
      <c r="AS8485" s="44">
        <f t="shared" si="1198"/>
        <v>89.120000000000019</v>
      </c>
      <c r="AT8485" s="10" t="str">
        <f t="shared" si="1199"/>
        <v/>
      </c>
      <c r="AU8485" s="20" t="str">
        <f t="shared" si="1200"/>
        <v/>
      </c>
      <c r="AV8485" s="42">
        <f t="shared" si="1201"/>
        <v>1</v>
      </c>
      <c r="AW8485" s="89">
        <f t="shared" si="1202"/>
        <v>0</v>
      </c>
      <c r="AX8485" s="168"/>
      <c r="AY8485" s="60"/>
      <c r="AZ8485" s="61"/>
      <c r="BB8485" s="61" t="str">
        <f>IF(Settings!I8481&lt;&gt;"",Settings!I8481,"")</f>
        <v/>
      </c>
    </row>
    <row r="8486" spans="2:54" x14ac:dyDescent="0.2">
      <c r="B8486" s="13"/>
      <c r="C8486" s="12"/>
      <c r="D8486" s="12"/>
      <c r="E8486" s="12"/>
      <c r="F8486" s="12"/>
      <c r="G8486" s="12"/>
      <c r="H8486" s="12"/>
      <c r="I8486" s="15"/>
      <c r="J8486" s="31"/>
      <c r="K8486" s="180"/>
      <c r="L8486" s="40"/>
      <c r="M8486" s="14"/>
      <c r="N8486" s="16"/>
      <c r="O8486" s="49"/>
      <c r="P8486" s="64"/>
      <c r="Q8486" s="18"/>
      <c r="R8486" s="181">
        <f t="shared" si="1194"/>
        <v>0</v>
      </c>
      <c r="S8486" s="181">
        <f t="shared" si="1195"/>
        <v>0</v>
      </c>
      <c r="T8486" s="181">
        <f t="shared" si="1196"/>
        <v>0</v>
      </c>
      <c r="AQ8486" s="1">
        <f>COUNT(L$11:L8486)</f>
        <v>37</v>
      </c>
      <c r="AR8486" s="43">
        <f t="shared" si="1197"/>
        <v>40933</v>
      </c>
      <c r="AS8486" s="44">
        <f t="shared" si="1198"/>
        <v>89.120000000000019</v>
      </c>
      <c r="AT8486" s="10" t="str">
        <f t="shared" si="1199"/>
        <v/>
      </c>
      <c r="AU8486" s="20" t="str">
        <f t="shared" si="1200"/>
        <v/>
      </c>
      <c r="AV8486" s="42">
        <f t="shared" si="1201"/>
        <v>1</v>
      </c>
      <c r="AW8486" s="89">
        <f t="shared" si="1202"/>
        <v>0</v>
      </c>
      <c r="AX8486" s="168"/>
      <c r="AY8486" s="60"/>
      <c r="AZ8486" s="61"/>
      <c r="BB8486" s="61" t="str">
        <f>IF(Settings!I8482&lt;&gt;"",Settings!I8482,"")</f>
        <v/>
      </c>
    </row>
    <row r="8487" spans="2:54" x14ac:dyDescent="0.2">
      <c r="B8487" s="13"/>
      <c r="C8487" s="12"/>
      <c r="D8487" s="12"/>
      <c r="E8487" s="12"/>
      <c r="F8487" s="12"/>
      <c r="G8487" s="12"/>
      <c r="H8487" s="12"/>
      <c r="I8487" s="15"/>
      <c r="J8487" s="31"/>
      <c r="K8487" s="180"/>
      <c r="L8487" s="40"/>
      <c r="M8487" s="14"/>
      <c r="N8487" s="16"/>
      <c r="O8487" s="49"/>
      <c r="P8487" s="64"/>
      <c r="Q8487" s="18"/>
      <c r="R8487" s="181">
        <f t="shared" si="1194"/>
        <v>0</v>
      </c>
      <c r="S8487" s="181">
        <f t="shared" si="1195"/>
        <v>0</v>
      </c>
      <c r="T8487" s="181">
        <f t="shared" si="1196"/>
        <v>0</v>
      </c>
      <c r="AQ8487" s="1">
        <f>COUNT(L$11:L8487)</f>
        <v>37</v>
      </c>
      <c r="AR8487" s="43">
        <f t="shared" si="1197"/>
        <v>40933</v>
      </c>
      <c r="AS8487" s="44">
        <f t="shared" si="1198"/>
        <v>89.120000000000019</v>
      </c>
      <c r="AT8487" s="10" t="str">
        <f t="shared" si="1199"/>
        <v/>
      </c>
      <c r="AU8487" s="20" t="str">
        <f t="shared" si="1200"/>
        <v/>
      </c>
      <c r="AV8487" s="42">
        <f t="shared" si="1201"/>
        <v>1</v>
      </c>
      <c r="AW8487" s="89">
        <f t="shared" si="1202"/>
        <v>0</v>
      </c>
      <c r="AX8487" s="168"/>
      <c r="AY8487" s="60"/>
      <c r="AZ8487" s="61"/>
      <c r="BB8487" s="61" t="str">
        <f>IF(Settings!I8483&lt;&gt;"",Settings!I8483,"")</f>
        <v/>
      </c>
    </row>
    <row r="8488" spans="2:54" x14ac:dyDescent="0.2">
      <c r="B8488" s="13"/>
      <c r="C8488" s="12"/>
      <c r="D8488" s="12"/>
      <c r="E8488" s="12"/>
      <c r="F8488" s="12"/>
      <c r="G8488" s="12"/>
      <c r="H8488" s="12"/>
      <c r="I8488" s="15"/>
      <c r="J8488" s="31"/>
      <c r="K8488" s="180"/>
      <c r="L8488" s="40"/>
      <c r="M8488" s="14"/>
      <c r="N8488" s="16"/>
      <c r="O8488" s="49"/>
      <c r="P8488" s="64"/>
      <c r="Q8488" s="18"/>
      <c r="R8488" s="181">
        <f t="shared" si="1194"/>
        <v>0</v>
      </c>
      <c r="S8488" s="181">
        <f t="shared" si="1195"/>
        <v>0</v>
      </c>
      <c r="T8488" s="181">
        <f t="shared" si="1196"/>
        <v>0</v>
      </c>
      <c r="AQ8488" s="1">
        <f>COUNT(L$11:L8488)</f>
        <v>37</v>
      </c>
      <c r="AR8488" s="43">
        <f t="shared" si="1197"/>
        <v>40933</v>
      </c>
      <c r="AS8488" s="44">
        <f t="shared" si="1198"/>
        <v>89.120000000000019</v>
      </c>
      <c r="AT8488" s="10" t="str">
        <f t="shared" si="1199"/>
        <v/>
      </c>
      <c r="AU8488" s="20" t="str">
        <f t="shared" si="1200"/>
        <v/>
      </c>
      <c r="AV8488" s="42">
        <f t="shared" si="1201"/>
        <v>1</v>
      </c>
      <c r="AW8488" s="89">
        <f t="shared" si="1202"/>
        <v>0</v>
      </c>
      <c r="AX8488" s="168"/>
      <c r="AY8488" s="60"/>
      <c r="AZ8488" s="61"/>
      <c r="BB8488" s="61" t="str">
        <f>IF(Settings!I8484&lt;&gt;"",Settings!I8484,"")</f>
        <v/>
      </c>
    </row>
    <row r="8489" spans="2:54" x14ac:dyDescent="0.2">
      <c r="B8489" s="13"/>
      <c r="C8489" s="12"/>
      <c r="D8489" s="12"/>
      <c r="E8489" s="12"/>
      <c r="F8489" s="12"/>
      <c r="G8489" s="12"/>
      <c r="H8489" s="12"/>
      <c r="I8489" s="15"/>
      <c r="J8489" s="31"/>
      <c r="K8489" s="180"/>
      <c r="L8489" s="40"/>
      <c r="M8489" s="14"/>
      <c r="N8489" s="16"/>
      <c r="O8489" s="49"/>
      <c r="P8489" s="64"/>
      <c r="Q8489" s="18"/>
      <c r="R8489" s="181">
        <f t="shared" si="1194"/>
        <v>0</v>
      </c>
      <c r="S8489" s="181">
        <f t="shared" si="1195"/>
        <v>0</v>
      </c>
      <c r="T8489" s="181">
        <f t="shared" si="1196"/>
        <v>0</v>
      </c>
      <c r="AQ8489" s="1">
        <f>COUNT(L$11:L8489)</f>
        <v>37</v>
      </c>
      <c r="AR8489" s="43">
        <f t="shared" si="1197"/>
        <v>40933</v>
      </c>
      <c r="AS8489" s="44">
        <f t="shared" si="1198"/>
        <v>89.120000000000019</v>
      </c>
      <c r="AT8489" s="10" t="str">
        <f t="shared" si="1199"/>
        <v/>
      </c>
      <c r="AU8489" s="20" t="str">
        <f t="shared" si="1200"/>
        <v/>
      </c>
      <c r="AV8489" s="42">
        <f t="shared" si="1201"/>
        <v>1</v>
      </c>
      <c r="AW8489" s="89">
        <f t="shared" si="1202"/>
        <v>0</v>
      </c>
      <c r="AX8489" s="168"/>
      <c r="AY8489" s="60"/>
      <c r="AZ8489" s="61"/>
      <c r="BB8489" s="61" t="str">
        <f>IF(Settings!I8485&lt;&gt;"",Settings!I8485,"")</f>
        <v/>
      </c>
    </row>
    <row r="8490" spans="2:54" x14ac:dyDescent="0.2">
      <c r="B8490" s="13"/>
      <c r="C8490" s="12"/>
      <c r="D8490" s="12"/>
      <c r="E8490" s="12"/>
      <c r="F8490" s="12"/>
      <c r="G8490" s="12"/>
      <c r="H8490" s="12"/>
      <c r="I8490" s="15"/>
      <c r="J8490" s="31"/>
      <c r="K8490" s="180"/>
      <c r="L8490" s="40"/>
      <c r="M8490" s="14"/>
      <c r="N8490" s="16"/>
      <c r="O8490" s="49"/>
      <c r="P8490" s="64"/>
      <c r="Q8490" s="18"/>
      <c r="R8490" s="181">
        <f t="shared" si="1194"/>
        <v>0</v>
      </c>
      <c r="S8490" s="181">
        <f t="shared" si="1195"/>
        <v>0</v>
      </c>
      <c r="T8490" s="181">
        <f t="shared" si="1196"/>
        <v>0</v>
      </c>
      <c r="AQ8490" s="1">
        <f>COUNT(L$11:L8490)</f>
        <v>37</v>
      </c>
      <c r="AR8490" s="43">
        <f t="shared" si="1197"/>
        <v>40933</v>
      </c>
      <c r="AS8490" s="44">
        <f t="shared" si="1198"/>
        <v>89.120000000000019</v>
      </c>
      <c r="AT8490" s="10" t="str">
        <f t="shared" si="1199"/>
        <v/>
      </c>
      <c r="AU8490" s="20" t="str">
        <f t="shared" si="1200"/>
        <v/>
      </c>
      <c r="AV8490" s="42">
        <f t="shared" si="1201"/>
        <v>1</v>
      </c>
      <c r="AW8490" s="89">
        <f t="shared" si="1202"/>
        <v>0</v>
      </c>
      <c r="AX8490" s="168"/>
      <c r="AY8490" s="60"/>
      <c r="AZ8490" s="61"/>
      <c r="BB8490" s="61" t="str">
        <f>IF(Settings!I8486&lt;&gt;"",Settings!I8486,"")</f>
        <v/>
      </c>
    </row>
    <row r="8491" spans="2:54" x14ac:dyDescent="0.2">
      <c r="B8491" s="13"/>
      <c r="C8491" s="12"/>
      <c r="D8491" s="12"/>
      <c r="E8491" s="12"/>
      <c r="F8491" s="12"/>
      <c r="G8491" s="12"/>
      <c r="H8491" s="12"/>
      <c r="I8491" s="15"/>
      <c r="J8491" s="31"/>
      <c r="K8491" s="180"/>
      <c r="L8491" s="40"/>
      <c r="M8491" s="14"/>
      <c r="N8491" s="16"/>
      <c r="O8491" s="49"/>
      <c r="P8491" s="64"/>
      <c r="Q8491" s="18"/>
      <c r="R8491" s="181">
        <f t="shared" si="1194"/>
        <v>0</v>
      </c>
      <c r="S8491" s="181">
        <f t="shared" si="1195"/>
        <v>0</v>
      </c>
      <c r="T8491" s="181">
        <f t="shared" si="1196"/>
        <v>0</v>
      </c>
      <c r="AQ8491" s="1">
        <f>COUNT(L$11:L8491)</f>
        <v>37</v>
      </c>
      <c r="AR8491" s="43">
        <f t="shared" si="1197"/>
        <v>40933</v>
      </c>
      <c r="AS8491" s="44">
        <f t="shared" si="1198"/>
        <v>89.120000000000019</v>
      </c>
      <c r="AT8491" s="10" t="str">
        <f t="shared" si="1199"/>
        <v/>
      </c>
      <c r="AU8491" s="20" t="str">
        <f t="shared" si="1200"/>
        <v/>
      </c>
      <c r="AV8491" s="42">
        <f t="shared" si="1201"/>
        <v>1</v>
      </c>
      <c r="AW8491" s="89">
        <f t="shared" si="1202"/>
        <v>0</v>
      </c>
      <c r="AX8491" s="168"/>
      <c r="AY8491" s="60"/>
      <c r="AZ8491" s="61"/>
      <c r="BB8491" s="61" t="str">
        <f>IF(Settings!I8487&lt;&gt;"",Settings!I8487,"")</f>
        <v/>
      </c>
    </row>
    <row r="8492" spans="2:54" x14ac:dyDescent="0.2">
      <c r="B8492" s="13"/>
      <c r="C8492" s="12"/>
      <c r="D8492" s="12"/>
      <c r="E8492" s="12"/>
      <c r="F8492" s="12"/>
      <c r="G8492" s="12"/>
      <c r="H8492" s="12"/>
      <c r="I8492" s="15"/>
      <c r="J8492" s="31"/>
      <c r="K8492" s="180"/>
      <c r="L8492" s="40"/>
      <c r="M8492" s="14"/>
      <c r="N8492" s="16"/>
      <c r="O8492" s="49"/>
      <c r="P8492" s="64"/>
      <c r="Q8492" s="18"/>
      <c r="R8492" s="181">
        <f t="shared" si="1194"/>
        <v>0</v>
      </c>
      <c r="S8492" s="181">
        <f t="shared" si="1195"/>
        <v>0</v>
      </c>
      <c r="T8492" s="181">
        <f t="shared" si="1196"/>
        <v>0</v>
      </c>
      <c r="AQ8492" s="1">
        <f>COUNT(L$11:L8492)</f>
        <v>37</v>
      </c>
      <c r="AR8492" s="43">
        <f t="shared" si="1197"/>
        <v>40933</v>
      </c>
      <c r="AS8492" s="44">
        <f t="shared" si="1198"/>
        <v>89.120000000000019</v>
      </c>
      <c r="AT8492" s="10" t="str">
        <f t="shared" si="1199"/>
        <v/>
      </c>
      <c r="AU8492" s="20" t="str">
        <f t="shared" si="1200"/>
        <v/>
      </c>
      <c r="AV8492" s="42">
        <f t="shared" si="1201"/>
        <v>1</v>
      </c>
      <c r="AW8492" s="89">
        <f t="shared" si="1202"/>
        <v>0</v>
      </c>
      <c r="AX8492" s="168"/>
      <c r="AY8492" s="60"/>
      <c r="AZ8492" s="61"/>
      <c r="BB8492" s="61" t="str">
        <f>IF(Settings!I8488&lt;&gt;"",Settings!I8488,"")</f>
        <v/>
      </c>
    </row>
    <row r="8493" spans="2:54" x14ac:dyDescent="0.2">
      <c r="B8493" s="13"/>
      <c r="C8493" s="12"/>
      <c r="D8493" s="12"/>
      <c r="E8493" s="12"/>
      <c r="F8493" s="12"/>
      <c r="G8493" s="12"/>
      <c r="H8493" s="12"/>
      <c r="I8493" s="15"/>
      <c r="J8493" s="31"/>
      <c r="K8493" s="180"/>
      <c r="L8493" s="40"/>
      <c r="M8493" s="14"/>
      <c r="N8493" s="16"/>
      <c r="O8493" s="49"/>
      <c r="P8493" s="64"/>
      <c r="Q8493" s="18"/>
      <c r="R8493" s="181">
        <f t="shared" si="1194"/>
        <v>0</v>
      </c>
      <c r="S8493" s="181">
        <f t="shared" si="1195"/>
        <v>0</v>
      </c>
      <c r="T8493" s="181">
        <f t="shared" si="1196"/>
        <v>0</v>
      </c>
      <c r="AQ8493" s="1">
        <f>COUNT(L$11:L8493)</f>
        <v>37</v>
      </c>
      <c r="AR8493" s="43">
        <f t="shared" si="1197"/>
        <v>40933</v>
      </c>
      <c r="AS8493" s="44">
        <f t="shared" si="1198"/>
        <v>89.120000000000019</v>
      </c>
      <c r="AT8493" s="10" t="str">
        <f t="shared" si="1199"/>
        <v/>
      </c>
      <c r="AU8493" s="20" t="str">
        <f t="shared" si="1200"/>
        <v/>
      </c>
      <c r="AV8493" s="42">
        <f t="shared" si="1201"/>
        <v>1</v>
      </c>
      <c r="AW8493" s="89">
        <f t="shared" si="1202"/>
        <v>0</v>
      </c>
      <c r="AX8493" s="168"/>
      <c r="AY8493" s="60"/>
      <c r="AZ8493" s="61"/>
      <c r="BB8493" s="61" t="str">
        <f>IF(Settings!I8489&lt;&gt;"",Settings!I8489,"")</f>
        <v/>
      </c>
    </row>
    <row r="8494" spans="2:54" x14ac:dyDescent="0.2">
      <c r="B8494" s="13"/>
      <c r="C8494" s="12"/>
      <c r="D8494" s="12"/>
      <c r="E8494" s="12"/>
      <c r="F8494" s="12"/>
      <c r="G8494" s="12"/>
      <c r="H8494" s="12"/>
      <c r="I8494" s="15"/>
      <c r="J8494" s="31"/>
      <c r="K8494" s="180"/>
      <c r="L8494" s="40"/>
      <c r="M8494" s="14"/>
      <c r="N8494" s="16"/>
      <c r="O8494" s="49"/>
      <c r="P8494" s="64"/>
      <c r="Q8494" s="18"/>
      <c r="R8494" s="181">
        <f t="shared" si="1194"/>
        <v>0</v>
      </c>
      <c r="S8494" s="181">
        <f t="shared" si="1195"/>
        <v>0</v>
      </c>
      <c r="T8494" s="181">
        <f t="shared" si="1196"/>
        <v>0</v>
      </c>
      <c r="AQ8494" s="1">
        <f>COUNT(L$11:L8494)</f>
        <v>37</v>
      </c>
      <c r="AR8494" s="43">
        <f t="shared" si="1197"/>
        <v>40933</v>
      </c>
      <c r="AS8494" s="44">
        <f t="shared" si="1198"/>
        <v>89.120000000000019</v>
      </c>
      <c r="AT8494" s="10" t="str">
        <f t="shared" si="1199"/>
        <v/>
      </c>
      <c r="AU8494" s="20" t="str">
        <f t="shared" si="1200"/>
        <v/>
      </c>
      <c r="AV8494" s="42">
        <f t="shared" si="1201"/>
        <v>1</v>
      </c>
      <c r="AW8494" s="89">
        <f t="shared" si="1202"/>
        <v>0</v>
      </c>
      <c r="AX8494" s="168"/>
      <c r="AY8494" s="60"/>
      <c r="AZ8494" s="61"/>
      <c r="BB8494" s="61" t="str">
        <f>IF(Settings!I8490&lt;&gt;"",Settings!I8490,"")</f>
        <v/>
      </c>
    </row>
    <row r="8495" spans="2:54" x14ac:dyDescent="0.2">
      <c r="B8495" s="13"/>
      <c r="C8495" s="12"/>
      <c r="D8495" s="12"/>
      <c r="E8495" s="12"/>
      <c r="F8495" s="12"/>
      <c r="G8495" s="12"/>
      <c r="H8495" s="12"/>
      <c r="I8495" s="15"/>
      <c r="J8495" s="31"/>
      <c r="K8495" s="180"/>
      <c r="L8495" s="40"/>
      <c r="M8495" s="14"/>
      <c r="N8495" s="16"/>
      <c r="O8495" s="49"/>
      <c r="P8495" s="64"/>
      <c r="Q8495" s="18"/>
      <c r="R8495" s="181">
        <f t="shared" si="1194"/>
        <v>0</v>
      </c>
      <c r="S8495" s="181">
        <f t="shared" si="1195"/>
        <v>0</v>
      </c>
      <c r="T8495" s="181">
        <f t="shared" si="1196"/>
        <v>0</v>
      </c>
      <c r="AQ8495" s="1">
        <f>COUNT(L$11:L8495)</f>
        <v>37</v>
      </c>
      <c r="AR8495" s="43">
        <f t="shared" si="1197"/>
        <v>40933</v>
      </c>
      <c r="AS8495" s="44">
        <f t="shared" si="1198"/>
        <v>89.120000000000019</v>
      </c>
      <c r="AT8495" s="10" t="str">
        <f t="shared" si="1199"/>
        <v/>
      </c>
      <c r="AU8495" s="20" t="str">
        <f t="shared" si="1200"/>
        <v/>
      </c>
      <c r="AV8495" s="42">
        <f t="shared" si="1201"/>
        <v>1</v>
      </c>
      <c r="AW8495" s="89">
        <f t="shared" si="1202"/>
        <v>0</v>
      </c>
      <c r="AX8495" s="168"/>
      <c r="AY8495" s="60"/>
      <c r="AZ8495" s="61"/>
      <c r="BB8495" s="61" t="str">
        <f>IF(Settings!I8491&lt;&gt;"",Settings!I8491,"")</f>
        <v/>
      </c>
    </row>
    <row r="8496" spans="2:54" x14ac:dyDescent="0.2">
      <c r="B8496" s="13"/>
      <c r="C8496" s="12"/>
      <c r="D8496" s="12"/>
      <c r="E8496" s="12"/>
      <c r="F8496" s="12"/>
      <c r="G8496" s="12"/>
      <c r="H8496" s="12"/>
      <c r="I8496" s="15"/>
      <c r="J8496" s="31"/>
      <c r="K8496" s="180"/>
      <c r="L8496" s="40"/>
      <c r="M8496" s="14"/>
      <c r="N8496" s="16"/>
      <c r="O8496" s="49"/>
      <c r="P8496" s="64"/>
      <c r="Q8496" s="18"/>
      <c r="R8496" s="181">
        <f t="shared" si="1194"/>
        <v>0</v>
      </c>
      <c r="S8496" s="181">
        <f t="shared" si="1195"/>
        <v>0</v>
      </c>
      <c r="T8496" s="181">
        <f t="shared" si="1196"/>
        <v>0</v>
      </c>
      <c r="AQ8496" s="1">
        <f>COUNT(L$11:L8496)</f>
        <v>37</v>
      </c>
      <c r="AR8496" s="43">
        <f t="shared" si="1197"/>
        <v>40933</v>
      </c>
      <c r="AS8496" s="44">
        <f t="shared" si="1198"/>
        <v>89.120000000000019</v>
      </c>
      <c r="AT8496" s="10" t="str">
        <f t="shared" si="1199"/>
        <v/>
      </c>
      <c r="AU8496" s="20" t="str">
        <f t="shared" si="1200"/>
        <v/>
      </c>
      <c r="AV8496" s="42">
        <f t="shared" si="1201"/>
        <v>1</v>
      </c>
      <c r="AW8496" s="89">
        <f t="shared" si="1202"/>
        <v>0</v>
      </c>
      <c r="AX8496" s="168"/>
      <c r="AY8496" s="60"/>
      <c r="AZ8496" s="61"/>
      <c r="BB8496" s="61" t="str">
        <f>IF(Settings!I8492&lt;&gt;"",Settings!I8492,"")</f>
        <v/>
      </c>
    </row>
    <row r="8497" spans="2:54" x14ac:dyDescent="0.2">
      <c r="B8497" s="13"/>
      <c r="C8497" s="12"/>
      <c r="D8497" s="12"/>
      <c r="E8497" s="12"/>
      <c r="F8497" s="12"/>
      <c r="G8497" s="12"/>
      <c r="H8497" s="12"/>
      <c r="I8497" s="15"/>
      <c r="J8497" s="31"/>
      <c r="K8497" s="180"/>
      <c r="L8497" s="40"/>
      <c r="M8497" s="14"/>
      <c r="N8497" s="16"/>
      <c r="O8497" s="49"/>
      <c r="P8497" s="64"/>
      <c r="Q8497" s="18"/>
      <c r="R8497" s="181">
        <f t="shared" si="1194"/>
        <v>0</v>
      </c>
      <c r="S8497" s="181">
        <f t="shared" si="1195"/>
        <v>0</v>
      </c>
      <c r="T8497" s="181">
        <f t="shared" si="1196"/>
        <v>0</v>
      </c>
      <c r="AQ8497" s="1">
        <f>COUNT(L$11:L8497)</f>
        <v>37</v>
      </c>
      <c r="AR8497" s="43">
        <f t="shared" si="1197"/>
        <v>40933</v>
      </c>
      <c r="AS8497" s="44">
        <f t="shared" si="1198"/>
        <v>89.120000000000019</v>
      </c>
      <c r="AT8497" s="10" t="str">
        <f t="shared" si="1199"/>
        <v/>
      </c>
      <c r="AU8497" s="20" t="str">
        <f t="shared" si="1200"/>
        <v/>
      </c>
      <c r="AV8497" s="42">
        <f t="shared" si="1201"/>
        <v>1</v>
      </c>
      <c r="AW8497" s="89">
        <f t="shared" si="1202"/>
        <v>0</v>
      </c>
      <c r="AX8497" s="168"/>
      <c r="AY8497" s="60"/>
      <c r="AZ8497" s="61"/>
      <c r="BB8497" s="61" t="str">
        <f>IF(Settings!I8493&lt;&gt;"",Settings!I8493,"")</f>
        <v/>
      </c>
    </row>
    <row r="8498" spans="2:54" x14ac:dyDescent="0.2">
      <c r="B8498" s="13"/>
      <c r="C8498" s="12"/>
      <c r="D8498" s="12"/>
      <c r="E8498" s="12"/>
      <c r="F8498" s="12"/>
      <c r="G8498" s="12"/>
      <c r="H8498" s="12"/>
      <c r="I8498" s="15"/>
      <c r="J8498" s="31"/>
      <c r="K8498" s="180"/>
      <c r="L8498" s="40"/>
      <c r="M8498" s="14"/>
      <c r="N8498" s="16"/>
      <c r="O8498" s="49"/>
      <c r="P8498" s="64"/>
      <c r="Q8498" s="18"/>
      <c r="R8498" s="181">
        <f t="shared" si="1194"/>
        <v>0</v>
      </c>
      <c r="S8498" s="181">
        <f t="shared" si="1195"/>
        <v>0</v>
      </c>
      <c r="T8498" s="181">
        <f t="shared" si="1196"/>
        <v>0</v>
      </c>
      <c r="AQ8498" s="1">
        <f>COUNT(L$11:L8498)</f>
        <v>37</v>
      </c>
      <c r="AR8498" s="43">
        <f t="shared" si="1197"/>
        <v>40933</v>
      </c>
      <c r="AS8498" s="44">
        <f t="shared" si="1198"/>
        <v>89.120000000000019</v>
      </c>
      <c r="AT8498" s="10" t="str">
        <f t="shared" si="1199"/>
        <v/>
      </c>
      <c r="AU8498" s="20" t="str">
        <f t="shared" si="1200"/>
        <v/>
      </c>
      <c r="AV8498" s="42">
        <f t="shared" si="1201"/>
        <v>1</v>
      </c>
      <c r="AW8498" s="89">
        <f t="shared" si="1202"/>
        <v>0</v>
      </c>
      <c r="AX8498" s="168"/>
      <c r="AY8498" s="60"/>
      <c r="AZ8498" s="61"/>
      <c r="BB8498" s="61" t="str">
        <f>IF(Settings!I8494&lt;&gt;"",Settings!I8494,"")</f>
        <v/>
      </c>
    </row>
    <row r="8499" spans="2:54" x14ac:dyDescent="0.2">
      <c r="B8499" s="13"/>
      <c r="C8499" s="12"/>
      <c r="D8499" s="12"/>
      <c r="E8499" s="12"/>
      <c r="F8499" s="12"/>
      <c r="G8499" s="12"/>
      <c r="H8499" s="12"/>
      <c r="I8499" s="15"/>
      <c r="J8499" s="31"/>
      <c r="K8499" s="180"/>
      <c r="L8499" s="40"/>
      <c r="M8499" s="14"/>
      <c r="N8499" s="16"/>
      <c r="O8499" s="49"/>
      <c r="P8499" s="64"/>
      <c r="Q8499" s="18"/>
      <c r="R8499" s="181">
        <f t="shared" si="1194"/>
        <v>0</v>
      </c>
      <c r="S8499" s="181">
        <f t="shared" si="1195"/>
        <v>0</v>
      </c>
      <c r="T8499" s="181">
        <f t="shared" si="1196"/>
        <v>0</v>
      </c>
      <c r="AQ8499" s="1">
        <f>COUNT(L$11:L8499)</f>
        <v>37</v>
      </c>
      <c r="AR8499" s="43">
        <f t="shared" si="1197"/>
        <v>40933</v>
      </c>
      <c r="AS8499" s="44">
        <f t="shared" si="1198"/>
        <v>89.120000000000019</v>
      </c>
      <c r="AT8499" s="10" t="str">
        <f t="shared" si="1199"/>
        <v/>
      </c>
      <c r="AU8499" s="20" t="str">
        <f t="shared" si="1200"/>
        <v/>
      </c>
      <c r="AV8499" s="42">
        <f t="shared" si="1201"/>
        <v>1</v>
      </c>
      <c r="AW8499" s="89">
        <f t="shared" si="1202"/>
        <v>0</v>
      </c>
      <c r="AX8499" s="168"/>
      <c r="AY8499" s="60"/>
      <c r="AZ8499" s="61"/>
      <c r="BB8499" s="61" t="str">
        <f>IF(Settings!I8495&lt;&gt;"",Settings!I8495,"")</f>
        <v/>
      </c>
    </row>
    <row r="8500" spans="2:54" x14ac:dyDescent="0.2">
      <c r="B8500" s="13"/>
      <c r="C8500" s="12"/>
      <c r="D8500" s="12"/>
      <c r="E8500" s="12"/>
      <c r="F8500" s="12"/>
      <c r="G8500" s="12"/>
      <c r="H8500" s="12"/>
      <c r="I8500" s="15"/>
      <c r="J8500" s="31"/>
      <c r="K8500" s="180"/>
      <c r="L8500" s="40"/>
      <c r="M8500" s="14"/>
      <c r="N8500" s="16"/>
      <c r="O8500" s="49"/>
      <c r="P8500" s="64"/>
      <c r="Q8500" s="18"/>
      <c r="R8500" s="181">
        <f t="shared" si="1194"/>
        <v>0</v>
      </c>
      <c r="S8500" s="181">
        <f t="shared" si="1195"/>
        <v>0</v>
      </c>
      <c r="T8500" s="181">
        <f t="shared" si="1196"/>
        <v>0</v>
      </c>
      <c r="AQ8500" s="1">
        <f>COUNT(L$11:L8500)</f>
        <v>37</v>
      </c>
      <c r="AR8500" s="43">
        <f t="shared" si="1197"/>
        <v>40933</v>
      </c>
      <c r="AS8500" s="44">
        <f t="shared" si="1198"/>
        <v>89.120000000000019</v>
      </c>
      <c r="AT8500" s="10" t="str">
        <f t="shared" si="1199"/>
        <v/>
      </c>
      <c r="AU8500" s="20" t="str">
        <f t="shared" si="1200"/>
        <v/>
      </c>
      <c r="AV8500" s="42">
        <f t="shared" si="1201"/>
        <v>1</v>
      </c>
      <c r="AW8500" s="89">
        <f t="shared" si="1202"/>
        <v>0</v>
      </c>
      <c r="AX8500" s="168"/>
      <c r="AY8500" s="60"/>
      <c r="AZ8500" s="61"/>
      <c r="BB8500" s="61" t="str">
        <f>IF(Settings!I8496&lt;&gt;"",Settings!I8496,"")</f>
        <v/>
      </c>
    </row>
    <row r="8501" spans="2:54" x14ac:dyDescent="0.2">
      <c r="B8501" s="13"/>
      <c r="C8501" s="12"/>
      <c r="D8501" s="12"/>
      <c r="E8501" s="12"/>
      <c r="F8501" s="12"/>
      <c r="G8501" s="12"/>
      <c r="H8501" s="12"/>
      <c r="I8501" s="15"/>
      <c r="J8501" s="31"/>
      <c r="K8501" s="180"/>
      <c r="L8501" s="40"/>
      <c r="M8501" s="14"/>
      <c r="N8501" s="16"/>
      <c r="O8501" s="49"/>
      <c r="P8501" s="64"/>
      <c r="Q8501" s="18"/>
      <c r="R8501" s="181">
        <f t="shared" si="1194"/>
        <v>0</v>
      </c>
      <c r="S8501" s="181">
        <f t="shared" si="1195"/>
        <v>0</v>
      </c>
      <c r="T8501" s="181">
        <f t="shared" si="1196"/>
        <v>0</v>
      </c>
      <c r="AQ8501" s="1">
        <f>COUNT(L$11:L8501)</f>
        <v>37</v>
      </c>
      <c r="AR8501" s="43">
        <f t="shared" si="1197"/>
        <v>40933</v>
      </c>
      <c r="AS8501" s="44">
        <f t="shared" si="1198"/>
        <v>89.120000000000019</v>
      </c>
      <c r="AT8501" s="10" t="str">
        <f t="shared" si="1199"/>
        <v/>
      </c>
      <c r="AU8501" s="20" t="str">
        <f t="shared" si="1200"/>
        <v/>
      </c>
      <c r="AV8501" s="42">
        <f t="shared" si="1201"/>
        <v>1</v>
      </c>
      <c r="AW8501" s="89">
        <f t="shared" si="1202"/>
        <v>0</v>
      </c>
      <c r="AX8501" s="168"/>
      <c r="AY8501" s="60"/>
      <c r="AZ8501" s="61"/>
      <c r="BB8501" s="61" t="str">
        <f>IF(Settings!I8497&lt;&gt;"",Settings!I8497,"")</f>
        <v/>
      </c>
    </row>
    <row r="8502" spans="2:54" x14ac:dyDescent="0.2">
      <c r="B8502" s="13"/>
      <c r="C8502" s="12"/>
      <c r="D8502" s="12"/>
      <c r="E8502" s="12"/>
      <c r="F8502" s="12"/>
      <c r="G8502" s="12"/>
      <c r="H8502" s="12"/>
      <c r="I8502" s="15"/>
      <c r="J8502" s="31"/>
      <c r="K8502" s="180"/>
      <c r="L8502" s="40"/>
      <c r="M8502" s="14"/>
      <c r="N8502" s="16"/>
      <c r="O8502" s="49"/>
      <c r="P8502" s="64"/>
      <c r="Q8502" s="18"/>
      <c r="R8502" s="181">
        <f t="shared" si="1194"/>
        <v>0</v>
      </c>
      <c r="S8502" s="181">
        <f t="shared" si="1195"/>
        <v>0</v>
      </c>
      <c r="T8502" s="181">
        <f t="shared" si="1196"/>
        <v>0</v>
      </c>
      <c r="AQ8502" s="1">
        <f>COUNT(L$11:L8502)</f>
        <v>37</v>
      </c>
      <c r="AR8502" s="43">
        <f t="shared" si="1197"/>
        <v>40933</v>
      </c>
      <c r="AS8502" s="44">
        <f t="shared" si="1198"/>
        <v>89.120000000000019</v>
      </c>
      <c r="AT8502" s="10" t="str">
        <f t="shared" si="1199"/>
        <v/>
      </c>
      <c r="AU8502" s="20" t="str">
        <f t="shared" si="1200"/>
        <v/>
      </c>
      <c r="AV8502" s="42">
        <f t="shared" si="1201"/>
        <v>1</v>
      </c>
      <c r="AW8502" s="89">
        <f t="shared" si="1202"/>
        <v>0</v>
      </c>
      <c r="AX8502" s="168"/>
      <c r="AY8502" s="60"/>
      <c r="AZ8502" s="61"/>
      <c r="BB8502" s="61" t="str">
        <f>IF(Settings!I8498&lt;&gt;"",Settings!I8498,"")</f>
        <v/>
      </c>
    </row>
    <row r="8503" spans="2:54" x14ac:dyDescent="0.2">
      <c r="B8503" s="13"/>
      <c r="C8503" s="12"/>
      <c r="D8503" s="12"/>
      <c r="E8503" s="12"/>
      <c r="F8503" s="12"/>
      <c r="G8503" s="12"/>
      <c r="H8503" s="12"/>
      <c r="I8503" s="15"/>
      <c r="J8503" s="31"/>
      <c r="K8503" s="180"/>
      <c r="L8503" s="40"/>
      <c r="M8503" s="14"/>
      <c r="N8503" s="16"/>
      <c r="O8503" s="49"/>
      <c r="P8503" s="64"/>
      <c r="Q8503" s="18"/>
      <c r="R8503" s="181">
        <f t="shared" si="1194"/>
        <v>0</v>
      </c>
      <c r="S8503" s="181">
        <f t="shared" si="1195"/>
        <v>0</v>
      </c>
      <c r="T8503" s="181">
        <f t="shared" si="1196"/>
        <v>0</v>
      </c>
      <c r="AQ8503" s="1">
        <f>COUNT(L$11:L8503)</f>
        <v>37</v>
      </c>
      <c r="AR8503" s="43">
        <f t="shared" si="1197"/>
        <v>40933</v>
      </c>
      <c r="AS8503" s="44">
        <f t="shared" si="1198"/>
        <v>89.120000000000019</v>
      </c>
      <c r="AT8503" s="10" t="str">
        <f t="shared" si="1199"/>
        <v/>
      </c>
      <c r="AU8503" s="20" t="str">
        <f t="shared" si="1200"/>
        <v/>
      </c>
      <c r="AV8503" s="42">
        <f t="shared" si="1201"/>
        <v>1</v>
      </c>
      <c r="AW8503" s="89">
        <f t="shared" si="1202"/>
        <v>0</v>
      </c>
      <c r="AX8503" s="168"/>
      <c r="AY8503" s="60"/>
      <c r="AZ8503" s="61"/>
      <c r="BB8503" s="61" t="str">
        <f>IF(Settings!I8499&lt;&gt;"",Settings!I8499,"")</f>
        <v/>
      </c>
    </row>
    <row r="8504" spans="2:54" x14ac:dyDescent="0.2">
      <c r="B8504" s="13"/>
      <c r="C8504" s="12"/>
      <c r="D8504" s="12"/>
      <c r="E8504" s="12"/>
      <c r="F8504" s="12"/>
      <c r="G8504" s="12"/>
      <c r="H8504" s="12"/>
      <c r="I8504" s="15"/>
      <c r="J8504" s="31"/>
      <c r="K8504" s="180"/>
      <c r="L8504" s="40"/>
      <c r="M8504" s="14"/>
      <c r="N8504" s="16"/>
      <c r="O8504" s="49"/>
      <c r="P8504" s="64"/>
      <c r="Q8504" s="18"/>
      <c r="R8504" s="181">
        <f t="shared" si="1194"/>
        <v>0</v>
      </c>
      <c r="S8504" s="181">
        <f t="shared" si="1195"/>
        <v>0</v>
      </c>
      <c r="T8504" s="181">
        <f t="shared" si="1196"/>
        <v>0</v>
      </c>
      <c r="AQ8504" s="1">
        <f>COUNT(L$11:L8504)</f>
        <v>37</v>
      </c>
      <c r="AR8504" s="43">
        <f t="shared" si="1197"/>
        <v>40933</v>
      </c>
      <c r="AS8504" s="44">
        <f t="shared" si="1198"/>
        <v>89.120000000000019</v>
      </c>
      <c r="AT8504" s="10" t="str">
        <f t="shared" si="1199"/>
        <v/>
      </c>
      <c r="AU8504" s="20" t="str">
        <f t="shared" si="1200"/>
        <v/>
      </c>
      <c r="AV8504" s="42">
        <f t="shared" si="1201"/>
        <v>1</v>
      </c>
      <c r="AW8504" s="89">
        <f t="shared" si="1202"/>
        <v>0</v>
      </c>
      <c r="AX8504" s="168"/>
      <c r="AY8504" s="60"/>
      <c r="AZ8504" s="61"/>
      <c r="BB8504" s="61" t="str">
        <f>IF(Settings!I8500&lt;&gt;"",Settings!I8500,"")</f>
        <v/>
      </c>
    </row>
    <row r="8505" spans="2:54" x14ac:dyDescent="0.2">
      <c r="B8505" s="13"/>
      <c r="C8505" s="12"/>
      <c r="D8505" s="12"/>
      <c r="E8505" s="12"/>
      <c r="F8505" s="12"/>
      <c r="G8505" s="12"/>
      <c r="H8505" s="12"/>
      <c r="I8505" s="15"/>
      <c r="J8505" s="31"/>
      <c r="K8505" s="180"/>
      <c r="L8505" s="40"/>
      <c r="M8505" s="14"/>
      <c r="N8505" s="16"/>
      <c r="O8505" s="49"/>
      <c r="P8505" s="64"/>
      <c r="Q8505" s="18"/>
      <c r="R8505" s="181">
        <f t="shared" si="1194"/>
        <v>0</v>
      </c>
      <c r="S8505" s="181">
        <f t="shared" si="1195"/>
        <v>0</v>
      </c>
      <c r="T8505" s="181">
        <f t="shared" si="1196"/>
        <v>0</v>
      </c>
      <c r="AQ8505" s="1">
        <f>COUNT(L$11:L8505)</f>
        <v>37</v>
      </c>
      <c r="AR8505" s="43">
        <f t="shared" si="1197"/>
        <v>40933</v>
      </c>
      <c r="AS8505" s="44">
        <f t="shared" si="1198"/>
        <v>89.120000000000019</v>
      </c>
      <c r="AT8505" s="10" t="str">
        <f t="shared" si="1199"/>
        <v/>
      </c>
      <c r="AU8505" s="20" t="str">
        <f t="shared" si="1200"/>
        <v/>
      </c>
      <c r="AV8505" s="42">
        <f t="shared" si="1201"/>
        <v>1</v>
      </c>
      <c r="AW8505" s="89">
        <f t="shared" si="1202"/>
        <v>0</v>
      </c>
      <c r="AX8505" s="168"/>
      <c r="AY8505" s="60"/>
      <c r="AZ8505" s="61"/>
      <c r="BB8505" s="61" t="str">
        <f>IF(Settings!I8501&lt;&gt;"",Settings!I8501,"")</f>
        <v/>
      </c>
    </row>
    <row r="8506" spans="2:54" x14ac:dyDescent="0.2">
      <c r="B8506" s="13"/>
      <c r="C8506" s="12"/>
      <c r="D8506" s="12"/>
      <c r="E8506" s="12"/>
      <c r="F8506" s="12"/>
      <c r="G8506" s="12"/>
      <c r="H8506" s="12"/>
      <c r="I8506" s="15"/>
      <c r="J8506" s="31"/>
      <c r="K8506" s="180"/>
      <c r="L8506" s="40"/>
      <c r="M8506" s="14"/>
      <c r="N8506" s="16"/>
      <c r="O8506" s="49"/>
      <c r="P8506" s="64"/>
      <c r="Q8506" s="18"/>
      <c r="R8506" s="181">
        <f t="shared" si="1194"/>
        <v>0</v>
      </c>
      <c r="S8506" s="181">
        <f t="shared" si="1195"/>
        <v>0</v>
      </c>
      <c r="T8506" s="181">
        <f t="shared" si="1196"/>
        <v>0</v>
      </c>
      <c r="AQ8506" s="1">
        <f>COUNT(L$11:L8506)</f>
        <v>37</v>
      </c>
      <c r="AR8506" s="43">
        <f t="shared" si="1197"/>
        <v>40933</v>
      </c>
      <c r="AS8506" s="44">
        <f t="shared" si="1198"/>
        <v>89.120000000000019</v>
      </c>
      <c r="AT8506" s="10" t="str">
        <f t="shared" si="1199"/>
        <v/>
      </c>
      <c r="AU8506" s="20" t="str">
        <f t="shared" si="1200"/>
        <v/>
      </c>
      <c r="AV8506" s="42">
        <f t="shared" si="1201"/>
        <v>1</v>
      </c>
      <c r="AW8506" s="89">
        <f t="shared" si="1202"/>
        <v>0</v>
      </c>
      <c r="AX8506" s="168"/>
      <c r="AY8506" s="60"/>
      <c r="AZ8506" s="61"/>
      <c r="BB8506" s="61" t="str">
        <f>IF(Settings!I8502&lt;&gt;"",Settings!I8502,"")</f>
        <v/>
      </c>
    </row>
    <row r="8507" spans="2:54" x14ac:dyDescent="0.2">
      <c r="B8507" s="13"/>
      <c r="C8507" s="12"/>
      <c r="D8507" s="12"/>
      <c r="E8507" s="12"/>
      <c r="F8507" s="12"/>
      <c r="G8507" s="12"/>
      <c r="H8507" s="12"/>
      <c r="I8507" s="15"/>
      <c r="J8507" s="31"/>
      <c r="K8507" s="180"/>
      <c r="L8507" s="40"/>
      <c r="M8507" s="14"/>
      <c r="N8507" s="16"/>
      <c r="O8507" s="49"/>
      <c r="P8507" s="64"/>
      <c r="Q8507" s="18"/>
      <c r="R8507" s="181">
        <f t="shared" si="1194"/>
        <v>0</v>
      </c>
      <c r="S8507" s="181">
        <f t="shared" si="1195"/>
        <v>0</v>
      </c>
      <c r="T8507" s="181">
        <f t="shared" si="1196"/>
        <v>0</v>
      </c>
      <c r="AQ8507" s="1">
        <f>COUNT(L$11:L8507)</f>
        <v>37</v>
      </c>
      <c r="AR8507" s="43">
        <f t="shared" si="1197"/>
        <v>40933</v>
      </c>
      <c r="AS8507" s="44">
        <f t="shared" si="1198"/>
        <v>89.120000000000019</v>
      </c>
      <c r="AT8507" s="10" t="str">
        <f t="shared" si="1199"/>
        <v/>
      </c>
      <c r="AU8507" s="20" t="str">
        <f t="shared" si="1200"/>
        <v/>
      </c>
      <c r="AV8507" s="42">
        <f t="shared" si="1201"/>
        <v>1</v>
      </c>
      <c r="AW8507" s="89">
        <f t="shared" si="1202"/>
        <v>0</v>
      </c>
      <c r="AX8507" s="168"/>
      <c r="AY8507" s="60"/>
      <c r="AZ8507" s="61"/>
      <c r="BB8507" s="61" t="str">
        <f>IF(Settings!I8503&lt;&gt;"",Settings!I8503,"")</f>
        <v/>
      </c>
    </row>
    <row r="8508" spans="2:54" x14ac:dyDescent="0.2">
      <c r="B8508" s="13"/>
      <c r="C8508" s="12"/>
      <c r="D8508" s="12"/>
      <c r="E8508" s="12"/>
      <c r="F8508" s="12"/>
      <c r="G8508" s="12"/>
      <c r="H8508" s="12"/>
      <c r="I8508" s="15"/>
      <c r="J8508" s="31"/>
      <c r="K8508" s="180"/>
      <c r="L8508" s="40"/>
      <c r="M8508" s="14"/>
      <c r="N8508" s="16"/>
      <c r="O8508" s="49"/>
      <c r="P8508" s="64"/>
      <c r="Q8508" s="18"/>
      <c r="R8508" s="181">
        <f t="shared" si="1194"/>
        <v>0</v>
      </c>
      <c r="S8508" s="181">
        <f t="shared" si="1195"/>
        <v>0</v>
      </c>
      <c r="T8508" s="181">
        <f t="shared" si="1196"/>
        <v>0</v>
      </c>
      <c r="AQ8508" s="1">
        <f>COUNT(L$11:L8508)</f>
        <v>37</v>
      </c>
      <c r="AR8508" s="43">
        <f t="shared" si="1197"/>
        <v>40933</v>
      </c>
      <c r="AS8508" s="44">
        <f t="shared" si="1198"/>
        <v>89.120000000000019</v>
      </c>
      <c r="AT8508" s="10" t="str">
        <f t="shared" si="1199"/>
        <v/>
      </c>
      <c r="AU8508" s="20" t="str">
        <f t="shared" si="1200"/>
        <v/>
      </c>
      <c r="AV8508" s="42">
        <f t="shared" si="1201"/>
        <v>1</v>
      </c>
      <c r="AW8508" s="89">
        <f t="shared" si="1202"/>
        <v>0</v>
      </c>
      <c r="AX8508" s="168"/>
      <c r="AY8508" s="60"/>
      <c r="AZ8508" s="61"/>
      <c r="BB8508" s="61" t="str">
        <f>IF(Settings!I8504&lt;&gt;"",Settings!I8504,"")</f>
        <v/>
      </c>
    </row>
    <row r="8509" spans="2:54" x14ac:dyDescent="0.2">
      <c r="B8509" s="13"/>
      <c r="C8509" s="12"/>
      <c r="D8509" s="12"/>
      <c r="E8509" s="12"/>
      <c r="F8509" s="12"/>
      <c r="G8509" s="12"/>
      <c r="H8509" s="12"/>
      <c r="I8509" s="15"/>
      <c r="J8509" s="31"/>
      <c r="K8509" s="180"/>
      <c r="L8509" s="40"/>
      <c r="M8509" s="14"/>
      <c r="N8509" s="16"/>
      <c r="O8509" s="49"/>
      <c r="P8509" s="64"/>
      <c r="Q8509" s="18"/>
      <c r="R8509" s="181">
        <f t="shared" si="1194"/>
        <v>0</v>
      </c>
      <c r="S8509" s="181">
        <f t="shared" si="1195"/>
        <v>0</v>
      </c>
      <c r="T8509" s="181">
        <f t="shared" si="1196"/>
        <v>0</v>
      </c>
      <c r="AQ8509" s="1">
        <f>COUNT(L$11:L8509)</f>
        <v>37</v>
      </c>
      <c r="AR8509" s="43">
        <f t="shared" si="1197"/>
        <v>40933</v>
      </c>
      <c r="AS8509" s="44">
        <f t="shared" si="1198"/>
        <v>89.120000000000019</v>
      </c>
      <c r="AT8509" s="10" t="str">
        <f t="shared" si="1199"/>
        <v/>
      </c>
      <c r="AU8509" s="20" t="str">
        <f t="shared" si="1200"/>
        <v/>
      </c>
      <c r="AV8509" s="42">
        <f t="shared" si="1201"/>
        <v>1</v>
      </c>
      <c r="AW8509" s="89">
        <f t="shared" si="1202"/>
        <v>0</v>
      </c>
      <c r="AX8509" s="168"/>
      <c r="AY8509" s="60"/>
      <c r="AZ8509" s="61"/>
      <c r="BB8509" s="61" t="str">
        <f>IF(Settings!I8505&lt;&gt;"",Settings!I8505,"")</f>
        <v/>
      </c>
    </row>
    <row r="8510" spans="2:54" x14ac:dyDescent="0.2">
      <c r="B8510" s="13"/>
      <c r="C8510" s="12"/>
      <c r="D8510" s="12"/>
      <c r="E8510" s="12"/>
      <c r="F8510" s="12"/>
      <c r="G8510" s="12"/>
      <c r="H8510" s="12"/>
      <c r="I8510" s="15"/>
      <c r="J8510" s="31"/>
      <c r="K8510" s="180"/>
      <c r="L8510" s="40"/>
      <c r="M8510" s="14"/>
      <c r="N8510" s="16"/>
      <c r="O8510" s="49"/>
      <c r="P8510" s="64"/>
      <c r="Q8510" s="18"/>
      <c r="R8510" s="181">
        <f t="shared" si="1194"/>
        <v>0</v>
      </c>
      <c r="S8510" s="181">
        <f t="shared" si="1195"/>
        <v>0</v>
      </c>
      <c r="T8510" s="181">
        <f t="shared" si="1196"/>
        <v>0</v>
      </c>
      <c r="AQ8510" s="1">
        <f>COUNT(L$11:L8510)</f>
        <v>37</v>
      </c>
      <c r="AR8510" s="43">
        <f t="shared" si="1197"/>
        <v>40933</v>
      </c>
      <c r="AS8510" s="44">
        <f t="shared" si="1198"/>
        <v>89.120000000000019</v>
      </c>
      <c r="AT8510" s="10" t="str">
        <f t="shared" si="1199"/>
        <v/>
      </c>
      <c r="AU8510" s="20" t="str">
        <f t="shared" si="1200"/>
        <v/>
      </c>
      <c r="AV8510" s="42">
        <f t="shared" si="1201"/>
        <v>1</v>
      </c>
      <c r="AW8510" s="89">
        <f t="shared" si="1202"/>
        <v>0</v>
      </c>
      <c r="AX8510" s="168"/>
      <c r="AY8510" s="60"/>
      <c r="AZ8510" s="61"/>
      <c r="BB8510" s="61" t="str">
        <f>IF(Settings!I8506&lt;&gt;"",Settings!I8506,"")</f>
        <v/>
      </c>
    </row>
    <row r="8511" spans="2:54" x14ac:dyDescent="0.2">
      <c r="B8511" s="13"/>
      <c r="C8511" s="12"/>
      <c r="D8511" s="12"/>
      <c r="E8511" s="12"/>
      <c r="F8511" s="12"/>
      <c r="G8511" s="12"/>
      <c r="H8511" s="12"/>
      <c r="I8511" s="15"/>
      <c r="J8511" s="31"/>
      <c r="K8511" s="180"/>
      <c r="L8511" s="40"/>
      <c r="M8511" s="14"/>
      <c r="N8511" s="16"/>
      <c r="O8511" s="49"/>
      <c r="P8511" s="64"/>
      <c r="Q8511" s="18"/>
      <c r="R8511" s="181">
        <f t="shared" si="1194"/>
        <v>0</v>
      </c>
      <c r="S8511" s="181">
        <f t="shared" si="1195"/>
        <v>0</v>
      </c>
      <c r="T8511" s="181">
        <f t="shared" si="1196"/>
        <v>0</v>
      </c>
      <c r="AQ8511" s="1">
        <f>COUNT(L$11:L8511)</f>
        <v>37</v>
      </c>
      <c r="AR8511" s="43">
        <f t="shared" si="1197"/>
        <v>40933</v>
      </c>
      <c r="AS8511" s="44">
        <f t="shared" si="1198"/>
        <v>89.120000000000019</v>
      </c>
      <c r="AT8511" s="10" t="str">
        <f t="shared" si="1199"/>
        <v/>
      </c>
      <c r="AU8511" s="20" t="str">
        <f t="shared" si="1200"/>
        <v/>
      </c>
      <c r="AV8511" s="42">
        <f t="shared" si="1201"/>
        <v>1</v>
      </c>
      <c r="AW8511" s="89">
        <f t="shared" si="1202"/>
        <v>0</v>
      </c>
      <c r="AX8511" s="168"/>
      <c r="AY8511" s="60"/>
      <c r="AZ8511" s="61"/>
      <c r="BB8511" s="61" t="str">
        <f>IF(Settings!I8507&lt;&gt;"",Settings!I8507,"")</f>
        <v/>
      </c>
    </row>
    <row r="8512" spans="2:54" x14ac:dyDescent="0.2">
      <c r="B8512" s="13"/>
      <c r="C8512" s="12"/>
      <c r="D8512" s="12"/>
      <c r="E8512" s="12"/>
      <c r="F8512" s="12"/>
      <c r="G8512" s="12"/>
      <c r="H8512" s="12"/>
      <c r="I8512" s="15"/>
      <c r="J8512" s="31"/>
      <c r="K8512" s="180"/>
      <c r="L8512" s="40"/>
      <c r="M8512" s="14"/>
      <c r="N8512" s="16"/>
      <c r="O8512" s="49"/>
      <c r="P8512" s="64"/>
      <c r="Q8512" s="18"/>
      <c r="R8512" s="181">
        <f t="shared" si="1194"/>
        <v>0</v>
      </c>
      <c r="S8512" s="181">
        <f t="shared" si="1195"/>
        <v>0</v>
      </c>
      <c r="T8512" s="181">
        <f t="shared" si="1196"/>
        <v>0</v>
      </c>
      <c r="AQ8512" s="1">
        <f>COUNT(L$11:L8512)</f>
        <v>37</v>
      </c>
      <c r="AR8512" s="43">
        <f t="shared" si="1197"/>
        <v>40933</v>
      </c>
      <c r="AS8512" s="44">
        <f t="shared" si="1198"/>
        <v>89.120000000000019</v>
      </c>
      <c r="AT8512" s="10" t="str">
        <f t="shared" si="1199"/>
        <v/>
      </c>
      <c r="AU8512" s="20" t="str">
        <f t="shared" si="1200"/>
        <v/>
      </c>
      <c r="AV8512" s="42">
        <f t="shared" si="1201"/>
        <v>1</v>
      </c>
      <c r="AW8512" s="89">
        <f t="shared" si="1202"/>
        <v>0</v>
      </c>
      <c r="AX8512" s="168"/>
      <c r="AY8512" s="60"/>
      <c r="AZ8512" s="61"/>
      <c r="BB8512" s="61" t="str">
        <f>IF(Settings!I8508&lt;&gt;"",Settings!I8508,"")</f>
        <v/>
      </c>
    </row>
    <row r="8513" spans="2:54" x14ac:dyDescent="0.2">
      <c r="B8513" s="13"/>
      <c r="C8513" s="12"/>
      <c r="D8513" s="12"/>
      <c r="E8513" s="12"/>
      <c r="F8513" s="12"/>
      <c r="G8513" s="12"/>
      <c r="H8513" s="12"/>
      <c r="I8513" s="15"/>
      <c r="J8513" s="31"/>
      <c r="K8513" s="180"/>
      <c r="L8513" s="40"/>
      <c r="M8513" s="14"/>
      <c r="N8513" s="16"/>
      <c r="O8513" s="49"/>
      <c r="P8513" s="64"/>
      <c r="Q8513" s="18"/>
      <c r="R8513" s="181">
        <f t="shared" si="1194"/>
        <v>0</v>
      </c>
      <c r="S8513" s="181">
        <f t="shared" si="1195"/>
        <v>0</v>
      </c>
      <c r="T8513" s="181">
        <f t="shared" si="1196"/>
        <v>0</v>
      </c>
      <c r="AQ8513" s="1">
        <f>COUNT(L$11:L8513)</f>
        <v>37</v>
      </c>
      <c r="AR8513" s="43">
        <f t="shared" si="1197"/>
        <v>40933</v>
      </c>
      <c r="AS8513" s="44">
        <f t="shared" si="1198"/>
        <v>89.120000000000019</v>
      </c>
      <c r="AT8513" s="10" t="str">
        <f t="shared" si="1199"/>
        <v/>
      </c>
      <c r="AU8513" s="20" t="str">
        <f t="shared" si="1200"/>
        <v/>
      </c>
      <c r="AV8513" s="42">
        <f t="shared" si="1201"/>
        <v>1</v>
      </c>
      <c r="AW8513" s="89">
        <f t="shared" si="1202"/>
        <v>0</v>
      </c>
      <c r="AX8513" s="168"/>
      <c r="AY8513" s="60"/>
      <c r="AZ8513" s="61"/>
      <c r="BB8513" s="61" t="str">
        <f>IF(Settings!I8509&lt;&gt;"",Settings!I8509,"")</f>
        <v/>
      </c>
    </row>
    <row r="8514" spans="2:54" x14ac:dyDescent="0.2">
      <c r="B8514" s="13"/>
      <c r="C8514" s="12"/>
      <c r="D8514" s="12"/>
      <c r="E8514" s="12"/>
      <c r="F8514" s="12"/>
      <c r="G8514" s="12"/>
      <c r="H8514" s="12"/>
      <c r="I8514" s="15"/>
      <c r="J8514" s="31"/>
      <c r="K8514" s="180"/>
      <c r="L8514" s="40"/>
      <c r="M8514" s="14"/>
      <c r="N8514" s="16"/>
      <c r="O8514" s="49"/>
      <c r="P8514" s="64"/>
      <c r="Q8514" s="18"/>
      <c r="R8514" s="181">
        <f t="shared" si="1194"/>
        <v>0</v>
      </c>
      <c r="S8514" s="181">
        <f t="shared" si="1195"/>
        <v>0</v>
      </c>
      <c r="T8514" s="181">
        <f t="shared" si="1196"/>
        <v>0</v>
      </c>
      <c r="AQ8514" s="1">
        <f>COUNT(L$11:L8514)</f>
        <v>37</v>
      </c>
      <c r="AR8514" s="43">
        <f t="shared" si="1197"/>
        <v>40933</v>
      </c>
      <c r="AS8514" s="44">
        <f t="shared" si="1198"/>
        <v>89.120000000000019</v>
      </c>
      <c r="AT8514" s="10" t="str">
        <f t="shared" si="1199"/>
        <v/>
      </c>
      <c r="AU8514" s="20" t="str">
        <f t="shared" si="1200"/>
        <v/>
      </c>
      <c r="AV8514" s="42">
        <f t="shared" si="1201"/>
        <v>1</v>
      </c>
      <c r="AW8514" s="89">
        <f t="shared" si="1202"/>
        <v>0</v>
      </c>
      <c r="AX8514" s="168"/>
      <c r="AY8514" s="60"/>
      <c r="AZ8514" s="61"/>
      <c r="BB8514" s="61" t="str">
        <f>IF(Settings!I8510&lt;&gt;"",Settings!I8510,"")</f>
        <v/>
      </c>
    </row>
    <row r="8515" spans="2:54" x14ac:dyDescent="0.2">
      <c r="B8515" s="13"/>
      <c r="C8515" s="12"/>
      <c r="D8515" s="12"/>
      <c r="E8515" s="12"/>
      <c r="F8515" s="12"/>
      <c r="G8515" s="12"/>
      <c r="H8515" s="12"/>
      <c r="I8515" s="15"/>
      <c r="J8515" s="31"/>
      <c r="K8515" s="180"/>
      <c r="L8515" s="40"/>
      <c r="M8515" s="14"/>
      <c r="N8515" s="16"/>
      <c r="O8515" s="49"/>
      <c r="P8515" s="64"/>
      <c r="Q8515" s="18"/>
      <c r="R8515" s="181">
        <f t="shared" si="1194"/>
        <v>0</v>
      </c>
      <c r="S8515" s="181">
        <f t="shared" si="1195"/>
        <v>0</v>
      </c>
      <c r="T8515" s="181">
        <f t="shared" si="1196"/>
        <v>0</v>
      </c>
      <c r="AQ8515" s="1">
        <f>COUNT(L$11:L8515)</f>
        <v>37</v>
      </c>
      <c r="AR8515" s="43">
        <f t="shared" si="1197"/>
        <v>40933</v>
      </c>
      <c r="AS8515" s="44">
        <f t="shared" si="1198"/>
        <v>89.120000000000019</v>
      </c>
      <c r="AT8515" s="10" t="str">
        <f t="shared" si="1199"/>
        <v/>
      </c>
      <c r="AU8515" s="20" t="str">
        <f t="shared" si="1200"/>
        <v/>
      </c>
      <c r="AV8515" s="42">
        <f t="shared" si="1201"/>
        <v>1</v>
      </c>
      <c r="AW8515" s="89">
        <f t="shared" si="1202"/>
        <v>0</v>
      </c>
      <c r="AX8515" s="168"/>
      <c r="AY8515" s="60"/>
      <c r="AZ8515" s="61"/>
      <c r="BB8515" s="61" t="str">
        <f>IF(Settings!I8511&lt;&gt;"",Settings!I8511,"")</f>
        <v/>
      </c>
    </row>
    <row r="8516" spans="2:54" x14ac:dyDescent="0.2">
      <c r="B8516" s="13"/>
      <c r="C8516" s="12"/>
      <c r="D8516" s="12"/>
      <c r="E8516" s="12"/>
      <c r="F8516" s="12"/>
      <c r="G8516" s="12"/>
      <c r="H8516" s="12"/>
      <c r="I8516" s="15"/>
      <c r="J8516" s="31"/>
      <c r="K8516" s="180"/>
      <c r="L8516" s="40"/>
      <c r="M8516" s="14"/>
      <c r="N8516" s="16"/>
      <c r="O8516" s="49"/>
      <c r="P8516" s="64"/>
      <c r="Q8516" s="18"/>
      <c r="R8516" s="181">
        <f t="shared" si="1194"/>
        <v>0</v>
      </c>
      <c r="S8516" s="181">
        <f t="shared" si="1195"/>
        <v>0</v>
      </c>
      <c r="T8516" s="181">
        <f t="shared" si="1196"/>
        <v>0</v>
      </c>
      <c r="AQ8516" s="1">
        <f>COUNT(L$11:L8516)</f>
        <v>37</v>
      </c>
      <c r="AR8516" s="43">
        <f t="shared" si="1197"/>
        <v>40933</v>
      </c>
      <c r="AS8516" s="44">
        <f t="shared" si="1198"/>
        <v>89.120000000000019</v>
      </c>
      <c r="AT8516" s="10" t="str">
        <f t="shared" si="1199"/>
        <v/>
      </c>
      <c r="AU8516" s="20" t="str">
        <f t="shared" si="1200"/>
        <v/>
      </c>
      <c r="AV8516" s="42">
        <f t="shared" si="1201"/>
        <v>1</v>
      </c>
      <c r="AW8516" s="89">
        <f t="shared" si="1202"/>
        <v>0</v>
      </c>
      <c r="AX8516" s="168"/>
      <c r="AY8516" s="60"/>
      <c r="AZ8516" s="61"/>
      <c r="BB8516" s="61" t="str">
        <f>IF(Settings!I8512&lt;&gt;"",Settings!I8512,"")</f>
        <v/>
      </c>
    </row>
    <row r="8517" spans="2:54" x14ac:dyDescent="0.2">
      <c r="B8517" s="13"/>
      <c r="C8517" s="12"/>
      <c r="D8517" s="12"/>
      <c r="E8517" s="12"/>
      <c r="F8517" s="12"/>
      <c r="G8517" s="12"/>
      <c r="H8517" s="12"/>
      <c r="I8517" s="15"/>
      <c r="J8517" s="31"/>
      <c r="K8517" s="180"/>
      <c r="L8517" s="40"/>
      <c r="M8517" s="14"/>
      <c r="N8517" s="16"/>
      <c r="O8517" s="49"/>
      <c r="P8517" s="64"/>
      <c r="Q8517" s="18"/>
      <c r="R8517" s="181">
        <f t="shared" si="1194"/>
        <v>0</v>
      </c>
      <c r="S8517" s="181">
        <f t="shared" si="1195"/>
        <v>0</v>
      </c>
      <c r="T8517" s="181">
        <f t="shared" si="1196"/>
        <v>0</v>
      </c>
      <c r="AQ8517" s="1">
        <f>COUNT(L$11:L8517)</f>
        <v>37</v>
      </c>
      <c r="AR8517" s="43">
        <f t="shared" si="1197"/>
        <v>40933</v>
      </c>
      <c r="AS8517" s="44">
        <f t="shared" si="1198"/>
        <v>89.120000000000019</v>
      </c>
      <c r="AT8517" s="10" t="str">
        <f t="shared" si="1199"/>
        <v/>
      </c>
      <c r="AU8517" s="20" t="str">
        <f t="shared" si="1200"/>
        <v/>
      </c>
      <c r="AV8517" s="42">
        <f t="shared" si="1201"/>
        <v>1</v>
      </c>
      <c r="AW8517" s="89">
        <f t="shared" si="1202"/>
        <v>0</v>
      </c>
      <c r="AX8517" s="168"/>
      <c r="AY8517" s="60"/>
      <c r="AZ8517" s="61"/>
      <c r="BB8517" s="61" t="str">
        <f>IF(Settings!I8513&lt;&gt;"",Settings!I8513,"")</f>
        <v/>
      </c>
    </row>
    <row r="8518" spans="2:54" x14ac:dyDescent="0.2">
      <c r="B8518" s="13"/>
      <c r="C8518" s="12"/>
      <c r="D8518" s="12"/>
      <c r="E8518" s="12"/>
      <c r="F8518" s="12"/>
      <c r="G8518" s="12"/>
      <c r="H8518" s="12"/>
      <c r="I8518" s="15"/>
      <c r="J8518" s="31"/>
      <c r="K8518" s="180"/>
      <c r="L8518" s="40"/>
      <c r="M8518" s="14"/>
      <c r="N8518" s="16"/>
      <c r="O8518" s="49"/>
      <c r="P8518" s="64"/>
      <c r="Q8518" s="18"/>
      <c r="R8518" s="181">
        <f t="shared" si="1194"/>
        <v>0</v>
      </c>
      <c r="S8518" s="181">
        <f t="shared" si="1195"/>
        <v>0</v>
      </c>
      <c r="T8518" s="181">
        <f t="shared" si="1196"/>
        <v>0</v>
      </c>
      <c r="AQ8518" s="1">
        <f>COUNT(L$11:L8518)</f>
        <v>37</v>
      </c>
      <c r="AR8518" s="43">
        <f t="shared" si="1197"/>
        <v>40933</v>
      </c>
      <c r="AS8518" s="44">
        <f t="shared" si="1198"/>
        <v>89.120000000000019</v>
      </c>
      <c r="AT8518" s="10" t="str">
        <f t="shared" si="1199"/>
        <v/>
      </c>
      <c r="AU8518" s="20" t="str">
        <f t="shared" si="1200"/>
        <v/>
      </c>
      <c r="AV8518" s="42">
        <f t="shared" si="1201"/>
        <v>1</v>
      </c>
      <c r="AW8518" s="89">
        <f t="shared" si="1202"/>
        <v>0</v>
      </c>
      <c r="AX8518" s="168"/>
      <c r="AY8518" s="60"/>
      <c r="AZ8518" s="61"/>
      <c r="BB8518" s="61" t="str">
        <f>IF(Settings!I8514&lt;&gt;"",Settings!I8514,"")</f>
        <v/>
      </c>
    </row>
    <row r="8519" spans="2:54" x14ac:dyDescent="0.2">
      <c r="B8519" s="13"/>
      <c r="C8519" s="12"/>
      <c r="D8519" s="12"/>
      <c r="E8519" s="12"/>
      <c r="F8519" s="12"/>
      <c r="G8519" s="12"/>
      <c r="H8519" s="12"/>
      <c r="I8519" s="15"/>
      <c r="J8519" s="31"/>
      <c r="K8519" s="180"/>
      <c r="L8519" s="40"/>
      <c r="M8519" s="14"/>
      <c r="N8519" s="16"/>
      <c r="O8519" s="49"/>
      <c r="P8519" s="64"/>
      <c r="Q8519" s="18"/>
      <c r="R8519" s="181">
        <f t="shared" si="1194"/>
        <v>0</v>
      </c>
      <c r="S8519" s="181">
        <f t="shared" si="1195"/>
        <v>0</v>
      </c>
      <c r="T8519" s="181">
        <f t="shared" si="1196"/>
        <v>0</v>
      </c>
      <c r="AQ8519" s="1">
        <f>COUNT(L$11:L8519)</f>
        <v>37</v>
      </c>
      <c r="AR8519" s="43">
        <f t="shared" si="1197"/>
        <v>40933</v>
      </c>
      <c r="AS8519" s="44">
        <f t="shared" si="1198"/>
        <v>89.120000000000019</v>
      </c>
      <c r="AT8519" s="10" t="str">
        <f t="shared" si="1199"/>
        <v/>
      </c>
      <c r="AU8519" s="20" t="str">
        <f t="shared" si="1200"/>
        <v/>
      </c>
      <c r="AV8519" s="42">
        <f t="shared" si="1201"/>
        <v>1</v>
      </c>
      <c r="AW8519" s="89">
        <f t="shared" si="1202"/>
        <v>0</v>
      </c>
      <c r="AX8519" s="168"/>
      <c r="AY8519" s="60"/>
      <c r="AZ8519" s="61"/>
      <c r="BB8519" s="61" t="str">
        <f>IF(Settings!I8515&lt;&gt;"",Settings!I8515,"")</f>
        <v/>
      </c>
    </row>
    <row r="8520" spans="2:54" x14ac:dyDescent="0.2">
      <c r="B8520" s="13"/>
      <c r="C8520" s="12"/>
      <c r="D8520" s="12"/>
      <c r="E8520" s="12"/>
      <c r="F8520" s="12"/>
      <c r="G8520" s="12"/>
      <c r="H8520" s="12"/>
      <c r="I8520" s="15"/>
      <c r="J8520" s="31"/>
      <c r="K8520" s="180"/>
      <c r="L8520" s="40"/>
      <c r="M8520" s="14"/>
      <c r="N8520" s="16"/>
      <c r="O8520" s="49"/>
      <c r="P8520" s="64"/>
      <c r="Q8520" s="18"/>
      <c r="R8520" s="181">
        <f t="shared" si="1194"/>
        <v>0</v>
      </c>
      <c r="S8520" s="181">
        <f t="shared" si="1195"/>
        <v>0</v>
      </c>
      <c r="T8520" s="181">
        <f t="shared" si="1196"/>
        <v>0</v>
      </c>
      <c r="AQ8520" s="1">
        <f>COUNT(L$11:L8520)</f>
        <v>37</v>
      </c>
      <c r="AR8520" s="43">
        <f t="shared" si="1197"/>
        <v>40933</v>
      </c>
      <c r="AS8520" s="44">
        <f t="shared" si="1198"/>
        <v>89.120000000000019</v>
      </c>
      <c r="AT8520" s="10" t="str">
        <f t="shared" si="1199"/>
        <v/>
      </c>
      <c r="AU8520" s="20" t="str">
        <f t="shared" si="1200"/>
        <v/>
      </c>
      <c r="AV8520" s="42">
        <f t="shared" si="1201"/>
        <v>1</v>
      </c>
      <c r="AW8520" s="89">
        <f t="shared" si="1202"/>
        <v>0</v>
      </c>
      <c r="AX8520" s="168"/>
      <c r="AY8520" s="60"/>
      <c r="AZ8520" s="61"/>
      <c r="BB8520" s="61" t="str">
        <f>IF(Settings!I8516&lt;&gt;"",Settings!I8516,"")</f>
        <v/>
      </c>
    </row>
    <row r="8521" spans="2:54" x14ac:dyDescent="0.2">
      <c r="B8521" s="13"/>
      <c r="C8521" s="12"/>
      <c r="D8521" s="12"/>
      <c r="E8521" s="12"/>
      <c r="F8521" s="12"/>
      <c r="G8521" s="12"/>
      <c r="H8521" s="12"/>
      <c r="I8521" s="15"/>
      <c r="J8521" s="31"/>
      <c r="K8521" s="180"/>
      <c r="L8521" s="40"/>
      <c r="M8521" s="14"/>
      <c r="N8521" s="16"/>
      <c r="O8521" s="49"/>
      <c r="P8521" s="64"/>
      <c r="Q8521" s="18"/>
      <c r="R8521" s="181">
        <f t="shared" si="1194"/>
        <v>0</v>
      </c>
      <c r="S8521" s="181">
        <f t="shared" si="1195"/>
        <v>0</v>
      </c>
      <c r="T8521" s="181">
        <f t="shared" si="1196"/>
        <v>0</v>
      </c>
      <c r="AQ8521" s="1">
        <f>COUNT(L$11:L8521)</f>
        <v>37</v>
      </c>
      <c r="AR8521" s="43">
        <f t="shared" si="1197"/>
        <v>40933</v>
      </c>
      <c r="AS8521" s="44">
        <f t="shared" si="1198"/>
        <v>89.120000000000019</v>
      </c>
      <c r="AT8521" s="10" t="str">
        <f t="shared" si="1199"/>
        <v/>
      </c>
      <c r="AU8521" s="20" t="str">
        <f t="shared" si="1200"/>
        <v/>
      </c>
      <c r="AV8521" s="42">
        <f t="shared" si="1201"/>
        <v>1</v>
      </c>
      <c r="AW8521" s="89">
        <f t="shared" si="1202"/>
        <v>0</v>
      </c>
      <c r="AX8521" s="168"/>
      <c r="AY8521" s="60"/>
      <c r="AZ8521" s="61"/>
      <c r="BB8521" s="61" t="str">
        <f>IF(Settings!I8517&lt;&gt;"",Settings!I8517,"")</f>
        <v/>
      </c>
    </row>
    <row r="8522" spans="2:54" x14ac:dyDescent="0.2">
      <c r="B8522" s="13"/>
      <c r="C8522" s="12"/>
      <c r="D8522" s="12"/>
      <c r="E8522" s="12"/>
      <c r="F8522" s="12"/>
      <c r="G8522" s="12"/>
      <c r="H8522" s="12"/>
      <c r="I8522" s="15"/>
      <c r="J8522" s="31"/>
      <c r="K8522" s="180"/>
      <c r="L8522" s="40"/>
      <c r="M8522" s="14"/>
      <c r="N8522" s="16"/>
      <c r="O8522" s="49"/>
      <c r="P8522" s="64"/>
      <c r="Q8522" s="18"/>
      <c r="R8522" s="181">
        <f t="shared" si="1194"/>
        <v>0</v>
      </c>
      <c r="S8522" s="181">
        <f t="shared" si="1195"/>
        <v>0</v>
      </c>
      <c r="T8522" s="181">
        <f t="shared" si="1196"/>
        <v>0</v>
      </c>
      <c r="AQ8522" s="1">
        <f>COUNT(L$11:L8522)</f>
        <v>37</v>
      </c>
      <c r="AR8522" s="43">
        <f t="shared" si="1197"/>
        <v>40933</v>
      </c>
      <c r="AS8522" s="44">
        <f t="shared" si="1198"/>
        <v>89.120000000000019</v>
      </c>
      <c r="AT8522" s="10" t="str">
        <f t="shared" si="1199"/>
        <v/>
      </c>
      <c r="AU8522" s="20" t="str">
        <f t="shared" si="1200"/>
        <v/>
      </c>
      <c r="AV8522" s="42">
        <f t="shared" si="1201"/>
        <v>1</v>
      </c>
      <c r="AW8522" s="89">
        <f t="shared" si="1202"/>
        <v>0</v>
      </c>
      <c r="AX8522" s="168"/>
      <c r="AY8522" s="60"/>
      <c r="AZ8522" s="61"/>
      <c r="BB8522" s="61" t="str">
        <f>IF(Settings!I8518&lt;&gt;"",Settings!I8518,"")</f>
        <v/>
      </c>
    </row>
    <row r="8523" spans="2:54" x14ac:dyDescent="0.2">
      <c r="B8523" s="13"/>
      <c r="C8523" s="12"/>
      <c r="D8523" s="12"/>
      <c r="E8523" s="12"/>
      <c r="F8523" s="12"/>
      <c r="G8523" s="12"/>
      <c r="H8523" s="12"/>
      <c r="I8523" s="15"/>
      <c r="J8523" s="31"/>
      <c r="K8523" s="180"/>
      <c r="L8523" s="40"/>
      <c r="M8523" s="14"/>
      <c r="N8523" s="16"/>
      <c r="O8523" s="49"/>
      <c r="P8523" s="64"/>
      <c r="Q8523" s="18"/>
      <c r="R8523" s="181">
        <f t="shared" si="1194"/>
        <v>0</v>
      </c>
      <c r="S8523" s="181">
        <f t="shared" si="1195"/>
        <v>0</v>
      </c>
      <c r="T8523" s="181">
        <f t="shared" si="1196"/>
        <v>0</v>
      </c>
      <c r="AQ8523" s="1">
        <f>COUNT(L$11:L8523)</f>
        <v>37</v>
      </c>
      <c r="AR8523" s="43">
        <f t="shared" si="1197"/>
        <v>40933</v>
      </c>
      <c r="AS8523" s="44">
        <f t="shared" si="1198"/>
        <v>89.120000000000019</v>
      </c>
      <c r="AT8523" s="10" t="str">
        <f t="shared" si="1199"/>
        <v/>
      </c>
      <c r="AU8523" s="20" t="str">
        <f t="shared" si="1200"/>
        <v/>
      </c>
      <c r="AV8523" s="42">
        <f t="shared" si="1201"/>
        <v>1</v>
      </c>
      <c r="AW8523" s="89">
        <f t="shared" si="1202"/>
        <v>0</v>
      </c>
      <c r="AX8523" s="168"/>
      <c r="AY8523" s="60"/>
      <c r="AZ8523" s="61"/>
      <c r="BB8523" s="61" t="str">
        <f>IF(Settings!I8519&lt;&gt;"",Settings!I8519,"")</f>
        <v/>
      </c>
    </row>
    <row r="8524" spans="2:54" x14ac:dyDescent="0.2">
      <c r="B8524" s="13"/>
      <c r="C8524" s="12"/>
      <c r="D8524" s="12"/>
      <c r="E8524" s="12"/>
      <c r="F8524" s="12"/>
      <c r="G8524" s="12"/>
      <c r="H8524" s="12"/>
      <c r="I8524" s="15"/>
      <c r="J8524" s="31"/>
      <c r="K8524" s="180"/>
      <c r="L8524" s="40"/>
      <c r="M8524" s="14"/>
      <c r="N8524" s="16"/>
      <c r="O8524" s="49"/>
      <c r="P8524" s="64"/>
      <c r="Q8524" s="18"/>
      <c r="R8524" s="181">
        <f t="shared" ref="R8524:R8587" si="1203">ROUND(IF(M8524&lt;&gt;"Y",IF(P8524&lt;&gt;"Y",K8524,K8524*(AV8524-1)),0),ROUNDING)</f>
        <v>0</v>
      </c>
      <c r="S8524" s="181">
        <f t="shared" ref="S8524:S8587" si="1204">ROUND(IF(O8524&gt;0,IF(M8524="Y",AW8524*(1-O8524),IF(AW8524&gt;R8524,R8524 + (AW8524 - R8524)*(1-O8524),AW8524)),AW8524),ROUNDING)</f>
        <v>0</v>
      </c>
      <c r="T8524" s="181">
        <f t="shared" ref="T8524:T8587" si="1205">ROUND(IF(N8524="P",0,IF(OR(M8524="N",M8524=""),S8524-R8524,S8524)),ROUNDING)</f>
        <v>0</v>
      </c>
      <c r="AQ8524" s="1">
        <f>COUNT(L$11:L8524)</f>
        <v>37</v>
      </c>
      <c r="AR8524" s="43">
        <f t="shared" si="1197"/>
        <v>40933</v>
      </c>
      <c r="AS8524" s="44">
        <f t="shared" si="1198"/>
        <v>89.120000000000019</v>
      </c>
      <c r="AT8524" s="10" t="str">
        <f t="shared" si="1199"/>
        <v/>
      </c>
      <c r="AU8524" s="20" t="str">
        <f t="shared" si="1200"/>
        <v/>
      </c>
      <c r="AV8524" s="42">
        <f t="shared" si="1201"/>
        <v>1</v>
      </c>
      <c r="AW8524" s="89">
        <f t="shared" si="1202"/>
        <v>0</v>
      </c>
      <c r="AX8524" s="168"/>
      <c r="AY8524" s="60"/>
      <c r="AZ8524" s="61"/>
      <c r="BB8524" s="61" t="str">
        <f>IF(Settings!I8520&lt;&gt;"",Settings!I8520,"")</f>
        <v/>
      </c>
    </row>
    <row r="8525" spans="2:54" x14ac:dyDescent="0.2">
      <c r="B8525" s="13"/>
      <c r="C8525" s="12"/>
      <c r="D8525" s="12"/>
      <c r="E8525" s="12"/>
      <c r="F8525" s="12"/>
      <c r="G8525" s="12"/>
      <c r="H8525" s="12"/>
      <c r="I8525" s="15"/>
      <c r="J8525" s="31"/>
      <c r="K8525" s="180"/>
      <c r="L8525" s="40"/>
      <c r="M8525" s="14"/>
      <c r="N8525" s="16"/>
      <c r="O8525" s="49"/>
      <c r="P8525" s="64"/>
      <c r="Q8525" s="18"/>
      <c r="R8525" s="181">
        <f t="shared" si="1203"/>
        <v>0</v>
      </c>
      <c r="S8525" s="181">
        <f t="shared" si="1204"/>
        <v>0</v>
      </c>
      <c r="T8525" s="181">
        <f t="shared" si="1205"/>
        <v>0</v>
      </c>
      <c r="AQ8525" s="1">
        <f>COUNT(L$11:L8525)</f>
        <v>37</v>
      </c>
      <c r="AR8525" s="43">
        <f t="shared" ref="AR8525:AR8588" si="1206">IF(B8525&gt;2,B8525,AR8524)</f>
        <v>40933</v>
      </c>
      <c r="AS8525" s="44">
        <f t="shared" ref="AS8525:AS8588" si="1207">AS8524+T8525</f>
        <v>89.120000000000019</v>
      </c>
      <c r="AT8525" s="10" t="str">
        <f t="shared" ref="AT8525:AT8588" si="1208">IF(N8525="P",IF(P8525&lt;&gt;"Y",IF(M8525&lt;&gt;"Y",K8525*AV8525,K8525*AV8525-K8525),IF(M8525&lt;&gt;"Y",K8525 + K8525*(AV8525-1),K8525)),"")</f>
        <v/>
      </c>
      <c r="AU8525" s="20" t="str">
        <f t="shared" ref="AU8525:AU8588" si="1209">IF(M8525="Y",IF(P8525="Y",K8525*(AV8525-1),K8525),"")</f>
        <v/>
      </c>
      <c r="AV8525" s="42">
        <f t="shared" ref="AV8525:AV8588" si="1210">IF(L8525&lt;&gt;"",IF(ODDS_TYPE=1,L8525,IF(ODDS_TYPE=2,IF(L8525&gt;0,1+L8525/100,IF(L8525&lt;0,1-100/L8525,1)),IF(ODDS_TYPE=3,1+L8525,IF(ODDS_TYPE=4,1+L8525,IF(ODDS_TYPE=5,IF(L8525&gt;0,1+L8525,1-1/L8525),IF(ODDS_TYPE=6,IF(L8525&gt;=0,L8525+1,1-1/L8525),1)))))),1)</f>
        <v>1</v>
      </c>
      <c r="AW8525" s="89">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68"/>
      <c r="AY8525" s="60"/>
      <c r="AZ8525" s="61"/>
      <c r="BB8525" s="61" t="str">
        <f>IF(Settings!I8521&lt;&gt;"",Settings!I8521,"")</f>
        <v/>
      </c>
    </row>
    <row r="8526" spans="2:54" x14ac:dyDescent="0.2">
      <c r="B8526" s="13"/>
      <c r="C8526" s="12"/>
      <c r="D8526" s="12"/>
      <c r="E8526" s="12"/>
      <c r="F8526" s="12"/>
      <c r="G8526" s="12"/>
      <c r="H8526" s="12"/>
      <c r="I8526" s="15"/>
      <c r="J8526" s="31"/>
      <c r="K8526" s="180"/>
      <c r="L8526" s="40"/>
      <c r="M8526" s="14"/>
      <c r="N8526" s="16"/>
      <c r="O8526" s="49"/>
      <c r="P8526" s="64"/>
      <c r="Q8526" s="18"/>
      <c r="R8526" s="181">
        <f t="shared" si="1203"/>
        <v>0</v>
      </c>
      <c r="S8526" s="181">
        <f t="shared" si="1204"/>
        <v>0</v>
      </c>
      <c r="T8526" s="181">
        <f t="shared" si="1205"/>
        <v>0</v>
      </c>
      <c r="AQ8526" s="1">
        <f>COUNT(L$11:L8526)</f>
        <v>37</v>
      </c>
      <c r="AR8526" s="43">
        <f t="shared" si="1206"/>
        <v>40933</v>
      </c>
      <c r="AS8526" s="44">
        <f t="shared" si="1207"/>
        <v>89.120000000000019</v>
      </c>
      <c r="AT8526" s="10" t="str">
        <f t="shared" si="1208"/>
        <v/>
      </c>
      <c r="AU8526" s="20" t="str">
        <f t="shared" si="1209"/>
        <v/>
      </c>
      <c r="AV8526" s="42">
        <f t="shared" si="1210"/>
        <v>1</v>
      </c>
      <c r="AW8526" s="89">
        <f t="shared" si="1211"/>
        <v>0</v>
      </c>
      <c r="AX8526" s="168"/>
      <c r="AY8526" s="60"/>
      <c r="AZ8526" s="61"/>
      <c r="BB8526" s="61" t="str">
        <f>IF(Settings!I8522&lt;&gt;"",Settings!I8522,"")</f>
        <v/>
      </c>
    </row>
    <row r="8527" spans="2:54" x14ac:dyDescent="0.2">
      <c r="B8527" s="13"/>
      <c r="C8527" s="12"/>
      <c r="D8527" s="12"/>
      <c r="E8527" s="12"/>
      <c r="F8527" s="12"/>
      <c r="G8527" s="12"/>
      <c r="H8527" s="12"/>
      <c r="I8527" s="15"/>
      <c r="J8527" s="31"/>
      <c r="K8527" s="180"/>
      <c r="L8527" s="40"/>
      <c r="M8527" s="14"/>
      <c r="N8527" s="16"/>
      <c r="O8527" s="49"/>
      <c r="P8527" s="64"/>
      <c r="Q8527" s="18"/>
      <c r="R8527" s="181">
        <f t="shared" si="1203"/>
        <v>0</v>
      </c>
      <c r="S8527" s="181">
        <f t="shared" si="1204"/>
        <v>0</v>
      </c>
      <c r="T8527" s="181">
        <f t="shared" si="1205"/>
        <v>0</v>
      </c>
      <c r="AQ8527" s="1">
        <f>COUNT(L$11:L8527)</f>
        <v>37</v>
      </c>
      <c r="AR8527" s="43">
        <f t="shared" si="1206"/>
        <v>40933</v>
      </c>
      <c r="AS8527" s="44">
        <f t="shared" si="1207"/>
        <v>89.120000000000019</v>
      </c>
      <c r="AT8527" s="10" t="str">
        <f t="shared" si="1208"/>
        <v/>
      </c>
      <c r="AU8527" s="20" t="str">
        <f t="shared" si="1209"/>
        <v/>
      </c>
      <c r="AV8527" s="42">
        <f t="shared" si="1210"/>
        <v>1</v>
      </c>
      <c r="AW8527" s="89">
        <f t="shared" si="1211"/>
        <v>0</v>
      </c>
      <c r="AX8527" s="168"/>
      <c r="AY8527" s="60"/>
      <c r="AZ8527" s="61"/>
      <c r="BB8527" s="61" t="str">
        <f>IF(Settings!I8523&lt;&gt;"",Settings!I8523,"")</f>
        <v/>
      </c>
    </row>
    <row r="8528" spans="2:54" x14ac:dyDescent="0.2">
      <c r="B8528" s="13"/>
      <c r="C8528" s="12"/>
      <c r="D8528" s="12"/>
      <c r="E8528" s="12"/>
      <c r="F8528" s="12"/>
      <c r="G8528" s="12"/>
      <c r="H8528" s="12"/>
      <c r="I8528" s="15"/>
      <c r="J8528" s="31"/>
      <c r="K8528" s="180"/>
      <c r="L8528" s="40"/>
      <c r="M8528" s="14"/>
      <c r="N8528" s="16"/>
      <c r="O8528" s="49"/>
      <c r="P8528" s="64"/>
      <c r="Q8528" s="18"/>
      <c r="R8528" s="181">
        <f t="shared" si="1203"/>
        <v>0</v>
      </c>
      <c r="S8528" s="181">
        <f t="shared" si="1204"/>
        <v>0</v>
      </c>
      <c r="T8528" s="181">
        <f t="shared" si="1205"/>
        <v>0</v>
      </c>
      <c r="AQ8528" s="1">
        <f>COUNT(L$11:L8528)</f>
        <v>37</v>
      </c>
      <c r="AR8528" s="43">
        <f t="shared" si="1206"/>
        <v>40933</v>
      </c>
      <c r="AS8528" s="44">
        <f t="shared" si="1207"/>
        <v>89.120000000000019</v>
      </c>
      <c r="AT8528" s="10" t="str">
        <f t="shared" si="1208"/>
        <v/>
      </c>
      <c r="AU8528" s="20" t="str">
        <f t="shared" si="1209"/>
        <v/>
      </c>
      <c r="AV8528" s="42">
        <f t="shared" si="1210"/>
        <v>1</v>
      </c>
      <c r="AW8528" s="89">
        <f t="shared" si="1211"/>
        <v>0</v>
      </c>
      <c r="AX8528" s="168"/>
      <c r="AY8528" s="60"/>
      <c r="AZ8528" s="61"/>
      <c r="BB8528" s="61" t="str">
        <f>IF(Settings!I8524&lt;&gt;"",Settings!I8524,"")</f>
        <v/>
      </c>
    </row>
    <row r="8529" spans="2:54" x14ac:dyDescent="0.2">
      <c r="B8529" s="13"/>
      <c r="C8529" s="12"/>
      <c r="D8529" s="12"/>
      <c r="E8529" s="12"/>
      <c r="F8529" s="12"/>
      <c r="G8529" s="12"/>
      <c r="H8529" s="12"/>
      <c r="I8529" s="15"/>
      <c r="J8529" s="31"/>
      <c r="K8529" s="180"/>
      <c r="L8529" s="40"/>
      <c r="M8529" s="14"/>
      <c r="N8529" s="16"/>
      <c r="O8529" s="49"/>
      <c r="P8529" s="64"/>
      <c r="Q8529" s="18"/>
      <c r="R8529" s="181">
        <f t="shared" si="1203"/>
        <v>0</v>
      </c>
      <c r="S8529" s="181">
        <f t="shared" si="1204"/>
        <v>0</v>
      </c>
      <c r="T8529" s="181">
        <f t="shared" si="1205"/>
        <v>0</v>
      </c>
      <c r="AQ8529" s="1">
        <f>COUNT(L$11:L8529)</f>
        <v>37</v>
      </c>
      <c r="AR8529" s="43">
        <f t="shared" si="1206"/>
        <v>40933</v>
      </c>
      <c r="AS8529" s="44">
        <f t="shared" si="1207"/>
        <v>89.120000000000019</v>
      </c>
      <c r="AT8529" s="10" t="str">
        <f t="shared" si="1208"/>
        <v/>
      </c>
      <c r="AU8529" s="20" t="str">
        <f t="shared" si="1209"/>
        <v/>
      </c>
      <c r="AV8529" s="42">
        <f t="shared" si="1210"/>
        <v>1</v>
      </c>
      <c r="AW8529" s="89">
        <f t="shared" si="1211"/>
        <v>0</v>
      </c>
      <c r="AX8529" s="168"/>
      <c r="AY8529" s="60"/>
      <c r="AZ8529" s="61"/>
      <c r="BB8529" s="61" t="str">
        <f>IF(Settings!I8525&lt;&gt;"",Settings!I8525,"")</f>
        <v/>
      </c>
    </row>
    <row r="8530" spans="2:54" x14ac:dyDescent="0.2">
      <c r="B8530" s="13"/>
      <c r="C8530" s="12"/>
      <c r="D8530" s="12"/>
      <c r="E8530" s="12"/>
      <c r="F8530" s="12"/>
      <c r="G8530" s="12"/>
      <c r="H8530" s="12"/>
      <c r="I8530" s="15"/>
      <c r="J8530" s="31"/>
      <c r="K8530" s="180"/>
      <c r="L8530" s="40"/>
      <c r="M8530" s="14"/>
      <c r="N8530" s="16"/>
      <c r="O8530" s="49"/>
      <c r="P8530" s="64"/>
      <c r="Q8530" s="18"/>
      <c r="R8530" s="181">
        <f t="shared" si="1203"/>
        <v>0</v>
      </c>
      <c r="S8530" s="181">
        <f t="shared" si="1204"/>
        <v>0</v>
      </c>
      <c r="T8530" s="181">
        <f t="shared" si="1205"/>
        <v>0</v>
      </c>
      <c r="AQ8530" s="1">
        <f>COUNT(L$11:L8530)</f>
        <v>37</v>
      </c>
      <c r="AR8530" s="43">
        <f t="shared" si="1206"/>
        <v>40933</v>
      </c>
      <c r="AS8530" s="44">
        <f t="shared" si="1207"/>
        <v>89.120000000000019</v>
      </c>
      <c r="AT8530" s="10" t="str">
        <f t="shared" si="1208"/>
        <v/>
      </c>
      <c r="AU8530" s="20" t="str">
        <f t="shared" si="1209"/>
        <v/>
      </c>
      <c r="AV8530" s="42">
        <f t="shared" si="1210"/>
        <v>1</v>
      </c>
      <c r="AW8530" s="89">
        <f t="shared" si="1211"/>
        <v>0</v>
      </c>
      <c r="AX8530" s="168"/>
      <c r="AY8530" s="60"/>
      <c r="AZ8530" s="61"/>
      <c r="BB8530" s="61" t="str">
        <f>IF(Settings!I8526&lt;&gt;"",Settings!I8526,"")</f>
        <v/>
      </c>
    </row>
    <row r="8531" spans="2:54" x14ac:dyDescent="0.2">
      <c r="B8531" s="13"/>
      <c r="C8531" s="12"/>
      <c r="D8531" s="12"/>
      <c r="E8531" s="12"/>
      <c r="F8531" s="12"/>
      <c r="G8531" s="12"/>
      <c r="H8531" s="12"/>
      <c r="I8531" s="15"/>
      <c r="J8531" s="31"/>
      <c r="K8531" s="180"/>
      <c r="L8531" s="40"/>
      <c r="M8531" s="14"/>
      <c r="N8531" s="16"/>
      <c r="O8531" s="49"/>
      <c r="P8531" s="64"/>
      <c r="Q8531" s="18"/>
      <c r="R8531" s="181">
        <f t="shared" si="1203"/>
        <v>0</v>
      </c>
      <c r="S8531" s="181">
        <f t="shared" si="1204"/>
        <v>0</v>
      </c>
      <c r="T8531" s="181">
        <f t="shared" si="1205"/>
        <v>0</v>
      </c>
      <c r="AQ8531" s="1">
        <f>COUNT(L$11:L8531)</f>
        <v>37</v>
      </c>
      <c r="AR8531" s="43">
        <f t="shared" si="1206"/>
        <v>40933</v>
      </c>
      <c r="AS8531" s="44">
        <f t="shared" si="1207"/>
        <v>89.120000000000019</v>
      </c>
      <c r="AT8531" s="10" t="str">
        <f t="shared" si="1208"/>
        <v/>
      </c>
      <c r="AU8531" s="20" t="str">
        <f t="shared" si="1209"/>
        <v/>
      </c>
      <c r="AV8531" s="42">
        <f t="shared" si="1210"/>
        <v>1</v>
      </c>
      <c r="AW8531" s="89">
        <f t="shared" si="1211"/>
        <v>0</v>
      </c>
      <c r="AX8531" s="168"/>
      <c r="AY8531" s="60"/>
      <c r="AZ8531" s="61"/>
      <c r="BB8531" s="61" t="str">
        <f>IF(Settings!I8527&lt;&gt;"",Settings!I8527,"")</f>
        <v/>
      </c>
    </row>
    <row r="8532" spans="2:54" x14ac:dyDescent="0.2">
      <c r="B8532" s="13"/>
      <c r="C8532" s="12"/>
      <c r="D8532" s="12"/>
      <c r="E8532" s="12"/>
      <c r="F8532" s="12"/>
      <c r="G8532" s="12"/>
      <c r="H8532" s="12"/>
      <c r="I8532" s="15"/>
      <c r="J8532" s="31"/>
      <c r="K8532" s="180"/>
      <c r="L8532" s="40"/>
      <c r="M8532" s="14"/>
      <c r="N8532" s="16"/>
      <c r="O8532" s="49"/>
      <c r="P8532" s="64"/>
      <c r="Q8532" s="18"/>
      <c r="R8532" s="181">
        <f t="shared" si="1203"/>
        <v>0</v>
      </c>
      <c r="S8532" s="181">
        <f t="shared" si="1204"/>
        <v>0</v>
      </c>
      <c r="T8532" s="181">
        <f t="shared" si="1205"/>
        <v>0</v>
      </c>
      <c r="AQ8532" s="1">
        <f>COUNT(L$11:L8532)</f>
        <v>37</v>
      </c>
      <c r="AR8532" s="43">
        <f t="shared" si="1206"/>
        <v>40933</v>
      </c>
      <c r="AS8532" s="44">
        <f t="shared" si="1207"/>
        <v>89.120000000000019</v>
      </c>
      <c r="AT8532" s="10" t="str">
        <f t="shared" si="1208"/>
        <v/>
      </c>
      <c r="AU8532" s="20" t="str">
        <f t="shared" si="1209"/>
        <v/>
      </c>
      <c r="AV8532" s="42">
        <f t="shared" si="1210"/>
        <v>1</v>
      </c>
      <c r="AW8532" s="89">
        <f t="shared" si="1211"/>
        <v>0</v>
      </c>
      <c r="AX8532" s="168"/>
      <c r="AY8532" s="60"/>
      <c r="AZ8532" s="61"/>
      <c r="BB8532" s="61" t="str">
        <f>IF(Settings!I8528&lt;&gt;"",Settings!I8528,"")</f>
        <v/>
      </c>
    </row>
    <row r="8533" spans="2:54" x14ac:dyDescent="0.2">
      <c r="B8533" s="13"/>
      <c r="C8533" s="12"/>
      <c r="D8533" s="12"/>
      <c r="E8533" s="12"/>
      <c r="F8533" s="12"/>
      <c r="G8533" s="12"/>
      <c r="H8533" s="12"/>
      <c r="I8533" s="15"/>
      <c r="J8533" s="31"/>
      <c r="K8533" s="180"/>
      <c r="L8533" s="40"/>
      <c r="M8533" s="14"/>
      <c r="N8533" s="16"/>
      <c r="O8533" s="49"/>
      <c r="P8533" s="64"/>
      <c r="Q8533" s="18"/>
      <c r="R8533" s="181">
        <f t="shared" si="1203"/>
        <v>0</v>
      </c>
      <c r="S8533" s="181">
        <f t="shared" si="1204"/>
        <v>0</v>
      </c>
      <c r="T8533" s="181">
        <f t="shared" si="1205"/>
        <v>0</v>
      </c>
      <c r="AQ8533" s="1">
        <f>COUNT(L$11:L8533)</f>
        <v>37</v>
      </c>
      <c r="AR8533" s="43">
        <f t="shared" si="1206"/>
        <v>40933</v>
      </c>
      <c r="AS8533" s="44">
        <f t="shared" si="1207"/>
        <v>89.120000000000019</v>
      </c>
      <c r="AT8533" s="10" t="str">
        <f t="shared" si="1208"/>
        <v/>
      </c>
      <c r="AU8533" s="20" t="str">
        <f t="shared" si="1209"/>
        <v/>
      </c>
      <c r="AV8533" s="42">
        <f t="shared" si="1210"/>
        <v>1</v>
      </c>
      <c r="AW8533" s="89">
        <f t="shared" si="1211"/>
        <v>0</v>
      </c>
      <c r="AX8533" s="168"/>
      <c r="AY8533" s="60"/>
      <c r="AZ8533" s="61"/>
      <c r="BB8533" s="61" t="str">
        <f>IF(Settings!I8529&lt;&gt;"",Settings!I8529,"")</f>
        <v/>
      </c>
    </row>
    <row r="8534" spans="2:54" x14ac:dyDescent="0.2">
      <c r="B8534" s="13"/>
      <c r="C8534" s="12"/>
      <c r="D8534" s="12"/>
      <c r="E8534" s="12"/>
      <c r="F8534" s="12"/>
      <c r="G8534" s="12"/>
      <c r="H8534" s="12"/>
      <c r="I8534" s="15"/>
      <c r="J8534" s="31"/>
      <c r="K8534" s="180"/>
      <c r="L8534" s="40"/>
      <c r="M8534" s="14"/>
      <c r="N8534" s="16"/>
      <c r="O8534" s="49"/>
      <c r="P8534" s="64"/>
      <c r="Q8534" s="18"/>
      <c r="R8534" s="181">
        <f t="shared" si="1203"/>
        <v>0</v>
      </c>
      <c r="S8534" s="181">
        <f t="shared" si="1204"/>
        <v>0</v>
      </c>
      <c r="T8534" s="181">
        <f t="shared" si="1205"/>
        <v>0</v>
      </c>
      <c r="AQ8534" s="1">
        <f>COUNT(L$11:L8534)</f>
        <v>37</v>
      </c>
      <c r="AR8534" s="43">
        <f t="shared" si="1206"/>
        <v>40933</v>
      </c>
      <c r="AS8534" s="44">
        <f t="shared" si="1207"/>
        <v>89.120000000000019</v>
      </c>
      <c r="AT8534" s="10" t="str">
        <f t="shared" si="1208"/>
        <v/>
      </c>
      <c r="AU8534" s="20" t="str">
        <f t="shared" si="1209"/>
        <v/>
      </c>
      <c r="AV8534" s="42">
        <f t="shared" si="1210"/>
        <v>1</v>
      </c>
      <c r="AW8534" s="89">
        <f t="shared" si="1211"/>
        <v>0</v>
      </c>
      <c r="AX8534" s="168"/>
      <c r="AY8534" s="60"/>
      <c r="AZ8534" s="61"/>
      <c r="BB8534" s="61" t="str">
        <f>IF(Settings!I8530&lt;&gt;"",Settings!I8530,"")</f>
        <v/>
      </c>
    </row>
    <row r="8535" spans="2:54" x14ac:dyDescent="0.2">
      <c r="B8535" s="13"/>
      <c r="C8535" s="12"/>
      <c r="D8535" s="12"/>
      <c r="E8535" s="12"/>
      <c r="F8535" s="12"/>
      <c r="G8535" s="12"/>
      <c r="H8535" s="12"/>
      <c r="I8535" s="15"/>
      <c r="J8535" s="31"/>
      <c r="K8535" s="180"/>
      <c r="L8535" s="40"/>
      <c r="M8535" s="14"/>
      <c r="N8535" s="16"/>
      <c r="O8535" s="49"/>
      <c r="P8535" s="64"/>
      <c r="Q8535" s="18"/>
      <c r="R8535" s="181">
        <f t="shared" si="1203"/>
        <v>0</v>
      </c>
      <c r="S8535" s="181">
        <f t="shared" si="1204"/>
        <v>0</v>
      </c>
      <c r="T8535" s="181">
        <f t="shared" si="1205"/>
        <v>0</v>
      </c>
      <c r="AQ8535" s="1">
        <f>COUNT(L$11:L8535)</f>
        <v>37</v>
      </c>
      <c r="AR8535" s="43">
        <f t="shared" si="1206"/>
        <v>40933</v>
      </c>
      <c r="AS8535" s="44">
        <f t="shared" si="1207"/>
        <v>89.120000000000019</v>
      </c>
      <c r="AT8535" s="10" t="str">
        <f t="shared" si="1208"/>
        <v/>
      </c>
      <c r="AU8535" s="20" t="str">
        <f t="shared" si="1209"/>
        <v/>
      </c>
      <c r="AV8535" s="42">
        <f t="shared" si="1210"/>
        <v>1</v>
      </c>
      <c r="AW8535" s="89">
        <f t="shared" si="1211"/>
        <v>0</v>
      </c>
      <c r="AX8535" s="168"/>
      <c r="AY8535" s="60"/>
      <c r="AZ8535" s="61"/>
      <c r="BB8535" s="61" t="str">
        <f>IF(Settings!I8531&lt;&gt;"",Settings!I8531,"")</f>
        <v/>
      </c>
    </row>
    <row r="8536" spans="2:54" x14ac:dyDescent="0.2">
      <c r="B8536" s="13"/>
      <c r="C8536" s="12"/>
      <c r="D8536" s="12"/>
      <c r="E8536" s="12"/>
      <c r="F8536" s="12"/>
      <c r="G8536" s="12"/>
      <c r="H8536" s="12"/>
      <c r="I8536" s="15"/>
      <c r="J8536" s="31"/>
      <c r="K8536" s="180"/>
      <c r="L8536" s="40"/>
      <c r="M8536" s="14"/>
      <c r="N8536" s="16"/>
      <c r="O8536" s="49"/>
      <c r="P8536" s="64"/>
      <c r="Q8536" s="18"/>
      <c r="R8536" s="181">
        <f t="shared" si="1203"/>
        <v>0</v>
      </c>
      <c r="S8536" s="181">
        <f t="shared" si="1204"/>
        <v>0</v>
      </c>
      <c r="T8536" s="181">
        <f t="shared" si="1205"/>
        <v>0</v>
      </c>
      <c r="AQ8536" s="1">
        <f>COUNT(L$11:L8536)</f>
        <v>37</v>
      </c>
      <c r="AR8536" s="43">
        <f t="shared" si="1206"/>
        <v>40933</v>
      </c>
      <c r="AS8536" s="44">
        <f t="shared" si="1207"/>
        <v>89.120000000000019</v>
      </c>
      <c r="AT8536" s="10" t="str">
        <f t="shared" si="1208"/>
        <v/>
      </c>
      <c r="AU8536" s="20" t="str">
        <f t="shared" si="1209"/>
        <v/>
      </c>
      <c r="AV8536" s="42">
        <f t="shared" si="1210"/>
        <v>1</v>
      </c>
      <c r="AW8536" s="89">
        <f t="shared" si="1211"/>
        <v>0</v>
      </c>
      <c r="AX8536" s="168"/>
      <c r="AY8536" s="60"/>
      <c r="AZ8536" s="61"/>
      <c r="BB8536" s="61" t="str">
        <f>IF(Settings!I8532&lt;&gt;"",Settings!I8532,"")</f>
        <v/>
      </c>
    </row>
    <row r="8537" spans="2:54" x14ac:dyDescent="0.2">
      <c r="B8537" s="13"/>
      <c r="C8537" s="12"/>
      <c r="D8537" s="12"/>
      <c r="E8537" s="12"/>
      <c r="F8537" s="12"/>
      <c r="G8537" s="12"/>
      <c r="H8537" s="12"/>
      <c r="I8537" s="15"/>
      <c r="J8537" s="31"/>
      <c r="K8537" s="180"/>
      <c r="L8537" s="40"/>
      <c r="M8537" s="14"/>
      <c r="N8537" s="16"/>
      <c r="O8537" s="49"/>
      <c r="P8537" s="64"/>
      <c r="Q8537" s="18"/>
      <c r="R8537" s="181">
        <f t="shared" si="1203"/>
        <v>0</v>
      </c>
      <c r="S8537" s="181">
        <f t="shared" si="1204"/>
        <v>0</v>
      </c>
      <c r="T8537" s="181">
        <f t="shared" si="1205"/>
        <v>0</v>
      </c>
      <c r="AQ8537" s="1">
        <f>COUNT(L$11:L8537)</f>
        <v>37</v>
      </c>
      <c r="AR8537" s="43">
        <f t="shared" si="1206"/>
        <v>40933</v>
      </c>
      <c r="AS8537" s="44">
        <f t="shared" si="1207"/>
        <v>89.120000000000019</v>
      </c>
      <c r="AT8537" s="10" t="str">
        <f t="shared" si="1208"/>
        <v/>
      </c>
      <c r="AU8537" s="20" t="str">
        <f t="shared" si="1209"/>
        <v/>
      </c>
      <c r="AV8537" s="42">
        <f t="shared" si="1210"/>
        <v>1</v>
      </c>
      <c r="AW8537" s="89">
        <f t="shared" si="1211"/>
        <v>0</v>
      </c>
      <c r="AX8537" s="168"/>
      <c r="AY8537" s="60"/>
      <c r="AZ8537" s="61"/>
      <c r="BB8537" s="61" t="str">
        <f>IF(Settings!I8533&lt;&gt;"",Settings!I8533,"")</f>
        <v/>
      </c>
    </row>
    <row r="8538" spans="2:54" x14ac:dyDescent="0.2">
      <c r="B8538" s="13"/>
      <c r="C8538" s="12"/>
      <c r="D8538" s="12"/>
      <c r="E8538" s="12"/>
      <c r="F8538" s="12"/>
      <c r="G8538" s="12"/>
      <c r="H8538" s="12"/>
      <c r="I8538" s="15"/>
      <c r="J8538" s="31"/>
      <c r="K8538" s="180"/>
      <c r="L8538" s="40"/>
      <c r="M8538" s="14"/>
      <c r="N8538" s="16"/>
      <c r="O8538" s="49"/>
      <c r="P8538" s="64"/>
      <c r="Q8538" s="18"/>
      <c r="R8538" s="181">
        <f t="shared" si="1203"/>
        <v>0</v>
      </c>
      <c r="S8538" s="181">
        <f t="shared" si="1204"/>
        <v>0</v>
      </c>
      <c r="T8538" s="181">
        <f t="shared" si="1205"/>
        <v>0</v>
      </c>
      <c r="AQ8538" s="1">
        <f>COUNT(L$11:L8538)</f>
        <v>37</v>
      </c>
      <c r="AR8538" s="43">
        <f t="shared" si="1206"/>
        <v>40933</v>
      </c>
      <c r="AS8538" s="44">
        <f t="shared" si="1207"/>
        <v>89.120000000000019</v>
      </c>
      <c r="AT8538" s="10" t="str">
        <f t="shared" si="1208"/>
        <v/>
      </c>
      <c r="AU8538" s="20" t="str">
        <f t="shared" si="1209"/>
        <v/>
      </c>
      <c r="AV8538" s="42">
        <f t="shared" si="1210"/>
        <v>1</v>
      </c>
      <c r="AW8538" s="89">
        <f t="shared" si="1211"/>
        <v>0</v>
      </c>
      <c r="AX8538" s="168"/>
      <c r="AY8538" s="60"/>
      <c r="AZ8538" s="61"/>
      <c r="BB8538" s="61" t="str">
        <f>IF(Settings!I8534&lt;&gt;"",Settings!I8534,"")</f>
        <v/>
      </c>
    </row>
    <row r="8539" spans="2:54" x14ac:dyDescent="0.2">
      <c r="B8539" s="13"/>
      <c r="C8539" s="12"/>
      <c r="D8539" s="12"/>
      <c r="E8539" s="12"/>
      <c r="F8539" s="12"/>
      <c r="G8539" s="12"/>
      <c r="H8539" s="12"/>
      <c r="I8539" s="15"/>
      <c r="J8539" s="31"/>
      <c r="K8539" s="180"/>
      <c r="L8539" s="40"/>
      <c r="M8539" s="14"/>
      <c r="N8539" s="16"/>
      <c r="O8539" s="49"/>
      <c r="P8539" s="64"/>
      <c r="Q8539" s="18"/>
      <c r="R8539" s="181">
        <f t="shared" si="1203"/>
        <v>0</v>
      </c>
      <c r="S8539" s="181">
        <f t="shared" si="1204"/>
        <v>0</v>
      </c>
      <c r="T8539" s="181">
        <f t="shared" si="1205"/>
        <v>0</v>
      </c>
      <c r="AQ8539" s="1">
        <f>COUNT(L$11:L8539)</f>
        <v>37</v>
      </c>
      <c r="AR8539" s="43">
        <f t="shared" si="1206"/>
        <v>40933</v>
      </c>
      <c r="AS8539" s="44">
        <f t="shared" si="1207"/>
        <v>89.120000000000019</v>
      </c>
      <c r="AT8539" s="10" t="str">
        <f t="shared" si="1208"/>
        <v/>
      </c>
      <c r="AU8539" s="20" t="str">
        <f t="shared" si="1209"/>
        <v/>
      </c>
      <c r="AV8539" s="42">
        <f t="shared" si="1210"/>
        <v>1</v>
      </c>
      <c r="AW8539" s="89">
        <f t="shared" si="1211"/>
        <v>0</v>
      </c>
      <c r="AX8539" s="168"/>
      <c r="AY8539" s="60"/>
      <c r="AZ8539" s="61"/>
      <c r="BB8539" s="61" t="str">
        <f>IF(Settings!I8535&lt;&gt;"",Settings!I8535,"")</f>
        <v/>
      </c>
    </row>
    <row r="8540" spans="2:54" x14ac:dyDescent="0.2">
      <c r="B8540" s="13"/>
      <c r="C8540" s="12"/>
      <c r="D8540" s="12"/>
      <c r="E8540" s="12"/>
      <c r="F8540" s="12"/>
      <c r="G8540" s="12"/>
      <c r="H8540" s="12"/>
      <c r="I8540" s="15"/>
      <c r="J8540" s="31"/>
      <c r="K8540" s="180"/>
      <c r="L8540" s="40"/>
      <c r="M8540" s="14"/>
      <c r="N8540" s="16"/>
      <c r="O8540" s="49"/>
      <c r="P8540" s="64"/>
      <c r="Q8540" s="18"/>
      <c r="R8540" s="181">
        <f t="shared" si="1203"/>
        <v>0</v>
      </c>
      <c r="S8540" s="181">
        <f t="shared" si="1204"/>
        <v>0</v>
      </c>
      <c r="T8540" s="181">
        <f t="shared" si="1205"/>
        <v>0</v>
      </c>
      <c r="AQ8540" s="1">
        <f>COUNT(L$11:L8540)</f>
        <v>37</v>
      </c>
      <c r="AR8540" s="43">
        <f t="shared" si="1206"/>
        <v>40933</v>
      </c>
      <c r="AS8540" s="44">
        <f t="shared" si="1207"/>
        <v>89.120000000000019</v>
      </c>
      <c r="AT8540" s="10" t="str">
        <f t="shared" si="1208"/>
        <v/>
      </c>
      <c r="AU8540" s="20" t="str">
        <f t="shared" si="1209"/>
        <v/>
      </c>
      <c r="AV8540" s="42">
        <f t="shared" si="1210"/>
        <v>1</v>
      </c>
      <c r="AW8540" s="89">
        <f t="shared" si="1211"/>
        <v>0</v>
      </c>
      <c r="AX8540" s="168"/>
      <c r="AY8540" s="60"/>
      <c r="AZ8540" s="61"/>
      <c r="BB8540" s="61" t="str">
        <f>IF(Settings!I8536&lt;&gt;"",Settings!I8536,"")</f>
        <v/>
      </c>
    </row>
    <row r="8541" spans="2:54" x14ac:dyDescent="0.2">
      <c r="B8541" s="13"/>
      <c r="C8541" s="12"/>
      <c r="D8541" s="12"/>
      <c r="E8541" s="12"/>
      <c r="F8541" s="12"/>
      <c r="G8541" s="12"/>
      <c r="H8541" s="12"/>
      <c r="I8541" s="15"/>
      <c r="J8541" s="31"/>
      <c r="K8541" s="180"/>
      <c r="L8541" s="40"/>
      <c r="M8541" s="14"/>
      <c r="N8541" s="16"/>
      <c r="O8541" s="49"/>
      <c r="P8541" s="64"/>
      <c r="Q8541" s="18"/>
      <c r="R8541" s="181">
        <f t="shared" si="1203"/>
        <v>0</v>
      </c>
      <c r="S8541" s="181">
        <f t="shared" si="1204"/>
        <v>0</v>
      </c>
      <c r="T8541" s="181">
        <f t="shared" si="1205"/>
        <v>0</v>
      </c>
      <c r="AQ8541" s="1">
        <f>COUNT(L$11:L8541)</f>
        <v>37</v>
      </c>
      <c r="AR8541" s="43">
        <f t="shared" si="1206"/>
        <v>40933</v>
      </c>
      <c r="AS8541" s="44">
        <f t="shared" si="1207"/>
        <v>89.120000000000019</v>
      </c>
      <c r="AT8541" s="10" t="str">
        <f t="shared" si="1208"/>
        <v/>
      </c>
      <c r="AU8541" s="20" t="str">
        <f t="shared" si="1209"/>
        <v/>
      </c>
      <c r="AV8541" s="42">
        <f t="shared" si="1210"/>
        <v>1</v>
      </c>
      <c r="AW8541" s="89">
        <f t="shared" si="1211"/>
        <v>0</v>
      </c>
      <c r="AX8541" s="168"/>
      <c r="AY8541" s="60"/>
      <c r="AZ8541" s="61"/>
      <c r="BB8541" s="61" t="str">
        <f>IF(Settings!I8537&lt;&gt;"",Settings!I8537,"")</f>
        <v/>
      </c>
    </row>
    <row r="8542" spans="2:54" x14ac:dyDescent="0.2">
      <c r="B8542" s="13"/>
      <c r="C8542" s="12"/>
      <c r="D8542" s="12"/>
      <c r="E8542" s="12"/>
      <c r="F8542" s="12"/>
      <c r="G8542" s="12"/>
      <c r="H8542" s="12"/>
      <c r="I8542" s="15"/>
      <c r="J8542" s="31"/>
      <c r="K8542" s="180"/>
      <c r="L8542" s="40"/>
      <c r="M8542" s="14"/>
      <c r="N8542" s="16"/>
      <c r="O8542" s="49"/>
      <c r="P8542" s="64"/>
      <c r="Q8542" s="18"/>
      <c r="R8542" s="181">
        <f t="shared" si="1203"/>
        <v>0</v>
      </c>
      <c r="S8542" s="181">
        <f t="shared" si="1204"/>
        <v>0</v>
      </c>
      <c r="T8542" s="181">
        <f t="shared" si="1205"/>
        <v>0</v>
      </c>
      <c r="AQ8542" s="1">
        <f>COUNT(L$11:L8542)</f>
        <v>37</v>
      </c>
      <c r="AR8542" s="43">
        <f t="shared" si="1206"/>
        <v>40933</v>
      </c>
      <c r="AS8542" s="44">
        <f t="shared" si="1207"/>
        <v>89.120000000000019</v>
      </c>
      <c r="AT8542" s="10" t="str">
        <f t="shared" si="1208"/>
        <v/>
      </c>
      <c r="AU8542" s="20" t="str">
        <f t="shared" si="1209"/>
        <v/>
      </c>
      <c r="AV8542" s="42">
        <f t="shared" si="1210"/>
        <v>1</v>
      </c>
      <c r="AW8542" s="89">
        <f t="shared" si="1211"/>
        <v>0</v>
      </c>
      <c r="AX8542" s="168"/>
      <c r="AY8542" s="60"/>
      <c r="AZ8542" s="61"/>
      <c r="BB8542" s="61" t="str">
        <f>IF(Settings!I8538&lt;&gt;"",Settings!I8538,"")</f>
        <v/>
      </c>
    </row>
    <row r="8543" spans="2:54" x14ac:dyDescent="0.2">
      <c r="B8543" s="13"/>
      <c r="C8543" s="12"/>
      <c r="D8543" s="12"/>
      <c r="E8543" s="12"/>
      <c r="F8543" s="12"/>
      <c r="G8543" s="12"/>
      <c r="H8543" s="12"/>
      <c r="I8543" s="15"/>
      <c r="J8543" s="31"/>
      <c r="K8543" s="180"/>
      <c r="L8543" s="40"/>
      <c r="M8543" s="14"/>
      <c r="N8543" s="16"/>
      <c r="O8543" s="49"/>
      <c r="P8543" s="64"/>
      <c r="Q8543" s="18"/>
      <c r="R8543" s="181">
        <f t="shared" si="1203"/>
        <v>0</v>
      </c>
      <c r="S8543" s="181">
        <f t="shared" si="1204"/>
        <v>0</v>
      </c>
      <c r="T8543" s="181">
        <f t="shared" si="1205"/>
        <v>0</v>
      </c>
      <c r="AQ8543" s="1">
        <f>COUNT(L$11:L8543)</f>
        <v>37</v>
      </c>
      <c r="AR8543" s="43">
        <f t="shared" si="1206"/>
        <v>40933</v>
      </c>
      <c r="AS8543" s="44">
        <f t="shared" si="1207"/>
        <v>89.120000000000019</v>
      </c>
      <c r="AT8543" s="10" t="str">
        <f t="shared" si="1208"/>
        <v/>
      </c>
      <c r="AU8543" s="20" t="str">
        <f t="shared" si="1209"/>
        <v/>
      </c>
      <c r="AV8543" s="42">
        <f t="shared" si="1210"/>
        <v>1</v>
      </c>
      <c r="AW8543" s="89">
        <f t="shared" si="1211"/>
        <v>0</v>
      </c>
      <c r="AX8543" s="168"/>
      <c r="AY8543" s="60"/>
      <c r="AZ8543" s="61"/>
      <c r="BB8543" s="61" t="str">
        <f>IF(Settings!I8539&lt;&gt;"",Settings!I8539,"")</f>
        <v/>
      </c>
    </row>
    <row r="8544" spans="2:54" x14ac:dyDescent="0.2">
      <c r="B8544" s="13"/>
      <c r="C8544" s="12"/>
      <c r="D8544" s="12"/>
      <c r="E8544" s="12"/>
      <c r="F8544" s="12"/>
      <c r="G8544" s="12"/>
      <c r="H8544" s="12"/>
      <c r="I8544" s="15"/>
      <c r="J8544" s="31"/>
      <c r="K8544" s="180"/>
      <c r="L8544" s="40"/>
      <c r="M8544" s="14"/>
      <c r="N8544" s="16"/>
      <c r="O8544" s="49"/>
      <c r="P8544" s="64"/>
      <c r="Q8544" s="18"/>
      <c r="R8544" s="181">
        <f t="shared" si="1203"/>
        <v>0</v>
      </c>
      <c r="S8544" s="181">
        <f t="shared" si="1204"/>
        <v>0</v>
      </c>
      <c r="T8544" s="181">
        <f t="shared" si="1205"/>
        <v>0</v>
      </c>
      <c r="AQ8544" s="1">
        <f>COUNT(L$11:L8544)</f>
        <v>37</v>
      </c>
      <c r="AR8544" s="43">
        <f t="shared" si="1206"/>
        <v>40933</v>
      </c>
      <c r="AS8544" s="44">
        <f t="shared" si="1207"/>
        <v>89.120000000000019</v>
      </c>
      <c r="AT8544" s="10" t="str">
        <f t="shared" si="1208"/>
        <v/>
      </c>
      <c r="AU8544" s="20" t="str">
        <f t="shared" si="1209"/>
        <v/>
      </c>
      <c r="AV8544" s="42">
        <f t="shared" si="1210"/>
        <v>1</v>
      </c>
      <c r="AW8544" s="89">
        <f t="shared" si="1211"/>
        <v>0</v>
      </c>
      <c r="AX8544" s="168"/>
      <c r="AY8544" s="60"/>
      <c r="AZ8544" s="61"/>
      <c r="BB8544" s="61" t="str">
        <f>IF(Settings!I8540&lt;&gt;"",Settings!I8540,"")</f>
        <v/>
      </c>
    </row>
    <row r="8545" spans="2:54" x14ac:dyDescent="0.2">
      <c r="B8545" s="13"/>
      <c r="C8545" s="12"/>
      <c r="D8545" s="12"/>
      <c r="E8545" s="12"/>
      <c r="F8545" s="12"/>
      <c r="G8545" s="12"/>
      <c r="H8545" s="12"/>
      <c r="I8545" s="15"/>
      <c r="J8545" s="31"/>
      <c r="K8545" s="180"/>
      <c r="L8545" s="40"/>
      <c r="M8545" s="14"/>
      <c r="N8545" s="16"/>
      <c r="O8545" s="49"/>
      <c r="P8545" s="64"/>
      <c r="Q8545" s="18"/>
      <c r="R8545" s="181">
        <f t="shared" si="1203"/>
        <v>0</v>
      </c>
      <c r="S8545" s="181">
        <f t="shared" si="1204"/>
        <v>0</v>
      </c>
      <c r="T8545" s="181">
        <f t="shared" si="1205"/>
        <v>0</v>
      </c>
      <c r="AQ8545" s="1">
        <f>COUNT(L$11:L8545)</f>
        <v>37</v>
      </c>
      <c r="AR8545" s="43">
        <f t="shared" si="1206"/>
        <v>40933</v>
      </c>
      <c r="AS8545" s="44">
        <f t="shared" si="1207"/>
        <v>89.120000000000019</v>
      </c>
      <c r="AT8545" s="10" t="str">
        <f t="shared" si="1208"/>
        <v/>
      </c>
      <c r="AU8545" s="20" t="str">
        <f t="shared" si="1209"/>
        <v/>
      </c>
      <c r="AV8545" s="42">
        <f t="shared" si="1210"/>
        <v>1</v>
      </c>
      <c r="AW8545" s="89">
        <f t="shared" si="1211"/>
        <v>0</v>
      </c>
      <c r="AX8545" s="168"/>
      <c r="AY8545" s="60"/>
      <c r="AZ8545" s="61"/>
      <c r="BB8545" s="61" t="str">
        <f>IF(Settings!I8541&lt;&gt;"",Settings!I8541,"")</f>
        <v/>
      </c>
    </row>
    <row r="8546" spans="2:54" x14ac:dyDescent="0.2">
      <c r="B8546" s="13"/>
      <c r="C8546" s="12"/>
      <c r="D8546" s="12"/>
      <c r="E8546" s="12"/>
      <c r="F8546" s="12"/>
      <c r="G8546" s="12"/>
      <c r="H8546" s="12"/>
      <c r="I8546" s="15"/>
      <c r="J8546" s="31"/>
      <c r="K8546" s="180"/>
      <c r="L8546" s="40"/>
      <c r="M8546" s="14"/>
      <c r="N8546" s="16"/>
      <c r="O8546" s="49"/>
      <c r="P8546" s="64"/>
      <c r="Q8546" s="18"/>
      <c r="R8546" s="181">
        <f t="shared" si="1203"/>
        <v>0</v>
      </c>
      <c r="S8546" s="181">
        <f t="shared" si="1204"/>
        <v>0</v>
      </c>
      <c r="T8546" s="181">
        <f t="shared" si="1205"/>
        <v>0</v>
      </c>
      <c r="AQ8546" s="1">
        <f>COUNT(L$11:L8546)</f>
        <v>37</v>
      </c>
      <c r="AR8546" s="43">
        <f t="shared" si="1206"/>
        <v>40933</v>
      </c>
      <c r="AS8546" s="44">
        <f t="shared" si="1207"/>
        <v>89.120000000000019</v>
      </c>
      <c r="AT8546" s="10" t="str">
        <f t="shared" si="1208"/>
        <v/>
      </c>
      <c r="AU8546" s="20" t="str">
        <f t="shared" si="1209"/>
        <v/>
      </c>
      <c r="AV8546" s="42">
        <f t="shared" si="1210"/>
        <v>1</v>
      </c>
      <c r="AW8546" s="89">
        <f t="shared" si="1211"/>
        <v>0</v>
      </c>
      <c r="AX8546" s="168"/>
      <c r="AY8546" s="60"/>
      <c r="AZ8546" s="61"/>
      <c r="BB8546" s="61" t="str">
        <f>IF(Settings!I8542&lt;&gt;"",Settings!I8542,"")</f>
        <v/>
      </c>
    </row>
    <row r="8547" spans="2:54" x14ac:dyDescent="0.2">
      <c r="B8547" s="13"/>
      <c r="C8547" s="12"/>
      <c r="D8547" s="12"/>
      <c r="E8547" s="12"/>
      <c r="F8547" s="12"/>
      <c r="G8547" s="12"/>
      <c r="H8547" s="12"/>
      <c r="I8547" s="15"/>
      <c r="J8547" s="31"/>
      <c r="K8547" s="180"/>
      <c r="L8547" s="40"/>
      <c r="M8547" s="14"/>
      <c r="N8547" s="16"/>
      <c r="O8547" s="49"/>
      <c r="P8547" s="64"/>
      <c r="Q8547" s="18"/>
      <c r="R8547" s="181">
        <f t="shared" si="1203"/>
        <v>0</v>
      </c>
      <c r="S8547" s="181">
        <f t="shared" si="1204"/>
        <v>0</v>
      </c>
      <c r="T8547" s="181">
        <f t="shared" si="1205"/>
        <v>0</v>
      </c>
      <c r="AQ8547" s="1">
        <f>COUNT(L$11:L8547)</f>
        <v>37</v>
      </c>
      <c r="AR8547" s="43">
        <f t="shared" si="1206"/>
        <v>40933</v>
      </c>
      <c r="AS8547" s="44">
        <f t="shared" si="1207"/>
        <v>89.120000000000019</v>
      </c>
      <c r="AT8547" s="10" t="str">
        <f t="shared" si="1208"/>
        <v/>
      </c>
      <c r="AU8547" s="20" t="str">
        <f t="shared" si="1209"/>
        <v/>
      </c>
      <c r="AV8547" s="42">
        <f t="shared" si="1210"/>
        <v>1</v>
      </c>
      <c r="AW8547" s="89">
        <f t="shared" si="1211"/>
        <v>0</v>
      </c>
      <c r="AX8547" s="168"/>
      <c r="AY8547" s="60"/>
      <c r="AZ8547" s="61"/>
      <c r="BB8547" s="61" t="str">
        <f>IF(Settings!I8543&lt;&gt;"",Settings!I8543,"")</f>
        <v/>
      </c>
    </row>
    <row r="8548" spans="2:54" x14ac:dyDescent="0.2">
      <c r="B8548" s="13"/>
      <c r="C8548" s="12"/>
      <c r="D8548" s="12"/>
      <c r="E8548" s="12"/>
      <c r="F8548" s="12"/>
      <c r="G8548" s="12"/>
      <c r="H8548" s="12"/>
      <c r="I8548" s="15"/>
      <c r="J8548" s="31"/>
      <c r="K8548" s="180"/>
      <c r="L8548" s="40"/>
      <c r="M8548" s="14"/>
      <c r="N8548" s="16"/>
      <c r="O8548" s="49"/>
      <c r="P8548" s="64"/>
      <c r="Q8548" s="18"/>
      <c r="R8548" s="181">
        <f t="shared" si="1203"/>
        <v>0</v>
      </c>
      <c r="S8548" s="181">
        <f t="shared" si="1204"/>
        <v>0</v>
      </c>
      <c r="T8548" s="181">
        <f t="shared" si="1205"/>
        <v>0</v>
      </c>
      <c r="AQ8548" s="1">
        <f>COUNT(L$11:L8548)</f>
        <v>37</v>
      </c>
      <c r="AR8548" s="43">
        <f t="shared" si="1206"/>
        <v>40933</v>
      </c>
      <c r="AS8548" s="44">
        <f t="shared" si="1207"/>
        <v>89.120000000000019</v>
      </c>
      <c r="AT8548" s="10" t="str">
        <f t="shared" si="1208"/>
        <v/>
      </c>
      <c r="AU8548" s="20" t="str">
        <f t="shared" si="1209"/>
        <v/>
      </c>
      <c r="AV8548" s="42">
        <f t="shared" si="1210"/>
        <v>1</v>
      </c>
      <c r="AW8548" s="89">
        <f t="shared" si="1211"/>
        <v>0</v>
      </c>
      <c r="AX8548" s="168"/>
      <c r="AY8548" s="60"/>
      <c r="AZ8548" s="61"/>
      <c r="BB8548" s="61" t="str">
        <f>IF(Settings!I8544&lt;&gt;"",Settings!I8544,"")</f>
        <v/>
      </c>
    </row>
    <row r="8549" spans="2:54" x14ac:dyDescent="0.2">
      <c r="B8549" s="13"/>
      <c r="C8549" s="12"/>
      <c r="D8549" s="12"/>
      <c r="E8549" s="12"/>
      <c r="F8549" s="12"/>
      <c r="G8549" s="12"/>
      <c r="H8549" s="12"/>
      <c r="I8549" s="15"/>
      <c r="J8549" s="31"/>
      <c r="K8549" s="180"/>
      <c r="L8549" s="40"/>
      <c r="M8549" s="14"/>
      <c r="N8549" s="16"/>
      <c r="O8549" s="49"/>
      <c r="P8549" s="64"/>
      <c r="Q8549" s="18"/>
      <c r="R8549" s="181">
        <f t="shared" si="1203"/>
        <v>0</v>
      </c>
      <c r="S8549" s="181">
        <f t="shared" si="1204"/>
        <v>0</v>
      </c>
      <c r="T8549" s="181">
        <f t="shared" si="1205"/>
        <v>0</v>
      </c>
      <c r="AQ8549" s="1">
        <f>COUNT(L$11:L8549)</f>
        <v>37</v>
      </c>
      <c r="AR8549" s="43">
        <f t="shared" si="1206"/>
        <v>40933</v>
      </c>
      <c r="AS8549" s="44">
        <f t="shared" si="1207"/>
        <v>89.120000000000019</v>
      </c>
      <c r="AT8549" s="10" t="str">
        <f t="shared" si="1208"/>
        <v/>
      </c>
      <c r="AU8549" s="20" t="str">
        <f t="shared" si="1209"/>
        <v/>
      </c>
      <c r="AV8549" s="42">
        <f t="shared" si="1210"/>
        <v>1</v>
      </c>
      <c r="AW8549" s="89">
        <f t="shared" si="1211"/>
        <v>0</v>
      </c>
      <c r="AX8549" s="168"/>
      <c r="AY8549" s="60"/>
      <c r="AZ8549" s="61"/>
      <c r="BB8549" s="61" t="str">
        <f>IF(Settings!I8545&lt;&gt;"",Settings!I8545,"")</f>
        <v/>
      </c>
    </row>
    <row r="8550" spans="2:54" x14ac:dyDescent="0.2">
      <c r="B8550" s="13"/>
      <c r="C8550" s="12"/>
      <c r="D8550" s="12"/>
      <c r="E8550" s="12"/>
      <c r="F8550" s="12"/>
      <c r="G8550" s="12"/>
      <c r="H8550" s="12"/>
      <c r="I8550" s="15"/>
      <c r="J8550" s="31"/>
      <c r="K8550" s="180"/>
      <c r="L8550" s="40"/>
      <c r="M8550" s="14"/>
      <c r="N8550" s="16"/>
      <c r="O8550" s="49"/>
      <c r="P8550" s="64"/>
      <c r="Q8550" s="18"/>
      <c r="R8550" s="181">
        <f t="shared" si="1203"/>
        <v>0</v>
      </c>
      <c r="S8550" s="181">
        <f t="shared" si="1204"/>
        <v>0</v>
      </c>
      <c r="T8550" s="181">
        <f t="shared" si="1205"/>
        <v>0</v>
      </c>
      <c r="AQ8550" s="1">
        <f>COUNT(L$11:L8550)</f>
        <v>37</v>
      </c>
      <c r="AR8550" s="43">
        <f t="shared" si="1206"/>
        <v>40933</v>
      </c>
      <c r="AS8550" s="44">
        <f t="shared" si="1207"/>
        <v>89.120000000000019</v>
      </c>
      <c r="AT8550" s="10" t="str">
        <f t="shared" si="1208"/>
        <v/>
      </c>
      <c r="AU8550" s="20" t="str">
        <f t="shared" si="1209"/>
        <v/>
      </c>
      <c r="AV8550" s="42">
        <f t="shared" si="1210"/>
        <v>1</v>
      </c>
      <c r="AW8550" s="89">
        <f t="shared" si="1211"/>
        <v>0</v>
      </c>
      <c r="AX8550" s="168"/>
      <c r="AY8550" s="60"/>
      <c r="AZ8550" s="61"/>
      <c r="BB8550" s="61" t="str">
        <f>IF(Settings!I8546&lt;&gt;"",Settings!I8546,"")</f>
        <v/>
      </c>
    </row>
    <row r="8551" spans="2:54" x14ac:dyDescent="0.2">
      <c r="B8551" s="13"/>
      <c r="C8551" s="12"/>
      <c r="D8551" s="12"/>
      <c r="E8551" s="12"/>
      <c r="F8551" s="12"/>
      <c r="G8551" s="12"/>
      <c r="H8551" s="12"/>
      <c r="I8551" s="15"/>
      <c r="J8551" s="31"/>
      <c r="K8551" s="180"/>
      <c r="L8551" s="40"/>
      <c r="M8551" s="14"/>
      <c r="N8551" s="16"/>
      <c r="O8551" s="49"/>
      <c r="P8551" s="64"/>
      <c r="Q8551" s="18"/>
      <c r="R8551" s="181">
        <f t="shared" si="1203"/>
        <v>0</v>
      </c>
      <c r="S8551" s="181">
        <f t="shared" si="1204"/>
        <v>0</v>
      </c>
      <c r="T8551" s="181">
        <f t="shared" si="1205"/>
        <v>0</v>
      </c>
      <c r="AQ8551" s="1">
        <f>COUNT(L$11:L8551)</f>
        <v>37</v>
      </c>
      <c r="AR8551" s="43">
        <f t="shared" si="1206"/>
        <v>40933</v>
      </c>
      <c r="AS8551" s="44">
        <f t="shared" si="1207"/>
        <v>89.120000000000019</v>
      </c>
      <c r="AT8551" s="10" t="str">
        <f t="shared" si="1208"/>
        <v/>
      </c>
      <c r="AU8551" s="20" t="str">
        <f t="shared" si="1209"/>
        <v/>
      </c>
      <c r="AV8551" s="42">
        <f t="shared" si="1210"/>
        <v>1</v>
      </c>
      <c r="AW8551" s="89">
        <f t="shared" si="1211"/>
        <v>0</v>
      </c>
      <c r="AX8551" s="168"/>
      <c r="AY8551" s="60"/>
      <c r="AZ8551" s="61"/>
      <c r="BB8551" s="61" t="str">
        <f>IF(Settings!I8547&lt;&gt;"",Settings!I8547,"")</f>
        <v/>
      </c>
    </row>
    <row r="8552" spans="2:54" x14ac:dyDescent="0.2">
      <c r="B8552" s="13"/>
      <c r="C8552" s="12"/>
      <c r="D8552" s="12"/>
      <c r="E8552" s="12"/>
      <c r="F8552" s="12"/>
      <c r="G8552" s="12"/>
      <c r="H8552" s="12"/>
      <c r="I8552" s="15"/>
      <c r="J8552" s="31"/>
      <c r="K8552" s="180"/>
      <c r="L8552" s="40"/>
      <c r="M8552" s="14"/>
      <c r="N8552" s="16"/>
      <c r="O8552" s="49"/>
      <c r="P8552" s="64"/>
      <c r="Q8552" s="18"/>
      <c r="R8552" s="181">
        <f t="shared" si="1203"/>
        <v>0</v>
      </c>
      <c r="S8552" s="181">
        <f t="shared" si="1204"/>
        <v>0</v>
      </c>
      <c r="T8552" s="181">
        <f t="shared" si="1205"/>
        <v>0</v>
      </c>
      <c r="AQ8552" s="1">
        <f>COUNT(L$11:L8552)</f>
        <v>37</v>
      </c>
      <c r="AR8552" s="43">
        <f t="shared" si="1206"/>
        <v>40933</v>
      </c>
      <c r="AS8552" s="44">
        <f t="shared" si="1207"/>
        <v>89.120000000000019</v>
      </c>
      <c r="AT8552" s="10" t="str">
        <f t="shared" si="1208"/>
        <v/>
      </c>
      <c r="AU8552" s="20" t="str">
        <f t="shared" si="1209"/>
        <v/>
      </c>
      <c r="AV8552" s="42">
        <f t="shared" si="1210"/>
        <v>1</v>
      </c>
      <c r="AW8552" s="89">
        <f t="shared" si="1211"/>
        <v>0</v>
      </c>
      <c r="AX8552" s="168"/>
      <c r="AY8552" s="60"/>
      <c r="AZ8552" s="61"/>
      <c r="BB8552" s="61" t="str">
        <f>IF(Settings!I8548&lt;&gt;"",Settings!I8548,"")</f>
        <v/>
      </c>
    </row>
    <row r="8553" spans="2:54" x14ac:dyDescent="0.2">
      <c r="B8553" s="13"/>
      <c r="C8553" s="12"/>
      <c r="D8553" s="12"/>
      <c r="E8553" s="12"/>
      <c r="F8553" s="12"/>
      <c r="G8553" s="12"/>
      <c r="H8553" s="12"/>
      <c r="I8553" s="15"/>
      <c r="J8553" s="31"/>
      <c r="K8553" s="180"/>
      <c r="L8553" s="40"/>
      <c r="M8553" s="14"/>
      <c r="N8553" s="16"/>
      <c r="O8553" s="49"/>
      <c r="P8553" s="64"/>
      <c r="Q8553" s="18"/>
      <c r="R8553" s="181">
        <f t="shared" si="1203"/>
        <v>0</v>
      </c>
      <c r="S8553" s="181">
        <f t="shared" si="1204"/>
        <v>0</v>
      </c>
      <c r="T8553" s="181">
        <f t="shared" si="1205"/>
        <v>0</v>
      </c>
      <c r="AQ8553" s="1">
        <f>COUNT(L$11:L8553)</f>
        <v>37</v>
      </c>
      <c r="AR8553" s="43">
        <f t="shared" si="1206"/>
        <v>40933</v>
      </c>
      <c r="AS8553" s="44">
        <f t="shared" si="1207"/>
        <v>89.120000000000019</v>
      </c>
      <c r="AT8553" s="10" t="str">
        <f t="shared" si="1208"/>
        <v/>
      </c>
      <c r="AU8553" s="20" t="str">
        <f t="shared" si="1209"/>
        <v/>
      </c>
      <c r="AV8553" s="42">
        <f t="shared" si="1210"/>
        <v>1</v>
      </c>
      <c r="AW8553" s="89">
        <f t="shared" si="1211"/>
        <v>0</v>
      </c>
      <c r="AX8553" s="168"/>
      <c r="AY8553" s="60"/>
      <c r="AZ8553" s="61"/>
      <c r="BB8553" s="61" t="str">
        <f>IF(Settings!I8549&lt;&gt;"",Settings!I8549,"")</f>
        <v/>
      </c>
    </row>
    <row r="8554" spans="2:54" x14ac:dyDescent="0.2">
      <c r="B8554" s="13"/>
      <c r="C8554" s="12"/>
      <c r="D8554" s="12"/>
      <c r="E8554" s="12"/>
      <c r="F8554" s="12"/>
      <c r="G8554" s="12"/>
      <c r="H8554" s="12"/>
      <c r="I8554" s="15"/>
      <c r="J8554" s="31"/>
      <c r="K8554" s="180"/>
      <c r="L8554" s="40"/>
      <c r="M8554" s="14"/>
      <c r="N8554" s="16"/>
      <c r="O8554" s="49"/>
      <c r="P8554" s="64"/>
      <c r="Q8554" s="18"/>
      <c r="R8554" s="181">
        <f t="shared" si="1203"/>
        <v>0</v>
      </c>
      <c r="S8554" s="181">
        <f t="shared" si="1204"/>
        <v>0</v>
      </c>
      <c r="T8554" s="181">
        <f t="shared" si="1205"/>
        <v>0</v>
      </c>
      <c r="AQ8554" s="1">
        <f>COUNT(L$11:L8554)</f>
        <v>37</v>
      </c>
      <c r="AR8554" s="43">
        <f t="shared" si="1206"/>
        <v>40933</v>
      </c>
      <c r="AS8554" s="44">
        <f t="shared" si="1207"/>
        <v>89.120000000000019</v>
      </c>
      <c r="AT8554" s="10" t="str">
        <f t="shared" si="1208"/>
        <v/>
      </c>
      <c r="AU8554" s="20" t="str">
        <f t="shared" si="1209"/>
        <v/>
      </c>
      <c r="AV8554" s="42">
        <f t="shared" si="1210"/>
        <v>1</v>
      </c>
      <c r="AW8554" s="89">
        <f t="shared" si="1211"/>
        <v>0</v>
      </c>
      <c r="AX8554" s="168"/>
      <c r="AY8554" s="60"/>
      <c r="AZ8554" s="61"/>
      <c r="BB8554" s="61" t="str">
        <f>IF(Settings!I8550&lt;&gt;"",Settings!I8550,"")</f>
        <v/>
      </c>
    </row>
    <row r="8555" spans="2:54" x14ac:dyDescent="0.2">
      <c r="B8555" s="13"/>
      <c r="C8555" s="12"/>
      <c r="D8555" s="12"/>
      <c r="E8555" s="12"/>
      <c r="F8555" s="12"/>
      <c r="G8555" s="12"/>
      <c r="H8555" s="12"/>
      <c r="I8555" s="15"/>
      <c r="J8555" s="31"/>
      <c r="K8555" s="180"/>
      <c r="L8555" s="40"/>
      <c r="M8555" s="14"/>
      <c r="N8555" s="16"/>
      <c r="O8555" s="49"/>
      <c r="P8555" s="64"/>
      <c r="Q8555" s="18"/>
      <c r="R8555" s="181">
        <f t="shared" si="1203"/>
        <v>0</v>
      </c>
      <c r="S8555" s="181">
        <f t="shared" si="1204"/>
        <v>0</v>
      </c>
      <c r="T8555" s="181">
        <f t="shared" si="1205"/>
        <v>0</v>
      </c>
      <c r="AQ8555" s="1">
        <f>COUNT(L$11:L8555)</f>
        <v>37</v>
      </c>
      <c r="AR8555" s="43">
        <f t="shared" si="1206"/>
        <v>40933</v>
      </c>
      <c r="AS8555" s="44">
        <f t="shared" si="1207"/>
        <v>89.120000000000019</v>
      </c>
      <c r="AT8555" s="10" t="str">
        <f t="shared" si="1208"/>
        <v/>
      </c>
      <c r="AU8555" s="20" t="str">
        <f t="shared" si="1209"/>
        <v/>
      </c>
      <c r="AV8555" s="42">
        <f t="shared" si="1210"/>
        <v>1</v>
      </c>
      <c r="AW8555" s="89">
        <f t="shared" si="1211"/>
        <v>0</v>
      </c>
      <c r="AX8555" s="168"/>
      <c r="AY8555" s="60"/>
      <c r="AZ8555" s="61"/>
      <c r="BB8555" s="61" t="str">
        <f>IF(Settings!I8551&lt;&gt;"",Settings!I8551,"")</f>
        <v/>
      </c>
    </row>
    <row r="8556" spans="2:54" x14ac:dyDescent="0.2">
      <c r="B8556" s="13"/>
      <c r="C8556" s="12"/>
      <c r="D8556" s="12"/>
      <c r="E8556" s="12"/>
      <c r="F8556" s="12"/>
      <c r="G8556" s="12"/>
      <c r="H8556" s="12"/>
      <c r="I8556" s="15"/>
      <c r="J8556" s="31"/>
      <c r="K8556" s="180"/>
      <c r="L8556" s="40"/>
      <c r="M8556" s="14"/>
      <c r="N8556" s="16"/>
      <c r="O8556" s="49"/>
      <c r="P8556" s="64"/>
      <c r="Q8556" s="18"/>
      <c r="R8556" s="181">
        <f t="shared" si="1203"/>
        <v>0</v>
      </c>
      <c r="S8556" s="181">
        <f t="shared" si="1204"/>
        <v>0</v>
      </c>
      <c r="T8556" s="181">
        <f t="shared" si="1205"/>
        <v>0</v>
      </c>
      <c r="AQ8556" s="1">
        <f>COUNT(L$11:L8556)</f>
        <v>37</v>
      </c>
      <c r="AR8556" s="43">
        <f t="shared" si="1206"/>
        <v>40933</v>
      </c>
      <c r="AS8556" s="44">
        <f t="shared" si="1207"/>
        <v>89.120000000000019</v>
      </c>
      <c r="AT8556" s="10" t="str">
        <f t="shared" si="1208"/>
        <v/>
      </c>
      <c r="AU8556" s="20" t="str">
        <f t="shared" si="1209"/>
        <v/>
      </c>
      <c r="AV8556" s="42">
        <f t="shared" si="1210"/>
        <v>1</v>
      </c>
      <c r="AW8556" s="89">
        <f t="shared" si="1211"/>
        <v>0</v>
      </c>
      <c r="AX8556" s="168"/>
      <c r="AY8556" s="60"/>
      <c r="AZ8556" s="61"/>
      <c r="BB8556" s="61" t="str">
        <f>IF(Settings!I8552&lt;&gt;"",Settings!I8552,"")</f>
        <v/>
      </c>
    </row>
    <row r="8557" spans="2:54" x14ac:dyDescent="0.2">
      <c r="B8557" s="13"/>
      <c r="C8557" s="12"/>
      <c r="D8557" s="12"/>
      <c r="E8557" s="12"/>
      <c r="F8557" s="12"/>
      <c r="G8557" s="12"/>
      <c r="H8557" s="12"/>
      <c r="I8557" s="15"/>
      <c r="J8557" s="31"/>
      <c r="K8557" s="180"/>
      <c r="L8557" s="40"/>
      <c r="M8557" s="14"/>
      <c r="N8557" s="16"/>
      <c r="O8557" s="49"/>
      <c r="P8557" s="64"/>
      <c r="Q8557" s="18"/>
      <c r="R8557" s="181">
        <f t="shared" si="1203"/>
        <v>0</v>
      </c>
      <c r="S8557" s="181">
        <f t="shared" si="1204"/>
        <v>0</v>
      </c>
      <c r="T8557" s="181">
        <f t="shared" si="1205"/>
        <v>0</v>
      </c>
      <c r="AQ8557" s="1">
        <f>COUNT(L$11:L8557)</f>
        <v>37</v>
      </c>
      <c r="AR8557" s="43">
        <f t="shared" si="1206"/>
        <v>40933</v>
      </c>
      <c r="AS8557" s="44">
        <f t="shared" si="1207"/>
        <v>89.120000000000019</v>
      </c>
      <c r="AT8557" s="10" t="str">
        <f t="shared" si="1208"/>
        <v/>
      </c>
      <c r="AU8557" s="20" t="str">
        <f t="shared" si="1209"/>
        <v/>
      </c>
      <c r="AV8557" s="42">
        <f t="shared" si="1210"/>
        <v>1</v>
      </c>
      <c r="AW8557" s="89">
        <f t="shared" si="1211"/>
        <v>0</v>
      </c>
      <c r="AX8557" s="168"/>
      <c r="AY8557" s="60"/>
      <c r="AZ8557" s="61"/>
      <c r="BB8557" s="61" t="str">
        <f>IF(Settings!I8553&lt;&gt;"",Settings!I8553,"")</f>
        <v/>
      </c>
    </row>
    <row r="8558" spans="2:54" x14ac:dyDescent="0.2">
      <c r="B8558" s="13"/>
      <c r="C8558" s="12"/>
      <c r="D8558" s="12"/>
      <c r="E8558" s="12"/>
      <c r="F8558" s="12"/>
      <c r="G8558" s="12"/>
      <c r="H8558" s="12"/>
      <c r="I8558" s="15"/>
      <c r="J8558" s="31"/>
      <c r="K8558" s="180"/>
      <c r="L8558" s="40"/>
      <c r="M8558" s="14"/>
      <c r="N8558" s="16"/>
      <c r="O8558" s="49"/>
      <c r="P8558" s="64"/>
      <c r="Q8558" s="18"/>
      <c r="R8558" s="181">
        <f t="shared" si="1203"/>
        <v>0</v>
      </c>
      <c r="S8558" s="181">
        <f t="shared" si="1204"/>
        <v>0</v>
      </c>
      <c r="T8558" s="181">
        <f t="shared" si="1205"/>
        <v>0</v>
      </c>
      <c r="AQ8558" s="1">
        <f>COUNT(L$11:L8558)</f>
        <v>37</v>
      </c>
      <c r="AR8558" s="43">
        <f t="shared" si="1206"/>
        <v>40933</v>
      </c>
      <c r="AS8558" s="44">
        <f t="shared" si="1207"/>
        <v>89.120000000000019</v>
      </c>
      <c r="AT8558" s="10" t="str">
        <f t="shared" si="1208"/>
        <v/>
      </c>
      <c r="AU8558" s="20" t="str">
        <f t="shared" si="1209"/>
        <v/>
      </c>
      <c r="AV8558" s="42">
        <f t="shared" si="1210"/>
        <v>1</v>
      </c>
      <c r="AW8558" s="89">
        <f t="shared" si="1211"/>
        <v>0</v>
      </c>
      <c r="AX8558" s="168"/>
      <c r="AY8558" s="60"/>
      <c r="AZ8558" s="61"/>
      <c r="BB8558" s="61" t="str">
        <f>IF(Settings!I8554&lt;&gt;"",Settings!I8554,"")</f>
        <v/>
      </c>
    </row>
    <row r="8559" spans="2:54" x14ac:dyDescent="0.2">
      <c r="B8559" s="13"/>
      <c r="C8559" s="12"/>
      <c r="D8559" s="12"/>
      <c r="E8559" s="12"/>
      <c r="F8559" s="12"/>
      <c r="G8559" s="12"/>
      <c r="H8559" s="12"/>
      <c r="I8559" s="15"/>
      <c r="J8559" s="31"/>
      <c r="K8559" s="180"/>
      <c r="L8559" s="40"/>
      <c r="M8559" s="14"/>
      <c r="N8559" s="16"/>
      <c r="O8559" s="49"/>
      <c r="P8559" s="64"/>
      <c r="Q8559" s="18"/>
      <c r="R8559" s="181">
        <f t="shared" si="1203"/>
        <v>0</v>
      </c>
      <c r="S8559" s="181">
        <f t="shared" si="1204"/>
        <v>0</v>
      </c>
      <c r="T8559" s="181">
        <f t="shared" si="1205"/>
        <v>0</v>
      </c>
      <c r="AQ8559" s="1">
        <f>COUNT(L$11:L8559)</f>
        <v>37</v>
      </c>
      <c r="AR8559" s="43">
        <f t="shared" si="1206"/>
        <v>40933</v>
      </c>
      <c r="AS8559" s="44">
        <f t="shared" si="1207"/>
        <v>89.120000000000019</v>
      </c>
      <c r="AT8559" s="10" t="str">
        <f t="shared" si="1208"/>
        <v/>
      </c>
      <c r="AU8559" s="20" t="str">
        <f t="shared" si="1209"/>
        <v/>
      </c>
      <c r="AV8559" s="42">
        <f t="shared" si="1210"/>
        <v>1</v>
      </c>
      <c r="AW8559" s="89">
        <f t="shared" si="1211"/>
        <v>0</v>
      </c>
      <c r="AX8559" s="168"/>
      <c r="AY8559" s="60"/>
      <c r="AZ8559" s="61"/>
      <c r="BB8559" s="61" t="str">
        <f>IF(Settings!I8555&lt;&gt;"",Settings!I8555,"")</f>
        <v/>
      </c>
    </row>
    <row r="8560" spans="2:54" x14ac:dyDescent="0.2">
      <c r="B8560" s="13"/>
      <c r="C8560" s="12"/>
      <c r="D8560" s="12"/>
      <c r="E8560" s="12"/>
      <c r="F8560" s="12"/>
      <c r="G8560" s="12"/>
      <c r="H8560" s="12"/>
      <c r="I8560" s="15"/>
      <c r="J8560" s="31"/>
      <c r="K8560" s="180"/>
      <c r="L8560" s="40"/>
      <c r="M8560" s="14"/>
      <c r="N8560" s="16"/>
      <c r="O8560" s="49"/>
      <c r="P8560" s="64"/>
      <c r="Q8560" s="18"/>
      <c r="R8560" s="181">
        <f t="shared" si="1203"/>
        <v>0</v>
      </c>
      <c r="S8560" s="181">
        <f t="shared" si="1204"/>
        <v>0</v>
      </c>
      <c r="T8560" s="181">
        <f t="shared" si="1205"/>
        <v>0</v>
      </c>
      <c r="AQ8560" s="1">
        <f>COUNT(L$11:L8560)</f>
        <v>37</v>
      </c>
      <c r="AR8560" s="43">
        <f t="shared" si="1206"/>
        <v>40933</v>
      </c>
      <c r="AS8560" s="44">
        <f t="shared" si="1207"/>
        <v>89.120000000000019</v>
      </c>
      <c r="AT8560" s="10" t="str">
        <f t="shared" si="1208"/>
        <v/>
      </c>
      <c r="AU8560" s="20" t="str">
        <f t="shared" si="1209"/>
        <v/>
      </c>
      <c r="AV8560" s="42">
        <f t="shared" si="1210"/>
        <v>1</v>
      </c>
      <c r="AW8560" s="89">
        <f t="shared" si="1211"/>
        <v>0</v>
      </c>
      <c r="AX8560" s="168"/>
      <c r="AY8560" s="60"/>
      <c r="AZ8560" s="61"/>
      <c r="BB8560" s="61" t="str">
        <f>IF(Settings!I8556&lt;&gt;"",Settings!I8556,"")</f>
        <v/>
      </c>
    </row>
    <row r="8561" spans="2:54" x14ac:dyDescent="0.2">
      <c r="B8561" s="13"/>
      <c r="C8561" s="12"/>
      <c r="D8561" s="12"/>
      <c r="E8561" s="12"/>
      <c r="F8561" s="12"/>
      <c r="G8561" s="12"/>
      <c r="H8561" s="12"/>
      <c r="I8561" s="15"/>
      <c r="J8561" s="31"/>
      <c r="K8561" s="180"/>
      <c r="L8561" s="40"/>
      <c r="M8561" s="14"/>
      <c r="N8561" s="16"/>
      <c r="O8561" s="49"/>
      <c r="P8561" s="64"/>
      <c r="Q8561" s="18"/>
      <c r="R8561" s="181">
        <f t="shared" si="1203"/>
        <v>0</v>
      </c>
      <c r="S8561" s="181">
        <f t="shared" si="1204"/>
        <v>0</v>
      </c>
      <c r="T8561" s="181">
        <f t="shared" si="1205"/>
        <v>0</v>
      </c>
      <c r="AQ8561" s="1">
        <f>COUNT(L$11:L8561)</f>
        <v>37</v>
      </c>
      <c r="AR8561" s="43">
        <f t="shared" si="1206"/>
        <v>40933</v>
      </c>
      <c r="AS8561" s="44">
        <f t="shared" si="1207"/>
        <v>89.120000000000019</v>
      </c>
      <c r="AT8561" s="10" t="str">
        <f t="shared" si="1208"/>
        <v/>
      </c>
      <c r="AU8561" s="20" t="str">
        <f t="shared" si="1209"/>
        <v/>
      </c>
      <c r="AV8561" s="42">
        <f t="shared" si="1210"/>
        <v>1</v>
      </c>
      <c r="AW8561" s="89">
        <f t="shared" si="1211"/>
        <v>0</v>
      </c>
      <c r="AX8561" s="168"/>
      <c r="AY8561" s="60"/>
      <c r="AZ8561" s="61"/>
      <c r="BB8561" s="61" t="str">
        <f>IF(Settings!I8557&lt;&gt;"",Settings!I8557,"")</f>
        <v/>
      </c>
    </row>
    <row r="8562" spans="2:54" x14ac:dyDescent="0.2">
      <c r="B8562" s="13"/>
      <c r="C8562" s="12"/>
      <c r="D8562" s="12"/>
      <c r="E8562" s="12"/>
      <c r="F8562" s="12"/>
      <c r="G8562" s="12"/>
      <c r="H8562" s="12"/>
      <c r="I8562" s="15"/>
      <c r="J8562" s="31"/>
      <c r="K8562" s="180"/>
      <c r="L8562" s="40"/>
      <c r="M8562" s="14"/>
      <c r="N8562" s="16"/>
      <c r="O8562" s="49"/>
      <c r="P8562" s="64"/>
      <c r="Q8562" s="18"/>
      <c r="R8562" s="181">
        <f t="shared" si="1203"/>
        <v>0</v>
      </c>
      <c r="S8562" s="181">
        <f t="shared" si="1204"/>
        <v>0</v>
      </c>
      <c r="T8562" s="181">
        <f t="shared" si="1205"/>
        <v>0</v>
      </c>
      <c r="AQ8562" s="1">
        <f>COUNT(L$11:L8562)</f>
        <v>37</v>
      </c>
      <c r="AR8562" s="43">
        <f t="shared" si="1206"/>
        <v>40933</v>
      </c>
      <c r="AS8562" s="44">
        <f t="shared" si="1207"/>
        <v>89.120000000000019</v>
      </c>
      <c r="AT8562" s="10" t="str">
        <f t="shared" si="1208"/>
        <v/>
      </c>
      <c r="AU8562" s="20" t="str">
        <f t="shared" si="1209"/>
        <v/>
      </c>
      <c r="AV8562" s="42">
        <f t="shared" si="1210"/>
        <v>1</v>
      </c>
      <c r="AW8562" s="89">
        <f t="shared" si="1211"/>
        <v>0</v>
      </c>
      <c r="AX8562" s="168"/>
      <c r="AY8562" s="60"/>
      <c r="AZ8562" s="61"/>
      <c r="BB8562" s="61" t="str">
        <f>IF(Settings!I8558&lt;&gt;"",Settings!I8558,"")</f>
        <v/>
      </c>
    </row>
    <row r="8563" spans="2:54" x14ac:dyDescent="0.2">
      <c r="B8563" s="13"/>
      <c r="C8563" s="12"/>
      <c r="D8563" s="12"/>
      <c r="E8563" s="12"/>
      <c r="F8563" s="12"/>
      <c r="G8563" s="12"/>
      <c r="H8563" s="12"/>
      <c r="I8563" s="15"/>
      <c r="J8563" s="31"/>
      <c r="K8563" s="180"/>
      <c r="L8563" s="40"/>
      <c r="M8563" s="14"/>
      <c r="N8563" s="16"/>
      <c r="O8563" s="49"/>
      <c r="P8563" s="64"/>
      <c r="Q8563" s="18"/>
      <c r="R8563" s="181">
        <f t="shared" si="1203"/>
        <v>0</v>
      </c>
      <c r="S8563" s="181">
        <f t="shared" si="1204"/>
        <v>0</v>
      </c>
      <c r="T8563" s="181">
        <f t="shared" si="1205"/>
        <v>0</v>
      </c>
      <c r="AQ8563" s="1">
        <f>COUNT(L$11:L8563)</f>
        <v>37</v>
      </c>
      <c r="AR8563" s="43">
        <f t="shared" si="1206"/>
        <v>40933</v>
      </c>
      <c r="AS8563" s="44">
        <f t="shared" si="1207"/>
        <v>89.120000000000019</v>
      </c>
      <c r="AT8563" s="10" t="str">
        <f t="shared" si="1208"/>
        <v/>
      </c>
      <c r="AU8563" s="20" t="str">
        <f t="shared" si="1209"/>
        <v/>
      </c>
      <c r="AV8563" s="42">
        <f t="shared" si="1210"/>
        <v>1</v>
      </c>
      <c r="AW8563" s="89">
        <f t="shared" si="1211"/>
        <v>0</v>
      </c>
      <c r="AX8563" s="168"/>
      <c r="AY8563" s="60"/>
      <c r="AZ8563" s="61"/>
      <c r="BB8563" s="61" t="str">
        <f>IF(Settings!I8559&lt;&gt;"",Settings!I8559,"")</f>
        <v/>
      </c>
    </row>
    <row r="8564" spans="2:54" x14ac:dyDescent="0.2">
      <c r="B8564" s="13"/>
      <c r="C8564" s="12"/>
      <c r="D8564" s="12"/>
      <c r="E8564" s="12"/>
      <c r="F8564" s="12"/>
      <c r="G8564" s="12"/>
      <c r="H8564" s="12"/>
      <c r="I8564" s="15"/>
      <c r="J8564" s="31"/>
      <c r="K8564" s="180"/>
      <c r="L8564" s="40"/>
      <c r="M8564" s="14"/>
      <c r="N8564" s="16"/>
      <c r="O8564" s="49"/>
      <c r="P8564" s="64"/>
      <c r="Q8564" s="18"/>
      <c r="R8564" s="181">
        <f t="shared" si="1203"/>
        <v>0</v>
      </c>
      <c r="S8564" s="181">
        <f t="shared" si="1204"/>
        <v>0</v>
      </c>
      <c r="T8564" s="181">
        <f t="shared" si="1205"/>
        <v>0</v>
      </c>
      <c r="AQ8564" s="1">
        <f>COUNT(L$11:L8564)</f>
        <v>37</v>
      </c>
      <c r="AR8564" s="43">
        <f t="shared" si="1206"/>
        <v>40933</v>
      </c>
      <c r="AS8564" s="44">
        <f t="shared" si="1207"/>
        <v>89.120000000000019</v>
      </c>
      <c r="AT8564" s="10" t="str">
        <f t="shared" si="1208"/>
        <v/>
      </c>
      <c r="AU8564" s="20" t="str">
        <f t="shared" si="1209"/>
        <v/>
      </c>
      <c r="AV8564" s="42">
        <f t="shared" si="1210"/>
        <v>1</v>
      </c>
      <c r="AW8564" s="89">
        <f t="shared" si="1211"/>
        <v>0</v>
      </c>
      <c r="AX8564" s="168"/>
      <c r="AY8564" s="60"/>
      <c r="AZ8564" s="61"/>
      <c r="BB8564" s="61" t="str">
        <f>IF(Settings!I8560&lt;&gt;"",Settings!I8560,"")</f>
        <v/>
      </c>
    </row>
    <row r="8565" spans="2:54" x14ac:dyDescent="0.2">
      <c r="B8565" s="13"/>
      <c r="C8565" s="12"/>
      <c r="D8565" s="12"/>
      <c r="E8565" s="12"/>
      <c r="F8565" s="12"/>
      <c r="G8565" s="12"/>
      <c r="H8565" s="12"/>
      <c r="I8565" s="15"/>
      <c r="J8565" s="31"/>
      <c r="K8565" s="180"/>
      <c r="L8565" s="40"/>
      <c r="M8565" s="14"/>
      <c r="N8565" s="16"/>
      <c r="O8565" s="49"/>
      <c r="P8565" s="64"/>
      <c r="Q8565" s="18"/>
      <c r="R8565" s="181">
        <f t="shared" si="1203"/>
        <v>0</v>
      </c>
      <c r="S8565" s="181">
        <f t="shared" si="1204"/>
        <v>0</v>
      </c>
      <c r="T8565" s="181">
        <f t="shared" si="1205"/>
        <v>0</v>
      </c>
      <c r="AQ8565" s="1">
        <f>COUNT(L$11:L8565)</f>
        <v>37</v>
      </c>
      <c r="AR8565" s="43">
        <f t="shared" si="1206"/>
        <v>40933</v>
      </c>
      <c r="AS8565" s="44">
        <f t="shared" si="1207"/>
        <v>89.120000000000019</v>
      </c>
      <c r="AT8565" s="10" t="str">
        <f t="shared" si="1208"/>
        <v/>
      </c>
      <c r="AU8565" s="20" t="str">
        <f t="shared" si="1209"/>
        <v/>
      </c>
      <c r="AV8565" s="42">
        <f t="shared" si="1210"/>
        <v>1</v>
      </c>
      <c r="AW8565" s="89">
        <f t="shared" si="1211"/>
        <v>0</v>
      </c>
      <c r="AX8565" s="168"/>
      <c r="AY8565" s="60"/>
      <c r="AZ8565" s="61"/>
      <c r="BB8565" s="61" t="str">
        <f>IF(Settings!I8561&lt;&gt;"",Settings!I8561,"")</f>
        <v/>
      </c>
    </row>
    <row r="8566" spans="2:54" x14ac:dyDescent="0.2">
      <c r="B8566" s="13"/>
      <c r="C8566" s="12"/>
      <c r="D8566" s="12"/>
      <c r="E8566" s="12"/>
      <c r="F8566" s="12"/>
      <c r="G8566" s="12"/>
      <c r="H8566" s="12"/>
      <c r="I8566" s="15"/>
      <c r="J8566" s="31"/>
      <c r="K8566" s="180"/>
      <c r="L8566" s="40"/>
      <c r="M8566" s="14"/>
      <c r="N8566" s="16"/>
      <c r="O8566" s="49"/>
      <c r="P8566" s="64"/>
      <c r="Q8566" s="18"/>
      <c r="R8566" s="181">
        <f t="shared" si="1203"/>
        <v>0</v>
      </c>
      <c r="S8566" s="181">
        <f t="shared" si="1204"/>
        <v>0</v>
      </c>
      <c r="T8566" s="181">
        <f t="shared" si="1205"/>
        <v>0</v>
      </c>
      <c r="AQ8566" s="1">
        <f>COUNT(L$11:L8566)</f>
        <v>37</v>
      </c>
      <c r="AR8566" s="43">
        <f t="shared" si="1206"/>
        <v>40933</v>
      </c>
      <c r="AS8566" s="44">
        <f t="shared" si="1207"/>
        <v>89.120000000000019</v>
      </c>
      <c r="AT8566" s="10" t="str">
        <f t="shared" si="1208"/>
        <v/>
      </c>
      <c r="AU8566" s="20" t="str">
        <f t="shared" si="1209"/>
        <v/>
      </c>
      <c r="AV8566" s="42">
        <f t="shared" si="1210"/>
        <v>1</v>
      </c>
      <c r="AW8566" s="89">
        <f t="shared" si="1211"/>
        <v>0</v>
      </c>
      <c r="AX8566" s="168"/>
      <c r="AY8566" s="60"/>
      <c r="AZ8566" s="61"/>
      <c r="BB8566" s="61" t="str">
        <f>IF(Settings!I8562&lt;&gt;"",Settings!I8562,"")</f>
        <v/>
      </c>
    </row>
    <row r="8567" spans="2:54" x14ac:dyDescent="0.2">
      <c r="B8567" s="13"/>
      <c r="C8567" s="12"/>
      <c r="D8567" s="12"/>
      <c r="E8567" s="12"/>
      <c r="F8567" s="12"/>
      <c r="G8567" s="12"/>
      <c r="H8567" s="12"/>
      <c r="I8567" s="15"/>
      <c r="J8567" s="31"/>
      <c r="K8567" s="180"/>
      <c r="L8567" s="40"/>
      <c r="M8567" s="14"/>
      <c r="N8567" s="16"/>
      <c r="O8567" s="49"/>
      <c r="P8567" s="64"/>
      <c r="Q8567" s="18"/>
      <c r="R8567" s="181">
        <f t="shared" si="1203"/>
        <v>0</v>
      </c>
      <c r="S8567" s="181">
        <f t="shared" si="1204"/>
        <v>0</v>
      </c>
      <c r="T8567" s="181">
        <f t="shared" si="1205"/>
        <v>0</v>
      </c>
      <c r="AQ8567" s="1">
        <f>COUNT(L$11:L8567)</f>
        <v>37</v>
      </c>
      <c r="AR8567" s="43">
        <f t="shared" si="1206"/>
        <v>40933</v>
      </c>
      <c r="AS8567" s="44">
        <f t="shared" si="1207"/>
        <v>89.120000000000019</v>
      </c>
      <c r="AT8567" s="10" t="str">
        <f t="shared" si="1208"/>
        <v/>
      </c>
      <c r="AU8567" s="20" t="str">
        <f t="shared" si="1209"/>
        <v/>
      </c>
      <c r="AV8567" s="42">
        <f t="shared" si="1210"/>
        <v>1</v>
      </c>
      <c r="AW8567" s="89">
        <f t="shared" si="1211"/>
        <v>0</v>
      </c>
      <c r="AX8567" s="168"/>
      <c r="AY8567" s="60"/>
      <c r="AZ8567" s="61"/>
      <c r="BB8567" s="61" t="str">
        <f>IF(Settings!I8563&lt;&gt;"",Settings!I8563,"")</f>
        <v/>
      </c>
    </row>
    <row r="8568" spans="2:54" x14ac:dyDescent="0.2">
      <c r="B8568" s="13"/>
      <c r="C8568" s="12"/>
      <c r="D8568" s="12"/>
      <c r="E8568" s="12"/>
      <c r="F8568" s="12"/>
      <c r="G8568" s="12"/>
      <c r="H8568" s="12"/>
      <c r="I8568" s="15"/>
      <c r="J8568" s="31"/>
      <c r="K8568" s="180"/>
      <c r="L8568" s="40"/>
      <c r="M8568" s="14"/>
      <c r="N8568" s="16"/>
      <c r="O8568" s="49"/>
      <c r="P8568" s="64"/>
      <c r="Q8568" s="18"/>
      <c r="R8568" s="181">
        <f t="shared" si="1203"/>
        <v>0</v>
      </c>
      <c r="S8568" s="181">
        <f t="shared" si="1204"/>
        <v>0</v>
      </c>
      <c r="T8568" s="181">
        <f t="shared" si="1205"/>
        <v>0</v>
      </c>
      <c r="AQ8568" s="1">
        <f>COUNT(L$11:L8568)</f>
        <v>37</v>
      </c>
      <c r="AR8568" s="43">
        <f t="shared" si="1206"/>
        <v>40933</v>
      </c>
      <c r="AS8568" s="44">
        <f t="shared" si="1207"/>
        <v>89.120000000000019</v>
      </c>
      <c r="AT8568" s="10" t="str">
        <f t="shared" si="1208"/>
        <v/>
      </c>
      <c r="AU8568" s="20" t="str">
        <f t="shared" si="1209"/>
        <v/>
      </c>
      <c r="AV8568" s="42">
        <f t="shared" si="1210"/>
        <v>1</v>
      </c>
      <c r="AW8568" s="89">
        <f t="shared" si="1211"/>
        <v>0</v>
      </c>
      <c r="AX8568" s="168"/>
      <c r="AY8568" s="60"/>
      <c r="AZ8568" s="61"/>
      <c r="BB8568" s="61" t="str">
        <f>IF(Settings!I8564&lt;&gt;"",Settings!I8564,"")</f>
        <v/>
      </c>
    </row>
    <row r="8569" spans="2:54" x14ac:dyDescent="0.2">
      <c r="B8569" s="13"/>
      <c r="C8569" s="12"/>
      <c r="D8569" s="12"/>
      <c r="E8569" s="12"/>
      <c r="F8569" s="12"/>
      <c r="G8569" s="12"/>
      <c r="H8569" s="12"/>
      <c r="I8569" s="15"/>
      <c r="J8569" s="31"/>
      <c r="K8569" s="180"/>
      <c r="L8569" s="40"/>
      <c r="M8569" s="14"/>
      <c r="N8569" s="16"/>
      <c r="O8569" s="49"/>
      <c r="P8569" s="64"/>
      <c r="Q8569" s="18"/>
      <c r="R8569" s="181">
        <f t="shared" si="1203"/>
        <v>0</v>
      </c>
      <c r="S8569" s="181">
        <f t="shared" si="1204"/>
        <v>0</v>
      </c>
      <c r="T8569" s="181">
        <f t="shared" si="1205"/>
        <v>0</v>
      </c>
      <c r="AQ8569" s="1">
        <f>COUNT(L$11:L8569)</f>
        <v>37</v>
      </c>
      <c r="AR8569" s="43">
        <f t="shared" si="1206"/>
        <v>40933</v>
      </c>
      <c r="AS8569" s="44">
        <f t="shared" si="1207"/>
        <v>89.120000000000019</v>
      </c>
      <c r="AT8569" s="10" t="str">
        <f t="shared" si="1208"/>
        <v/>
      </c>
      <c r="AU8569" s="20" t="str">
        <f t="shared" si="1209"/>
        <v/>
      </c>
      <c r="AV8569" s="42">
        <f t="shared" si="1210"/>
        <v>1</v>
      </c>
      <c r="AW8569" s="89">
        <f t="shared" si="1211"/>
        <v>0</v>
      </c>
      <c r="AX8569" s="168"/>
      <c r="AY8569" s="60"/>
      <c r="AZ8569" s="61"/>
      <c r="BB8569" s="61" t="str">
        <f>IF(Settings!I8565&lt;&gt;"",Settings!I8565,"")</f>
        <v/>
      </c>
    </row>
    <row r="8570" spans="2:54" x14ac:dyDescent="0.2">
      <c r="B8570" s="13"/>
      <c r="C8570" s="12"/>
      <c r="D8570" s="12"/>
      <c r="E8570" s="12"/>
      <c r="F8570" s="12"/>
      <c r="G8570" s="12"/>
      <c r="H8570" s="12"/>
      <c r="I8570" s="15"/>
      <c r="J8570" s="31"/>
      <c r="K8570" s="180"/>
      <c r="L8570" s="40"/>
      <c r="M8570" s="14"/>
      <c r="N8570" s="16"/>
      <c r="O8570" s="49"/>
      <c r="P8570" s="64"/>
      <c r="Q8570" s="18"/>
      <c r="R8570" s="181">
        <f t="shared" si="1203"/>
        <v>0</v>
      </c>
      <c r="S8570" s="181">
        <f t="shared" si="1204"/>
        <v>0</v>
      </c>
      <c r="T8570" s="181">
        <f t="shared" si="1205"/>
        <v>0</v>
      </c>
      <c r="AQ8570" s="1">
        <f>COUNT(L$11:L8570)</f>
        <v>37</v>
      </c>
      <c r="AR8570" s="43">
        <f t="shared" si="1206"/>
        <v>40933</v>
      </c>
      <c r="AS8570" s="44">
        <f t="shared" si="1207"/>
        <v>89.120000000000019</v>
      </c>
      <c r="AT8570" s="10" t="str">
        <f t="shared" si="1208"/>
        <v/>
      </c>
      <c r="AU8570" s="20" t="str">
        <f t="shared" si="1209"/>
        <v/>
      </c>
      <c r="AV8570" s="42">
        <f t="shared" si="1210"/>
        <v>1</v>
      </c>
      <c r="AW8570" s="89">
        <f t="shared" si="1211"/>
        <v>0</v>
      </c>
      <c r="AX8570" s="168"/>
      <c r="AY8570" s="60"/>
      <c r="AZ8570" s="61"/>
      <c r="BB8570" s="61" t="str">
        <f>IF(Settings!I8566&lt;&gt;"",Settings!I8566,"")</f>
        <v/>
      </c>
    </row>
    <row r="8571" spans="2:54" x14ac:dyDescent="0.2">
      <c r="B8571" s="13"/>
      <c r="C8571" s="12"/>
      <c r="D8571" s="12"/>
      <c r="E8571" s="12"/>
      <c r="F8571" s="12"/>
      <c r="G8571" s="12"/>
      <c r="H8571" s="12"/>
      <c r="I8571" s="15"/>
      <c r="J8571" s="31"/>
      <c r="K8571" s="180"/>
      <c r="L8571" s="40"/>
      <c r="M8571" s="14"/>
      <c r="N8571" s="16"/>
      <c r="O8571" s="49"/>
      <c r="P8571" s="64"/>
      <c r="Q8571" s="18"/>
      <c r="R8571" s="181">
        <f t="shared" si="1203"/>
        <v>0</v>
      </c>
      <c r="S8571" s="181">
        <f t="shared" si="1204"/>
        <v>0</v>
      </c>
      <c r="T8571" s="181">
        <f t="shared" si="1205"/>
        <v>0</v>
      </c>
      <c r="AQ8571" s="1">
        <f>COUNT(L$11:L8571)</f>
        <v>37</v>
      </c>
      <c r="AR8571" s="43">
        <f t="shared" si="1206"/>
        <v>40933</v>
      </c>
      <c r="AS8571" s="44">
        <f t="shared" si="1207"/>
        <v>89.120000000000019</v>
      </c>
      <c r="AT8571" s="10" t="str">
        <f t="shared" si="1208"/>
        <v/>
      </c>
      <c r="AU8571" s="20" t="str">
        <f t="shared" si="1209"/>
        <v/>
      </c>
      <c r="AV8571" s="42">
        <f t="shared" si="1210"/>
        <v>1</v>
      </c>
      <c r="AW8571" s="89">
        <f t="shared" si="1211"/>
        <v>0</v>
      </c>
      <c r="AX8571" s="168"/>
      <c r="AY8571" s="60"/>
      <c r="AZ8571" s="61"/>
      <c r="BB8571" s="61" t="str">
        <f>IF(Settings!I8567&lt;&gt;"",Settings!I8567,"")</f>
        <v/>
      </c>
    </row>
    <row r="8572" spans="2:54" x14ac:dyDescent="0.2">
      <c r="B8572" s="13"/>
      <c r="C8572" s="12"/>
      <c r="D8572" s="12"/>
      <c r="E8572" s="12"/>
      <c r="F8572" s="12"/>
      <c r="G8572" s="12"/>
      <c r="H8572" s="12"/>
      <c r="I8572" s="15"/>
      <c r="J8572" s="31"/>
      <c r="K8572" s="180"/>
      <c r="L8572" s="40"/>
      <c r="M8572" s="14"/>
      <c r="N8572" s="16"/>
      <c r="O8572" s="49"/>
      <c r="P8572" s="64"/>
      <c r="Q8572" s="18"/>
      <c r="R8572" s="181">
        <f t="shared" si="1203"/>
        <v>0</v>
      </c>
      <c r="S8572" s="181">
        <f t="shared" si="1204"/>
        <v>0</v>
      </c>
      <c r="T8572" s="181">
        <f t="shared" si="1205"/>
        <v>0</v>
      </c>
      <c r="AQ8572" s="1">
        <f>COUNT(L$11:L8572)</f>
        <v>37</v>
      </c>
      <c r="AR8572" s="43">
        <f t="shared" si="1206"/>
        <v>40933</v>
      </c>
      <c r="AS8572" s="44">
        <f t="shared" si="1207"/>
        <v>89.120000000000019</v>
      </c>
      <c r="AT8572" s="10" t="str">
        <f t="shared" si="1208"/>
        <v/>
      </c>
      <c r="AU8572" s="20" t="str">
        <f t="shared" si="1209"/>
        <v/>
      </c>
      <c r="AV8572" s="42">
        <f t="shared" si="1210"/>
        <v>1</v>
      </c>
      <c r="AW8572" s="89">
        <f t="shared" si="1211"/>
        <v>0</v>
      </c>
      <c r="AX8572" s="168"/>
      <c r="AY8572" s="60"/>
      <c r="AZ8572" s="61"/>
      <c r="BB8572" s="61" t="str">
        <f>IF(Settings!I8568&lt;&gt;"",Settings!I8568,"")</f>
        <v/>
      </c>
    </row>
    <row r="8573" spans="2:54" x14ac:dyDescent="0.2">
      <c r="B8573" s="13"/>
      <c r="C8573" s="12"/>
      <c r="D8573" s="12"/>
      <c r="E8573" s="12"/>
      <c r="F8573" s="12"/>
      <c r="G8573" s="12"/>
      <c r="H8573" s="12"/>
      <c r="I8573" s="15"/>
      <c r="J8573" s="31"/>
      <c r="K8573" s="180"/>
      <c r="L8573" s="40"/>
      <c r="M8573" s="14"/>
      <c r="N8573" s="16"/>
      <c r="O8573" s="49"/>
      <c r="P8573" s="64"/>
      <c r="Q8573" s="18"/>
      <c r="R8573" s="181">
        <f t="shared" si="1203"/>
        <v>0</v>
      </c>
      <c r="S8573" s="181">
        <f t="shared" si="1204"/>
        <v>0</v>
      </c>
      <c r="T8573" s="181">
        <f t="shared" si="1205"/>
        <v>0</v>
      </c>
      <c r="AQ8573" s="1">
        <f>COUNT(L$11:L8573)</f>
        <v>37</v>
      </c>
      <c r="AR8573" s="43">
        <f t="shared" si="1206"/>
        <v>40933</v>
      </c>
      <c r="AS8573" s="44">
        <f t="shared" si="1207"/>
        <v>89.120000000000019</v>
      </c>
      <c r="AT8573" s="10" t="str">
        <f t="shared" si="1208"/>
        <v/>
      </c>
      <c r="AU8573" s="20" t="str">
        <f t="shared" si="1209"/>
        <v/>
      </c>
      <c r="AV8573" s="42">
        <f t="shared" si="1210"/>
        <v>1</v>
      </c>
      <c r="AW8573" s="89">
        <f t="shared" si="1211"/>
        <v>0</v>
      </c>
      <c r="AX8573" s="168"/>
      <c r="AY8573" s="60"/>
      <c r="AZ8573" s="61"/>
      <c r="BB8573" s="61" t="str">
        <f>IF(Settings!I8569&lt;&gt;"",Settings!I8569,"")</f>
        <v/>
      </c>
    </row>
    <row r="8574" spans="2:54" x14ac:dyDescent="0.2">
      <c r="B8574" s="13"/>
      <c r="C8574" s="12"/>
      <c r="D8574" s="12"/>
      <c r="E8574" s="12"/>
      <c r="F8574" s="12"/>
      <c r="G8574" s="12"/>
      <c r="H8574" s="12"/>
      <c r="I8574" s="15"/>
      <c r="J8574" s="31"/>
      <c r="K8574" s="180"/>
      <c r="L8574" s="40"/>
      <c r="M8574" s="14"/>
      <c r="N8574" s="16"/>
      <c r="O8574" s="49"/>
      <c r="P8574" s="64"/>
      <c r="Q8574" s="18"/>
      <c r="R8574" s="181">
        <f t="shared" si="1203"/>
        <v>0</v>
      </c>
      <c r="S8574" s="181">
        <f t="shared" si="1204"/>
        <v>0</v>
      </c>
      <c r="T8574" s="181">
        <f t="shared" si="1205"/>
        <v>0</v>
      </c>
      <c r="AQ8574" s="1">
        <f>COUNT(L$11:L8574)</f>
        <v>37</v>
      </c>
      <c r="AR8574" s="43">
        <f t="shared" si="1206"/>
        <v>40933</v>
      </c>
      <c r="AS8574" s="44">
        <f t="shared" si="1207"/>
        <v>89.120000000000019</v>
      </c>
      <c r="AT8574" s="10" t="str">
        <f t="shared" si="1208"/>
        <v/>
      </c>
      <c r="AU8574" s="20" t="str">
        <f t="shared" si="1209"/>
        <v/>
      </c>
      <c r="AV8574" s="42">
        <f t="shared" si="1210"/>
        <v>1</v>
      </c>
      <c r="AW8574" s="89">
        <f t="shared" si="1211"/>
        <v>0</v>
      </c>
      <c r="AX8574" s="168"/>
      <c r="AY8574" s="60"/>
      <c r="AZ8574" s="61"/>
      <c r="BB8574" s="61" t="str">
        <f>IF(Settings!I8570&lt;&gt;"",Settings!I8570,"")</f>
        <v/>
      </c>
    </row>
    <row r="8575" spans="2:54" x14ac:dyDescent="0.2">
      <c r="B8575" s="13"/>
      <c r="C8575" s="12"/>
      <c r="D8575" s="12"/>
      <c r="E8575" s="12"/>
      <c r="F8575" s="12"/>
      <c r="G8575" s="12"/>
      <c r="H8575" s="12"/>
      <c r="I8575" s="15"/>
      <c r="J8575" s="31"/>
      <c r="K8575" s="180"/>
      <c r="L8575" s="40"/>
      <c r="M8575" s="14"/>
      <c r="N8575" s="16"/>
      <c r="O8575" s="49"/>
      <c r="P8575" s="64"/>
      <c r="Q8575" s="18"/>
      <c r="R8575" s="181">
        <f t="shared" si="1203"/>
        <v>0</v>
      </c>
      <c r="S8575" s="181">
        <f t="shared" si="1204"/>
        <v>0</v>
      </c>
      <c r="T8575" s="181">
        <f t="shared" si="1205"/>
        <v>0</v>
      </c>
      <c r="AQ8575" s="1">
        <f>COUNT(L$11:L8575)</f>
        <v>37</v>
      </c>
      <c r="AR8575" s="43">
        <f t="shared" si="1206"/>
        <v>40933</v>
      </c>
      <c r="AS8575" s="44">
        <f t="shared" si="1207"/>
        <v>89.120000000000019</v>
      </c>
      <c r="AT8575" s="10" t="str">
        <f t="shared" si="1208"/>
        <v/>
      </c>
      <c r="AU8575" s="20" t="str">
        <f t="shared" si="1209"/>
        <v/>
      </c>
      <c r="AV8575" s="42">
        <f t="shared" si="1210"/>
        <v>1</v>
      </c>
      <c r="AW8575" s="89">
        <f t="shared" si="1211"/>
        <v>0</v>
      </c>
      <c r="AX8575" s="168"/>
      <c r="AY8575" s="60"/>
      <c r="AZ8575" s="61"/>
      <c r="BB8575" s="61" t="str">
        <f>IF(Settings!I8571&lt;&gt;"",Settings!I8571,"")</f>
        <v/>
      </c>
    </row>
    <row r="8576" spans="2:54" x14ac:dyDescent="0.2">
      <c r="B8576" s="13"/>
      <c r="C8576" s="12"/>
      <c r="D8576" s="12"/>
      <c r="E8576" s="12"/>
      <c r="F8576" s="12"/>
      <c r="G8576" s="12"/>
      <c r="H8576" s="12"/>
      <c r="I8576" s="15"/>
      <c r="J8576" s="31"/>
      <c r="K8576" s="180"/>
      <c r="L8576" s="40"/>
      <c r="M8576" s="14"/>
      <c r="N8576" s="16"/>
      <c r="O8576" s="49"/>
      <c r="P8576" s="64"/>
      <c r="Q8576" s="18"/>
      <c r="R8576" s="181">
        <f t="shared" si="1203"/>
        <v>0</v>
      </c>
      <c r="S8576" s="181">
        <f t="shared" si="1204"/>
        <v>0</v>
      </c>
      <c r="T8576" s="181">
        <f t="shared" si="1205"/>
        <v>0</v>
      </c>
      <c r="AQ8576" s="1">
        <f>COUNT(L$11:L8576)</f>
        <v>37</v>
      </c>
      <c r="AR8576" s="43">
        <f t="shared" si="1206"/>
        <v>40933</v>
      </c>
      <c r="AS8576" s="44">
        <f t="shared" si="1207"/>
        <v>89.120000000000019</v>
      </c>
      <c r="AT8576" s="10" t="str">
        <f t="shared" si="1208"/>
        <v/>
      </c>
      <c r="AU8576" s="20" t="str">
        <f t="shared" si="1209"/>
        <v/>
      </c>
      <c r="AV8576" s="42">
        <f t="shared" si="1210"/>
        <v>1</v>
      </c>
      <c r="AW8576" s="89">
        <f t="shared" si="1211"/>
        <v>0</v>
      </c>
      <c r="AX8576" s="168"/>
      <c r="AY8576" s="60"/>
      <c r="AZ8576" s="61"/>
      <c r="BB8576" s="61" t="str">
        <f>IF(Settings!I8572&lt;&gt;"",Settings!I8572,"")</f>
        <v/>
      </c>
    </row>
    <row r="8577" spans="2:54" x14ac:dyDescent="0.2">
      <c r="B8577" s="13"/>
      <c r="C8577" s="12"/>
      <c r="D8577" s="12"/>
      <c r="E8577" s="12"/>
      <c r="F8577" s="12"/>
      <c r="G8577" s="12"/>
      <c r="H8577" s="12"/>
      <c r="I8577" s="15"/>
      <c r="J8577" s="31"/>
      <c r="K8577" s="180"/>
      <c r="L8577" s="40"/>
      <c r="M8577" s="14"/>
      <c r="N8577" s="16"/>
      <c r="O8577" s="49"/>
      <c r="P8577" s="64"/>
      <c r="Q8577" s="18"/>
      <c r="R8577" s="181">
        <f t="shared" si="1203"/>
        <v>0</v>
      </c>
      <c r="S8577" s="181">
        <f t="shared" si="1204"/>
        <v>0</v>
      </c>
      <c r="T8577" s="181">
        <f t="shared" si="1205"/>
        <v>0</v>
      </c>
      <c r="AQ8577" s="1">
        <f>COUNT(L$11:L8577)</f>
        <v>37</v>
      </c>
      <c r="AR8577" s="43">
        <f t="shared" si="1206"/>
        <v>40933</v>
      </c>
      <c r="AS8577" s="44">
        <f t="shared" si="1207"/>
        <v>89.120000000000019</v>
      </c>
      <c r="AT8577" s="10" t="str">
        <f t="shared" si="1208"/>
        <v/>
      </c>
      <c r="AU8577" s="20" t="str">
        <f t="shared" si="1209"/>
        <v/>
      </c>
      <c r="AV8577" s="42">
        <f t="shared" si="1210"/>
        <v>1</v>
      </c>
      <c r="AW8577" s="89">
        <f t="shared" si="1211"/>
        <v>0</v>
      </c>
      <c r="AX8577" s="168"/>
      <c r="AY8577" s="60"/>
      <c r="AZ8577" s="61"/>
      <c r="BB8577" s="61" t="str">
        <f>IF(Settings!I8573&lt;&gt;"",Settings!I8573,"")</f>
        <v/>
      </c>
    </row>
    <row r="8578" spans="2:54" x14ac:dyDescent="0.2">
      <c r="B8578" s="13"/>
      <c r="C8578" s="12"/>
      <c r="D8578" s="12"/>
      <c r="E8578" s="12"/>
      <c r="F8578" s="12"/>
      <c r="G8578" s="12"/>
      <c r="H8578" s="12"/>
      <c r="I8578" s="15"/>
      <c r="J8578" s="31"/>
      <c r="K8578" s="180"/>
      <c r="L8578" s="40"/>
      <c r="M8578" s="14"/>
      <c r="N8578" s="16"/>
      <c r="O8578" s="49"/>
      <c r="P8578" s="64"/>
      <c r="Q8578" s="18"/>
      <c r="R8578" s="181">
        <f t="shared" si="1203"/>
        <v>0</v>
      </c>
      <c r="S8578" s="181">
        <f t="shared" si="1204"/>
        <v>0</v>
      </c>
      <c r="T8578" s="181">
        <f t="shared" si="1205"/>
        <v>0</v>
      </c>
      <c r="AQ8578" s="1">
        <f>COUNT(L$11:L8578)</f>
        <v>37</v>
      </c>
      <c r="AR8578" s="43">
        <f t="shared" si="1206"/>
        <v>40933</v>
      </c>
      <c r="AS8578" s="44">
        <f t="shared" si="1207"/>
        <v>89.120000000000019</v>
      </c>
      <c r="AT8578" s="10" t="str">
        <f t="shared" si="1208"/>
        <v/>
      </c>
      <c r="AU8578" s="20" t="str">
        <f t="shared" si="1209"/>
        <v/>
      </c>
      <c r="AV8578" s="42">
        <f t="shared" si="1210"/>
        <v>1</v>
      </c>
      <c r="AW8578" s="89">
        <f t="shared" si="1211"/>
        <v>0</v>
      </c>
      <c r="AX8578" s="168"/>
      <c r="AY8578" s="60"/>
      <c r="AZ8578" s="61"/>
      <c r="BB8578" s="61" t="str">
        <f>IF(Settings!I8574&lt;&gt;"",Settings!I8574,"")</f>
        <v/>
      </c>
    </row>
    <row r="8579" spans="2:54" x14ac:dyDescent="0.2">
      <c r="B8579" s="13"/>
      <c r="C8579" s="12"/>
      <c r="D8579" s="12"/>
      <c r="E8579" s="12"/>
      <c r="F8579" s="12"/>
      <c r="G8579" s="12"/>
      <c r="H8579" s="12"/>
      <c r="I8579" s="15"/>
      <c r="J8579" s="31"/>
      <c r="K8579" s="180"/>
      <c r="L8579" s="40"/>
      <c r="M8579" s="14"/>
      <c r="N8579" s="16"/>
      <c r="O8579" s="49"/>
      <c r="P8579" s="64"/>
      <c r="Q8579" s="18"/>
      <c r="R8579" s="181">
        <f t="shared" si="1203"/>
        <v>0</v>
      </c>
      <c r="S8579" s="181">
        <f t="shared" si="1204"/>
        <v>0</v>
      </c>
      <c r="T8579" s="181">
        <f t="shared" si="1205"/>
        <v>0</v>
      </c>
      <c r="AQ8579" s="1">
        <f>COUNT(L$11:L8579)</f>
        <v>37</v>
      </c>
      <c r="AR8579" s="43">
        <f t="shared" si="1206"/>
        <v>40933</v>
      </c>
      <c r="AS8579" s="44">
        <f t="shared" si="1207"/>
        <v>89.120000000000019</v>
      </c>
      <c r="AT8579" s="10" t="str">
        <f t="shared" si="1208"/>
        <v/>
      </c>
      <c r="AU8579" s="20" t="str">
        <f t="shared" si="1209"/>
        <v/>
      </c>
      <c r="AV8579" s="42">
        <f t="shared" si="1210"/>
        <v>1</v>
      </c>
      <c r="AW8579" s="89">
        <f t="shared" si="1211"/>
        <v>0</v>
      </c>
      <c r="AX8579" s="168"/>
      <c r="AY8579" s="60"/>
      <c r="AZ8579" s="61"/>
      <c r="BB8579" s="61" t="str">
        <f>IF(Settings!I8575&lt;&gt;"",Settings!I8575,"")</f>
        <v/>
      </c>
    </row>
    <row r="8580" spans="2:54" x14ac:dyDescent="0.2">
      <c r="B8580" s="13"/>
      <c r="C8580" s="12"/>
      <c r="D8580" s="12"/>
      <c r="E8580" s="12"/>
      <c r="F8580" s="12"/>
      <c r="G8580" s="12"/>
      <c r="H8580" s="12"/>
      <c r="I8580" s="15"/>
      <c r="J8580" s="31"/>
      <c r="K8580" s="180"/>
      <c r="L8580" s="40"/>
      <c r="M8580" s="14"/>
      <c r="N8580" s="16"/>
      <c r="O8580" s="49"/>
      <c r="P8580" s="64"/>
      <c r="Q8580" s="18"/>
      <c r="R8580" s="181">
        <f t="shared" si="1203"/>
        <v>0</v>
      </c>
      <c r="S8580" s="181">
        <f t="shared" si="1204"/>
        <v>0</v>
      </c>
      <c r="T8580" s="181">
        <f t="shared" si="1205"/>
        <v>0</v>
      </c>
      <c r="AQ8580" s="1">
        <f>COUNT(L$11:L8580)</f>
        <v>37</v>
      </c>
      <c r="AR8580" s="43">
        <f t="shared" si="1206"/>
        <v>40933</v>
      </c>
      <c r="AS8580" s="44">
        <f t="shared" si="1207"/>
        <v>89.120000000000019</v>
      </c>
      <c r="AT8580" s="10" t="str">
        <f t="shared" si="1208"/>
        <v/>
      </c>
      <c r="AU8580" s="20" t="str">
        <f t="shared" si="1209"/>
        <v/>
      </c>
      <c r="AV8580" s="42">
        <f t="shared" si="1210"/>
        <v>1</v>
      </c>
      <c r="AW8580" s="89">
        <f t="shared" si="1211"/>
        <v>0</v>
      </c>
      <c r="AX8580" s="168"/>
      <c r="AY8580" s="60"/>
      <c r="AZ8580" s="61"/>
      <c r="BB8580" s="61" t="str">
        <f>IF(Settings!I8576&lt;&gt;"",Settings!I8576,"")</f>
        <v/>
      </c>
    </row>
    <row r="8581" spans="2:54" x14ac:dyDescent="0.2">
      <c r="B8581" s="13"/>
      <c r="C8581" s="12"/>
      <c r="D8581" s="12"/>
      <c r="E8581" s="12"/>
      <c r="F8581" s="12"/>
      <c r="G8581" s="12"/>
      <c r="H8581" s="12"/>
      <c r="I8581" s="15"/>
      <c r="J8581" s="31"/>
      <c r="K8581" s="180"/>
      <c r="L8581" s="40"/>
      <c r="M8581" s="14"/>
      <c r="N8581" s="16"/>
      <c r="O8581" s="49"/>
      <c r="P8581" s="64"/>
      <c r="Q8581" s="18"/>
      <c r="R8581" s="181">
        <f t="shared" si="1203"/>
        <v>0</v>
      </c>
      <c r="S8581" s="181">
        <f t="shared" si="1204"/>
        <v>0</v>
      </c>
      <c r="T8581" s="181">
        <f t="shared" si="1205"/>
        <v>0</v>
      </c>
      <c r="AQ8581" s="1">
        <f>COUNT(L$11:L8581)</f>
        <v>37</v>
      </c>
      <c r="AR8581" s="43">
        <f t="shared" si="1206"/>
        <v>40933</v>
      </c>
      <c r="AS8581" s="44">
        <f t="shared" si="1207"/>
        <v>89.120000000000019</v>
      </c>
      <c r="AT8581" s="10" t="str">
        <f t="shared" si="1208"/>
        <v/>
      </c>
      <c r="AU8581" s="20" t="str">
        <f t="shared" si="1209"/>
        <v/>
      </c>
      <c r="AV8581" s="42">
        <f t="shared" si="1210"/>
        <v>1</v>
      </c>
      <c r="AW8581" s="89">
        <f t="shared" si="1211"/>
        <v>0</v>
      </c>
      <c r="AX8581" s="168"/>
      <c r="AY8581" s="60"/>
      <c r="AZ8581" s="61"/>
      <c r="BB8581" s="61" t="str">
        <f>IF(Settings!I8577&lt;&gt;"",Settings!I8577,"")</f>
        <v/>
      </c>
    </row>
    <row r="8582" spans="2:54" x14ac:dyDescent="0.2">
      <c r="B8582" s="13"/>
      <c r="C8582" s="12"/>
      <c r="D8582" s="12"/>
      <c r="E8582" s="12"/>
      <c r="F8582" s="12"/>
      <c r="G8582" s="12"/>
      <c r="H8582" s="12"/>
      <c r="I8582" s="15"/>
      <c r="J8582" s="31"/>
      <c r="K8582" s="180"/>
      <c r="L8582" s="40"/>
      <c r="M8582" s="14"/>
      <c r="N8582" s="16"/>
      <c r="O8582" s="49"/>
      <c r="P8582" s="64"/>
      <c r="Q8582" s="18"/>
      <c r="R8582" s="181">
        <f t="shared" si="1203"/>
        <v>0</v>
      </c>
      <c r="S8582" s="181">
        <f t="shared" si="1204"/>
        <v>0</v>
      </c>
      <c r="T8582" s="181">
        <f t="shared" si="1205"/>
        <v>0</v>
      </c>
      <c r="AQ8582" s="1">
        <f>COUNT(L$11:L8582)</f>
        <v>37</v>
      </c>
      <c r="AR8582" s="43">
        <f t="shared" si="1206"/>
        <v>40933</v>
      </c>
      <c r="AS8582" s="44">
        <f t="shared" si="1207"/>
        <v>89.120000000000019</v>
      </c>
      <c r="AT8582" s="10" t="str">
        <f t="shared" si="1208"/>
        <v/>
      </c>
      <c r="AU8582" s="20" t="str">
        <f t="shared" si="1209"/>
        <v/>
      </c>
      <c r="AV8582" s="42">
        <f t="shared" si="1210"/>
        <v>1</v>
      </c>
      <c r="AW8582" s="89">
        <f t="shared" si="1211"/>
        <v>0</v>
      </c>
      <c r="AX8582" s="168"/>
      <c r="AY8582" s="60"/>
      <c r="AZ8582" s="61"/>
      <c r="BB8582" s="61" t="str">
        <f>IF(Settings!I8578&lt;&gt;"",Settings!I8578,"")</f>
        <v/>
      </c>
    </row>
    <row r="8583" spans="2:54" x14ac:dyDescent="0.2">
      <c r="B8583" s="13"/>
      <c r="C8583" s="12"/>
      <c r="D8583" s="12"/>
      <c r="E8583" s="12"/>
      <c r="F8583" s="12"/>
      <c r="G8583" s="12"/>
      <c r="H8583" s="12"/>
      <c r="I8583" s="15"/>
      <c r="J8583" s="31"/>
      <c r="K8583" s="180"/>
      <c r="L8583" s="40"/>
      <c r="M8583" s="14"/>
      <c r="N8583" s="16"/>
      <c r="O8583" s="49"/>
      <c r="P8583" s="64"/>
      <c r="Q8583" s="18"/>
      <c r="R8583" s="181">
        <f t="shared" si="1203"/>
        <v>0</v>
      </c>
      <c r="S8583" s="181">
        <f t="shared" si="1204"/>
        <v>0</v>
      </c>
      <c r="T8583" s="181">
        <f t="shared" si="1205"/>
        <v>0</v>
      </c>
      <c r="AQ8583" s="1">
        <f>COUNT(L$11:L8583)</f>
        <v>37</v>
      </c>
      <c r="AR8583" s="43">
        <f t="shared" si="1206"/>
        <v>40933</v>
      </c>
      <c r="AS8583" s="44">
        <f t="shared" si="1207"/>
        <v>89.120000000000019</v>
      </c>
      <c r="AT8583" s="10" t="str">
        <f t="shared" si="1208"/>
        <v/>
      </c>
      <c r="AU8583" s="20" t="str">
        <f t="shared" si="1209"/>
        <v/>
      </c>
      <c r="AV8583" s="42">
        <f t="shared" si="1210"/>
        <v>1</v>
      </c>
      <c r="AW8583" s="89">
        <f t="shared" si="1211"/>
        <v>0</v>
      </c>
      <c r="AX8583" s="168"/>
      <c r="AY8583" s="60"/>
      <c r="AZ8583" s="61"/>
      <c r="BB8583" s="61" t="str">
        <f>IF(Settings!I8579&lt;&gt;"",Settings!I8579,"")</f>
        <v/>
      </c>
    </row>
    <row r="8584" spans="2:54" x14ac:dyDescent="0.2">
      <c r="B8584" s="13"/>
      <c r="C8584" s="12"/>
      <c r="D8584" s="12"/>
      <c r="E8584" s="12"/>
      <c r="F8584" s="12"/>
      <c r="G8584" s="12"/>
      <c r="H8584" s="12"/>
      <c r="I8584" s="15"/>
      <c r="J8584" s="31"/>
      <c r="K8584" s="180"/>
      <c r="L8584" s="40"/>
      <c r="M8584" s="14"/>
      <c r="N8584" s="16"/>
      <c r="O8584" s="49"/>
      <c r="P8584" s="64"/>
      <c r="Q8584" s="18"/>
      <c r="R8584" s="181">
        <f t="shared" si="1203"/>
        <v>0</v>
      </c>
      <c r="S8584" s="181">
        <f t="shared" si="1204"/>
        <v>0</v>
      </c>
      <c r="T8584" s="181">
        <f t="shared" si="1205"/>
        <v>0</v>
      </c>
      <c r="AQ8584" s="1">
        <f>COUNT(L$11:L8584)</f>
        <v>37</v>
      </c>
      <c r="AR8584" s="43">
        <f t="shared" si="1206"/>
        <v>40933</v>
      </c>
      <c r="AS8584" s="44">
        <f t="shared" si="1207"/>
        <v>89.120000000000019</v>
      </c>
      <c r="AT8584" s="10" t="str">
        <f t="shared" si="1208"/>
        <v/>
      </c>
      <c r="AU8584" s="20" t="str">
        <f t="shared" si="1209"/>
        <v/>
      </c>
      <c r="AV8584" s="42">
        <f t="shared" si="1210"/>
        <v>1</v>
      </c>
      <c r="AW8584" s="89">
        <f t="shared" si="1211"/>
        <v>0</v>
      </c>
      <c r="AX8584" s="168"/>
      <c r="AY8584" s="60"/>
      <c r="AZ8584" s="61"/>
      <c r="BB8584" s="61" t="str">
        <f>IF(Settings!I8580&lt;&gt;"",Settings!I8580,"")</f>
        <v/>
      </c>
    </row>
    <row r="8585" spans="2:54" x14ac:dyDescent="0.2">
      <c r="B8585" s="13"/>
      <c r="C8585" s="12"/>
      <c r="D8585" s="12"/>
      <c r="E8585" s="12"/>
      <c r="F8585" s="12"/>
      <c r="G8585" s="12"/>
      <c r="H8585" s="12"/>
      <c r="I8585" s="15"/>
      <c r="J8585" s="31"/>
      <c r="K8585" s="180"/>
      <c r="L8585" s="40"/>
      <c r="M8585" s="14"/>
      <c r="N8585" s="16"/>
      <c r="O8585" s="49"/>
      <c r="P8585" s="64"/>
      <c r="Q8585" s="18"/>
      <c r="R8585" s="181">
        <f t="shared" si="1203"/>
        <v>0</v>
      </c>
      <c r="S8585" s="181">
        <f t="shared" si="1204"/>
        <v>0</v>
      </c>
      <c r="T8585" s="181">
        <f t="shared" si="1205"/>
        <v>0</v>
      </c>
      <c r="AQ8585" s="1">
        <f>COUNT(L$11:L8585)</f>
        <v>37</v>
      </c>
      <c r="AR8585" s="43">
        <f t="shared" si="1206"/>
        <v>40933</v>
      </c>
      <c r="AS8585" s="44">
        <f t="shared" si="1207"/>
        <v>89.120000000000019</v>
      </c>
      <c r="AT8585" s="10" t="str">
        <f t="shared" si="1208"/>
        <v/>
      </c>
      <c r="AU8585" s="20" t="str">
        <f t="shared" si="1209"/>
        <v/>
      </c>
      <c r="AV8585" s="42">
        <f t="shared" si="1210"/>
        <v>1</v>
      </c>
      <c r="AW8585" s="89">
        <f t="shared" si="1211"/>
        <v>0</v>
      </c>
      <c r="AX8585" s="168"/>
      <c r="AY8585" s="60"/>
      <c r="AZ8585" s="61"/>
      <c r="BB8585" s="61" t="str">
        <f>IF(Settings!I8581&lt;&gt;"",Settings!I8581,"")</f>
        <v/>
      </c>
    </row>
    <row r="8586" spans="2:54" x14ac:dyDescent="0.2">
      <c r="B8586" s="13"/>
      <c r="C8586" s="12"/>
      <c r="D8586" s="12"/>
      <c r="E8586" s="12"/>
      <c r="F8586" s="12"/>
      <c r="G8586" s="12"/>
      <c r="H8586" s="12"/>
      <c r="I8586" s="15"/>
      <c r="J8586" s="31"/>
      <c r="K8586" s="180"/>
      <c r="L8586" s="40"/>
      <c r="M8586" s="14"/>
      <c r="N8586" s="16"/>
      <c r="O8586" s="49"/>
      <c r="P8586" s="64"/>
      <c r="Q8586" s="18"/>
      <c r="R8586" s="181">
        <f t="shared" si="1203"/>
        <v>0</v>
      </c>
      <c r="S8586" s="181">
        <f t="shared" si="1204"/>
        <v>0</v>
      </c>
      <c r="T8586" s="181">
        <f t="shared" si="1205"/>
        <v>0</v>
      </c>
      <c r="AQ8586" s="1">
        <f>COUNT(L$11:L8586)</f>
        <v>37</v>
      </c>
      <c r="AR8586" s="43">
        <f t="shared" si="1206"/>
        <v>40933</v>
      </c>
      <c r="AS8586" s="44">
        <f t="shared" si="1207"/>
        <v>89.120000000000019</v>
      </c>
      <c r="AT8586" s="10" t="str">
        <f t="shared" si="1208"/>
        <v/>
      </c>
      <c r="AU8586" s="20" t="str">
        <f t="shared" si="1209"/>
        <v/>
      </c>
      <c r="AV8586" s="42">
        <f t="shared" si="1210"/>
        <v>1</v>
      </c>
      <c r="AW8586" s="89">
        <f t="shared" si="1211"/>
        <v>0</v>
      </c>
      <c r="AX8586" s="168"/>
      <c r="AY8586" s="60"/>
      <c r="AZ8586" s="61"/>
      <c r="BB8586" s="61" t="str">
        <f>IF(Settings!I8582&lt;&gt;"",Settings!I8582,"")</f>
        <v/>
      </c>
    </row>
    <row r="8587" spans="2:54" x14ac:dyDescent="0.2">
      <c r="B8587" s="13"/>
      <c r="C8587" s="12"/>
      <c r="D8587" s="12"/>
      <c r="E8587" s="12"/>
      <c r="F8587" s="12"/>
      <c r="G8587" s="12"/>
      <c r="H8587" s="12"/>
      <c r="I8587" s="15"/>
      <c r="J8587" s="31"/>
      <c r="K8587" s="180"/>
      <c r="L8587" s="40"/>
      <c r="M8587" s="14"/>
      <c r="N8587" s="16"/>
      <c r="O8587" s="49"/>
      <c r="P8587" s="64"/>
      <c r="Q8587" s="18"/>
      <c r="R8587" s="181">
        <f t="shared" si="1203"/>
        <v>0</v>
      </c>
      <c r="S8587" s="181">
        <f t="shared" si="1204"/>
        <v>0</v>
      </c>
      <c r="T8587" s="181">
        <f t="shared" si="1205"/>
        <v>0</v>
      </c>
      <c r="AQ8587" s="1">
        <f>COUNT(L$11:L8587)</f>
        <v>37</v>
      </c>
      <c r="AR8587" s="43">
        <f t="shared" si="1206"/>
        <v>40933</v>
      </c>
      <c r="AS8587" s="44">
        <f t="shared" si="1207"/>
        <v>89.120000000000019</v>
      </c>
      <c r="AT8587" s="10" t="str">
        <f t="shared" si="1208"/>
        <v/>
      </c>
      <c r="AU8587" s="20" t="str">
        <f t="shared" si="1209"/>
        <v/>
      </c>
      <c r="AV8587" s="42">
        <f t="shared" si="1210"/>
        <v>1</v>
      </c>
      <c r="AW8587" s="89">
        <f t="shared" si="1211"/>
        <v>0</v>
      </c>
      <c r="AX8587" s="168"/>
      <c r="AY8587" s="60"/>
      <c r="AZ8587" s="61"/>
      <c r="BB8587" s="61" t="str">
        <f>IF(Settings!I8583&lt;&gt;"",Settings!I8583,"")</f>
        <v/>
      </c>
    </row>
    <row r="8588" spans="2:54" x14ac:dyDescent="0.2">
      <c r="B8588" s="13"/>
      <c r="C8588" s="12"/>
      <c r="D8588" s="12"/>
      <c r="E8588" s="12"/>
      <c r="F8588" s="12"/>
      <c r="G8588" s="12"/>
      <c r="H8588" s="12"/>
      <c r="I8588" s="15"/>
      <c r="J8588" s="31"/>
      <c r="K8588" s="180"/>
      <c r="L8588" s="40"/>
      <c r="M8588" s="14"/>
      <c r="N8588" s="16"/>
      <c r="O8588" s="49"/>
      <c r="P8588" s="64"/>
      <c r="Q8588" s="18"/>
      <c r="R8588" s="181">
        <f t="shared" ref="R8588:R8651" si="1212">ROUND(IF(M8588&lt;&gt;"Y",IF(P8588&lt;&gt;"Y",K8588,K8588*(AV8588-1)),0),ROUNDING)</f>
        <v>0</v>
      </c>
      <c r="S8588" s="181">
        <f t="shared" ref="S8588:S8651" si="1213">ROUND(IF(O8588&gt;0,IF(M8588="Y",AW8588*(1-O8588),IF(AW8588&gt;R8588,R8588 + (AW8588 - R8588)*(1-O8588),AW8588)),AW8588),ROUNDING)</f>
        <v>0</v>
      </c>
      <c r="T8588" s="181">
        <f t="shared" ref="T8588:T8651" si="1214">ROUND(IF(N8588="P",0,IF(OR(M8588="N",M8588=""),S8588-R8588,S8588)),ROUNDING)</f>
        <v>0</v>
      </c>
      <c r="AQ8588" s="1">
        <f>COUNT(L$11:L8588)</f>
        <v>37</v>
      </c>
      <c r="AR8588" s="43">
        <f t="shared" si="1206"/>
        <v>40933</v>
      </c>
      <c r="AS8588" s="44">
        <f t="shared" si="1207"/>
        <v>89.120000000000019</v>
      </c>
      <c r="AT8588" s="10" t="str">
        <f t="shared" si="1208"/>
        <v/>
      </c>
      <c r="AU8588" s="20" t="str">
        <f t="shared" si="1209"/>
        <v/>
      </c>
      <c r="AV8588" s="42">
        <f t="shared" si="1210"/>
        <v>1</v>
      </c>
      <c r="AW8588" s="89">
        <f t="shared" si="1211"/>
        <v>0</v>
      </c>
      <c r="AX8588" s="168"/>
      <c r="AY8588" s="60"/>
      <c r="AZ8588" s="61"/>
      <c r="BB8588" s="61" t="str">
        <f>IF(Settings!I8584&lt;&gt;"",Settings!I8584,"")</f>
        <v/>
      </c>
    </row>
    <row r="8589" spans="2:54" x14ac:dyDescent="0.2">
      <c r="B8589" s="13"/>
      <c r="C8589" s="12"/>
      <c r="D8589" s="12"/>
      <c r="E8589" s="12"/>
      <c r="F8589" s="12"/>
      <c r="G8589" s="12"/>
      <c r="H8589" s="12"/>
      <c r="I8589" s="15"/>
      <c r="J8589" s="31"/>
      <c r="K8589" s="180"/>
      <c r="L8589" s="40"/>
      <c r="M8589" s="14"/>
      <c r="N8589" s="16"/>
      <c r="O8589" s="49"/>
      <c r="P8589" s="64"/>
      <c r="Q8589" s="18"/>
      <c r="R8589" s="181">
        <f t="shared" si="1212"/>
        <v>0</v>
      </c>
      <c r="S8589" s="181">
        <f t="shared" si="1213"/>
        <v>0</v>
      </c>
      <c r="T8589" s="181">
        <f t="shared" si="1214"/>
        <v>0</v>
      </c>
      <c r="AQ8589" s="1">
        <f>COUNT(L$11:L8589)</f>
        <v>37</v>
      </c>
      <c r="AR8589" s="43">
        <f t="shared" ref="AR8589:AR8652" si="1215">IF(B8589&gt;2,B8589,AR8588)</f>
        <v>40933</v>
      </c>
      <c r="AS8589" s="44">
        <f t="shared" ref="AS8589:AS8652" si="1216">AS8588+T8589</f>
        <v>89.120000000000019</v>
      </c>
      <c r="AT8589" s="10" t="str">
        <f t="shared" ref="AT8589:AT8652" si="1217">IF(N8589="P",IF(P8589&lt;&gt;"Y",IF(M8589&lt;&gt;"Y",K8589*AV8589,K8589*AV8589-K8589),IF(M8589&lt;&gt;"Y",K8589 + K8589*(AV8589-1),K8589)),"")</f>
        <v/>
      </c>
      <c r="AU8589" s="20" t="str">
        <f t="shared" ref="AU8589:AU8652" si="1218">IF(M8589="Y",IF(P8589="Y",K8589*(AV8589-1),K8589),"")</f>
        <v/>
      </c>
      <c r="AV8589" s="42">
        <f t="shared" ref="AV8589:AV8652" si="1219">IF(L8589&lt;&gt;"",IF(ODDS_TYPE=1,L8589,IF(ODDS_TYPE=2,IF(L8589&gt;0,1+L8589/100,IF(L8589&lt;0,1-100/L8589,1)),IF(ODDS_TYPE=3,1+L8589,IF(ODDS_TYPE=4,1+L8589,IF(ODDS_TYPE=5,IF(L8589&gt;0,1+L8589,1-1/L8589),IF(ODDS_TYPE=6,IF(L8589&gt;=0,L8589+1,1-1/L8589),1)))))),1)</f>
        <v>1</v>
      </c>
      <c r="AW8589" s="89">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68"/>
      <c r="AY8589" s="60"/>
      <c r="AZ8589" s="61"/>
      <c r="BB8589" s="61" t="str">
        <f>IF(Settings!I8585&lt;&gt;"",Settings!I8585,"")</f>
        <v/>
      </c>
    </row>
    <row r="8590" spans="2:54" x14ac:dyDescent="0.2">
      <c r="B8590" s="13"/>
      <c r="C8590" s="12"/>
      <c r="D8590" s="12"/>
      <c r="E8590" s="12"/>
      <c r="F8590" s="12"/>
      <c r="G8590" s="12"/>
      <c r="H8590" s="12"/>
      <c r="I8590" s="15"/>
      <c r="J8590" s="31"/>
      <c r="K8590" s="180"/>
      <c r="L8590" s="40"/>
      <c r="M8590" s="14"/>
      <c r="N8590" s="16"/>
      <c r="O8590" s="49"/>
      <c r="P8590" s="64"/>
      <c r="Q8590" s="18"/>
      <c r="R8590" s="181">
        <f t="shared" si="1212"/>
        <v>0</v>
      </c>
      <c r="S8590" s="181">
        <f t="shared" si="1213"/>
        <v>0</v>
      </c>
      <c r="T8590" s="181">
        <f t="shared" si="1214"/>
        <v>0</v>
      </c>
      <c r="AQ8590" s="1">
        <f>COUNT(L$11:L8590)</f>
        <v>37</v>
      </c>
      <c r="AR8590" s="43">
        <f t="shared" si="1215"/>
        <v>40933</v>
      </c>
      <c r="AS8590" s="44">
        <f t="shared" si="1216"/>
        <v>89.120000000000019</v>
      </c>
      <c r="AT8590" s="10" t="str">
        <f t="shared" si="1217"/>
        <v/>
      </c>
      <c r="AU8590" s="20" t="str">
        <f t="shared" si="1218"/>
        <v/>
      </c>
      <c r="AV8590" s="42">
        <f t="shared" si="1219"/>
        <v>1</v>
      </c>
      <c r="AW8590" s="89">
        <f t="shared" si="1220"/>
        <v>0</v>
      </c>
      <c r="AX8590" s="168"/>
      <c r="AY8590" s="60"/>
      <c r="AZ8590" s="61"/>
      <c r="BB8590" s="61" t="str">
        <f>IF(Settings!I8586&lt;&gt;"",Settings!I8586,"")</f>
        <v/>
      </c>
    </row>
    <row r="8591" spans="2:54" x14ac:dyDescent="0.2">
      <c r="B8591" s="13"/>
      <c r="C8591" s="12"/>
      <c r="D8591" s="12"/>
      <c r="E8591" s="12"/>
      <c r="F8591" s="12"/>
      <c r="G8591" s="12"/>
      <c r="H8591" s="12"/>
      <c r="I8591" s="15"/>
      <c r="J8591" s="31"/>
      <c r="K8591" s="180"/>
      <c r="L8591" s="40"/>
      <c r="M8591" s="14"/>
      <c r="N8591" s="16"/>
      <c r="O8591" s="49"/>
      <c r="P8591" s="64"/>
      <c r="Q8591" s="18"/>
      <c r="R8591" s="181">
        <f t="shared" si="1212"/>
        <v>0</v>
      </c>
      <c r="S8591" s="181">
        <f t="shared" si="1213"/>
        <v>0</v>
      </c>
      <c r="T8591" s="181">
        <f t="shared" si="1214"/>
        <v>0</v>
      </c>
      <c r="AQ8591" s="1">
        <f>COUNT(L$11:L8591)</f>
        <v>37</v>
      </c>
      <c r="AR8591" s="43">
        <f t="shared" si="1215"/>
        <v>40933</v>
      </c>
      <c r="AS8591" s="44">
        <f t="shared" si="1216"/>
        <v>89.120000000000019</v>
      </c>
      <c r="AT8591" s="10" t="str">
        <f t="shared" si="1217"/>
        <v/>
      </c>
      <c r="AU8591" s="20" t="str">
        <f t="shared" si="1218"/>
        <v/>
      </c>
      <c r="AV8591" s="42">
        <f t="shared" si="1219"/>
        <v>1</v>
      </c>
      <c r="AW8591" s="89">
        <f t="shared" si="1220"/>
        <v>0</v>
      </c>
      <c r="AX8591" s="168"/>
      <c r="AY8591" s="60"/>
      <c r="AZ8591" s="61"/>
      <c r="BB8591" s="61" t="str">
        <f>IF(Settings!I8587&lt;&gt;"",Settings!I8587,"")</f>
        <v/>
      </c>
    </row>
    <row r="8592" spans="2:54" x14ac:dyDescent="0.2">
      <c r="B8592" s="13"/>
      <c r="C8592" s="12"/>
      <c r="D8592" s="12"/>
      <c r="E8592" s="12"/>
      <c r="F8592" s="12"/>
      <c r="G8592" s="12"/>
      <c r="H8592" s="12"/>
      <c r="I8592" s="15"/>
      <c r="J8592" s="31"/>
      <c r="K8592" s="180"/>
      <c r="L8592" s="40"/>
      <c r="M8592" s="14"/>
      <c r="N8592" s="16"/>
      <c r="O8592" s="49"/>
      <c r="P8592" s="64"/>
      <c r="Q8592" s="18"/>
      <c r="R8592" s="181">
        <f t="shared" si="1212"/>
        <v>0</v>
      </c>
      <c r="S8592" s="181">
        <f t="shared" si="1213"/>
        <v>0</v>
      </c>
      <c r="T8592" s="181">
        <f t="shared" si="1214"/>
        <v>0</v>
      </c>
      <c r="AQ8592" s="1">
        <f>COUNT(L$11:L8592)</f>
        <v>37</v>
      </c>
      <c r="AR8592" s="43">
        <f t="shared" si="1215"/>
        <v>40933</v>
      </c>
      <c r="AS8592" s="44">
        <f t="shared" si="1216"/>
        <v>89.120000000000019</v>
      </c>
      <c r="AT8592" s="10" t="str">
        <f t="shared" si="1217"/>
        <v/>
      </c>
      <c r="AU8592" s="20" t="str">
        <f t="shared" si="1218"/>
        <v/>
      </c>
      <c r="AV8592" s="42">
        <f t="shared" si="1219"/>
        <v>1</v>
      </c>
      <c r="AW8592" s="89">
        <f t="shared" si="1220"/>
        <v>0</v>
      </c>
      <c r="AX8592" s="168"/>
      <c r="AY8592" s="60"/>
      <c r="AZ8592" s="61"/>
      <c r="BB8592" s="61" t="str">
        <f>IF(Settings!I8588&lt;&gt;"",Settings!I8588,"")</f>
        <v/>
      </c>
    </row>
    <row r="8593" spans="2:54" x14ac:dyDescent="0.2">
      <c r="B8593" s="13"/>
      <c r="C8593" s="12"/>
      <c r="D8593" s="12"/>
      <c r="E8593" s="12"/>
      <c r="F8593" s="12"/>
      <c r="G8593" s="12"/>
      <c r="H8593" s="12"/>
      <c r="I8593" s="15"/>
      <c r="J8593" s="31"/>
      <c r="K8593" s="180"/>
      <c r="L8593" s="40"/>
      <c r="M8593" s="14"/>
      <c r="N8593" s="16"/>
      <c r="O8593" s="49"/>
      <c r="P8593" s="64"/>
      <c r="Q8593" s="18"/>
      <c r="R8593" s="181">
        <f t="shared" si="1212"/>
        <v>0</v>
      </c>
      <c r="S8593" s="181">
        <f t="shared" si="1213"/>
        <v>0</v>
      </c>
      <c r="T8593" s="181">
        <f t="shared" si="1214"/>
        <v>0</v>
      </c>
      <c r="AQ8593" s="1">
        <f>COUNT(L$11:L8593)</f>
        <v>37</v>
      </c>
      <c r="AR8593" s="43">
        <f t="shared" si="1215"/>
        <v>40933</v>
      </c>
      <c r="AS8593" s="44">
        <f t="shared" si="1216"/>
        <v>89.120000000000019</v>
      </c>
      <c r="AT8593" s="10" t="str">
        <f t="shared" si="1217"/>
        <v/>
      </c>
      <c r="AU8593" s="20" t="str">
        <f t="shared" si="1218"/>
        <v/>
      </c>
      <c r="AV8593" s="42">
        <f t="shared" si="1219"/>
        <v>1</v>
      </c>
      <c r="AW8593" s="89">
        <f t="shared" si="1220"/>
        <v>0</v>
      </c>
      <c r="AX8593" s="168"/>
      <c r="AY8593" s="60"/>
      <c r="AZ8593" s="61"/>
      <c r="BB8593" s="61" t="str">
        <f>IF(Settings!I8589&lt;&gt;"",Settings!I8589,"")</f>
        <v/>
      </c>
    </row>
    <row r="8594" spans="2:54" x14ac:dyDescent="0.2">
      <c r="B8594" s="13"/>
      <c r="C8594" s="12"/>
      <c r="D8594" s="12"/>
      <c r="E8594" s="12"/>
      <c r="F8594" s="12"/>
      <c r="G8594" s="12"/>
      <c r="H8594" s="12"/>
      <c r="I8594" s="15"/>
      <c r="J8594" s="31"/>
      <c r="K8594" s="180"/>
      <c r="L8594" s="40"/>
      <c r="M8594" s="14"/>
      <c r="N8594" s="16"/>
      <c r="O8594" s="49"/>
      <c r="P8594" s="64"/>
      <c r="Q8594" s="18"/>
      <c r="R8594" s="181">
        <f t="shared" si="1212"/>
        <v>0</v>
      </c>
      <c r="S8594" s="181">
        <f t="shared" si="1213"/>
        <v>0</v>
      </c>
      <c r="T8594" s="181">
        <f t="shared" si="1214"/>
        <v>0</v>
      </c>
      <c r="AQ8594" s="1">
        <f>COUNT(L$11:L8594)</f>
        <v>37</v>
      </c>
      <c r="AR8594" s="43">
        <f t="shared" si="1215"/>
        <v>40933</v>
      </c>
      <c r="AS8594" s="44">
        <f t="shared" si="1216"/>
        <v>89.120000000000019</v>
      </c>
      <c r="AT8594" s="10" t="str">
        <f t="shared" si="1217"/>
        <v/>
      </c>
      <c r="AU8594" s="20" t="str">
        <f t="shared" si="1218"/>
        <v/>
      </c>
      <c r="AV8594" s="42">
        <f t="shared" si="1219"/>
        <v>1</v>
      </c>
      <c r="AW8594" s="89">
        <f t="shared" si="1220"/>
        <v>0</v>
      </c>
      <c r="AX8594" s="168"/>
      <c r="AY8594" s="60"/>
      <c r="AZ8594" s="61"/>
      <c r="BB8594" s="61" t="str">
        <f>IF(Settings!I8590&lt;&gt;"",Settings!I8590,"")</f>
        <v/>
      </c>
    </row>
    <row r="8595" spans="2:54" x14ac:dyDescent="0.2">
      <c r="B8595" s="13"/>
      <c r="C8595" s="12"/>
      <c r="D8595" s="12"/>
      <c r="E8595" s="12"/>
      <c r="F8595" s="12"/>
      <c r="G8595" s="12"/>
      <c r="H8595" s="12"/>
      <c r="I8595" s="15"/>
      <c r="J8595" s="31"/>
      <c r="K8595" s="180"/>
      <c r="L8595" s="40"/>
      <c r="M8595" s="14"/>
      <c r="N8595" s="16"/>
      <c r="O8595" s="49"/>
      <c r="P8595" s="64"/>
      <c r="Q8595" s="18"/>
      <c r="R8595" s="181">
        <f t="shared" si="1212"/>
        <v>0</v>
      </c>
      <c r="S8595" s="181">
        <f t="shared" si="1213"/>
        <v>0</v>
      </c>
      <c r="T8595" s="181">
        <f t="shared" si="1214"/>
        <v>0</v>
      </c>
      <c r="AQ8595" s="1">
        <f>COUNT(L$11:L8595)</f>
        <v>37</v>
      </c>
      <c r="AR8595" s="43">
        <f t="shared" si="1215"/>
        <v>40933</v>
      </c>
      <c r="AS8595" s="44">
        <f t="shared" si="1216"/>
        <v>89.120000000000019</v>
      </c>
      <c r="AT8595" s="10" t="str">
        <f t="shared" si="1217"/>
        <v/>
      </c>
      <c r="AU8595" s="20" t="str">
        <f t="shared" si="1218"/>
        <v/>
      </c>
      <c r="AV8595" s="42">
        <f t="shared" si="1219"/>
        <v>1</v>
      </c>
      <c r="AW8595" s="89">
        <f t="shared" si="1220"/>
        <v>0</v>
      </c>
      <c r="AX8595" s="168"/>
      <c r="AY8595" s="60"/>
      <c r="AZ8595" s="61"/>
      <c r="BB8595" s="61" t="str">
        <f>IF(Settings!I8591&lt;&gt;"",Settings!I8591,"")</f>
        <v/>
      </c>
    </row>
    <row r="8596" spans="2:54" x14ac:dyDescent="0.2">
      <c r="B8596" s="13"/>
      <c r="C8596" s="12"/>
      <c r="D8596" s="12"/>
      <c r="E8596" s="12"/>
      <c r="F8596" s="12"/>
      <c r="G8596" s="12"/>
      <c r="H8596" s="12"/>
      <c r="I8596" s="15"/>
      <c r="J8596" s="31"/>
      <c r="K8596" s="180"/>
      <c r="L8596" s="40"/>
      <c r="M8596" s="14"/>
      <c r="N8596" s="16"/>
      <c r="O8596" s="49"/>
      <c r="P8596" s="64"/>
      <c r="Q8596" s="18"/>
      <c r="R8596" s="181">
        <f t="shared" si="1212"/>
        <v>0</v>
      </c>
      <c r="S8596" s="181">
        <f t="shared" si="1213"/>
        <v>0</v>
      </c>
      <c r="T8596" s="181">
        <f t="shared" si="1214"/>
        <v>0</v>
      </c>
      <c r="AQ8596" s="1">
        <f>COUNT(L$11:L8596)</f>
        <v>37</v>
      </c>
      <c r="AR8596" s="43">
        <f t="shared" si="1215"/>
        <v>40933</v>
      </c>
      <c r="AS8596" s="44">
        <f t="shared" si="1216"/>
        <v>89.120000000000019</v>
      </c>
      <c r="AT8596" s="10" t="str">
        <f t="shared" si="1217"/>
        <v/>
      </c>
      <c r="AU8596" s="20" t="str">
        <f t="shared" si="1218"/>
        <v/>
      </c>
      <c r="AV8596" s="42">
        <f t="shared" si="1219"/>
        <v>1</v>
      </c>
      <c r="AW8596" s="89">
        <f t="shared" si="1220"/>
        <v>0</v>
      </c>
      <c r="AX8596" s="168"/>
      <c r="AY8596" s="60"/>
      <c r="AZ8596" s="61"/>
      <c r="BB8596" s="61" t="str">
        <f>IF(Settings!I8592&lt;&gt;"",Settings!I8592,"")</f>
        <v/>
      </c>
    </row>
    <row r="8597" spans="2:54" x14ac:dyDescent="0.2">
      <c r="B8597" s="13"/>
      <c r="C8597" s="12"/>
      <c r="D8597" s="12"/>
      <c r="E8597" s="12"/>
      <c r="F8597" s="12"/>
      <c r="G8597" s="12"/>
      <c r="H8597" s="12"/>
      <c r="I8597" s="15"/>
      <c r="J8597" s="31"/>
      <c r="K8597" s="180"/>
      <c r="L8597" s="40"/>
      <c r="M8597" s="14"/>
      <c r="N8597" s="16"/>
      <c r="O8597" s="49"/>
      <c r="P8597" s="64"/>
      <c r="Q8597" s="18"/>
      <c r="R8597" s="181">
        <f t="shared" si="1212"/>
        <v>0</v>
      </c>
      <c r="S8597" s="181">
        <f t="shared" si="1213"/>
        <v>0</v>
      </c>
      <c r="T8597" s="181">
        <f t="shared" si="1214"/>
        <v>0</v>
      </c>
      <c r="AQ8597" s="1">
        <f>COUNT(L$11:L8597)</f>
        <v>37</v>
      </c>
      <c r="AR8597" s="43">
        <f t="shared" si="1215"/>
        <v>40933</v>
      </c>
      <c r="AS8597" s="44">
        <f t="shared" si="1216"/>
        <v>89.120000000000019</v>
      </c>
      <c r="AT8597" s="10" t="str">
        <f t="shared" si="1217"/>
        <v/>
      </c>
      <c r="AU8597" s="20" t="str">
        <f t="shared" si="1218"/>
        <v/>
      </c>
      <c r="AV8597" s="42">
        <f t="shared" si="1219"/>
        <v>1</v>
      </c>
      <c r="AW8597" s="89">
        <f t="shared" si="1220"/>
        <v>0</v>
      </c>
      <c r="AX8597" s="168"/>
      <c r="AY8597" s="60"/>
      <c r="AZ8597" s="61"/>
      <c r="BB8597" s="61" t="str">
        <f>IF(Settings!I8593&lt;&gt;"",Settings!I8593,"")</f>
        <v/>
      </c>
    </row>
    <row r="8598" spans="2:54" x14ac:dyDescent="0.2">
      <c r="B8598" s="13"/>
      <c r="C8598" s="12"/>
      <c r="D8598" s="12"/>
      <c r="E8598" s="12"/>
      <c r="F8598" s="12"/>
      <c r="G8598" s="12"/>
      <c r="H8598" s="12"/>
      <c r="I8598" s="15"/>
      <c r="J8598" s="31"/>
      <c r="K8598" s="180"/>
      <c r="L8598" s="40"/>
      <c r="M8598" s="14"/>
      <c r="N8598" s="16"/>
      <c r="O8598" s="49"/>
      <c r="P8598" s="64"/>
      <c r="Q8598" s="18"/>
      <c r="R8598" s="181">
        <f t="shared" si="1212"/>
        <v>0</v>
      </c>
      <c r="S8598" s="181">
        <f t="shared" si="1213"/>
        <v>0</v>
      </c>
      <c r="T8598" s="181">
        <f t="shared" si="1214"/>
        <v>0</v>
      </c>
      <c r="AQ8598" s="1">
        <f>COUNT(L$11:L8598)</f>
        <v>37</v>
      </c>
      <c r="AR8598" s="43">
        <f t="shared" si="1215"/>
        <v>40933</v>
      </c>
      <c r="AS8598" s="44">
        <f t="shared" si="1216"/>
        <v>89.120000000000019</v>
      </c>
      <c r="AT8598" s="10" t="str">
        <f t="shared" si="1217"/>
        <v/>
      </c>
      <c r="AU8598" s="20" t="str">
        <f t="shared" si="1218"/>
        <v/>
      </c>
      <c r="AV8598" s="42">
        <f t="shared" si="1219"/>
        <v>1</v>
      </c>
      <c r="AW8598" s="89">
        <f t="shared" si="1220"/>
        <v>0</v>
      </c>
      <c r="AX8598" s="168"/>
      <c r="AY8598" s="60"/>
      <c r="AZ8598" s="61"/>
      <c r="BB8598" s="61" t="str">
        <f>IF(Settings!I8594&lt;&gt;"",Settings!I8594,"")</f>
        <v/>
      </c>
    </row>
    <row r="8599" spans="2:54" x14ac:dyDescent="0.2">
      <c r="B8599" s="13"/>
      <c r="C8599" s="12"/>
      <c r="D8599" s="12"/>
      <c r="E8599" s="12"/>
      <c r="F8599" s="12"/>
      <c r="G8599" s="12"/>
      <c r="H8599" s="12"/>
      <c r="I8599" s="15"/>
      <c r="J8599" s="31"/>
      <c r="K8599" s="180"/>
      <c r="L8599" s="40"/>
      <c r="M8599" s="14"/>
      <c r="N8599" s="16"/>
      <c r="O8599" s="49"/>
      <c r="P8599" s="64"/>
      <c r="Q8599" s="18"/>
      <c r="R8599" s="181">
        <f t="shared" si="1212"/>
        <v>0</v>
      </c>
      <c r="S8599" s="181">
        <f t="shared" si="1213"/>
        <v>0</v>
      </c>
      <c r="T8599" s="181">
        <f t="shared" si="1214"/>
        <v>0</v>
      </c>
      <c r="AQ8599" s="1">
        <f>COUNT(L$11:L8599)</f>
        <v>37</v>
      </c>
      <c r="AR8599" s="43">
        <f t="shared" si="1215"/>
        <v>40933</v>
      </c>
      <c r="AS8599" s="44">
        <f t="shared" si="1216"/>
        <v>89.120000000000019</v>
      </c>
      <c r="AT8599" s="10" t="str">
        <f t="shared" si="1217"/>
        <v/>
      </c>
      <c r="AU8599" s="20" t="str">
        <f t="shared" si="1218"/>
        <v/>
      </c>
      <c r="AV8599" s="42">
        <f t="shared" si="1219"/>
        <v>1</v>
      </c>
      <c r="AW8599" s="89">
        <f t="shared" si="1220"/>
        <v>0</v>
      </c>
      <c r="AX8599" s="168"/>
      <c r="AY8599" s="60"/>
      <c r="AZ8599" s="61"/>
      <c r="BB8599" s="61" t="str">
        <f>IF(Settings!I8595&lt;&gt;"",Settings!I8595,"")</f>
        <v/>
      </c>
    </row>
    <row r="8600" spans="2:54" x14ac:dyDescent="0.2">
      <c r="B8600" s="13"/>
      <c r="C8600" s="12"/>
      <c r="D8600" s="12"/>
      <c r="E8600" s="12"/>
      <c r="F8600" s="12"/>
      <c r="G8600" s="12"/>
      <c r="H8600" s="12"/>
      <c r="I8600" s="15"/>
      <c r="J8600" s="31"/>
      <c r="K8600" s="180"/>
      <c r="L8600" s="40"/>
      <c r="M8600" s="14"/>
      <c r="N8600" s="16"/>
      <c r="O8600" s="49"/>
      <c r="P8600" s="64"/>
      <c r="Q8600" s="18"/>
      <c r="R8600" s="181">
        <f t="shared" si="1212"/>
        <v>0</v>
      </c>
      <c r="S8600" s="181">
        <f t="shared" si="1213"/>
        <v>0</v>
      </c>
      <c r="T8600" s="181">
        <f t="shared" si="1214"/>
        <v>0</v>
      </c>
      <c r="AQ8600" s="1">
        <f>COUNT(L$11:L8600)</f>
        <v>37</v>
      </c>
      <c r="AR8600" s="43">
        <f t="shared" si="1215"/>
        <v>40933</v>
      </c>
      <c r="AS8600" s="44">
        <f t="shared" si="1216"/>
        <v>89.120000000000019</v>
      </c>
      <c r="AT8600" s="10" t="str">
        <f t="shared" si="1217"/>
        <v/>
      </c>
      <c r="AU8600" s="20" t="str">
        <f t="shared" si="1218"/>
        <v/>
      </c>
      <c r="AV8600" s="42">
        <f t="shared" si="1219"/>
        <v>1</v>
      </c>
      <c r="AW8600" s="89">
        <f t="shared" si="1220"/>
        <v>0</v>
      </c>
      <c r="AX8600" s="168"/>
      <c r="AY8600" s="60"/>
      <c r="AZ8600" s="61"/>
      <c r="BB8600" s="61" t="str">
        <f>IF(Settings!I8596&lt;&gt;"",Settings!I8596,"")</f>
        <v/>
      </c>
    </row>
    <row r="8601" spans="2:54" x14ac:dyDescent="0.2">
      <c r="B8601" s="13"/>
      <c r="C8601" s="12"/>
      <c r="D8601" s="12"/>
      <c r="E8601" s="12"/>
      <c r="F8601" s="12"/>
      <c r="G8601" s="12"/>
      <c r="H8601" s="12"/>
      <c r="I8601" s="15"/>
      <c r="J8601" s="31"/>
      <c r="K8601" s="180"/>
      <c r="L8601" s="40"/>
      <c r="M8601" s="14"/>
      <c r="N8601" s="16"/>
      <c r="O8601" s="49"/>
      <c r="P8601" s="64"/>
      <c r="Q8601" s="18"/>
      <c r="R8601" s="181">
        <f t="shared" si="1212"/>
        <v>0</v>
      </c>
      <c r="S8601" s="181">
        <f t="shared" si="1213"/>
        <v>0</v>
      </c>
      <c r="T8601" s="181">
        <f t="shared" si="1214"/>
        <v>0</v>
      </c>
      <c r="AQ8601" s="1">
        <f>COUNT(L$11:L8601)</f>
        <v>37</v>
      </c>
      <c r="AR8601" s="43">
        <f t="shared" si="1215"/>
        <v>40933</v>
      </c>
      <c r="AS8601" s="44">
        <f t="shared" si="1216"/>
        <v>89.120000000000019</v>
      </c>
      <c r="AT8601" s="10" t="str">
        <f t="shared" si="1217"/>
        <v/>
      </c>
      <c r="AU8601" s="20" t="str">
        <f t="shared" si="1218"/>
        <v/>
      </c>
      <c r="AV8601" s="42">
        <f t="shared" si="1219"/>
        <v>1</v>
      </c>
      <c r="AW8601" s="89">
        <f t="shared" si="1220"/>
        <v>0</v>
      </c>
      <c r="AX8601" s="168"/>
      <c r="AY8601" s="60"/>
      <c r="AZ8601" s="61"/>
      <c r="BB8601" s="61" t="str">
        <f>IF(Settings!I8597&lt;&gt;"",Settings!I8597,"")</f>
        <v/>
      </c>
    </row>
    <row r="8602" spans="2:54" x14ac:dyDescent="0.2">
      <c r="B8602" s="13"/>
      <c r="C8602" s="12"/>
      <c r="D8602" s="12"/>
      <c r="E8602" s="12"/>
      <c r="F8602" s="12"/>
      <c r="G8602" s="12"/>
      <c r="H8602" s="12"/>
      <c r="I8602" s="15"/>
      <c r="J8602" s="31"/>
      <c r="K8602" s="180"/>
      <c r="L8602" s="40"/>
      <c r="M8602" s="14"/>
      <c r="N8602" s="16"/>
      <c r="O8602" s="49"/>
      <c r="P8602" s="64"/>
      <c r="Q8602" s="18"/>
      <c r="R8602" s="181">
        <f t="shared" si="1212"/>
        <v>0</v>
      </c>
      <c r="S8602" s="181">
        <f t="shared" si="1213"/>
        <v>0</v>
      </c>
      <c r="T8602" s="181">
        <f t="shared" si="1214"/>
        <v>0</v>
      </c>
      <c r="AQ8602" s="1">
        <f>COUNT(L$11:L8602)</f>
        <v>37</v>
      </c>
      <c r="AR8602" s="43">
        <f t="shared" si="1215"/>
        <v>40933</v>
      </c>
      <c r="AS8602" s="44">
        <f t="shared" si="1216"/>
        <v>89.120000000000019</v>
      </c>
      <c r="AT8602" s="10" t="str">
        <f t="shared" si="1217"/>
        <v/>
      </c>
      <c r="AU8602" s="20" t="str">
        <f t="shared" si="1218"/>
        <v/>
      </c>
      <c r="AV8602" s="42">
        <f t="shared" si="1219"/>
        <v>1</v>
      </c>
      <c r="AW8602" s="89">
        <f t="shared" si="1220"/>
        <v>0</v>
      </c>
      <c r="AX8602" s="168"/>
      <c r="AY8602" s="60"/>
      <c r="AZ8602" s="61"/>
      <c r="BB8602" s="61" t="str">
        <f>IF(Settings!I8598&lt;&gt;"",Settings!I8598,"")</f>
        <v/>
      </c>
    </row>
    <row r="8603" spans="2:54" x14ac:dyDescent="0.2">
      <c r="B8603" s="13"/>
      <c r="C8603" s="12"/>
      <c r="D8603" s="12"/>
      <c r="E8603" s="12"/>
      <c r="F8603" s="12"/>
      <c r="G8603" s="12"/>
      <c r="H8603" s="12"/>
      <c r="I8603" s="15"/>
      <c r="J8603" s="31"/>
      <c r="K8603" s="180"/>
      <c r="L8603" s="40"/>
      <c r="M8603" s="14"/>
      <c r="N8603" s="16"/>
      <c r="O8603" s="49"/>
      <c r="P8603" s="64"/>
      <c r="Q8603" s="18"/>
      <c r="R8603" s="181">
        <f t="shared" si="1212"/>
        <v>0</v>
      </c>
      <c r="S8603" s="181">
        <f t="shared" si="1213"/>
        <v>0</v>
      </c>
      <c r="T8603" s="181">
        <f t="shared" si="1214"/>
        <v>0</v>
      </c>
      <c r="AQ8603" s="1">
        <f>COUNT(L$11:L8603)</f>
        <v>37</v>
      </c>
      <c r="AR8603" s="43">
        <f t="shared" si="1215"/>
        <v>40933</v>
      </c>
      <c r="AS8603" s="44">
        <f t="shared" si="1216"/>
        <v>89.120000000000019</v>
      </c>
      <c r="AT8603" s="10" t="str">
        <f t="shared" si="1217"/>
        <v/>
      </c>
      <c r="AU8603" s="20" t="str">
        <f t="shared" si="1218"/>
        <v/>
      </c>
      <c r="AV8603" s="42">
        <f t="shared" si="1219"/>
        <v>1</v>
      </c>
      <c r="AW8603" s="89">
        <f t="shared" si="1220"/>
        <v>0</v>
      </c>
      <c r="AX8603" s="168"/>
      <c r="AY8603" s="60"/>
      <c r="AZ8603" s="61"/>
      <c r="BB8603" s="61" t="str">
        <f>IF(Settings!I8599&lt;&gt;"",Settings!I8599,"")</f>
        <v/>
      </c>
    </row>
    <row r="8604" spans="2:54" x14ac:dyDescent="0.2">
      <c r="B8604" s="13"/>
      <c r="C8604" s="12"/>
      <c r="D8604" s="12"/>
      <c r="E8604" s="12"/>
      <c r="F8604" s="12"/>
      <c r="G8604" s="12"/>
      <c r="H8604" s="12"/>
      <c r="I8604" s="15"/>
      <c r="J8604" s="31"/>
      <c r="K8604" s="180"/>
      <c r="L8604" s="40"/>
      <c r="M8604" s="14"/>
      <c r="N8604" s="16"/>
      <c r="O8604" s="49"/>
      <c r="P8604" s="64"/>
      <c r="Q8604" s="18"/>
      <c r="R8604" s="181">
        <f t="shared" si="1212"/>
        <v>0</v>
      </c>
      <c r="S8604" s="181">
        <f t="shared" si="1213"/>
        <v>0</v>
      </c>
      <c r="T8604" s="181">
        <f t="shared" si="1214"/>
        <v>0</v>
      </c>
      <c r="AQ8604" s="1">
        <f>COUNT(L$11:L8604)</f>
        <v>37</v>
      </c>
      <c r="AR8604" s="43">
        <f t="shared" si="1215"/>
        <v>40933</v>
      </c>
      <c r="AS8604" s="44">
        <f t="shared" si="1216"/>
        <v>89.120000000000019</v>
      </c>
      <c r="AT8604" s="10" t="str">
        <f t="shared" si="1217"/>
        <v/>
      </c>
      <c r="AU8604" s="20" t="str">
        <f t="shared" si="1218"/>
        <v/>
      </c>
      <c r="AV8604" s="42">
        <f t="shared" si="1219"/>
        <v>1</v>
      </c>
      <c r="AW8604" s="89">
        <f t="shared" si="1220"/>
        <v>0</v>
      </c>
      <c r="AX8604" s="168"/>
      <c r="AY8604" s="60"/>
      <c r="AZ8604" s="61"/>
      <c r="BB8604" s="61" t="str">
        <f>IF(Settings!I8600&lt;&gt;"",Settings!I8600,"")</f>
        <v/>
      </c>
    </row>
    <row r="8605" spans="2:54" x14ac:dyDescent="0.2">
      <c r="B8605" s="13"/>
      <c r="C8605" s="12"/>
      <c r="D8605" s="12"/>
      <c r="E8605" s="12"/>
      <c r="F8605" s="12"/>
      <c r="G8605" s="12"/>
      <c r="H8605" s="12"/>
      <c r="I8605" s="15"/>
      <c r="J8605" s="31"/>
      <c r="K8605" s="180"/>
      <c r="L8605" s="40"/>
      <c r="M8605" s="14"/>
      <c r="N8605" s="16"/>
      <c r="O8605" s="49"/>
      <c r="P8605" s="64"/>
      <c r="Q8605" s="18"/>
      <c r="R8605" s="181">
        <f t="shared" si="1212"/>
        <v>0</v>
      </c>
      <c r="S8605" s="181">
        <f t="shared" si="1213"/>
        <v>0</v>
      </c>
      <c r="T8605" s="181">
        <f t="shared" si="1214"/>
        <v>0</v>
      </c>
      <c r="AQ8605" s="1">
        <f>COUNT(L$11:L8605)</f>
        <v>37</v>
      </c>
      <c r="AR8605" s="43">
        <f t="shared" si="1215"/>
        <v>40933</v>
      </c>
      <c r="AS8605" s="44">
        <f t="shared" si="1216"/>
        <v>89.120000000000019</v>
      </c>
      <c r="AT8605" s="10" t="str">
        <f t="shared" si="1217"/>
        <v/>
      </c>
      <c r="AU8605" s="20" t="str">
        <f t="shared" si="1218"/>
        <v/>
      </c>
      <c r="AV8605" s="42">
        <f t="shared" si="1219"/>
        <v>1</v>
      </c>
      <c r="AW8605" s="89">
        <f t="shared" si="1220"/>
        <v>0</v>
      </c>
      <c r="AX8605" s="168"/>
      <c r="AY8605" s="60"/>
      <c r="AZ8605" s="61"/>
      <c r="BB8605" s="61" t="str">
        <f>IF(Settings!I8601&lt;&gt;"",Settings!I8601,"")</f>
        <v/>
      </c>
    </row>
    <row r="8606" spans="2:54" x14ac:dyDescent="0.2">
      <c r="B8606" s="13"/>
      <c r="C8606" s="12"/>
      <c r="D8606" s="12"/>
      <c r="E8606" s="12"/>
      <c r="F8606" s="12"/>
      <c r="G8606" s="12"/>
      <c r="H8606" s="12"/>
      <c r="I8606" s="15"/>
      <c r="J8606" s="31"/>
      <c r="K8606" s="180"/>
      <c r="L8606" s="40"/>
      <c r="M8606" s="14"/>
      <c r="N8606" s="16"/>
      <c r="O8606" s="49"/>
      <c r="P8606" s="64"/>
      <c r="Q8606" s="18"/>
      <c r="R8606" s="181">
        <f t="shared" si="1212"/>
        <v>0</v>
      </c>
      <c r="S8606" s="181">
        <f t="shared" si="1213"/>
        <v>0</v>
      </c>
      <c r="T8606" s="181">
        <f t="shared" si="1214"/>
        <v>0</v>
      </c>
      <c r="AQ8606" s="1">
        <f>COUNT(L$11:L8606)</f>
        <v>37</v>
      </c>
      <c r="AR8606" s="43">
        <f t="shared" si="1215"/>
        <v>40933</v>
      </c>
      <c r="AS8606" s="44">
        <f t="shared" si="1216"/>
        <v>89.120000000000019</v>
      </c>
      <c r="AT8606" s="10" t="str">
        <f t="shared" si="1217"/>
        <v/>
      </c>
      <c r="AU8606" s="20" t="str">
        <f t="shared" si="1218"/>
        <v/>
      </c>
      <c r="AV8606" s="42">
        <f t="shared" si="1219"/>
        <v>1</v>
      </c>
      <c r="AW8606" s="89">
        <f t="shared" si="1220"/>
        <v>0</v>
      </c>
      <c r="AX8606" s="168"/>
      <c r="AY8606" s="60"/>
      <c r="AZ8606" s="61"/>
      <c r="BB8606" s="61" t="str">
        <f>IF(Settings!I8602&lt;&gt;"",Settings!I8602,"")</f>
        <v/>
      </c>
    </row>
    <row r="8607" spans="2:54" x14ac:dyDescent="0.2">
      <c r="B8607" s="13"/>
      <c r="C8607" s="12"/>
      <c r="D8607" s="12"/>
      <c r="E8607" s="12"/>
      <c r="F8607" s="12"/>
      <c r="G8607" s="12"/>
      <c r="H8607" s="12"/>
      <c r="I8607" s="15"/>
      <c r="J8607" s="31"/>
      <c r="K8607" s="180"/>
      <c r="L8607" s="40"/>
      <c r="M8607" s="14"/>
      <c r="N8607" s="16"/>
      <c r="O8607" s="49"/>
      <c r="P8607" s="64"/>
      <c r="Q8607" s="18"/>
      <c r="R8607" s="181">
        <f t="shared" si="1212"/>
        <v>0</v>
      </c>
      <c r="S8607" s="181">
        <f t="shared" si="1213"/>
        <v>0</v>
      </c>
      <c r="T8607" s="181">
        <f t="shared" si="1214"/>
        <v>0</v>
      </c>
      <c r="AQ8607" s="1">
        <f>COUNT(L$11:L8607)</f>
        <v>37</v>
      </c>
      <c r="AR8607" s="43">
        <f t="shared" si="1215"/>
        <v>40933</v>
      </c>
      <c r="AS8607" s="44">
        <f t="shared" si="1216"/>
        <v>89.120000000000019</v>
      </c>
      <c r="AT8607" s="10" t="str">
        <f t="shared" si="1217"/>
        <v/>
      </c>
      <c r="AU8607" s="20" t="str">
        <f t="shared" si="1218"/>
        <v/>
      </c>
      <c r="AV8607" s="42">
        <f t="shared" si="1219"/>
        <v>1</v>
      </c>
      <c r="AW8607" s="89">
        <f t="shared" si="1220"/>
        <v>0</v>
      </c>
      <c r="AX8607" s="168"/>
      <c r="AY8607" s="60"/>
      <c r="AZ8607" s="61"/>
      <c r="BB8607" s="61" t="str">
        <f>IF(Settings!I8603&lt;&gt;"",Settings!I8603,"")</f>
        <v/>
      </c>
    </row>
    <row r="8608" spans="2:54" x14ac:dyDescent="0.2">
      <c r="B8608" s="13"/>
      <c r="C8608" s="12"/>
      <c r="D8608" s="12"/>
      <c r="E8608" s="12"/>
      <c r="F8608" s="12"/>
      <c r="G8608" s="12"/>
      <c r="H8608" s="12"/>
      <c r="I8608" s="15"/>
      <c r="J8608" s="31"/>
      <c r="K8608" s="180"/>
      <c r="L8608" s="40"/>
      <c r="M8608" s="14"/>
      <c r="N8608" s="16"/>
      <c r="O8608" s="49"/>
      <c r="P8608" s="64"/>
      <c r="Q8608" s="18"/>
      <c r="R8608" s="181">
        <f t="shared" si="1212"/>
        <v>0</v>
      </c>
      <c r="S8608" s="181">
        <f t="shared" si="1213"/>
        <v>0</v>
      </c>
      <c r="T8608" s="181">
        <f t="shared" si="1214"/>
        <v>0</v>
      </c>
      <c r="AQ8608" s="1">
        <f>COUNT(L$11:L8608)</f>
        <v>37</v>
      </c>
      <c r="AR8608" s="43">
        <f t="shared" si="1215"/>
        <v>40933</v>
      </c>
      <c r="AS8608" s="44">
        <f t="shared" si="1216"/>
        <v>89.120000000000019</v>
      </c>
      <c r="AT8608" s="10" t="str">
        <f t="shared" si="1217"/>
        <v/>
      </c>
      <c r="AU8608" s="20" t="str">
        <f t="shared" si="1218"/>
        <v/>
      </c>
      <c r="AV8608" s="42">
        <f t="shared" si="1219"/>
        <v>1</v>
      </c>
      <c r="AW8608" s="89">
        <f t="shared" si="1220"/>
        <v>0</v>
      </c>
      <c r="AX8608" s="168"/>
      <c r="AY8608" s="60"/>
      <c r="AZ8608" s="61"/>
      <c r="BB8608" s="61" t="str">
        <f>IF(Settings!I8604&lt;&gt;"",Settings!I8604,"")</f>
        <v/>
      </c>
    </row>
    <row r="8609" spans="2:54" x14ac:dyDescent="0.2">
      <c r="B8609" s="13"/>
      <c r="C8609" s="12"/>
      <c r="D8609" s="12"/>
      <c r="E8609" s="12"/>
      <c r="F8609" s="12"/>
      <c r="G8609" s="12"/>
      <c r="H8609" s="12"/>
      <c r="I8609" s="15"/>
      <c r="J8609" s="31"/>
      <c r="K8609" s="180"/>
      <c r="L8609" s="40"/>
      <c r="M8609" s="14"/>
      <c r="N8609" s="16"/>
      <c r="O8609" s="49"/>
      <c r="P8609" s="64"/>
      <c r="Q8609" s="18"/>
      <c r="R8609" s="181">
        <f t="shared" si="1212"/>
        <v>0</v>
      </c>
      <c r="S8609" s="181">
        <f t="shared" si="1213"/>
        <v>0</v>
      </c>
      <c r="T8609" s="181">
        <f t="shared" si="1214"/>
        <v>0</v>
      </c>
      <c r="AQ8609" s="1">
        <f>COUNT(L$11:L8609)</f>
        <v>37</v>
      </c>
      <c r="AR8609" s="43">
        <f t="shared" si="1215"/>
        <v>40933</v>
      </c>
      <c r="AS8609" s="44">
        <f t="shared" si="1216"/>
        <v>89.120000000000019</v>
      </c>
      <c r="AT8609" s="10" t="str">
        <f t="shared" si="1217"/>
        <v/>
      </c>
      <c r="AU8609" s="20" t="str">
        <f t="shared" si="1218"/>
        <v/>
      </c>
      <c r="AV8609" s="42">
        <f t="shared" si="1219"/>
        <v>1</v>
      </c>
      <c r="AW8609" s="89">
        <f t="shared" si="1220"/>
        <v>0</v>
      </c>
      <c r="AX8609" s="168"/>
      <c r="AY8609" s="60"/>
      <c r="AZ8609" s="61"/>
      <c r="BB8609" s="61" t="str">
        <f>IF(Settings!I8605&lt;&gt;"",Settings!I8605,"")</f>
        <v/>
      </c>
    </row>
    <row r="8610" spans="2:54" x14ac:dyDescent="0.2">
      <c r="B8610" s="13"/>
      <c r="C8610" s="12"/>
      <c r="D8610" s="12"/>
      <c r="E8610" s="12"/>
      <c r="F8610" s="12"/>
      <c r="G8610" s="12"/>
      <c r="H8610" s="12"/>
      <c r="I8610" s="15"/>
      <c r="J8610" s="31"/>
      <c r="K8610" s="180"/>
      <c r="L8610" s="40"/>
      <c r="M8610" s="14"/>
      <c r="N8610" s="16"/>
      <c r="O8610" s="49"/>
      <c r="P8610" s="64"/>
      <c r="Q8610" s="18"/>
      <c r="R8610" s="181">
        <f t="shared" si="1212"/>
        <v>0</v>
      </c>
      <c r="S8610" s="181">
        <f t="shared" si="1213"/>
        <v>0</v>
      </c>
      <c r="T8610" s="181">
        <f t="shared" si="1214"/>
        <v>0</v>
      </c>
      <c r="AQ8610" s="1">
        <f>COUNT(L$11:L8610)</f>
        <v>37</v>
      </c>
      <c r="AR8610" s="43">
        <f t="shared" si="1215"/>
        <v>40933</v>
      </c>
      <c r="AS8610" s="44">
        <f t="shared" si="1216"/>
        <v>89.120000000000019</v>
      </c>
      <c r="AT8610" s="10" t="str">
        <f t="shared" si="1217"/>
        <v/>
      </c>
      <c r="AU8610" s="20" t="str">
        <f t="shared" si="1218"/>
        <v/>
      </c>
      <c r="AV8610" s="42">
        <f t="shared" si="1219"/>
        <v>1</v>
      </c>
      <c r="AW8610" s="89">
        <f t="shared" si="1220"/>
        <v>0</v>
      </c>
      <c r="AX8610" s="168"/>
      <c r="AY8610" s="60"/>
      <c r="AZ8610" s="61"/>
      <c r="BB8610" s="61" t="str">
        <f>IF(Settings!I8606&lt;&gt;"",Settings!I8606,"")</f>
        <v/>
      </c>
    </row>
    <row r="8611" spans="2:54" x14ac:dyDescent="0.2">
      <c r="B8611" s="13"/>
      <c r="C8611" s="12"/>
      <c r="D8611" s="12"/>
      <c r="E8611" s="12"/>
      <c r="F8611" s="12"/>
      <c r="G8611" s="12"/>
      <c r="H8611" s="12"/>
      <c r="I8611" s="15"/>
      <c r="J8611" s="31"/>
      <c r="K8611" s="180"/>
      <c r="L8611" s="40"/>
      <c r="M8611" s="14"/>
      <c r="N8611" s="16"/>
      <c r="O8611" s="49"/>
      <c r="P8611" s="64"/>
      <c r="Q8611" s="18"/>
      <c r="R8611" s="181">
        <f t="shared" si="1212"/>
        <v>0</v>
      </c>
      <c r="S8611" s="181">
        <f t="shared" si="1213"/>
        <v>0</v>
      </c>
      <c r="T8611" s="181">
        <f t="shared" si="1214"/>
        <v>0</v>
      </c>
      <c r="AQ8611" s="1">
        <f>COUNT(L$11:L8611)</f>
        <v>37</v>
      </c>
      <c r="AR8611" s="43">
        <f t="shared" si="1215"/>
        <v>40933</v>
      </c>
      <c r="AS8611" s="44">
        <f t="shared" si="1216"/>
        <v>89.120000000000019</v>
      </c>
      <c r="AT8611" s="10" t="str">
        <f t="shared" si="1217"/>
        <v/>
      </c>
      <c r="AU8611" s="20" t="str">
        <f t="shared" si="1218"/>
        <v/>
      </c>
      <c r="AV8611" s="42">
        <f t="shared" si="1219"/>
        <v>1</v>
      </c>
      <c r="AW8611" s="89">
        <f t="shared" si="1220"/>
        <v>0</v>
      </c>
      <c r="AX8611" s="168"/>
      <c r="AY8611" s="60"/>
      <c r="AZ8611" s="61"/>
      <c r="BB8611" s="61" t="str">
        <f>IF(Settings!I8607&lt;&gt;"",Settings!I8607,"")</f>
        <v/>
      </c>
    </row>
    <row r="8612" spans="2:54" x14ac:dyDescent="0.2">
      <c r="B8612" s="13"/>
      <c r="C8612" s="12"/>
      <c r="D8612" s="12"/>
      <c r="E8612" s="12"/>
      <c r="F8612" s="12"/>
      <c r="G8612" s="12"/>
      <c r="H8612" s="12"/>
      <c r="I8612" s="15"/>
      <c r="J8612" s="31"/>
      <c r="K8612" s="180"/>
      <c r="L8612" s="40"/>
      <c r="M8612" s="14"/>
      <c r="N8612" s="16"/>
      <c r="O8612" s="49"/>
      <c r="P8612" s="64"/>
      <c r="Q8612" s="18"/>
      <c r="R8612" s="181">
        <f t="shared" si="1212"/>
        <v>0</v>
      </c>
      <c r="S8612" s="181">
        <f t="shared" si="1213"/>
        <v>0</v>
      </c>
      <c r="T8612" s="181">
        <f t="shared" si="1214"/>
        <v>0</v>
      </c>
      <c r="AQ8612" s="1">
        <f>COUNT(L$11:L8612)</f>
        <v>37</v>
      </c>
      <c r="AR8612" s="43">
        <f t="shared" si="1215"/>
        <v>40933</v>
      </c>
      <c r="AS8612" s="44">
        <f t="shared" si="1216"/>
        <v>89.120000000000019</v>
      </c>
      <c r="AT8612" s="10" t="str">
        <f t="shared" si="1217"/>
        <v/>
      </c>
      <c r="AU8612" s="20" t="str">
        <f t="shared" si="1218"/>
        <v/>
      </c>
      <c r="AV8612" s="42">
        <f t="shared" si="1219"/>
        <v>1</v>
      </c>
      <c r="AW8612" s="89">
        <f t="shared" si="1220"/>
        <v>0</v>
      </c>
      <c r="AX8612" s="168"/>
      <c r="AY8612" s="60"/>
      <c r="AZ8612" s="61"/>
      <c r="BB8612" s="61" t="str">
        <f>IF(Settings!I8608&lt;&gt;"",Settings!I8608,"")</f>
        <v/>
      </c>
    </row>
    <row r="8613" spans="2:54" x14ac:dyDescent="0.2">
      <c r="B8613" s="13"/>
      <c r="C8613" s="12"/>
      <c r="D8613" s="12"/>
      <c r="E8613" s="12"/>
      <c r="F8613" s="12"/>
      <c r="G8613" s="12"/>
      <c r="H8613" s="12"/>
      <c r="I8613" s="15"/>
      <c r="J8613" s="31"/>
      <c r="K8613" s="180"/>
      <c r="L8613" s="40"/>
      <c r="M8613" s="14"/>
      <c r="N8613" s="16"/>
      <c r="O8613" s="49"/>
      <c r="P8613" s="64"/>
      <c r="Q8613" s="18"/>
      <c r="R8613" s="181">
        <f t="shared" si="1212"/>
        <v>0</v>
      </c>
      <c r="S8613" s="181">
        <f t="shared" si="1213"/>
        <v>0</v>
      </c>
      <c r="T8613" s="181">
        <f t="shared" si="1214"/>
        <v>0</v>
      </c>
      <c r="AQ8613" s="1">
        <f>COUNT(L$11:L8613)</f>
        <v>37</v>
      </c>
      <c r="AR8613" s="43">
        <f t="shared" si="1215"/>
        <v>40933</v>
      </c>
      <c r="AS8613" s="44">
        <f t="shared" si="1216"/>
        <v>89.120000000000019</v>
      </c>
      <c r="AT8613" s="10" t="str">
        <f t="shared" si="1217"/>
        <v/>
      </c>
      <c r="AU8613" s="20" t="str">
        <f t="shared" si="1218"/>
        <v/>
      </c>
      <c r="AV8613" s="42">
        <f t="shared" si="1219"/>
        <v>1</v>
      </c>
      <c r="AW8613" s="89">
        <f t="shared" si="1220"/>
        <v>0</v>
      </c>
      <c r="AX8613" s="168"/>
      <c r="AY8613" s="60"/>
      <c r="AZ8613" s="61"/>
      <c r="BB8613" s="61" t="str">
        <f>IF(Settings!I8609&lt;&gt;"",Settings!I8609,"")</f>
        <v/>
      </c>
    </row>
    <row r="8614" spans="2:54" x14ac:dyDescent="0.2">
      <c r="B8614" s="13"/>
      <c r="C8614" s="12"/>
      <c r="D8614" s="12"/>
      <c r="E8614" s="12"/>
      <c r="F8614" s="12"/>
      <c r="G8614" s="12"/>
      <c r="H8614" s="12"/>
      <c r="I8614" s="15"/>
      <c r="J8614" s="31"/>
      <c r="K8614" s="180"/>
      <c r="L8614" s="40"/>
      <c r="M8614" s="14"/>
      <c r="N8614" s="16"/>
      <c r="O8614" s="49"/>
      <c r="P8614" s="64"/>
      <c r="Q8614" s="18"/>
      <c r="R8614" s="181">
        <f t="shared" si="1212"/>
        <v>0</v>
      </c>
      <c r="S8614" s="181">
        <f t="shared" si="1213"/>
        <v>0</v>
      </c>
      <c r="T8614" s="181">
        <f t="shared" si="1214"/>
        <v>0</v>
      </c>
      <c r="AQ8614" s="1">
        <f>COUNT(L$11:L8614)</f>
        <v>37</v>
      </c>
      <c r="AR8614" s="43">
        <f t="shared" si="1215"/>
        <v>40933</v>
      </c>
      <c r="AS8614" s="44">
        <f t="shared" si="1216"/>
        <v>89.120000000000019</v>
      </c>
      <c r="AT8614" s="10" t="str">
        <f t="shared" si="1217"/>
        <v/>
      </c>
      <c r="AU8614" s="20" t="str">
        <f t="shared" si="1218"/>
        <v/>
      </c>
      <c r="AV8614" s="42">
        <f t="shared" si="1219"/>
        <v>1</v>
      </c>
      <c r="AW8614" s="89">
        <f t="shared" si="1220"/>
        <v>0</v>
      </c>
      <c r="AX8614" s="168"/>
      <c r="AY8614" s="60"/>
      <c r="AZ8614" s="61"/>
      <c r="BB8614" s="61" t="str">
        <f>IF(Settings!I8610&lt;&gt;"",Settings!I8610,"")</f>
        <v/>
      </c>
    </row>
    <row r="8615" spans="2:54" x14ac:dyDescent="0.2">
      <c r="B8615" s="13"/>
      <c r="C8615" s="12"/>
      <c r="D8615" s="12"/>
      <c r="E8615" s="12"/>
      <c r="F8615" s="12"/>
      <c r="G8615" s="12"/>
      <c r="H8615" s="12"/>
      <c r="I8615" s="15"/>
      <c r="J8615" s="31"/>
      <c r="K8615" s="180"/>
      <c r="L8615" s="40"/>
      <c r="M8615" s="14"/>
      <c r="N8615" s="16"/>
      <c r="O8615" s="49"/>
      <c r="P8615" s="64"/>
      <c r="Q8615" s="18"/>
      <c r="R8615" s="181">
        <f t="shared" si="1212"/>
        <v>0</v>
      </c>
      <c r="S8615" s="181">
        <f t="shared" si="1213"/>
        <v>0</v>
      </c>
      <c r="T8615" s="181">
        <f t="shared" si="1214"/>
        <v>0</v>
      </c>
      <c r="AQ8615" s="1">
        <f>COUNT(L$11:L8615)</f>
        <v>37</v>
      </c>
      <c r="AR8615" s="43">
        <f t="shared" si="1215"/>
        <v>40933</v>
      </c>
      <c r="AS8615" s="44">
        <f t="shared" si="1216"/>
        <v>89.120000000000019</v>
      </c>
      <c r="AT8615" s="10" t="str">
        <f t="shared" si="1217"/>
        <v/>
      </c>
      <c r="AU8615" s="20" t="str">
        <f t="shared" si="1218"/>
        <v/>
      </c>
      <c r="AV8615" s="42">
        <f t="shared" si="1219"/>
        <v>1</v>
      </c>
      <c r="AW8615" s="89">
        <f t="shared" si="1220"/>
        <v>0</v>
      </c>
      <c r="AX8615" s="168"/>
      <c r="AY8615" s="60"/>
      <c r="AZ8615" s="61"/>
      <c r="BB8615" s="61" t="str">
        <f>IF(Settings!I8611&lt;&gt;"",Settings!I8611,"")</f>
        <v/>
      </c>
    </row>
    <row r="8616" spans="2:54" x14ac:dyDescent="0.2">
      <c r="B8616" s="13"/>
      <c r="C8616" s="12"/>
      <c r="D8616" s="12"/>
      <c r="E8616" s="12"/>
      <c r="F8616" s="12"/>
      <c r="G8616" s="12"/>
      <c r="H8616" s="12"/>
      <c r="I8616" s="15"/>
      <c r="J8616" s="31"/>
      <c r="K8616" s="180"/>
      <c r="L8616" s="40"/>
      <c r="M8616" s="14"/>
      <c r="N8616" s="16"/>
      <c r="O8616" s="49"/>
      <c r="P8616" s="64"/>
      <c r="Q8616" s="18"/>
      <c r="R8616" s="181">
        <f t="shared" si="1212"/>
        <v>0</v>
      </c>
      <c r="S8616" s="181">
        <f t="shared" si="1213"/>
        <v>0</v>
      </c>
      <c r="T8616" s="181">
        <f t="shared" si="1214"/>
        <v>0</v>
      </c>
      <c r="AQ8616" s="1">
        <f>COUNT(L$11:L8616)</f>
        <v>37</v>
      </c>
      <c r="AR8616" s="43">
        <f t="shared" si="1215"/>
        <v>40933</v>
      </c>
      <c r="AS8616" s="44">
        <f t="shared" si="1216"/>
        <v>89.120000000000019</v>
      </c>
      <c r="AT8616" s="10" t="str">
        <f t="shared" si="1217"/>
        <v/>
      </c>
      <c r="AU8616" s="20" t="str">
        <f t="shared" si="1218"/>
        <v/>
      </c>
      <c r="AV8616" s="42">
        <f t="shared" si="1219"/>
        <v>1</v>
      </c>
      <c r="AW8616" s="89">
        <f t="shared" si="1220"/>
        <v>0</v>
      </c>
      <c r="AX8616" s="168"/>
      <c r="AY8616" s="60"/>
      <c r="AZ8616" s="61"/>
      <c r="BB8616" s="61" t="str">
        <f>IF(Settings!I8612&lt;&gt;"",Settings!I8612,"")</f>
        <v/>
      </c>
    </row>
    <row r="8617" spans="2:54" x14ac:dyDescent="0.2">
      <c r="B8617" s="13"/>
      <c r="C8617" s="12"/>
      <c r="D8617" s="12"/>
      <c r="E8617" s="12"/>
      <c r="F8617" s="12"/>
      <c r="G8617" s="12"/>
      <c r="H8617" s="12"/>
      <c r="I8617" s="15"/>
      <c r="J8617" s="31"/>
      <c r="K8617" s="180"/>
      <c r="L8617" s="40"/>
      <c r="M8617" s="14"/>
      <c r="N8617" s="16"/>
      <c r="O8617" s="49"/>
      <c r="P8617" s="64"/>
      <c r="Q8617" s="18"/>
      <c r="R8617" s="181">
        <f t="shared" si="1212"/>
        <v>0</v>
      </c>
      <c r="S8617" s="181">
        <f t="shared" si="1213"/>
        <v>0</v>
      </c>
      <c r="T8617" s="181">
        <f t="shared" si="1214"/>
        <v>0</v>
      </c>
      <c r="AQ8617" s="1">
        <f>COUNT(L$11:L8617)</f>
        <v>37</v>
      </c>
      <c r="AR8617" s="43">
        <f t="shared" si="1215"/>
        <v>40933</v>
      </c>
      <c r="AS8617" s="44">
        <f t="shared" si="1216"/>
        <v>89.120000000000019</v>
      </c>
      <c r="AT8617" s="10" t="str">
        <f t="shared" si="1217"/>
        <v/>
      </c>
      <c r="AU8617" s="20" t="str">
        <f t="shared" si="1218"/>
        <v/>
      </c>
      <c r="AV8617" s="42">
        <f t="shared" si="1219"/>
        <v>1</v>
      </c>
      <c r="AW8617" s="89">
        <f t="shared" si="1220"/>
        <v>0</v>
      </c>
      <c r="AX8617" s="168"/>
      <c r="AY8617" s="60"/>
      <c r="AZ8617" s="61"/>
      <c r="BB8617" s="61" t="str">
        <f>IF(Settings!I8613&lt;&gt;"",Settings!I8613,"")</f>
        <v/>
      </c>
    </row>
    <row r="8618" spans="2:54" x14ac:dyDescent="0.2">
      <c r="B8618" s="13"/>
      <c r="C8618" s="12"/>
      <c r="D8618" s="12"/>
      <c r="E8618" s="12"/>
      <c r="F8618" s="12"/>
      <c r="G8618" s="12"/>
      <c r="H8618" s="12"/>
      <c r="I8618" s="15"/>
      <c r="J8618" s="31"/>
      <c r="K8618" s="180"/>
      <c r="L8618" s="40"/>
      <c r="M8618" s="14"/>
      <c r="N8618" s="16"/>
      <c r="O8618" s="49"/>
      <c r="P8618" s="64"/>
      <c r="Q8618" s="18"/>
      <c r="R8618" s="181">
        <f t="shared" si="1212"/>
        <v>0</v>
      </c>
      <c r="S8618" s="181">
        <f t="shared" si="1213"/>
        <v>0</v>
      </c>
      <c r="T8618" s="181">
        <f t="shared" si="1214"/>
        <v>0</v>
      </c>
      <c r="AQ8618" s="1">
        <f>COUNT(L$11:L8618)</f>
        <v>37</v>
      </c>
      <c r="AR8618" s="43">
        <f t="shared" si="1215"/>
        <v>40933</v>
      </c>
      <c r="AS8618" s="44">
        <f t="shared" si="1216"/>
        <v>89.120000000000019</v>
      </c>
      <c r="AT8618" s="10" t="str">
        <f t="shared" si="1217"/>
        <v/>
      </c>
      <c r="AU8618" s="20" t="str">
        <f t="shared" si="1218"/>
        <v/>
      </c>
      <c r="AV8618" s="42">
        <f t="shared" si="1219"/>
        <v>1</v>
      </c>
      <c r="AW8618" s="89">
        <f t="shared" si="1220"/>
        <v>0</v>
      </c>
      <c r="AX8618" s="168"/>
      <c r="AY8618" s="60"/>
      <c r="AZ8618" s="61"/>
      <c r="BB8618" s="61" t="str">
        <f>IF(Settings!I8614&lt;&gt;"",Settings!I8614,"")</f>
        <v/>
      </c>
    </row>
    <row r="8619" spans="2:54" x14ac:dyDescent="0.2">
      <c r="B8619" s="13"/>
      <c r="C8619" s="12"/>
      <c r="D8619" s="12"/>
      <c r="E8619" s="12"/>
      <c r="F8619" s="12"/>
      <c r="G8619" s="12"/>
      <c r="H8619" s="12"/>
      <c r="I8619" s="15"/>
      <c r="J8619" s="31"/>
      <c r="K8619" s="180"/>
      <c r="L8619" s="40"/>
      <c r="M8619" s="14"/>
      <c r="N8619" s="16"/>
      <c r="O8619" s="49"/>
      <c r="P8619" s="64"/>
      <c r="Q8619" s="18"/>
      <c r="R8619" s="181">
        <f t="shared" si="1212"/>
        <v>0</v>
      </c>
      <c r="S8619" s="181">
        <f t="shared" si="1213"/>
        <v>0</v>
      </c>
      <c r="T8619" s="181">
        <f t="shared" si="1214"/>
        <v>0</v>
      </c>
      <c r="AQ8619" s="1">
        <f>COUNT(L$11:L8619)</f>
        <v>37</v>
      </c>
      <c r="AR8619" s="43">
        <f t="shared" si="1215"/>
        <v>40933</v>
      </c>
      <c r="AS8619" s="44">
        <f t="shared" si="1216"/>
        <v>89.120000000000019</v>
      </c>
      <c r="AT8619" s="10" t="str">
        <f t="shared" si="1217"/>
        <v/>
      </c>
      <c r="AU8619" s="20" t="str">
        <f t="shared" si="1218"/>
        <v/>
      </c>
      <c r="AV8619" s="42">
        <f t="shared" si="1219"/>
        <v>1</v>
      </c>
      <c r="AW8619" s="89">
        <f t="shared" si="1220"/>
        <v>0</v>
      </c>
      <c r="AX8619" s="168"/>
      <c r="AY8619" s="60"/>
      <c r="AZ8619" s="61"/>
      <c r="BB8619" s="61" t="str">
        <f>IF(Settings!I8615&lt;&gt;"",Settings!I8615,"")</f>
        <v/>
      </c>
    </row>
    <row r="8620" spans="2:54" x14ac:dyDescent="0.2">
      <c r="B8620" s="13"/>
      <c r="C8620" s="12"/>
      <c r="D8620" s="12"/>
      <c r="E8620" s="12"/>
      <c r="F8620" s="12"/>
      <c r="G8620" s="12"/>
      <c r="H8620" s="12"/>
      <c r="I8620" s="15"/>
      <c r="J8620" s="31"/>
      <c r="K8620" s="180"/>
      <c r="L8620" s="40"/>
      <c r="M8620" s="14"/>
      <c r="N8620" s="16"/>
      <c r="O8620" s="49"/>
      <c r="P8620" s="64"/>
      <c r="Q8620" s="18"/>
      <c r="R8620" s="181">
        <f t="shared" si="1212"/>
        <v>0</v>
      </c>
      <c r="S8620" s="181">
        <f t="shared" si="1213"/>
        <v>0</v>
      </c>
      <c r="T8620" s="181">
        <f t="shared" si="1214"/>
        <v>0</v>
      </c>
      <c r="AQ8620" s="1">
        <f>COUNT(L$11:L8620)</f>
        <v>37</v>
      </c>
      <c r="AR8620" s="43">
        <f t="shared" si="1215"/>
        <v>40933</v>
      </c>
      <c r="AS8620" s="44">
        <f t="shared" si="1216"/>
        <v>89.120000000000019</v>
      </c>
      <c r="AT8620" s="10" t="str">
        <f t="shared" si="1217"/>
        <v/>
      </c>
      <c r="AU8620" s="20" t="str">
        <f t="shared" si="1218"/>
        <v/>
      </c>
      <c r="AV8620" s="42">
        <f t="shared" si="1219"/>
        <v>1</v>
      </c>
      <c r="AW8620" s="89">
        <f t="shared" si="1220"/>
        <v>0</v>
      </c>
      <c r="AX8620" s="168"/>
      <c r="AY8620" s="60"/>
      <c r="AZ8620" s="61"/>
      <c r="BB8620" s="61" t="str">
        <f>IF(Settings!I8616&lt;&gt;"",Settings!I8616,"")</f>
        <v/>
      </c>
    </row>
    <row r="8621" spans="2:54" x14ac:dyDescent="0.2">
      <c r="B8621" s="13"/>
      <c r="C8621" s="12"/>
      <c r="D8621" s="12"/>
      <c r="E8621" s="12"/>
      <c r="F8621" s="12"/>
      <c r="G8621" s="12"/>
      <c r="H8621" s="12"/>
      <c r="I8621" s="15"/>
      <c r="J8621" s="31"/>
      <c r="K8621" s="180"/>
      <c r="L8621" s="40"/>
      <c r="M8621" s="14"/>
      <c r="N8621" s="16"/>
      <c r="O8621" s="49"/>
      <c r="P8621" s="64"/>
      <c r="Q8621" s="18"/>
      <c r="R8621" s="181">
        <f t="shared" si="1212"/>
        <v>0</v>
      </c>
      <c r="S8621" s="181">
        <f t="shared" si="1213"/>
        <v>0</v>
      </c>
      <c r="T8621" s="181">
        <f t="shared" si="1214"/>
        <v>0</v>
      </c>
      <c r="AQ8621" s="1">
        <f>COUNT(L$11:L8621)</f>
        <v>37</v>
      </c>
      <c r="AR8621" s="43">
        <f t="shared" si="1215"/>
        <v>40933</v>
      </c>
      <c r="AS8621" s="44">
        <f t="shared" si="1216"/>
        <v>89.120000000000019</v>
      </c>
      <c r="AT8621" s="10" t="str">
        <f t="shared" si="1217"/>
        <v/>
      </c>
      <c r="AU8621" s="20" t="str">
        <f t="shared" si="1218"/>
        <v/>
      </c>
      <c r="AV8621" s="42">
        <f t="shared" si="1219"/>
        <v>1</v>
      </c>
      <c r="AW8621" s="89">
        <f t="shared" si="1220"/>
        <v>0</v>
      </c>
      <c r="AX8621" s="168"/>
      <c r="AY8621" s="60"/>
      <c r="AZ8621" s="61"/>
      <c r="BB8621" s="61" t="str">
        <f>IF(Settings!I8617&lt;&gt;"",Settings!I8617,"")</f>
        <v/>
      </c>
    </row>
    <row r="8622" spans="2:54" x14ac:dyDescent="0.2">
      <c r="B8622" s="13"/>
      <c r="C8622" s="12"/>
      <c r="D8622" s="12"/>
      <c r="E8622" s="12"/>
      <c r="F8622" s="12"/>
      <c r="G8622" s="12"/>
      <c r="H8622" s="12"/>
      <c r="I8622" s="15"/>
      <c r="J8622" s="31"/>
      <c r="K8622" s="180"/>
      <c r="L8622" s="40"/>
      <c r="M8622" s="14"/>
      <c r="N8622" s="16"/>
      <c r="O8622" s="49"/>
      <c r="P8622" s="64"/>
      <c r="Q8622" s="18"/>
      <c r="R8622" s="181">
        <f t="shared" si="1212"/>
        <v>0</v>
      </c>
      <c r="S8622" s="181">
        <f t="shared" si="1213"/>
        <v>0</v>
      </c>
      <c r="T8622" s="181">
        <f t="shared" si="1214"/>
        <v>0</v>
      </c>
      <c r="AQ8622" s="1">
        <f>COUNT(L$11:L8622)</f>
        <v>37</v>
      </c>
      <c r="AR8622" s="43">
        <f t="shared" si="1215"/>
        <v>40933</v>
      </c>
      <c r="AS8622" s="44">
        <f t="shared" si="1216"/>
        <v>89.120000000000019</v>
      </c>
      <c r="AT8622" s="10" t="str">
        <f t="shared" si="1217"/>
        <v/>
      </c>
      <c r="AU8622" s="20" t="str">
        <f t="shared" si="1218"/>
        <v/>
      </c>
      <c r="AV8622" s="42">
        <f t="shared" si="1219"/>
        <v>1</v>
      </c>
      <c r="AW8622" s="89">
        <f t="shared" si="1220"/>
        <v>0</v>
      </c>
      <c r="AX8622" s="168"/>
      <c r="AY8622" s="60"/>
      <c r="AZ8622" s="61"/>
      <c r="BB8622" s="61" t="str">
        <f>IF(Settings!I8618&lt;&gt;"",Settings!I8618,"")</f>
        <v/>
      </c>
    </row>
    <row r="8623" spans="2:54" x14ac:dyDescent="0.2">
      <c r="B8623" s="13"/>
      <c r="C8623" s="12"/>
      <c r="D8623" s="12"/>
      <c r="E8623" s="12"/>
      <c r="F8623" s="12"/>
      <c r="G8623" s="12"/>
      <c r="H8623" s="12"/>
      <c r="I8623" s="15"/>
      <c r="J8623" s="31"/>
      <c r="K8623" s="180"/>
      <c r="L8623" s="40"/>
      <c r="M8623" s="14"/>
      <c r="N8623" s="16"/>
      <c r="O8623" s="49"/>
      <c r="P8623" s="64"/>
      <c r="Q8623" s="18"/>
      <c r="R8623" s="181">
        <f t="shared" si="1212"/>
        <v>0</v>
      </c>
      <c r="S8623" s="181">
        <f t="shared" si="1213"/>
        <v>0</v>
      </c>
      <c r="T8623" s="181">
        <f t="shared" si="1214"/>
        <v>0</v>
      </c>
      <c r="AQ8623" s="1">
        <f>COUNT(L$11:L8623)</f>
        <v>37</v>
      </c>
      <c r="AR8623" s="43">
        <f t="shared" si="1215"/>
        <v>40933</v>
      </c>
      <c r="AS8623" s="44">
        <f t="shared" si="1216"/>
        <v>89.120000000000019</v>
      </c>
      <c r="AT8623" s="10" t="str">
        <f t="shared" si="1217"/>
        <v/>
      </c>
      <c r="AU8623" s="20" t="str">
        <f t="shared" si="1218"/>
        <v/>
      </c>
      <c r="AV8623" s="42">
        <f t="shared" si="1219"/>
        <v>1</v>
      </c>
      <c r="AW8623" s="89">
        <f t="shared" si="1220"/>
        <v>0</v>
      </c>
      <c r="AX8623" s="168"/>
      <c r="AY8623" s="60"/>
      <c r="AZ8623" s="61"/>
      <c r="BB8623" s="61" t="str">
        <f>IF(Settings!I8619&lt;&gt;"",Settings!I8619,"")</f>
        <v/>
      </c>
    </row>
    <row r="8624" spans="2:54" x14ac:dyDescent="0.2">
      <c r="B8624" s="13"/>
      <c r="C8624" s="12"/>
      <c r="D8624" s="12"/>
      <c r="E8624" s="12"/>
      <c r="F8624" s="12"/>
      <c r="G8624" s="12"/>
      <c r="H8624" s="12"/>
      <c r="I8624" s="15"/>
      <c r="J8624" s="31"/>
      <c r="K8624" s="180"/>
      <c r="L8624" s="40"/>
      <c r="M8624" s="14"/>
      <c r="N8624" s="16"/>
      <c r="O8624" s="49"/>
      <c r="P8624" s="64"/>
      <c r="Q8624" s="18"/>
      <c r="R8624" s="181">
        <f t="shared" si="1212"/>
        <v>0</v>
      </c>
      <c r="S8624" s="181">
        <f t="shared" si="1213"/>
        <v>0</v>
      </c>
      <c r="T8624" s="181">
        <f t="shared" si="1214"/>
        <v>0</v>
      </c>
      <c r="AQ8624" s="1">
        <f>COUNT(L$11:L8624)</f>
        <v>37</v>
      </c>
      <c r="AR8624" s="43">
        <f t="shared" si="1215"/>
        <v>40933</v>
      </c>
      <c r="AS8624" s="44">
        <f t="shared" si="1216"/>
        <v>89.120000000000019</v>
      </c>
      <c r="AT8624" s="10" t="str">
        <f t="shared" si="1217"/>
        <v/>
      </c>
      <c r="AU8624" s="20" t="str">
        <f t="shared" si="1218"/>
        <v/>
      </c>
      <c r="AV8624" s="42">
        <f t="shared" si="1219"/>
        <v>1</v>
      </c>
      <c r="AW8624" s="89">
        <f t="shared" si="1220"/>
        <v>0</v>
      </c>
      <c r="AX8624" s="168"/>
      <c r="AY8624" s="60"/>
      <c r="AZ8624" s="61"/>
      <c r="BB8624" s="61" t="str">
        <f>IF(Settings!I8620&lt;&gt;"",Settings!I8620,"")</f>
        <v/>
      </c>
    </row>
    <row r="8625" spans="2:54" x14ac:dyDescent="0.2">
      <c r="B8625" s="13"/>
      <c r="C8625" s="12"/>
      <c r="D8625" s="12"/>
      <c r="E8625" s="12"/>
      <c r="F8625" s="12"/>
      <c r="G8625" s="12"/>
      <c r="H8625" s="12"/>
      <c r="I8625" s="15"/>
      <c r="J8625" s="31"/>
      <c r="K8625" s="180"/>
      <c r="L8625" s="40"/>
      <c r="M8625" s="14"/>
      <c r="N8625" s="16"/>
      <c r="O8625" s="49"/>
      <c r="P8625" s="64"/>
      <c r="Q8625" s="18"/>
      <c r="R8625" s="181">
        <f t="shared" si="1212"/>
        <v>0</v>
      </c>
      <c r="S8625" s="181">
        <f t="shared" si="1213"/>
        <v>0</v>
      </c>
      <c r="T8625" s="181">
        <f t="shared" si="1214"/>
        <v>0</v>
      </c>
      <c r="AQ8625" s="1">
        <f>COUNT(L$11:L8625)</f>
        <v>37</v>
      </c>
      <c r="AR8625" s="43">
        <f t="shared" si="1215"/>
        <v>40933</v>
      </c>
      <c r="AS8625" s="44">
        <f t="shared" si="1216"/>
        <v>89.120000000000019</v>
      </c>
      <c r="AT8625" s="10" t="str">
        <f t="shared" si="1217"/>
        <v/>
      </c>
      <c r="AU8625" s="20" t="str">
        <f t="shared" si="1218"/>
        <v/>
      </c>
      <c r="AV8625" s="42">
        <f t="shared" si="1219"/>
        <v>1</v>
      </c>
      <c r="AW8625" s="89">
        <f t="shared" si="1220"/>
        <v>0</v>
      </c>
      <c r="AX8625" s="168"/>
      <c r="AY8625" s="60"/>
      <c r="AZ8625" s="61"/>
      <c r="BB8625" s="61" t="str">
        <f>IF(Settings!I8621&lt;&gt;"",Settings!I8621,"")</f>
        <v/>
      </c>
    </row>
    <row r="8626" spans="2:54" x14ac:dyDescent="0.2">
      <c r="B8626" s="13"/>
      <c r="C8626" s="12"/>
      <c r="D8626" s="12"/>
      <c r="E8626" s="12"/>
      <c r="F8626" s="12"/>
      <c r="G8626" s="12"/>
      <c r="H8626" s="12"/>
      <c r="I8626" s="15"/>
      <c r="J8626" s="31"/>
      <c r="K8626" s="180"/>
      <c r="L8626" s="40"/>
      <c r="M8626" s="14"/>
      <c r="N8626" s="16"/>
      <c r="O8626" s="49"/>
      <c r="P8626" s="64"/>
      <c r="Q8626" s="18"/>
      <c r="R8626" s="181">
        <f t="shared" si="1212"/>
        <v>0</v>
      </c>
      <c r="S8626" s="181">
        <f t="shared" si="1213"/>
        <v>0</v>
      </c>
      <c r="T8626" s="181">
        <f t="shared" si="1214"/>
        <v>0</v>
      </c>
      <c r="AQ8626" s="1">
        <f>COUNT(L$11:L8626)</f>
        <v>37</v>
      </c>
      <c r="AR8626" s="43">
        <f t="shared" si="1215"/>
        <v>40933</v>
      </c>
      <c r="AS8626" s="44">
        <f t="shared" si="1216"/>
        <v>89.120000000000019</v>
      </c>
      <c r="AT8626" s="10" t="str">
        <f t="shared" si="1217"/>
        <v/>
      </c>
      <c r="AU8626" s="20" t="str">
        <f t="shared" si="1218"/>
        <v/>
      </c>
      <c r="AV8626" s="42">
        <f t="shared" si="1219"/>
        <v>1</v>
      </c>
      <c r="AW8626" s="89">
        <f t="shared" si="1220"/>
        <v>0</v>
      </c>
      <c r="AX8626" s="168"/>
      <c r="AY8626" s="60"/>
      <c r="AZ8626" s="61"/>
      <c r="BB8626" s="61" t="str">
        <f>IF(Settings!I8622&lt;&gt;"",Settings!I8622,"")</f>
        <v/>
      </c>
    </row>
    <row r="8627" spans="2:54" x14ac:dyDescent="0.2">
      <c r="B8627" s="13"/>
      <c r="C8627" s="12"/>
      <c r="D8627" s="12"/>
      <c r="E8627" s="12"/>
      <c r="F8627" s="12"/>
      <c r="G8627" s="12"/>
      <c r="H8627" s="12"/>
      <c r="I8627" s="15"/>
      <c r="J8627" s="31"/>
      <c r="K8627" s="180"/>
      <c r="L8627" s="40"/>
      <c r="M8627" s="14"/>
      <c r="N8627" s="16"/>
      <c r="O8627" s="49"/>
      <c r="P8627" s="64"/>
      <c r="Q8627" s="18"/>
      <c r="R8627" s="181">
        <f t="shared" si="1212"/>
        <v>0</v>
      </c>
      <c r="S8627" s="181">
        <f t="shared" si="1213"/>
        <v>0</v>
      </c>
      <c r="T8627" s="181">
        <f t="shared" si="1214"/>
        <v>0</v>
      </c>
      <c r="AQ8627" s="1">
        <f>COUNT(L$11:L8627)</f>
        <v>37</v>
      </c>
      <c r="AR8627" s="43">
        <f t="shared" si="1215"/>
        <v>40933</v>
      </c>
      <c r="AS8627" s="44">
        <f t="shared" si="1216"/>
        <v>89.120000000000019</v>
      </c>
      <c r="AT8627" s="10" t="str">
        <f t="shared" si="1217"/>
        <v/>
      </c>
      <c r="AU8627" s="20" t="str">
        <f t="shared" si="1218"/>
        <v/>
      </c>
      <c r="AV8627" s="42">
        <f t="shared" si="1219"/>
        <v>1</v>
      </c>
      <c r="AW8627" s="89">
        <f t="shared" si="1220"/>
        <v>0</v>
      </c>
      <c r="AX8627" s="168"/>
      <c r="AY8627" s="60"/>
      <c r="AZ8627" s="61"/>
      <c r="BB8627" s="61" t="str">
        <f>IF(Settings!I8623&lt;&gt;"",Settings!I8623,"")</f>
        <v/>
      </c>
    </row>
    <row r="8628" spans="2:54" x14ac:dyDescent="0.2">
      <c r="B8628" s="13"/>
      <c r="C8628" s="12"/>
      <c r="D8628" s="12"/>
      <c r="E8628" s="12"/>
      <c r="F8628" s="12"/>
      <c r="G8628" s="12"/>
      <c r="H8628" s="12"/>
      <c r="I8628" s="15"/>
      <c r="J8628" s="31"/>
      <c r="K8628" s="180"/>
      <c r="L8628" s="40"/>
      <c r="M8628" s="14"/>
      <c r="N8628" s="16"/>
      <c r="O8628" s="49"/>
      <c r="P8628" s="64"/>
      <c r="Q8628" s="18"/>
      <c r="R8628" s="181">
        <f t="shared" si="1212"/>
        <v>0</v>
      </c>
      <c r="S8628" s="181">
        <f t="shared" si="1213"/>
        <v>0</v>
      </c>
      <c r="T8628" s="181">
        <f t="shared" si="1214"/>
        <v>0</v>
      </c>
      <c r="AQ8628" s="1">
        <f>COUNT(L$11:L8628)</f>
        <v>37</v>
      </c>
      <c r="AR8628" s="43">
        <f t="shared" si="1215"/>
        <v>40933</v>
      </c>
      <c r="AS8628" s="44">
        <f t="shared" si="1216"/>
        <v>89.120000000000019</v>
      </c>
      <c r="AT8628" s="10" t="str">
        <f t="shared" si="1217"/>
        <v/>
      </c>
      <c r="AU8628" s="20" t="str">
        <f t="shared" si="1218"/>
        <v/>
      </c>
      <c r="AV8628" s="42">
        <f t="shared" si="1219"/>
        <v>1</v>
      </c>
      <c r="AW8628" s="89">
        <f t="shared" si="1220"/>
        <v>0</v>
      </c>
      <c r="AX8628" s="168"/>
      <c r="AY8628" s="60"/>
      <c r="AZ8628" s="61"/>
      <c r="BB8628" s="61" t="str">
        <f>IF(Settings!I8624&lt;&gt;"",Settings!I8624,"")</f>
        <v/>
      </c>
    </row>
    <row r="8629" spans="2:54" x14ac:dyDescent="0.2">
      <c r="B8629" s="13"/>
      <c r="C8629" s="12"/>
      <c r="D8629" s="12"/>
      <c r="E8629" s="12"/>
      <c r="F8629" s="12"/>
      <c r="G8629" s="12"/>
      <c r="H8629" s="12"/>
      <c r="I8629" s="15"/>
      <c r="J8629" s="31"/>
      <c r="K8629" s="180"/>
      <c r="L8629" s="40"/>
      <c r="M8629" s="14"/>
      <c r="N8629" s="16"/>
      <c r="O8629" s="49"/>
      <c r="P8629" s="64"/>
      <c r="Q8629" s="18"/>
      <c r="R8629" s="181">
        <f t="shared" si="1212"/>
        <v>0</v>
      </c>
      <c r="S8629" s="181">
        <f t="shared" si="1213"/>
        <v>0</v>
      </c>
      <c r="T8629" s="181">
        <f t="shared" si="1214"/>
        <v>0</v>
      </c>
      <c r="AQ8629" s="1">
        <f>COUNT(L$11:L8629)</f>
        <v>37</v>
      </c>
      <c r="AR8629" s="43">
        <f t="shared" si="1215"/>
        <v>40933</v>
      </c>
      <c r="AS8629" s="44">
        <f t="shared" si="1216"/>
        <v>89.120000000000019</v>
      </c>
      <c r="AT8629" s="10" t="str">
        <f t="shared" si="1217"/>
        <v/>
      </c>
      <c r="AU8629" s="20" t="str">
        <f t="shared" si="1218"/>
        <v/>
      </c>
      <c r="AV8629" s="42">
        <f t="shared" si="1219"/>
        <v>1</v>
      </c>
      <c r="AW8629" s="89">
        <f t="shared" si="1220"/>
        <v>0</v>
      </c>
      <c r="AX8629" s="168"/>
      <c r="AY8629" s="60"/>
      <c r="AZ8629" s="61"/>
      <c r="BB8629" s="61" t="str">
        <f>IF(Settings!I8625&lt;&gt;"",Settings!I8625,"")</f>
        <v/>
      </c>
    </row>
    <row r="8630" spans="2:54" x14ac:dyDescent="0.2">
      <c r="B8630" s="13"/>
      <c r="C8630" s="12"/>
      <c r="D8630" s="12"/>
      <c r="E8630" s="12"/>
      <c r="F8630" s="12"/>
      <c r="G8630" s="12"/>
      <c r="H8630" s="12"/>
      <c r="I8630" s="15"/>
      <c r="J8630" s="31"/>
      <c r="K8630" s="180"/>
      <c r="L8630" s="40"/>
      <c r="M8630" s="14"/>
      <c r="N8630" s="16"/>
      <c r="O8630" s="49"/>
      <c r="P8630" s="64"/>
      <c r="Q8630" s="18"/>
      <c r="R8630" s="181">
        <f t="shared" si="1212"/>
        <v>0</v>
      </c>
      <c r="S8630" s="181">
        <f t="shared" si="1213"/>
        <v>0</v>
      </c>
      <c r="T8630" s="181">
        <f t="shared" si="1214"/>
        <v>0</v>
      </c>
      <c r="AQ8630" s="1">
        <f>COUNT(L$11:L8630)</f>
        <v>37</v>
      </c>
      <c r="AR8630" s="43">
        <f t="shared" si="1215"/>
        <v>40933</v>
      </c>
      <c r="AS8630" s="44">
        <f t="shared" si="1216"/>
        <v>89.120000000000019</v>
      </c>
      <c r="AT8630" s="10" t="str">
        <f t="shared" si="1217"/>
        <v/>
      </c>
      <c r="AU8630" s="20" t="str">
        <f t="shared" si="1218"/>
        <v/>
      </c>
      <c r="AV8630" s="42">
        <f t="shared" si="1219"/>
        <v>1</v>
      </c>
      <c r="AW8630" s="89">
        <f t="shared" si="1220"/>
        <v>0</v>
      </c>
      <c r="AX8630" s="168"/>
      <c r="AY8630" s="60"/>
      <c r="AZ8630" s="61"/>
      <c r="BB8630" s="61" t="str">
        <f>IF(Settings!I8626&lt;&gt;"",Settings!I8626,"")</f>
        <v/>
      </c>
    </row>
    <row r="8631" spans="2:54" x14ac:dyDescent="0.2">
      <c r="B8631" s="13"/>
      <c r="C8631" s="12"/>
      <c r="D8631" s="12"/>
      <c r="E8631" s="12"/>
      <c r="F8631" s="12"/>
      <c r="G8631" s="12"/>
      <c r="H8631" s="12"/>
      <c r="I8631" s="15"/>
      <c r="J8631" s="31"/>
      <c r="K8631" s="180"/>
      <c r="L8631" s="40"/>
      <c r="M8631" s="14"/>
      <c r="N8631" s="16"/>
      <c r="O8631" s="49"/>
      <c r="P8631" s="64"/>
      <c r="Q8631" s="18"/>
      <c r="R8631" s="181">
        <f t="shared" si="1212"/>
        <v>0</v>
      </c>
      <c r="S8631" s="181">
        <f t="shared" si="1213"/>
        <v>0</v>
      </c>
      <c r="T8631" s="181">
        <f t="shared" si="1214"/>
        <v>0</v>
      </c>
      <c r="AQ8631" s="1">
        <f>COUNT(L$11:L8631)</f>
        <v>37</v>
      </c>
      <c r="AR8631" s="43">
        <f t="shared" si="1215"/>
        <v>40933</v>
      </c>
      <c r="AS8631" s="44">
        <f t="shared" si="1216"/>
        <v>89.120000000000019</v>
      </c>
      <c r="AT8631" s="10" t="str">
        <f t="shared" si="1217"/>
        <v/>
      </c>
      <c r="AU8631" s="20" t="str">
        <f t="shared" si="1218"/>
        <v/>
      </c>
      <c r="AV8631" s="42">
        <f t="shared" si="1219"/>
        <v>1</v>
      </c>
      <c r="AW8631" s="89">
        <f t="shared" si="1220"/>
        <v>0</v>
      </c>
      <c r="AX8631" s="168"/>
      <c r="AY8631" s="60"/>
      <c r="AZ8631" s="61"/>
      <c r="BB8631" s="61" t="str">
        <f>IF(Settings!I8627&lt;&gt;"",Settings!I8627,"")</f>
        <v/>
      </c>
    </row>
    <row r="8632" spans="2:54" x14ac:dyDescent="0.2">
      <c r="B8632" s="13"/>
      <c r="C8632" s="12"/>
      <c r="D8632" s="12"/>
      <c r="E8632" s="12"/>
      <c r="F8632" s="12"/>
      <c r="G8632" s="12"/>
      <c r="H8632" s="12"/>
      <c r="I8632" s="15"/>
      <c r="J8632" s="31"/>
      <c r="K8632" s="180"/>
      <c r="L8632" s="40"/>
      <c r="M8632" s="14"/>
      <c r="N8632" s="16"/>
      <c r="O8632" s="49"/>
      <c r="P8632" s="64"/>
      <c r="Q8632" s="18"/>
      <c r="R8632" s="181">
        <f t="shared" si="1212"/>
        <v>0</v>
      </c>
      <c r="S8632" s="181">
        <f t="shared" si="1213"/>
        <v>0</v>
      </c>
      <c r="T8632" s="181">
        <f t="shared" si="1214"/>
        <v>0</v>
      </c>
      <c r="AQ8632" s="1">
        <f>COUNT(L$11:L8632)</f>
        <v>37</v>
      </c>
      <c r="AR8632" s="43">
        <f t="shared" si="1215"/>
        <v>40933</v>
      </c>
      <c r="AS8632" s="44">
        <f t="shared" si="1216"/>
        <v>89.120000000000019</v>
      </c>
      <c r="AT8632" s="10" t="str">
        <f t="shared" si="1217"/>
        <v/>
      </c>
      <c r="AU8632" s="20" t="str">
        <f t="shared" si="1218"/>
        <v/>
      </c>
      <c r="AV8632" s="42">
        <f t="shared" si="1219"/>
        <v>1</v>
      </c>
      <c r="AW8632" s="89">
        <f t="shared" si="1220"/>
        <v>0</v>
      </c>
      <c r="AX8632" s="168"/>
      <c r="AY8632" s="60"/>
      <c r="AZ8632" s="61"/>
      <c r="BB8632" s="61" t="str">
        <f>IF(Settings!I8628&lt;&gt;"",Settings!I8628,"")</f>
        <v/>
      </c>
    </row>
    <row r="8633" spans="2:54" x14ac:dyDescent="0.2">
      <c r="B8633" s="13"/>
      <c r="C8633" s="12"/>
      <c r="D8633" s="12"/>
      <c r="E8633" s="12"/>
      <c r="F8633" s="12"/>
      <c r="G8633" s="12"/>
      <c r="H8633" s="12"/>
      <c r="I8633" s="15"/>
      <c r="J8633" s="31"/>
      <c r="K8633" s="180"/>
      <c r="L8633" s="40"/>
      <c r="M8633" s="14"/>
      <c r="N8633" s="16"/>
      <c r="O8633" s="49"/>
      <c r="P8633" s="64"/>
      <c r="Q8633" s="18"/>
      <c r="R8633" s="181">
        <f t="shared" si="1212"/>
        <v>0</v>
      </c>
      <c r="S8633" s="181">
        <f t="shared" si="1213"/>
        <v>0</v>
      </c>
      <c r="T8633" s="181">
        <f t="shared" si="1214"/>
        <v>0</v>
      </c>
      <c r="AQ8633" s="1">
        <f>COUNT(L$11:L8633)</f>
        <v>37</v>
      </c>
      <c r="AR8633" s="43">
        <f t="shared" si="1215"/>
        <v>40933</v>
      </c>
      <c r="AS8633" s="44">
        <f t="shared" si="1216"/>
        <v>89.120000000000019</v>
      </c>
      <c r="AT8633" s="10" t="str">
        <f t="shared" si="1217"/>
        <v/>
      </c>
      <c r="AU8633" s="20" t="str">
        <f t="shared" si="1218"/>
        <v/>
      </c>
      <c r="AV8633" s="42">
        <f t="shared" si="1219"/>
        <v>1</v>
      </c>
      <c r="AW8633" s="89">
        <f t="shared" si="1220"/>
        <v>0</v>
      </c>
      <c r="AX8633" s="168"/>
      <c r="AY8633" s="60"/>
      <c r="AZ8633" s="61"/>
      <c r="BB8633" s="61" t="str">
        <f>IF(Settings!I8629&lt;&gt;"",Settings!I8629,"")</f>
        <v/>
      </c>
    </row>
    <row r="8634" spans="2:54" x14ac:dyDescent="0.2">
      <c r="B8634" s="13"/>
      <c r="C8634" s="12"/>
      <c r="D8634" s="12"/>
      <c r="E8634" s="12"/>
      <c r="F8634" s="12"/>
      <c r="G8634" s="12"/>
      <c r="H8634" s="12"/>
      <c r="I8634" s="15"/>
      <c r="J8634" s="31"/>
      <c r="K8634" s="180"/>
      <c r="L8634" s="40"/>
      <c r="M8634" s="14"/>
      <c r="N8634" s="16"/>
      <c r="O8634" s="49"/>
      <c r="P8634" s="64"/>
      <c r="Q8634" s="18"/>
      <c r="R8634" s="181">
        <f t="shared" si="1212"/>
        <v>0</v>
      </c>
      <c r="S8634" s="181">
        <f t="shared" si="1213"/>
        <v>0</v>
      </c>
      <c r="T8634" s="181">
        <f t="shared" si="1214"/>
        <v>0</v>
      </c>
      <c r="AQ8634" s="1">
        <f>COUNT(L$11:L8634)</f>
        <v>37</v>
      </c>
      <c r="AR8634" s="43">
        <f t="shared" si="1215"/>
        <v>40933</v>
      </c>
      <c r="AS8634" s="44">
        <f t="shared" si="1216"/>
        <v>89.120000000000019</v>
      </c>
      <c r="AT8634" s="10" t="str">
        <f t="shared" si="1217"/>
        <v/>
      </c>
      <c r="AU8634" s="20" t="str">
        <f t="shared" si="1218"/>
        <v/>
      </c>
      <c r="AV8634" s="42">
        <f t="shared" si="1219"/>
        <v>1</v>
      </c>
      <c r="AW8634" s="89">
        <f t="shared" si="1220"/>
        <v>0</v>
      </c>
      <c r="AX8634" s="168"/>
      <c r="AY8634" s="60"/>
      <c r="AZ8634" s="61"/>
      <c r="BB8634" s="61" t="str">
        <f>IF(Settings!I8630&lt;&gt;"",Settings!I8630,"")</f>
        <v/>
      </c>
    </row>
    <row r="8635" spans="2:54" x14ac:dyDescent="0.2">
      <c r="B8635" s="13"/>
      <c r="C8635" s="12"/>
      <c r="D8635" s="12"/>
      <c r="E8635" s="12"/>
      <c r="F8635" s="12"/>
      <c r="G8635" s="12"/>
      <c r="H8635" s="12"/>
      <c r="I8635" s="15"/>
      <c r="J8635" s="31"/>
      <c r="K8635" s="180"/>
      <c r="L8635" s="40"/>
      <c r="M8635" s="14"/>
      <c r="N8635" s="16"/>
      <c r="O8635" s="49"/>
      <c r="P8635" s="64"/>
      <c r="Q8635" s="18"/>
      <c r="R8635" s="181">
        <f t="shared" si="1212"/>
        <v>0</v>
      </c>
      <c r="S8635" s="181">
        <f t="shared" si="1213"/>
        <v>0</v>
      </c>
      <c r="T8635" s="181">
        <f t="shared" si="1214"/>
        <v>0</v>
      </c>
      <c r="AQ8635" s="1">
        <f>COUNT(L$11:L8635)</f>
        <v>37</v>
      </c>
      <c r="AR8635" s="43">
        <f t="shared" si="1215"/>
        <v>40933</v>
      </c>
      <c r="AS8635" s="44">
        <f t="shared" si="1216"/>
        <v>89.120000000000019</v>
      </c>
      <c r="AT8635" s="10" t="str">
        <f t="shared" si="1217"/>
        <v/>
      </c>
      <c r="AU8635" s="20" t="str">
        <f t="shared" si="1218"/>
        <v/>
      </c>
      <c r="AV8635" s="42">
        <f t="shared" si="1219"/>
        <v>1</v>
      </c>
      <c r="AW8635" s="89">
        <f t="shared" si="1220"/>
        <v>0</v>
      </c>
      <c r="AX8635" s="168"/>
      <c r="AY8635" s="60"/>
      <c r="AZ8635" s="61"/>
      <c r="BB8635" s="61" t="str">
        <f>IF(Settings!I8631&lt;&gt;"",Settings!I8631,"")</f>
        <v/>
      </c>
    </row>
    <row r="8636" spans="2:54" x14ac:dyDescent="0.2">
      <c r="B8636" s="13"/>
      <c r="C8636" s="12"/>
      <c r="D8636" s="12"/>
      <c r="E8636" s="12"/>
      <c r="F8636" s="12"/>
      <c r="G8636" s="12"/>
      <c r="H8636" s="12"/>
      <c r="I8636" s="15"/>
      <c r="J8636" s="31"/>
      <c r="K8636" s="180"/>
      <c r="L8636" s="40"/>
      <c r="M8636" s="14"/>
      <c r="N8636" s="16"/>
      <c r="O8636" s="49"/>
      <c r="P8636" s="64"/>
      <c r="Q8636" s="18"/>
      <c r="R8636" s="181">
        <f t="shared" si="1212"/>
        <v>0</v>
      </c>
      <c r="S8636" s="181">
        <f t="shared" si="1213"/>
        <v>0</v>
      </c>
      <c r="T8636" s="181">
        <f t="shared" si="1214"/>
        <v>0</v>
      </c>
      <c r="AQ8636" s="1">
        <f>COUNT(L$11:L8636)</f>
        <v>37</v>
      </c>
      <c r="AR8636" s="43">
        <f t="shared" si="1215"/>
        <v>40933</v>
      </c>
      <c r="AS8636" s="44">
        <f t="shared" si="1216"/>
        <v>89.120000000000019</v>
      </c>
      <c r="AT8636" s="10" t="str">
        <f t="shared" si="1217"/>
        <v/>
      </c>
      <c r="AU8636" s="20" t="str">
        <f t="shared" si="1218"/>
        <v/>
      </c>
      <c r="AV8636" s="42">
        <f t="shared" si="1219"/>
        <v>1</v>
      </c>
      <c r="AW8636" s="89">
        <f t="shared" si="1220"/>
        <v>0</v>
      </c>
      <c r="AX8636" s="168"/>
      <c r="AY8636" s="60"/>
      <c r="AZ8636" s="61"/>
      <c r="BB8636" s="61" t="str">
        <f>IF(Settings!I8632&lt;&gt;"",Settings!I8632,"")</f>
        <v/>
      </c>
    </row>
    <row r="8637" spans="2:54" x14ac:dyDescent="0.2">
      <c r="B8637" s="13"/>
      <c r="C8637" s="12"/>
      <c r="D8637" s="12"/>
      <c r="E8637" s="12"/>
      <c r="F8637" s="12"/>
      <c r="G8637" s="12"/>
      <c r="H8637" s="12"/>
      <c r="I8637" s="15"/>
      <c r="J8637" s="31"/>
      <c r="K8637" s="180"/>
      <c r="L8637" s="40"/>
      <c r="M8637" s="14"/>
      <c r="N8637" s="16"/>
      <c r="O8637" s="49"/>
      <c r="P8637" s="64"/>
      <c r="Q8637" s="18"/>
      <c r="R8637" s="181">
        <f t="shared" si="1212"/>
        <v>0</v>
      </c>
      <c r="S8637" s="181">
        <f t="shared" si="1213"/>
        <v>0</v>
      </c>
      <c r="T8637" s="181">
        <f t="shared" si="1214"/>
        <v>0</v>
      </c>
      <c r="AQ8637" s="1">
        <f>COUNT(L$11:L8637)</f>
        <v>37</v>
      </c>
      <c r="AR8637" s="43">
        <f t="shared" si="1215"/>
        <v>40933</v>
      </c>
      <c r="AS8637" s="44">
        <f t="shared" si="1216"/>
        <v>89.120000000000019</v>
      </c>
      <c r="AT8637" s="10" t="str">
        <f t="shared" si="1217"/>
        <v/>
      </c>
      <c r="AU8637" s="20" t="str">
        <f t="shared" si="1218"/>
        <v/>
      </c>
      <c r="AV8637" s="42">
        <f t="shared" si="1219"/>
        <v>1</v>
      </c>
      <c r="AW8637" s="89">
        <f t="shared" si="1220"/>
        <v>0</v>
      </c>
      <c r="AX8637" s="168"/>
      <c r="AY8637" s="60"/>
      <c r="AZ8637" s="61"/>
      <c r="BB8637" s="61" t="str">
        <f>IF(Settings!I8633&lt;&gt;"",Settings!I8633,"")</f>
        <v/>
      </c>
    </row>
    <row r="8638" spans="2:54" x14ac:dyDescent="0.2">
      <c r="B8638" s="13"/>
      <c r="C8638" s="12"/>
      <c r="D8638" s="12"/>
      <c r="E8638" s="12"/>
      <c r="F8638" s="12"/>
      <c r="G8638" s="12"/>
      <c r="H8638" s="12"/>
      <c r="I8638" s="15"/>
      <c r="J8638" s="31"/>
      <c r="K8638" s="180"/>
      <c r="L8638" s="40"/>
      <c r="M8638" s="14"/>
      <c r="N8638" s="16"/>
      <c r="O8638" s="49"/>
      <c r="P8638" s="64"/>
      <c r="Q8638" s="18"/>
      <c r="R8638" s="181">
        <f t="shared" si="1212"/>
        <v>0</v>
      </c>
      <c r="S8638" s="181">
        <f t="shared" si="1213"/>
        <v>0</v>
      </c>
      <c r="T8638" s="181">
        <f t="shared" si="1214"/>
        <v>0</v>
      </c>
      <c r="AQ8638" s="1">
        <f>COUNT(L$11:L8638)</f>
        <v>37</v>
      </c>
      <c r="AR8638" s="43">
        <f t="shared" si="1215"/>
        <v>40933</v>
      </c>
      <c r="AS8638" s="44">
        <f t="shared" si="1216"/>
        <v>89.120000000000019</v>
      </c>
      <c r="AT8638" s="10" t="str">
        <f t="shared" si="1217"/>
        <v/>
      </c>
      <c r="AU8638" s="20" t="str">
        <f t="shared" si="1218"/>
        <v/>
      </c>
      <c r="AV8638" s="42">
        <f t="shared" si="1219"/>
        <v>1</v>
      </c>
      <c r="AW8638" s="89">
        <f t="shared" si="1220"/>
        <v>0</v>
      </c>
      <c r="AX8638" s="168"/>
      <c r="AY8638" s="60"/>
      <c r="AZ8638" s="61"/>
      <c r="BB8638" s="61" t="str">
        <f>IF(Settings!I8634&lt;&gt;"",Settings!I8634,"")</f>
        <v/>
      </c>
    </row>
    <row r="8639" spans="2:54" x14ac:dyDescent="0.2">
      <c r="B8639" s="13"/>
      <c r="C8639" s="12"/>
      <c r="D8639" s="12"/>
      <c r="E8639" s="12"/>
      <c r="F8639" s="12"/>
      <c r="G8639" s="12"/>
      <c r="H8639" s="12"/>
      <c r="I8639" s="15"/>
      <c r="J8639" s="31"/>
      <c r="K8639" s="180"/>
      <c r="L8639" s="40"/>
      <c r="M8639" s="14"/>
      <c r="N8639" s="16"/>
      <c r="O8639" s="49"/>
      <c r="P8639" s="64"/>
      <c r="Q8639" s="18"/>
      <c r="R8639" s="181">
        <f t="shared" si="1212"/>
        <v>0</v>
      </c>
      <c r="S8639" s="181">
        <f t="shared" si="1213"/>
        <v>0</v>
      </c>
      <c r="T8639" s="181">
        <f t="shared" si="1214"/>
        <v>0</v>
      </c>
      <c r="AQ8639" s="1">
        <f>COUNT(L$11:L8639)</f>
        <v>37</v>
      </c>
      <c r="AR8639" s="43">
        <f t="shared" si="1215"/>
        <v>40933</v>
      </c>
      <c r="AS8639" s="44">
        <f t="shared" si="1216"/>
        <v>89.120000000000019</v>
      </c>
      <c r="AT8639" s="10" t="str">
        <f t="shared" si="1217"/>
        <v/>
      </c>
      <c r="AU8639" s="20" t="str">
        <f t="shared" si="1218"/>
        <v/>
      </c>
      <c r="AV8639" s="42">
        <f t="shared" si="1219"/>
        <v>1</v>
      </c>
      <c r="AW8639" s="89">
        <f t="shared" si="1220"/>
        <v>0</v>
      </c>
      <c r="AX8639" s="168"/>
      <c r="AY8639" s="60"/>
      <c r="AZ8639" s="61"/>
      <c r="BB8639" s="61" t="str">
        <f>IF(Settings!I8635&lt;&gt;"",Settings!I8635,"")</f>
        <v/>
      </c>
    </row>
    <row r="8640" spans="2:54" x14ac:dyDescent="0.2">
      <c r="B8640" s="13"/>
      <c r="C8640" s="12"/>
      <c r="D8640" s="12"/>
      <c r="E8640" s="12"/>
      <c r="F8640" s="12"/>
      <c r="G8640" s="12"/>
      <c r="H8640" s="12"/>
      <c r="I8640" s="15"/>
      <c r="J8640" s="31"/>
      <c r="K8640" s="180"/>
      <c r="L8640" s="40"/>
      <c r="M8640" s="14"/>
      <c r="N8640" s="16"/>
      <c r="O8640" s="49"/>
      <c r="P8640" s="64"/>
      <c r="Q8640" s="18"/>
      <c r="R8640" s="181">
        <f t="shared" si="1212"/>
        <v>0</v>
      </c>
      <c r="S8640" s="181">
        <f t="shared" si="1213"/>
        <v>0</v>
      </c>
      <c r="T8640" s="181">
        <f t="shared" si="1214"/>
        <v>0</v>
      </c>
      <c r="AQ8640" s="1">
        <f>COUNT(L$11:L8640)</f>
        <v>37</v>
      </c>
      <c r="AR8640" s="43">
        <f t="shared" si="1215"/>
        <v>40933</v>
      </c>
      <c r="AS8640" s="44">
        <f t="shared" si="1216"/>
        <v>89.120000000000019</v>
      </c>
      <c r="AT8640" s="10" t="str">
        <f t="shared" si="1217"/>
        <v/>
      </c>
      <c r="AU8640" s="20" t="str">
        <f t="shared" si="1218"/>
        <v/>
      </c>
      <c r="AV8640" s="42">
        <f t="shared" si="1219"/>
        <v>1</v>
      </c>
      <c r="AW8640" s="89">
        <f t="shared" si="1220"/>
        <v>0</v>
      </c>
      <c r="AX8640" s="168"/>
      <c r="AY8640" s="60"/>
      <c r="AZ8640" s="61"/>
      <c r="BB8640" s="61" t="str">
        <f>IF(Settings!I8636&lt;&gt;"",Settings!I8636,"")</f>
        <v/>
      </c>
    </row>
    <row r="8641" spans="2:54" x14ac:dyDescent="0.2">
      <c r="B8641" s="13"/>
      <c r="C8641" s="12"/>
      <c r="D8641" s="12"/>
      <c r="E8641" s="12"/>
      <c r="F8641" s="12"/>
      <c r="G8641" s="12"/>
      <c r="H8641" s="12"/>
      <c r="I8641" s="15"/>
      <c r="J8641" s="31"/>
      <c r="K8641" s="180"/>
      <c r="L8641" s="40"/>
      <c r="M8641" s="14"/>
      <c r="N8641" s="16"/>
      <c r="O8641" s="49"/>
      <c r="P8641" s="64"/>
      <c r="Q8641" s="18"/>
      <c r="R8641" s="181">
        <f t="shared" si="1212"/>
        <v>0</v>
      </c>
      <c r="S8641" s="181">
        <f t="shared" si="1213"/>
        <v>0</v>
      </c>
      <c r="T8641" s="181">
        <f t="shared" si="1214"/>
        <v>0</v>
      </c>
      <c r="AQ8641" s="1">
        <f>COUNT(L$11:L8641)</f>
        <v>37</v>
      </c>
      <c r="AR8641" s="43">
        <f t="shared" si="1215"/>
        <v>40933</v>
      </c>
      <c r="AS8641" s="44">
        <f t="shared" si="1216"/>
        <v>89.120000000000019</v>
      </c>
      <c r="AT8641" s="10" t="str">
        <f t="shared" si="1217"/>
        <v/>
      </c>
      <c r="AU8641" s="20" t="str">
        <f t="shared" si="1218"/>
        <v/>
      </c>
      <c r="AV8641" s="42">
        <f t="shared" si="1219"/>
        <v>1</v>
      </c>
      <c r="AW8641" s="89">
        <f t="shared" si="1220"/>
        <v>0</v>
      </c>
      <c r="AX8641" s="168"/>
      <c r="AY8641" s="60"/>
      <c r="AZ8641" s="61"/>
      <c r="BB8641" s="61" t="str">
        <f>IF(Settings!I8637&lt;&gt;"",Settings!I8637,"")</f>
        <v/>
      </c>
    </row>
    <row r="8642" spans="2:54" x14ac:dyDescent="0.2">
      <c r="B8642" s="13"/>
      <c r="C8642" s="12"/>
      <c r="D8642" s="12"/>
      <c r="E8642" s="12"/>
      <c r="F8642" s="12"/>
      <c r="G8642" s="12"/>
      <c r="H8642" s="12"/>
      <c r="I8642" s="15"/>
      <c r="J8642" s="31"/>
      <c r="K8642" s="180"/>
      <c r="L8642" s="40"/>
      <c r="M8642" s="14"/>
      <c r="N8642" s="16"/>
      <c r="O8642" s="49"/>
      <c r="P8642" s="64"/>
      <c r="Q8642" s="18"/>
      <c r="R8642" s="181">
        <f t="shared" si="1212"/>
        <v>0</v>
      </c>
      <c r="S8642" s="181">
        <f t="shared" si="1213"/>
        <v>0</v>
      </c>
      <c r="T8642" s="181">
        <f t="shared" si="1214"/>
        <v>0</v>
      </c>
      <c r="AQ8642" s="1">
        <f>COUNT(L$11:L8642)</f>
        <v>37</v>
      </c>
      <c r="AR8642" s="43">
        <f t="shared" si="1215"/>
        <v>40933</v>
      </c>
      <c r="AS8642" s="44">
        <f t="shared" si="1216"/>
        <v>89.120000000000019</v>
      </c>
      <c r="AT8642" s="10" t="str">
        <f t="shared" si="1217"/>
        <v/>
      </c>
      <c r="AU8642" s="20" t="str">
        <f t="shared" si="1218"/>
        <v/>
      </c>
      <c r="AV8642" s="42">
        <f t="shared" si="1219"/>
        <v>1</v>
      </c>
      <c r="AW8642" s="89">
        <f t="shared" si="1220"/>
        <v>0</v>
      </c>
      <c r="AX8642" s="168"/>
      <c r="AY8642" s="60"/>
      <c r="AZ8642" s="61"/>
      <c r="BB8642" s="61" t="str">
        <f>IF(Settings!I8638&lt;&gt;"",Settings!I8638,"")</f>
        <v/>
      </c>
    </row>
    <row r="8643" spans="2:54" x14ac:dyDescent="0.2">
      <c r="B8643" s="13"/>
      <c r="C8643" s="12"/>
      <c r="D8643" s="12"/>
      <c r="E8643" s="12"/>
      <c r="F8643" s="12"/>
      <c r="G8643" s="12"/>
      <c r="H8643" s="12"/>
      <c r="I8643" s="15"/>
      <c r="J8643" s="31"/>
      <c r="K8643" s="180"/>
      <c r="L8643" s="40"/>
      <c r="M8643" s="14"/>
      <c r="N8643" s="16"/>
      <c r="O8643" s="49"/>
      <c r="P8643" s="64"/>
      <c r="Q8643" s="18"/>
      <c r="R8643" s="181">
        <f t="shared" si="1212"/>
        <v>0</v>
      </c>
      <c r="S8643" s="181">
        <f t="shared" si="1213"/>
        <v>0</v>
      </c>
      <c r="T8643" s="181">
        <f t="shared" si="1214"/>
        <v>0</v>
      </c>
      <c r="AQ8643" s="1">
        <f>COUNT(L$11:L8643)</f>
        <v>37</v>
      </c>
      <c r="AR8643" s="43">
        <f t="shared" si="1215"/>
        <v>40933</v>
      </c>
      <c r="AS8643" s="44">
        <f t="shared" si="1216"/>
        <v>89.120000000000019</v>
      </c>
      <c r="AT8643" s="10" t="str">
        <f t="shared" si="1217"/>
        <v/>
      </c>
      <c r="AU8643" s="20" t="str">
        <f t="shared" si="1218"/>
        <v/>
      </c>
      <c r="AV8643" s="42">
        <f t="shared" si="1219"/>
        <v>1</v>
      </c>
      <c r="AW8643" s="89">
        <f t="shared" si="1220"/>
        <v>0</v>
      </c>
      <c r="AX8643" s="168"/>
      <c r="AY8643" s="60"/>
      <c r="AZ8643" s="61"/>
      <c r="BB8643" s="61" t="str">
        <f>IF(Settings!I8639&lt;&gt;"",Settings!I8639,"")</f>
        <v/>
      </c>
    </row>
    <row r="8644" spans="2:54" x14ac:dyDescent="0.2">
      <c r="B8644" s="13"/>
      <c r="C8644" s="12"/>
      <c r="D8644" s="12"/>
      <c r="E8644" s="12"/>
      <c r="F8644" s="12"/>
      <c r="G8644" s="12"/>
      <c r="H8644" s="12"/>
      <c r="I8644" s="15"/>
      <c r="J8644" s="31"/>
      <c r="K8644" s="180"/>
      <c r="L8644" s="40"/>
      <c r="M8644" s="14"/>
      <c r="N8644" s="16"/>
      <c r="O8644" s="49"/>
      <c r="P8644" s="64"/>
      <c r="Q8644" s="18"/>
      <c r="R8644" s="181">
        <f t="shared" si="1212"/>
        <v>0</v>
      </c>
      <c r="S8644" s="181">
        <f t="shared" si="1213"/>
        <v>0</v>
      </c>
      <c r="T8644" s="181">
        <f t="shared" si="1214"/>
        <v>0</v>
      </c>
      <c r="AQ8644" s="1">
        <f>COUNT(L$11:L8644)</f>
        <v>37</v>
      </c>
      <c r="AR8644" s="43">
        <f t="shared" si="1215"/>
        <v>40933</v>
      </c>
      <c r="AS8644" s="44">
        <f t="shared" si="1216"/>
        <v>89.120000000000019</v>
      </c>
      <c r="AT8644" s="10" t="str">
        <f t="shared" si="1217"/>
        <v/>
      </c>
      <c r="AU8644" s="20" t="str">
        <f t="shared" si="1218"/>
        <v/>
      </c>
      <c r="AV8644" s="42">
        <f t="shared" si="1219"/>
        <v>1</v>
      </c>
      <c r="AW8644" s="89">
        <f t="shared" si="1220"/>
        <v>0</v>
      </c>
      <c r="AX8644" s="168"/>
      <c r="AY8644" s="60"/>
      <c r="AZ8644" s="61"/>
      <c r="BB8644" s="61" t="str">
        <f>IF(Settings!I8640&lt;&gt;"",Settings!I8640,"")</f>
        <v/>
      </c>
    </row>
    <row r="8645" spans="2:54" x14ac:dyDescent="0.2">
      <c r="B8645" s="13"/>
      <c r="C8645" s="12"/>
      <c r="D8645" s="12"/>
      <c r="E8645" s="12"/>
      <c r="F8645" s="12"/>
      <c r="G8645" s="12"/>
      <c r="H8645" s="12"/>
      <c r="I8645" s="15"/>
      <c r="J8645" s="31"/>
      <c r="K8645" s="180"/>
      <c r="L8645" s="40"/>
      <c r="M8645" s="14"/>
      <c r="N8645" s="16"/>
      <c r="O8645" s="49"/>
      <c r="P8645" s="64"/>
      <c r="Q8645" s="18"/>
      <c r="R8645" s="181">
        <f t="shared" si="1212"/>
        <v>0</v>
      </c>
      <c r="S8645" s="181">
        <f t="shared" si="1213"/>
        <v>0</v>
      </c>
      <c r="T8645" s="181">
        <f t="shared" si="1214"/>
        <v>0</v>
      </c>
      <c r="AQ8645" s="1">
        <f>COUNT(L$11:L8645)</f>
        <v>37</v>
      </c>
      <c r="AR8645" s="43">
        <f t="shared" si="1215"/>
        <v>40933</v>
      </c>
      <c r="AS8645" s="44">
        <f t="shared" si="1216"/>
        <v>89.120000000000019</v>
      </c>
      <c r="AT8645" s="10" t="str">
        <f t="shared" si="1217"/>
        <v/>
      </c>
      <c r="AU8645" s="20" t="str">
        <f t="shared" si="1218"/>
        <v/>
      </c>
      <c r="AV8645" s="42">
        <f t="shared" si="1219"/>
        <v>1</v>
      </c>
      <c r="AW8645" s="89">
        <f t="shared" si="1220"/>
        <v>0</v>
      </c>
      <c r="AX8645" s="168"/>
      <c r="AY8645" s="60"/>
      <c r="AZ8645" s="61"/>
      <c r="BB8645" s="61" t="str">
        <f>IF(Settings!I8641&lt;&gt;"",Settings!I8641,"")</f>
        <v/>
      </c>
    </row>
    <row r="8646" spans="2:54" x14ac:dyDescent="0.2">
      <c r="B8646" s="13"/>
      <c r="C8646" s="12"/>
      <c r="D8646" s="12"/>
      <c r="E8646" s="12"/>
      <c r="F8646" s="12"/>
      <c r="G8646" s="12"/>
      <c r="H8646" s="12"/>
      <c r="I8646" s="15"/>
      <c r="J8646" s="31"/>
      <c r="K8646" s="180"/>
      <c r="L8646" s="40"/>
      <c r="M8646" s="14"/>
      <c r="N8646" s="16"/>
      <c r="O8646" s="49"/>
      <c r="P8646" s="64"/>
      <c r="Q8646" s="18"/>
      <c r="R8646" s="181">
        <f t="shared" si="1212"/>
        <v>0</v>
      </c>
      <c r="S8646" s="181">
        <f t="shared" si="1213"/>
        <v>0</v>
      </c>
      <c r="T8646" s="181">
        <f t="shared" si="1214"/>
        <v>0</v>
      </c>
      <c r="AQ8646" s="1">
        <f>COUNT(L$11:L8646)</f>
        <v>37</v>
      </c>
      <c r="AR8646" s="43">
        <f t="shared" si="1215"/>
        <v>40933</v>
      </c>
      <c r="AS8646" s="44">
        <f t="shared" si="1216"/>
        <v>89.120000000000019</v>
      </c>
      <c r="AT8646" s="10" t="str">
        <f t="shared" si="1217"/>
        <v/>
      </c>
      <c r="AU8646" s="20" t="str">
        <f t="shared" si="1218"/>
        <v/>
      </c>
      <c r="AV8646" s="42">
        <f t="shared" si="1219"/>
        <v>1</v>
      </c>
      <c r="AW8646" s="89">
        <f t="shared" si="1220"/>
        <v>0</v>
      </c>
      <c r="AX8646" s="168"/>
      <c r="AY8646" s="60"/>
      <c r="AZ8646" s="61"/>
      <c r="BB8646" s="61" t="str">
        <f>IF(Settings!I8642&lt;&gt;"",Settings!I8642,"")</f>
        <v/>
      </c>
    </row>
    <row r="8647" spans="2:54" x14ac:dyDescent="0.2">
      <c r="B8647" s="13"/>
      <c r="C8647" s="12"/>
      <c r="D8647" s="12"/>
      <c r="E8647" s="12"/>
      <c r="F8647" s="12"/>
      <c r="G8647" s="12"/>
      <c r="H8647" s="12"/>
      <c r="I8647" s="15"/>
      <c r="J8647" s="31"/>
      <c r="K8647" s="180"/>
      <c r="L8647" s="40"/>
      <c r="M8647" s="14"/>
      <c r="N8647" s="16"/>
      <c r="O8647" s="49"/>
      <c r="P8647" s="64"/>
      <c r="Q8647" s="18"/>
      <c r="R8647" s="181">
        <f t="shared" si="1212"/>
        <v>0</v>
      </c>
      <c r="S8647" s="181">
        <f t="shared" si="1213"/>
        <v>0</v>
      </c>
      <c r="T8647" s="181">
        <f t="shared" si="1214"/>
        <v>0</v>
      </c>
      <c r="AQ8647" s="1">
        <f>COUNT(L$11:L8647)</f>
        <v>37</v>
      </c>
      <c r="AR8647" s="43">
        <f t="shared" si="1215"/>
        <v>40933</v>
      </c>
      <c r="AS8647" s="44">
        <f t="shared" si="1216"/>
        <v>89.120000000000019</v>
      </c>
      <c r="AT8647" s="10" t="str">
        <f t="shared" si="1217"/>
        <v/>
      </c>
      <c r="AU8647" s="20" t="str">
        <f t="shared" si="1218"/>
        <v/>
      </c>
      <c r="AV8647" s="42">
        <f t="shared" si="1219"/>
        <v>1</v>
      </c>
      <c r="AW8647" s="89">
        <f t="shared" si="1220"/>
        <v>0</v>
      </c>
      <c r="AX8647" s="168"/>
      <c r="AY8647" s="60"/>
      <c r="AZ8647" s="61"/>
      <c r="BB8647" s="61" t="str">
        <f>IF(Settings!I8643&lt;&gt;"",Settings!I8643,"")</f>
        <v/>
      </c>
    </row>
    <row r="8648" spans="2:54" x14ac:dyDescent="0.2">
      <c r="B8648" s="13"/>
      <c r="C8648" s="12"/>
      <c r="D8648" s="12"/>
      <c r="E8648" s="12"/>
      <c r="F8648" s="12"/>
      <c r="G8648" s="12"/>
      <c r="H8648" s="12"/>
      <c r="I8648" s="15"/>
      <c r="J8648" s="31"/>
      <c r="K8648" s="180"/>
      <c r="L8648" s="40"/>
      <c r="M8648" s="14"/>
      <c r="N8648" s="16"/>
      <c r="O8648" s="49"/>
      <c r="P8648" s="64"/>
      <c r="Q8648" s="18"/>
      <c r="R8648" s="181">
        <f t="shared" si="1212"/>
        <v>0</v>
      </c>
      <c r="S8648" s="181">
        <f t="shared" si="1213"/>
        <v>0</v>
      </c>
      <c r="T8648" s="181">
        <f t="shared" si="1214"/>
        <v>0</v>
      </c>
      <c r="AQ8648" s="1">
        <f>COUNT(L$11:L8648)</f>
        <v>37</v>
      </c>
      <c r="AR8648" s="43">
        <f t="shared" si="1215"/>
        <v>40933</v>
      </c>
      <c r="AS8648" s="44">
        <f t="shared" si="1216"/>
        <v>89.120000000000019</v>
      </c>
      <c r="AT8648" s="10" t="str">
        <f t="shared" si="1217"/>
        <v/>
      </c>
      <c r="AU8648" s="20" t="str">
        <f t="shared" si="1218"/>
        <v/>
      </c>
      <c r="AV8648" s="42">
        <f t="shared" si="1219"/>
        <v>1</v>
      </c>
      <c r="AW8648" s="89">
        <f t="shared" si="1220"/>
        <v>0</v>
      </c>
      <c r="AX8648" s="168"/>
      <c r="AY8648" s="60"/>
      <c r="AZ8648" s="61"/>
      <c r="BB8648" s="61" t="str">
        <f>IF(Settings!I8644&lt;&gt;"",Settings!I8644,"")</f>
        <v/>
      </c>
    </row>
    <row r="8649" spans="2:54" x14ac:dyDescent="0.2">
      <c r="B8649" s="13"/>
      <c r="C8649" s="12"/>
      <c r="D8649" s="12"/>
      <c r="E8649" s="12"/>
      <c r="F8649" s="12"/>
      <c r="G8649" s="12"/>
      <c r="H8649" s="12"/>
      <c r="I8649" s="15"/>
      <c r="J8649" s="31"/>
      <c r="K8649" s="180"/>
      <c r="L8649" s="40"/>
      <c r="M8649" s="14"/>
      <c r="N8649" s="16"/>
      <c r="O8649" s="49"/>
      <c r="P8649" s="64"/>
      <c r="Q8649" s="18"/>
      <c r="R8649" s="181">
        <f t="shared" si="1212"/>
        <v>0</v>
      </c>
      <c r="S8649" s="181">
        <f t="shared" si="1213"/>
        <v>0</v>
      </c>
      <c r="T8649" s="181">
        <f t="shared" si="1214"/>
        <v>0</v>
      </c>
      <c r="AQ8649" s="1">
        <f>COUNT(L$11:L8649)</f>
        <v>37</v>
      </c>
      <c r="AR8649" s="43">
        <f t="shared" si="1215"/>
        <v>40933</v>
      </c>
      <c r="AS8649" s="44">
        <f t="shared" si="1216"/>
        <v>89.120000000000019</v>
      </c>
      <c r="AT8649" s="10" t="str">
        <f t="shared" si="1217"/>
        <v/>
      </c>
      <c r="AU8649" s="20" t="str">
        <f t="shared" si="1218"/>
        <v/>
      </c>
      <c r="AV8649" s="42">
        <f t="shared" si="1219"/>
        <v>1</v>
      </c>
      <c r="AW8649" s="89">
        <f t="shared" si="1220"/>
        <v>0</v>
      </c>
      <c r="AX8649" s="168"/>
      <c r="AY8649" s="60"/>
      <c r="AZ8649" s="61"/>
      <c r="BB8649" s="61" t="str">
        <f>IF(Settings!I8645&lt;&gt;"",Settings!I8645,"")</f>
        <v/>
      </c>
    </row>
    <row r="8650" spans="2:54" x14ac:dyDescent="0.2">
      <c r="B8650" s="13"/>
      <c r="C8650" s="12"/>
      <c r="D8650" s="12"/>
      <c r="E8650" s="12"/>
      <c r="F8650" s="12"/>
      <c r="G8650" s="12"/>
      <c r="H8650" s="12"/>
      <c r="I8650" s="15"/>
      <c r="J8650" s="31"/>
      <c r="K8650" s="180"/>
      <c r="L8650" s="40"/>
      <c r="M8650" s="14"/>
      <c r="N8650" s="16"/>
      <c r="O8650" s="49"/>
      <c r="P8650" s="64"/>
      <c r="Q8650" s="18"/>
      <c r="R8650" s="181">
        <f t="shared" si="1212"/>
        <v>0</v>
      </c>
      <c r="S8650" s="181">
        <f t="shared" si="1213"/>
        <v>0</v>
      </c>
      <c r="T8650" s="181">
        <f t="shared" si="1214"/>
        <v>0</v>
      </c>
      <c r="AQ8650" s="1">
        <f>COUNT(L$11:L8650)</f>
        <v>37</v>
      </c>
      <c r="AR8650" s="43">
        <f t="shared" si="1215"/>
        <v>40933</v>
      </c>
      <c r="AS8650" s="44">
        <f t="shared" si="1216"/>
        <v>89.120000000000019</v>
      </c>
      <c r="AT8650" s="10" t="str">
        <f t="shared" si="1217"/>
        <v/>
      </c>
      <c r="AU8650" s="20" t="str">
        <f t="shared" si="1218"/>
        <v/>
      </c>
      <c r="AV8650" s="42">
        <f t="shared" si="1219"/>
        <v>1</v>
      </c>
      <c r="AW8650" s="89">
        <f t="shared" si="1220"/>
        <v>0</v>
      </c>
      <c r="AX8650" s="168"/>
      <c r="AY8650" s="60"/>
      <c r="AZ8650" s="61"/>
      <c r="BB8650" s="61" t="str">
        <f>IF(Settings!I8646&lt;&gt;"",Settings!I8646,"")</f>
        <v/>
      </c>
    </row>
    <row r="8651" spans="2:54" x14ac:dyDescent="0.2">
      <c r="B8651" s="13"/>
      <c r="C8651" s="12"/>
      <c r="D8651" s="12"/>
      <c r="E8651" s="12"/>
      <c r="F8651" s="12"/>
      <c r="G8651" s="12"/>
      <c r="H8651" s="12"/>
      <c r="I8651" s="15"/>
      <c r="J8651" s="31"/>
      <c r="K8651" s="180"/>
      <c r="L8651" s="40"/>
      <c r="M8651" s="14"/>
      <c r="N8651" s="16"/>
      <c r="O8651" s="49"/>
      <c r="P8651" s="64"/>
      <c r="Q8651" s="18"/>
      <c r="R8651" s="181">
        <f t="shared" si="1212"/>
        <v>0</v>
      </c>
      <c r="S8651" s="181">
        <f t="shared" si="1213"/>
        <v>0</v>
      </c>
      <c r="T8651" s="181">
        <f t="shared" si="1214"/>
        <v>0</v>
      </c>
      <c r="AQ8651" s="1">
        <f>COUNT(L$11:L8651)</f>
        <v>37</v>
      </c>
      <c r="AR8651" s="43">
        <f t="shared" si="1215"/>
        <v>40933</v>
      </c>
      <c r="AS8651" s="44">
        <f t="shared" si="1216"/>
        <v>89.120000000000019</v>
      </c>
      <c r="AT8651" s="10" t="str">
        <f t="shared" si="1217"/>
        <v/>
      </c>
      <c r="AU8651" s="20" t="str">
        <f t="shared" si="1218"/>
        <v/>
      </c>
      <c r="AV8651" s="42">
        <f t="shared" si="1219"/>
        <v>1</v>
      </c>
      <c r="AW8651" s="89">
        <f t="shared" si="1220"/>
        <v>0</v>
      </c>
      <c r="AX8651" s="168"/>
      <c r="AY8651" s="60"/>
      <c r="AZ8651" s="61"/>
      <c r="BB8651" s="61" t="str">
        <f>IF(Settings!I8647&lt;&gt;"",Settings!I8647,"")</f>
        <v/>
      </c>
    </row>
    <row r="8652" spans="2:54" x14ac:dyDescent="0.2">
      <c r="B8652" s="13"/>
      <c r="C8652" s="12"/>
      <c r="D8652" s="12"/>
      <c r="E8652" s="12"/>
      <c r="F8652" s="12"/>
      <c r="G8652" s="12"/>
      <c r="H8652" s="12"/>
      <c r="I8652" s="15"/>
      <c r="J8652" s="31"/>
      <c r="K8652" s="180"/>
      <c r="L8652" s="40"/>
      <c r="M8652" s="14"/>
      <c r="N8652" s="16"/>
      <c r="O8652" s="49"/>
      <c r="P8652" s="64"/>
      <c r="Q8652" s="18"/>
      <c r="R8652" s="181">
        <f t="shared" ref="R8652:R8715" si="1221">ROUND(IF(M8652&lt;&gt;"Y",IF(P8652&lt;&gt;"Y",K8652,K8652*(AV8652-1)),0),ROUNDING)</f>
        <v>0</v>
      </c>
      <c r="S8652" s="181">
        <f t="shared" ref="S8652:S8715" si="1222">ROUND(IF(O8652&gt;0,IF(M8652="Y",AW8652*(1-O8652),IF(AW8652&gt;R8652,R8652 + (AW8652 - R8652)*(1-O8652),AW8652)),AW8652),ROUNDING)</f>
        <v>0</v>
      </c>
      <c r="T8652" s="181">
        <f t="shared" ref="T8652:T8715" si="1223">ROUND(IF(N8652="P",0,IF(OR(M8652="N",M8652=""),S8652-R8652,S8652)),ROUNDING)</f>
        <v>0</v>
      </c>
      <c r="AQ8652" s="1">
        <f>COUNT(L$11:L8652)</f>
        <v>37</v>
      </c>
      <c r="AR8652" s="43">
        <f t="shared" si="1215"/>
        <v>40933</v>
      </c>
      <c r="AS8652" s="44">
        <f t="shared" si="1216"/>
        <v>89.120000000000019</v>
      </c>
      <c r="AT8652" s="10" t="str">
        <f t="shared" si="1217"/>
        <v/>
      </c>
      <c r="AU8652" s="20" t="str">
        <f t="shared" si="1218"/>
        <v/>
      </c>
      <c r="AV8652" s="42">
        <f t="shared" si="1219"/>
        <v>1</v>
      </c>
      <c r="AW8652" s="89">
        <f t="shared" si="1220"/>
        <v>0</v>
      </c>
      <c r="AX8652" s="168"/>
      <c r="AY8652" s="60"/>
      <c r="AZ8652" s="61"/>
      <c r="BB8652" s="61" t="str">
        <f>IF(Settings!I8648&lt;&gt;"",Settings!I8648,"")</f>
        <v/>
      </c>
    </row>
    <row r="8653" spans="2:54" x14ac:dyDescent="0.2">
      <c r="B8653" s="13"/>
      <c r="C8653" s="12"/>
      <c r="D8653" s="12"/>
      <c r="E8653" s="12"/>
      <c r="F8653" s="12"/>
      <c r="G8653" s="12"/>
      <c r="H8653" s="12"/>
      <c r="I8653" s="15"/>
      <c r="J8653" s="31"/>
      <c r="K8653" s="180"/>
      <c r="L8653" s="40"/>
      <c r="M8653" s="14"/>
      <c r="N8653" s="16"/>
      <c r="O8653" s="49"/>
      <c r="P8653" s="64"/>
      <c r="Q8653" s="18"/>
      <c r="R8653" s="181">
        <f t="shared" si="1221"/>
        <v>0</v>
      </c>
      <c r="S8653" s="181">
        <f t="shared" si="1222"/>
        <v>0</v>
      </c>
      <c r="T8653" s="181">
        <f t="shared" si="1223"/>
        <v>0</v>
      </c>
      <c r="AQ8653" s="1">
        <f>COUNT(L$11:L8653)</f>
        <v>37</v>
      </c>
      <c r="AR8653" s="43">
        <f t="shared" ref="AR8653:AR8716" si="1224">IF(B8653&gt;2,B8653,AR8652)</f>
        <v>40933</v>
      </c>
      <c r="AS8653" s="44">
        <f t="shared" ref="AS8653:AS8716" si="1225">AS8652+T8653</f>
        <v>89.120000000000019</v>
      </c>
      <c r="AT8653" s="10" t="str">
        <f t="shared" ref="AT8653:AT8716" si="1226">IF(N8653="P",IF(P8653&lt;&gt;"Y",IF(M8653&lt;&gt;"Y",K8653*AV8653,K8653*AV8653-K8653),IF(M8653&lt;&gt;"Y",K8653 + K8653*(AV8653-1),K8653)),"")</f>
        <v/>
      </c>
      <c r="AU8653" s="20" t="str">
        <f t="shared" ref="AU8653:AU8716" si="1227">IF(M8653="Y",IF(P8653="Y",K8653*(AV8653-1),K8653),"")</f>
        <v/>
      </c>
      <c r="AV8653" s="42">
        <f t="shared" ref="AV8653:AV8716" si="1228">IF(L8653&lt;&gt;"",IF(ODDS_TYPE=1,L8653,IF(ODDS_TYPE=2,IF(L8653&gt;0,1+L8653/100,IF(L8653&lt;0,1-100/L8653,1)),IF(ODDS_TYPE=3,1+L8653,IF(ODDS_TYPE=4,1+L8653,IF(ODDS_TYPE=5,IF(L8653&gt;0,1+L8653,1-1/L8653),IF(ODDS_TYPE=6,IF(L8653&gt;=0,L8653+1,1-1/L8653),1)))))),1)</f>
        <v>1</v>
      </c>
      <c r="AW8653" s="89">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68"/>
      <c r="AY8653" s="60"/>
      <c r="AZ8653" s="61"/>
      <c r="BB8653" s="61" t="str">
        <f>IF(Settings!I8649&lt;&gt;"",Settings!I8649,"")</f>
        <v/>
      </c>
    </row>
    <row r="8654" spans="2:54" x14ac:dyDescent="0.2">
      <c r="B8654" s="13"/>
      <c r="C8654" s="12"/>
      <c r="D8654" s="12"/>
      <c r="E8654" s="12"/>
      <c r="F8654" s="12"/>
      <c r="G8654" s="12"/>
      <c r="H8654" s="12"/>
      <c r="I8654" s="15"/>
      <c r="J8654" s="31"/>
      <c r="K8654" s="180"/>
      <c r="L8654" s="40"/>
      <c r="M8654" s="14"/>
      <c r="N8654" s="16"/>
      <c r="O8654" s="49"/>
      <c r="P8654" s="64"/>
      <c r="Q8654" s="18"/>
      <c r="R8654" s="181">
        <f t="shared" si="1221"/>
        <v>0</v>
      </c>
      <c r="S8654" s="181">
        <f t="shared" si="1222"/>
        <v>0</v>
      </c>
      <c r="T8654" s="181">
        <f t="shared" si="1223"/>
        <v>0</v>
      </c>
      <c r="AQ8654" s="1">
        <f>COUNT(L$11:L8654)</f>
        <v>37</v>
      </c>
      <c r="AR8654" s="43">
        <f t="shared" si="1224"/>
        <v>40933</v>
      </c>
      <c r="AS8654" s="44">
        <f t="shared" si="1225"/>
        <v>89.120000000000019</v>
      </c>
      <c r="AT8654" s="10" t="str">
        <f t="shared" si="1226"/>
        <v/>
      </c>
      <c r="AU8654" s="20" t="str">
        <f t="shared" si="1227"/>
        <v/>
      </c>
      <c r="AV8654" s="42">
        <f t="shared" si="1228"/>
        <v>1</v>
      </c>
      <c r="AW8654" s="89">
        <f t="shared" si="1229"/>
        <v>0</v>
      </c>
      <c r="AX8654" s="168"/>
      <c r="AY8654" s="60"/>
      <c r="AZ8654" s="61"/>
      <c r="BB8654" s="61" t="str">
        <f>IF(Settings!I8650&lt;&gt;"",Settings!I8650,"")</f>
        <v/>
      </c>
    </row>
    <row r="8655" spans="2:54" x14ac:dyDescent="0.2">
      <c r="B8655" s="13"/>
      <c r="C8655" s="12"/>
      <c r="D8655" s="12"/>
      <c r="E8655" s="12"/>
      <c r="F8655" s="12"/>
      <c r="G8655" s="12"/>
      <c r="H8655" s="12"/>
      <c r="I8655" s="15"/>
      <c r="J8655" s="31"/>
      <c r="K8655" s="180"/>
      <c r="L8655" s="40"/>
      <c r="M8655" s="14"/>
      <c r="N8655" s="16"/>
      <c r="O8655" s="49"/>
      <c r="P8655" s="64"/>
      <c r="Q8655" s="18"/>
      <c r="R8655" s="181">
        <f t="shared" si="1221"/>
        <v>0</v>
      </c>
      <c r="S8655" s="181">
        <f t="shared" si="1222"/>
        <v>0</v>
      </c>
      <c r="T8655" s="181">
        <f t="shared" si="1223"/>
        <v>0</v>
      </c>
      <c r="AQ8655" s="1">
        <f>COUNT(L$11:L8655)</f>
        <v>37</v>
      </c>
      <c r="AR8655" s="43">
        <f t="shared" si="1224"/>
        <v>40933</v>
      </c>
      <c r="AS8655" s="44">
        <f t="shared" si="1225"/>
        <v>89.120000000000019</v>
      </c>
      <c r="AT8655" s="10" t="str">
        <f t="shared" si="1226"/>
        <v/>
      </c>
      <c r="AU8655" s="20" t="str">
        <f t="shared" si="1227"/>
        <v/>
      </c>
      <c r="AV8655" s="42">
        <f t="shared" si="1228"/>
        <v>1</v>
      </c>
      <c r="AW8655" s="89">
        <f t="shared" si="1229"/>
        <v>0</v>
      </c>
      <c r="AX8655" s="168"/>
      <c r="AY8655" s="60"/>
      <c r="AZ8655" s="61"/>
      <c r="BB8655" s="61" t="str">
        <f>IF(Settings!I8651&lt;&gt;"",Settings!I8651,"")</f>
        <v/>
      </c>
    </row>
    <row r="8656" spans="2:54" x14ac:dyDescent="0.2">
      <c r="B8656" s="13"/>
      <c r="C8656" s="12"/>
      <c r="D8656" s="12"/>
      <c r="E8656" s="12"/>
      <c r="F8656" s="12"/>
      <c r="G8656" s="12"/>
      <c r="H8656" s="12"/>
      <c r="I8656" s="15"/>
      <c r="J8656" s="31"/>
      <c r="K8656" s="180"/>
      <c r="L8656" s="40"/>
      <c r="M8656" s="14"/>
      <c r="N8656" s="16"/>
      <c r="O8656" s="49"/>
      <c r="P8656" s="64"/>
      <c r="Q8656" s="18"/>
      <c r="R8656" s="181">
        <f t="shared" si="1221"/>
        <v>0</v>
      </c>
      <c r="S8656" s="181">
        <f t="shared" si="1222"/>
        <v>0</v>
      </c>
      <c r="T8656" s="181">
        <f t="shared" si="1223"/>
        <v>0</v>
      </c>
      <c r="AQ8656" s="1">
        <f>COUNT(L$11:L8656)</f>
        <v>37</v>
      </c>
      <c r="AR8656" s="43">
        <f t="shared" si="1224"/>
        <v>40933</v>
      </c>
      <c r="AS8656" s="44">
        <f t="shared" si="1225"/>
        <v>89.120000000000019</v>
      </c>
      <c r="AT8656" s="10" t="str">
        <f t="shared" si="1226"/>
        <v/>
      </c>
      <c r="AU8656" s="20" t="str">
        <f t="shared" si="1227"/>
        <v/>
      </c>
      <c r="AV8656" s="42">
        <f t="shared" si="1228"/>
        <v>1</v>
      </c>
      <c r="AW8656" s="89">
        <f t="shared" si="1229"/>
        <v>0</v>
      </c>
      <c r="AX8656" s="168"/>
      <c r="AY8656" s="60"/>
      <c r="AZ8656" s="61"/>
      <c r="BB8656" s="61" t="str">
        <f>IF(Settings!I8652&lt;&gt;"",Settings!I8652,"")</f>
        <v/>
      </c>
    </row>
    <row r="8657" spans="2:54" x14ac:dyDescent="0.2">
      <c r="B8657" s="13"/>
      <c r="C8657" s="12"/>
      <c r="D8657" s="12"/>
      <c r="E8657" s="12"/>
      <c r="F8657" s="12"/>
      <c r="G8657" s="12"/>
      <c r="H8657" s="12"/>
      <c r="I8657" s="15"/>
      <c r="J8657" s="31"/>
      <c r="K8657" s="180"/>
      <c r="L8657" s="40"/>
      <c r="M8657" s="14"/>
      <c r="N8657" s="16"/>
      <c r="O8657" s="49"/>
      <c r="P8657" s="64"/>
      <c r="Q8657" s="18"/>
      <c r="R8657" s="181">
        <f t="shared" si="1221"/>
        <v>0</v>
      </c>
      <c r="S8657" s="181">
        <f t="shared" si="1222"/>
        <v>0</v>
      </c>
      <c r="T8657" s="181">
        <f t="shared" si="1223"/>
        <v>0</v>
      </c>
      <c r="AQ8657" s="1">
        <f>COUNT(L$11:L8657)</f>
        <v>37</v>
      </c>
      <c r="AR8657" s="43">
        <f t="shared" si="1224"/>
        <v>40933</v>
      </c>
      <c r="AS8657" s="44">
        <f t="shared" si="1225"/>
        <v>89.120000000000019</v>
      </c>
      <c r="AT8657" s="10" t="str">
        <f t="shared" si="1226"/>
        <v/>
      </c>
      <c r="AU8657" s="20" t="str">
        <f t="shared" si="1227"/>
        <v/>
      </c>
      <c r="AV8657" s="42">
        <f t="shared" si="1228"/>
        <v>1</v>
      </c>
      <c r="AW8657" s="89">
        <f t="shared" si="1229"/>
        <v>0</v>
      </c>
      <c r="AX8657" s="168"/>
      <c r="AY8657" s="60"/>
      <c r="AZ8657" s="61"/>
      <c r="BB8657" s="61" t="str">
        <f>IF(Settings!I8653&lt;&gt;"",Settings!I8653,"")</f>
        <v/>
      </c>
    </row>
    <row r="8658" spans="2:54" x14ac:dyDescent="0.2">
      <c r="B8658" s="13"/>
      <c r="C8658" s="12"/>
      <c r="D8658" s="12"/>
      <c r="E8658" s="12"/>
      <c r="F8658" s="12"/>
      <c r="G8658" s="12"/>
      <c r="H8658" s="12"/>
      <c r="I8658" s="15"/>
      <c r="J8658" s="31"/>
      <c r="K8658" s="180"/>
      <c r="L8658" s="40"/>
      <c r="M8658" s="14"/>
      <c r="N8658" s="16"/>
      <c r="O8658" s="49"/>
      <c r="P8658" s="64"/>
      <c r="Q8658" s="18"/>
      <c r="R8658" s="181">
        <f t="shared" si="1221"/>
        <v>0</v>
      </c>
      <c r="S8658" s="181">
        <f t="shared" si="1222"/>
        <v>0</v>
      </c>
      <c r="T8658" s="181">
        <f t="shared" si="1223"/>
        <v>0</v>
      </c>
      <c r="AQ8658" s="1">
        <f>COUNT(L$11:L8658)</f>
        <v>37</v>
      </c>
      <c r="AR8658" s="43">
        <f t="shared" si="1224"/>
        <v>40933</v>
      </c>
      <c r="AS8658" s="44">
        <f t="shared" si="1225"/>
        <v>89.120000000000019</v>
      </c>
      <c r="AT8658" s="10" t="str">
        <f t="shared" si="1226"/>
        <v/>
      </c>
      <c r="AU8658" s="20" t="str">
        <f t="shared" si="1227"/>
        <v/>
      </c>
      <c r="AV8658" s="42">
        <f t="shared" si="1228"/>
        <v>1</v>
      </c>
      <c r="AW8658" s="89">
        <f t="shared" si="1229"/>
        <v>0</v>
      </c>
      <c r="AX8658" s="168"/>
      <c r="AY8658" s="60"/>
      <c r="AZ8658" s="61"/>
      <c r="BB8658" s="61" t="str">
        <f>IF(Settings!I8654&lt;&gt;"",Settings!I8654,"")</f>
        <v/>
      </c>
    </row>
    <row r="8659" spans="2:54" x14ac:dyDescent="0.2">
      <c r="B8659" s="13"/>
      <c r="C8659" s="12"/>
      <c r="D8659" s="12"/>
      <c r="E8659" s="12"/>
      <c r="F8659" s="12"/>
      <c r="G8659" s="12"/>
      <c r="H8659" s="12"/>
      <c r="I8659" s="15"/>
      <c r="J8659" s="31"/>
      <c r="K8659" s="180"/>
      <c r="L8659" s="40"/>
      <c r="M8659" s="14"/>
      <c r="N8659" s="16"/>
      <c r="O8659" s="49"/>
      <c r="P8659" s="64"/>
      <c r="Q8659" s="18"/>
      <c r="R8659" s="181">
        <f t="shared" si="1221"/>
        <v>0</v>
      </c>
      <c r="S8659" s="181">
        <f t="shared" si="1222"/>
        <v>0</v>
      </c>
      <c r="T8659" s="181">
        <f t="shared" si="1223"/>
        <v>0</v>
      </c>
      <c r="AQ8659" s="1">
        <f>COUNT(L$11:L8659)</f>
        <v>37</v>
      </c>
      <c r="AR8659" s="43">
        <f t="shared" si="1224"/>
        <v>40933</v>
      </c>
      <c r="AS8659" s="44">
        <f t="shared" si="1225"/>
        <v>89.120000000000019</v>
      </c>
      <c r="AT8659" s="10" t="str">
        <f t="shared" si="1226"/>
        <v/>
      </c>
      <c r="AU8659" s="20" t="str">
        <f t="shared" si="1227"/>
        <v/>
      </c>
      <c r="AV8659" s="42">
        <f t="shared" si="1228"/>
        <v>1</v>
      </c>
      <c r="AW8659" s="89">
        <f t="shared" si="1229"/>
        <v>0</v>
      </c>
      <c r="AX8659" s="168"/>
      <c r="AY8659" s="60"/>
      <c r="AZ8659" s="61"/>
      <c r="BB8659" s="61" t="str">
        <f>IF(Settings!I8655&lt;&gt;"",Settings!I8655,"")</f>
        <v/>
      </c>
    </row>
    <row r="8660" spans="2:54" x14ac:dyDescent="0.2">
      <c r="B8660" s="13"/>
      <c r="C8660" s="12"/>
      <c r="D8660" s="12"/>
      <c r="E8660" s="12"/>
      <c r="F8660" s="12"/>
      <c r="G8660" s="12"/>
      <c r="H8660" s="12"/>
      <c r="I8660" s="15"/>
      <c r="J8660" s="31"/>
      <c r="K8660" s="180"/>
      <c r="L8660" s="40"/>
      <c r="M8660" s="14"/>
      <c r="N8660" s="16"/>
      <c r="O8660" s="49"/>
      <c r="P8660" s="64"/>
      <c r="Q8660" s="18"/>
      <c r="R8660" s="181">
        <f t="shared" si="1221"/>
        <v>0</v>
      </c>
      <c r="S8660" s="181">
        <f t="shared" si="1222"/>
        <v>0</v>
      </c>
      <c r="T8660" s="181">
        <f t="shared" si="1223"/>
        <v>0</v>
      </c>
      <c r="AQ8660" s="1">
        <f>COUNT(L$11:L8660)</f>
        <v>37</v>
      </c>
      <c r="AR8660" s="43">
        <f t="shared" si="1224"/>
        <v>40933</v>
      </c>
      <c r="AS8660" s="44">
        <f t="shared" si="1225"/>
        <v>89.120000000000019</v>
      </c>
      <c r="AT8660" s="10" t="str">
        <f t="shared" si="1226"/>
        <v/>
      </c>
      <c r="AU8660" s="20" t="str">
        <f t="shared" si="1227"/>
        <v/>
      </c>
      <c r="AV8660" s="42">
        <f t="shared" si="1228"/>
        <v>1</v>
      </c>
      <c r="AW8660" s="89">
        <f t="shared" si="1229"/>
        <v>0</v>
      </c>
      <c r="AX8660" s="168"/>
      <c r="AY8660" s="60"/>
      <c r="AZ8660" s="61"/>
      <c r="BB8660" s="61" t="str">
        <f>IF(Settings!I8656&lt;&gt;"",Settings!I8656,"")</f>
        <v/>
      </c>
    </row>
    <row r="8661" spans="2:54" x14ac:dyDescent="0.2">
      <c r="B8661" s="13"/>
      <c r="C8661" s="12"/>
      <c r="D8661" s="12"/>
      <c r="E8661" s="12"/>
      <c r="F8661" s="12"/>
      <c r="G8661" s="12"/>
      <c r="H8661" s="12"/>
      <c r="I8661" s="15"/>
      <c r="J8661" s="31"/>
      <c r="K8661" s="180"/>
      <c r="L8661" s="40"/>
      <c r="M8661" s="14"/>
      <c r="N8661" s="16"/>
      <c r="O8661" s="49"/>
      <c r="P8661" s="64"/>
      <c r="Q8661" s="18"/>
      <c r="R8661" s="181">
        <f t="shared" si="1221"/>
        <v>0</v>
      </c>
      <c r="S8661" s="181">
        <f t="shared" si="1222"/>
        <v>0</v>
      </c>
      <c r="T8661" s="181">
        <f t="shared" si="1223"/>
        <v>0</v>
      </c>
      <c r="AQ8661" s="1">
        <f>COUNT(L$11:L8661)</f>
        <v>37</v>
      </c>
      <c r="AR8661" s="43">
        <f t="shared" si="1224"/>
        <v>40933</v>
      </c>
      <c r="AS8661" s="44">
        <f t="shared" si="1225"/>
        <v>89.120000000000019</v>
      </c>
      <c r="AT8661" s="10" t="str">
        <f t="shared" si="1226"/>
        <v/>
      </c>
      <c r="AU8661" s="20" t="str">
        <f t="shared" si="1227"/>
        <v/>
      </c>
      <c r="AV8661" s="42">
        <f t="shared" si="1228"/>
        <v>1</v>
      </c>
      <c r="AW8661" s="89">
        <f t="shared" si="1229"/>
        <v>0</v>
      </c>
      <c r="AX8661" s="168"/>
      <c r="AY8661" s="60"/>
      <c r="AZ8661" s="61"/>
      <c r="BB8661" s="61" t="str">
        <f>IF(Settings!I8657&lt;&gt;"",Settings!I8657,"")</f>
        <v/>
      </c>
    </row>
    <row r="8662" spans="2:54" x14ac:dyDescent="0.2">
      <c r="B8662" s="13"/>
      <c r="C8662" s="12"/>
      <c r="D8662" s="12"/>
      <c r="E8662" s="12"/>
      <c r="F8662" s="12"/>
      <c r="G8662" s="12"/>
      <c r="H8662" s="12"/>
      <c r="I8662" s="15"/>
      <c r="J8662" s="31"/>
      <c r="K8662" s="180"/>
      <c r="L8662" s="40"/>
      <c r="M8662" s="14"/>
      <c r="N8662" s="16"/>
      <c r="O8662" s="49"/>
      <c r="P8662" s="64"/>
      <c r="Q8662" s="18"/>
      <c r="R8662" s="181">
        <f t="shared" si="1221"/>
        <v>0</v>
      </c>
      <c r="S8662" s="181">
        <f t="shared" si="1222"/>
        <v>0</v>
      </c>
      <c r="T8662" s="181">
        <f t="shared" si="1223"/>
        <v>0</v>
      </c>
      <c r="AQ8662" s="1">
        <f>COUNT(L$11:L8662)</f>
        <v>37</v>
      </c>
      <c r="AR8662" s="43">
        <f t="shared" si="1224"/>
        <v>40933</v>
      </c>
      <c r="AS8662" s="44">
        <f t="shared" si="1225"/>
        <v>89.120000000000019</v>
      </c>
      <c r="AT8662" s="10" t="str">
        <f t="shared" si="1226"/>
        <v/>
      </c>
      <c r="AU8662" s="20" t="str">
        <f t="shared" si="1227"/>
        <v/>
      </c>
      <c r="AV8662" s="42">
        <f t="shared" si="1228"/>
        <v>1</v>
      </c>
      <c r="AW8662" s="89">
        <f t="shared" si="1229"/>
        <v>0</v>
      </c>
      <c r="AX8662" s="168"/>
      <c r="AY8662" s="60"/>
      <c r="AZ8662" s="61"/>
      <c r="BB8662" s="61" t="str">
        <f>IF(Settings!I8658&lt;&gt;"",Settings!I8658,"")</f>
        <v/>
      </c>
    </row>
    <row r="8663" spans="2:54" x14ac:dyDescent="0.2">
      <c r="B8663" s="13"/>
      <c r="C8663" s="12"/>
      <c r="D8663" s="12"/>
      <c r="E8663" s="12"/>
      <c r="F8663" s="12"/>
      <c r="G8663" s="12"/>
      <c r="H8663" s="12"/>
      <c r="I8663" s="15"/>
      <c r="J8663" s="31"/>
      <c r="K8663" s="180"/>
      <c r="L8663" s="40"/>
      <c r="M8663" s="14"/>
      <c r="N8663" s="16"/>
      <c r="O8663" s="49"/>
      <c r="P8663" s="64"/>
      <c r="Q8663" s="18"/>
      <c r="R8663" s="181">
        <f t="shared" si="1221"/>
        <v>0</v>
      </c>
      <c r="S8663" s="181">
        <f t="shared" si="1222"/>
        <v>0</v>
      </c>
      <c r="T8663" s="181">
        <f t="shared" si="1223"/>
        <v>0</v>
      </c>
      <c r="AQ8663" s="1">
        <f>COUNT(L$11:L8663)</f>
        <v>37</v>
      </c>
      <c r="AR8663" s="43">
        <f t="shared" si="1224"/>
        <v>40933</v>
      </c>
      <c r="AS8663" s="44">
        <f t="shared" si="1225"/>
        <v>89.120000000000019</v>
      </c>
      <c r="AT8663" s="10" t="str">
        <f t="shared" si="1226"/>
        <v/>
      </c>
      <c r="AU8663" s="20" t="str">
        <f t="shared" si="1227"/>
        <v/>
      </c>
      <c r="AV8663" s="42">
        <f t="shared" si="1228"/>
        <v>1</v>
      </c>
      <c r="AW8663" s="89">
        <f t="shared" si="1229"/>
        <v>0</v>
      </c>
      <c r="AX8663" s="168"/>
      <c r="AY8663" s="60"/>
      <c r="AZ8663" s="61"/>
      <c r="BB8663" s="61" t="str">
        <f>IF(Settings!I8659&lt;&gt;"",Settings!I8659,"")</f>
        <v/>
      </c>
    </row>
    <row r="8664" spans="2:54" x14ac:dyDescent="0.2">
      <c r="B8664" s="13"/>
      <c r="C8664" s="12"/>
      <c r="D8664" s="12"/>
      <c r="E8664" s="12"/>
      <c r="F8664" s="12"/>
      <c r="G8664" s="12"/>
      <c r="H8664" s="12"/>
      <c r="I8664" s="15"/>
      <c r="J8664" s="31"/>
      <c r="K8664" s="180"/>
      <c r="L8664" s="40"/>
      <c r="M8664" s="14"/>
      <c r="N8664" s="16"/>
      <c r="O8664" s="49"/>
      <c r="P8664" s="64"/>
      <c r="Q8664" s="18"/>
      <c r="R8664" s="181">
        <f t="shared" si="1221"/>
        <v>0</v>
      </c>
      <c r="S8664" s="181">
        <f t="shared" si="1222"/>
        <v>0</v>
      </c>
      <c r="T8664" s="181">
        <f t="shared" si="1223"/>
        <v>0</v>
      </c>
      <c r="AQ8664" s="1">
        <f>COUNT(L$11:L8664)</f>
        <v>37</v>
      </c>
      <c r="AR8664" s="43">
        <f t="shared" si="1224"/>
        <v>40933</v>
      </c>
      <c r="AS8664" s="44">
        <f t="shared" si="1225"/>
        <v>89.120000000000019</v>
      </c>
      <c r="AT8664" s="10" t="str">
        <f t="shared" si="1226"/>
        <v/>
      </c>
      <c r="AU8664" s="20" t="str">
        <f t="shared" si="1227"/>
        <v/>
      </c>
      <c r="AV8664" s="42">
        <f t="shared" si="1228"/>
        <v>1</v>
      </c>
      <c r="AW8664" s="89">
        <f t="shared" si="1229"/>
        <v>0</v>
      </c>
      <c r="AX8664" s="168"/>
      <c r="AY8664" s="60"/>
      <c r="AZ8664" s="61"/>
      <c r="BB8664" s="61" t="str">
        <f>IF(Settings!I8660&lt;&gt;"",Settings!I8660,"")</f>
        <v/>
      </c>
    </row>
    <row r="8665" spans="2:54" x14ac:dyDescent="0.2">
      <c r="B8665" s="13"/>
      <c r="C8665" s="12"/>
      <c r="D8665" s="12"/>
      <c r="E8665" s="12"/>
      <c r="F8665" s="12"/>
      <c r="G8665" s="12"/>
      <c r="H8665" s="12"/>
      <c r="I8665" s="15"/>
      <c r="J8665" s="31"/>
      <c r="K8665" s="180"/>
      <c r="L8665" s="40"/>
      <c r="M8665" s="14"/>
      <c r="N8665" s="16"/>
      <c r="O8665" s="49"/>
      <c r="P8665" s="64"/>
      <c r="Q8665" s="18"/>
      <c r="R8665" s="181">
        <f t="shared" si="1221"/>
        <v>0</v>
      </c>
      <c r="S8665" s="181">
        <f t="shared" si="1222"/>
        <v>0</v>
      </c>
      <c r="T8665" s="181">
        <f t="shared" si="1223"/>
        <v>0</v>
      </c>
      <c r="AQ8665" s="1">
        <f>COUNT(L$11:L8665)</f>
        <v>37</v>
      </c>
      <c r="AR8665" s="43">
        <f t="shared" si="1224"/>
        <v>40933</v>
      </c>
      <c r="AS8665" s="44">
        <f t="shared" si="1225"/>
        <v>89.120000000000019</v>
      </c>
      <c r="AT8665" s="10" t="str">
        <f t="shared" si="1226"/>
        <v/>
      </c>
      <c r="AU8665" s="20" t="str">
        <f t="shared" si="1227"/>
        <v/>
      </c>
      <c r="AV8665" s="42">
        <f t="shared" si="1228"/>
        <v>1</v>
      </c>
      <c r="AW8665" s="89">
        <f t="shared" si="1229"/>
        <v>0</v>
      </c>
      <c r="AX8665" s="168"/>
      <c r="AY8665" s="60"/>
      <c r="AZ8665" s="61"/>
      <c r="BB8665" s="61" t="str">
        <f>IF(Settings!I8661&lt;&gt;"",Settings!I8661,"")</f>
        <v/>
      </c>
    </row>
    <row r="8666" spans="2:54" x14ac:dyDescent="0.2">
      <c r="B8666" s="13"/>
      <c r="C8666" s="12"/>
      <c r="D8666" s="12"/>
      <c r="E8666" s="12"/>
      <c r="F8666" s="12"/>
      <c r="G8666" s="12"/>
      <c r="H8666" s="12"/>
      <c r="I8666" s="15"/>
      <c r="J8666" s="31"/>
      <c r="K8666" s="180"/>
      <c r="L8666" s="40"/>
      <c r="M8666" s="14"/>
      <c r="N8666" s="16"/>
      <c r="O8666" s="49"/>
      <c r="P8666" s="64"/>
      <c r="Q8666" s="18"/>
      <c r="R8666" s="181">
        <f t="shared" si="1221"/>
        <v>0</v>
      </c>
      <c r="S8666" s="181">
        <f t="shared" si="1222"/>
        <v>0</v>
      </c>
      <c r="T8666" s="181">
        <f t="shared" si="1223"/>
        <v>0</v>
      </c>
      <c r="AQ8666" s="1">
        <f>COUNT(L$11:L8666)</f>
        <v>37</v>
      </c>
      <c r="AR8666" s="43">
        <f t="shared" si="1224"/>
        <v>40933</v>
      </c>
      <c r="AS8666" s="44">
        <f t="shared" si="1225"/>
        <v>89.120000000000019</v>
      </c>
      <c r="AT8666" s="10" t="str">
        <f t="shared" si="1226"/>
        <v/>
      </c>
      <c r="AU8666" s="20" t="str">
        <f t="shared" si="1227"/>
        <v/>
      </c>
      <c r="AV8666" s="42">
        <f t="shared" si="1228"/>
        <v>1</v>
      </c>
      <c r="AW8666" s="89">
        <f t="shared" si="1229"/>
        <v>0</v>
      </c>
      <c r="AX8666" s="168"/>
      <c r="AY8666" s="60"/>
      <c r="AZ8666" s="61"/>
      <c r="BB8666" s="61" t="str">
        <f>IF(Settings!I8662&lt;&gt;"",Settings!I8662,"")</f>
        <v/>
      </c>
    </row>
    <row r="8667" spans="2:54" x14ac:dyDescent="0.2">
      <c r="B8667" s="13"/>
      <c r="C8667" s="12"/>
      <c r="D8667" s="12"/>
      <c r="E8667" s="12"/>
      <c r="F8667" s="12"/>
      <c r="G8667" s="12"/>
      <c r="H8667" s="12"/>
      <c r="I8667" s="15"/>
      <c r="J8667" s="31"/>
      <c r="K8667" s="180"/>
      <c r="L8667" s="40"/>
      <c r="M8667" s="14"/>
      <c r="N8667" s="16"/>
      <c r="O8667" s="49"/>
      <c r="P8667" s="64"/>
      <c r="Q8667" s="18"/>
      <c r="R8667" s="181">
        <f t="shared" si="1221"/>
        <v>0</v>
      </c>
      <c r="S8667" s="181">
        <f t="shared" si="1222"/>
        <v>0</v>
      </c>
      <c r="T8667" s="181">
        <f t="shared" si="1223"/>
        <v>0</v>
      </c>
      <c r="AQ8667" s="1">
        <f>COUNT(L$11:L8667)</f>
        <v>37</v>
      </c>
      <c r="AR8667" s="43">
        <f t="shared" si="1224"/>
        <v>40933</v>
      </c>
      <c r="AS8667" s="44">
        <f t="shared" si="1225"/>
        <v>89.120000000000019</v>
      </c>
      <c r="AT8667" s="10" t="str">
        <f t="shared" si="1226"/>
        <v/>
      </c>
      <c r="AU8667" s="20" t="str">
        <f t="shared" si="1227"/>
        <v/>
      </c>
      <c r="AV8667" s="42">
        <f t="shared" si="1228"/>
        <v>1</v>
      </c>
      <c r="AW8667" s="89">
        <f t="shared" si="1229"/>
        <v>0</v>
      </c>
      <c r="AX8667" s="168"/>
      <c r="AY8667" s="60"/>
      <c r="AZ8667" s="61"/>
      <c r="BB8667" s="61" t="str">
        <f>IF(Settings!I8663&lt;&gt;"",Settings!I8663,"")</f>
        <v/>
      </c>
    </row>
    <row r="8668" spans="2:54" x14ac:dyDescent="0.2">
      <c r="B8668" s="13"/>
      <c r="C8668" s="12"/>
      <c r="D8668" s="12"/>
      <c r="E8668" s="12"/>
      <c r="F8668" s="12"/>
      <c r="G8668" s="12"/>
      <c r="H8668" s="12"/>
      <c r="I8668" s="15"/>
      <c r="J8668" s="31"/>
      <c r="K8668" s="180"/>
      <c r="L8668" s="40"/>
      <c r="M8668" s="14"/>
      <c r="N8668" s="16"/>
      <c r="O8668" s="49"/>
      <c r="P8668" s="64"/>
      <c r="Q8668" s="18"/>
      <c r="R8668" s="181">
        <f t="shared" si="1221"/>
        <v>0</v>
      </c>
      <c r="S8668" s="181">
        <f t="shared" si="1222"/>
        <v>0</v>
      </c>
      <c r="T8668" s="181">
        <f t="shared" si="1223"/>
        <v>0</v>
      </c>
      <c r="AQ8668" s="1">
        <f>COUNT(L$11:L8668)</f>
        <v>37</v>
      </c>
      <c r="AR8668" s="43">
        <f t="shared" si="1224"/>
        <v>40933</v>
      </c>
      <c r="AS8668" s="44">
        <f t="shared" si="1225"/>
        <v>89.120000000000019</v>
      </c>
      <c r="AT8668" s="10" t="str">
        <f t="shared" si="1226"/>
        <v/>
      </c>
      <c r="AU8668" s="20" t="str">
        <f t="shared" si="1227"/>
        <v/>
      </c>
      <c r="AV8668" s="42">
        <f t="shared" si="1228"/>
        <v>1</v>
      </c>
      <c r="AW8668" s="89">
        <f t="shared" si="1229"/>
        <v>0</v>
      </c>
      <c r="AX8668" s="168"/>
      <c r="AY8668" s="60"/>
      <c r="AZ8668" s="61"/>
      <c r="BB8668" s="61" t="str">
        <f>IF(Settings!I8664&lt;&gt;"",Settings!I8664,"")</f>
        <v/>
      </c>
    </row>
    <row r="8669" spans="2:54" x14ac:dyDescent="0.2">
      <c r="B8669" s="13"/>
      <c r="C8669" s="12"/>
      <c r="D8669" s="12"/>
      <c r="E8669" s="12"/>
      <c r="F8669" s="12"/>
      <c r="G8669" s="12"/>
      <c r="H8669" s="12"/>
      <c r="I8669" s="15"/>
      <c r="J8669" s="31"/>
      <c r="K8669" s="180"/>
      <c r="L8669" s="40"/>
      <c r="M8669" s="14"/>
      <c r="N8669" s="16"/>
      <c r="O8669" s="49"/>
      <c r="P8669" s="64"/>
      <c r="Q8669" s="18"/>
      <c r="R8669" s="181">
        <f t="shared" si="1221"/>
        <v>0</v>
      </c>
      <c r="S8669" s="181">
        <f t="shared" si="1222"/>
        <v>0</v>
      </c>
      <c r="T8669" s="181">
        <f t="shared" si="1223"/>
        <v>0</v>
      </c>
      <c r="AQ8669" s="1">
        <f>COUNT(L$11:L8669)</f>
        <v>37</v>
      </c>
      <c r="AR8669" s="43">
        <f t="shared" si="1224"/>
        <v>40933</v>
      </c>
      <c r="AS8669" s="44">
        <f t="shared" si="1225"/>
        <v>89.120000000000019</v>
      </c>
      <c r="AT8669" s="10" t="str">
        <f t="shared" si="1226"/>
        <v/>
      </c>
      <c r="AU8669" s="20" t="str">
        <f t="shared" si="1227"/>
        <v/>
      </c>
      <c r="AV8669" s="42">
        <f t="shared" si="1228"/>
        <v>1</v>
      </c>
      <c r="AW8669" s="89">
        <f t="shared" si="1229"/>
        <v>0</v>
      </c>
      <c r="AX8669" s="168"/>
      <c r="AY8669" s="60"/>
      <c r="AZ8669" s="61"/>
      <c r="BB8669" s="61" t="str">
        <f>IF(Settings!I8665&lt;&gt;"",Settings!I8665,"")</f>
        <v/>
      </c>
    </row>
    <row r="8670" spans="2:54" x14ac:dyDescent="0.2">
      <c r="B8670" s="13"/>
      <c r="C8670" s="12"/>
      <c r="D8670" s="12"/>
      <c r="E8670" s="12"/>
      <c r="F8670" s="12"/>
      <c r="G8670" s="12"/>
      <c r="H8670" s="12"/>
      <c r="I8670" s="15"/>
      <c r="J8670" s="31"/>
      <c r="K8670" s="180"/>
      <c r="L8670" s="40"/>
      <c r="M8670" s="14"/>
      <c r="N8670" s="16"/>
      <c r="O8670" s="49"/>
      <c r="P8670" s="64"/>
      <c r="Q8670" s="18"/>
      <c r="R8670" s="181">
        <f t="shared" si="1221"/>
        <v>0</v>
      </c>
      <c r="S8670" s="181">
        <f t="shared" si="1222"/>
        <v>0</v>
      </c>
      <c r="T8670" s="181">
        <f t="shared" si="1223"/>
        <v>0</v>
      </c>
      <c r="AQ8670" s="1">
        <f>COUNT(L$11:L8670)</f>
        <v>37</v>
      </c>
      <c r="AR8670" s="43">
        <f t="shared" si="1224"/>
        <v>40933</v>
      </c>
      <c r="AS8670" s="44">
        <f t="shared" si="1225"/>
        <v>89.120000000000019</v>
      </c>
      <c r="AT8670" s="10" t="str">
        <f t="shared" si="1226"/>
        <v/>
      </c>
      <c r="AU8670" s="20" t="str">
        <f t="shared" si="1227"/>
        <v/>
      </c>
      <c r="AV8670" s="42">
        <f t="shared" si="1228"/>
        <v>1</v>
      </c>
      <c r="AW8670" s="89">
        <f t="shared" si="1229"/>
        <v>0</v>
      </c>
      <c r="AX8670" s="168"/>
      <c r="AY8670" s="60"/>
      <c r="AZ8670" s="61"/>
      <c r="BB8670" s="61" t="str">
        <f>IF(Settings!I8666&lt;&gt;"",Settings!I8666,"")</f>
        <v/>
      </c>
    </row>
    <row r="8671" spans="2:54" x14ac:dyDescent="0.2">
      <c r="B8671" s="13"/>
      <c r="C8671" s="12"/>
      <c r="D8671" s="12"/>
      <c r="E8671" s="12"/>
      <c r="F8671" s="12"/>
      <c r="G8671" s="12"/>
      <c r="H8671" s="12"/>
      <c r="I8671" s="15"/>
      <c r="J8671" s="31"/>
      <c r="K8671" s="180"/>
      <c r="L8671" s="40"/>
      <c r="M8671" s="14"/>
      <c r="N8671" s="16"/>
      <c r="O8671" s="49"/>
      <c r="P8671" s="64"/>
      <c r="Q8671" s="18"/>
      <c r="R8671" s="181">
        <f t="shared" si="1221"/>
        <v>0</v>
      </c>
      <c r="S8671" s="181">
        <f t="shared" si="1222"/>
        <v>0</v>
      </c>
      <c r="T8671" s="181">
        <f t="shared" si="1223"/>
        <v>0</v>
      </c>
      <c r="AQ8671" s="1">
        <f>COUNT(L$11:L8671)</f>
        <v>37</v>
      </c>
      <c r="AR8671" s="43">
        <f t="shared" si="1224"/>
        <v>40933</v>
      </c>
      <c r="AS8671" s="44">
        <f t="shared" si="1225"/>
        <v>89.120000000000019</v>
      </c>
      <c r="AT8671" s="10" t="str">
        <f t="shared" si="1226"/>
        <v/>
      </c>
      <c r="AU8671" s="20" t="str">
        <f t="shared" si="1227"/>
        <v/>
      </c>
      <c r="AV8671" s="42">
        <f t="shared" si="1228"/>
        <v>1</v>
      </c>
      <c r="AW8671" s="89">
        <f t="shared" si="1229"/>
        <v>0</v>
      </c>
      <c r="AX8671" s="168"/>
      <c r="AY8671" s="60"/>
      <c r="AZ8671" s="61"/>
      <c r="BB8671" s="61" t="str">
        <f>IF(Settings!I8667&lt;&gt;"",Settings!I8667,"")</f>
        <v/>
      </c>
    </row>
    <row r="8672" spans="2:54" x14ac:dyDescent="0.2">
      <c r="B8672" s="13"/>
      <c r="C8672" s="12"/>
      <c r="D8672" s="12"/>
      <c r="E8672" s="12"/>
      <c r="F8672" s="12"/>
      <c r="G8672" s="12"/>
      <c r="H8672" s="12"/>
      <c r="I8672" s="15"/>
      <c r="J8672" s="31"/>
      <c r="K8672" s="180"/>
      <c r="L8672" s="40"/>
      <c r="M8672" s="14"/>
      <c r="N8672" s="16"/>
      <c r="O8672" s="49"/>
      <c r="P8672" s="64"/>
      <c r="Q8672" s="18"/>
      <c r="R8672" s="181">
        <f t="shared" si="1221"/>
        <v>0</v>
      </c>
      <c r="S8672" s="181">
        <f t="shared" si="1222"/>
        <v>0</v>
      </c>
      <c r="T8672" s="181">
        <f t="shared" si="1223"/>
        <v>0</v>
      </c>
      <c r="AQ8672" s="1">
        <f>COUNT(L$11:L8672)</f>
        <v>37</v>
      </c>
      <c r="AR8672" s="43">
        <f t="shared" si="1224"/>
        <v>40933</v>
      </c>
      <c r="AS8672" s="44">
        <f t="shared" si="1225"/>
        <v>89.120000000000019</v>
      </c>
      <c r="AT8672" s="10" t="str">
        <f t="shared" si="1226"/>
        <v/>
      </c>
      <c r="AU8672" s="20" t="str">
        <f t="shared" si="1227"/>
        <v/>
      </c>
      <c r="AV8672" s="42">
        <f t="shared" si="1228"/>
        <v>1</v>
      </c>
      <c r="AW8672" s="89">
        <f t="shared" si="1229"/>
        <v>0</v>
      </c>
      <c r="AX8672" s="168"/>
      <c r="AY8672" s="60"/>
      <c r="AZ8672" s="61"/>
      <c r="BB8672" s="61" t="str">
        <f>IF(Settings!I8668&lt;&gt;"",Settings!I8668,"")</f>
        <v/>
      </c>
    </row>
    <row r="8673" spans="2:54" x14ac:dyDescent="0.2">
      <c r="B8673" s="13"/>
      <c r="C8673" s="12"/>
      <c r="D8673" s="12"/>
      <c r="E8673" s="12"/>
      <c r="F8673" s="12"/>
      <c r="G8673" s="12"/>
      <c r="H8673" s="12"/>
      <c r="I8673" s="15"/>
      <c r="J8673" s="31"/>
      <c r="K8673" s="180"/>
      <c r="L8673" s="40"/>
      <c r="M8673" s="14"/>
      <c r="N8673" s="16"/>
      <c r="O8673" s="49"/>
      <c r="P8673" s="64"/>
      <c r="Q8673" s="18"/>
      <c r="R8673" s="181">
        <f t="shared" si="1221"/>
        <v>0</v>
      </c>
      <c r="S8673" s="181">
        <f t="shared" si="1222"/>
        <v>0</v>
      </c>
      <c r="T8673" s="181">
        <f t="shared" si="1223"/>
        <v>0</v>
      </c>
      <c r="AQ8673" s="1">
        <f>COUNT(L$11:L8673)</f>
        <v>37</v>
      </c>
      <c r="AR8673" s="43">
        <f t="shared" si="1224"/>
        <v>40933</v>
      </c>
      <c r="AS8673" s="44">
        <f t="shared" si="1225"/>
        <v>89.120000000000019</v>
      </c>
      <c r="AT8673" s="10" t="str">
        <f t="shared" si="1226"/>
        <v/>
      </c>
      <c r="AU8673" s="20" t="str">
        <f t="shared" si="1227"/>
        <v/>
      </c>
      <c r="AV8673" s="42">
        <f t="shared" si="1228"/>
        <v>1</v>
      </c>
      <c r="AW8673" s="89">
        <f t="shared" si="1229"/>
        <v>0</v>
      </c>
      <c r="AX8673" s="168"/>
      <c r="AY8673" s="60"/>
      <c r="AZ8673" s="61"/>
      <c r="BB8673" s="61" t="str">
        <f>IF(Settings!I8669&lt;&gt;"",Settings!I8669,"")</f>
        <v/>
      </c>
    </row>
    <row r="8674" spans="2:54" x14ac:dyDescent="0.2">
      <c r="B8674" s="13"/>
      <c r="C8674" s="12"/>
      <c r="D8674" s="12"/>
      <c r="E8674" s="12"/>
      <c r="F8674" s="12"/>
      <c r="G8674" s="12"/>
      <c r="H8674" s="12"/>
      <c r="I8674" s="15"/>
      <c r="J8674" s="31"/>
      <c r="K8674" s="180"/>
      <c r="L8674" s="40"/>
      <c r="M8674" s="14"/>
      <c r="N8674" s="16"/>
      <c r="O8674" s="49"/>
      <c r="P8674" s="64"/>
      <c r="Q8674" s="18"/>
      <c r="R8674" s="181">
        <f t="shared" si="1221"/>
        <v>0</v>
      </c>
      <c r="S8674" s="181">
        <f t="shared" si="1222"/>
        <v>0</v>
      </c>
      <c r="T8674" s="181">
        <f t="shared" si="1223"/>
        <v>0</v>
      </c>
      <c r="AQ8674" s="1">
        <f>COUNT(L$11:L8674)</f>
        <v>37</v>
      </c>
      <c r="AR8674" s="43">
        <f t="shared" si="1224"/>
        <v>40933</v>
      </c>
      <c r="AS8674" s="44">
        <f t="shared" si="1225"/>
        <v>89.120000000000019</v>
      </c>
      <c r="AT8674" s="10" t="str">
        <f t="shared" si="1226"/>
        <v/>
      </c>
      <c r="AU8674" s="20" t="str">
        <f t="shared" si="1227"/>
        <v/>
      </c>
      <c r="AV8674" s="42">
        <f t="shared" si="1228"/>
        <v>1</v>
      </c>
      <c r="AW8674" s="89">
        <f t="shared" si="1229"/>
        <v>0</v>
      </c>
      <c r="AX8674" s="168"/>
      <c r="AY8674" s="60"/>
      <c r="AZ8674" s="61"/>
      <c r="BB8674" s="61" t="str">
        <f>IF(Settings!I8670&lt;&gt;"",Settings!I8670,"")</f>
        <v/>
      </c>
    </row>
    <row r="8675" spans="2:54" x14ac:dyDescent="0.2">
      <c r="B8675" s="13"/>
      <c r="C8675" s="12"/>
      <c r="D8675" s="12"/>
      <c r="E8675" s="12"/>
      <c r="F8675" s="12"/>
      <c r="G8675" s="12"/>
      <c r="H8675" s="12"/>
      <c r="I8675" s="15"/>
      <c r="J8675" s="31"/>
      <c r="K8675" s="180"/>
      <c r="L8675" s="40"/>
      <c r="M8675" s="14"/>
      <c r="N8675" s="16"/>
      <c r="O8675" s="49"/>
      <c r="P8675" s="64"/>
      <c r="Q8675" s="18"/>
      <c r="R8675" s="181">
        <f t="shared" si="1221"/>
        <v>0</v>
      </c>
      <c r="S8675" s="181">
        <f t="shared" si="1222"/>
        <v>0</v>
      </c>
      <c r="T8675" s="181">
        <f t="shared" si="1223"/>
        <v>0</v>
      </c>
      <c r="AQ8675" s="1">
        <f>COUNT(L$11:L8675)</f>
        <v>37</v>
      </c>
      <c r="AR8675" s="43">
        <f t="shared" si="1224"/>
        <v>40933</v>
      </c>
      <c r="AS8675" s="44">
        <f t="shared" si="1225"/>
        <v>89.120000000000019</v>
      </c>
      <c r="AT8675" s="10" t="str">
        <f t="shared" si="1226"/>
        <v/>
      </c>
      <c r="AU8675" s="20" t="str">
        <f t="shared" si="1227"/>
        <v/>
      </c>
      <c r="AV8675" s="42">
        <f t="shared" si="1228"/>
        <v>1</v>
      </c>
      <c r="AW8675" s="89">
        <f t="shared" si="1229"/>
        <v>0</v>
      </c>
      <c r="AX8675" s="168"/>
      <c r="AY8675" s="60"/>
      <c r="AZ8675" s="61"/>
      <c r="BB8675" s="61" t="str">
        <f>IF(Settings!I8671&lt;&gt;"",Settings!I8671,"")</f>
        <v/>
      </c>
    </row>
    <row r="8676" spans="2:54" x14ac:dyDescent="0.2">
      <c r="B8676" s="13"/>
      <c r="C8676" s="12"/>
      <c r="D8676" s="12"/>
      <c r="E8676" s="12"/>
      <c r="F8676" s="12"/>
      <c r="G8676" s="12"/>
      <c r="H8676" s="12"/>
      <c r="I8676" s="15"/>
      <c r="J8676" s="31"/>
      <c r="K8676" s="180"/>
      <c r="L8676" s="40"/>
      <c r="M8676" s="14"/>
      <c r="N8676" s="16"/>
      <c r="O8676" s="49"/>
      <c r="P8676" s="64"/>
      <c r="Q8676" s="18"/>
      <c r="R8676" s="181">
        <f t="shared" si="1221"/>
        <v>0</v>
      </c>
      <c r="S8676" s="181">
        <f t="shared" si="1222"/>
        <v>0</v>
      </c>
      <c r="T8676" s="181">
        <f t="shared" si="1223"/>
        <v>0</v>
      </c>
      <c r="AQ8676" s="1">
        <f>COUNT(L$11:L8676)</f>
        <v>37</v>
      </c>
      <c r="AR8676" s="43">
        <f t="shared" si="1224"/>
        <v>40933</v>
      </c>
      <c r="AS8676" s="44">
        <f t="shared" si="1225"/>
        <v>89.120000000000019</v>
      </c>
      <c r="AT8676" s="10" t="str">
        <f t="shared" si="1226"/>
        <v/>
      </c>
      <c r="AU8676" s="20" t="str">
        <f t="shared" si="1227"/>
        <v/>
      </c>
      <c r="AV8676" s="42">
        <f t="shared" si="1228"/>
        <v>1</v>
      </c>
      <c r="AW8676" s="89">
        <f t="shared" si="1229"/>
        <v>0</v>
      </c>
      <c r="AX8676" s="168"/>
      <c r="AY8676" s="60"/>
      <c r="AZ8676" s="61"/>
      <c r="BB8676" s="61" t="str">
        <f>IF(Settings!I8672&lt;&gt;"",Settings!I8672,"")</f>
        <v/>
      </c>
    </row>
    <row r="8677" spans="2:54" x14ac:dyDescent="0.2">
      <c r="B8677" s="13"/>
      <c r="C8677" s="12"/>
      <c r="D8677" s="12"/>
      <c r="E8677" s="12"/>
      <c r="F8677" s="12"/>
      <c r="G8677" s="12"/>
      <c r="H8677" s="12"/>
      <c r="I8677" s="15"/>
      <c r="J8677" s="31"/>
      <c r="K8677" s="180"/>
      <c r="L8677" s="40"/>
      <c r="M8677" s="14"/>
      <c r="N8677" s="16"/>
      <c r="O8677" s="49"/>
      <c r="P8677" s="64"/>
      <c r="Q8677" s="18"/>
      <c r="R8677" s="181">
        <f t="shared" si="1221"/>
        <v>0</v>
      </c>
      <c r="S8677" s="181">
        <f t="shared" si="1222"/>
        <v>0</v>
      </c>
      <c r="T8677" s="181">
        <f t="shared" si="1223"/>
        <v>0</v>
      </c>
      <c r="AQ8677" s="1">
        <f>COUNT(L$11:L8677)</f>
        <v>37</v>
      </c>
      <c r="AR8677" s="43">
        <f t="shared" si="1224"/>
        <v>40933</v>
      </c>
      <c r="AS8677" s="44">
        <f t="shared" si="1225"/>
        <v>89.120000000000019</v>
      </c>
      <c r="AT8677" s="10" t="str">
        <f t="shared" si="1226"/>
        <v/>
      </c>
      <c r="AU8677" s="20" t="str">
        <f t="shared" si="1227"/>
        <v/>
      </c>
      <c r="AV8677" s="42">
        <f t="shared" si="1228"/>
        <v>1</v>
      </c>
      <c r="AW8677" s="89">
        <f t="shared" si="1229"/>
        <v>0</v>
      </c>
      <c r="AX8677" s="168"/>
      <c r="AY8677" s="60"/>
      <c r="AZ8677" s="61"/>
      <c r="BB8677" s="61" t="str">
        <f>IF(Settings!I8673&lt;&gt;"",Settings!I8673,"")</f>
        <v/>
      </c>
    </row>
    <row r="8678" spans="2:54" x14ac:dyDescent="0.2">
      <c r="B8678" s="13"/>
      <c r="C8678" s="12"/>
      <c r="D8678" s="12"/>
      <c r="E8678" s="12"/>
      <c r="F8678" s="12"/>
      <c r="G8678" s="12"/>
      <c r="H8678" s="12"/>
      <c r="I8678" s="15"/>
      <c r="J8678" s="31"/>
      <c r="K8678" s="180"/>
      <c r="L8678" s="40"/>
      <c r="M8678" s="14"/>
      <c r="N8678" s="16"/>
      <c r="O8678" s="49"/>
      <c r="P8678" s="64"/>
      <c r="Q8678" s="18"/>
      <c r="R8678" s="181">
        <f t="shared" si="1221"/>
        <v>0</v>
      </c>
      <c r="S8678" s="181">
        <f t="shared" si="1222"/>
        <v>0</v>
      </c>
      <c r="T8678" s="181">
        <f t="shared" si="1223"/>
        <v>0</v>
      </c>
      <c r="AQ8678" s="1">
        <f>COUNT(L$11:L8678)</f>
        <v>37</v>
      </c>
      <c r="AR8678" s="43">
        <f t="shared" si="1224"/>
        <v>40933</v>
      </c>
      <c r="AS8678" s="44">
        <f t="shared" si="1225"/>
        <v>89.120000000000019</v>
      </c>
      <c r="AT8678" s="10" t="str">
        <f t="shared" si="1226"/>
        <v/>
      </c>
      <c r="AU8678" s="20" t="str">
        <f t="shared" si="1227"/>
        <v/>
      </c>
      <c r="AV8678" s="42">
        <f t="shared" si="1228"/>
        <v>1</v>
      </c>
      <c r="AW8678" s="89">
        <f t="shared" si="1229"/>
        <v>0</v>
      </c>
      <c r="AX8678" s="168"/>
      <c r="AY8678" s="60"/>
      <c r="AZ8678" s="61"/>
      <c r="BB8678" s="61" t="str">
        <f>IF(Settings!I8674&lt;&gt;"",Settings!I8674,"")</f>
        <v/>
      </c>
    </row>
    <row r="8679" spans="2:54" x14ac:dyDescent="0.2">
      <c r="B8679" s="13"/>
      <c r="C8679" s="12"/>
      <c r="D8679" s="12"/>
      <c r="E8679" s="12"/>
      <c r="F8679" s="12"/>
      <c r="G8679" s="12"/>
      <c r="H8679" s="12"/>
      <c r="I8679" s="15"/>
      <c r="J8679" s="31"/>
      <c r="K8679" s="180"/>
      <c r="L8679" s="40"/>
      <c r="M8679" s="14"/>
      <c r="N8679" s="16"/>
      <c r="O8679" s="49"/>
      <c r="P8679" s="64"/>
      <c r="Q8679" s="18"/>
      <c r="R8679" s="181">
        <f t="shared" si="1221"/>
        <v>0</v>
      </c>
      <c r="S8679" s="181">
        <f t="shared" si="1222"/>
        <v>0</v>
      </c>
      <c r="T8679" s="181">
        <f t="shared" si="1223"/>
        <v>0</v>
      </c>
      <c r="AQ8679" s="1">
        <f>COUNT(L$11:L8679)</f>
        <v>37</v>
      </c>
      <c r="AR8679" s="43">
        <f t="shared" si="1224"/>
        <v>40933</v>
      </c>
      <c r="AS8679" s="44">
        <f t="shared" si="1225"/>
        <v>89.120000000000019</v>
      </c>
      <c r="AT8679" s="10" t="str">
        <f t="shared" si="1226"/>
        <v/>
      </c>
      <c r="AU8679" s="20" t="str">
        <f t="shared" si="1227"/>
        <v/>
      </c>
      <c r="AV8679" s="42">
        <f t="shared" si="1228"/>
        <v>1</v>
      </c>
      <c r="AW8679" s="89">
        <f t="shared" si="1229"/>
        <v>0</v>
      </c>
      <c r="AX8679" s="168"/>
      <c r="AY8679" s="60"/>
      <c r="AZ8679" s="61"/>
      <c r="BB8679" s="61" t="str">
        <f>IF(Settings!I8675&lt;&gt;"",Settings!I8675,"")</f>
        <v/>
      </c>
    </row>
    <row r="8680" spans="2:54" x14ac:dyDescent="0.2">
      <c r="B8680" s="13"/>
      <c r="C8680" s="12"/>
      <c r="D8680" s="12"/>
      <c r="E8680" s="12"/>
      <c r="F8680" s="12"/>
      <c r="G8680" s="12"/>
      <c r="H8680" s="12"/>
      <c r="I8680" s="15"/>
      <c r="J8680" s="31"/>
      <c r="K8680" s="180"/>
      <c r="L8680" s="40"/>
      <c r="M8680" s="14"/>
      <c r="N8680" s="16"/>
      <c r="O8680" s="49"/>
      <c r="P8680" s="64"/>
      <c r="Q8680" s="18"/>
      <c r="R8680" s="181">
        <f t="shared" si="1221"/>
        <v>0</v>
      </c>
      <c r="S8680" s="181">
        <f t="shared" si="1222"/>
        <v>0</v>
      </c>
      <c r="T8680" s="181">
        <f t="shared" si="1223"/>
        <v>0</v>
      </c>
      <c r="AQ8680" s="1">
        <f>COUNT(L$11:L8680)</f>
        <v>37</v>
      </c>
      <c r="AR8680" s="43">
        <f t="shared" si="1224"/>
        <v>40933</v>
      </c>
      <c r="AS8680" s="44">
        <f t="shared" si="1225"/>
        <v>89.120000000000019</v>
      </c>
      <c r="AT8680" s="10" t="str">
        <f t="shared" si="1226"/>
        <v/>
      </c>
      <c r="AU8680" s="20" t="str">
        <f t="shared" si="1227"/>
        <v/>
      </c>
      <c r="AV8680" s="42">
        <f t="shared" si="1228"/>
        <v>1</v>
      </c>
      <c r="AW8680" s="89">
        <f t="shared" si="1229"/>
        <v>0</v>
      </c>
      <c r="AX8680" s="168"/>
      <c r="AY8680" s="60"/>
      <c r="AZ8680" s="61"/>
      <c r="BB8680" s="61" t="str">
        <f>IF(Settings!I8676&lt;&gt;"",Settings!I8676,"")</f>
        <v/>
      </c>
    </row>
    <row r="8681" spans="2:54" x14ac:dyDescent="0.2">
      <c r="B8681" s="13"/>
      <c r="C8681" s="12"/>
      <c r="D8681" s="12"/>
      <c r="E8681" s="12"/>
      <c r="F8681" s="12"/>
      <c r="G8681" s="12"/>
      <c r="H8681" s="12"/>
      <c r="I8681" s="15"/>
      <c r="J8681" s="31"/>
      <c r="K8681" s="180"/>
      <c r="L8681" s="40"/>
      <c r="M8681" s="14"/>
      <c r="N8681" s="16"/>
      <c r="O8681" s="49"/>
      <c r="P8681" s="64"/>
      <c r="Q8681" s="18"/>
      <c r="R8681" s="181">
        <f t="shared" si="1221"/>
        <v>0</v>
      </c>
      <c r="S8681" s="181">
        <f t="shared" si="1222"/>
        <v>0</v>
      </c>
      <c r="T8681" s="181">
        <f t="shared" si="1223"/>
        <v>0</v>
      </c>
      <c r="AQ8681" s="1">
        <f>COUNT(L$11:L8681)</f>
        <v>37</v>
      </c>
      <c r="AR8681" s="43">
        <f t="shared" si="1224"/>
        <v>40933</v>
      </c>
      <c r="AS8681" s="44">
        <f t="shared" si="1225"/>
        <v>89.120000000000019</v>
      </c>
      <c r="AT8681" s="10" t="str">
        <f t="shared" si="1226"/>
        <v/>
      </c>
      <c r="AU8681" s="20" t="str">
        <f t="shared" si="1227"/>
        <v/>
      </c>
      <c r="AV8681" s="42">
        <f t="shared" si="1228"/>
        <v>1</v>
      </c>
      <c r="AW8681" s="89">
        <f t="shared" si="1229"/>
        <v>0</v>
      </c>
      <c r="AX8681" s="168"/>
      <c r="AY8681" s="60"/>
      <c r="AZ8681" s="61"/>
      <c r="BB8681" s="61" t="str">
        <f>IF(Settings!I8677&lt;&gt;"",Settings!I8677,"")</f>
        <v/>
      </c>
    </row>
    <row r="8682" spans="2:54" x14ac:dyDescent="0.2">
      <c r="B8682" s="13"/>
      <c r="C8682" s="12"/>
      <c r="D8682" s="12"/>
      <c r="E8682" s="12"/>
      <c r="F8682" s="12"/>
      <c r="G8682" s="12"/>
      <c r="H8682" s="12"/>
      <c r="I8682" s="15"/>
      <c r="J8682" s="31"/>
      <c r="K8682" s="180"/>
      <c r="L8682" s="40"/>
      <c r="M8682" s="14"/>
      <c r="N8682" s="16"/>
      <c r="O8682" s="49"/>
      <c r="P8682" s="64"/>
      <c r="Q8682" s="18"/>
      <c r="R8682" s="181">
        <f t="shared" si="1221"/>
        <v>0</v>
      </c>
      <c r="S8682" s="181">
        <f t="shared" si="1222"/>
        <v>0</v>
      </c>
      <c r="T8682" s="181">
        <f t="shared" si="1223"/>
        <v>0</v>
      </c>
      <c r="AQ8682" s="1">
        <f>COUNT(L$11:L8682)</f>
        <v>37</v>
      </c>
      <c r="AR8682" s="43">
        <f t="shared" si="1224"/>
        <v>40933</v>
      </c>
      <c r="AS8682" s="44">
        <f t="shared" si="1225"/>
        <v>89.120000000000019</v>
      </c>
      <c r="AT8682" s="10" t="str">
        <f t="shared" si="1226"/>
        <v/>
      </c>
      <c r="AU8682" s="20" t="str">
        <f t="shared" si="1227"/>
        <v/>
      </c>
      <c r="AV8682" s="42">
        <f t="shared" si="1228"/>
        <v>1</v>
      </c>
      <c r="AW8682" s="89">
        <f t="shared" si="1229"/>
        <v>0</v>
      </c>
      <c r="AX8682" s="168"/>
      <c r="AY8682" s="60"/>
      <c r="AZ8682" s="61"/>
      <c r="BB8682" s="61" t="str">
        <f>IF(Settings!I8678&lt;&gt;"",Settings!I8678,"")</f>
        <v/>
      </c>
    </row>
    <row r="8683" spans="2:54" x14ac:dyDescent="0.2">
      <c r="B8683" s="13"/>
      <c r="C8683" s="12"/>
      <c r="D8683" s="12"/>
      <c r="E8683" s="12"/>
      <c r="F8683" s="12"/>
      <c r="G8683" s="12"/>
      <c r="H8683" s="12"/>
      <c r="I8683" s="15"/>
      <c r="J8683" s="31"/>
      <c r="K8683" s="180"/>
      <c r="L8683" s="40"/>
      <c r="M8683" s="14"/>
      <c r="N8683" s="16"/>
      <c r="O8683" s="49"/>
      <c r="P8683" s="64"/>
      <c r="Q8683" s="18"/>
      <c r="R8683" s="181">
        <f t="shared" si="1221"/>
        <v>0</v>
      </c>
      <c r="S8683" s="181">
        <f t="shared" si="1222"/>
        <v>0</v>
      </c>
      <c r="T8683" s="181">
        <f t="shared" si="1223"/>
        <v>0</v>
      </c>
      <c r="AQ8683" s="1">
        <f>COUNT(L$11:L8683)</f>
        <v>37</v>
      </c>
      <c r="AR8683" s="43">
        <f t="shared" si="1224"/>
        <v>40933</v>
      </c>
      <c r="AS8683" s="44">
        <f t="shared" si="1225"/>
        <v>89.120000000000019</v>
      </c>
      <c r="AT8683" s="10" t="str">
        <f t="shared" si="1226"/>
        <v/>
      </c>
      <c r="AU8683" s="20" t="str">
        <f t="shared" si="1227"/>
        <v/>
      </c>
      <c r="AV8683" s="42">
        <f t="shared" si="1228"/>
        <v>1</v>
      </c>
      <c r="AW8683" s="89">
        <f t="shared" si="1229"/>
        <v>0</v>
      </c>
      <c r="AX8683" s="168"/>
      <c r="AY8683" s="60"/>
      <c r="AZ8683" s="61"/>
      <c r="BB8683" s="61" t="str">
        <f>IF(Settings!I8679&lt;&gt;"",Settings!I8679,"")</f>
        <v/>
      </c>
    </row>
    <row r="8684" spans="2:54" x14ac:dyDescent="0.2">
      <c r="B8684" s="13"/>
      <c r="C8684" s="12"/>
      <c r="D8684" s="12"/>
      <c r="E8684" s="12"/>
      <c r="F8684" s="12"/>
      <c r="G8684" s="12"/>
      <c r="H8684" s="12"/>
      <c r="I8684" s="15"/>
      <c r="J8684" s="31"/>
      <c r="K8684" s="180"/>
      <c r="L8684" s="40"/>
      <c r="M8684" s="14"/>
      <c r="N8684" s="16"/>
      <c r="O8684" s="49"/>
      <c r="P8684" s="64"/>
      <c r="Q8684" s="18"/>
      <c r="R8684" s="181">
        <f t="shared" si="1221"/>
        <v>0</v>
      </c>
      <c r="S8684" s="181">
        <f t="shared" si="1222"/>
        <v>0</v>
      </c>
      <c r="T8684" s="181">
        <f t="shared" si="1223"/>
        <v>0</v>
      </c>
      <c r="AQ8684" s="1">
        <f>COUNT(L$11:L8684)</f>
        <v>37</v>
      </c>
      <c r="AR8684" s="43">
        <f t="shared" si="1224"/>
        <v>40933</v>
      </c>
      <c r="AS8684" s="44">
        <f t="shared" si="1225"/>
        <v>89.120000000000019</v>
      </c>
      <c r="AT8684" s="10" t="str">
        <f t="shared" si="1226"/>
        <v/>
      </c>
      <c r="AU8684" s="20" t="str">
        <f t="shared" si="1227"/>
        <v/>
      </c>
      <c r="AV8684" s="42">
        <f t="shared" si="1228"/>
        <v>1</v>
      </c>
      <c r="AW8684" s="89">
        <f t="shared" si="1229"/>
        <v>0</v>
      </c>
      <c r="AX8684" s="168"/>
      <c r="AY8684" s="60"/>
      <c r="AZ8684" s="61"/>
      <c r="BB8684" s="61" t="str">
        <f>IF(Settings!I8680&lt;&gt;"",Settings!I8680,"")</f>
        <v/>
      </c>
    </row>
    <row r="8685" spans="2:54" x14ac:dyDescent="0.2">
      <c r="B8685" s="13"/>
      <c r="C8685" s="12"/>
      <c r="D8685" s="12"/>
      <c r="E8685" s="12"/>
      <c r="F8685" s="12"/>
      <c r="G8685" s="12"/>
      <c r="H8685" s="12"/>
      <c r="I8685" s="15"/>
      <c r="J8685" s="31"/>
      <c r="K8685" s="180"/>
      <c r="L8685" s="40"/>
      <c r="M8685" s="14"/>
      <c r="N8685" s="16"/>
      <c r="O8685" s="49"/>
      <c r="P8685" s="64"/>
      <c r="Q8685" s="18"/>
      <c r="R8685" s="181">
        <f t="shared" si="1221"/>
        <v>0</v>
      </c>
      <c r="S8685" s="181">
        <f t="shared" si="1222"/>
        <v>0</v>
      </c>
      <c r="T8685" s="181">
        <f t="shared" si="1223"/>
        <v>0</v>
      </c>
      <c r="AQ8685" s="1">
        <f>COUNT(L$11:L8685)</f>
        <v>37</v>
      </c>
      <c r="AR8685" s="43">
        <f t="shared" si="1224"/>
        <v>40933</v>
      </c>
      <c r="AS8685" s="44">
        <f t="shared" si="1225"/>
        <v>89.120000000000019</v>
      </c>
      <c r="AT8685" s="10" t="str">
        <f t="shared" si="1226"/>
        <v/>
      </c>
      <c r="AU8685" s="20" t="str">
        <f t="shared" si="1227"/>
        <v/>
      </c>
      <c r="AV8685" s="42">
        <f t="shared" si="1228"/>
        <v>1</v>
      </c>
      <c r="AW8685" s="89">
        <f t="shared" si="1229"/>
        <v>0</v>
      </c>
      <c r="AX8685" s="168"/>
      <c r="AY8685" s="60"/>
      <c r="AZ8685" s="61"/>
      <c r="BB8685" s="61" t="str">
        <f>IF(Settings!I8681&lt;&gt;"",Settings!I8681,"")</f>
        <v/>
      </c>
    </row>
    <row r="8686" spans="2:54" x14ac:dyDescent="0.2">
      <c r="B8686" s="13"/>
      <c r="C8686" s="12"/>
      <c r="D8686" s="12"/>
      <c r="E8686" s="12"/>
      <c r="F8686" s="12"/>
      <c r="G8686" s="12"/>
      <c r="H8686" s="12"/>
      <c r="I8686" s="15"/>
      <c r="J8686" s="31"/>
      <c r="K8686" s="180"/>
      <c r="L8686" s="40"/>
      <c r="M8686" s="14"/>
      <c r="N8686" s="16"/>
      <c r="O8686" s="49"/>
      <c r="P8686" s="64"/>
      <c r="Q8686" s="18"/>
      <c r="R8686" s="181">
        <f t="shared" si="1221"/>
        <v>0</v>
      </c>
      <c r="S8686" s="181">
        <f t="shared" si="1222"/>
        <v>0</v>
      </c>
      <c r="T8686" s="181">
        <f t="shared" si="1223"/>
        <v>0</v>
      </c>
      <c r="AQ8686" s="1">
        <f>COUNT(L$11:L8686)</f>
        <v>37</v>
      </c>
      <c r="AR8686" s="43">
        <f t="shared" si="1224"/>
        <v>40933</v>
      </c>
      <c r="AS8686" s="44">
        <f t="shared" si="1225"/>
        <v>89.120000000000019</v>
      </c>
      <c r="AT8686" s="10" t="str">
        <f t="shared" si="1226"/>
        <v/>
      </c>
      <c r="AU8686" s="20" t="str">
        <f t="shared" si="1227"/>
        <v/>
      </c>
      <c r="AV8686" s="42">
        <f t="shared" si="1228"/>
        <v>1</v>
      </c>
      <c r="AW8686" s="89">
        <f t="shared" si="1229"/>
        <v>0</v>
      </c>
      <c r="AX8686" s="168"/>
      <c r="AY8686" s="60"/>
      <c r="AZ8686" s="61"/>
      <c r="BB8686" s="61" t="str">
        <f>IF(Settings!I8682&lt;&gt;"",Settings!I8682,"")</f>
        <v/>
      </c>
    </row>
    <row r="8687" spans="2:54" x14ac:dyDescent="0.2">
      <c r="B8687" s="13"/>
      <c r="C8687" s="12"/>
      <c r="D8687" s="12"/>
      <c r="E8687" s="12"/>
      <c r="F8687" s="12"/>
      <c r="G8687" s="12"/>
      <c r="H8687" s="12"/>
      <c r="I8687" s="15"/>
      <c r="J8687" s="31"/>
      <c r="K8687" s="180"/>
      <c r="L8687" s="40"/>
      <c r="M8687" s="14"/>
      <c r="N8687" s="16"/>
      <c r="O8687" s="49"/>
      <c r="P8687" s="64"/>
      <c r="Q8687" s="18"/>
      <c r="R8687" s="181">
        <f t="shared" si="1221"/>
        <v>0</v>
      </c>
      <c r="S8687" s="181">
        <f t="shared" si="1222"/>
        <v>0</v>
      </c>
      <c r="T8687" s="181">
        <f t="shared" si="1223"/>
        <v>0</v>
      </c>
      <c r="AQ8687" s="1">
        <f>COUNT(L$11:L8687)</f>
        <v>37</v>
      </c>
      <c r="AR8687" s="43">
        <f t="shared" si="1224"/>
        <v>40933</v>
      </c>
      <c r="AS8687" s="44">
        <f t="shared" si="1225"/>
        <v>89.120000000000019</v>
      </c>
      <c r="AT8687" s="10" t="str">
        <f t="shared" si="1226"/>
        <v/>
      </c>
      <c r="AU8687" s="20" t="str">
        <f t="shared" si="1227"/>
        <v/>
      </c>
      <c r="AV8687" s="42">
        <f t="shared" si="1228"/>
        <v>1</v>
      </c>
      <c r="AW8687" s="89">
        <f t="shared" si="1229"/>
        <v>0</v>
      </c>
      <c r="AX8687" s="168"/>
      <c r="AY8687" s="60"/>
      <c r="AZ8687" s="61"/>
      <c r="BB8687" s="61" t="str">
        <f>IF(Settings!I8683&lt;&gt;"",Settings!I8683,"")</f>
        <v/>
      </c>
    </row>
    <row r="8688" spans="2:54" x14ac:dyDescent="0.2">
      <c r="B8688" s="13"/>
      <c r="C8688" s="12"/>
      <c r="D8688" s="12"/>
      <c r="E8688" s="12"/>
      <c r="F8688" s="12"/>
      <c r="G8688" s="12"/>
      <c r="H8688" s="12"/>
      <c r="I8688" s="15"/>
      <c r="J8688" s="31"/>
      <c r="K8688" s="180"/>
      <c r="L8688" s="40"/>
      <c r="M8688" s="14"/>
      <c r="N8688" s="16"/>
      <c r="O8688" s="49"/>
      <c r="P8688" s="64"/>
      <c r="Q8688" s="18"/>
      <c r="R8688" s="181">
        <f t="shared" si="1221"/>
        <v>0</v>
      </c>
      <c r="S8688" s="181">
        <f t="shared" si="1222"/>
        <v>0</v>
      </c>
      <c r="T8688" s="181">
        <f t="shared" si="1223"/>
        <v>0</v>
      </c>
      <c r="AQ8688" s="1">
        <f>COUNT(L$11:L8688)</f>
        <v>37</v>
      </c>
      <c r="AR8688" s="43">
        <f t="shared" si="1224"/>
        <v>40933</v>
      </c>
      <c r="AS8688" s="44">
        <f t="shared" si="1225"/>
        <v>89.120000000000019</v>
      </c>
      <c r="AT8688" s="10" t="str">
        <f t="shared" si="1226"/>
        <v/>
      </c>
      <c r="AU8688" s="20" t="str">
        <f t="shared" si="1227"/>
        <v/>
      </c>
      <c r="AV8688" s="42">
        <f t="shared" si="1228"/>
        <v>1</v>
      </c>
      <c r="AW8688" s="89">
        <f t="shared" si="1229"/>
        <v>0</v>
      </c>
      <c r="AX8688" s="168"/>
      <c r="AY8688" s="60"/>
      <c r="AZ8688" s="61"/>
      <c r="BB8688" s="61" t="str">
        <f>IF(Settings!I8684&lt;&gt;"",Settings!I8684,"")</f>
        <v/>
      </c>
    </row>
    <row r="8689" spans="2:54" x14ac:dyDescent="0.2">
      <c r="B8689" s="13"/>
      <c r="C8689" s="12"/>
      <c r="D8689" s="12"/>
      <c r="E8689" s="12"/>
      <c r="F8689" s="12"/>
      <c r="G8689" s="12"/>
      <c r="H8689" s="12"/>
      <c r="I8689" s="15"/>
      <c r="J8689" s="31"/>
      <c r="K8689" s="180"/>
      <c r="L8689" s="40"/>
      <c r="M8689" s="14"/>
      <c r="N8689" s="16"/>
      <c r="O8689" s="49"/>
      <c r="P8689" s="64"/>
      <c r="Q8689" s="18"/>
      <c r="R8689" s="181">
        <f t="shared" si="1221"/>
        <v>0</v>
      </c>
      <c r="S8689" s="181">
        <f t="shared" si="1222"/>
        <v>0</v>
      </c>
      <c r="T8689" s="181">
        <f t="shared" si="1223"/>
        <v>0</v>
      </c>
      <c r="AQ8689" s="1">
        <f>COUNT(L$11:L8689)</f>
        <v>37</v>
      </c>
      <c r="AR8689" s="43">
        <f t="shared" si="1224"/>
        <v>40933</v>
      </c>
      <c r="AS8689" s="44">
        <f t="shared" si="1225"/>
        <v>89.120000000000019</v>
      </c>
      <c r="AT8689" s="10" t="str">
        <f t="shared" si="1226"/>
        <v/>
      </c>
      <c r="AU8689" s="20" t="str">
        <f t="shared" si="1227"/>
        <v/>
      </c>
      <c r="AV8689" s="42">
        <f t="shared" si="1228"/>
        <v>1</v>
      </c>
      <c r="AW8689" s="89">
        <f t="shared" si="1229"/>
        <v>0</v>
      </c>
      <c r="AX8689" s="168"/>
      <c r="AY8689" s="60"/>
      <c r="AZ8689" s="61"/>
      <c r="BB8689" s="61" t="str">
        <f>IF(Settings!I8685&lt;&gt;"",Settings!I8685,"")</f>
        <v/>
      </c>
    </row>
    <row r="8690" spans="2:54" x14ac:dyDescent="0.2">
      <c r="B8690" s="13"/>
      <c r="C8690" s="12"/>
      <c r="D8690" s="12"/>
      <c r="E8690" s="12"/>
      <c r="F8690" s="12"/>
      <c r="G8690" s="12"/>
      <c r="H8690" s="12"/>
      <c r="I8690" s="15"/>
      <c r="J8690" s="31"/>
      <c r="K8690" s="180"/>
      <c r="L8690" s="40"/>
      <c r="M8690" s="14"/>
      <c r="N8690" s="16"/>
      <c r="O8690" s="49"/>
      <c r="P8690" s="64"/>
      <c r="Q8690" s="18"/>
      <c r="R8690" s="181">
        <f t="shared" si="1221"/>
        <v>0</v>
      </c>
      <c r="S8690" s="181">
        <f t="shared" si="1222"/>
        <v>0</v>
      </c>
      <c r="T8690" s="181">
        <f t="shared" si="1223"/>
        <v>0</v>
      </c>
      <c r="AQ8690" s="1">
        <f>COUNT(L$11:L8690)</f>
        <v>37</v>
      </c>
      <c r="AR8690" s="43">
        <f t="shared" si="1224"/>
        <v>40933</v>
      </c>
      <c r="AS8690" s="44">
        <f t="shared" si="1225"/>
        <v>89.120000000000019</v>
      </c>
      <c r="AT8690" s="10" t="str">
        <f t="shared" si="1226"/>
        <v/>
      </c>
      <c r="AU8690" s="20" t="str">
        <f t="shared" si="1227"/>
        <v/>
      </c>
      <c r="AV8690" s="42">
        <f t="shared" si="1228"/>
        <v>1</v>
      </c>
      <c r="AW8690" s="89">
        <f t="shared" si="1229"/>
        <v>0</v>
      </c>
      <c r="AX8690" s="168"/>
      <c r="AY8690" s="60"/>
      <c r="AZ8690" s="61"/>
      <c r="BB8690" s="61" t="str">
        <f>IF(Settings!I8686&lt;&gt;"",Settings!I8686,"")</f>
        <v/>
      </c>
    </row>
    <row r="8691" spans="2:54" x14ac:dyDescent="0.2">
      <c r="B8691" s="13"/>
      <c r="C8691" s="12"/>
      <c r="D8691" s="12"/>
      <c r="E8691" s="12"/>
      <c r="F8691" s="12"/>
      <c r="G8691" s="12"/>
      <c r="H8691" s="12"/>
      <c r="I8691" s="15"/>
      <c r="J8691" s="31"/>
      <c r="K8691" s="180"/>
      <c r="L8691" s="40"/>
      <c r="M8691" s="14"/>
      <c r="N8691" s="16"/>
      <c r="O8691" s="49"/>
      <c r="P8691" s="64"/>
      <c r="Q8691" s="18"/>
      <c r="R8691" s="181">
        <f t="shared" si="1221"/>
        <v>0</v>
      </c>
      <c r="S8691" s="181">
        <f t="shared" si="1222"/>
        <v>0</v>
      </c>
      <c r="T8691" s="181">
        <f t="shared" si="1223"/>
        <v>0</v>
      </c>
      <c r="AQ8691" s="1">
        <f>COUNT(L$11:L8691)</f>
        <v>37</v>
      </c>
      <c r="AR8691" s="43">
        <f t="shared" si="1224"/>
        <v>40933</v>
      </c>
      <c r="AS8691" s="44">
        <f t="shared" si="1225"/>
        <v>89.120000000000019</v>
      </c>
      <c r="AT8691" s="10" t="str">
        <f t="shared" si="1226"/>
        <v/>
      </c>
      <c r="AU8691" s="20" t="str">
        <f t="shared" si="1227"/>
        <v/>
      </c>
      <c r="AV8691" s="42">
        <f t="shared" si="1228"/>
        <v>1</v>
      </c>
      <c r="AW8691" s="89">
        <f t="shared" si="1229"/>
        <v>0</v>
      </c>
      <c r="AX8691" s="168"/>
      <c r="AY8691" s="60"/>
      <c r="AZ8691" s="61"/>
      <c r="BB8691" s="61" t="str">
        <f>IF(Settings!I8687&lt;&gt;"",Settings!I8687,"")</f>
        <v/>
      </c>
    </row>
    <row r="8692" spans="2:54" x14ac:dyDescent="0.2">
      <c r="B8692" s="13"/>
      <c r="C8692" s="12"/>
      <c r="D8692" s="12"/>
      <c r="E8692" s="12"/>
      <c r="F8692" s="12"/>
      <c r="G8692" s="12"/>
      <c r="H8692" s="12"/>
      <c r="I8692" s="15"/>
      <c r="J8692" s="31"/>
      <c r="K8692" s="180"/>
      <c r="L8692" s="40"/>
      <c r="M8692" s="14"/>
      <c r="N8692" s="16"/>
      <c r="O8692" s="49"/>
      <c r="P8692" s="64"/>
      <c r="Q8692" s="18"/>
      <c r="R8692" s="181">
        <f t="shared" si="1221"/>
        <v>0</v>
      </c>
      <c r="S8692" s="181">
        <f t="shared" si="1222"/>
        <v>0</v>
      </c>
      <c r="T8692" s="181">
        <f t="shared" si="1223"/>
        <v>0</v>
      </c>
      <c r="AQ8692" s="1">
        <f>COUNT(L$11:L8692)</f>
        <v>37</v>
      </c>
      <c r="AR8692" s="43">
        <f t="shared" si="1224"/>
        <v>40933</v>
      </c>
      <c r="AS8692" s="44">
        <f t="shared" si="1225"/>
        <v>89.120000000000019</v>
      </c>
      <c r="AT8692" s="10" t="str">
        <f t="shared" si="1226"/>
        <v/>
      </c>
      <c r="AU8692" s="20" t="str">
        <f t="shared" si="1227"/>
        <v/>
      </c>
      <c r="AV8692" s="42">
        <f t="shared" si="1228"/>
        <v>1</v>
      </c>
      <c r="AW8692" s="89">
        <f t="shared" si="1229"/>
        <v>0</v>
      </c>
      <c r="AX8692" s="168"/>
      <c r="AY8692" s="60"/>
      <c r="AZ8692" s="61"/>
      <c r="BB8692" s="61" t="str">
        <f>IF(Settings!I8688&lt;&gt;"",Settings!I8688,"")</f>
        <v/>
      </c>
    </row>
    <row r="8693" spans="2:54" x14ac:dyDescent="0.2">
      <c r="B8693" s="13"/>
      <c r="C8693" s="12"/>
      <c r="D8693" s="12"/>
      <c r="E8693" s="12"/>
      <c r="F8693" s="12"/>
      <c r="G8693" s="12"/>
      <c r="H8693" s="12"/>
      <c r="I8693" s="15"/>
      <c r="J8693" s="31"/>
      <c r="K8693" s="180"/>
      <c r="L8693" s="40"/>
      <c r="M8693" s="14"/>
      <c r="N8693" s="16"/>
      <c r="O8693" s="49"/>
      <c r="P8693" s="64"/>
      <c r="Q8693" s="18"/>
      <c r="R8693" s="181">
        <f t="shared" si="1221"/>
        <v>0</v>
      </c>
      <c r="S8693" s="181">
        <f t="shared" si="1222"/>
        <v>0</v>
      </c>
      <c r="T8693" s="181">
        <f t="shared" si="1223"/>
        <v>0</v>
      </c>
      <c r="AQ8693" s="1">
        <f>COUNT(L$11:L8693)</f>
        <v>37</v>
      </c>
      <c r="AR8693" s="43">
        <f t="shared" si="1224"/>
        <v>40933</v>
      </c>
      <c r="AS8693" s="44">
        <f t="shared" si="1225"/>
        <v>89.120000000000019</v>
      </c>
      <c r="AT8693" s="10" t="str">
        <f t="shared" si="1226"/>
        <v/>
      </c>
      <c r="AU8693" s="20" t="str">
        <f t="shared" si="1227"/>
        <v/>
      </c>
      <c r="AV8693" s="42">
        <f t="shared" si="1228"/>
        <v>1</v>
      </c>
      <c r="AW8693" s="89">
        <f t="shared" si="1229"/>
        <v>0</v>
      </c>
      <c r="AX8693" s="168"/>
      <c r="AY8693" s="60"/>
      <c r="AZ8693" s="61"/>
      <c r="BB8693" s="61" t="str">
        <f>IF(Settings!I8689&lt;&gt;"",Settings!I8689,"")</f>
        <v/>
      </c>
    </row>
    <row r="8694" spans="2:54" x14ac:dyDescent="0.2">
      <c r="B8694" s="13"/>
      <c r="C8694" s="12"/>
      <c r="D8694" s="12"/>
      <c r="E8694" s="12"/>
      <c r="F8694" s="12"/>
      <c r="G8694" s="12"/>
      <c r="H8694" s="12"/>
      <c r="I8694" s="15"/>
      <c r="J8694" s="31"/>
      <c r="K8694" s="180"/>
      <c r="L8694" s="40"/>
      <c r="M8694" s="14"/>
      <c r="N8694" s="16"/>
      <c r="O8694" s="49"/>
      <c r="P8694" s="64"/>
      <c r="Q8694" s="18"/>
      <c r="R8694" s="181">
        <f t="shared" si="1221"/>
        <v>0</v>
      </c>
      <c r="S8694" s="181">
        <f t="shared" si="1222"/>
        <v>0</v>
      </c>
      <c r="T8694" s="181">
        <f t="shared" si="1223"/>
        <v>0</v>
      </c>
      <c r="AQ8694" s="1">
        <f>COUNT(L$11:L8694)</f>
        <v>37</v>
      </c>
      <c r="AR8694" s="43">
        <f t="shared" si="1224"/>
        <v>40933</v>
      </c>
      <c r="AS8694" s="44">
        <f t="shared" si="1225"/>
        <v>89.120000000000019</v>
      </c>
      <c r="AT8694" s="10" t="str">
        <f t="shared" si="1226"/>
        <v/>
      </c>
      <c r="AU8694" s="20" t="str">
        <f t="shared" si="1227"/>
        <v/>
      </c>
      <c r="AV8694" s="42">
        <f t="shared" si="1228"/>
        <v>1</v>
      </c>
      <c r="AW8694" s="89">
        <f t="shared" si="1229"/>
        <v>0</v>
      </c>
      <c r="AX8694" s="168"/>
      <c r="AY8694" s="60"/>
      <c r="AZ8694" s="61"/>
      <c r="BB8694" s="61" t="str">
        <f>IF(Settings!I8690&lt;&gt;"",Settings!I8690,"")</f>
        <v/>
      </c>
    </row>
    <row r="8695" spans="2:54" x14ac:dyDescent="0.2">
      <c r="B8695" s="13"/>
      <c r="C8695" s="12"/>
      <c r="D8695" s="12"/>
      <c r="E8695" s="12"/>
      <c r="F8695" s="12"/>
      <c r="G8695" s="12"/>
      <c r="H8695" s="12"/>
      <c r="I8695" s="15"/>
      <c r="J8695" s="31"/>
      <c r="K8695" s="180"/>
      <c r="L8695" s="40"/>
      <c r="M8695" s="14"/>
      <c r="N8695" s="16"/>
      <c r="O8695" s="49"/>
      <c r="P8695" s="64"/>
      <c r="Q8695" s="18"/>
      <c r="R8695" s="181">
        <f t="shared" si="1221"/>
        <v>0</v>
      </c>
      <c r="S8695" s="181">
        <f t="shared" si="1222"/>
        <v>0</v>
      </c>
      <c r="T8695" s="181">
        <f t="shared" si="1223"/>
        <v>0</v>
      </c>
      <c r="AQ8695" s="1">
        <f>COUNT(L$11:L8695)</f>
        <v>37</v>
      </c>
      <c r="AR8695" s="43">
        <f t="shared" si="1224"/>
        <v>40933</v>
      </c>
      <c r="AS8695" s="44">
        <f t="shared" si="1225"/>
        <v>89.120000000000019</v>
      </c>
      <c r="AT8695" s="10" t="str">
        <f t="shared" si="1226"/>
        <v/>
      </c>
      <c r="AU8695" s="20" t="str">
        <f t="shared" si="1227"/>
        <v/>
      </c>
      <c r="AV8695" s="42">
        <f t="shared" si="1228"/>
        <v>1</v>
      </c>
      <c r="AW8695" s="89">
        <f t="shared" si="1229"/>
        <v>0</v>
      </c>
      <c r="AX8695" s="168"/>
      <c r="AY8695" s="60"/>
      <c r="AZ8695" s="61"/>
      <c r="BB8695" s="61" t="str">
        <f>IF(Settings!I8691&lt;&gt;"",Settings!I8691,"")</f>
        <v/>
      </c>
    </row>
    <row r="8696" spans="2:54" x14ac:dyDescent="0.2">
      <c r="B8696" s="13"/>
      <c r="C8696" s="12"/>
      <c r="D8696" s="12"/>
      <c r="E8696" s="12"/>
      <c r="F8696" s="12"/>
      <c r="G8696" s="12"/>
      <c r="H8696" s="12"/>
      <c r="I8696" s="15"/>
      <c r="J8696" s="31"/>
      <c r="K8696" s="180"/>
      <c r="L8696" s="40"/>
      <c r="M8696" s="14"/>
      <c r="N8696" s="16"/>
      <c r="O8696" s="49"/>
      <c r="P8696" s="64"/>
      <c r="Q8696" s="18"/>
      <c r="R8696" s="181">
        <f t="shared" si="1221"/>
        <v>0</v>
      </c>
      <c r="S8696" s="181">
        <f t="shared" si="1222"/>
        <v>0</v>
      </c>
      <c r="T8696" s="181">
        <f t="shared" si="1223"/>
        <v>0</v>
      </c>
      <c r="AQ8696" s="1">
        <f>COUNT(L$11:L8696)</f>
        <v>37</v>
      </c>
      <c r="AR8696" s="43">
        <f t="shared" si="1224"/>
        <v>40933</v>
      </c>
      <c r="AS8696" s="44">
        <f t="shared" si="1225"/>
        <v>89.120000000000019</v>
      </c>
      <c r="AT8696" s="10" t="str">
        <f t="shared" si="1226"/>
        <v/>
      </c>
      <c r="AU8696" s="20" t="str">
        <f t="shared" si="1227"/>
        <v/>
      </c>
      <c r="AV8696" s="42">
        <f t="shared" si="1228"/>
        <v>1</v>
      </c>
      <c r="AW8696" s="89">
        <f t="shared" si="1229"/>
        <v>0</v>
      </c>
      <c r="AX8696" s="168"/>
      <c r="AY8696" s="60"/>
      <c r="AZ8696" s="61"/>
      <c r="BB8696" s="61" t="str">
        <f>IF(Settings!I8692&lt;&gt;"",Settings!I8692,"")</f>
        <v/>
      </c>
    </row>
    <row r="8697" spans="2:54" x14ac:dyDescent="0.2">
      <c r="B8697" s="13"/>
      <c r="C8697" s="12"/>
      <c r="D8697" s="12"/>
      <c r="E8697" s="12"/>
      <c r="F8697" s="12"/>
      <c r="G8697" s="12"/>
      <c r="H8697" s="12"/>
      <c r="I8697" s="15"/>
      <c r="J8697" s="31"/>
      <c r="K8697" s="180"/>
      <c r="L8697" s="40"/>
      <c r="M8697" s="14"/>
      <c r="N8697" s="16"/>
      <c r="O8697" s="49"/>
      <c r="P8697" s="64"/>
      <c r="Q8697" s="18"/>
      <c r="R8697" s="181">
        <f t="shared" si="1221"/>
        <v>0</v>
      </c>
      <c r="S8697" s="181">
        <f t="shared" si="1222"/>
        <v>0</v>
      </c>
      <c r="T8697" s="181">
        <f t="shared" si="1223"/>
        <v>0</v>
      </c>
      <c r="AQ8697" s="1">
        <f>COUNT(L$11:L8697)</f>
        <v>37</v>
      </c>
      <c r="AR8697" s="43">
        <f t="shared" si="1224"/>
        <v>40933</v>
      </c>
      <c r="AS8697" s="44">
        <f t="shared" si="1225"/>
        <v>89.120000000000019</v>
      </c>
      <c r="AT8697" s="10" t="str">
        <f t="shared" si="1226"/>
        <v/>
      </c>
      <c r="AU8697" s="20" t="str">
        <f t="shared" si="1227"/>
        <v/>
      </c>
      <c r="AV8697" s="42">
        <f t="shared" si="1228"/>
        <v>1</v>
      </c>
      <c r="AW8697" s="89">
        <f t="shared" si="1229"/>
        <v>0</v>
      </c>
      <c r="AX8697" s="168"/>
      <c r="AY8697" s="60"/>
      <c r="AZ8697" s="61"/>
      <c r="BB8697" s="61" t="str">
        <f>IF(Settings!I8693&lt;&gt;"",Settings!I8693,"")</f>
        <v/>
      </c>
    </row>
    <row r="8698" spans="2:54" x14ac:dyDescent="0.2">
      <c r="B8698" s="13"/>
      <c r="C8698" s="12"/>
      <c r="D8698" s="12"/>
      <c r="E8698" s="12"/>
      <c r="F8698" s="12"/>
      <c r="G8698" s="12"/>
      <c r="H8698" s="12"/>
      <c r="I8698" s="15"/>
      <c r="J8698" s="31"/>
      <c r="K8698" s="180"/>
      <c r="L8698" s="40"/>
      <c r="M8698" s="14"/>
      <c r="N8698" s="16"/>
      <c r="O8698" s="49"/>
      <c r="P8698" s="64"/>
      <c r="Q8698" s="18"/>
      <c r="R8698" s="181">
        <f t="shared" si="1221"/>
        <v>0</v>
      </c>
      <c r="S8698" s="181">
        <f t="shared" si="1222"/>
        <v>0</v>
      </c>
      <c r="T8698" s="181">
        <f t="shared" si="1223"/>
        <v>0</v>
      </c>
      <c r="AQ8698" s="1">
        <f>COUNT(L$11:L8698)</f>
        <v>37</v>
      </c>
      <c r="AR8698" s="43">
        <f t="shared" si="1224"/>
        <v>40933</v>
      </c>
      <c r="AS8698" s="44">
        <f t="shared" si="1225"/>
        <v>89.120000000000019</v>
      </c>
      <c r="AT8698" s="10" t="str">
        <f t="shared" si="1226"/>
        <v/>
      </c>
      <c r="AU8698" s="20" t="str">
        <f t="shared" si="1227"/>
        <v/>
      </c>
      <c r="AV8698" s="42">
        <f t="shared" si="1228"/>
        <v>1</v>
      </c>
      <c r="AW8698" s="89">
        <f t="shared" si="1229"/>
        <v>0</v>
      </c>
      <c r="AX8698" s="168"/>
      <c r="AY8698" s="60"/>
      <c r="AZ8698" s="61"/>
      <c r="BB8698" s="61" t="str">
        <f>IF(Settings!I8694&lt;&gt;"",Settings!I8694,"")</f>
        <v/>
      </c>
    </row>
    <row r="8699" spans="2:54" x14ac:dyDescent="0.2">
      <c r="B8699" s="13"/>
      <c r="C8699" s="12"/>
      <c r="D8699" s="12"/>
      <c r="E8699" s="12"/>
      <c r="F8699" s="12"/>
      <c r="G8699" s="12"/>
      <c r="H8699" s="12"/>
      <c r="I8699" s="15"/>
      <c r="J8699" s="31"/>
      <c r="K8699" s="180"/>
      <c r="L8699" s="40"/>
      <c r="M8699" s="14"/>
      <c r="N8699" s="16"/>
      <c r="O8699" s="49"/>
      <c r="P8699" s="64"/>
      <c r="Q8699" s="18"/>
      <c r="R8699" s="181">
        <f t="shared" si="1221"/>
        <v>0</v>
      </c>
      <c r="S8699" s="181">
        <f t="shared" si="1222"/>
        <v>0</v>
      </c>
      <c r="T8699" s="181">
        <f t="shared" si="1223"/>
        <v>0</v>
      </c>
      <c r="AQ8699" s="1">
        <f>COUNT(L$11:L8699)</f>
        <v>37</v>
      </c>
      <c r="AR8699" s="43">
        <f t="shared" si="1224"/>
        <v>40933</v>
      </c>
      <c r="AS8699" s="44">
        <f t="shared" si="1225"/>
        <v>89.120000000000019</v>
      </c>
      <c r="AT8699" s="10" t="str">
        <f t="shared" si="1226"/>
        <v/>
      </c>
      <c r="AU8699" s="20" t="str">
        <f t="shared" si="1227"/>
        <v/>
      </c>
      <c r="AV8699" s="42">
        <f t="shared" si="1228"/>
        <v>1</v>
      </c>
      <c r="AW8699" s="89">
        <f t="shared" si="1229"/>
        <v>0</v>
      </c>
      <c r="AX8699" s="168"/>
      <c r="AY8699" s="60"/>
      <c r="AZ8699" s="61"/>
      <c r="BB8699" s="61" t="str">
        <f>IF(Settings!I8695&lt;&gt;"",Settings!I8695,"")</f>
        <v/>
      </c>
    </row>
    <row r="8700" spans="2:54" x14ac:dyDescent="0.2">
      <c r="B8700" s="13"/>
      <c r="C8700" s="12"/>
      <c r="D8700" s="12"/>
      <c r="E8700" s="12"/>
      <c r="F8700" s="12"/>
      <c r="G8700" s="12"/>
      <c r="H8700" s="12"/>
      <c r="I8700" s="15"/>
      <c r="J8700" s="31"/>
      <c r="K8700" s="180"/>
      <c r="L8700" s="40"/>
      <c r="M8700" s="14"/>
      <c r="N8700" s="16"/>
      <c r="O8700" s="49"/>
      <c r="P8700" s="64"/>
      <c r="Q8700" s="18"/>
      <c r="R8700" s="181">
        <f t="shared" si="1221"/>
        <v>0</v>
      </c>
      <c r="S8700" s="181">
        <f t="shared" si="1222"/>
        <v>0</v>
      </c>
      <c r="T8700" s="181">
        <f t="shared" si="1223"/>
        <v>0</v>
      </c>
      <c r="AQ8700" s="1">
        <f>COUNT(L$11:L8700)</f>
        <v>37</v>
      </c>
      <c r="AR8700" s="43">
        <f t="shared" si="1224"/>
        <v>40933</v>
      </c>
      <c r="AS8700" s="44">
        <f t="shared" si="1225"/>
        <v>89.120000000000019</v>
      </c>
      <c r="AT8700" s="10" t="str">
        <f t="shared" si="1226"/>
        <v/>
      </c>
      <c r="AU8700" s="20" t="str">
        <f t="shared" si="1227"/>
        <v/>
      </c>
      <c r="AV8700" s="42">
        <f t="shared" si="1228"/>
        <v>1</v>
      </c>
      <c r="AW8700" s="89">
        <f t="shared" si="1229"/>
        <v>0</v>
      </c>
      <c r="AX8700" s="168"/>
      <c r="AY8700" s="60"/>
      <c r="AZ8700" s="61"/>
      <c r="BB8700" s="61" t="str">
        <f>IF(Settings!I8696&lt;&gt;"",Settings!I8696,"")</f>
        <v/>
      </c>
    </row>
    <row r="8701" spans="2:54" x14ac:dyDescent="0.2">
      <c r="B8701" s="13"/>
      <c r="C8701" s="12"/>
      <c r="D8701" s="12"/>
      <c r="E8701" s="12"/>
      <c r="F8701" s="12"/>
      <c r="G8701" s="12"/>
      <c r="H8701" s="12"/>
      <c r="I8701" s="15"/>
      <c r="J8701" s="31"/>
      <c r="K8701" s="180"/>
      <c r="L8701" s="40"/>
      <c r="M8701" s="14"/>
      <c r="N8701" s="16"/>
      <c r="O8701" s="49"/>
      <c r="P8701" s="64"/>
      <c r="Q8701" s="18"/>
      <c r="R8701" s="181">
        <f t="shared" si="1221"/>
        <v>0</v>
      </c>
      <c r="S8701" s="181">
        <f t="shared" si="1222"/>
        <v>0</v>
      </c>
      <c r="T8701" s="181">
        <f t="shared" si="1223"/>
        <v>0</v>
      </c>
      <c r="AQ8701" s="1">
        <f>COUNT(L$11:L8701)</f>
        <v>37</v>
      </c>
      <c r="AR8701" s="43">
        <f t="shared" si="1224"/>
        <v>40933</v>
      </c>
      <c r="AS8701" s="44">
        <f t="shared" si="1225"/>
        <v>89.120000000000019</v>
      </c>
      <c r="AT8701" s="10" t="str">
        <f t="shared" si="1226"/>
        <v/>
      </c>
      <c r="AU8701" s="20" t="str">
        <f t="shared" si="1227"/>
        <v/>
      </c>
      <c r="AV8701" s="42">
        <f t="shared" si="1228"/>
        <v>1</v>
      </c>
      <c r="AW8701" s="89">
        <f t="shared" si="1229"/>
        <v>0</v>
      </c>
      <c r="AX8701" s="168"/>
      <c r="AY8701" s="60"/>
      <c r="AZ8701" s="61"/>
      <c r="BB8701" s="61" t="str">
        <f>IF(Settings!I8697&lt;&gt;"",Settings!I8697,"")</f>
        <v/>
      </c>
    </row>
    <row r="8702" spans="2:54" x14ac:dyDescent="0.2">
      <c r="B8702" s="13"/>
      <c r="C8702" s="12"/>
      <c r="D8702" s="12"/>
      <c r="E8702" s="12"/>
      <c r="F8702" s="12"/>
      <c r="G8702" s="12"/>
      <c r="H8702" s="12"/>
      <c r="I8702" s="15"/>
      <c r="J8702" s="31"/>
      <c r="K8702" s="180"/>
      <c r="L8702" s="40"/>
      <c r="M8702" s="14"/>
      <c r="N8702" s="16"/>
      <c r="O8702" s="49"/>
      <c r="P8702" s="64"/>
      <c r="Q8702" s="18"/>
      <c r="R8702" s="181">
        <f t="shared" si="1221"/>
        <v>0</v>
      </c>
      <c r="S8702" s="181">
        <f t="shared" si="1222"/>
        <v>0</v>
      </c>
      <c r="T8702" s="181">
        <f t="shared" si="1223"/>
        <v>0</v>
      </c>
      <c r="AQ8702" s="1">
        <f>COUNT(L$11:L8702)</f>
        <v>37</v>
      </c>
      <c r="AR8702" s="43">
        <f t="shared" si="1224"/>
        <v>40933</v>
      </c>
      <c r="AS8702" s="44">
        <f t="shared" si="1225"/>
        <v>89.120000000000019</v>
      </c>
      <c r="AT8702" s="10" t="str">
        <f t="shared" si="1226"/>
        <v/>
      </c>
      <c r="AU8702" s="20" t="str">
        <f t="shared" si="1227"/>
        <v/>
      </c>
      <c r="AV8702" s="42">
        <f t="shared" si="1228"/>
        <v>1</v>
      </c>
      <c r="AW8702" s="89">
        <f t="shared" si="1229"/>
        <v>0</v>
      </c>
      <c r="AX8702" s="168"/>
      <c r="AY8702" s="60"/>
      <c r="AZ8702" s="61"/>
      <c r="BB8702" s="61" t="str">
        <f>IF(Settings!I8698&lt;&gt;"",Settings!I8698,"")</f>
        <v/>
      </c>
    </row>
    <row r="8703" spans="2:54" x14ac:dyDescent="0.2">
      <c r="B8703" s="13"/>
      <c r="C8703" s="12"/>
      <c r="D8703" s="12"/>
      <c r="E8703" s="12"/>
      <c r="F8703" s="12"/>
      <c r="G8703" s="12"/>
      <c r="H8703" s="12"/>
      <c r="I8703" s="15"/>
      <c r="J8703" s="31"/>
      <c r="K8703" s="180"/>
      <c r="L8703" s="40"/>
      <c r="M8703" s="14"/>
      <c r="N8703" s="16"/>
      <c r="O8703" s="49"/>
      <c r="P8703" s="64"/>
      <c r="Q8703" s="18"/>
      <c r="R8703" s="181">
        <f t="shared" si="1221"/>
        <v>0</v>
      </c>
      <c r="S8703" s="181">
        <f t="shared" si="1222"/>
        <v>0</v>
      </c>
      <c r="T8703" s="181">
        <f t="shared" si="1223"/>
        <v>0</v>
      </c>
      <c r="AQ8703" s="1">
        <f>COUNT(L$11:L8703)</f>
        <v>37</v>
      </c>
      <c r="AR8703" s="43">
        <f t="shared" si="1224"/>
        <v>40933</v>
      </c>
      <c r="AS8703" s="44">
        <f t="shared" si="1225"/>
        <v>89.120000000000019</v>
      </c>
      <c r="AT8703" s="10" t="str">
        <f t="shared" si="1226"/>
        <v/>
      </c>
      <c r="AU8703" s="20" t="str">
        <f t="shared" si="1227"/>
        <v/>
      </c>
      <c r="AV8703" s="42">
        <f t="shared" si="1228"/>
        <v>1</v>
      </c>
      <c r="AW8703" s="89">
        <f t="shared" si="1229"/>
        <v>0</v>
      </c>
      <c r="AX8703" s="168"/>
      <c r="AY8703" s="60"/>
      <c r="AZ8703" s="61"/>
      <c r="BB8703" s="61" t="str">
        <f>IF(Settings!I8699&lt;&gt;"",Settings!I8699,"")</f>
        <v/>
      </c>
    </row>
    <row r="8704" spans="2:54" x14ac:dyDescent="0.2">
      <c r="B8704" s="13"/>
      <c r="C8704" s="12"/>
      <c r="D8704" s="12"/>
      <c r="E8704" s="12"/>
      <c r="F8704" s="12"/>
      <c r="G8704" s="12"/>
      <c r="H8704" s="12"/>
      <c r="I8704" s="15"/>
      <c r="J8704" s="31"/>
      <c r="K8704" s="180"/>
      <c r="L8704" s="40"/>
      <c r="M8704" s="14"/>
      <c r="N8704" s="16"/>
      <c r="O8704" s="49"/>
      <c r="P8704" s="64"/>
      <c r="Q8704" s="18"/>
      <c r="R8704" s="181">
        <f t="shared" si="1221"/>
        <v>0</v>
      </c>
      <c r="S8704" s="181">
        <f t="shared" si="1222"/>
        <v>0</v>
      </c>
      <c r="T8704" s="181">
        <f t="shared" si="1223"/>
        <v>0</v>
      </c>
      <c r="AQ8704" s="1">
        <f>COUNT(L$11:L8704)</f>
        <v>37</v>
      </c>
      <c r="AR8704" s="43">
        <f t="shared" si="1224"/>
        <v>40933</v>
      </c>
      <c r="AS8704" s="44">
        <f t="shared" si="1225"/>
        <v>89.120000000000019</v>
      </c>
      <c r="AT8704" s="10" t="str">
        <f t="shared" si="1226"/>
        <v/>
      </c>
      <c r="AU8704" s="20" t="str">
        <f t="shared" si="1227"/>
        <v/>
      </c>
      <c r="AV8704" s="42">
        <f t="shared" si="1228"/>
        <v>1</v>
      </c>
      <c r="AW8704" s="89">
        <f t="shared" si="1229"/>
        <v>0</v>
      </c>
      <c r="AX8704" s="168"/>
      <c r="AY8704" s="60"/>
      <c r="AZ8704" s="61"/>
      <c r="BB8704" s="61" t="str">
        <f>IF(Settings!I8700&lt;&gt;"",Settings!I8700,"")</f>
        <v/>
      </c>
    </row>
    <row r="8705" spans="2:54" x14ac:dyDescent="0.2">
      <c r="B8705" s="13"/>
      <c r="C8705" s="12"/>
      <c r="D8705" s="12"/>
      <c r="E8705" s="12"/>
      <c r="F8705" s="12"/>
      <c r="G8705" s="12"/>
      <c r="H8705" s="12"/>
      <c r="I8705" s="15"/>
      <c r="J8705" s="31"/>
      <c r="K8705" s="180"/>
      <c r="L8705" s="40"/>
      <c r="M8705" s="14"/>
      <c r="N8705" s="16"/>
      <c r="O8705" s="49"/>
      <c r="P8705" s="64"/>
      <c r="Q8705" s="18"/>
      <c r="R8705" s="181">
        <f t="shared" si="1221"/>
        <v>0</v>
      </c>
      <c r="S8705" s="181">
        <f t="shared" si="1222"/>
        <v>0</v>
      </c>
      <c r="T8705" s="181">
        <f t="shared" si="1223"/>
        <v>0</v>
      </c>
      <c r="AQ8705" s="1">
        <f>COUNT(L$11:L8705)</f>
        <v>37</v>
      </c>
      <c r="AR8705" s="43">
        <f t="shared" si="1224"/>
        <v>40933</v>
      </c>
      <c r="AS8705" s="44">
        <f t="shared" si="1225"/>
        <v>89.120000000000019</v>
      </c>
      <c r="AT8705" s="10" t="str">
        <f t="shared" si="1226"/>
        <v/>
      </c>
      <c r="AU8705" s="20" t="str">
        <f t="shared" si="1227"/>
        <v/>
      </c>
      <c r="AV8705" s="42">
        <f t="shared" si="1228"/>
        <v>1</v>
      </c>
      <c r="AW8705" s="89">
        <f t="shared" si="1229"/>
        <v>0</v>
      </c>
      <c r="AX8705" s="168"/>
      <c r="AY8705" s="60"/>
      <c r="AZ8705" s="61"/>
      <c r="BB8705" s="61" t="str">
        <f>IF(Settings!I8701&lt;&gt;"",Settings!I8701,"")</f>
        <v/>
      </c>
    </row>
    <row r="8706" spans="2:54" x14ac:dyDescent="0.2">
      <c r="B8706" s="13"/>
      <c r="C8706" s="12"/>
      <c r="D8706" s="12"/>
      <c r="E8706" s="12"/>
      <c r="F8706" s="12"/>
      <c r="G8706" s="12"/>
      <c r="H8706" s="12"/>
      <c r="I8706" s="15"/>
      <c r="J8706" s="31"/>
      <c r="K8706" s="180"/>
      <c r="L8706" s="40"/>
      <c r="M8706" s="14"/>
      <c r="N8706" s="16"/>
      <c r="O8706" s="49"/>
      <c r="P8706" s="64"/>
      <c r="Q8706" s="18"/>
      <c r="R8706" s="181">
        <f t="shared" si="1221"/>
        <v>0</v>
      </c>
      <c r="S8706" s="181">
        <f t="shared" si="1222"/>
        <v>0</v>
      </c>
      <c r="T8706" s="181">
        <f t="shared" si="1223"/>
        <v>0</v>
      </c>
      <c r="AQ8706" s="1">
        <f>COUNT(L$11:L8706)</f>
        <v>37</v>
      </c>
      <c r="AR8706" s="43">
        <f t="shared" si="1224"/>
        <v>40933</v>
      </c>
      <c r="AS8706" s="44">
        <f t="shared" si="1225"/>
        <v>89.120000000000019</v>
      </c>
      <c r="AT8706" s="10" t="str">
        <f t="shared" si="1226"/>
        <v/>
      </c>
      <c r="AU8706" s="20" t="str">
        <f t="shared" si="1227"/>
        <v/>
      </c>
      <c r="AV8706" s="42">
        <f t="shared" si="1228"/>
        <v>1</v>
      </c>
      <c r="AW8706" s="89">
        <f t="shared" si="1229"/>
        <v>0</v>
      </c>
      <c r="AX8706" s="168"/>
      <c r="AY8706" s="60"/>
      <c r="AZ8706" s="61"/>
      <c r="BB8706" s="61" t="str">
        <f>IF(Settings!I8702&lt;&gt;"",Settings!I8702,"")</f>
        <v/>
      </c>
    </row>
    <row r="8707" spans="2:54" x14ac:dyDescent="0.2">
      <c r="B8707" s="13"/>
      <c r="C8707" s="12"/>
      <c r="D8707" s="12"/>
      <c r="E8707" s="12"/>
      <c r="F8707" s="12"/>
      <c r="G8707" s="12"/>
      <c r="H8707" s="12"/>
      <c r="I8707" s="15"/>
      <c r="J8707" s="31"/>
      <c r="K8707" s="180"/>
      <c r="L8707" s="40"/>
      <c r="M8707" s="14"/>
      <c r="N8707" s="16"/>
      <c r="O8707" s="49"/>
      <c r="P8707" s="64"/>
      <c r="Q8707" s="18"/>
      <c r="R8707" s="181">
        <f t="shared" si="1221"/>
        <v>0</v>
      </c>
      <c r="S8707" s="181">
        <f t="shared" si="1222"/>
        <v>0</v>
      </c>
      <c r="T8707" s="181">
        <f t="shared" si="1223"/>
        <v>0</v>
      </c>
      <c r="AQ8707" s="1">
        <f>COUNT(L$11:L8707)</f>
        <v>37</v>
      </c>
      <c r="AR8707" s="43">
        <f t="shared" si="1224"/>
        <v>40933</v>
      </c>
      <c r="AS8707" s="44">
        <f t="shared" si="1225"/>
        <v>89.120000000000019</v>
      </c>
      <c r="AT8707" s="10" t="str">
        <f t="shared" si="1226"/>
        <v/>
      </c>
      <c r="AU8707" s="20" t="str">
        <f t="shared" si="1227"/>
        <v/>
      </c>
      <c r="AV8707" s="42">
        <f t="shared" si="1228"/>
        <v>1</v>
      </c>
      <c r="AW8707" s="89">
        <f t="shared" si="1229"/>
        <v>0</v>
      </c>
      <c r="AX8707" s="168"/>
      <c r="AY8707" s="60"/>
      <c r="AZ8707" s="61"/>
      <c r="BB8707" s="61" t="str">
        <f>IF(Settings!I8703&lt;&gt;"",Settings!I8703,"")</f>
        <v/>
      </c>
    </row>
    <row r="8708" spans="2:54" x14ac:dyDescent="0.2">
      <c r="B8708" s="13"/>
      <c r="C8708" s="12"/>
      <c r="D8708" s="12"/>
      <c r="E8708" s="12"/>
      <c r="F8708" s="12"/>
      <c r="G8708" s="12"/>
      <c r="H8708" s="12"/>
      <c r="I8708" s="15"/>
      <c r="J8708" s="31"/>
      <c r="K8708" s="180"/>
      <c r="L8708" s="40"/>
      <c r="M8708" s="14"/>
      <c r="N8708" s="16"/>
      <c r="O8708" s="49"/>
      <c r="P8708" s="64"/>
      <c r="Q8708" s="18"/>
      <c r="R8708" s="181">
        <f t="shared" si="1221"/>
        <v>0</v>
      </c>
      <c r="S8708" s="181">
        <f t="shared" si="1222"/>
        <v>0</v>
      </c>
      <c r="T8708" s="181">
        <f t="shared" si="1223"/>
        <v>0</v>
      </c>
      <c r="AQ8708" s="1">
        <f>COUNT(L$11:L8708)</f>
        <v>37</v>
      </c>
      <c r="AR8708" s="43">
        <f t="shared" si="1224"/>
        <v>40933</v>
      </c>
      <c r="AS8708" s="44">
        <f t="shared" si="1225"/>
        <v>89.120000000000019</v>
      </c>
      <c r="AT8708" s="10" t="str">
        <f t="shared" si="1226"/>
        <v/>
      </c>
      <c r="AU8708" s="20" t="str">
        <f t="shared" si="1227"/>
        <v/>
      </c>
      <c r="AV8708" s="42">
        <f t="shared" si="1228"/>
        <v>1</v>
      </c>
      <c r="AW8708" s="89">
        <f t="shared" si="1229"/>
        <v>0</v>
      </c>
      <c r="AX8708" s="168"/>
      <c r="AY8708" s="60"/>
      <c r="AZ8708" s="61"/>
      <c r="BB8708" s="61" t="str">
        <f>IF(Settings!I8704&lt;&gt;"",Settings!I8704,"")</f>
        <v/>
      </c>
    </row>
    <row r="8709" spans="2:54" x14ac:dyDescent="0.2">
      <c r="B8709" s="13"/>
      <c r="C8709" s="12"/>
      <c r="D8709" s="12"/>
      <c r="E8709" s="12"/>
      <c r="F8709" s="12"/>
      <c r="G8709" s="12"/>
      <c r="H8709" s="12"/>
      <c r="I8709" s="15"/>
      <c r="J8709" s="31"/>
      <c r="K8709" s="180"/>
      <c r="L8709" s="40"/>
      <c r="M8709" s="14"/>
      <c r="N8709" s="16"/>
      <c r="O8709" s="49"/>
      <c r="P8709" s="64"/>
      <c r="Q8709" s="18"/>
      <c r="R8709" s="181">
        <f t="shared" si="1221"/>
        <v>0</v>
      </c>
      <c r="S8709" s="181">
        <f t="shared" si="1222"/>
        <v>0</v>
      </c>
      <c r="T8709" s="181">
        <f t="shared" si="1223"/>
        <v>0</v>
      </c>
      <c r="AQ8709" s="1">
        <f>COUNT(L$11:L8709)</f>
        <v>37</v>
      </c>
      <c r="AR8709" s="43">
        <f t="shared" si="1224"/>
        <v>40933</v>
      </c>
      <c r="AS8709" s="44">
        <f t="shared" si="1225"/>
        <v>89.120000000000019</v>
      </c>
      <c r="AT8709" s="10" t="str">
        <f t="shared" si="1226"/>
        <v/>
      </c>
      <c r="AU8709" s="20" t="str">
        <f t="shared" si="1227"/>
        <v/>
      </c>
      <c r="AV8709" s="42">
        <f t="shared" si="1228"/>
        <v>1</v>
      </c>
      <c r="AW8709" s="89">
        <f t="shared" si="1229"/>
        <v>0</v>
      </c>
      <c r="AX8709" s="168"/>
      <c r="AY8709" s="60"/>
      <c r="AZ8709" s="61"/>
      <c r="BB8709" s="61" t="str">
        <f>IF(Settings!I8705&lt;&gt;"",Settings!I8705,"")</f>
        <v/>
      </c>
    </row>
    <row r="8710" spans="2:54" x14ac:dyDescent="0.2">
      <c r="B8710" s="13"/>
      <c r="C8710" s="12"/>
      <c r="D8710" s="12"/>
      <c r="E8710" s="12"/>
      <c r="F8710" s="12"/>
      <c r="G8710" s="12"/>
      <c r="H8710" s="12"/>
      <c r="I8710" s="15"/>
      <c r="J8710" s="31"/>
      <c r="K8710" s="180"/>
      <c r="L8710" s="40"/>
      <c r="M8710" s="14"/>
      <c r="N8710" s="16"/>
      <c r="O8710" s="49"/>
      <c r="P8710" s="64"/>
      <c r="Q8710" s="18"/>
      <c r="R8710" s="181">
        <f t="shared" si="1221"/>
        <v>0</v>
      </c>
      <c r="S8710" s="181">
        <f t="shared" si="1222"/>
        <v>0</v>
      </c>
      <c r="T8710" s="181">
        <f t="shared" si="1223"/>
        <v>0</v>
      </c>
      <c r="AQ8710" s="1">
        <f>COUNT(L$11:L8710)</f>
        <v>37</v>
      </c>
      <c r="AR8710" s="43">
        <f t="shared" si="1224"/>
        <v>40933</v>
      </c>
      <c r="AS8710" s="44">
        <f t="shared" si="1225"/>
        <v>89.120000000000019</v>
      </c>
      <c r="AT8710" s="10" t="str">
        <f t="shared" si="1226"/>
        <v/>
      </c>
      <c r="AU8710" s="20" t="str">
        <f t="shared" si="1227"/>
        <v/>
      </c>
      <c r="AV8710" s="42">
        <f t="shared" si="1228"/>
        <v>1</v>
      </c>
      <c r="AW8710" s="89">
        <f t="shared" si="1229"/>
        <v>0</v>
      </c>
      <c r="AX8710" s="168"/>
      <c r="AY8710" s="60"/>
      <c r="AZ8710" s="61"/>
      <c r="BB8710" s="61" t="str">
        <f>IF(Settings!I8706&lt;&gt;"",Settings!I8706,"")</f>
        <v/>
      </c>
    </row>
    <row r="8711" spans="2:54" x14ac:dyDescent="0.2">
      <c r="B8711" s="13"/>
      <c r="C8711" s="12"/>
      <c r="D8711" s="12"/>
      <c r="E8711" s="12"/>
      <c r="F8711" s="12"/>
      <c r="G8711" s="12"/>
      <c r="H8711" s="12"/>
      <c r="I8711" s="15"/>
      <c r="J8711" s="31"/>
      <c r="K8711" s="180"/>
      <c r="L8711" s="40"/>
      <c r="M8711" s="14"/>
      <c r="N8711" s="16"/>
      <c r="O8711" s="49"/>
      <c r="P8711" s="64"/>
      <c r="Q8711" s="18"/>
      <c r="R8711" s="181">
        <f t="shared" si="1221"/>
        <v>0</v>
      </c>
      <c r="S8711" s="181">
        <f t="shared" si="1222"/>
        <v>0</v>
      </c>
      <c r="T8711" s="181">
        <f t="shared" si="1223"/>
        <v>0</v>
      </c>
      <c r="AQ8711" s="1">
        <f>COUNT(L$11:L8711)</f>
        <v>37</v>
      </c>
      <c r="AR8711" s="43">
        <f t="shared" si="1224"/>
        <v>40933</v>
      </c>
      <c r="AS8711" s="44">
        <f t="shared" si="1225"/>
        <v>89.120000000000019</v>
      </c>
      <c r="AT8711" s="10" t="str">
        <f t="shared" si="1226"/>
        <v/>
      </c>
      <c r="AU8711" s="20" t="str">
        <f t="shared" si="1227"/>
        <v/>
      </c>
      <c r="AV8711" s="42">
        <f t="shared" si="1228"/>
        <v>1</v>
      </c>
      <c r="AW8711" s="89">
        <f t="shared" si="1229"/>
        <v>0</v>
      </c>
      <c r="AX8711" s="168"/>
      <c r="AY8711" s="60"/>
      <c r="AZ8711" s="61"/>
      <c r="BB8711" s="61" t="str">
        <f>IF(Settings!I8707&lt;&gt;"",Settings!I8707,"")</f>
        <v/>
      </c>
    </row>
    <row r="8712" spans="2:54" x14ac:dyDescent="0.2">
      <c r="B8712" s="13"/>
      <c r="C8712" s="12"/>
      <c r="D8712" s="12"/>
      <c r="E8712" s="12"/>
      <c r="F8712" s="12"/>
      <c r="G8712" s="12"/>
      <c r="H8712" s="12"/>
      <c r="I8712" s="15"/>
      <c r="J8712" s="31"/>
      <c r="K8712" s="180"/>
      <c r="L8712" s="40"/>
      <c r="M8712" s="14"/>
      <c r="N8712" s="16"/>
      <c r="O8712" s="49"/>
      <c r="P8712" s="64"/>
      <c r="Q8712" s="18"/>
      <c r="R8712" s="181">
        <f t="shared" si="1221"/>
        <v>0</v>
      </c>
      <c r="S8712" s="181">
        <f t="shared" si="1222"/>
        <v>0</v>
      </c>
      <c r="T8712" s="181">
        <f t="shared" si="1223"/>
        <v>0</v>
      </c>
      <c r="AQ8712" s="1">
        <f>COUNT(L$11:L8712)</f>
        <v>37</v>
      </c>
      <c r="AR8712" s="43">
        <f t="shared" si="1224"/>
        <v>40933</v>
      </c>
      <c r="AS8712" s="44">
        <f t="shared" si="1225"/>
        <v>89.120000000000019</v>
      </c>
      <c r="AT8712" s="10" t="str">
        <f t="shared" si="1226"/>
        <v/>
      </c>
      <c r="AU8712" s="20" t="str">
        <f t="shared" si="1227"/>
        <v/>
      </c>
      <c r="AV8712" s="42">
        <f t="shared" si="1228"/>
        <v>1</v>
      </c>
      <c r="AW8712" s="89">
        <f t="shared" si="1229"/>
        <v>0</v>
      </c>
      <c r="AX8712" s="168"/>
      <c r="AY8712" s="60"/>
      <c r="AZ8712" s="61"/>
      <c r="BB8712" s="61" t="str">
        <f>IF(Settings!I8708&lt;&gt;"",Settings!I8708,"")</f>
        <v/>
      </c>
    </row>
    <row r="8713" spans="2:54" x14ac:dyDescent="0.2">
      <c r="B8713" s="13"/>
      <c r="C8713" s="12"/>
      <c r="D8713" s="12"/>
      <c r="E8713" s="12"/>
      <c r="F8713" s="12"/>
      <c r="G8713" s="12"/>
      <c r="H8713" s="12"/>
      <c r="I8713" s="15"/>
      <c r="J8713" s="31"/>
      <c r="K8713" s="180"/>
      <c r="L8713" s="40"/>
      <c r="M8713" s="14"/>
      <c r="N8713" s="16"/>
      <c r="O8713" s="49"/>
      <c r="P8713" s="64"/>
      <c r="Q8713" s="18"/>
      <c r="R8713" s="181">
        <f t="shared" si="1221"/>
        <v>0</v>
      </c>
      <c r="S8713" s="181">
        <f t="shared" si="1222"/>
        <v>0</v>
      </c>
      <c r="T8713" s="181">
        <f t="shared" si="1223"/>
        <v>0</v>
      </c>
      <c r="AQ8713" s="1">
        <f>COUNT(L$11:L8713)</f>
        <v>37</v>
      </c>
      <c r="AR8713" s="43">
        <f t="shared" si="1224"/>
        <v>40933</v>
      </c>
      <c r="AS8713" s="44">
        <f t="shared" si="1225"/>
        <v>89.120000000000019</v>
      </c>
      <c r="AT8713" s="10" t="str">
        <f t="shared" si="1226"/>
        <v/>
      </c>
      <c r="AU8713" s="20" t="str">
        <f t="shared" si="1227"/>
        <v/>
      </c>
      <c r="AV8713" s="42">
        <f t="shared" si="1228"/>
        <v>1</v>
      </c>
      <c r="AW8713" s="89">
        <f t="shared" si="1229"/>
        <v>0</v>
      </c>
      <c r="AX8713" s="168"/>
      <c r="AY8713" s="60"/>
      <c r="AZ8713" s="61"/>
      <c r="BB8713" s="61" t="str">
        <f>IF(Settings!I8709&lt;&gt;"",Settings!I8709,"")</f>
        <v/>
      </c>
    </row>
    <row r="8714" spans="2:54" x14ac:dyDescent="0.2">
      <c r="B8714" s="13"/>
      <c r="C8714" s="12"/>
      <c r="D8714" s="12"/>
      <c r="E8714" s="12"/>
      <c r="F8714" s="12"/>
      <c r="G8714" s="12"/>
      <c r="H8714" s="12"/>
      <c r="I8714" s="15"/>
      <c r="J8714" s="31"/>
      <c r="K8714" s="180"/>
      <c r="L8714" s="40"/>
      <c r="M8714" s="14"/>
      <c r="N8714" s="16"/>
      <c r="O8714" s="49"/>
      <c r="P8714" s="64"/>
      <c r="Q8714" s="18"/>
      <c r="R8714" s="181">
        <f t="shared" si="1221"/>
        <v>0</v>
      </c>
      <c r="S8714" s="181">
        <f t="shared" si="1222"/>
        <v>0</v>
      </c>
      <c r="T8714" s="181">
        <f t="shared" si="1223"/>
        <v>0</v>
      </c>
      <c r="AQ8714" s="1">
        <f>COUNT(L$11:L8714)</f>
        <v>37</v>
      </c>
      <c r="AR8714" s="43">
        <f t="shared" si="1224"/>
        <v>40933</v>
      </c>
      <c r="AS8714" s="44">
        <f t="shared" si="1225"/>
        <v>89.120000000000019</v>
      </c>
      <c r="AT8714" s="10" t="str">
        <f t="shared" si="1226"/>
        <v/>
      </c>
      <c r="AU8714" s="20" t="str">
        <f t="shared" si="1227"/>
        <v/>
      </c>
      <c r="AV8714" s="42">
        <f t="shared" si="1228"/>
        <v>1</v>
      </c>
      <c r="AW8714" s="89">
        <f t="shared" si="1229"/>
        <v>0</v>
      </c>
      <c r="AX8714" s="168"/>
      <c r="AY8714" s="60"/>
      <c r="AZ8714" s="61"/>
      <c r="BB8714" s="61" t="str">
        <f>IF(Settings!I8710&lt;&gt;"",Settings!I8710,"")</f>
        <v/>
      </c>
    </row>
    <row r="8715" spans="2:54" x14ac:dyDescent="0.2">
      <c r="B8715" s="13"/>
      <c r="C8715" s="12"/>
      <c r="D8715" s="12"/>
      <c r="E8715" s="12"/>
      <c r="F8715" s="12"/>
      <c r="G8715" s="12"/>
      <c r="H8715" s="12"/>
      <c r="I8715" s="15"/>
      <c r="J8715" s="31"/>
      <c r="K8715" s="180"/>
      <c r="L8715" s="40"/>
      <c r="M8715" s="14"/>
      <c r="N8715" s="16"/>
      <c r="O8715" s="49"/>
      <c r="P8715" s="64"/>
      <c r="Q8715" s="18"/>
      <c r="R8715" s="181">
        <f t="shared" si="1221"/>
        <v>0</v>
      </c>
      <c r="S8715" s="181">
        <f t="shared" si="1222"/>
        <v>0</v>
      </c>
      <c r="T8715" s="181">
        <f t="shared" si="1223"/>
        <v>0</v>
      </c>
      <c r="AQ8715" s="1">
        <f>COUNT(L$11:L8715)</f>
        <v>37</v>
      </c>
      <c r="AR8715" s="43">
        <f t="shared" si="1224"/>
        <v>40933</v>
      </c>
      <c r="AS8715" s="44">
        <f t="shared" si="1225"/>
        <v>89.120000000000019</v>
      </c>
      <c r="AT8715" s="10" t="str">
        <f t="shared" si="1226"/>
        <v/>
      </c>
      <c r="AU8715" s="20" t="str">
        <f t="shared" si="1227"/>
        <v/>
      </c>
      <c r="AV8715" s="42">
        <f t="shared" si="1228"/>
        <v>1</v>
      </c>
      <c r="AW8715" s="89">
        <f t="shared" si="1229"/>
        <v>0</v>
      </c>
      <c r="AX8715" s="168"/>
      <c r="AY8715" s="60"/>
      <c r="AZ8715" s="61"/>
      <c r="BB8715" s="61" t="str">
        <f>IF(Settings!I8711&lt;&gt;"",Settings!I8711,"")</f>
        <v/>
      </c>
    </row>
    <row r="8716" spans="2:54" x14ac:dyDescent="0.2">
      <c r="B8716" s="13"/>
      <c r="C8716" s="12"/>
      <c r="D8716" s="12"/>
      <c r="E8716" s="12"/>
      <c r="F8716" s="12"/>
      <c r="G8716" s="12"/>
      <c r="H8716" s="12"/>
      <c r="I8716" s="15"/>
      <c r="J8716" s="31"/>
      <c r="K8716" s="180"/>
      <c r="L8716" s="40"/>
      <c r="M8716" s="14"/>
      <c r="N8716" s="16"/>
      <c r="O8716" s="49"/>
      <c r="P8716" s="64"/>
      <c r="Q8716" s="18"/>
      <c r="R8716" s="181">
        <f t="shared" ref="R8716:R8779" si="1230">ROUND(IF(M8716&lt;&gt;"Y",IF(P8716&lt;&gt;"Y",K8716,K8716*(AV8716-1)),0),ROUNDING)</f>
        <v>0</v>
      </c>
      <c r="S8716" s="181">
        <f t="shared" ref="S8716:S8779" si="1231">ROUND(IF(O8716&gt;0,IF(M8716="Y",AW8716*(1-O8716),IF(AW8716&gt;R8716,R8716 + (AW8716 - R8716)*(1-O8716),AW8716)),AW8716),ROUNDING)</f>
        <v>0</v>
      </c>
      <c r="T8716" s="181">
        <f t="shared" ref="T8716:T8779" si="1232">ROUND(IF(N8716="P",0,IF(OR(M8716="N",M8716=""),S8716-R8716,S8716)),ROUNDING)</f>
        <v>0</v>
      </c>
      <c r="AQ8716" s="1">
        <f>COUNT(L$11:L8716)</f>
        <v>37</v>
      </c>
      <c r="AR8716" s="43">
        <f t="shared" si="1224"/>
        <v>40933</v>
      </c>
      <c r="AS8716" s="44">
        <f t="shared" si="1225"/>
        <v>89.120000000000019</v>
      </c>
      <c r="AT8716" s="10" t="str">
        <f t="shared" si="1226"/>
        <v/>
      </c>
      <c r="AU8716" s="20" t="str">
        <f t="shared" si="1227"/>
        <v/>
      </c>
      <c r="AV8716" s="42">
        <f t="shared" si="1228"/>
        <v>1</v>
      </c>
      <c r="AW8716" s="89">
        <f t="shared" si="1229"/>
        <v>0</v>
      </c>
      <c r="AX8716" s="168"/>
      <c r="AY8716" s="60"/>
      <c r="AZ8716" s="61"/>
      <c r="BB8716" s="61" t="str">
        <f>IF(Settings!I8712&lt;&gt;"",Settings!I8712,"")</f>
        <v/>
      </c>
    </row>
    <row r="8717" spans="2:54" x14ac:dyDescent="0.2">
      <c r="B8717" s="13"/>
      <c r="C8717" s="12"/>
      <c r="D8717" s="12"/>
      <c r="E8717" s="12"/>
      <c r="F8717" s="12"/>
      <c r="G8717" s="12"/>
      <c r="H8717" s="12"/>
      <c r="I8717" s="15"/>
      <c r="J8717" s="31"/>
      <c r="K8717" s="180"/>
      <c r="L8717" s="40"/>
      <c r="M8717" s="14"/>
      <c r="N8717" s="16"/>
      <c r="O8717" s="49"/>
      <c r="P8717" s="64"/>
      <c r="Q8717" s="18"/>
      <c r="R8717" s="181">
        <f t="shared" si="1230"/>
        <v>0</v>
      </c>
      <c r="S8717" s="181">
        <f t="shared" si="1231"/>
        <v>0</v>
      </c>
      <c r="T8717" s="181">
        <f t="shared" si="1232"/>
        <v>0</v>
      </c>
      <c r="AQ8717" s="1">
        <f>COUNT(L$11:L8717)</f>
        <v>37</v>
      </c>
      <c r="AR8717" s="43">
        <f t="shared" ref="AR8717:AR8780" si="1233">IF(B8717&gt;2,B8717,AR8716)</f>
        <v>40933</v>
      </c>
      <c r="AS8717" s="44">
        <f t="shared" ref="AS8717:AS8780" si="1234">AS8716+T8717</f>
        <v>89.120000000000019</v>
      </c>
      <c r="AT8717" s="10" t="str">
        <f t="shared" ref="AT8717:AT8780" si="1235">IF(N8717="P",IF(P8717&lt;&gt;"Y",IF(M8717&lt;&gt;"Y",K8717*AV8717,K8717*AV8717-K8717),IF(M8717&lt;&gt;"Y",K8717 + K8717*(AV8717-1),K8717)),"")</f>
        <v/>
      </c>
      <c r="AU8717" s="20" t="str">
        <f t="shared" ref="AU8717:AU8780" si="1236">IF(M8717="Y",IF(P8717="Y",K8717*(AV8717-1),K8717),"")</f>
        <v/>
      </c>
      <c r="AV8717" s="42">
        <f t="shared" ref="AV8717:AV8780" si="1237">IF(L8717&lt;&gt;"",IF(ODDS_TYPE=1,L8717,IF(ODDS_TYPE=2,IF(L8717&gt;0,1+L8717/100,IF(L8717&lt;0,1-100/L8717,1)),IF(ODDS_TYPE=3,1+L8717,IF(ODDS_TYPE=4,1+L8717,IF(ODDS_TYPE=5,IF(L8717&gt;0,1+L8717,1-1/L8717),IF(ODDS_TYPE=6,IF(L8717&gt;=0,L8717+1,1-1/L8717),1)))))),1)</f>
        <v>1</v>
      </c>
      <c r="AW8717" s="89">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68"/>
      <c r="AY8717" s="60"/>
      <c r="AZ8717" s="61"/>
      <c r="BB8717" s="61" t="str">
        <f>IF(Settings!I8713&lt;&gt;"",Settings!I8713,"")</f>
        <v/>
      </c>
    </row>
    <row r="8718" spans="2:54" x14ac:dyDescent="0.2">
      <c r="B8718" s="13"/>
      <c r="C8718" s="12"/>
      <c r="D8718" s="12"/>
      <c r="E8718" s="12"/>
      <c r="F8718" s="12"/>
      <c r="G8718" s="12"/>
      <c r="H8718" s="12"/>
      <c r="I8718" s="15"/>
      <c r="J8718" s="31"/>
      <c r="K8718" s="180"/>
      <c r="L8718" s="40"/>
      <c r="M8718" s="14"/>
      <c r="N8718" s="16"/>
      <c r="O8718" s="49"/>
      <c r="P8718" s="64"/>
      <c r="Q8718" s="18"/>
      <c r="R8718" s="181">
        <f t="shared" si="1230"/>
        <v>0</v>
      </c>
      <c r="S8718" s="181">
        <f t="shared" si="1231"/>
        <v>0</v>
      </c>
      <c r="T8718" s="181">
        <f t="shared" si="1232"/>
        <v>0</v>
      </c>
      <c r="AQ8718" s="1">
        <f>COUNT(L$11:L8718)</f>
        <v>37</v>
      </c>
      <c r="AR8718" s="43">
        <f t="shared" si="1233"/>
        <v>40933</v>
      </c>
      <c r="AS8718" s="44">
        <f t="shared" si="1234"/>
        <v>89.120000000000019</v>
      </c>
      <c r="AT8718" s="10" t="str">
        <f t="shared" si="1235"/>
        <v/>
      </c>
      <c r="AU8718" s="20" t="str">
        <f t="shared" si="1236"/>
        <v/>
      </c>
      <c r="AV8718" s="42">
        <f t="shared" si="1237"/>
        <v>1</v>
      </c>
      <c r="AW8718" s="89">
        <f t="shared" si="1238"/>
        <v>0</v>
      </c>
      <c r="AX8718" s="168"/>
      <c r="AY8718" s="60"/>
      <c r="AZ8718" s="61"/>
      <c r="BB8718" s="61" t="str">
        <f>IF(Settings!I8714&lt;&gt;"",Settings!I8714,"")</f>
        <v/>
      </c>
    </row>
    <row r="8719" spans="2:54" x14ac:dyDescent="0.2">
      <c r="B8719" s="13"/>
      <c r="C8719" s="12"/>
      <c r="D8719" s="12"/>
      <c r="E8719" s="12"/>
      <c r="F8719" s="12"/>
      <c r="G8719" s="12"/>
      <c r="H8719" s="12"/>
      <c r="I8719" s="15"/>
      <c r="J8719" s="31"/>
      <c r="K8719" s="180"/>
      <c r="L8719" s="40"/>
      <c r="M8719" s="14"/>
      <c r="N8719" s="16"/>
      <c r="O8719" s="49"/>
      <c r="P8719" s="64"/>
      <c r="Q8719" s="18"/>
      <c r="R8719" s="181">
        <f t="shared" si="1230"/>
        <v>0</v>
      </c>
      <c r="S8719" s="181">
        <f t="shared" si="1231"/>
        <v>0</v>
      </c>
      <c r="T8719" s="181">
        <f t="shared" si="1232"/>
        <v>0</v>
      </c>
      <c r="AQ8719" s="1">
        <f>COUNT(L$11:L8719)</f>
        <v>37</v>
      </c>
      <c r="AR8719" s="43">
        <f t="shared" si="1233"/>
        <v>40933</v>
      </c>
      <c r="AS8719" s="44">
        <f t="shared" si="1234"/>
        <v>89.120000000000019</v>
      </c>
      <c r="AT8719" s="10" t="str">
        <f t="shared" si="1235"/>
        <v/>
      </c>
      <c r="AU8719" s="20" t="str">
        <f t="shared" si="1236"/>
        <v/>
      </c>
      <c r="AV8719" s="42">
        <f t="shared" si="1237"/>
        <v>1</v>
      </c>
      <c r="AW8719" s="89">
        <f t="shared" si="1238"/>
        <v>0</v>
      </c>
      <c r="AX8719" s="168"/>
      <c r="AY8719" s="60"/>
      <c r="AZ8719" s="61"/>
      <c r="BB8719" s="61" t="str">
        <f>IF(Settings!I8715&lt;&gt;"",Settings!I8715,"")</f>
        <v/>
      </c>
    </row>
    <row r="8720" spans="2:54" x14ac:dyDescent="0.2">
      <c r="B8720" s="13"/>
      <c r="C8720" s="12"/>
      <c r="D8720" s="12"/>
      <c r="E8720" s="12"/>
      <c r="F8720" s="12"/>
      <c r="G8720" s="12"/>
      <c r="H8720" s="12"/>
      <c r="I8720" s="15"/>
      <c r="J8720" s="31"/>
      <c r="K8720" s="180"/>
      <c r="L8720" s="40"/>
      <c r="M8720" s="14"/>
      <c r="N8720" s="16"/>
      <c r="O8720" s="49"/>
      <c r="P8720" s="64"/>
      <c r="Q8720" s="18"/>
      <c r="R8720" s="181">
        <f t="shared" si="1230"/>
        <v>0</v>
      </c>
      <c r="S8720" s="181">
        <f t="shared" si="1231"/>
        <v>0</v>
      </c>
      <c r="T8720" s="181">
        <f t="shared" si="1232"/>
        <v>0</v>
      </c>
      <c r="AQ8720" s="1">
        <f>COUNT(L$11:L8720)</f>
        <v>37</v>
      </c>
      <c r="AR8720" s="43">
        <f t="shared" si="1233"/>
        <v>40933</v>
      </c>
      <c r="AS8720" s="44">
        <f t="shared" si="1234"/>
        <v>89.120000000000019</v>
      </c>
      <c r="AT8720" s="10" t="str">
        <f t="shared" si="1235"/>
        <v/>
      </c>
      <c r="AU8720" s="20" t="str">
        <f t="shared" si="1236"/>
        <v/>
      </c>
      <c r="AV8720" s="42">
        <f t="shared" si="1237"/>
        <v>1</v>
      </c>
      <c r="AW8720" s="89">
        <f t="shared" si="1238"/>
        <v>0</v>
      </c>
      <c r="AX8720" s="168"/>
      <c r="AY8720" s="60"/>
      <c r="AZ8720" s="61"/>
      <c r="BB8720" s="61" t="str">
        <f>IF(Settings!I8716&lt;&gt;"",Settings!I8716,"")</f>
        <v/>
      </c>
    </row>
    <row r="8721" spans="2:54" x14ac:dyDescent="0.2">
      <c r="B8721" s="13"/>
      <c r="C8721" s="12"/>
      <c r="D8721" s="12"/>
      <c r="E8721" s="12"/>
      <c r="F8721" s="12"/>
      <c r="G8721" s="12"/>
      <c r="H8721" s="12"/>
      <c r="I8721" s="15"/>
      <c r="J8721" s="31"/>
      <c r="K8721" s="180"/>
      <c r="L8721" s="40"/>
      <c r="M8721" s="14"/>
      <c r="N8721" s="16"/>
      <c r="O8721" s="49"/>
      <c r="P8721" s="64"/>
      <c r="Q8721" s="18"/>
      <c r="R8721" s="181">
        <f t="shared" si="1230"/>
        <v>0</v>
      </c>
      <c r="S8721" s="181">
        <f t="shared" si="1231"/>
        <v>0</v>
      </c>
      <c r="T8721" s="181">
        <f t="shared" si="1232"/>
        <v>0</v>
      </c>
      <c r="AQ8721" s="1">
        <f>COUNT(L$11:L8721)</f>
        <v>37</v>
      </c>
      <c r="AR8721" s="43">
        <f t="shared" si="1233"/>
        <v>40933</v>
      </c>
      <c r="AS8721" s="44">
        <f t="shared" si="1234"/>
        <v>89.120000000000019</v>
      </c>
      <c r="AT8721" s="10" t="str">
        <f t="shared" si="1235"/>
        <v/>
      </c>
      <c r="AU8721" s="20" t="str">
        <f t="shared" si="1236"/>
        <v/>
      </c>
      <c r="AV8721" s="42">
        <f t="shared" si="1237"/>
        <v>1</v>
      </c>
      <c r="AW8721" s="89">
        <f t="shared" si="1238"/>
        <v>0</v>
      </c>
      <c r="AX8721" s="168"/>
      <c r="AY8721" s="60"/>
      <c r="AZ8721" s="61"/>
      <c r="BB8721" s="61" t="str">
        <f>IF(Settings!I8717&lt;&gt;"",Settings!I8717,"")</f>
        <v/>
      </c>
    </row>
    <row r="8722" spans="2:54" x14ac:dyDescent="0.2">
      <c r="B8722" s="13"/>
      <c r="C8722" s="12"/>
      <c r="D8722" s="12"/>
      <c r="E8722" s="12"/>
      <c r="F8722" s="12"/>
      <c r="G8722" s="12"/>
      <c r="H8722" s="12"/>
      <c r="I8722" s="15"/>
      <c r="J8722" s="31"/>
      <c r="K8722" s="180"/>
      <c r="L8722" s="40"/>
      <c r="M8722" s="14"/>
      <c r="N8722" s="16"/>
      <c r="O8722" s="49"/>
      <c r="P8722" s="64"/>
      <c r="Q8722" s="18"/>
      <c r="R8722" s="181">
        <f t="shared" si="1230"/>
        <v>0</v>
      </c>
      <c r="S8722" s="181">
        <f t="shared" si="1231"/>
        <v>0</v>
      </c>
      <c r="T8722" s="181">
        <f t="shared" si="1232"/>
        <v>0</v>
      </c>
      <c r="AQ8722" s="1">
        <f>COUNT(L$11:L8722)</f>
        <v>37</v>
      </c>
      <c r="AR8722" s="43">
        <f t="shared" si="1233"/>
        <v>40933</v>
      </c>
      <c r="AS8722" s="44">
        <f t="shared" si="1234"/>
        <v>89.120000000000019</v>
      </c>
      <c r="AT8722" s="10" t="str">
        <f t="shared" si="1235"/>
        <v/>
      </c>
      <c r="AU8722" s="20" t="str">
        <f t="shared" si="1236"/>
        <v/>
      </c>
      <c r="AV8722" s="42">
        <f t="shared" si="1237"/>
        <v>1</v>
      </c>
      <c r="AW8722" s="89">
        <f t="shared" si="1238"/>
        <v>0</v>
      </c>
      <c r="AX8722" s="168"/>
      <c r="AY8722" s="60"/>
      <c r="AZ8722" s="61"/>
      <c r="BB8722" s="61" t="str">
        <f>IF(Settings!I8718&lt;&gt;"",Settings!I8718,"")</f>
        <v/>
      </c>
    </row>
    <row r="8723" spans="2:54" x14ac:dyDescent="0.2">
      <c r="B8723" s="13"/>
      <c r="C8723" s="12"/>
      <c r="D8723" s="12"/>
      <c r="E8723" s="12"/>
      <c r="F8723" s="12"/>
      <c r="G8723" s="12"/>
      <c r="H8723" s="12"/>
      <c r="I8723" s="15"/>
      <c r="J8723" s="31"/>
      <c r="K8723" s="180"/>
      <c r="L8723" s="40"/>
      <c r="M8723" s="14"/>
      <c r="N8723" s="16"/>
      <c r="O8723" s="49"/>
      <c r="P8723" s="64"/>
      <c r="Q8723" s="18"/>
      <c r="R8723" s="181">
        <f t="shared" si="1230"/>
        <v>0</v>
      </c>
      <c r="S8723" s="181">
        <f t="shared" si="1231"/>
        <v>0</v>
      </c>
      <c r="T8723" s="181">
        <f t="shared" si="1232"/>
        <v>0</v>
      </c>
      <c r="AQ8723" s="1">
        <f>COUNT(L$11:L8723)</f>
        <v>37</v>
      </c>
      <c r="AR8723" s="43">
        <f t="shared" si="1233"/>
        <v>40933</v>
      </c>
      <c r="AS8723" s="44">
        <f t="shared" si="1234"/>
        <v>89.120000000000019</v>
      </c>
      <c r="AT8723" s="10" t="str">
        <f t="shared" si="1235"/>
        <v/>
      </c>
      <c r="AU8723" s="20" t="str">
        <f t="shared" si="1236"/>
        <v/>
      </c>
      <c r="AV8723" s="42">
        <f t="shared" si="1237"/>
        <v>1</v>
      </c>
      <c r="AW8723" s="89">
        <f t="shared" si="1238"/>
        <v>0</v>
      </c>
      <c r="AX8723" s="168"/>
      <c r="AY8723" s="60"/>
      <c r="AZ8723" s="61"/>
      <c r="BB8723" s="61" t="str">
        <f>IF(Settings!I8719&lt;&gt;"",Settings!I8719,"")</f>
        <v/>
      </c>
    </row>
    <row r="8724" spans="2:54" x14ac:dyDescent="0.2">
      <c r="B8724" s="13"/>
      <c r="C8724" s="12"/>
      <c r="D8724" s="12"/>
      <c r="E8724" s="12"/>
      <c r="F8724" s="12"/>
      <c r="G8724" s="12"/>
      <c r="H8724" s="12"/>
      <c r="I8724" s="15"/>
      <c r="J8724" s="31"/>
      <c r="K8724" s="180"/>
      <c r="L8724" s="40"/>
      <c r="M8724" s="14"/>
      <c r="N8724" s="16"/>
      <c r="O8724" s="49"/>
      <c r="P8724" s="64"/>
      <c r="Q8724" s="18"/>
      <c r="R8724" s="181">
        <f t="shared" si="1230"/>
        <v>0</v>
      </c>
      <c r="S8724" s="181">
        <f t="shared" si="1231"/>
        <v>0</v>
      </c>
      <c r="T8724" s="181">
        <f t="shared" si="1232"/>
        <v>0</v>
      </c>
      <c r="AQ8724" s="1">
        <f>COUNT(L$11:L8724)</f>
        <v>37</v>
      </c>
      <c r="AR8724" s="43">
        <f t="shared" si="1233"/>
        <v>40933</v>
      </c>
      <c r="AS8724" s="44">
        <f t="shared" si="1234"/>
        <v>89.120000000000019</v>
      </c>
      <c r="AT8724" s="10" t="str">
        <f t="shared" si="1235"/>
        <v/>
      </c>
      <c r="AU8724" s="20" t="str">
        <f t="shared" si="1236"/>
        <v/>
      </c>
      <c r="AV8724" s="42">
        <f t="shared" si="1237"/>
        <v>1</v>
      </c>
      <c r="AW8724" s="89">
        <f t="shared" si="1238"/>
        <v>0</v>
      </c>
      <c r="AX8724" s="168"/>
      <c r="AY8724" s="60"/>
      <c r="AZ8724" s="61"/>
      <c r="BB8724" s="61" t="str">
        <f>IF(Settings!I8720&lt;&gt;"",Settings!I8720,"")</f>
        <v/>
      </c>
    </row>
    <row r="8725" spans="2:54" x14ac:dyDescent="0.2">
      <c r="B8725" s="13"/>
      <c r="C8725" s="12"/>
      <c r="D8725" s="12"/>
      <c r="E8725" s="12"/>
      <c r="F8725" s="12"/>
      <c r="G8725" s="12"/>
      <c r="H8725" s="12"/>
      <c r="I8725" s="15"/>
      <c r="J8725" s="31"/>
      <c r="K8725" s="180"/>
      <c r="L8725" s="40"/>
      <c r="M8725" s="14"/>
      <c r="N8725" s="16"/>
      <c r="O8725" s="49"/>
      <c r="P8725" s="64"/>
      <c r="Q8725" s="18"/>
      <c r="R8725" s="181">
        <f t="shared" si="1230"/>
        <v>0</v>
      </c>
      <c r="S8725" s="181">
        <f t="shared" si="1231"/>
        <v>0</v>
      </c>
      <c r="T8725" s="181">
        <f t="shared" si="1232"/>
        <v>0</v>
      </c>
      <c r="AQ8725" s="1">
        <f>COUNT(L$11:L8725)</f>
        <v>37</v>
      </c>
      <c r="AR8725" s="43">
        <f t="shared" si="1233"/>
        <v>40933</v>
      </c>
      <c r="AS8725" s="44">
        <f t="shared" si="1234"/>
        <v>89.120000000000019</v>
      </c>
      <c r="AT8725" s="10" t="str">
        <f t="shared" si="1235"/>
        <v/>
      </c>
      <c r="AU8725" s="20" t="str">
        <f t="shared" si="1236"/>
        <v/>
      </c>
      <c r="AV8725" s="42">
        <f t="shared" si="1237"/>
        <v>1</v>
      </c>
      <c r="AW8725" s="89">
        <f t="shared" si="1238"/>
        <v>0</v>
      </c>
      <c r="AX8725" s="168"/>
      <c r="AY8725" s="60"/>
      <c r="AZ8725" s="61"/>
      <c r="BB8725" s="61" t="str">
        <f>IF(Settings!I8721&lt;&gt;"",Settings!I8721,"")</f>
        <v/>
      </c>
    </row>
    <row r="8726" spans="2:54" x14ac:dyDescent="0.2">
      <c r="B8726" s="13"/>
      <c r="C8726" s="12"/>
      <c r="D8726" s="12"/>
      <c r="E8726" s="12"/>
      <c r="F8726" s="12"/>
      <c r="G8726" s="12"/>
      <c r="H8726" s="12"/>
      <c r="I8726" s="15"/>
      <c r="J8726" s="31"/>
      <c r="K8726" s="180"/>
      <c r="L8726" s="40"/>
      <c r="M8726" s="14"/>
      <c r="N8726" s="16"/>
      <c r="O8726" s="49"/>
      <c r="P8726" s="64"/>
      <c r="Q8726" s="18"/>
      <c r="R8726" s="181">
        <f t="shared" si="1230"/>
        <v>0</v>
      </c>
      <c r="S8726" s="181">
        <f t="shared" si="1231"/>
        <v>0</v>
      </c>
      <c r="T8726" s="181">
        <f t="shared" si="1232"/>
        <v>0</v>
      </c>
      <c r="AQ8726" s="1">
        <f>COUNT(L$11:L8726)</f>
        <v>37</v>
      </c>
      <c r="AR8726" s="43">
        <f t="shared" si="1233"/>
        <v>40933</v>
      </c>
      <c r="AS8726" s="44">
        <f t="shared" si="1234"/>
        <v>89.120000000000019</v>
      </c>
      <c r="AT8726" s="10" t="str">
        <f t="shared" si="1235"/>
        <v/>
      </c>
      <c r="AU8726" s="20" t="str">
        <f t="shared" si="1236"/>
        <v/>
      </c>
      <c r="AV8726" s="42">
        <f t="shared" si="1237"/>
        <v>1</v>
      </c>
      <c r="AW8726" s="89">
        <f t="shared" si="1238"/>
        <v>0</v>
      </c>
      <c r="AX8726" s="168"/>
      <c r="AY8726" s="60"/>
      <c r="AZ8726" s="61"/>
      <c r="BB8726" s="61" t="str">
        <f>IF(Settings!I8722&lt;&gt;"",Settings!I8722,"")</f>
        <v/>
      </c>
    </row>
    <row r="8727" spans="2:54" x14ac:dyDescent="0.2">
      <c r="B8727" s="13"/>
      <c r="C8727" s="12"/>
      <c r="D8727" s="12"/>
      <c r="E8727" s="12"/>
      <c r="F8727" s="12"/>
      <c r="G8727" s="12"/>
      <c r="H8727" s="12"/>
      <c r="I8727" s="15"/>
      <c r="J8727" s="31"/>
      <c r="K8727" s="180"/>
      <c r="L8727" s="40"/>
      <c r="M8727" s="14"/>
      <c r="N8727" s="16"/>
      <c r="O8727" s="49"/>
      <c r="P8727" s="64"/>
      <c r="Q8727" s="18"/>
      <c r="R8727" s="181">
        <f t="shared" si="1230"/>
        <v>0</v>
      </c>
      <c r="S8727" s="181">
        <f t="shared" si="1231"/>
        <v>0</v>
      </c>
      <c r="T8727" s="181">
        <f t="shared" si="1232"/>
        <v>0</v>
      </c>
      <c r="AQ8727" s="1">
        <f>COUNT(L$11:L8727)</f>
        <v>37</v>
      </c>
      <c r="AR8727" s="43">
        <f t="shared" si="1233"/>
        <v>40933</v>
      </c>
      <c r="AS8727" s="44">
        <f t="shared" si="1234"/>
        <v>89.120000000000019</v>
      </c>
      <c r="AT8727" s="10" t="str">
        <f t="shared" si="1235"/>
        <v/>
      </c>
      <c r="AU8727" s="20" t="str">
        <f t="shared" si="1236"/>
        <v/>
      </c>
      <c r="AV8727" s="42">
        <f t="shared" si="1237"/>
        <v>1</v>
      </c>
      <c r="AW8727" s="89">
        <f t="shared" si="1238"/>
        <v>0</v>
      </c>
      <c r="AX8727" s="168"/>
      <c r="AY8727" s="60"/>
      <c r="AZ8727" s="61"/>
      <c r="BB8727" s="61" t="str">
        <f>IF(Settings!I8723&lt;&gt;"",Settings!I8723,"")</f>
        <v/>
      </c>
    </row>
    <row r="8728" spans="2:54" x14ac:dyDescent="0.2">
      <c r="B8728" s="13"/>
      <c r="C8728" s="12"/>
      <c r="D8728" s="12"/>
      <c r="E8728" s="12"/>
      <c r="F8728" s="12"/>
      <c r="G8728" s="12"/>
      <c r="H8728" s="12"/>
      <c r="I8728" s="15"/>
      <c r="J8728" s="31"/>
      <c r="K8728" s="180"/>
      <c r="L8728" s="40"/>
      <c r="M8728" s="14"/>
      <c r="N8728" s="16"/>
      <c r="O8728" s="49"/>
      <c r="P8728" s="64"/>
      <c r="Q8728" s="18"/>
      <c r="R8728" s="181">
        <f t="shared" si="1230"/>
        <v>0</v>
      </c>
      <c r="S8728" s="181">
        <f t="shared" si="1231"/>
        <v>0</v>
      </c>
      <c r="T8728" s="181">
        <f t="shared" si="1232"/>
        <v>0</v>
      </c>
      <c r="AQ8728" s="1">
        <f>COUNT(L$11:L8728)</f>
        <v>37</v>
      </c>
      <c r="AR8728" s="43">
        <f t="shared" si="1233"/>
        <v>40933</v>
      </c>
      <c r="AS8728" s="44">
        <f t="shared" si="1234"/>
        <v>89.120000000000019</v>
      </c>
      <c r="AT8728" s="10" t="str">
        <f t="shared" si="1235"/>
        <v/>
      </c>
      <c r="AU8728" s="20" t="str">
        <f t="shared" si="1236"/>
        <v/>
      </c>
      <c r="AV8728" s="42">
        <f t="shared" si="1237"/>
        <v>1</v>
      </c>
      <c r="AW8728" s="89">
        <f t="shared" si="1238"/>
        <v>0</v>
      </c>
      <c r="AX8728" s="168"/>
      <c r="AY8728" s="60"/>
      <c r="AZ8728" s="61"/>
      <c r="BB8728" s="61" t="str">
        <f>IF(Settings!I8724&lt;&gt;"",Settings!I8724,"")</f>
        <v/>
      </c>
    </row>
    <row r="8729" spans="2:54" x14ac:dyDescent="0.2">
      <c r="B8729" s="13"/>
      <c r="C8729" s="12"/>
      <c r="D8729" s="12"/>
      <c r="E8729" s="12"/>
      <c r="F8729" s="12"/>
      <c r="G8729" s="12"/>
      <c r="H8729" s="12"/>
      <c r="I8729" s="15"/>
      <c r="J8729" s="31"/>
      <c r="K8729" s="180"/>
      <c r="L8729" s="40"/>
      <c r="M8729" s="14"/>
      <c r="N8729" s="16"/>
      <c r="O8729" s="49"/>
      <c r="P8729" s="64"/>
      <c r="Q8729" s="18"/>
      <c r="R8729" s="181">
        <f t="shared" si="1230"/>
        <v>0</v>
      </c>
      <c r="S8729" s="181">
        <f t="shared" si="1231"/>
        <v>0</v>
      </c>
      <c r="T8729" s="181">
        <f t="shared" si="1232"/>
        <v>0</v>
      </c>
      <c r="AQ8729" s="1">
        <f>COUNT(L$11:L8729)</f>
        <v>37</v>
      </c>
      <c r="AR8729" s="43">
        <f t="shared" si="1233"/>
        <v>40933</v>
      </c>
      <c r="AS8729" s="44">
        <f t="shared" si="1234"/>
        <v>89.120000000000019</v>
      </c>
      <c r="AT8729" s="10" t="str">
        <f t="shared" si="1235"/>
        <v/>
      </c>
      <c r="AU8729" s="20" t="str">
        <f t="shared" si="1236"/>
        <v/>
      </c>
      <c r="AV8729" s="42">
        <f t="shared" si="1237"/>
        <v>1</v>
      </c>
      <c r="AW8729" s="89">
        <f t="shared" si="1238"/>
        <v>0</v>
      </c>
      <c r="AX8729" s="168"/>
      <c r="AY8729" s="60"/>
      <c r="AZ8729" s="61"/>
      <c r="BB8729" s="61" t="str">
        <f>IF(Settings!I8725&lt;&gt;"",Settings!I8725,"")</f>
        <v/>
      </c>
    </row>
    <row r="8730" spans="2:54" x14ac:dyDescent="0.2">
      <c r="B8730" s="13"/>
      <c r="C8730" s="12"/>
      <c r="D8730" s="12"/>
      <c r="E8730" s="12"/>
      <c r="F8730" s="12"/>
      <c r="G8730" s="12"/>
      <c r="H8730" s="12"/>
      <c r="I8730" s="15"/>
      <c r="J8730" s="31"/>
      <c r="K8730" s="180"/>
      <c r="L8730" s="40"/>
      <c r="M8730" s="14"/>
      <c r="N8730" s="16"/>
      <c r="O8730" s="49"/>
      <c r="P8730" s="64"/>
      <c r="Q8730" s="18"/>
      <c r="R8730" s="181">
        <f t="shared" si="1230"/>
        <v>0</v>
      </c>
      <c r="S8730" s="181">
        <f t="shared" si="1231"/>
        <v>0</v>
      </c>
      <c r="T8730" s="181">
        <f t="shared" si="1232"/>
        <v>0</v>
      </c>
      <c r="AQ8730" s="1">
        <f>COUNT(L$11:L8730)</f>
        <v>37</v>
      </c>
      <c r="AR8730" s="43">
        <f t="shared" si="1233"/>
        <v>40933</v>
      </c>
      <c r="AS8730" s="44">
        <f t="shared" si="1234"/>
        <v>89.120000000000019</v>
      </c>
      <c r="AT8730" s="10" t="str">
        <f t="shared" si="1235"/>
        <v/>
      </c>
      <c r="AU8730" s="20" t="str">
        <f t="shared" si="1236"/>
        <v/>
      </c>
      <c r="AV8730" s="42">
        <f t="shared" si="1237"/>
        <v>1</v>
      </c>
      <c r="AW8730" s="89">
        <f t="shared" si="1238"/>
        <v>0</v>
      </c>
      <c r="AX8730" s="168"/>
      <c r="AY8730" s="60"/>
      <c r="AZ8730" s="61"/>
      <c r="BB8730" s="61" t="str">
        <f>IF(Settings!I8726&lt;&gt;"",Settings!I8726,"")</f>
        <v/>
      </c>
    </row>
    <row r="8731" spans="2:54" x14ac:dyDescent="0.2">
      <c r="B8731" s="13"/>
      <c r="C8731" s="12"/>
      <c r="D8731" s="12"/>
      <c r="E8731" s="12"/>
      <c r="F8731" s="12"/>
      <c r="G8731" s="12"/>
      <c r="H8731" s="12"/>
      <c r="I8731" s="15"/>
      <c r="J8731" s="31"/>
      <c r="K8731" s="180"/>
      <c r="L8731" s="40"/>
      <c r="M8731" s="14"/>
      <c r="N8731" s="16"/>
      <c r="O8731" s="49"/>
      <c r="P8731" s="64"/>
      <c r="Q8731" s="18"/>
      <c r="R8731" s="181">
        <f t="shared" si="1230"/>
        <v>0</v>
      </c>
      <c r="S8731" s="181">
        <f t="shared" si="1231"/>
        <v>0</v>
      </c>
      <c r="T8731" s="181">
        <f t="shared" si="1232"/>
        <v>0</v>
      </c>
      <c r="AQ8731" s="1">
        <f>COUNT(L$11:L8731)</f>
        <v>37</v>
      </c>
      <c r="AR8731" s="43">
        <f t="shared" si="1233"/>
        <v>40933</v>
      </c>
      <c r="AS8731" s="44">
        <f t="shared" si="1234"/>
        <v>89.120000000000019</v>
      </c>
      <c r="AT8731" s="10" t="str">
        <f t="shared" si="1235"/>
        <v/>
      </c>
      <c r="AU8731" s="20" t="str">
        <f t="shared" si="1236"/>
        <v/>
      </c>
      <c r="AV8731" s="42">
        <f t="shared" si="1237"/>
        <v>1</v>
      </c>
      <c r="AW8731" s="89">
        <f t="shared" si="1238"/>
        <v>0</v>
      </c>
      <c r="AX8731" s="168"/>
      <c r="AY8731" s="60"/>
      <c r="AZ8731" s="61"/>
      <c r="BB8731" s="61" t="str">
        <f>IF(Settings!I8727&lt;&gt;"",Settings!I8727,"")</f>
        <v/>
      </c>
    </row>
    <row r="8732" spans="2:54" x14ac:dyDescent="0.2">
      <c r="B8732" s="13"/>
      <c r="C8732" s="12"/>
      <c r="D8732" s="12"/>
      <c r="E8732" s="12"/>
      <c r="F8732" s="12"/>
      <c r="G8732" s="12"/>
      <c r="H8732" s="12"/>
      <c r="I8732" s="15"/>
      <c r="J8732" s="31"/>
      <c r="K8732" s="180"/>
      <c r="L8732" s="40"/>
      <c r="M8732" s="14"/>
      <c r="N8732" s="16"/>
      <c r="O8732" s="49"/>
      <c r="P8732" s="64"/>
      <c r="Q8732" s="18"/>
      <c r="R8732" s="181">
        <f t="shared" si="1230"/>
        <v>0</v>
      </c>
      <c r="S8732" s="181">
        <f t="shared" si="1231"/>
        <v>0</v>
      </c>
      <c r="T8732" s="181">
        <f t="shared" si="1232"/>
        <v>0</v>
      </c>
      <c r="AQ8732" s="1">
        <f>COUNT(L$11:L8732)</f>
        <v>37</v>
      </c>
      <c r="AR8732" s="43">
        <f t="shared" si="1233"/>
        <v>40933</v>
      </c>
      <c r="AS8732" s="44">
        <f t="shared" si="1234"/>
        <v>89.120000000000019</v>
      </c>
      <c r="AT8732" s="10" t="str">
        <f t="shared" si="1235"/>
        <v/>
      </c>
      <c r="AU8732" s="20" t="str">
        <f t="shared" si="1236"/>
        <v/>
      </c>
      <c r="AV8732" s="42">
        <f t="shared" si="1237"/>
        <v>1</v>
      </c>
      <c r="AW8732" s="89">
        <f t="shared" si="1238"/>
        <v>0</v>
      </c>
      <c r="AX8732" s="168"/>
      <c r="AY8732" s="60"/>
      <c r="AZ8732" s="61"/>
      <c r="BB8732" s="61" t="str">
        <f>IF(Settings!I8728&lt;&gt;"",Settings!I8728,"")</f>
        <v/>
      </c>
    </row>
    <row r="8733" spans="2:54" x14ac:dyDescent="0.2">
      <c r="B8733" s="13"/>
      <c r="C8733" s="12"/>
      <c r="D8733" s="12"/>
      <c r="E8733" s="12"/>
      <c r="F8733" s="12"/>
      <c r="G8733" s="12"/>
      <c r="H8733" s="12"/>
      <c r="I8733" s="15"/>
      <c r="J8733" s="31"/>
      <c r="K8733" s="180"/>
      <c r="L8733" s="40"/>
      <c r="M8733" s="14"/>
      <c r="N8733" s="16"/>
      <c r="O8733" s="49"/>
      <c r="P8733" s="64"/>
      <c r="Q8733" s="18"/>
      <c r="R8733" s="181">
        <f t="shared" si="1230"/>
        <v>0</v>
      </c>
      <c r="S8733" s="181">
        <f t="shared" si="1231"/>
        <v>0</v>
      </c>
      <c r="T8733" s="181">
        <f t="shared" si="1232"/>
        <v>0</v>
      </c>
      <c r="AQ8733" s="1">
        <f>COUNT(L$11:L8733)</f>
        <v>37</v>
      </c>
      <c r="AR8733" s="43">
        <f t="shared" si="1233"/>
        <v>40933</v>
      </c>
      <c r="AS8733" s="44">
        <f t="shared" si="1234"/>
        <v>89.120000000000019</v>
      </c>
      <c r="AT8733" s="10" t="str">
        <f t="shared" si="1235"/>
        <v/>
      </c>
      <c r="AU8733" s="20" t="str">
        <f t="shared" si="1236"/>
        <v/>
      </c>
      <c r="AV8733" s="42">
        <f t="shared" si="1237"/>
        <v>1</v>
      </c>
      <c r="AW8733" s="89">
        <f t="shared" si="1238"/>
        <v>0</v>
      </c>
      <c r="AX8733" s="168"/>
      <c r="AY8733" s="60"/>
      <c r="AZ8733" s="61"/>
      <c r="BB8733" s="61" t="str">
        <f>IF(Settings!I8729&lt;&gt;"",Settings!I8729,"")</f>
        <v/>
      </c>
    </row>
    <row r="8734" spans="2:54" x14ac:dyDescent="0.2">
      <c r="B8734" s="13"/>
      <c r="C8734" s="12"/>
      <c r="D8734" s="12"/>
      <c r="E8734" s="12"/>
      <c r="F8734" s="12"/>
      <c r="G8734" s="12"/>
      <c r="H8734" s="12"/>
      <c r="I8734" s="15"/>
      <c r="J8734" s="31"/>
      <c r="K8734" s="180"/>
      <c r="L8734" s="40"/>
      <c r="M8734" s="14"/>
      <c r="N8734" s="16"/>
      <c r="O8734" s="49"/>
      <c r="P8734" s="64"/>
      <c r="Q8734" s="18"/>
      <c r="R8734" s="181">
        <f t="shared" si="1230"/>
        <v>0</v>
      </c>
      <c r="S8734" s="181">
        <f t="shared" si="1231"/>
        <v>0</v>
      </c>
      <c r="T8734" s="181">
        <f t="shared" si="1232"/>
        <v>0</v>
      </c>
      <c r="AQ8734" s="1">
        <f>COUNT(L$11:L8734)</f>
        <v>37</v>
      </c>
      <c r="AR8734" s="43">
        <f t="shared" si="1233"/>
        <v>40933</v>
      </c>
      <c r="AS8734" s="44">
        <f t="shared" si="1234"/>
        <v>89.120000000000019</v>
      </c>
      <c r="AT8734" s="10" t="str">
        <f t="shared" si="1235"/>
        <v/>
      </c>
      <c r="AU8734" s="20" t="str">
        <f t="shared" si="1236"/>
        <v/>
      </c>
      <c r="AV8734" s="42">
        <f t="shared" si="1237"/>
        <v>1</v>
      </c>
      <c r="AW8734" s="89">
        <f t="shared" si="1238"/>
        <v>0</v>
      </c>
      <c r="AX8734" s="168"/>
      <c r="AY8734" s="60"/>
      <c r="AZ8734" s="61"/>
      <c r="BB8734" s="61" t="str">
        <f>IF(Settings!I8730&lt;&gt;"",Settings!I8730,"")</f>
        <v/>
      </c>
    </row>
    <row r="8735" spans="2:54" x14ac:dyDescent="0.2">
      <c r="B8735" s="13"/>
      <c r="C8735" s="12"/>
      <c r="D8735" s="12"/>
      <c r="E8735" s="12"/>
      <c r="F8735" s="12"/>
      <c r="G8735" s="12"/>
      <c r="H8735" s="12"/>
      <c r="I8735" s="15"/>
      <c r="J8735" s="31"/>
      <c r="K8735" s="180"/>
      <c r="L8735" s="40"/>
      <c r="M8735" s="14"/>
      <c r="N8735" s="16"/>
      <c r="O8735" s="49"/>
      <c r="P8735" s="64"/>
      <c r="Q8735" s="18"/>
      <c r="R8735" s="181">
        <f t="shared" si="1230"/>
        <v>0</v>
      </c>
      <c r="S8735" s="181">
        <f t="shared" si="1231"/>
        <v>0</v>
      </c>
      <c r="T8735" s="181">
        <f t="shared" si="1232"/>
        <v>0</v>
      </c>
      <c r="AQ8735" s="1">
        <f>COUNT(L$11:L8735)</f>
        <v>37</v>
      </c>
      <c r="AR8735" s="43">
        <f t="shared" si="1233"/>
        <v>40933</v>
      </c>
      <c r="AS8735" s="44">
        <f t="shared" si="1234"/>
        <v>89.120000000000019</v>
      </c>
      <c r="AT8735" s="10" t="str">
        <f t="shared" si="1235"/>
        <v/>
      </c>
      <c r="AU8735" s="20" t="str">
        <f t="shared" si="1236"/>
        <v/>
      </c>
      <c r="AV8735" s="42">
        <f t="shared" si="1237"/>
        <v>1</v>
      </c>
      <c r="AW8735" s="89">
        <f t="shared" si="1238"/>
        <v>0</v>
      </c>
      <c r="AX8735" s="168"/>
      <c r="AY8735" s="60"/>
      <c r="AZ8735" s="61"/>
      <c r="BB8735" s="61" t="str">
        <f>IF(Settings!I8731&lt;&gt;"",Settings!I8731,"")</f>
        <v/>
      </c>
    </row>
    <row r="8736" spans="2:54" x14ac:dyDescent="0.2">
      <c r="B8736" s="13"/>
      <c r="C8736" s="12"/>
      <c r="D8736" s="12"/>
      <c r="E8736" s="12"/>
      <c r="F8736" s="12"/>
      <c r="G8736" s="12"/>
      <c r="H8736" s="12"/>
      <c r="I8736" s="15"/>
      <c r="J8736" s="31"/>
      <c r="K8736" s="180"/>
      <c r="L8736" s="40"/>
      <c r="M8736" s="14"/>
      <c r="N8736" s="16"/>
      <c r="O8736" s="49"/>
      <c r="P8736" s="64"/>
      <c r="Q8736" s="18"/>
      <c r="R8736" s="181">
        <f t="shared" si="1230"/>
        <v>0</v>
      </c>
      <c r="S8736" s="181">
        <f t="shared" si="1231"/>
        <v>0</v>
      </c>
      <c r="T8736" s="181">
        <f t="shared" si="1232"/>
        <v>0</v>
      </c>
      <c r="AQ8736" s="1">
        <f>COUNT(L$11:L8736)</f>
        <v>37</v>
      </c>
      <c r="AR8736" s="43">
        <f t="shared" si="1233"/>
        <v>40933</v>
      </c>
      <c r="AS8736" s="44">
        <f t="shared" si="1234"/>
        <v>89.120000000000019</v>
      </c>
      <c r="AT8736" s="10" t="str">
        <f t="shared" si="1235"/>
        <v/>
      </c>
      <c r="AU8736" s="20" t="str">
        <f t="shared" si="1236"/>
        <v/>
      </c>
      <c r="AV8736" s="42">
        <f t="shared" si="1237"/>
        <v>1</v>
      </c>
      <c r="AW8736" s="89">
        <f t="shared" si="1238"/>
        <v>0</v>
      </c>
      <c r="AX8736" s="168"/>
      <c r="AY8736" s="60"/>
      <c r="AZ8736" s="61"/>
      <c r="BB8736" s="61" t="str">
        <f>IF(Settings!I8732&lt;&gt;"",Settings!I8732,"")</f>
        <v/>
      </c>
    </row>
    <row r="8737" spans="2:54" x14ac:dyDescent="0.2">
      <c r="B8737" s="13"/>
      <c r="C8737" s="12"/>
      <c r="D8737" s="12"/>
      <c r="E8737" s="12"/>
      <c r="F8737" s="12"/>
      <c r="G8737" s="12"/>
      <c r="H8737" s="12"/>
      <c r="I8737" s="15"/>
      <c r="J8737" s="31"/>
      <c r="K8737" s="180"/>
      <c r="L8737" s="40"/>
      <c r="M8737" s="14"/>
      <c r="N8737" s="16"/>
      <c r="O8737" s="49"/>
      <c r="P8737" s="64"/>
      <c r="Q8737" s="18"/>
      <c r="R8737" s="181">
        <f t="shared" si="1230"/>
        <v>0</v>
      </c>
      <c r="S8737" s="181">
        <f t="shared" si="1231"/>
        <v>0</v>
      </c>
      <c r="T8737" s="181">
        <f t="shared" si="1232"/>
        <v>0</v>
      </c>
      <c r="AQ8737" s="1">
        <f>COUNT(L$11:L8737)</f>
        <v>37</v>
      </c>
      <c r="AR8737" s="43">
        <f t="shared" si="1233"/>
        <v>40933</v>
      </c>
      <c r="AS8737" s="44">
        <f t="shared" si="1234"/>
        <v>89.120000000000019</v>
      </c>
      <c r="AT8737" s="10" t="str">
        <f t="shared" si="1235"/>
        <v/>
      </c>
      <c r="AU8737" s="20" t="str">
        <f t="shared" si="1236"/>
        <v/>
      </c>
      <c r="AV8737" s="42">
        <f t="shared" si="1237"/>
        <v>1</v>
      </c>
      <c r="AW8737" s="89">
        <f t="shared" si="1238"/>
        <v>0</v>
      </c>
      <c r="AX8737" s="168"/>
      <c r="AY8737" s="60"/>
      <c r="AZ8737" s="61"/>
      <c r="BB8737" s="61" t="str">
        <f>IF(Settings!I8733&lt;&gt;"",Settings!I8733,"")</f>
        <v/>
      </c>
    </row>
    <row r="8738" spans="2:54" x14ac:dyDescent="0.2">
      <c r="B8738" s="13"/>
      <c r="C8738" s="12"/>
      <c r="D8738" s="12"/>
      <c r="E8738" s="12"/>
      <c r="F8738" s="12"/>
      <c r="G8738" s="12"/>
      <c r="H8738" s="12"/>
      <c r="I8738" s="15"/>
      <c r="J8738" s="31"/>
      <c r="K8738" s="180"/>
      <c r="L8738" s="40"/>
      <c r="M8738" s="14"/>
      <c r="N8738" s="16"/>
      <c r="O8738" s="49"/>
      <c r="P8738" s="64"/>
      <c r="Q8738" s="18"/>
      <c r="R8738" s="181">
        <f t="shared" si="1230"/>
        <v>0</v>
      </c>
      <c r="S8738" s="181">
        <f t="shared" si="1231"/>
        <v>0</v>
      </c>
      <c r="T8738" s="181">
        <f t="shared" si="1232"/>
        <v>0</v>
      </c>
      <c r="AQ8738" s="1">
        <f>COUNT(L$11:L8738)</f>
        <v>37</v>
      </c>
      <c r="AR8738" s="43">
        <f t="shared" si="1233"/>
        <v>40933</v>
      </c>
      <c r="AS8738" s="44">
        <f t="shared" si="1234"/>
        <v>89.120000000000019</v>
      </c>
      <c r="AT8738" s="10" t="str">
        <f t="shared" si="1235"/>
        <v/>
      </c>
      <c r="AU8738" s="20" t="str">
        <f t="shared" si="1236"/>
        <v/>
      </c>
      <c r="AV8738" s="42">
        <f t="shared" si="1237"/>
        <v>1</v>
      </c>
      <c r="AW8738" s="89">
        <f t="shared" si="1238"/>
        <v>0</v>
      </c>
      <c r="AX8738" s="168"/>
      <c r="AY8738" s="60"/>
      <c r="AZ8738" s="61"/>
      <c r="BB8738" s="61" t="str">
        <f>IF(Settings!I8734&lt;&gt;"",Settings!I8734,"")</f>
        <v/>
      </c>
    </row>
    <row r="8739" spans="2:54" x14ac:dyDescent="0.2">
      <c r="B8739" s="13"/>
      <c r="C8739" s="12"/>
      <c r="D8739" s="12"/>
      <c r="E8739" s="12"/>
      <c r="F8739" s="12"/>
      <c r="G8739" s="12"/>
      <c r="H8739" s="12"/>
      <c r="I8739" s="15"/>
      <c r="J8739" s="31"/>
      <c r="K8739" s="180"/>
      <c r="L8739" s="40"/>
      <c r="M8739" s="14"/>
      <c r="N8739" s="16"/>
      <c r="O8739" s="49"/>
      <c r="P8739" s="64"/>
      <c r="Q8739" s="18"/>
      <c r="R8739" s="181">
        <f t="shared" si="1230"/>
        <v>0</v>
      </c>
      <c r="S8739" s="181">
        <f t="shared" si="1231"/>
        <v>0</v>
      </c>
      <c r="T8739" s="181">
        <f t="shared" si="1232"/>
        <v>0</v>
      </c>
      <c r="AQ8739" s="1">
        <f>COUNT(L$11:L8739)</f>
        <v>37</v>
      </c>
      <c r="AR8739" s="43">
        <f t="shared" si="1233"/>
        <v>40933</v>
      </c>
      <c r="AS8739" s="44">
        <f t="shared" si="1234"/>
        <v>89.120000000000019</v>
      </c>
      <c r="AT8739" s="10" t="str">
        <f t="shared" si="1235"/>
        <v/>
      </c>
      <c r="AU8739" s="20" t="str">
        <f t="shared" si="1236"/>
        <v/>
      </c>
      <c r="AV8739" s="42">
        <f t="shared" si="1237"/>
        <v>1</v>
      </c>
      <c r="AW8739" s="89">
        <f t="shared" si="1238"/>
        <v>0</v>
      </c>
      <c r="AX8739" s="168"/>
      <c r="AY8739" s="60"/>
      <c r="AZ8739" s="61"/>
      <c r="BB8739" s="61" t="str">
        <f>IF(Settings!I8735&lt;&gt;"",Settings!I8735,"")</f>
        <v/>
      </c>
    </row>
    <row r="8740" spans="2:54" x14ac:dyDescent="0.2">
      <c r="B8740" s="13"/>
      <c r="C8740" s="12"/>
      <c r="D8740" s="12"/>
      <c r="E8740" s="12"/>
      <c r="F8740" s="12"/>
      <c r="G8740" s="12"/>
      <c r="H8740" s="12"/>
      <c r="I8740" s="15"/>
      <c r="J8740" s="31"/>
      <c r="K8740" s="180"/>
      <c r="L8740" s="40"/>
      <c r="M8740" s="14"/>
      <c r="N8740" s="16"/>
      <c r="O8740" s="49"/>
      <c r="P8740" s="64"/>
      <c r="Q8740" s="18"/>
      <c r="R8740" s="181">
        <f t="shared" si="1230"/>
        <v>0</v>
      </c>
      <c r="S8740" s="181">
        <f t="shared" si="1231"/>
        <v>0</v>
      </c>
      <c r="T8740" s="181">
        <f t="shared" si="1232"/>
        <v>0</v>
      </c>
      <c r="AQ8740" s="1">
        <f>COUNT(L$11:L8740)</f>
        <v>37</v>
      </c>
      <c r="AR8740" s="43">
        <f t="shared" si="1233"/>
        <v>40933</v>
      </c>
      <c r="AS8740" s="44">
        <f t="shared" si="1234"/>
        <v>89.120000000000019</v>
      </c>
      <c r="AT8740" s="10" t="str">
        <f t="shared" si="1235"/>
        <v/>
      </c>
      <c r="AU8740" s="20" t="str">
        <f t="shared" si="1236"/>
        <v/>
      </c>
      <c r="AV8740" s="42">
        <f t="shared" si="1237"/>
        <v>1</v>
      </c>
      <c r="AW8740" s="89">
        <f t="shared" si="1238"/>
        <v>0</v>
      </c>
      <c r="AX8740" s="168"/>
      <c r="AY8740" s="60"/>
      <c r="AZ8740" s="61"/>
      <c r="BB8740" s="61" t="str">
        <f>IF(Settings!I8736&lt;&gt;"",Settings!I8736,"")</f>
        <v/>
      </c>
    </row>
    <row r="8741" spans="2:54" x14ac:dyDescent="0.2">
      <c r="B8741" s="13"/>
      <c r="C8741" s="12"/>
      <c r="D8741" s="12"/>
      <c r="E8741" s="12"/>
      <c r="F8741" s="12"/>
      <c r="G8741" s="12"/>
      <c r="H8741" s="12"/>
      <c r="I8741" s="15"/>
      <c r="J8741" s="31"/>
      <c r="K8741" s="180"/>
      <c r="L8741" s="40"/>
      <c r="M8741" s="14"/>
      <c r="N8741" s="16"/>
      <c r="O8741" s="49"/>
      <c r="P8741" s="64"/>
      <c r="Q8741" s="18"/>
      <c r="R8741" s="181">
        <f t="shared" si="1230"/>
        <v>0</v>
      </c>
      <c r="S8741" s="181">
        <f t="shared" si="1231"/>
        <v>0</v>
      </c>
      <c r="T8741" s="181">
        <f t="shared" si="1232"/>
        <v>0</v>
      </c>
      <c r="AQ8741" s="1">
        <f>COUNT(L$11:L8741)</f>
        <v>37</v>
      </c>
      <c r="AR8741" s="43">
        <f t="shared" si="1233"/>
        <v>40933</v>
      </c>
      <c r="AS8741" s="44">
        <f t="shared" si="1234"/>
        <v>89.120000000000019</v>
      </c>
      <c r="AT8741" s="10" t="str">
        <f t="shared" si="1235"/>
        <v/>
      </c>
      <c r="AU8741" s="20" t="str">
        <f t="shared" si="1236"/>
        <v/>
      </c>
      <c r="AV8741" s="42">
        <f t="shared" si="1237"/>
        <v>1</v>
      </c>
      <c r="AW8741" s="89">
        <f t="shared" si="1238"/>
        <v>0</v>
      </c>
      <c r="AX8741" s="168"/>
      <c r="AY8741" s="60"/>
      <c r="AZ8741" s="61"/>
      <c r="BB8741" s="61" t="str">
        <f>IF(Settings!I8737&lt;&gt;"",Settings!I8737,"")</f>
        <v/>
      </c>
    </row>
    <row r="8742" spans="2:54" x14ac:dyDescent="0.2">
      <c r="B8742" s="13"/>
      <c r="C8742" s="12"/>
      <c r="D8742" s="12"/>
      <c r="E8742" s="12"/>
      <c r="F8742" s="12"/>
      <c r="G8742" s="12"/>
      <c r="H8742" s="12"/>
      <c r="I8742" s="15"/>
      <c r="J8742" s="31"/>
      <c r="K8742" s="180"/>
      <c r="L8742" s="40"/>
      <c r="M8742" s="14"/>
      <c r="N8742" s="16"/>
      <c r="O8742" s="49"/>
      <c r="P8742" s="64"/>
      <c r="Q8742" s="18"/>
      <c r="R8742" s="181">
        <f t="shared" si="1230"/>
        <v>0</v>
      </c>
      <c r="S8742" s="181">
        <f t="shared" si="1231"/>
        <v>0</v>
      </c>
      <c r="T8742" s="181">
        <f t="shared" si="1232"/>
        <v>0</v>
      </c>
      <c r="AQ8742" s="1">
        <f>COUNT(L$11:L8742)</f>
        <v>37</v>
      </c>
      <c r="AR8742" s="43">
        <f t="shared" si="1233"/>
        <v>40933</v>
      </c>
      <c r="AS8742" s="44">
        <f t="shared" si="1234"/>
        <v>89.120000000000019</v>
      </c>
      <c r="AT8742" s="10" t="str">
        <f t="shared" si="1235"/>
        <v/>
      </c>
      <c r="AU8742" s="20" t="str">
        <f t="shared" si="1236"/>
        <v/>
      </c>
      <c r="AV8742" s="42">
        <f t="shared" si="1237"/>
        <v>1</v>
      </c>
      <c r="AW8742" s="89">
        <f t="shared" si="1238"/>
        <v>0</v>
      </c>
      <c r="AX8742" s="168"/>
      <c r="AY8742" s="60"/>
      <c r="AZ8742" s="61"/>
      <c r="BB8742" s="61" t="str">
        <f>IF(Settings!I8738&lt;&gt;"",Settings!I8738,"")</f>
        <v/>
      </c>
    </row>
    <row r="8743" spans="2:54" x14ac:dyDescent="0.2">
      <c r="B8743" s="13"/>
      <c r="C8743" s="12"/>
      <c r="D8743" s="12"/>
      <c r="E8743" s="12"/>
      <c r="F8743" s="12"/>
      <c r="G8743" s="12"/>
      <c r="H8743" s="12"/>
      <c r="I8743" s="15"/>
      <c r="J8743" s="31"/>
      <c r="K8743" s="180"/>
      <c r="L8743" s="40"/>
      <c r="M8743" s="14"/>
      <c r="N8743" s="16"/>
      <c r="O8743" s="49"/>
      <c r="P8743" s="64"/>
      <c r="Q8743" s="18"/>
      <c r="R8743" s="181">
        <f t="shared" si="1230"/>
        <v>0</v>
      </c>
      <c r="S8743" s="181">
        <f t="shared" si="1231"/>
        <v>0</v>
      </c>
      <c r="T8743" s="181">
        <f t="shared" si="1232"/>
        <v>0</v>
      </c>
      <c r="AQ8743" s="1">
        <f>COUNT(L$11:L8743)</f>
        <v>37</v>
      </c>
      <c r="AR8743" s="43">
        <f t="shared" si="1233"/>
        <v>40933</v>
      </c>
      <c r="AS8743" s="44">
        <f t="shared" si="1234"/>
        <v>89.120000000000019</v>
      </c>
      <c r="AT8743" s="10" t="str">
        <f t="shared" si="1235"/>
        <v/>
      </c>
      <c r="AU8743" s="20" t="str">
        <f t="shared" si="1236"/>
        <v/>
      </c>
      <c r="AV8743" s="42">
        <f t="shared" si="1237"/>
        <v>1</v>
      </c>
      <c r="AW8743" s="89">
        <f t="shared" si="1238"/>
        <v>0</v>
      </c>
      <c r="AX8743" s="168"/>
      <c r="AY8743" s="60"/>
      <c r="AZ8743" s="61"/>
      <c r="BB8743" s="61" t="str">
        <f>IF(Settings!I8739&lt;&gt;"",Settings!I8739,"")</f>
        <v/>
      </c>
    </row>
    <row r="8744" spans="2:54" x14ac:dyDescent="0.2">
      <c r="B8744" s="13"/>
      <c r="C8744" s="12"/>
      <c r="D8744" s="12"/>
      <c r="E8744" s="12"/>
      <c r="F8744" s="12"/>
      <c r="G8744" s="12"/>
      <c r="H8744" s="12"/>
      <c r="I8744" s="15"/>
      <c r="J8744" s="31"/>
      <c r="K8744" s="180"/>
      <c r="L8744" s="40"/>
      <c r="M8744" s="14"/>
      <c r="N8744" s="16"/>
      <c r="O8744" s="49"/>
      <c r="P8744" s="64"/>
      <c r="Q8744" s="18"/>
      <c r="R8744" s="181">
        <f t="shared" si="1230"/>
        <v>0</v>
      </c>
      <c r="S8744" s="181">
        <f t="shared" si="1231"/>
        <v>0</v>
      </c>
      <c r="T8744" s="181">
        <f t="shared" si="1232"/>
        <v>0</v>
      </c>
      <c r="AQ8744" s="1">
        <f>COUNT(L$11:L8744)</f>
        <v>37</v>
      </c>
      <c r="AR8744" s="43">
        <f t="shared" si="1233"/>
        <v>40933</v>
      </c>
      <c r="AS8744" s="44">
        <f t="shared" si="1234"/>
        <v>89.120000000000019</v>
      </c>
      <c r="AT8744" s="10" t="str">
        <f t="shared" si="1235"/>
        <v/>
      </c>
      <c r="AU8744" s="20" t="str">
        <f t="shared" si="1236"/>
        <v/>
      </c>
      <c r="AV8744" s="42">
        <f t="shared" si="1237"/>
        <v>1</v>
      </c>
      <c r="AW8744" s="89">
        <f t="shared" si="1238"/>
        <v>0</v>
      </c>
      <c r="AX8744" s="168"/>
      <c r="AY8744" s="60"/>
      <c r="AZ8744" s="61"/>
      <c r="BB8744" s="61" t="str">
        <f>IF(Settings!I8740&lt;&gt;"",Settings!I8740,"")</f>
        <v/>
      </c>
    </row>
    <row r="8745" spans="2:54" x14ac:dyDescent="0.2">
      <c r="B8745" s="13"/>
      <c r="C8745" s="12"/>
      <c r="D8745" s="12"/>
      <c r="E8745" s="12"/>
      <c r="F8745" s="12"/>
      <c r="G8745" s="12"/>
      <c r="H8745" s="12"/>
      <c r="I8745" s="15"/>
      <c r="J8745" s="31"/>
      <c r="K8745" s="180"/>
      <c r="L8745" s="40"/>
      <c r="M8745" s="14"/>
      <c r="N8745" s="16"/>
      <c r="O8745" s="49"/>
      <c r="P8745" s="64"/>
      <c r="Q8745" s="18"/>
      <c r="R8745" s="181">
        <f t="shared" si="1230"/>
        <v>0</v>
      </c>
      <c r="S8745" s="181">
        <f t="shared" si="1231"/>
        <v>0</v>
      </c>
      <c r="T8745" s="181">
        <f t="shared" si="1232"/>
        <v>0</v>
      </c>
      <c r="AQ8745" s="1">
        <f>COUNT(L$11:L8745)</f>
        <v>37</v>
      </c>
      <c r="AR8745" s="43">
        <f t="shared" si="1233"/>
        <v>40933</v>
      </c>
      <c r="AS8745" s="44">
        <f t="shared" si="1234"/>
        <v>89.120000000000019</v>
      </c>
      <c r="AT8745" s="10" t="str">
        <f t="shared" si="1235"/>
        <v/>
      </c>
      <c r="AU8745" s="20" t="str">
        <f t="shared" si="1236"/>
        <v/>
      </c>
      <c r="AV8745" s="42">
        <f t="shared" si="1237"/>
        <v>1</v>
      </c>
      <c r="AW8745" s="89">
        <f t="shared" si="1238"/>
        <v>0</v>
      </c>
      <c r="AX8745" s="168"/>
      <c r="AY8745" s="60"/>
      <c r="AZ8745" s="61"/>
      <c r="BB8745" s="61" t="str">
        <f>IF(Settings!I8741&lt;&gt;"",Settings!I8741,"")</f>
        <v/>
      </c>
    </row>
    <row r="8746" spans="2:54" x14ac:dyDescent="0.2">
      <c r="B8746" s="13"/>
      <c r="C8746" s="12"/>
      <c r="D8746" s="12"/>
      <c r="E8746" s="12"/>
      <c r="F8746" s="12"/>
      <c r="G8746" s="12"/>
      <c r="H8746" s="12"/>
      <c r="I8746" s="15"/>
      <c r="J8746" s="31"/>
      <c r="K8746" s="180"/>
      <c r="L8746" s="40"/>
      <c r="M8746" s="14"/>
      <c r="N8746" s="16"/>
      <c r="O8746" s="49"/>
      <c r="P8746" s="64"/>
      <c r="Q8746" s="18"/>
      <c r="R8746" s="181">
        <f t="shared" si="1230"/>
        <v>0</v>
      </c>
      <c r="S8746" s="181">
        <f t="shared" si="1231"/>
        <v>0</v>
      </c>
      <c r="T8746" s="181">
        <f t="shared" si="1232"/>
        <v>0</v>
      </c>
      <c r="AQ8746" s="1">
        <f>COUNT(L$11:L8746)</f>
        <v>37</v>
      </c>
      <c r="AR8746" s="43">
        <f t="shared" si="1233"/>
        <v>40933</v>
      </c>
      <c r="AS8746" s="44">
        <f t="shared" si="1234"/>
        <v>89.120000000000019</v>
      </c>
      <c r="AT8746" s="10" t="str">
        <f t="shared" si="1235"/>
        <v/>
      </c>
      <c r="AU8746" s="20" t="str">
        <f t="shared" si="1236"/>
        <v/>
      </c>
      <c r="AV8746" s="42">
        <f t="shared" si="1237"/>
        <v>1</v>
      </c>
      <c r="AW8746" s="89">
        <f t="shared" si="1238"/>
        <v>0</v>
      </c>
      <c r="AX8746" s="168"/>
      <c r="AY8746" s="60"/>
      <c r="AZ8746" s="61"/>
      <c r="BB8746" s="61" t="str">
        <f>IF(Settings!I8742&lt;&gt;"",Settings!I8742,"")</f>
        <v/>
      </c>
    </row>
    <row r="8747" spans="2:54" x14ac:dyDescent="0.2">
      <c r="B8747" s="13"/>
      <c r="C8747" s="12"/>
      <c r="D8747" s="12"/>
      <c r="E8747" s="12"/>
      <c r="F8747" s="12"/>
      <c r="G8747" s="12"/>
      <c r="H8747" s="12"/>
      <c r="I8747" s="15"/>
      <c r="J8747" s="31"/>
      <c r="K8747" s="180"/>
      <c r="L8747" s="40"/>
      <c r="M8747" s="14"/>
      <c r="N8747" s="16"/>
      <c r="O8747" s="49"/>
      <c r="P8747" s="64"/>
      <c r="Q8747" s="18"/>
      <c r="R8747" s="181">
        <f t="shared" si="1230"/>
        <v>0</v>
      </c>
      <c r="S8747" s="181">
        <f t="shared" si="1231"/>
        <v>0</v>
      </c>
      <c r="T8747" s="181">
        <f t="shared" si="1232"/>
        <v>0</v>
      </c>
      <c r="AQ8747" s="1">
        <f>COUNT(L$11:L8747)</f>
        <v>37</v>
      </c>
      <c r="AR8747" s="43">
        <f t="shared" si="1233"/>
        <v>40933</v>
      </c>
      <c r="AS8747" s="44">
        <f t="shared" si="1234"/>
        <v>89.120000000000019</v>
      </c>
      <c r="AT8747" s="10" t="str">
        <f t="shared" si="1235"/>
        <v/>
      </c>
      <c r="AU8747" s="20" t="str">
        <f t="shared" si="1236"/>
        <v/>
      </c>
      <c r="AV8747" s="42">
        <f t="shared" si="1237"/>
        <v>1</v>
      </c>
      <c r="AW8747" s="89">
        <f t="shared" si="1238"/>
        <v>0</v>
      </c>
      <c r="AX8747" s="168"/>
      <c r="AY8747" s="60"/>
      <c r="AZ8747" s="61"/>
      <c r="BB8747" s="61" t="str">
        <f>IF(Settings!I8743&lt;&gt;"",Settings!I8743,"")</f>
        <v/>
      </c>
    </row>
    <row r="8748" spans="2:54" x14ac:dyDescent="0.2">
      <c r="B8748" s="13"/>
      <c r="C8748" s="12"/>
      <c r="D8748" s="12"/>
      <c r="E8748" s="12"/>
      <c r="F8748" s="12"/>
      <c r="G8748" s="12"/>
      <c r="H8748" s="12"/>
      <c r="I8748" s="15"/>
      <c r="J8748" s="31"/>
      <c r="K8748" s="180"/>
      <c r="L8748" s="40"/>
      <c r="M8748" s="14"/>
      <c r="N8748" s="16"/>
      <c r="O8748" s="49"/>
      <c r="P8748" s="64"/>
      <c r="Q8748" s="18"/>
      <c r="R8748" s="181">
        <f t="shared" si="1230"/>
        <v>0</v>
      </c>
      <c r="S8748" s="181">
        <f t="shared" si="1231"/>
        <v>0</v>
      </c>
      <c r="T8748" s="181">
        <f t="shared" si="1232"/>
        <v>0</v>
      </c>
      <c r="AQ8748" s="1">
        <f>COUNT(L$11:L8748)</f>
        <v>37</v>
      </c>
      <c r="AR8748" s="43">
        <f t="shared" si="1233"/>
        <v>40933</v>
      </c>
      <c r="AS8748" s="44">
        <f t="shared" si="1234"/>
        <v>89.120000000000019</v>
      </c>
      <c r="AT8748" s="10" t="str">
        <f t="shared" si="1235"/>
        <v/>
      </c>
      <c r="AU8748" s="20" t="str">
        <f t="shared" si="1236"/>
        <v/>
      </c>
      <c r="AV8748" s="42">
        <f t="shared" si="1237"/>
        <v>1</v>
      </c>
      <c r="AW8748" s="89">
        <f t="shared" si="1238"/>
        <v>0</v>
      </c>
      <c r="AX8748" s="168"/>
      <c r="AY8748" s="60"/>
      <c r="AZ8748" s="61"/>
      <c r="BB8748" s="61" t="str">
        <f>IF(Settings!I8744&lt;&gt;"",Settings!I8744,"")</f>
        <v/>
      </c>
    </row>
    <row r="8749" spans="2:54" x14ac:dyDescent="0.2">
      <c r="B8749" s="13"/>
      <c r="C8749" s="12"/>
      <c r="D8749" s="12"/>
      <c r="E8749" s="12"/>
      <c r="F8749" s="12"/>
      <c r="G8749" s="12"/>
      <c r="H8749" s="12"/>
      <c r="I8749" s="15"/>
      <c r="J8749" s="31"/>
      <c r="K8749" s="180"/>
      <c r="L8749" s="40"/>
      <c r="M8749" s="14"/>
      <c r="N8749" s="16"/>
      <c r="O8749" s="49"/>
      <c r="P8749" s="64"/>
      <c r="Q8749" s="18"/>
      <c r="R8749" s="181">
        <f t="shared" si="1230"/>
        <v>0</v>
      </c>
      <c r="S8749" s="181">
        <f t="shared" si="1231"/>
        <v>0</v>
      </c>
      <c r="T8749" s="181">
        <f t="shared" si="1232"/>
        <v>0</v>
      </c>
      <c r="AQ8749" s="1">
        <f>COUNT(L$11:L8749)</f>
        <v>37</v>
      </c>
      <c r="AR8749" s="43">
        <f t="shared" si="1233"/>
        <v>40933</v>
      </c>
      <c r="AS8749" s="44">
        <f t="shared" si="1234"/>
        <v>89.120000000000019</v>
      </c>
      <c r="AT8749" s="10" t="str">
        <f t="shared" si="1235"/>
        <v/>
      </c>
      <c r="AU8749" s="20" t="str">
        <f t="shared" si="1236"/>
        <v/>
      </c>
      <c r="AV8749" s="42">
        <f t="shared" si="1237"/>
        <v>1</v>
      </c>
      <c r="AW8749" s="89">
        <f t="shared" si="1238"/>
        <v>0</v>
      </c>
      <c r="AX8749" s="168"/>
      <c r="AY8749" s="60"/>
      <c r="AZ8749" s="61"/>
      <c r="BB8749" s="61" t="str">
        <f>IF(Settings!I8745&lt;&gt;"",Settings!I8745,"")</f>
        <v/>
      </c>
    </row>
    <row r="8750" spans="2:54" x14ac:dyDescent="0.2">
      <c r="B8750" s="13"/>
      <c r="C8750" s="12"/>
      <c r="D8750" s="12"/>
      <c r="E8750" s="12"/>
      <c r="F8750" s="12"/>
      <c r="G8750" s="12"/>
      <c r="H8750" s="12"/>
      <c r="I8750" s="15"/>
      <c r="J8750" s="31"/>
      <c r="K8750" s="180"/>
      <c r="L8750" s="40"/>
      <c r="M8750" s="14"/>
      <c r="N8750" s="16"/>
      <c r="O8750" s="49"/>
      <c r="P8750" s="64"/>
      <c r="Q8750" s="18"/>
      <c r="R8750" s="181">
        <f t="shared" si="1230"/>
        <v>0</v>
      </c>
      <c r="S8750" s="181">
        <f t="shared" si="1231"/>
        <v>0</v>
      </c>
      <c r="T8750" s="181">
        <f t="shared" si="1232"/>
        <v>0</v>
      </c>
      <c r="AQ8750" s="1">
        <f>COUNT(L$11:L8750)</f>
        <v>37</v>
      </c>
      <c r="AR8750" s="43">
        <f t="shared" si="1233"/>
        <v>40933</v>
      </c>
      <c r="AS8750" s="44">
        <f t="shared" si="1234"/>
        <v>89.120000000000019</v>
      </c>
      <c r="AT8750" s="10" t="str">
        <f t="shared" si="1235"/>
        <v/>
      </c>
      <c r="AU8750" s="20" t="str">
        <f t="shared" si="1236"/>
        <v/>
      </c>
      <c r="AV8750" s="42">
        <f t="shared" si="1237"/>
        <v>1</v>
      </c>
      <c r="AW8750" s="89">
        <f t="shared" si="1238"/>
        <v>0</v>
      </c>
      <c r="AX8750" s="168"/>
      <c r="AY8750" s="60"/>
      <c r="AZ8750" s="61"/>
      <c r="BB8750" s="61" t="str">
        <f>IF(Settings!I8746&lt;&gt;"",Settings!I8746,"")</f>
        <v/>
      </c>
    </row>
    <row r="8751" spans="2:54" x14ac:dyDescent="0.2">
      <c r="B8751" s="13"/>
      <c r="C8751" s="12"/>
      <c r="D8751" s="12"/>
      <c r="E8751" s="12"/>
      <c r="F8751" s="12"/>
      <c r="G8751" s="12"/>
      <c r="H8751" s="12"/>
      <c r="I8751" s="15"/>
      <c r="J8751" s="31"/>
      <c r="K8751" s="180"/>
      <c r="L8751" s="40"/>
      <c r="M8751" s="14"/>
      <c r="N8751" s="16"/>
      <c r="O8751" s="49"/>
      <c r="P8751" s="64"/>
      <c r="Q8751" s="18"/>
      <c r="R8751" s="181">
        <f t="shared" si="1230"/>
        <v>0</v>
      </c>
      <c r="S8751" s="181">
        <f t="shared" si="1231"/>
        <v>0</v>
      </c>
      <c r="T8751" s="181">
        <f t="shared" si="1232"/>
        <v>0</v>
      </c>
      <c r="AQ8751" s="1">
        <f>COUNT(L$11:L8751)</f>
        <v>37</v>
      </c>
      <c r="AR8751" s="43">
        <f t="shared" si="1233"/>
        <v>40933</v>
      </c>
      <c r="AS8751" s="44">
        <f t="shared" si="1234"/>
        <v>89.120000000000019</v>
      </c>
      <c r="AT8751" s="10" t="str">
        <f t="shared" si="1235"/>
        <v/>
      </c>
      <c r="AU8751" s="20" t="str">
        <f t="shared" si="1236"/>
        <v/>
      </c>
      <c r="AV8751" s="42">
        <f t="shared" si="1237"/>
        <v>1</v>
      </c>
      <c r="AW8751" s="89">
        <f t="shared" si="1238"/>
        <v>0</v>
      </c>
      <c r="AX8751" s="168"/>
      <c r="AY8751" s="60"/>
      <c r="AZ8751" s="61"/>
      <c r="BB8751" s="61" t="str">
        <f>IF(Settings!I8747&lt;&gt;"",Settings!I8747,"")</f>
        <v/>
      </c>
    </row>
    <row r="8752" spans="2:54" x14ac:dyDescent="0.2">
      <c r="B8752" s="13"/>
      <c r="C8752" s="12"/>
      <c r="D8752" s="12"/>
      <c r="E8752" s="12"/>
      <c r="F8752" s="12"/>
      <c r="G8752" s="12"/>
      <c r="H8752" s="12"/>
      <c r="I8752" s="15"/>
      <c r="J8752" s="31"/>
      <c r="K8752" s="180"/>
      <c r="L8752" s="40"/>
      <c r="M8752" s="14"/>
      <c r="N8752" s="16"/>
      <c r="O8752" s="49"/>
      <c r="P8752" s="64"/>
      <c r="Q8752" s="18"/>
      <c r="R8752" s="181">
        <f t="shared" si="1230"/>
        <v>0</v>
      </c>
      <c r="S8752" s="181">
        <f t="shared" si="1231"/>
        <v>0</v>
      </c>
      <c r="T8752" s="181">
        <f t="shared" si="1232"/>
        <v>0</v>
      </c>
      <c r="AQ8752" s="1">
        <f>COUNT(L$11:L8752)</f>
        <v>37</v>
      </c>
      <c r="AR8752" s="43">
        <f t="shared" si="1233"/>
        <v>40933</v>
      </c>
      <c r="AS8752" s="44">
        <f t="shared" si="1234"/>
        <v>89.120000000000019</v>
      </c>
      <c r="AT8752" s="10" t="str">
        <f t="shared" si="1235"/>
        <v/>
      </c>
      <c r="AU8752" s="20" t="str">
        <f t="shared" si="1236"/>
        <v/>
      </c>
      <c r="AV8752" s="42">
        <f t="shared" si="1237"/>
        <v>1</v>
      </c>
      <c r="AW8752" s="89">
        <f t="shared" si="1238"/>
        <v>0</v>
      </c>
      <c r="AX8752" s="168"/>
      <c r="AY8752" s="60"/>
      <c r="AZ8752" s="61"/>
      <c r="BB8752" s="61" t="str">
        <f>IF(Settings!I8748&lt;&gt;"",Settings!I8748,"")</f>
        <v/>
      </c>
    </row>
    <row r="8753" spans="2:54" x14ac:dyDescent="0.2">
      <c r="B8753" s="13"/>
      <c r="C8753" s="12"/>
      <c r="D8753" s="12"/>
      <c r="E8753" s="12"/>
      <c r="F8753" s="12"/>
      <c r="G8753" s="12"/>
      <c r="H8753" s="12"/>
      <c r="I8753" s="15"/>
      <c r="J8753" s="31"/>
      <c r="K8753" s="180"/>
      <c r="L8753" s="40"/>
      <c r="M8753" s="14"/>
      <c r="N8753" s="16"/>
      <c r="O8753" s="49"/>
      <c r="P8753" s="64"/>
      <c r="Q8753" s="18"/>
      <c r="R8753" s="181">
        <f t="shared" si="1230"/>
        <v>0</v>
      </c>
      <c r="S8753" s="181">
        <f t="shared" si="1231"/>
        <v>0</v>
      </c>
      <c r="T8753" s="181">
        <f t="shared" si="1232"/>
        <v>0</v>
      </c>
      <c r="AQ8753" s="1">
        <f>COUNT(L$11:L8753)</f>
        <v>37</v>
      </c>
      <c r="AR8753" s="43">
        <f t="shared" si="1233"/>
        <v>40933</v>
      </c>
      <c r="AS8753" s="44">
        <f t="shared" si="1234"/>
        <v>89.120000000000019</v>
      </c>
      <c r="AT8753" s="10" t="str">
        <f t="shared" si="1235"/>
        <v/>
      </c>
      <c r="AU8753" s="20" t="str">
        <f t="shared" si="1236"/>
        <v/>
      </c>
      <c r="AV8753" s="42">
        <f t="shared" si="1237"/>
        <v>1</v>
      </c>
      <c r="AW8753" s="89">
        <f t="shared" si="1238"/>
        <v>0</v>
      </c>
      <c r="AX8753" s="168"/>
      <c r="AY8753" s="60"/>
      <c r="AZ8753" s="61"/>
      <c r="BB8753" s="61" t="str">
        <f>IF(Settings!I8749&lt;&gt;"",Settings!I8749,"")</f>
        <v/>
      </c>
    </row>
    <row r="8754" spans="2:54" x14ac:dyDescent="0.2">
      <c r="B8754" s="13"/>
      <c r="C8754" s="12"/>
      <c r="D8754" s="12"/>
      <c r="E8754" s="12"/>
      <c r="F8754" s="12"/>
      <c r="G8754" s="12"/>
      <c r="H8754" s="12"/>
      <c r="I8754" s="15"/>
      <c r="J8754" s="31"/>
      <c r="K8754" s="180"/>
      <c r="L8754" s="40"/>
      <c r="M8754" s="14"/>
      <c r="N8754" s="16"/>
      <c r="O8754" s="49"/>
      <c r="P8754" s="64"/>
      <c r="Q8754" s="18"/>
      <c r="R8754" s="181">
        <f t="shared" si="1230"/>
        <v>0</v>
      </c>
      <c r="S8754" s="181">
        <f t="shared" si="1231"/>
        <v>0</v>
      </c>
      <c r="T8754" s="181">
        <f t="shared" si="1232"/>
        <v>0</v>
      </c>
      <c r="AQ8754" s="1">
        <f>COUNT(L$11:L8754)</f>
        <v>37</v>
      </c>
      <c r="AR8754" s="43">
        <f t="shared" si="1233"/>
        <v>40933</v>
      </c>
      <c r="AS8754" s="44">
        <f t="shared" si="1234"/>
        <v>89.120000000000019</v>
      </c>
      <c r="AT8754" s="10" t="str">
        <f t="shared" si="1235"/>
        <v/>
      </c>
      <c r="AU8754" s="20" t="str">
        <f t="shared" si="1236"/>
        <v/>
      </c>
      <c r="AV8754" s="42">
        <f t="shared" si="1237"/>
        <v>1</v>
      </c>
      <c r="AW8754" s="89">
        <f t="shared" si="1238"/>
        <v>0</v>
      </c>
      <c r="AX8754" s="168"/>
      <c r="AY8754" s="60"/>
      <c r="AZ8754" s="61"/>
      <c r="BB8754" s="61" t="str">
        <f>IF(Settings!I8750&lt;&gt;"",Settings!I8750,"")</f>
        <v/>
      </c>
    </row>
    <row r="8755" spans="2:54" x14ac:dyDescent="0.2">
      <c r="B8755" s="13"/>
      <c r="C8755" s="12"/>
      <c r="D8755" s="12"/>
      <c r="E8755" s="12"/>
      <c r="F8755" s="12"/>
      <c r="G8755" s="12"/>
      <c r="H8755" s="12"/>
      <c r="I8755" s="15"/>
      <c r="J8755" s="31"/>
      <c r="K8755" s="180"/>
      <c r="L8755" s="40"/>
      <c r="M8755" s="14"/>
      <c r="N8755" s="16"/>
      <c r="O8755" s="49"/>
      <c r="P8755" s="64"/>
      <c r="Q8755" s="18"/>
      <c r="R8755" s="181">
        <f t="shared" si="1230"/>
        <v>0</v>
      </c>
      <c r="S8755" s="181">
        <f t="shared" si="1231"/>
        <v>0</v>
      </c>
      <c r="T8755" s="181">
        <f t="shared" si="1232"/>
        <v>0</v>
      </c>
      <c r="AQ8755" s="1">
        <f>COUNT(L$11:L8755)</f>
        <v>37</v>
      </c>
      <c r="AR8755" s="43">
        <f t="shared" si="1233"/>
        <v>40933</v>
      </c>
      <c r="AS8755" s="44">
        <f t="shared" si="1234"/>
        <v>89.120000000000019</v>
      </c>
      <c r="AT8755" s="10" t="str">
        <f t="shared" si="1235"/>
        <v/>
      </c>
      <c r="AU8755" s="20" t="str">
        <f t="shared" si="1236"/>
        <v/>
      </c>
      <c r="AV8755" s="42">
        <f t="shared" si="1237"/>
        <v>1</v>
      </c>
      <c r="AW8755" s="89">
        <f t="shared" si="1238"/>
        <v>0</v>
      </c>
      <c r="AX8755" s="168"/>
      <c r="AY8755" s="60"/>
      <c r="AZ8755" s="61"/>
      <c r="BB8755" s="61" t="str">
        <f>IF(Settings!I8751&lt;&gt;"",Settings!I8751,"")</f>
        <v/>
      </c>
    </row>
    <row r="8756" spans="2:54" x14ac:dyDescent="0.2">
      <c r="B8756" s="13"/>
      <c r="C8756" s="12"/>
      <c r="D8756" s="12"/>
      <c r="E8756" s="12"/>
      <c r="F8756" s="12"/>
      <c r="G8756" s="12"/>
      <c r="H8756" s="12"/>
      <c r="I8756" s="15"/>
      <c r="J8756" s="31"/>
      <c r="K8756" s="180"/>
      <c r="L8756" s="40"/>
      <c r="M8756" s="14"/>
      <c r="N8756" s="16"/>
      <c r="O8756" s="49"/>
      <c r="P8756" s="64"/>
      <c r="Q8756" s="18"/>
      <c r="R8756" s="181">
        <f t="shared" si="1230"/>
        <v>0</v>
      </c>
      <c r="S8756" s="181">
        <f t="shared" si="1231"/>
        <v>0</v>
      </c>
      <c r="T8756" s="181">
        <f t="shared" si="1232"/>
        <v>0</v>
      </c>
      <c r="AQ8756" s="1">
        <f>COUNT(L$11:L8756)</f>
        <v>37</v>
      </c>
      <c r="AR8756" s="43">
        <f t="shared" si="1233"/>
        <v>40933</v>
      </c>
      <c r="AS8756" s="44">
        <f t="shared" si="1234"/>
        <v>89.120000000000019</v>
      </c>
      <c r="AT8756" s="10" t="str">
        <f t="shared" si="1235"/>
        <v/>
      </c>
      <c r="AU8756" s="20" t="str">
        <f t="shared" si="1236"/>
        <v/>
      </c>
      <c r="AV8756" s="42">
        <f t="shared" si="1237"/>
        <v>1</v>
      </c>
      <c r="AW8756" s="89">
        <f t="shared" si="1238"/>
        <v>0</v>
      </c>
      <c r="AX8756" s="168"/>
      <c r="AY8756" s="60"/>
      <c r="AZ8756" s="61"/>
      <c r="BB8756" s="61" t="str">
        <f>IF(Settings!I8752&lt;&gt;"",Settings!I8752,"")</f>
        <v/>
      </c>
    </row>
    <row r="8757" spans="2:54" x14ac:dyDescent="0.2">
      <c r="B8757" s="13"/>
      <c r="C8757" s="12"/>
      <c r="D8757" s="12"/>
      <c r="E8757" s="12"/>
      <c r="F8757" s="12"/>
      <c r="G8757" s="12"/>
      <c r="H8757" s="12"/>
      <c r="I8757" s="15"/>
      <c r="J8757" s="31"/>
      <c r="K8757" s="180"/>
      <c r="L8757" s="40"/>
      <c r="M8757" s="14"/>
      <c r="N8757" s="16"/>
      <c r="O8757" s="49"/>
      <c r="P8757" s="64"/>
      <c r="Q8757" s="18"/>
      <c r="R8757" s="181">
        <f t="shared" si="1230"/>
        <v>0</v>
      </c>
      <c r="S8757" s="181">
        <f t="shared" si="1231"/>
        <v>0</v>
      </c>
      <c r="T8757" s="181">
        <f t="shared" si="1232"/>
        <v>0</v>
      </c>
      <c r="AQ8757" s="1">
        <f>COUNT(L$11:L8757)</f>
        <v>37</v>
      </c>
      <c r="AR8757" s="43">
        <f t="shared" si="1233"/>
        <v>40933</v>
      </c>
      <c r="AS8757" s="44">
        <f t="shared" si="1234"/>
        <v>89.120000000000019</v>
      </c>
      <c r="AT8757" s="10" t="str">
        <f t="shared" si="1235"/>
        <v/>
      </c>
      <c r="AU8757" s="20" t="str">
        <f t="shared" si="1236"/>
        <v/>
      </c>
      <c r="AV8757" s="42">
        <f t="shared" si="1237"/>
        <v>1</v>
      </c>
      <c r="AW8757" s="89">
        <f t="shared" si="1238"/>
        <v>0</v>
      </c>
      <c r="AX8757" s="168"/>
      <c r="AY8757" s="60"/>
      <c r="AZ8757" s="61"/>
      <c r="BB8757" s="61" t="str">
        <f>IF(Settings!I8753&lt;&gt;"",Settings!I8753,"")</f>
        <v/>
      </c>
    </row>
    <row r="8758" spans="2:54" x14ac:dyDescent="0.2">
      <c r="B8758" s="13"/>
      <c r="C8758" s="12"/>
      <c r="D8758" s="12"/>
      <c r="E8758" s="12"/>
      <c r="F8758" s="12"/>
      <c r="G8758" s="12"/>
      <c r="H8758" s="12"/>
      <c r="I8758" s="15"/>
      <c r="J8758" s="31"/>
      <c r="K8758" s="180"/>
      <c r="L8758" s="40"/>
      <c r="M8758" s="14"/>
      <c r="N8758" s="16"/>
      <c r="O8758" s="49"/>
      <c r="P8758" s="64"/>
      <c r="Q8758" s="18"/>
      <c r="R8758" s="181">
        <f t="shared" si="1230"/>
        <v>0</v>
      </c>
      <c r="S8758" s="181">
        <f t="shared" si="1231"/>
        <v>0</v>
      </c>
      <c r="T8758" s="181">
        <f t="shared" si="1232"/>
        <v>0</v>
      </c>
      <c r="AQ8758" s="1">
        <f>COUNT(L$11:L8758)</f>
        <v>37</v>
      </c>
      <c r="AR8758" s="43">
        <f t="shared" si="1233"/>
        <v>40933</v>
      </c>
      <c r="AS8758" s="44">
        <f t="shared" si="1234"/>
        <v>89.120000000000019</v>
      </c>
      <c r="AT8758" s="10" t="str">
        <f t="shared" si="1235"/>
        <v/>
      </c>
      <c r="AU8758" s="20" t="str">
        <f t="shared" si="1236"/>
        <v/>
      </c>
      <c r="AV8758" s="42">
        <f t="shared" si="1237"/>
        <v>1</v>
      </c>
      <c r="AW8758" s="89">
        <f t="shared" si="1238"/>
        <v>0</v>
      </c>
      <c r="AX8758" s="168"/>
      <c r="AY8758" s="60"/>
      <c r="AZ8758" s="61"/>
      <c r="BB8758" s="61" t="str">
        <f>IF(Settings!I8754&lt;&gt;"",Settings!I8754,"")</f>
        <v/>
      </c>
    </row>
    <row r="8759" spans="2:54" x14ac:dyDescent="0.2">
      <c r="B8759" s="13"/>
      <c r="C8759" s="12"/>
      <c r="D8759" s="12"/>
      <c r="E8759" s="12"/>
      <c r="F8759" s="12"/>
      <c r="G8759" s="12"/>
      <c r="H8759" s="12"/>
      <c r="I8759" s="15"/>
      <c r="J8759" s="31"/>
      <c r="K8759" s="180"/>
      <c r="L8759" s="40"/>
      <c r="M8759" s="14"/>
      <c r="N8759" s="16"/>
      <c r="O8759" s="49"/>
      <c r="P8759" s="64"/>
      <c r="Q8759" s="18"/>
      <c r="R8759" s="181">
        <f t="shared" si="1230"/>
        <v>0</v>
      </c>
      <c r="S8759" s="181">
        <f t="shared" si="1231"/>
        <v>0</v>
      </c>
      <c r="T8759" s="181">
        <f t="shared" si="1232"/>
        <v>0</v>
      </c>
      <c r="AQ8759" s="1">
        <f>COUNT(L$11:L8759)</f>
        <v>37</v>
      </c>
      <c r="AR8759" s="43">
        <f t="shared" si="1233"/>
        <v>40933</v>
      </c>
      <c r="AS8759" s="44">
        <f t="shared" si="1234"/>
        <v>89.120000000000019</v>
      </c>
      <c r="AT8759" s="10" t="str">
        <f t="shared" si="1235"/>
        <v/>
      </c>
      <c r="AU8759" s="20" t="str">
        <f t="shared" si="1236"/>
        <v/>
      </c>
      <c r="AV8759" s="42">
        <f t="shared" si="1237"/>
        <v>1</v>
      </c>
      <c r="AW8759" s="89">
        <f t="shared" si="1238"/>
        <v>0</v>
      </c>
      <c r="AX8759" s="168"/>
      <c r="AY8759" s="60"/>
      <c r="AZ8759" s="61"/>
      <c r="BB8759" s="61" t="str">
        <f>IF(Settings!I8755&lt;&gt;"",Settings!I8755,"")</f>
        <v/>
      </c>
    </row>
    <row r="8760" spans="2:54" x14ac:dyDescent="0.2">
      <c r="B8760" s="13"/>
      <c r="C8760" s="12"/>
      <c r="D8760" s="12"/>
      <c r="E8760" s="12"/>
      <c r="F8760" s="12"/>
      <c r="G8760" s="12"/>
      <c r="H8760" s="12"/>
      <c r="I8760" s="15"/>
      <c r="J8760" s="31"/>
      <c r="K8760" s="180"/>
      <c r="L8760" s="40"/>
      <c r="M8760" s="14"/>
      <c r="N8760" s="16"/>
      <c r="O8760" s="49"/>
      <c r="P8760" s="64"/>
      <c r="Q8760" s="18"/>
      <c r="R8760" s="181">
        <f t="shared" si="1230"/>
        <v>0</v>
      </c>
      <c r="S8760" s="181">
        <f t="shared" si="1231"/>
        <v>0</v>
      </c>
      <c r="T8760" s="181">
        <f t="shared" si="1232"/>
        <v>0</v>
      </c>
      <c r="AQ8760" s="1">
        <f>COUNT(L$11:L8760)</f>
        <v>37</v>
      </c>
      <c r="AR8760" s="43">
        <f t="shared" si="1233"/>
        <v>40933</v>
      </c>
      <c r="AS8760" s="44">
        <f t="shared" si="1234"/>
        <v>89.120000000000019</v>
      </c>
      <c r="AT8760" s="10" t="str">
        <f t="shared" si="1235"/>
        <v/>
      </c>
      <c r="AU8760" s="20" t="str">
        <f t="shared" si="1236"/>
        <v/>
      </c>
      <c r="AV8760" s="42">
        <f t="shared" si="1237"/>
        <v>1</v>
      </c>
      <c r="AW8760" s="89">
        <f t="shared" si="1238"/>
        <v>0</v>
      </c>
      <c r="AX8760" s="168"/>
      <c r="AY8760" s="60"/>
      <c r="AZ8760" s="61"/>
      <c r="BB8760" s="61" t="str">
        <f>IF(Settings!I8756&lt;&gt;"",Settings!I8756,"")</f>
        <v/>
      </c>
    </row>
    <row r="8761" spans="2:54" x14ac:dyDescent="0.2">
      <c r="B8761" s="13"/>
      <c r="C8761" s="12"/>
      <c r="D8761" s="12"/>
      <c r="E8761" s="12"/>
      <c r="F8761" s="12"/>
      <c r="G8761" s="12"/>
      <c r="H8761" s="12"/>
      <c r="I8761" s="15"/>
      <c r="J8761" s="31"/>
      <c r="K8761" s="180"/>
      <c r="L8761" s="40"/>
      <c r="M8761" s="14"/>
      <c r="N8761" s="16"/>
      <c r="O8761" s="49"/>
      <c r="P8761" s="64"/>
      <c r="Q8761" s="18"/>
      <c r="R8761" s="181">
        <f t="shared" si="1230"/>
        <v>0</v>
      </c>
      <c r="S8761" s="181">
        <f t="shared" si="1231"/>
        <v>0</v>
      </c>
      <c r="T8761" s="181">
        <f t="shared" si="1232"/>
        <v>0</v>
      </c>
      <c r="AQ8761" s="1">
        <f>COUNT(L$11:L8761)</f>
        <v>37</v>
      </c>
      <c r="AR8761" s="43">
        <f t="shared" si="1233"/>
        <v>40933</v>
      </c>
      <c r="AS8761" s="44">
        <f t="shared" si="1234"/>
        <v>89.120000000000019</v>
      </c>
      <c r="AT8761" s="10" t="str">
        <f t="shared" si="1235"/>
        <v/>
      </c>
      <c r="AU8761" s="20" t="str">
        <f t="shared" si="1236"/>
        <v/>
      </c>
      <c r="AV8761" s="42">
        <f t="shared" si="1237"/>
        <v>1</v>
      </c>
      <c r="AW8761" s="89">
        <f t="shared" si="1238"/>
        <v>0</v>
      </c>
      <c r="AX8761" s="168"/>
      <c r="AY8761" s="60"/>
      <c r="AZ8761" s="61"/>
      <c r="BB8761" s="61" t="str">
        <f>IF(Settings!I8757&lt;&gt;"",Settings!I8757,"")</f>
        <v/>
      </c>
    </row>
    <row r="8762" spans="2:54" x14ac:dyDescent="0.2">
      <c r="B8762" s="13"/>
      <c r="C8762" s="12"/>
      <c r="D8762" s="12"/>
      <c r="E8762" s="12"/>
      <c r="F8762" s="12"/>
      <c r="G8762" s="12"/>
      <c r="H8762" s="12"/>
      <c r="I8762" s="15"/>
      <c r="J8762" s="31"/>
      <c r="K8762" s="180"/>
      <c r="L8762" s="40"/>
      <c r="M8762" s="14"/>
      <c r="N8762" s="16"/>
      <c r="O8762" s="49"/>
      <c r="P8762" s="64"/>
      <c r="Q8762" s="18"/>
      <c r="R8762" s="181">
        <f t="shared" si="1230"/>
        <v>0</v>
      </c>
      <c r="S8762" s="181">
        <f t="shared" si="1231"/>
        <v>0</v>
      </c>
      <c r="T8762" s="181">
        <f t="shared" si="1232"/>
        <v>0</v>
      </c>
      <c r="AQ8762" s="1">
        <f>COUNT(L$11:L8762)</f>
        <v>37</v>
      </c>
      <c r="AR8762" s="43">
        <f t="shared" si="1233"/>
        <v>40933</v>
      </c>
      <c r="AS8762" s="44">
        <f t="shared" si="1234"/>
        <v>89.120000000000019</v>
      </c>
      <c r="AT8762" s="10" t="str">
        <f t="shared" si="1235"/>
        <v/>
      </c>
      <c r="AU8762" s="20" t="str">
        <f t="shared" si="1236"/>
        <v/>
      </c>
      <c r="AV8762" s="42">
        <f t="shared" si="1237"/>
        <v>1</v>
      </c>
      <c r="AW8762" s="89">
        <f t="shared" si="1238"/>
        <v>0</v>
      </c>
      <c r="AX8762" s="168"/>
      <c r="AY8762" s="60"/>
      <c r="AZ8762" s="61"/>
      <c r="BB8762" s="61" t="str">
        <f>IF(Settings!I8758&lt;&gt;"",Settings!I8758,"")</f>
        <v/>
      </c>
    </row>
    <row r="8763" spans="2:54" x14ac:dyDescent="0.2">
      <c r="B8763" s="13"/>
      <c r="C8763" s="12"/>
      <c r="D8763" s="12"/>
      <c r="E8763" s="12"/>
      <c r="F8763" s="12"/>
      <c r="G8763" s="12"/>
      <c r="H8763" s="12"/>
      <c r="I8763" s="15"/>
      <c r="J8763" s="31"/>
      <c r="K8763" s="180"/>
      <c r="L8763" s="40"/>
      <c r="M8763" s="14"/>
      <c r="N8763" s="16"/>
      <c r="O8763" s="49"/>
      <c r="P8763" s="64"/>
      <c r="Q8763" s="18"/>
      <c r="R8763" s="181">
        <f t="shared" si="1230"/>
        <v>0</v>
      </c>
      <c r="S8763" s="181">
        <f t="shared" si="1231"/>
        <v>0</v>
      </c>
      <c r="T8763" s="181">
        <f t="shared" si="1232"/>
        <v>0</v>
      </c>
      <c r="AQ8763" s="1">
        <f>COUNT(L$11:L8763)</f>
        <v>37</v>
      </c>
      <c r="AR8763" s="43">
        <f t="shared" si="1233"/>
        <v>40933</v>
      </c>
      <c r="AS8763" s="44">
        <f t="shared" si="1234"/>
        <v>89.120000000000019</v>
      </c>
      <c r="AT8763" s="10" t="str">
        <f t="shared" si="1235"/>
        <v/>
      </c>
      <c r="AU8763" s="20" t="str">
        <f t="shared" si="1236"/>
        <v/>
      </c>
      <c r="AV8763" s="42">
        <f t="shared" si="1237"/>
        <v>1</v>
      </c>
      <c r="AW8763" s="89">
        <f t="shared" si="1238"/>
        <v>0</v>
      </c>
      <c r="AX8763" s="168"/>
      <c r="AY8763" s="60"/>
      <c r="AZ8763" s="61"/>
      <c r="BB8763" s="61" t="str">
        <f>IF(Settings!I8759&lt;&gt;"",Settings!I8759,"")</f>
        <v/>
      </c>
    </row>
    <row r="8764" spans="2:54" x14ac:dyDescent="0.2">
      <c r="B8764" s="13"/>
      <c r="C8764" s="12"/>
      <c r="D8764" s="12"/>
      <c r="E8764" s="12"/>
      <c r="F8764" s="12"/>
      <c r="G8764" s="12"/>
      <c r="H8764" s="12"/>
      <c r="I8764" s="15"/>
      <c r="J8764" s="31"/>
      <c r="K8764" s="180"/>
      <c r="L8764" s="40"/>
      <c r="M8764" s="14"/>
      <c r="N8764" s="16"/>
      <c r="O8764" s="49"/>
      <c r="P8764" s="64"/>
      <c r="Q8764" s="18"/>
      <c r="R8764" s="181">
        <f t="shared" si="1230"/>
        <v>0</v>
      </c>
      <c r="S8764" s="181">
        <f t="shared" si="1231"/>
        <v>0</v>
      </c>
      <c r="T8764" s="181">
        <f t="shared" si="1232"/>
        <v>0</v>
      </c>
      <c r="AQ8764" s="1">
        <f>COUNT(L$11:L8764)</f>
        <v>37</v>
      </c>
      <c r="AR8764" s="43">
        <f t="shared" si="1233"/>
        <v>40933</v>
      </c>
      <c r="AS8764" s="44">
        <f t="shared" si="1234"/>
        <v>89.120000000000019</v>
      </c>
      <c r="AT8764" s="10" t="str">
        <f t="shared" si="1235"/>
        <v/>
      </c>
      <c r="AU8764" s="20" t="str">
        <f t="shared" si="1236"/>
        <v/>
      </c>
      <c r="AV8764" s="42">
        <f t="shared" si="1237"/>
        <v>1</v>
      </c>
      <c r="AW8764" s="89">
        <f t="shared" si="1238"/>
        <v>0</v>
      </c>
      <c r="AX8764" s="168"/>
      <c r="AY8764" s="60"/>
      <c r="AZ8764" s="61"/>
      <c r="BB8764" s="61" t="str">
        <f>IF(Settings!I8760&lt;&gt;"",Settings!I8760,"")</f>
        <v/>
      </c>
    </row>
    <row r="8765" spans="2:54" x14ac:dyDescent="0.2">
      <c r="B8765" s="13"/>
      <c r="C8765" s="12"/>
      <c r="D8765" s="12"/>
      <c r="E8765" s="12"/>
      <c r="F8765" s="12"/>
      <c r="G8765" s="12"/>
      <c r="H8765" s="12"/>
      <c r="I8765" s="15"/>
      <c r="J8765" s="31"/>
      <c r="K8765" s="180"/>
      <c r="L8765" s="40"/>
      <c r="M8765" s="14"/>
      <c r="N8765" s="16"/>
      <c r="O8765" s="49"/>
      <c r="P8765" s="64"/>
      <c r="Q8765" s="18"/>
      <c r="R8765" s="181">
        <f t="shared" si="1230"/>
        <v>0</v>
      </c>
      <c r="S8765" s="181">
        <f t="shared" si="1231"/>
        <v>0</v>
      </c>
      <c r="T8765" s="181">
        <f t="shared" si="1232"/>
        <v>0</v>
      </c>
      <c r="AQ8765" s="1">
        <f>COUNT(L$11:L8765)</f>
        <v>37</v>
      </c>
      <c r="AR8765" s="43">
        <f t="shared" si="1233"/>
        <v>40933</v>
      </c>
      <c r="AS8765" s="44">
        <f t="shared" si="1234"/>
        <v>89.120000000000019</v>
      </c>
      <c r="AT8765" s="10" t="str">
        <f t="shared" si="1235"/>
        <v/>
      </c>
      <c r="AU8765" s="20" t="str">
        <f t="shared" si="1236"/>
        <v/>
      </c>
      <c r="AV8765" s="42">
        <f t="shared" si="1237"/>
        <v>1</v>
      </c>
      <c r="AW8765" s="89">
        <f t="shared" si="1238"/>
        <v>0</v>
      </c>
      <c r="AX8765" s="168"/>
      <c r="AY8765" s="60"/>
      <c r="AZ8765" s="61"/>
      <c r="BB8765" s="61" t="str">
        <f>IF(Settings!I8761&lt;&gt;"",Settings!I8761,"")</f>
        <v/>
      </c>
    </row>
    <row r="8766" spans="2:54" x14ac:dyDescent="0.2">
      <c r="B8766" s="13"/>
      <c r="C8766" s="12"/>
      <c r="D8766" s="12"/>
      <c r="E8766" s="12"/>
      <c r="F8766" s="12"/>
      <c r="G8766" s="12"/>
      <c r="H8766" s="12"/>
      <c r="I8766" s="15"/>
      <c r="J8766" s="31"/>
      <c r="K8766" s="180"/>
      <c r="L8766" s="40"/>
      <c r="M8766" s="14"/>
      <c r="N8766" s="16"/>
      <c r="O8766" s="49"/>
      <c r="P8766" s="64"/>
      <c r="Q8766" s="18"/>
      <c r="R8766" s="181">
        <f t="shared" si="1230"/>
        <v>0</v>
      </c>
      <c r="S8766" s="181">
        <f t="shared" si="1231"/>
        <v>0</v>
      </c>
      <c r="T8766" s="181">
        <f t="shared" si="1232"/>
        <v>0</v>
      </c>
      <c r="AQ8766" s="1">
        <f>COUNT(L$11:L8766)</f>
        <v>37</v>
      </c>
      <c r="AR8766" s="43">
        <f t="shared" si="1233"/>
        <v>40933</v>
      </c>
      <c r="AS8766" s="44">
        <f t="shared" si="1234"/>
        <v>89.120000000000019</v>
      </c>
      <c r="AT8766" s="10" t="str">
        <f t="shared" si="1235"/>
        <v/>
      </c>
      <c r="AU8766" s="20" t="str">
        <f t="shared" si="1236"/>
        <v/>
      </c>
      <c r="AV8766" s="42">
        <f t="shared" si="1237"/>
        <v>1</v>
      </c>
      <c r="AW8766" s="89">
        <f t="shared" si="1238"/>
        <v>0</v>
      </c>
      <c r="AX8766" s="168"/>
      <c r="AY8766" s="60"/>
      <c r="AZ8766" s="61"/>
      <c r="BB8766" s="61" t="str">
        <f>IF(Settings!I8762&lt;&gt;"",Settings!I8762,"")</f>
        <v/>
      </c>
    </row>
    <row r="8767" spans="2:54" x14ac:dyDescent="0.2">
      <c r="B8767" s="13"/>
      <c r="C8767" s="12"/>
      <c r="D8767" s="12"/>
      <c r="E8767" s="12"/>
      <c r="F8767" s="12"/>
      <c r="G8767" s="12"/>
      <c r="H8767" s="12"/>
      <c r="I8767" s="15"/>
      <c r="J8767" s="31"/>
      <c r="K8767" s="180"/>
      <c r="L8767" s="40"/>
      <c r="M8767" s="14"/>
      <c r="N8767" s="16"/>
      <c r="O8767" s="49"/>
      <c r="P8767" s="64"/>
      <c r="Q8767" s="18"/>
      <c r="R8767" s="181">
        <f t="shared" si="1230"/>
        <v>0</v>
      </c>
      <c r="S8767" s="181">
        <f t="shared" si="1231"/>
        <v>0</v>
      </c>
      <c r="T8767" s="181">
        <f t="shared" si="1232"/>
        <v>0</v>
      </c>
      <c r="AQ8767" s="1">
        <f>COUNT(L$11:L8767)</f>
        <v>37</v>
      </c>
      <c r="AR8767" s="43">
        <f t="shared" si="1233"/>
        <v>40933</v>
      </c>
      <c r="AS8767" s="44">
        <f t="shared" si="1234"/>
        <v>89.120000000000019</v>
      </c>
      <c r="AT8767" s="10" t="str">
        <f t="shared" si="1235"/>
        <v/>
      </c>
      <c r="AU8767" s="20" t="str">
        <f t="shared" si="1236"/>
        <v/>
      </c>
      <c r="AV8767" s="42">
        <f t="shared" si="1237"/>
        <v>1</v>
      </c>
      <c r="AW8767" s="89">
        <f t="shared" si="1238"/>
        <v>0</v>
      </c>
      <c r="AX8767" s="168"/>
      <c r="AY8767" s="60"/>
      <c r="AZ8767" s="61"/>
      <c r="BB8767" s="61" t="str">
        <f>IF(Settings!I8763&lt;&gt;"",Settings!I8763,"")</f>
        <v/>
      </c>
    </row>
    <row r="8768" spans="2:54" x14ac:dyDescent="0.2">
      <c r="B8768" s="13"/>
      <c r="C8768" s="12"/>
      <c r="D8768" s="12"/>
      <c r="E8768" s="12"/>
      <c r="F8768" s="12"/>
      <c r="G8768" s="12"/>
      <c r="H8768" s="12"/>
      <c r="I8768" s="15"/>
      <c r="J8768" s="31"/>
      <c r="K8768" s="180"/>
      <c r="L8768" s="40"/>
      <c r="M8768" s="14"/>
      <c r="N8768" s="16"/>
      <c r="O8768" s="49"/>
      <c r="P8768" s="64"/>
      <c r="Q8768" s="18"/>
      <c r="R8768" s="181">
        <f t="shared" si="1230"/>
        <v>0</v>
      </c>
      <c r="S8768" s="181">
        <f t="shared" si="1231"/>
        <v>0</v>
      </c>
      <c r="T8768" s="181">
        <f t="shared" si="1232"/>
        <v>0</v>
      </c>
      <c r="AQ8768" s="1">
        <f>COUNT(L$11:L8768)</f>
        <v>37</v>
      </c>
      <c r="AR8768" s="43">
        <f t="shared" si="1233"/>
        <v>40933</v>
      </c>
      <c r="AS8768" s="44">
        <f t="shared" si="1234"/>
        <v>89.120000000000019</v>
      </c>
      <c r="AT8768" s="10" t="str">
        <f t="shared" si="1235"/>
        <v/>
      </c>
      <c r="AU8768" s="20" t="str">
        <f t="shared" si="1236"/>
        <v/>
      </c>
      <c r="AV8768" s="42">
        <f t="shared" si="1237"/>
        <v>1</v>
      </c>
      <c r="AW8768" s="89">
        <f t="shared" si="1238"/>
        <v>0</v>
      </c>
      <c r="AX8768" s="168"/>
      <c r="AY8768" s="60"/>
      <c r="AZ8768" s="61"/>
      <c r="BB8768" s="61" t="str">
        <f>IF(Settings!I8764&lt;&gt;"",Settings!I8764,"")</f>
        <v/>
      </c>
    </row>
    <row r="8769" spans="2:54" x14ac:dyDescent="0.2">
      <c r="B8769" s="13"/>
      <c r="C8769" s="12"/>
      <c r="D8769" s="12"/>
      <c r="E8769" s="12"/>
      <c r="F8769" s="12"/>
      <c r="G8769" s="12"/>
      <c r="H8769" s="12"/>
      <c r="I8769" s="15"/>
      <c r="J8769" s="31"/>
      <c r="K8769" s="180"/>
      <c r="L8769" s="40"/>
      <c r="M8769" s="14"/>
      <c r="N8769" s="16"/>
      <c r="O8769" s="49"/>
      <c r="P8769" s="64"/>
      <c r="Q8769" s="18"/>
      <c r="R8769" s="181">
        <f t="shared" si="1230"/>
        <v>0</v>
      </c>
      <c r="S8769" s="181">
        <f t="shared" si="1231"/>
        <v>0</v>
      </c>
      <c r="T8769" s="181">
        <f t="shared" si="1232"/>
        <v>0</v>
      </c>
      <c r="AQ8769" s="1">
        <f>COUNT(L$11:L8769)</f>
        <v>37</v>
      </c>
      <c r="AR8769" s="43">
        <f t="shared" si="1233"/>
        <v>40933</v>
      </c>
      <c r="AS8769" s="44">
        <f t="shared" si="1234"/>
        <v>89.120000000000019</v>
      </c>
      <c r="AT8769" s="10" t="str">
        <f t="shared" si="1235"/>
        <v/>
      </c>
      <c r="AU8769" s="20" t="str">
        <f t="shared" si="1236"/>
        <v/>
      </c>
      <c r="AV8769" s="42">
        <f t="shared" si="1237"/>
        <v>1</v>
      </c>
      <c r="AW8769" s="89">
        <f t="shared" si="1238"/>
        <v>0</v>
      </c>
      <c r="AX8769" s="168"/>
      <c r="AY8769" s="60"/>
      <c r="AZ8769" s="61"/>
      <c r="BB8769" s="61" t="str">
        <f>IF(Settings!I8765&lt;&gt;"",Settings!I8765,"")</f>
        <v/>
      </c>
    </row>
    <row r="8770" spans="2:54" x14ac:dyDescent="0.2">
      <c r="B8770" s="13"/>
      <c r="C8770" s="12"/>
      <c r="D8770" s="12"/>
      <c r="E8770" s="12"/>
      <c r="F8770" s="12"/>
      <c r="G8770" s="12"/>
      <c r="H8770" s="12"/>
      <c r="I8770" s="15"/>
      <c r="J8770" s="31"/>
      <c r="K8770" s="180"/>
      <c r="L8770" s="40"/>
      <c r="M8770" s="14"/>
      <c r="N8770" s="16"/>
      <c r="O8770" s="49"/>
      <c r="P8770" s="64"/>
      <c r="Q8770" s="18"/>
      <c r="R8770" s="181">
        <f t="shared" si="1230"/>
        <v>0</v>
      </c>
      <c r="S8770" s="181">
        <f t="shared" si="1231"/>
        <v>0</v>
      </c>
      <c r="T8770" s="181">
        <f t="shared" si="1232"/>
        <v>0</v>
      </c>
      <c r="AQ8770" s="1">
        <f>COUNT(L$11:L8770)</f>
        <v>37</v>
      </c>
      <c r="AR8770" s="43">
        <f t="shared" si="1233"/>
        <v>40933</v>
      </c>
      <c r="AS8770" s="44">
        <f t="shared" si="1234"/>
        <v>89.120000000000019</v>
      </c>
      <c r="AT8770" s="10" t="str">
        <f t="shared" si="1235"/>
        <v/>
      </c>
      <c r="AU8770" s="20" t="str">
        <f t="shared" si="1236"/>
        <v/>
      </c>
      <c r="AV8770" s="42">
        <f t="shared" si="1237"/>
        <v>1</v>
      </c>
      <c r="AW8770" s="89">
        <f t="shared" si="1238"/>
        <v>0</v>
      </c>
      <c r="AX8770" s="168"/>
      <c r="AY8770" s="60"/>
      <c r="AZ8770" s="61"/>
      <c r="BB8770" s="61" t="str">
        <f>IF(Settings!I8766&lt;&gt;"",Settings!I8766,"")</f>
        <v/>
      </c>
    </row>
    <row r="8771" spans="2:54" x14ac:dyDescent="0.2">
      <c r="B8771" s="13"/>
      <c r="C8771" s="12"/>
      <c r="D8771" s="12"/>
      <c r="E8771" s="12"/>
      <c r="F8771" s="12"/>
      <c r="G8771" s="12"/>
      <c r="H8771" s="12"/>
      <c r="I8771" s="15"/>
      <c r="J8771" s="31"/>
      <c r="K8771" s="180"/>
      <c r="L8771" s="40"/>
      <c r="M8771" s="14"/>
      <c r="N8771" s="16"/>
      <c r="O8771" s="49"/>
      <c r="P8771" s="64"/>
      <c r="Q8771" s="18"/>
      <c r="R8771" s="181">
        <f t="shared" si="1230"/>
        <v>0</v>
      </c>
      <c r="S8771" s="181">
        <f t="shared" si="1231"/>
        <v>0</v>
      </c>
      <c r="T8771" s="181">
        <f t="shared" si="1232"/>
        <v>0</v>
      </c>
      <c r="AQ8771" s="1">
        <f>COUNT(L$11:L8771)</f>
        <v>37</v>
      </c>
      <c r="AR8771" s="43">
        <f t="shared" si="1233"/>
        <v>40933</v>
      </c>
      <c r="AS8771" s="44">
        <f t="shared" si="1234"/>
        <v>89.120000000000019</v>
      </c>
      <c r="AT8771" s="10" t="str">
        <f t="shared" si="1235"/>
        <v/>
      </c>
      <c r="AU8771" s="20" t="str">
        <f t="shared" si="1236"/>
        <v/>
      </c>
      <c r="AV8771" s="42">
        <f t="shared" si="1237"/>
        <v>1</v>
      </c>
      <c r="AW8771" s="89">
        <f t="shared" si="1238"/>
        <v>0</v>
      </c>
      <c r="AX8771" s="168"/>
      <c r="AY8771" s="60"/>
      <c r="AZ8771" s="61"/>
      <c r="BB8771" s="61" t="str">
        <f>IF(Settings!I8767&lt;&gt;"",Settings!I8767,"")</f>
        <v/>
      </c>
    </row>
    <row r="8772" spans="2:54" x14ac:dyDescent="0.2">
      <c r="B8772" s="13"/>
      <c r="C8772" s="12"/>
      <c r="D8772" s="12"/>
      <c r="E8772" s="12"/>
      <c r="F8772" s="12"/>
      <c r="G8772" s="12"/>
      <c r="H8772" s="12"/>
      <c r="I8772" s="15"/>
      <c r="J8772" s="31"/>
      <c r="K8772" s="180"/>
      <c r="L8772" s="40"/>
      <c r="M8772" s="14"/>
      <c r="N8772" s="16"/>
      <c r="O8772" s="49"/>
      <c r="P8772" s="64"/>
      <c r="Q8772" s="18"/>
      <c r="R8772" s="181">
        <f t="shared" si="1230"/>
        <v>0</v>
      </c>
      <c r="S8772" s="181">
        <f t="shared" si="1231"/>
        <v>0</v>
      </c>
      <c r="T8772" s="181">
        <f t="shared" si="1232"/>
        <v>0</v>
      </c>
      <c r="AQ8772" s="1">
        <f>COUNT(L$11:L8772)</f>
        <v>37</v>
      </c>
      <c r="AR8772" s="43">
        <f t="shared" si="1233"/>
        <v>40933</v>
      </c>
      <c r="AS8772" s="44">
        <f t="shared" si="1234"/>
        <v>89.120000000000019</v>
      </c>
      <c r="AT8772" s="10" t="str">
        <f t="shared" si="1235"/>
        <v/>
      </c>
      <c r="AU8772" s="20" t="str">
        <f t="shared" si="1236"/>
        <v/>
      </c>
      <c r="AV8772" s="42">
        <f t="shared" si="1237"/>
        <v>1</v>
      </c>
      <c r="AW8772" s="89">
        <f t="shared" si="1238"/>
        <v>0</v>
      </c>
      <c r="AX8772" s="168"/>
      <c r="AY8772" s="60"/>
      <c r="AZ8772" s="61"/>
      <c r="BB8772" s="61" t="str">
        <f>IF(Settings!I8768&lt;&gt;"",Settings!I8768,"")</f>
        <v/>
      </c>
    </row>
    <row r="8773" spans="2:54" x14ac:dyDescent="0.2">
      <c r="B8773" s="13"/>
      <c r="C8773" s="12"/>
      <c r="D8773" s="12"/>
      <c r="E8773" s="12"/>
      <c r="F8773" s="12"/>
      <c r="G8773" s="12"/>
      <c r="H8773" s="12"/>
      <c r="I8773" s="15"/>
      <c r="J8773" s="31"/>
      <c r="K8773" s="180"/>
      <c r="L8773" s="40"/>
      <c r="M8773" s="14"/>
      <c r="N8773" s="16"/>
      <c r="O8773" s="49"/>
      <c r="P8773" s="64"/>
      <c r="Q8773" s="18"/>
      <c r="R8773" s="181">
        <f t="shared" si="1230"/>
        <v>0</v>
      </c>
      <c r="S8773" s="181">
        <f t="shared" si="1231"/>
        <v>0</v>
      </c>
      <c r="T8773" s="181">
        <f t="shared" si="1232"/>
        <v>0</v>
      </c>
      <c r="AQ8773" s="1">
        <f>COUNT(L$11:L8773)</f>
        <v>37</v>
      </c>
      <c r="AR8773" s="43">
        <f t="shared" si="1233"/>
        <v>40933</v>
      </c>
      <c r="AS8773" s="44">
        <f t="shared" si="1234"/>
        <v>89.120000000000019</v>
      </c>
      <c r="AT8773" s="10" t="str">
        <f t="shared" si="1235"/>
        <v/>
      </c>
      <c r="AU8773" s="20" t="str">
        <f t="shared" si="1236"/>
        <v/>
      </c>
      <c r="AV8773" s="42">
        <f t="shared" si="1237"/>
        <v>1</v>
      </c>
      <c r="AW8773" s="89">
        <f t="shared" si="1238"/>
        <v>0</v>
      </c>
      <c r="AX8773" s="168"/>
      <c r="AY8773" s="60"/>
      <c r="AZ8773" s="61"/>
      <c r="BB8773" s="61" t="str">
        <f>IF(Settings!I8769&lt;&gt;"",Settings!I8769,"")</f>
        <v/>
      </c>
    </row>
    <row r="8774" spans="2:54" x14ac:dyDescent="0.2">
      <c r="B8774" s="13"/>
      <c r="C8774" s="12"/>
      <c r="D8774" s="12"/>
      <c r="E8774" s="12"/>
      <c r="F8774" s="12"/>
      <c r="G8774" s="12"/>
      <c r="H8774" s="12"/>
      <c r="I8774" s="15"/>
      <c r="J8774" s="31"/>
      <c r="K8774" s="180"/>
      <c r="L8774" s="40"/>
      <c r="M8774" s="14"/>
      <c r="N8774" s="16"/>
      <c r="O8774" s="49"/>
      <c r="P8774" s="64"/>
      <c r="Q8774" s="18"/>
      <c r="R8774" s="181">
        <f t="shared" si="1230"/>
        <v>0</v>
      </c>
      <c r="S8774" s="181">
        <f t="shared" si="1231"/>
        <v>0</v>
      </c>
      <c r="T8774" s="181">
        <f t="shared" si="1232"/>
        <v>0</v>
      </c>
      <c r="AQ8774" s="1">
        <f>COUNT(L$11:L8774)</f>
        <v>37</v>
      </c>
      <c r="AR8774" s="43">
        <f t="shared" si="1233"/>
        <v>40933</v>
      </c>
      <c r="AS8774" s="44">
        <f t="shared" si="1234"/>
        <v>89.120000000000019</v>
      </c>
      <c r="AT8774" s="10" t="str">
        <f t="shared" si="1235"/>
        <v/>
      </c>
      <c r="AU8774" s="20" t="str">
        <f t="shared" si="1236"/>
        <v/>
      </c>
      <c r="AV8774" s="42">
        <f t="shared" si="1237"/>
        <v>1</v>
      </c>
      <c r="AW8774" s="89">
        <f t="shared" si="1238"/>
        <v>0</v>
      </c>
      <c r="AX8774" s="168"/>
      <c r="AY8774" s="60"/>
      <c r="AZ8774" s="61"/>
      <c r="BB8774" s="61" t="str">
        <f>IF(Settings!I8770&lt;&gt;"",Settings!I8770,"")</f>
        <v/>
      </c>
    </row>
    <row r="8775" spans="2:54" x14ac:dyDescent="0.2">
      <c r="B8775" s="13"/>
      <c r="C8775" s="12"/>
      <c r="D8775" s="12"/>
      <c r="E8775" s="12"/>
      <c r="F8775" s="12"/>
      <c r="G8775" s="12"/>
      <c r="H8775" s="12"/>
      <c r="I8775" s="15"/>
      <c r="J8775" s="31"/>
      <c r="K8775" s="180"/>
      <c r="L8775" s="40"/>
      <c r="M8775" s="14"/>
      <c r="N8775" s="16"/>
      <c r="O8775" s="49"/>
      <c r="P8775" s="64"/>
      <c r="Q8775" s="18"/>
      <c r="R8775" s="181">
        <f t="shared" si="1230"/>
        <v>0</v>
      </c>
      <c r="S8775" s="181">
        <f t="shared" si="1231"/>
        <v>0</v>
      </c>
      <c r="T8775" s="181">
        <f t="shared" si="1232"/>
        <v>0</v>
      </c>
      <c r="AQ8775" s="1">
        <f>COUNT(L$11:L8775)</f>
        <v>37</v>
      </c>
      <c r="AR8775" s="43">
        <f t="shared" si="1233"/>
        <v>40933</v>
      </c>
      <c r="AS8775" s="44">
        <f t="shared" si="1234"/>
        <v>89.120000000000019</v>
      </c>
      <c r="AT8775" s="10" t="str">
        <f t="shared" si="1235"/>
        <v/>
      </c>
      <c r="AU8775" s="20" t="str">
        <f t="shared" si="1236"/>
        <v/>
      </c>
      <c r="AV8775" s="42">
        <f t="shared" si="1237"/>
        <v>1</v>
      </c>
      <c r="AW8775" s="89">
        <f t="shared" si="1238"/>
        <v>0</v>
      </c>
      <c r="AX8775" s="168"/>
      <c r="AY8775" s="60"/>
      <c r="AZ8775" s="61"/>
      <c r="BB8775" s="61" t="str">
        <f>IF(Settings!I8771&lt;&gt;"",Settings!I8771,"")</f>
        <v/>
      </c>
    </row>
    <row r="8776" spans="2:54" x14ac:dyDescent="0.2">
      <c r="B8776" s="13"/>
      <c r="C8776" s="12"/>
      <c r="D8776" s="12"/>
      <c r="E8776" s="12"/>
      <c r="F8776" s="12"/>
      <c r="G8776" s="12"/>
      <c r="H8776" s="12"/>
      <c r="I8776" s="15"/>
      <c r="J8776" s="31"/>
      <c r="K8776" s="180"/>
      <c r="L8776" s="40"/>
      <c r="M8776" s="14"/>
      <c r="N8776" s="16"/>
      <c r="O8776" s="49"/>
      <c r="P8776" s="64"/>
      <c r="Q8776" s="18"/>
      <c r="R8776" s="181">
        <f t="shared" si="1230"/>
        <v>0</v>
      </c>
      <c r="S8776" s="181">
        <f t="shared" si="1231"/>
        <v>0</v>
      </c>
      <c r="T8776" s="181">
        <f t="shared" si="1232"/>
        <v>0</v>
      </c>
      <c r="AQ8776" s="1">
        <f>COUNT(L$11:L8776)</f>
        <v>37</v>
      </c>
      <c r="AR8776" s="43">
        <f t="shared" si="1233"/>
        <v>40933</v>
      </c>
      <c r="AS8776" s="44">
        <f t="shared" si="1234"/>
        <v>89.120000000000019</v>
      </c>
      <c r="AT8776" s="10" t="str">
        <f t="shared" si="1235"/>
        <v/>
      </c>
      <c r="AU8776" s="20" t="str">
        <f t="shared" si="1236"/>
        <v/>
      </c>
      <c r="AV8776" s="42">
        <f t="shared" si="1237"/>
        <v>1</v>
      </c>
      <c r="AW8776" s="89">
        <f t="shared" si="1238"/>
        <v>0</v>
      </c>
      <c r="AX8776" s="168"/>
      <c r="AY8776" s="60"/>
      <c r="AZ8776" s="61"/>
      <c r="BB8776" s="61" t="str">
        <f>IF(Settings!I8772&lt;&gt;"",Settings!I8772,"")</f>
        <v/>
      </c>
    </row>
    <row r="8777" spans="2:54" x14ac:dyDescent="0.2">
      <c r="B8777" s="13"/>
      <c r="C8777" s="12"/>
      <c r="D8777" s="12"/>
      <c r="E8777" s="12"/>
      <c r="F8777" s="12"/>
      <c r="G8777" s="12"/>
      <c r="H8777" s="12"/>
      <c r="I8777" s="15"/>
      <c r="J8777" s="31"/>
      <c r="K8777" s="180"/>
      <c r="L8777" s="40"/>
      <c r="M8777" s="14"/>
      <c r="N8777" s="16"/>
      <c r="O8777" s="49"/>
      <c r="P8777" s="64"/>
      <c r="Q8777" s="18"/>
      <c r="R8777" s="181">
        <f t="shared" si="1230"/>
        <v>0</v>
      </c>
      <c r="S8777" s="181">
        <f t="shared" si="1231"/>
        <v>0</v>
      </c>
      <c r="T8777" s="181">
        <f t="shared" si="1232"/>
        <v>0</v>
      </c>
      <c r="AQ8777" s="1">
        <f>COUNT(L$11:L8777)</f>
        <v>37</v>
      </c>
      <c r="AR8777" s="43">
        <f t="shared" si="1233"/>
        <v>40933</v>
      </c>
      <c r="AS8777" s="44">
        <f t="shared" si="1234"/>
        <v>89.120000000000019</v>
      </c>
      <c r="AT8777" s="10" t="str">
        <f t="shared" si="1235"/>
        <v/>
      </c>
      <c r="AU8777" s="20" t="str">
        <f t="shared" si="1236"/>
        <v/>
      </c>
      <c r="AV8777" s="42">
        <f t="shared" si="1237"/>
        <v>1</v>
      </c>
      <c r="AW8777" s="89">
        <f t="shared" si="1238"/>
        <v>0</v>
      </c>
      <c r="AX8777" s="168"/>
      <c r="AY8777" s="60"/>
      <c r="AZ8777" s="61"/>
      <c r="BB8777" s="61" t="str">
        <f>IF(Settings!I8773&lt;&gt;"",Settings!I8773,"")</f>
        <v/>
      </c>
    </row>
    <row r="8778" spans="2:54" x14ac:dyDescent="0.2">
      <c r="B8778" s="13"/>
      <c r="C8778" s="12"/>
      <c r="D8778" s="12"/>
      <c r="E8778" s="12"/>
      <c r="F8778" s="12"/>
      <c r="G8778" s="12"/>
      <c r="H8778" s="12"/>
      <c r="I8778" s="15"/>
      <c r="J8778" s="31"/>
      <c r="K8778" s="180"/>
      <c r="L8778" s="40"/>
      <c r="M8778" s="14"/>
      <c r="N8778" s="16"/>
      <c r="O8778" s="49"/>
      <c r="P8778" s="64"/>
      <c r="Q8778" s="18"/>
      <c r="R8778" s="181">
        <f t="shared" si="1230"/>
        <v>0</v>
      </c>
      <c r="S8778" s="181">
        <f t="shared" si="1231"/>
        <v>0</v>
      </c>
      <c r="T8778" s="181">
        <f t="shared" si="1232"/>
        <v>0</v>
      </c>
      <c r="AQ8778" s="1">
        <f>COUNT(L$11:L8778)</f>
        <v>37</v>
      </c>
      <c r="AR8778" s="43">
        <f t="shared" si="1233"/>
        <v>40933</v>
      </c>
      <c r="AS8778" s="44">
        <f t="shared" si="1234"/>
        <v>89.120000000000019</v>
      </c>
      <c r="AT8778" s="10" t="str">
        <f t="shared" si="1235"/>
        <v/>
      </c>
      <c r="AU8778" s="20" t="str">
        <f t="shared" si="1236"/>
        <v/>
      </c>
      <c r="AV8778" s="42">
        <f t="shared" si="1237"/>
        <v>1</v>
      </c>
      <c r="AW8778" s="89">
        <f t="shared" si="1238"/>
        <v>0</v>
      </c>
      <c r="AX8778" s="168"/>
      <c r="AY8778" s="60"/>
      <c r="AZ8778" s="61"/>
      <c r="BB8778" s="61" t="str">
        <f>IF(Settings!I8774&lt;&gt;"",Settings!I8774,"")</f>
        <v/>
      </c>
    </row>
    <row r="8779" spans="2:54" x14ac:dyDescent="0.2">
      <c r="B8779" s="13"/>
      <c r="C8779" s="12"/>
      <c r="D8779" s="12"/>
      <c r="E8779" s="12"/>
      <c r="F8779" s="12"/>
      <c r="G8779" s="12"/>
      <c r="H8779" s="12"/>
      <c r="I8779" s="15"/>
      <c r="J8779" s="31"/>
      <c r="K8779" s="180"/>
      <c r="L8779" s="40"/>
      <c r="M8779" s="14"/>
      <c r="N8779" s="16"/>
      <c r="O8779" s="49"/>
      <c r="P8779" s="64"/>
      <c r="Q8779" s="18"/>
      <c r="R8779" s="181">
        <f t="shared" si="1230"/>
        <v>0</v>
      </c>
      <c r="S8779" s="181">
        <f t="shared" si="1231"/>
        <v>0</v>
      </c>
      <c r="T8779" s="181">
        <f t="shared" si="1232"/>
        <v>0</v>
      </c>
      <c r="AQ8779" s="1">
        <f>COUNT(L$11:L8779)</f>
        <v>37</v>
      </c>
      <c r="AR8779" s="43">
        <f t="shared" si="1233"/>
        <v>40933</v>
      </c>
      <c r="AS8779" s="44">
        <f t="shared" si="1234"/>
        <v>89.120000000000019</v>
      </c>
      <c r="AT8779" s="10" t="str">
        <f t="shared" si="1235"/>
        <v/>
      </c>
      <c r="AU8779" s="20" t="str">
        <f t="shared" si="1236"/>
        <v/>
      </c>
      <c r="AV8779" s="42">
        <f t="shared" si="1237"/>
        <v>1</v>
      </c>
      <c r="AW8779" s="89">
        <f t="shared" si="1238"/>
        <v>0</v>
      </c>
      <c r="AX8779" s="168"/>
      <c r="AY8779" s="60"/>
      <c r="AZ8779" s="61"/>
      <c r="BB8779" s="61" t="str">
        <f>IF(Settings!I8775&lt;&gt;"",Settings!I8775,"")</f>
        <v/>
      </c>
    </row>
    <row r="8780" spans="2:54" x14ac:dyDescent="0.2">
      <c r="B8780" s="13"/>
      <c r="C8780" s="12"/>
      <c r="D8780" s="12"/>
      <c r="E8780" s="12"/>
      <c r="F8780" s="12"/>
      <c r="G8780" s="12"/>
      <c r="H8780" s="12"/>
      <c r="I8780" s="15"/>
      <c r="J8780" s="31"/>
      <c r="K8780" s="180"/>
      <c r="L8780" s="40"/>
      <c r="M8780" s="14"/>
      <c r="N8780" s="16"/>
      <c r="O8780" s="49"/>
      <c r="P8780" s="64"/>
      <c r="Q8780" s="18"/>
      <c r="R8780" s="181">
        <f t="shared" ref="R8780:R8843" si="1239">ROUND(IF(M8780&lt;&gt;"Y",IF(P8780&lt;&gt;"Y",K8780,K8780*(AV8780-1)),0),ROUNDING)</f>
        <v>0</v>
      </c>
      <c r="S8780" s="181">
        <f t="shared" ref="S8780:S8843" si="1240">ROUND(IF(O8780&gt;0,IF(M8780="Y",AW8780*(1-O8780),IF(AW8780&gt;R8780,R8780 + (AW8780 - R8780)*(1-O8780),AW8780)),AW8780),ROUNDING)</f>
        <v>0</v>
      </c>
      <c r="T8780" s="181">
        <f t="shared" ref="T8780:T8843" si="1241">ROUND(IF(N8780="P",0,IF(OR(M8780="N",M8780=""),S8780-R8780,S8780)),ROUNDING)</f>
        <v>0</v>
      </c>
      <c r="AQ8780" s="1">
        <f>COUNT(L$11:L8780)</f>
        <v>37</v>
      </c>
      <c r="AR8780" s="43">
        <f t="shared" si="1233"/>
        <v>40933</v>
      </c>
      <c r="AS8780" s="44">
        <f t="shared" si="1234"/>
        <v>89.120000000000019</v>
      </c>
      <c r="AT8780" s="10" t="str">
        <f t="shared" si="1235"/>
        <v/>
      </c>
      <c r="AU8780" s="20" t="str">
        <f t="shared" si="1236"/>
        <v/>
      </c>
      <c r="AV8780" s="42">
        <f t="shared" si="1237"/>
        <v>1</v>
      </c>
      <c r="AW8780" s="89">
        <f t="shared" si="1238"/>
        <v>0</v>
      </c>
      <c r="AX8780" s="168"/>
      <c r="AY8780" s="60"/>
      <c r="AZ8780" s="61"/>
      <c r="BB8780" s="61" t="str">
        <f>IF(Settings!I8776&lt;&gt;"",Settings!I8776,"")</f>
        <v/>
      </c>
    </row>
    <row r="8781" spans="2:54" x14ac:dyDescent="0.2">
      <c r="B8781" s="13"/>
      <c r="C8781" s="12"/>
      <c r="D8781" s="12"/>
      <c r="E8781" s="12"/>
      <c r="F8781" s="12"/>
      <c r="G8781" s="12"/>
      <c r="H8781" s="12"/>
      <c r="I8781" s="15"/>
      <c r="J8781" s="31"/>
      <c r="K8781" s="180"/>
      <c r="L8781" s="40"/>
      <c r="M8781" s="14"/>
      <c r="N8781" s="16"/>
      <c r="O8781" s="49"/>
      <c r="P8781" s="64"/>
      <c r="Q8781" s="18"/>
      <c r="R8781" s="181">
        <f t="shared" si="1239"/>
        <v>0</v>
      </c>
      <c r="S8781" s="181">
        <f t="shared" si="1240"/>
        <v>0</v>
      </c>
      <c r="T8781" s="181">
        <f t="shared" si="1241"/>
        <v>0</v>
      </c>
      <c r="AQ8781" s="1">
        <f>COUNT(L$11:L8781)</f>
        <v>37</v>
      </c>
      <c r="AR8781" s="43">
        <f t="shared" ref="AR8781:AR8844" si="1242">IF(B8781&gt;2,B8781,AR8780)</f>
        <v>40933</v>
      </c>
      <c r="AS8781" s="44">
        <f t="shared" ref="AS8781:AS8844" si="1243">AS8780+T8781</f>
        <v>89.120000000000019</v>
      </c>
      <c r="AT8781" s="10" t="str">
        <f t="shared" ref="AT8781:AT8844" si="1244">IF(N8781="P",IF(P8781&lt;&gt;"Y",IF(M8781&lt;&gt;"Y",K8781*AV8781,K8781*AV8781-K8781),IF(M8781&lt;&gt;"Y",K8781 + K8781*(AV8781-1),K8781)),"")</f>
        <v/>
      </c>
      <c r="AU8781" s="20" t="str">
        <f t="shared" ref="AU8781:AU8844" si="1245">IF(M8781="Y",IF(P8781="Y",K8781*(AV8781-1),K8781),"")</f>
        <v/>
      </c>
      <c r="AV8781" s="42">
        <f t="shared" ref="AV8781:AV8844" si="1246">IF(L8781&lt;&gt;"",IF(ODDS_TYPE=1,L8781,IF(ODDS_TYPE=2,IF(L8781&gt;0,1+L8781/100,IF(L8781&lt;0,1-100/L8781,1)),IF(ODDS_TYPE=3,1+L8781,IF(ODDS_TYPE=4,1+L8781,IF(ODDS_TYPE=5,IF(L8781&gt;0,1+L8781,1-1/L8781),IF(ODDS_TYPE=6,IF(L8781&gt;=0,L8781+1,1-1/L8781),1)))))),1)</f>
        <v>1</v>
      </c>
      <c r="AW8781" s="89">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68"/>
      <c r="AY8781" s="60"/>
      <c r="AZ8781" s="61"/>
      <c r="BB8781" s="61" t="str">
        <f>IF(Settings!I8777&lt;&gt;"",Settings!I8777,"")</f>
        <v/>
      </c>
    </row>
    <row r="8782" spans="2:54" x14ac:dyDescent="0.2">
      <c r="B8782" s="13"/>
      <c r="C8782" s="12"/>
      <c r="D8782" s="12"/>
      <c r="E8782" s="12"/>
      <c r="F8782" s="12"/>
      <c r="G8782" s="12"/>
      <c r="H8782" s="12"/>
      <c r="I8782" s="15"/>
      <c r="J8782" s="31"/>
      <c r="K8782" s="180"/>
      <c r="L8782" s="40"/>
      <c r="M8782" s="14"/>
      <c r="N8782" s="16"/>
      <c r="O8782" s="49"/>
      <c r="P8782" s="64"/>
      <c r="Q8782" s="18"/>
      <c r="R8782" s="181">
        <f t="shared" si="1239"/>
        <v>0</v>
      </c>
      <c r="S8782" s="181">
        <f t="shared" si="1240"/>
        <v>0</v>
      </c>
      <c r="T8782" s="181">
        <f t="shared" si="1241"/>
        <v>0</v>
      </c>
      <c r="AQ8782" s="1">
        <f>COUNT(L$11:L8782)</f>
        <v>37</v>
      </c>
      <c r="AR8782" s="43">
        <f t="shared" si="1242"/>
        <v>40933</v>
      </c>
      <c r="AS8782" s="44">
        <f t="shared" si="1243"/>
        <v>89.120000000000019</v>
      </c>
      <c r="AT8782" s="10" t="str">
        <f t="shared" si="1244"/>
        <v/>
      </c>
      <c r="AU8782" s="20" t="str">
        <f t="shared" si="1245"/>
        <v/>
      </c>
      <c r="AV8782" s="42">
        <f t="shared" si="1246"/>
        <v>1</v>
      </c>
      <c r="AW8782" s="89">
        <f t="shared" si="1247"/>
        <v>0</v>
      </c>
      <c r="AX8782" s="168"/>
      <c r="AY8782" s="60"/>
      <c r="AZ8782" s="61"/>
      <c r="BB8782" s="61" t="str">
        <f>IF(Settings!I8778&lt;&gt;"",Settings!I8778,"")</f>
        <v/>
      </c>
    </row>
    <row r="8783" spans="2:54" x14ac:dyDescent="0.2">
      <c r="B8783" s="13"/>
      <c r="C8783" s="12"/>
      <c r="D8783" s="12"/>
      <c r="E8783" s="12"/>
      <c r="F8783" s="12"/>
      <c r="G8783" s="12"/>
      <c r="H8783" s="12"/>
      <c r="I8783" s="15"/>
      <c r="J8783" s="31"/>
      <c r="K8783" s="180"/>
      <c r="L8783" s="40"/>
      <c r="M8783" s="14"/>
      <c r="N8783" s="16"/>
      <c r="O8783" s="49"/>
      <c r="P8783" s="64"/>
      <c r="Q8783" s="18"/>
      <c r="R8783" s="181">
        <f t="shared" si="1239"/>
        <v>0</v>
      </c>
      <c r="S8783" s="181">
        <f t="shared" si="1240"/>
        <v>0</v>
      </c>
      <c r="T8783" s="181">
        <f t="shared" si="1241"/>
        <v>0</v>
      </c>
      <c r="AQ8783" s="1">
        <f>COUNT(L$11:L8783)</f>
        <v>37</v>
      </c>
      <c r="AR8783" s="43">
        <f t="shared" si="1242"/>
        <v>40933</v>
      </c>
      <c r="AS8783" s="44">
        <f t="shared" si="1243"/>
        <v>89.120000000000019</v>
      </c>
      <c r="AT8783" s="10" t="str">
        <f t="shared" si="1244"/>
        <v/>
      </c>
      <c r="AU8783" s="20" t="str">
        <f t="shared" si="1245"/>
        <v/>
      </c>
      <c r="AV8783" s="42">
        <f t="shared" si="1246"/>
        <v>1</v>
      </c>
      <c r="AW8783" s="89">
        <f t="shared" si="1247"/>
        <v>0</v>
      </c>
      <c r="AX8783" s="168"/>
      <c r="AY8783" s="60"/>
      <c r="AZ8783" s="61"/>
      <c r="BB8783" s="61" t="str">
        <f>IF(Settings!I8779&lt;&gt;"",Settings!I8779,"")</f>
        <v/>
      </c>
    </row>
    <row r="8784" spans="2:54" x14ac:dyDescent="0.2">
      <c r="B8784" s="13"/>
      <c r="C8784" s="12"/>
      <c r="D8784" s="12"/>
      <c r="E8784" s="12"/>
      <c r="F8784" s="12"/>
      <c r="G8784" s="12"/>
      <c r="H8784" s="12"/>
      <c r="I8784" s="15"/>
      <c r="J8784" s="31"/>
      <c r="K8784" s="180"/>
      <c r="L8784" s="40"/>
      <c r="M8784" s="14"/>
      <c r="N8784" s="16"/>
      <c r="O8784" s="49"/>
      <c r="P8784" s="64"/>
      <c r="Q8784" s="18"/>
      <c r="R8784" s="181">
        <f t="shared" si="1239"/>
        <v>0</v>
      </c>
      <c r="S8784" s="181">
        <f t="shared" si="1240"/>
        <v>0</v>
      </c>
      <c r="T8784" s="181">
        <f t="shared" si="1241"/>
        <v>0</v>
      </c>
      <c r="AQ8784" s="1">
        <f>COUNT(L$11:L8784)</f>
        <v>37</v>
      </c>
      <c r="AR8784" s="43">
        <f t="shared" si="1242"/>
        <v>40933</v>
      </c>
      <c r="AS8784" s="44">
        <f t="shared" si="1243"/>
        <v>89.120000000000019</v>
      </c>
      <c r="AT8784" s="10" t="str">
        <f t="shared" si="1244"/>
        <v/>
      </c>
      <c r="AU8784" s="20" t="str">
        <f t="shared" si="1245"/>
        <v/>
      </c>
      <c r="AV8784" s="42">
        <f t="shared" si="1246"/>
        <v>1</v>
      </c>
      <c r="AW8784" s="89">
        <f t="shared" si="1247"/>
        <v>0</v>
      </c>
      <c r="AX8784" s="168"/>
      <c r="AY8784" s="60"/>
      <c r="AZ8784" s="61"/>
      <c r="BB8784" s="61" t="str">
        <f>IF(Settings!I8780&lt;&gt;"",Settings!I8780,"")</f>
        <v/>
      </c>
    </row>
    <row r="8785" spans="2:54" x14ac:dyDescent="0.2">
      <c r="B8785" s="13"/>
      <c r="C8785" s="12"/>
      <c r="D8785" s="12"/>
      <c r="E8785" s="12"/>
      <c r="F8785" s="12"/>
      <c r="G8785" s="12"/>
      <c r="H8785" s="12"/>
      <c r="I8785" s="15"/>
      <c r="J8785" s="31"/>
      <c r="K8785" s="180"/>
      <c r="L8785" s="40"/>
      <c r="M8785" s="14"/>
      <c r="N8785" s="16"/>
      <c r="O8785" s="49"/>
      <c r="P8785" s="64"/>
      <c r="Q8785" s="18"/>
      <c r="R8785" s="181">
        <f t="shared" si="1239"/>
        <v>0</v>
      </c>
      <c r="S8785" s="181">
        <f t="shared" si="1240"/>
        <v>0</v>
      </c>
      <c r="T8785" s="181">
        <f t="shared" si="1241"/>
        <v>0</v>
      </c>
      <c r="AQ8785" s="1">
        <f>COUNT(L$11:L8785)</f>
        <v>37</v>
      </c>
      <c r="AR8785" s="43">
        <f t="shared" si="1242"/>
        <v>40933</v>
      </c>
      <c r="AS8785" s="44">
        <f t="shared" si="1243"/>
        <v>89.120000000000019</v>
      </c>
      <c r="AT8785" s="10" t="str">
        <f t="shared" si="1244"/>
        <v/>
      </c>
      <c r="AU8785" s="20" t="str">
        <f t="shared" si="1245"/>
        <v/>
      </c>
      <c r="AV8785" s="42">
        <f t="shared" si="1246"/>
        <v>1</v>
      </c>
      <c r="AW8785" s="89">
        <f t="shared" si="1247"/>
        <v>0</v>
      </c>
      <c r="AX8785" s="168"/>
      <c r="AY8785" s="60"/>
      <c r="AZ8785" s="61"/>
      <c r="BB8785" s="61" t="str">
        <f>IF(Settings!I8781&lt;&gt;"",Settings!I8781,"")</f>
        <v/>
      </c>
    </row>
    <row r="8786" spans="2:54" x14ac:dyDescent="0.2">
      <c r="B8786" s="13"/>
      <c r="C8786" s="12"/>
      <c r="D8786" s="12"/>
      <c r="E8786" s="12"/>
      <c r="F8786" s="12"/>
      <c r="G8786" s="12"/>
      <c r="H8786" s="12"/>
      <c r="I8786" s="15"/>
      <c r="J8786" s="31"/>
      <c r="K8786" s="180"/>
      <c r="L8786" s="40"/>
      <c r="M8786" s="14"/>
      <c r="N8786" s="16"/>
      <c r="O8786" s="49"/>
      <c r="P8786" s="64"/>
      <c r="Q8786" s="18"/>
      <c r="R8786" s="181">
        <f t="shared" si="1239"/>
        <v>0</v>
      </c>
      <c r="S8786" s="181">
        <f t="shared" si="1240"/>
        <v>0</v>
      </c>
      <c r="T8786" s="181">
        <f t="shared" si="1241"/>
        <v>0</v>
      </c>
      <c r="AQ8786" s="1">
        <f>COUNT(L$11:L8786)</f>
        <v>37</v>
      </c>
      <c r="AR8786" s="43">
        <f t="shared" si="1242"/>
        <v>40933</v>
      </c>
      <c r="AS8786" s="44">
        <f t="shared" si="1243"/>
        <v>89.120000000000019</v>
      </c>
      <c r="AT8786" s="10" t="str">
        <f t="shared" si="1244"/>
        <v/>
      </c>
      <c r="AU8786" s="20" t="str">
        <f t="shared" si="1245"/>
        <v/>
      </c>
      <c r="AV8786" s="42">
        <f t="shared" si="1246"/>
        <v>1</v>
      </c>
      <c r="AW8786" s="89">
        <f t="shared" si="1247"/>
        <v>0</v>
      </c>
      <c r="AX8786" s="168"/>
      <c r="AY8786" s="60"/>
      <c r="AZ8786" s="61"/>
      <c r="BB8786" s="61" t="str">
        <f>IF(Settings!I8782&lt;&gt;"",Settings!I8782,"")</f>
        <v/>
      </c>
    </row>
    <row r="8787" spans="2:54" x14ac:dyDescent="0.2">
      <c r="B8787" s="13"/>
      <c r="C8787" s="12"/>
      <c r="D8787" s="12"/>
      <c r="E8787" s="12"/>
      <c r="F8787" s="12"/>
      <c r="G8787" s="12"/>
      <c r="H8787" s="12"/>
      <c r="I8787" s="15"/>
      <c r="J8787" s="31"/>
      <c r="K8787" s="180"/>
      <c r="L8787" s="40"/>
      <c r="M8787" s="14"/>
      <c r="N8787" s="16"/>
      <c r="O8787" s="49"/>
      <c r="P8787" s="64"/>
      <c r="Q8787" s="18"/>
      <c r="R8787" s="181">
        <f t="shared" si="1239"/>
        <v>0</v>
      </c>
      <c r="S8787" s="181">
        <f t="shared" si="1240"/>
        <v>0</v>
      </c>
      <c r="T8787" s="181">
        <f t="shared" si="1241"/>
        <v>0</v>
      </c>
      <c r="AQ8787" s="1">
        <f>COUNT(L$11:L8787)</f>
        <v>37</v>
      </c>
      <c r="AR8787" s="43">
        <f t="shared" si="1242"/>
        <v>40933</v>
      </c>
      <c r="AS8787" s="44">
        <f t="shared" si="1243"/>
        <v>89.120000000000019</v>
      </c>
      <c r="AT8787" s="10" t="str">
        <f t="shared" si="1244"/>
        <v/>
      </c>
      <c r="AU8787" s="20" t="str">
        <f t="shared" si="1245"/>
        <v/>
      </c>
      <c r="AV8787" s="42">
        <f t="shared" si="1246"/>
        <v>1</v>
      </c>
      <c r="AW8787" s="89">
        <f t="shared" si="1247"/>
        <v>0</v>
      </c>
      <c r="AX8787" s="168"/>
      <c r="AY8787" s="60"/>
      <c r="AZ8787" s="61"/>
      <c r="BB8787" s="61" t="str">
        <f>IF(Settings!I8783&lt;&gt;"",Settings!I8783,"")</f>
        <v/>
      </c>
    </row>
    <row r="8788" spans="2:54" x14ac:dyDescent="0.2">
      <c r="B8788" s="13"/>
      <c r="C8788" s="12"/>
      <c r="D8788" s="12"/>
      <c r="E8788" s="12"/>
      <c r="F8788" s="12"/>
      <c r="G8788" s="12"/>
      <c r="H8788" s="12"/>
      <c r="I8788" s="15"/>
      <c r="J8788" s="31"/>
      <c r="K8788" s="180"/>
      <c r="L8788" s="40"/>
      <c r="M8788" s="14"/>
      <c r="N8788" s="16"/>
      <c r="O8788" s="49"/>
      <c r="P8788" s="64"/>
      <c r="Q8788" s="18"/>
      <c r="R8788" s="181">
        <f t="shared" si="1239"/>
        <v>0</v>
      </c>
      <c r="S8788" s="181">
        <f t="shared" si="1240"/>
        <v>0</v>
      </c>
      <c r="T8788" s="181">
        <f t="shared" si="1241"/>
        <v>0</v>
      </c>
      <c r="AQ8788" s="1">
        <f>COUNT(L$11:L8788)</f>
        <v>37</v>
      </c>
      <c r="AR8788" s="43">
        <f t="shared" si="1242"/>
        <v>40933</v>
      </c>
      <c r="AS8788" s="44">
        <f t="shared" si="1243"/>
        <v>89.120000000000019</v>
      </c>
      <c r="AT8788" s="10" t="str">
        <f t="shared" si="1244"/>
        <v/>
      </c>
      <c r="AU8788" s="20" t="str">
        <f t="shared" si="1245"/>
        <v/>
      </c>
      <c r="AV8788" s="42">
        <f t="shared" si="1246"/>
        <v>1</v>
      </c>
      <c r="AW8788" s="89">
        <f t="shared" si="1247"/>
        <v>0</v>
      </c>
      <c r="AX8788" s="168"/>
      <c r="AY8788" s="60"/>
      <c r="AZ8788" s="61"/>
      <c r="BB8788" s="61" t="str">
        <f>IF(Settings!I8784&lt;&gt;"",Settings!I8784,"")</f>
        <v/>
      </c>
    </row>
    <row r="8789" spans="2:54" x14ac:dyDescent="0.2">
      <c r="B8789" s="13"/>
      <c r="C8789" s="12"/>
      <c r="D8789" s="12"/>
      <c r="E8789" s="12"/>
      <c r="F8789" s="12"/>
      <c r="G8789" s="12"/>
      <c r="H8789" s="12"/>
      <c r="I8789" s="15"/>
      <c r="J8789" s="31"/>
      <c r="K8789" s="180"/>
      <c r="L8789" s="40"/>
      <c r="M8789" s="14"/>
      <c r="N8789" s="16"/>
      <c r="O8789" s="49"/>
      <c r="P8789" s="64"/>
      <c r="Q8789" s="18"/>
      <c r="R8789" s="181">
        <f t="shared" si="1239"/>
        <v>0</v>
      </c>
      <c r="S8789" s="181">
        <f t="shared" si="1240"/>
        <v>0</v>
      </c>
      <c r="T8789" s="181">
        <f t="shared" si="1241"/>
        <v>0</v>
      </c>
      <c r="AQ8789" s="1">
        <f>COUNT(L$11:L8789)</f>
        <v>37</v>
      </c>
      <c r="AR8789" s="43">
        <f t="shared" si="1242"/>
        <v>40933</v>
      </c>
      <c r="AS8789" s="44">
        <f t="shared" si="1243"/>
        <v>89.120000000000019</v>
      </c>
      <c r="AT8789" s="10" t="str">
        <f t="shared" si="1244"/>
        <v/>
      </c>
      <c r="AU8789" s="20" t="str">
        <f t="shared" si="1245"/>
        <v/>
      </c>
      <c r="AV8789" s="42">
        <f t="shared" si="1246"/>
        <v>1</v>
      </c>
      <c r="AW8789" s="89">
        <f t="shared" si="1247"/>
        <v>0</v>
      </c>
      <c r="AX8789" s="168"/>
      <c r="AY8789" s="60"/>
      <c r="AZ8789" s="61"/>
      <c r="BB8789" s="61" t="str">
        <f>IF(Settings!I8785&lt;&gt;"",Settings!I8785,"")</f>
        <v/>
      </c>
    </row>
    <row r="8790" spans="2:54" x14ac:dyDescent="0.2">
      <c r="B8790" s="13"/>
      <c r="C8790" s="12"/>
      <c r="D8790" s="12"/>
      <c r="E8790" s="12"/>
      <c r="F8790" s="12"/>
      <c r="G8790" s="12"/>
      <c r="H8790" s="12"/>
      <c r="I8790" s="15"/>
      <c r="J8790" s="31"/>
      <c r="K8790" s="180"/>
      <c r="L8790" s="40"/>
      <c r="M8790" s="14"/>
      <c r="N8790" s="16"/>
      <c r="O8790" s="49"/>
      <c r="P8790" s="64"/>
      <c r="Q8790" s="18"/>
      <c r="R8790" s="181">
        <f t="shared" si="1239"/>
        <v>0</v>
      </c>
      <c r="S8790" s="181">
        <f t="shared" si="1240"/>
        <v>0</v>
      </c>
      <c r="T8790" s="181">
        <f t="shared" si="1241"/>
        <v>0</v>
      </c>
      <c r="AQ8790" s="1">
        <f>COUNT(L$11:L8790)</f>
        <v>37</v>
      </c>
      <c r="AR8790" s="43">
        <f t="shared" si="1242"/>
        <v>40933</v>
      </c>
      <c r="AS8790" s="44">
        <f t="shared" si="1243"/>
        <v>89.120000000000019</v>
      </c>
      <c r="AT8790" s="10" t="str">
        <f t="shared" si="1244"/>
        <v/>
      </c>
      <c r="AU8790" s="20" t="str">
        <f t="shared" si="1245"/>
        <v/>
      </c>
      <c r="AV8790" s="42">
        <f t="shared" si="1246"/>
        <v>1</v>
      </c>
      <c r="AW8790" s="89">
        <f t="shared" si="1247"/>
        <v>0</v>
      </c>
      <c r="AX8790" s="168"/>
      <c r="AY8790" s="60"/>
      <c r="AZ8790" s="61"/>
      <c r="BB8790" s="61" t="str">
        <f>IF(Settings!I8786&lt;&gt;"",Settings!I8786,"")</f>
        <v/>
      </c>
    </row>
    <row r="8791" spans="2:54" x14ac:dyDescent="0.2">
      <c r="B8791" s="13"/>
      <c r="C8791" s="12"/>
      <c r="D8791" s="12"/>
      <c r="E8791" s="12"/>
      <c r="F8791" s="12"/>
      <c r="G8791" s="12"/>
      <c r="H8791" s="12"/>
      <c r="I8791" s="15"/>
      <c r="J8791" s="31"/>
      <c r="K8791" s="180"/>
      <c r="L8791" s="40"/>
      <c r="M8791" s="14"/>
      <c r="N8791" s="16"/>
      <c r="O8791" s="49"/>
      <c r="P8791" s="64"/>
      <c r="Q8791" s="18"/>
      <c r="R8791" s="181">
        <f t="shared" si="1239"/>
        <v>0</v>
      </c>
      <c r="S8791" s="181">
        <f t="shared" si="1240"/>
        <v>0</v>
      </c>
      <c r="T8791" s="181">
        <f t="shared" si="1241"/>
        <v>0</v>
      </c>
      <c r="AQ8791" s="1">
        <f>COUNT(L$11:L8791)</f>
        <v>37</v>
      </c>
      <c r="AR8791" s="43">
        <f t="shared" si="1242"/>
        <v>40933</v>
      </c>
      <c r="AS8791" s="44">
        <f t="shared" si="1243"/>
        <v>89.120000000000019</v>
      </c>
      <c r="AT8791" s="10" t="str">
        <f t="shared" si="1244"/>
        <v/>
      </c>
      <c r="AU8791" s="20" t="str">
        <f t="shared" si="1245"/>
        <v/>
      </c>
      <c r="AV8791" s="42">
        <f t="shared" si="1246"/>
        <v>1</v>
      </c>
      <c r="AW8791" s="89">
        <f t="shared" si="1247"/>
        <v>0</v>
      </c>
      <c r="AX8791" s="168"/>
      <c r="AY8791" s="60"/>
      <c r="AZ8791" s="61"/>
      <c r="BB8791" s="61" t="str">
        <f>IF(Settings!I8787&lt;&gt;"",Settings!I8787,"")</f>
        <v/>
      </c>
    </row>
    <row r="8792" spans="2:54" x14ac:dyDescent="0.2">
      <c r="B8792" s="13"/>
      <c r="C8792" s="12"/>
      <c r="D8792" s="12"/>
      <c r="E8792" s="12"/>
      <c r="F8792" s="12"/>
      <c r="G8792" s="12"/>
      <c r="H8792" s="12"/>
      <c r="I8792" s="15"/>
      <c r="J8792" s="31"/>
      <c r="K8792" s="180"/>
      <c r="L8792" s="40"/>
      <c r="M8792" s="14"/>
      <c r="N8792" s="16"/>
      <c r="O8792" s="49"/>
      <c r="P8792" s="64"/>
      <c r="Q8792" s="18"/>
      <c r="R8792" s="181">
        <f t="shared" si="1239"/>
        <v>0</v>
      </c>
      <c r="S8792" s="181">
        <f t="shared" si="1240"/>
        <v>0</v>
      </c>
      <c r="T8792" s="181">
        <f t="shared" si="1241"/>
        <v>0</v>
      </c>
      <c r="AQ8792" s="1">
        <f>COUNT(L$11:L8792)</f>
        <v>37</v>
      </c>
      <c r="AR8792" s="43">
        <f t="shared" si="1242"/>
        <v>40933</v>
      </c>
      <c r="AS8792" s="44">
        <f t="shared" si="1243"/>
        <v>89.120000000000019</v>
      </c>
      <c r="AT8792" s="10" t="str">
        <f t="shared" si="1244"/>
        <v/>
      </c>
      <c r="AU8792" s="20" t="str">
        <f t="shared" si="1245"/>
        <v/>
      </c>
      <c r="AV8792" s="42">
        <f t="shared" si="1246"/>
        <v>1</v>
      </c>
      <c r="AW8792" s="89">
        <f t="shared" si="1247"/>
        <v>0</v>
      </c>
      <c r="AX8792" s="168"/>
      <c r="AY8792" s="60"/>
      <c r="AZ8792" s="61"/>
      <c r="BB8792" s="61" t="str">
        <f>IF(Settings!I8788&lt;&gt;"",Settings!I8788,"")</f>
        <v/>
      </c>
    </row>
    <row r="8793" spans="2:54" x14ac:dyDescent="0.2">
      <c r="B8793" s="13"/>
      <c r="C8793" s="12"/>
      <c r="D8793" s="12"/>
      <c r="E8793" s="12"/>
      <c r="F8793" s="12"/>
      <c r="G8793" s="12"/>
      <c r="H8793" s="12"/>
      <c r="I8793" s="15"/>
      <c r="J8793" s="31"/>
      <c r="K8793" s="180"/>
      <c r="L8793" s="40"/>
      <c r="M8793" s="14"/>
      <c r="N8793" s="16"/>
      <c r="O8793" s="49"/>
      <c r="P8793" s="64"/>
      <c r="Q8793" s="18"/>
      <c r="R8793" s="181">
        <f t="shared" si="1239"/>
        <v>0</v>
      </c>
      <c r="S8793" s="181">
        <f t="shared" si="1240"/>
        <v>0</v>
      </c>
      <c r="T8793" s="181">
        <f t="shared" si="1241"/>
        <v>0</v>
      </c>
      <c r="AQ8793" s="1">
        <f>COUNT(L$11:L8793)</f>
        <v>37</v>
      </c>
      <c r="AR8793" s="43">
        <f t="shared" si="1242"/>
        <v>40933</v>
      </c>
      <c r="AS8793" s="44">
        <f t="shared" si="1243"/>
        <v>89.120000000000019</v>
      </c>
      <c r="AT8793" s="10" t="str">
        <f t="shared" si="1244"/>
        <v/>
      </c>
      <c r="AU8793" s="20" t="str">
        <f t="shared" si="1245"/>
        <v/>
      </c>
      <c r="AV8793" s="42">
        <f t="shared" si="1246"/>
        <v>1</v>
      </c>
      <c r="AW8793" s="89">
        <f t="shared" si="1247"/>
        <v>0</v>
      </c>
      <c r="AX8793" s="168"/>
      <c r="AY8793" s="60"/>
      <c r="AZ8793" s="61"/>
      <c r="BB8793" s="61" t="str">
        <f>IF(Settings!I8789&lt;&gt;"",Settings!I8789,"")</f>
        <v/>
      </c>
    </row>
    <row r="8794" spans="2:54" x14ac:dyDescent="0.2">
      <c r="B8794" s="13"/>
      <c r="C8794" s="12"/>
      <c r="D8794" s="12"/>
      <c r="E8794" s="12"/>
      <c r="F8794" s="12"/>
      <c r="G8794" s="12"/>
      <c r="H8794" s="12"/>
      <c r="I8794" s="15"/>
      <c r="J8794" s="31"/>
      <c r="K8794" s="180"/>
      <c r="L8794" s="40"/>
      <c r="M8794" s="14"/>
      <c r="N8794" s="16"/>
      <c r="O8794" s="49"/>
      <c r="P8794" s="64"/>
      <c r="Q8794" s="18"/>
      <c r="R8794" s="181">
        <f t="shared" si="1239"/>
        <v>0</v>
      </c>
      <c r="S8794" s="181">
        <f t="shared" si="1240"/>
        <v>0</v>
      </c>
      <c r="T8794" s="181">
        <f t="shared" si="1241"/>
        <v>0</v>
      </c>
      <c r="AQ8794" s="1">
        <f>COUNT(L$11:L8794)</f>
        <v>37</v>
      </c>
      <c r="AR8794" s="43">
        <f t="shared" si="1242"/>
        <v>40933</v>
      </c>
      <c r="AS8794" s="44">
        <f t="shared" si="1243"/>
        <v>89.120000000000019</v>
      </c>
      <c r="AT8794" s="10" t="str">
        <f t="shared" si="1244"/>
        <v/>
      </c>
      <c r="AU8794" s="20" t="str">
        <f t="shared" si="1245"/>
        <v/>
      </c>
      <c r="AV8794" s="42">
        <f t="shared" si="1246"/>
        <v>1</v>
      </c>
      <c r="AW8794" s="89">
        <f t="shared" si="1247"/>
        <v>0</v>
      </c>
      <c r="AX8794" s="168"/>
      <c r="AY8794" s="60"/>
      <c r="AZ8794" s="61"/>
      <c r="BB8794" s="61" t="str">
        <f>IF(Settings!I8790&lt;&gt;"",Settings!I8790,"")</f>
        <v/>
      </c>
    </row>
    <row r="8795" spans="2:54" x14ac:dyDescent="0.2">
      <c r="B8795" s="13"/>
      <c r="C8795" s="12"/>
      <c r="D8795" s="12"/>
      <c r="E8795" s="12"/>
      <c r="F8795" s="12"/>
      <c r="G8795" s="12"/>
      <c r="H8795" s="12"/>
      <c r="I8795" s="15"/>
      <c r="J8795" s="31"/>
      <c r="K8795" s="180"/>
      <c r="L8795" s="40"/>
      <c r="M8795" s="14"/>
      <c r="N8795" s="16"/>
      <c r="O8795" s="49"/>
      <c r="P8795" s="64"/>
      <c r="Q8795" s="18"/>
      <c r="R8795" s="181">
        <f t="shared" si="1239"/>
        <v>0</v>
      </c>
      <c r="S8795" s="181">
        <f t="shared" si="1240"/>
        <v>0</v>
      </c>
      <c r="T8795" s="181">
        <f t="shared" si="1241"/>
        <v>0</v>
      </c>
      <c r="AQ8795" s="1">
        <f>COUNT(L$11:L8795)</f>
        <v>37</v>
      </c>
      <c r="AR8795" s="43">
        <f t="shared" si="1242"/>
        <v>40933</v>
      </c>
      <c r="AS8795" s="44">
        <f t="shared" si="1243"/>
        <v>89.120000000000019</v>
      </c>
      <c r="AT8795" s="10" t="str">
        <f t="shared" si="1244"/>
        <v/>
      </c>
      <c r="AU8795" s="20" t="str">
        <f t="shared" si="1245"/>
        <v/>
      </c>
      <c r="AV8795" s="42">
        <f t="shared" si="1246"/>
        <v>1</v>
      </c>
      <c r="AW8795" s="89">
        <f t="shared" si="1247"/>
        <v>0</v>
      </c>
      <c r="AX8795" s="168"/>
      <c r="AY8795" s="60"/>
      <c r="AZ8795" s="61"/>
      <c r="BB8795" s="61" t="str">
        <f>IF(Settings!I8791&lt;&gt;"",Settings!I8791,"")</f>
        <v/>
      </c>
    </row>
    <row r="8796" spans="2:54" x14ac:dyDescent="0.2">
      <c r="B8796" s="13"/>
      <c r="C8796" s="12"/>
      <c r="D8796" s="12"/>
      <c r="E8796" s="12"/>
      <c r="F8796" s="12"/>
      <c r="G8796" s="12"/>
      <c r="H8796" s="12"/>
      <c r="I8796" s="15"/>
      <c r="J8796" s="31"/>
      <c r="K8796" s="180"/>
      <c r="L8796" s="40"/>
      <c r="M8796" s="14"/>
      <c r="N8796" s="16"/>
      <c r="O8796" s="49"/>
      <c r="P8796" s="64"/>
      <c r="Q8796" s="18"/>
      <c r="R8796" s="181">
        <f t="shared" si="1239"/>
        <v>0</v>
      </c>
      <c r="S8796" s="181">
        <f t="shared" si="1240"/>
        <v>0</v>
      </c>
      <c r="T8796" s="181">
        <f t="shared" si="1241"/>
        <v>0</v>
      </c>
      <c r="AQ8796" s="1">
        <f>COUNT(L$11:L8796)</f>
        <v>37</v>
      </c>
      <c r="AR8796" s="43">
        <f t="shared" si="1242"/>
        <v>40933</v>
      </c>
      <c r="AS8796" s="44">
        <f t="shared" si="1243"/>
        <v>89.120000000000019</v>
      </c>
      <c r="AT8796" s="10" t="str">
        <f t="shared" si="1244"/>
        <v/>
      </c>
      <c r="AU8796" s="20" t="str">
        <f t="shared" si="1245"/>
        <v/>
      </c>
      <c r="AV8796" s="42">
        <f t="shared" si="1246"/>
        <v>1</v>
      </c>
      <c r="AW8796" s="89">
        <f t="shared" si="1247"/>
        <v>0</v>
      </c>
      <c r="AX8796" s="168"/>
      <c r="AY8796" s="60"/>
      <c r="AZ8796" s="61"/>
      <c r="BB8796" s="61" t="str">
        <f>IF(Settings!I8792&lt;&gt;"",Settings!I8792,"")</f>
        <v/>
      </c>
    </row>
    <row r="8797" spans="2:54" x14ac:dyDescent="0.2">
      <c r="B8797" s="13"/>
      <c r="C8797" s="12"/>
      <c r="D8797" s="12"/>
      <c r="E8797" s="12"/>
      <c r="F8797" s="12"/>
      <c r="G8797" s="12"/>
      <c r="H8797" s="12"/>
      <c r="I8797" s="15"/>
      <c r="J8797" s="31"/>
      <c r="K8797" s="180"/>
      <c r="L8797" s="40"/>
      <c r="M8797" s="14"/>
      <c r="N8797" s="16"/>
      <c r="O8797" s="49"/>
      <c r="P8797" s="64"/>
      <c r="Q8797" s="18"/>
      <c r="R8797" s="181">
        <f t="shared" si="1239"/>
        <v>0</v>
      </c>
      <c r="S8797" s="181">
        <f t="shared" si="1240"/>
        <v>0</v>
      </c>
      <c r="T8797" s="181">
        <f t="shared" si="1241"/>
        <v>0</v>
      </c>
      <c r="AQ8797" s="1">
        <f>COUNT(L$11:L8797)</f>
        <v>37</v>
      </c>
      <c r="AR8797" s="43">
        <f t="shared" si="1242"/>
        <v>40933</v>
      </c>
      <c r="AS8797" s="44">
        <f t="shared" si="1243"/>
        <v>89.120000000000019</v>
      </c>
      <c r="AT8797" s="10" t="str">
        <f t="shared" si="1244"/>
        <v/>
      </c>
      <c r="AU8797" s="20" t="str">
        <f t="shared" si="1245"/>
        <v/>
      </c>
      <c r="AV8797" s="42">
        <f t="shared" si="1246"/>
        <v>1</v>
      </c>
      <c r="AW8797" s="89">
        <f t="shared" si="1247"/>
        <v>0</v>
      </c>
      <c r="AX8797" s="168"/>
      <c r="AY8797" s="60"/>
      <c r="AZ8797" s="61"/>
      <c r="BB8797" s="61" t="str">
        <f>IF(Settings!I8793&lt;&gt;"",Settings!I8793,"")</f>
        <v/>
      </c>
    </row>
    <row r="8798" spans="2:54" x14ac:dyDescent="0.2">
      <c r="B8798" s="13"/>
      <c r="C8798" s="12"/>
      <c r="D8798" s="12"/>
      <c r="E8798" s="12"/>
      <c r="F8798" s="12"/>
      <c r="G8798" s="12"/>
      <c r="H8798" s="12"/>
      <c r="I8798" s="15"/>
      <c r="J8798" s="31"/>
      <c r="K8798" s="180"/>
      <c r="L8798" s="40"/>
      <c r="M8798" s="14"/>
      <c r="N8798" s="16"/>
      <c r="O8798" s="49"/>
      <c r="P8798" s="64"/>
      <c r="Q8798" s="18"/>
      <c r="R8798" s="181">
        <f t="shared" si="1239"/>
        <v>0</v>
      </c>
      <c r="S8798" s="181">
        <f t="shared" si="1240"/>
        <v>0</v>
      </c>
      <c r="T8798" s="181">
        <f t="shared" si="1241"/>
        <v>0</v>
      </c>
      <c r="AQ8798" s="1">
        <f>COUNT(L$11:L8798)</f>
        <v>37</v>
      </c>
      <c r="AR8798" s="43">
        <f t="shared" si="1242"/>
        <v>40933</v>
      </c>
      <c r="AS8798" s="44">
        <f t="shared" si="1243"/>
        <v>89.120000000000019</v>
      </c>
      <c r="AT8798" s="10" t="str">
        <f t="shared" si="1244"/>
        <v/>
      </c>
      <c r="AU8798" s="20" t="str">
        <f t="shared" si="1245"/>
        <v/>
      </c>
      <c r="AV8798" s="42">
        <f t="shared" si="1246"/>
        <v>1</v>
      </c>
      <c r="AW8798" s="89">
        <f t="shared" si="1247"/>
        <v>0</v>
      </c>
      <c r="AX8798" s="168"/>
      <c r="AY8798" s="60"/>
      <c r="AZ8798" s="61"/>
      <c r="BB8798" s="61" t="str">
        <f>IF(Settings!I8794&lt;&gt;"",Settings!I8794,"")</f>
        <v/>
      </c>
    </row>
    <row r="8799" spans="2:54" x14ac:dyDescent="0.2">
      <c r="B8799" s="13"/>
      <c r="C8799" s="12"/>
      <c r="D8799" s="12"/>
      <c r="E8799" s="12"/>
      <c r="F8799" s="12"/>
      <c r="G8799" s="12"/>
      <c r="H8799" s="12"/>
      <c r="I8799" s="15"/>
      <c r="J8799" s="31"/>
      <c r="K8799" s="180"/>
      <c r="L8799" s="40"/>
      <c r="M8799" s="14"/>
      <c r="N8799" s="16"/>
      <c r="O8799" s="49"/>
      <c r="P8799" s="64"/>
      <c r="Q8799" s="18"/>
      <c r="R8799" s="181">
        <f t="shared" si="1239"/>
        <v>0</v>
      </c>
      <c r="S8799" s="181">
        <f t="shared" si="1240"/>
        <v>0</v>
      </c>
      <c r="T8799" s="181">
        <f t="shared" si="1241"/>
        <v>0</v>
      </c>
      <c r="AQ8799" s="1">
        <f>COUNT(L$11:L8799)</f>
        <v>37</v>
      </c>
      <c r="AR8799" s="43">
        <f t="shared" si="1242"/>
        <v>40933</v>
      </c>
      <c r="AS8799" s="44">
        <f t="shared" si="1243"/>
        <v>89.120000000000019</v>
      </c>
      <c r="AT8799" s="10" t="str">
        <f t="shared" si="1244"/>
        <v/>
      </c>
      <c r="AU8799" s="20" t="str">
        <f t="shared" si="1245"/>
        <v/>
      </c>
      <c r="AV8799" s="42">
        <f t="shared" si="1246"/>
        <v>1</v>
      </c>
      <c r="AW8799" s="89">
        <f t="shared" si="1247"/>
        <v>0</v>
      </c>
      <c r="AX8799" s="168"/>
      <c r="AY8799" s="60"/>
      <c r="AZ8799" s="61"/>
      <c r="BB8799" s="61" t="str">
        <f>IF(Settings!I8795&lt;&gt;"",Settings!I8795,"")</f>
        <v/>
      </c>
    </row>
    <row r="8800" spans="2:54" x14ac:dyDescent="0.2">
      <c r="B8800" s="13"/>
      <c r="C8800" s="12"/>
      <c r="D8800" s="12"/>
      <c r="E8800" s="12"/>
      <c r="F8800" s="12"/>
      <c r="G8800" s="12"/>
      <c r="H8800" s="12"/>
      <c r="I8800" s="15"/>
      <c r="J8800" s="31"/>
      <c r="K8800" s="180"/>
      <c r="L8800" s="40"/>
      <c r="M8800" s="14"/>
      <c r="N8800" s="16"/>
      <c r="O8800" s="49"/>
      <c r="P8800" s="64"/>
      <c r="Q8800" s="18"/>
      <c r="R8800" s="181">
        <f t="shared" si="1239"/>
        <v>0</v>
      </c>
      <c r="S8800" s="181">
        <f t="shared" si="1240"/>
        <v>0</v>
      </c>
      <c r="T8800" s="181">
        <f t="shared" si="1241"/>
        <v>0</v>
      </c>
      <c r="AQ8800" s="1">
        <f>COUNT(L$11:L8800)</f>
        <v>37</v>
      </c>
      <c r="AR8800" s="43">
        <f t="shared" si="1242"/>
        <v>40933</v>
      </c>
      <c r="AS8800" s="44">
        <f t="shared" si="1243"/>
        <v>89.120000000000019</v>
      </c>
      <c r="AT8800" s="10" t="str">
        <f t="shared" si="1244"/>
        <v/>
      </c>
      <c r="AU8800" s="20" t="str">
        <f t="shared" si="1245"/>
        <v/>
      </c>
      <c r="AV8800" s="42">
        <f t="shared" si="1246"/>
        <v>1</v>
      </c>
      <c r="AW8800" s="89">
        <f t="shared" si="1247"/>
        <v>0</v>
      </c>
      <c r="AX8800" s="168"/>
      <c r="AY8800" s="60"/>
      <c r="AZ8800" s="61"/>
      <c r="BB8800" s="61" t="str">
        <f>IF(Settings!I8796&lt;&gt;"",Settings!I8796,"")</f>
        <v/>
      </c>
    </row>
    <row r="8801" spans="2:54" x14ac:dyDescent="0.2">
      <c r="B8801" s="13"/>
      <c r="C8801" s="12"/>
      <c r="D8801" s="12"/>
      <c r="E8801" s="12"/>
      <c r="F8801" s="12"/>
      <c r="G8801" s="12"/>
      <c r="H8801" s="12"/>
      <c r="I8801" s="15"/>
      <c r="J8801" s="31"/>
      <c r="K8801" s="180"/>
      <c r="L8801" s="40"/>
      <c r="M8801" s="14"/>
      <c r="N8801" s="16"/>
      <c r="O8801" s="49"/>
      <c r="P8801" s="64"/>
      <c r="Q8801" s="18"/>
      <c r="R8801" s="181">
        <f t="shared" si="1239"/>
        <v>0</v>
      </c>
      <c r="S8801" s="181">
        <f t="shared" si="1240"/>
        <v>0</v>
      </c>
      <c r="T8801" s="181">
        <f t="shared" si="1241"/>
        <v>0</v>
      </c>
      <c r="AQ8801" s="1">
        <f>COUNT(L$11:L8801)</f>
        <v>37</v>
      </c>
      <c r="AR8801" s="43">
        <f t="shared" si="1242"/>
        <v>40933</v>
      </c>
      <c r="AS8801" s="44">
        <f t="shared" si="1243"/>
        <v>89.120000000000019</v>
      </c>
      <c r="AT8801" s="10" t="str">
        <f t="shared" si="1244"/>
        <v/>
      </c>
      <c r="AU8801" s="20" t="str">
        <f t="shared" si="1245"/>
        <v/>
      </c>
      <c r="AV8801" s="42">
        <f t="shared" si="1246"/>
        <v>1</v>
      </c>
      <c r="AW8801" s="89">
        <f t="shared" si="1247"/>
        <v>0</v>
      </c>
      <c r="AX8801" s="168"/>
      <c r="AY8801" s="60"/>
      <c r="AZ8801" s="61"/>
      <c r="BB8801" s="61" t="str">
        <f>IF(Settings!I8797&lt;&gt;"",Settings!I8797,"")</f>
        <v/>
      </c>
    </row>
    <row r="8802" spans="2:54" x14ac:dyDescent="0.2">
      <c r="B8802" s="13"/>
      <c r="C8802" s="12"/>
      <c r="D8802" s="12"/>
      <c r="E8802" s="12"/>
      <c r="F8802" s="12"/>
      <c r="G8802" s="12"/>
      <c r="H8802" s="12"/>
      <c r="I8802" s="15"/>
      <c r="J8802" s="31"/>
      <c r="K8802" s="180"/>
      <c r="L8802" s="40"/>
      <c r="M8802" s="14"/>
      <c r="N8802" s="16"/>
      <c r="O8802" s="49"/>
      <c r="P8802" s="64"/>
      <c r="Q8802" s="18"/>
      <c r="R8802" s="181">
        <f t="shared" si="1239"/>
        <v>0</v>
      </c>
      <c r="S8802" s="181">
        <f t="shared" si="1240"/>
        <v>0</v>
      </c>
      <c r="T8802" s="181">
        <f t="shared" si="1241"/>
        <v>0</v>
      </c>
      <c r="AQ8802" s="1">
        <f>COUNT(L$11:L8802)</f>
        <v>37</v>
      </c>
      <c r="AR8802" s="43">
        <f t="shared" si="1242"/>
        <v>40933</v>
      </c>
      <c r="AS8802" s="44">
        <f t="shared" si="1243"/>
        <v>89.120000000000019</v>
      </c>
      <c r="AT8802" s="10" t="str">
        <f t="shared" si="1244"/>
        <v/>
      </c>
      <c r="AU8802" s="20" t="str">
        <f t="shared" si="1245"/>
        <v/>
      </c>
      <c r="AV8802" s="42">
        <f t="shared" si="1246"/>
        <v>1</v>
      </c>
      <c r="AW8802" s="89">
        <f t="shared" si="1247"/>
        <v>0</v>
      </c>
      <c r="AX8802" s="168"/>
      <c r="AY8802" s="60"/>
      <c r="AZ8802" s="61"/>
      <c r="BB8802" s="61" t="str">
        <f>IF(Settings!I8798&lt;&gt;"",Settings!I8798,"")</f>
        <v/>
      </c>
    </row>
    <row r="8803" spans="2:54" x14ac:dyDescent="0.2">
      <c r="B8803" s="13"/>
      <c r="C8803" s="12"/>
      <c r="D8803" s="12"/>
      <c r="E8803" s="12"/>
      <c r="F8803" s="12"/>
      <c r="G8803" s="12"/>
      <c r="H8803" s="12"/>
      <c r="I8803" s="15"/>
      <c r="J8803" s="31"/>
      <c r="K8803" s="180"/>
      <c r="L8803" s="40"/>
      <c r="M8803" s="14"/>
      <c r="N8803" s="16"/>
      <c r="O8803" s="49"/>
      <c r="P8803" s="64"/>
      <c r="Q8803" s="18"/>
      <c r="R8803" s="181">
        <f t="shared" si="1239"/>
        <v>0</v>
      </c>
      <c r="S8803" s="181">
        <f t="shared" si="1240"/>
        <v>0</v>
      </c>
      <c r="T8803" s="181">
        <f t="shared" si="1241"/>
        <v>0</v>
      </c>
      <c r="AQ8803" s="1">
        <f>COUNT(L$11:L8803)</f>
        <v>37</v>
      </c>
      <c r="AR8803" s="43">
        <f t="shared" si="1242"/>
        <v>40933</v>
      </c>
      <c r="AS8803" s="44">
        <f t="shared" si="1243"/>
        <v>89.120000000000019</v>
      </c>
      <c r="AT8803" s="10" t="str">
        <f t="shared" si="1244"/>
        <v/>
      </c>
      <c r="AU8803" s="20" t="str">
        <f t="shared" si="1245"/>
        <v/>
      </c>
      <c r="AV8803" s="42">
        <f t="shared" si="1246"/>
        <v>1</v>
      </c>
      <c r="AW8803" s="89">
        <f t="shared" si="1247"/>
        <v>0</v>
      </c>
      <c r="AX8803" s="168"/>
      <c r="AY8803" s="60"/>
      <c r="AZ8803" s="61"/>
      <c r="BB8803" s="61" t="str">
        <f>IF(Settings!I8799&lt;&gt;"",Settings!I8799,"")</f>
        <v/>
      </c>
    </row>
    <row r="8804" spans="2:54" x14ac:dyDescent="0.2">
      <c r="B8804" s="13"/>
      <c r="C8804" s="12"/>
      <c r="D8804" s="12"/>
      <c r="E8804" s="12"/>
      <c r="F8804" s="12"/>
      <c r="G8804" s="12"/>
      <c r="H8804" s="12"/>
      <c r="I8804" s="15"/>
      <c r="J8804" s="31"/>
      <c r="K8804" s="180"/>
      <c r="L8804" s="40"/>
      <c r="M8804" s="14"/>
      <c r="N8804" s="16"/>
      <c r="O8804" s="49"/>
      <c r="P8804" s="64"/>
      <c r="Q8804" s="18"/>
      <c r="R8804" s="181">
        <f t="shared" si="1239"/>
        <v>0</v>
      </c>
      <c r="S8804" s="181">
        <f t="shared" si="1240"/>
        <v>0</v>
      </c>
      <c r="T8804" s="181">
        <f t="shared" si="1241"/>
        <v>0</v>
      </c>
      <c r="AQ8804" s="1">
        <f>COUNT(L$11:L8804)</f>
        <v>37</v>
      </c>
      <c r="AR8804" s="43">
        <f t="shared" si="1242"/>
        <v>40933</v>
      </c>
      <c r="AS8804" s="44">
        <f t="shared" si="1243"/>
        <v>89.120000000000019</v>
      </c>
      <c r="AT8804" s="10" t="str">
        <f t="shared" si="1244"/>
        <v/>
      </c>
      <c r="AU8804" s="20" t="str">
        <f t="shared" si="1245"/>
        <v/>
      </c>
      <c r="AV8804" s="42">
        <f t="shared" si="1246"/>
        <v>1</v>
      </c>
      <c r="AW8804" s="89">
        <f t="shared" si="1247"/>
        <v>0</v>
      </c>
      <c r="AX8804" s="168"/>
      <c r="AY8804" s="60"/>
      <c r="AZ8804" s="61"/>
      <c r="BB8804" s="61" t="str">
        <f>IF(Settings!I8800&lt;&gt;"",Settings!I8800,"")</f>
        <v/>
      </c>
    </row>
    <row r="8805" spans="2:54" x14ac:dyDescent="0.2">
      <c r="B8805" s="13"/>
      <c r="C8805" s="12"/>
      <c r="D8805" s="12"/>
      <c r="E8805" s="12"/>
      <c r="F8805" s="12"/>
      <c r="G8805" s="12"/>
      <c r="H8805" s="12"/>
      <c r="I8805" s="15"/>
      <c r="J8805" s="31"/>
      <c r="K8805" s="180"/>
      <c r="L8805" s="40"/>
      <c r="M8805" s="14"/>
      <c r="N8805" s="16"/>
      <c r="O8805" s="49"/>
      <c r="P8805" s="64"/>
      <c r="Q8805" s="18"/>
      <c r="R8805" s="181">
        <f t="shared" si="1239"/>
        <v>0</v>
      </c>
      <c r="S8805" s="181">
        <f t="shared" si="1240"/>
        <v>0</v>
      </c>
      <c r="T8805" s="181">
        <f t="shared" si="1241"/>
        <v>0</v>
      </c>
      <c r="AQ8805" s="1">
        <f>COUNT(L$11:L8805)</f>
        <v>37</v>
      </c>
      <c r="AR8805" s="43">
        <f t="shared" si="1242"/>
        <v>40933</v>
      </c>
      <c r="AS8805" s="44">
        <f t="shared" si="1243"/>
        <v>89.120000000000019</v>
      </c>
      <c r="AT8805" s="10" t="str">
        <f t="shared" si="1244"/>
        <v/>
      </c>
      <c r="AU8805" s="20" t="str">
        <f t="shared" si="1245"/>
        <v/>
      </c>
      <c r="AV8805" s="42">
        <f t="shared" si="1246"/>
        <v>1</v>
      </c>
      <c r="AW8805" s="89">
        <f t="shared" si="1247"/>
        <v>0</v>
      </c>
      <c r="AX8805" s="168"/>
      <c r="AY8805" s="60"/>
      <c r="AZ8805" s="61"/>
      <c r="BB8805" s="61" t="str">
        <f>IF(Settings!I8801&lt;&gt;"",Settings!I8801,"")</f>
        <v/>
      </c>
    </row>
    <row r="8806" spans="2:54" x14ac:dyDescent="0.2">
      <c r="B8806" s="13"/>
      <c r="C8806" s="12"/>
      <c r="D8806" s="12"/>
      <c r="E8806" s="12"/>
      <c r="F8806" s="12"/>
      <c r="G8806" s="12"/>
      <c r="H8806" s="12"/>
      <c r="I8806" s="15"/>
      <c r="J8806" s="31"/>
      <c r="K8806" s="180"/>
      <c r="L8806" s="40"/>
      <c r="M8806" s="14"/>
      <c r="N8806" s="16"/>
      <c r="O8806" s="49"/>
      <c r="P8806" s="64"/>
      <c r="Q8806" s="18"/>
      <c r="R8806" s="181">
        <f t="shared" si="1239"/>
        <v>0</v>
      </c>
      <c r="S8806" s="181">
        <f t="shared" si="1240"/>
        <v>0</v>
      </c>
      <c r="T8806" s="181">
        <f t="shared" si="1241"/>
        <v>0</v>
      </c>
      <c r="AQ8806" s="1">
        <f>COUNT(L$11:L8806)</f>
        <v>37</v>
      </c>
      <c r="AR8806" s="43">
        <f t="shared" si="1242"/>
        <v>40933</v>
      </c>
      <c r="AS8806" s="44">
        <f t="shared" si="1243"/>
        <v>89.120000000000019</v>
      </c>
      <c r="AT8806" s="10" t="str">
        <f t="shared" si="1244"/>
        <v/>
      </c>
      <c r="AU8806" s="20" t="str">
        <f t="shared" si="1245"/>
        <v/>
      </c>
      <c r="AV8806" s="42">
        <f t="shared" si="1246"/>
        <v>1</v>
      </c>
      <c r="AW8806" s="89">
        <f t="shared" si="1247"/>
        <v>0</v>
      </c>
      <c r="AX8806" s="168"/>
      <c r="AY8806" s="60"/>
      <c r="AZ8806" s="61"/>
      <c r="BB8806" s="61" t="str">
        <f>IF(Settings!I8802&lt;&gt;"",Settings!I8802,"")</f>
        <v/>
      </c>
    </row>
    <row r="8807" spans="2:54" x14ac:dyDescent="0.2">
      <c r="B8807" s="13"/>
      <c r="C8807" s="12"/>
      <c r="D8807" s="12"/>
      <c r="E8807" s="12"/>
      <c r="F8807" s="12"/>
      <c r="G8807" s="12"/>
      <c r="H8807" s="12"/>
      <c r="I8807" s="15"/>
      <c r="J8807" s="31"/>
      <c r="K8807" s="180"/>
      <c r="L8807" s="40"/>
      <c r="M8807" s="14"/>
      <c r="N8807" s="16"/>
      <c r="O8807" s="49"/>
      <c r="P8807" s="64"/>
      <c r="Q8807" s="18"/>
      <c r="R8807" s="181">
        <f t="shared" si="1239"/>
        <v>0</v>
      </c>
      <c r="S8807" s="181">
        <f t="shared" si="1240"/>
        <v>0</v>
      </c>
      <c r="T8807" s="181">
        <f t="shared" si="1241"/>
        <v>0</v>
      </c>
      <c r="AQ8807" s="1">
        <f>COUNT(L$11:L8807)</f>
        <v>37</v>
      </c>
      <c r="AR8807" s="43">
        <f t="shared" si="1242"/>
        <v>40933</v>
      </c>
      <c r="AS8807" s="44">
        <f t="shared" si="1243"/>
        <v>89.120000000000019</v>
      </c>
      <c r="AT8807" s="10" t="str">
        <f t="shared" si="1244"/>
        <v/>
      </c>
      <c r="AU8807" s="20" t="str">
        <f t="shared" si="1245"/>
        <v/>
      </c>
      <c r="AV8807" s="42">
        <f t="shared" si="1246"/>
        <v>1</v>
      </c>
      <c r="AW8807" s="89">
        <f t="shared" si="1247"/>
        <v>0</v>
      </c>
      <c r="AX8807" s="168"/>
      <c r="AY8807" s="60"/>
      <c r="AZ8807" s="61"/>
      <c r="BB8807" s="61" t="str">
        <f>IF(Settings!I8803&lt;&gt;"",Settings!I8803,"")</f>
        <v/>
      </c>
    </row>
    <row r="8808" spans="2:54" x14ac:dyDescent="0.2">
      <c r="B8808" s="13"/>
      <c r="C8808" s="12"/>
      <c r="D8808" s="12"/>
      <c r="E8808" s="12"/>
      <c r="F8808" s="12"/>
      <c r="G8808" s="12"/>
      <c r="H8808" s="12"/>
      <c r="I8808" s="15"/>
      <c r="J8808" s="31"/>
      <c r="K8808" s="180"/>
      <c r="L8808" s="40"/>
      <c r="M8808" s="14"/>
      <c r="N8808" s="16"/>
      <c r="O8808" s="49"/>
      <c r="P8808" s="64"/>
      <c r="Q8808" s="18"/>
      <c r="R8808" s="181">
        <f t="shared" si="1239"/>
        <v>0</v>
      </c>
      <c r="S8808" s="181">
        <f t="shared" si="1240"/>
        <v>0</v>
      </c>
      <c r="T8808" s="181">
        <f t="shared" si="1241"/>
        <v>0</v>
      </c>
      <c r="AQ8808" s="1">
        <f>COUNT(L$11:L8808)</f>
        <v>37</v>
      </c>
      <c r="AR8808" s="43">
        <f t="shared" si="1242"/>
        <v>40933</v>
      </c>
      <c r="AS8808" s="44">
        <f t="shared" si="1243"/>
        <v>89.120000000000019</v>
      </c>
      <c r="AT8808" s="10" t="str">
        <f t="shared" si="1244"/>
        <v/>
      </c>
      <c r="AU8808" s="20" t="str">
        <f t="shared" si="1245"/>
        <v/>
      </c>
      <c r="AV8808" s="42">
        <f t="shared" si="1246"/>
        <v>1</v>
      </c>
      <c r="AW8808" s="89">
        <f t="shared" si="1247"/>
        <v>0</v>
      </c>
      <c r="AX8808" s="168"/>
      <c r="AY8808" s="60"/>
      <c r="AZ8808" s="61"/>
      <c r="BB8808" s="61" t="str">
        <f>IF(Settings!I8804&lt;&gt;"",Settings!I8804,"")</f>
        <v/>
      </c>
    </row>
    <row r="8809" spans="2:54" x14ac:dyDescent="0.2">
      <c r="B8809" s="13"/>
      <c r="C8809" s="12"/>
      <c r="D8809" s="12"/>
      <c r="E8809" s="12"/>
      <c r="F8809" s="12"/>
      <c r="G8809" s="12"/>
      <c r="H8809" s="12"/>
      <c r="I8809" s="15"/>
      <c r="J8809" s="31"/>
      <c r="K8809" s="180"/>
      <c r="L8809" s="40"/>
      <c r="M8809" s="14"/>
      <c r="N8809" s="16"/>
      <c r="O8809" s="49"/>
      <c r="P8809" s="64"/>
      <c r="Q8809" s="18"/>
      <c r="R8809" s="181">
        <f t="shared" si="1239"/>
        <v>0</v>
      </c>
      <c r="S8809" s="181">
        <f t="shared" si="1240"/>
        <v>0</v>
      </c>
      <c r="T8809" s="181">
        <f t="shared" si="1241"/>
        <v>0</v>
      </c>
      <c r="AQ8809" s="1">
        <f>COUNT(L$11:L8809)</f>
        <v>37</v>
      </c>
      <c r="AR8809" s="43">
        <f t="shared" si="1242"/>
        <v>40933</v>
      </c>
      <c r="AS8809" s="44">
        <f t="shared" si="1243"/>
        <v>89.120000000000019</v>
      </c>
      <c r="AT8809" s="10" t="str">
        <f t="shared" si="1244"/>
        <v/>
      </c>
      <c r="AU8809" s="20" t="str">
        <f t="shared" si="1245"/>
        <v/>
      </c>
      <c r="AV8809" s="42">
        <f t="shared" si="1246"/>
        <v>1</v>
      </c>
      <c r="AW8809" s="89">
        <f t="shared" si="1247"/>
        <v>0</v>
      </c>
      <c r="AX8809" s="168"/>
      <c r="AY8809" s="60"/>
      <c r="AZ8809" s="61"/>
      <c r="BB8809" s="61" t="str">
        <f>IF(Settings!I8805&lt;&gt;"",Settings!I8805,"")</f>
        <v/>
      </c>
    </row>
    <row r="8810" spans="2:54" x14ac:dyDescent="0.2">
      <c r="B8810" s="13"/>
      <c r="C8810" s="12"/>
      <c r="D8810" s="12"/>
      <c r="E8810" s="12"/>
      <c r="F8810" s="12"/>
      <c r="G8810" s="12"/>
      <c r="H8810" s="12"/>
      <c r="I8810" s="15"/>
      <c r="J8810" s="31"/>
      <c r="K8810" s="180"/>
      <c r="L8810" s="40"/>
      <c r="M8810" s="14"/>
      <c r="N8810" s="16"/>
      <c r="O8810" s="49"/>
      <c r="P8810" s="64"/>
      <c r="Q8810" s="18"/>
      <c r="R8810" s="181">
        <f t="shared" si="1239"/>
        <v>0</v>
      </c>
      <c r="S8810" s="181">
        <f t="shared" si="1240"/>
        <v>0</v>
      </c>
      <c r="T8810" s="181">
        <f t="shared" si="1241"/>
        <v>0</v>
      </c>
      <c r="AQ8810" s="1">
        <f>COUNT(L$11:L8810)</f>
        <v>37</v>
      </c>
      <c r="AR8810" s="43">
        <f t="shared" si="1242"/>
        <v>40933</v>
      </c>
      <c r="AS8810" s="44">
        <f t="shared" si="1243"/>
        <v>89.120000000000019</v>
      </c>
      <c r="AT8810" s="10" t="str">
        <f t="shared" si="1244"/>
        <v/>
      </c>
      <c r="AU8810" s="20" t="str">
        <f t="shared" si="1245"/>
        <v/>
      </c>
      <c r="AV8810" s="42">
        <f t="shared" si="1246"/>
        <v>1</v>
      </c>
      <c r="AW8810" s="89">
        <f t="shared" si="1247"/>
        <v>0</v>
      </c>
      <c r="AX8810" s="168"/>
      <c r="AY8810" s="60"/>
      <c r="AZ8810" s="61"/>
      <c r="BB8810" s="61" t="str">
        <f>IF(Settings!I8806&lt;&gt;"",Settings!I8806,"")</f>
        <v/>
      </c>
    </row>
    <row r="8811" spans="2:54" x14ac:dyDescent="0.2">
      <c r="B8811" s="13"/>
      <c r="C8811" s="12"/>
      <c r="D8811" s="12"/>
      <c r="E8811" s="12"/>
      <c r="F8811" s="12"/>
      <c r="G8811" s="12"/>
      <c r="H8811" s="12"/>
      <c r="I8811" s="15"/>
      <c r="J8811" s="31"/>
      <c r="K8811" s="180"/>
      <c r="L8811" s="40"/>
      <c r="M8811" s="14"/>
      <c r="N8811" s="16"/>
      <c r="O8811" s="49"/>
      <c r="P8811" s="64"/>
      <c r="Q8811" s="18"/>
      <c r="R8811" s="181">
        <f t="shared" si="1239"/>
        <v>0</v>
      </c>
      <c r="S8811" s="181">
        <f t="shared" si="1240"/>
        <v>0</v>
      </c>
      <c r="T8811" s="181">
        <f t="shared" si="1241"/>
        <v>0</v>
      </c>
      <c r="AQ8811" s="1">
        <f>COUNT(L$11:L8811)</f>
        <v>37</v>
      </c>
      <c r="AR8811" s="43">
        <f t="shared" si="1242"/>
        <v>40933</v>
      </c>
      <c r="AS8811" s="44">
        <f t="shared" si="1243"/>
        <v>89.120000000000019</v>
      </c>
      <c r="AT8811" s="10" t="str">
        <f t="shared" si="1244"/>
        <v/>
      </c>
      <c r="AU8811" s="20" t="str">
        <f t="shared" si="1245"/>
        <v/>
      </c>
      <c r="AV8811" s="42">
        <f t="shared" si="1246"/>
        <v>1</v>
      </c>
      <c r="AW8811" s="89">
        <f t="shared" si="1247"/>
        <v>0</v>
      </c>
      <c r="AX8811" s="168"/>
      <c r="AY8811" s="60"/>
      <c r="AZ8811" s="61"/>
      <c r="BB8811" s="61" t="str">
        <f>IF(Settings!I8807&lt;&gt;"",Settings!I8807,"")</f>
        <v/>
      </c>
    </row>
    <row r="8812" spans="2:54" x14ac:dyDescent="0.2">
      <c r="B8812" s="13"/>
      <c r="C8812" s="12"/>
      <c r="D8812" s="12"/>
      <c r="E8812" s="12"/>
      <c r="F8812" s="12"/>
      <c r="G8812" s="12"/>
      <c r="H8812" s="12"/>
      <c r="I8812" s="15"/>
      <c r="J8812" s="31"/>
      <c r="K8812" s="180"/>
      <c r="L8812" s="40"/>
      <c r="M8812" s="14"/>
      <c r="N8812" s="16"/>
      <c r="O8812" s="49"/>
      <c r="P8812" s="64"/>
      <c r="Q8812" s="18"/>
      <c r="R8812" s="181">
        <f t="shared" si="1239"/>
        <v>0</v>
      </c>
      <c r="S8812" s="181">
        <f t="shared" si="1240"/>
        <v>0</v>
      </c>
      <c r="T8812" s="181">
        <f t="shared" si="1241"/>
        <v>0</v>
      </c>
      <c r="AQ8812" s="1">
        <f>COUNT(L$11:L8812)</f>
        <v>37</v>
      </c>
      <c r="AR8812" s="43">
        <f t="shared" si="1242"/>
        <v>40933</v>
      </c>
      <c r="AS8812" s="44">
        <f t="shared" si="1243"/>
        <v>89.120000000000019</v>
      </c>
      <c r="AT8812" s="10" t="str">
        <f t="shared" si="1244"/>
        <v/>
      </c>
      <c r="AU8812" s="20" t="str">
        <f t="shared" si="1245"/>
        <v/>
      </c>
      <c r="AV8812" s="42">
        <f t="shared" si="1246"/>
        <v>1</v>
      </c>
      <c r="AW8812" s="89">
        <f t="shared" si="1247"/>
        <v>0</v>
      </c>
      <c r="AX8812" s="168"/>
      <c r="AY8812" s="60"/>
      <c r="AZ8812" s="61"/>
      <c r="BB8812" s="61" t="str">
        <f>IF(Settings!I8808&lt;&gt;"",Settings!I8808,"")</f>
        <v/>
      </c>
    </row>
    <row r="8813" spans="2:54" x14ac:dyDescent="0.2">
      <c r="B8813" s="13"/>
      <c r="C8813" s="12"/>
      <c r="D8813" s="12"/>
      <c r="E8813" s="12"/>
      <c r="F8813" s="12"/>
      <c r="G8813" s="12"/>
      <c r="H8813" s="12"/>
      <c r="I8813" s="15"/>
      <c r="J8813" s="31"/>
      <c r="K8813" s="180"/>
      <c r="L8813" s="40"/>
      <c r="M8813" s="14"/>
      <c r="N8813" s="16"/>
      <c r="O8813" s="49"/>
      <c r="P8813" s="64"/>
      <c r="Q8813" s="18"/>
      <c r="R8813" s="181">
        <f t="shared" si="1239"/>
        <v>0</v>
      </c>
      <c r="S8813" s="181">
        <f t="shared" si="1240"/>
        <v>0</v>
      </c>
      <c r="T8813" s="181">
        <f t="shared" si="1241"/>
        <v>0</v>
      </c>
      <c r="AQ8813" s="1">
        <f>COUNT(L$11:L8813)</f>
        <v>37</v>
      </c>
      <c r="AR8813" s="43">
        <f t="shared" si="1242"/>
        <v>40933</v>
      </c>
      <c r="AS8813" s="44">
        <f t="shared" si="1243"/>
        <v>89.120000000000019</v>
      </c>
      <c r="AT8813" s="10" t="str">
        <f t="shared" si="1244"/>
        <v/>
      </c>
      <c r="AU8813" s="20" t="str">
        <f t="shared" si="1245"/>
        <v/>
      </c>
      <c r="AV8813" s="42">
        <f t="shared" si="1246"/>
        <v>1</v>
      </c>
      <c r="AW8813" s="89">
        <f t="shared" si="1247"/>
        <v>0</v>
      </c>
      <c r="AX8813" s="168"/>
      <c r="AY8813" s="60"/>
      <c r="AZ8813" s="61"/>
      <c r="BB8813" s="61" t="str">
        <f>IF(Settings!I8809&lt;&gt;"",Settings!I8809,"")</f>
        <v/>
      </c>
    </row>
    <row r="8814" spans="2:54" x14ac:dyDescent="0.2">
      <c r="B8814" s="13"/>
      <c r="C8814" s="12"/>
      <c r="D8814" s="12"/>
      <c r="E8814" s="12"/>
      <c r="F8814" s="12"/>
      <c r="G8814" s="12"/>
      <c r="H8814" s="12"/>
      <c r="I8814" s="15"/>
      <c r="J8814" s="31"/>
      <c r="K8814" s="180"/>
      <c r="L8814" s="40"/>
      <c r="M8814" s="14"/>
      <c r="N8814" s="16"/>
      <c r="O8814" s="49"/>
      <c r="P8814" s="64"/>
      <c r="Q8814" s="18"/>
      <c r="R8814" s="181">
        <f t="shared" si="1239"/>
        <v>0</v>
      </c>
      <c r="S8814" s="181">
        <f t="shared" si="1240"/>
        <v>0</v>
      </c>
      <c r="T8814" s="181">
        <f t="shared" si="1241"/>
        <v>0</v>
      </c>
      <c r="AQ8814" s="1">
        <f>COUNT(L$11:L8814)</f>
        <v>37</v>
      </c>
      <c r="AR8814" s="43">
        <f t="shared" si="1242"/>
        <v>40933</v>
      </c>
      <c r="AS8814" s="44">
        <f t="shared" si="1243"/>
        <v>89.120000000000019</v>
      </c>
      <c r="AT8814" s="10" t="str">
        <f t="shared" si="1244"/>
        <v/>
      </c>
      <c r="AU8814" s="20" t="str">
        <f t="shared" si="1245"/>
        <v/>
      </c>
      <c r="AV8814" s="42">
        <f t="shared" si="1246"/>
        <v>1</v>
      </c>
      <c r="AW8814" s="89">
        <f t="shared" si="1247"/>
        <v>0</v>
      </c>
      <c r="AX8814" s="168"/>
      <c r="AY8814" s="60"/>
      <c r="AZ8814" s="61"/>
      <c r="BB8814" s="61" t="str">
        <f>IF(Settings!I8810&lt;&gt;"",Settings!I8810,"")</f>
        <v/>
      </c>
    </row>
    <row r="8815" spans="2:54" x14ac:dyDescent="0.2">
      <c r="B8815" s="13"/>
      <c r="C8815" s="12"/>
      <c r="D8815" s="12"/>
      <c r="E8815" s="12"/>
      <c r="F8815" s="12"/>
      <c r="G8815" s="12"/>
      <c r="H8815" s="12"/>
      <c r="I8815" s="15"/>
      <c r="J8815" s="31"/>
      <c r="K8815" s="180"/>
      <c r="L8815" s="40"/>
      <c r="M8815" s="14"/>
      <c r="N8815" s="16"/>
      <c r="O8815" s="49"/>
      <c r="P8815" s="64"/>
      <c r="Q8815" s="18"/>
      <c r="R8815" s="181">
        <f t="shared" si="1239"/>
        <v>0</v>
      </c>
      <c r="S8815" s="181">
        <f t="shared" si="1240"/>
        <v>0</v>
      </c>
      <c r="T8815" s="181">
        <f t="shared" si="1241"/>
        <v>0</v>
      </c>
      <c r="AQ8815" s="1">
        <f>COUNT(L$11:L8815)</f>
        <v>37</v>
      </c>
      <c r="AR8815" s="43">
        <f t="shared" si="1242"/>
        <v>40933</v>
      </c>
      <c r="AS8815" s="44">
        <f t="shared" si="1243"/>
        <v>89.120000000000019</v>
      </c>
      <c r="AT8815" s="10" t="str">
        <f t="shared" si="1244"/>
        <v/>
      </c>
      <c r="AU8815" s="20" t="str">
        <f t="shared" si="1245"/>
        <v/>
      </c>
      <c r="AV8815" s="42">
        <f t="shared" si="1246"/>
        <v>1</v>
      </c>
      <c r="AW8815" s="89">
        <f t="shared" si="1247"/>
        <v>0</v>
      </c>
      <c r="AX8815" s="168"/>
      <c r="AY8815" s="60"/>
      <c r="AZ8815" s="61"/>
      <c r="BB8815" s="61" t="str">
        <f>IF(Settings!I8811&lt;&gt;"",Settings!I8811,"")</f>
        <v/>
      </c>
    </row>
    <row r="8816" spans="2:54" x14ac:dyDescent="0.2">
      <c r="B8816" s="13"/>
      <c r="C8816" s="12"/>
      <c r="D8816" s="12"/>
      <c r="E8816" s="12"/>
      <c r="F8816" s="12"/>
      <c r="G8816" s="12"/>
      <c r="H8816" s="12"/>
      <c r="I8816" s="15"/>
      <c r="J8816" s="31"/>
      <c r="K8816" s="180"/>
      <c r="L8816" s="40"/>
      <c r="M8816" s="14"/>
      <c r="N8816" s="16"/>
      <c r="O8816" s="49"/>
      <c r="P8816" s="64"/>
      <c r="Q8816" s="18"/>
      <c r="R8816" s="181">
        <f t="shared" si="1239"/>
        <v>0</v>
      </c>
      <c r="S8816" s="181">
        <f t="shared" si="1240"/>
        <v>0</v>
      </c>
      <c r="T8816" s="181">
        <f t="shared" si="1241"/>
        <v>0</v>
      </c>
      <c r="AQ8816" s="1">
        <f>COUNT(L$11:L8816)</f>
        <v>37</v>
      </c>
      <c r="AR8816" s="43">
        <f t="shared" si="1242"/>
        <v>40933</v>
      </c>
      <c r="AS8816" s="44">
        <f t="shared" si="1243"/>
        <v>89.120000000000019</v>
      </c>
      <c r="AT8816" s="10" t="str">
        <f t="shared" si="1244"/>
        <v/>
      </c>
      <c r="AU8816" s="20" t="str">
        <f t="shared" si="1245"/>
        <v/>
      </c>
      <c r="AV8816" s="42">
        <f t="shared" si="1246"/>
        <v>1</v>
      </c>
      <c r="AW8816" s="89">
        <f t="shared" si="1247"/>
        <v>0</v>
      </c>
      <c r="AX8816" s="168"/>
      <c r="AY8816" s="60"/>
      <c r="AZ8816" s="61"/>
      <c r="BB8816" s="61" t="str">
        <f>IF(Settings!I8812&lt;&gt;"",Settings!I8812,"")</f>
        <v/>
      </c>
    </row>
    <row r="8817" spans="2:54" x14ac:dyDescent="0.2">
      <c r="B8817" s="13"/>
      <c r="C8817" s="12"/>
      <c r="D8817" s="12"/>
      <c r="E8817" s="12"/>
      <c r="F8817" s="12"/>
      <c r="G8817" s="12"/>
      <c r="H8817" s="12"/>
      <c r="I8817" s="15"/>
      <c r="J8817" s="31"/>
      <c r="K8817" s="180"/>
      <c r="L8817" s="40"/>
      <c r="M8817" s="14"/>
      <c r="N8817" s="16"/>
      <c r="O8817" s="49"/>
      <c r="P8817" s="64"/>
      <c r="Q8817" s="18"/>
      <c r="R8817" s="181">
        <f t="shared" si="1239"/>
        <v>0</v>
      </c>
      <c r="S8817" s="181">
        <f t="shared" si="1240"/>
        <v>0</v>
      </c>
      <c r="T8817" s="181">
        <f t="shared" si="1241"/>
        <v>0</v>
      </c>
      <c r="AQ8817" s="1">
        <f>COUNT(L$11:L8817)</f>
        <v>37</v>
      </c>
      <c r="AR8817" s="43">
        <f t="shared" si="1242"/>
        <v>40933</v>
      </c>
      <c r="AS8817" s="44">
        <f t="shared" si="1243"/>
        <v>89.120000000000019</v>
      </c>
      <c r="AT8817" s="10" t="str">
        <f t="shared" si="1244"/>
        <v/>
      </c>
      <c r="AU8817" s="20" t="str">
        <f t="shared" si="1245"/>
        <v/>
      </c>
      <c r="AV8817" s="42">
        <f t="shared" si="1246"/>
        <v>1</v>
      </c>
      <c r="AW8817" s="89">
        <f t="shared" si="1247"/>
        <v>0</v>
      </c>
      <c r="AX8817" s="168"/>
      <c r="AY8817" s="60"/>
      <c r="AZ8817" s="61"/>
      <c r="BB8817" s="61" t="str">
        <f>IF(Settings!I8813&lt;&gt;"",Settings!I8813,"")</f>
        <v/>
      </c>
    </row>
    <row r="8818" spans="2:54" x14ac:dyDescent="0.2">
      <c r="B8818" s="13"/>
      <c r="C8818" s="12"/>
      <c r="D8818" s="12"/>
      <c r="E8818" s="12"/>
      <c r="F8818" s="12"/>
      <c r="G8818" s="12"/>
      <c r="H8818" s="12"/>
      <c r="I8818" s="15"/>
      <c r="J8818" s="31"/>
      <c r="K8818" s="180"/>
      <c r="L8818" s="40"/>
      <c r="M8818" s="14"/>
      <c r="N8818" s="16"/>
      <c r="O8818" s="49"/>
      <c r="P8818" s="64"/>
      <c r="Q8818" s="18"/>
      <c r="R8818" s="181">
        <f t="shared" si="1239"/>
        <v>0</v>
      </c>
      <c r="S8818" s="181">
        <f t="shared" si="1240"/>
        <v>0</v>
      </c>
      <c r="T8818" s="181">
        <f t="shared" si="1241"/>
        <v>0</v>
      </c>
      <c r="AQ8818" s="1">
        <f>COUNT(L$11:L8818)</f>
        <v>37</v>
      </c>
      <c r="AR8818" s="43">
        <f t="shared" si="1242"/>
        <v>40933</v>
      </c>
      <c r="AS8818" s="44">
        <f t="shared" si="1243"/>
        <v>89.120000000000019</v>
      </c>
      <c r="AT8818" s="10" t="str">
        <f t="shared" si="1244"/>
        <v/>
      </c>
      <c r="AU8818" s="20" t="str">
        <f t="shared" si="1245"/>
        <v/>
      </c>
      <c r="AV8818" s="42">
        <f t="shared" si="1246"/>
        <v>1</v>
      </c>
      <c r="AW8818" s="89">
        <f t="shared" si="1247"/>
        <v>0</v>
      </c>
      <c r="AX8818" s="168"/>
      <c r="AY8818" s="60"/>
      <c r="AZ8818" s="61"/>
      <c r="BB8818" s="61" t="str">
        <f>IF(Settings!I8814&lt;&gt;"",Settings!I8814,"")</f>
        <v/>
      </c>
    </row>
    <row r="8819" spans="2:54" x14ac:dyDescent="0.2">
      <c r="B8819" s="13"/>
      <c r="C8819" s="12"/>
      <c r="D8819" s="12"/>
      <c r="E8819" s="12"/>
      <c r="F8819" s="12"/>
      <c r="G8819" s="12"/>
      <c r="H8819" s="12"/>
      <c r="I8819" s="15"/>
      <c r="J8819" s="31"/>
      <c r="K8819" s="180"/>
      <c r="L8819" s="40"/>
      <c r="M8819" s="14"/>
      <c r="N8819" s="16"/>
      <c r="O8819" s="49"/>
      <c r="P8819" s="64"/>
      <c r="Q8819" s="18"/>
      <c r="R8819" s="181">
        <f t="shared" si="1239"/>
        <v>0</v>
      </c>
      <c r="S8819" s="181">
        <f t="shared" si="1240"/>
        <v>0</v>
      </c>
      <c r="T8819" s="181">
        <f t="shared" si="1241"/>
        <v>0</v>
      </c>
      <c r="AQ8819" s="1">
        <f>COUNT(L$11:L8819)</f>
        <v>37</v>
      </c>
      <c r="AR8819" s="43">
        <f t="shared" si="1242"/>
        <v>40933</v>
      </c>
      <c r="AS8819" s="44">
        <f t="shared" si="1243"/>
        <v>89.120000000000019</v>
      </c>
      <c r="AT8819" s="10" t="str">
        <f t="shared" si="1244"/>
        <v/>
      </c>
      <c r="AU8819" s="20" t="str">
        <f t="shared" si="1245"/>
        <v/>
      </c>
      <c r="AV8819" s="42">
        <f t="shared" si="1246"/>
        <v>1</v>
      </c>
      <c r="AW8819" s="89">
        <f t="shared" si="1247"/>
        <v>0</v>
      </c>
      <c r="AX8819" s="168"/>
      <c r="AY8819" s="60"/>
      <c r="AZ8819" s="61"/>
      <c r="BB8819" s="61" t="str">
        <f>IF(Settings!I8815&lt;&gt;"",Settings!I8815,"")</f>
        <v/>
      </c>
    </row>
    <row r="8820" spans="2:54" x14ac:dyDescent="0.2">
      <c r="B8820" s="13"/>
      <c r="C8820" s="12"/>
      <c r="D8820" s="12"/>
      <c r="E8820" s="12"/>
      <c r="F8820" s="12"/>
      <c r="G8820" s="12"/>
      <c r="H8820" s="12"/>
      <c r="I8820" s="15"/>
      <c r="J8820" s="31"/>
      <c r="K8820" s="180"/>
      <c r="L8820" s="40"/>
      <c r="M8820" s="14"/>
      <c r="N8820" s="16"/>
      <c r="O8820" s="49"/>
      <c r="P8820" s="64"/>
      <c r="Q8820" s="18"/>
      <c r="R8820" s="181">
        <f t="shared" si="1239"/>
        <v>0</v>
      </c>
      <c r="S8820" s="181">
        <f t="shared" si="1240"/>
        <v>0</v>
      </c>
      <c r="T8820" s="181">
        <f t="shared" si="1241"/>
        <v>0</v>
      </c>
      <c r="AQ8820" s="1">
        <f>COUNT(L$11:L8820)</f>
        <v>37</v>
      </c>
      <c r="AR8820" s="43">
        <f t="shared" si="1242"/>
        <v>40933</v>
      </c>
      <c r="AS8820" s="44">
        <f t="shared" si="1243"/>
        <v>89.120000000000019</v>
      </c>
      <c r="AT8820" s="10" t="str">
        <f t="shared" si="1244"/>
        <v/>
      </c>
      <c r="AU8820" s="20" t="str">
        <f t="shared" si="1245"/>
        <v/>
      </c>
      <c r="AV8820" s="42">
        <f t="shared" si="1246"/>
        <v>1</v>
      </c>
      <c r="AW8820" s="89">
        <f t="shared" si="1247"/>
        <v>0</v>
      </c>
      <c r="AX8820" s="168"/>
      <c r="AY8820" s="60"/>
      <c r="AZ8820" s="61"/>
      <c r="BB8820" s="61" t="str">
        <f>IF(Settings!I8816&lt;&gt;"",Settings!I8816,"")</f>
        <v/>
      </c>
    </row>
    <row r="8821" spans="2:54" x14ac:dyDescent="0.2">
      <c r="B8821" s="13"/>
      <c r="C8821" s="12"/>
      <c r="D8821" s="12"/>
      <c r="E8821" s="12"/>
      <c r="F8821" s="12"/>
      <c r="G8821" s="12"/>
      <c r="H8821" s="12"/>
      <c r="I8821" s="15"/>
      <c r="J8821" s="31"/>
      <c r="K8821" s="180"/>
      <c r="L8821" s="40"/>
      <c r="M8821" s="14"/>
      <c r="N8821" s="16"/>
      <c r="O8821" s="49"/>
      <c r="P8821" s="64"/>
      <c r="Q8821" s="18"/>
      <c r="R8821" s="181">
        <f t="shared" si="1239"/>
        <v>0</v>
      </c>
      <c r="S8821" s="181">
        <f t="shared" si="1240"/>
        <v>0</v>
      </c>
      <c r="T8821" s="181">
        <f t="shared" si="1241"/>
        <v>0</v>
      </c>
      <c r="AQ8821" s="1">
        <f>COUNT(L$11:L8821)</f>
        <v>37</v>
      </c>
      <c r="AR8821" s="43">
        <f t="shared" si="1242"/>
        <v>40933</v>
      </c>
      <c r="AS8821" s="44">
        <f t="shared" si="1243"/>
        <v>89.120000000000019</v>
      </c>
      <c r="AT8821" s="10" t="str">
        <f t="shared" si="1244"/>
        <v/>
      </c>
      <c r="AU8821" s="20" t="str">
        <f t="shared" si="1245"/>
        <v/>
      </c>
      <c r="AV8821" s="42">
        <f t="shared" si="1246"/>
        <v>1</v>
      </c>
      <c r="AW8821" s="89">
        <f t="shared" si="1247"/>
        <v>0</v>
      </c>
      <c r="AX8821" s="168"/>
      <c r="AY8821" s="60"/>
      <c r="AZ8821" s="61"/>
      <c r="BB8821" s="61" t="str">
        <f>IF(Settings!I8817&lt;&gt;"",Settings!I8817,"")</f>
        <v/>
      </c>
    </row>
    <row r="8822" spans="2:54" x14ac:dyDescent="0.2">
      <c r="B8822" s="13"/>
      <c r="C8822" s="12"/>
      <c r="D8822" s="12"/>
      <c r="E8822" s="12"/>
      <c r="F8822" s="12"/>
      <c r="G8822" s="12"/>
      <c r="H8822" s="12"/>
      <c r="I8822" s="15"/>
      <c r="J8822" s="31"/>
      <c r="K8822" s="180"/>
      <c r="L8822" s="40"/>
      <c r="M8822" s="14"/>
      <c r="N8822" s="16"/>
      <c r="O8822" s="49"/>
      <c r="P8822" s="64"/>
      <c r="Q8822" s="18"/>
      <c r="R8822" s="181">
        <f t="shared" si="1239"/>
        <v>0</v>
      </c>
      <c r="S8822" s="181">
        <f t="shared" si="1240"/>
        <v>0</v>
      </c>
      <c r="T8822" s="181">
        <f t="shared" si="1241"/>
        <v>0</v>
      </c>
      <c r="AQ8822" s="1">
        <f>COUNT(L$11:L8822)</f>
        <v>37</v>
      </c>
      <c r="AR8822" s="43">
        <f t="shared" si="1242"/>
        <v>40933</v>
      </c>
      <c r="AS8822" s="44">
        <f t="shared" si="1243"/>
        <v>89.120000000000019</v>
      </c>
      <c r="AT8822" s="10" t="str">
        <f t="shared" si="1244"/>
        <v/>
      </c>
      <c r="AU8822" s="20" t="str">
        <f t="shared" si="1245"/>
        <v/>
      </c>
      <c r="AV8822" s="42">
        <f t="shared" si="1246"/>
        <v>1</v>
      </c>
      <c r="AW8822" s="89">
        <f t="shared" si="1247"/>
        <v>0</v>
      </c>
      <c r="AX8822" s="168"/>
      <c r="AY8822" s="60"/>
      <c r="AZ8822" s="61"/>
      <c r="BB8822" s="61" t="str">
        <f>IF(Settings!I8818&lt;&gt;"",Settings!I8818,"")</f>
        <v/>
      </c>
    </row>
    <row r="8823" spans="2:54" x14ac:dyDescent="0.2">
      <c r="B8823" s="13"/>
      <c r="C8823" s="12"/>
      <c r="D8823" s="12"/>
      <c r="E8823" s="12"/>
      <c r="F8823" s="12"/>
      <c r="G8823" s="12"/>
      <c r="H8823" s="12"/>
      <c r="I8823" s="15"/>
      <c r="J8823" s="31"/>
      <c r="K8823" s="180"/>
      <c r="L8823" s="40"/>
      <c r="M8823" s="14"/>
      <c r="N8823" s="16"/>
      <c r="O8823" s="49"/>
      <c r="P8823" s="64"/>
      <c r="Q8823" s="18"/>
      <c r="R8823" s="181">
        <f t="shared" si="1239"/>
        <v>0</v>
      </c>
      <c r="S8823" s="181">
        <f t="shared" si="1240"/>
        <v>0</v>
      </c>
      <c r="T8823" s="181">
        <f t="shared" si="1241"/>
        <v>0</v>
      </c>
      <c r="AQ8823" s="1">
        <f>COUNT(L$11:L8823)</f>
        <v>37</v>
      </c>
      <c r="AR8823" s="43">
        <f t="shared" si="1242"/>
        <v>40933</v>
      </c>
      <c r="AS8823" s="44">
        <f t="shared" si="1243"/>
        <v>89.120000000000019</v>
      </c>
      <c r="AT8823" s="10" t="str">
        <f t="shared" si="1244"/>
        <v/>
      </c>
      <c r="AU8823" s="20" t="str">
        <f t="shared" si="1245"/>
        <v/>
      </c>
      <c r="AV8823" s="42">
        <f t="shared" si="1246"/>
        <v>1</v>
      </c>
      <c r="AW8823" s="89">
        <f t="shared" si="1247"/>
        <v>0</v>
      </c>
      <c r="AX8823" s="168"/>
      <c r="AY8823" s="60"/>
      <c r="AZ8823" s="61"/>
      <c r="BB8823" s="61" t="str">
        <f>IF(Settings!I8819&lt;&gt;"",Settings!I8819,"")</f>
        <v/>
      </c>
    </row>
    <row r="8824" spans="2:54" x14ac:dyDescent="0.2">
      <c r="B8824" s="13"/>
      <c r="C8824" s="12"/>
      <c r="D8824" s="12"/>
      <c r="E8824" s="12"/>
      <c r="F8824" s="12"/>
      <c r="G8824" s="12"/>
      <c r="H8824" s="12"/>
      <c r="I8824" s="15"/>
      <c r="J8824" s="31"/>
      <c r="K8824" s="180"/>
      <c r="L8824" s="40"/>
      <c r="M8824" s="14"/>
      <c r="N8824" s="16"/>
      <c r="O8824" s="49"/>
      <c r="P8824" s="64"/>
      <c r="Q8824" s="18"/>
      <c r="R8824" s="181">
        <f t="shared" si="1239"/>
        <v>0</v>
      </c>
      <c r="S8824" s="181">
        <f t="shared" si="1240"/>
        <v>0</v>
      </c>
      <c r="T8824" s="181">
        <f t="shared" si="1241"/>
        <v>0</v>
      </c>
      <c r="AQ8824" s="1">
        <f>COUNT(L$11:L8824)</f>
        <v>37</v>
      </c>
      <c r="AR8824" s="43">
        <f t="shared" si="1242"/>
        <v>40933</v>
      </c>
      <c r="AS8824" s="44">
        <f t="shared" si="1243"/>
        <v>89.120000000000019</v>
      </c>
      <c r="AT8824" s="10" t="str">
        <f t="shared" si="1244"/>
        <v/>
      </c>
      <c r="AU8824" s="20" t="str">
        <f t="shared" si="1245"/>
        <v/>
      </c>
      <c r="AV8824" s="42">
        <f t="shared" si="1246"/>
        <v>1</v>
      </c>
      <c r="AW8824" s="89">
        <f t="shared" si="1247"/>
        <v>0</v>
      </c>
      <c r="AX8824" s="168"/>
      <c r="AY8824" s="60"/>
      <c r="AZ8824" s="61"/>
      <c r="BB8824" s="61" t="str">
        <f>IF(Settings!I8820&lt;&gt;"",Settings!I8820,"")</f>
        <v/>
      </c>
    </row>
    <row r="8825" spans="2:54" x14ac:dyDescent="0.2">
      <c r="B8825" s="13"/>
      <c r="C8825" s="12"/>
      <c r="D8825" s="12"/>
      <c r="E8825" s="12"/>
      <c r="F8825" s="12"/>
      <c r="G8825" s="12"/>
      <c r="H8825" s="12"/>
      <c r="I8825" s="15"/>
      <c r="J8825" s="31"/>
      <c r="K8825" s="180"/>
      <c r="L8825" s="40"/>
      <c r="M8825" s="14"/>
      <c r="N8825" s="16"/>
      <c r="O8825" s="49"/>
      <c r="P8825" s="64"/>
      <c r="Q8825" s="18"/>
      <c r="R8825" s="181">
        <f t="shared" si="1239"/>
        <v>0</v>
      </c>
      <c r="S8825" s="181">
        <f t="shared" si="1240"/>
        <v>0</v>
      </c>
      <c r="T8825" s="181">
        <f t="shared" si="1241"/>
        <v>0</v>
      </c>
      <c r="AQ8825" s="1">
        <f>COUNT(L$11:L8825)</f>
        <v>37</v>
      </c>
      <c r="AR8825" s="43">
        <f t="shared" si="1242"/>
        <v>40933</v>
      </c>
      <c r="AS8825" s="44">
        <f t="shared" si="1243"/>
        <v>89.120000000000019</v>
      </c>
      <c r="AT8825" s="10" t="str">
        <f t="shared" si="1244"/>
        <v/>
      </c>
      <c r="AU8825" s="20" t="str">
        <f t="shared" si="1245"/>
        <v/>
      </c>
      <c r="AV8825" s="42">
        <f t="shared" si="1246"/>
        <v>1</v>
      </c>
      <c r="AW8825" s="89">
        <f t="shared" si="1247"/>
        <v>0</v>
      </c>
      <c r="AX8825" s="168"/>
      <c r="AY8825" s="60"/>
      <c r="AZ8825" s="61"/>
      <c r="BB8825" s="61" t="str">
        <f>IF(Settings!I8821&lt;&gt;"",Settings!I8821,"")</f>
        <v/>
      </c>
    </row>
    <row r="8826" spans="2:54" x14ac:dyDescent="0.2">
      <c r="B8826" s="13"/>
      <c r="C8826" s="12"/>
      <c r="D8826" s="12"/>
      <c r="E8826" s="12"/>
      <c r="F8826" s="12"/>
      <c r="G8826" s="12"/>
      <c r="H8826" s="12"/>
      <c r="I8826" s="15"/>
      <c r="J8826" s="31"/>
      <c r="K8826" s="180"/>
      <c r="L8826" s="40"/>
      <c r="M8826" s="14"/>
      <c r="N8826" s="16"/>
      <c r="O8826" s="49"/>
      <c r="P8826" s="64"/>
      <c r="Q8826" s="18"/>
      <c r="R8826" s="181">
        <f t="shared" si="1239"/>
        <v>0</v>
      </c>
      <c r="S8826" s="181">
        <f t="shared" si="1240"/>
        <v>0</v>
      </c>
      <c r="T8826" s="181">
        <f t="shared" si="1241"/>
        <v>0</v>
      </c>
      <c r="AQ8826" s="1">
        <f>COUNT(L$11:L8826)</f>
        <v>37</v>
      </c>
      <c r="AR8826" s="43">
        <f t="shared" si="1242"/>
        <v>40933</v>
      </c>
      <c r="AS8826" s="44">
        <f t="shared" si="1243"/>
        <v>89.120000000000019</v>
      </c>
      <c r="AT8826" s="10" t="str">
        <f t="shared" si="1244"/>
        <v/>
      </c>
      <c r="AU8826" s="20" t="str">
        <f t="shared" si="1245"/>
        <v/>
      </c>
      <c r="AV8826" s="42">
        <f t="shared" si="1246"/>
        <v>1</v>
      </c>
      <c r="AW8826" s="89">
        <f t="shared" si="1247"/>
        <v>0</v>
      </c>
      <c r="AX8826" s="168"/>
      <c r="AY8826" s="60"/>
      <c r="AZ8826" s="61"/>
      <c r="BB8826" s="61" t="str">
        <f>IF(Settings!I8822&lt;&gt;"",Settings!I8822,"")</f>
        <v/>
      </c>
    </row>
    <row r="8827" spans="2:54" x14ac:dyDescent="0.2">
      <c r="B8827" s="13"/>
      <c r="C8827" s="12"/>
      <c r="D8827" s="12"/>
      <c r="E8827" s="12"/>
      <c r="F8827" s="12"/>
      <c r="G8827" s="12"/>
      <c r="H8827" s="12"/>
      <c r="I8827" s="15"/>
      <c r="J8827" s="31"/>
      <c r="K8827" s="180"/>
      <c r="L8827" s="40"/>
      <c r="M8827" s="14"/>
      <c r="N8827" s="16"/>
      <c r="O8827" s="49"/>
      <c r="P8827" s="64"/>
      <c r="Q8827" s="18"/>
      <c r="R8827" s="181">
        <f t="shared" si="1239"/>
        <v>0</v>
      </c>
      <c r="S8827" s="181">
        <f t="shared" si="1240"/>
        <v>0</v>
      </c>
      <c r="T8827" s="181">
        <f t="shared" si="1241"/>
        <v>0</v>
      </c>
      <c r="AQ8827" s="1">
        <f>COUNT(L$11:L8827)</f>
        <v>37</v>
      </c>
      <c r="AR8827" s="43">
        <f t="shared" si="1242"/>
        <v>40933</v>
      </c>
      <c r="AS8827" s="44">
        <f t="shared" si="1243"/>
        <v>89.120000000000019</v>
      </c>
      <c r="AT8827" s="10" t="str">
        <f t="shared" si="1244"/>
        <v/>
      </c>
      <c r="AU8827" s="20" t="str">
        <f t="shared" si="1245"/>
        <v/>
      </c>
      <c r="AV8827" s="42">
        <f t="shared" si="1246"/>
        <v>1</v>
      </c>
      <c r="AW8827" s="89">
        <f t="shared" si="1247"/>
        <v>0</v>
      </c>
      <c r="AX8827" s="168"/>
      <c r="AY8827" s="60"/>
      <c r="AZ8827" s="61"/>
      <c r="BB8827" s="61" t="str">
        <f>IF(Settings!I8823&lt;&gt;"",Settings!I8823,"")</f>
        <v/>
      </c>
    </row>
    <row r="8828" spans="2:54" x14ac:dyDescent="0.2">
      <c r="B8828" s="13"/>
      <c r="C8828" s="12"/>
      <c r="D8828" s="12"/>
      <c r="E8828" s="12"/>
      <c r="F8828" s="12"/>
      <c r="G8828" s="12"/>
      <c r="H8828" s="12"/>
      <c r="I8828" s="15"/>
      <c r="J8828" s="31"/>
      <c r="K8828" s="180"/>
      <c r="L8828" s="40"/>
      <c r="M8828" s="14"/>
      <c r="N8828" s="16"/>
      <c r="O8828" s="49"/>
      <c r="P8828" s="64"/>
      <c r="Q8828" s="18"/>
      <c r="R8828" s="181">
        <f t="shared" si="1239"/>
        <v>0</v>
      </c>
      <c r="S8828" s="181">
        <f t="shared" si="1240"/>
        <v>0</v>
      </c>
      <c r="T8828" s="181">
        <f t="shared" si="1241"/>
        <v>0</v>
      </c>
      <c r="AQ8828" s="1">
        <f>COUNT(L$11:L8828)</f>
        <v>37</v>
      </c>
      <c r="AR8828" s="43">
        <f t="shared" si="1242"/>
        <v>40933</v>
      </c>
      <c r="AS8828" s="44">
        <f t="shared" si="1243"/>
        <v>89.120000000000019</v>
      </c>
      <c r="AT8828" s="10" t="str">
        <f t="shared" si="1244"/>
        <v/>
      </c>
      <c r="AU8828" s="20" t="str">
        <f t="shared" si="1245"/>
        <v/>
      </c>
      <c r="AV8828" s="42">
        <f t="shared" si="1246"/>
        <v>1</v>
      </c>
      <c r="AW8828" s="89">
        <f t="shared" si="1247"/>
        <v>0</v>
      </c>
      <c r="AX8828" s="168"/>
      <c r="AY8828" s="60"/>
      <c r="AZ8828" s="61"/>
      <c r="BB8828" s="61" t="str">
        <f>IF(Settings!I8824&lt;&gt;"",Settings!I8824,"")</f>
        <v/>
      </c>
    </row>
    <row r="8829" spans="2:54" x14ac:dyDescent="0.2">
      <c r="B8829" s="13"/>
      <c r="C8829" s="12"/>
      <c r="D8829" s="12"/>
      <c r="E8829" s="12"/>
      <c r="F8829" s="12"/>
      <c r="G8829" s="12"/>
      <c r="H8829" s="12"/>
      <c r="I8829" s="15"/>
      <c r="J8829" s="31"/>
      <c r="K8829" s="180"/>
      <c r="L8829" s="40"/>
      <c r="M8829" s="14"/>
      <c r="N8829" s="16"/>
      <c r="O8829" s="49"/>
      <c r="P8829" s="64"/>
      <c r="Q8829" s="18"/>
      <c r="R8829" s="181">
        <f t="shared" si="1239"/>
        <v>0</v>
      </c>
      <c r="S8829" s="181">
        <f t="shared" si="1240"/>
        <v>0</v>
      </c>
      <c r="T8829" s="181">
        <f t="shared" si="1241"/>
        <v>0</v>
      </c>
      <c r="AQ8829" s="1">
        <f>COUNT(L$11:L8829)</f>
        <v>37</v>
      </c>
      <c r="AR8829" s="43">
        <f t="shared" si="1242"/>
        <v>40933</v>
      </c>
      <c r="AS8829" s="44">
        <f t="shared" si="1243"/>
        <v>89.120000000000019</v>
      </c>
      <c r="AT8829" s="10" t="str">
        <f t="shared" si="1244"/>
        <v/>
      </c>
      <c r="AU8829" s="20" t="str">
        <f t="shared" si="1245"/>
        <v/>
      </c>
      <c r="AV8829" s="42">
        <f t="shared" si="1246"/>
        <v>1</v>
      </c>
      <c r="AW8829" s="89">
        <f t="shared" si="1247"/>
        <v>0</v>
      </c>
      <c r="AX8829" s="168"/>
      <c r="AY8829" s="60"/>
      <c r="AZ8829" s="61"/>
      <c r="BB8829" s="61" t="str">
        <f>IF(Settings!I8825&lt;&gt;"",Settings!I8825,"")</f>
        <v/>
      </c>
    </row>
    <row r="8830" spans="2:54" x14ac:dyDescent="0.2">
      <c r="B8830" s="13"/>
      <c r="C8830" s="12"/>
      <c r="D8830" s="12"/>
      <c r="E8830" s="12"/>
      <c r="F8830" s="12"/>
      <c r="G8830" s="12"/>
      <c r="H8830" s="12"/>
      <c r="I8830" s="15"/>
      <c r="J8830" s="31"/>
      <c r="K8830" s="180"/>
      <c r="L8830" s="40"/>
      <c r="M8830" s="14"/>
      <c r="N8830" s="16"/>
      <c r="O8830" s="49"/>
      <c r="P8830" s="64"/>
      <c r="Q8830" s="18"/>
      <c r="R8830" s="181">
        <f t="shared" si="1239"/>
        <v>0</v>
      </c>
      <c r="S8830" s="181">
        <f t="shared" si="1240"/>
        <v>0</v>
      </c>
      <c r="T8830" s="181">
        <f t="shared" si="1241"/>
        <v>0</v>
      </c>
      <c r="AQ8830" s="1">
        <f>COUNT(L$11:L8830)</f>
        <v>37</v>
      </c>
      <c r="AR8830" s="43">
        <f t="shared" si="1242"/>
        <v>40933</v>
      </c>
      <c r="AS8830" s="44">
        <f t="shared" si="1243"/>
        <v>89.120000000000019</v>
      </c>
      <c r="AT8830" s="10" t="str">
        <f t="shared" si="1244"/>
        <v/>
      </c>
      <c r="AU8830" s="20" t="str">
        <f t="shared" si="1245"/>
        <v/>
      </c>
      <c r="AV8830" s="42">
        <f t="shared" si="1246"/>
        <v>1</v>
      </c>
      <c r="AW8830" s="89">
        <f t="shared" si="1247"/>
        <v>0</v>
      </c>
      <c r="AX8830" s="168"/>
      <c r="AY8830" s="60"/>
      <c r="AZ8830" s="61"/>
      <c r="BB8830" s="61" t="str">
        <f>IF(Settings!I8826&lt;&gt;"",Settings!I8826,"")</f>
        <v/>
      </c>
    </row>
    <row r="8831" spans="2:54" x14ac:dyDescent="0.2">
      <c r="B8831" s="13"/>
      <c r="C8831" s="12"/>
      <c r="D8831" s="12"/>
      <c r="E8831" s="12"/>
      <c r="F8831" s="12"/>
      <c r="G8831" s="12"/>
      <c r="H8831" s="12"/>
      <c r="I8831" s="15"/>
      <c r="J8831" s="31"/>
      <c r="K8831" s="180"/>
      <c r="L8831" s="40"/>
      <c r="M8831" s="14"/>
      <c r="N8831" s="16"/>
      <c r="O8831" s="49"/>
      <c r="P8831" s="64"/>
      <c r="Q8831" s="18"/>
      <c r="R8831" s="181">
        <f t="shared" si="1239"/>
        <v>0</v>
      </c>
      <c r="S8831" s="181">
        <f t="shared" si="1240"/>
        <v>0</v>
      </c>
      <c r="T8831" s="181">
        <f t="shared" si="1241"/>
        <v>0</v>
      </c>
      <c r="AQ8831" s="1">
        <f>COUNT(L$11:L8831)</f>
        <v>37</v>
      </c>
      <c r="AR8831" s="43">
        <f t="shared" si="1242"/>
        <v>40933</v>
      </c>
      <c r="AS8831" s="44">
        <f t="shared" si="1243"/>
        <v>89.120000000000019</v>
      </c>
      <c r="AT8831" s="10" t="str">
        <f t="shared" si="1244"/>
        <v/>
      </c>
      <c r="AU8831" s="20" t="str">
        <f t="shared" si="1245"/>
        <v/>
      </c>
      <c r="AV8831" s="42">
        <f t="shared" si="1246"/>
        <v>1</v>
      </c>
      <c r="AW8831" s="89">
        <f t="shared" si="1247"/>
        <v>0</v>
      </c>
      <c r="AX8831" s="168"/>
      <c r="AY8831" s="60"/>
      <c r="AZ8831" s="61"/>
      <c r="BB8831" s="61" t="str">
        <f>IF(Settings!I8827&lt;&gt;"",Settings!I8827,"")</f>
        <v/>
      </c>
    </row>
    <row r="8832" spans="2:54" x14ac:dyDescent="0.2">
      <c r="B8832" s="13"/>
      <c r="C8832" s="12"/>
      <c r="D8832" s="12"/>
      <c r="E8832" s="12"/>
      <c r="F8832" s="12"/>
      <c r="G8832" s="12"/>
      <c r="H8832" s="12"/>
      <c r="I8832" s="15"/>
      <c r="J8832" s="31"/>
      <c r="K8832" s="180"/>
      <c r="L8832" s="40"/>
      <c r="M8832" s="14"/>
      <c r="N8832" s="16"/>
      <c r="O8832" s="49"/>
      <c r="P8832" s="64"/>
      <c r="Q8832" s="18"/>
      <c r="R8832" s="181">
        <f t="shared" si="1239"/>
        <v>0</v>
      </c>
      <c r="S8832" s="181">
        <f t="shared" si="1240"/>
        <v>0</v>
      </c>
      <c r="T8832" s="181">
        <f t="shared" si="1241"/>
        <v>0</v>
      </c>
      <c r="AQ8832" s="1">
        <f>COUNT(L$11:L8832)</f>
        <v>37</v>
      </c>
      <c r="AR8832" s="43">
        <f t="shared" si="1242"/>
        <v>40933</v>
      </c>
      <c r="AS8832" s="44">
        <f t="shared" si="1243"/>
        <v>89.120000000000019</v>
      </c>
      <c r="AT8832" s="10" t="str">
        <f t="shared" si="1244"/>
        <v/>
      </c>
      <c r="AU8832" s="20" t="str">
        <f t="shared" si="1245"/>
        <v/>
      </c>
      <c r="AV8832" s="42">
        <f t="shared" si="1246"/>
        <v>1</v>
      </c>
      <c r="AW8832" s="89">
        <f t="shared" si="1247"/>
        <v>0</v>
      </c>
      <c r="AX8832" s="168"/>
      <c r="AY8832" s="60"/>
      <c r="AZ8832" s="61"/>
      <c r="BB8832" s="61" t="str">
        <f>IF(Settings!I8828&lt;&gt;"",Settings!I8828,"")</f>
        <v/>
      </c>
    </row>
    <row r="8833" spans="2:54" x14ac:dyDescent="0.2">
      <c r="B8833" s="13"/>
      <c r="C8833" s="12"/>
      <c r="D8833" s="12"/>
      <c r="E8833" s="12"/>
      <c r="F8833" s="12"/>
      <c r="G8833" s="12"/>
      <c r="H8833" s="12"/>
      <c r="I8833" s="15"/>
      <c r="J8833" s="31"/>
      <c r="K8833" s="180"/>
      <c r="L8833" s="40"/>
      <c r="M8833" s="14"/>
      <c r="N8833" s="16"/>
      <c r="O8833" s="49"/>
      <c r="P8833" s="64"/>
      <c r="Q8833" s="18"/>
      <c r="R8833" s="181">
        <f t="shared" si="1239"/>
        <v>0</v>
      </c>
      <c r="S8833" s="181">
        <f t="shared" si="1240"/>
        <v>0</v>
      </c>
      <c r="T8833" s="181">
        <f t="shared" si="1241"/>
        <v>0</v>
      </c>
      <c r="AQ8833" s="1">
        <f>COUNT(L$11:L8833)</f>
        <v>37</v>
      </c>
      <c r="AR8833" s="43">
        <f t="shared" si="1242"/>
        <v>40933</v>
      </c>
      <c r="AS8833" s="44">
        <f t="shared" si="1243"/>
        <v>89.120000000000019</v>
      </c>
      <c r="AT8833" s="10" t="str">
        <f t="shared" si="1244"/>
        <v/>
      </c>
      <c r="AU8833" s="20" t="str">
        <f t="shared" si="1245"/>
        <v/>
      </c>
      <c r="AV8833" s="42">
        <f t="shared" si="1246"/>
        <v>1</v>
      </c>
      <c r="AW8833" s="89">
        <f t="shared" si="1247"/>
        <v>0</v>
      </c>
      <c r="AX8833" s="168"/>
      <c r="AY8833" s="60"/>
      <c r="AZ8833" s="61"/>
      <c r="BB8833" s="61" t="str">
        <f>IF(Settings!I8829&lt;&gt;"",Settings!I8829,"")</f>
        <v/>
      </c>
    </row>
    <row r="8834" spans="2:54" x14ac:dyDescent="0.2">
      <c r="B8834" s="13"/>
      <c r="C8834" s="12"/>
      <c r="D8834" s="12"/>
      <c r="E8834" s="12"/>
      <c r="F8834" s="12"/>
      <c r="G8834" s="12"/>
      <c r="H8834" s="12"/>
      <c r="I8834" s="15"/>
      <c r="J8834" s="31"/>
      <c r="K8834" s="180"/>
      <c r="L8834" s="40"/>
      <c r="M8834" s="14"/>
      <c r="N8834" s="16"/>
      <c r="O8834" s="49"/>
      <c r="P8834" s="64"/>
      <c r="Q8834" s="18"/>
      <c r="R8834" s="181">
        <f t="shared" si="1239"/>
        <v>0</v>
      </c>
      <c r="S8834" s="181">
        <f t="shared" si="1240"/>
        <v>0</v>
      </c>
      <c r="T8834" s="181">
        <f t="shared" si="1241"/>
        <v>0</v>
      </c>
      <c r="AQ8834" s="1">
        <f>COUNT(L$11:L8834)</f>
        <v>37</v>
      </c>
      <c r="AR8834" s="43">
        <f t="shared" si="1242"/>
        <v>40933</v>
      </c>
      <c r="AS8834" s="44">
        <f t="shared" si="1243"/>
        <v>89.120000000000019</v>
      </c>
      <c r="AT8834" s="10" t="str">
        <f t="shared" si="1244"/>
        <v/>
      </c>
      <c r="AU8834" s="20" t="str">
        <f t="shared" si="1245"/>
        <v/>
      </c>
      <c r="AV8834" s="42">
        <f t="shared" si="1246"/>
        <v>1</v>
      </c>
      <c r="AW8834" s="89">
        <f t="shared" si="1247"/>
        <v>0</v>
      </c>
      <c r="AX8834" s="168"/>
      <c r="AY8834" s="60"/>
      <c r="AZ8834" s="61"/>
      <c r="BB8834" s="61" t="str">
        <f>IF(Settings!I8830&lt;&gt;"",Settings!I8830,"")</f>
        <v/>
      </c>
    </row>
    <row r="8835" spans="2:54" x14ac:dyDescent="0.2">
      <c r="B8835" s="13"/>
      <c r="C8835" s="12"/>
      <c r="D8835" s="12"/>
      <c r="E8835" s="12"/>
      <c r="F8835" s="12"/>
      <c r="G8835" s="12"/>
      <c r="H8835" s="12"/>
      <c r="I8835" s="15"/>
      <c r="J8835" s="31"/>
      <c r="K8835" s="180"/>
      <c r="L8835" s="40"/>
      <c r="M8835" s="14"/>
      <c r="N8835" s="16"/>
      <c r="O8835" s="49"/>
      <c r="P8835" s="64"/>
      <c r="Q8835" s="18"/>
      <c r="R8835" s="181">
        <f t="shared" si="1239"/>
        <v>0</v>
      </c>
      <c r="S8835" s="181">
        <f t="shared" si="1240"/>
        <v>0</v>
      </c>
      <c r="T8835" s="181">
        <f t="shared" si="1241"/>
        <v>0</v>
      </c>
      <c r="AQ8835" s="1">
        <f>COUNT(L$11:L8835)</f>
        <v>37</v>
      </c>
      <c r="AR8835" s="43">
        <f t="shared" si="1242"/>
        <v>40933</v>
      </c>
      <c r="AS8835" s="44">
        <f t="shared" si="1243"/>
        <v>89.120000000000019</v>
      </c>
      <c r="AT8835" s="10" t="str">
        <f t="shared" si="1244"/>
        <v/>
      </c>
      <c r="AU8835" s="20" t="str">
        <f t="shared" si="1245"/>
        <v/>
      </c>
      <c r="AV8835" s="42">
        <f t="shared" si="1246"/>
        <v>1</v>
      </c>
      <c r="AW8835" s="89">
        <f t="shared" si="1247"/>
        <v>0</v>
      </c>
      <c r="AX8835" s="168"/>
      <c r="AY8835" s="60"/>
      <c r="AZ8835" s="61"/>
      <c r="BB8835" s="61" t="str">
        <f>IF(Settings!I8831&lt;&gt;"",Settings!I8831,"")</f>
        <v/>
      </c>
    </row>
    <row r="8836" spans="2:54" x14ac:dyDescent="0.2">
      <c r="B8836" s="13"/>
      <c r="C8836" s="12"/>
      <c r="D8836" s="12"/>
      <c r="E8836" s="12"/>
      <c r="F8836" s="12"/>
      <c r="G8836" s="12"/>
      <c r="H8836" s="12"/>
      <c r="I8836" s="15"/>
      <c r="J8836" s="31"/>
      <c r="K8836" s="180"/>
      <c r="L8836" s="40"/>
      <c r="M8836" s="14"/>
      <c r="N8836" s="16"/>
      <c r="O8836" s="49"/>
      <c r="P8836" s="64"/>
      <c r="Q8836" s="18"/>
      <c r="R8836" s="181">
        <f t="shared" si="1239"/>
        <v>0</v>
      </c>
      <c r="S8836" s="181">
        <f t="shared" si="1240"/>
        <v>0</v>
      </c>
      <c r="T8836" s="181">
        <f t="shared" si="1241"/>
        <v>0</v>
      </c>
      <c r="AQ8836" s="1">
        <f>COUNT(L$11:L8836)</f>
        <v>37</v>
      </c>
      <c r="AR8836" s="43">
        <f t="shared" si="1242"/>
        <v>40933</v>
      </c>
      <c r="AS8836" s="44">
        <f t="shared" si="1243"/>
        <v>89.120000000000019</v>
      </c>
      <c r="AT8836" s="10" t="str">
        <f t="shared" si="1244"/>
        <v/>
      </c>
      <c r="AU8836" s="20" t="str">
        <f t="shared" si="1245"/>
        <v/>
      </c>
      <c r="AV8836" s="42">
        <f t="shared" si="1246"/>
        <v>1</v>
      </c>
      <c r="AW8836" s="89">
        <f t="shared" si="1247"/>
        <v>0</v>
      </c>
      <c r="AX8836" s="168"/>
      <c r="AY8836" s="60"/>
      <c r="AZ8836" s="61"/>
      <c r="BB8836" s="61" t="str">
        <f>IF(Settings!I8832&lt;&gt;"",Settings!I8832,"")</f>
        <v/>
      </c>
    </row>
    <row r="8837" spans="2:54" x14ac:dyDescent="0.2">
      <c r="B8837" s="13"/>
      <c r="C8837" s="12"/>
      <c r="D8837" s="12"/>
      <c r="E8837" s="12"/>
      <c r="F8837" s="12"/>
      <c r="G8837" s="12"/>
      <c r="H8837" s="12"/>
      <c r="I8837" s="15"/>
      <c r="J8837" s="31"/>
      <c r="K8837" s="180"/>
      <c r="L8837" s="40"/>
      <c r="M8837" s="14"/>
      <c r="N8837" s="16"/>
      <c r="O8837" s="49"/>
      <c r="P8837" s="64"/>
      <c r="Q8837" s="18"/>
      <c r="R8837" s="181">
        <f t="shared" si="1239"/>
        <v>0</v>
      </c>
      <c r="S8837" s="181">
        <f t="shared" si="1240"/>
        <v>0</v>
      </c>
      <c r="T8837" s="181">
        <f t="shared" si="1241"/>
        <v>0</v>
      </c>
      <c r="AQ8837" s="1">
        <f>COUNT(L$11:L8837)</f>
        <v>37</v>
      </c>
      <c r="AR8837" s="43">
        <f t="shared" si="1242"/>
        <v>40933</v>
      </c>
      <c r="AS8837" s="44">
        <f t="shared" si="1243"/>
        <v>89.120000000000019</v>
      </c>
      <c r="AT8837" s="10" t="str">
        <f t="shared" si="1244"/>
        <v/>
      </c>
      <c r="AU8837" s="20" t="str">
        <f t="shared" si="1245"/>
        <v/>
      </c>
      <c r="AV8837" s="42">
        <f t="shared" si="1246"/>
        <v>1</v>
      </c>
      <c r="AW8837" s="89">
        <f t="shared" si="1247"/>
        <v>0</v>
      </c>
      <c r="AX8837" s="168"/>
      <c r="AY8837" s="60"/>
      <c r="AZ8837" s="61"/>
      <c r="BB8837" s="61" t="str">
        <f>IF(Settings!I8833&lt;&gt;"",Settings!I8833,"")</f>
        <v/>
      </c>
    </row>
    <row r="8838" spans="2:54" x14ac:dyDescent="0.2">
      <c r="B8838" s="13"/>
      <c r="C8838" s="12"/>
      <c r="D8838" s="12"/>
      <c r="E8838" s="12"/>
      <c r="F8838" s="12"/>
      <c r="G8838" s="12"/>
      <c r="H8838" s="12"/>
      <c r="I8838" s="15"/>
      <c r="J8838" s="31"/>
      <c r="K8838" s="180"/>
      <c r="L8838" s="40"/>
      <c r="M8838" s="14"/>
      <c r="N8838" s="16"/>
      <c r="O8838" s="49"/>
      <c r="P8838" s="64"/>
      <c r="Q8838" s="18"/>
      <c r="R8838" s="181">
        <f t="shared" si="1239"/>
        <v>0</v>
      </c>
      <c r="S8838" s="181">
        <f t="shared" si="1240"/>
        <v>0</v>
      </c>
      <c r="T8838" s="181">
        <f t="shared" si="1241"/>
        <v>0</v>
      </c>
      <c r="AQ8838" s="1">
        <f>COUNT(L$11:L8838)</f>
        <v>37</v>
      </c>
      <c r="AR8838" s="43">
        <f t="shared" si="1242"/>
        <v>40933</v>
      </c>
      <c r="AS8838" s="44">
        <f t="shared" si="1243"/>
        <v>89.120000000000019</v>
      </c>
      <c r="AT8838" s="10" t="str">
        <f t="shared" si="1244"/>
        <v/>
      </c>
      <c r="AU8838" s="20" t="str">
        <f t="shared" si="1245"/>
        <v/>
      </c>
      <c r="AV8838" s="42">
        <f t="shared" si="1246"/>
        <v>1</v>
      </c>
      <c r="AW8838" s="89">
        <f t="shared" si="1247"/>
        <v>0</v>
      </c>
      <c r="AX8838" s="168"/>
      <c r="AY8838" s="60"/>
      <c r="AZ8838" s="61"/>
      <c r="BB8838" s="61" t="str">
        <f>IF(Settings!I8834&lt;&gt;"",Settings!I8834,"")</f>
        <v/>
      </c>
    </row>
    <row r="8839" spans="2:54" x14ac:dyDescent="0.2">
      <c r="B8839" s="13"/>
      <c r="C8839" s="12"/>
      <c r="D8839" s="12"/>
      <c r="E8839" s="12"/>
      <c r="F8839" s="12"/>
      <c r="G8839" s="12"/>
      <c r="H8839" s="12"/>
      <c r="I8839" s="15"/>
      <c r="J8839" s="31"/>
      <c r="K8839" s="180"/>
      <c r="L8839" s="40"/>
      <c r="M8839" s="14"/>
      <c r="N8839" s="16"/>
      <c r="O8839" s="49"/>
      <c r="P8839" s="64"/>
      <c r="Q8839" s="18"/>
      <c r="R8839" s="181">
        <f t="shared" si="1239"/>
        <v>0</v>
      </c>
      <c r="S8839" s="181">
        <f t="shared" si="1240"/>
        <v>0</v>
      </c>
      <c r="T8839" s="181">
        <f t="shared" si="1241"/>
        <v>0</v>
      </c>
      <c r="AQ8839" s="1">
        <f>COUNT(L$11:L8839)</f>
        <v>37</v>
      </c>
      <c r="AR8839" s="43">
        <f t="shared" si="1242"/>
        <v>40933</v>
      </c>
      <c r="AS8839" s="44">
        <f t="shared" si="1243"/>
        <v>89.120000000000019</v>
      </c>
      <c r="AT8839" s="10" t="str">
        <f t="shared" si="1244"/>
        <v/>
      </c>
      <c r="AU8839" s="20" t="str">
        <f t="shared" si="1245"/>
        <v/>
      </c>
      <c r="AV8839" s="42">
        <f t="shared" si="1246"/>
        <v>1</v>
      </c>
      <c r="AW8839" s="89">
        <f t="shared" si="1247"/>
        <v>0</v>
      </c>
      <c r="AX8839" s="168"/>
      <c r="AY8839" s="60"/>
      <c r="AZ8839" s="61"/>
      <c r="BB8839" s="61" t="str">
        <f>IF(Settings!I8835&lt;&gt;"",Settings!I8835,"")</f>
        <v/>
      </c>
    </row>
    <row r="8840" spans="2:54" x14ac:dyDescent="0.2">
      <c r="B8840" s="13"/>
      <c r="C8840" s="12"/>
      <c r="D8840" s="12"/>
      <c r="E8840" s="12"/>
      <c r="F8840" s="12"/>
      <c r="G8840" s="12"/>
      <c r="H8840" s="12"/>
      <c r="I8840" s="15"/>
      <c r="J8840" s="31"/>
      <c r="K8840" s="180"/>
      <c r="L8840" s="40"/>
      <c r="M8840" s="14"/>
      <c r="N8840" s="16"/>
      <c r="O8840" s="49"/>
      <c r="P8840" s="64"/>
      <c r="Q8840" s="18"/>
      <c r="R8840" s="181">
        <f t="shared" si="1239"/>
        <v>0</v>
      </c>
      <c r="S8840" s="181">
        <f t="shared" si="1240"/>
        <v>0</v>
      </c>
      <c r="T8840" s="181">
        <f t="shared" si="1241"/>
        <v>0</v>
      </c>
      <c r="AQ8840" s="1">
        <f>COUNT(L$11:L8840)</f>
        <v>37</v>
      </c>
      <c r="AR8840" s="43">
        <f t="shared" si="1242"/>
        <v>40933</v>
      </c>
      <c r="AS8840" s="44">
        <f t="shared" si="1243"/>
        <v>89.120000000000019</v>
      </c>
      <c r="AT8840" s="10" t="str">
        <f t="shared" si="1244"/>
        <v/>
      </c>
      <c r="AU8840" s="20" t="str">
        <f t="shared" si="1245"/>
        <v/>
      </c>
      <c r="AV8840" s="42">
        <f t="shared" si="1246"/>
        <v>1</v>
      </c>
      <c r="AW8840" s="89">
        <f t="shared" si="1247"/>
        <v>0</v>
      </c>
      <c r="AX8840" s="168"/>
      <c r="AY8840" s="60"/>
      <c r="AZ8840" s="61"/>
      <c r="BB8840" s="61" t="str">
        <f>IF(Settings!I8836&lt;&gt;"",Settings!I8836,"")</f>
        <v/>
      </c>
    </row>
    <row r="8841" spans="2:54" x14ac:dyDescent="0.2">
      <c r="B8841" s="13"/>
      <c r="C8841" s="12"/>
      <c r="D8841" s="12"/>
      <c r="E8841" s="12"/>
      <c r="F8841" s="12"/>
      <c r="G8841" s="12"/>
      <c r="H8841" s="12"/>
      <c r="I8841" s="15"/>
      <c r="J8841" s="31"/>
      <c r="K8841" s="180"/>
      <c r="L8841" s="40"/>
      <c r="M8841" s="14"/>
      <c r="N8841" s="16"/>
      <c r="O8841" s="49"/>
      <c r="P8841" s="64"/>
      <c r="Q8841" s="18"/>
      <c r="R8841" s="181">
        <f t="shared" si="1239"/>
        <v>0</v>
      </c>
      <c r="S8841" s="181">
        <f t="shared" si="1240"/>
        <v>0</v>
      </c>
      <c r="T8841" s="181">
        <f t="shared" si="1241"/>
        <v>0</v>
      </c>
      <c r="AQ8841" s="1">
        <f>COUNT(L$11:L8841)</f>
        <v>37</v>
      </c>
      <c r="AR8841" s="43">
        <f t="shared" si="1242"/>
        <v>40933</v>
      </c>
      <c r="AS8841" s="44">
        <f t="shared" si="1243"/>
        <v>89.120000000000019</v>
      </c>
      <c r="AT8841" s="10" t="str">
        <f t="shared" si="1244"/>
        <v/>
      </c>
      <c r="AU8841" s="20" t="str">
        <f t="shared" si="1245"/>
        <v/>
      </c>
      <c r="AV8841" s="42">
        <f t="shared" si="1246"/>
        <v>1</v>
      </c>
      <c r="AW8841" s="89">
        <f t="shared" si="1247"/>
        <v>0</v>
      </c>
      <c r="AX8841" s="168"/>
      <c r="AY8841" s="60"/>
      <c r="AZ8841" s="61"/>
      <c r="BB8841" s="61" t="str">
        <f>IF(Settings!I8837&lt;&gt;"",Settings!I8837,"")</f>
        <v/>
      </c>
    </row>
    <row r="8842" spans="2:54" x14ac:dyDescent="0.2">
      <c r="B8842" s="13"/>
      <c r="C8842" s="12"/>
      <c r="D8842" s="12"/>
      <c r="E8842" s="12"/>
      <c r="F8842" s="12"/>
      <c r="G8842" s="12"/>
      <c r="H8842" s="12"/>
      <c r="I8842" s="15"/>
      <c r="J8842" s="31"/>
      <c r="K8842" s="180"/>
      <c r="L8842" s="40"/>
      <c r="M8842" s="14"/>
      <c r="N8842" s="16"/>
      <c r="O8842" s="49"/>
      <c r="P8842" s="64"/>
      <c r="Q8842" s="18"/>
      <c r="R8842" s="181">
        <f t="shared" si="1239"/>
        <v>0</v>
      </c>
      <c r="S8842" s="181">
        <f t="shared" si="1240"/>
        <v>0</v>
      </c>
      <c r="T8842" s="181">
        <f t="shared" si="1241"/>
        <v>0</v>
      </c>
      <c r="AQ8842" s="1">
        <f>COUNT(L$11:L8842)</f>
        <v>37</v>
      </c>
      <c r="AR8842" s="43">
        <f t="shared" si="1242"/>
        <v>40933</v>
      </c>
      <c r="AS8842" s="44">
        <f t="shared" si="1243"/>
        <v>89.120000000000019</v>
      </c>
      <c r="AT8842" s="10" t="str">
        <f t="shared" si="1244"/>
        <v/>
      </c>
      <c r="AU8842" s="20" t="str">
        <f t="shared" si="1245"/>
        <v/>
      </c>
      <c r="AV8842" s="42">
        <f t="shared" si="1246"/>
        <v>1</v>
      </c>
      <c r="AW8842" s="89">
        <f t="shared" si="1247"/>
        <v>0</v>
      </c>
      <c r="AX8842" s="168"/>
      <c r="AY8842" s="60"/>
      <c r="AZ8842" s="61"/>
      <c r="BB8842" s="61" t="str">
        <f>IF(Settings!I8838&lt;&gt;"",Settings!I8838,"")</f>
        <v/>
      </c>
    </row>
    <row r="8843" spans="2:54" x14ac:dyDescent="0.2">
      <c r="B8843" s="13"/>
      <c r="C8843" s="12"/>
      <c r="D8843" s="12"/>
      <c r="E8843" s="12"/>
      <c r="F8843" s="12"/>
      <c r="G8843" s="12"/>
      <c r="H8843" s="12"/>
      <c r="I8843" s="15"/>
      <c r="J8843" s="31"/>
      <c r="K8843" s="180"/>
      <c r="L8843" s="40"/>
      <c r="M8843" s="14"/>
      <c r="N8843" s="16"/>
      <c r="O8843" s="49"/>
      <c r="P8843" s="64"/>
      <c r="Q8843" s="18"/>
      <c r="R8843" s="181">
        <f t="shared" si="1239"/>
        <v>0</v>
      </c>
      <c r="S8843" s="181">
        <f t="shared" si="1240"/>
        <v>0</v>
      </c>
      <c r="T8843" s="181">
        <f t="shared" si="1241"/>
        <v>0</v>
      </c>
      <c r="AQ8843" s="1">
        <f>COUNT(L$11:L8843)</f>
        <v>37</v>
      </c>
      <c r="AR8843" s="43">
        <f t="shared" si="1242"/>
        <v>40933</v>
      </c>
      <c r="AS8843" s="44">
        <f t="shared" si="1243"/>
        <v>89.120000000000019</v>
      </c>
      <c r="AT8843" s="10" t="str">
        <f t="shared" si="1244"/>
        <v/>
      </c>
      <c r="AU8843" s="20" t="str">
        <f t="shared" si="1245"/>
        <v/>
      </c>
      <c r="AV8843" s="42">
        <f t="shared" si="1246"/>
        <v>1</v>
      </c>
      <c r="AW8843" s="89">
        <f t="shared" si="1247"/>
        <v>0</v>
      </c>
      <c r="AX8843" s="168"/>
      <c r="AY8843" s="60"/>
      <c r="AZ8843" s="61"/>
      <c r="BB8843" s="61" t="str">
        <f>IF(Settings!I8839&lt;&gt;"",Settings!I8839,"")</f>
        <v/>
      </c>
    </row>
    <row r="8844" spans="2:54" x14ac:dyDescent="0.2">
      <c r="B8844" s="13"/>
      <c r="C8844" s="12"/>
      <c r="D8844" s="12"/>
      <c r="E8844" s="12"/>
      <c r="F8844" s="12"/>
      <c r="G8844" s="12"/>
      <c r="H8844" s="12"/>
      <c r="I8844" s="15"/>
      <c r="J8844" s="31"/>
      <c r="K8844" s="180"/>
      <c r="L8844" s="40"/>
      <c r="M8844" s="14"/>
      <c r="N8844" s="16"/>
      <c r="O8844" s="49"/>
      <c r="P8844" s="64"/>
      <c r="Q8844" s="18"/>
      <c r="R8844" s="181">
        <f t="shared" ref="R8844:R8907" si="1248">ROUND(IF(M8844&lt;&gt;"Y",IF(P8844&lt;&gt;"Y",K8844,K8844*(AV8844-1)),0),ROUNDING)</f>
        <v>0</v>
      </c>
      <c r="S8844" s="181">
        <f t="shared" ref="S8844:S8907" si="1249">ROUND(IF(O8844&gt;0,IF(M8844="Y",AW8844*(1-O8844),IF(AW8844&gt;R8844,R8844 + (AW8844 - R8844)*(1-O8844),AW8844)),AW8844),ROUNDING)</f>
        <v>0</v>
      </c>
      <c r="T8844" s="181">
        <f t="shared" ref="T8844:T8907" si="1250">ROUND(IF(N8844="P",0,IF(OR(M8844="N",M8844=""),S8844-R8844,S8844)),ROUNDING)</f>
        <v>0</v>
      </c>
      <c r="AQ8844" s="1">
        <f>COUNT(L$11:L8844)</f>
        <v>37</v>
      </c>
      <c r="AR8844" s="43">
        <f t="shared" si="1242"/>
        <v>40933</v>
      </c>
      <c r="AS8844" s="44">
        <f t="shared" si="1243"/>
        <v>89.120000000000019</v>
      </c>
      <c r="AT8844" s="10" t="str">
        <f t="shared" si="1244"/>
        <v/>
      </c>
      <c r="AU8844" s="20" t="str">
        <f t="shared" si="1245"/>
        <v/>
      </c>
      <c r="AV8844" s="42">
        <f t="shared" si="1246"/>
        <v>1</v>
      </c>
      <c r="AW8844" s="89">
        <f t="shared" si="1247"/>
        <v>0</v>
      </c>
      <c r="AX8844" s="168"/>
      <c r="AY8844" s="60"/>
      <c r="AZ8844" s="61"/>
      <c r="BB8844" s="61" t="str">
        <f>IF(Settings!I8840&lt;&gt;"",Settings!I8840,"")</f>
        <v/>
      </c>
    </row>
    <row r="8845" spans="2:54" x14ac:dyDescent="0.2">
      <c r="B8845" s="13"/>
      <c r="C8845" s="12"/>
      <c r="D8845" s="12"/>
      <c r="E8845" s="12"/>
      <c r="F8845" s="12"/>
      <c r="G8845" s="12"/>
      <c r="H8845" s="12"/>
      <c r="I8845" s="15"/>
      <c r="J8845" s="31"/>
      <c r="K8845" s="180"/>
      <c r="L8845" s="40"/>
      <c r="M8845" s="14"/>
      <c r="N8845" s="16"/>
      <c r="O8845" s="49"/>
      <c r="P8845" s="64"/>
      <c r="Q8845" s="18"/>
      <c r="R8845" s="181">
        <f t="shared" si="1248"/>
        <v>0</v>
      </c>
      <c r="S8845" s="181">
        <f t="shared" si="1249"/>
        <v>0</v>
      </c>
      <c r="T8845" s="181">
        <f t="shared" si="1250"/>
        <v>0</v>
      </c>
      <c r="AQ8845" s="1">
        <f>COUNT(L$11:L8845)</f>
        <v>37</v>
      </c>
      <c r="AR8845" s="43">
        <f t="shared" ref="AR8845:AR8908" si="1251">IF(B8845&gt;2,B8845,AR8844)</f>
        <v>40933</v>
      </c>
      <c r="AS8845" s="44">
        <f t="shared" ref="AS8845:AS8908" si="1252">AS8844+T8845</f>
        <v>89.120000000000019</v>
      </c>
      <c r="AT8845" s="10" t="str">
        <f t="shared" ref="AT8845:AT8908" si="1253">IF(N8845="P",IF(P8845&lt;&gt;"Y",IF(M8845&lt;&gt;"Y",K8845*AV8845,K8845*AV8845-K8845),IF(M8845&lt;&gt;"Y",K8845 + K8845*(AV8845-1),K8845)),"")</f>
        <v/>
      </c>
      <c r="AU8845" s="20" t="str">
        <f t="shared" ref="AU8845:AU8908" si="1254">IF(M8845="Y",IF(P8845="Y",K8845*(AV8845-1),K8845),"")</f>
        <v/>
      </c>
      <c r="AV8845" s="42">
        <f t="shared" ref="AV8845:AV8908" si="1255">IF(L8845&lt;&gt;"",IF(ODDS_TYPE=1,L8845,IF(ODDS_TYPE=2,IF(L8845&gt;0,1+L8845/100,IF(L8845&lt;0,1-100/L8845,1)),IF(ODDS_TYPE=3,1+L8845,IF(ODDS_TYPE=4,1+L8845,IF(ODDS_TYPE=5,IF(L8845&gt;0,1+L8845,1-1/L8845),IF(ODDS_TYPE=6,IF(L8845&gt;=0,L8845+1,1-1/L8845),1)))))),1)</f>
        <v>1</v>
      </c>
      <c r="AW8845" s="89">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68"/>
      <c r="AY8845" s="60"/>
      <c r="AZ8845" s="61"/>
      <c r="BB8845" s="61" t="str">
        <f>IF(Settings!I8841&lt;&gt;"",Settings!I8841,"")</f>
        <v/>
      </c>
    </row>
    <row r="8846" spans="2:54" x14ac:dyDescent="0.2">
      <c r="B8846" s="13"/>
      <c r="C8846" s="12"/>
      <c r="D8846" s="12"/>
      <c r="E8846" s="12"/>
      <c r="F8846" s="12"/>
      <c r="G8846" s="12"/>
      <c r="H8846" s="12"/>
      <c r="I8846" s="15"/>
      <c r="J8846" s="31"/>
      <c r="K8846" s="180"/>
      <c r="L8846" s="40"/>
      <c r="M8846" s="14"/>
      <c r="N8846" s="16"/>
      <c r="O8846" s="49"/>
      <c r="P8846" s="64"/>
      <c r="Q8846" s="18"/>
      <c r="R8846" s="181">
        <f t="shared" si="1248"/>
        <v>0</v>
      </c>
      <c r="S8846" s="181">
        <f t="shared" si="1249"/>
        <v>0</v>
      </c>
      <c r="T8846" s="181">
        <f t="shared" si="1250"/>
        <v>0</v>
      </c>
      <c r="AQ8846" s="1">
        <f>COUNT(L$11:L8846)</f>
        <v>37</v>
      </c>
      <c r="AR8846" s="43">
        <f t="shared" si="1251"/>
        <v>40933</v>
      </c>
      <c r="AS8846" s="44">
        <f t="shared" si="1252"/>
        <v>89.120000000000019</v>
      </c>
      <c r="AT8846" s="10" t="str">
        <f t="shared" si="1253"/>
        <v/>
      </c>
      <c r="AU8846" s="20" t="str">
        <f t="shared" si="1254"/>
        <v/>
      </c>
      <c r="AV8846" s="42">
        <f t="shared" si="1255"/>
        <v>1</v>
      </c>
      <c r="AW8846" s="89">
        <f t="shared" si="1256"/>
        <v>0</v>
      </c>
      <c r="AX8846" s="168"/>
      <c r="AY8846" s="60"/>
      <c r="AZ8846" s="61"/>
      <c r="BB8846" s="61" t="str">
        <f>IF(Settings!I8842&lt;&gt;"",Settings!I8842,"")</f>
        <v/>
      </c>
    </row>
    <row r="8847" spans="2:54" x14ac:dyDescent="0.2">
      <c r="B8847" s="13"/>
      <c r="C8847" s="12"/>
      <c r="D8847" s="12"/>
      <c r="E8847" s="12"/>
      <c r="F8847" s="12"/>
      <c r="G8847" s="12"/>
      <c r="H8847" s="12"/>
      <c r="I8847" s="15"/>
      <c r="J8847" s="31"/>
      <c r="K8847" s="180"/>
      <c r="L8847" s="40"/>
      <c r="M8847" s="14"/>
      <c r="N8847" s="16"/>
      <c r="O8847" s="49"/>
      <c r="P8847" s="64"/>
      <c r="Q8847" s="18"/>
      <c r="R8847" s="181">
        <f t="shared" si="1248"/>
        <v>0</v>
      </c>
      <c r="S8847" s="181">
        <f t="shared" si="1249"/>
        <v>0</v>
      </c>
      <c r="T8847" s="181">
        <f t="shared" si="1250"/>
        <v>0</v>
      </c>
      <c r="AQ8847" s="1">
        <f>COUNT(L$11:L8847)</f>
        <v>37</v>
      </c>
      <c r="AR8847" s="43">
        <f t="shared" si="1251"/>
        <v>40933</v>
      </c>
      <c r="AS8847" s="44">
        <f t="shared" si="1252"/>
        <v>89.120000000000019</v>
      </c>
      <c r="AT8847" s="10" t="str">
        <f t="shared" si="1253"/>
        <v/>
      </c>
      <c r="AU8847" s="20" t="str">
        <f t="shared" si="1254"/>
        <v/>
      </c>
      <c r="AV8847" s="42">
        <f t="shared" si="1255"/>
        <v>1</v>
      </c>
      <c r="AW8847" s="89">
        <f t="shared" si="1256"/>
        <v>0</v>
      </c>
      <c r="AX8847" s="168"/>
      <c r="AY8847" s="60"/>
      <c r="AZ8847" s="61"/>
      <c r="BB8847" s="61" t="str">
        <f>IF(Settings!I8843&lt;&gt;"",Settings!I8843,"")</f>
        <v/>
      </c>
    </row>
    <row r="8848" spans="2:54" x14ac:dyDescent="0.2">
      <c r="B8848" s="13"/>
      <c r="C8848" s="12"/>
      <c r="D8848" s="12"/>
      <c r="E8848" s="12"/>
      <c r="F8848" s="12"/>
      <c r="G8848" s="12"/>
      <c r="H8848" s="12"/>
      <c r="I8848" s="15"/>
      <c r="J8848" s="31"/>
      <c r="K8848" s="180"/>
      <c r="L8848" s="40"/>
      <c r="M8848" s="14"/>
      <c r="N8848" s="16"/>
      <c r="O8848" s="49"/>
      <c r="P8848" s="64"/>
      <c r="Q8848" s="18"/>
      <c r="R8848" s="181">
        <f t="shared" si="1248"/>
        <v>0</v>
      </c>
      <c r="S8848" s="181">
        <f t="shared" si="1249"/>
        <v>0</v>
      </c>
      <c r="T8848" s="181">
        <f t="shared" si="1250"/>
        <v>0</v>
      </c>
      <c r="AQ8848" s="1">
        <f>COUNT(L$11:L8848)</f>
        <v>37</v>
      </c>
      <c r="AR8848" s="43">
        <f t="shared" si="1251"/>
        <v>40933</v>
      </c>
      <c r="AS8848" s="44">
        <f t="shared" si="1252"/>
        <v>89.120000000000019</v>
      </c>
      <c r="AT8848" s="10" t="str">
        <f t="shared" si="1253"/>
        <v/>
      </c>
      <c r="AU8848" s="20" t="str">
        <f t="shared" si="1254"/>
        <v/>
      </c>
      <c r="AV8848" s="42">
        <f t="shared" si="1255"/>
        <v>1</v>
      </c>
      <c r="AW8848" s="89">
        <f t="shared" si="1256"/>
        <v>0</v>
      </c>
      <c r="AX8848" s="168"/>
      <c r="AY8848" s="60"/>
      <c r="AZ8848" s="61"/>
      <c r="BB8848" s="61" t="str">
        <f>IF(Settings!I8844&lt;&gt;"",Settings!I8844,"")</f>
        <v/>
      </c>
    </row>
    <row r="8849" spans="2:54" x14ac:dyDescent="0.2">
      <c r="B8849" s="13"/>
      <c r="C8849" s="12"/>
      <c r="D8849" s="12"/>
      <c r="E8849" s="12"/>
      <c r="F8849" s="12"/>
      <c r="G8849" s="12"/>
      <c r="H8849" s="12"/>
      <c r="I8849" s="15"/>
      <c r="J8849" s="31"/>
      <c r="K8849" s="180"/>
      <c r="L8849" s="40"/>
      <c r="M8849" s="14"/>
      <c r="N8849" s="16"/>
      <c r="O8849" s="49"/>
      <c r="P8849" s="64"/>
      <c r="Q8849" s="18"/>
      <c r="R8849" s="181">
        <f t="shared" si="1248"/>
        <v>0</v>
      </c>
      <c r="S8849" s="181">
        <f t="shared" si="1249"/>
        <v>0</v>
      </c>
      <c r="T8849" s="181">
        <f t="shared" si="1250"/>
        <v>0</v>
      </c>
      <c r="AQ8849" s="1">
        <f>COUNT(L$11:L8849)</f>
        <v>37</v>
      </c>
      <c r="AR8849" s="43">
        <f t="shared" si="1251"/>
        <v>40933</v>
      </c>
      <c r="AS8849" s="44">
        <f t="shared" si="1252"/>
        <v>89.120000000000019</v>
      </c>
      <c r="AT8849" s="10" t="str">
        <f t="shared" si="1253"/>
        <v/>
      </c>
      <c r="AU8849" s="20" t="str">
        <f t="shared" si="1254"/>
        <v/>
      </c>
      <c r="AV8849" s="42">
        <f t="shared" si="1255"/>
        <v>1</v>
      </c>
      <c r="AW8849" s="89">
        <f t="shared" si="1256"/>
        <v>0</v>
      </c>
      <c r="AX8849" s="168"/>
      <c r="AY8849" s="60"/>
      <c r="AZ8849" s="61"/>
      <c r="BB8849" s="61" t="str">
        <f>IF(Settings!I8845&lt;&gt;"",Settings!I8845,"")</f>
        <v/>
      </c>
    </row>
    <row r="8850" spans="2:54" x14ac:dyDescent="0.2">
      <c r="B8850" s="13"/>
      <c r="C8850" s="12"/>
      <c r="D8850" s="12"/>
      <c r="E8850" s="12"/>
      <c r="F8850" s="12"/>
      <c r="G8850" s="12"/>
      <c r="H8850" s="12"/>
      <c r="I8850" s="15"/>
      <c r="J8850" s="31"/>
      <c r="K8850" s="180"/>
      <c r="L8850" s="40"/>
      <c r="M8850" s="14"/>
      <c r="N8850" s="16"/>
      <c r="O8850" s="49"/>
      <c r="P8850" s="64"/>
      <c r="Q8850" s="18"/>
      <c r="R8850" s="181">
        <f t="shared" si="1248"/>
        <v>0</v>
      </c>
      <c r="S8850" s="181">
        <f t="shared" si="1249"/>
        <v>0</v>
      </c>
      <c r="T8850" s="181">
        <f t="shared" si="1250"/>
        <v>0</v>
      </c>
      <c r="AQ8850" s="1">
        <f>COUNT(L$11:L8850)</f>
        <v>37</v>
      </c>
      <c r="AR8850" s="43">
        <f t="shared" si="1251"/>
        <v>40933</v>
      </c>
      <c r="AS8850" s="44">
        <f t="shared" si="1252"/>
        <v>89.120000000000019</v>
      </c>
      <c r="AT8850" s="10" t="str">
        <f t="shared" si="1253"/>
        <v/>
      </c>
      <c r="AU8850" s="20" t="str">
        <f t="shared" si="1254"/>
        <v/>
      </c>
      <c r="AV8850" s="42">
        <f t="shared" si="1255"/>
        <v>1</v>
      </c>
      <c r="AW8850" s="89">
        <f t="shared" si="1256"/>
        <v>0</v>
      </c>
      <c r="AX8850" s="168"/>
      <c r="AY8850" s="60"/>
      <c r="AZ8850" s="61"/>
      <c r="BB8850" s="61" t="str">
        <f>IF(Settings!I8846&lt;&gt;"",Settings!I8846,"")</f>
        <v/>
      </c>
    </row>
    <row r="8851" spans="2:54" x14ac:dyDescent="0.2">
      <c r="B8851" s="13"/>
      <c r="C8851" s="12"/>
      <c r="D8851" s="12"/>
      <c r="E8851" s="12"/>
      <c r="F8851" s="12"/>
      <c r="G8851" s="12"/>
      <c r="H8851" s="12"/>
      <c r="I8851" s="15"/>
      <c r="J8851" s="31"/>
      <c r="K8851" s="180"/>
      <c r="L8851" s="40"/>
      <c r="M8851" s="14"/>
      <c r="N8851" s="16"/>
      <c r="O8851" s="49"/>
      <c r="P8851" s="64"/>
      <c r="Q8851" s="18"/>
      <c r="R8851" s="181">
        <f t="shared" si="1248"/>
        <v>0</v>
      </c>
      <c r="S8851" s="181">
        <f t="shared" si="1249"/>
        <v>0</v>
      </c>
      <c r="T8851" s="181">
        <f t="shared" si="1250"/>
        <v>0</v>
      </c>
      <c r="AQ8851" s="1">
        <f>COUNT(L$11:L8851)</f>
        <v>37</v>
      </c>
      <c r="AR8851" s="43">
        <f t="shared" si="1251"/>
        <v>40933</v>
      </c>
      <c r="AS8851" s="44">
        <f t="shared" si="1252"/>
        <v>89.120000000000019</v>
      </c>
      <c r="AT8851" s="10" t="str">
        <f t="shared" si="1253"/>
        <v/>
      </c>
      <c r="AU8851" s="20" t="str">
        <f t="shared" si="1254"/>
        <v/>
      </c>
      <c r="AV8851" s="42">
        <f t="shared" si="1255"/>
        <v>1</v>
      </c>
      <c r="AW8851" s="89">
        <f t="shared" si="1256"/>
        <v>0</v>
      </c>
      <c r="AX8851" s="168"/>
      <c r="AY8851" s="60"/>
      <c r="AZ8851" s="61"/>
      <c r="BB8851" s="61" t="str">
        <f>IF(Settings!I8847&lt;&gt;"",Settings!I8847,"")</f>
        <v/>
      </c>
    </row>
    <row r="8852" spans="2:54" x14ac:dyDescent="0.2">
      <c r="B8852" s="13"/>
      <c r="C8852" s="12"/>
      <c r="D8852" s="12"/>
      <c r="E8852" s="12"/>
      <c r="F8852" s="12"/>
      <c r="G8852" s="12"/>
      <c r="H8852" s="12"/>
      <c r="I8852" s="15"/>
      <c r="J8852" s="31"/>
      <c r="K8852" s="180"/>
      <c r="L8852" s="40"/>
      <c r="M8852" s="14"/>
      <c r="N8852" s="16"/>
      <c r="O8852" s="49"/>
      <c r="P8852" s="64"/>
      <c r="Q8852" s="18"/>
      <c r="R8852" s="181">
        <f t="shared" si="1248"/>
        <v>0</v>
      </c>
      <c r="S8852" s="181">
        <f t="shared" si="1249"/>
        <v>0</v>
      </c>
      <c r="T8852" s="181">
        <f t="shared" si="1250"/>
        <v>0</v>
      </c>
      <c r="AQ8852" s="1">
        <f>COUNT(L$11:L8852)</f>
        <v>37</v>
      </c>
      <c r="AR8852" s="43">
        <f t="shared" si="1251"/>
        <v>40933</v>
      </c>
      <c r="AS8852" s="44">
        <f t="shared" si="1252"/>
        <v>89.120000000000019</v>
      </c>
      <c r="AT8852" s="10" t="str">
        <f t="shared" si="1253"/>
        <v/>
      </c>
      <c r="AU8852" s="20" t="str">
        <f t="shared" si="1254"/>
        <v/>
      </c>
      <c r="AV8852" s="42">
        <f t="shared" si="1255"/>
        <v>1</v>
      </c>
      <c r="AW8852" s="89">
        <f t="shared" si="1256"/>
        <v>0</v>
      </c>
      <c r="AX8852" s="168"/>
      <c r="AY8852" s="60"/>
      <c r="AZ8852" s="61"/>
      <c r="BB8852" s="61" t="str">
        <f>IF(Settings!I8848&lt;&gt;"",Settings!I8848,"")</f>
        <v/>
      </c>
    </row>
    <row r="8853" spans="2:54" x14ac:dyDescent="0.2">
      <c r="B8853" s="13"/>
      <c r="C8853" s="12"/>
      <c r="D8853" s="12"/>
      <c r="E8853" s="12"/>
      <c r="F8853" s="12"/>
      <c r="G8853" s="12"/>
      <c r="H8853" s="12"/>
      <c r="I8853" s="15"/>
      <c r="J8853" s="31"/>
      <c r="K8853" s="180"/>
      <c r="L8853" s="40"/>
      <c r="M8853" s="14"/>
      <c r="N8853" s="16"/>
      <c r="O8853" s="49"/>
      <c r="P8853" s="64"/>
      <c r="Q8853" s="18"/>
      <c r="R8853" s="181">
        <f t="shared" si="1248"/>
        <v>0</v>
      </c>
      <c r="S8853" s="181">
        <f t="shared" si="1249"/>
        <v>0</v>
      </c>
      <c r="T8853" s="181">
        <f t="shared" si="1250"/>
        <v>0</v>
      </c>
      <c r="AQ8853" s="1">
        <f>COUNT(L$11:L8853)</f>
        <v>37</v>
      </c>
      <c r="AR8853" s="43">
        <f t="shared" si="1251"/>
        <v>40933</v>
      </c>
      <c r="AS8853" s="44">
        <f t="shared" si="1252"/>
        <v>89.120000000000019</v>
      </c>
      <c r="AT8853" s="10" t="str">
        <f t="shared" si="1253"/>
        <v/>
      </c>
      <c r="AU8853" s="20" t="str">
        <f t="shared" si="1254"/>
        <v/>
      </c>
      <c r="AV8853" s="42">
        <f t="shared" si="1255"/>
        <v>1</v>
      </c>
      <c r="AW8853" s="89">
        <f t="shared" si="1256"/>
        <v>0</v>
      </c>
      <c r="AX8853" s="168"/>
      <c r="AY8853" s="60"/>
      <c r="AZ8853" s="61"/>
      <c r="BB8853" s="61" t="str">
        <f>IF(Settings!I8849&lt;&gt;"",Settings!I8849,"")</f>
        <v/>
      </c>
    </row>
    <row r="8854" spans="2:54" x14ac:dyDescent="0.2">
      <c r="B8854" s="13"/>
      <c r="C8854" s="12"/>
      <c r="D8854" s="12"/>
      <c r="E8854" s="12"/>
      <c r="F8854" s="12"/>
      <c r="G8854" s="12"/>
      <c r="H8854" s="12"/>
      <c r="I8854" s="15"/>
      <c r="J8854" s="31"/>
      <c r="K8854" s="180"/>
      <c r="L8854" s="40"/>
      <c r="M8854" s="14"/>
      <c r="N8854" s="16"/>
      <c r="O8854" s="49"/>
      <c r="P8854" s="64"/>
      <c r="Q8854" s="18"/>
      <c r="R8854" s="181">
        <f t="shared" si="1248"/>
        <v>0</v>
      </c>
      <c r="S8854" s="181">
        <f t="shared" si="1249"/>
        <v>0</v>
      </c>
      <c r="T8854" s="181">
        <f t="shared" si="1250"/>
        <v>0</v>
      </c>
      <c r="AQ8854" s="1">
        <f>COUNT(L$11:L8854)</f>
        <v>37</v>
      </c>
      <c r="AR8854" s="43">
        <f t="shared" si="1251"/>
        <v>40933</v>
      </c>
      <c r="AS8854" s="44">
        <f t="shared" si="1252"/>
        <v>89.120000000000019</v>
      </c>
      <c r="AT8854" s="10" t="str">
        <f t="shared" si="1253"/>
        <v/>
      </c>
      <c r="AU8854" s="20" t="str">
        <f t="shared" si="1254"/>
        <v/>
      </c>
      <c r="AV8854" s="42">
        <f t="shared" si="1255"/>
        <v>1</v>
      </c>
      <c r="AW8854" s="89">
        <f t="shared" si="1256"/>
        <v>0</v>
      </c>
      <c r="AX8854" s="168"/>
      <c r="AY8854" s="60"/>
      <c r="AZ8854" s="61"/>
      <c r="BB8854" s="61" t="str">
        <f>IF(Settings!I8850&lt;&gt;"",Settings!I8850,"")</f>
        <v/>
      </c>
    </row>
    <row r="8855" spans="2:54" x14ac:dyDescent="0.2">
      <c r="B8855" s="13"/>
      <c r="C8855" s="12"/>
      <c r="D8855" s="12"/>
      <c r="E8855" s="12"/>
      <c r="F8855" s="12"/>
      <c r="G8855" s="12"/>
      <c r="H8855" s="12"/>
      <c r="I8855" s="15"/>
      <c r="J8855" s="31"/>
      <c r="K8855" s="180"/>
      <c r="L8855" s="40"/>
      <c r="M8855" s="14"/>
      <c r="N8855" s="16"/>
      <c r="O8855" s="49"/>
      <c r="P8855" s="64"/>
      <c r="Q8855" s="18"/>
      <c r="R8855" s="181">
        <f t="shared" si="1248"/>
        <v>0</v>
      </c>
      <c r="S8855" s="181">
        <f t="shared" si="1249"/>
        <v>0</v>
      </c>
      <c r="T8855" s="181">
        <f t="shared" si="1250"/>
        <v>0</v>
      </c>
      <c r="AQ8855" s="1">
        <f>COUNT(L$11:L8855)</f>
        <v>37</v>
      </c>
      <c r="AR8855" s="43">
        <f t="shared" si="1251"/>
        <v>40933</v>
      </c>
      <c r="AS8855" s="44">
        <f t="shared" si="1252"/>
        <v>89.120000000000019</v>
      </c>
      <c r="AT8855" s="10" t="str">
        <f t="shared" si="1253"/>
        <v/>
      </c>
      <c r="AU8855" s="20" t="str">
        <f t="shared" si="1254"/>
        <v/>
      </c>
      <c r="AV8855" s="42">
        <f t="shared" si="1255"/>
        <v>1</v>
      </c>
      <c r="AW8855" s="89">
        <f t="shared" si="1256"/>
        <v>0</v>
      </c>
      <c r="AX8855" s="168"/>
      <c r="AY8855" s="60"/>
      <c r="AZ8855" s="61"/>
      <c r="BB8855" s="61" t="str">
        <f>IF(Settings!I8851&lt;&gt;"",Settings!I8851,"")</f>
        <v/>
      </c>
    </row>
    <row r="8856" spans="2:54" x14ac:dyDescent="0.2">
      <c r="B8856" s="13"/>
      <c r="C8856" s="12"/>
      <c r="D8856" s="12"/>
      <c r="E8856" s="12"/>
      <c r="F8856" s="12"/>
      <c r="G8856" s="12"/>
      <c r="H8856" s="12"/>
      <c r="I8856" s="15"/>
      <c r="J8856" s="31"/>
      <c r="K8856" s="180"/>
      <c r="L8856" s="40"/>
      <c r="M8856" s="14"/>
      <c r="N8856" s="16"/>
      <c r="O8856" s="49"/>
      <c r="P8856" s="64"/>
      <c r="Q8856" s="18"/>
      <c r="R8856" s="181">
        <f t="shared" si="1248"/>
        <v>0</v>
      </c>
      <c r="S8856" s="181">
        <f t="shared" si="1249"/>
        <v>0</v>
      </c>
      <c r="T8856" s="181">
        <f t="shared" si="1250"/>
        <v>0</v>
      </c>
      <c r="AQ8856" s="1">
        <f>COUNT(L$11:L8856)</f>
        <v>37</v>
      </c>
      <c r="AR8856" s="43">
        <f t="shared" si="1251"/>
        <v>40933</v>
      </c>
      <c r="AS8856" s="44">
        <f t="shared" si="1252"/>
        <v>89.120000000000019</v>
      </c>
      <c r="AT8856" s="10" t="str">
        <f t="shared" si="1253"/>
        <v/>
      </c>
      <c r="AU8856" s="20" t="str">
        <f t="shared" si="1254"/>
        <v/>
      </c>
      <c r="AV8856" s="42">
        <f t="shared" si="1255"/>
        <v>1</v>
      </c>
      <c r="AW8856" s="89">
        <f t="shared" si="1256"/>
        <v>0</v>
      </c>
      <c r="AX8856" s="168"/>
      <c r="AY8856" s="60"/>
      <c r="AZ8856" s="61"/>
      <c r="BB8856" s="61" t="str">
        <f>IF(Settings!I8852&lt;&gt;"",Settings!I8852,"")</f>
        <v/>
      </c>
    </row>
    <row r="8857" spans="2:54" x14ac:dyDescent="0.2">
      <c r="B8857" s="13"/>
      <c r="C8857" s="12"/>
      <c r="D8857" s="12"/>
      <c r="E8857" s="12"/>
      <c r="F8857" s="12"/>
      <c r="G8857" s="12"/>
      <c r="H8857" s="12"/>
      <c r="I8857" s="15"/>
      <c r="J8857" s="31"/>
      <c r="K8857" s="180"/>
      <c r="L8857" s="40"/>
      <c r="M8857" s="14"/>
      <c r="N8857" s="16"/>
      <c r="O8857" s="49"/>
      <c r="P8857" s="64"/>
      <c r="Q8857" s="18"/>
      <c r="R8857" s="181">
        <f t="shared" si="1248"/>
        <v>0</v>
      </c>
      <c r="S8857" s="181">
        <f t="shared" si="1249"/>
        <v>0</v>
      </c>
      <c r="T8857" s="181">
        <f t="shared" si="1250"/>
        <v>0</v>
      </c>
      <c r="AQ8857" s="1">
        <f>COUNT(L$11:L8857)</f>
        <v>37</v>
      </c>
      <c r="AR8857" s="43">
        <f t="shared" si="1251"/>
        <v>40933</v>
      </c>
      <c r="AS8857" s="44">
        <f t="shared" si="1252"/>
        <v>89.120000000000019</v>
      </c>
      <c r="AT8857" s="10" t="str">
        <f t="shared" si="1253"/>
        <v/>
      </c>
      <c r="AU8857" s="20" t="str">
        <f t="shared" si="1254"/>
        <v/>
      </c>
      <c r="AV8857" s="42">
        <f t="shared" si="1255"/>
        <v>1</v>
      </c>
      <c r="AW8857" s="89">
        <f t="shared" si="1256"/>
        <v>0</v>
      </c>
      <c r="AX8857" s="168"/>
      <c r="AY8857" s="60"/>
      <c r="AZ8857" s="61"/>
      <c r="BB8857" s="61" t="str">
        <f>IF(Settings!I8853&lt;&gt;"",Settings!I8853,"")</f>
        <v/>
      </c>
    </row>
    <row r="8858" spans="2:54" x14ac:dyDescent="0.2">
      <c r="B8858" s="13"/>
      <c r="C8858" s="12"/>
      <c r="D8858" s="12"/>
      <c r="E8858" s="12"/>
      <c r="F8858" s="12"/>
      <c r="G8858" s="12"/>
      <c r="H8858" s="12"/>
      <c r="I8858" s="15"/>
      <c r="J8858" s="31"/>
      <c r="K8858" s="180"/>
      <c r="L8858" s="40"/>
      <c r="M8858" s="14"/>
      <c r="N8858" s="16"/>
      <c r="O8858" s="49"/>
      <c r="P8858" s="64"/>
      <c r="Q8858" s="18"/>
      <c r="R8858" s="181">
        <f t="shared" si="1248"/>
        <v>0</v>
      </c>
      <c r="S8858" s="181">
        <f t="shared" si="1249"/>
        <v>0</v>
      </c>
      <c r="T8858" s="181">
        <f t="shared" si="1250"/>
        <v>0</v>
      </c>
      <c r="AQ8858" s="1">
        <f>COUNT(L$11:L8858)</f>
        <v>37</v>
      </c>
      <c r="AR8858" s="43">
        <f t="shared" si="1251"/>
        <v>40933</v>
      </c>
      <c r="AS8858" s="44">
        <f t="shared" si="1252"/>
        <v>89.120000000000019</v>
      </c>
      <c r="AT8858" s="10" t="str">
        <f t="shared" si="1253"/>
        <v/>
      </c>
      <c r="AU8858" s="20" t="str">
        <f t="shared" si="1254"/>
        <v/>
      </c>
      <c r="AV8858" s="42">
        <f t="shared" si="1255"/>
        <v>1</v>
      </c>
      <c r="AW8858" s="89">
        <f t="shared" si="1256"/>
        <v>0</v>
      </c>
      <c r="AX8858" s="168"/>
      <c r="AY8858" s="60"/>
      <c r="AZ8858" s="61"/>
      <c r="BB8858" s="61" t="str">
        <f>IF(Settings!I8854&lt;&gt;"",Settings!I8854,"")</f>
        <v/>
      </c>
    </row>
    <row r="8859" spans="2:54" x14ac:dyDescent="0.2">
      <c r="B8859" s="13"/>
      <c r="C8859" s="12"/>
      <c r="D8859" s="12"/>
      <c r="E8859" s="12"/>
      <c r="F8859" s="12"/>
      <c r="G8859" s="12"/>
      <c r="H8859" s="12"/>
      <c r="I8859" s="15"/>
      <c r="J8859" s="31"/>
      <c r="K8859" s="180"/>
      <c r="L8859" s="40"/>
      <c r="M8859" s="14"/>
      <c r="N8859" s="16"/>
      <c r="O8859" s="49"/>
      <c r="P8859" s="64"/>
      <c r="Q8859" s="18"/>
      <c r="R8859" s="181">
        <f t="shared" si="1248"/>
        <v>0</v>
      </c>
      <c r="S8859" s="181">
        <f t="shared" si="1249"/>
        <v>0</v>
      </c>
      <c r="T8859" s="181">
        <f t="shared" si="1250"/>
        <v>0</v>
      </c>
      <c r="AQ8859" s="1">
        <f>COUNT(L$11:L8859)</f>
        <v>37</v>
      </c>
      <c r="AR8859" s="43">
        <f t="shared" si="1251"/>
        <v>40933</v>
      </c>
      <c r="AS8859" s="44">
        <f t="shared" si="1252"/>
        <v>89.120000000000019</v>
      </c>
      <c r="AT8859" s="10" t="str">
        <f t="shared" si="1253"/>
        <v/>
      </c>
      <c r="AU8859" s="20" t="str">
        <f t="shared" si="1254"/>
        <v/>
      </c>
      <c r="AV8859" s="42">
        <f t="shared" si="1255"/>
        <v>1</v>
      </c>
      <c r="AW8859" s="89">
        <f t="shared" si="1256"/>
        <v>0</v>
      </c>
      <c r="AX8859" s="168"/>
      <c r="AY8859" s="60"/>
      <c r="AZ8859" s="61"/>
      <c r="BB8859" s="61" t="str">
        <f>IF(Settings!I8855&lt;&gt;"",Settings!I8855,"")</f>
        <v/>
      </c>
    </row>
    <row r="8860" spans="2:54" x14ac:dyDescent="0.2">
      <c r="B8860" s="13"/>
      <c r="C8860" s="12"/>
      <c r="D8860" s="12"/>
      <c r="E8860" s="12"/>
      <c r="F8860" s="12"/>
      <c r="G8860" s="12"/>
      <c r="H8860" s="12"/>
      <c r="I8860" s="15"/>
      <c r="J8860" s="31"/>
      <c r="K8860" s="180"/>
      <c r="L8860" s="40"/>
      <c r="M8860" s="14"/>
      <c r="N8860" s="16"/>
      <c r="O8860" s="49"/>
      <c r="P8860" s="64"/>
      <c r="Q8860" s="18"/>
      <c r="R8860" s="181">
        <f t="shared" si="1248"/>
        <v>0</v>
      </c>
      <c r="S8860" s="181">
        <f t="shared" si="1249"/>
        <v>0</v>
      </c>
      <c r="T8860" s="181">
        <f t="shared" si="1250"/>
        <v>0</v>
      </c>
      <c r="AQ8860" s="1">
        <f>COUNT(L$11:L8860)</f>
        <v>37</v>
      </c>
      <c r="AR8860" s="43">
        <f t="shared" si="1251"/>
        <v>40933</v>
      </c>
      <c r="AS8860" s="44">
        <f t="shared" si="1252"/>
        <v>89.120000000000019</v>
      </c>
      <c r="AT8860" s="10" t="str">
        <f t="shared" si="1253"/>
        <v/>
      </c>
      <c r="AU8860" s="20" t="str">
        <f t="shared" si="1254"/>
        <v/>
      </c>
      <c r="AV8860" s="42">
        <f t="shared" si="1255"/>
        <v>1</v>
      </c>
      <c r="AW8860" s="89">
        <f t="shared" si="1256"/>
        <v>0</v>
      </c>
      <c r="AX8860" s="168"/>
      <c r="AY8860" s="60"/>
      <c r="AZ8860" s="61"/>
      <c r="BB8860" s="61" t="str">
        <f>IF(Settings!I8856&lt;&gt;"",Settings!I8856,"")</f>
        <v/>
      </c>
    </row>
    <row r="8861" spans="2:54" x14ac:dyDescent="0.2">
      <c r="B8861" s="13"/>
      <c r="C8861" s="12"/>
      <c r="D8861" s="12"/>
      <c r="E8861" s="12"/>
      <c r="F8861" s="12"/>
      <c r="G8861" s="12"/>
      <c r="H8861" s="12"/>
      <c r="I8861" s="15"/>
      <c r="J8861" s="31"/>
      <c r="K8861" s="180"/>
      <c r="L8861" s="40"/>
      <c r="M8861" s="14"/>
      <c r="N8861" s="16"/>
      <c r="O8861" s="49"/>
      <c r="P8861" s="64"/>
      <c r="Q8861" s="18"/>
      <c r="R8861" s="181">
        <f t="shared" si="1248"/>
        <v>0</v>
      </c>
      <c r="S8861" s="181">
        <f t="shared" si="1249"/>
        <v>0</v>
      </c>
      <c r="T8861" s="181">
        <f t="shared" si="1250"/>
        <v>0</v>
      </c>
      <c r="AQ8861" s="1">
        <f>COUNT(L$11:L8861)</f>
        <v>37</v>
      </c>
      <c r="AR8861" s="43">
        <f t="shared" si="1251"/>
        <v>40933</v>
      </c>
      <c r="AS8861" s="44">
        <f t="shared" si="1252"/>
        <v>89.120000000000019</v>
      </c>
      <c r="AT8861" s="10" t="str">
        <f t="shared" si="1253"/>
        <v/>
      </c>
      <c r="AU8861" s="20" t="str">
        <f t="shared" si="1254"/>
        <v/>
      </c>
      <c r="AV8861" s="42">
        <f t="shared" si="1255"/>
        <v>1</v>
      </c>
      <c r="AW8861" s="89">
        <f t="shared" si="1256"/>
        <v>0</v>
      </c>
      <c r="AX8861" s="168"/>
      <c r="AY8861" s="60"/>
      <c r="AZ8861" s="61"/>
      <c r="BB8861" s="61" t="str">
        <f>IF(Settings!I8857&lt;&gt;"",Settings!I8857,"")</f>
        <v/>
      </c>
    </row>
    <row r="8862" spans="2:54" x14ac:dyDescent="0.2">
      <c r="B8862" s="13"/>
      <c r="C8862" s="12"/>
      <c r="D8862" s="12"/>
      <c r="E8862" s="12"/>
      <c r="F8862" s="12"/>
      <c r="G8862" s="12"/>
      <c r="H8862" s="12"/>
      <c r="I8862" s="15"/>
      <c r="J8862" s="31"/>
      <c r="K8862" s="180"/>
      <c r="L8862" s="40"/>
      <c r="M8862" s="14"/>
      <c r="N8862" s="16"/>
      <c r="O8862" s="49"/>
      <c r="P8862" s="64"/>
      <c r="Q8862" s="18"/>
      <c r="R8862" s="181">
        <f t="shared" si="1248"/>
        <v>0</v>
      </c>
      <c r="S8862" s="181">
        <f t="shared" si="1249"/>
        <v>0</v>
      </c>
      <c r="T8862" s="181">
        <f t="shared" si="1250"/>
        <v>0</v>
      </c>
      <c r="AQ8862" s="1">
        <f>COUNT(L$11:L8862)</f>
        <v>37</v>
      </c>
      <c r="AR8862" s="43">
        <f t="shared" si="1251"/>
        <v>40933</v>
      </c>
      <c r="AS8862" s="44">
        <f t="shared" si="1252"/>
        <v>89.120000000000019</v>
      </c>
      <c r="AT8862" s="10" t="str">
        <f t="shared" si="1253"/>
        <v/>
      </c>
      <c r="AU8862" s="20" t="str">
        <f t="shared" si="1254"/>
        <v/>
      </c>
      <c r="AV8862" s="42">
        <f t="shared" si="1255"/>
        <v>1</v>
      </c>
      <c r="AW8862" s="89">
        <f t="shared" si="1256"/>
        <v>0</v>
      </c>
      <c r="AX8862" s="168"/>
      <c r="AY8862" s="60"/>
      <c r="AZ8862" s="61"/>
      <c r="BB8862" s="61" t="str">
        <f>IF(Settings!I8858&lt;&gt;"",Settings!I8858,"")</f>
        <v/>
      </c>
    </row>
    <row r="8863" spans="2:54" x14ac:dyDescent="0.2">
      <c r="B8863" s="13"/>
      <c r="C8863" s="12"/>
      <c r="D8863" s="12"/>
      <c r="E8863" s="12"/>
      <c r="F8863" s="12"/>
      <c r="G8863" s="12"/>
      <c r="H8863" s="12"/>
      <c r="I8863" s="15"/>
      <c r="J8863" s="31"/>
      <c r="K8863" s="180"/>
      <c r="L8863" s="40"/>
      <c r="M8863" s="14"/>
      <c r="N8863" s="16"/>
      <c r="O8863" s="49"/>
      <c r="P8863" s="64"/>
      <c r="Q8863" s="18"/>
      <c r="R8863" s="181">
        <f t="shared" si="1248"/>
        <v>0</v>
      </c>
      <c r="S8863" s="181">
        <f t="shared" si="1249"/>
        <v>0</v>
      </c>
      <c r="T8863" s="181">
        <f t="shared" si="1250"/>
        <v>0</v>
      </c>
      <c r="AQ8863" s="1">
        <f>COUNT(L$11:L8863)</f>
        <v>37</v>
      </c>
      <c r="AR8863" s="43">
        <f t="shared" si="1251"/>
        <v>40933</v>
      </c>
      <c r="AS8863" s="44">
        <f t="shared" si="1252"/>
        <v>89.120000000000019</v>
      </c>
      <c r="AT8863" s="10" t="str">
        <f t="shared" si="1253"/>
        <v/>
      </c>
      <c r="AU8863" s="20" t="str">
        <f t="shared" si="1254"/>
        <v/>
      </c>
      <c r="AV8863" s="42">
        <f t="shared" si="1255"/>
        <v>1</v>
      </c>
      <c r="AW8863" s="89">
        <f t="shared" si="1256"/>
        <v>0</v>
      </c>
      <c r="AX8863" s="168"/>
      <c r="AY8863" s="60"/>
      <c r="AZ8863" s="61"/>
      <c r="BB8863" s="61" t="str">
        <f>IF(Settings!I8859&lt;&gt;"",Settings!I8859,"")</f>
        <v/>
      </c>
    </row>
    <row r="8864" spans="2:54" x14ac:dyDescent="0.2">
      <c r="B8864" s="13"/>
      <c r="C8864" s="12"/>
      <c r="D8864" s="12"/>
      <c r="E8864" s="12"/>
      <c r="F8864" s="12"/>
      <c r="G8864" s="12"/>
      <c r="H8864" s="12"/>
      <c r="I8864" s="15"/>
      <c r="J8864" s="31"/>
      <c r="K8864" s="180"/>
      <c r="L8864" s="40"/>
      <c r="M8864" s="14"/>
      <c r="N8864" s="16"/>
      <c r="O8864" s="49"/>
      <c r="P8864" s="64"/>
      <c r="Q8864" s="18"/>
      <c r="R8864" s="181">
        <f t="shared" si="1248"/>
        <v>0</v>
      </c>
      <c r="S8864" s="181">
        <f t="shared" si="1249"/>
        <v>0</v>
      </c>
      <c r="T8864" s="181">
        <f t="shared" si="1250"/>
        <v>0</v>
      </c>
      <c r="AQ8864" s="1">
        <f>COUNT(L$11:L8864)</f>
        <v>37</v>
      </c>
      <c r="AR8864" s="43">
        <f t="shared" si="1251"/>
        <v>40933</v>
      </c>
      <c r="AS8864" s="44">
        <f t="shared" si="1252"/>
        <v>89.120000000000019</v>
      </c>
      <c r="AT8864" s="10" t="str">
        <f t="shared" si="1253"/>
        <v/>
      </c>
      <c r="AU8864" s="20" t="str">
        <f t="shared" si="1254"/>
        <v/>
      </c>
      <c r="AV8864" s="42">
        <f t="shared" si="1255"/>
        <v>1</v>
      </c>
      <c r="AW8864" s="89">
        <f t="shared" si="1256"/>
        <v>0</v>
      </c>
      <c r="AX8864" s="168"/>
      <c r="AY8864" s="60"/>
      <c r="AZ8864" s="61"/>
      <c r="BB8864" s="61" t="str">
        <f>IF(Settings!I8860&lt;&gt;"",Settings!I8860,"")</f>
        <v/>
      </c>
    </row>
    <row r="8865" spans="2:54" x14ac:dyDescent="0.2">
      <c r="B8865" s="13"/>
      <c r="C8865" s="12"/>
      <c r="D8865" s="12"/>
      <c r="E8865" s="12"/>
      <c r="F8865" s="12"/>
      <c r="G8865" s="12"/>
      <c r="H8865" s="12"/>
      <c r="I8865" s="15"/>
      <c r="J8865" s="31"/>
      <c r="K8865" s="180"/>
      <c r="L8865" s="40"/>
      <c r="M8865" s="14"/>
      <c r="N8865" s="16"/>
      <c r="O8865" s="49"/>
      <c r="P8865" s="64"/>
      <c r="Q8865" s="18"/>
      <c r="R8865" s="181">
        <f t="shared" si="1248"/>
        <v>0</v>
      </c>
      <c r="S8865" s="181">
        <f t="shared" si="1249"/>
        <v>0</v>
      </c>
      <c r="T8865" s="181">
        <f t="shared" si="1250"/>
        <v>0</v>
      </c>
      <c r="AQ8865" s="1">
        <f>COUNT(L$11:L8865)</f>
        <v>37</v>
      </c>
      <c r="AR8865" s="43">
        <f t="shared" si="1251"/>
        <v>40933</v>
      </c>
      <c r="AS8865" s="44">
        <f t="shared" si="1252"/>
        <v>89.120000000000019</v>
      </c>
      <c r="AT8865" s="10" t="str">
        <f t="shared" si="1253"/>
        <v/>
      </c>
      <c r="AU8865" s="20" t="str">
        <f t="shared" si="1254"/>
        <v/>
      </c>
      <c r="AV8865" s="42">
        <f t="shared" si="1255"/>
        <v>1</v>
      </c>
      <c r="AW8865" s="89">
        <f t="shared" si="1256"/>
        <v>0</v>
      </c>
      <c r="AX8865" s="168"/>
      <c r="AY8865" s="60"/>
      <c r="AZ8865" s="61"/>
      <c r="BB8865" s="61" t="str">
        <f>IF(Settings!I8861&lt;&gt;"",Settings!I8861,"")</f>
        <v/>
      </c>
    </row>
    <row r="8866" spans="2:54" x14ac:dyDescent="0.2">
      <c r="B8866" s="13"/>
      <c r="C8866" s="12"/>
      <c r="D8866" s="12"/>
      <c r="E8866" s="12"/>
      <c r="F8866" s="12"/>
      <c r="G8866" s="12"/>
      <c r="H8866" s="12"/>
      <c r="I8866" s="15"/>
      <c r="J8866" s="31"/>
      <c r="K8866" s="180"/>
      <c r="L8866" s="40"/>
      <c r="M8866" s="14"/>
      <c r="N8866" s="16"/>
      <c r="O8866" s="49"/>
      <c r="P8866" s="64"/>
      <c r="Q8866" s="18"/>
      <c r="R8866" s="181">
        <f t="shared" si="1248"/>
        <v>0</v>
      </c>
      <c r="S8866" s="181">
        <f t="shared" si="1249"/>
        <v>0</v>
      </c>
      <c r="T8866" s="181">
        <f t="shared" si="1250"/>
        <v>0</v>
      </c>
      <c r="AQ8866" s="1">
        <f>COUNT(L$11:L8866)</f>
        <v>37</v>
      </c>
      <c r="AR8866" s="43">
        <f t="shared" si="1251"/>
        <v>40933</v>
      </c>
      <c r="AS8866" s="44">
        <f t="shared" si="1252"/>
        <v>89.120000000000019</v>
      </c>
      <c r="AT8866" s="10" t="str">
        <f t="shared" si="1253"/>
        <v/>
      </c>
      <c r="AU8866" s="20" t="str">
        <f t="shared" si="1254"/>
        <v/>
      </c>
      <c r="AV8866" s="42">
        <f t="shared" si="1255"/>
        <v>1</v>
      </c>
      <c r="AW8866" s="89">
        <f t="shared" si="1256"/>
        <v>0</v>
      </c>
      <c r="AX8866" s="168"/>
      <c r="AY8866" s="60"/>
      <c r="AZ8866" s="61"/>
      <c r="BB8866" s="61" t="str">
        <f>IF(Settings!I8862&lt;&gt;"",Settings!I8862,"")</f>
        <v/>
      </c>
    </row>
    <row r="8867" spans="2:54" x14ac:dyDescent="0.2">
      <c r="B8867" s="13"/>
      <c r="C8867" s="12"/>
      <c r="D8867" s="12"/>
      <c r="E8867" s="12"/>
      <c r="F8867" s="12"/>
      <c r="G8867" s="12"/>
      <c r="H8867" s="12"/>
      <c r="I8867" s="15"/>
      <c r="J8867" s="31"/>
      <c r="K8867" s="180"/>
      <c r="L8867" s="40"/>
      <c r="M8867" s="14"/>
      <c r="N8867" s="16"/>
      <c r="O8867" s="49"/>
      <c r="P8867" s="64"/>
      <c r="Q8867" s="18"/>
      <c r="R8867" s="181">
        <f t="shared" si="1248"/>
        <v>0</v>
      </c>
      <c r="S8867" s="181">
        <f t="shared" si="1249"/>
        <v>0</v>
      </c>
      <c r="T8867" s="181">
        <f t="shared" si="1250"/>
        <v>0</v>
      </c>
      <c r="AQ8867" s="1">
        <f>COUNT(L$11:L8867)</f>
        <v>37</v>
      </c>
      <c r="AR8867" s="43">
        <f t="shared" si="1251"/>
        <v>40933</v>
      </c>
      <c r="AS8867" s="44">
        <f t="shared" si="1252"/>
        <v>89.120000000000019</v>
      </c>
      <c r="AT8867" s="10" t="str">
        <f t="shared" si="1253"/>
        <v/>
      </c>
      <c r="AU8867" s="20" t="str">
        <f t="shared" si="1254"/>
        <v/>
      </c>
      <c r="AV8867" s="42">
        <f t="shared" si="1255"/>
        <v>1</v>
      </c>
      <c r="AW8867" s="89">
        <f t="shared" si="1256"/>
        <v>0</v>
      </c>
      <c r="AX8867" s="168"/>
      <c r="AY8867" s="60"/>
      <c r="AZ8867" s="61"/>
      <c r="BB8867" s="61" t="str">
        <f>IF(Settings!I8863&lt;&gt;"",Settings!I8863,"")</f>
        <v/>
      </c>
    </row>
    <row r="8868" spans="2:54" x14ac:dyDescent="0.2">
      <c r="B8868" s="13"/>
      <c r="C8868" s="12"/>
      <c r="D8868" s="12"/>
      <c r="E8868" s="12"/>
      <c r="F8868" s="12"/>
      <c r="G8868" s="12"/>
      <c r="H8868" s="12"/>
      <c r="I8868" s="15"/>
      <c r="J8868" s="31"/>
      <c r="K8868" s="180"/>
      <c r="L8868" s="40"/>
      <c r="M8868" s="14"/>
      <c r="N8868" s="16"/>
      <c r="O8868" s="49"/>
      <c r="P8868" s="64"/>
      <c r="Q8868" s="18"/>
      <c r="R8868" s="181">
        <f t="shared" si="1248"/>
        <v>0</v>
      </c>
      <c r="S8868" s="181">
        <f t="shared" si="1249"/>
        <v>0</v>
      </c>
      <c r="T8868" s="181">
        <f t="shared" si="1250"/>
        <v>0</v>
      </c>
      <c r="AQ8868" s="1">
        <f>COUNT(L$11:L8868)</f>
        <v>37</v>
      </c>
      <c r="AR8868" s="43">
        <f t="shared" si="1251"/>
        <v>40933</v>
      </c>
      <c r="AS8868" s="44">
        <f t="shared" si="1252"/>
        <v>89.120000000000019</v>
      </c>
      <c r="AT8868" s="10" t="str">
        <f t="shared" si="1253"/>
        <v/>
      </c>
      <c r="AU8868" s="20" t="str">
        <f t="shared" si="1254"/>
        <v/>
      </c>
      <c r="AV8868" s="42">
        <f t="shared" si="1255"/>
        <v>1</v>
      </c>
      <c r="AW8868" s="89">
        <f t="shared" si="1256"/>
        <v>0</v>
      </c>
      <c r="AX8868" s="168"/>
      <c r="AY8868" s="60"/>
      <c r="AZ8868" s="61"/>
      <c r="BB8868" s="61" t="str">
        <f>IF(Settings!I8864&lt;&gt;"",Settings!I8864,"")</f>
        <v/>
      </c>
    </row>
    <row r="8869" spans="2:54" x14ac:dyDescent="0.2">
      <c r="B8869" s="13"/>
      <c r="C8869" s="12"/>
      <c r="D8869" s="12"/>
      <c r="E8869" s="12"/>
      <c r="F8869" s="12"/>
      <c r="G8869" s="12"/>
      <c r="H8869" s="12"/>
      <c r="I8869" s="15"/>
      <c r="J8869" s="31"/>
      <c r="K8869" s="180"/>
      <c r="L8869" s="40"/>
      <c r="M8869" s="14"/>
      <c r="N8869" s="16"/>
      <c r="O8869" s="49"/>
      <c r="P8869" s="64"/>
      <c r="Q8869" s="18"/>
      <c r="R8869" s="181">
        <f t="shared" si="1248"/>
        <v>0</v>
      </c>
      <c r="S8869" s="181">
        <f t="shared" si="1249"/>
        <v>0</v>
      </c>
      <c r="T8869" s="181">
        <f t="shared" si="1250"/>
        <v>0</v>
      </c>
      <c r="AQ8869" s="1">
        <f>COUNT(L$11:L8869)</f>
        <v>37</v>
      </c>
      <c r="AR8869" s="43">
        <f t="shared" si="1251"/>
        <v>40933</v>
      </c>
      <c r="AS8869" s="44">
        <f t="shared" si="1252"/>
        <v>89.120000000000019</v>
      </c>
      <c r="AT8869" s="10" t="str">
        <f t="shared" si="1253"/>
        <v/>
      </c>
      <c r="AU8869" s="20" t="str">
        <f t="shared" si="1254"/>
        <v/>
      </c>
      <c r="AV8869" s="42">
        <f t="shared" si="1255"/>
        <v>1</v>
      </c>
      <c r="AW8869" s="89">
        <f t="shared" si="1256"/>
        <v>0</v>
      </c>
      <c r="AX8869" s="168"/>
      <c r="AY8869" s="60"/>
      <c r="AZ8869" s="61"/>
      <c r="BB8869" s="61" t="str">
        <f>IF(Settings!I8865&lt;&gt;"",Settings!I8865,"")</f>
        <v/>
      </c>
    </row>
    <row r="8870" spans="2:54" x14ac:dyDescent="0.2">
      <c r="B8870" s="13"/>
      <c r="C8870" s="12"/>
      <c r="D8870" s="12"/>
      <c r="E8870" s="12"/>
      <c r="F8870" s="12"/>
      <c r="G8870" s="12"/>
      <c r="H8870" s="12"/>
      <c r="I8870" s="15"/>
      <c r="J8870" s="31"/>
      <c r="K8870" s="180"/>
      <c r="L8870" s="40"/>
      <c r="M8870" s="14"/>
      <c r="N8870" s="16"/>
      <c r="O8870" s="49"/>
      <c r="P8870" s="64"/>
      <c r="Q8870" s="18"/>
      <c r="R8870" s="181">
        <f t="shared" si="1248"/>
        <v>0</v>
      </c>
      <c r="S8870" s="181">
        <f t="shared" si="1249"/>
        <v>0</v>
      </c>
      <c r="T8870" s="181">
        <f t="shared" si="1250"/>
        <v>0</v>
      </c>
      <c r="AQ8870" s="1">
        <f>COUNT(L$11:L8870)</f>
        <v>37</v>
      </c>
      <c r="AR8870" s="43">
        <f t="shared" si="1251"/>
        <v>40933</v>
      </c>
      <c r="AS8870" s="44">
        <f t="shared" si="1252"/>
        <v>89.120000000000019</v>
      </c>
      <c r="AT8870" s="10" t="str">
        <f t="shared" si="1253"/>
        <v/>
      </c>
      <c r="AU8870" s="20" t="str">
        <f t="shared" si="1254"/>
        <v/>
      </c>
      <c r="AV8870" s="42">
        <f t="shared" si="1255"/>
        <v>1</v>
      </c>
      <c r="AW8870" s="89">
        <f t="shared" si="1256"/>
        <v>0</v>
      </c>
      <c r="AX8870" s="168"/>
      <c r="AY8870" s="60"/>
      <c r="AZ8870" s="61"/>
      <c r="BB8870" s="61" t="str">
        <f>IF(Settings!I8866&lt;&gt;"",Settings!I8866,"")</f>
        <v/>
      </c>
    </row>
    <row r="8871" spans="2:54" x14ac:dyDescent="0.2">
      <c r="B8871" s="13"/>
      <c r="C8871" s="12"/>
      <c r="D8871" s="12"/>
      <c r="E8871" s="12"/>
      <c r="F8871" s="12"/>
      <c r="G8871" s="12"/>
      <c r="H8871" s="12"/>
      <c r="I8871" s="15"/>
      <c r="J8871" s="31"/>
      <c r="K8871" s="180"/>
      <c r="L8871" s="40"/>
      <c r="M8871" s="14"/>
      <c r="N8871" s="16"/>
      <c r="O8871" s="49"/>
      <c r="P8871" s="64"/>
      <c r="Q8871" s="18"/>
      <c r="R8871" s="181">
        <f t="shared" si="1248"/>
        <v>0</v>
      </c>
      <c r="S8871" s="181">
        <f t="shared" si="1249"/>
        <v>0</v>
      </c>
      <c r="T8871" s="181">
        <f t="shared" si="1250"/>
        <v>0</v>
      </c>
      <c r="AQ8871" s="1">
        <f>COUNT(L$11:L8871)</f>
        <v>37</v>
      </c>
      <c r="AR8871" s="43">
        <f t="shared" si="1251"/>
        <v>40933</v>
      </c>
      <c r="AS8871" s="44">
        <f t="shared" si="1252"/>
        <v>89.120000000000019</v>
      </c>
      <c r="AT8871" s="10" t="str">
        <f t="shared" si="1253"/>
        <v/>
      </c>
      <c r="AU8871" s="20" t="str">
        <f t="shared" si="1254"/>
        <v/>
      </c>
      <c r="AV8871" s="42">
        <f t="shared" si="1255"/>
        <v>1</v>
      </c>
      <c r="AW8871" s="89">
        <f t="shared" si="1256"/>
        <v>0</v>
      </c>
      <c r="AX8871" s="168"/>
      <c r="AY8871" s="60"/>
      <c r="AZ8871" s="61"/>
      <c r="BB8871" s="61" t="str">
        <f>IF(Settings!I8867&lt;&gt;"",Settings!I8867,"")</f>
        <v/>
      </c>
    </row>
    <row r="8872" spans="2:54" x14ac:dyDescent="0.2">
      <c r="B8872" s="13"/>
      <c r="C8872" s="12"/>
      <c r="D8872" s="12"/>
      <c r="E8872" s="12"/>
      <c r="F8872" s="12"/>
      <c r="G8872" s="12"/>
      <c r="H8872" s="12"/>
      <c r="I8872" s="15"/>
      <c r="J8872" s="31"/>
      <c r="K8872" s="180"/>
      <c r="L8872" s="40"/>
      <c r="M8872" s="14"/>
      <c r="N8872" s="16"/>
      <c r="O8872" s="49"/>
      <c r="P8872" s="64"/>
      <c r="Q8872" s="18"/>
      <c r="R8872" s="181">
        <f t="shared" si="1248"/>
        <v>0</v>
      </c>
      <c r="S8872" s="181">
        <f t="shared" si="1249"/>
        <v>0</v>
      </c>
      <c r="T8872" s="181">
        <f t="shared" si="1250"/>
        <v>0</v>
      </c>
      <c r="AQ8872" s="1">
        <f>COUNT(L$11:L8872)</f>
        <v>37</v>
      </c>
      <c r="AR8872" s="43">
        <f t="shared" si="1251"/>
        <v>40933</v>
      </c>
      <c r="AS8872" s="44">
        <f t="shared" si="1252"/>
        <v>89.120000000000019</v>
      </c>
      <c r="AT8872" s="10" t="str">
        <f t="shared" si="1253"/>
        <v/>
      </c>
      <c r="AU8872" s="20" t="str">
        <f t="shared" si="1254"/>
        <v/>
      </c>
      <c r="AV8872" s="42">
        <f t="shared" si="1255"/>
        <v>1</v>
      </c>
      <c r="AW8872" s="89">
        <f t="shared" si="1256"/>
        <v>0</v>
      </c>
      <c r="AX8872" s="168"/>
      <c r="AY8872" s="60"/>
      <c r="AZ8872" s="61"/>
      <c r="BB8872" s="61" t="str">
        <f>IF(Settings!I8868&lt;&gt;"",Settings!I8868,"")</f>
        <v/>
      </c>
    </row>
    <row r="8873" spans="2:54" x14ac:dyDescent="0.2">
      <c r="B8873" s="13"/>
      <c r="C8873" s="12"/>
      <c r="D8873" s="12"/>
      <c r="E8873" s="12"/>
      <c r="F8873" s="12"/>
      <c r="G8873" s="12"/>
      <c r="H8873" s="12"/>
      <c r="I8873" s="15"/>
      <c r="J8873" s="31"/>
      <c r="K8873" s="180"/>
      <c r="L8873" s="40"/>
      <c r="M8873" s="14"/>
      <c r="N8873" s="16"/>
      <c r="O8873" s="49"/>
      <c r="P8873" s="64"/>
      <c r="Q8873" s="18"/>
      <c r="R8873" s="181">
        <f t="shared" si="1248"/>
        <v>0</v>
      </c>
      <c r="S8873" s="181">
        <f t="shared" si="1249"/>
        <v>0</v>
      </c>
      <c r="T8873" s="181">
        <f t="shared" si="1250"/>
        <v>0</v>
      </c>
      <c r="AQ8873" s="1">
        <f>COUNT(L$11:L8873)</f>
        <v>37</v>
      </c>
      <c r="AR8873" s="43">
        <f t="shared" si="1251"/>
        <v>40933</v>
      </c>
      <c r="AS8873" s="44">
        <f t="shared" si="1252"/>
        <v>89.120000000000019</v>
      </c>
      <c r="AT8873" s="10" t="str">
        <f t="shared" si="1253"/>
        <v/>
      </c>
      <c r="AU8873" s="20" t="str">
        <f t="shared" si="1254"/>
        <v/>
      </c>
      <c r="AV8873" s="42">
        <f t="shared" si="1255"/>
        <v>1</v>
      </c>
      <c r="AW8873" s="89">
        <f t="shared" si="1256"/>
        <v>0</v>
      </c>
      <c r="AX8873" s="168"/>
      <c r="AY8873" s="60"/>
      <c r="AZ8873" s="61"/>
      <c r="BB8873" s="61" t="str">
        <f>IF(Settings!I8869&lt;&gt;"",Settings!I8869,"")</f>
        <v/>
      </c>
    </row>
    <row r="8874" spans="2:54" x14ac:dyDescent="0.2">
      <c r="B8874" s="13"/>
      <c r="C8874" s="12"/>
      <c r="D8874" s="12"/>
      <c r="E8874" s="12"/>
      <c r="F8874" s="12"/>
      <c r="G8874" s="12"/>
      <c r="H8874" s="12"/>
      <c r="I8874" s="15"/>
      <c r="J8874" s="31"/>
      <c r="K8874" s="180"/>
      <c r="L8874" s="40"/>
      <c r="M8874" s="14"/>
      <c r="N8874" s="16"/>
      <c r="O8874" s="49"/>
      <c r="P8874" s="64"/>
      <c r="Q8874" s="18"/>
      <c r="R8874" s="181">
        <f t="shared" si="1248"/>
        <v>0</v>
      </c>
      <c r="S8874" s="181">
        <f t="shared" si="1249"/>
        <v>0</v>
      </c>
      <c r="T8874" s="181">
        <f t="shared" si="1250"/>
        <v>0</v>
      </c>
      <c r="AQ8874" s="1">
        <f>COUNT(L$11:L8874)</f>
        <v>37</v>
      </c>
      <c r="AR8874" s="43">
        <f t="shared" si="1251"/>
        <v>40933</v>
      </c>
      <c r="AS8874" s="44">
        <f t="shared" si="1252"/>
        <v>89.120000000000019</v>
      </c>
      <c r="AT8874" s="10" t="str">
        <f t="shared" si="1253"/>
        <v/>
      </c>
      <c r="AU8874" s="20" t="str">
        <f t="shared" si="1254"/>
        <v/>
      </c>
      <c r="AV8874" s="42">
        <f t="shared" si="1255"/>
        <v>1</v>
      </c>
      <c r="AW8874" s="89">
        <f t="shared" si="1256"/>
        <v>0</v>
      </c>
      <c r="AX8874" s="168"/>
      <c r="AY8874" s="60"/>
      <c r="AZ8874" s="61"/>
      <c r="BB8874" s="61" t="str">
        <f>IF(Settings!I8870&lt;&gt;"",Settings!I8870,"")</f>
        <v/>
      </c>
    </row>
    <row r="8875" spans="2:54" x14ac:dyDescent="0.2">
      <c r="B8875" s="13"/>
      <c r="C8875" s="12"/>
      <c r="D8875" s="12"/>
      <c r="E8875" s="12"/>
      <c r="F8875" s="12"/>
      <c r="G8875" s="12"/>
      <c r="H8875" s="12"/>
      <c r="I8875" s="15"/>
      <c r="J8875" s="31"/>
      <c r="K8875" s="180"/>
      <c r="L8875" s="40"/>
      <c r="M8875" s="14"/>
      <c r="N8875" s="16"/>
      <c r="O8875" s="49"/>
      <c r="P8875" s="64"/>
      <c r="Q8875" s="18"/>
      <c r="R8875" s="181">
        <f t="shared" si="1248"/>
        <v>0</v>
      </c>
      <c r="S8875" s="181">
        <f t="shared" si="1249"/>
        <v>0</v>
      </c>
      <c r="T8875" s="181">
        <f t="shared" si="1250"/>
        <v>0</v>
      </c>
      <c r="AQ8875" s="1">
        <f>COUNT(L$11:L8875)</f>
        <v>37</v>
      </c>
      <c r="AR8875" s="43">
        <f t="shared" si="1251"/>
        <v>40933</v>
      </c>
      <c r="AS8875" s="44">
        <f t="shared" si="1252"/>
        <v>89.120000000000019</v>
      </c>
      <c r="AT8875" s="10" t="str">
        <f t="shared" si="1253"/>
        <v/>
      </c>
      <c r="AU8875" s="20" t="str">
        <f t="shared" si="1254"/>
        <v/>
      </c>
      <c r="AV8875" s="42">
        <f t="shared" si="1255"/>
        <v>1</v>
      </c>
      <c r="AW8875" s="89">
        <f t="shared" si="1256"/>
        <v>0</v>
      </c>
      <c r="AX8875" s="168"/>
      <c r="AY8875" s="60"/>
      <c r="AZ8875" s="61"/>
      <c r="BB8875" s="61" t="str">
        <f>IF(Settings!I8871&lt;&gt;"",Settings!I8871,"")</f>
        <v/>
      </c>
    </row>
    <row r="8876" spans="2:54" x14ac:dyDescent="0.2">
      <c r="B8876" s="13"/>
      <c r="C8876" s="12"/>
      <c r="D8876" s="12"/>
      <c r="E8876" s="12"/>
      <c r="F8876" s="12"/>
      <c r="G8876" s="12"/>
      <c r="H8876" s="12"/>
      <c r="I8876" s="15"/>
      <c r="J8876" s="31"/>
      <c r="K8876" s="180"/>
      <c r="L8876" s="40"/>
      <c r="M8876" s="14"/>
      <c r="N8876" s="16"/>
      <c r="O8876" s="49"/>
      <c r="P8876" s="64"/>
      <c r="Q8876" s="18"/>
      <c r="R8876" s="181">
        <f t="shared" si="1248"/>
        <v>0</v>
      </c>
      <c r="S8876" s="181">
        <f t="shared" si="1249"/>
        <v>0</v>
      </c>
      <c r="T8876" s="181">
        <f t="shared" si="1250"/>
        <v>0</v>
      </c>
      <c r="AQ8876" s="1">
        <f>COUNT(L$11:L8876)</f>
        <v>37</v>
      </c>
      <c r="AR8876" s="43">
        <f t="shared" si="1251"/>
        <v>40933</v>
      </c>
      <c r="AS8876" s="44">
        <f t="shared" si="1252"/>
        <v>89.120000000000019</v>
      </c>
      <c r="AT8876" s="10" t="str">
        <f t="shared" si="1253"/>
        <v/>
      </c>
      <c r="AU8876" s="20" t="str">
        <f t="shared" si="1254"/>
        <v/>
      </c>
      <c r="AV8876" s="42">
        <f t="shared" si="1255"/>
        <v>1</v>
      </c>
      <c r="AW8876" s="89">
        <f t="shared" si="1256"/>
        <v>0</v>
      </c>
      <c r="AX8876" s="168"/>
      <c r="AY8876" s="60"/>
      <c r="AZ8876" s="61"/>
      <c r="BB8876" s="61" t="str">
        <f>IF(Settings!I8872&lt;&gt;"",Settings!I8872,"")</f>
        <v/>
      </c>
    </row>
    <row r="8877" spans="2:54" x14ac:dyDescent="0.2">
      <c r="B8877" s="13"/>
      <c r="C8877" s="12"/>
      <c r="D8877" s="12"/>
      <c r="E8877" s="12"/>
      <c r="F8877" s="12"/>
      <c r="G8877" s="12"/>
      <c r="H8877" s="12"/>
      <c r="I8877" s="15"/>
      <c r="J8877" s="31"/>
      <c r="K8877" s="180"/>
      <c r="L8877" s="40"/>
      <c r="M8877" s="14"/>
      <c r="N8877" s="16"/>
      <c r="O8877" s="49"/>
      <c r="P8877" s="64"/>
      <c r="Q8877" s="18"/>
      <c r="R8877" s="181">
        <f t="shared" si="1248"/>
        <v>0</v>
      </c>
      <c r="S8877" s="181">
        <f t="shared" si="1249"/>
        <v>0</v>
      </c>
      <c r="T8877" s="181">
        <f t="shared" si="1250"/>
        <v>0</v>
      </c>
      <c r="AQ8877" s="1">
        <f>COUNT(L$11:L8877)</f>
        <v>37</v>
      </c>
      <c r="AR8877" s="43">
        <f t="shared" si="1251"/>
        <v>40933</v>
      </c>
      <c r="AS8877" s="44">
        <f t="shared" si="1252"/>
        <v>89.120000000000019</v>
      </c>
      <c r="AT8877" s="10" t="str">
        <f t="shared" si="1253"/>
        <v/>
      </c>
      <c r="AU8877" s="20" t="str">
        <f t="shared" si="1254"/>
        <v/>
      </c>
      <c r="AV8877" s="42">
        <f t="shared" si="1255"/>
        <v>1</v>
      </c>
      <c r="AW8877" s="89">
        <f t="shared" si="1256"/>
        <v>0</v>
      </c>
      <c r="AX8877" s="168"/>
      <c r="AY8877" s="60"/>
      <c r="AZ8877" s="61"/>
      <c r="BB8877" s="61" t="str">
        <f>IF(Settings!I8873&lt;&gt;"",Settings!I8873,"")</f>
        <v/>
      </c>
    </row>
    <row r="8878" spans="2:54" x14ac:dyDescent="0.2">
      <c r="B8878" s="13"/>
      <c r="C8878" s="12"/>
      <c r="D8878" s="12"/>
      <c r="E8878" s="12"/>
      <c r="F8878" s="12"/>
      <c r="G8878" s="12"/>
      <c r="H8878" s="12"/>
      <c r="I8878" s="15"/>
      <c r="J8878" s="31"/>
      <c r="K8878" s="180"/>
      <c r="L8878" s="40"/>
      <c r="M8878" s="14"/>
      <c r="N8878" s="16"/>
      <c r="O8878" s="49"/>
      <c r="P8878" s="64"/>
      <c r="Q8878" s="18"/>
      <c r="R8878" s="181">
        <f t="shared" si="1248"/>
        <v>0</v>
      </c>
      <c r="S8878" s="181">
        <f t="shared" si="1249"/>
        <v>0</v>
      </c>
      <c r="T8878" s="181">
        <f t="shared" si="1250"/>
        <v>0</v>
      </c>
      <c r="AQ8878" s="1">
        <f>COUNT(L$11:L8878)</f>
        <v>37</v>
      </c>
      <c r="AR8878" s="43">
        <f t="shared" si="1251"/>
        <v>40933</v>
      </c>
      <c r="AS8878" s="44">
        <f t="shared" si="1252"/>
        <v>89.120000000000019</v>
      </c>
      <c r="AT8878" s="10" t="str">
        <f t="shared" si="1253"/>
        <v/>
      </c>
      <c r="AU8878" s="20" t="str">
        <f t="shared" si="1254"/>
        <v/>
      </c>
      <c r="AV8878" s="42">
        <f t="shared" si="1255"/>
        <v>1</v>
      </c>
      <c r="AW8878" s="89">
        <f t="shared" si="1256"/>
        <v>0</v>
      </c>
      <c r="AX8878" s="168"/>
      <c r="AY8878" s="60"/>
      <c r="AZ8878" s="61"/>
      <c r="BB8878" s="61" t="str">
        <f>IF(Settings!I8874&lt;&gt;"",Settings!I8874,"")</f>
        <v/>
      </c>
    </row>
    <row r="8879" spans="2:54" x14ac:dyDescent="0.2">
      <c r="B8879" s="13"/>
      <c r="C8879" s="12"/>
      <c r="D8879" s="12"/>
      <c r="E8879" s="12"/>
      <c r="F8879" s="12"/>
      <c r="G8879" s="12"/>
      <c r="H8879" s="12"/>
      <c r="I8879" s="15"/>
      <c r="J8879" s="31"/>
      <c r="K8879" s="180"/>
      <c r="L8879" s="40"/>
      <c r="M8879" s="14"/>
      <c r="N8879" s="16"/>
      <c r="O8879" s="49"/>
      <c r="P8879" s="64"/>
      <c r="Q8879" s="18"/>
      <c r="R8879" s="181">
        <f t="shared" si="1248"/>
        <v>0</v>
      </c>
      <c r="S8879" s="181">
        <f t="shared" si="1249"/>
        <v>0</v>
      </c>
      <c r="T8879" s="181">
        <f t="shared" si="1250"/>
        <v>0</v>
      </c>
      <c r="AQ8879" s="1">
        <f>COUNT(L$11:L8879)</f>
        <v>37</v>
      </c>
      <c r="AR8879" s="43">
        <f t="shared" si="1251"/>
        <v>40933</v>
      </c>
      <c r="AS8879" s="44">
        <f t="shared" si="1252"/>
        <v>89.120000000000019</v>
      </c>
      <c r="AT8879" s="10" t="str">
        <f t="shared" si="1253"/>
        <v/>
      </c>
      <c r="AU8879" s="20" t="str">
        <f t="shared" si="1254"/>
        <v/>
      </c>
      <c r="AV8879" s="42">
        <f t="shared" si="1255"/>
        <v>1</v>
      </c>
      <c r="AW8879" s="89">
        <f t="shared" si="1256"/>
        <v>0</v>
      </c>
      <c r="AX8879" s="168"/>
      <c r="AY8879" s="60"/>
      <c r="AZ8879" s="61"/>
      <c r="BB8879" s="61" t="str">
        <f>IF(Settings!I8875&lt;&gt;"",Settings!I8875,"")</f>
        <v/>
      </c>
    </row>
    <row r="8880" spans="2:54" x14ac:dyDescent="0.2">
      <c r="B8880" s="13"/>
      <c r="C8880" s="12"/>
      <c r="D8880" s="12"/>
      <c r="E8880" s="12"/>
      <c r="F8880" s="12"/>
      <c r="G8880" s="12"/>
      <c r="H8880" s="12"/>
      <c r="I8880" s="15"/>
      <c r="J8880" s="31"/>
      <c r="K8880" s="180"/>
      <c r="L8880" s="40"/>
      <c r="M8880" s="14"/>
      <c r="N8880" s="16"/>
      <c r="O8880" s="49"/>
      <c r="P8880" s="64"/>
      <c r="Q8880" s="18"/>
      <c r="R8880" s="181">
        <f t="shared" si="1248"/>
        <v>0</v>
      </c>
      <c r="S8880" s="181">
        <f t="shared" si="1249"/>
        <v>0</v>
      </c>
      <c r="T8880" s="181">
        <f t="shared" si="1250"/>
        <v>0</v>
      </c>
      <c r="AQ8880" s="1">
        <f>COUNT(L$11:L8880)</f>
        <v>37</v>
      </c>
      <c r="AR8880" s="43">
        <f t="shared" si="1251"/>
        <v>40933</v>
      </c>
      <c r="AS8880" s="44">
        <f t="shared" si="1252"/>
        <v>89.120000000000019</v>
      </c>
      <c r="AT8880" s="10" t="str">
        <f t="shared" si="1253"/>
        <v/>
      </c>
      <c r="AU8880" s="20" t="str">
        <f t="shared" si="1254"/>
        <v/>
      </c>
      <c r="AV8880" s="42">
        <f t="shared" si="1255"/>
        <v>1</v>
      </c>
      <c r="AW8880" s="89">
        <f t="shared" si="1256"/>
        <v>0</v>
      </c>
      <c r="AX8880" s="168"/>
      <c r="AY8880" s="60"/>
      <c r="AZ8880" s="61"/>
      <c r="BB8880" s="61" t="str">
        <f>IF(Settings!I8876&lt;&gt;"",Settings!I8876,"")</f>
        <v/>
      </c>
    </row>
    <row r="8881" spans="2:54" x14ac:dyDescent="0.2">
      <c r="B8881" s="13"/>
      <c r="C8881" s="12"/>
      <c r="D8881" s="12"/>
      <c r="E8881" s="12"/>
      <c r="F8881" s="12"/>
      <c r="G8881" s="12"/>
      <c r="H8881" s="12"/>
      <c r="I8881" s="15"/>
      <c r="J8881" s="31"/>
      <c r="K8881" s="180"/>
      <c r="L8881" s="40"/>
      <c r="M8881" s="14"/>
      <c r="N8881" s="16"/>
      <c r="O8881" s="49"/>
      <c r="P8881" s="64"/>
      <c r="Q8881" s="18"/>
      <c r="R8881" s="181">
        <f t="shared" si="1248"/>
        <v>0</v>
      </c>
      <c r="S8881" s="181">
        <f t="shared" si="1249"/>
        <v>0</v>
      </c>
      <c r="T8881" s="181">
        <f t="shared" si="1250"/>
        <v>0</v>
      </c>
      <c r="AQ8881" s="1">
        <f>COUNT(L$11:L8881)</f>
        <v>37</v>
      </c>
      <c r="AR8881" s="43">
        <f t="shared" si="1251"/>
        <v>40933</v>
      </c>
      <c r="AS8881" s="44">
        <f t="shared" si="1252"/>
        <v>89.120000000000019</v>
      </c>
      <c r="AT8881" s="10" t="str">
        <f t="shared" si="1253"/>
        <v/>
      </c>
      <c r="AU8881" s="20" t="str">
        <f t="shared" si="1254"/>
        <v/>
      </c>
      <c r="AV8881" s="42">
        <f t="shared" si="1255"/>
        <v>1</v>
      </c>
      <c r="AW8881" s="89">
        <f t="shared" si="1256"/>
        <v>0</v>
      </c>
      <c r="AX8881" s="168"/>
      <c r="AY8881" s="60"/>
      <c r="AZ8881" s="61"/>
      <c r="BB8881" s="61" t="str">
        <f>IF(Settings!I8877&lt;&gt;"",Settings!I8877,"")</f>
        <v/>
      </c>
    </row>
    <row r="8882" spans="2:54" x14ac:dyDescent="0.2">
      <c r="B8882" s="13"/>
      <c r="C8882" s="12"/>
      <c r="D8882" s="12"/>
      <c r="E8882" s="12"/>
      <c r="F8882" s="12"/>
      <c r="G8882" s="12"/>
      <c r="H8882" s="12"/>
      <c r="I8882" s="15"/>
      <c r="J8882" s="31"/>
      <c r="K8882" s="180"/>
      <c r="L8882" s="40"/>
      <c r="M8882" s="14"/>
      <c r="N8882" s="16"/>
      <c r="O8882" s="49"/>
      <c r="P8882" s="64"/>
      <c r="Q8882" s="18"/>
      <c r="R8882" s="181">
        <f t="shared" si="1248"/>
        <v>0</v>
      </c>
      <c r="S8882" s="181">
        <f t="shared" si="1249"/>
        <v>0</v>
      </c>
      <c r="T8882" s="181">
        <f t="shared" si="1250"/>
        <v>0</v>
      </c>
      <c r="AQ8882" s="1">
        <f>COUNT(L$11:L8882)</f>
        <v>37</v>
      </c>
      <c r="AR8882" s="43">
        <f t="shared" si="1251"/>
        <v>40933</v>
      </c>
      <c r="AS8882" s="44">
        <f t="shared" si="1252"/>
        <v>89.120000000000019</v>
      </c>
      <c r="AT8882" s="10" t="str">
        <f t="shared" si="1253"/>
        <v/>
      </c>
      <c r="AU8882" s="20" t="str">
        <f t="shared" si="1254"/>
        <v/>
      </c>
      <c r="AV8882" s="42">
        <f t="shared" si="1255"/>
        <v>1</v>
      </c>
      <c r="AW8882" s="89">
        <f t="shared" si="1256"/>
        <v>0</v>
      </c>
      <c r="AX8882" s="168"/>
      <c r="AY8882" s="60"/>
      <c r="AZ8882" s="61"/>
      <c r="BB8882" s="61" t="str">
        <f>IF(Settings!I8878&lt;&gt;"",Settings!I8878,"")</f>
        <v/>
      </c>
    </row>
    <row r="8883" spans="2:54" x14ac:dyDescent="0.2">
      <c r="B8883" s="13"/>
      <c r="C8883" s="12"/>
      <c r="D8883" s="12"/>
      <c r="E8883" s="12"/>
      <c r="F8883" s="12"/>
      <c r="G8883" s="12"/>
      <c r="H8883" s="12"/>
      <c r="I8883" s="15"/>
      <c r="J8883" s="31"/>
      <c r="K8883" s="180"/>
      <c r="L8883" s="40"/>
      <c r="M8883" s="14"/>
      <c r="N8883" s="16"/>
      <c r="O8883" s="49"/>
      <c r="P8883" s="64"/>
      <c r="Q8883" s="18"/>
      <c r="R8883" s="181">
        <f t="shared" si="1248"/>
        <v>0</v>
      </c>
      <c r="S8883" s="181">
        <f t="shared" si="1249"/>
        <v>0</v>
      </c>
      <c r="T8883" s="181">
        <f t="shared" si="1250"/>
        <v>0</v>
      </c>
      <c r="AQ8883" s="1">
        <f>COUNT(L$11:L8883)</f>
        <v>37</v>
      </c>
      <c r="AR8883" s="43">
        <f t="shared" si="1251"/>
        <v>40933</v>
      </c>
      <c r="AS8883" s="44">
        <f t="shared" si="1252"/>
        <v>89.120000000000019</v>
      </c>
      <c r="AT8883" s="10" t="str">
        <f t="shared" si="1253"/>
        <v/>
      </c>
      <c r="AU8883" s="20" t="str">
        <f t="shared" si="1254"/>
        <v/>
      </c>
      <c r="AV8883" s="42">
        <f t="shared" si="1255"/>
        <v>1</v>
      </c>
      <c r="AW8883" s="89">
        <f t="shared" si="1256"/>
        <v>0</v>
      </c>
      <c r="AX8883" s="168"/>
      <c r="AY8883" s="60"/>
      <c r="AZ8883" s="61"/>
      <c r="BB8883" s="61" t="str">
        <f>IF(Settings!I8879&lt;&gt;"",Settings!I8879,"")</f>
        <v/>
      </c>
    </row>
    <row r="8884" spans="2:54" x14ac:dyDescent="0.2">
      <c r="B8884" s="13"/>
      <c r="C8884" s="12"/>
      <c r="D8884" s="12"/>
      <c r="E8884" s="12"/>
      <c r="F8884" s="12"/>
      <c r="G8884" s="12"/>
      <c r="H8884" s="12"/>
      <c r="I8884" s="15"/>
      <c r="J8884" s="31"/>
      <c r="K8884" s="180"/>
      <c r="L8884" s="40"/>
      <c r="M8884" s="14"/>
      <c r="N8884" s="16"/>
      <c r="O8884" s="49"/>
      <c r="P8884" s="64"/>
      <c r="Q8884" s="18"/>
      <c r="R8884" s="181">
        <f t="shared" si="1248"/>
        <v>0</v>
      </c>
      <c r="S8884" s="181">
        <f t="shared" si="1249"/>
        <v>0</v>
      </c>
      <c r="T8884" s="181">
        <f t="shared" si="1250"/>
        <v>0</v>
      </c>
      <c r="AQ8884" s="1">
        <f>COUNT(L$11:L8884)</f>
        <v>37</v>
      </c>
      <c r="AR8884" s="43">
        <f t="shared" si="1251"/>
        <v>40933</v>
      </c>
      <c r="AS8884" s="44">
        <f t="shared" si="1252"/>
        <v>89.120000000000019</v>
      </c>
      <c r="AT8884" s="10" t="str">
        <f t="shared" si="1253"/>
        <v/>
      </c>
      <c r="AU8884" s="20" t="str">
        <f t="shared" si="1254"/>
        <v/>
      </c>
      <c r="AV8884" s="42">
        <f t="shared" si="1255"/>
        <v>1</v>
      </c>
      <c r="AW8884" s="89">
        <f t="shared" si="1256"/>
        <v>0</v>
      </c>
      <c r="AX8884" s="168"/>
      <c r="AY8884" s="60"/>
      <c r="AZ8884" s="61"/>
      <c r="BB8884" s="61" t="str">
        <f>IF(Settings!I8880&lt;&gt;"",Settings!I8880,"")</f>
        <v/>
      </c>
    </row>
    <row r="8885" spans="2:54" x14ac:dyDescent="0.2">
      <c r="B8885" s="13"/>
      <c r="C8885" s="12"/>
      <c r="D8885" s="12"/>
      <c r="E8885" s="12"/>
      <c r="F8885" s="12"/>
      <c r="G8885" s="12"/>
      <c r="H8885" s="12"/>
      <c r="I8885" s="15"/>
      <c r="J8885" s="31"/>
      <c r="K8885" s="180"/>
      <c r="L8885" s="40"/>
      <c r="M8885" s="14"/>
      <c r="N8885" s="16"/>
      <c r="O8885" s="49"/>
      <c r="P8885" s="64"/>
      <c r="Q8885" s="18"/>
      <c r="R8885" s="181">
        <f t="shared" si="1248"/>
        <v>0</v>
      </c>
      <c r="S8885" s="181">
        <f t="shared" si="1249"/>
        <v>0</v>
      </c>
      <c r="T8885" s="181">
        <f t="shared" si="1250"/>
        <v>0</v>
      </c>
      <c r="AQ8885" s="1">
        <f>COUNT(L$11:L8885)</f>
        <v>37</v>
      </c>
      <c r="AR8885" s="43">
        <f t="shared" si="1251"/>
        <v>40933</v>
      </c>
      <c r="AS8885" s="44">
        <f t="shared" si="1252"/>
        <v>89.120000000000019</v>
      </c>
      <c r="AT8885" s="10" t="str">
        <f t="shared" si="1253"/>
        <v/>
      </c>
      <c r="AU8885" s="20" t="str">
        <f t="shared" si="1254"/>
        <v/>
      </c>
      <c r="AV8885" s="42">
        <f t="shared" si="1255"/>
        <v>1</v>
      </c>
      <c r="AW8885" s="89">
        <f t="shared" si="1256"/>
        <v>0</v>
      </c>
      <c r="AX8885" s="168"/>
      <c r="AY8885" s="60"/>
      <c r="AZ8885" s="61"/>
      <c r="BB8885" s="61" t="str">
        <f>IF(Settings!I8881&lt;&gt;"",Settings!I8881,"")</f>
        <v/>
      </c>
    </row>
    <row r="8886" spans="2:54" x14ac:dyDescent="0.2">
      <c r="B8886" s="13"/>
      <c r="C8886" s="12"/>
      <c r="D8886" s="12"/>
      <c r="E8886" s="12"/>
      <c r="F8886" s="12"/>
      <c r="G8886" s="12"/>
      <c r="H8886" s="12"/>
      <c r="I8886" s="15"/>
      <c r="J8886" s="31"/>
      <c r="K8886" s="180"/>
      <c r="L8886" s="40"/>
      <c r="M8886" s="14"/>
      <c r="N8886" s="16"/>
      <c r="O8886" s="49"/>
      <c r="P8886" s="64"/>
      <c r="Q8886" s="18"/>
      <c r="R8886" s="181">
        <f t="shared" si="1248"/>
        <v>0</v>
      </c>
      <c r="S8886" s="181">
        <f t="shared" si="1249"/>
        <v>0</v>
      </c>
      <c r="T8886" s="181">
        <f t="shared" si="1250"/>
        <v>0</v>
      </c>
      <c r="AQ8886" s="1">
        <f>COUNT(L$11:L8886)</f>
        <v>37</v>
      </c>
      <c r="AR8886" s="43">
        <f t="shared" si="1251"/>
        <v>40933</v>
      </c>
      <c r="AS8886" s="44">
        <f t="shared" si="1252"/>
        <v>89.120000000000019</v>
      </c>
      <c r="AT8886" s="10" t="str">
        <f t="shared" si="1253"/>
        <v/>
      </c>
      <c r="AU8886" s="20" t="str">
        <f t="shared" si="1254"/>
        <v/>
      </c>
      <c r="AV8886" s="42">
        <f t="shared" si="1255"/>
        <v>1</v>
      </c>
      <c r="AW8886" s="89">
        <f t="shared" si="1256"/>
        <v>0</v>
      </c>
      <c r="AX8886" s="168"/>
      <c r="AY8886" s="60"/>
      <c r="AZ8886" s="61"/>
      <c r="BB8886" s="61" t="str">
        <f>IF(Settings!I8882&lt;&gt;"",Settings!I8882,"")</f>
        <v/>
      </c>
    </row>
    <row r="8887" spans="2:54" x14ac:dyDescent="0.2">
      <c r="B8887" s="13"/>
      <c r="C8887" s="12"/>
      <c r="D8887" s="12"/>
      <c r="E8887" s="12"/>
      <c r="F8887" s="12"/>
      <c r="G8887" s="12"/>
      <c r="H8887" s="12"/>
      <c r="I8887" s="15"/>
      <c r="J8887" s="31"/>
      <c r="K8887" s="180"/>
      <c r="L8887" s="40"/>
      <c r="M8887" s="14"/>
      <c r="N8887" s="16"/>
      <c r="O8887" s="49"/>
      <c r="P8887" s="64"/>
      <c r="Q8887" s="18"/>
      <c r="R8887" s="181">
        <f t="shared" si="1248"/>
        <v>0</v>
      </c>
      <c r="S8887" s="181">
        <f t="shared" si="1249"/>
        <v>0</v>
      </c>
      <c r="T8887" s="181">
        <f t="shared" si="1250"/>
        <v>0</v>
      </c>
      <c r="AQ8887" s="1">
        <f>COUNT(L$11:L8887)</f>
        <v>37</v>
      </c>
      <c r="AR8887" s="43">
        <f t="shared" si="1251"/>
        <v>40933</v>
      </c>
      <c r="AS8887" s="44">
        <f t="shared" si="1252"/>
        <v>89.120000000000019</v>
      </c>
      <c r="AT8887" s="10" t="str">
        <f t="shared" si="1253"/>
        <v/>
      </c>
      <c r="AU8887" s="20" t="str">
        <f t="shared" si="1254"/>
        <v/>
      </c>
      <c r="AV8887" s="42">
        <f t="shared" si="1255"/>
        <v>1</v>
      </c>
      <c r="AW8887" s="89">
        <f t="shared" si="1256"/>
        <v>0</v>
      </c>
      <c r="AX8887" s="168"/>
      <c r="AY8887" s="60"/>
      <c r="AZ8887" s="61"/>
      <c r="BB8887" s="61" t="str">
        <f>IF(Settings!I8883&lt;&gt;"",Settings!I8883,"")</f>
        <v/>
      </c>
    </row>
    <row r="8888" spans="2:54" x14ac:dyDescent="0.2">
      <c r="B8888" s="13"/>
      <c r="C8888" s="12"/>
      <c r="D8888" s="12"/>
      <c r="E8888" s="12"/>
      <c r="F8888" s="12"/>
      <c r="G8888" s="12"/>
      <c r="H8888" s="12"/>
      <c r="I8888" s="15"/>
      <c r="J8888" s="31"/>
      <c r="K8888" s="180"/>
      <c r="L8888" s="40"/>
      <c r="M8888" s="14"/>
      <c r="N8888" s="16"/>
      <c r="O8888" s="49"/>
      <c r="P8888" s="64"/>
      <c r="Q8888" s="18"/>
      <c r="R8888" s="181">
        <f t="shared" si="1248"/>
        <v>0</v>
      </c>
      <c r="S8888" s="181">
        <f t="shared" si="1249"/>
        <v>0</v>
      </c>
      <c r="T8888" s="181">
        <f t="shared" si="1250"/>
        <v>0</v>
      </c>
      <c r="AQ8888" s="1">
        <f>COUNT(L$11:L8888)</f>
        <v>37</v>
      </c>
      <c r="AR8888" s="43">
        <f t="shared" si="1251"/>
        <v>40933</v>
      </c>
      <c r="AS8888" s="44">
        <f t="shared" si="1252"/>
        <v>89.120000000000019</v>
      </c>
      <c r="AT8888" s="10" t="str">
        <f t="shared" si="1253"/>
        <v/>
      </c>
      <c r="AU8888" s="20" t="str">
        <f t="shared" si="1254"/>
        <v/>
      </c>
      <c r="AV8888" s="42">
        <f t="shared" si="1255"/>
        <v>1</v>
      </c>
      <c r="AW8888" s="89">
        <f t="shared" si="1256"/>
        <v>0</v>
      </c>
      <c r="AX8888" s="168"/>
      <c r="AY8888" s="60"/>
      <c r="AZ8888" s="61"/>
      <c r="BB8888" s="61" t="str">
        <f>IF(Settings!I8884&lt;&gt;"",Settings!I8884,"")</f>
        <v/>
      </c>
    </row>
    <row r="8889" spans="2:54" x14ac:dyDescent="0.2">
      <c r="B8889" s="13"/>
      <c r="C8889" s="12"/>
      <c r="D8889" s="12"/>
      <c r="E8889" s="12"/>
      <c r="F8889" s="12"/>
      <c r="G8889" s="12"/>
      <c r="H8889" s="12"/>
      <c r="I8889" s="15"/>
      <c r="J8889" s="31"/>
      <c r="K8889" s="180"/>
      <c r="L8889" s="40"/>
      <c r="M8889" s="14"/>
      <c r="N8889" s="16"/>
      <c r="O8889" s="49"/>
      <c r="P8889" s="64"/>
      <c r="Q8889" s="18"/>
      <c r="R8889" s="181">
        <f t="shared" si="1248"/>
        <v>0</v>
      </c>
      <c r="S8889" s="181">
        <f t="shared" si="1249"/>
        <v>0</v>
      </c>
      <c r="T8889" s="181">
        <f t="shared" si="1250"/>
        <v>0</v>
      </c>
      <c r="AQ8889" s="1">
        <f>COUNT(L$11:L8889)</f>
        <v>37</v>
      </c>
      <c r="AR8889" s="43">
        <f t="shared" si="1251"/>
        <v>40933</v>
      </c>
      <c r="AS8889" s="44">
        <f t="shared" si="1252"/>
        <v>89.120000000000019</v>
      </c>
      <c r="AT8889" s="10" t="str">
        <f t="shared" si="1253"/>
        <v/>
      </c>
      <c r="AU8889" s="20" t="str">
        <f t="shared" si="1254"/>
        <v/>
      </c>
      <c r="AV8889" s="42">
        <f t="shared" si="1255"/>
        <v>1</v>
      </c>
      <c r="AW8889" s="89">
        <f t="shared" si="1256"/>
        <v>0</v>
      </c>
      <c r="AX8889" s="168"/>
      <c r="AY8889" s="60"/>
      <c r="AZ8889" s="61"/>
      <c r="BB8889" s="61" t="str">
        <f>IF(Settings!I8885&lt;&gt;"",Settings!I8885,"")</f>
        <v/>
      </c>
    </row>
    <row r="8890" spans="2:54" x14ac:dyDescent="0.2">
      <c r="B8890" s="13"/>
      <c r="C8890" s="12"/>
      <c r="D8890" s="12"/>
      <c r="E8890" s="12"/>
      <c r="F8890" s="12"/>
      <c r="G8890" s="12"/>
      <c r="H8890" s="12"/>
      <c r="I8890" s="15"/>
      <c r="J8890" s="31"/>
      <c r="K8890" s="180"/>
      <c r="L8890" s="40"/>
      <c r="M8890" s="14"/>
      <c r="N8890" s="16"/>
      <c r="O8890" s="49"/>
      <c r="P8890" s="64"/>
      <c r="Q8890" s="18"/>
      <c r="R8890" s="181">
        <f t="shared" si="1248"/>
        <v>0</v>
      </c>
      <c r="S8890" s="181">
        <f t="shared" si="1249"/>
        <v>0</v>
      </c>
      <c r="T8890" s="181">
        <f t="shared" si="1250"/>
        <v>0</v>
      </c>
      <c r="AQ8890" s="1">
        <f>COUNT(L$11:L8890)</f>
        <v>37</v>
      </c>
      <c r="AR8890" s="43">
        <f t="shared" si="1251"/>
        <v>40933</v>
      </c>
      <c r="AS8890" s="44">
        <f t="shared" si="1252"/>
        <v>89.120000000000019</v>
      </c>
      <c r="AT8890" s="10" t="str">
        <f t="shared" si="1253"/>
        <v/>
      </c>
      <c r="AU8890" s="20" t="str">
        <f t="shared" si="1254"/>
        <v/>
      </c>
      <c r="AV8890" s="42">
        <f t="shared" si="1255"/>
        <v>1</v>
      </c>
      <c r="AW8890" s="89">
        <f t="shared" si="1256"/>
        <v>0</v>
      </c>
      <c r="AX8890" s="168"/>
      <c r="AY8890" s="60"/>
      <c r="AZ8890" s="61"/>
      <c r="BB8890" s="61" t="str">
        <f>IF(Settings!I8886&lt;&gt;"",Settings!I8886,"")</f>
        <v/>
      </c>
    </row>
    <row r="8891" spans="2:54" x14ac:dyDescent="0.2">
      <c r="B8891" s="13"/>
      <c r="C8891" s="12"/>
      <c r="D8891" s="12"/>
      <c r="E8891" s="12"/>
      <c r="F8891" s="12"/>
      <c r="G8891" s="12"/>
      <c r="H8891" s="12"/>
      <c r="I8891" s="15"/>
      <c r="J8891" s="31"/>
      <c r="K8891" s="180"/>
      <c r="L8891" s="40"/>
      <c r="M8891" s="14"/>
      <c r="N8891" s="16"/>
      <c r="O8891" s="49"/>
      <c r="P8891" s="64"/>
      <c r="Q8891" s="18"/>
      <c r="R8891" s="181">
        <f t="shared" si="1248"/>
        <v>0</v>
      </c>
      <c r="S8891" s="181">
        <f t="shared" si="1249"/>
        <v>0</v>
      </c>
      <c r="T8891" s="181">
        <f t="shared" si="1250"/>
        <v>0</v>
      </c>
      <c r="AQ8891" s="1">
        <f>COUNT(L$11:L8891)</f>
        <v>37</v>
      </c>
      <c r="AR8891" s="43">
        <f t="shared" si="1251"/>
        <v>40933</v>
      </c>
      <c r="AS8891" s="44">
        <f t="shared" si="1252"/>
        <v>89.120000000000019</v>
      </c>
      <c r="AT8891" s="10" t="str">
        <f t="shared" si="1253"/>
        <v/>
      </c>
      <c r="AU8891" s="20" t="str">
        <f t="shared" si="1254"/>
        <v/>
      </c>
      <c r="AV8891" s="42">
        <f t="shared" si="1255"/>
        <v>1</v>
      </c>
      <c r="AW8891" s="89">
        <f t="shared" si="1256"/>
        <v>0</v>
      </c>
      <c r="AX8891" s="168"/>
      <c r="AY8891" s="60"/>
      <c r="AZ8891" s="61"/>
      <c r="BB8891" s="61" t="str">
        <f>IF(Settings!I8887&lt;&gt;"",Settings!I8887,"")</f>
        <v/>
      </c>
    </row>
    <row r="8892" spans="2:54" x14ac:dyDescent="0.2">
      <c r="B8892" s="13"/>
      <c r="C8892" s="12"/>
      <c r="D8892" s="12"/>
      <c r="E8892" s="12"/>
      <c r="F8892" s="12"/>
      <c r="G8892" s="12"/>
      <c r="H8892" s="12"/>
      <c r="I8892" s="15"/>
      <c r="J8892" s="31"/>
      <c r="K8892" s="180"/>
      <c r="L8892" s="40"/>
      <c r="M8892" s="14"/>
      <c r="N8892" s="16"/>
      <c r="O8892" s="49"/>
      <c r="P8892" s="64"/>
      <c r="Q8892" s="18"/>
      <c r="R8892" s="181">
        <f t="shared" si="1248"/>
        <v>0</v>
      </c>
      <c r="S8892" s="181">
        <f t="shared" si="1249"/>
        <v>0</v>
      </c>
      <c r="T8892" s="181">
        <f t="shared" si="1250"/>
        <v>0</v>
      </c>
      <c r="AQ8892" s="1">
        <f>COUNT(L$11:L8892)</f>
        <v>37</v>
      </c>
      <c r="AR8892" s="43">
        <f t="shared" si="1251"/>
        <v>40933</v>
      </c>
      <c r="AS8892" s="44">
        <f t="shared" si="1252"/>
        <v>89.120000000000019</v>
      </c>
      <c r="AT8892" s="10" t="str">
        <f t="shared" si="1253"/>
        <v/>
      </c>
      <c r="AU8892" s="20" t="str">
        <f t="shared" si="1254"/>
        <v/>
      </c>
      <c r="AV8892" s="42">
        <f t="shared" si="1255"/>
        <v>1</v>
      </c>
      <c r="AW8892" s="89">
        <f t="shared" si="1256"/>
        <v>0</v>
      </c>
      <c r="AX8892" s="168"/>
      <c r="AY8892" s="60"/>
      <c r="AZ8892" s="61"/>
      <c r="BB8892" s="61" t="str">
        <f>IF(Settings!I8888&lt;&gt;"",Settings!I8888,"")</f>
        <v/>
      </c>
    </row>
    <row r="8893" spans="2:54" x14ac:dyDescent="0.2">
      <c r="B8893" s="13"/>
      <c r="C8893" s="12"/>
      <c r="D8893" s="12"/>
      <c r="E8893" s="12"/>
      <c r="F8893" s="12"/>
      <c r="G8893" s="12"/>
      <c r="H8893" s="12"/>
      <c r="I8893" s="15"/>
      <c r="J8893" s="31"/>
      <c r="K8893" s="180"/>
      <c r="L8893" s="40"/>
      <c r="M8893" s="14"/>
      <c r="N8893" s="16"/>
      <c r="O8893" s="49"/>
      <c r="P8893" s="64"/>
      <c r="Q8893" s="18"/>
      <c r="R8893" s="181">
        <f t="shared" si="1248"/>
        <v>0</v>
      </c>
      <c r="S8893" s="181">
        <f t="shared" si="1249"/>
        <v>0</v>
      </c>
      <c r="T8893" s="181">
        <f t="shared" si="1250"/>
        <v>0</v>
      </c>
      <c r="AQ8893" s="1">
        <f>COUNT(L$11:L8893)</f>
        <v>37</v>
      </c>
      <c r="AR8893" s="43">
        <f t="shared" si="1251"/>
        <v>40933</v>
      </c>
      <c r="AS8893" s="44">
        <f t="shared" si="1252"/>
        <v>89.120000000000019</v>
      </c>
      <c r="AT8893" s="10" t="str">
        <f t="shared" si="1253"/>
        <v/>
      </c>
      <c r="AU8893" s="20" t="str">
        <f t="shared" si="1254"/>
        <v/>
      </c>
      <c r="AV8893" s="42">
        <f t="shared" si="1255"/>
        <v>1</v>
      </c>
      <c r="AW8893" s="89">
        <f t="shared" si="1256"/>
        <v>0</v>
      </c>
      <c r="AX8893" s="168"/>
      <c r="AY8893" s="60"/>
      <c r="AZ8893" s="61"/>
      <c r="BB8893" s="61" t="str">
        <f>IF(Settings!I8889&lt;&gt;"",Settings!I8889,"")</f>
        <v/>
      </c>
    </row>
    <row r="8894" spans="2:54" x14ac:dyDescent="0.2">
      <c r="B8894" s="13"/>
      <c r="C8894" s="12"/>
      <c r="D8894" s="12"/>
      <c r="E8894" s="12"/>
      <c r="F8894" s="12"/>
      <c r="G8894" s="12"/>
      <c r="H8894" s="12"/>
      <c r="I8894" s="15"/>
      <c r="J8894" s="31"/>
      <c r="K8894" s="180"/>
      <c r="L8894" s="40"/>
      <c r="M8894" s="14"/>
      <c r="N8894" s="16"/>
      <c r="O8894" s="49"/>
      <c r="P8894" s="64"/>
      <c r="Q8894" s="18"/>
      <c r="R8894" s="181">
        <f t="shared" si="1248"/>
        <v>0</v>
      </c>
      <c r="S8894" s="181">
        <f t="shared" si="1249"/>
        <v>0</v>
      </c>
      <c r="T8894" s="181">
        <f t="shared" si="1250"/>
        <v>0</v>
      </c>
      <c r="AQ8894" s="1">
        <f>COUNT(L$11:L8894)</f>
        <v>37</v>
      </c>
      <c r="AR8894" s="43">
        <f t="shared" si="1251"/>
        <v>40933</v>
      </c>
      <c r="AS8894" s="44">
        <f t="shared" si="1252"/>
        <v>89.120000000000019</v>
      </c>
      <c r="AT8894" s="10" t="str">
        <f t="shared" si="1253"/>
        <v/>
      </c>
      <c r="AU8894" s="20" t="str">
        <f t="shared" si="1254"/>
        <v/>
      </c>
      <c r="AV8894" s="42">
        <f t="shared" si="1255"/>
        <v>1</v>
      </c>
      <c r="AW8894" s="89">
        <f t="shared" si="1256"/>
        <v>0</v>
      </c>
      <c r="AX8894" s="168"/>
      <c r="AY8894" s="60"/>
      <c r="AZ8894" s="61"/>
      <c r="BB8894" s="61" t="str">
        <f>IF(Settings!I8890&lt;&gt;"",Settings!I8890,"")</f>
        <v/>
      </c>
    </row>
    <row r="8895" spans="2:54" x14ac:dyDescent="0.2">
      <c r="B8895" s="13"/>
      <c r="C8895" s="12"/>
      <c r="D8895" s="12"/>
      <c r="E8895" s="12"/>
      <c r="F8895" s="12"/>
      <c r="G8895" s="12"/>
      <c r="H8895" s="12"/>
      <c r="I8895" s="15"/>
      <c r="J8895" s="31"/>
      <c r="K8895" s="180"/>
      <c r="L8895" s="40"/>
      <c r="M8895" s="14"/>
      <c r="N8895" s="16"/>
      <c r="O8895" s="49"/>
      <c r="P8895" s="64"/>
      <c r="Q8895" s="18"/>
      <c r="R8895" s="181">
        <f t="shared" si="1248"/>
        <v>0</v>
      </c>
      <c r="S8895" s="181">
        <f t="shared" si="1249"/>
        <v>0</v>
      </c>
      <c r="T8895" s="181">
        <f t="shared" si="1250"/>
        <v>0</v>
      </c>
      <c r="AQ8895" s="1">
        <f>COUNT(L$11:L8895)</f>
        <v>37</v>
      </c>
      <c r="AR8895" s="43">
        <f t="shared" si="1251"/>
        <v>40933</v>
      </c>
      <c r="AS8895" s="44">
        <f t="shared" si="1252"/>
        <v>89.120000000000019</v>
      </c>
      <c r="AT8895" s="10" t="str">
        <f t="shared" si="1253"/>
        <v/>
      </c>
      <c r="AU8895" s="20" t="str">
        <f t="shared" si="1254"/>
        <v/>
      </c>
      <c r="AV8895" s="42">
        <f t="shared" si="1255"/>
        <v>1</v>
      </c>
      <c r="AW8895" s="89">
        <f t="shared" si="1256"/>
        <v>0</v>
      </c>
      <c r="AX8895" s="168"/>
      <c r="AY8895" s="60"/>
      <c r="AZ8895" s="61"/>
      <c r="BB8895" s="61" t="str">
        <f>IF(Settings!I8891&lt;&gt;"",Settings!I8891,"")</f>
        <v/>
      </c>
    </row>
    <row r="8896" spans="2:54" x14ac:dyDescent="0.2">
      <c r="B8896" s="13"/>
      <c r="C8896" s="12"/>
      <c r="D8896" s="12"/>
      <c r="E8896" s="12"/>
      <c r="F8896" s="12"/>
      <c r="G8896" s="12"/>
      <c r="H8896" s="12"/>
      <c r="I8896" s="15"/>
      <c r="J8896" s="31"/>
      <c r="K8896" s="180"/>
      <c r="L8896" s="40"/>
      <c r="M8896" s="14"/>
      <c r="N8896" s="16"/>
      <c r="O8896" s="49"/>
      <c r="P8896" s="64"/>
      <c r="Q8896" s="18"/>
      <c r="R8896" s="181">
        <f t="shared" si="1248"/>
        <v>0</v>
      </c>
      <c r="S8896" s="181">
        <f t="shared" si="1249"/>
        <v>0</v>
      </c>
      <c r="T8896" s="181">
        <f t="shared" si="1250"/>
        <v>0</v>
      </c>
      <c r="AQ8896" s="1">
        <f>COUNT(L$11:L8896)</f>
        <v>37</v>
      </c>
      <c r="AR8896" s="43">
        <f t="shared" si="1251"/>
        <v>40933</v>
      </c>
      <c r="AS8896" s="44">
        <f t="shared" si="1252"/>
        <v>89.120000000000019</v>
      </c>
      <c r="AT8896" s="10" t="str">
        <f t="shared" si="1253"/>
        <v/>
      </c>
      <c r="AU8896" s="20" t="str">
        <f t="shared" si="1254"/>
        <v/>
      </c>
      <c r="AV8896" s="42">
        <f t="shared" si="1255"/>
        <v>1</v>
      </c>
      <c r="AW8896" s="89">
        <f t="shared" si="1256"/>
        <v>0</v>
      </c>
      <c r="AX8896" s="168"/>
      <c r="AY8896" s="60"/>
      <c r="AZ8896" s="61"/>
      <c r="BB8896" s="61" t="str">
        <f>IF(Settings!I8892&lt;&gt;"",Settings!I8892,"")</f>
        <v/>
      </c>
    </row>
    <row r="8897" spans="2:54" x14ac:dyDescent="0.2">
      <c r="B8897" s="13"/>
      <c r="C8897" s="12"/>
      <c r="D8897" s="12"/>
      <c r="E8897" s="12"/>
      <c r="F8897" s="12"/>
      <c r="G8897" s="12"/>
      <c r="H8897" s="12"/>
      <c r="I8897" s="15"/>
      <c r="J8897" s="31"/>
      <c r="K8897" s="180"/>
      <c r="L8897" s="40"/>
      <c r="M8897" s="14"/>
      <c r="N8897" s="16"/>
      <c r="O8897" s="49"/>
      <c r="P8897" s="64"/>
      <c r="Q8897" s="18"/>
      <c r="R8897" s="181">
        <f t="shared" si="1248"/>
        <v>0</v>
      </c>
      <c r="S8897" s="181">
        <f t="shared" si="1249"/>
        <v>0</v>
      </c>
      <c r="T8897" s="181">
        <f t="shared" si="1250"/>
        <v>0</v>
      </c>
      <c r="AQ8897" s="1">
        <f>COUNT(L$11:L8897)</f>
        <v>37</v>
      </c>
      <c r="AR8897" s="43">
        <f t="shared" si="1251"/>
        <v>40933</v>
      </c>
      <c r="AS8897" s="44">
        <f t="shared" si="1252"/>
        <v>89.120000000000019</v>
      </c>
      <c r="AT8897" s="10" t="str">
        <f t="shared" si="1253"/>
        <v/>
      </c>
      <c r="AU8897" s="20" t="str">
        <f t="shared" si="1254"/>
        <v/>
      </c>
      <c r="AV8897" s="42">
        <f t="shared" si="1255"/>
        <v>1</v>
      </c>
      <c r="AW8897" s="89">
        <f t="shared" si="1256"/>
        <v>0</v>
      </c>
      <c r="AX8897" s="168"/>
      <c r="AY8897" s="60"/>
      <c r="AZ8897" s="61"/>
      <c r="BB8897" s="61" t="str">
        <f>IF(Settings!I8893&lt;&gt;"",Settings!I8893,"")</f>
        <v/>
      </c>
    </row>
    <row r="8898" spans="2:54" x14ac:dyDescent="0.2">
      <c r="B8898" s="13"/>
      <c r="C8898" s="12"/>
      <c r="D8898" s="12"/>
      <c r="E8898" s="12"/>
      <c r="F8898" s="12"/>
      <c r="G8898" s="12"/>
      <c r="H8898" s="12"/>
      <c r="I8898" s="15"/>
      <c r="J8898" s="31"/>
      <c r="K8898" s="180"/>
      <c r="L8898" s="40"/>
      <c r="M8898" s="14"/>
      <c r="N8898" s="16"/>
      <c r="O8898" s="49"/>
      <c r="P8898" s="64"/>
      <c r="Q8898" s="18"/>
      <c r="R8898" s="181">
        <f t="shared" si="1248"/>
        <v>0</v>
      </c>
      <c r="S8898" s="181">
        <f t="shared" si="1249"/>
        <v>0</v>
      </c>
      <c r="T8898" s="181">
        <f t="shared" si="1250"/>
        <v>0</v>
      </c>
      <c r="AQ8898" s="1">
        <f>COUNT(L$11:L8898)</f>
        <v>37</v>
      </c>
      <c r="AR8898" s="43">
        <f t="shared" si="1251"/>
        <v>40933</v>
      </c>
      <c r="AS8898" s="44">
        <f t="shared" si="1252"/>
        <v>89.120000000000019</v>
      </c>
      <c r="AT8898" s="10" t="str">
        <f t="shared" si="1253"/>
        <v/>
      </c>
      <c r="AU8898" s="20" t="str">
        <f t="shared" si="1254"/>
        <v/>
      </c>
      <c r="AV8898" s="42">
        <f t="shared" si="1255"/>
        <v>1</v>
      </c>
      <c r="AW8898" s="89">
        <f t="shared" si="1256"/>
        <v>0</v>
      </c>
      <c r="AX8898" s="168"/>
      <c r="AY8898" s="60"/>
      <c r="AZ8898" s="61"/>
      <c r="BB8898" s="61" t="str">
        <f>IF(Settings!I8894&lt;&gt;"",Settings!I8894,"")</f>
        <v/>
      </c>
    </row>
    <row r="8899" spans="2:54" x14ac:dyDescent="0.2">
      <c r="B8899" s="13"/>
      <c r="C8899" s="12"/>
      <c r="D8899" s="12"/>
      <c r="E8899" s="12"/>
      <c r="F8899" s="12"/>
      <c r="G8899" s="12"/>
      <c r="H8899" s="12"/>
      <c r="I8899" s="15"/>
      <c r="J8899" s="31"/>
      <c r="K8899" s="180"/>
      <c r="L8899" s="40"/>
      <c r="M8899" s="14"/>
      <c r="N8899" s="16"/>
      <c r="O8899" s="49"/>
      <c r="P8899" s="64"/>
      <c r="Q8899" s="18"/>
      <c r="R8899" s="181">
        <f t="shared" si="1248"/>
        <v>0</v>
      </c>
      <c r="S8899" s="181">
        <f t="shared" si="1249"/>
        <v>0</v>
      </c>
      <c r="T8899" s="181">
        <f t="shared" si="1250"/>
        <v>0</v>
      </c>
      <c r="AQ8899" s="1">
        <f>COUNT(L$11:L8899)</f>
        <v>37</v>
      </c>
      <c r="AR8899" s="43">
        <f t="shared" si="1251"/>
        <v>40933</v>
      </c>
      <c r="AS8899" s="44">
        <f t="shared" si="1252"/>
        <v>89.120000000000019</v>
      </c>
      <c r="AT8899" s="10" t="str">
        <f t="shared" si="1253"/>
        <v/>
      </c>
      <c r="AU8899" s="20" t="str">
        <f t="shared" si="1254"/>
        <v/>
      </c>
      <c r="AV8899" s="42">
        <f t="shared" si="1255"/>
        <v>1</v>
      </c>
      <c r="AW8899" s="89">
        <f t="shared" si="1256"/>
        <v>0</v>
      </c>
      <c r="AX8899" s="168"/>
      <c r="AY8899" s="60"/>
      <c r="AZ8899" s="61"/>
      <c r="BB8899" s="61" t="str">
        <f>IF(Settings!I8895&lt;&gt;"",Settings!I8895,"")</f>
        <v/>
      </c>
    </row>
    <row r="8900" spans="2:54" x14ac:dyDescent="0.2">
      <c r="B8900" s="13"/>
      <c r="C8900" s="12"/>
      <c r="D8900" s="12"/>
      <c r="E8900" s="12"/>
      <c r="F8900" s="12"/>
      <c r="G8900" s="12"/>
      <c r="H8900" s="12"/>
      <c r="I8900" s="15"/>
      <c r="J8900" s="31"/>
      <c r="K8900" s="180"/>
      <c r="L8900" s="40"/>
      <c r="M8900" s="14"/>
      <c r="N8900" s="16"/>
      <c r="O8900" s="49"/>
      <c r="P8900" s="64"/>
      <c r="Q8900" s="18"/>
      <c r="R8900" s="181">
        <f t="shared" si="1248"/>
        <v>0</v>
      </c>
      <c r="S8900" s="181">
        <f t="shared" si="1249"/>
        <v>0</v>
      </c>
      <c r="T8900" s="181">
        <f t="shared" si="1250"/>
        <v>0</v>
      </c>
      <c r="AQ8900" s="1">
        <f>COUNT(L$11:L8900)</f>
        <v>37</v>
      </c>
      <c r="AR8900" s="43">
        <f t="shared" si="1251"/>
        <v>40933</v>
      </c>
      <c r="AS8900" s="44">
        <f t="shared" si="1252"/>
        <v>89.120000000000019</v>
      </c>
      <c r="AT8900" s="10" t="str">
        <f t="shared" si="1253"/>
        <v/>
      </c>
      <c r="AU8900" s="20" t="str">
        <f t="shared" si="1254"/>
        <v/>
      </c>
      <c r="AV8900" s="42">
        <f t="shared" si="1255"/>
        <v>1</v>
      </c>
      <c r="AW8900" s="89">
        <f t="shared" si="1256"/>
        <v>0</v>
      </c>
      <c r="AX8900" s="168"/>
      <c r="AY8900" s="60"/>
      <c r="AZ8900" s="61"/>
      <c r="BB8900" s="61" t="str">
        <f>IF(Settings!I8896&lt;&gt;"",Settings!I8896,"")</f>
        <v/>
      </c>
    </row>
    <row r="8901" spans="2:54" x14ac:dyDescent="0.2">
      <c r="B8901" s="13"/>
      <c r="C8901" s="12"/>
      <c r="D8901" s="12"/>
      <c r="E8901" s="12"/>
      <c r="F8901" s="12"/>
      <c r="G8901" s="12"/>
      <c r="H8901" s="12"/>
      <c r="I8901" s="15"/>
      <c r="J8901" s="31"/>
      <c r="K8901" s="180"/>
      <c r="L8901" s="40"/>
      <c r="M8901" s="14"/>
      <c r="N8901" s="16"/>
      <c r="O8901" s="49"/>
      <c r="P8901" s="64"/>
      <c r="Q8901" s="18"/>
      <c r="R8901" s="181">
        <f t="shared" si="1248"/>
        <v>0</v>
      </c>
      <c r="S8901" s="181">
        <f t="shared" si="1249"/>
        <v>0</v>
      </c>
      <c r="T8901" s="181">
        <f t="shared" si="1250"/>
        <v>0</v>
      </c>
      <c r="AQ8901" s="1">
        <f>COUNT(L$11:L8901)</f>
        <v>37</v>
      </c>
      <c r="AR8901" s="43">
        <f t="shared" si="1251"/>
        <v>40933</v>
      </c>
      <c r="AS8901" s="44">
        <f t="shared" si="1252"/>
        <v>89.120000000000019</v>
      </c>
      <c r="AT8901" s="10" t="str">
        <f t="shared" si="1253"/>
        <v/>
      </c>
      <c r="AU8901" s="20" t="str">
        <f t="shared" si="1254"/>
        <v/>
      </c>
      <c r="AV8901" s="42">
        <f t="shared" si="1255"/>
        <v>1</v>
      </c>
      <c r="AW8901" s="89">
        <f t="shared" si="1256"/>
        <v>0</v>
      </c>
      <c r="AX8901" s="168"/>
      <c r="AY8901" s="60"/>
      <c r="AZ8901" s="61"/>
      <c r="BB8901" s="61" t="str">
        <f>IF(Settings!I8897&lt;&gt;"",Settings!I8897,"")</f>
        <v/>
      </c>
    </row>
    <row r="8902" spans="2:54" x14ac:dyDescent="0.2">
      <c r="B8902" s="13"/>
      <c r="C8902" s="12"/>
      <c r="D8902" s="12"/>
      <c r="E8902" s="12"/>
      <c r="F8902" s="12"/>
      <c r="G8902" s="12"/>
      <c r="H8902" s="12"/>
      <c r="I8902" s="15"/>
      <c r="J8902" s="31"/>
      <c r="K8902" s="180"/>
      <c r="L8902" s="40"/>
      <c r="M8902" s="14"/>
      <c r="N8902" s="16"/>
      <c r="O8902" s="49"/>
      <c r="P8902" s="64"/>
      <c r="Q8902" s="18"/>
      <c r="R8902" s="181">
        <f t="shared" si="1248"/>
        <v>0</v>
      </c>
      <c r="S8902" s="181">
        <f t="shared" si="1249"/>
        <v>0</v>
      </c>
      <c r="T8902" s="181">
        <f t="shared" si="1250"/>
        <v>0</v>
      </c>
      <c r="AQ8902" s="1">
        <f>COUNT(L$11:L8902)</f>
        <v>37</v>
      </c>
      <c r="AR8902" s="43">
        <f t="shared" si="1251"/>
        <v>40933</v>
      </c>
      <c r="AS8902" s="44">
        <f t="shared" si="1252"/>
        <v>89.120000000000019</v>
      </c>
      <c r="AT8902" s="10" t="str">
        <f t="shared" si="1253"/>
        <v/>
      </c>
      <c r="AU8902" s="20" t="str">
        <f t="shared" si="1254"/>
        <v/>
      </c>
      <c r="AV8902" s="42">
        <f t="shared" si="1255"/>
        <v>1</v>
      </c>
      <c r="AW8902" s="89">
        <f t="shared" si="1256"/>
        <v>0</v>
      </c>
      <c r="AX8902" s="168"/>
      <c r="AY8902" s="60"/>
      <c r="AZ8902" s="61"/>
      <c r="BB8902" s="61" t="str">
        <f>IF(Settings!I8898&lt;&gt;"",Settings!I8898,"")</f>
        <v/>
      </c>
    </row>
    <row r="8903" spans="2:54" x14ac:dyDescent="0.2">
      <c r="B8903" s="13"/>
      <c r="C8903" s="12"/>
      <c r="D8903" s="12"/>
      <c r="E8903" s="12"/>
      <c r="F8903" s="12"/>
      <c r="G8903" s="12"/>
      <c r="H8903" s="12"/>
      <c r="I8903" s="15"/>
      <c r="J8903" s="31"/>
      <c r="K8903" s="180"/>
      <c r="L8903" s="40"/>
      <c r="M8903" s="14"/>
      <c r="N8903" s="16"/>
      <c r="O8903" s="49"/>
      <c r="P8903" s="64"/>
      <c r="Q8903" s="18"/>
      <c r="R8903" s="181">
        <f t="shared" si="1248"/>
        <v>0</v>
      </c>
      <c r="S8903" s="181">
        <f t="shared" si="1249"/>
        <v>0</v>
      </c>
      <c r="T8903" s="181">
        <f t="shared" si="1250"/>
        <v>0</v>
      </c>
      <c r="AQ8903" s="1">
        <f>COUNT(L$11:L8903)</f>
        <v>37</v>
      </c>
      <c r="AR8903" s="43">
        <f t="shared" si="1251"/>
        <v>40933</v>
      </c>
      <c r="AS8903" s="44">
        <f t="shared" si="1252"/>
        <v>89.120000000000019</v>
      </c>
      <c r="AT8903" s="10" t="str">
        <f t="shared" si="1253"/>
        <v/>
      </c>
      <c r="AU8903" s="20" t="str">
        <f t="shared" si="1254"/>
        <v/>
      </c>
      <c r="AV8903" s="42">
        <f t="shared" si="1255"/>
        <v>1</v>
      </c>
      <c r="AW8903" s="89">
        <f t="shared" si="1256"/>
        <v>0</v>
      </c>
      <c r="AX8903" s="168"/>
      <c r="AY8903" s="60"/>
      <c r="AZ8903" s="61"/>
      <c r="BB8903" s="61" t="str">
        <f>IF(Settings!I8899&lt;&gt;"",Settings!I8899,"")</f>
        <v/>
      </c>
    </row>
    <row r="8904" spans="2:54" x14ac:dyDescent="0.2">
      <c r="B8904" s="13"/>
      <c r="C8904" s="12"/>
      <c r="D8904" s="12"/>
      <c r="E8904" s="12"/>
      <c r="F8904" s="12"/>
      <c r="G8904" s="12"/>
      <c r="H8904" s="12"/>
      <c r="I8904" s="15"/>
      <c r="J8904" s="31"/>
      <c r="K8904" s="180"/>
      <c r="L8904" s="40"/>
      <c r="M8904" s="14"/>
      <c r="N8904" s="16"/>
      <c r="O8904" s="49"/>
      <c r="P8904" s="64"/>
      <c r="Q8904" s="18"/>
      <c r="R8904" s="181">
        <f t="shared" si="1248"/>
        <v>0</v>
      </c>
      <c r="S8904" s="181">
        <f t="shared" si="1249"/>
        <v>0</v>
      </c>
      <c r="T8904" s="181">
        <f t="shared" si="1250"/>
        <v>0</v>
      </c>
      <c r="AQ8904" s="1">
        <f>COUNT(L$11:L8904)</f>
        <v>37</v>
      </c>
      <c r="AR8904" s="43">
        <f t="shared" si="1251"/>
        <v>40933</v>
      </c>
      <c r="AS8904" s="44">
        <f t="shared" si="1252"/>
        <v>89.120000000000019</v>
      </c>
      <c r="AT8904" s="10" t="str">
        <f t="shared" si="1253"/>
        <v/>
      </c>
      <c r="AU8904" s="20" t="str">
        <f t="shared" si="1254"/>
        <v/>
      </c>
      <c r="AV8904" s="42">
        <f t="shared" si="1255"/>
        <v>1</v>
      </c>
      <c r="AW8904" s="89">
        <f t="shared" si="1256"/>
        <v>0</v>
      </c>
      <c r="AX8904" s="168"/>
      <c r="AY8904" s="60"/>
      <c r="AZ8904" s="61"/>
      <c r="BB8904" s="61" t="str">
        <f>IF(Settings!I8900&lt;&gt;"",Settings!I8900,"")</f>
        <v/>
      </c>
    </row>
    <row r="8905" spans="2:54" x14ac:dyDescent="0.2">
      <c r="B8905" s="13"/>
      <c r="C8905" s="12"/>
      <c r="D8905" s="12"/>
      <c r="E8905" s="12"/>
      <c r="F8905" s="12"/>
      <c r="G8905" s="12"/>
      <c r="H8905" s="12"/>
      <c r="I8905" s="15"/>
      <c r="J8905" s="31"/>
      <c r="K8905" s="180"/>
      <c r="L8905" s="40"/>
      <c r="M8905" s="14"/>
      <c r="N8905" s="16"/>
      <c r="O8905" s="49"/>
      <c r="P8905" s="64"/>
      <c r="Q8905" s="18"/>
      <c r="R8905" s="181">
        <f t="shared" si="1248"/>
        <v>0</v>
      </c>
      <c r="S8905" s="181">
        <f t="shared" si="1249"/>
        <v>0</v>
      </c>
      <c r="T8905" s="181">
        <f t="shared" si="1250"/>
        <v>0</v>
      </c>
      <c r="AQ8905" s="1">
        <f>COUNT(L$11:L8905)</f>
        <v>37</v>
      </c>
      <c r="AR8905" s="43">
        <f t="shared" si="1251"/>
        <v>40933</v>
      </c>
      <c r="AS8905" s="44">
        <f t="shared" si="1252"/>
        <v>89.120000000000019</v>
      </c>
      <c r="AT8905" s="10" t="str">
        <f t="shared" si="1253"/>
        <v/>
      </c>
      <c r="AU8905" s="20" t="str">
        <f t="shared" si="1254"/>
        <v/>
      </c>
      <c r="AV8905" s="42">
        <f t="shared" si="1255"/>
        <v>1</v>
      </c>
      <c r="AW8905" s="89">
        <f t="shared" si="1256"/>
        <v>0</v>
      </c>
      <c r="AX8905" s="168"/>
      <c r="AY8905" s="60"/>
      <c r="AZ8905" s="61"/>
      <c r="BB8905" s="61" t="str">
        <f>IF(Settings!I8901&lt;&gt;"",Settings!I8901,"")</f>
        <v/>
      </c>
    </row>
    <row r="8906" spans="2:54" x14ac:dyDescent="0.2">
      <c r="B8906" s="13"/>
      <c r="C8906" s="12"/>
      <c r="D8906" s="12"/>
      <c r="E8906" s="12"/>
      <c r="F8906" s="12"/>
      <c r="G8906" s="12"/>
      <c r="H8906" s="12"/>
      <c r="I8906" s="15"/>
      <c r="J8906" s="31"/>
      <c r="K8906" s="180"/>
      <c r="L8906" s="40"/>
      <c r="M8906" s="14"/>
      <c r="N8906" s="16"/>
      <c r="O8906" s="49"/>
      <c r="P8906" s="64"/>
      <c r="Q8906" s="18"/>
      <c r="R8906" s="181">
        <f t="shared" si="1248"/>
        <v>0</v>
      </c>
      <c r="S8906" s="181">
        <f t="shared" si="1249"/>
        <v>0</v>
      </c>
      <c r="T8906" s="181">
        <f t="shared" si="1250"/>
        <v>0</v>
      </c>
      <c r="AQ8906" s="1">
        <f>COUNT(L$11:L8906)</f>
        <v>37</v>
      </c>
      <c r="AR8906" s="43">
        <f t="shared" si="1251"/>
        <v>40933</v>
      </c>
      <c r="AS8906" s="44">
        <f t="shared" si="1252"/>
        <v>89.120000000000019</v>
      </c>
      <c r="AT8906" s="10" t="str">
        <f t="shared" si="1253"/>
        <v/>
      </c>
      <c r="AU8906" s="20" t="str">
        <f t="shared" si="1254"/>
        <v/>
      </c>
      <c r="AV8906" s="42">
        <f t="shared" si="1255"/>
        <v>1</v>
      </c>
      <c r="AW8906" s="89">
        <f t="shared" si="1256"/>
        <v>0</v>
      </c>
      <c r="AX8906" s="168"/>
      <c r="AY8906" s="60"/>
      <c r="AZ8906" s="61"/>
      <c r="BB8906" s="61" t="str">
        <f>IF(Settings!I8902&lt;&gt;"",Settings!I8902,"")</f>
        <v/>
      </c>
    </row>
    <row r="8907" spans="2:54" x14ac:dyDescent="0.2">
      <c r="B8907" s="13"/>
      <c r="C8907" s="12"/>
      <c r="D8907" s="12"/>
      <c r="E8907" s="12"/>
      <c r="F8907" s="12"/>
      <c r="G8907" s="12"/>
      <c r="H8907" s="12"/>
      <c r="I8907" s="15"/>
      <c r="J8907" s="31"/>
      <c r="K8907" s="180"/>
      <c r="L8907" s="40"/>
      <c r="M8907" s="14"/>
      <c r="N8907" s="16"/>
      <c r="O8907" s="49"/>
      <c r="P8907" s="64"/>
      <c r="Q8907" s="18"/>
      <c r="R8907" s="181">
        <f t="shared" si="1248"/>
        <v>0</v>
      </c>
      <c r="S8907" s="181">
        <f t="shared" si="1249"/>
        <v>0</v>
      </c>
      <c r="T8907" s="181">
        <f t="shared" si="1250"/>
        <v>0</v>
      </c>
      <c r="AQ8907" s="1">
        <f>COUNT(L$11:L8907)</f>
        <v>37</v>
      </c>
      <c r="AR8907" s="43">
        <f t="shared" si="1251"/>
        <v>40933</v>
      </c>
      <c r="AS8907" s="44">
        <f t="shared" si="1252"/>
        <v>89.120000000000019</v>
      </c>
      <c r="AT8907" s="10" t="str">
        <f t="shared" si="1253"/>
        <v/>
      </c>
      <c r="AU8907" s="20" t="str">
        <f t="shared" si="1254"/>
        <v/>
      </c>
      <c r="AV8907" s="42">
        <f t="shared" si="1255"/>
        <v>1</v>
      </c>
      <c r="AW8907" s="89">
        <f t="shared" si="1256"/>
        <v>0</v>
      </c>
      <c r="AX8907" s="168"/>
      <c r="AY8907" s="60"/>
      <c r="AZ8907" s="61"/>
      <c r="BB8907" s="61" t="str">
        <f>IF(Settings!I8903&lt;&gt;"",Settings!I8903,"")</f>
        <v/>
      </c>
    </row>
    <row r="8908" spans="2:54" x14ac:dyDescent="0.2">
      <c r="B8908" s="13"/>
      <c r="C8908" s="12"/>
      <c r="D8908" s="12"/>
      <c r="E8908" s="12"/>
      <c r="F8908" s="12"/>
      <c r="G8908" s="12"/>
      <c r="H8908" s="12"/>
      <c r="I8908" s="15"/>
      <c r="J8908" s="31"/>
      <c r="K8908" s="180"/>
      <c r="L8908" s="40"/>
      <c r="M8908" s="14"/>
      <c r="N8908" s="16"/>
      <c r="O8908" s="49"/>
      <c r="P8908" s="64"/>
      <c r="Q8908" s="18"/>
      <c r="R8908" s="181">
        <f t="shared" ref="R8908:R8971" si="1257">ROUND(IF(M8908&lt;&gt;"Y",IF(P8908&lt;&gt;"Y",K8908,K8908*(AV8908-1)),0),ROUNDING)</f>
        <v>0</v>
      </c>
      <c r="S8908" s="181">
        <f t="shared" ref="S8908:S8971" si="1258">ROUND(IF(O8908&gt;0,IF(M8908="Y",AW8908*(1-O8908),IF(AW8908&gt;R8908,R8908 + (AW8908 - R8908)*(1-O8908),AW8908)),AW8908),ROUNDING)</f>
        <v>0</v>
      </c>
      <c r="T8908" s="181">
        <f t="shared" ref="T8908:T8971" si="1259">ROUND(IF(N8908="P",0,IF(OR(M8908="N",M8908=""),S8908-R8908,S8908)),ROUNDING)</f>
        <v>0</v>
      </c>
      <c r="AQ8908" s="1">
        <f>COUNT(L$11:L8908)</f>
        <v>37</v>
      </c>
      <c r="AR8908" s="43">
        <f t="shared" si="1251"/>
        <v>40933</v>
      </c>
      <c r="AS8908" s="44">
        <f t="shared" si="1252"/>
        <v>89.120000000000019</v>
      </c>
      <c r="AT8908" s="10" t="str">
        <f t="shared" si="1253"/>
        <v/>
      </c>
      <c r="AU8908" s="20" t="str">
        <f t="shared" si="1254"/>
        <v/>
      </c>
      <c r="AV8908" s="42">
        <f t="shared" si="1255"/>
        <v>1</v>
      </c>
      <c r="AW8908" s="89">
        <f t="shared" si="1256"/>
        <v>0</v>
      </c>
      <c r="AX8908" s="168"/>
      <c r="AY8908" s="60"/>
      <c r="AZ8908" s="61"/>
      <c r="BB8908" s="61" t="str">
        <f>IF(Settings!I8904&lt;&gt;"",Settings!I8904,"")</f>
        <v/>
      </c>
    </row>
    <row r="8909" spans="2:54" x14ac:dyDescent="0.2">
      <c r="B8909" s="13"/>
      <c r="C8909" s="12"/>
      <c r="D8909" s="12"/>
      <c r="E8909" s="12"/>
      <c r="F8909" s="12"/>
      <c r="G8909" s="12"/>
      <c r="H8909" s="12"/>
      <c r="I8909" s="15"/>
      <c r="J8909" s="31"/>
      <c r="K8909" s="180"/>
      <c r="L8909" s="40"/>
      <c r="M8909" s="14"/>
      <c r="N8909" s="16"/>
      <c r="O8909" s="49"/>
      <c r="P8909" s="64"/>
      <c r="Q8909" s="18"/>
      <c r="R8909" s="181">
        <f t="shared" si="1257"/>
        <v>0</v>
      </c>
      <c r="S8909" s="181">
        <f t="shared" si="1258"/>
        <v>0</v>
      </c>
      <c r="T8909" s="181">
        <f t="shared" si="1259"/>
        <v>0</v>
      </c>
      <c r="AQ8909" s="1">
        <f>COUNT(L$11:L8909)</f>
        <v>37</v>
      </c>
      <c r="AR8909" s="43">
        <f t="shared" ref="AR8909:AR8972" si="1260">IF(B8909&gt;2,B8909,AR8908)</f>
        <v>40933</v>
      </c>
      <c r="AS8909" s="44">
        <f t="shared" ref="AS8909:AS8972" si="1261">AS8908+T8909</f>
        <v>89.120000000000019</v>
      </c>
      <c r="AT8909" s="10" t="str">
        <f t="shared" ref="AT8909:AT8972" si="1262">IF(N8909="P",IF(P8909&lt;&gt;"Y",IF(M8909&lt;&gt;"Y",K8909*AV8909,K8909*AV8909-K8909),IF(M8909&lt;&gt;"Y",K8909 + K8909*(AV8909-1),K8909)),"")</f>
        <v/>
      </c>
      <c r="AU8909" s="20" t="str">
        <f t="shared" ref="AU8909:AU8972" si="1263">IF(M8909="Y",IF(P8909="Y",K8909*(AV8909-1),K8909),"")</f>
        <v/>
      </c>
      <c r="AV8909" s="42">
        <f t="shared" ref="AV8909:AV8972" si="1264">IF(L8909&lt;&gt;"",IF(ODDS_TYPE=1,L8909,IF(ODDS_TYPE=2,IF(L8909&gt;0,1+L8909/100,IF(L8909&lt;0,1-100/L8909,1)),IF(ODDS_TYPE=3,1+L8909,IF(ODDS_TYPE=4,1+L8909,IF(ODDS_TYPE=5,IF(L8909&gt;0,1+L8909,1-1/L8909),IF(ODDS_TYPE=6,IF(L8909&gt;=0,L8909+1,1-1/L8909),1)))))),1)</f>
        <v>1</v>
      </c>
      <c r="AW8909" s="89">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68"/>
      <c r="AY8909" s="60"/>
      <c r="AZ8909" s="61"/>
      <c r="BB8909" s="61" t="str">
        <f>IF(Settings!I8905&lt;&gt;"",Settings!I8905,"")</f>
        <v/>
      </c>
    </row>
    <row r="8910" spans="2:54" x14ac:dyDescent="0.2">
      <c r="B8910" s="13"/>
      <c r="C8910" s="12"/>
      <c r="D8910" s="12"/>
      <c r="E8910" s="12"/>
      <c r="F8910" s="12"/>
      <c r="G8910" s="12"/>
      <c r="H8910" s="12"/>
      <c r="I8910" s="15"/>
      <c r="J8910" s="31"/>
      <c r="K8910" s="180"/>
      <c r="L8910" s="40"/>
      <c r="M8910" s="14"/>
      <c r="N8910" s="16"/>
      <c r="O8910" s="49"/>
      <c r="P8910" s="64"/>
      <c r="Q8910" s="18"/>
      <c r="R8910" s="181">
        <f t="shared" si="1257"/>
        <v>0</v>
      </c>
      <c r="S8910" s="181">
        <f t="shared" si="1258"/>
        <v>0</v>
      </c>
      <c r="T8910" s="181">
        <f t="shared" si="1259"/>
        <v>0</v>
      </c>
      <c r="AQ8910" s="1">
        <f>COUNT(L$11:L8910)</f>
        <v>37</v>
      </c>
      <c r="AR8910" s="43">
        <f t="shared" si="1260"/>
        <v>40933</v>
      </c>
      <c r="AS8910" s="44">
        <f t="shared" si="1261"/>
        <v>89.120000000000019</v>
      </c>
      <c r="AT8910" s="10" t="str">
        <f t="shared" si="1262"/>
        <v/>
      </c>
      <c r="AU8910" s="20" t="str">
        <f t="shared" si="1263"/>
        <v/>
      </c>
      <c r="AV8910" s="42">
        <f t="shared" si="1264"/>
        <v>1</v>
      </c>
      <c r="AW8910" s="89">
        <f t="shared" si="1265"/>
        <v>0</v>
      </c>
      <c r="AX8910" s="168"/>
      <c r="AY8910" s="60"/>
      <c r="AZ8910" s="61"/>
      <c r="BB8910" s="61" t="str">
        <f>IF(Settings!I8906&lt;&gt;"",Settings!I8906,"")</f>
        <v/>
      </c>
    </row>
    <row r="8911" spans="2:54" x14ac:dyDescent="0.2">
      <c r="B8911" s="13"/>
      <c r="C8911" s="12"/>
      <c r="D8911" s="12"/>
      <c r="E8911" s="12"/>
      <c r="F8911" s="12"/>
      <c r="G8911" s="12"/>
      <c r="H8911" s="12"/>
      <c r="I8911" s="15"/>
      <c r="J8911" s="31"/>
      <c r="K8911" s="180"/>
      <c r="L8911" s="40"/>
      <c r="M8911" s="14"/>
      <c r="N8911" s="16"/>
      <c r="O8911" s="49"/>
      <c r="P8911" s="64"/>
      <c r="Q8911" s="18"/>
      <c r="R8911" s="181">
        <f t="shared" si="1257"/>
        <v>0</v>
      </c>
      <c r="S8911" s="181">
        <f t="shared" si="1258"/>
        <v>0</v>
      </c>
      <c r="T8911" s="181">
        <f t="shared" si="1259"/>
        <v>0</v>
      </c>
      <c r="AQ8911" s="1">
        <f>COUNT(L$11:L8911)</f>
        <v>37</v>
      </c>
      <c r="AR8911" s="43">
        <f t="shared" si="1260"/>
        <v>40933</v>
      </c>
      <c r="AS8911" s="44">
        <f t="shared" si="1261"/>
        <v>89.120000000000019</v>
      </c>
      <c r="AT8911" s="10" t="str">
        <f t="shared" si="1262"/>
        <v/>
      </c>
      <c r="AU8911" s="20" t="str">
        <f t="shared" si="1263"/>
        <v/>
      </c>
      <c r="AV8911" s="42">
        <f t="shared" si="1264"/>
        <v>1</v>
      </c>
      <c r="AW8911" s="89">
        <f t="shared" si="1265"/>
        <v>0</v>
      </c>
      <c r="AX8911" s="168"/>
      <c r="AY8911" s="60"/>
      <c r="AZ8911" s="61"/>
      <c r="BB8911" s="61" t="str">
        <f>IF(Settings!I8907&lt;&gt;"",Settings!I8907,"")</f>
        <v/>
      </c>
    </row>
    <row r="8912" spans="2:54" x14ac:dyDescent="0.2">
      <c r="B8912" s="13"/>
      <c r="C8912" s="12"/>
      <c r="D8912" s="12"/>
      <c r="E8912" s="12"/>
      <c r="F8912" s="12"/>
      <c r="G8912" s="12"/>
      <c r="H8912" s="12"/>
      <c r="I8912" s="15"/>
      <c r="J8912" s="31"/>
      <c r="K8912" s="180"/>
      <c r="L8912" s="40"/>
      <c r="M8912" s="14"/>
      <c r="N8912" s="16"/>
      <c r="O8912" s="49"/>
      <c r="P8912" s="64"/>
      <c r="Q8912" s="18"/>
      <c r="R8912" s="181">
        <f t="shared" si="1257"/>
        <v>0</v>
      </c>
      <c r="S8912" s="181">
        <f t="shared" si="1258"/>
        <v>0</v>
      </c>
      <c r="T8912" s="181">
        <f t="shared" si="1259"/>
        <v>0</v>
      </c>
      <c r="AQ8912" s="1">
        <f>COUNT(L$11:L8912)</f>
        <v>37</v>
      </c>
      <c r="AR8912" s="43">
        <f t="shared" si="1260"/>
        <v>40933</v>
      </c>
      <c r="AS8912" s="44">
        <f t="shared" si="1261"/>
        <v>89.120000000000019</v>
      </c>
      <c r="AT8912" s="10" t="str">
        <f t="shared" si="1262"/>
        <v/>
      </c>
      <c r="AU8912" s="20" t="str">
        <f t="shared" si="1263"/>
        <v/>
      </c>
      <c r="AV8912" s="42">
        <f t="shared" si="1264"/>
        <v>1</v>
      </c>
      <c r="AW8912" s="89">
        <f t="shared" si="1265"/>
        <v>0</v>
      </c>
      <c r="AX8912" s="168"/>
      <c r="AY8912" s="60"/>
      <c r="AZ8912" s="61"/>
      <c r="BB8912" s="61" t="str">
        <f>IF(Settings!I8908&lt;&gt;"",Settings!I8908,"")</f>
        <v/>
      </c>
    </row>
    <row r="8913" spans="2:54" x14ac:dyDescent="0.2">
      <c r="B8913" s="13"/>
      <c r="C8913" s="12"/>
      <c r="D8913" s="12"/>
      <c r="E8913" s="12"/>
      <c r="F8913" s="12"/>
      <c r="G8913" s="12"/>
      <c r="H8913" s="12"/>
      <c r="I8913" s="15"/>
      <c r="J8913" s="31"/>
      <c r="K8913" s="180"/>
      <c r="L8913" s="40"/>
      <c r="M8913" s="14"/>
      <c r="N8913" s="16"/>
      <c r="O8913" s="49"/>
      <c r="P8913" s="64"/>
      <c r="Q8913" s="18"/>
      <c r="R8913" s="181">
        <f t="shared" si="1257"/>
        <v>0</v>
      </c>
      <c r="S8913" s="181">
        <f t="shared" si="1258"/>
        <v>0</v>
      </c>
      <c r="T8913" s="181">
        <f t="shared" si="1259"/>
        <v>0</v>
      </c>
      <c r="AQ8913" s="1">
        <f>COUNT(L$11:L8913)</f>
        <v>37</v>
      </c>
      <c r="AR8913" s="43">
        <f t="shared" si="1260"/>
        <v>40933</v>
      </c>
      <c r="AS8913" s="44">
        <f t="shared" si="1261"/>
        <v>89.120000000000019</v>
      </c>
      <c r="AT8913" s="10" t="str">
        <f t="shared" si="1262"/>
        <v/>
      </c>
      <c r="AU8913" s="20" t="str">
        <f t="shared" si="1263"/>
        <v/>
      </c>
      <c r="AV8913" s="42">
        <f t="shared" si="1264"/>
        <v>1</v>
      </c>
      <c r="AW8913" s="89">
        <f t="shared" si="1265"/>
        <v>0</v>
      </c>
      <c r="AX8913" s="168"/>
      <c r="AY8913" s="60"/>
      <c r="AZ8913" s="61"/>
      <c r="BB8913" s="61" t="str">
        <f>IF(Settings!I8909&lt;&gt;"",Settings!I8909,"")</f>
        <v/>
      </c>
    </row>
    <row r="8914" spans="2:54" x14ac:dyDescent="0.2">
      <c r="B8914" s="13"/>
      <c r="C8914" s="12"/>
      <c r="D8914" s="12"/>
      <c r="E8914" s="12"/>
      <c r="F8914" s="12"/>
      <c r="G8914" s="12"/>
      <c r="H8914" s="12"/>
      <c r="I8914" s="15"/>
      <c r="J8914" s="31"/>
      <c r="K8914" s="180"/>
      <c r="L8914" s="40"/>
      <c r="M8914" s="14"/>
      <c r="N8914" s="16"/>
      <c r="O8914" s="49"/>
      <c r="P8914" s="64"/>
      <c r="Q8914" s="18"/>
      <c r="R8914" s="181">
        <f t="shared" si="1257"/>
        <v>0</v>
      </c>
      <c r="S8914" s="181">
        <f t="shared" si="1258"/>
        <v>0</v>
      </c>
      <c r="T8914" s="181">
        <f t="shared" si="1259"/>
        <v>0</v>
      </c>
      <c r="AQ8914" s="1">
        <f>COUNT(L$11:L8914)</f>
        <v>37</v>
      </c>
      <c r="AR8914" s="43">
        <f t="shared" si="1260"/>
        <v>40933</v>
      </c>
      <c r="AS8914" s="44">
        <f t="shared" si="1261"/>
        <v>89.120000000000019</v>
      </c>
      <c r="AT8914" s="10" t="str">
        <f t="shared" si="1262"/>
        <v/>
      </c>
      <c r="AU8914" s="20" t="str">
        <f t="shared" si="1263"/>
        <v/>
      </c>
      <c r="AV8914" s="42">
        <f t="shared" si="1264"/>
        <v>1</v>
      </c>
      <c r="AW8914" s="89">
        <f t="shared" si="1265"/>
        <v>0</v>
      </c>
      <c r="AX8914" s="168"/>
      <c r="AY8914" s="60"/>
      <c r="AZ8914" s="61"/>
      <c r="BB8914" s="61" t="str">
        <f>IF(Settings!I8910&lt;&gt;"",Settings!I8910,"")</f>
        <v/>
      </c>
    </row>
    <row r="8915" spans="2:54" x14ac:dyDescent="0.2">
      <c r="B8915" s="13"/>
      <c r="C8915" s="12"/>
      <c r="D8915" s="12"/>
      <c r="E8915" s="12"/>
      <c r="F8915" s="12"/>
      <c r="G8915" s="12"/>
      <c r="H8915" s="12"/>
      <c r="I8915" s="15"/>
      <c r="J8915" s="31"/>
      <c r="K8915" s="180"/>
      <c r="L8915" s="40"/>
      <c r="M8915" s="14"/>
      <c r="N8915" s="16"/>
      <c r="O8915" s="49"/>
      <c r="P8915" s="64"/>
      <c r="Q8915" s="18"/>
      <c r="R8915" s="181">
        <f t="shared" si="1257"/>
        <v>0</v>
      </c>
      <c r="S8915" s="181">
        <f t="shared" si="1258"/>
        <v>0</v>
      </c>
      <c r="T8915" s="181">
        <f t="shared" si="1259"/>
        <v>0</v>
      </c>
      <c r="AQ8915" s="1">
        <f>COUNT(L$11:L8915)</f>
        <v>37</v>
      </c>
      <c r="AR8915" s="43">
        <f t="shared" si="1260"/>
        <v>40933</v>
      </c>
      <c r="AS8915" s="44">
        <f t="shared" si="1261"/>
        <v>89.120000000000019</v>
      </c>
      <c r="AT8915" s="10" t="str">
        <f t="shared" si="1262"/>
        <v/>
      </c>
      <c r="AU8915" s="20" t="str">
        <f t="shared" si="1263"/>
        <v/>
      </c>
      <c r="AV8915" s="42">
        <f t="shared" si="1264"/>
        <v>1</v>
      </c>
      <c r="AW8915" s="89">
        <f t="shared" si="1265"/>
        <v>0</v>
      </c>
      <c r="AX8915" s="168"/>
      <c r="AY8915" s="60"/>
      <c r="AZ8915" s="61"/>
      <c r="BB8915" s="61" t="str">
        <f>IF(Settings!I8911&lt;&gt;"",Settings!I8911,"")</f>
        <v/>
      </c>
    </row>
    <row r="8916" spans="2:54" x14ac:dyDescent="0.2">
      <c r="B8916" s="13"/>
      <c r="C8916" s="12"/>
      <c r="D8916" s="12"/>
      <c r="E8916" s="12"/>
      <c r="F8916" s="12"/>
      <c r="G8916" s="12"/>
      <c r="H8916" s="12"/>
      <c r="I8916" s="15"/>
      <c r="J8916" s="31"/>
      <c r="K8916" s="180"/>
      <c r="L8916" s="40"/>
      <c r="M8916" s="14"/>
      <c r="N8916" s="16"/>
      <c r="O8916" s="49"/>
      <c r="P8916" s="64"/>
      <c r="Q8916" s="18"/>
      <c r="R8916" s="181">
        <f t="shared" si="1257"/>
        <v>0</v>
      </c>
      <c r="S8916" s="181">
        <f t="shared" si="1258"/>
        <v>0</v>
      </c>
      <c r="T8916" s="181">
        <f t="shared" si="1259"/>
        <v>0</v>
      </c>
      <c r="AQ8916" s="1">
        <f>COUNT(L$11:L8916)</f>
        <v>37</v>
      </c>
      <c r="AR8916" s="43">
        <f t="shared" si="1260"/>
        <v>40933</v>
      </c>
      <c r="AS8916" s="44">
        <f t="shared" si="1261"/>
        <v>89.120000000000019</v>
      </c>
      <c r="AT8916" s="10" t="str">
        <f t="shared" si="1262"/>
        <v/>
      </c>
      <c r="AU8916" s="20" t="str">
        <f t="shared" si="1263"/>
        <v/>
      </c>
      <c r="AV8916" s="42">
        <f t="shared" si="1264"/>
        <v>1</v>
      </c>
      <c r="AW8916" s="89">
        <f t="shared" si="1265"/>
        <v>0</v>
      </c>
      <c r="AX8916" s="168"/>
      <c r="AY8916" s="60"/>
      <c r="AZ8916" s="61"/>
      <c r="BB8916" s="61" t="str">
        <f>IF(Settings!I8912&lt;&gt;"",Settings!I8912,"")</f>
        <v/>
      </c>
    </row>
    <row r="8917" spans="2:54" x14ac:dyDescent="0.2">
      <c r="B8917" s="13"/>
      <c r="C8917" s="12"/>
      <c r="D8917" s="12"/>
      <c r="E8917" s="12"/>
      <c r="F8917" s="12"/>
      <c r="G8917" s="12"/>
      <c r="H8917" s="12"/>
      <c r="I8917" s="15"/>
      <c r="J8917" s="31"/>
      <c r="K8917" s="180"/>
      <c r="L8917" s="40"/>
      <c r="M8917" s="14"/>
      <c r="N8917" s="16"/>
      <c r="O8917" s="49"/>
      <c r="P8917" s="64"/>
      <c r="Q8917" s="18"/>
      <c r="R8917" s="181">
        <f t="shared" si="1257"/>
        <v>0</v>
      </c>
      <c r="S8917" s="181">
        <f t="shared" si="1258"/>
        <v>0</v>
      </c>
      <c r="T8917" s="181">
        <f t="shared" si="1259"/>
        <v>0</v>
      </c>
      <c r="AQ8917" s="1">
        <f>COUNT(L$11:L8917)</f>
        <v>37</v>
      </c>
      <c r="AR8917" s="43">
        <f t="shared" si="1260"/>
        <v>40933</v>
      </c>
      <c r="AS8917" s="44">
        <f t="shared" si="1261"/>
        <v>89.120000000000019</v>
      </c>
      <c r="AT8917" s="10" t="str">
        <f t="shared" si="1262"/>
        <v/>
      </c>
      <c r="AU8917" s="20" t="str">
        <f t="shared" si="1263"/>
        <v/>
      </c>
      <c r="AV8917" s="42">
        <f t="shared" si="1264"/>
        <v>1</v>
      </c>
      <c r="AW8917" s="89">
        <f t="shared" si="1265"/>
        <v>0</v>
      </c>
      <c r="AX8917" s="168"/>
      <c r="AY8917" s="60"/>
      <c r="AZ8917" s="61"/>
      <c r="BB8917" s="61" t="str">
        <f>IF(Settings!I8913&lt;&gt;"",Settings!I8913,"")</f>
        <v/>
      </c>
    </row>
    <row r="8918" spans="2:54" x14ac:dyDescent="0.2">
      <c r="B8918" s="13"/>
      <c r="C8918" s="12"/>
      <c r="D8918" s="12"/>
      <c r="E8918" s="12"/>
      <c r="F8918" s="12"/>
      <c r="G8918" s="12"/>
      <c r="H8918" s="12"/>
      <c r="I8918" s="15"/>
      <c r="J8918" s="31"/>
      <c r="K8918" s="180"/>
      <c r="L8918" s="40"/>
      <c r="M8918" s="14"/>
      <c r="N8918" s="16"/>
      <c r="O8918" s="49"/>
      <c r="P8918" s="64"/>
      <c r="Q8918" s="18"/>
      <c r="R8918" s="181">
        <f t="shared" si="1257"/>
        <v>0</v>
      </c>
      <c r="S8918" s="181">
        <f t="shared" si="1258"/>
        <v>0</v>
      </c>
      <c r="T8918" s="181">
        <f t="shared" si="1259"/>
        <v>0</v>
      </c>
      <c r="AQ8918" s="1">
        <f>COUNT(L$11:L8918)</f>
        <v>37</v>
      </c>
      <c r="AR8918" s="43">
        <f t="shared" si="1260"/>
        <v>40933</v>
      </c>
      <c r="AS8918" s="44">
        <f t="shared" si="1261"/>
        <v>89.120000000000019</v>
      </c>
      <c r="AT8918" s="10" t="str">
        <f t="shared" si="1262"/>
        <v/>
      </c>
      <c r="AU8918" s="20" t="str">
        <f t="shared" si="1263"/>
        <v/>
      </c>
      <c r="AV8918" s="42">
        <f t="shared" si="1264"/>
        <v>1</v>
      </c>
      <c r="AW8918" s="89">
        <f t="shared" si="1265"/>
        <v>0</v>
      </c>
      <c r="AX8918" s="168"/>
      <c r="AY8918" s="60"/>
      <c r="AZ8918" s="61"/>
      <c r="BB8918" s="61" t="str">
        <f>IF(Settings!I8914&lt;&gt;"",Settings!I8914,"")</f>
        <v/>
      </c>
    </row>
    <row r="8919" spans="2:54" x14ac:dyDescent="0.2">
      <c r="B8919" s="13"/>
      <c r="C8919" s="12"/>
      <c r="D8919" s="12"/>
      <c r="E8919" s="12"/>
      <c r="F8919" s="12"/>
      <c r="G8919" s="12"/>
      <c r="H8919" s="12"/>
      <c r="I8919" s="15"/>
      <c r="J8919" s="31"/>
      <c r="K8919" s="180"/>
      <c r="L8919" s="40"/>
      <c r="M8919" s="14"/>
      <c r="N8919" s="16"/>
      <c r="O8919" s="49"/>
      <c r="P8919" s="64"/>
      <c r="Q8919" s="18"/>
      <c r="R8919" s="181">
        <f t="shared" si="1257"/>
        <v>0</v>
      </c>
      <c r="S8919" s="181">
        <f t="shared" si="1258"/>
        <v>0</v>
      </c>
      <c r="T8919" s="181">
        <f t="shared" si="1259"/>
        <v>0</v>
      </c>
      <c r="AQ8919" s="1">
        <f>COUNT(L$11:L8919)</f>
        <v>37</v>
      </c>
      <c r="AR8919" s="43">
        <f t="shared" si="1260"/>
        <v>40933</v>
      </c>
      <c r="AS8919" s="44">
        <f t="shared" si="1261"/>
        <v>89.120000000000019</v>
      </c>
      <c r="AT8919" s="10" t="str">
        <f t="shared" si="1262"/>
        <v/>
      </c>
      <c r="AU8919" s="20" t="str">
        <f t="shared" si="1263"/>
        <v/>
      </c>
      <c r="AV8919" s="42">
        <f t="shared" si="1264"/>
        <v>1</v>
      </c>
      <c r="AW8919" s="89">
        <f t="shared" si="1265"/>
        <v>0</v>
      </c>
      <c r="AX8919" s="168"/>
      <c r="AY8919" s="60"/>
      <c r="AZ8919" s="61"/>
      <c r="BB8919" s="61" t="str">
        <f>IF(Settings!I8915&lt;&gt;"",Settings!I8915,"")</f>
        <v/>
      </c>
    </row>
    <row r="8920" spans="2:54" x14ac:dyDescent="0.2">
      <c r="B8920" s="13"/>
      <c r="C8920" s="12"/>
      <c r="D8920" s="12"/>
      <c r="E8920" s="12"/>
      <c r="F8920" s="12"/>
      <c r="G8920" s="12"/>
      <c r="H8920" s="12"/>
      <c r="I8920" s="15"/>
      <c r="J8920" s="31"/>
      <c r="K8920" s="180"/>
      <c r="L8920" s="40"/>
      <c r="M8920" s="14"/>
      <c r="N8920" s="16"/>
      <c r="O8920" s="49"/>
      <c r="P8920" s="64"/>
      <c r="Q8920" s="18"/>
      <c r="R8920" s="181">
        <f t="shared" si="1257"/>
        <v>0</v>
      </c>
      <c r="S8920" s="181">
        <f t="shared" si="1258"/>
        <v>0</v>
      </c>
      <c r="T8920" s="181">
        <f t="shared" si="1259"/>
        <v>0</v>
      </c>
      <c r="AQ8920" s="1">
        <f>COUNT(L$11:L8920)</f>
        <v>37</v>
      </c>
      <c r="AR8920" s="43">
        <f t="shared" si="1260"/>
        <v>40933</v>
      </c>
      <c r="AS8920" s="44">
        <f t="shared" si="1261"/>
        <v>89.120000000000019</v>
      </c>
      <c r="AT8920" s="10" t="str">
        <f t="shared" si="1262"/>
        <v/>
      </c>
      <c r="AU8920" s="20" t="str">
        <f t="shared" si="1263"/>
        <v/>
      </c>
      <c r="AV8920" s="42">
        <f t="shared" si="1264"/>
        <v>1</v>
      </c>
      <c r="AW8920" s="89">
        <f t="shared" si="1265"/>
        <v>0</v>
      </c>
      <c r="AX8920" s="168"/>
      <c r="AY8920" s="60"/>
      <c r="AZ8920" s="61"/>
      <c r="BB8920" s="61" t="str">
        <f>IF(Settings!I8916&lt;&gt;"",Settings!I8916,"")</f>
        <v/>
      </c>
    </row>
    <row r="8921" spans="2:54" x14ac:dyDescent="0.2">
      <c r="B8921" s="13"/>
      <c r="C8921" s="12"/>
      <c r="D8921" s="12"/>
      <c r="E8921" s="12"/>
      <c r="F8921" s="12"/>
      <c r="G8921" s="12"/>
      <c r="H8921" s="12"/>
      <c r="I8921" s="15"/>
      <c r="J8921" s="31"/>
      <c r="K8921" s="180"/>
      <c r="L8921" s="40"/>
      <c r="M8921" s="14"/>
      <c r="N8921" s="16"/>
      <c r="O8921" s="49"/>
      <c r="P8921" s="64"/>
      <c r="Q8921" s="18"/>
      <c r="R8921" s="181">
        <f t="shared" si="1257"/>
        <v>0</v>
      </c>
      <c r="S8921" s="181">
        <f t="shared" si="1258"/>
        <v>0</v>
      </c>
      <c r="T8921" s="181">
        <f t="shared" si="1259"/>
        <v>0</v>
      </c>
      <c r="AQ8921" s="1">
        <f>COUNT(L$11:L8921)</f>
        <v>37</v>
      </c>
      <c r="AR8921" s="43">
        <f t="shared" si="1260"/>
        <v>40933</v>
      </c>
      <c r="AS8921" s="44">
        <f t="shared" si="1261"/>
        <v>89.120000000000019</v>
      </c>
      <c r="AT8921" s="10" t="str">
        <f t="shared" si="1262"/>
        <v/>
      </c>
      <c r="AU8921" s="20" t="str">
        <f t="shared" si="1263"/>
        <v/>
      </c>
      <c r="AV8921" s="42">
        <f t="shared" si="1264"/>
        <v>1</v>
      </c>
      <c r="AW8921" s="89">
        <f t="shared" si="1265"/>
        <v>0</v>
      </c>
      <c r="AX8921" s="168"/>
      <c r="AY8921" s="60"/>
      <c r="AZ8921" s="61"/>
      <c r="BB8921" s="61" t="str">
        <f>IF(Settings!I8917&lt;&gt;"",Settings!I8917,"")</f>
        <v/>
      </c>
    </row>
    <row r="8922" spans="2:54" x14ac:dyDescent="0.2">
      <c r="B8922" s="13"/>
      <c r="C8922" s="12"/>
      <c r="D8922" s="12"/>
      <c r="E8922" s="12"/>
      <c r="F8922" s="12"/>
      <c r="G8922" s="12"/>
      <c r="H8922" s="12"/>
      <c r="I8922" s="15"/>
      <c r="J8922" s="31"/>
      <c r="K8922" s="180"/>
      <c r="L8922" s="40"/>
      <c r="M8922" s="14"/>
      <c r="N8922" s="16"/>
      <c r="O8922" s="49"/>
      <c r="P8922" s="64"/>
      <c r="Q8922" s="18"/>
      <c r="R8922" s="181">
        <f t="shared" si="1257"/>
        <v>0</v>
      </c>
      <c r="S8922" s="181">
        <f t="shared" si="1258"/>
        <v>0</v>
      </c>
      <c r="T8922" s="181">
        <f t="shared" si="1259"/>
        <v>0</v>
      </c>
      <c r="AQ8922" s="1">
        <f>COUNT(L$11:L8922)</f>
        <v>37</v>
      </c>
      <c r="AR8922" s="43">
        <f t="shared" si="1260"/>
        <v>40933</v>
      </c>
      <c r="AS8922" s="44">
        <f t="shared" si="1261"/>
        <v>89.120000000000019</v>
      </c>
      <c r="AT8922" s="10" t="str">
        <f t="shared" si="1262"/>
        <v/>
      </c>
      <c r="AU8922" s="20" t="str">
        <f t="shared" si="1263"/>
        <v/>
      </c>
      <c r="AV8922" s="42">
        <f t="shared" si="1264"/>
        <v>1</v>
      </c>
      <c r="AW8922" s="89">
        <f t="shared" si="1265"/>
        <v>0</v>
      </c>
      <c r="AX8922" s="168"/>
      <c r="AY8922" s="60"/>
      <c r="AZ8922" s="61"/>
      <c r="BB8922" s="61" t="str">
        <f>IF(Settings!I8918&lt;&gt;"",Settings!I8918,"")</f>
        <v/>
      </c>
    </row>
    <row r="8923" spans="2:54" x14ac:dyDescent="0.2">
      <c r="B8923" s="13"/>
      <c r="C8923" s="12"/>
      <c r="D8923" s="12"/>
      <c r="E8923" s="12"/>
      <c r="F8923" s="12"/>
      <c r="G8923" s="12"/>
      <c r="H8923" s="12"/>
      <c r="I8923" s="15"/>
      <c r="J8923" s="31"/>
      <c r="K8923" s="180"/>
      <c r="L8923" s="40"/>
      <c r="M8923" s="14"/>
      <c r="N8923" s="16"/>
      <c r="O8923" s="49"/>
      <c r="P8923" s="64"/>
      <c r="Q8923" s="18"/>
      <c r="R8923" s="181">
        <f t="shared" si="1257"/>
        <v>0</v>
      </c>
      <c r="S8923" s="181">
        <f t="shared" si="1258"/>
        <v>0</v>
      </c>
      <c r="T8923" s="181">
        <f t="shared" si="1259"/>
        <v>0</v>
      </c>
      <c r="AQ8923" s="1">
        <f>COUNT(L$11:L8923)</f>
        <v>37</v>
      </c>
      <c r="AR8923" s="43">
        <f t="shared" si="1260"/>
        <v>40933</v>
      </c>
      <c r="AS8923" s="44">
        <f t="shared" si="1261"/>
        <v>89.120000000000019</v>
      </c>
      <c r="AT8923" s="10" t="str">
        <f t="shared" si="1262"/>
        <v/>
      </c>
      <c r="AU8923" s="20" t="str">
        <f t="shared" si="1263"/>
        <v/>
      </c>
      <c r="AV8923" s="42">
        <f t="shared" si="1264"/>
        <v>1</v>
      </c>
      <c r="AW8923" s="89">
        <f t="shared" si="1265"/>
        <v>0</v>
      </c>
      <c r="AX8923" s="168"/>
      <c r="AY8923" s="60"/>
      <c r="AZ8923" s="61"/>
      <c r="BB8923" s="61" t="str">
        <f>IF(Settings!I8919&lt;&gt;"",Settings!I8919,"")</f>
        <v/>
      </c>
    </row>
    <row r="8924" spans="2:54" x14ac:dyDescent="0.2">
      <c r="B8924" s="13"/>
      <c r="C8924" s="12"/>
      <c r="D8924" s="12"/>
      <c r="E8924" s="12"/>
      <c r="F8924" s="12"/>
      <c r="G8924" s="12"/>
      <c r="H8924" s="12"/>
      <c r="I8924" s="15"/>
      <c r="J8924" s="31"/>
      <c r="K8924" s="180"/>
      <c r="L8924" s="40"/>
      <c r="M8924" s="14"/>
      <c r="N8924" s="16"/>
      <c r="O8924" s="49"/>
      <c r="P8924" s="64"/>
      <c r="Q8924" s="18"/>
      <c r="R8924" s="181">
        <f t="shared" si="1257"/>
        <v>0</v>
      </c>
      <c r="S8924" s="181">
        <f t="shared" si="1258"/>
        <v>0</v>
      </c>
      <c r="T8924" s="181">
        <f t="shared" si="1259"/>
        <v>0</v>
      </c>
      <c r="AQ8924" s="1">
        <f>COUNT(L$11:L8924)</f>
        <v>37</v>
      </c>
      <c r="AR8924" s="43">
        <f t="shared" si="1260"/>
        <v>40933</v>
      </c>
      <c r="AS8924" s="44">
        <f t="shared" si="1261"/>
        <v>89.120000000000019</v>
      </c>
      <c r="AT8924" s="10" t="str">
        <f t="shared" si="1262"/>
        <v/>
      </c>
      <c r="AU8924" s="20" t="str">
        <f t="shared" si="1263"/>
        <v/>
      </c>
      <c r="AV8924" s="42">
        <f t="shared" si="1264"/>
        <v>1</v>
      </c>
      <c r="AW8924" s="89">
        <f t="shared" si="1265"/>
        <v>0</v>
      </c>
      <c r="AX8924" s="168"/>
      <c r="AY8924" s="60"/>
      <c r="AZ8924" s="61"/>
      <c r="BB8924" s="61" t="str">
        <f>IF(Settings!I8920&lt;&gt;"",Settings!I8920,"")</f>
        <v/>
      </c>
    </row>
    <row r="8925" spans="2:54" x14ac:dyDescent="0.2">
      <c r="B8925" s="13"/>
      <c r="C8925" s="12"/>
      <c r="D8925" s="12"/>
      <c r="E8925" s="12"/>
      <c r="F8925" s="12"/>
      <c r="G8925" s="12"/>
      <c r="H8925" s="12"/>
      <c r="I8925" s="15"/>
      <c r="J8925" s="31"/>
      <c r="K8925" s="180"/>
      <c r="L8925" s="40"/>
      <c r="M8925" s="14"/>
      <c r="N8925" s="16"/>
      <c r="O8925" s="49"/>
      <c r="P8925" s="64"/>
      <c r="Q8925" s="18"/>
      <c r="R8925" s="181">
        <f t="shared" si="1257"/>
        <v>0</v>
      </c>
      <c r="S8925" s="181">
        <f t="shared" si="1258"/>
        <v>0</v>
      </c>
      <c r="T8925" s="181">
        <f t="shared" si="1259"/>
        <v>0</v>
      </c>
      <c r="AQ8925" s="1">
        <f>COUNT(L$11:L8925)</f>
        <v>37</v>
      </c>
      <c r="AR8925" s="43">
        <f t="shared" si="1260"/>
        <v>40933</v>
      </c>
      <c r="AS8925" s="44">
        <f t="shared" si="1261"/>
        <v>89.120000000000019</v>
      </c>
      <c r="AT8925" s="10" t="str">
        <f t="shared" si="1262"/>
        <v/>
      </c>
      <c r="AU8925" s="20" t="str">
        <f t="shared" si="1263"/>
        <v/>
      </c>
      <c r="AV8925" s="42">
        <f t="shared" si="1264"/>
        <v>1</v>
      </c>
      <c r="AW8925" s="89">
        <f t="shared" si="1265"/>
        <v>0</v>
      </c>
      <c r="AX8925" s="168"/>
      <c r="AY8925" s="60"/>
      <c r="AZ8925" s="61"/>
      <c r="BB8925" s="61" t="str">
        <f>IF(Settings!I8921&lt;&gt;"",Settings!I8921,"")</f>
        <v/>
      </c>
    </row>
    <row r="8926" spans="2:54" x14ac:dyDescent="0.2">
      <c r="B8926" s="13"/>
      <c r="C8926" s="12"/>
      <c r="D8926" s="12"/>
      <c r="E8926" s="12"/>
      <c r="F8926" s="12"/>
      <c r="G8926" s="12"/>
      <c r="H8926" s="12"/>
      <c r="I8926" s="15"/>
      <c r="J8926" s="31"/>
      <c r="K8926" s="180"/>
      <c r="L8926" s="40"/>
      <c r="M8926" s="14"/>
      <c r="N8926" s="16"/>
      <c r="O8926" s="49"/>
      <c r="P8926" s="64"/>
      <c r="Q8926" s="18"/>
      <c r="R8926" s="181">
        <f t="shared" si="1257"/>
        <v>0</v>
      </c>
      <c r="S8926" s="181">
        <f t="shared" si="1258"/>
        <v>0</v>
      </c>
      <c r="T8926" s="181">
        <f t="shared" si="1259"/>
        <v>0</v>
      </c>
      <c r="AQ8926" s="1">
        <f>COUNT(L$11:L8926)</f>
        <v>37</v>
      </c>
      <c r="AR8926" s="43">
        <f t="shared" si="1260"/>
        <v>40933</v>
      </c>
      <c r="AS8926" s="44">
        <f t="shared" si="1261"/>
        <v>89.120000000000019</v>
      </c>
      <c r="AT8926" s="10" t="str">
        <f t="shared" si="1262"/>
        <v/>
      </c>
      <c r="AU8926" s="20" t="str">
        <f t="shared" si="1263"/>
        <v/>
      </c>
      <c r="AV8926" s="42">
        <f t="shared" si="1264"/>
        <v>1</v>
      </c>
      <c r="AW8926" s="89">
        <f t="shared" si="1265"/>
        <v>0</v>
      </c>
      <c r="AX8926" s="168"/>
      <c r="AY8926" s="60"/>
      <c r="AZ8926" s="61"/>
      <c r="BB8926" s="61" t="str">
        <f>IF(Settings!I8922&lt;&gt;"",Settings!I8922,"")</f>
        <v/>
      </c>
    </row>
    <row r="8927" spans="2:54" x14ac:dyDescent="0.2">
      <c r="B8927" s="13"/>
      <c r="C8927" s="12"/>
      <c r="D8927" s="12"/>
      <c r="E8927" s="12"/>
      <c r="F8927" s="12"/>
      <c r="G8927" s="12"/>
      <c r="H8927" s="12"/>
      <c r="I8927" s="15"/>
      <c r="J8927" s="31"/>
      <c r="K8927" s="180"/>
      <c r="L8927" s="40"/>
      <c r="M8927" s="14"/>
      <c r="N8927" s="16"/>
      <c r="O8927" s="49"/>
      <c r="P8927" s="64"/>
      <c r="Q8927" s="18"/>
      <c r="R8927" s="181">
        <f t="shared" si="1257"/>
        <v>0</v>
      </c>
      <c r="S8927" s="181">
        <f t="shared" si="1258"/>
        <v>0</v>
      </c>
      <c r="T8927" s="181">
        <f t="shared" si="1259"/>
        <v>0</v>
      </c>
      <c r="AQ8927" s="1">
        <f>COUNT(L$11:L8927)</f>
        <v>37</v>
      </c>
      <c r="AR8927" s="43">
        <f t="shared" si="1260"/>
        <v>40933</v>
      </c>
      <c r="AS8927" s="44">
        <f t="shared" si="1261"/>
        <v>89.120000000000019</v>
      </c>
      <c r="AT8927" s="10" t="str">
        <f t="shared" si="1262"/>
        <v/>
      </c>
      <c r="AU8927" s="20" t="str">
        <f t="shared" si="1263"/>
        <v/>
      </c>
      <c r="AV8927" s="42">
        <f t="shared" si="1264"/>
        <v>1</v>
      </c>
      <c r="AW8927" s="89">
        <f t="shared" si="1265"/>
        <v>0</v>
      </c>
      <c r="AX8927" s="168"/>
      <c r="AY8927" s="60"/>
      <c r="AZ8927" s="61"/>
      <c r="BB8927" s="61" t="str">
        <f>IF(Settings!I8923&lt;&gt;"",Settings!I8923,"")</f>
        <v/>
      </c>
    </row>
    <row r="8928" spans="2:54" x14ac:dyDescent="0.2">
      <c r="B8928" s="13"/>
      <c r="C8928" s="12"/>
      <c r="D8928" s="12"/>
      <c r="E8928" s="12"/>
      <c r="F8928" s="12"/>
      <c r="G8928" s="12"/>
      <c r="H8928" s="12"/>
      <c r="I8928" s="15"/>
      <c r="J8928" s="31"/>
      <c r="K8928" s="180"/>
      <c r="L8928" s="40"/>
      <c r="M8928" s="14"/>
      <c r="N8928" s="16"/>
      <c r="O8928" s="49"/>
      <c r="P8928" s="64"/>
      <c r="Q8928" s="18"/>
      <c r="R8928" s="181">
        <f t="shared" si="1257"/>
        <v>0</v>
      </c>
      <c r="S8928" s="181">
        <f t="shared" si="1258"/>
        <v>0</v>
      </c>
      <c r="T8928" s="181">
        <f t="shared" si="1259"/>
        <v>0</v>
      </c>
      <c r="AQ8928" s="1">
        <f>COUNT(L$11:L8928)</f>
        <v>37</v>
      </c>
      <c r="AR8928" s="43">
        <f t="shared" si="1260"/>
        <v>40933</v>
      </c>
      <c r="AS8928" s="44">
        <f t="shared" si="1261"/>
        <v>89.120000000000019</v>
      </c>
      <c r="AT8928" s="10" t="str">
        <f t="shared" si="1262"/>
        <v/>
      </c>
      <c r="AU8928" s="20" t="str">
        <f t="shared" si="1263"/>
        <v/>
      </c>
      <c r="AV8928" s="42">
        <f t="shared" si="1264"/>
        <v>1</v>
      </c>
      <c r="AW8928" s="89">
        <f t="shared" si="1265"/>
        <v>0</v>
      </c>
      <c r="AX8928" s="168"/>
      <c r="AY8928" s="60"/>
      <c r="AZ8928" s="61"/>
      <c r="BB8928" s="61" t="str">
        <f>IF(Settings!I8924&lt;&gt;"",Settings!I8924,"")</f>
        <v/>
      </c>
    </row>
    <row r="8929" spans="2:54" x14ac:dyDescent="0.2">
      <c r="B8929" s="13"/>
      <c r="C8929" s="12"/>
      <c r="D8929" s="12"/>
      <c r="E8929" s="12"/>
      <c r="F8929" s="12"/>
      <c r="G8929" s="12"/>
      <c r="H8929" s="12"/>
      <c r="I8929" s="15"/>
      <c r="J8929" s="31"/>
      <c r="K8929" s="180"/>
      <c r="L8929" s="40"/>
      <c r="M8929" s="14"/>
      <c r="N8929" s="16"/>
      <c r="O8929" s="49"/>
      <c r="P8929" s="64"/>
      <c r="Q8929" s="18"/>
      <c r="R8929" s="181">
        <f t="shared" si="1257"/>
        <v>0</v>
      </c>
      <c r="S8929" s="181">
        <f t="shared" si="1258"/>
        <v>0</v>
      </c>
      <c r="T8929" s="181">
        <f t="shared" si="1259"/>
        <v>0</v>
      </c>
      <c r="AQ8929" s="1">
        <f>COUNT(L$11:L8929)</f>
        <v>37</v>
      </c>
      <c r="AR8929" s="43">
        <f t="shared" si="1260"/>
        <v>40933</v>
      </c>
      <c r="AS8929" s="44">
        <f t="shared" si="1261"/>
        <v>89.120000000000019</v>
      </c>
      <c r="AT8929" s="10" t="str">
        <f t="shared" si="1262"/>
        <v/>
      </c>
      <c r="AU8929" s="20" t="str">
        <f t="shared" si="1263"/>
        <v/>
      </c>
      <c r="AV8929" s="42">
        <f t="shared" si="1264"/>
        <v>1</v>
      </c>
      <c r="AW8929" s="89">
        <f t="shared" si="1265"/>
        <v>0</v>
      </c>
      <c r="AX8929" s="168"/>
      <c r="AY8929" s="60"/>
      <c r="AZ8929" s="61"/>
      <c r="BB8929" s="61" t="str">
        <f>IF(Settings!I8925&lt;&gt;"",Settings!I8925,"")</f>
        <v/>
      </c>
    </row>
    <row r="8930" spans="2:54" x14ac:dyDescent="0.2">
      <c r="B8930" s="13"/>
      <c r="C8930" s="12"/>
      <c r="D8930" s="12"/>
      <c r="E8930" s="12"/>
      <c r="F8930" s="12"/>
      <c r="G8930" s="12"/>
      <c r="H8930" s="12"/>
      <c r="I8930" s="15"/>
      <c r="J8930" s="31"/>
      <c r="K8930" s="180"/>
      <c r="L8930" s="40"/>
      <c r="M8930" s="14"/>
      <c r="N8930" s="16"/>
      <c r="O8930" s="49"/>
      <c r="P8930" s="64"/>
      <c r="Q8930" s="18"/>
      <c r="R8930" s="181">
        <f t="shared" si="1257"/>
        <v>0</v>
      </c>
      <c r="S8930" s="181">
        <f t="shared" si="1258"/>
        <v>0</v>
      </c>
      <c r="T8930" s="181">
        <f t="shared" si="1259"/>
        <v>0</v>
      </c>
      <c r="AQ8930" s="1">
        <f>COUNT(L$11:L8930)</f>
        <v>37</v>
      </c>
      <c r="AR8930" s="43">
        <f t="shared" si="1260"/>
        <v>40933</v>
      </c>
      <c r="AS8930" s="44">
        <f t="shared" si="1261"/>
        <v>89.120000000000019</v>
      </c>
      <c r="AT8930" s="10" t="str">
        <f t="shared" si="1262"/>
        <v/>
      </c>
      <c r="AU8930" s="20" t="str">
        <f t="shared" si="1263"/>
        <v/>
      </c>
      <c r="AV8930" s="42">
        <f t="shared" si="1264"/>
        <v>1</v>
      </c>
      <c r="AW8930" s="89">
        <f t="shared" si="1265"/>
        <v>0</v>
      </c>
      <c r="AX8930" s="168"/>
      <c r="AY8930" s="60"/>
      <c r="AZ8930" s="61"/>
      <c r="BB8930" s="61" t="str">
        <f>IF(Settings!I8926&lt;&gt;"",Settings!I8926,"")</f>
        <v/>
      </c>
    </row>
    <row r="8931" spans="2:54" x14ac:dyDescent="0.2">
      <c r="B8931" s="13"/>
      <c r="C8931" s="12"/>
      <c r="D8931" s="12"/>
      <c r="E8931" s="12"/>
      <c r="F8931" s="12"/>
      <c r="G8931" s="12"/>
      <c r="H8931" s="12"/>
      <c r="I8931" s="15"/>
      <c r="J8931" s="31"/>
      <c r="K8931" s="180"/>
      <c r="L8931" s="40"/>
      <c r="M8931" s="14"/>
      <c r="N8931" s="16"/>
      <c r="O8931" s="49"/>
      <c r="P8931" s="64"/>
      <c r="Q8931" s="18"/>
      <c r="R8931" s="181">
        <f t="shared" si="1257"/>
        <v>0</v>
      </c>
      <c r="S8931" s="181">
        <f t="shared" si="1258"/>
        <v>0</v>
      </c>
      <c r="T8931" s="181">
        <f t="shared" si="1259"/>
        <v>0</v>
      </c>
      <c r="AQ8931" s="1">
        <f>COUNT(L$11:L8931)</f>
        <v>37</v>
      </c>
      <c r="AR8931" s="43">
        <f t="shared" si="1260"/>
        <v>40933</v>
      </c>
      <c r="AS8931" s="44">
        <f t="shared" si="1261"/>
        <v>89.120000000000019</v>
      </c>
      <c r="AT8931" s="10" t="str">
        <f t="shared" si="1262"/>
        <v/>
      </c>
      <c r="AU8931" s="20" t="str">
        <f t="shared" si="1263"/>
        <v/>
      </c>
      <c r="AV8931" s="42">
        <f t="shared" si="1264"/>
        <v>1</v>
      </c>
      <c r="AW8931" s="89">
        <f t="shared" si="1265"/>
        <v>0</v>
      </c>
      <c r="AX8931" s="168"/>
      <c r="AY8931" s="60"/>
      <c r="AZ8931" s="61"/>
      <c r="BB8931" s="61" t="str">
        <f>IF(Settings!I8927&lt;&gt;"",Settings!I8927,"")</f>
        <v/>
      </c>
    </row>
    <row r="8932" spans="2:54" x14ac:dyDescent="0.2">
      <c r="B8932" s="13"/>
      <c r="C8932" s="12"/>
      <c r="D8932" s="12"/>
      <c r="E8932" s="12"/>
      <c r="F8932" s="12"/>
      <c r="G8932" s="12"/>
      <c r="H8932" s="12"/>
      <c r="I8932" s="15"/>
      <c r="J8932" s="31"/>
      <c r="K8932" s="180"/>
      <c r="L8932" s="40"/>
      <c r="M8932" s="14"/>
      <c r="N8932" s="16"/>
      <c r="O8932" s="49"/>
      <c r="P8932" s="64"/>
      <c r="Q8932" s="18"/>
      <c r="R8932" s="181">
        <f t="shared" si="1257"/>
        <v>0</v>
      </c>
      <c r="S8932" s="181">
        <f t="shared" si="1258"/>
        <v>0</v>
      </c>
      <c r="T8932" s="181">
        <f t="shared" si="1259"/>
        <v>0</v>
      </c>
      <c r="AQ8932" s="1">
        <f>COUNT(L$11:L8932)</f>
        <v>37</v>
      </c>
      <c r="AR8932" s="43">
        <f t="shared" si="1260"/>
        <v>40933</v>
      </c>
      <c r="AS8932" s="44">
        <f t="shared" si="1261"/>
        <v>89.120000000000019</v>
      </c>
      <c r="AT8932" s="10" t="str">
        <f t="shared" si="1262"/>
        <v/>
      </c>
      <c r="AU8932" s="20" t="str">
        <f t="shared" si="1263"/>
        <v/>
      </c>
      <c r="AV8932" s="42">
        <f t="shared" si="1264"/>
        <v>1</v>
      </c>
      <c r="AW8932" s="89">
        <f t="shared" si="1265"/>
        <v>0</v>
      </c>
      <c r="AX8932" s="168"/>
      <c r="AY8932" s="60"/>
      <c r="AZ8932" s="61"/>
      <c r="BB8932" s="61" t="str">
        <f>IF(Settings!I8928&lt;&gt;"",Settings!I8928,"")</f>
        <v/>
      </c>
    </row>
    <row r="8933" spans="2:54" x14ac:dyDescent="0.2">
      <c r="B8933" s="13"/>
      <c r="C8933" s="12"/>
      <c r="D8933" s="12"/>
      <c r="E8933" s="12"/>
      <c r="F8933" s="12"/>
      <c r="G8933" s="12"/>
      <c r="H8933" s="12"/>
      <c r="I8933" s="15"/>
      <c r="J8933" s="31"/>
      <c r="K8933" s="180"/>
      <c r="L8933" s="40"/>
      <c r="M8933" s="14"/>
      <c r="N8933" s="16"/>
      <c r="O8933" s="49"/>
      <c r="P8933" s="64"/>
      <c r="Q8933" s="18"/>
      <c r="R8933" s="181">
        <f t="shared" si="1257"/>
        <v>0</v>
      </c>
      <c r="S8933" s="181">
        <f t="shared" si="1258"/>
        <v>0</v>
      </c>
      <c r="T8933" s="181">
        <f t="shared" si="1259"/>
        <v>0</v>
      </c>
      <c r="AQ8933" s="1">
        <f>COUNT(L$11:L8933)</f>
        <v>37</v>
      </c>
      <c r="AR8933" s="43">
        <f t="shared" si="1260"/>
        <v>40933</v>
      </c>
      <c r="AS8933" s="44">
        <f t="shared" si="1261"/>
        <v>89.120000000000019</v>
      </c>
      <c r="AT8933" s="10" t="str">
        <f t="shared" si="1262"/>
        <v/>
      </c>
      <c r="AU8933" s="20" t="str">
        <f t="shared" si="1263"/>
        <v/>
      </c>
      <c r="AV8933" s="42">
        <f t="shared" si="1264"/>
        <v>1</v>
      </c>
      <c r="AW8933" s="89">
        <f t="shared" si="1265"/>
        <v>0</v>
      </c>
      <c r="AX8933" s="168"/>
      <c r="AY8933" s="60"/>
      <c r="AZ8933" s="61"/>
      <c r="BB8933" s="61" t="str">
        <f>IF(Settings!I8929&lt;&gt;"",Settings!I8929,"")</f>
        <v/>
      </c>
    </row>
    <row r="8934" spans="2:54" x14ac:dyDescent="0.2">
      <c r="B8934" s="13"/>
      <c r="C8934" s="12"/>
      <c r="D8934" s="12"/>
      <c r="E8934" s="12"/>
      <c r="F8934" s="12"/>
      <c r="G8934" s="12"/>
      <c r="H8934" s="12"/>
      <c r="I8934" s="15"/>
      <c r="J8934" s="31"/>
      <c r="K8934" s="180"/>
      <c r="L8934" s="40"/>
      <c r="M8934" s="14"/>
      <c r="N8934" s="16"/>
      <c r="O8934" s="49"/>
      <c r="P8934" s="64"/>
      <c r="Q8934" s="18"/>
      <c r="R8934" s="181">
        <f t="shared" si="1257"/>
        <v>0</v>
      </c>
      <c r="S8934" s="181">
        <f t="shared" si="1258"/>
        <v>0</v>
      </c>
      <c r="T8934" s="181">
        <f t="shared" si="1259"/>
        <v>0</v>
      </c>
      <c r="AQ8934" s="1">
        <f>COUNT(L$11:L8934)</f>
        <v>37</v>
      </c>
      <c r="AR8934" s="43">
        <f t="shared" si="1260"/>
        <v>40933</v>
      </c>
      <c r="AS8934" s="44">
        <f t="shared" si="1261"/>
        <v>89.120000000000019</v>
      </c>
      <c r="AT8934" s="10" t="str">
        <f t="shared" si="1262"/>
        <v/>
      </c>
      <c r="AU8934" s="20" t="str">
        <f t="shared" si="1263"/>
        <v/>
      </c>
      <c r="AV8934" s="42">
        <f t="shared" si="1264"/>
        <v>1</v>
      </c>
      <c r="AW8934" s="89">
        <f t="shared" si="1265"/>
        <v>0</v>
      </c>
      <c r="AX8934" s="168"/>
      <c r="AY8934" s="60"/>
      <c r="AZ8934" s="61"/>
      <c r="BB8934" s="61" t="str">
        <f>IF(Settings!I8930&lt;&gt;"",Settings!I8930,"")</f>
        <v/>
      </c>
    </row>
    <row r="8935" spans="2:54" x14ac:dyDescent="0.2">
      <c r="B8935" s="13"/>
      <c r="C8935" s="12"/>
      <c r="D8935" s="12"/>
      <c r="E8935" s="12"/>
      <c r="F8935" s="12"/>
      <c r="G8935" s="12"/>
      <c r="H8935" s="12"/>
      <c r="I8935" s="15"/>
      <c r="J8935" s="31"/>
      <c r="K8935" s="180"/>
      <c r="L8935" s="40"/>
      <c r="M8935" s="14"/>
      <c r="N8935" s="16"/>
      <c r="O8935" s="49"/>
      <c r="P8935" s="64"/>
      <c r="Q8935" s="18"/>
      <c r="R8935" s="181">
        <f t="shared" si="1257"/>
        <v>0</v>
      </c>
      <c r="S8935" s="181">
        <f t="shared" si="1258"/>
        <v>0</v>
      </c>
      <c r="T8935" s="181">
        <f t="shared" si="1259"/>
        <v>0</v>
      </c>
      <c r="AQ8935" s="1">
        <f>COUNT(L$11:L8935)</f>
        <v>37</v>
      </c>
      <c r="AR8935" s="43">
        <f t="shared" si="1260"/>
        <v>40933</v>
      </c>
      <c r="AS8935" s="44">
        <f t="shared" si="1261"/>
        <v>89.120000000000019</v>
      </c>
      <c r="AT8935" s="10" t="str">
        <f t="shared" si="1262"/>
        <v/>
      </c>
      <c r="AU8935" s="20" t="str">
        <f t="shared" si="1263"/>
        <v/>
      </c>
      <c r="AV8935" s="42">
        <f t="shared" si="1264"/>
        <v>1</v>
      </c>
      <c r="AW8935" s="89">
        <f t="shared" si="1265"/>
        <v>0</v>
      </c>
      <c r="AX8935" s="168"/>
      <c r="AY8935" s="60"/>
      <c r="AZ8935" s="61"/>
      <c r="BB8935" s="61" t="str">
        <f>IF(Settings!I8931&lt;&gt;"",Settings!I8931,"")</f>
        <v/>
      </c>
    </row>
    <row r="8936" spans="2:54" x14ac:dyDescent="0.2">
      <c r="B8936" s="13"/>
      <c r="C8936" s="12"/>
      <c r="D8936" s="12"/>
      <c r="E8936" s="12"/>
      <c r="F8936" s="12"/>
      <c r="G8936" s="12"/>
      <c r="H8936" s="12"/>
      <c r="I8936" s="15"/>
      <c r="J8936" s="31"/>
      <c r="K8936" s="180"/>
      <c r="L8936" s="40"/>
      <c r="M8936" s="14"/>
      <c r="N8936" s="16"/>
      <c r="O8936" s="49"/>
      <c r="P8936" s="64"/>
      <c r="Q8936" s="18"/>
      <c r="R8936" s="181">
        <f t="shared" si="1257"/>
        <v>0</v>
      </c>
      <c r="S8936" s="181">
        <f t="shared" si="1258"/>
        <v>0</v>
      </c>
      <c r="T8936" s="181">
        <f t="shared" si="1259"/>
        <v>0</v>
      </c>
      <c r="AQ8936" s="1">
        <f>COUNT(L$11:L8936)</f>
        <v>37</v>
      </c>
      <c r="AR8936" s="43">
        <f t="shared" si="1260"/>
        <v>40933</v>
      </c>
      <c r="AS8936" s="44">
        <f t="shared" si="1261"/>
        <v>89.120000000000019</v>
      </c>
      <c r="AT8936" s="10" t="str">
        <f t="shared" si="1262"/>
        <v/>
      </c>
      <c r="AU8936" s="20" t="str">
        <f t="shared" si="1263"/>
        <v/>
      </c>
      <c r="AV8936" s="42">
        <f t="shared" si="1264"/>
        <v>1</v>
      </c>
      <c r="AW8936" s="89">
        <f t="shared" si="1265"/>
        <v>0</v>
      </c>
      <c r="AX8936" s="168"/>
      <c r="AY8936" s="60"/>
      <c r="AZ8936" s="61"/>
      <c r="BB8936" s="61" t="str">
        <f>IF(Settings!I8932&lt;&gt;"",Settings!I8932,"")</f>
        <v/>
      </c>
    </row>
    <row r="8937" spans="2:54" x14ac:dyDescent="0.2">
      <c r="B8937" s="13"/>
      <c r="C8937" s="12"/>
      <c r="D8937" s="12"/>
      <c r="E8937" s="12"/>
      <c r="F8937" s="12"/>
      <c r="G8937" s="12"/>
      <c r="H8937" s="12"/>
      <c r="I8937" s="15"/>
      <c r="J8937" s="31"/>
      <c r="K8937" s="180"/>
      <c r="L8937" s="40"/>
      <c r="M8937" s="14"/>
      <c r="N8937" s="16"/>
      <c r="O8937" s="49"/>
      <c r="P8937" s="64"/>
      <c r="Q8937" s="18"/>
      <c r="R8937" s="181">
        <f t="shared" si="1257"/>
        <v>0</v>
      </c>
      <c r="S8937" s="181">
        <f t="shared" si="1258"/>
        <v>0</v>
      </c>
      <c r="T8937" s="181">
        <f t="shared" si="1259"/>
        <v>0</v>
      </c>
      <c r="AQ8937" s="1">
        <f>COUNT(L$11:L8937)</f>
        <v>37</v>
      </c>
      <c r="AR8937" s="43">
        <f t="shared" si="1260"/>
        <v>40933</v>
      </c>
      <c r="AS8937" s="44">
        <f t="shared" si="1261"/>
        <v>89.120000000000019</v>
      </c>
      <c r="AT8937" s="10" t="str">
        <f t="shared" si="1262"/>
        <v/>
      </c>
      <c r="AU8937" s="20" t="str">
        <f t="shared" si="1263"/>
        <v/>
      </c>
      <c r="AV8937" s="42">
        <f t="shared" si="1264"/>
        <v>1</v>
      </c>
      <c r="AW8937" s="89">
        <f t="shared" si="1265"/>
        <v>0</v>
      </c>
      <c r="AX8937" s="168"/>
      <c r="AY8937" s="60"/>
      <c r="AZ8937" s="61"/>
      <c r="BB8937" s="61" t="str">
        <f>IF(Settings!I8933&lt;&gt;"",Settings!I8933,"")</f>
        <v/>
      </c>
    </row>
    <row r="8938" spans="2:54" x14ac:dyDescent="0.2">
      <c r="B8938" s="13"/>
      <c r="C8938" s="12"/>
      <c r="D8938" s="12"/>
      <c r="E8938" s="12"/>
      <c r="F8938" s="12"/>
      <c r="G8938" s="12"/>
      <c r="H8938" s="12"/>
      <c r="I8938" s="15"/>
      <c r="J8938" s="31"/>
      <c r="K8938" s="180"/>
      <c r="L8938" s="40"/>
      <c r="M8938" s="14"/>
      <c r="N8938" s="16"/>
      <c r="O8938" s="49"/>
      <c r="P8938" s="64"/>
      <c r="Q8938" s="18"/>
      <c r="R8938" s="181">
        <f t="shared" si="1257"/>
        <v>0</v>
      </c>
      <c r="S8938" s="181">
        <f t="shared" si="1258"/>
        <v>0</v>
      </c>
      <c r="T8938" s="181">
        <f t="shared" si="1259"/>
        <v>0</v>
      </c>
      <c r="AQ8938" s="1">
        <f>COUNT(L$11:L8938)</f>
        <v>37</v>
      </c>
      <c r="AR8938" s="43">
        <f t="shared" si="1260"/>
        <v>40933</v>
      </c>
      <c r="AS8938" s="44">
        <f t="shared" si="1261"/>
        <v>89.120000000000019</v>
      </c>
      <c r="AT8938" s="10" t="str">
        <f t="shared" si="1262"/>
        <v/>
      </c>
      <c r="AU8938" s="20" t="str">
        <f t="shared" si="1263"/>
        <v/>
      </c>
      <c r="AV8938" s="42">
        <f t="shared" si="1264"/>
        <v>1</v>
      </c>
      <c r="AW8938" s="89">
        <f t="shared" si="1265"/>
        <v>0</v>
      </c>
      <c r="AX8938" s="168"/>
      <c r="AY8938" s="60"/>
      <c r="AZ8938" s="61"/>
      <c r="BB8938" s="61" t="str">
        <f>IF(Settings!I8934&lt;&gt;"",Settings!I8934,"")</f>
        <v/>
      </c>
    </row>
    <row r="8939" spans="2:54" x14ac:dyDescent="0.2">
      <c r="B8939" s="13"/>
      <c r="C8939" s="12"/>
      <c r="D8939" s="12"/>
      <c r="E8939" s="12"/>
      <c r="F8939" s="12"/>
      <c r="G8939" s="12"/>
      <c r="H8939" s="12"/>
      <c r="I8939" s="15"/>
      <c r="J8939" s="31"/>
      <c r="K8939" s="180"/>
      <c r="L8939" s="40"/>
      <c r="M8939" s="14"/>
      <c r="N8939" s="16"/>
      <c r="O8939" s="49"/>
      <c r="P8939" s="64"/>
      <c r="Q8939" s="18"/>
      <c r="R8939" s="181">
        <f t="shared" si="1257"/>
        <v>0</v>
      </c>
      <c r="S8939" s="181">
        <f t="shared" si="1258"/>
        <v>0</v>
      </c>
      <c r="T8939" s="181">
        <f t="shared" si="1259"/>
        <v>0</v>
      </c>
      <c r="AQ8939" s="1">
        <f>COUNT(L$11:L8939)</f>
        <v>37</v>
      </c>
      <c r="AR8939" s="43">
        <f t="shared" si="1260"/>
        <v>40933</v>
      </c>
      <c r="AS8939" s="44">
        <f t="shared" si="1261"/>
        <v>89.120000000000019</v>
      </c>
      <c r="AT8939" s="10" t="str">
        <f t="shared" si="1262"/>
        <v/>
      </c>
      <c r="AU8939" s="20" t="str">
        <f t="shared" si="1263"/>
        <v/>
      </c>
      <c r="AV8939" s="42">
        <f t="shared" si="1264"/>
        <v>1</v>
      </c>
      <c r="AW8939" s="89">
        <f t="shared" si="1265"/>
        <v>0</v>
      </c>
      <c r="AX8939" s="168"/>
      <c r="AY8939" s="60"/>
      <c r="AZ8939" s="61"/>
      <c r="BB8939" s="61" t="str">
        <f>IF(Settings!I8935&lt;&gt;"",Settings!I8935,"")</f>
        <v/>
      </c>
    </row>
    <row r="8940" spans="2:54" x14ac:dyDescent="0.2">
      <c r="B8940" s="13"/>
      <c r="C8940" s="12"/>
      <c r="D8940" s="12"/>
      <c r="E8940" s="12"/>
      <c r="F8940" s="12"/>
      <c r="G8940" s="12"/>
      <c r="H8940" s="12"/>
      <c r="I8940" s="15"/>
      <c r="J8940" s="31"/>
      <c r="K8940" s="180"/>
      <c r="L8940" s="40"/>
      <c r="M8940" s="14"/>
      <c r="N8940" s="16"/>
      <c r="O8940" s="49"/>
      <c r="P8940" s="64"/>
      <c r="Q8940" s="18"/>
      <c r="R8940" s="181">
        <f t="shared" si="1257"/>
        <v>0</v>
      </c>
      <c r="S8940" s="181">
        <f t="shared" si="1258"/>
        <v>0</v>
      </c>
      <c r="T8940" s="181">
        <f t="shared" si="1259"/>
        <v>0</v>
      </c>
      <c r="AQ8940" s="1">
        <f>COUNT(L$11:L8940)</f>
        <v>37</v>
      </c>
      <c r="AR8940" s="43">
        <f t="shared" si="1260"/>
        <v>40933</v>
      </c>
      <c r="AS8940" s="44">
        <f t="shared" si="1261"/>
        <v>89.120000000000019</v>
      </c>
      <c r="AT8940" s="10" t="str">
        <f t="shared" si="1262"/>
        <v/>
      </c>
      <c r="AU8940" s="20" t="str">
        <f t="shared" si="1263"/>
        <v/>
      </c>
      <c r="AV8940" s="42">
        <f t="shared" si="1264"/>
        <v>1</v>
      </c>
      <c r="AW8940" s="89">
        <f t="shared" si="1265"/>
        <v>0</v>
      </c>
      <c r="AX8940" s="168"/>
      <c r="AY8940" s="60"/>
      <c r="AZ8940" s="61"/>
      <c r="BB8940" s="61" t="str">
        <f>IF(Settings!I8936&lt;&gt;"",Settings!I8936,"")</f>
        <v/>
      </c>
    </row>
    <row r="8941" spans="2:54" x14ac:dyDescent="0.2">
      <c r="B8941" s="13"/>
      <c r="C8941" s="12"/>
      <c r="D8941" s="12"/>
      <c r="E8941" s="12"/>
      <c r="F8941" s="12"/>
      <c r="G8941" s="12"/>
      <c r="H8941" s="12"/>
      <c r="I8941" s="15"/>
      <c r="J8941" s="31"/>
      <c r="K8941" s="180"/>
      <c r="L8941" s="40"/>
      <c r="M8941" s="14"/>
      <c r="N8941" s="16"/>
      <c r="O8941" s="49"/>
      <c r="P8941" s="64"/>
      <c r="Q8941" s="18"/>
      <c r="R8941" s="181">
        <f t="shared" si="1257"/>
        <v>0</v>
      </c>
      <c r="S8941" s="181">
        <f t="shared" si="1258"/>
        <v>0</v>
      </c>
      <c r="T8941" s="181">
        <f t="shared" si="1259"/>
        <v>0</v>
      </c>
      <c r="AQ8941" s="1">
        <f>COUNT(L$11:L8941)</f>
        <v>37</v>
      </c>
      <c r="AR8941" s="43">
        <f t="shared" si="1260"/>
        <v>40933</v>
      </c>
      <c r="AS8941" s="44">
        <f t="shared" si="1261"/>
        <v>89.120000000000019</v>
      </c>
      <c r="AT8941" s="10" t="str">
        <f t="shared" si="1262"/>
        <v/>
      </c>
      <c r="AU8941" s="20" t="str">
        <f t="shared" si="1263"/>
        <v/>
      </c>
      <c r="AV8941" s="42">
        <f t="shared" si="1264"/>
        <v>1</v>
      </c>
      <c r="AW8941" s="89">
        <f t="shared" si="1265"/>
        <v>0</v>
      </c>
      <c r="AX8941" s="168"/>
      <c r="AY8941" s="60"/>
      <c r="AZ8941" s="61"/>
      <c r="BB8941" s="61" t="str">
        <f>IF(Settings!I8937&lt;&gt;"",Settings!I8937,"")</f>
        <v/>
      </c>
    </row>
    <row r="8942" spans="2:54" x14ac:dyDescent="0.2">
      <c r="B8942" s="13"/>
      <c r="C8942" s="12"/>
      <c r="D8942" s="12"/>
      <c r="E8942" s="12"/>
      <c r="F8942" s="12"/>
      <c r="G8942" s="12"/>
      <c r="H8942" s="12"/>
      <c r="I8942" s="15"/>
      <c r="J8942" s="31"/>
      <c r="K8942" s="180"/>
      <c r="L8942" s="40"/>
      <c r="M8942" s="14"/>
      <c r="N8942" s="16"/>
      <c r="O8942" s="49"/>
      <c r="P8942" s="64"/>
      <c r="Q8942" s="18"/>
      <c r="R8942" s="181">
        <f t="shared" si="1257"/>
        <v>0</v>
      </c>
      <c r="S8942" s="181">
        <f t="shared" si="1258"/>
        <v>0</v>
      </c>
      <c r="T8942" s="181">
        <f t="shared" si="1259"/>
        <v>0</v>
      </c>
      <c r="AQ8942" s="1">
        <f>COUNT(L$11:L8942)</f>
        <v>37</v>
      </c>
      <c r="AR8942" s="43">
        <f t="shared" si="1260"/>
        <v>40933</v>
      </c>
      <c r="AS8942" s="44">
        <f t="shared" si="1261"/>
        <v>89.120000000000019</v>
      </c>
      <c r="AT8942" s="10" t="str">
        <f t="shared" si="1262"/>
        <v/>
      </c>
      <c r="AU8942" s="20" t="str">
        <f t="shared" si="1263"/>
        <v/>
      </c>
      <c r="AV8942" s="42">
        <f t="shared" si="1264"/>
        <v>1</v>
      </c>
      <c r="AW8942" s="89">
        <f t="shared" si="1265"/>
        <v>0</v>
      </c>
      <c r="AX8942" s="168"/>
      <c r="AY8942" s="60"/>
      <c r="AZ8942" s="61"/>
      <c r="BB8942" s="61" t="str">
        <f>IF(Settings!I8938&lt;&gt;"",Settings!I8938,"")</f>
        <v/>
      </c>
    </row>
    <row r="8943" spans="2:54" x14ac:dyDescent="0.2">
      <c r="B8943" s="13"/>
      <c r="C8943" s="12"/>
      <c r="D8943" s="12"/>
      <c r="E8943" s="12"/>
      <c r="F8943" s="12"/>
      <c r="G8943" s="12"/>
      <c r="H8943" s="12"/>
      <c r="I8943" s="15"/>
      <c r="J8943" s="31"/>
      <c r="K8943" s="180"/>
      <c r="L8943" s="40"/>
      <c r="M8943" s="14"/>
      <c r="N8943" s="16"/>
      <c r="O8943" s="49"/>
      <c r="P8943" s="64"/>
      <c r="Q8943" s="18"/>
      <c r="R8943" s="181">
        <f t="shared" si="1257"/>
        <v>0</v>
      </c>
      <c r="S8943" s="181">
        <f t="shared" si="1258"/>
        <v>0</v>
      </c>
      <c r="T8943" s="181">
        <f t="shared" si="1259"/>
        <v>0</v>
      </c>
      <c r="AQ8943" s="1">
        <f>COUNT(L$11:L8943)</f>
        <v>37</v>
      </c>
      <c r="AR8943" s="43">
        <f t="shared" si="1260"/>
        <v>40933</v>
      </c>
      <c r="AS8943" s="44">
        <f t="shared" si="1261"/>
        <v>89.120000000000019</v>
      </c>
      <c r="AT8943" s="10" t="str">
        <f t="shared" si="1262"/>
        <v/>
      </c>
      <c r="AU8943" s="20" t="str">
        <f t="shared" si="1263"/>
        <v/>
      </c>
      <c r="AV8943" s="42">
        <f t="shared" si="1264"/>
        <v>1</v>
      </c>
      <c r="AW8943" s="89">
        <f t="shared" si="1265"/>
        <v>0</v>
      </c>
      <c r="AX8943" s="168"/>
      <c r="AY8943" s="60"/>
      <c r="AZ8943" s="61"/>
      <c r="BB8943" s="61" t="str">
        <f>IF(Settings!I8939&lt;&gt;"",Settings!I8939,"")</f>
        <v/>
      </c>
    </row>
    <row r="8944" spans="2:54" x14ac:dyDescent="0.2">
      <c r="B8944" s="13"/>
      <c r="C8944" s="12"/>
      <c r="D8944" s="12"/>
      <c r="E8944" s="12"/>
      <c r="F8944" s="12"/>
      <c r="G8944" s="12"/>
      <c r="H8944" s="12"/>
      <c r="I8944" s="15"/>
      <c r="J8944" s="31"/>
      <c r="K8944" s="180"/>
      <c r="L8944" s="40"/>
      <c r="M8944" s="14"/>
      <c r="N8944" s="16"/>
      <c r="O8944" s="49"/>
      <c r="P8944" s="64"/>
      <c r="Q8944" s="18"/>
      <c r="R8944" s="181">
        <f t="shared" si="1257"/>
        <v>0</v>
      </c>
      <c r="S8944" s="181">
        <f t="shared" si="1258"/>
        <v>0</v>
      </c>
      <c r="T8944" s="181">
        <f t="shared" si="1259"/>
        <v>0</v>
      </c>
      <c r="AQ8944" s="1">
        <f>COUNT(L$11:L8944)</f>
        <v>37</v>
      </c>
      <c r="AR8944" s="43">
        <f t="shared" si="1260"/>
        <v>40933</v>
      </c>
      <c r="AS8944" s="44">
        <f t="shared" si="1261"/>
        <v>89.120000000000019</v>
      </c>
      <c r="AT8944" s="10" t="str">
        <f t="shared" si="1262"/>
        <v/>
      </c>
      <c r="AU8944" s="20" t="str">
        <f t="shared" si="1263"/>
        <v/>
      </c>
      <c r="AV8944" s="42">
        <f t="shared" si="1264"/>
        <v>1</v>
      </c>
      <c r="AW8944" s="89">
        <f t="shared" si="1265"/>
        <v>0</v>
      </c>
      <c r="AX8944" s="168"/>
      <c r="AY8944" s="60"/>
      <c r="AZ8944" s="61"/>
      <c r="BB8944" s="61" t="str">
        <f>IF(Settings!I8940&lt;&gt;"",Settings!I8940,"")</f>
        <v/>
      </c>
    </row>
    <row r="8945" spans="2:54" x14ac:dyDescent="0.2">
      <c r="B8945" s="13"/>
      <c r="C8945" s="12"/>
      <c r="D8945" s="12"/>
      <c r="E8945" s="12"/>
      <c r="F8945" s="12"/>
      <c r="G8945" s="12"/>
      <c r="H8945" s="12"/>
      <c r="I8945" s="15"/>
      <c r="J8945" s="31"/>
      <c r="K8945" s="180"/>
      <c r="L8945" s="40"/>
      <c r="M8945" s="14"/>
      <c r="N8945" s="16"/>
      <c r="O8945" s="49"/>
      <c r="P8945" s="64"/>
      <c r="Q8945" s="18"/>
      <c r="R8945" s="181">
        <f t="shared" si="1257"/>
        <v>0</v>
      </c>
      <c r="S8945" s="181">
        <f t="shared" si="1258"/>
        <v>0</v>
      </c>
      <c r="T8945" s="181">
        <f t="shared" si="1259"/>
        <v>0</v>
      </c>
      <c r="AQ8945" s="1">
        <f>COUNT(L$11:L8945)</f>
        <v>37</v>
      </c>
      <c r="AR8945" s="43">
        <f t="shared" si="1260"/>
        <v>40933</v>
      </c>
      <c r="AS8945" s="44">
        <f t="shared" si="1261"/>
        <v>89.120000000000019</v>
      </c>
      <c r="AT8945" s="10" t="str">
        <f t="shared" si="1262"/>
        <v/>
      </c>
      <c r="AU8945" s="20" t="str">
        <f t="shared" si="1263"/>
        <v/>
      </c>
      <c r="AV8945" s="42">
        <f t="shared" si="1264"/>
        <v>1</v>
      </c>
      <c r="AW8945" s="89">
        <f t="shared" si="1265"/>
        <v>0</v>
      </c>
      <c r="AX8945" s="168"/>
      <c r="AY8945" s="60"/>
      <c r="AZ8945" s="61"/>
      <c r="BB8945" s="61" t="str">
        <f>IF(Settings!I8941&lt;&gt;"",Settings!I8941,"")</f>
        <v/>
      </c>
    </row>
    <row r="8946" spans="2:54" x14ac:dyDescent="0.2">
      <c r="B8946" s="13"/>
      <c r="C8946" s="12"/>
      <c r="D8946" s="12"/>
      <c r="E8946" s="12"/>
      <c r="F8946" s="12"/>
      <c r="G8946" s="12"/>
      <c r="H8946" s="12"/>
      <c r="I8946" s="15"/>
      <c r="J8946" s="31"/>
      <c r="K8946" s="180"/>
      <c r="L8946" s="40"/>
      <c r="M8946" s="14"/>
      <c r="N8946" s="16"/>
      <c r="O8946" s="49"/>
      <c r="P8946" s="64"/>
      <c r="Q8946" s="18"/>
      <c r="R8946" s="181">
        <f t="shared" si="1257"/>
        <v>0</v>
      </c>
      <c r="S8946" s="181">
        <f t="shared" si="1258"/>
        <v>0</v>
      </c>
      <c r="T8946" s="181">
        <f t="shared" si="1259"/>
        <v>0</v>
      </c>
      <c r="AQ8946" s="1">
        <f>COUNT(L$11:L8946)</f>
        <v>37</v>
      </c>
      <c r="AR8946" s="43">
        <f t="shared" si="1260"/>
        <v>40933</v>
      </c>
      <c r="AS8946" s="44">
        <f t="shared" si="1261"/>
        <v>89.120000000000019</v>
      </c>
      <c r="AT8946" s="10" t="str">
        <f t="shared" si="1262"/>
        <v/>
      </c>
      <c r="AU8946" s="20" t="str">
        <f t="shared" si="1263"/>
        <v/>
      </c>
      <c r="AV8946" s="42">
        <f t="shared" si="1264"/>
        <v>1</v>
      </c>
      <c r="AW8946" s="89">
        <f t="shared" si="1265"/>
        <v>0</v>
      </c>
      <c r="AX8946" s="168"/>
      <c r="AY8946" s="60"/>
      <c r="AZ8946" s="61"/>
      <c r="BB8946" s="61" t="str">
        <f>IF(Settings!I8942&lt;&gt;"",Settings!I8942,"")</f>
        <v/>
      </c>
    </row>
    <row r="8947" spans="2:54" x14ac:dyDescent="0.2">
      <c r="B8947" s="13"/>
      <c r="C8947" s="12"/>
      <c r="D8947" s="12"/>
      <c r="E8947" s="12"/>
      <c r="F8947" s="12"/>
      <c r="G8947" s="12"/>
      <c r="H8947" s="12"/>
      <c r="I8947" s="15"/>
      <c r="J8947" s="31"/>
      <c r="K8947" s="180"/>
      <c r="L8947" s="40"/>
      <c r="M8947" s="14"/>
      <c r="N8947" s="16"/>
      <c r="O8947" s="49"/>
      <c r="P8947" s="64"/>
      <c r="Q8947" s="18"/>
      <c r="R8947" s="181">
        <f t="shared" si="1257"/>
        <v>0</v>
      </c>
      <c r="S8947" s="181">
        <f t="shared" si="1258"/>
        <v>0</v>
      </c>
      <c r="T8947" s="181">
        <f t="shared" si="1259"/>
        <v>0</v>
      </c>
      <c r="AQ8947" s="1">
        <f>COUNT(L$11:L8947)</f>
        <v>37</v>
      </c>
      <c r="AR8947" s="43">
        <f t="shared" si="1260"/>
        <v>40933</v>
      </c>
      <c r="AS8947" s="44">
        <f t="shared" si="1261"/>
        <v>89.120000000000019</v>
      </c>
      <c r="AT8947" s="10" t="str">
        <f t="shared" si="1262"/>
        <v/>
      </c>
      <c r="AU8947" s="20" t="str">
        <f t="shared" si="1263"/>
        <v/>
      </c>
      <c r="AV8947" s="42">
        <f t="shared" si="1264"/>
        <v>1</v>
      </c>
      <c r="AW8947" s="89">
        <f t="shared" si="1265"/>
        <v>0</v>
      </c>
      <c r="AX8947" s="168"/>
      <c r="AY8947" s="60"/>
      <c r="AZ8947" s="61"/>
      <c r="BB8947" s="61" t="str">
        <f>IF(Settings!I8943&lt;&gt;"",Settings!I8943,"")</f>
        <v/>
      </c>
    </row>
    <row r="8948" spans="2:54" x14ac:dyDescent="0.2">
      <c r="B8948" s="13"/>
      <c r="C8948" s="12"/>
      <c r="D8948" s="12"/>
      <c r="E8948" s="12"/>
      <c r="F8948" s="12"/>
      <c r="G8948" s="12"/>
      <c r="H8948" s="12"/>
      <c r="I8948" s="15"/>
      <c r="J8948" s="31"/>
      <c r="K8948" s="180"/>
      <c r="L8948" s="40"/>
      <c r="M8948" s="14"/>
      <c r="N8948" s="16"/>
      <c r="O8948" s="49"/>
      <c r="P8948" s="64"/>
      <c r="Q8948" s="18"/>
      <c r="R8948" s="181">
        <f t="shared" si="1257"/>
        <v>0</v>
      </c>
      <c r="S8948" s="181">
        <f t="shared" si="1258"/>
        <v>0</v>
      </c>
      <c r="T8948" s="181">
        <f t="shared" si="1259"/>
        <v>0</v>
      </c>
      <c r="AQ8948" s="1">
        <f>COUNT(L$11:L8948)</f>
        <v>37</v>
      </c>
      <c r="AR8948" s="43">
        <f t="shared" si="1260"/>
        <v>40933</v>
      </c>
      <c r="AS8948" s="44">
        <f t="shared" si="1261"/>
        <v>89.120000000000019</v>
      </c>
      <c r="AT8948" s="10" t="str">
        <f t="shared" si="1262"/>
        <v/>
      </c>
      <c r="AU8948" s="20" t="str">
        <f t="shared" si="1263"/>
        <v/>
      </c>
      <c r="AV8948" s="42">
        <f t="shared" si="1264"/>
        <v>1</v>
      </c>
      <c r="AW8948" s="89">
        <f t="shared" si="1265"/>
        <v>0</v>
      </c>
      <c r="AX8948" s="168"/>
      <c r="AY8948" s="60"/>
      <c r="AZ8948" s="61"/>
      <c r="BB8948" s="61" t="str">
        <f>IF(Settings!I8944&lt;&gt;"",Settings!I8944,"")</f>
        <v/>
      </c>
    </row>
    <row r="8949" spans="2:54" x14ac:dyDescent="0.2">
      <c r="B8949" s="13"/>
      <c r="C8949" s="12"/>
      <c r="D8949" s="12"/>
      <c r="E8949" s="12"/>
      <c r="F8949" s="12"/>
      <c r="G8949" s="12"/>
      <c r="H8949" s="12"/>
      <c r="I8949" s="15"/>
      <c r="J8949" s="31"/>
      <c r="K8949" s="180"/>
      <c r="L8949" s="40"/>
      <c r="M8949" s="14"/>
      <c r="N8949" s="16"/>
      <c r="O8949" s="49"/>
      <c r="P8949" s="64"/>
      <c r="Q8949" s="18"/>
      <c r="R8949" s="181">
        <f t="shared" si="1257"/>
        <v>0</v>
      </c>
      <c r="S8949" s="181">
        <f t="shared" si="1258"/>
        <v>0</v>
      </c>
      <c r="T8949" s="181">
        <f t="shared" si="1259"/>
        <v>0</v>
      </c>
      <c r="AQ8949" s="1">
        <f>COUNT(L$11:L8949)</f>
        <v>37</v>
      </c>
      <c r="AR8949" s="43">
        <f t="shared" si="1260"/>
        <v>40933</v>
      </c>
      <c r="AS8949" s="44">
        <f t="shared" si="1261"/>
        <v>89.120000000000019</v>
      </c>
      <c r="AT8949" s="10" t="str">
        <f t="shared" si="1262"/>
        <v/>
      </c>
      <c r="AU8949" s="20" t="str">
        <f t="shared" si="1263"/>
        <v/>
      </c>
      <c r="AV8949" s="42">
        <f t="shared" si="1264"/>
        <v>1</v>
      </c>
      <c r="AW8949" s="89">
        <f t="shared" si="1265"/>
        <v>0</v>
      </c>
      <c r="AX8949" s="168"/>
      <c r="AY8949" s="60"/>
      <c r="AZ8949" s="61"/>
      <c r="BB8949" s="61" t="str">
        <f>IF(Settings!I8945&lt;&gt;"",Settings!I8945,"")</f>
        <v/>
      </c>
    </row>
    <row r="8950" spans="2:54" x14ac:dyDescent="0.2">
      <c r="B8950" s="13"/>
      <c r="C8950" s="12"/>
      <c r="D8950" s="12"/>
      <c r="E8950" s="12"/>
      <c r="F8950" s="12"/>
      <c r="G8950" s="12"/>
      <c r="H8950" s="12"/>
      <c r="I8950" s="15"/>
      <c r="J8950" s="31"/>
      <c r="K8950" s="180"/>
      <c r="L8950" s="40"/>
      <c r="M8950" s="14"/>
      <c r="N8950" s="16"/>
      <c r="O8950" s="49"/>
      <c r="P8950" s="64"/>
      <c r="Q8950" s="18"/>
      <c r="R8950" s="181">
        <f t="shared" si="1257"/>
        <v>0</v>
      </c>
      <c r="S8950" s="181">
        <f t="shared" si="1258"/>
        <v>0</v>
      </c>
      <c r="T8950" s="181">
        <f t="shared" si="1259"/>
        <v>0</v>
      </c>
      <c r="AQ8950" s="1">
        <f>COUNT(L$11:L8950)</f>
        <v>37</v>
      </c>
      <c r="AR8950" s="43">
        <f t="shared" si="1260"/>
        <v>40933</v>
      </c>
      <c r="AS8950" s="44">
        <f t="shared" si="1261"/>
        <v>89.120000000000019</v>
      </c>
      <c r="AT8950" s="10" t="str">
        <f t="shared" si="1262"/>
        <v/>
      </c>
      <c r="AU8950" s="20" t="str">
        <f t="shared" si="1263"/>
        <v/>
      </c>
      <c r="AV8950" s="42">
        <f t="shared" si="1264"/>
        <v>1</v>
      </c>
      <c r="AW8950" s="89">
        <f t="shared" si="1265"/>
        <v>0</v>
      </c>
      <c r="AX8950" s="168"/>
      <c r="AY8950" s="60"/>
      <c r="AZ8950" s="61"/>
      <c r="BB8950" s="61" t="str">
        <f>IF(Settings!I8946&lt;&gt;"",Settings!I8946,"")</f>
        <v/>
      </c>
    </row>
    <row r="8951" spans="2:54" x14ac:dyDescent="0.2">
      <c r="B8951" s="13"/>
      <c r="C8951" s="12"/>
      <c r="D8951" s="12"/>
      <c r="E8951" s="12"/>
      <c r="F8951" s="12"/>
      <c r="G8951" s="12"/>
      <c r="H8951" s="12"/>
      <c r="I8951" s="15"/>
      <c r="J8951" s="31"/>
      <c r="K8951" s="180"/>
      <c r="L8951" s="40"/>
      <c r="M8951" s="14"/>
      <c r="N8951" s="16"/>
      <c r="O8951" s="49"/>
      <c r="P8951" s="64"/>
      <c r="Q8951" s="18"/>
      <c r="R8951" s="181">
        <f t="shared" si="1257"/>
        <v>0</v>
      </c>
      <c r="S8951" s="181">
        <f t="shared" si="1258"/>
        <v>0</v>
      </c>
      <c r="T8951" s="181">
        <f t="shared" si="1259"/>
        <v>0</v>
      </c>
      <c r="AQ8951" s="1">
        <f>COUNT(L$11:L8951)</f>
        <v>37</v>
      </c>
      <c r="AR8951" s="43">
        <f t="shared" si="1260"/>
        <v>40933</v>
      </c>
      <c r="AS8951" s="44">
        <f t="shared" si="1261"/>
        <v>89.120000000000019</v>
      </c>
      <c r="AT8951" s="10" t="str">
        <f t="shared" si="1262"/>
        <v/>
      </c>
      <c r="AU8951" s="20" t="str">
        <f t="shared" si="1263"/>
        <v/>
      </c>
      <c r="AV8951" s="42">
        <f t="shared" si="1264"/>
        <v>1</v>
      </c>
      <c r="AW8951" s="89">
        <f t="shared" si="1265"/>
        <v>0</v>
      </c>
      <c r="AX8951" s="168"/>
      <c r="AY8951" s="60"/>
      <c r="AZ8951" s="61"/>
      <c r="BB8951" s="61" t="str">
        <f>IF(Settings!I8947&lt;&gt;"",Settings!I8947,"")</f>
        <v/>
      </c>
    </row>
    <row r="8952" spans="2:54" x14ac:dyDescent="0.2">
      <c r="B8952" s="13"/>
      <c r="C8952" s="12"/>
      <c r="D8952" s="12"/>
      <c r="E8952" s="12"/>
      <c r="F8952" s="12"/>
      <c r="G8952" s="12"/>
      <c r="H8952" s="12"/>
      <c r="I8952" s="15"/>
      <c r="J8952" s="31"/>
      <c r="K8952" s="180"/>
      <c r="L8952" s="40"/>
      <c r="M8952" s="14"/>
      <c r="N8952" s="16"/>
      <c r="O8952" s="49"/>
      <c r="P8952" s="64"/>
      <c r="Q8952" s="18"/>
      <c r="R8952" s="181">
        <f t="shared" si="1257"/>
        <v>0</v>
      </c>
      <c r="S8952" s="181">
        <f t="shared" si="1258"/>
        <v>0</v>
      </c>
      <c r="T8952" s="181">
        <f t="shared" si="1259"/>
        <v>0</v>
      </c>
      <c r="AQ8952" s="1">
        <f>COUNT(L$11:L8952)</f>
        <v>37</v>
      </c>
      <c r="AR8952" s="43">
        <f t="shared" si="1260"/>
        <v>40933</v>
      </c>
      <c r="AS8952" s="44">
        <f t="shared" si="1261"/>
        <v>89.120000000000019</v>
      </c>
      <c r="AT8952" s="10" t="str">
        <f t="shared" si="1262"/>
        <v/>
      </c>
      <c r="AU8952" s="20" t="str">
        <f t="shared" si="1263"/>
        <v/>
      </c>
      <c r="AV8952" s="42">
        <f t="shared" si="1264"/>
        <v>1</v>
      </c>
      <c r="AW8952" s="89">
        <f t="shared" si="1265"/>
        <v>0</v>
      </c>
      <c r="AX8952" s="168"/>
      <c r="AY8952" s="60"/>
      <c r="AZ8952" s="61"/>
      <c r="BB8952" s="61" t="str">
        <f>IF(Settings!I8948&lt;&gt;"",Settings!I8948,"")</f>
        <v/>
      </c>
    </row>
    <row r="8953" spans="2:54" x14ac:dyDescent="0.2">
      <c r="B8953" s="13"/>
      <c r="C8953" s="12"/>
      <c r="D8953" s="12"/>
      <c r="E8953" s="12"/>
      <c r="F8953" s="12"/>
      <c r="G8953" s="12"/>
      <c r="H8953" s="12"/>
      <c r="I8953" s="15"/>
      <c r="J8953" s="31"/>
      <c r="K8953" s="180"/>
      <c r="L8953" s="40"/>
      <c r="M8953" s="14"/>
      <c r="N8953" s="16"/>
      <c r="O8953" s="49"/>
      <c r="P8953" s="64"/>
      <c r="Q8953" s="18"/>
      <c r="R8953" s="181">
        <f t="shared" si="1257"/>
        <v>0</v>
      </c>
      <c r="S8953" s="181">
        <f t="shared" si="1258"/>
        <v>0</v>
      </c>
      <c r="T8953" s="181">
        <f t="shared" si="1259"/>
        <v>0</v>
      </c>
      <c r="AQ8953" s="1">
        <f>COUNT(L$11:L8953)</f>
        <v>37</v>
      </c>
      <c r="AR8953" s="43">
        <f t="shared" si="1260"/>
        <v>40933</v>
      </c>
      <c r="AS8953" s="44">
        <f t="shared" si="1261"/>
        <v>89.120000000000019</v>
      </c>
      <c r="AT8953" s="10" t="str">
        <f t="shared" si="1262"/>
        <v/>
      </c>
      <c r="AU8953" s="20" t="str">
        <f t="shared" si="1263"/>
        <v/>
      </c>
      <c r="AV8953" s="42">
        <f t="shared" si="1264"/>
        <v>1</v>
      </c>
      <c r="AW8953" s="89">
        <f t="shared" si="1265"/>
        <v>0</v>
      </c>
      <c r="AX8953" s="168"/>
      <c r="AY8953" s="60"/>
      <c r="AZ8953" s="61"/>
      <c r="BB8953" s="61" t="str">
        <f>IF(Settings!I8949&lt;&gt;"",Settings!I8949,"")</f>
        <v/>
      </c>
    </row>
    <row r="8954" spans="2:54" x14ac:dyDescent="0.2">
      <c r="B8954" s="13"/>
      <c r="C8954" s="12"/>
      <c r="D8954" s="12"/>
      <c r="E8954" s="12"/>
      <c r="F8954" s="12"/>
      <c r="G8954" s="12"/>
      <c r="H8954" s="12"/>
      <c r="I8954" s="15"/>
      <c r="J8954" s="31"/>
      <c r="K8954" s="180"/>
      <c r="L8954" s="40"/>
      <c r="M8954" s="14"/>
      <c r="N8954" s="16"/>
      <c r="O8954" s="49"/>
      <c r="P8954" s="64"/>
      <c r="Q8954" s="18"/>
      <c r="R8954" s="181">
        <f t="shared" si="1257"/>
        <v>0</v>
      </c>
      <c r="S8954" s="181">
        <f t="shared" si="1258"/>
        <v>0</v>
      </c>
      <c r="T8954" s="181">
        <f t="shared" si="1259"/>
        <v>0</v>
      </c>
      <c r="AQ8954" s="1">
        <f>COUNT(L$11:L8954)</f>
        <v>37</v>
      </c>
      <c r="AR8954" s="43">
        <f t="shared" si="1260"/>
        <v>40933</v>
      </c>
      <c r="AS8954" s="44">
        <f t="shared" si="1261"/>
        <v>89.120000000000019</v>
      </c>
      <c r="AT8954" s="10" t="str">
        <f t="shared" si="1262"/>
        <v/>
      </c>
      <c r="AU8954" s="20" t="str">
        <f t="shared" si="1263"/>
        <v/>
      </c>
      <c r="AV8954" s="42">
        <f t="shared" si="1264"/>
        <v>1</v>
      </c>
      <c r="AW8954" s="89">
        <f t="shared" si="1265"/>
        <v>0</v>
      </c>
      <c r="AX8954" s="168"/>
      <c r="AY8954" s="60"/>
      <c r="AZ8954" s="61"/>
      <c r="BB8954" s="61" t="str">
        <f>IF(Settings!I8950&lt;&gt;"",Settings!I8950,"")</f>
        <v/>
      </c>
    </row>
    <row r="8955" spans="2:54" x14ac:dyDescent="0.2">
      <c r="B8955" s="13"/>
      <c r="C8955" s="12"/>
      <c r="D8955" s="12"/>
      <c r="E8955" s="12"/>
      <c r="F8955" s="12"/>
      <c r="G8955" s="12"/>
      <c r="H8955" s="12"/>
      <c r="I8955" s="15"/>
      <c r="J8955" s="31"/>
      <c r="K8955" s="180"/>
      <c r="L8955" s="40"/>
      <c r="M8955" s="14"/>
      <c r="N8955" s="16"/>
      <c r="O8955" s="49"/>
      <c r="P8955" s="64"/>
      <c r="Q8955" s="18"/>
      <c r="R8955" s="181">
        <f t="shared" si="1257"/>
        <v>0</v>
      </c>
      <c r="S8955" s="181">
        <f t="shared" si="1258"/>
        <v>0</v>
      </c>
      <c r="T8955" s="181">
        <f t="shared" si="1259"/>
        <v>0</v>
      </c>
      <c r="AQ8955" s="1">
        <f>COUNT(L$11:L8955)</f>
        <v>37</v>
      </c>
      <c r="AR8955" s="43">
        <f t="shared" si="1260"/>
        <v>40933</v>
      </c>
      <c r="AS8955" s="44">
        <f t="shared" si="1261"/>
        <v>89.120000000000019</v>
      </c>
      <c r="AT8955" s="10" t="str">
        <f t="shared" si="1262"/>
        <v/>
      </c>
      <c r="AU8955" s="20" t="str">
        <f t="shared" si="1263"/>
        <v/>
      </c>
      <c r="AV8955" s="42">
        <f t="shared" si="1264"/>
        <v>1</v>
      </c>
      <c r="AW8955" s="89">
        <f t="shared" si="1265"/>
        <v>0</v>
      </c>
      <c r="AX8955" s="168"/>
      <c r="AY8955" s="60"/>
      <c r="AZ8955" s="61"/>
      <c r="BB8955" s="61" t="str">
        <f>IF(Settings!I8951&lt;&gt;"",Settings!I8951,"")</f>
        <v/>
      </c>
    </row>
    <row r="8956" spans="2:54" x14ac:dyDescent="0.2">
      <c r="B8956" s="13"/>
      <c r="C8956" s="12"/>
      <c r="D8956" s="12"/>
      <c r="E8956" s="12"/>
      <c r="F8956" s="12"/>
      <c r="G8956" s="12"/>
      <c r="H8956" s="12"/>
      <c r="I8956" s="15"/>
      <c r="J8956" s="31"/>
      <c r="K8956" s="180"/>
      <c r="L8956" s="40"/>
      <c r="M8956" s="14"/>
      <c r="N8956" s="16"/>
      <c r="O8956" s="49"/>
      <c r="P8956" s="64"/>
      <c r="Q8956" s="18"/>
      <c r="R8956" s="181">
        <f t="shared" si="1257"/>
        <v>0</v>
      </c>
      <c r="S8956" s="181">
        <f t="shared" si="1258"/>
        <v>0</v>
      </c>
      <c r="T8956" s="181">
        <f t="shared" si="1259"/>
        <v>0</v>
      </c>
      <c r="AQ8956" s="1">
        <f>COUNT(L$11:L8956)</f>
        <v>37</v>
      </c>
      <c r="AR8956" s="43">
        <f t="shared" si="1260"/>
        <v>40933</v>
      </c>
      <c r="AS8956" s="44">
        <f t="shared" si="1261"/>
        <v>89.120000000000019</v>
      </c>
      <c r="AT8956" s="10" t="str">
        <f t="shared" si="1262"/>
        <v/>
      </c>
      <c r="AU8956" s="20" t="str">
        <f t="shared" si="1263"/>
        <v/>
      </c>
      <c r="AV8956" s="42">
        <f t="shared" si="1264"/>
        <v>1</v>
      </c>
      <c r="AW8956" s="89">
        <f t="shared" si="1265"/>
        <v>0</v>
      </c>
      <c r="AX8956" s="168"/>
      <c r="AY8956" s="60"/>
      <c r="AZ8956" s="61"/>
      <c r="BB8956" s="61" t="str">
        <f>IF(Settings!I8952&lt;&gt;"",Settings!I8952,"")</f>
        <v/>
      </c>
    </row>
    <row r="8957" spans="2:54" x14ac:dyDescent="0.2">
      <c r="B8957" s="13"/>
      <c r="C8957" s="12"/>
      <c r="D8957" s="12"/>
      <c r="E8957" s="12"/>
      <c r="F8957" s="12"/>
      <c r="G8957" s="12"/>
      <c r="H8957" s="12"/>
      <c r="I8957" s="15"/>
      <c r="J8957" s="31"/>
      <c r="K8957" s="180"/>
      <c r="L8957" s="40"/>
      <c r="M8957" s="14"/>
      <c r="N8957" s="16"/>
      <c r="O8957" s="49"/>
      <c r="P8957" s="64"/>
      <c r="Q8957" s="18"/>
      <c r="R8957" s="181">
        <f t="shared" si="1257"/>
        <v>0</v>
      </c>
      <c r="S8957" s="181">
        <f t="shared" si="1258"/>
        <v>0</v>
      </c>
      <c r="T8957" s="181">
        <f t="shared" si="1259"/>
        <v>0</v>
      </c>
      <c r="AQ8957" s="1">
        <f>COUNT(L$11:L8957)</f>
        <v>37</v>
      </c>
      <c r="AR8957" s="43">
        <f t="shared" si="1260"/>
        <v>40933</v>
      </c>
      <c r="AS8957" s="44">
        <f t="shared" si="1261"/>
        <v>89.120000000000019</v>
      </c>
      <c r="AT8957" s="10" t="str">
        <f t="shared" si="1262"/>
        <v/>
      </c>
      <c r="AU8957" s="20" t="str">
        <f t="shared" si="1263"/>
        <v/>
      </c>
      <c r="AV8957" s="42">
        <f t="shared" si="1264"/>
        <v>1</v>
      </c>
      <c r="AW8957" s="89">
        <f t="shared" si="1265"/>
        <v>0</v>
      </c>
      <c r="AX8957" s="168"/>
      <c r="AY8957" s="60"/>
      <c r="AZ8957" s="61"/>
      <c r="BB8957" s="61" t="str">
        <f>IF(Settings!I8953&lt;&gt;"",Settings!I8953,"")</f>
        <v/>
      </c>
    </row>
    <row r="8958" spans="2:54" x14ac:dyDescent="0.2">
      <c r="B8958" s="13"/>
      <c r="C8958" s="12"/>
      <c r="D8958" s="12"/>
      <c r="E8958" s="12"/>
      <c r="F8958" s="12"/>
      <c r="G8958" s="12"/>
      <c r="H8958" s="12"/>
      <c r="I8958" s="15"/>
      <c r="J8958" s="31"/>
      <c r="K8958" s="180"/>
      <c r="L8958" s="40"/>
      <c r="M8958" s="14"/>
      <c r="N8958" s="16"/>
      <c r="O8958" s="49"/>
      <c r="P8958" s="64"/>
      <c r="Q8958" s="18"/>
      <c r="R8958" s="181">
        <f t="shared" si="1257"/>
        <v>0</v>
      </c>
      <c r="S8958" s="181">
        <f t="shared" si="1258"/>
        <v>0</v>
      </c>
      <c r="T8958" s="181">
        <f t="shared" si="1259"/>
        <v>0</v>
      </c>
      <c r="AQ8958" s="1">
        <f>COUNT(L$11:L8958)</f>
        <v>37</v>
      </c>
      <c r="AR8958" s="43">
        <f t="shared" si="1260"/>
        <v>40933</v>
      </c>
      <c r="AS8958" s="44">
        <f t="shared" si="1261"/>
        <v>89.120000000000019</v>
      </c>
      <c r="AT8958" s="10" t="str">
        <f t="shared" si="1262"/>
        <v/>
      </c>
      <c r="AU8958" s="20" t="str">
        <f t="shared" si="1263"/>
        <v/>
      </c>
      <c r="AV8958" s="42">
        <f t="shared" si="1264"/>
        <v>1</v>
      </c>
      <c r="AW8958" s="89">
        <f t="shared" si="1265"/>
        <v>0</v>
      </c>
      <c r="AX8958" s="168"/>
      <c r="AY8958" s="60"/>
      <c r="AZ8958" s="61"/>
      <c r="BB8958" s="61" t="str">
        <f>IF(Settings!I8954&lt;&gt;"",Settings!I8954,"")</f>
        <v/>
      </c>
    </row>
    <row r="8959" spans="2:54" x14ac:dyDescent="0.2">
      <c r="B8959" s="13"/>
      <c r="C8959" s="12"/>
      <c r="D8959" s="12"/>
      <c r="E8959" s="12"/>
      <c r="F8959" s="12"/>
      <c r="G8959" s="12"/>
      <c r="H8959" s="12"/>
      <c r="I8959" s="15"/>
      <c r="J8959" s="31"/>
      <c r="K8959" s="180"/>
      <c r="L8959" s="40"/>
      <c r="M8959" s="14"/>
      <c r="N8959" s="16"/>
      <c r="O8959" s="49"/>
      <c r="P8959" s="64"/>
      <c r="Q8959" s="18"/>
      <c r="R8959" s="181">
        <f t="shared" si="1257"/>
        <v>0</v>
      </c>
      <c r="S8959" s="181">
        <f t="shared" si="1258"/>
        <v>0</v>
      </c>
      <c r="T8959" s="181">
        <f t="shared" si="1259"/>
        <v>0</v>
      </c>
      <c r="AQ8959" s="1">
        <f>COUNT(L$11:L8959)</f>
        <v>37</v>
      </c>
      <c r="AR8959" s="43">
        <f t="shared" si="1260"/>
        <v>40933</v>
      </c>
      <c r="AS8959" s="44">
        <f t="shared" si="1261"/>
        <v>89.120000000000019</v>
      </c>
      <c r="AT8959" s="10" t="str">
        <f t="shared" si="1262"/>
        <v/>
      </c>
      <c r="AU8959" s="20" t="str">
        <f t="shared" si="1263"/>
        <v/>
      </c>
      <c r="AV8959" s="42">
        <f t="shared" si="1264"/>
        <v>1</v>
      </c>
      <c r="AW8959" s="89">
        <f t="shared" si="1265"/>
        <v>0</v>
      </c>
      <c r="AX8959" s="168"/>
      <c r="AY8959" s="60"/>
      <c r="AZ8959" s="61"/>
      <c r="BB8959" s="61" t="str">
        <f>IF(Settings!I8955&lt;&gt;"",Settings!I8955,"")</f>
        <v/>
      </c>
    </row>
    <row r="8960" spans="2:54" x14ac:dyDescent="0.2">
      <c r="B8960" s="13"/>
      <c r="C8960" s="12"/>
      <c r="D8960" s="12"/>
      <c r="E8960" s="12"/>
      <c r="F8960" s="12"/>
      <c r="G8960" s="12"/>
      <c r="H8960" s="12"/>
      <c r="I8960" s="15"/>
      <c r="J8960" s="31"/>
      <c r="K8960" s="180"/>
      <c r="L8960" s="40"/>
      <c r="M8960" s="14"/>
      <c r="N8960" s="16"/>
      <c r="O8960" s="49"/>
      <c r="P8960" s="64"/>
      <c r="Q8960" s="18"/>
      <c r="R8960" s="181">
        <f t="shared" si="1257"/>
        <v>0</v>
      </c>
      <c r="S8960" s="181">
        <f t="shared" si="1258"/>
        <v>0</v>
      </c>
      <c r="T8960" s="181">
        <f t="shared" si="1259"/>
        <v>0</v>
      </c>
      <c r="AQ8960" s="1">
        <f>COUNT(L$11:L8960)</f>
        <v>37</v>
      </c>
      <c r="AR8960" s="43">
        <f t="shared" si="1260"/>
        <v>40933</v>
      </c>
      <c r="AS8960" s="44">
        <f t="shared" si="1261"/>
        <v>89.120000000000019</v>
      </c>
      <c r="AT8960" s="10" t="str">
        <f t="shared" si="1262"/>
        <v/>
      </c>
      <c r="AU8960" s="20" t="str">
        <f t="shared" si="1263"/>
        <v/>
      </c>
      <c r="AV8960" s="42">
        <f t="shared" si="1264"/>
        <v>1</v>
      </c>
      <c r="AW8960" s="89">
        <f t="shared" si="1265"/>
        <v>0</v>
      </c>
      <c r="AX8960" s="168"/>
      <c r="AY8960" s="60"/>
      <c r="AZ8960" s="61"/>
      <c r="BB8960" s="61" t="str">
        <f>IF(Settings!I8956&lt;&gt;"",Settings!I8956,"")</f>
        <v/>
      </c>
    </row>
    <row r="8961" spans="2:54" x14ac:dyDescent="0.2">
      <c r="B8961" s="13"/>
      <c r="C8961" s="12"/>
      <c r="D8961" s="12"/>
      <c r="E8961" s="12"/>
      <c r="F8961" s="12"/>
      <c r="G8961" s="12"/>
      <c r="H8961" s="12"/>
      <c r="I8961" s="15"/>
      <c r="J8961" s="31"/>
      <c r="K8961" s="180"/>
      <c r="L8961" s="40"/>
      <c r="M8961" s="14"/>
      <c r="N8961" s="16"/>
      <c r="O8961" s="49"/>
      <c r="P8961" s="64"/>
      <c r="Q8961" s="18"/>
      <c r="R8961" s="181">
        <f t="shared" si="1257"/>
        <v>0</v>
      </c>
      <c r="S8961" s="181">
        <f t="shared" si="1258"/>
        <v>0</v>
      </c>
      <c r="T8961" s="181">
        <f t="shared" si="1259"/>
        <v>0</v>
      </c>
      <c r="AQ8961" s="1">
        <f>COUNT(L$11:L8961)</f>
        <v>37</v>
      </c>
      <c r="AR8961" s="43">
        <f t="shared" si="1260"/>
        <v>40933</v>
      </c>
      <c r="AS8961" s="44">
        <f t="shared" si="1261"/>
        <v>89.120000000000019</v>
      </c>
      <c r="AT8961" s="10" t="str">
        <f t="shared" si="1262"/>
        <v/>
      </c>
      <c r="AU8961" s="20" t="str">
        <f t="shared" si="1263"/>
        <v/>
      </c>
      <c r="AV8961" s="42">
        <f t="shared" si="1264"/>
        <v>1</v>
      </c>
      <c r="AW8961" s="89">
        <f t="shared" si="1265"/>
        <v>0</v>
      </c>
      <c r="AX8961" s="168"/>
      <c r="AY8961" s="60"/>
      <c r="AZ8961" s="61"/>
      <c r="BB8961" s="61" t="str">
        <f>IF(Settings!I8957&lt;&gt;"",Settings!I8957,"")</f>
        <v/>
      </c>
    </row>
    <row r="8962" spans="2:54" x14ac:dyDescent="0.2">
      <c r="B8962" s="13"/>
      <c r="C8962" s="12"/>
      <c r="D8962" s="12"/>
      <c r="E8962" s="12"/>
      <c r="F8962" s="12"/>
      <c r="G8962" s="12"/>
      <c r="H8962" s="12"/>
      <c r="I8962" s="15"/>
      <c r="J8962" s="31"/>
      <c r="K8962" s="180"/>
      <c r="L8962" s="40"/>
      <c r="M8962" s="14"/>
      <c r="N8962" s="16"/>
      <c r="O8962" s="49"/>
      <c r="P8962" s="64"/>
      <c r="Q8962" s="18"/>
      <c r="R8962" s="181">
        <f t="shared" si="1257"/>
        <v>0</v>
      </c>
      <c r="S8962" s="181">
        <f t="shared" si="1258"/>
        <v>0</v>
      </c>
      <c r="T8962" s="181">
        <f t="shared" si="1259"/>
        <v>0</v>
      </c>
      <c r="AQ8962" s="1">
        <f>COUNT(L$11:L8962)</f>
        <v>37</v>
      </c>
      <c r="AR8962" s="43">
        <f t="shared" si="1260"/>
        <v>40933</v>
      </c>
      <c r="AS8962" s="44">
        <f t="shared" si="1261"/>
        <v>89.120000000000019</v>
      </c>
      <c r="AT8962" s="10" t="str">
        <f t="shared" si="1262"/>
        <v/>
      </c>
      <c r="AU8962" s="20" t="str">
        <f t="shared" si="1263"/>
        <v/>
      </c>
      <c r="AV8962" s="42">
        <f t="shared" si="1264"/>
        <v>1</v>
      </c>
      <c r="AW8962" s="89">
        <f t="shared" si="1265"/>
        <v>0</v>
      </c>
      <c r="AX8962" s="168"/>
      <c r="AY8962" s="60"/>
      <c r="AZ8962" s="61"/>
      <c r="BB8962" s="61" t="str">
        <f>IF(Settings!I8958&lt;&gt;"",Settings!I8958,"")</f>
        <v/>
      </c>
    </row>
    <row r="8963" spans="2:54" x14ac:dyDescent="0.2">
      <c r="B8963" s="13"/>
      <c r="C8963" s="12"/>
      <c r="D8963" s="12"/>
      <c r="E8963" s="12"/>
      <c r="F8963" s="12"/>
      <c r="G8963" s="12"/>
      <c r="H8963" s="12"/>
      <c r="I8963" s="15"/>
      <c r="J8963" s="31"/>
      <c r="K8963" s="180"/>
      <c r="L8963" s="40"/>
      <c r="M8963" s="14"/>
      <c r="N8963" s="16"/>
      <c r="O8963" s="49"/>
      <c r="P8963" s="64"/>
      <c r="Q8963" s="18"/>
      <c r="R8963" s="181">
        <f t="shared" si="1257"/>
        <v>0</v>
      </c>
      <c r="S8963" s="181">
        <f t="shared" si="1258"/>
        <v>0</v>
      </c>
      <c r="T8963" s="181">
        <f t="shared" si="1259"/>
        <v>0</v>
      </c>
      <c r="AQ8963" s="1">
        <f>COUNT(L$11:L8963)</f>
        <v>37</v>
      </c>
      <c r="AR8963" s="43">
        <f t="shared" si="1260"/>
        <v>40933</v>
      </c>
      <c r="AS8963" s="44">
        <f t="shared" si="1261"/>
        <v>89.120000000000019</v>
      </c>
      <c r="AT8963" s="10" t="str">
        <f t="shared" si="1262"/>
        <v/>
      </c>
      <c r="AU8963" s="20" t="str">
        <f t="shared" si="1263"/>
        <v/>
      </c>
      <c r="AV8963" s="42">
        <f t="shared" si="1264"/>
        <v>1</v>
      </c>
      <c r="AW8963" s="89">
        <f t="shared" si="1265"/>
        <v>0</v>
      </c>
      <c r="AX8963" s="168"/>
      <c r="AY8963" s="60"/>
      <c r="AZ8963" s="61"/>
      <c r="BB8963" s="61" t="str">
        <f>IF(Settings!I8959&lt;&gt;"",Settings!I8959,"")</f>
        <v/>
      </c>
    </row>
    <row r="8964" spans="2:54" x14ac:dyDescent="0.2">
      <c r="B8964" s="13"/>
      <c r="C8964" s="12"/>
      <c r="D8964" s="12"/>
      <c r="E8964" s="12"/>
      <c r="F8964" s="12"/>
      <c r="G8964" s="12"/>
      <c r="H8964" s="12"/>
      <c r="I8964" s="15"/>
      <c r="J8964" s="31"/>
      <c r="K8964" s="180"/>
      <c r="L8964" s="40"/>
      <c r="M8964" s="14"/>
      <c r="N8964" s="16"/>
      <c r="O8964" s="49"/>
      <c r="P8964" s="64"/>
      <c r="Q8964" s="18"/>
      <c r="R8964" s="181">
        <f t="shared" si="1257"/>
        <v>0</v>
      </c>
      <c r="S8964" s="181">
        <f t="shared" si="1258"/>
        <v>0</v>
      </c>
      <c r="T8964" s="181">
        <f t="shared" si="1259"/>
        <v>0</v>
      </c>
      <c r="AQ8964" s="1">
        <f>COUNT(L$11:L8964)</f>
        <v>37</v>
      </c>
      <c r="AR8964" s="43">
        <f t="shared" si="1260"/>
        <v>40933</v>
      </c>
      <c r="AS8964" s="44">
        <f t="shared" si="1261"/>
        <v>89.120000000000019</v>
      </c>
      <c r="AT8964" s="10" t="str">
        <f t="shared" si="1262"/>
        <v/>
      </c>
      <c r="AU8964" s="20" t="str">
        <f t="shared" si="1263"/>
        <v/>
      </c>
      <c r="AV8964" s="42">
        <f t="shared" si="1264"/>
        <v>1</v>
      </c>
      <c r="AW8964" s="89">
        <f t="shared" si="1265"/>
        <v>0</v>
      </c>
      <c r="AX8964" s="168"/>
      <c r="AY8964" s="60"/>
      <c r="AZ8964" s="61"/>
      <c r="BB8964" s="61" t="str">
        <f>IF(Settings!I8960&lt;&gt;"",Settings!I8960,"")</f>
        <v/>
      </c>
    </row>
    <row r="8965" spans="2:54" x14ac:dyDescent="0.2">
      <c r="B8965" s="13"/>
      <c r="C8965" s="12"/>
      <c r="D8965" s="12"/>
      <c r="E8965" s="12"/>
      <c r="F8965" s="12"/>
      <c r="G8965" s="12"/>
      <c r="H8965" s="12"/>
      <c r="I8965" s="15"/>
      <c r="J8965" s="31"/>
      <c r="K8965" s="180"/>
      <c r="L8965" s="40"/>
      <c r="M8965" s="14"/>
      <c r="N8965" s="16"/>
      <c r="O8965" s="49"/>
      <c r="P8965" s="64"/>
      <c r="Q8965" s="18"/>
      <c r="R8965" s="181">
        <f t="shared" si="1257"/>
        <v>0</v>
      </c>
      <c r="S8965" s="181">
        <f t="shared" si="1258"/>
        <v>0</v>
      </c>
      <c r="T8965" s="181">
        <f t="shared" si="1259"/>
        <v>0</v>
      </c>
      <c r="AQ8965" s="1">
        <f>COUNT(L$11:L8965)</f>
        <v>37</v>
      </c>
      <c r="AR8965" s="43">
        <f t="shared" si="1260"/>
        <v>40933</v>
      </c>
      <c r="AS8965" s="44">
        <f t="shared" si="1261"/>
        <v>89.120000000000019</v>
      </c>
      <c r="AT8965" s="10" t="str">
        <f t="shared" si="1262"/>
        <v/>
      </c>
      <c r="AU8965" s="20" t="str">
        <f t="shared" si="1263"/>
        <v/>
      </c>
      <c r="AV8965" s="42">
        <f t="shared" si="1264"/>
        <v>1</v>
      </c>
      <c r="AW8965" s="89">
        <f t="shared" si="1265"/>
        <v>0</v>
      </c>
      <c r="AX8965" s="168"/>
      <c r="AY8965" s="60"/>
      <c r="AZ8965" s="61"/>
      <c r="BB8965" s="61" t="str">
        <f>IF(Settings!I8961&lt;&gt;"",Settings!I8961,"")</f>
        <v/>
      </c>
    </row>
    <row r="8966" spans="2:54" x14ac:dyDescent="0.2">
      <c r="B8966" s="13"/>
      <c r="C8966" s="12"/>
      <c r="D8966" s="12"/>
      <c r="E8966" s="12"/>
      <c r="F8966" s="12"/>
      <c r="G8966" s="12"/>
      <c r="H8966" s="12"/>
      <c r="I8966" s="15"/>
      <c r="J8966" s="31"/>
      <c r="K8966" s="180"/>
      <c r="L8966" s="40"/>
      <c r="M8966" s="14"/>
      <c r="N8966" s="16"/>
      <c r="O8966" s="49"/>
      <c r="P8966" s="64"/>
      <c r="Q8966" s="18"/>
      <c r="R8966" s="181">
        <f t="shared" si="1257"/>
        <v>0</v>
      </c>
      <c r="S8966" s="181">
        <f t="shared" si="1258"/>
        <v>0</v>
      </c>
      <c r="T8966" s="181">
        <f t="shared" si="1259"/>
        <v>0</v>
      </c>
      <c r="AQ8966" s="1">
        <f>COUNT(L$11:L8966)</f>
        <v>37</v>
      </c>
      <c r="AR8966" s="43">
        <f t="shared" si="1260"/>
        <v>40933</v>
      </c>
      <c r="AS8966" s="44">
        <f t="shared" si="1261"/>
        <v>89.120000000000019</v>
      </c>
      <c r="AT8966" s="10" t="str">
        <f t="shared" si="1262"/>
        <v/>
      </c>
      <c r="AU8966" s="20" t="str">
        <f t="shared" si="1263"/>
        <v/>
      </c>
      <c r="AV8966" s="42">
        <f t="shared" si="1264"/>
        <v>1</v>
      </c>
      <c r="AW8966" s="89">
        <f t="shared" si="1265"/>
        <v>0</v>
      </c>
      <c r="AX8966" s="168"/>
      <c r="AY8966" s="60"/>
      <c r="AZ8966" s="61"/>
      <c r="BB8966" s="61" t="str">
        <f>IF(Settings!I8962&lt;&gt;"",Settings!I8962,"")</f>
        <v/>
      </c>
    </row>
    <row r="8967" spans="2:54" x14ac:dyDescent="0.2">
      <c r="B8967" s="13"/>
      <c r="C8967" s="12"/>
      <c r="D8967" s="12"/>
      <c r="E8967" s="12"/>
      <c r="F8967" s="12"/>
      <c r="G8967" s="12"/>
      <c r="H8967" s="12"/>
      <c r="I8967" s="15"/>
      <c r="J8967" s="31"/>
      <c r="K8967" s="180"/>
      <c r="L8967" s="40"/>
      <c r="M8967" s="14"/>
      <c r="N8967" s="16"/>
      <c r="O8967" s="49"/>
      <c r="P8967" s="64"/>
      <c r="Q8967" s="18"/>
      <c r="R8967" s="181">
        <f t="shared" si="1257"/>
        <v>0</v>
      </c>
      <c r="S8967" s="181">
        <f t="shared" si="1258"/>
        <v>0</v>
      </c>
      <c r="T8967" s="181">
        <f t="shared" si="1259"/>
        <v>0</v>
      </c>
      <c r="AQ8967" s="1">
        <f>COUNT(L$11:L8967)</f>
        <v>37</v>
      </c>
      <c r="AR8967" s="43">
        <f t="shared" si="1260"/>
        <v>40933</v>
      </c>
      <c r="AS8967" s="44">
        <f t="shared" si="1261"/>
        <v>89.120000000000019</v>
      </c>
      <c r="AT8967" s="10" t="str">
        <f t="shared" si="1262"/>
        <v/>
      </c>
      <c r="AU8967" s="20" t="str">
        <f t="shared" si="1263"/>
        <v/>
      </c>
      <c r="AV8967" s="42">
        <f t="shared" si="1264"/>
        <v>1</v>
      </c>
      <c r="AW8967" s="89">
        <f t="shared" si="1265"/>
        <v>0</v>
      </c>
      <c r="AX8967" s="168"/>
      <c r="AY8967" s="60"/>
      <c r="AZ8967" s="61"/>
      <c r="BB8967" s="61" t="str">
        <f>IF(Settings!I8963&lt;&gt;"",Settings!I8963,"")</f>
        <v/>
      </c>
    </row>
    <row r="8968" spans="2:54" x14ac:dyDescent="0.2">
      <c r="B8968" s="13"/>
      <c r="C8968" s="12"/>
      <c r="D8968" s="12"/>
      <c r="E8968" s="12"/>
      <c r="F8968" s="12"/>
      <c r="G8968" s="12"/>
      <c r="H8968" s="12"/>
      <c r="I8968" s="15"/>
      <c r="J8968" s="31"/>
      <c r="K8968" s="180"/>
      <c r="L8968" s="40"/>
      <c r="M8968" s="14"/>
      <c r="N8968" s="16"/>
      <c r="O8968" s="49"/>
      <c r="P8968" s="64"/>
      <c r="Q8968" s="18"/>
      <c r="R8968" s="181">
        <f t="shared" si="1257"/>
        <v>0</v>
      </c>
      <c r="S8968" s="181">
        <f t="shared" si="1258"/>
        <v>0</v>
      </c>
      <c r="T8968" s="181">
        <f t="shared" si="1259"/>
        <v>0</v>
      </c>
      <c r="AQ8968" s="1">
        <f>COUNT(L$11:L8968)</f>
        <v>37</v>
      </c>
      <c r="AR8968" s="43">
        <f t="shared" si="1260"/>
        <v>40933</v>
      </c>
      <c r="AS8968" s="44">
        <f t="shared" si="1261"/>
        <v>89.120000000000019</v>
      </c>
      <c r="AT8968" s="10" t="str">
        <f t="shared" si="1262"/>
        <v/>
      </c>
      <c r="AU8968" s="20" t="str">
        <f t="shared" si="1263"/>
        <v/>
      </c>
      <c r="AV8968" s="42">
        <f t="shared" si="1264"/>
        <v>1</v>
      </c>
      <c r="AW8968" s="89">
        <f t="shared" si="1265"/>
        <v>0</v>
      </c>
      <c r="AX8968" s="168"/>
      <c r="AY8968" s="60"/>
      <c r="AZ8968" s="61"/>
      <c r="BB8968" s="61" t="str">
        <f>IF(Settings!I8964&lt;&gt;"",Settings!I8964,"")</f>
        <v/>
      </c>
    </row>
    <row r="8969" spans="2:54" x14ac:dyDescent="0.2">
      <c r="B8969" s="13"/>
      <c r="C8969" s="12"/>
      <c r="D8969" s="12"/>
      <c r="E8969" s="12"/>
      <c r="F8969" s="12"/>
      <c r="G8969" s="12"/>
      <c r="H8969" s="12"/>
      <c r="I8969" s="15"/>
      <c r="J8969" s="31"/>
      <c r="K8969" s="180"/>
      <c r="L8969" s="40"/>
      <c r="M8969" s="14"/>
      <c r="N8969" s="16"/>
      <c r="O8969" s="49"/>
      <c r="P8969" s="64"/>
      <c r="Q8969" s="18"/>
      <c r="R8969" s="181">
        <f t="shared" si="1257"/>
        <v>0</v>
      </c>
      <c r="S8969" s="181">
        <f t="shared" si="1258"/>
        <v>0</v>
      </c>
      <c r="T8969" s="181">
        <f t="shared" si="1259"/>
        <v>0</v>
      </c>
      <c r="AQ8969" s="1">
        <f>COUNT(L$11:L8969)</f>
        <v>37</v>
      </c>
      <c r="AR8969" s="43">
        <f t="shared" si="1260"/>
        <v>40933</v>
      </c>
      <c r="AS8969" s="44">
        <f t="shared" si="1261"/>
        <v>89.120000000000019</v>
      </c>
      <c r="AT8969" s="10" t="str">
        <f t="shared" si="1262"/>
        <v/>
      </c>
      <c r="AU8969" s="20" t="str">
        <f t="shared" si="1263"/>
        <v/>
      </c>
      <c r="AV8969" s="42">
        <f t="shared" si="1264"/>
        <v>1</v>
      </c>
      <c r="AW8969" s="89">
        <f t="shared" si="1265"/>
        <v>0</v>
      </c>
      <c r="AX8969" s="168"/>
      <c r="AY8969" s="60"/>
      <c r="AZ8969" s="61"/>
      <c r="BB8969" s="61" t="str">
        <f>IF(Settings!I8965&lt;&gt;"",Settings!I8965,"")</f>
        <v/>
      </c>
    </row>
    <row r="8970" spans="2:54" x14ac:dyDescent="0.2">
      <c r="B8970" s="13"/>
      <c r="C8970" s="12"/>
      <c r="D8970" s="12"/>
      <c r="E8970" s="12"/>
      <c r="F8970" s="12"/>
      <c r="G8970" s="12"/>
      <c r="H8970" s="12"/>
      <c r="I8970" s="15"/>
      <c r="J8970" s="31"/>
      <c r="K8970" s="180"/>
      <c r="L8970" s="40"/>
      <c r="M8970" s="14"/>
      <c r="N8970" s="16"/>
      <c r="O8970" s="49"/>
      <c r="P8970" s="64"/>
      <c r="Q8970" s="18"/>
      <c r="R8970" s="181">
        <f t="shared" si="1257"/>
        <v>0</v>
      </c>
      <c r="S8970" s="181">
        <f t="shared" si="1258"/>
        <v>0</v>
      </c>
      <c r="T8970" s="181">
        <f t="shared" si="1259"/>
        <v>0</v>
      </c>
      <c r="AQ8970" s="1">
        <f>COUNT(L$11:L8970)</f>
        <v>37</v>
      </c>
      <c r="AR8970" s="43">
        <f t="shared" si="1260"/>
        <v>40933</v>
      </c>
      <c r="AS8970" s="44">
        <f t="shared" si="1261"/>
        <v>89.120000000000019</v>
      </c>
      <c r="AT8970" s="10" t="str">
        <f t="shared" si="1262"/>
        <v/>
      </c>
      <c r="AU8970" s="20" t="str">
        <f t="shared" si="1263"/>
        <v/>
      </c>
      <c r="AV8970" s="42">
        <f t="shared" si="1264"/>
        <v>1</v>
      </c>
      <c r="AW8970" s="89">
        <f t="shared" si="1265"/>
        <v>0</v>
      </c>
      <c r="AX8970" s="168"/>
      <c r="AY8970" s="60"/>
      <c r="AZ8970" s="61"/>
      <c r="BB8970" s="61" t="str">
        <f>IF(Settings!I8966&lt;&gt;"",Settings!I8966,"")</f>
        <v/>
      </c>
    </row>
    <row r="8971" spans="2:54" x14ac:dyDescent="0.2">
      <c r="B8971" s="13"/>
      <c r="C8971" s="12"/>
      <c r="D8971" s="12"/>
      <c r="E8971" s="12"/>
      <c r="F8971" s="12"/>
      <c r="G8971" s="12"/>
      <c r="H8971" s="12"/>
      <c r="I8971" s="15"/>
      <c r="J8971" s="31"/>
      <c r="K8971" s="180"/>
      <c r="L8971" s="40"/>
      <c r="M8971" s="14"/>
      <c r="N8971" s="16"/>
      <c r="O8971" s="49"/>
      <c r="P8971" s="64"/>
      <c r="Q8971" s="18"/>
      <c r="R8971" s="181">
        <f t="shared" si="1257"/>
        <v>0</v>
      </c>
      <c r="S8971" s="181">
        <f t="shared" si="1258"/>
        <v>0</v>
      </c>
      <c r="T8971" s="181">
        <f t="shared" si="1259"/>
        <v>0</v>
      </c>
      <c r="AQ8971" s="1">
        <f>COUNT(L$11:L8971)</f>
        <v>37</v>
      </c>
      <c r="AR8971" s="43">
        <f t="shared" si="1260"/>
        <v>40933</v>
      </c>
      <c r="AS8971" s="44">
        <f t="shared" si="1261"/>
        <v>89.120000000000019</v>
      </c>
      <c r="AT8971" s="10" t="str">
        <f t="shared" si="1262"/>
        <v/>
      </c>
      <c r="AU8971" s="20" t="str">
        <f t="shared" si="1263"/>
        <v/>
      </c>
      <c r="AV8971" s="42">
        <f t="shared" si="1264"/>
        <v>1</v>
      </c>
      <c r="AW8971" s="89">
        <f t="shared" si="1265"/>
        <v>0</v>
      </c>
      <c r="AX8971" s="168"/>
      <c r="AY8971" s="60"/>
      <c r="AZ8971" s="61"/>
      <c r="BB8971" s="61" t="str">
        <f>IF(Settings!I8967&lt;&gt;"",Settings!I8967,"")</f>
        <v/>
      </c>
    </row>
    <row r="8972" spans="2:54" x14ac:dyDescent="0.2">
      <c r="B8972" s="13"/>
      <c r="C8972" s="12"/>
      <c r="D8972" s="12"/>
      <c r="E8972" s="12"/>
      <c r="F8972" s="12"/>
      <c r="G8972" s="12"/>
      <c r="H8972" s="12"/>
      <c r="I8972" s="15"/>
      <c r="J8972" s="31"/>
      <c r="K8972" s="180"/>
      <c r="L8972" s="40"/>
      <c r="M8972" s="14"/>
      <c r="N8972" s="16"/>
      <c r="O8972" s="49"/>
      <c r="P8972" s="64"/>
      <c r="Q8972" s="18"/>
      <c r="R8972" s="181">
        <f t="shared" ref="R8972:R9035" si="1266">ROUND(IF(M8972&lt;&gt;"Y",IF(P8972&lt;&gt;"Y",K8972,K8972*(AV8972-1)),0),ROUNDING)</f>
        <v>0</v>
      </c>
      <c r="S8972" s="181">
        <f t="shared" ref="S8972:S9035" si="1267">ROUND(IF(O8972&gt;0,IF(M8972="Y",AW8972*(1-O8972),IF(AW8972&gt;R8972,R8972 + (AW8972 - R8972)*(1-O8972),AW8972)),AW8972),ROUNDING)</f>
        <v>0</v>
      </c>
      <c r="T8972" s="181">
        <f t="shared" ref="T8972:T9035" si="1268">ROUND(IF(N8972="P",0,IF(OR(M8972="N",M8972=""),S8972-R8972,S8972)),ROUNDING)</f>
        <v>0</v>
      </c>
      <c r="AQ8972" s="1">
        <f>COUNT(L$11:L8972)</f>
        <v>37</v>
      </c>
      <c r="AR8972" s="43">
        <f t="shared" si="1260"/>
        <v>40933</v>
      </c>
      <c r="AS8972" s="44">
        <f t="shared" si="1261"/>
        <v>89.120000000000019</v>
      </c>
      <c r="AT8972" s="10" t="str">
        <f t="shared" si="1262"/>
        <v/>
      </c>
      <c r="AU8972" s="20" t="str">
        <f t="shared" si="1263"/>
        <v/>
      </c>
      <c r="AV8972" s="42">
        <f t="shared" si="1264"/>
        <v>1</v>
      </c>
      <c r="AW8972" s="89">
        <f t="shared" si="1265"/>
        <v>0</v>
      </c>
      <c r="AX8972" s="168"/>
      <c r="AY8972" s="60"/>
      <c r="AZ8972" s="61"/>
      <c r="BB8972" s="61" t="str">
        <f>IF(Settings!I8968&lt;&gt;"",Settings!I8968,"")</f>
        <v/>
      </c>
    </row>
    <row r="8973" spans="2:54" x14ac:dyDescent="0.2">
      <c r="B8973" s="13"/>
      <c r="C8973" s="12"/>
      <c r="D8973" s="12"/>
      <c r="E8973" s="12"/>
      <c r="F8973" s="12"/>
      <c r="G8973" s="12"/>
      <c r="H8973" s="12"/>
      <c r="I8973" s="15"/>
      <c r="J8973" s="31"/>
      <c r="K8973" s="180"/>
      <c r="L8973" s="40"/>
      <c r="M8973" s="14"/>
      <c r="N8973" s="16"/>
      <c r="O8973" s="49"/>
      <c r="P8973" s="64"/>
      <c r="Q8973" s="18"/>
      <c r="R8973" s="181">
        <f t="shared" si="1266"/>
        <v>0</v>
      </c>
      <c r="S8973" s="181">
        <f t="shared" si="1267"/>
        <v>0</v>
      </c>
      <c r="T8973" s="181">
        <f t="shared" si="1268"/>
        <v>0</v>
      </c>
      <c r="AQ8973" s="1">
        <f>COUNT(L$11:L8973)</f>
        <v>37</v>
      </c>
      <c r="AR8973" s="43">
        <f t="shared" ref="AR8973:AR9036" si="1269">IF(B8973&gt;2,B8973,AR8972)</f>
        <v>40933</v>
      </c>
      <c r="AS8973" s="44">
        <f t="shared" ref="AS8973:AS9036" si="1270">AS8972+T8973</f>
        <v>89.120000000000019</v>
      </c>
      <c r="AT8973" s="10" t="str">
        <f t="shared" ref="AT8973:AT9036" si="1271">IF(N8973="P",IF(P8973&lt;&gt;"Y",IF(M8973&lt;&gt;"Y",K8973*AV8973,K8973*AV8973-K8973),IF(M8973&lt;&gt;"Y",K8973 + K8973*(AV8973-1),K8973)),"")</f>
        <v/>
      </c>
      <c r="AU8973" s="20" t="str">
        <f t="shared" ref="AU8973:AU9036" si="1272">IF(M8973="Y",IF(P8973="Y",K8973*(AV8973-1),K8973),"")</f>
        <v/>
      </c>
      <c r="AV8973" s="42">
        <f t="shared" ref="AV8973:AV9036" si="1273">IF(L8973&lt;&gt;"",IF(ODDS_TYPE=1,L8973,IF(ODDS_TYPE=2,IF(L8973&gt;0,1+L8973/100,IF(L8973&lt;0,1-100/L8973,1)),IF(ODDS_TYPE=3,1+L8973,IF(ODDS_TYPE=4,1+L8973,IF(ODDS_TYPE=5,IF(L8973&gt;0,1+L8973,1-1/L8973),IF(ODDS_TYPE=6,IF(L8973&gt;=0,L8973+1,1-1/L8973),1)))))),1)</f>
        <v>1</v>
      </c>
      <c r="AW8973" s="89">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68"/>
      <c r="AY8973" s="60"/>
      <c r="AZ8973" s="61"/>
      <c r="BB8973" s="61" t="str">
        <f>IF(Settings!I8969&lt;&gt;"",Settings!I8969,"")</f>
        <v/>
      </c>
    </row>
    <row r="8974" spans="2:54" x14ac:dyDescent="0.2">
      <c r="B8974" s="13"/>
      <c r="C8974" s="12"/>
      <c r="D8974" s="12"/>
      <c r="E8974" s="12"/>
      <c r="F8974" s="12"/>
      <c r="G8974" s="12"/>
      <c r="H8974" s="12"/>
      <c r="I8974" s="15"/>
      <c r="J8974" s="31"/>
      <c r="K8974" s="180"/>
      <c r="L8974" s="40"/>
      <c r="M8974" s="14"/>
      <c r="N8974" s="16"/>
      <c r="O8974" s="49"/>
      <c r="P8974" s="64"/>
      <c r="Q8974" s="18"/>
      <c r="R8974" s="181">
        <f t="shared" si="1266"/>
        <v>0</v>
      </c>
      <c r="S8974" s="181">
        <f t="shared" si="1267"/>
        <v>0</v>
      </c>
      <c r="T8974" s="181">
        <f t="shared" si="1268"/>
        <v>0</v>
      </c>
      <c r="AQ8974" s="1">
        <f>COUNT(L$11:L8974)</f>
        <v>37</v>
      </c>
      <c r="AR8974" s="43">
        <f t="shared" si="1269"/>
        <v>40933</v>
      </c>
      <c r="AS8974" s="44">
        <f t="shared" si="1270"/>
        <v>89.120000000000019</v>
      </c>
      <c r="AT8974" s="10" t="str">
        <f t="shared" si="1271"/>
        <v/>
      </c>
      <c r="AU8974" s="20" t="str">
        <f t="shared" si="1272"/>
        <v/>
      </c>
      <c r="AV8974" s="42">
        <f t="shared" si="1273"/>
        <v>1</v>
      </c>
      <c r="AW8974" s="89">
        <f t="shared" si="1274"/>
        <v>0</v>
      </c>
      <c r="AX8974" s="168"/>
      <c r="AY8974" s="60"/>
      <c r="AZ8974" s="61"/>
      <c r="BB8974" s="61" t="str">
        <f>IF(Settings!I8970&lt;&gt;"",Settings!I8970,"")</f>
        <v/>
      </c>
    </row>
    <row r="8975" spans="2:54" x14ac:dyDescent="0.2">
      <c r="B8975" s="13"/>
      <c r="C8975" s="12"/>
      <c r="D8975" s="12"/>
      <c r="E8975" s="12"/>
      <c r="F8975" s="12"/>
      <c r="G8975" s="12"/>
      <c r="H8975" s="12"/>
      <c r="I8975" s="15"/>
      <c r="J8975" s="31"/>
      <c r="K8975" s="180"/>
      <c r="L8975" s="40"/>
      <c r="M8975" s="14"/>
      <c r="N8975" s="16"/>
      <c r="O8975" s="49"/>
      <c r="P8975" s="64"/>
      <c r="Q8975" s="18"/>
      <c r="R8975" s="181">
        <f t="shared" si="1266"/>
        <v>0</v>
      </c>
      <c r="S8975" s="181">
        <f t="shared" si="1267"/>
        <v>0</v>
      </c>
      <c r="T8975" s="181">
        <f t="shared" si="1268"/>
        <v>0</v>
      </c>
      <c r="AQ8975" s="1">
        <f>COUNT(L$11:L8975)</f>
        <v>37</v>
      </c>
      <c r="AR8975" s="43">
        <f t="shared" si="1269"/>
        <v>40933</v>
      </c>
      <c r="AS8975" s="44">
        <f t="shared" si="1270"/>
        <v>89.120000000000019</v>
      </c>
      <c r="AT8975" s="10" t="str">
        <f t="shared" si="1271"/>
        <v/>
      </c>
      <c r="AU8975" s="20" t="str">
        <f t="shared" si="1272"/>
        <v/>
      </c>
      <c r="AV8975" s="42">
        <f t="shared" si="1273"/>
        <v>1</v>
      </c>
      <c r="AW8975" s="89">
        <f t="shared" si="1274"/>
        <v>0</v>
      </c>
      <c r="AX8975" s="168"/>
      <c r="AY8975" s="60"/>
      <c r="AZ8975" s="61"/>
      <c r="BB8975" s="61" t="str">
        <f>IF(Settings!I8971&lt;&gt;"",Settings!I8971,"")</f>
        <v/>
      </c>
    </row>
    <row r="8976" spans="2:54" x14ac:dyDescent="0.2">
      <c r="B8976" s="13"/>
      <c r="C8976" s="12"/>
      <c r="D8976" s="12"/>
      <c r="E8976" s="12"/>
      <c r="F8976" s="12"/>
      <c r="G8976" s="12"/>
      <c r="H8976" s="12"/>
      <c r="I8976" s="15"/>
      <c r="J8976" s="31"/>
      <c r="K8976" s="180"/>
      <c r="L8976" s="40"/>
      <c r="M8976" s="14"/>
      <c r="N8976" s="16"/>
      <c r="O8976" s="49"/>
      <c r="P8976" s="64"/>
      <c r="Q8976" s="18"/>
      <c r="R8976" s="181">
        <f t="shared" si="1266"/>
        <v>0</v>
      </c>
      <c r="S8976" s="181">
        <f t="shared" si="1267"/>
        <v>0</v>
      </c>
      <c r="T8976" s="181">
        <f t="shared" si="1268"/>
        <v>0</v>
      </c>
      <c r="AQ8976" s="1">
        <f>COUNT(L$11:L8976)</f>
        <v>37</v>
      </c>
      <c r="AR8976" s="43">
        <f t="shared" si="1269"/>
        <v>40933</v>
      </c>
      <c r="AS8976" s="44">
        <f t="shared" si="1270"/>
        <v>89.120000000000019</v>
      </c>
      <c r="AT8976" s="10" t="str">
        <f t="shared" si="1271"/>
        <v/>
      </c>
      <c r="AU8976" s="20" t="str">
        <f t="shared" si="1272"/>
        <v/>
      </c>
      <c r="AV8976" s="42">
        <f t="shared" si="1273"/>
        <v>1</v>
      </c>
      <c r="AW8976" s="89">
        <f t="shared" si="1274"/>
        <v>0</v>
      </c>
      <c r="AX8976" s="168"/>
      <c r="AY8976" s="60"/>
      <c r="AZ8976" s="61"/>
      <c r="BB8976" s="61" t="str">
        <f>IF(Settings!I8972&lt;&gt;"",Settings!I8972,"")</f>
        <v/>
      </c>
    </row>
    <row r="8977" spans="2:54" x14ac:dyDescent="0.2">
      <c r="B8977" s="13"/>
      <c r="C8977" s="12"/>
      <c r="D8977" s="12"/>
      <c r="E8977" s="12"/>
      <c r="F8977" s="12"/>
      <c r="G8977" s="12"/>
      <c r="H8977" s="12"/>
      <c r="I8977" s="15"/>
      <c r="J8977" s="31"/>
      <c r="K8977" s="180"/>
      <c r="L8977" s="40"/>
      <c r="M8977" s="14"/>
      <c r="N8977" s="16"/>
      <c r="O8977" s="49"/>
      <c r="P8977" s="64"/>
      <c r="Q8977" s="18"/>
      <c r="R8977" s="181">
        <f t="shared" si="1266"/>
        <v>0</v>
      </c>
      <c r="S8977" s="181">
        <f t="shared" si="1267"/>
        <v>0</v>
      </c>
      <c r="T8977" s="181">
        <f t="shared" si="1268"/>
        <v>0</v>
      </c>
      <c r="AQ8977" s="1">
        <f>COUNT(L$11:L8977)</f>
        <v>37</v>
      </c>
      <c r="AR8977" s="43">
        <f t="shared" si="1269"/>
        <v>40933</v>
      </c>
      <c r="AS8977" s="44">
        <f t="shared" si="1270"/>
        <v>89.120000000000019</v>
      </c>
      <c r="AT8977" s="10" t="str">
        <f t="shared" si="1271"/>
        <v/>
      </c>
      <c r="AU8977" s="20" t="str">
        <f t="shared" si="1272"/>
        <v/>
      </c>
      <c r="AV8977" s="42">
        <f t="shared" si="1273"/>
        <v>1</v>
      </c>
      <c r="AW8977" s="89">
        <f t="shared" si="1274"/>
        <v>0</v>
      </c>
      <c r="AX8977" s="168"/>
      <c r="AY8977" s="60"/>
      <c r="AZ8977" s="61"/>
      <c r="BB8977" s="61" t="str">
        <f>IF(Settings!I8973&lt;&gt;"",Settings!I8973,"")</f>
        <v/>
      </c>
    </row>
    <row r="8978" spans="2:54" x14ac:dyDescent="0.2">
      <c r="B8978" s="13"/>
      <c r="C8978" s="12"/>
      <c r="D8978" s="12"/>
      <c r="E8978" s="12"/>
      <c r="F8978" s="12"/>
      <c r="G8978" s="12"/>
      <c r="H8978" s="12"/>
      <c r="I8978" s="15"/>
      <c r="J8978" s="31"/>
      <c r="K8978" s="180"/>
      <c r="L8978" s="40"/>
      <c r="M8978" s="14"/>
      <c r="N8978" s="16"/>
      <c r="O8978" s="49"/>
      <c r="P8978" s="64"/>
      <c r="Q8978" s="18"/>
      <c r="R8978" s="181">
        <f t="shared" si="1266"/>
        <v>0</v>
      </c>
      <c r="S8978" s="181">
        <f t="shared" si="1267"/>
        <v>0</v>
      </c>
      <c r="T8978" s="181">
        <f t="shared" si="1268"/>
        <v>0</v>
      </c>
      <c r="AQ8978" s="1">
        <f>COUNT(L$11:L8978)</f>
        <v>37</v>
      </c>
      <c r="AR8978" s="43">
        <f t="shared" si="1269"/>
        <v>40933</v>
      </c>
      <c r="AS8978" s="44">
        <f t="shared" si="1270"/>
        <v>89.120000000000019</v>
      </c>
      <c r="AT8978" s="10" t="str">
        <f t="shared" si="1271"/>
        <v/>
      </c>
      <c r="AU8978" s="20" t="str">
        <f t="shared" si="1272"/>
        <v/>
      </c>
      <c r="AV8978" s="42">
        <f t="shared" si="1273"/>
        <v>1</v>
      </c>
      <c r="AW8978" s="89">
        <f t="shared" si="1274"/>
        <v>0</v>
      </c>
      <c r="AX8978" s="168"/>
      <c r="AY8978" s="60"/>
      <c r="AZ8978" s="61"/>
      <c r="BB8978" s="61" t="str">
        <f>IF(Settings!I8974&lt;&gt;"",Settings!I8974,"")</f>
        <v/>
      </c>
    </row>
    <row r="8979" spans="2:54" x14ac:dyDescent="0.2">
      <c r="B8979" s="13"/>
      <c r="C8979" s="12"/>
      <c r="D8979" s="12"/>
      <c r="E8979" s="12"/>
      <c r="F8979" s="12"/>
      <c r="G8979" s="12"/>
      <c r="H8979" s="12"/>
      <c r="I8979" s="15"/>
      <c r="J8979" s="31"/>
      <c r="K8979" s="180"/>
      <c r="L8979" s="40"/>
      <c r="M8979" s="14"/>
      <c r="N8979" s="16"/>
      <c r="O8979" s="49"/>
      <c r="P8979" s="64"/>
      <c r="Q8979" s="18"/>
      <c r="R8979" s="181">
        <f t="shared" si="1266"/>
        <v>0</v>
      </c>
      <c r="S8979" s="181">
        <f t="shared" si="1267"/>
        <v>0</v>
      </c>
      <c r="T8979" s="181">
        <f t="shared" si="1268"/>
        <v>0</v>
      </c>
      <c r="AQ8979" s="1">
        <f>COUNT(L$11:L8979)</f>
        <v>37</v>
      </c>
      <c r="AR8979" s="43">
        <f t="shared" si="1269"/>
        <v>40933</v>
      </c>
      <c r="AS8979" s="44">
        <f t="shared" si="1270"/>
        <v>89.120000000000019</v>
      </c>
      <c r="AT8979" s="10" t="str">
        <f t="shared" si="1271"/>
        <v/>
      </c>
      <c r="AU8979" s="20" t="str">
        <f t="shared" si="1272"/>
        <v/>
      </c>
      <c r="AV8979" s="42">
        <f t="shared" si="1273"/>
        <v>1</v>
      </c>
      <c r="AW8979" s="89">
        <f t="shared" si="1274"/>
        <v>0</v>
      </c>
      <c r="AX8979" s="168"/>
      <c r="AY8979" s="60"/>
      <c r="AZ8979" s="61"/>
      <c r="BB8979" s="61" t="str">
        <f>IF(Settings!I8975&lt;&gt;"",Settings!I8975,"")</f>
        <v/>
      </c>
    </row>
    <row r="8980" spans="2:54" x14ac:dyDescent="0.2">
      <c r="B8980" s="13"/>
      <c r="C8980" s="12"/>
      <c r="D8980" s="12"/>
      <c r="E8980" s="12"/>
      <c r="F8980" s="12"/>
      <c r="G8980" s="12"/>
      <c r="H8980" s="12"/>
      <c r="I8980" s="15"/>
      <c r="J8980" s="31"/>
      <c r="K8980" s="180"/>
      <c r="L8980" s="40"/>
      <c r="M8980" s="14"/>
      <c r="N8980" s="16"/>
      <c r="O8980" s="49"/>
      <c r="P8980" s="64"/>
      <c r="Q8980" s="18"/>
      <c r="R8980" s="181">
        <f t="shared" si="1266"/>
        <v>0</v>
      </c>
      <c r="S8980" s="181">
        <f t="shared" si="1267"/>
        <v>0</v>
      </c>
      <c r="T8980" s="181">
        <f t="shared" si="1268"/>
        <v>0</v>
      </c>
      <c r="AQ8980" s="1">
        <f>COUNT(L$11:L8980)</f>
        <v>37</v>
      </c>
      <c r="AR8980" s="43">
        <f t="shared" si="1269"/>
        <v>40933</v>
      </c>
      <c r="AS8980" s="44">
        <f t="shared" si="1270"/>
        <v>89.120000000000019</v>
      </c>
      <c r="AT8980" s="10" t="str">
        <f t="shared" si="1271"/>
        <v/>
      </c>
      <c r="AU8980" s="20" t="str">
        <f t="shared" si="1272"/>
        <v/>
      </c>
      <c r="AV8980" s="42">
        <f t="shared" si="1273"/>
        <v>1</v>
      </c>
      <c r="AW8980" s="89">
        <f t="shared" si="1274"/>
        <v>0</v>
      </c>
      <c r="AX8980" s="168"/>
      <c r="AY8980" s="60"/>
      <c r="AZ8980" s="61"/>
      <c r="BB8980" s="61" t="str">
        <f>IF(Settings!I8976&lt;&gt;"",Settings!I8976,"")</f>
        <v/>
      </c>
    </row>
    <row r="8981" spans="2:54" x14ac:dyDescent="0.2">
      <c r="B8981" s="13"/>
      <c r="C8981" s="12"/>
      <c r="D8981" s="12"/>
      <c r="E8981" s="12"/>
      <c r="F8981" s="12"/>
      <c r="G8981" s="12"/>
      <c r="H8981" s="12"/>
      <c r="I8981" s="15"/>
      <c r="J8981" s="31"/>
      <c r="K8981" s="180"/>
      <c r="L8981" s="40"/>
      <c r="M8981" s="14"/>
      <c r="N8981" s="16"/>
      <c r="O8981" s="49"/>
      <c r="P8981" s="64"/>
      <c r="Q8981" s="18"/>
      <c r="R8981" s="181">
        <f t="shared" si="1266"/>
        <v>0</v>
      </c>
      <c r="S8981" s="181">
        <f t="shared" si="1267"/>
        <v>0</v>
      </c>
      <c r="T8981" s="181">
        <f t="shared" si="1268"/>
        <v>0</v>
      </c>
      <c r="AQ8981" s="1">
        <f>COUNT(L$11:L8981)</f>
        <v>37</v>
      </c>
      <c r="AR8981" s="43">
        <f t="shared" si="1269"/>
        <v>40933</v>
      </c>
      <c r="AS8981" s="44">
        <f t="shared" si="1270"/>
        <v>89.120000000000019</v>
      </c>
      <c r="AT8981" s="10" t="str">
        <f t="shared" si="1271"/>
        <v/>
      </c>
      <c r="AU8981" s="20" t="str">
        <f t="shared" si="1272"/>
        <v/>
      </c>
      <c r="AV8981" s="42">
        <f t="shared" si="1273"/>
        <v>1</v>
      </c>
      <c r="AW8981" s="89">
        <f t="shared" si="1274"/>
        <v>0</v>
      </c>
      <c r="AX8981" s="168"/>
      <c r="AY8981" s="60"/>
      <c r="AZ8981" s="61"/>
      <c r="BB8981" s="61" t="str">
        <f>IF(Settings!I8977&lt;&gt;"",Settings!I8977,"")</f>
        <v/>
      </c>
    </row>
    <row r="8982" spans="2:54" x14ac:dyDescent="0.2">
      <c r="B8982" s="13"/>
      <c r="C8982" s="12"/>
      <c r="D8982" s="12"/>
      <c r="E8982" s="12"/>
      <c r="F8982" s="12"/>
      <c r="G8982" s="12"/>
      <c r="H8982" s="12"/>
      <c r="I8982" s="15"/>
      <c r="J8982" s="31"/>
      <c r="K8982" s="180"/>
      <c r="L8982" s="40"/>
      <c r="M8982" s="14"/>
      <c r="N8982" s="16"/>
      <c r="O8982" s="49"/>
      <c r="P8982" s="64"/>
      <c r="Q8982" s="18"/>
      <c r="R8982" s="181">
        <f t="shared" si="1266"/>
        <v>0</v>
      </c>
      <c r="S8982" s="181">
        <f t="shared" si="1267"/>
        <v>0</v>
      </c>
      <c r="T8982" s="181">
        <f t="shared" si="1268"/>
        <v>0</v>
      </c>
      <c r="AQ8982" s="1">
        <f>COUNT(L$11:L8982)</f>
        <v>37</v>
      </c>
      <c r="AR8982" s="43">
        <f t="shared" si="1269"/>
        <v>40933</v>
      </c>
      <c r="AS8982" s="44">
        <f t="shared" si="1270"/>
        <v>89.120000000000019</v>
      </c>
      <c r="AT8982" s="10" t="str">
        <f t="shared" si="1271"/>
        <v/>
      </c>
      <c r="AU8982" s="20" t="str">
        <f t="shared" si="1272"/>
        <v/>
      </c>
      <c r="AV8982" s="42">
        <f t="shared" si="1273"/>
        <v>1</v>
      </c>
      <c r="AW8982" s="89">
        <f t="shared" si="1274"/>
        <v>0</v>
      </c>
      <c r="AX8982" s="168"/>
      <c r="AY8982" s="60"/>
      <c r="AZ8982" s="61"/>
      <c r="BB8982" s="61" t="str">
        <f>IF(Settings!I8978&lt;&gt;"",Settings!I8978,"")</f>
        <v/>
      </c>
    </row>
    <row r="8983" spans="2:54" x14ac:dyDescent="0.2">
      <c r="B8983" s="13"/>
      <c r="C8983" s="12"/>
      <c r="D8983" s="12"/>
      <c r="E8983" s="12"/>
      <c r="F8983" s="12"/>
      <c r="G8983" s="12"/>
      <c r="H8983" s="12"/>
      <c r="I8983" s="15"/>
      <c r="J8983" s="31"/>
      <c r="K8983" s="180"/>
      <c r="L8983" s="40"/>
      <c r="M8983" s="14"/>
      <c r="N8983" s="16"/>
      <c r="O8983" s="49"/>
      <c r="P8983" s="64"/>
      <c r="Q8983" s="18"/>
      <c r="R8983" s="181">
        <f t="shared" si="1266"/>
        <v>0</v>
      </c>
      <c r="S8983" s="181">
        <f t="shared" si="1267"/>
        <v>0</v>
      </c>
      <c r="T8983" s="181">
        <f t="shared" si="1268"/>
        <v>0</v>
      </c>
      <c r="AQ8983" s="1">
        <f>COUNT(L$11:L8983)</f>
        <v>37</v>
      </c>
      <c r="AR8983" s="43">
        <f t="shared" si="1269"/>
        <v>40933</v>
      </c>
      <c r="AS8983" s="44">
        <f t="shared" si="1270"/>
        <v>89.120000000000019</v>
      </c>
      <c r="AT8983" s="10" t="str">
        <f t="shared" si="1271"/>
        <v/>
      </c>
      <c r="AU8983" s="20" t="str">
        <f t="shared" si="1272"/>
        <v/>
      </c>
      <c r="AV8983" s="42">
        <f t="shared" si="1273"/>
        <v>1</v>
      </c>
      <c r="AW8983" s="89">
        <f t="shared" si="1274"/>
        <v>0</v>
      </c>
      <c r="AX8983" s="168"/>
      <c r="AY8983" s="60"/>
      <c r="AZ8983" s="61"/>
      <c r="BB8983" s="61" t="str">
        <f>IF(Settings!I8979&lt;&gt;"",Settings!I8979,"")</f>
        <v/>
      </c>
    </row>
    <row r="8984" spans="2:54" x14ac:dyDescent="0.2">
      <c r="B8984" s="13"/>
      <c r="C8984" s="12"/>
      <c r="D8984" s="12"/>
      <c r="E8984" s="12"/>
      <c r="F8984" s="12"/>
      <c r="G8984" s="12"/>
      <c r="H8984" s="12"/>
      <c r="I8984" s="15"/>
      <c r="J8984" s="31"/>
      <c r="K8984" s="180"/>
      <c r="L8984" s="40"/>
      <c r="M8984" s="14"/>
      <c r="N8984" s="16"/>
      <c r="O8984" s="49"/>
      <c r="P8984" s="64"/>
      <c r="Q8984" s="18"/>
      <c r="R8984" s="181">
        <f t="shared" si="1266"/>
        <v>0</v>
      </c>
      <c r="S8984" s="181">
        <f t="shared" si="1267"/>
        <v>0</v>
      </c>
      <c r="T8984" s="181">
        <f t="shared" si="1268"/>
        <v>0</v>
      </c>
      <c r="AQ8984" s="1">
        <f>COUNT(L$11:L8984)</f>
        <v>37</v>
      </c>
      <c r="AR8984" s="43">
        <f t="shared" si="1269"/>
        <v>40933</v>
      </c>
      <c r="AS8984" s="44">
        <f t="shared" si="1270"/>
        <v>89.120000000000019</v>
      </c>
      <c r="AT8984" s="10" t="str">
        <f t="shared" si="1271"/>
        <v/>
      </c>
      <c r="AU8984" s="20" t="str">
        <f t="shared" si="1272"/>
        <v/>
      </c>
      <c r="AV8984" s="42">
        <f t="shared" si="1273"/>
        <v>1</v>
      </c>
      <c r="AW8984" s="89">
        <f t="shared" si="1274"/>
        <v>0</v>
      </c>
      <c r="AX8984" s="168"/>
      <c r="AY8984" s="60"/>
      <c r="AZ8984" s="61"/>
      <c r="BB8984" s="61" t="str">
        <f>IF(Settings!I8980&lt;&gt;"",Settings!I8980,"")</f>
        <v/>
      </c>
    </row>
    <row r="8985" spans="2:54" x14ac:dyDescent="0.2">
      <c r="B8985" s="13"/>
      <c r="C8985" s="12"/>
      <c r="D8985" s="12"/>
      <c r="E8985" s="12"/>
      <c r="F8985" s="12"/>
      <c r="G8985" s="12"/>
      <c r="H8985" s="12"/>
      <c r="I8985" s="15"/>
      <c r="J8985" s="31"/>
      <c r="K8985" s="180"/>
      <c r="L8985" s="40"/>
      <c r="M8985" s="14"/>
      <c r="N8985" s="16"/>
      <c r="O8985" s="49"/>
      <c r="P8985" s="64"/>
      <c r="Q8985" s="18"/>
      <c r="R8985" s="181">
        <f t="shared" si="1266"/>
        <v>0</v>
      </c>
      <c r="S8985" s="181">
        <f t="shared" si="1267"/>
        <v>0</v>
      </c>
      <c r="T8985" s="181">
        <f t="shared" si="1268"/>
        <v>0</v>
      </c>
      <c r="AQ8985" s="1">
        <f>COUNT(L$11:L8985)</f>
        <v>37</v>
      </c>
      <c r="AR8985" s="43">
        <f t="shared" si="1269"/>
        <v>40933</v>
      </c>
      <c r="AS8985" s="44">
        <f t="shared" si="1270"/>
        <v>89.120000000000019</v>
      </c>
      <c r="AT8985" s="10" t="str">
        <f t="shared" si="1271"/>
        <v/>
      </c>
      <c r="AU8985" s="20" t="str">
        <f t="shared" si="1272"/>
        <v/>
      </c>
      <c r="AV8985" s="42">
        <f t="shared" si="1273"/>
        <v>1</v>
      </c>
      <c r="AW8985" s="89">
        <f t="shared" si="1274"/>
        <v>0</v>
      </c>
      <c r="AX8985" s="168"/>
      <c r="AY8985" s="60"/>
      <c r="AZ8985" s="61"/>
      <c r="BB8985" s="61" t="str">
        <f>IF(Settings!I8981&lt;&gt;"",Settings!I8981,"")</f>
        <v/>
      </c>
    </row>
    <row r="8986" spans="2:54" x14ac:dyDescent="0.2">
      <c r="B8986" s="13"/>
      <c r="C8986" s="12"/>
      <c r="D8986" s="12"/>
      <c r="E8986" s="12"/>
      <c r="F8986" s="12"/>
      <c r="G8986" s="12"/>
      <c r="H8986" s="12"/>
      <c r="I8986" s="15"/>
      <c r="J8986" s="31"/>
      <c r="K8986" s="180"/>
      <c r="L8986" s="40"/>
      <c r="M8986" s="14"/>
      <c r="N8986" s="16"/>
      <c r="O8986" s="49"/>
      <c r="P8986" s="64"/>
      <c r="Q8986" s="18"/>
      <c r="R8986" s="181">
        <f t="shared" si="1266"/>
        <v>0</v>
      </c>
      <c r="S8986" s="181">
        <f t="shared" si="1267"/>
        <v>0</v>
      </c>
      <c r="T8986" s="181">
        <f t="shared" si="1268"/>
        <v>0</v>
      </c>
      <c r="AQ8986" s="1">
        <f>COUNT(L$11:L8986)</f>
        <v>37</v>
      </c>
      <c r="AR8986" s="43">
        <f t="shared" si="1269"/>
        <v>40933</v>
      </c>
      <c r="AS8986" s="44">
        <f t="shared" si="1270"/>
        <v>89.120000000000019</v>
      </c>
      <c r="AT8986" s="10" t="str">
        <f t="shared" si="1271"/>
        <v/>
      </c>
      <c r="AU8986" s="20" t="str">
        <f t="shared" si="1272"/>
        <v/>
      </c>
      <c r="AV8986" s="42">
        <f t="shared" si="1273"/>
        <v>1</v>
      </c>
      <c r="AW8986" s="89">
        <f t="shared" si="1274"/>
        <v>0</v>
      </c>
      <c r="AX8986" s="168"/>
      <c r="AY8986" s="60"/>
      <c r="AZ8986" s="61"/>
      <c r="BB8986" s="61" t="str">
        <f>IF(Settings!I8982&lt;&gt;"",Settings!I8982,"")</f>
        <v/>
      </c>
    </row>
    <row r="8987" spans="2:54" x14ac:dyDescent="0.2">
      <c r="B8987" s="13"/>
      <c r="C8987" s="12"/>
      <c r="D8987" s="12"/>
      <c r="E8987" s="12"/>
      <c r="F8987" s="12"/>
      <c r="G8987" s="12"/>
      <c r="H8987" s="12"/>
      <c r="I8987" s="15"/>
      <c r="J8987" s="31"/>
      <c r="K8987" s="180"/>
      <c r="L8987" s="40"/>
      <c r="M8987" s="14"/>
      <c r="N8987" s="16"/>
      <c r="O8987" s="49"/>
      <c r="P8987" s="64"/>
      <c r="Q8987" s="18"/>
      <c r="R8987" s="181">
        <f t="shared" si="1266"/>
        <v>0</v>
      </c>
      <c r="S8987" s="181">
        <f t="shared" si="1267"/>
        <v>0</v>
      </c>
      <c r="T8987" s="181">
        <f t="shared" si="1268"/>
        <v>0</v>
      </c>
      <c r="AQ8987" s="1">
        <f>COUNT(L$11:L8987)</f>
        <v>37</v>
      </c>
      <c r="AR8987" s="43">
        <f t="shared" si="1269"/>
        <v>40933</v>
      </c>
      <c r="AS8987" s="44">
        <f t="shared" si="1270"/>
        <v>89.120000000000019</v>
      </c>
      <c r="AT8987" s="10" t="str">
        <f t="shared" si="1271"/>
        <v/>
      </c>
      <c r="AU8987" s="20" t="str">
        <f t="shared" si="1272"/>
        <v/>
      </c>
      <c r="AV8987" s="42">
        <f t="shared" si="1273"/>
        <v>1</v>
      </c>
      <c r="AW8987" s="89">
        <f t="shared" si="1274"/>
        <v>0</v>
      </c>
      <c r="AX8987" s="168"/>
      <c r="AY8987" s="60"/>
      <c r="AZ8987" s="61"/>
      <c r="BB8987" s="61" t="str">
        <f>IF(Settings!I8983&lt;&gt;"",Settings!I8983,"")</f>
        <v/>
      </c>
    </row>
    <row r="8988" spans="2:54" x14ac:dyDescent="0.2">
      <c r="B8988" s="13"/>
      <c r="C8988" s="12"/>
      <c r="D8988" s="12"/>
      <c r="E8988" s="12"/>
      <c r="F8988" s="12"/>
      <c r="G8988" s="12"/>
      <c r="H8988" s="12"/>
      <c r="I8988" s="15"/>
      <c r="J8988" s="31"/>
      <c r="K8988" s="180"/>
      <c r="L8988" s="40"/>
      <c r="M8988" s="14"/>
      <c r="N8988" s="16"/>
      <c r="O8988" s="49"/>
      <c r="P8988" s="64"/>
      <c r="Q8988" s="18"/>
      <c r="R8988" s="181">
        <f t="shared" si="1266"/>
        <v>0</v>
      </c>
      <c r="S8988" s="181">
        <f t="shared" si="1267"/>
        <v>0</v>
      </c>
      <c r="T8988" s="181">
        <f t="shared" si="1268"/>
        <v>0</v>
      </c>
      <c r="AQ8988" s="1">
        <f>COUNT(L$11:L8988)</f>
        <v>37</v>
      </c>
      <c r="AR8988" s="43">
        <f t="shared" si="1269"/>
        <v>40933</v>
      </c>
      <c r="AS8988" s="44">
        <f t="shared" si="1270"/>
        <v>89.120000000000019</v>
      </c>
      <c r="AT8988" s="10" t="str">
        <f t="shared" si="1271"/>
        <v/>
      </c>
      <c r="AU8988" s="20" t="str">
        <f t="shared" si="1272"/>
        <v/>
      </c>
      <c r="AV8988" s="42">
        <f t="shared" si="1273"/>
        <v>1</v>
      </c>
      <c r="AW8988" s="89">
        <f t="shared" si="1274"/>
        <v>0</v>
      </c>
      <c r="AX8988" s="168"/>
      <c r="AY8988" s="60"/>
      <c r="AZ8988" s="61"/>
      <c r="BB8988" s="61" t="str">
        <f>IF(Settings!I8984&lt;&gt;"",Settings!I8984,"")</f>
        <v/>
      </c>
    </row>
    <row r="8989" spans="2:54" x14ac:dyDescent="0.2">
      <c r="B8989" s="13"/>
      <c r="C8989" s="12"/>
      <c r="D8989" s="12"/>
      <c r="E8989" s="12"/>
      <c r="F8989" s="12"/>
      <c r="G8989" s="12"/>
      <c r="H8989" s="12"/>
      <c r="I8989" s="15"/>
      <c r="J8989" s="31"/>
      <c r="K8989" s="180"/>
      <c r="L8989" s="40"/>
      <c r="M8989" s="14"/>
      <c r="N8989" s="16"/>
      <c r="O8989" s="49"/>
      <c r="P8989" s="64"/>
      <c r="Q8989" s="18"/>
      <c r="R8989" s="181">
        <f t="shared" si="1266"/>
        <v>0</v>
      </c>
      <c r="S8989" s="181">
        <f t="shared" si="1267"/>
        <v>0</v>
      </c>
      <c r="T8989" s="181">
        <f t="shared" si="1268"/>
        <v>0</v>
      </c>
      <c r="AQ8989" s="1">
        <f>COUNT(L$11:L8989)</f>
        <v>37</v>
      </c>
      <c r="AR8989" s="43">
        <f t="shared" si="1269"/>
        <v>40933</v>
      </c>
      <c r="AS8989" s="44">
        <f t="shared" si="1270"/>
        <v>89.120000000000019</v>
      </c>
      <c r="AT8989" s="10" t="str">
        <f t="shared" si="1271"/>
        <v/>
      </c>
      <c r="AU8989" s="20" t="str">
        <f t="shared" si="1272"/>
        <v/>
      </c>
      <c r="AV8989" s="42">
        <f t="shared" si="1273"/>
        <v>1</v>
      </c>
      <c r="AW8989" s="89">
        <f t="shared" si="1274"/>
        <v>0</v>
      </c>
      <c r="AX8989" s="168"/>
      <c r="AY8989" s="60"/>
      <c r="AZ8989" s="61"/>
      <c r="BB8989" s="61" t="str">
        <f>IF(Settings!I8985&lt;&gt;"",Settings!I8985,"")</f>
        <v/>
      </c>
    </row>
    <row r="8990" spans="2:54" x14ac:dyDescent="0.2">
      <c r="B8990" s="13"/>
      <c r="C8990" s="12"/>
      <c r="D8990" s="12"/>
      <c r="E8990" s="12"/>
      <c r="F8990" s="12"/>
      <c r="G8990" s="12"/>
      <c r="H8990" s="12"/>
      <c r="I8990" s="15"/>
      <c r="J8990" s="31"/>
      <c r="K8990" s="180"/>
      <c r="L8990" s="40"/>
      <c r="M8990" s="14"/>
      <c r="N8990" s="16"/>
      <c r="O8990" s="49"/>
      <c r="P8990" s="64"/>
      <c r="Q8990" s="18"/>
      <c r="R8990" s="181">
        <f t="shared" si="1266"/>
        <v>0</v>
      </c>
      <c r="S8990" s="181">
        <f t="shared" si="1267"/>
        <v>0</v>
      </c>
      <c r="T8990" s="181">
        <f t="shared" si="1268"/>
        <v>0</v>
      </c>
      <c r="AQ8990" s="1">
        <f>COUNT(L$11:L8990)</f>
        <v>37</v>
      </c>
      <c r="AR8990" s="43">
        <f t="shared" si="1269"/>
        <v>40933</v>
      </c>
      <c r="AS8990" s="44">
        <f t="shared" si="1270"/>
        <v>89.120000000000019</v>
      </c>
      <c r="AT8990" s="10" t="str">
        <f t="shared" si="1271"/>
        <v/>
      </c>
      <c r="AU8990" s="20" t="str">
        <f t="shared" si="1272"/>
        <v/>
      </c>
      <c r="AV8990" s="42">
        <f t="shared" si="1273"/>
        <v>1</v>
      </c>
      <c r="AW8990" s="89">
        <f t="shared" si="1274"/>
        <v>0</v>
      </c>
      <c r="AX8990" s="168"/>
      <c r="AY8990" s="60"/>
      <c r="AZ8990" s="61"/>
      <c r="BB8990" s="61" t="str">
        <f>IF(Settings!I8986&lt;&gt;"",Settings!I8986,"")</f>
        <v/>
      </c>
    </row>
    <row r="8991" spans="2:54" x14ac:dyDescent="0.2">
      <c r="B8991" s="13"/>
      <c r="C8991" s="12"/>
      <c r="D8991" s="12"/>
      <c r="E8991" s="12"/>
      <c r="F8991" s="12"/>
      <c r="G8991" s="12"/>
      <c r="H8991" s="12"/>
      <c r="I8991" s="15"/>
      <c r="J8991" s="31"/>
      <c r="K8991" s="180"/>
      <c r="L8991" s="40"/>
      <c r="M8991" s="14"/>
      <c r="N8991" s="16"/>
      <c r="O8991" s="49"/>
      <c r="P8991" s="64"/>
      <c r="Q8991" s="18"/>
      <c r="R8991" s="181">
        <f t="shared" si="1266"/>
        <v>0</v>
      </c>
      <c r="S8991" s="181">
        <f t="shared" si="1267"/>
        <v>0</v>
      </c>
      <c r="T8991" s="181">
        <f t="shared" si="1268"/>
        <v>0</v>
      </c>
      <c r="AQ8991" s="1">
        <f>COUNT(L$11:L8991)</f>
        <v>37</v>
      </c>
      <c r="AR8991" s="43">
        <f t="shared" si="1269"/>
        <v>40933</v>
      </c>
      <c r="AS8991" s="44">
        <f t="shared" si="1270"/>
        <v>89.120000000000019</v>
      </c>
      <c r="AT8991" s="10" t="str">
        <f t="shared" si="1271"/>
        <v/>
      </c>
      <c r="AU8991" s="20" t="str">
        <f t="shared" si="1272"/>
        <v/>
      </c>
      <c r="AV8991" s="42">
        <f t="shared" si="1273"/>
        <v>1</v>
      </c>
      <c r="AW8991" s="89">
        <f t="shared" si="1274"/>
        <v>0</v>
      </c>
      <c r="AX8991" s="168"/>
      <c r="AY8991" s="60"/>
      <c r="AZ8991" s="61"/>
      <c r="BB8991" s="61" t="str">
        <f>IF(Settings!I8987&lt;&gt;"",Settings!I8987,"")</f>
        <v/>
      </c>
    </row>
    <row r="8992" spans="2:54" x14ac:dyDescent="0.2">
      <c r="B8992" s="13"/>
      <c r="C8992" s="12"/>
      <c r="D8992" s="12"/>
      <c r="E8992" s="12"/>
      <c r="F8992" s="12"/>
      <c r="G8992" s="12"/>
      <c r="H8992" s="12"/>
      <c r="I8992" s="15"/>
      <c r="J8992" s="31"/>
      <c r="K8992" s="180"/>
      <c r="L8992" s="40"/>
      <c r="M8992" s="14"/>
      <c r="N8992" s="16"/>
      <c r="O8992" s="49"/>
      <c r="P8992" s="64"/>
      <c r="Q8992" s="18"/>
      <c r="R8992" s="181">
        <f t="shared" si="1266"/>
        <v>0</v>
      </c>
      <c r="S8992" s="181">
        <f t="shared" si="1267"/>
        <v>0</v>
      </c>
      <c r="T8992" s="181">
        <f t="shared" si="1268"/>
        <v>0</v>
      </c>
      <c r="AQ8992" s="1">
        <f>COUNT(L$11:L8992)</f>
        <v>37</v>
      </c>
      <c r="AR8992" s="43">
        <f t="shared" si="1269"/>
        <v>40933</v>
      </c>
      <c r="AS8992" s="44">
        <f t="shared" si="1270"/>
        <v>89.120000000000019</v>
      </c>
      <c r="AT8992" s="10" t="str">
        <f t="shared" si="1271"/>
        <v/>
      </c>
      <c r="AU8992" s="20" t="str">
        <f t="shared" si="1272"/>
        <v/>
      </c>
      <c r="AV8992" s="42">
        <f t="shared" si="1273"/>
        <v>1</v>
      </c>
      <c r="AW8992" s="89">
        <f t="shared" si="1274"/>
        <v>0</v>
      </c>
      <c r="AX8992" s="168"/>
      <c r="AY8992" s="60"/>
      <c r="AZ8992" s="61"/>
      <c r="BB8992" s="61" t="str">
        <f>IF(Settings!I8988&lt;&gt;"",Settings!I8988,"")</f>
        <v/>
      </c>
    </row>
    <row r="8993" spans="2:54" x14ac:dyDescent="0.2">
      <c r="B8993" s="13"/>
      <c r="C8993" s="12"/>
      <c r="D8993" s="12"/>
      <c r="E8993" s="12"/>
      <c r="F8993" s="12"/>
      <c r="G8993" s="12"/>
      <c r="H8993" s="12"/>
      <c r="I8993" s="15"/>
      <c r="J8993" s="31"/>
      <c r="K8993" s="180"/>
      <c r="L8993" s="40"/>
      <c r="M8993" s="14"/>
      <c r="N8993" s="16"/>
      <c r="O8993" s="49"/>
      <c r="P8993" s="64"/>
      <c r="Q8993" s="18"/>
      <c r="R8993" s="181">
        <f t="shared" si="1266"/>
        <v>0</v>
      </c>
      <c r="S8993" s="181">
        <f t="shared" si="1267"/>
        <v>0</v>
      </c>
      <c r="T8993" s="181">
        <f t="shared" si="1268"/>
        <v>0</v>
      </c>
      <c r="AQ8993" s="1">
        <f>COUNT(L$11:L8993)</f>
        <v>37</v>
      </c>
      <c r="AR8993" s="43">
        <f t="shared" si="1269"/>
        <v>40933</v>
      </c>
      <c r="AS8993" s="44">
        <f t="shared" si="1270"/>
        <v>89.120000000000019</v>
      </c>
      <c r="AT8993" s="10" t="str">
        <f t="shared" si="1271"/>
        <v/>
      </c>
      <c r="AU8993" s="20" t="str">
        <f t="shared" si="1272"/>
        <v/>
      </c>
      <c r="AV8993" s="42">
        <f t="shared" si="1273"/>
        <v>1</v>
      </c>
      <c r="AW8993" s="89">
        <f t="shared" si="1274"/>
        <v>0</v>
      </c>
      <c r="AX8993" s="168"/>
      <c r="AY8993" s="60"/>
      <c r="AZ8993" s="61"/>
      <c r="BB8993" s="61" t="str">
        <f>IF(Settings!I8989&lt;&gt;"",Settings!I8989,"")</f>
        <v/>
      </c>
    </row>
    <row r="8994" spans="2:54" x14ac:dyDescent="0.2">
      <c r="B8994" s="13"/>
      <c r="C8994" s="12"/>
      <c r="D8994" s="12"/>
      <c r="E8994" s="12"/>
      <c r="F8994" s="12"/>
      <c r="G8994" s="12"/>
      <c r="H8994" s="12"/>
      <c r="I8994" s="15"/>
      <c r="J8994" s="31"/>
      <c r="K8994" s="180"/>
      <c r="L8994" s="40"/>
      <c r="M8994" s="14"/>
      <c r="N8994" s="16"/>
      <c r="O8994" s="49"/>
      <c r="P8994" s="64"/>
      <c r="Q8994" s="18"/>
      <c r="R8994" s="181">
        <f t="shared" si="1266"/>
        <v>0</v>
      </c>
      <c r="S8994" s="181">
        <f t="shared" si="1267"/>
        <v>0</v>
      </c>
      <c r="T8994" s="181">
        <f t="shared" si="1268"/>
        <v>0</v>
      </c>
      <c r="AQ8994" s="1">
        <f>COUNT(L$11:L8994)</f>
        <v>37</v>
      </c>
      <c r="AR8994" s="43">
        <f t="shared" si="1269"/>
        <v>40933</v>
      </c>
      <c r="AS8994" s="44">
        <f t="shared" si="1270"/>
        <v>89.120000000000019</v>
      </c>
      <c r="AT8994" s="10" t="str">
        <f t="shared" si="1271"/>
        <v/>
      </c>
      <c r="AU8994" s="20" t="str">
        <f t="shared" si="1272"/>
        <v/>
      </c>
      <c r="AV8994" s="42">
        <f t="shared" si="1273"/>
        <v>1</v>
      </c>
      <c r="AW8994" s="89">
        <f t="shared" si="1274"/>
        <v>0</v>
      </c>
      <c r="AX8994" s="168"/>
      <c r="AY8994" s="60"/>
      <c r="AZ8994" s="61"/>
      <c r="BB8994" s="61" t="str">
        <f>IF(Settings!I8990&lt;&gt;"",Settings!I8990,"")</f>
        <v/>
      </c>
    </row>
    <row r="8995" spans="2:54" x14ac:dyDescent="0.2">
      <c r="B8995" s="13"/>
      <c r="C8995" s="12"/>
      <c r="D8995" s="12"/>
      <c r="E8995" s="12"/>
      <c r="F8995" s="12"/>
      <c r="G8995" s="12"/>
      <c r="H8995" s="12"/>
      <c r="I8995" s="15"/>
      <c r="J8995" s="31"/>
      <c r="K8995" s="180"/>
      <c r="L8995" s="40"/>
      <c r="M8995" s="14"/>
      <c r="N8995" s="16"/>
      <c r="O8995" s="49"/>
      <c r="P8995" s="64"/>
      <c r="Q8995" s="18"/>
      <c r="R8995" s="181">
        <f t="shared" si="1266"/>
        <v>0</v>
      </c>
      <c r="S8995" s="181">
        <f t="shared" si="1267"/>
        <v>0</v>
      </c>
      <c r="T8995" s="181">
        <f t="shared" si="1268"/>
        <v>0</v>
      </c>
      <c r="AQ8995" s="1">
        <f>COUNT(L$11:L8995)</f>
        <v>37</v>
      </c>
      <c r="AR8995" s="43">
        <f t="shared" si="1269"/>
        <v>40933</v>
      </c>
      <c r="AS8995" s="44">
        <f t="shared" si="1270"/>
        <v>89.120000000000019</v>
      </c>
      <c r="AT8995" s="10" t="str">
        <f t="shared" si="1271"/>
        <v/>
      </c>
      <c r="AU8995" s="20" t="str">
        <f t="shared" si="1272"/>
        <v/>
      </c>
      <c r="AV8995" s="42">
        <f t="shared" si="1273"/>
        <v>1</v>
      </c>
      <c r="AW8995" s="89">
        <f t="shared" si="1274"/>
        <v>0</v>
      </c>
      <c r="AX8995" s="168"/>
      <c r="AY8995" s="60"/>
      <c r="AZ8995" s="61"/>
      <c r="BB8995" s="61" t="str">
        <f>IF(Settings!I8991&lt;&gt;"",Settings!I8991,"")</f>
        <v/>
      </c>
    </row>
    <row r="8996" spans="2:54" x14ac:dyDescent="0.2">
      <c r="B8996" s="13"/>
      <c r="C8996" s="12"/>
      <c r="D8996" s="12"/>
      <c r="E8996" s="12"/>
      <c r="F8996" s="12"/>
      <c r="G8996" s="12"/>
      <c r="H8996" s="12"/>
      <c r="I8996" s="15"/>
      <c r="J8996" s="31"/>
      <c r="K8996" s="180"/>
      <c r="L8996" s="40"/>
      <c r="M8996" s="14"/>
      <c r="N8996" s="16"/>
      <c r="O8996" s="49"/>
      <c r="P8996" s="64"/>
      <c r="Q8996" s="18"/>
      <c r="R8996" s="181">
        <f t="shared" si="1266"/>
        <v>0</v>
      </c>
      <c r="S8996" s="181">
        <f t="shared" si="1267"/>
        <v>0</v>
      </c>
      <c r="T8996" s="181">
        <f t="shared" si="1268"/>
        <v>0</v>
      </c>
      <c r="AQ8996" s="1">
        <f>COUNT(L$11:L8996)</f>
        <v>37</v>
      </c>
      <c r="AR8996" s="43">
        <f t="shared" si="1269"/>
        <v>40933</v>
      </c>
      <c r="AS8996" s="44">
        <f t="shared" si="1270"/>
        <v>89.120000000000019</v>
      </c>
      <c r="AT8996" s="10" t="str">
        <f t="shared" si="1271"/>
        <v/>
      </c>
      <c r="AU8996" s="20" t="str">
        <f t="shared" si="1272"/>
        <v/>
      </c>
      <c r="AV8996" s="42">
        <f t="shared" si="1273"/>
        <v>1</v>
      </c>
      <c r="AW8996" s="89">
        <f t="shared" si="1274"/>
        <v>0</v>
      </c>
      <c r="AX8996" s="168"/>
      <c r="AY8996" s="60"/>
      <c r="AZ8996" s="61"/>
      <c r="BB8996" s="61" t="str">
        <f>IF(Settings!I8992&lt;&gt;"",Settings!I8992,"")</f>
        <v/>
      </c>
    </row>
    <row r="8997" spans="2:54" x14ac:dyDescent="0.2">
      <c r="B8997" s="13"/>
      <c r="C8997" s="12"/>
      <c r="D8997" s="12"/>
      <c r="E8997" s="12"/>
      <c r="F8997" s="12"/>
      <c r="G8997" s="12"/>
      <c r="H8997" s="12"/>
      <c r="I8997" s="15"/>
      <c r="J8997" s="31"/>
      <c r="K8997" s="180"/>
      <c r="L8997" s="40"/>
      <c r="M8997" s="14"/>
      <c r="N8997" s="16"/>
      <c r="O8997" s="49"/>
      <c r="P8997" s="64"/>
      <c r="Q8997" s="18"/>
      <c r="R8997" s="181">
        <f t="shared" si="1266"/>
        <v>0</v>
      </c>
      <c r="S8997" s="181">
        <f t="shared" si="1267"/>
        <v>0</v>
      </c>
      <c r="T8997" s="181">
        <f t="shared" si="1268"/>
        <v>0</v>
      </c>
      <c r="AQ8997" s="1">
        <f>COUNT(L$11:L8997)</f>
        <v>37</v>
      </c>
      <c r="AR8997" s="43">
        <f t="shared" si="1269"/>
        <v>40933</v>
      </c>
      <c r="AS8997" s="44">
        <f t="shared" si="1270"/>
        <v>89.120000000000019</v>
      </c>
      <c r="AT8997" s="10" t="str">
        <f t="shared" si="1271"/>
        <v/>
      </c>
      <c r="AU8997" s="20" t="str">
        <f t="shared" si="1272"/>
        <v/>
      </c>
      <c r="AV8997" s="42">
        <f t="shared" si="1273"/>
        <v>1</v>
      </c>
      <c r="AW8997" s="89">
        <f t="shared" si="1274"/>
        <v>0</v>
      </c>
      <c r="AX8997" s="168"/>
      <c r="AY8997" s="60"/>
      <c r="AZ8997" s="61"/>
      <c r="BB8997" s="61" t="str">
        <f>IF(Settings!I8993&lt;&gt;"",Settings!I8993,"")</f>
        <v/>
      </c>
    </row>
    <row r="8998" spans="2:54" x14ac:dyDescent="0.2">
      <c r="B8998" s="13"/>
      <c r="C8998" s="12"/>
      <c r="D8998" s="12"/>
      <c r="E8998" s="12"/>
      <c r="F8998" s="12"/>
      <c r="G8998" s="12"/>
      <c r="H8998" s="12"/>
      <c r="I8998" s="15"/>
      <c r="J8998" s="31"/>
      <c r="K8998" s="180"/>
      <c r="L8998" s="40"/>
      <c r="M8998" s="14"/>
      <c r="N8998" s="16"/>
      <c r="O8998" s="49"/>
      <c r="P8998" s="64"/>
      <c r="Q8998" s="18"/>
      <c r="R8998" s="181">
        <f t="shared" si="1266"/>
        <v>0</v>
      </c>
      <c r="S8998" s="181">
        <f t="shared" si="1267"/>
        <v>0</v>
      </c>
      <c r="T8998" s="181">
        <f t="shared" si="1268"/>
        <v>0</v>
      </c>
      <c r="AQ8998" s="1">
        <f>COUNT(L$11:L8998)</f>
        <v>37</v>
      </c>
      <c r="AR8998" s="43">
        <f t="shared" si="1269"/>
        <v>40933</v>
      </c>
      <c r="AS8998" s="44">
        <f t="shared" si="1270"/>
        <v>89.120000000000019</v>
      </c>
      <c r="AT8998" s="10" t="str">
        <f t="shared" si="1271"/>
        <v/>
      </c>
      <c r="AU8998" s="20" t="str">
        <f t="shared" si="1272"/>
        <v/>
      </c>
      <c r="AV8998" s="42">
        <f t="shared" si="1273"/>
        <v>1</v>
      </c>
      <c r="AW8998" s="89">
        <f t="shared" si="1274"/>
        <v>0</v>
      </c>
      <c r="AX8998" s="168"/>
      <c r="AY8998" s="60"/>
      <c r="AZ8998" s="61"/>
      <c r="BB8998" s="61" t="str">
        <f>IF(Settings!I8994&lt;&gt;"",Settings!I8994,"")</f>
        <v/>
      </c>
    </row>
    <row r="8999" spans="2:54" x14ac:dyDescent="0.2">
      <c r="B8999" s="13"/>
      <c r="C8999" s="12"/>
      <c r="D8999" s="12"/>
      <c r="E8999" s="12"/>
      <c r="F8999" s="12"/>
      <c r="G8999" s="12"/>
      <c r="H8999" s="12"/>
      <c r="I8999" s="15"/>
      <c r="J8999" s="31"/>
      <c r="K8999" s="180"/>
      <c r="L8999" s="40"/>
      <c r="M8999" s="14"/>
      <c r="N8999" s="16"/>
      <c r="O8999" s="49"/>
      <c r="P8999" s="64"/>
      <c r="Q8999" s="18"/>
      <c r="R8999" s="181">
        <f t="shared" si="1266"/>
        <v>0</v>
      </c>
      <c r="S8999" s="181">
        <f t="shared" si="1267"/>
        <v>0</v>
      </c>
      <c r="T8999" s="181">
        <f t="shared" si="1268"/>
        <v>0</v>
      </c>
      <c r="AQ8999" s="1">
        <f>COUNT(L$11:L8999)</f>
        <v>37</v>
      </c>
      <c r="AR8999" s="43">
        <f t="shared" si="1269"/>
        <v>40933</v>
      </c>
      <c r="AS8999" s="44">
        <f t="shared" si="1270"/>
        <v>89.120000000000019</v>
      </c>
      <c r="AT8999" s="10" t="str">
        <f t="shared" si="1271"/>
        <v/>
      </c>
      <c r="AU8999" s="20" t="str">
        <f t="shared" si="1272"/>
        <v/>
      </c>
      <c r="AV8999" s="42">
        <f t="shared" si="1273"/>
        <v>1</v>
      </c>
      <c r="AW8999" s="89">
        <f t="shared" si="1274"/>
        <v>0</v>
      </c>
      <c r="AX8999" s="168"/>
      <c r="AY8999" s="60"/>
      <c r="AZ8999" s="61"/>
      <c r="BB8999" s="61" t="str">
        <f>IF(Settings!I8995&lt;&gt;"",Settings!I8995,"")</f>
        <v/>
      </c>
    </row>
    <row r="9000" spans="2:54" x14ac:dyDescent="0.2">
      <c r="B9000" s="13"/>
      <c r="C9000" s="12"/>
      <c r="D9000" s="12"/>
      <c r="E9000" s="12"/>
      <c r="F9000" s="12"/>
      <c r="G9000" s="12"/>
      <c r="H9000" s="12"/>
      <c r="I9000" s="15"/>
      <c r="J9000" s="31"/>
      <c r="K9000" s="180"/>
      <c r="L9000" s="40"/>
      <c r="M9000" s="14"/>
      <c r="N9000" s="16"/>
      <c r="O9000" s="49"/>
      <c r="P9000" s="64"/>
      <c r="Q9000" s="18"/>
      <c r="R9000" s="181">
        <f t="shared" si="1266"/>
        <v>0</v>
      </c>
      <c r="S9000" s="181">
        <f t="shared" si="1267"/>
        <v>0</v>
      </c>
      <c r="T9000" s="181">
        <f t="shared" si="1268"/>
        <v>0</v>
      </c>
      <c r="AQ9000" s="1">
        <f>COUNT(L$11:L9000)</f>
        <v>37</v>
      </c>
      <c r="AR9000" s="43">
        <f t="shared" si="1269"/>
        <v>40933</v>
      </c>
      <c r="AS9000" s="44">
        <f t="shared" si="1270"/>
        <v>89.120000000000019</v>
      </c>
      <c r="AT9000" s="10" t="str">
        <f t="shared" si="1271"/>
        <v/>
      </c>
      <c r="AU9000" s="20" t="str">
        <f t="shared" si="1272"/>
        <v/>
      </c>
      <c r="AV9000" s="42">
        <f t="shared" si="1273"/>
        <v>1</v>
      </c>
      <c r="AW9000" s="89">
        <f t="shared" si="1274"/>
        <v>0</v>
      </c>
      <c r="AX9000" s="168"/>
      <c r="AY9000" s="60"/>
      <c r="AZ9000" s="61"/>
      <c r="BB9000" s="61" t="str">
        <f>IF(Settings!I8996&lt;&gt;"",Settings!I8996,"")</f>
        <v/>
      </c>
    </row>
    <row r="9001" spans="2:54" x14ac:dyDescent="0.2">
      <c r="B9001" s="13"/>
      <c r="C9001" s="12"/>
      <c r="D9001" s="12"/>
      <c r="E9001" s="12"/>
      <c r="F9001" s="12"/>
      <c r="G9001" s="12"/>
      <c r="H9001" s="12"/>
      <c r="I9001" s="15"/>
      <c r="J9001" s="31"/>
      <c r="K9001" s="180"/>
      <c r="L9001" s="40"/>
      <c r="M9001" s="14"/>
      <c r="N9001" s="16"/>
      <c r="O9001" s="49"/>
      <c r="P9001" s="64"/>
      <c r="Q9001" s="18"/>
      <c r="R9001" s="181">
        <f t="shared" si="1266"/>
        <v>0</v>
      </c>
      <c r="S9001" s="181">
        <f t="shared" si="1267"/>
        <v>0</v>
      </c>
      <c r="T9001" s="181">
        <f t="shared" si="1268"/>
        <v>0</v>
      </c>
      <c r="AQ9001" s="1">
        <f>COUNT(L$11:L9001)</f>
        <v>37</v>
      </c>
      <c r="AR9001" s="43">
        <f t="shared" si="1269"/>
        <v>40933</v>
      </c>
      <c r="AS9001" s="44">
        <f t="shared" si="1270"/>
        <v>89.120000000000019</v>
      </c>
      <c r="AT9001" s="10" t="str">
        <f t="shared" si="1271"/>
        <v/>
      </c>
      <c r="AU9001" s="20" t="str">
        <f t="shared" si="1272"/>
        <v/>
      </c>
      <c r="AV9001" s="42">
        <f t="shared" si="1273"/>
        <v>1</v>
      </c>
      <c r="AW9001" s="89">
        <f t="shared" si="1274"/>
        <v>0</v>
      </c>
      <c r="AX9001" s="168"/>
      <c r="AY9001" s="60"/>
      <c r="AZ9001" s="61"/>
      <c r="BB9001" s="61" t="str">
        <f>IF(Settings!I8997&lt;&gt;"",Settings!I8997,"")</f>
        <v/>
      </c>
    </row>
    <row r="9002" spans="2:54" x14ac:dyDescent="0.2">
      <c r="B9002" s="13"/>
      <c r="C9002" s="12"/>
      <c r="D9002" s="12"/>
      <c r="E9002" s="12"/>
      <c r="F9002" s="12"/>
      <c r="G9002" s="12"/>
      <c r="H9002" s="12"/>
      <c r="I9002" s="15"/>
      <c r="J9002" s="31"/>
      <c r="K9002" s="180"/>
      <c r="L9002" s="40"/>
      <c r="M9002" s="14"/>
      <c r="N9002" s="16"/>
      <c r="O9002" s="49"/>
      <c r="P9002" s="64"/>
      <c r="Q9002" s="18"/>
      <c r="R9002" s="181">
        <f t="shared" si="1266"/>
        <v>0</v>
      </c>
      <c r="S9002" s="181">
        <f t="shared" si="1267"/>
        <v>0</v>
      </c>
      <c r="T9002" s="181">
        <f t="shared" si="1268"/>
        <v>0</v>
      </c>
      <c r="AQ9002" s="1">
        <f>COUNT(L$11:L9002)</f>
        <v>37</v>
      </c>
      <c r="AR9002" s="43">
        <f t="shared" si="1269"/>
        <v>40933</v>
      </c>
      <c r="AS9002" s="44">
        <f t="shared" si="1270"/>
        <v>89.120000000000019</v>
      </c>
      <c r="AT9002" s="10" t="str">
        <f t="shared" si="1271"/>
        <v/>
      </c>
      <c r="AU9002" s="20" t="str">
        <f t="shared" si="1272"/>
        <v/>
      </c>
      <c r="AV9002" s="42">
        <f t="shared" si="1273"/>
        <v>1</v>
      </c>
      <c r="AW9002" s="89">
        <f t="shared" si="1274"/>
        <v>0</v>
      </c>
      <c r="AX9002" s="168"/>
      <c r="AY9002" s="60"/>
      <c r="AZ9002" s="61"/>
      <c r="BB9002" s="61" t="str">
        <f>IF(Settings!I8998&lt;&gt;"",Settings!I8998,"")</f>
        <v/>
      </c>
    </row>
    <row r="9003" spans="2:54" x14ac:dyDescent="0.2">
      <c r="B9003" s="13"/>
      <c r="C9003" s="12"/>
      <c r="D9003" s="12"/>
      <c r="E9003" s="12"/>
      <c r="F9003" s="12"/>
      <c r="G9003" s="12"/>
      <c r="H9003" s="12"/>
      <c r="I9003" s="15"/>
      <c r="J9003" s="31"/>
      <c r="K9003" s="180"/>
      <c r="L9003" s="40"/>
      <c r="M9003" s="14"/>
      <c r="N9003" s="16"/>
      <c r="O9003" s="49"/>
      <c r="P9003" s="64"/>
      <c r="Q9003" s="18"/>
      <c r="R9003" s="181">
        <f t="shared" si="1266"/>
        <v>0</v>
      </c>
      <c r="S9003" s="181">
        <f t="shared" si="1267"/>
        <v>0</v>
      </c>
      <c r="T9003" s="181">
        <f t="shared" si="1268"/>
        <v>0</v>
      </c>
      <c r="AQ9003" s="1">
        <f>COUNT(L$11:L9003)</f>
        <v>37</v>
      </c>
      <c r="AR9003" s="43">
        <f t="shared" si="1269"/>
        <v>40933</v>
      </c>
      <c r="AS9003" s="44">
        <f t="shared" si="1270"/>
        <v>89.120000000000019</v>
      </c>
      <c r="AT9003" s="10" t="str">
        <f t="shared" si="1271"/>
        <v/>
      </c>
      <c r="AU9003" s="20" t="str">
        <f t="shared" si="1272"/>
        <v/>
      </c>
      <c r="AV9003" s="42">
        <f t="shared" si="1273"/>
        <v>1</v>
      </c>
      <c r="AW9003" s="89">
        <f t="shared" si="1274"/>
        <v>0</v>
      </c>
      <c r="AX9003" s="168"/>
      <c r="AY9003" s="60"/>
      <c r="AZ9003" s="61"/>
      <c r="BB9003" s="61" t="str">
        <f>IF(Settings!I8999&lt;&gt;"",Settings!I8999,"")</f>
        <v/>
      </c>
    </row>
    <row r="9004" spans="2:54" x14ac:dyDescent="0.2">
      <c r="B9004" s="13"/>
      <c r="C9004" s="12"/>
      <c r="D9004" s="12"/>
      <c r="E9004" s="12"/>
      <c r="F9004" s="12"/>
      <c r="G9004" s="12"/>
      <c r="H9004" s="12"/>
      <c r="I9004" s="15"/>
      <c r="J9004" s="31"/>
      <c r="K9004" s="180"/>
      <c r="L9004" s="40"/>
      <c r="M9004" s="14"/>
      <c r="N9004" s="16"/>
      <c r="O9004" s="49"/>
      <c r="P9004" s="64"/>
      <c r="Q9004" s="18"/>
      <c r="R9004" s="181">
        <f t="shared" si="1266"/>
        <v>0</v>
      </c>
      <c r="S9004" s="181">
        <f t="shared" si="1267"/>
        <v>0</v>
      </c>
      <c r="T9004" s="181">
        <f t="shared" si="1268"/>
        <v>0</v>
      </c>
      <c r="AQ9004" s="1">
        <f>COUNT(L$11:L9004)</f>
        <v>37</v>
      </c>
      <c r="AR9004" s="43">
        <f t="shared" si="1269"/>
        <v>40933</v>
      </c>
      <c r="AS9004" s="44">
        <f t="shared" si="1270"/>
        <v>89.120000000000019</v>
      </c>
      <c r="AT9004" s="10" t="str">
        <f t="shared" si="1271"/>
        <v/>
      </c>
      <c r="AU9004" s="20" t="str">
        <f t="shared" si="1272"/>
        <v/>
      </c>
      <c r="AV9004" s="42">
        <f t="shared" si="1273"/>
        <v>1</v>
      </c>
      <c r="AW9004" s="89">
        <f t="shared" si="1274"/>
        <v>0</v>
      </c>
      <c r="AX9004" s="168"/>
      <c r="AY9004" s="60"/>
      <c r="AZ9004" s="61"/>
      <c r="BB9004" s="61" t="str">
        <f>IF(Settings!I9000&lt;&gt;"",Settings!I9000,"")</f>
        <v/>
      </c>
    </row>
    <row r="9005" spans="2:54" x14ac:dyDescent="0.2">
      <c r="B9005" s="13"/>
      <c r="C9005" s="12"/>
      <c r="D9005" s="12"/>
      <c r="E9005" s="12"/>
      <c r="F9005" s="12"/>
      <c r="G9005" s="12"/>
      <c r="H9005" s="12"/>
      <c r="I9005" s="15"/>
      <c r="J9005" s="31"/>
      <c r="K9005" s="180"/>
      <c r="L9005" s="40"/>
      <c r="M9005" s="14"/>
      <c r="N9005" s="16"/>
      <c r="O9005" s="49"/>
      <c r="P9005" s="64"/>
      <c r="Q9005" s="18"/>
      <c r="R9005" s="181">
        <f t="shared" si="1266"/>
        <v>0</v>
      </c>
      <c r="S9005" s="181">
        <f t="shared" si="1267"/>
        <v>0</v>
      </c>
      <c r="T9005" s="181">
        <f t="shared" si="1268"/>
        <v>0</v>
      </c>
      <c r="AQ9005" s="1">
        <f>COUNT(L$11:L9005)</f>
        <v>37</v>
      </c>
      <c r="AR9005" s="43">
        <f t="shared" si="1269"/>
        <v>40933</v>
      </c>
      <c r="AS9005" s="44">
        <f t="shared" si="1270"/>
        <v>89.120000000000019</v>
      </c>
      <c r="AT9005" s="10" t="str">
        <f t="shared" si="1271"/>
        <v/>
      </c>
      <c r="AU9005" s="20" t="str">
        <f t="shared" si="1272"/>
        <v/>
      </c>
      <c r="AV9005" s="42">
        <f t="shared" si="1273"/>
        <v>1</v>
      </c>
      <c r="AW9005" s="89">
        <f t="shared" si="1274"/>
        <v>0</v>
      </c>
      <c r="AX9005" s="168"/>
      <c r="AY9005" s="60"/>
      <c r="AZ9005" s="61"/>
      <c r="BB9005" s="61" t="str">
        <f>IF(Settings!I9001&lt;&gt;"",Settings!I9001,"")</f>
        <v/>
      </c>
    </row>
    <row r="9006" spans="2:54" x14ac:dyDescent="0.2">
      <c r="B9006" s="13"/>
      <c r="C9006" s="12"/>
      <c r="D9006" s="12"/>
      <c r="E9006" s="12"/>
      <c r="F9006" s="12"/>
      <c r="G9006" s="12"/>
      <c r="H9006" s="12"/>
      <c r="I9006" s="15"/>
      <c r="J9006" s="31"/>
      <c r="K9006" s="180"/>
      <c r="L9006" s="40"/>
      <c r="M9006" s="14"/>
      <c r="N9006" s="16"/>
      <c r="O9006" s="49"/>
      <c r="P9006" s="64"/>
      <c r="Q9006" s="18"/>
      <c r="R9006" s="181">
        <f t="shared" si="1266"/>
        <v>0</v>
      </c>
      <c r="S9006" s="181">
        <f t="shared" si="1267"/>
        <v>0</v>
      </c>
      <c r="T9006" s="181">
        <f t="shared" si="1268"/>
        <v>0</v>
      </c>
      <c r="AQ9006" s="1">
        <f>COUNT(L$11:L9006)</f>
        <v>37</v>
      </c>
      <c r="AR9006" s="43">
        <f t="shared" si="1269"/>
        <v>40933</v>
      </c>
      <c r="AS9006" s="44">
        <f t="shared" si="1270"/>
        <v>89.120000000000019</v>
      </c>
      <c r="AT9006" s="10" t="str">
        <f t="shared" si="1271"/>
        <v/>
      </c>
      <c r="AU9006" s="20" t="str">
        <f t="shared" si="1272"/>
        <v/>
      </c>
      <c r="AV9006" s="42">
        <f t="shared" si="1273"/>
        <v>1</v>
      </c>
      <c r="AW9006" s="89">
        <f t="shared" si="1274"/>
        <v>0</v>
      </c>
      <c r="AX9006" s="168"/>
      <c r="AY9006" s="60"/>
      <c r="AZ9006" s="61"/>
      <c r="BB9006" s="61" t="str">
        <f>IF(Settings!I9002&lt;&gt;"",Settings!I9002,"")</f>
        <v/>
      </c>
    </row>
    <row r="9007" spans="2:54" x14ac:dyDescent="0.2">
      <c r="B9007" s="13"/>
      <c r="C9007" s="12"/>
      <c r="D9007" s="12"/>
      <c r="E9007" s="12"/>
      <c r="F9007" s="12"/>
      <c r="G9007" s="12"/>
      <c r="H9007" s="12"/>
      <c r="I9007" s="15"/>
      <c r="J9007" s="31"/>
      <c r="K9007" s="180"/>
      <c r="L9007" s="40"/>
      <c r="M9007" s="14"/>
      <c r="N9007" s="16"/>
      <c r="O9007" s="49"/>
      <c r="P9007" s="64"/>
      <c r="Q9007" s="18"/>
      <c r="R9007" s="181">
        <f t="shared" si="1266"/>
        <v>0</v>
      </c>
      <c r="S9007" s="181">
        <f t="shared" si="1267"/>
        <v>0</v>
      </c>
      <c r="T9007" s="181">
        <f t="shared" si="1268"/>
        <v>0</v>
      </c>
      <c r="AQ9007" s="1">
        <f>COUNT(L$11:L9007)</f>
        <v>37</v>
      </c>
      <c r="AR9007" s="43">
        <f t="shared" si="1269"/>
        <v>40933</v>
      </c>
      <c r="AS9007" s="44">
        <f t="shared" si="1270"/>
        <v>89.120000000000019</v>
      </c>
      <c r="AT9007" s="10" t="str">
        <f t="shared" si="1271"/>
        <v/>
      </c>
      <c r="AU9007" s="20" t="str">
        <f t="shared" si="1272"/>
        <v/>
      </c>
      <c r="AV9007" s="42">
        <f t="shared" si="1273"/>
        <v>1</v>
      </c>
      <c r="AW9007" s="89">
        <f t="shared" si="1274"/>
        <v>0</v>
      </c>
      <c r="AX9007" s="168"/>
      <c r="AY9007" s="60"/>
      <c r="AZ9007" s="61"/>
      <c r="BB9007" s="61" t="str">
        <f>IF(Settings!I9003&lt;&gt;"",Settings!I9003,"")</f>
        <v/>
      </c>
    </row>
    <row r="9008" spans="2:54" x14ac:dyDescent="0.2">
      <c r="B9008" s="13"/>
      <c r="C9008" s="12"/>
      <c r="D9008" s="12"/>
      <c r="E9008" s="12"/>
      <c r="F9008" s="12"/>
      <c r="G9008" s="12"/>
      <c r="H9008" s="12"/>
      <c r="I9008" s="15"/>
      <c r="J9008" s="31"/>
      <c r="K9008" s="180"/>
      <c r="L9008" s="40"/>
      <c r="M9008" s="14"/>
      <c r="N9008" s="16"/>
      <c r="O9008" s="49"/>
      <c r="P9008" s="64"/>
      <c r="Q9008" s="18"/>
      <c r="R9008" s="181">
        <f t="shared" si="1266"/>
        <v>0</v>
      </c>
      <c r="S9008" s="181">
        <f t="shared" si="1267"/>
        <v>0</v>
      </c>
      <c r="T9008" s="181">
        <f t="shared" si="1268"/>
        <v>0</v>
      </c>
      <c r="AQ9008" s="1">
        <f>COUNT(L$11:L9008)</f>
        <v>37</v>
      </c>
      <c r="AR9008" s="43">
        <f t="shared" si="1269"/>
        <v>40933</v>
      </c>
      <c r="AS9008" s="44">
        <f t="shared" si="1270"/>
        <v>89.120000000000019</v>
      </c>
      <c r="AT9008" s="10" t="str">
        <f t="shared" si="1271"/>
        <v/>
      </c>
      <c r="AU9008" s="20" t="str">
        <f t="shared" si="1272"/>
        <v/>
      </c>
      <c r="AV9008" s="42">
        <f t="shared" si="1273"/>
        <v>1</v>
      </c>
      <c r="AW9008" s="89">
        <f t="shared" si="1274"/>
        <v>0</v>
      </c>
      <c r="AX9008" s="168"/>
      <c r="AY9008" s="60"/>
      <c r="AZ9008" s="61"/>
      <c r="BB9008" s="61" t="str">
        <f>IF(Settings!I9004&lt;&gt;"",Settings!I9004,"")</f>
        <v/>
      </c>
    </row>
    <row r="9009" spans="2:54" x14ac:dyDescent="0.2">
      <c r="B9009" s="13"/>
      <c r="C9009" s="12"/>
      <c r="D9009" s="12"/>
      <c r="E9009" s="12"/>
      <c r="F9009" s="12"/>
      <c r="G9009" s="12"/>
      <c r="H9009" s="12"/>
      <c r="I9009" s="15"/>
      <c r="J9009" s="31"/>
      <c r="K9009" s="180"/>
      <c r="L9009" s="40"/>
      <c r="M9009" s="14"/>
      <c r="N9009" s="16"/>
      <c r="O9009" s="49"/>
      <c r="P9009" s="64"/>
      <c r="Q9009" s="18"/>
      <c r="R9009" s="181">
        <f t="shared" si="1266"/>
        <v>0</v>
      </c>
      <c r="S9009" s="181">
        <f t="shared" si="1267"/>
        <v>0</v>
      </c>
      <c r="T9009" s="181">
        <f t="shared" si="1268"/>
        <v>0</v>
      </c>
      <c r="AQ9009" s="1">
        <f>COUNT(L$11:L9009)</f>
        <v>37</v>
      </c>
      <c r="AR9009" s="43">
        <f t="shared" si="1269"/>
        <v>40933</v>
      </c>
      <c r="AS9009" s="44">
        <f t="shared" si="1270"/>
        <v>89.120000000000019</v>
      </c>
      <c r="AT9009" s="10" t="str">
        <f t="shared" si="1271"/>
        <v/>
      </c>
      <c r="AU9009" s="20" t="str">
        <f t="shared" si="1272"/>
        <v/>
      </c>
      <c r="AV9009" s="42">
        <f t="shared" si="1273"/>
        <v>1</v>
      </c>
      <c r="AW9009" s="89">
        <f t="shared" si="1274"/>
        <v>0</v>
      </c>
      <c r="AX9009" s="168"/>
      <c r="AY9009" s="60"/>
      <c r="AZ9009" s="61"/>
      <c r="BB9009" s="61" t="str">
        <f>IF(Settings!I9005&lt;&gt;"",Settings!I9005,"")</f>
        <v/>
      </c>
    </row>
    <row r="9010" spans="2:54" x14ac:dyDescent="0.2">
      <c r="B9010" s="13"/>
      <c r="C9010" s="12"/>
      <c r="D9010" s="12"/>
      <c r="E9010" s="12"/>
      <c r="F9010" s="12"/>
      <c r="G9010" s="12"/>
      <c r="H9010" s="12"/>
      <c r="I9010" s="15"/>
      <c r="J9010" s="31"/>
      <c r="K9010" s="180"/>
      <c r="L9010" s="40"/>
      <c r="M9010" s="14"/>
      <c r="N9010" s="16"/>
      <c r="O9010" s="49"/>
      <c r="P9010" s="64"/>
      <c r="Q9010" s="18"/>
      <c r="R9010" s="181">
        <f t="shared" si="1266"/>
        <v>0</v>
      </c>
      <c r="S9010" s="181">
        <f t="shared" si="1267"/>
        <v>0</v>
      </c>
      <c r="T9010" s="181">
        <f t="shared" si="1268"/>
        <v>0</v>
      </c>
      <c r="AQ9010" s="1">
        <f>COUNT(L$11:L9010)</f>
        <v>37</v>
      </c>
      <c r="AR9010" s="43">
        <f t="shared" si="1269"/>
        <v>40933</v>
      </c>
      <c r="AS9010" s="44">
        <f t="shared" si="1270"/>
        <v>89.120000000000019</v>
      </c>
      <c r="AT9010" s="10" t="str">
        <f t="shared" si="1271"/>
        <v/>
      </c>
      <c r="AU9010" s="20" t="str">
        <f t="shared" si="1272"/>
        <v/>
      </c>
      <c r="AV9010" s="42">
        <f t="shared" si="1273"/>
        <v>1</v>
      </c>
      <c r="AW9010" s="89">
        <f t="shared" si="1274"/>
        <v>0</v>
      </c>
      <c r="AX9010" s="168"/>
      <c r="AY9010" s="60"/>
      <c r="AZ9010" s="61"/>
      <c r="BB9010" s="61" t="str">
        <f>IF(Settings!I9006&lt;&gt;"",Settings!I9006,"")</f>
        <v/>
      </c>
    </row>
    <row r="9011" spans="2:54" x14ac:dyDescent="0.2">
      <c r="B9011" s="13"/>
      <c r="C9011" s="12"/>
      <c r="D9011" s="12"/>
      <c r="E9011" s="12"/>
      <c r="F9011" s="12"/>
      <c r="G9011" s="12"/>
      <c r="H9011" s="12"/>
      <c r="I9011" s="15"/>
      <c r="J9011" s="31"/>
      <c r="K9011" s="180"/>
      <c r="L9011" s="40"/>
      <c r="M9011" s="14"/>
      <c r="N9011" s="16"/>
      <c r="O9011" s="49"/>
      <c r="P9011" s="64"/>
      <c r="Q9011" s="18"/>
      <c r="R9011" s="181">
        <f t="shared" si="1266"/>
        <v>0</v>
      </c>
      <c r="S9011" s="181">
        <f t="shared" si="1267"/>
        <v>0</v>
      </c>
      <c r="T9011" s="181">
        <f t="shared" si="1268"/>
        <v>0</v>
      </c>
      <c r="AQ9011" s="1">
        <f>COUNT(L$11:L9011)</f>
        <v>37</v>
      </c>
      <c r="AR9011" s="43">
        <f t="shared" si="1269"/>
        <v>40933</v>
      </c>
      <c r="AS9011" s="44">
        <f t="shared" si="1270"/>
        <v>89.120000000000019</v>
      </c>
      <c r="AT9011" s="10" t="str">
        <f t="shared" si="1271"/>
        <v/>
      </c>
      <c r="AU9011" s="20" t="str">
        <f t="shared" si="1272"/>
        <v/>
      </c>
      <c r="AV9011" s="42">
        <f t="shared" si="1273"/>
        <v>1</v>
      </c>
      <c r="AW9011" s="89">
        <f t="shared" si="1274"/>
        <v>0</v>
      </c>
      <c r="AX9011" s="168"/>
      <c r="AY9011" s="60"/>
      <c r="AZ9011" s="61"/>
      <c r="BB9011" s="61" t="str">
        <f>IF(Settings!I9007&lt;&gt;"",Settings!I9007,"")</f>
        <v/>
      </c>
    </row>
    <row r="9012" spans="2:54" x14ac:dyDescent="0.2">
      <c r="B9012" s="13"/>
      <c r="C9012" s="12"/>
      <c r="D9012" s="12"/>
      <c r="E9012" s="12"/>
      <c r="F9012" s="12"/>
      <c r="G9012" s="12"/>
      <c r="H9012" s="12"/>
      <c r="I9012" s="15"/>
      <c r="J9012" s="31"/>
      <c r="K9012" s="180"/>
      <c r="L9012" s="40"/>
      <c r="M9012" s="14"/>
      <c r="N9012" s="16"/>
      <c r="O9012" s="49"/>
      <c r="P9012" s="64"/>
      <c r="Q9012" s="18"/>
      <c r="R9012" s="181">
        <f t="shared" si="1266"/>
        <v>0</v>
      </c>
      <c r="S9012" s="181">
        <f t="shared" si="1267"/>
        <v>0</v>
      </c>
      <c r="T9012" s="181">
        <f t="shared" si="1268"/>
        <v>0</v>
      </c>
      <c r="AQ9012" s="1">
        <f>COUNT(L$11:L9012)</f>
        <v>37</v>
      </c>
      <c r="AR9012" s="43">
        <f t="shared" si="1269"/>
        <v>40933</v>
      </c>
      <c r="AS9012" s="44">
        <f t="shared" si="1270"/>
        <v>89.120000000000019</v>
      </c>
      <c r="AT9012" s="10" t="str">
        <f t="shared" si="1271"/>
        <v/>
      </c>
      <c r="AU9012" s="20" t="str">
        <f t="shared" si="1272"/>
        <v/>
      </c>
      <c r="AV9012" s="42">
        <f t="shared" si="1273"/>
        <v>1</v>
      </c>
      <c r="AW9012" s="89">
        <f t="shared" si="1274"/>
        <v>0</v>
      </c>
      <c r="AX9012" s="168"/>
      <c r="AY9012" s="60"/>
      <c r="AZ9012" s="61"/>
      <c r="BB9012" s="61" t="str">
        <f>IF(Settings!I9008&lt;&gt;"",Settings!I9008,"")</f>
        <v/>
      </c>
    </row>
    <row r="9013" spans="2:54" x14ac:dyDescent="0.2">
      <c r="B9013" s="13"/>
      <c r="C9013" s="12"/>
      <c r="D9013" s="12"/>
      <c r="E9013" s="12"/>
      <c r="F9013" s="12"/>
      <c r="G9013" s="12"/>
      <c r="H9013" s="12"/>
      <c r="I9013" s="15"/>
      <c r="J9013" s="31"/>
      <c r="K9013" s="180"/>
      <c r="L9013" s="40"/>
      <c r="M9013" s="14"/>
      <c r="N9013" s="16"/>
      <c r="O9013" s="49"/>
      <c r="P9013" s="64"/>
      <c r="Q9013" s="18"/>
      <c r="R9013" s="181">
        <f t="shared" si="1266"/>
        <v>0</v>
      </c>
      <c r="S9013" s="181">
        <f t="shared" si="1267"/>
        <v>0</v>
      </c>
      <c r="T9013" s="181">
        <f t="shared" si="1268"/>
        <v>0</v>
      </c>
      <c r="AQ9013" s="1">
        <f>COUNT(L$11:L9013)</f>
        <v>37</v>
      </c>
      <c r="AR9013" s="43">
        <f t="shared" si="1269"/>
        <v>40933</v>
      </c>
      <c r="AS9013" s="44">
        <f t="shared" si="1270"/>
        <v>89.120000000000019</v>
      </c>
      <c r="AT9013" s="10" t="str">
        <f t="shared" si="1271"/>
        <v/>
      </c>
      <c r="AU9013" s="20" t="str">
        <f t="shared" si="1272"/>
        <v/>
      </c>
      <c r="AV9013" s="42">
        <f t="shared" si="1273"/>
        <v>1</v>
      </c>
      <c r="AW9013" s="89">
        <f t="shared" si="1274"/>
        <v>0</v>
      </c>
      <c r="AX9013" s="168"/>
      <c r="AY9013" s="60"/>
      <c r="AZ9013" s="61"/>
      <c r="BB9013" s="61" t="str">
        <f>IF(Settings!I9009&lt;&gt;"",Settings!I9009,"")</f>
        <v/>
      </c>
    </row>
    <row r="9014" spans="2:54" x14ac:dyDescent="0.2">
      <c r="B9014" s="13"/>
      <c r="C9014" s="12"/>
      <c r="D9014" s="12"/>
      <c r="E9014" s="12"/>
      <c r="F9014" s="12"/>
      <c r="G9014" s="12"/>
      <c r="H9014" s="12"/>
      <c r="I9014" s="15"/>
      <c r="J9014" s="31"/>
      <c r="K9014" s="180"/>
      <c r="L9014" s="40"/>
      <c r="M9014" s="14"/>
      <c r="N9014" s="16"/>
      <c r="O9014" s="49"/>
      <c r="P9014" s="64"/>
      <c r="Q9014" s="18"/>
      <c r="R9014" s="181">
        <f t="shared" si="1266"/>
        <v>0</v>
      </c>
      <c r="S9014" s="181">
        <f t="shared" si="1267"/>
        <v>0</v>
      </c>
      <c r="T9014" s="181">
        <f t="shared" si="1268"/>
        <v>0</v>
      </c>
      <c r="AQ9014" s="1">
        <f>COUNT(L$11:L9014)</f>
        <v>37</v>
      </c>
      <c r="AR9014" s="43">
        <f t="shared" si="1269"/>
        <v>40933</v>
      </c>
      <c r="AS9014" s="44">
        <f t="shared" si="1270"/>
        <v>89.120000000000019</v>
      </c>
      <c r="AT9014" s="10" t="str">
        <f t="shared" si="1271"/>
        <v/>
      </c>
      <c r="AU9014" s="20" t="str">
        <f t="shared" si="1272"/>
        <v/>
      </c>
      <c r="AV9014" s="42">
        <f t="shared" si="1273"/>
        <v>1</v>
      </c>
      <c r="AW9014" s="89">
        <f t="shared" si="1274"/>
        <v>0</v>
      </c>
      <c r="AX9014" s="168"/>
      <c r="AY9014" s="60"/>
      <c r="AZ9014" s="61"/>
      <c r="BB9014" s="61" t="str">
        <f>IF(Settings!I9010&lt;&gt;"",Settings!I9010,"")</f>
        <v/>
      </c>
    </row>
    <row r="9015" spans="2:54" x14ac:dyDescent="0.2">
      <c r="B9015" s="13"/>
      <c r="C9015" s="12"/>
      <c r="D9015" s="12"/>
      <c r="E9015" s="12"/>
      <c r="F9015" s="12"/>
      <c r="G9015" s="12"/>
      <c r="H9015" s="12"/>
      <c r="I9015" s="15"/>
      <c r="J9015" s="31"/>
      <c r="K9015" s="180"/>
      <c r="L9015" s="40"/>
      <c r="M9015" s="14"/>
      <c r="N9015" s="16"/>
      <c r="O9015" s="49"/>
      <c r="P9015" s="64"/>
      <c r="Q9015" s="18"/>
      <c r="R9015" s="181">
        <f t="shared" si="1266"/>
        <v>0</v>
      </c>
      <c r="S9015" s="181">
        <f t="shared" si="1267"/>
        <v>0</v>
      </c>
      <c r="T9015" s="181">
        <f t="shared" si="1268"/>
        <v>0</v>
      </c>
      <c r="AQ9015" s="1">
        <f>COUNT(L$11:L9015)</f>
        <v>37</v>
      </c>
      <c r="AR9015" s="43">
        <f t="shared" si="1269"/>
        <v>40933</v>
      </c>
      <c r="AS9015" s="44">
        <f t="shared" si="1270"/>
        <v>89.120000000000019</v>
      </c>
      <c r="AT9015" s="10" t="str">
        <f t="shared" si="1271"/>
        <v/>
      </c>
      <c r="AU9015" s="20" t="str">
        <f t="shared" si="1272"/>
        <v/>
      </c>
      <c r="AV9015" s="42">
        <f t="shared" si="1273"/>
        <v>1</v>
      </c>
      <c r="AW9015" s="89">
        <f t="shared" si="1274"/>
        <v>0</v>
      </c>
      <c r="AX9015" s="168"/>
      <c r="AY9015" s="60"/>
      <c r="AZ9015" s="61"/>
      <c r="BB9015" s="61" t="str">
        <f>IF(Settings!I9011&lt;&gt;"",Settings!I9011,"")</f>
        <v/>
      </c>
    </row>
    <row r="9016" spans="2:54" x14ac:dyDescent="0.2">
      <c r="B9016" s="13"/>
      <c r="C9016" s="12"/>
      <c r="D9016" s="12"/>
      <c r="E9016" s="12"/>
      <c r="F9016" s="12"/>
      <c r="G9016" s="12"/>
      <c r="H9016" s="12"/>
      <c r="I9016" s="15"/>
      <c r="J9016" s="31"/>
      <c r="K9016" s="180"/>
      <c r="L9016" s="40"/>
      <c r="M9016" s="14"/>
      <c r="N9016" s="16"/>
      <c r="O9016" s="49"/>
      <c r="P9016" s="64"/>
      <c r="Q9016" s="18"/>
      <c r="R9016" s="181">
        <f t="shared" si="1266"/>
        <v>0</v>
      </c>
      <c r="S9016" s="181">
        <f t="shared" si="1267"/>
        <v>0</v>
      </c>
      <c r="T9016" s="181">
        <f t="shared" si="1268"/>
        <v>0</v>
      </c>
      <c r="AQ9016" s="1">
        <f>COUNT(L$11:L9016)</f>
        <v>37</v>
      </c>
      <c r="AR9016" s="43">
        <f t="shared" si="1269"/>
        <v>40933</v>
      </c>
      <c r="AS9016" s="44">
        <f t="shared" si="1270"/>
        <v>89.120000000000019</v>
      </c>
      <c r="AT9016" s="10" t="str">
        <f t="shared" si="1271"/>
        <v/>
      </c>
      <c r="AU9016" s="20" t="str">
        <f t="shared" si="1272"/>
        <v/>
      </c>
      <c r="AV9016" s="42">
        <f t="shared" si="1273"/>
        <v>1</v>
      </c>
      <c r="AW9016" s="89">
        <f t="shared" si="1274"/>
        <v>0</v>
      </c>
      <c r="AX9016" s="168"/>
      <c r="AY9016" s="60"/>
      <c r="AZ9016" s="61"/>
      <c r="BB9016" s="61" t="str">
        <f>IF(Settings!I9012&lt;&gt;"",Settings!I9012,"")</f>
        <v/>
      </c>
    </row>
    <row r="9017" spans="2:54" x14ac:dyDescent="0.2">
      <c r="B9017" s="13"/>
      <c r="C9017" s="12"/>
      <c r="D9017" s="12"/>
      <c r="E9017" s="12"/>
      <c r="F9017" s="12"/>
      <c r="G9017" s="12"/>
      <c r="H9017" s="12"/>
      <c r="I9017" s="15"/>
      <c r="J9017" s="31"/>
      <c r="K9017" s="180"/>
      <c r="L9017" s="40"/>
      <c r="M9017" s="14"/>
      <c r="N9017" s="16"/>
      <c r="O9017" s="49"/>
      <c r="P9017" s="64"/>
      <c r="Q9017" s="18"/>
      <c r="R9017" s="181">
        <f t="shared" si="1266"/>
        <v>0</v>
      </c>
      <c r="S9017" s="181">
        <f t="shared" si="1267"/>
        <v>0</v>
      </c>
      <c r="T9017" s="181">
        <f t="shared" si="1268"/>
        <v>0</v>
      </c>
      <c r="AQ9017" s="1">
        <f>COUNT(L$11:L9017)</f>
        <v>37</v>
      </c>
      <c r="AR9017" s="43">
        <f t="shared" si="1269"/>
        <v>40933</v>
      </c>
      <c r="AS9017" s="44">
        <f t="shared" si="1270"/>
        <v>89.120000000000019</v>
      </c>
      <c r="AT9017" s="10" t="str">
        <f t="shared" si="1271"/>
        <v/>
      </c>
      <c r="AU9017" s="20" t="str">
        <f t="shared" si="1272"/>
        <v/>
      </c>
      <c r="AV9017" s="42">
        <f t="shared" si="1273"/>
        <v>1</v>
      </c>
      <c r="AW9017" s="89">
        <f t="shared" si="1274"/>
        <v>0</v>
      </c>
      <c r="AX9017" s="168"/>
      <c r="AY9017" s="60"/>
      <c r="AZ9017" s="61"/>
      <c r="BB9017" s="61" t="str">
        <f>IF(Settings!I9013&lt;&gt;"",Settings!I9013,"")</f>
        <v/>
      </c>
    </row>
    <row r="9018" spans="2:54" x14ac:dyDescent="0.2">
      <c r="B9018" s="13"/>
      <c r="C9018" s="12"/>
      <c r="D9018" s="12"/>
      <c r="E9018" s="12"/>
      <c r="F9018" s="12"/>
      <c r="G9018" s="12"/>
      <c r="H9018" s="12"/>
      <c r="I9018" s="15"/>
      <c r="J9018" s="31"/>
      <c r="K9018" s="180"/>
      <c r="L9018" s="40"/>
      <c r="M9018" s="14"/>
      <c r="N9018" s="16"/>
      <c r="O9018" s="49"/>
      <c r="P9018" s="64"/>
      <c r="Q9018" s="18"/>
      <c r="R9018" s="181">
        <f t="shared" si="1266"/>
        <v>0</v>
      </c>
      <c r="S9018" s="181">
        <f t="shared" si="1267"/>
        <v>0</v>
      </c>
      <c r="T9018" s="181">
        <f t="shared" si="1268"/>
        <v>0</v>
      </c>
      <c r="AQ9018" s="1">
        <f>COUNT(L$11:L9018)</f>
        <v>37</v>
      </c>
      <c r="AR9018" s="43">
        <f t="shared" si="1269"/>
        <v>40933</v>
      </c>
      <c r="AS9018" s="44">
        <f t="shared" si="1270"/>
        <v>89.120000000000019</v>
      </c>
      <c r="AT9018" s="10" t="str">
        <f t="shared" si="1271"/>
        <v/>
      </c>
      <c r="AU9018" s="20" t="str">
        <f t="shared" si="1272"/>
        <v/>
      </c>
      <c r="AV9018" s="42">
        <f t="shared" si="1273"/>
        <v>1</v>
      </c>
      <c r="AW9018" s="89">
        <f t="shared" si="1274"/>
        <v>0</v>
      </c>
      <c r="AX9018" s="168"/>
      <c r="AY9018" s="60"/>
      <c r="AZ9018" s="61"/>
      <c r="BB9018" s="61" t="str">
        <f>IF(Settings!I9014&lt;&gt;"",Settings!I9014,"")</f>
        <v/>
      </c>
    </row>
    <row r="9019" spans="2:54" x14ac:dyDescent="0.2">
      <c r="B9019" s="13"/>
      <c r="C9019" s="12"/>
      <c r="D9019" s="12"/>
      <c r="E9019" s="12"/>
      <c r="F9019" s="12"/>
      <c r="G9019" s="12"/>
      <c r="H9019" s="12"/>
      <c r="I9019" s="15"/>
      <c r="J9019" s="31"/>
      <c r="K9019" s="180"/>
      <c r="L9019" s="40"/>
      <c r="M9019" s="14"/>
      <c r="N9019" s="16"/>
      <c r="O9019" s="49"/>
      <c r="P9019" s="64"/>
      <c r="Q9019" s="18"/>
      <c r="R9019" s="181">
        <f t="shared" si="1266"/>
        <v>0</v>
      </c>
      <c r="S9019" s="181">
        <f t="shared" si="1267"/>
        <v>0</v>
      </c>
      <c r="T9019" s="181">
        <f t="shared" si="1268"/>
        <v>0</v>
      </c>
      <c r="AQ9019" s="1">
        <f>COUNT(L$11:L9019)</f>
        <v>37</v>
      </c>
      <c r="AR9019" s="43">
        <f t="shared" si="1269"/>
        <v>40933</v>
      </c>
      <c r="AS9019" s="44">
        <f t="shared" si="1270"/>
        <v>89.120000000000019</v>
      </c>
      <c r="AT9019" s="10" t="str">
        <f t="shared" si="1271"/>
        <v/>
      </c>
      <c r="AU9019" s="20" t="str">
        <f t="shared" si="1272"/>
        <v/>
      </c>
      <c r="AV9019" s="42">
        <f t="shared" si="1273"/>
        <v>1</v>
      </c>
      <c r="AW9019" s="89">
        <f t="shared" si="1274"/>
        <v>0</v>
      </c>
      <c r="AX9019" s="168"/>
      <c r="AY9019" s="60"/>
      <c r="AZ9019" s="61"/>
      <c r="BB9019" s="61" t="str">
        <f>IF(Settings!I9015&lt;&gt;"",Settings!I9015,"")</f>
        <v/>
      </c>
    </row>
    <row r="9020" spans="2:54" x14ac:dyDescent="0.2">
      <c r="B9020" s="13"/>
      <c r="C9020" s="12"/>
      <c r="D9020" s="12"/>
      <c r="E9020" s="12"/>
      <c r="F9020" s="12"/>
      <c r="G9020" s="12"/>
      <c r="H9020" s="12"/>
      <c r="I9020" s="15"/>
      <c r="J9020" s="31"/>
      <c r="K9020" s="180"/>
      <c r="L9020" s="40"/>
      <c r="M9020" s="14"/>
      <c r="N9020" s="16"/>
      <c r="O9020" s="49"/>
      <c r="P9020" s="64"/>
      <c r="Q9020" s="18"/>
      <c r="R9020" s="181">
        <f t="shared" si="1266"/>
        <v>0</v>
      </c>
      <c r="S9020" s="181">
        <f t="shared" si="1267"/>
        <v>0</v>
      </c>
      <c r="T9020" s="181">
        <f t="shared" si="1268"/>
        <v>0</v>
      </c>
      <c r="AQ9020" s="1">
        <f>COUNT(L$11:L9020)</f>
        <v>37</v>
      </c>
      <c r="AR9020" s="43">
        <f t="shared" si="1269"/>
        <v>40933</v>
      </c>
      <c r="AS9020" s="44">
        <f t="shared" si="1270"/>
        <v>89.120000000000019</v>
      </c>
      <c r="AT9020" s="10" t="str">
        <f t="shared" si="1271"/>
        <v/>
      </c>
      <c r="AU9020" s="20" t="str">
        <f t="shared" si="1272"/>
        <v/>
      </c>
      <c r="AV9020" s="42">
        <f t="shared" si="1273"/>
        <v>1</v>
      </c>
      <c r="AW9020" s="89">
        <f t="shared" si="1274"/>
        <v>0</v>
      </c>
      <c r="AX9020" s="168"/>
      <c r="AY9020" s="60"/>
      <c r="AZ9020" s="61"/>
      <c r="BB9020" s="61" t="str">
        <f>IF(Settings!I9016&lt;&gt;"",Settings!I9016,"")</f>
        <v/>
      </c>
    </row>
    <row r="9021" spans="2:54" x14ac:dyDescent="0.2">
      <c r="B9021" s="13"/>
      <c r="C9021" s="12"/>
      <c r="D9021" s="12"/>
      <c r="E9021" s="12"/>
      <c r="F9021" s="12"/>
      <c r="G9021" s="12"/>
      <c r="H9021" s="12"/>
      <c r="I9021" s="15"/>
      <c r="J9021" s="31"/>
      <c r="K9021" s="180"/>
      <c r="L9021" s="40"/>
      <c r="M9021" s="14"/>
      <c r="N9021" s="16"/>
      <c r="O9021" s="49"/>
      <c r="P9021" s="64"/>
      <c r="Q9021" s="18"/>
      <c r="R9021" s="181">
        <f t="shared" si="1266"/>
        <v>0</v>
      </c>
      <c r="S9021" s="181">
        <f t="shared" si="1267"/>
        <v>0</v>
      </c>
      <c r="T9021" s="181">
        <f t="shared" si="1268"/>
        <v>0</v>
      </c>
      <c r="AQ9021" s="1">
        <f>COUNT(L$11:L9021)</f>
        <v>37</v>
      </c>
      <c r="AR9021" s="43">
        <f t="shared" si="1269"/>
        <v>40933</v>
      </c>
      <c r="AS9021" s="44">
        <f t="shared" si="1270"/>
        <v>89.120000000000019</v>
      </c>
      <c r="AT9021" s="10" t="str">
        <f t="shared" si="1271"/>
        <v/>
      </c>
      <c r="AU9021" s="20" t="str">
        <f t="shared" si="1272"/>
        <v/>
      </c>
      <c r="AV9021" s="42">
        <f t="shared" si="1273"/>
        <v>1</v>
      </c>
      <c r="AW9021" s="89">
        <f t="shared" si="1274"/>
        <v>0</v>
      </c>
      <c r="AX9021" s="168"/>
      <c r="AY9021" s="60"/>
      <c r="AZ9021" s="61"/>
      <c r="BB9021" s="61" t="str">
        <f>IF(Settings!I9017&lt;&gt;"",Settings!I9017,"")</f>
        <v/>
      </c>
    </row>
    <row r="9022" spans="2:54" x14ac:dyDescent="0.2">
      <c r="B9022" s="13"/>
      <c r="C9022" s="12"/>
      <c r="D9022" s="12"/>
      <c r="E9022" s="12"/>
      <c r="F9022" s="12"/>
      <c r="G9022" s="12"/>
      <c r="H9022" s="12"/>
      <c r="I9022" s="15"/>
      <c r="J9022" s="31"/>
      <c r="K9022" s="180"/>
      <c r="L9022" s="40"/>
      <c r="M9022" s="14"/>
      <c r="N9022" s="16"/>
      <c r="O9022" s="49"/>
      <c r="P9022" s="64"/>
      <c r="Q9022" s="18"/>
      <c r="R9022" s="181">
        <f t="shared" si="1266"/>
        <v>0</v>
      </c>
      <c r="S9022" s="181">
        <f t="shared" si="1267"/>
        <v>0</v>
      </c>
      <c r="T9022" s="181">
        <f t="shared" si="1268"/>
        <v>0</v>
      </c>
      <c r="AQ9022" s="1">
        <f>COUNT(L$11:L9022)</f>
        <v>37</v>
      </c>
      <c r="AR9022" s="43">
        <f t="shared" si="1269"/>
        <v>40933</v>
      </c>
      <c r="AS9022" s="44">
        <f t="shared" si="1270"/>
        <v>89.120000000000019</v>
      </c>
      <c r="AT9022" s="10" t="str">
        <f t="shared" si="1271"/>
        <v/>
      </c>
      <c r="AU9022" s="20" t="str">
        <f t="shared" si="1272"/>
        <v/>
      </c>
      <c r="AV9022" s="42">
        <f t="shared" si="1273"/>
        <v>1</v>
      </c>
      <c r="AW9022" s="89">
        <f t="shared" si="1274"/>
        <v>0</v>
      </c>
      <c r="AX9022" s="168"/>
      <c r="AY9022" s="60"/>
      <c r="AZ9022" s="61"/>
      <c r="BB9022" s="61" t="str">
        <f>IF(Settings!I9018&lt;&gt;"",Settings!I9018,"")</f>
        <v/>
      </c>
    </row>
    <row r="9023" spans="2:54" x14ac:dyDescent="0.2">
      <c r="B9023" s="13"/>
      <c r="C9023" s="12"/>
      <c r="D9023" s="12"/>
      <c r="E9023" s="12"/>
      <c r="F9023" s="12"/>
      <c r="G9023" s="12"/>
      <c r="H9023" s="12"/>
      <c r="I9023" s="15"/>
      <c r="J9023" s="31"/>
      <c r="K9023" s="180"/>
      <c r="L9023" s="40"/>
      <c r="M9023" s="14"/>
      <c r="N9023" s="16"/>
      <c r="O9023" s="49"/>
      <c r="P9023" s="64"/>
      <c r="Q9023" s="18"/>
      <c r="R9023" s="181">
        <f t="shared" si="1266"/>
        <v>0</v>
      </c>
      <c r="S9023" s="181">
        <f t="shared" si="1267"/>
        <v>0</v>
      </c>
      <c r="T9023" s="181">
        <f t="shared" si="1268"/>
        <v>0</v>
      </c>
      <c r="AQ9023" s="1">
        <f>COUNT(L$11:L9023)</f>
        <v>37</v>
      </c>
      <c r="AR9023" s="43">
        <f t="shared" si="1269"/>
        <v>40933</v>
      </c>
      <c r="AS9023" s="44">
        <f t="shared" si="1270"/>
        <v>89.120000000000019</v>
      </c>
      <c r="AT9023" s="10" t="str">
        <f t="shared" si="1271"/>
        <v/>
      </c>
      <c r="AU9023" s="20" t="str">
        <f t="shared" si="1272"/>
        <v/>
      </c>
      <c r="AV9023" s="42">
        <f t="shared" si="1273"/>
        <v>1</v>
      </c>
      <c r="AW9023" s="89">
        <f t="shared" si="1274"/>
        <v>0</v>
      </c>
      <c r="AX9023" s="168"/>
      <c r="AY9023" s="60"/>
      <c r="AZ9023" s="61"/>
      <c r="BB9023" s="61" t="str">
        <f>IF(Settings!I9019&lt;&gt;"",Settings!I9019,"")</f>
        <v/>
      </c>
    </row>
    <row r="9024" spans="2:54" x14ac:dyDescent="0.2">
      <c r="B9024" s="13"/>
      <c r="C9024" s="12"/>
      <c r="D9024" s="12"/>
      <c r="E9024" s="12"/>
      <c r="F9024" s="12"/>
      <c r="G9024" s="12"/>
      <c r="H9024" s="12"/>
      <c r="I9024" s="15"/>
      <c r="J9024" s="31"/>
      <c r="K9024" s="180"/>
      <c r="L9024" s="40"/>
      <c r="M9024" s="14"/>
      <c r="N9024" s="16"/>
      <c r="O9024" s="49"/>
      <c r="P9024" s="64"/>
      <c r="Q9024" s="18"/>
      <c r="R9024" s="181">
        <f t="shared" si="1266"/>
        <v>0</v>
      </c>
      <c r="S9024" s="181">
        <f t="shared" si="1267"/>
        <v>0</v>
      </c>
      <c r="T9024" s="181">
        <f t="shared" si="1268"/>
        <v>0</v>
      </c>
      <c r="AQ9024" s="1">
        <f>COUNT(L$11:L9024)</f>
        <v>37</v>
      </c>
      <c r="AR9024" s="43">
        <f t="shared" si="1269"/>
        <v>40933</v>
      </c>
      <c r="AS9024" s="44">
        <f t="shared" si="1270"/>
        <v>89.120000000000019</v>
      </c>
      <c r="AT9024" s="10" t="str">
        <f t="shared" si="1271"/>
        <v/>
      </c>
      <c r="AU9024" s="20" t="str">
        <f t="shared" si="1272"/>
        <v/>
      </c>
      <c r="AV9024" s="42">
        <f t="shared" si="1273"/>
        <v>1</v>
      </c>
      <c r="AW9024" s="89">
        <f t="shared" si="1274"/>
        <v>0</v>
      </c>
      <c r="AX9024" s="168"/>
      <c r="AY9024" s="60"/>
      <c r="AZ9024" s="61"/>
      <c r="BB9024" s="61" t="str">
        <f>IF(Settings!I9020&lt;&gt;"",Settings!I9020,"")</f>
        <v/>
      </c>
    </row>
    <row r="9025" spans="2:54" x14ac:dyDescent="0.2">
      <c r="B9025" s="13"/>
      <c r="C9025" s="12"/>
      <c r="D9025" s="12"/>
      <c r="E9025" s="12"/>
      <c r="F9025" s="12"/>
      <c r="G9025" s="12"/>
      <c r="H9025" s="12"/>
      <c r="I9025" s="15"/>
      <c r="J9025" s="31"/>
      <c r="K9025" s="180"/>
      <c r="L9025" s="40"/>
      <c r="M9025" s="14"/>
      <c r="N9025" s="16"/>
      <c r="O9025" s="49"/>
      <c r="P9025" s="64"/>
      <c r="Q9025" s="18"/>
      <c r="R9025" s="181">
        <f t="shared" si="1266"/>
        <v>0</v>
      </c>
      <c r="S9025" s="181">
        <f t="shared" si="1267"/>
        <v>0</v>
      </c>
      <c r="T9025" s="181">
        <f t="shared" si="1268"/>
        <v>0</v>
      </c>
      <c r="AQ9025" s="1">
        <f>COUNT(L$11:L9025)</f>
        <v>37</v>
      </c>
      <c r="AR9025" s="43">
        <f t="shared" si="1269"/>
        <v>40933</v>
      </c>
      <c r="AS9025" s="44">
        <f t="shared" si="1270"/>
        <v>89.120000000000019</v>
      </c>
      <c r="AT9025" s="10" t="str">
        <f t="shared" si="1271"/>
        <v/>
      </c>
      <c r="AU9025" s="20" t="str">
        <f t="shared" si="1272"/>
        <v/>
      </c>
      <c r="AV9025" s="42">
        <f t="shared" si="1273"/>
        <v>1</v>
      </c>
      <c r="AW9025" s="89">
        <f t="shared" si="1274"/>
        <v>0</v>
      </c>
      <c r="AX9025" s="168"/>
      <c r="AY9025" s="60"/>
      <c r="AZ9025" s="61"/>
      <c r="BB9025" s="61" t="str">
        <f>IF(Settings!I9021&lt;&gt;"",Settings!I9021,"")</f>
        <v/>
      </c>
    </row>
    <row r="9026" spans="2:54" x14ac:dyDescent="0.2">
      <c r="B9026" s="13"/>
      <c r="C9026" s="12"/>
      <c r="D9026" s="12"/>
      <c r="E9026" s="12"/>
      <c r="F9026" s="12"/>
      <c r="G9026" s="12"/>
      <c r="H9026" s="12"/>
      <c r="I9026" s="15"/>
      <c r="J9026" s="31"/>
      <c r="K9026" s="180"/>
      <c r="L9026" s="40"/>
      <c r="M9026" s="14"/>
      <c r="N9026" s="16"/>
      <c r="O9026" s="49"/>
      <c r="P9026" s="64"/>
      <c r="Q9026" s="18"/>
      <c r="R9026" s="181">
        <f t="shared" si="1266"/>
        <v>0</v>
      </c>
      <c r="S9026" s="181">
        <f t="shared" si="1267"/>
        <v>0</v>
      </c>
      <c r="T9026" s="181">
        <f t="shared" si="1268"/>
        <v>0</v>
      </c>
      <c r="AQ9026" s="1">
        <f>COUNT(L$11:L9026)</f>
        <v>37</v>
      </c>
      <c r="AR9026" s="43">
        <f t="shared" si="1269"/>
        <v>40933</v>
      </c>
      <c r="AS9026" s="44">
        <f t="shared" si="1270"/>
        <v>89.120000000000019</v>
      </c>
      <c r="AT9026" s="10" t="str">
        <f t="shared" si="1271"/>
        <v/>
      </c>
      <c r="AU9026" s="20" t="str">
        <f t="shared" si="1272"/>
        <v/>
      </c>
      <c r="AV9026" s="42">
        <f t="shared" si="1273"/>
        <v>1</v>
      </c>
      <c r="AW9026" s="89">
        <f t="shared" si="1274"/>
        <v>0</v>
      </c>
      <c r="AX9026" s="168"/>
      <c r="AY9026" s="60"/>
      <c r="AZ9026" s="61"/>
      <c r="BB9026" s="61" t="str">
        <f>IF(Settings!I9022&lt;&gt;"",Settings!I9022,"")</f>
        <v/>
      </c>
    </row>
    <row r="9027" spans="2:54" x14ac:dyDescent="0.2">
      <c r="B9027" s="13"/>
      <c r="C9027" s="12"/>
      <c r="D9027" s="12"/>
      <c r="E9027" s="12"/>
      <c r="F9027" s="12"/>
      <c r="G9027" s="12"/>
      <c r="H9027" s="12"/>
      <c r="I9027" s="15"/>
      <c r="J9027" s="31"/>
      <c r="K9027" s="180"/>
      <c r="L9027" s="40"/>
      <c r="M9027" s="14"/>
      <c r="N9027" s="16"/>
      <c r="O9027" s="49"/>
      <c r="P9027" s="64"/>
      <c r="Q9027" s="18"/>
      <c r="R9027" s="181">
        <f t="shared" si="1266"/>
        <v>0</v>
      </c>
      <c r="S9027" s="181">
        <f t="shared" si="1267"/>
        <v>0</v>
      </c>
      <c r="T9027" s="181">
        <f t="shared" si="1268"/>
        <v>0</v>
      </c>
      <c r="AQ9027" s="1">
        <f>COUNT(L$11:L9027)</f>
        <v>37</v>
      </c>
      <c r="AR9027" s="43">
        <f t="shared" si="1269"/>
        <v>40933</v>
      </c>
      <c r="AS9027" s="44">
        <f t="shared" si="1270"/>
        <v>89.120000000000019</v>
      </c>
      <c r="AT9027" s="10" t="str">
        <f t="shared" si="1271"/>
        <v/>
      </c>
      <c r="AU9027" s="20" t="str">
        <f t="shared" si="1272"/>
        <v/>
      </c>
      <c r="AV9027" s="42">
        <f t="shared" si="1273"/>
        <v>1</v>
      </c>
      <c r="AW9027" s="89">
        <f t="shared" si="1274"/>
        <v>0</v>
      </c>
      <c r="AX9027" s="168"/>
      <c r="AY9027" s="60"/>
      <c r="AZ9027" s="61"/>
      <c r="BB9027" s="61" t="str">
        <f>IF(Settings!I9023&lt;&gt;"",Settings!I9023,"")</f>
        <v/>
      </c>
    </row>
    <row r="9028" spans="2:54" x14ac:dyDescent="0.2">
      <c r="B9028" s="13"/>
      <c r="C9028" s="12"/>
      <c r="D9028" s="12"/>
      <c r="E9028" s="12"/>
      <c r="F9028" s="12"/>
      <c r="G9028" s="12"/>
      <c r="H9028" s="12"/>
      <c r="I9028" s="15"/>
      <c r="J9028" s="31"/>
      <c r="K9028" s="180"/>
      <c r="L9028" s="40"/>
      <c r="M9028" s="14"/>
      <c r="N9028" s="16"/>
      <c r="O9028" s="49"/>
      <c r="P9028" s="64"/>
      <c r="Q9028" s="18"/>
      <c r="R9028" s="181">
        <f t="shared" si="1266"/>
        <v>0</v>
      </c>
      <c r="S9028" s="181">
        <f t="shared" si="1267"/>
        <v>0</v>
      </c>
      <c r="T9028" s="181">
        <f t="shared" si="1268"/>
        <v>0</v>
      </c>
      <c r="AQ9028" s="1">
        <f>COUNT(L$11:L9028)</f>
        <v>37</v>
      </c>
      <c r="AR9028" s="43">
        <f t="shared" si="1269"/>
        <v>40933</v>
      </c>
      <c r="AS9028" s="44">
        <f t="shared" si="1270"/>
        <v>89.120000000000019</v>
      </c>
      <c r="AT9028" s="10" t="str">
        <f t="shared" si="1271"/>
        <v/>
      </c>
      <c r="AU9028" s="20" t="str">
        <f t="shared" si="1272"/>
        <v/>
      </c>
      <c r="AV9028" s="42">
        <f t="shared" si="1273"/>
        <v>1</v>
      </c>
      <c r="AW9028" s="89">
        <f t="shared" si="1274"/>
        <v>0</v>
      </c>
      <c r="AX9028" s="168"/>
      <c r="AY9028" s="60"/>
      <c r="AZ9028" s="61"/>
      <c r="BB9028" s="61" t="str">
        <f>IF(Settings!I9024&lt;&gt;"",Settings!I9024,"")</f>
        <v/>
      </c>
    </row>
    <row r="9029" spans="2:54" x14ac:dyDescent="0.2">
      <c r="B9029" s="13"/>
      <c r="C9029" s="12"/>
      <c r="D9029" s="12"/>
      <c r="E9029" s="12"/>
      <c r="F9029" s="12"/>
      <c r="G9029" s="12"/>
      <c r="H9029" s="12"/>
      <c r="I9029" s="15"/>
      <c r="J9029" s="31"/>
      <c r="K9029" s="180"/>
      <c r="L9029" s="40"/>
      <c r="M9029" s="14"/>
      <c r="N9029" s="16"/>
      <c r="O9029" s="49"/>
      <c r="P9029" s="64"/>
      <c r="Q9029" s="18"/>
      <c r="R9029" s="181">
        <f t="shared" si="1266"/>
        <v>0</v>
      </c>
      <c r="S9029" s="181">
        <f t="shared" si="1267"/>
        <v>0</v>
      </c>
      <c r="T9029" s="181">
        <f t="shared" si="1268"/>
        <v>0</v>
      </c>
      <c r="AQ9029" s="1">
        <f>COUNT(L$11:L9029)</f>
        <v>37</v>
      </c>
      <c r="AR9029" s="43">
        <f t="shared" si="1269"/>
        <v>40933</v>
      </c>
      <c r="AS9029" s="44">
        <f t="shared" si="1270"/>
        <v>89.120000000000019</v>
      </c>
      <c r="AT9029" s="10" t="str">
        <f t="shared" si="1271"/>
        <v/>
      </c>
      <c r="AU9029" s="20" t="str">
        <f t="shared" si="1272"/>
        <v/>
      </c>
      <c r="AV9029" s="42">
        <f t="shared" si="1273"/>
        <v>1</v>
      </c>
      <c r="AW9029" s="89">
        <f t="shared" si="1274"/>
        <v>0</v>
      </c>
      <c r="AX9029" s="168"/>
      <c r="AY9029" s="60"/>
      <c r="AZ9029" s="61"/>
      <c r="BB9029" s="61" t="str">
        <f>IF(Settings!I9025&lt;&gt;"",Settings!I9025,"")</f>
        <v/>
      </c>
    </row>
    <row r="9030" spans="2:54" x14ac:dyDescent="0.2">
      <c r="B9030" s="13"/>
      <c r="C9030" s="12"/>
      <c r="D9030" s="12"/>
      <c r="E9030" s="12"/>
      <c r="F9030" s="12"/>
      <c r="G9030" s="12"/>
      <c r="H9030" s="12"/>
      <c r="I9030" s="15"/>
      <c r="J9030" s="31"/>
      <c r="K9030" s="180"/>
      <c r="L9030" s="40"/>
      <c r="M9030" s="14"/>
      <c r="N9030" s="16"/>
      <c r="O9030" s="49"/>
      <c r="P9030" s="64"/>
      <c r="Q9030" s="18"/>
      <c r="R9030" s="181">
        <f t="shared" si="1266"/>
        <v>0</v>
      </c>
      <c r="S9030" s="181">
        <f t="shared" si="1267"/>
        <v>0</v>
      </c>
      <c r="T9030" s="181">
        <f t="shared" si="1268"/>
        <v>0</v>
      </c>
      <c r="AQ9030" s="1">
        <f>COUNT(L$11:L9030)</f>
        <v>37</v>
      </c>
      <c r="AR9030" s="43">
        <f t="shared" si="1269"/>
        <v>40933</v>
      </c>
      <c r="AS9030" s="44">
        <f t="shared" si="1270"/>
        <v>89.120000000000019</v>
      </c>
      <c r="AT9030" s="10" t="str">
        <f t="shared" si="1271"/>
        <v/>
      </c>
      <c r="AU9030" s="20" t="str">
        <f t="shared" si="1272"/>
        <v/>
      </c>
      <c r="AV9030" s="42">
        <f t="shared" si="1273"/>
        <v>1</v>
      </c>
      <c r="AW9030" s="89">
        <f t="shared" si="1274"/>
        <v>0</v>
      </c>
      <c r="AX9030" s="168"/>
      <c r="AY9030" s="60"/>
      <c r="AZ9030" s="61"/>
      <c r="BB9030" s="61" t="str">
        <f>IF(Settings!I9026&lt;&gt;"",Settings!I9026,"")</f>
        <v/>
      </c>
    </row>
    <row r="9031" spans="2:54" x14ac:dyDescent="0.2">
      <c r="B9031" s="13"/>
      <c r="C9031" s="12"/>
      <c r="D9031" s="12"/>
      <c r="E9031" s="12"/>
      <c r="F9031" s="12"/>
      <c r="G9031" s="12"/>
      <c r="H9031" s="12"/>
      <c r="I9031" s="15"/>
      <c r="J9031" s="31"/>
      <c r="K9031" s="180"/>
      <c r="L9031" s="40"/>
      <c r="M9031" s="14"/>
      <c r="N9031" s="16"/>
      <c r="O9031" s="49"/>
      <c r="P9031" s="64"/>
      <c r="Q9031" s="18"/>
      <c r="R9031" s="181">
        <f t="shared" si="1266"/>
        <v>0</v>
      </c>
      <c r="S9031" s="181">
        <f t="shared" si="1267"/>
        <v>0</v>
      </c>
      <c r="T9031" s="181">
        <f t="shared" si="1268"/>
        <v>0</v>
      </c>
      <c r="AQ9031" s="1">
        <f>COUNT(L$11:L9031)</f>
        <v>37</v>
      </c>
      <c r="AR9031" s="43">
        <f t="shared" si="1269"/>
        <v>40933</v>
      </c>
      <c r="AS9031" s="44">
        <f t="shared" si="1270"/>
        <v>89.120000000000019</v>
      </c>
      <c r="AT9031" s="10" t="str">
        <f t="shared" si="1271"/>
        <v/>
      </c>
      <c r="AU9031" s="20" t="str">
        <f t="shared" si="1272"/>
        <v/>
      </c>
      <c r="AV9031" s="42">
        <f t="shared" si="1273"/>
        <v>1</v>
      </c>
      <c r="AW9031" s="89">
        <f t="shared" si="1274"/>
        <v>0</v>
      </c>
      <c r="AX9031" s="168"/>
      <c r="AY9031" s="60"/>
      <c r="AZ9031" s="61"/>
      <c r="BB9031" s="61" t="str">
        <f>IF(Settings!I9027&lt;&gt;"",Settings!I9027,"")</f>
        <v/>
      </c>
    </row>
    <row r="9032" spans="2:54" x14ac:dyDescent="0.2">
      <c r="B9032" s="13"/>
      <c r="C9032" s="12"/>
      <c r="D9032" s="12"/>
      <c r="E9032" s="12"/>
      <c r="F9032" s="12"/>
      <c r="G9032" s="12"/>
      <c r="H9032" s="12"/>
      <c r="I9032" s="15"/>
      <c r="J9032" s="31"/>
      <c r="K9032" s="180"/>
      <c r="L9032" s="40"/>
      <c r="M9032" s="14"/>
      <c r="N9032" s="16"/>
      <c r="O9032" s="49"/>
      <c r="P9032" s="64"/>
      <c r="Q9032" s="18"/>
      <c r="R9032" s="181">
        <f t="shared" si="1266"/>
        <v>0</v>
      </c>
      <c r="S9032" s="181">
        <f t="shared" si="1267"/>
        <v>0</v>
      </c>
      <c r="T9032" s="181">
        <f t="shared" si="1268"/>
        <v>0</v>
      </c>
      <c r="AQ9032" s="1">
        <f>COUNT(L$11:L9032)</f>
        <v>37</v>
      </c>
      <c r="AR9032" s="43">
        <f t="shared" si="1269"/>
        <v>40933</v>
      </c>
      <c r="AS9032" s="44">
        <f t="shared" si="1270"/>
        <v>89.120000000000019</v>
      </c>
      <c r="AT9032" s="10" t="str">
        <f t="shared" si="1271"/>
        <v/>
      </c>
      <c r="AU9032" s="20" t="str">
        <f t="shared" si="1272"/>
        <v/>
      </c>
      <c r="AV9032" s="42">
        <f t="shared" si="1273"/>
        <v>1</v>
      </c>
      <c r="AW9032" s="89">
        <f t="shared" si="1274"/>
        <v>0</v>
      </c>
      <c r="AX9032" s="168"/>
      <c r="AY9032" s="60"/>
      <c r="AZ9032" s="61"/>
      <c r="BB9032" s="61" t="str">
        <f>IF(Settings!I9028&lt;&gt;"",Settings!I9028,"")</f>
        <v/>
      </c>
    </row>
    <row r="9033" spans="2:54" x14ac:dyDescent="0.2">
      <c r="B9033" s="13"/>
      <c r="C9033" s="12"/>
      <c r="D9033" s="12"/>
      <c r="E9033" s="12"/>
      <c r="F9033" s="12"/>
      <c r="G9033" s="12"/>
      <c r="H9033" s="12"/>
      <c r="I9033" s="15"/>
      <c r="J9033" s="31"/>
      <c r="K9033" s="180"/>
      <c r="L9033" s="40"/>
      <c r="M9033" s="14"/>
      <c r="N9033" s="16"/>
      <c r="O9033" s="49"/>
      <c r="P9033" s="64"/>
      <c r="Q9033" s="18"/>
      <c r="R9033" s="181">
        <f t="shared" si="1266"/>
        <v>0</v>
      </c>
      <c r="S9033" s="181">
        <f t="shared" si="1267"/>
        <v>0</v>
      </c>
      <c r="T9033" s="181">
        <f t="shared" si="1268"/>
        <v>0</v>
      </c>
      <c r="AQ9033" s="1">
        <f>COUNT(L$11:L9033)</f>
        <v>37</v>
      </c>
      <c r="AR9033" s="43">
        <f t="shared" si="1269"/>
        <v>40933</v>
      </c>
      <c r="AS9033" s="44">
        <f t="shared" si="1270"/>
        <v>89.120000000000019</v>
      </c>
      <c r="AT9033" s="10" t="str">
        <f t="shared" si="1271"/>
        <v/>
      </c>
      <c r="AU9033" s="20" t="str">
        <f t="shared" si="1272"/>
        <v/>
      </c>
      <c r="AV9033" s="42">
        <f t="shared" si="1273"/>
        <v>1</v>
      </c>
      <c r="AW9033" s="89">
        <f t="shared" si="1274"/>
        <v>0</v>
      </c>
      <c r="AX9033" s="168"/>
      <c r="AY9033" s="60"/>
      <c r="AZ9033" s="61"/>
      <c r="BB9033" s="61" t="str">
        <f>IF(Settings!I9029&lt;&gt;"",Settings!I9029,"")</f>
        <v/>
      </c>
    </row>
    <row r="9034" spans="2:54" x14ac:dyDescent="0.2">
      <c r="B9034" s="13"/>
      <c r="C9034" s="12"/>
      <c r="D9034" s="12"/>
      <c r="E9034" s="12"/>
      <c r="F9034" s="12"/>
      <c r="G9034" s="12"/>
      <c r="H9034" s="12"/>
      <c r="I9034" s="15"/>
      <c r="J9034" s="31"/>
      <c r="K9034" s="180"/>
      <c r="L9034" s="40"/>
      <c r="M9034" s="14"/>
      <c r="N9034" s="16"/>
      <c r="O9034" s="49"/>
      <c r="P9034" s="64"/>
      <c r="Q9034" s="18"/>
      <c r="R9034" s="181">
        <f t="shared" si="1266"/>
        <v>0</v>
      </c>
      <c r="S9034" s="181">
        <f t="shared" si="1267"/>
        <v>0</v>
      </c>
      <c r="T9034" s="181">
        <f t="shared" si="1268"/>
        <v>0</v>
      </c>
      <c r="AQ9034" s="1">
        <f>COUNT(L$11:L9034)</f>
        <v>37</v>
      </c>
      <c r="AR9034" s="43">
        <f t="shared" si="1269"/>
        <v>40933</v>
      </c>
      <c r="AS9034" s="44">
        <f t="shared" si="1270"/>
        <v>89.120000000000019</v>
      </c>
      <c r="AT9034" s="10" t="str">
        <f t="shared" si="1271"/>
        <v/>
      </c>
      <c r="AU9034" s="20" t="str">
        <f t="shared" si="1272"/>
        <v/>
      </c>
      <c r="AV9034" s="42">
        <f t="shared" si="1273"/>
        <v>1</v>
      </c>
      <c r="AW9034" s="89">
        <f t="shared" si="1274"/>
        <v>0</v>
      </c>
      <c r="AX9034" s="168"/>
      <c r="AY9034" s="60"/>
      <c r="AZ9034" s="61"/>
      <c r="BB9034" s="61" t="str">
        <f>IF(Settings!I9030&lt;&gt;"",Settings!I9030,"")</f>
        <v/>
      </c>
    </row>
    <row r="9035" spans="2:54" x14ac:dyDescent="0.2">
      <c r="B9035" s="13"/>
      <c r="C9035" s="12"/>
      <c r="D9035" s="12"/>
      <c r="E9035" s="12"/>
      <c r="F9035" s="12"/>
      <c r="G9035" s="12"/>
      <c r="H9035" s="12"/>
      <c r="I9035" s="15"/>
      <c r="J9035" s="31"/>
      <c r="K9035" s="180"/>
      <c r="L9035" s="40"/>
      <c r="M9035" s="14"/>
      <c r="N9035" s="16"/>
      <c r="O9035" s="49"/>
      <c r="P9035" s="64"/>
      <c r="Q9035" s="18"/>
      <c r="R9035" s="181">
        <f t="shared" si="1266"/>
        <v>0</v>
      </c>
      <c r="S9035" s="181">
        <f t="shared" si="1267"/>
        <v>0</v>
      </c>
      <c r="T9035" s="181">
        <f t="shared" si="1268"/>
        <v>0</v>
      </c>
      <c r="AQ9035" s="1">
        <f>COUNT(L$11:L9035)</f>
        <v>37</v>
      </c>
      <c r="AR9035" s="43">
        <f t="shared" si="1269"/>
        <v>40933</v>
      </c>
      <c r="AS9035" s="44">
        <f t="shared" si="1270"/>
        <v>89.120000000000019</v>
      </c>
      <c r="AT9035" s="10" t="str">
        <f t="shared" si="1271"/>
        <v/>
      </c>
      <c r="AU9035" s="20" t="str">
        <f t="shared" si="1272"/>
        <v/>
      </c>
      <c r="AV9035" s="42">
        <f t="shared" si="1273"/>
        <v>1</v>
      </c>
      <c r="AW9035" s="89">
        <f t="shared" si="1274"/>
        <v>0</v>
      </c>
      <c r="AX9035" s="168"/>
      <c r="AY9035" s="60"/>
      <c r="AZ9035" s="61"/>
      <c r="BB9035" s="61" t="str">
        <f>IF(Settings!I9031&lt;&gt;"",Settings!I9031,"")</f>
        <v/>
      </c>
    </row>
    <row r="9036" spans="2:54" x14ac:dyDescent="0.2">
      <c r="B9036" s="13"/>
      <c r="C9036" s="12"/>
      <c r="D9036" s="12"/>
      <c r="E9036" s="12"/>
      <c r="F9036" s="12"/>
      <c r="G9036" s="12"/>
      <c r="H9036" s="12"/>
      <c r="I9036" s="15"/>
      <c r="J9036" s="31"/>
      <c r="K9036" s="180"/>
      <c r="L9036" s="40"/>
      <c r="M9036" s="14"/>
      <c r="N9036" s="16"/>
      <c r="O9036" s="49"/>
      <c r="P9036" s="64"/>
      <c r="Q9036" s="18"/>
      <c r="R9036" s="181">
        <f t="shared" ref="R9036:R9099" si="1275">ROUND(IF(M9036&lt;&gt;"Y",IF(P9036&lt;&gt;"Y",K9036,K9036*(AV9036-1)),0),ROUNDING)</f>
        <v>0</v>
      </c>
      <c r="S9036" s="181">
        <f t="shared" ref="S9036:S9099" si="1276">ROUND(IF(O9036&gt;0,IF(M9036="Y",AW9036*(1-O9036),IF(AW9036&gt;R9036,R9036 + (AW9036 - R9036)*(1-O9036),AW9036)),AW9036),ROUNDING)</f>
        <v>0</v>
      </c>
      <c r="T9036" s="181">
        <f t="shared" ref="T9036:T9099" si="1277">ROUND(IF(N9036="P",0,IF(OR(M9036="N",M9036=""),S9036-R9036,S9036)),ROUNDING)</f>
        <v>0</v>
      </c>
      <c r="AQ9036" s="1">
        <f>COUNT(L$11:L9036)</f>
        <v>37</v>
      </c>
      <c r="AR9036" s="43">
        <f t="shared" si="1269"/>
        <v>40933</v>
      </c>
      <c r="AS9036" s="44">
        <f t="shared" si="1270"/>
        <v>89.120000000000019</v>
      </c>
      <c r="AT9036" s="10" t="str">
        <f t="shared" si="1271"/>
        <v/>
      </c>
      <c r="AU9036" s="20" t="str">
        <f t="shared" si="1272"/>
        <v/>
      </c>
      <c r="AV9036" s="42">
        <f t="shared" si="1273"/>
        <v>1</v>
      </c>
      <c r="AW9036" s="89">
        <f t="shared" si="1274"/>
        <v>0</v>
      </c>
      <c r="AX9036" s="168"/>
      <c r="AY9036" s="60"/>
      <c r="AZ9036" s="61"/>
      <c r="BB9036" s="61" t="str">
        <f>IF(Settings!I9032&lt;&gt;"",Settings!I9032,"")</f>
        <v/>
      </c>
    </row>
    <row r="9037" spans="2:54" x14ac:dyDescent="0.2">
      <c r="B9037" s="13"/>
      <c r="C9037" s="12"/>
      <c r="D9037" s="12"/>
      <c r="E9037" s="12"/>
      <c r="F9037" s="12"/>
      <c r="G9037" s="12"/>
      <c r="H9037" s="12"/>
      <c r="I9037" s="15"/>
      <c r="J9037" s="31"/>
      <c r="K9037" s="180"/>
      <c r="L9037" s="40"/>
      <c r="M9037" s="14"/>
      <c r="N9037" s="16"/>
      <c r="O9037" s="49"/>
      <c r="P9037" s="64"/>
      <c r="Q9037" s="18"/>
      <c r="R9037" s="181">
        <f t="shared" si="1275"/>
        <v>0</v>
      </c>
      <c r="S9037" s="181">
        <f t="shared" si="1276"/>
        <v>0</v>
      </c>
      <c r="T9037" s="181">
        <f t="shared" si="1277"/>
        <v>0</v>
      </c>
      <c r="AQ9037" s="1">
        <f>COUNT(L$11:L9037)</f>
        <v>37</v>
      </c>
      <c r="AR9037" s="43">
        <f t="shared" ref="AR9037:AR9100" si="1278">IF(B9037&gt;2,B9037,AR9036)</f>
        <v>40933</v>
      </c>
      <c r="AS9037" s="44">
        <f t="shared" ref="AS9037:AS9100" si="1279">AS9036+T9037</f>
        <v>89.120000000000019</v>
      </c>
      <c r="AT9037" s="10" t="str">
        <f t="shared" ref="AT9037:AT9100" si="1280">IF(N9037="P",IF(P9037&lt;&gt;"Y",IF(M9037&lt;&gt;"Y",K9037*AV9037,K9037*AV9037-K9037),IF(M9037&lt;&gt;"Y",K9037 + K9037*(AV9037-1),K9037)),"")</f>
        <v/>
      </c>
      <c r="AU9037" s="20" t="str">
        <f t="shared" ref="AU9037:AU9100" si="1281">IF(M9037="Y",IF(P9037="Y",K9037*(AV9037-1),K9037),"")</f>
        <v/>
      </c>
      <c r="AV9037" s="42">
        <f t="shared" ref="AV9037:AV9100" si="1282">IF(L9037&lt;&gt;"",IF(ODDS_TYPE=1,L9037,IF(ODDS_TYPE=2,IF(L9037&gt;0,1+L9037/100,IF(L9037&lt;0,1-100/L9037,1)),IF(ODDS_TYPE=3,1+L9037,IF(ODDS_TYPE=4,1+L9037,IF(ODDS_TYPE=5,IF(L9037&gt;0,1+L9037,1-1/L9037),IF(ODDS_TYPE=6,IF(L9037&gt;=0,L9037+1,1-1/L9037),1)))))),1)</f>
        <v>1</v>
      </c>
      <c r="AW9037" s="89">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68"/>
      <c r="AY9037" s="60"/>
      <c r="AZ9037" s="61"/>
      <c r="BB9037" s="61" t="str">
        <f>IF(Settings!I9033&lt;&gt;"",Settings!I9033,"")</f>
        <v/>
      </c>
    </row>
    <row r="9038" spans="2:54" x14ac:dyDescent="0.2">
      <c r="B9038" s="13"/>
      <c r="C9038" s="12"/>
      <c r="D9038" s="12"/>
      <c r="E9038" s="12"/>
      <c r="F9038" s="12"/>
      <c r="G9038" s="12"/>
      <c r="H9038" s="12"/>
      <c r="I9038" s="15"/>
      <c r="J9038" s="31"/>
      <c r="K9038" s="180"/>
      <c r="L9038" s="40"/>
      <c r="M9038" s="14"/>
      <c r="N9038" s="16"/>
      <c r="O9038" s="49"/>
      <c r="P9038" s="64"/>
      <c r="Q9038" s="18"/>
      <c r="R9038" s="181">
        <f t="shared" si="1275"/>
        <v>0</v>
      </c>
      <c r="S9038" s="181">
        <f t="shared" si="1276"/>
        <v>0</v>
      </c>
      <c r="T9038" s="181">
        <f t="shared" si="1277"/>
        <v>0</v>
      </c>
      <c r="AQ9038" s="1">
        <f>COUNT(L$11:L9038)</f>
        <v>37</v>
      </c>
      <c r="AR9038" s="43">
        <f t="shared" si="1278"/>
        <v>40933</v>
      </c>
      <c r="AS9038" s="44">
        <f t="shared" si="1279"/>
        <v>89.120000000000019</v>
      </c>
      <c r="AT9038" s="10" t="str">
        <f t="shared" si="1280"/>
        <v/>
      </c>
      <c r="AU9038" s="20" t="str">
        <f t="shared" si="1281"/>
        <v/>
      </c>
      <c r="AV9038" s="42">
        <f t="shared" si="1282"/>
        <v>1</v>
      </c>
      <c r="AW9038" s="89">
        <f t="shared" si="1283"/>
        <v>0</v>
      </c>
      <c r="AX9038" s="168"/>
      <c r="AY9038" s="60"/>
      <c r="AZ9038" s="61"/>
      <c r="BB9038" s="61" t="str">
        <f>IF(Settings!I9034&lt;&gt;"",Settings!I9034,"")</f>
        <v/>
      </c>
    </row>
    <row r="9039" spans="2:54" x14ac:dyDescent="0.2">
      <c r="B9039" s="13"/>
      <c r="C9039" s="12"/>
      <c r="D9039" s="12"/>
      <c r="E9039" s="12"/>
      <c r="F9039" s="12"/>
      <c r="G9039" s="12"/>
      <c r="H9039" s="12"/>
      <c r="I9039" s="15"/>
      <c r="J9039" s="31"/>
      <c r="K9039" s="180"/>
      <c r="L9039" s="40"/>
      <c r="M9039" s="14"/>
      <c r="N9039" s="16"/>
      <c r="O9039" s="49"/>
      <c r="P9039" s="64"/>
      <c r="Q9039" s="18"/>
      <c r="R9039" s="181">
        <f t="shared" si="1275"/>
        <v>0</v>
      </c>
      <c r="S9039" s="181">
        <f t="shared" si="1276"/>
        <v>0</v>
      </c>
      <c r="T9039" s="181">
        <f t="shared" si="1277"/>
        <v>0</v>
      </c>
      <c r="AQ9039" s="1">
        <f>COUNT(L$11:L9039)</f>
        <v>37</v>
      </c>
      <c r="AR9039" s="43">
        <f t="shared" si="1278"/>
        <v>40933</v>
      </c>
      <c r="AS9039" s="44">
        <f t="shared" si="1279"/>
        <v>89.120000000000019</v>
      </c>
      <c r="AT9039" s="10" t="str">
        <f t="shared" si="1280"/>
        <v/>
      </c>
      <c r="AU9039" s="20" t="str">
        <f t="shared" si="1281"/>
        <v/>
      </c>
      <c r="AV9039" s="42">
        <f t="shared" si="1282"/>
        <v>1</v>
      </c>
      <c r="AW9039" s="89">
        <f t="shared" si="1283"/>
        <v>0</v>
      </c>
      <c r="AX9039" s="168"/>
      <c r="AY9039" s="60"/>
      <c r="AZ9039" s="61"/>
      <c r="BB9039" s="61" t="str">
        <f>IF(Settings!I9035&lt;&gt;"",Settings!I9035,"")</f>
        <v/>
      </c>
    </row>
    <row r="9040" spans="2:54" x14ac:dyDescent="0.2">
      <c r="B9040" s="13"/>
      <c r="C9040" s="12"/>
      <c r="D9040" s="12"/>
      <c r="E9040" s="12"/>
      <c r="F9040" s="12"/>
      <c r="G9040" s="12"/>
      <c r="H9040" s="12"/>
      <c r="I9040" s="15"/>
      <c r="J9040" s="31"/>
      <c r="K9040" s="180"/>
      <c r="L9040" s="40"/>
      <c r="M9040" s="14"/>
      <c r="N9040" s="16"/>
      <c r="O9040" s="49"/>
      <c r="P9040" s="64"/>
      <c r="Q9040" s="18"/>
      <c r="R9040" s="181">
        <f t="shared" si="1275"/>
        <v>0</v>
      </c>
      <c r="S9040" s="181">
        <f t="shared" si="1276"/>
        <v>0</v>
      </c>
      <c r="T9040" s="181">
        <f t="shared" si="1277"/>
        <v>0</v>
      </c>
      <c r="AQ9040" s="1">
        <f>COUNT(L$11:L9040)</f>
        <v>37</v>
      </c>
      <c r="AR9040" s="43">
        <f t="shared" si="1278"/>
        <v>40933</v>
      </c>
      <c r="AS9040" s="44">
        <f t="shared" si="1279"/>
        <v>89.120000000000019</v>
      </c>
      <c r="AT9040" s="10" t="str">
        <f t="shared" si="1280"/>
        <v/>
      </c>
      <c r="AU9040" s="20" t="str">
        <f t="shared" si="1281"/>
        <v/>
      </c>
      <c r="AV9040" s="42">
        <f t="shared" si="1282"/>
        <v>1</v>
      </c>
      <c r="AW9040" s="89">
        <f t="shared" si="1283"/>
        <v>0</v>
      </c>
      <c r="AX9040" s="168"/>
      <c r="AY9040" s="60"/>
      <c r="AZ9040" s="61"/>
      <c r="BB9040" s="61" t="str">
        <f>IF(Settings!I9036&lt;&gt;"",Settings!I9036,"")</f>
        <v/>
      </c>
    </row>
    <row r="9041" spans="2:54" x14ac:dyDescent="0.2">
      <c r="B9041" s="13"/>
      <c r="C9041" s="12"/>
      <c r="D9041" s="12"/>
      <c r="E9041" s="12"/>
      <c r="F9041" s="12"/>
      <c r="G9041" s="12"/>
      <c r="H9041" s="12"/>
      <c r="I9041" s="15"/>
      <c r="J9041" s="31"/>
      <c r="K9041" s="180"/>
      <c r="L9041" s="40"/>
      <c r="M9041" s="14"/>
      <c r="N9041" s="16"/>
      <c r="O9041" s="49"/>
      <c r="P9041" s="64"/>
      <c r="Q9041" s="18"/>
      <c r="R9041" s="181">
        <f t="shared" si="1275"/>
        <v>0</v>
      </c>
      <c r="S9041" s="181">
        <f t="shared" si="1276"/>
        <v>0</v>
      </c>
      <c r="T9041" s="181">
        <f t="shared" si="1277"/>
        <v>0</v>
      </c>
      <c r="AQ9041" s="1">
        <f>COUNT(L$11:L9041)</f>
        <v>37</v>
      </c>
      <c r="AR9041" s="43">
        <f t="shared" si="1278"/>
        <v>40933</v>
      </c>
      <c r="AS9041" s="44">
        <f t="shared" si="1279"/>
        <v>89.120000000000019</v>
      </c>
      <c r="AT9041" s="10" t="str">
        <f t="shared" si="1280"/>
        <v/>
      </c>
      <c r="AU9041" s="20" t="str">
        <f t="shared" si="1281"/>
        <v/>
      </c>
      <c r="AV9041" s="42">
        <f t="shared" si="1282"/>
        <v>1</v>
      </c>
      <c r="AW9041" s="89">
        <f t="shared" si="1283"/>
        <v>0</v>
      </c>
      <c r="AX9041" s="168"/>
      <c r="AY9041" s="60"/>
      <c r="AZ9041" s="61"/>
      <c r="BB9041" s="61" t="str">
        <f>IF(Settings!I9037&lt;&gt;"",Settings!I9037,"")</f>
        <v/>
      </c>
    </row>
    <row r="9042" spans="2:54" x14ac:dyDescent="0.2">
      <c r="B9042" s="13"/>
      <c r="C9042" s="12"/>
      <c r="D9042" s="12"/>
      <c r="E9042" s="12"/>
      <c r="F9042" s="12"/>
      <c r="G9042" s="12"/>
      <c r="H9042" s="12"/>
      <c r="I9042" s="15"/>
      <c r="J9042" s="31"/>
      <c r="K9042" s="180"/>
      <c r="L9042" s="40"/>
      <c r="M9042" s="14"/>
      <c r="N9042" s="16"/>
      <c r="O9042" s="49"/>
      <c r="P9042" s="64"/>
      <c r="Q9042" s="18"/>
      <c r="R9042" s="181">
        <f t="shared" si="1275"/>
        <v>0</v>
      </c>
      <c r="S9042" s="181">
        <f t="shared" si="1276"/>
        <v>0</v>
      </c>
      <c r="T9042" s="181">
        <f t="shared" si="1277"/>
        <v>0</v>
      </c>
      <c r="AQ9042" s="1">
        <f>COUNT(L$11:L9042)</f>
        <v>37</v>
      </c>
      <c r="AR9042" s="43">
        <f t="shared" si="1278"/>
        <v>40933</v>
      </c>
      <c r="AS9042" s="44">
        <f t="shared" si="1279"/>
        <v>89.120000000000019</v>
      </c>
      <c r="AT9042" s="10" t="str">
        <f t="shared" si="1280"/>
        <v/>
      </c>
      <c r="AU9042" s="20" t="str">
        <f t="shared" si="1281"/>
        <v/>
      </c>
      <c r="AV9042" s="42">
        <f t="shared" si="1282"/>
        <v>1</v>
      </c>
      <c r="AW9042" s="89">
        <f t="shared" si="1283"/>
        <v>0</v>
      </c>
      <c r="AX9042" s="168"/>
      <c r="AY9042" s="60"/>
      <c r="AZ9042" s="61"/>
      <c r="BB9042" s="61" t="str">
        <f>IF(Settings!I9038&lt;&gt;"",Settings!I9038,"")</f>
        <v/>
      </c>
    </row>
    <row r="9043" spans="2:54" x14ac:dyDescent="0.2">
      <c r="B9043" s="13"/>
      <c r="C9043" s="12"/>
      <c r="D9043" s="12"/>
      <c r="E9043" s="12"/>
      <c r="F9043" s="12"/>
      <c r="G9043" s="12"/>
      <c r="H9043" s="12"/>
      <c r="I9043" s="15"/>
      <c r="J9043" s="31"/>
      <c r="K9043" s="180"/>
      <c r="L9043" s="40"/>
      <c r="M9043" s="14"/>
      <c r="N9043" s="16"/>
      <c r="O9043" s="49"/>
      <c r="P9043" s="64"/>
      <c r="Q9043" s="18"/>
      <c r="R9043" s="181">
        <f t="shared" si="1275"/>
        <v>0</v>
      </c>
      <c r="S9043" s="181">
        <f t="shared" si="1276"/>
        <v>0</v>
      </c>
      <c r="T9043" s="181">
        <f t="shared" si="1277"/>
        <v>0</v>
      </c>
      <c r="AQ9043" s="1">
        <f>COUNT(L$11:L9043)</f>
        <v>37</v>
      </c>
      <c r="AR9043" s="43">
        <f t="shared" si="1278"/>
        <v>40933</v>
      </c>
      <c r="AS9043" s="44">
        <f t="shared" si="1279"/>
        <v>89.120000000000019</v>
      </c>
      <c r="AT9043" s="10" t="str">
        <f t="shared" si="1280"/>
        <v/>
      </c>
      <c r="AU9043" s="20" t="str">
        <f t="shared" si="1281"/>
        <v/>
      </c>
      <c r="AV9043" s="42">
        <f t="shared" si="1282"/>
        <v>1</v>
      </c>
      <c r="AW9043" s="89">
        <f t="shared" si="1283"/>
        <v>0</v>
      </c>
      <c r="AX9043" s="168"/>
      <c r="AY9043" s="60"/>
      <c r="AZ9043" s="61"/>
      <c r="BB9043" s="61" t="str">
        <f>IF(Settings!I9039&lt;&gt;"",Settings!I9039,"")</f>
        <v/>
      </c>
    </row>
    <row r="9044" spans="2:54" x14ac:dyDescent="0.2">
      <c r="B9044" s="13"/>
      <c r="C9044" s="12"/>
      <c r="D9044" s="12"/>
      <c r="E9044" s="12"/>
      <c r="F9044" s="12"/>
      <c r="G9044" s="12"/>
      <c r="H9044" s="12"/>
      <c r="I9044" s="15"/>
      <c r="J9044" s="31"/>
      <c r="K9044" s="180"/>
      <c r="L9044" s="40"/>
      <c r="M9044" s="14"/>
      <c r="N9044" s="16"/>
      <c r="O9044" s="49"/>
      <c r="P9044" s="64"/>
      <c r="Q9044" s="18"/>
      <c r="R9044" s="181">
        <f t="shared" si="1275"/>
        <v>0</v>
      </c>
      <c r="S9044" s="181">
        <f t="shared" si="1276"/>
        <v>0</v>
      </c>
      <c r="T9044" s="181">
        <f t="shared" si="1277"/>
        <v>0</v>
      </c>
      <c r="AQ9044" s="1">
        <f>COUNT(L$11:L9044)</f>
        <v>37</v>
      </c>
      <c r="AR9044" s="43">
        <f t="shared" si="1278"/>
        <v>40933</v>
      </c>
      <c r="AS9044" s="44">
        <f t="shared" si="1279"/>
        <v>89.120000000000019</v>
      </c>
      <c r="AT9044" s="10" t="str">
        <f t="shared" si="1280"/>
        <v/>
      </c>
      <c r="AU9044" s="20" t="str">
        <f t="shared" si="1281"/>
        <v/>
      </c>
      <c r="AV9044" s="42">
        <f t="shared" si="1282"/>
        <v>1</v>
      </c>
      <c r="AW9044" s="89">
        <f t="shared" si="1283"/>
        <v>0</v>
      </c>
      <c r="AX9044" s="168"/>
      <c r="AY9044" s="60"/>
      <c r="AZ9044" s="61"/>
      <c r="BB9044" s="61" t="str">
        <f>IF(Settings!I9040&lt;&gt;"",Settings!I9040,"")</f>
        <v/>
      </c>
    </row>
    <row r="9045" spans="2:54" x14ac:dyDescent="0.2">
      <c r="B9045" s="13"/>
      <c r="C9045" s="12"/>
      <c r="D9045" s="12"/>
      <c r="E9045" s="12"/>
      <c r="F9045" s="12"/>
      <c r="G9045" s="12"/>
      <c r="H9045" s="12"/>
      <c r="I9045" s="15"/>
      <c r="J9045" s="31"/>
      <c r="K9045" s="180"/>
      <c r="L9045" s="40"/>
      <c r="M9045" s="14"/>
      <c r="N9045" s="16"/>
      <c r="O9045" s="49"/>
      <c r="P9045" s="64"/>
      <c r="Q9045" s="18"/>
      <c r="R9045" s="181">
        <f t="shared" si="1275"/>
        <v>0</v>
      </c>
      <c r="S9045" s="181">
        <f t="shared" si="1276"/>
        <v>0</v>
      </c>
      <c r="T9045" s="181">
        <f t="shared" si="1277"/>
        <v>0</v>
      </c>
      <c r="AQ9045" s="1">
        <f>COUNT(L$11:L9045)</f>
        <v>37</v>
      </c>
      <c r="AR9045" s="43">
        <f t="shared" si="1278"/>
        <v>40933</v>
      </c>
      <c r="AS9045" s="44">
        <f t="shared" si="1279"/>
        <v>89.120000000000019</v>
      </c>
      <c r="AT9045" s="10" t="str">
        <f t="shared" si="1280"/>
        <v/>
      </c>
      <c r="AU9045" s="20" t="str">
        <f t="shared" si="1281"/>
        <v/>
      </c>
      <c r="AV9045" s="42">
        <f t="shared" si="1282"/>
        <v>1</v>
      </c>
      <c r="AW9045" s="89">
        <f t="shared" si="1283"/>
        <v>0</v>
      </c>
      <c r="AX9045" s="168"/>
      <c r="AY9045" s="60"/>
      <c r="AZ9045" s="61"/>
      <c r="BB9045" s="61" t="str">
        <f>IF(Settings!I9041&lt;&gt;"",Settings!I9041,"")</f>
        <v/>
      </c>
    </row>
    <row r="9046" spans="2:54" x14ac:dyDescent="0.2">
      <c r="B9046" s="13"/>
      <c r="C9046" s="12"/>
      <c r="D9046" s="12"/>
      <c r="E9046" s="12"/>
      <c r="F9046" s="12"/>
      <c r="G9046" s="12"/>
      <c r="H9046" s="12"/>
      <c r="I9046" s="15"/>
      <c r="J9046" s="31"/>
      <c r="K9046" s="180"/>
      <c r="L9046" s="40"/>
      <c r="M9046" s="14"/>
      <c r="N9046" s="16"/>
      <c r="O9046" s="49"/>
      <c r="P9046" s="64"/>
      <c r="Q9046" s="18"/>
      <c r="R9046" s="181">
        <f t="shared" si="1275"/>
        <v>0</v>
      </c>
      <c r="S9046" s="181">
        <f t="shared" si="1276"/>
        <v>0</v>
      </c>
      <c r="T9046" s="181">
        <f t="shared" si="1277"/>
        <v>0</v>
      </c>
      <c r="AQ9046" s="1">
        <f>COUNT(L$11:L9046)</f>
        <v>37</v>
      </c>
      <c r="AR9046" s="43">
        <f t="shared" si="1278"/>
        <v>40933</v>
      </c>
      <c r="AS9046" s="44">
        <f t="shared" si="1279"/>
        <v>89.120000000000019</v>
      </c>
      <c r="AT9046" s="10" t="str">
        <f t="shared" si="1280"/>
        <v/>
      </c>
      <c r="AU9046" s="20" t="str">
        <f t="shared" si="1281"/>
        <v/>
      </c>
      <c r="AV9046" s="42">
        <f t="shared" si="1282"/>
        <v>1</v>
      </c>
      <c r="AW9046" s="89">
        <f t="shared" si="1283"/>
        <v>0</v>
      </c>
      <c r="AX9046" s="168"/>
      <c r="AY9046" s="60"/>
      <c r="AZ9046" s="61"/>
      <c r="BB9046" s="61" t="str">
        <f>IF(Settings!I9042&lt;&gt;"",Settings!I9042,"")</f>
        <v/>
      </c>
    </row>
    <row r="9047" spans="2:54" x14ac:dyDescent="0.2">
      <c r="B9047" s="13"/>
      <c r="C9047" s="12"/>
      <c r="D9047" s="12"/>
      <c r="E9047" s="12"/>
      <c r="F9047" s="12"/>
      <c r="G9047" s="12"/>
      <c r="H9047" s="12"/>
      <c r="I9047" s="15"/>
      <c r="J9047" s="31"/>
      <c r="K9047" s="180"/>
      <c r="L9047" s="40"/>
      <c r="M9047" s="14"/>
      <c r="N9047" s="16"/>
      <c r="O9047" s="49"/>
      <c r="P9047" s="64"/>
      <c r="Q9047" s="18"/>
      <c r="R9047" s="181">
        <f t="shared" si="1275"/>
        <v>0</v>
      </c>
      <c r="S9047" s="181">
        <f t="shared" si="1276"/>
        <v>0</v>
      </c>
      <c r="T9047" s="181">
        <f t="shared" si="1277"/>
        <v>0</v>
      </c>
      <c r="AQ9047" s="1">
        <f>COUNT(L$11:L9047)</f>
        <v>37</v>
      </c>
      <c r="AR9047" s="43">
        <f t="shared" si="1278"/>
        <v>40933</v>
      </c>
      <c r="AS9047" s="44">
        <f t="shared" si="1279"/>
        <v>89.120000000000019</v>
      </c>
      <c r="AT9047" s="10" t="str">
        <f t="shared" si="1280"/>
        <v/>
      </c>
      <c r="AU9047" s="20" t="str">
        <f t="shared" si="1281"/>
        <v/>
      </c>
      <c r="AV9047" s="42">
        <f t="shared" si="1282"/>
        <v>1</v>
      </c>
      <c r="AW9047" s="89">
        <f t="shared" si="1283"/>
        <v>0</v>
      </c>
      <c r="AX9047" s="168"/>
      <c r="AY9047" s="60"/>
      <c r="AZ9047" s="61"/>
      <c r="BB9047" s="61" t="str">
        <f>IF(Settings!I9043&lt;&gt;"",Settings!I9043,"")</f>
        <v/>
      </c>
    </row>
    <row r="9048" spans="2:54" x14ac:dyDescent="0.2">
      <c r="B9048" s="13"/>
      <c r="C9048" s="12"/>
      <c r="D9048" s="12"/>
      <c r="E9048" s="12"/>
      <c r="F9048" s="12"/>
      <c r="G9048" s="12"/>
      <c r="H9048" s="12"/>
      <c r="I9048" s="15"/>
      <c r="J9048" s="31"/>
      <c r="K9048" s="180"/>
      <c r="L9048" s="40"/>
      <c r="M9048" s="14"/>
      <c r="N9048" s="16"/>
      <c r="O9048" s="49"/>
      <c r="P9048" s="64"/>
      <c r="Q9048" s="18"/>
      <c r="R9048" s="181">
        <f t="shared" si="1275"/>
        <v>0</v>
      </c>
      <c r="S9048" s="181">
        <f t="shared" si="1276"/>
        <v>0</v>
      </c>
      <c r="T9048" s="181">
        <f t="shared" si="1277"/>
        <v>0</v>
      </c>
      <c r="AQ9048" s="1">
        <f>COUNT(L$11:L9048)</f>
        <v>37</v>
      </c>
      <c r="AR9048" s="43">
        <f t="shared" si="1278"/>
        <v>40933</v>
      </c>
      <c r="AS9048" s="44">
        <f t="shared" si="1279"/>
        <v>89.120000000000019</v>
      </c>
      <c r="AT9048" s="10" t="str">
        <f t="shared" si="1280"/>
        <v/>
      </c>
      <c r="AU9048" s="20" t="str">
        <f t="shared" si="1281"/>
        <v/>
      </c>
      <c r="AV9048" s="42">
        <f t="shared" si="1282"/>
        <v>1</v>
      </c>
      <c r="AW9048" s="89">
        <f t="shared" si="1283"/>
        <v>0</v>
      </c>
      <c r="AX9048" s="168"/>
      <c r="AY9048" s="60"/>
      <c r="AZ9048" s="61"/>
      <c r="BB9048" s="61" t="str">
        <f>IF(Settings!I9044&lt;&gt;"",Settings!I9044,"")</f>
        <v/>
      </c>
    </row>
    <row r="9049" spans="2:54" x14ac:dyDescent="0.2">
      <c r="B9049" s="13"/>
      <c r="C9049" s="12"/>
      <c r="D9049" s="12"/>
      <c r="E9049" s="12"/>
      <c r="F9049" s="12"/>
      <c r="G9049" s="12"/>
      <c r="H9049" s="12"/>
      <c r="I9049" s="15"/>
      <c r="J9049" s="31"/>
      <c r="K9049" s="180"/>
      <c r="L9049" s="40"/>
      <c r="M9049" s="14"/>
      <c r="N9049" s="16"/>
      <c r="O9049" s="49"/>
      <c r="P9049" s="64"/>
      <c r="Q9049" s="18"/>
      <c r="R9049" s="181">
        <f t="shared" si="1275"/>
        <v>0</v>
      </c>
      <c r="S9049" s="181">
        <f t="shared" si="1276"/>
        <v>0</v>
      </c>
      <c r="T9049" s="181">
        <f t="shared" si="1277"/>
        <v>0</v>
      </c>
      <c r="AQ9049" s="1">
        <f>COUNT(L$11:L9049)</f>
        <v>37</v>
      </c>
      <c r="AR9049" s="43">
        <f t="shared" si="1278"/>
        <v>40933</v>
      </c>
      <c r="AS9049" s="44">
        <f t="shared" si="1279"/>
        <v>89.120000000000019</v>
      </c>
      <c r="AT9049" s="10" t="str">
        <f t="shared" si="1280"/>
        <v/>
      </c>
      <c r="AU9049" s="20" t="str">
        <f t="shared" si="1281"/>
        <v/>
      </c>
      <c r="AV9049" s="42">
        <f t="shared" si="1282"/>
        <v>1</v>
      </c>
      <c r="AW9049" s="89">
        <f t="shared" si="1283"/>
        <v>0</v>
      </c>
      <c r="AX9049" s="168"/>
      <c r="AY9049" s="60"/>
      <c r="AZ9049" s="61"/>
      <c r="BB9049" s="61" t="str">
        <f>IF(Settings!I9045&lt;&gt;"",Settings!I9045,"")</f>
        <v/>
      </c>
    </row>
    <row r="9050" spans="2:54" x14ac:dyDescent="0.2">
      <c r="B9050" s="13"/>
      <c r="C9050" s="12"/>
      <c r="D9050" s="12"/>
      <c r="E9050" s="12"/>
      <c r="F9050" s="12"/>
      <c r="G9050" s="12"/>
      <c r="H9050" s="12"/>
      <c r="I9050" s="15"/>
      <c r="J9050" s="31"/>
      <c r="K9050" s="180"/>
      <c r="L9050" s="40"/>
      <c r="M9050" s="14"/>
      <c r="N9050" s="16"/>
      <c r="O9050" s="49"/>
      <c r="P9050" s="64"/>
      <c r="Q9050" s="18"/>
      <c r="R9050" s="181">
        <f t="shared" si="1275"/>
        <v>0</v>
      </c>
      <c r="S9050" s="181">
        <f t="shared" si="1276"/>
        <v>0</v>
      </c>
      <c r="T9050" s="181">
        <f t="shared" si="1277"/>
        <v>0</v>
      </c>
      <c r="AQ9050" s="1">
        <f>COUNT(L$11:L9050)</f>
        <v>37</v>
      </c>
      <c r="AR9050" s="43">
        <f t="shared" si="1278"/>
        <v>40933</v>
      </c>
      <c r="AS9050" s="44">
        <f t="shared" si="1279"/>
        <v>89.120000000000019</v>
      </c>
      <c r="AT9050" s="10" t="str">
        <f t="shared" si="1280"/>
        <v/>
      </c>
      <c r="AU9050" s="20" t="str">
        <f t="shared" si="1281"/>
        <v/>
      </c>
      <c r="AV9050" s="42">
        <f t="shared" si="1282"/>
        <v>1</v>
      </c>
      <c r="AW9050" s="89">
        <f t="shared" si="1283"/>
        <v>0</v>
      </c>
      <c r="AX9050" s="168"/>
      <c r="AY9050" s="60"/>
      <c r="AZ9050" s="61"/>
      <c r="BB9050" s="61" t="str">
        <f>IF(Settings!I9046&lt;&gt;"",Settings!I9046,"")</f>
        <v/>
      </c>
    </row>
    <row r="9051" spans="2:54" x14ac:dyDescent="0.2">
      <c r="B9051" s="13"/>
      <c r="C9051" s="12"/>
      <c r="D9051" s="12"/>
      <c r="E9051" s="12"/>
      <c r="F9051" s="12"/>
      <c r="G9051" s="12"/>
      <c r="H9051" s="12"/>
      <c r="I9051" s="15"/>
      <c r="J9051" s="31"/>
      <c r="K9051" s="180"/>
      <c r="L9051" s="40"/>
      <c r="M9051" s="14"/>
      <c r="N9051" s="16"/>
      <c r="O9051" s="49"/>
      <c r="P9051" s="64"/>
      <c r="Q9051" s="18"/>
      <c r="R9051" s="181">
        <f t="shared" si="1275"/>
        <v>0</v>
      </c>
      <c r="S9051" s="181">
        <f t="shared" si="1276"/>
        <v>0</v>
      </c>
      <c r="T9051" s="181">
        <f t="shared" si="1277"/>
        <v>0</v>
      </c>
      <c r="AQ9051" s="1">
        <f>COUNT(L$11:L9051)</f>
        <v>37</v>
      </c>
      <c r="AR9051" s="43">
        <f t="shared" si="1278"/>
        <v>40933</v>
      </c>
      <c r="AS9051" s="44">
        <f t="shared" si="1279"/>
        <v>89.120000000000019</v>
      </c>
      <c r="AT9051" s="10" t="str">
        <f t="shared" si="1280"/>
        <v/>
      </c>
      <c r="AU9051" s="20" t="str">
        <f t="shared" si="1281"/>
        <v/>
      </c>
      <c r="AV9051" s="42">
        <f t="shared" si="1282"/>
        <v>1</v>
      </c>
      <c r="AW9051" s="89">
        <f t="shared" si="1283"/>
        <v>0</v>
      </c>
      <c r="AX9051" s="168"/>
      <c r="AY9051" s="60"/>
      <c r="AZ9051" s="61"/>
      <c r="BB9051" s="61" t="str">
        <f>IF(Settings!I9047&lt;&gt;"",Settings!I9047,"")</f>
        <v/>
      </c>
    </row>
    <row r="9052" spans="2:54" x14ac:dyDescent="0.2">
      <c r="B9052" s="13"/>
      <c r="C9052" s="12"/>
      <c r="D9052" s="12"/>
      <c r="E9052" s="12"/>
      <c r="F9052" s="12"/>
      <c r="G9052" s="12"/>
      <c r="H9052" s="12"/>
      <c r="I9052" s="15"/>
      <c r="J9052" s="31"/>
      <c r="K9052" s="180"/>
      <c r="L9052" s="40"/>
      <c r="M9052" s="14"/>
      <c r="N9052" s="16"/>
      <c r="O9052" s="49"/>
      <c r="P9052" s="64"/>
      <c r="Q9052" s="18"/>
      <c r="R9052" s="181">
        <f t="shared" si="1275"/>
        <v>0</v>
      </c>
      <c r="S9052" s="181">
        <f t="shared" si="1276"/>
        <v>0</v>
      </c>
      <c r="T9052" s="181">
        <f t="shared" si="1277"/>
        <v>0</v>
      </c>
      <c r="AQ9052" s="1">
        <f>COUNT(L$11:L9052)</f>
        <v>37</v>
      </c>
      <c r="AR9052" s="43">
        <f t="shared" si="1278"/>
        <v>40933</v>
      </c>
      <c r="AS9052" s="44">
        <f t="shared" si="1279"/>
        <v>89.120000000000019</v>
      </c>
      <c r="AT9052" s="10" t="str">
        <f t="shared" si="1280"/>
        <v/>
      </c>
      <c r="AU9052" s="20" t="str">
        <f t="shared" si="1281"/>
        <v/>
      </c>
      <c r="AV9052" s="42">
        <f t="shared" si="1282"/>
        <v>1</v>
      </c>
      <c r="AW9052" s="89">
        <f t="shared" si="1283"/>
        <v>0</v>
      </c>
      <c r="AX9052" s="168"/>
      <c r="AY9052" s="60"/>
      <c r="AZ9052" s="61"/>
      <c r="BB9052" s="61" t="str">
        <f>IF(Settings!I9048&lt;&gt;"",Settings!I9048,"")</f>
        <v/>
      </c>
    </row>
    <row r="9053" spans="2:54" x14ac:dyDescent="0.2">
      <c r="B9053" s="13"/>
      <c r="C9053" s="12"/>
      <c r="D9053" s="12"/>
      <c r="E9053" s="12"/>
      <c r="F9053" s="12"/>
      <c r="G9053" s="12"/>
      <c r="H9053" s="12"/>
      <c r="I9053" s="15"/>
      <c r="J9053" s="31"/>
      <c r="K9053" s="180"/>
      <c r="L9053" s="40"/>
      <c r="M9053" s="14"/>
      <c r="N9053" s="16"/>
      <c r="O9053" s="49"/>
      <c r="P9053" s="64"/>
      <c r="Q9053" s="18"/>
      <c r="R9053" s="181">
        <f t="shared" si="1275"/>
        <v>0</v>
      </c>
      <c r="S9053" s="181">
        <f t="shared" si="1276"/>
        <v>0</v>
      </c>
      <c r="T9053" s="181">
        <f t="shared" si="1277"/>
        <v>0</v>
      </c>
      <c r="AQ9053" s="1">
        <f>COUNT(L$11:L9053)</f>
        <v>37</v>
      </c>
      <c r="AR9053" s="43">
        <f t="shared" si="1278"/>
        <v>40933</v>
      </c>
      <c r="AS9053" s="44">
        <f t="shared" si="1279"/>
        <v>89.120000000000019</v>
      </c>
      <c r="AT9053" s="10" t="str">
        <f t="shared" si="1280"/>
        <v/>
      </c>
      <c r="AU9053" s="20" t="str">
        <f t="shared" si="1281"/>
        <v/>
      </c>
      <c r="AV9053" s="42">
        <f t="shared" si="1282"/>
        <v>1</v>
      </c>
      <c r="AW9053" s="89">
        <f t="shared" si="1283"/>
        <v>0</v>
      </c>
      <c r="AX9053" s="168"/>
      <c r="AY9053" s="60"/>
      <c r="AZ9053" s="61"/>
      <c r="BB9053" s="61" t="str">
        <f>IF(Settings!I9049&lt;&gt;"",Settings!I9049,"")</f>
        <v/>
      </c>
    </row>
    <row r="9054" spans="2:54" x14ac:dyDescent="0.2">
      <c r="B9054" s="13"/>
      <c r="C9054" s="12"/>
      <c r="D9054" s="12"/>
      <c r="E9054" s="12"/>
      <c r="F9054" s="12"/>
      <c r="G9054" s="12"/>
      <c r="H9054" s="12"/>
      <c r="I9054" s="15"/>
      <c r="J9054" s="31"/>
      <c r="K9054" s="180"/>
      <c r="L9054" s="40"/>
      <c r="M9054" s="14"/>
      <c r="N9054" s="16"/>
      <c r="O9054" s="49"/>
      <c r="P9054" s="64"/>
      <c r="Q9054" s="18"/>
      <c r="R9054" s="181">
        <f t="shared" si="1275"/>
        <v>0</v>
      </c>
      <c r="S9054" s="181">
        <f t="shared" si="1276"/>
        <v>0</v>
      </c>
      <c r="T9054" s="181">
        <f t="shared" si="1277"/>
        <v>0</v>
      </c>
      <c r="AQ9054" s="1">
        <f>COUNT(L$11:L9054)</f>
        <v>37</v>
      </c>
      <c r="AR9054" s="43">
        <f t="shared" si="1278"/>
        <v>40933</v>
      </c>
      <c r="AS9054" s="44">
        <f t="shared" si="1279"/>
        <v>89.120000000000019</v>
      </c>
      <c r="AT9054" s="10" t="str">
        <f t="shared" si="1280"/>
        <v/>
      </c>
      <c r="AU9054" s="20" t="str">
        <f t="shared" si="1281"/>
        <v/>
      </c>
      <c r="AV9054" s="42">
        <f t="shared" si="1282"/>
        <v>1</v>
      </c>
      <c r="AW9054" s="89">
        <f t="shared" si="1283"/>
        <v>0</v>
      </c>
      <c r="AX9054" s="168"/>
      <c r="AY9054" s="60"/>
      <c r="AZ9054" s="61"/>
      <c r="BB9054" s="61" t="str">
        <f>IF(Settings!I9050&lt;&gt;"",Settings!I9050,"")</f>
        <v/>
      </c>
    </row>
    <row r="9055" spans="2:54" x14ac:dyDescent="0.2">
      <c r="B9055" s="13"/>
      <c r="C9055" s="12"/>
      <c r="D9055" s="12"/>
      <c r="E9055" s="12"/>
      <c r="F9055" s="12"/>
      <c r="G9055" s="12"/>
      <c r="H9055" s="12"/>
      <c r="I9055" s="15"/>
      <c r="J9055" s="31"/>
      <c r="K9055" s="180"/>
      <c r="L9055" s="40"/>
      <c r="M9055" s="14"/>
      <c r="N9055" s="16"/>
      <c r="O9055" s="49"/>
      <c r="P9055" s="64"/>
      <c r="Q9055" s="18"/>
      <c r="R9055" s="181">
        <f t="shared" si="1275"/>
        <v>0</v>
      </c>
      <c r="S9055" s="181">
        <f t="shared" si="1276"/>
        <v>0</v>
      </c>
      <c r="T9055" s="181">
        <f t="shared" si="1277"/>
        <v>0</v>
      </c>
      <c r="AQ9055" s="1">
        <f>COUNT(L$11:L9055)</f>
        <v>37</v>
      </c>
      <c r="AR9055" s="43">
        <f t="shared" si="1278"/>
        <v>40933</v>
      </c>
      <c r="AS9055" s="44">
        <f t="shared" si="1279"/>
        <v>89.120000000000019</v>
      </c>
      <c r="AT9055" s="10" t="str">
        <f t="shared" si="1280"/>
        <v/>
      </c>
      <c r="AU9055" s="20" t="str">
        <f t="shared" si="1281"/>
        <v/>
      </c>
      <c r="AV9055" s="42">
        <f t="shared" si="1282"/>
        <v>1</v>
      </c>
      <c r="AW9055" s="89">
        <f t="shared" si="1283"/>
        <v>0</v>
      </c>
      <c r="AX9055" s="168"/>
      <c r="AY9055" s="60"/>
      <c r="AZ9055" s="61"/>
      <c r="BB9055" s="61" t="str">
        <f>IF(Settings!I9051&lt;&gt;"",Settings!I9051,"")</f>
        <v/>
      </c>
    </row>
    <row r="9056" spans="2:54" x14ac:dyDescent="0.2">
      <c r="B9056" s="13"/>
      <c r="C9056" s="12"/>
      <c r="D9056" s="12"/>
      <c r="E9056" s="12"/>
      <c r="F9056" s="12"/>
      <c r="G9056" s="12"/>
      <c r="H9056" s="12"/>
      <c r="I9056" s="15"/>
      <c r="J9056" s="31"/>
      <c r="K9056" s="180"/>
      <c r="L9056" s="40"/>
      <c r="M9056" s="14"/>
      <c r="N9056" s="16"/>
      <c r="O9056" s="49"/>
      <c r="P9056" s="64"/>
      <c r="Q9056" s="18"/>
      <c r="R9056" s="181">
        <f t="shared" si="1275"/>
        <v>0</v>
      </c>
      <c r="S9056" s="181">
        <f t="shared" si="1276"/>
        <v>0</v>
      </c>
      <c r="T9056" s="181">
        <f t="shared" si="1277"/>
        <v>0</v>
      </c>
      <c r="AQ9056" s="1">
        <f>COUNT(L$11:L9056)</f>
        <v>37</v>
      </c>
      <c r="AR9056" s="43">
        <f t="shared" si="1278"/>
        <v>40933</v>
      </c>
      <c r="AS9056" s="44">
        <f t="shared" si="1279"/>
        <v>89.120000000000019</v>
      </c>
      <c r="AT9056" s="10" t="str">
        <f t="shared" si="1280"/>
        <v/>
      </c>
      <c r="AU9056" s="20" t="str">
        <f t="shared" si="1281"/>
        <v/>
      </c>
      <c r="AV9056" s="42">
        <f t="shared" si="1282"/>
        <v>1</v>
      </c>
      <c r="AW9056" s="89">
        <f t="shared" si="1283"/>
        <v>0</v>
      </c>
      <c r="AX9056" s="168"/>
      <c r="AY9056" s="60"/>
      <c r="AZ9056" s="61"/>
      <c r="BB9056" s="61" t="str">
        <f>IF(Settings!I9052&lt;&gt;"",Settings!I9052,"")</f>
        <v/>
      </c>
    </row>
    <row r="9057" spans="2:54" x14ac:dyDescent="0.2">
      <c r="B9057" s="13"/>
      <c r="C9057" s="12"/>
      <c r="D9057" s="12"/>
      <c r="E9057" s="12"/>
      <c r="F9057" s="12"/>
      <c r="G9057" s="12"/>
      <c r="H9057" s="12"/>
      <c r="I9057" s="15"/>
      <c r="J9057" s="31"/>
      <c r="K9057" s="180"/>
      <c r="L9057" s="40"/>
      <c r="M9057" s="14"/>
      <c r="N9057" s="16"/>
      <c r="O9057" s="49"/>
      <c r="P9057" s="64"/>
      <c r="Q9057" s="18"/>
      <c r="R9057" s="181">
        <f t="shared" si="1275"/>
        <v>0</v>
      </c>
      <c r="S9057" s="181">
        <f t="shared" si="1276"/>
        <v>0</v>
      </c>
      <c r="T9057" s="181">
        <f t="shared" si="1277"/>
        <v>0</v>
      </c>
      <c r="AQ9057" s="1">
        <f>COUNT(L$11:L9057)</f>
        <v>37</v>
      </c>
      <c r="AR9057" s="43">
        <f t="shared" si="1278"/>
        <v>40933</v>
      </c>
      <c r="AS9057" s="44">
        <f t="shared" si="1279"/>
        <v>89.120000000000019</v>
      </c>
      <c r="AT9057" s="10" t="str">
        <f t="shared" si="1280"/>
        <v/>
      </c>
      <c r="AU9057" s="20" t="str">
        <f t="shared" si="1281"/>
        <v/>
      </c>
      <c r="AV9057" s="42">
        <f t="shared" si="1282"/>
        <v>1</v>
      </c>
      <c r="AW9057" s="89">
        <f t="shared" si="1283"/>
        <v>0</v>
      </c>
      <c r="AX9057" s="168"/>
      <c r="AY9057" s="60"/>
      <c r="AZ9057" s="61"/>
      <c r="BB9057" s="61" t="str">
        <f>IF(Settings!I9053&lt;&gt;"",Settings!I9053,"")</f>
        <v/>
      </c>
    </row>
    <row r="9058" spans="2:54" x14ac:dyDescent="0.2">
      <c r="B9058" s="13"/>
      <c r="C9058" s="12"/>
      <c r="D9058" s="12"/>
      <c r="E9058" s="12"/>
      <c r="F9058" s="12"/>
      <c r="G9058" s="12"/>
      <c r="H9058" s="12"/>
      <c r="I9058" s="15"/>
      <c r="J9058" s="31"/>
      <c r="K9058" s="180"/>
      <c r="L9058" s="40"/>
      <c r="M9058" s="14"/>
      <c r="N9058" s="16"/>
      <c r="O9058" s="49"/>
      <c r="P9058" s="64"/>
      <c r="Q9058" s="18"/>
      <c r="R9058" s="181">
        <f t="shared" si="1275"/>
        <v>0</v>
      </c>
      <c r="S9058" s="181">
        <f t="shared" si="1276"/>
        <v>0</v>
      </c>
      <c r="T9058" s="181">
        <f t="shared" si="1277"/>
        <v>0</v>
      </c>
      <c r="AQ9058" s="1">
        <f>COUNT(L$11:L9058)</f>
        <v>37</v>
      </c>
      <c r="AR9058" s="43">
        <f t="shared" si="1278"/>
        <v>40933</v>
      </c>
      <c r="AS9058" s="44">
        <f t="shared" si="1279"/>
        <v>89.120000000000019</v>
      </c>
      <c r="AT9058" s="10" t="str">
        <f t="shared" si="1280"/>
        <v/>
      </c>
      <c r="AU9058" s="20" t="str">
        <f t="shared" si="1281"/>
        <v/>
      </c>
      <c r="AV9058" s="42">
        <f t="shared" si="1282"/>
        <v>1</v>
      </c>
      <c r="AW9058" s="89">
        <f t="shared" si="1283"/>
        <v>0</v>
      </c>
      <c r="AX9058" s="168"/>
      <c r="AY9058" s="60"/>
      <c r="AZ9058" s="61"/>
      <c r="BB9058" s="61" t="str">
        <f>IF(Settings!I9054&lt;&gt;"",Settings!I9054,"")</f>
        <v/>
      </c>
    </row>
    <row r="9059" spans="2:54" x14ac:dyDescent="0.2">
      <c r="B9059" s="13"/>
      <c r="C9059" s="12"/>
      <c r="D9059" s="12"/>
      <c r="E9059" s="12"/>
      <c r="F9059" s="12"/>
      <c r="G9059" s="12"/>
      <c r="H9059" s="12"/>
      <c r="I9059" s="15"/>
      <c r="J9059" s="31"/>
      <c r="K9059" s="180"/>
      <c r="L9059" s="40"/>
      <c r="M9059" s="14"/>
      <c r="N9059" s="16"/>
      <c r="O9059" s="49"/>
      <c r="P9059" s="64"/>
      <c r="Q9059" s="18"/>
      <c r="R9059" s="181">
        <f t="shared" si="1275"/>
        <v>0</v>
      </c>
      <c r="S9059" s="181">
        <f t="shared" si="1276"/>
        <v>0</v>
      </c>
      <c r="T9059" s="181">
        <f t="shared" si="1277"/>
        <v>0</v>
      </c>
      <c r="AQ9059" s="1">
        <f>COUNT(L$11:L9059)</f>
        <v>37</v>
      </c>
      <c r="AR9059" s="43">
        <f t="shared" si="1278"/>
        <v>40933</v>
      </c>
      <c r="AS9059" s="44">
        <f t="shared" si="1279"/>
        <v>89.120000000000019</v>
      </c>
      <c r="AT9059" s="10" t="str">
        <f t="shared" si="1280"/>
        <v/>
      </c>
      <c r="AU9059" s="20" t="str">
        <f t="shared" si="1281"/>
        <v/>
      </c>
      <c r="AV9059" s="42">
        <f t="shared" si="1282"/>
        <v>1</v>
      </c>
      <c r="AW9059" s="89">
        <f t="shared" si="1283"/>
        <v>0</v>
      </c>
      <c r="AX9059" s="168"/>
      <c r="AY9059" s="60"/>
      <c r="AZ9059" s="61"/>
      <c r="BB9059" s="61" t="str">
        <f>IF(Settings!I9055&lt;&gt;"",Settings!I9055,"")</f>
        <v/>
      </c>
    </row>
    <row r="9060" spans="2:54" x14ac:dyDescent="0.2">
      <c r="B9060" s="13"/>
      <c r="C9060" s="12"/>
      <c r="D9060" s="12"/>
      <c r="E9060" s="12"/>
      <c r="F9060" s="12"/>
      <c r="G9060" s="12"/>
      <c r="H9060" s="12"/>
      <c r="I9060" s="15"/>
      <c r="J9060" s="31"/>
      <c r="K9060" s="180"/>
      <c r="L9060" s="40"/>
      <c r="M9060" s="14"/>
      <c r="N9060" s="16"/>
      <c r="O9060" s="49"/>
      <c r="P9060" s="64"/>
      <c r="Q9060" s="18"/>
      <c r="R9060" s="181">
        <f t="shared" si="1275"/>
        <v>0</v>
      </c>
      <c r="S9060" s="181">
        <f t="shared" si="1276"/>
        <v>0</v>
      </c>
      <c r="T9060" s="181">
        <f t="shared" si="1277"/>
        <v>0</v>
      </c>
      <c r="AQ9060" s="1">
        <f>COUNT(L$11:L9060)</f>
        <v>37</v>
      </c>
      <c r="AR9060" s="43">
        <f t="shared" si="1278"/>
        <v>40933</v>
      </c>
      <c r="AS9060" s="44">
        <f t="shared" si="1279"/>
        <v>89.120000000000019</v>
      </c>
      <c r="AT9060" s="10" t="str">
        <f t="shared" si="1280"/>
        <v/>
      </c>
      <c r="AU9060" s="20" t="str">
        <f t="shared" si="1281"/>
        <v/>
      </c>
      <c r="AV9060" s="42">
        <f t="shared" si="1282"/>
        <v>1</v>
      </c>
      <c r="AW9060" s="89">
        <f t="shared" si="1283"/>
        <v>0</v>
      </c>
      <c r="AX9060" s="168"/>
      <c r="AY9060" s="60"/>
      <c r="AZ9060" s="61"/>
      <c r="BB9060" s="61" t="str">
        <f>IF(Settings!I9056&lt;&gt;"",Settings!I9056,"")</f>
        <v/>
      </c>
    </row>
    <row r="9061" spans="2:54" x14ac:dyDescent="0.2">
      <c r="B9061" s="13"/>
      <c r="C9061" s="12"/>
      <c r="D9061" s="12"/>
      <c r="E9061" s="12"/>
      <c r="F9061" s="12"/>
      <c r="G9061" s="12"/>
      <c r="H9061" s="12"/>
      <c r="I9061" s="15"/>
      <c r="J9061" s="31"/>
      <c r="K9061" s="180"/>
      <c r="L9061" s="40"/>
      <c r="M9061" s="14"/>
      <c r="N9061" s="16"/>
      <c r="O9061" s="49"/>
      <c r="P9061" s="64"/>
      <c r="Q9061" s="18"/>
      <c r="R9061" s="181">
        <f t="shared" si="1275"/>
        <v>0</v>
      </c>
      <c r="S9061" s="181">
        <f t="shared" si="1276"/>
        <v>0</v>
      </c>
      <c r="T9061" s="181">
        <f t="shared" si="1277"/>
        <v>0</v>
      </c>
      <c r="AQ9061" s="1">
        <f>COUNT(L$11:L9061)</f>
        <v>37</v>
      </c>
      <c r="AR9061" s="43">
        <f t="shared" si="1278"/>
        <v>40933</v>
      </c>
      <c r="AS9061" s="44">
        <f t="shared" si="1279"/>
        <v>89.120000000000019</v>
      </c>
      <c r="AT9061" s="10" t="str">
        <f t="shared" si="1280"/>
        <v/>
      </c>
      <c r="AU9061" s="20" t="str">
        <f t="shared" si="1281"/>
        <v/>
      </c>
      <c r="AV9061" s="42">
        <f t="shared" si="1282"/>
        <v>1</v>
      </c>
      <c r="AW9061" s="89">
        <f t="shared" si="1283"/>
        <v>0</v>
      </c>
      <c r="AX9061" s="168"/>
      <c r="AY9061" s="60"/>
      <c r="AZ9061" s="61"/>
      <c r="BB9061" s="61" t="str">
        <f>IF(Settings!I9057&lt;&gt;"",Settings!I9057,"")</f>
        <v/>
      </c>
    </row>
    <row r="9062" spans="2:54" x14ac:dyDescent="0.2">
      <c r="B9062" s="13"/>
      <c r="C9062" s="12"/>
      <c r="D9062" s="12"/>
      <c r="E9062" s="12"/>
      <c r="F9062" s="12"/>
      <c r="G9062" s="12"/>
      <c r="H9062" s="12"/>
      <c r="I9062" s="15"/>
      <c r="J9062" s="31"/>
      <c r="K9062" s="180"/>
      <c r="L9062" s="40"/>
      <c r="M9062" s="14"/>
      <c r="N9062" s="16"/>
      <c r="O9062" s="49"/>
      <c r="P9062" s="64"/>
      <c r="Q9062" s="18"/>
      <c r="R9062" s="181">
        <f t="shared" si="1275"/>
        <v>0</v>
      </c>
      <c r="S9062" s="181">
        <f t="shared" si="1276"/>
        <v>0</v>
      </c>
      <c r="T9062" s="181">
        <f t="shared" si="1277"/>
        <v>0</v>
      </c>
      <c r="AQ9062" s="1">
        <f>COUNT(L$11:L9062)</f>
        <v>37</v>
      </c>
      <c r="AR9062" s="43">
        <f t="shared" si="1278"/>
        <v>40933</v>
      </c>
      <c r="AS9062" s="44">
        <f t="shared" si="1279"/>
        <v>89.120000000000019</v>
      </c>
      <c r="AT9062" s="10" t="str">
        <f t="shared" si="1280"/>
        <v/>
      </c>
      <c r="AU9062" s="20" t="str">
        <f t="shared" si="1281"/>
        <v/>
      </c>
      <c r="AV9062" s="42">
        <f t="shared" si="1282"/>
        <v>1</v>
      </c>
      <c r="AW9062" s="89">
        <f t="shared" si="1283"/>
        <v>0</v>
      </c>
      <c r="AX9062" s="168"/>
      <c r="AY9062" s="60"/>
      <c r="AZ9062" s="61"/>
      <c r="BB9062" s="61" t="str">
        <f>IF(Settings!I9058&lt;&gt;"",Settings!I9058,"")</f>
        <v/>
      </c>
    </row>
    <row r="9063" spans="2:54" x14ac:dyDescent="0.2">
      <c r="B9063" s="13"/>
      <c r="C9063" s="12"/>
      <c r="D9063" s="12"/>
      <c r="E9063" s="12"/>
      <c r="F9063" s="12"/>
      <c r="G9063" s="12"/>
      <c r="H9063" s="12"/>
      <c r="I9063" s="15"/>
      <c r="J9063" s="31"/>
      <c r="K9063" s="180"/>
      <c r="L9063" s="40"/>
      <c r="M9063" s="14"/>
      <c r="N9063" s="16"/>
      <c r="O9063" s="49"/>
      <c r="P9063" s="64"/>
      <c r="Q9063" s="18"/>
      <c r="R9063" s="181">
        <f t="shared" si="1275"/>
        <v>0</v>
      </c>
      <c r="S9063" s="181">
        <f t="shared" si="1276"/>
        <v>0</v>
      </c>
      <c r="T9063" s="181">
        <f t="shared" si="1277"/>
        <v>0</v>
      </c>
      <c r="AQ9063" s="1">
        <f>COUNT(L$11:L9063)</f>
        <v>37</v>
      </c>
      <c r="AR9063" s="43">
        <f t="shared" si="1278"/>
        <v>40933</v>
      </c>
      <c r="AS9063" s="44">
        <f t="shared" si="1279"/>
        <v>89.120000000000019</v>
      </c>
      <c r="AT9063" s="10" t="str">
        <f t="shared" si="1280"/>
        <v/>
      </c>
      <c r="AU9063" s="20" t="str">
        <f t="shared" si="1281"/>
        <v/>
      </c>
      <c r="AV9063" s="42">
        <f t="shared" si="1282"/>
        <v>1</v>
      </c>
      <c r="AW9063" s="89">
        <f t="shared" si="1283"/>
        <v>0</v>
      </c>
      <c r="AX9063" s="168"/>
      <c r="AY9063" s="60"/>
      <c r="AZ9063" s="61"/>
      <c r="BB9063" s="61" t="str">
        <f>IF(Settings!I9059&lt;&gt;"",Settings!I9059,"")</f>
        <v/>
      </c>
    </row>
    <row r="9064" spans="2:54" x14ac:dyDescent="0.2">
      <c r="B9064" s="13"/>
      <c r="C9064" s="12"/>
      <c r="D9064" s="12"/>
      <c r="E9064" s="12"/>
      <c r="F9064" s="12"/>
      <c r="G9064" s="12"/>
      <c r="H9064" s="12"/>
      <c r="I9064" s="15"/>
      <c r="J9064" s="31"/>
      <c r="K9064" s="180"/>
      <c r="L9064" s="40"/>
      <c r="M9064" s="14"/>
      <c r="N9064" s="16"/>
      <c r="O9064" s="49"/>
      <c r="P9064" s="64"/>
      <c r="Q9064" s="18"/>
      <c r="R9064" s="181">
        <f t="shared" si="1275"/>
        <v>0</v>
      </c>
      <c r="S9064" s="181">
        <f t="shared" si="1276"/>
        <v>0</v>
      </c>
      <c r="T9064" s="181">
        <f t="shared" si="1277"/>
        <v>0</v>
      </c>
      <c r="AQ9064" s="1">
        <f>COUNT(L$11:L9064)</f>
        <v>37</v>
      </c>
      <c r="AR9064" s="43">
        <f t="shared" si="1278"/>
        <v>40933</v>
      </c>
      <c r="AS9064" s="44">
        <f t="shared" si="1279"/>
        <v>89.120000000000019</v>
      </c>
      <c r="AT9064" s="10" t="str">
        <f t="shared" si="1280"/>
        <v/>
      </c>
      <c r="AU9064" s="20" t="str">
        <f t="shared" si="1281"/>
        <v/>
      </c>
      <c r="AV9064" s="42">
        <f t="shared" si="1282"/>
        <v>1</v>
      </c>
      <c r="AW9064" s="89">
        <f t="shared" si="1283"/>
        <v>0</v>
      </c>
      <c r="AX9064" s="168"/>
      <c r="AY9064" s="60"/>
      <c r="AZ9064" s="61"/>
      <c r="BB9064" s="61" t="str">
        <f>IF(Settings!I9060&lt;&gt;"",Settings!I9060,"")</f>
        <v/>
      </c>
    </row>
    <row r="9065" spans="2:54" x14ac:dyDescent="0.2">
      <c r="B9065" s="13"/>
      <c r="C9065" s="12"/>
      <c r="D9065" s="12"/>
      <c r="E9065" s="12"/>
      <c r="F9065" s="12"/>
      <c r="G9065" s="12"/>
      <c r="H9065" s="12"/>
      <c r="I9065" s="15"/>
      <c r="J9065" s="31"/>
      <c r="K9065" s="180"/>
      <c r="L9065" s="40"/>
      <c r="M9065" s="14"/>
      <c r="N9065" s="16"/>
      <c r="O9065" s="49"/>
      <c r="P9065" s="64"/>
      <c r="Q9065" s="18"/>
      <c r="R9065" s="181">
        <f t="shared" si="1275"/>
        <v>0</v>
      </c>
      <c r="S9065" s="181">
        <f t="shared" si="1276"/>
        <v>0</v>
      </c>
      <c r="T9065" s="181">
        <f t="shared" si="1277"/>
        <v>0</v>
      </c>
      <c r="AQ9065" s="1">
        <f>COUNT(L$11:L9065)</f>
        <v>37</v>
      </c>
      <c r="AR9065" s="43">
        <f t="shared" si="1278"/>
        <v>40933</v>
      </c>
      <c r="AS9065" s="44">
        <f t="shared" si="1279"/>
        <v>89.120000000000019</v>
      </c>
      <c r="AT9065" s="10" t="str">
        <f t="shared" si="1280"/>
        <v/>
      </c>
      <c r="AU9065" s="20" t="str">
        <f t="shared" si="1281"/>
        <v/>
      </c>
      <c r="AV9065" s="42">
        <f t="shared" si="1282"/>
        <v>1</v>
      </c>
      <c r="AW9065" s="89">
        <f t="shared" si="1283"/>
        <v>0</v>
      </c>
      <c r="AX9065" s="168"/>
      <c r="AY9065" s="60"/>
      <c r="AZ9065" s="61"/>
      <c r="BB9065" s="61" t="str">
        <f>IF(Settings!I9061&lt;&gt;"",Settings!I9061,"")</f>
        <v/>
      </c>
    </row>
    <row r="9066" spans="2:54" x14ac:dyDescent="0.2">
      <c r="B9066" s="13"/>
      <c r="C9066" s="12"/>
      <c r="D9066" s="12"/>
      <c r="E9066" s="12"/>
      <c r="F9066" s="12"/>
      <c r="G9066" s="12"/>
      <c r="H9066" s="12"/>
      <c r="I9066" s="15"/>
      <c r="J9066" s="31"/>
      <c r="K9066" s="180"/>
      <c r="L9066" s="40"/>
      <c r="M9066" s="14"/>
      <c r="N9066" s="16"/>
      <c r="O9066" s="49"/>
      <c r="P9066" s="64"/>
      <c r="Q9066" s="18"/>
      <c r="R9066" s="181">
        <f t="shared" si="1275"/>
        <v>0</v>
      </c>
      <c r="S9066" s="181">
        <f t="shared" si="1276"/>
        <v>0</v>
      </c>
      <c r="T9066" s="181">
        <f t="shared" si="1277"/>
        <v>0</v>
      </c>
      <c r="AQ9066" s="1">
        <f>COUNT(L$11:L9066)</f>
        <v>37</v>
      </c>
      <c r="AR9066" s="43">
        <f t="shared" si="1278"/>
        <v>40933</v>
      </c>
      <c r="AS9066" s="44">
        <f t="shared" si="1279"/>
        <v>89.120000000000019</v>
      </c>
      <c r="AT9066" s="10" t="str">
        <f t="shared" si="1280"/>
        <v/>
      </c>
      <c r="AU9066" s="20" t="str">
        <f t="shared" si="1281"/>
        <v/>
      </c>
      <c r="AV9066" s="42">
        <f t="shared" si="1282"/>
        <v>1</v>
      </c>
      <c r="AW9066" s="89">
        <f t="shared" si="1283"/>
        <v>0</v>
      </c>
      <c r="AX9066" s="168"/>
      <c r="AY9066" s="60"/>
      <c r="AZ9066" s="61"/>
      <c r="BB9066" s="61" t="str">
        <f>IF(Settings!I9062&lt;&gt;"",Settings!I9062,"")</f>
        <v/>
      </c>
    </row>
    <row r="9067" spans="2:54" x14ac:dyDescent="0.2">
      <c r="B9067" s="13"/>
      <c r="C9067" s="12"/>
      <c r="D9067" s="12"/>
      <c r="E9067" s="12"/>
      <c r="F9067" s="12"/>
      <c r="G9067" s="12"/>
      <c r="H9067" s="12"/>
      <c r="I9067" s="15"/>
      <c r="J9067" s="31"/>
      <c r="K9067" s="180"/>
      <c r="L9067" s="40"/>
      <c r="M9067" s="14"/>
      <c r="N9067" s="16"/>
      <c r="O9067" s="49"/>
      <c r="P9067" s="64"/>
      <c r="Q9067" s="18"/>
      <c r="R9067" s="181">
        <f t="shared" si="1275"/>
        <v>0</v>
      </c>
      <c r="S9067" s="181">
        <f t="shared" si="1276"/>
        <v>0</v>
      </c>
      <c r="T9067" s="181">
        <f t="shared" si="1277"/>
        <v>0</v>
      </c>
      <c r="AQ9067" s="1">
        <f>COUNT(L$11:L9067)</f>
        <v>37</v>
      </c>
      <c r="AR9067" s="43">
        <f t="shared" si="1278"/>
        <v>40933</v>
      </c>
      <c r="AS9067" s="44">
        <f t="shared" si="1279"/>
        <v>89.120000000000019</v>
      </c>
      <c r="AT9067" s="10" t="str">
        <f t="shared" si="1280"/>
        <v/>
      </c>
      <c r="AU9067" s="20" t="str">
        <f t="shared" si="1281"/>
        <v/>
      </c>
      <c r="AV9067" s="42">
        <f t="shared" si="1282"/>
        <v>1</v>
      </c>
      <c r="AW9067" s="89">
        <f t="shared" si="1283"/>
        <v>0</v>
      </c>
      <c r="AX9067" s="168"/>
      <c r="AY9067" s="60" t="str">
        <f>IF(Settings!D63&lt;&gt;"",Settings!D63,"")</f>
        <v>--</v>
      </c>
      <c r="AZ9067" s="61" t="str">
        <f>IF(Settings!G63&lt;&gt;"",Settings!G63,"")</f>
        <v>--</v>
      </c>
      <c r="BB9067" s="61" t="str">
        <f>IF(Settings!I9063&lt;&gt;"",Settings!I9063,"")</f>
        <v/>
      </c>
    </row>
    <row r="9068" spans="2:54" x14ac:dyDescent="0.2">
      <c r="B9068" s="13"/>
      <c r="C9068" s="12"/>
      <c r="D9068" s="12"/>
      <c r="E9068" s="12"/>
      <c r="F9068" s="12"/>
      <c r="G9068" s="12"/>
      <c r="H9068" s="12"/>
      <c r="I9068" s="15"/>
      <c r="J9068" s="31"/>
      <c r="K9068" s="180"/>
      <c r="L9068" s="40"/>
      <c r="M9068" s="14"/>
      <c r="N9068" s="16"/>
      <c r="O9068" s="49"/>
      <c r="P9068" s="64"/>
      <c r="Q9068" s="18"/>
      <c r="R9068" s="181">
        <f t="shared" si="1275"/>
        <v>0</v>
      </c>
      <c r="S9068" s="181">
        <f t="shared" si="1276"/>
        <v>0</v>
      </c>
      <c r="T9068" s="181">
        <f t="shared" si="1277"/>
        <v>0</v>
      </c>
      <c r="AQ9068" s="1">
        <f>COUNT(L$11:L9068)</f>
        <v>37</v>
      </c>
      <c r="AR9068" s="43">
        <f t="shared" si="1278"/>
        <v>40933</v>
      </c>
      <c r="AS9068" s="44">
        <f t="shared" si="1279"/>
        <v>89.120000000000019</v>
      </c>
      <c r="AT9068" s="10" t="str">
        <f t="shared" si="1280"/>
        <v/>
      </c>
      <c r="AU9068" s="20" t="str">
        <f t="shared" si="1281"/>
        <v/>
      </c>
      <c r="AV9068" s="42">
        <f t="shared" si="1282"/>
        <v>1</v>
      </c>
      <c r="AW9068" s="89">
        <f t="shared" si="1283"/>
        <v>0</v>
      </c>
      <c r="AX9068" s="168"/>
      <c r="AY9068" s="60" t="str">
        <f>IF(Settings!D64&lt;&gt;"",Settings!D64,"")</f>
        <v>--</v>
      </c>
      <c r="AZ9068" s="61" t="str">
        <f>IF(Settings!G64&lt;&gt;"",Settings!G64,"")</f>
        <v>--</v>
      </c>
      <c r="BB9068" s="61" t="str">
        <f>IF(Settings!I9064&lt;&gt;"",Settings!I9064,"")</f>
        <v/>
      </c>
    </row>
    <row r="9069" spans="2:54" x14ac:dyDescent="0.2">
      <c r="B9069" s="13"/>
      <c r="C9069" s="12"/>
      <c r="D9069" s="12"/>
      <c r="E9069" s="12"/>
      <c r="F9069" s="12"/>
      <c r="G9069" s="12"/>
      <c r="H9069" s="12"/>
      <c r="I9069" s="15"/>
      <c r="J9069" s="31"/>
      <c r="K9069" s="180"/>
      <c r="L9069" s="40"/>
      <c r="M9069" s="14"/>
      <c r="N9069" s="16"/>
      <c r="O9069" s="49"/>
      <c r="P9069" s="64"/>
      <c r="Q9069" s="18"/>
      <c r="R9069" s="181">
        <f t="shared" si="1275"/>
        <v>0</v>
      </c>
      <c r="S9069" s="181">
        <f t="shared" si="1276"/>
        <v>0</v>
      </c>
      <c r="T9069" s="181">
        <f t="shared" si="1277"/>
        <v>0</v>
      </c>
      <c r="AQ9069" s="1">
        <f>COUNT(L$11:L9069)</f>
        <v>37</v>
      </c>
      <c r="AR9069" s="43">
        <f t="shared" si="1278"/>
        <v>40933</v>
      </c>
      <c r="AS9069" s="44">
        <f t="shared" si="1279"/>
        <v>89.120000000000019</v>
      </c>
      <c r="AT9069" s="10" t="str">
        <f t="shared" si="1280"/>
        <v/>
      </c>
      <c r="AU9069" s="20" t="str">
        <f t="shared" si="1281"/>
        <v/>
      </c>
      <c r="AV9069" s="42">
        <f t="shared" si="1282"/>
        <v>1</v>
      </c>
      <c r="AW9069" s="89">
        <f t="shared" si="1283"/>
        <v>0</v>
      </c>
      <c r="AX9069" s="168"/>
      <c r="AY9069" s="60" t="str">
        <f>IF(Settings!D65&lt;&gt;"",Settings!D65,"")</f>
        <v>--</v>
      </c>
      <c r="AZ9069" s="61" t="str">
        <f>IF(Settings!G65&lt;&gt;"",Settings!G65,"")</f>
        <v>--</v>
      </c>
      <c r="BB9069" s="61" t="str">
        <f>IF(Settings!I9065&lt;&gt;"",Settings!I9065,"")</f>
        <v/>
      </c>
    </row>
    <row r="9070" spans="2:54" x14ac:dyDescent="0.2">
      <c r="B9070" s="13"/>
      <c r="C9070" s="12"/>
      <c r="D9070" s="12"/>
      <c r="E9070" s="12"/>
      <c r="F9070" s="12"/>
      <c r="G9070" s="12"/>
      <c r="H9070" s="12"/>
      <c r="I9070" s="15"/>
      <c r="J9070" s="31"/>
      <c r="K9070" s="180"/>
      <c r="L9070" s="40"/>
      <c r="M9070" s="14"/>
      <c r="N9070" s="16"/>
      <c r="O9070" s="49"/>
      <c r="P9070" s="64"/>
      <c r="Q9070" s="18"/>
      <c r="R9070" s="181">
        <f t="shared" si="1275"/>
        <v>0</v>
      </c>
      <c r="S9070" s="181">
        <f t="shared" si="1276"/>
        <v>0</v>
      </c>
      <c r="T9070" s="181">
        <f t="shared" si="1277"/>
        <v>0</v>
      </c>
      <c r="AQ9070" s="1">
        <f>COUNT(L$11:L9070)</f>
        <v>37</v>
      </c>
      <c r="AR9070" s="43">
        <f t="shared" si="1278"/>
        <v>40933</v>
      </c>
      <c r="AS9070" s="44">
        <f t="shared" si="1279"/>
        <v>89.120000000000019</v>
      </c>
      <c r="AT9070" s="10" t="str">
        <f t="shared" si="1280"/>
        <v/>
      </c>
      <c r="AU9070" s="20" t="str">
        <f t="shared" si="1281"/>
        <v/>
      </c>
      <c r="AV9070" s="42">
        <f t="shared" si="1282"/>
        <v>1</v>
      </c>
      <c r="AW9070" s="89">
        <f t="shared" si="1283"/>
        <v>0</v>
      </c>
      <c r="AX9070" s="168"/>
      <c r="AY9070" s="60" t="str">
        <f>IF(Settings!D66&lt;&gt;"",Settings!D66,"")</f>
        <v>--</v>
      </c>
      <c r="AZ9070" s="61" t="str">
        <f>IF(Settings!G66&lt;&gt;"",Settings!G66,"")</f>
        <v>--</v>
      </c>
      <c r="BB9070" s="61" t="str">
        <f>IF(Settings!I9066&lt;&gt;"",Settings!I9066,"")</f>
        <v/>
      </c>
    </row>
    <row r="9071" spans="2:54" x14ac:dyDescent="0.2">
      <c r="B9071" s="13"/>
      <c r="C9071" s="12"/>
      <c r="D9071" s="12"/>
      <c r="E9071" s="12"/>
      <c r="F9071" s="12"/>
      <c r="G9071" s="12"/>
      <c r="H9071" s="12"/>
      <c r="I9071" s="15"/>
      <c r="J9071" s="31"/>
      <c r="K9071" s="180"/>
      <c r="L9071" s="40"/>
      <c r="M9071" s="14"/>
      <c r="N9071" s="16"/>
      <c r="O9071" s="49"/>
      <c r="P9071" s="64"/>
      <c r="Q9071" s="18"/>
      <c r="R9071" s="181">
        <f t="shared" si="1275"/>
        <v>0</v>
      </c>
      <c r="S9071" s="181">
        <f t="shared" si="1276"/>
        <v>0</v>
      </c>
      <c r="T9071" s="181">
        <f t="shared" si="1277"/>
        <v>0</v>
      </c>
      <c r="AQ9071" s="1">
        <f>COUNT(L$11:L9071)</f>
        <v>37</v>
      </c>
      <c r="AR9071" s="43">
        <f t="shared" si="1278"/>
        <v>40933</v>
      </c>
      <c r="AS9071" s="44">
        <f t="shared" si="1279"/>
        <v>89.120000000000019</v>
      </c>
      <c r="AT9071" s="10" t="str">
        <f t="shared" si="1280"/>
        <v/>
      </c>
      <c r="AU9071" s="20" t="str">
        <f t="shared" si="1281"/>
        <v/>
      </c>
      <c r="AV9071" s="42">
        <f t="shared" si="1282"/>
        <v>1</v>
      </c>
      <c r="AW9071" s="89">
        <f t="shared" si="1283"/>
        <v>0</v>
      </c>
      <c r="AX9071" s="168"/>
      <c r="AY9071" s="60"/>
      <c r="AZ9071" s="61" t="str">
        <f>IF(Settings!G67&lt;&gt;"",Settings!G67,"")</f>
        <v>--</v>
      </c>
      <c r="BB9071" s="61" t="str">
        <f>IF(Settings!I9067&lt;&gt;"",Settings!I9067,"")</f>
        <v/>
      </c>
    </row>
    <row r="9072" spans="2:54" x14ac:dyDescent="0.2">
      <c r="B9072" s="13"/>
      <c r="C9072" s="12"/>
      <c r="D9072" s="12"/>
      <c r="E9072" s="12"/>
      <c r="F9072" s="12"/>
      <c r="G9072" s="12"/>
      <c r="H9072" s="12"/>
      <c r="I9072" s="15"/>
      <c r="J9072" s="31"/>
      <c r="K9072" s="180"/>
      <c r="L9072" s="40"/>
      <c r="M9072" s="14"/>
      <c r="N9072" s="16"/>
      <c r="O9072" s="49"/>
      <c r="P9072" s="64"/>
      <c r="Q9072" s="18"/>
      <c r="R9072" s="181">
        <f t="shared" si="1275"/>
        <v>0</v>
      </c>
      <c r="S9072" s="181">
        <f t="shared" si="1276"/>
        <v>0</v>
      </c>
      <c r="T9072" s="181">
        <f t="shared" si="1277"/>
        <v>0</v>
      </c>
      <c r="AQ9072" s="1">
        <f>COUNT(L$11:L9072)</f>
        <v>37</v>
      </c>
      <c r="AR9072" s="43">
        <f t="shared" si="1278"/>
        <v>40933</v>
      </c>
      <c r="AS9072" s="44">
        <f t="shared" si="1279"/>
        <v>89.120000000000019</v>
      </c>
      <c r="AT9072" s="10" t="str">
        <f t="shared" si="1280"/>
        <v/>
      </c>
      <c r="AU9072" s="20" t="str">
        <f t="shared" si="1281"/>
        <v/>
      </c>
      <c r="AV9072" s="42">
        <f t="shared" si="1282"/>
        <v>1</v>
      </c>
      <c r="AW9072" s="89">
        <f t="shared" si="1283"/>
        <v>0</v>
      </c>
      <c r="AX9072" s="168"/>
      <c r="AY9072" s="60"/>
      <c r="AZ9072" s="61" t="str">
        <f>IF(Settings!G68&lt;&gt;"",Settings!G68,"")</f>
        <v>--</v>
      </c>
      <c r="BB9072" s="61" t="str">
        <f>IF(Settings!I9068&lt;&gt;"",Settings!I9068,"")</f>
        <v/>
      </c>
    </row>
    <row r="9073" spans="2:54" x14ac:dyDescent="0.2">
      <c r="B9073" s="13"/>
      <c r="C9073" s="12"/>
      <c r="D9073" s="12"/>
      <c r="E9073" s="12"/>
      <c r="F9073" s="12"/>
      <c r="G9073" s="12"/>
      <c r="H9073" s="12"/>
      <c r="I9073" s="15"/>
      <c r="J9073" s="31"/>
      <c r="K9073" s="180"/>
      <c r="L9073" s="40"/>
      <c r="M9073" s="14"/>
      <c r="N9073" s="16"/>
      <c r="O9073" s="49"/>
      <c r="P9073" s="64"/>
      <c r="Q9073" s="18"/>
      <c r="R9073" s="181">
        <f t="shared" si="1275"/>
        <v>0</v>
      </c>
      <c r="S9073" s="181">
        <f t="shared" si="1276"/>
        <v>0</v>
      </c>
      <c r="T9073" s="181">
        <f t="shared" si="1277"/>
        <v>0</v>
      </c>
      <c r="AQ9073" s="1">
        <f>COUNT(L$11:L9073)</f>
        <v>37</v>
      </c>
      <c r="AR9073" s="43">
        <f t="shared" si="1278"/>
        <v>40933</v>
      </c>
      <c r="AS9073" s="44">
        <f t="shared" si="1279"/>
        <v>89.120000000000019</v>
      </c>
      <c r="AT9073" s="10" t="str">
        <f t="shared" si="1280"/>
        <v/>
      </c>
      <c r="AU9073" s="20" t="str">
        <f t="shared" si="1281"/>
        <v/>
      </c>
      <c r="AV9073" s="42">
        <f t="shared" si="1282"/>
        <v>1</v>
      </c>
      <c r="AW9073" s="89">
        <f t="shared" si="1283"/>
        <v>0</v>
      </c>
      <c r="AX9073" s="168"/>
      <c r="AY9073" s="60"/>
      <c r="AZ9073" s="61" t="str">
        <f>IF(Settings!G69&lt;&gt;"",Settings!G69,"")</f>
        <v>--</v>
      </c>
      <c r="BB9073" s="61" t="str">
        <f>IF(Settings!I9069&lt;&gt;"",Settings!I9069,"")</f>
        <v/>
      </c>
    </row>
    <row r="9074" spans="2:54" x14ac:dyDescent="0.2">
      <c r="B9074" s="13"/>
      <c r="C9074" s="12"/>
      <c r="D9074" s="12"/>
      <c r="E9074" s="12"/>
      <c r="F9074" s="12"/>
      <c r="G9074" s="12"/>
      <c r="H9074" s="12"/>
      <c r="I9074" s="15"/>
      <c r="J9074" s="31"/>
      <c r="K9074" s="180"/>
      <c r="L9074" s="40"/>
      <c r="M9074" s="14"/>
      <c r="N9074" s="16"/>
      <c r="O9074" s="49"/>
      <c r="P9074" s="64"/>
      <c r="Q9074" s="18"/>
      <c r="R9074" s="181">
        <f t="shared" si="1275"/>
        <v>0</v>
      </c>
      <c r="S9074" s="181">
        <f t="shared" si="1276"/>
        <v>0</v>
      </c>
      <c r="T9074" s="181">
        <f t="shared" si="1277"/>
        <v>0</v>
      </c>
      <c r="AQ9074" s="1">
        <f>COUNT(L$11:L9074)</f>
        <v>37</v>
      </c>
      <c r="AR9074" s="43">
        <f t="shared" si="1278"/>
        <v>40933</v>
      </c>
      <c r="AS9074" s="44">
        <f t="shared" si="1279"/>
        <v>89.120000000000019</v>
      </c>
      <c r="AT9074" s="10" t="str">
        <f t="shared" si="1280"/>
        <v/>
      </c>
      <c r="AU9074" s="20" t="str">
        <f t="shared" si="1281"/>
        <v/>
      </c>
      <c r="AV9074" s="42">
        <f t="shared" si="1282"/>
        <v>1</v>
      </c>
      <c r="AW9074" s="89">
        <f t="shared" si="1283"/>
        <v>0</v>
      </c>
      <c r="AX9074" s="168"/>
      <c r="AY9074" s="60"/>
      <c r="AZ9074" s="61" t="str">
        <f>IF(Settings!G70&lt;&gt;"",Settings!G70,"")</f>
        <v>--</v>
      </c>
      <c r="BB9074" s="61" t="str">
        <f>IF(Settings!I9070&lt;&gt;"",Settings!I9070,"")</f>
        <v/>
      </c>
    </row>
    <row r="9075" spans="2:54" x14ac:dyDescent="0.2">
      <c r="B9075" s="13"/>
      <c r="C9075" s="12"/>
      <c r="D9075" s="12"/>
      <c r="E9075" s="12"/>
      <c r="F9075" s="12"/>
      <c r="G9075" s="12"/>
      <c r="H9075" s="12"/>
      <c r="I9075" s="15"/>
      <c r="J9075" s="31"/>
      <c r="K9075" s="180"/>
      <c r="L9075" s="40"/>
      <c r="M9075" s="14"/>
      <c r="N9075" s="16"/>
      <c r="O9075" s="49"/>
      <c r="P9075" s="64"/>
      <c r="Q9075" s="18"/>
      <c r="R9075" s="181">
        <f t="shared" si="1275"/>
        <v>0</v>
      </c>
      <c r="S9075" s="181">
        <f t="shared" si="1276"/>
        <v>0</v>
      </c>
      <c r="T9075" s="181">
        <f t="shared" si="1277"/>
        <v>0</v>
      </c>
      <c r="AQ9075" s="1">
        <f>COUNT(L$11:L9075)</f>
        <v>37</v>
      </c>
      <c r="AR9075" s="43">
        <f t="shared" si="1278"/>
        <v>40933</v>
      </c>
      <c r="AS9075" s="44">
        <f t="shared" si="1279"/>
        <v>89.120000000000019</v>
      </c>
      <c r="AT9075" s="10" t="str">
        <f t="shared" si="1280"/>
        <v/>
      </c>
      <c r="AU9075" s="20" t="str">
        <f t="shared" si="1281"/>
        <v/>
      </c>
      <c r="AV9075" s="42">
        <f t="shared" si="1282"/>
        <v>1</v>
      </c>
      <c r="AW9075" s="89">
        <f t="shared" si="1283"/>
        <v>0</v>
      </c>
      <c r="AX9075" s="168"/>
      <c r="AY9075" s="60"/>
      <c r="AZ9075" s="61" t="str">
        <f>IF(Settings!G71&lt;&gt;"",Settings!G71,"")</f>
        <v>--</v>
      </c>
      <c r="BB9075" s="61" t="str">
        <f>IF(Settings!I9071&lt;&gt;"",Settings!I9071,"")</f>
        <v/>
      </c>
    </row>
    <row r="9076" spans="2:54" x14ac:dyDescent="0.2">
      <c r="B9076" s="13"/>
      <c r="C9076" s="12"/>
      <c r="D9076" s="12"/>
      <c r="E9076" s="12"/>
      <c r="F9076" s="12"/>
      <c r="G9076" s="12"/>
      <c r="H9076" s="12"/>
      <c r="I9076" s="15"/>
      <c r="J9076" s="31"/>
      <c r="K9076" s="180"/>
      <c r="L9076" s="40"/>
      <c r="M9076" s="14"/>
      <c r="N9076" s="16"/>
      <c r="O9076" s="49"/>
      <c r="P9076" s="64"/>
      <c r="Q9076" s="18"/>
      <c r="R9076" s="181">
        <f t="shared" si="1275"/>
        <v>0</v>
      </c>
      <c r="S9076" s="181">
        <f t="shared" si="1276"/>
        <v>0</v>
      </c>
      <c r="T9076" s="181">
        <f t="shared" si="1277"/>
        <v>0</v>
      </c>
      <c r="AQ9076" s="1">
        <f>COUNT(L$11:L9076)</f>
        <v>37</v>
      </c>
      <c r="AR9076" s="43">
        <f t="shared" si="1278"/>
        <v>40933</v>
      </c>
      <c r="AS9076" s="44">
        <f t="shared" si="1279"/>
        <v>89.120000000000019</v>
      </c>
      <c r="AT9076" s="10" t="str">
        <f t="shared" si="1280"/>
        <v/>
      </c>
      <c r="AU9076" s="20" t="str">
        <f t="shared" si="1281"/>
        <v/>
      </c>
      <c r="AV9076" s="42">
        <f t="shared" si="1282"/>
        <v>1</v>
      </c>
      <c r="AW9076" s="89">
        <f t="shared" si="1283"/>
        <v>0</v>
      </c>
      <c r="AX9076" s="168"/>
      <c r="AY9076" s="60"/>
      <c r="AZ9076" s="61" t="str">
        <f>IF(Settings!G72&lt;&gt;"",Settings!G72,"")</f>
        <v>--</v>
      </c>
      <c r="BB9076" s="61" t="str">
        <f>IF(Settings!I9072&lt;&gt;"",Settings!I9072,"")</f>
        <v/>
      </c>
    </row>
    <row r="9077" spans="2:54" x14ac:dyDescent="0.2">
      <c r="B9077" s="13"/>
      <c r="C9077" s="12"/>
      <c r="D9077" s="12"/>
      <c r="E9077" s="12"/>
      <c r="F9077" s="12"/>
      <c r="G9077" s="12"/>
      <c r="H9077" s="12"/>
      <c r="I9077" s="15"/>
      <c r="J9077" s="31"/>
      <c r="K9077" s="180"/>
      <c r="L9077" s="40"/>
      <c r="M9077" s="14"/>
      <c r="N9077" s="16"/>
      <c r="O9077" s="49"/>
      <c r="P9077" s="64"/>
      <c r="Q9077" s="18"/>
      <c r="R9077" s="181">
        <f t="shared" si="1275"/>
        <v>0</v>
      </c>
      <c r="S9077" s="181">
        <f t="shared" si="1276"/>
        <v>0</v>
      </c>
      <c r="T9077" s="181">
        <f t="shared" si="1277"/>
        <v>0</v>
      </c>
      <c r="AQ9077" s="1">
        <f>COUNT(L$11:L9077)</f>
        <v>37</v>
      </c>
      <c r="AR9077" s="43">
        <f t="shared" si="1278"/>
        <v>40933</v>
      </c>
      <c r="AS9077" s="44">
        <f t="shared" si="1279"/>
        <v>89.120000000000019</v>
      </c>
      <c r="AT9077" s="10" t="str">
        <f t="shared" si="1280"/>
        <v/>
      </c>
      <c r="AU9077" s="20" t="str">
        <f t="shared" si="1281"/>
        <v/>
      </c>
      <c r="AV9077" s="42">
        <f t="shared" si="1282"/>
        <v>1</v>
      </c>
      <c r="AW9077" s="89">
        <f t="shared" si="1283"/>
        <v>0</v>
      </c>
      <c r="AX9077" s="168"/>
      <c r="AY9077" s="60"/>
      <c r="AZ9077" s="61" t="str">
        <f>IF(Settings!G73&lt;&gt;"",Settings!G73,"")</f>
        <v>--</v>
      </c>
      <c r="BB9077" s="61" t="str">
        <f>IF(Settings!I9073&lt;&gt;"",Settings!I9073,"")</f>
        <v/>
      </c>
    </row>
    <row r="9078" spans="2:54" x14ac:dyDescent="0.2">
      <c r="B9078" s="13"/>
      <c r="C9078" s="12"/>
      <c r="D9078" s="12"/>
      <c r="E9078" s="12"/>
      <c r="F9078" s="12"/>
      <c r="G9078" s="12"/>
      <c r="H9078" s="12"/>
      <c r="I9078" s="15"/>
      <c r="J9078" s="31"/>
      <c r="K9078" s="180"/>
      <c r="L9078" s="40"/>
      <c r="M9078" s="14"/>
      <c r="N9078" s="16"/>
      <c r="O9078" s="49"/>
      <c r="P9078" s="64"/>
      <c r="Q9078" s="18"/>
      <c r="R9078" s="181">
        <f t="shared" si="1275"/>
        <v>0</v>
      </c>
      <c r="S9078" s="181">
        <f t="shared" si="1276"/>
        <v>0</v>
      </c>
      <c r="T9078" s="181">
        <f t="shared" si="1277"/>
        <v>0</v>
      </c>
      <c r="AQ9078" s="1">
        <f>COUNT(L$11:L9078)</f>
        <v>37</v>
      </c>
      <c r="AR9078" s="43">
        <f t="shared" si="1278"/>
        <v>40933</v>
      </c>
      <c r="AS9078" s="44">
        <f t="shared" si="1279"/>
        <v>89.120000000000019</v>
      </c>
      <c r="AT9078" s="10" t="str">
        <f t="shared" si="1280"/>
        <v/>
      </c>
      <c r="AU9078" s="20" t="str">
        <f t="shared" si="1281"/>
        <v/>
      </c>
      <c r="AV9078" s="42">
        <f t="shared" si="1282"/>
        <v>1</v>
      </c>
      <c r="AW9078" s="89">
        <f t="shared" si="1283"/>
        <v>0</v>
      </c>
      <c r="AX9078" s="168"/>
      <c r="AY9078" s="60"/>
      <c r="AZ9078" s="61" t="str">
        <f>IF(Settings!G74&lt;&gt;"",Settings!G74,"")</f>
        <v>--</v>
      </c>
      <c r="BB9078" s="61" t="str">
        <f>IF(Settings!I9074&lt;&gt;"",Settings!I9074,"")</f>
        <v/>
      </c>
    </row>
    <row r="9079" spans="2:54" x14ac:dyDescent="0.2">
      <c r="B9079" s="13"/>
      <c r="C9079" s="12"/>
      <c r="D9079" s="12"/>
      <c r="E9079" s="12"/>
      <c r="F9079" s="12"/>
      <c r="G9079" s="12"/>
      <c r="H9079" s="12"/>
      <c r="I9079" s="15"/>
      <c r="J9079" s="31"/>
      <c r="K9079" s="180"/>
      <c r="L9079" s="40"/>
      <c r="M9079" s="14"/>
      <c r="N9079" s="16"/>
      <c r="O9079" s="49"/>
      <c r="P9079" s="64"/>
      <c r="Q9079" s="18"/>
      <c r="R9079" s="181">
        <f t="shared" si="1275"/>
        <v>0</v>
      </c>
      <c r="S9079" s="181">
        <f t="shared" si="1276"/>
        <v>0</v>
      </c>
      <c r="T9079" s="181">
        <f t="shared" si="1277"/>
        <v>0</v>
      </c>
      <c r="AQ9079" s="1">
        <f>COUNT(L$11:L9079)</f>
        <v>37</v>
      </c>
      <c r="AR9079" s="43">
        <f t="shared" si="1278"/>
        <v>40933</v>
      </c>
      <c r="AS9079" s="44">
        <f t="shared" si="1279"/>
        <v>89.120000000000019</v>
      </c>
      <c r="AT9079" s="10" t="str">
        <f t="shared" si="1280"/>
        <v/>
      </c>
      <c r="AU9079" s="20" t="str">
        <f t="shared" si="1281"/>
        <v/>
      </c>
      <c r="AV9079" s="42">
        <f t="shared" si="1282"/>
        <v>1</v>
      </c>
      <c r="AW9079" s="89">
        <f t="shared" si="1283"/>
        <v>0</v>
      </c>
      <c r="AX9079" s="168"/>
      <c r="AY9079" s="60"/>
      <c r="AZ9079" s="61" t="str">
        <f>IF(Settings!G75&lt;&gt;"",Settings!G75,"")</f>
        <v>--</v>
      </c>
      <c r="BB9079" s="61" t="str">
        <f>IF(Settings!I9075&lt;&gt;"",Settings!I9075,"")</f>
        <v/>
      </c>
    </row>
    <row r="9080" spans="2:54" x14ac:dyDescent="0.2">
      <c r="B9080" s="13"/>
      <c r="C9080" s="12"/>
      <c r="D9080" s="12"/>
      <c r="E9080" s="12"/>
      <c r="F9080" s="12"/>
      <c r="G9080" s="12"/>
      <c r="H9080" s="12"/>
      <c r="I9080" s="15"/>
      <c r="J9080" s="31"/>
      <c r="K9080" s="180"/>
      <c r="L9080" s="40"/>
      <c r="M9080" s="14"/>
      <c r="N9080" s="16"/>
      <c r="O9080" s="49"/>
      <c r="P9080" s="64"/>
      <c r="Q9080" s="18"/>
      <c r="R9080" s="181">
        <f t="shared" si="1275"/>
        <v>0</v>
      </c>
      <c r="S9080" s="181">
        <f t="shared" si="1276"/>
        <v>0</v>
      </c>
      <c r="T9080" s="181">
        <f t="shared" si="1277"/>
        <v>0</v>
      </c>
      <c r="AQ9080" s="1">
        <f>COUNT(L$11:L9080)</f>
        <v>37</v>
      </c>
      <c r="AR9080" s="43">
        <f t="shared" si="1278"/>
        <v>40933</v>
      </c>
      <c r="AS9080" s="44">
        <f t="shared" si="1279"/>
        <v>89.120000000000019</v>
      </c>
      <c r="AT9080" s="10" t="str">
        <f t="shared" si="1280"/>
        <v/>
      </c>
      <c r="AU9080" s="20" t="str">
        <f t="shared" si="1281"/>
        <v/>
      </c>
      <c r="AV9080" s="42">
        <f t="shared" si="1282"/>
        <v>1</v>
      </c>
      <c r="AW9080" s="89">
        <f t="shared" si="1283"/>
        <v>0</v>
      </c>
      <c r="AX9080" s="168"/>
      <c r="AY9080" s="60"/>
      <c r="AZ9080" s="61" t="str">
        <f>IF(Settings!G76&lt;&gt;"",Settings!G76,"")</f>
        <v>--</v>
      </c>
      <c r="BB9080" s="61" t="str">
        <f>IF(Settings!I9076&lt;&gt;"",Settings!I9076,"")</f>
        <v/>
      </c>
    </row>
    <row r="9081" spans="2:54" x14ac:dyDescent="0.2">
      <c r="B9081" s="13"/>
      <c r="C9081" s="12"/>
      <c r="D9081" s="12"/>
      <c r="E9081" s="12"/>
      <c r="F9081" s="12"/>
      <c r="G9081" s="12"/>
      <c r="H9081" s="12"/>
      <c r="I9081" s="15"/>
      <c r="J9081" s="31"/>
      <c r="K9081" s="180"/>
      <c r="L9081" s="40"/>
      <c r="M9081" s="14"/>
      <c r="N9081" s="16"/>
      <c r="O9081" s="49"/>
      <c r="P9081" s="64"/>
      <c r="Q9081" s="18"/>
      <c r="R9081" s="181">
        <f t="shared" si="1275"/>
        <v>0</v>
      </c>
      <c r="S9081" s="181">
        <f t="shared" si="1276"/>
        <v>0</v>
      </c>
      <c r="T9081" s="181">
        <f t="shared" si="1277"/>
        <v>0</v>
      </c>
      <c r="AQ9081" s="1">
        <f>COUNT(L$11:L9081)</f>
        <v>37</v>
      </c>
      <c r="AR9081" s="43">
        <f t="shared" si="1278"/>
        <v>40933</v>
      </c>
      <c r="AS9081" s="44">
        <f t="shared" si="1279"/>
        <v>89.120000000000019</v>
      </c>
      <c r="AT9081" s="10" t="str">
        <f t="shared" si="1280"/>
        <v/>
      </c>
      <c r="AU9081" s="20" t="str">
        <f t="shared" si="1281"/>
        <v/>
      </c>
      <c r="AV9081" s="42">
        <f t="shared" si="1282"/>
        <v>1</v>
      </c>
      <c r="AW9081" s="89">
        <f t="shared" si="1283"/>
        <v>0</v>
      </c>
      <c r="AX9081" s="168"/>
      <c r="AY9081" s="60"/>
      <c r="AZ9081" s="61" t="str">
        <f>IF(Settings!G77&lt;&gt;"",Settings!G77,"")</f>
        <v>--</v>
      </c>
      <c r="BB9081" s="61" t="str">
        <f>IF(Settings!I9077&lt;&gt;"",Settings!I9077,"")</f>
        <v/>
      </c>
    </row>
    <row r="9082" spans="2:54" x14ac:dyDescent="0.2">
      <c r="B9082" s="13"/>
      <c r="C9082" s="12"/>
      <c r="D9082" s="12"/>
      <c r="E9082" s="12"/>
      <c r="F9082" s="12"/>
      <c r="G9082" s="12"/>
      <c r="H9082" s="12"/>
      <c r="I9082" s="15"/>
      <c r="J9082" s="31"/>
      <c r="K9082" s="180"/>
      <c r="L9082" s="40"/>
      <c r="M9082" s="14"/>
      <c r="N9082" s="16"/>
      <c r="O9082" s="49"/>
      <c r="P9082" s="64"/>
      <c r="Q9082" s="18"/>
      <c r="R9082" s="181">
        <f t="shared" si="1275"/>
        <v>0</v>
      </c>
      <c r="S9082" s="181">
        <f t="shared" si="1276"/>
        <v>0</v>
      </c>
      <c r="T9082" s="181">
        <f t="shared" si="1277"/>
        <v>0</v>
      </c>
      <c r="AQ9082" s="1">
        <f>COUNT(L$11:L9082)</f>
        <v>37</v>
      </c>
      <c r="AR9082" s="43">
        <f t="shared" si="1278"/>
        <v>40933</v>
      </c>
      <c r="AS9082" s="44">
        <f t="shared" si="1279"/>
        <v>89.120000000000019</v>
      </c>
      <c r="AT9082" s="10" t="str">
        <f t="shared" si="1280"/>
        <v/>
      </c>
      <c r="AU9082" s="20" t="str">
        <f t="shared" si="1281"/>
        <v/>
      </c>
      <c r="AV9082" s="42">
        <f t="shared" si="1282"/>
        <v>1</v>
      </c>
      <c r="AW9082" s="89">
        <f t="shared" si="1283"/>
        <v>0</v>
      </c>
      <c r="AX9082" s="168"/>
      <c r="AY9082" s="60"/>
      <c r="AZ9082" s="61" t="str">
        <f>IF(Settings!G78&lt;&gt;"",Settings!G78,"")</f>
        <v>--</v>
      </c>
      <c r="BB9082" s="61" t="str">
        <f>IF(Settings!I9078&lt;&gt;"",Settings!I9078,"")</f>
        <v/>
      </c>
    </row>
    <row r="9083" spans="2:54" x14ac:dyDescent="0.2">
      <c r="B9083" s="13"/>
      <c r="C9083" s="12"/>
      <c r="D9083" s="12"/>
      <c r="E9083" s="12"/>
      <c r="F9083" s="12"/>
      <c r="G9083" s="12"/>
      <c r="H9083" s="12"/>
      <c r="I9083" s="15"/>
      <c r="J9083" s="31"/>
      <c r="K9083" s="180"/>
      <c r="L9083" s="40"/>
      <c r="M9083" s="14"/>
      <c r="N9083" s="16"/>
      <c r="O9083" s="49"/>
      <c r="P9083" s="64"/>
      <c r="Q9083" s="18"/>
      <c r="R9083" s="181">
        <f t="shared" si="1275"/>
        <v>0</v>
      </c>
      <c r="S9083" s="181">
        <f t="shared" si="1276"/>
        <v>0</v>
      </c>
      <c r="T9083" s="181">
        <f t="shared" si="1277"/>
        <v>0</v>
      </c>
      <c r="AQ9083" s="1">
        <f>COUNT(L$11:L9083)</f>
        <v>37</v>
      </c>
      <c r="AR9083" s="43">
        <f t="shared" si="1278"/>
        <v>40933</v>
      </c>
      <c r="AS9083" s="44">
        <f t="shared" si="1279"/>
        <v>89.120000000000019</v>
      </c>
      <c r="AT9083" s="10" t="str">
        <f t="shared" si="1280"/>
        <v/>
      </c>
      <c r="AU9083" s="20" t="str">
        <f t="shared" si="1281"/>
        <v/>
      </c>
      <c r="AV9083" s="42">
        <f t="shared" si="1282"/>
        <v>1</v>
      </c>
      <c r="AW9083" s="89">
        <f t="shared" si="1283"/>
        <v>0</v>
      </c>
      <c r="AX9083" s="168"/>
      <c r="AY9083" s="60"/>
      <c r="AZ9083" s="61" t="str">
        <f>IF(Settings!G79&lt;&gt;"",Settings!G79,"")</f>
        <v>--</v>
      </c>
      <c r="BB9083" s="61" t="str">
        <f>IF(Settings!I9079&lt;&gt;"",Settings!I9079,"")</f>
        <v/>
      </c>
    </row>
    <row r="9084" spans="2:54" x14ac:dyDescent="0.2">
      <c r="B9084" s="13"/>
      <c r="C9084" s="12"/>
      <c r="D9084" s="12"/>
      <c r="E9084" s="12"/>
      <c r="F9084" s="12"/>
      <c r="G9084" s="12"/>
      <c r="H9084" s="12"/>
      <c r="I9084" s="15"/>
      <c r="J9084" s="31"/>
      <c r="K9084" s="180"/>
      <c r="L9084" s="40"/>
      <c r="M9084" s="14"/>
      <c r="N9084" s="16"/>
      <c r="O9084" s="49"/>
      <c r="P9084" s="64"/>
      <c r="Q9084" s="18"/>
      <c r="R9084" s="181">
        <f t="shared" si="1275"/>
        <v>0</v>
      </c>
      <c r="S9084" s="181">
        <f t="shared" si="1276"/>
        <v>0</v>
      </c>
      <c r="T9084" s="181">
        <f t="shared" si="1277"/>
        <v>0</v>
      </c>
      <c r="AQ9084" s="1">
        <f>COUNT(L$11:L9084)</f>
        <v>37</v>
      </c>
      <c r="AR9084" s="43">
        <f t="shared" si="1278"/>
        <v>40933</v>
      </c>
      <c r="AS9084" s="44">
        <f t="shared" si="1279"/>
        <v>89.120000000000019</v>
      </c>
      <c r="AT9084" s="10" t="str">
        <f t="shared" si="1280"/>
        <v/>
      </c>
      <c r="AU9084" s="20" t="str">
        <f t="shared" si="1281"/>
        <v/>
      </c>
      <c r="AV9084" s="42">
        <f t="shared" si="1282"/>
        <v>1</v>
      </c>
      <c r="AW9084" s="89">
        <f t="shared" si="1283"/>
        <v>0</v>
      </c>
      <c r="AX9084" s="168"/>
      <c r="AY9084" s="60"/>
      <c r="AZ9084" s="61" t="str">
        <f>IF(Settings!G80&lt;&gt;"",Settings!G80,"")</f>
        <v>--</v>
      </c>
      <c r="BB9084" s="61" t="str">
        <f>IF(Settings!I9080&lt;&gt;"",Settings!I9080,"")</f>
        <v/>
      </c>
    </row>
    <row r="9085" spans="2:54" x14ac:dyDescent="0.2">
      <c r="B9085" s="13"/>
      <c r="C9085" s="12"/>
      <c r="D9085" s="12"/>
      <c r="E9085" s="12"/>
      <c r="F9085" s="12"/>
      <c r="G9085" s="12"/>
      <c r="H9085" s="12"/>
      <c r="I9085" s="15"/>
      <c r="J9085" s="31"/>
      <c r="K9085" s="180"/>
      <c r="L9085" s="40"/>
      <c r="M9085" s="14"/>
      <c r="N9085" s="16"/>
      <c r="O9085" s="49"/>
      <c r="P9085" s="64"/>
      <c r="Q9085" s="18"/>
      <c r="R9085" s="181">
        <f t="shared" si="1275"/>
        <v>0</v>
      </c>
      <c r="S9085" s="181">
        <f t="shared" si="1276"/>
        <v>0</v>
      </c>
      <c r="T9085" s="181">
        <f t="shared" si="1277"/>
        <v>0</v>
      </c>
      <c r="AQ9085" s="1">
        <f>COUNT(L$11:L9085)</f>
        <v>37</v>
      </c>
      <c r="AR9085" s="43">
        <f t="shared" si="1278"/>
        <v>40933</v>
      </c>
      <c r="AS9085" s="44">
        <f t="shared" si="1279"/>
        <v>89.120000000000019</v>
      </c>
      <c r="AT9085" s="10" t="str">
        <f t="shared" si="1280"/>
        <v/>
      </c>
      <c r="AU9085" s="20" t="str">
        <f t="shared" si="1281"/>
        <v/>
      </c>
      <c r="AV9085" s="42">
        <f t="shared" si="1282"/>
        <v>1</v>
      </c>
      <c r="AW9085" s="89">
        <f t="shared" si="1283"/>
        <v>0</v>
      </c>
      <c r="AX9085" s="168"/>
      <c r="AY9085" s="60"/>
      <c r="AZ9085" s="61" t="str">
        <f>IF(Settings!G81&lt;&gt;"",Settings!G81,"")</f>
        <v>--</v>
      </c>
      <c r="BB9085" s="61" t="str">
        <f>IF(Settings!I9081&lt;&gt;"",Settings!I9081,"")</f>
        <v/>
      </c>
    </row>
    <row r="9086" spans="2:54" x14ac:dyDescent="0.2">
      <c r="B9086" s="13"/>
      <c r="C9086" s="12"/>
      <c r="D9086" s="12"/>
      <c r="E9086" s="12"/>
      <c r="F9086" s="12"/>
      <c r="G9086" s="12"/>
      <c r="H9086" s="12"/>
      <c r="I9086" s="15"/>
      <c r="J9086" s="31"/>
      <c r="K9086" s="180"/>
      <c r="L9086" s="40"/>
      <c r="M9086" s="14"/>
      <c r="N9086" s="16"/>
      <c r="O9086" s="49"/>
      <c r="P9086" s="64"/>
      <c r="Q9086" s="18"/>
      <c r="R9086" s="181">
        <f t="shared" si="1275"/>
        <v>0</v>
      </c>
      <c r="S9086" s="181">
        <f t="shared" si="1276"/>
        <v>0</v>
      </c>
      <c r="T9086" s="181">
        <f t="shared" si="1277"/>
        <v>0</v>
      </c>
      <c r="AQ9086" s="1">
        <f>COUNT(L$11:L9086)</f>
        <v>37</v>
      </c>
      <c r="AR9086" s="43">
        <f t="shared" si="1278"/>
        <v>40933</v>
      </c>
      <c r="AS9086" s="44">
        <f t="shared" si="1279"/>
        <v>89.120000000000019</v>
      </c>
      <c r="AT9086" s="10" t="str">
        <f t="shared" si="1280"/>
        <v/>
      </c>
      <c r="AU9086" s="20" t="str">
        <f t="shared" si="1281"/>
        <v/>
      </c>
      <c r="AV9086" s="42">
        <f t="shared" si="1282"/>
        <v>1</v>
      </c>
      <c r="AW9086" s="89">
        <f t="shared" si="1283"/>
        <v>0</v>
      </c>
      <c r="AX9086" s="168"/>
      <c r="AY9086" s="60"/>
      <c r="AZ9086" s="61" t="str">
        <f>IF(Settings!G82&lt;&gt;"",Settings!G82,"")</f>
        <v>--</v>
      </c>
      <c r="BB9086" s="61" t="str">
        <f>IF(Settings!I9082&lt;&gt;"",Settings!I9082,"")</f>
        <v/>
      </c>
    </row>
    <row r="9087" spans="2:54" x14ac:dyDescent="0.2">
      <c r="B9087" s="13"/>
      <c r="C9087" s="12"/>
      <c r="D9087" s="12"/>
      <c r="E9087" s="12"/>
      <c r="F9087" s="12"/>
      <c r="G9087" s="12"/>
      <c r="H9087" s="12"/>
      <c r="I9087" s="15"/>
      <c r="J9087" s="31"/>
      <c r="K9087" s="180"/>
      <c r="L9087" s="40"/>
      <c r="M9087" s="14"/>
      <c r="N9087" s="16"/>
      <c r="O9087" s="49"/>
      <c r="P9087" s="64"/>
      <c r="Q9087" s="18"/>
      <c r="R9087" s="181">
        <f t="shared" si="1275"/>
        <v>0</v>
      </c>
      <c r="S9087" s="181">
        <f t="shared" si="1276"/>
        <v>0</v>
      </c>
      <c r="T9087" s="181">
        <f t="shared" si="1277"/>
        <v>0</v>
      </c>
      <c r="AQ9087" s="1">
        <f>COUNT(L$11:L9087)</f>
        <v>37</v>
      </c>
      <c r="AR9087" s="43">
        <f t="shared" si="1278"/>
        <v>40933</v>
      </c>
      <c r="AS9087" s="44">
        <f t="shared" si="1279"/>
        <v>89.120000000000019</v>
      </c>
      <c r="AT9087" s="10" t="str">
        <f t="shared" si="1280"/>
        <v/>
      </c>
      <c r="AU9087" s="20" t="str">
        <f t="shared" si="1281"/>
        <v/>
      </c>
      <c r="AV9087" s="42">
        <f t="shared" si="1282"/>
        <v>1</v>
      </c>
      <c r="AW9087" s="89">
        <f t="shared" si="1283"/>
        <v>0</v>
      </c>
      <c r="AX9087" s="168"/>
      <c r="AY9087" s="60"/>
      <c r="AZ9087" s="61" t="str">
        <f>IF(Settings!G83&lt;&gt;"",Settings!G83,"")</f>
        <v>--</v>
      </c>
      <c r="BB9087" s="61" t="str">
        <f>IF(Settings!I9083&lt;&gt;"",Settings!I9083,"")</f>
        <v/>
      </c>
    </row>
    <row r="9088" spans="2:54" x14ac:dyDescent="0.2">
      <c r="B9088" s="13"/>
      <c r="C9088" s="12"/>
      <c r="D9088" s="12"/>
      <c r="E9088" s="12"/>
      <c r="F9088" s="12"/>
      <c r="G9088" s="12"/>
      <c r="H9088" s="12"/>
      <c r="I9088" s="15"/>
      <c r="J9088" s="31"/>
      <c r="K9088" s="180"/>
      <c r="L9088" s="40"/>
      <c r="M9088" s="14"/>
      <c r="N9088" s="16"/>
      <c r="O9088" s="49"/>
      <c r="P9088" s="64"/>
      <c r="Q9088" s="18"/>
      <c r="R9088" s="181">
        <f t="shared" si="1275"/>
        <v>0</v>
      </c>
      <c r="S9088" s="181">
        <f t="shared" si="1276"/>
        <v>0</v>
      </c>
      <c r="T9088" s="181">
        <f t="shared" si="1277"/>
        <v>0</v>
      </c>
      <c r="AQ9088" s="1">
        <f>COUNT(L$11:L9088)</f>
        <v>37</v>
      </c>
      <c r="AR9088" s="43">
        <f t="shared" si="1278"/>
        <v>40933</v>
      </c>
      <c r="AS9088" s="44">
        <f t="shared" si="1279"/>
        <v>89.120000000000019</v>
      </c>
      <c r="AT9088" s="10" t="str">
        <f t="shared" si="1280"/>
        <v/>
      </c>
      <c r="AU9088" s="20" t="str">
        <f t="shared" si="1281"/>
        <v/>
      </c>
      <c r="AV9088" s="42">
        <f t="shared" si="1282"/>
        <v>1</v>
      </c>
      <c r="AW9088" s="89">
        <f t="shared" si="1283"/>
        <v>0</v>
      </c>
      <c r="AX9088" s="168"/>
      <c r="AY9088" s="60"/>
      <c r="AZ9088" s="61" t="str">
        <f>IF(Settings!G84&lt;&gt;"",Settings!G84,"")</f>
        <v>--</v>
      </c>
      <c r="BB9088" s="61" t="str">
        <f>IF(Settings!I9084&lt;&gt;"",Settings!I9084,"")</f>
        <v/>
      </c>
    </row>
    <row r="9089" spans="2:54" x14ac:dyDescent="0.2">
      <c r="B9089" s="13"/>
      <c r="C9089" s="12"/>
      <c r="D9089" s="12"/>
      <c r="E9089" s="12"/>
      <c r="F9089" s="12"/>
      <c r="G9089" s="12"/>
      <c r="H9089" s="12"/>
      <c r="I9089" s="15"/>
      <c r="J9089" s="31"/>
      <c r="K9089" s="180"/>
      <c r="L9089" s="40"/>
      <c r="M9089" s="14"/>
      <c r="N9089" s="16"/>
      <c r="O9089" s="49"/>
      <c r="P9089" s="64"/>
      <c r="Q9089" s="18"/>
      <c r="R9089" s="181">
        <f t="shared" si="1275"/>
        <v>0</v>
      </c>
      <c r="S9089" s="181">
        <f t="shared" si="1276"/>
        <v>0</v>
      </c>
      <c r="T9089" s="181">
        <f t="shared" si="1277"/>
        <v>0</v>
      </c>
      <c r="AQ9089" s="1">
        <f>COUNT(L$11:L9089)</f>
        <v>37</v>
      </c>
      <c r="AR9089" s="43">
        <f t="shared" si="1278"/>
        <v>40933</v>
      </c>
      <c r="AS9089" s="44">
        <f t="shared" si="1279"/>
        <v>89.120000000000019</v>
      </c>
      <c r="AT9089" s="10" t="str">
        <f t="shared" si="1280"/>
        <v/>
      </c>
      <c r="AU9089" s="20" t="str">
        <f t="shared" si="1281"/>
        <v/>
      </c>
      <c r="AV9089" s="42">
        <f t="shared" si="1282"/>
        <v>1</v>
      </c>
      <c r="AW9089" s="89">
        <f t="shared" si="1283"/>
        <v>0</v>
      </c>
      <c r="AX9089" s="168"/>
      <c r="AY9089" s="60"/>
      <c r="AZ9089" s="61" t="str">
        <f>IF(Settings!G85&lt;&gt;"",Settings!G85,"")</f>
        <v>--</v>
      </c>
      <c r="BB9089" s="61" t="str">
        <f>IF(Settings!I9085&lt;&gt;"",Settings!I9085,"")</f>
        <v/>
      </c>
    </row>
    <row r="9090" spans="2:54" x14ac:dyDescent="0.2">
      <c r="B9090" s="13"/>
      <c r="C9090" s="12"/>
      <c r="D9090" s="12"/>
      <c r="E9090" s="12"/>
      <c r="F9090" s="12"/>
      <c r="G9090" s="12"/>
      <c r="H9090" s="12"/>
      <c r="I9090" s="15"/>
      <c r="J9090" s="31"/>
      <c r="K9090" s="180"/>
      <c r="L9090" s="40"/>
      <c r="M9090" s="14"/>
      <c r="N9090" s="16"/>
      <c r="O9090" s="49"/>
      <c r="P9090" s="64"/>
      <c r="Q9090" s="18"/>
      <c r="R9090" s="181">
        <f t="shared" si="1275"/>
        <v>0</v>
      </c>
      <c r="S9090" s="181">
        <f t="shared" si="1276"/>
        <v>0</v>
      </c>
      <c r="T9090" s="181">
        <f t="shared" si="1277"/>
        <v>0</v>
      </c>
      <c r="AQ9090" s="1">
        <f>COUNT(L$11:L9090)</f>
        <v>37</v>
      </c>
      <c r="AR9090" s="43">
        <f t="shared" si="1278"/>
        <v>40933</v>
      </c>
      <c r="AS9090" s="44">
        <f t="shared" si="1279"/>
        <v>89.120000000000019</v>
      </c>
      <c r="AT9090" s="10" t="str">
        <f t="shared" si="1280"/>
        <v/>
      </c>
      <c r="AU9090" s="20" t="str">
        <f t="shared" si="1281"/>
        <v/>
      </c>
      <c r="AV9090" s="42">
        <f t="shared" si="1282"/>
        <v>1</v>
      </c>
      <c r="AW9090" s="89">
        <f t="shared" si="1283"/>
        <v>0</v>
      </c>
      <c r="AX9090" s="168"/>
      <c r="AY9090" s="60"/>
      <c r="AZ9090" s="61" t="str">
        <f>IF(Settings!G86&lt;&gt;"",Settings!G86,"")</f>
        <v>--</v>
      </c>
      <c r="BB9090" s="61" t="str">
        <f>IF(Settings!I9086&lt;&gt;"",Settings!I9086,"")</f>
        <v/>
      </c>
    </row>
    <row r="9091" spans="2:54" x14ac:dyDescent="0.2">
      <c r="B9091" s="13"/>
      <c r="C9091" s="12"/>
      <c r="D9091" s="12"/>
      <c r="E9091" s="12"/>
      <c r="F9091" s="12"/>
      <c r="G9091" s="12"/>
      <c r="H9091" s="12"/>
      <c r="I9091" s="15"/>
      <c r="J9091" s="31"/>
      <c r="K9091" s="180"/>
      <c r="L9091" s="40"/>
      <c r="M9091" s="14"/>
      <c r="N9091" s="16"/>
      <c r="O9091" s="49"/>
      <c r="P9091" s="64"/>
      <c r="Q9091" s="18"/>
      <c r="R9091" s="181">
        <f t="shared" si="1275"/>
        <v>0</v>
      </c>
      <c r="S9091" s="181">
        <f t="shared" si="1276"/>
        <v>0</v>
      </c>
      <c r="T9091" s="181">
        <f t="shared" si="1277"/>
        <v>0</v>
      </c>
      <c r="AQ9091" s="1">
        <f>COUNT(L$11:L9091)</f>
        <v>37</v>
      </c>
      <c r="AR9091" s="43">
        <f t="shared" si="1278"/>
        <v>40933</v>
      </c>
      <c r="AS9091" s="44">
        <f t="shared" si="1279"/>
        <v>89.120000000000019</v>
      </c>
      <c r="AT9091" s="10" t="str">
        <f t="shared" si="1280"/>
        <v/>
      </c>
      <c r="AU9091" s="20" t="str">
        <f t="shared" si="1281"/>
        <v/>
      </c>
      <c r="AV9091" s="42">
        <f t="shared" si="1282"/>
        <v>1</v>
      </c>
      <c r="AW9091" s="89">
        <f t="shared" si="1283"/>
        <v>0</v>
      </c>
      <c r="AX9091" s="168"/>
      <c r="AY9091" s="60"/>
      <c r="AZ9091" s="61" t="str">
        <f>IF(Settings!G87&lt;&gt;"",Settings!G87,"")</f>
        <v>--</v>
      </c>
      <c r="BB9091" s="61" t="str">
        <f>IF(Settings!I9087&lt;&gt;"",Settings!I9087,"")</f>
        <v/>
      </c>
    </row>
    <row r="9092" spans="2:54" x14ac:dyDescent="0.2">
      <c r="B9092" s="13"/>
      <c r="C9092" s="12"/>
      <c r="D9092" s="12"/>
      <c r="E9092" s="12"/>
      <c r="F9092" s="12"/>
      <c r="G9092" s="12"/>
      <c r="H9092" s="12"/>
      <c r="I9092" s="15"/>
      <c r="J9092" s="31"/>
      <c r="K9092" s="180"/>
      <c r="L9092" s="40"/>
      <c r="M9092" s="14"/>
      <c r="N9092" s="16"/>
      <c r="O9092" s="49"/>
      <c r="P9092" s="64"/>
      <c r="Q9092" s="18"/>
      <c r="R9092" s="181">
        <f t="shared" si="1275"/>
        <v>0</v>
      </c>
      <c r="S9092" s="181">
        <f t="shared" si="1276"/>
        <v>0</v>
      </c>
      <c r="T9092" s="181">
        <f t="shared" si="1277"/>
        <v>0</v>
      </c>
      <c r="AQ9092" s="1">
        <f>COUNT(L$11:L9092)</f>
        <v>37</v>
      </c>
      <c r="AR9092" s="43">
        <f t="shared" si="1278"/>
        <v>40933</v>
      </c>
      <c r="AS9092" s="44">
        <f t="shared" si="1279"/>
        <v>89.120000000000019</v>
      </c>
      <c r="AT9092" s="10" t="str">
        <f t="shared" si="1280"/>
        <v/>
      </c>
      <c r="AU9092" s="20" t="str">
        <f t="shared" si="1281"/>
        <v/>
      </c>
      <c r="AV9092" s="42">
        <f t="shared" si="1282"/>
        <v>1</v>
      </c>
      <c r="AW9092" s="89">
        <f t="shared" si="1283"/>
        <v>0</v>
      </c>
      <c r="AX9092" s="168"/>
      <c r="AY9092" s="60"/>
      <c r="AZ9092" s="61" t="str">
        <f>IF(Settings!G88&lt;&gt;"",Settings!G88,"")</f>
        <v>--</v>
      </c>
      <c r="BB9092" s="61" t="str">
        <f>IF(Settings!I9088&lt;&gt;"",Settings!I9088,"")</f>
        <v/>
      </c>
    </row>
    <row r="9093" spans="2:54" x14ac:dyDescent="0.2">
      <c r="B9093" s="13"/>
      <c r="C9093" s="12"/>
      <c r="D9093" s="12"/>
      <c r="E9093" s="12"/>
      <c r="F9093" s="12"/>
      <c r="G9093" s="12"/>
      <c r="H9093" s="12"/>
      <c r="I9093" s="15"/>
      <c r="J9093" s="31"/>
      <c r="K9093" s="180"/>
      <c r="L9093" s="40"/>
      <c r="M9093" s="14"/>
      <c r="N9093" s="16"/>
      <c r="O9093" s="49"/>
      <c r="P9093" s="64"/>
      <c r="Q9093" s="18"/>
      <c r="R9093" s="181">
        <f t="shared" si="1275"/>
        <v>0</v>
      </c>
      <c r="S9093" s="181">
        <f t="shared" si="1276"/>
        <v>0</v>
      </c>
      <c r="T9093" s="181">
        <f t="shared" si="1277"/>
        <v>0</v>
      </c>
      <c r="AQ9093" s="1">
        <f>COUNT(L$11:L9093)</f>
        <v>37</v>
      </c>
      <c r="AR9093" s="43">
        <f t="shared" si="1278"/>
        <v>40933</v>
      </c>
      <c r="AS9093" s="44">
        <f t="shared" si="1279"/>
        <v>89.120000000000019</v>
      </c>
      <c r="AT9093" s="10" t="str">
        <f t="shared" si="1280"/>
        <v/>
      </c>
      <c r="AU9093" s="20" t="str">
        <f t="shared" si="1281"/>
        <v/>
      </c>
      <c r="AV9093" s="42">
        <f t="shared" si="1282"/>
        <v>1</v>
      </c>
      <c r="AW9093" s="89">
        <f t="shared" si="1283"/>
        <v>0</v>
      </c>
      <c r="AX9093" s="168"/>
      <c r="AY9093" s="60"/>
      <c r="AZ9093" s="61" t="str">
        <f>IF(Settings!G89&lt;&gt;"",Settings!G89,"")</f>
        <v>--</v>
      </c>
      <c r="BB9093" s="61" t="str">
        <f>IF(Settings!I9089&lt;&gt;"",Settings!I9089,"")</f>
        <v/>
      </c>
    </row>
    <row r="9094" spans="2:54" x14ac:dyDescent="0.2">
      <c r="B9094" s="13"/>
      <c r="C9094" s="12"/>
      <c r="D9094" s="12"/>
      <c r="E9094" s="12"/>
      <c r="F9094" s="12"/>
      <c r="G9094" s="12"/>
      <c r="H9094" s="12"/>
      <c r="I9094" s="15"/>
      <c r="J9094" s="31"/>
      <c r="K9094" s="180"/>
      <c r="L9094" s="40"/>
      <c r="M9094" s="14"/>
      <c r="N9094" s="16"/>
      <c r="O9094" s="49"/>
      <c r="P9094" s="64"/>
      <c r="Q9094" s="18"/>
      <c r="R9094" s="181">
        <f t="shared" si="1275"/>
        <v>0</v>
      </c>
      <c r="S9094" s="181">
        <f t="shared" si="1276"/>
        <v>0</v>
      </c>
      <c r="T9094" s="181">
        <f t="shared" si="1277"/>
        <v>0</v>
      </c>
      <c r="AQ9094" s="1">
        <f>COUNT(L$11:L9094)</f>
        <v>37</v>
      </c>
      <c r="AR9094" s="43">
        <f t="shared" si="1278"/>
        <v>40933</v>
      </c>
      <c r="AS9094" s="44">
        <f t="shared" si="1279"/>
        <v>89.120000000000019</v>
      </c>
      <c r="AT9094" s="10" t="str">
        <f t="shared" si="1280"/>
        <v/>
      </c>
      <c r="AU9094" s="20" t="str">
        <f t="shared" si="1281"/>
        <v/>
      </c>
      <c r="AV9094" s="42">
        <f t="shared" si="1282"/>
        <v>1</v>
      </c>
      <c r="AW9094" s="89">
        <f t="shared" si="1283"/>
        <v>0</v>
      </c>
      <c r="AX9094" s="168"/>
      <c r="AY9094" s="60"/>
      <c r="AZ9094" s="61" t="str">
        <f>IF(Settings!G90&lt;&gt;"",Settings!G90,"")</f>
        <v>--</v>
      </c>
      <c r="BB9094" s="61" t="str">
        <f>IF(Settings!I9090&lt;&gt;"",Settings!I9090,"")</f>
        <v/>
      </c>
    </row>
    <row r="9095" spans="2:54" x14ac:dyDescent="0.2">
      <c r="B9095" s="13"/>
      <c r="C9095" s="12"/>
      <c r="D9095" s="12"/>
      <c r="E9095" s="12"/>
      <c r="F9095" s="12"/>
      <c r="G9095" s="12"/>
      <c r="H9095" s="12"/>
      <c r="I9095" s="15"/>
      <c r="J9095" s="31"/>
      <c r="K9095" s="180"/>
      <c r="L9095" s="40"/>
      <c r="M9095" s="14"/>
      <c r="N9095" s="16"/>
      <c r="O9095" s="49"/>
      <c r="P9095" s="64"/>
      <c r="Q9095" s="18"/>
      <c r="R9095" s="181">
        <f t="shared" si="1275"/>
        <v>0</v>
      </c>
      <c r="S9095" s="181">
        <f t="shared" si="1276"/>
        <v>0</v>
      </c>
      <c r="T9095" s="181">
        <f t="shared" si="1277"/>
        <v>0</v>
      </c>
      <c r="AQ9095" s="1">
        <f>COUNT(L$11:L9095)</f>
        <v>37</v>
      </c>
      <c r="AR9095" s="43">
        <f t="shared" si="1278"/>
        <v>40933</v>
      </c>
      <c r="AS9095" s="44">
        <f t="shared" si="1279"/>
        <v>89.120000000000019</v>
      </c>
      <c r="AT9095" s="10" t="str">
        <f t="shared" si="1280"/>
        <v/>
      </c>
      <c r="AU9095" s="20" t="str">
        <f t="shared" si="1281"/>
        <v/>
      </c>
      <c r="AV9095" s="42">
        <f t="shared" si="1282"/>
        <v>1</v>
      </c>
      <c r="AW9095" s="89">
        <f t="shared" si="1283"/>
        <v>0</v>
      </c>
      <c r="AX9095" s="168"/>
      <c r="AY9095" s="60"/>
      <c r="AZ9095" s="61" t="str">
        <f>IF(Settings!G91&lt;&gt;"",Settings!G91,"")</f>
        <v>--</v>
      </c>
      <c r="BB9095" s="61" t="str">
        <f>IF(Settings!I9091&lt;&gt;"",Settings!I9091,"")</f>
        <v/>
      </c>
    </row>
    <row r="9096" spans="2:54" x14ac:dyDescent="0.2">
      <c r="B9096" s="13"/>
      <c r="C9096" s="12"/>
      <c r="D9096" s="12"/>
      <c r="E9096" s="12"/>
      <c r="F9096" s="12"/>
      <c r="G9096" s="12"/>
      <c r="H9096" s="12"/>
      <c r="I9096" s="15"/>
      <c r="J9096" s="31"/>
      <c r="K9096" s="180"/>
      <c r="L9096" s="40"/>
      <c r="M9096" s="14"/>
      <c r="N9096" s="16"/>
      <c r="O9096" s="49"/>
      <c r="P9096" s="64"/>
      <c r="Q9096" s="18"/>
      <c r="R9096" s="181">
        <f t="shared" si="1275"/>
        <v>0</v>
      </c>
      <c r="S9096" s="181">
        <f t="shared" si="1276"/>
        <v>0</v>
      </c>
      <c r="T9096" s="181">
        <f t="shared" si="1277"/>
        <v>0</v>
      </c>
      <c r="AQ9096" s="1">
        <f>COUNT(L$11:L9096)</f>
        <v>37</v>
      </c>
      <c r="AR9096" s="43">
        <f t="shared" si="1278"/>
        <v>40933</v>
      </c>
      <c r="AS9096" s="44">
        <f t="shared" si="1279"/>
        <v>89.120000000000019</v>
      </c>
      <c r="AT9096" s="10" t="str">
        <f t="shared" si="1280"/>
        <v/>
      </c>
      <c r="AU9096" s="20" t="str">
        <f t="shared" si="1281"/>
        <v/>
      </c>
      <c r="AV9096" s="42">
        <f t="shared" si="1282"/>
        <v>1</v>
      </c>
      <c r="AW9096" s="89">
        <f t="shared" si="1283"/>
        <v>0</v>
      </c>
      <c r="AX9096" s="168"/>
      <c r="AY9096" s="60"/>
      <c r="AZ9096" s="61" t="str">
        <f>IF(Settings!G92&lt;&gt;"",Settings!G92,"")</f>
        <v>--</v>
      </c>
      <c r="BB9096" s="61" t="str">
        <f>IF(Settings!I9092&lt;&gt;"",Settings!I9092,"")</f>
        <v/>
      </c>
    </row>
    <row r="9097" spans="2:54" x14ac:dyDescent="0.2">
      <c r="B9097" s="13"/>
      <c r="C9097" s="12"/>
      <c r="D9097" s="12"/>
      <c r="E9097" s="12"/>
      <c r="F9097" s="12"/>
      <c r="G9097" s="12"/>
      <c r="H9097" s="12"/>
      <c r="I9097" s="15"/>
      <c r="J9097" s="31"/>
      <c r="K9097" s="180"/>
      <c r="L9097" s="40"/>
      <c r="M9097" s="14"/>
      <c r="N9097" s="16"/>
      <c r="O9097" s="49"/>
      <c r="P9097" s="64"/>
      <c r="Q9097" s="18"/>
      <c r="R9097" s="181">
        <f t="shared" si="1275"/>
        <v>0</v>
      </c>
      <c r="S9097" s="181">
        <f t="shared" si="1276"/>
        <v>0</v>
      </c>
      <c r="T9097" s="181">
        <f t="shared" si="1277"/>
        <v>0</v>
      </c>
      <c r="AQ9097" s="1">
        <f>COUNT(L$11:L9097)</f>
        <v>37</v>
      </c>
      <c r="AR9097" s="43">
        <f t="shared" si="1278"/>
        <v>40933</v>
      </c>
      <c r="AS9097" s="44">
        <f t="shared" si="1279"/>
        <v>89.120000000000019</v>
      </c>
      <c r="AT9097" s="10" t="str">
        <f t="shared" si="1280"/>
        <v/>
      </c>
      <c r="AU9097" s="20" t="str">
        <f t="shared" si="1281"/>
        <v/>
      </c>
      <c r="AV9097" s="42">
        <f t="shared" si="1282"/>
        <v>1</v>
      </c>
      <c r="AW9097" s="89">
        <f t="shared" si="1283"/>
        <v>0</v>
      </c>
      <c r="AX9097" s="168"/>
      <c r="AY9097" s="60"/>
      <c r="AZ9097" s="61" t="str">
        <f>IF(Settings!G93&lt;&gt;"",Settings!G93,"")</f>
        <v>--</v>
      </c>
      <c r="BB9097" s="61" t="str">
        <f>IF(Settings!I9093&lt;&gt;"",Settings!I9093,"")</f>
        <v/>
      </c>
    </row>
    <row r="9098" spans="2:54" x14ac:dyDescent="0.2">
      <c r="B9098" s="13"/>
      <c r="C9098" s="12"/>
      <c r="D9098" s="12"/>
      <c r="E9098" s="12"/>
      <c r="F9098" s="12"/>
      <c r="G9098" s="12"/>
      <c r="H9098" s="12"/>
      <c r="I9098" s="15"/>
      <c r="J9098" s="31"/>
      <c r="K9098" s="180"/>
      <c r="L9098" s="40"/>
      <c r="M9098" s="14"/>
      <c r="N9098" s="16"/>
      <c r="O9098" s="49"/>
      <c r="P9098" s="64"/>
      <c r="Q9098" s="18"/>
      <c r="R9098" s="181">
        <f t="shared" si="1275"/>
        <v>0</v>
      </c>
      <c r="S9098" s="181">
        <f t="shared" si="1276"/>
        <v>0</v>
      </c>
      <c r="T9098" s="181">
        <f t="shared" si="1277"/>
        <v>0</v>
      </c>
      <c r="AQ9098" s="1">
        <f>COUNT(L$11:L9098)</f>
        <v>37</v>
      </c>
      <c r="AR9098" s="43">
        <f t="shared" si="1278"/>
        <v>40933</v>
      </c>
      <c r="AS9098" s="44">
        <f t="shared" si="1279"/>
        <v>89.120000000000019</v>
      </c>
      <c r="AT9098" s="10" t="str">
        <f t="shared" si="1280"/>
        <v/>
      </c>
      <c r="AU9098" s="20" t="str">
        <f t="shared" si="1281"/>
        <v/>
      </c>
      <c r="AV9098" s="42">
        <f t="shared" si="1282"/>
        <v>1</v>
      </c>
      <c r="AW9098" s="89">
        <f t="shared" si="1283"/>
        <v>0</v>
      </c>
      <c r="AX9098" s="168"/>
      <c r="AY9098" s="60"/>
      <c r="AZ9098" s="61" t="str">
        <f>IF(Settings!G94&lt;&gt;"",Settings!G94,"")</f>
        <v>--</v>
      </c>
      <c r="BB9098" s="61" t="str">
        <f>IF(Settings!I9094&lt;&gt;"",Settings!I9094,"")</f>
        <v/>
      </c>
    </row>
    <row r="9099" spans="2:54" x14ac:dyDescent="0.2">
      <c r="B9099" s="13"/>
      <c r="C9099" s="12"/>
      <c r="D9099" s="12"/>
      <c r="E9099" s="12"/>
      <c r="F9099" s="12"/>
      <c r="G9099" s="12"/>
      <c r="H9099" s="12"/>
      <c r="I9099" s="15"/>
      <c r="J9099" s="31"/>
      <c r="K9099" s="180"/>
      <c r="L9099" s="40"/>
      <c r="M9099" s="14"/>
      <c r="N9099" s="16"/>
      <c r="O9099" s="49"/>
      <c r="P9099" s="64"/>
      <c r="Q9099" s="18"/>
      <c r="R9099" s="181">
        <f t="shared" si="1275"/>
        <v>0</v>
      </c>
      <c r="S9099" s="181">
        <f t="shared" si="1276"/>
        <v>0</v>
      </c>
      <c r="T9099" s="181">
        <f t="shared" si="1277"/>
        <v>0</v>
      </c>
      <c r="AQ9099" s="1">
        <f>COUNT(L$11:L9099)</f>
        <v>37</v>
      </c>
      <c r="AR9099" s="43">
        <f t="shared" si="1278"/>
        <v>40933</v>
      </c>
      <c r="AS9099" s="44">
        <f t="shared" si="1279"/>
        <v>89.120000000000019</v>
      </c>
      <c r="AT9099" s="10" t="str">
        <f t="shared" si="1280"/>
        <v/>
      </c>
      <c r="AU9099" s="20" t="str">
        <f t="shared" si="1281"/>
        <v/>
      </c>
      <c r="AV9099" s="42">
        <f t="shared" si="1282"/>
        <v>1</v>
      </c>
      <c r="AW9099" s="89">
        <f t="shared" si="1283"/>
        <v>0</v>
      </c>
      <c r="AX9099" s="168"/>
      <c r="AY9099" s="60"/>
      <c r="AZ9099" s="61" t="str">
        <f>IF(Settings!G95&lt;&gt;"",Settings!G95,"")</f>
        <v>--</v>
      </c>
      <c r="BB9099" s="61" t="str">
        <f>IF(Settings!I9095&lt;&gt;"",Settings!I9095,"")</f>
        <v/>
      </c>
    </row>
    <row r="9100" spans="2:54" x14ac:dyDescent="0.2">
      <c r="B9100" s="13"/>
      <c r="C9100" s="12"/>
      <c r="D9100" s="12"/>
      <c r="E9100" s="12"/>
      <c r="F9100" s="12"/>
      <c r="G9100" s="12"/>
      <c r="H9100" s="12"/>
      <c r="I9100" s="15"/>
      <c r="J9100" s="31"/>
      <c r="K9100" s="180"/>
      <c r="L9100" s="40"/>
      <c r="M9100" s="14"/>
      <c r="N9100" s="16"/>
      <c r="O9100" s="49"/>
      <c r="P9100" s="64"/>
      <c r="Q9100" s="18"/>
      <c r="R9100" s="181">
        <f t="shared" ref="R9100:R9163" si="1284">ROUND(IF(M9100&lt;&gt;"Y",IF(P9100&lt;&gt;"Y",K9100,K9100*(AV9100-1)),0),ROUNDING)</f>
        <v>0</v>
      </c>
      <c r="S9100" s="181">
        <f t="shared" ref="S9100:S9163" si="1285">ROUND(IF(O9100&gt;0,IF(M9100="Y",AW9100*(1-O9100),IF(AW9100&gt;R9100,R9100 + (AW9100 - R9100)*(1-O9100),AW9100)),AW9100),ROUNDING)</f>
        <v>0</v>
      </c>
      <c r="T9100" s="181">
        <f t="shared" ref="T9100:T9163" si="1286">ROUND(IF(N9100="P",0,IF(OR(M9100="N",M9100=""),S9100-R9100,S9100)),ROUNDING)</f>
        <v>0</v>
      </c>
      <c r="AQ9100" s="1">
        <f>COUNT(L$11:L9100)</f>
        <v>37</v>
      </c>
      <c r="AR9100" s="43">
        <f t="shared" si="1278"/>
        <v>40933</v>
      </c>
      <c r="AS9100" s="44">
        <f t="shared" si="1279"/>
        <v>89.120000000000019</v>
      </c>
      <c r="AT9100" s="10" t="str">
        <f t="shared" si="1280"/>
        <v/>
      </c>
      <c r="AU9100" s="20" t="str">
        <f t="shared" si="1281"/>
        <v/>
      </c>
      <c r="AV9100" s="42">
        <f t="shared" si="1282"/>
        <v>1</v>
      </c>
      <c r="AW9100" s="89">
        <f t="shared" si="1283"/>
        <v>0</v>
      </c>
      <c r="AX9100" s="168"/>
      <c r="AY9100" s="60"/>
      <c r="AZ9100" s="61" t="str">
        <f>IF(Settings!G96&lt;&gt;"",Settings!G96,"")</f>
        <v>--</v>
      </c>
      <c r="BB9100" s="61" t="str">
        <f>IF(Settings!I9096&lt;&gt;"",Settings!I9096,"")</f>
        <v/>
      </c>
    </row>
    <row r="9101" spans="2:54" x14ac:dyDescent="0.2">
      <c r="B9101" s="13"/>
      <c r="C9101" s="12"/>
      <c r="D9101" s="12"/>
      <c r="E9101" s="12"/>
      <c r="F9101" s="12"/>
      <c r="G9101" s="12"/>
      <c r="H9101" s="12"/>
      <c r="I9101" s="15"/>
      <c r="J9101" s="31"/>
      <c r="K9101" s="180"/>
      <c r="L9101" s="40"/>
      <c r="M9101" s="14"/>
      <c r="N9101" s="16"/>
      <c r="O9101" s="49"/>
      <c r="P9101" s="64"/>
      <c r="Q9101" s="18"/>
      <c r="R9101" s="181">
        <f t="shared" si="1284"/>
        <v>0</v>
      </c>
      <c r="S9101" s="181">
        <f t="shared" si="1285"/>
        <v>0</v>
      </c>
      <c r="T9101" s="181">
        <f t="shared" si="1286"/>
        <v>0</v>
      </c>
      <c r="AQ9101" s="1">
        <f>COUNT(L$11:L9101)</f>
        <v>37</v>
      </c>
      <c r="AR9101" s="43">
        <f t="shared" ref="AR9101:AR9164" si="1287">IF(B9101&gt;2,B9101,AR9100)</f>
        <v>40933</v>
      </c>
      <c r="AS9101" s="44">
        <f t="shared" ref="AS9101:AS9164" si="1288">AS9100+T9101</f>
        <v>89.120000000000019</v>
      </c>
      <c r="AT9101" s="10" t="str">
        <f t="shared" ref="AT9101:AT9164" si="1289">IF(N9101="P",IF(P9101&lt;&gt;"Y",IF(M9101&lt;&gt;"Y",K9101*AV9101,K9101*AV9101-K9101),IF(M9101&lt;&gt;"Y",K9101 + K9101*(AV9101-1),K9101)),"")</f>
        <v/>
      </c>
      <c r="AU9101" s="20" t="str">
        <f t="shared" ref="AU9101:AU9164" si="1290">IF(M9101="Y",IF(P9101="Y",K9101*(AV9101-1),K9101),"")</f>
        <v/>
      </c>
      <c r="AV9101" s="42">
        <f t="shared" ref="AV9101:AV9164" si="1291">IF(L9101&lt;&gt;"",IF(ODDS_TYPE=1,L9101,IF(ODDS_TYPE=2,IF(L9101&gt;0,1+L9101/100,IF(L9101&lt;0,1-100/L9101,1)),IF(ODDS_TYPE=3,1+L9101,IF(ODDS_TYPE=4,1+L9101,IF(ODDS_TYPE=5,IF(L9101&gt;0,1+L9101,1-1/L9101),IF(ODDS_TYPE=6,IF(L9101&gt;=0,L9101+1,1-1/L9101),1)))))),1)</f>
        <v>1</v>
      </c>
      <c r="AW9101" s="89">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68"/>
      <c r="AY9101" s="60"/>
      <c r="AZ9101" s="61" t="str">
        <f>IF(Settings!G97&lt;&gt;"",Settings!G97,"")</f>
        <v>--</v>
      </c>
      <c r="BB9101" s="61" t="str">
        <f>IF(Settings!I9097&lt;&gt;"",Settings!I9097,"")</f>
        <v/>
      </c>
    </row>
    <row r="9102" spans="2:54" x14ac:dyDescent="0.2">
      <c r="B9102" s="13"/>
      <c r="C9102" s="12"/>
      <c r="D9102" s="12"/>
      <c r="E9102" s="12"/>
      <c r="F9102" s="12"/>
      <c r="G9102" s="12"/>
      <c r="H9102" s="12"/>
      <c r="I9102" s="15"/>
      <c r="J9102" s="31"/>
      <c r="K9102" s="180"/>
      <c r="L9102" s="40"/>
      <c r="M9102" s="14"/>
      <c r="N9102" s="16"/>
      <c r="O9102" s="49"/>
      <c r="P9102" s="64"/>
      <c r="Q9102" s="18"/>
      <c r="R9102" s="181">
        <f t="shared" si="1284"/>
        <v>0</v>
      </c>
      <c r="S9102" s="181">
        <f t="shared" si="1285"/>
        <v>0</v>
      </c>
      <c r="T9102" s="181">
        <f t="shared" si="1286"/>
        <v>0</v>
      </c>
      <c r="AQ9102" s="1">
        <f>COUNT(L$11:L9102)</f>
        <v>37</v>
      </c>
      <c r="AR9102" s="43">
        <f t="shared" si="1287"/>
        <v>40933</v>
      </c>
      <c r="AS9102" s="44">
        <f t="shared" si="1288"/>
        <v>89.120000000000019</v>
      </c>
      <c r="AT9102" s="10" t="str">
        <f t="shared" si="1289"/>
        <v/>
      </c>
      <c r="AU9102" s="20" t="str">
        <f t="shared" si="1290"/>
        <v/>
      </c>
      <c r="AV9102" s="42">
        <f t="shared" si="1291"/>
        <v>1</v>
      </c>
      <c r="AW9102" s="89">
        <f t="shared" si="1292"/>
        <v>0</v>
      </c>
      <c r="AX9102" s="168"/>
      <c r="AY9102" s="60"/>
      <c r="AZ9102" s="61" t="str">
        <f>IF(Settings!G98&lt;&gt;"",Settings!G98,"")</f>
        <v>--</v>
      </c>
      <c r="BB9102" s="61" t="str">
        <f>IF(Settings!I9098&lt;&gt;"",Settings!I9098,"")</f>
        <v/>
      </c>
    </row>
    <row r="9103" spans="2:54" x14ac:dyDescent="0.2">
      <c r="B9103" s="13"/>
      <c r="C9103" s="12"/>
      <c r="D9103" s="12"/>
      <c r="E9103" s="12"/>
      <c r="F9103" s="12"/>
      <c r="G9103" s="12"/>
      <c r="H9103" s="12"/>
      <c r="I9103" s="15"/>
      <c r="J9103" s="31"/>
      <c r="K9103" s="180"/>
      <c r="L9103" s="40"/>
      <c r="M9103" s="14"/>
      <c r="N9103" s="16"/>
      <c r="O9103" s="49"/>
      <c r="P9103" s="64"/>
      <c r="Q9103" s="18"/>
      <c r="R9103" s="181">
        <f t="shared" si="1284"/>
        <v>0</v>
      </c>
      <c r="S9103" s="181">
        <f t="shared" si="1285"/>
        <v>0</v>
      </c>
      <c r="T9103" s="181">
        <f t="shared" si="1286"/>
        <v>0</v>
      </c>
      <c r="AQ9103" s="1">
        <f>COUNT(L$11:L9103)</f>
        <v>37</v>
      </c>
      <c r="AR9103" s="43">
        <f t="shared" si="1287"/>
        <v>40933</v>
      </c>
      <c r="AS9103" s="44">
        <f t="shared" si="1288"/>
        <v>89.120000000000019</v>
      </c>
      <c r="AT9103" s="10" t="str">
        <f t="shared" si="1289"/>
        <v/>
      </c>
      <c r="AU9103" s="20" t="str">
        <f t="shared" si="1290"/>
        <v/>
      </c>
      <c r="AV9103" s="42">
        <f t="shared" si="1291"/>
        <v>1</v>
      </c>
      <c r="AW9103" s="89">
        <f t="shared" si="1292"/>
        <v>0</v>
      </c>
      <c r="AX9103" s="168"/>
      <c r="AY9103" s="60"/>
      <c r="AZ9103" s="61" t="str">
        <f>IF(Settings!G99&lt;&gt;"",Settings!G99,"")</f>
        <v>--</v>
      </c>
      <c r="BB9103" s="61" t="str">
        <f>IF(Settings!I9099&lt;&gt;"",Settings!I9099,"")</f>
        <v/>
      </c>
    </row>
    <row r="9104" spans="2:54" x14ac:dyDescent="0.2">
      <c r="B9104" s="13"/>
      <c r="C9104" s="12"/>
      <c r="D9104" s="12"/>
      <c r="E9104" s="12"/>
      <c r="F9104" s="12"/>
      <c r="G9104" s="12"/>
      <c r="H9104" s="12"/>
      <c r="I9104" s="15"/>
      <c r="J9104" s="31"/>
      <c r="K9104" s="180"/>
      <c r="L9104" s="40"/>
      <c r="M9104" s="14"/>
      <c r="N9104" s="16"/>
      <c r="O9104" s="49"/>
      <c r="P9104" s="64"/>
      <c r="Q9104" s="18"/>
      <c r="R9104" s="181">
        <f t="shared" si="1284"/>
        <v>0</v>
      </c>
      <c r="S9104" s="181">
        <f t="shared" si="1285"/>
        <v>0</v>
      </c>
      <c r="T9104" s="181">
        <f t="shared" si="1286"/>
        <v>0</v>
      </c>
      <c r="AQ9104" s="1">
        <f>COUNT(L$11:L9104)</f>
        <v>37</v>
      </c>
      <c r="AR9104" s="43">
        <f t="shared" si="1287"/>
        <v>40933</v>
      </c>
      <c r="AS9104" s="44">
        <f t="shared" si="1288"/>
        <v>89.120000000000019</v>
      </c>
      <c r="AT9104" s="10" t="str">
        <f t="shared" si="1289"/>
        <v/>
      </c>
      <c r="AU9104" s="20" t="str">
        <f t="shared" si="1290"/>
        <v/>
      </c>
      <c r="AV9104" s="42">
        <f t="shared" si="1291"/>
        <v>1</v>
      </c>
      <c r="AW9104" s="89">
        <f t="shared" si="1292"/>
        <v>0</v>
      </c>
      <c r="AX9104" s="168"/>
      <c r="AY9104" s="60"/>
      <c r="AZ9104" s="61" t="str">
        <f>IF(Settings!G100&lt;&gt;"",Settings!G100,"")</f>
        <v>--</v>
      </c>
      <c r="BB9104" s="61" t="str">
        <f>IF(Settings!I9100&lt;&gt;"",Settings!I9100,"")</f>
        <v/>
      </c>
    </row>
    <row r="9105" spans="2:54" x14ac:dyDescent="0.2">
      <c r="B9105" s="13"/>
      <c r="C9105" s="12"/>
      <c r="D9105" s="12"/>
      <c r="E9105" s="12"/>
      <c r="F9105" s="12"/>
      <c r="G9105" s="12"/>
      <c r="H9105" s="12"/>
      <c r="I9105" s="15"/>
      <c r="J9105" s="31"/>
      <c r="K9105" s="180"/>
      <c r="L9105" s="40"/>
      <c r="M9105" s="14"/>
      <c r="N9105" s="16"/>
      <c r="O9105" s="49"/>
      <c r="P9105" s="64"/>
      <c r="Q9105" s="18"/>
      <c r="R9105" s="181">
        <f t="shared" si="1284"/>
        <v>0</v>
      </c>
      <c r="S9105" s="181">
        <f t="shared" si="1285"/>
        <v>0</v>
      </c>
      <c r="T9105" s="181">
        <f t="shared" si="1286"/>
        <v>0</v>
      </c>
      <c r="AQ9105" s="1">
        <f>COUNT(L$11:L9105)</f>
        <v>37</v>
      </c>
      <c r="AR9105" s="43">
        <f t="shared" si="1287"/>
        <v>40933</v>
      </c>
      <c r="AS9105" s="44">
        <f t="shared" si="1288"/>
        <v>89.120000000000019</v>
      </c>
      <c r="AT9105" s="10" t="str">
        <f t="shared" si="1289"/>
        <v/>
      </c>
      <c r="AU9105" s="20" t="str">
        <f t="shared" si="1290"/>
        <v/>
      </c>
      <c r="AV9105" s="42">
        <f t="shared" si="1291"/>
        <v>1</v>
      </c>
      <c r="AW9105" s="89">
        <f t="shared" si="1292"/>
        <v>0</v>
      </c>
      <c r="AX9105" s="168"/>
      <c r="AY9105" s="60"/>
      <c r="AZ9105" s="61" t="str">
        <f>IF(Settings!G101&lt;&gt;"",Settings!G101,"")</f>
        <v>--</v>
      </c>
      <c r="BB9105" s="61" t="str">
        <f>IF(Settings!I9101&lt;&gt;"",Settings!I9101,"")</f>
        <v/>
      </c>
    </row>
    <row r="9106" spans="2:54" x14ac:dyDescent="0.2">
      <c r="B9106" s="13"/>
      <c r="C9106" s="12"/>
      <c r="D9106" s="12"/>
      <c r="E9106" s="12"/>
      <c r="F9106" s="12"/>
      <c r="G9106" s="12"/>
      <c r="H9106" s="12"/>
      <c r="I9106" s="15"/>
      <c r="J9106" s="31"/>
      <c r="K9106" s="180"/>
      <c r="L9106" s="40"/>
      <c r="M9106" s="14"/>
      <c r="N9106" s="16"/>
      <c r="O9106" s="49"/>
      <c r="P9106" s="64"/>
      <c r="Q9106" s="18"/>
      <c r="R9106" s="181">
        <f t="shared" si="1284"/>
        <v>0</v>
      </c>
      <c r="S9106" s="181">
        <f t="shared" si="1285"/>
        <v>0</v>
      </c>
      <c r="T9106" s="181">
        <f t="shared" si="1286"/>
        <v>0</v>
      </c>
      <c r="AQ9106" s="1">
        <f>COUNT(L$11:L9106)</f>
        <v>37</v>
      </c>
      <c r="AR9106" s="43">
        <f t="shared" si="1287"/>
        <v>40933</v>
      </c>
      <c r="AS9106" s="44">
        <f t="shared" si="1288"/>
        <v>89.120000000000019</v>
      </c>
      <c r="AT9106" s="10" t="str">
        <f t="shared" si="1289"/>
        <v/>
      </c>
      <c r="AU9106" s="20" t="str">
        <f t="shared" si="1290"/>
        <v/>
      </c>
      <c r="AV9106" s="42">
        <f t="shared" si="1291"/>
        <v>1</v>
      </c>
      <c r="AW9106" s="89">
        <f t="shared" si="1292"/>
        <v>0</v>
      </c>
      <c r="AX9106" s="168"/>
      <c r="AY9106" s="60"/>
      <c r="AZ9106" s="61" t="str">
        <f>IF(Settings!G102&lt;&gt;"",Settings!G102,"")</f>
        <v>--</v>
      </c>
      <c r="BB9106" s="61" t="str">
        <f>IF(Settings!I9102&lt;&gt;"",Settings!I9102,"")</f>
        <v/>
      </c>
    </row>
    <row r="9107" spans="2:54" x14ac:dyDescent="0.2">
      <c r="B9107" s="13"/>
      <c r="C9107" s="12"/>
      <c r="D9107" s="12"/>
      <c r="E9107" s="12"/>
      <c r="F9107" s="12"/>
      <c r="G9107" s="12"/>
      <c r="H9107" s="12"/>
      <c r="I9107" s="15"/>
      <c r="J9107" s="31"/>
      <c r="K9107" s="180"/>
      <c r="L9107" s="40"/>
      <c r="M9107" s="14"/>
      <c r="N9107" s="16"/>
      <c r="O9107" s="49"/>
      <c r="P9107" s="64"/>
      <c r="Q9107" s="18"/>
      <c r="R9107" s="181">
        <f t="shared" si="1284"/>
        <v>0</v>
      </c>
      <c r="S9107" s="181">
        <f t="shared" si="1285"/>
        <v>0</v>
      </c>
      <c r="T9107" s="181">
        <f t="shared" si="1286"/>
        <v>0</v>
      </c>
      <c r="AQ9107" s="1">
        <f>COUNT(L$11:L9107)</f>
        <v>37</v>
      </c>
      <c r="AR9107" s="43">
        <f t="shared" si="1287"/>
        <v>40933</v>
      </c>
      <c r="AS9107" s="44">
        <f t="shared" si="1288"/>
        <v>89.120000000000019</v>
      </c>
      <c r="AT9107" s="10" t="str">
        <f t="shared" si="1289"/>
        <v/>
      </c>
      <c r="AU9107" s="20" t="str">
        <f t="shared" si="1290"/>
        <v/>
      </c>
      <c r="AV9107" s="42">
        <f t="shared" si="1291"/>
        <v>1</v>
      </c>
      <c r="AW9107" s="89">
        <f t="shared" si="1292"/>
        <v>0</v>
      </c>
      <c r="AX9107" s="168"/>
      <c r="AY9107" s="60"/>
      <c r="AZ9107" s="61" t="str">
        <f>IF(Settings!G103&lt;&gt;"",Settings!G103,"")</f>
        <v>--</v>
      </c>
      <c r="BB9107" s="61" t="str">
        <f>IF(Settings!I9103&lt;&gt;"",Settings!I9103,"")</f>
        <v/>
      </c>
    </row>
    <row r="9108" spans="2:54" x14ac:dyDescent="0.2">
      <c r="B9108" s="13"/>
      <c r="C9108" s="12"/>
      <c r="D9108" s="12"/>
      <c r="E9108" s="12"/>
      <c r="F9108" s="12"/>
      <c r="G9108" s="12"/>
      <c r="H9108" s="12"/>
      <c r="I9108" s="15"/>
      <c r="J9108" s="31"/>
      <c r="K9108" s="180"/>
      <c r="L9108" s="40"/>
      <c r="M9108" s="14"/>
      <c r="N9108" s="16"/>
      <c r="O9108" s="49"/>
      <c r="P9108" s="64"/>
      <c r="Q9108" s="18"/>
      <c r="R9108" s="181">
        <f t="shared" si="1284"/>
        <v>0</v>
      </c>
      <c r="S9108" s="181">
        <f t="shared" si="1285"/>
        <v>0</v>
      </c>
      <c r="T9108" s="181">
        <f t="shared" si="1286"/>
        <v>0</v>
      </c>
      <c r="AQ9108" s="1">
        <f>COUNT(L$11:L9108)</f>
        <v>37</v>
      </c>
      <c r="AR9108" s="43">
        <f t="shared" si="1287"/>
        <v>40933</v>
      </c>
      <c r="AS9108" s="44">
        <f t="shared" si="1288"/>
        <v>89.120000000000019</v>
      </c>
      <c r="AT9108" s="10" t="str">
        <f t="shared" si="1289"/>
        <v/>
      </c>
      <c r="AU9108" s="20" t="str">
        <f t="shared" si="1290"/>
        <v/>
      </c>
      <c r="AV9108" s="42">
        <f t="shared" si="1291"/>
        <v>1</v>
      </c>
      <c r="AW9108" s="89">
        <f t="shared" si="1292"/>
        <v>0</v>
      </c>
      <c r="AX9108" s="168"/>
      <c r="AY9108" s="60"/>
      <c r="AZ9108" s="61" t="str">
        <f>IF(Settings!G104&lt;&gt;"",Settings!G104,"")</f>
        <v>--</v>
      </c>
      <c r="BB9108" s="61" t="str">
        <f>IF(Settings!I9104&lt;&gt;"",Settings!I9104,"")</f>
        <v/>
      </c>
    </row>
    <row r="9109" spans="2:54" x14ac:dyDescent="0.2">
      <c r="B9109" s="13"/>
      <c r="C9109" s="12"/>
      <c r="D9109" s="12"/>
      <c r="E9109" s="12"/>
      <c r="F9109" s="12"/>
      <c r="G9109" s="12"/>
      <c r="H9109" s="12"/>
      <c r="I9109" s="15"/>
      <c r="J9109" s="31"/>
      <c r="K9109" s="180"/>
      <c r="L9109" s="40"/>
      <c r="M9109" s="14"/>
      <c r="N9109" s="16"/>
      <c r="O9109" s="49"/>
      <c r="P9109" s="64"/>
      <c r="Q9109" s="18"/>
      <c r="R9109" s="181">
        <f t="shared" si="1284"/>
        <v>0</v>
      </c>
      <c r="S9109" s="181">
        <f t="shared" si="1285"/>
        <v>0</v>
      </c>
      <c r="T9109" s="181">
        <f t="shared" si="1286"/>
        <v>0</v>
      </c>
      <c r="AQ9109" s="1">
        <f>COUNT(L$11:L9109)</f>
        <v>37</v>
      </c>
      <c r="AR9109" s="43">
        <f t="shared" si="1287"/>
        <v>40933</v>
      </c>
      <c r="AS9109" s="44">
        <f t="shared" si="1288"/>
        <v>89.120000000000019</v>
      </c>
      <c r="AT9109" s="10" t="str">
        <f t="shared" si="1289"/>
        <v/>
      </c>
      <c r="AU9109" s="20" t="str">
        <f t="shared" si="1290"/>
        <v/>
      </c>
      <c r="AV9109" s="42">
        <f t="shared" si="1291"/>
        <v>1</v>
      </c>
      <c r="AW9109" s="89">
        <f t="shared" si="1292"/>
        <v>0</v>
      </c>
      <c r="AX9109" s="168"/>
      <c r="AY9109" s="60"/>
      <c r="AZ9109" s="61" t="str">
        <f>IF(Settings!G105&lt;&gt;"",Settings!G105,"")</f>
        <v>--</v>
      </c>
      <c r="BB9109" s="61" t="str">
        <f>IF(Settings!I9105&lt;&gt;"",Settings!I9105,"")</f>
        <v/>
      </c>
    </row>
    <row r="9110" spans="2:54" x14ac:dyDescent="0.2">
      <c r="B9110" s="13"/>
      <c r="C9110" s="12"/>
      <c r="D9110" s="12"/>
      <c r="E9110" s="12"/>
      <c r="F9110" s="12"/>
      <c r="G9110" s="12"/>
      <c r="H9110" s="12"/>
      <c r="I9110" s="15"/>
      <c r="J9110" s="31"/>
      <c r="K9110" s="180"/>
      <c r="L9110" s="40"/>
      <c r="M9110" s="14"/>
      <c r="N9110" s="16"/>
      <c r="O9110" s="49"/>
      <c r="P9110" s="64"/>
      <c r="Q9110" s="18"/>
      <c r="R9110" s="181">
        <f t="shared" si="1284"/>
        <v>0</v>
      </c>
      <c r="S9110" s="181">
        <f t="shared" si="1285"/>
        <v>0</v>
      </c>
      <c r="T9110" s="181">
        <f t="shared" si="1286"/>
        <v>0</v>
      </c>
      <c r="AQ9110" s="1">
        <f>COUNT(L$11:L9110)</f>
        <v>37</v>
      </c>
      <c r="AR9110" s="43">
        <f t="shared" si="1287"/>
        <v>40933</v>
      </c>
      <c r="AS9110" s="44">
        <f t="shared" si="1288"/>
        <v>89.120000000000019</v>
      </c>
      <c r="AT9110" s="10" t="str">
        <f t="shared" si="1289"/>
        <v/>
      </c>
      <c r="AU9110" s="20" t="str">
        <f t="shared" si="1290"/>
        <v/>
      </c>
      <c r="AV9110" s="42">
        <f t="shared" si="1291"/>
        <v>1</v>
      </c>
      <c r="AW9110" s="89">
        <f t="shared" si="1292"/>
        <v>0</v>
      </c>
      <c r="AX9110" s="168"/>
      <c r="AY9110" s="60"/>
      <c r="AZ9110" s="61" t="str">
        <f>IF(Settings!G106&lt;&gt;"",Settings!G106,"")</f>
        <v>--</v>
      </c>
      <c r="BB9110" s="61" t="str">
        <f>IF(Settings!I9106&lt;&gt;"",Settings!I9106,"")</f>
        <v/>
      </c>
    </row>
    <row r="9111" spans="2:54" x14ac:dyDescent="0.2">
      <c r="B9111" s="13"/>
      <c r="C9111" s="12"/>
      <c r="D9111" s="12"/>
      <c r="E9111" s="12"/>
      <c r="F9111" s="12"/>
      <c r="G9111" s="12"/>
      <c r="H9111" s="12"/>
      <c r="I9111" s="15"/>
      <c r="J9111" s="31"/>
      <c r="K9111" s="180"/>
      <c r="L9111" s="40"/>
      <c r="M9111" s="14"/>
      <c r="N9111" s="16"/>
      <c r="O9111" s="49"/>
      <c r="P9111" s="64"/>
      <c r="Q9111" s="18"/>
      <c r="R9111" s="181">
        <f t="shared" si="1284"/>
        <v>0</v>
      </c>
      <c r="S9111" s="181">
        <f t="shared" si="1285"/>
        <v>0</v>
      </c>
      <c r="T9111" s="181">
        <f t="shared" si="1286"/>
        <v>0</v>
      </c>
      <c r="AQ9111" s="1">
        <f>COUNT(L$11:L9111)</f>
        <v>37</v>
      </c>
      <c r="AR9111" s="43">
        <f t="shared" si="1287"/>
        <v>40933</v>
      </c>
      <c r="AS9111" s="44">
        <f t="shared" si="1288"/>
        <v>89.120000000000019</v>
      </c>
      <c r="AT9111" s="10" t="str">
        <f t="shared" si="1289"/>
        <v/>
      </c>
      <c r="AU9111" s="20" t="str">
        <f t="shared" si="1290"/>
        <v/>
      </c>
      <c r="AV9111" s="42">
        <f t="shared" si="1291"/>
        <v>1</v>
      </c>
      <c r="AW9111" s="89">
        <f t="shared" si="1292"/>
        <v>0</v>
      </c>
      <c r="AX9111" s="168"/>
      <c r="AY9111" s="60"/>
      <c r="AZ9111" s="61" t="str">
        <f>IF(Settings!G107&lt;&gt;"",Settings!G107,"")</f>
        <v>--</v>
      </c>
      <c r="BB9111" s="61" t="str">
        <f>IF(Settings!I9107&lt;&gt;"",Settings!I9107,"")</f>
        <v/>
      </c>
    </row>
    <row r="9112" spans="2:54" x14ac:dyDescent="0.2">
      <c r="B9112" s="13"/>
      <c r="C9112" s="12"/>
      <c r="D9112" s="12"/>
      <c r="E9112" s="12"/>
      <c r="F9112" s="12"/>
      <c r="G9112" s="12"/>
      <c r="H9112" s="12"/>
      <c r="I9112" s="15"/>
      <c r="J9112" s="31"/>
      <c r="K9112" s="180"/>
      <c r="L9112" s="40"/>
      <c r="M9112" s="14"/>
      <c r="N9112" s="16"/>
      <c r="O9112" s="49"/>
      <c r="P9112" s="64"/>
      <c r="Q9112" s="18"/>
      <c r="R9112" s="181">
        <f t="shared" si="1284"/>
        <v>0</v>
      </c>
      <c r="S9112" s="181">
        <f t="shared" si="1285"/>
        <v>0</v>
      </c>
      <c r="T9112" s="181">
        <f t="shared" si="1286"/>
        <v>0</v>
      </c>
      <c r="AQ9112" s="1">
        <f>COUNT(L$11:L9112)</f>
        <v>37</v>
      </c>
      <c r="AR9112" s="43">
        <f t="shared" si="1287"/>
        <v>40933</v>
      </c>
      <c r="AS9112" s="44">
        <f t="shared" si="1288"/>
        <v>89.120000000000019</v>
      </c>
      <c r="AT9112" s="10" t="str">
        <f t="shared" si="1289"/>
        <v/>
      </c>
      <c r="AU9112" s="20" t="str">
        <f t="shared" si="1290"/>
        <v/>
      </c>
      <c r="AV9112" s="42">
        <f t="shared" si="1291"/>
        <v>1</v>
      </c>
      <c r="AW9112" s="89">
        <f t="shared" si="1292"/>
        <v>0</v>
      </c>
      <c r="AX9112" s="168"/>
      <c r="AY9112" s="60"/>
      <c r="AZ9112" s="61" t="str">
        <f>IF(Settings!G108&lt;&gt;"",Settings!G108,"")</f>
        <v>--</v>
      </c>
      <c r="BB9112" s="61" t="str">
        <f>IF(Settings!I9108&lt;&gt;"",Settings!I9108,"")</f>
        <v/>
      </c>
    </row>
    <row r="9113" spans="2:54" x14ac:dyDescent="0.2">
      <c r="B9113" s="13"/>
      <c r="C9113" s="12"/>
      <c r="D9113" s="12"/>
      <c r="E9113" s="12"/>
      <c r="F9113" s="12"/>
      <c r="G9113" s="12"/>
      <c r="H9113" s="12"/>
      <c r="I9113" s="15"/>
      <c r="J9113" s="31"/>
      <c r="K9113" s="180"/>
      <c r="L9113" s="40"/>
      <c r="M9113" s="14"/>
      <c r="N9113" s="16"/>
      <c r="O9113" s="49"/>
      <c r="P9113" s="64"/>
      <c r="Q9113" s="18"/>
      <c r="R9113" s="181">
        <f t="shared" si="1284"/>
        <v>0</v>
      </c>
      <c r="S9113" s="181">
        <f t="shared" si="1285"/>
        <v>0</v>
      </c>
      <c r="T9113" s="181">
        <f t="shared" si="1286"/>
        <v>0</v>
      </c>
      <c r="AQ9113" s="1">
        <f>COUNT(L$11:L9113)</f>
        <v>37</v>
      </c>
      <c r="AR9113" s="43">
        <f t="shared" si="1287"/>
        <v>40933</v>
      </c>
      <c r="AS9113" s="44">
        <f t="shared" si="1288"/>
        <v>89.120000000000019</v>
      </c>
      <c r="AT9113" s="10" t="str">
        <f t="shared" si="1289"/>
        <v/>
      </c>
      <c r="AU9113" s="20" t="str">
        <f t="shared" si="1290"/>
        <v/>
      </c>
      <c r="AV9113" s="42">
        <f t="shared" si="1291"/>
        <v>1</v>
      </c>
      <c r="AW9113" s="89">
        <f t="shared" si="1292"/>
        <v>0</v>
      </c>
      <c r="AX9113" s="168"/>
      <c r="AY9113" s="60"/>
      <c r="AZ9113" s="61" t="str">
        <f>IF(Settings!G109&lt;&gt;"",Settings!G109,"")</f>
        <v>--</v>
      </c>
      <c r="BB9113" s="61" t="str">
        <f>IF(Settings!I9109&lt;&gt;"",Settings!I9109,"")</f>
        <v/>
      </c>
    </row>
    <row r="9114" spans="2:54" x14ac:dyDescent="0.2">
      <c r="B9114" s="13"/>
      <c r="C9114" s="12"/>
      <c r="D9114" s="12"/>
      <c r="E9114" s="12"/>
      <c r="F9114" s="12"/>
      <c r="G9114" s="12"/>
      <c r="H9114" s="12"/>
      <c r="I9114" s="15"/>
      <c r="J9114" s="31"/>
      <c r="K9114" s="180"/>
      <c r="L9114" s="40"/>
      <c r="M9114" s="14"/>
      <c r="N9114" s="16"/>
      <c r="O9114" s="49"/>
      <c r="P9114" s="64"/>
      <c r="Q9114" s="18"/>
      <c r="R9114" s="181">
        <f t="shared" si="1284"/>
        <v>0</v>
      </c>
      <c r="S9114" s="181">
        <f t="shared" si="1285"/>
        <v>0</v>
      </c>
      <c r="T9114" s="181">
        <f t="shared" si="1286"/>
        <v>0</v>
      </c>
      <c r="AQ9114" s="1">
        <f>COUNT(L$11:L9114)</f>
        <v>37</v>
      </c>
      <c r="AR9114" s="43">
        <f t="shared" si="1287"/>
        <v>40933</v>
      </c>
      <c r="AS9114" s="44">
        <f t="shared" si="1288"/>
        <v>89.120000000000019</v>
      </c>
      <c r="AT9114" s="10" t="str">
        <f t="shared" si="1289"/>
        <v/>
      </c>
      <c r="AU9114" s="20" t="str">
        <f t="shared" si="1290"/>
        <v/>
      </c>
      <c r="AV9114" s="42">
        <f t="shared" si="1291"/>
        <v>1</v>
      </c>
      <c r="AW9114" s="89">
        <f t="shared" si="1292"/>
        <v>0</v>
      </c>
      <c r="AX9114" s="168"/>
      <c r="AY9114" s="60"/>
      <c r="AZ9114" s="61" t="str">
        <f>IF(Settings!G110&lt;&gt;"",Settings!G110,"")</f>
        <v>--</v>
      </c>
      <c r="BB9114" s="61" t="str">
        <f>IF(Settings!I9110&lt;&gt;"",Settings!I9110,"")</f>
        <v/>
      </c>
    </row>
    <row r="9115" spans="2:54" x14ac:dyDescent="0.2">
      <c r="B9115" s="13"/>
      <c r="C9115" s="12"/>
      <c r="D9115" s="12"/>
      <c r="E9115" s="12"/>
      <c r="F9115" s="12"/>
      <c r="G9115" s="12"/>
      <c r="H9115" s="12"/>
      <c r="I9115" s="15"/>
      <c r="J9115" s="31"/>
      <c r="K9115" s="180"/>
      <c r="L9115" s="40"/>
      <c r="M9115" s="14"/>
      <c r="N9115" s="16"/>
      <c r="O9115" s="49"/>
      <c r="P9115" s="64"/>
      <c r="Q9115" s="18"/>
      <c r="R9115" s="181">
        <f t="shared" si="1284"/>
        <v>0</v>
      </c>
      <c r="S9115" s="181">
        <f t="shared" si="1285"/>
        <v>0</v>
      </c>
      <c r="T9115" s="181">
        <f t="shared" si="1286"/>
        <v>0</v>
      </c>
      <c r="AQ9115" s="1">
        <f>COUNT(L$11:L9115)</f>
        <v>37</v>
      </c>
      <c r="AR9115" s="43">
        <f t="shared" si="1287"/>
        <v>40933</v>
      </c>
      <c r="AS9115" s="44">
        <f t="shared" si="1288"/>
        <v>89.120000000000019</v>
      </c>
      <c r="AT9115" s="10" t="str">
        <f t="shared" si="1289"/>
        <v/>
      </c>
      <c r="AU9115" s="20" t="str">
        <f t="shared" si="1290"/>
        <v/>
      </c>
      <c r="AV9115" s="42">
        <f t="shared" si="1291"/>
        <v>1</v>
      </c>
      <c r="AW9115" s="89">
        <f t="shared" si="1292"/>
        <v>0</v>
      </c>
      <c r="AX9115" s="168"/>
      <c r="AY9115" s="60"/>
      <c r="AZ9115" s="61" t="str">
        <f>IF(Settings!G111&lt;&gt;"",Settings!G111,"")</f>
        <v>--</v>
      </c>
      <c r="BB9115" s="61" t="str">
        <f>IF(Settings!I9111&lt;&gt;"",Settings!I9111,"")</f>
        <v/>
      </c>
    </row>
    <row r="9116" spans="2:54" x14ac:dyDescent="0.2">
      <c r="B9116" s="13"/>
      <c r="C9116" s="12"/>
      <c r="D9116" s="12"/>
      <c r="E9116" s="12"/>
      <c r="F9116" s="12"/>
      <c r="G9116" s="12"/>
      <c r="H9116" s="12"/>
      <c r="I9116" s="15"/>
      <c r="J9116" s="31"/>
      <c r="K9116" s="180"/>
      <c r="L9116" s="40"/>
      <c r="M9116" s="14"/>
      <c r="N9116" s="16"/>
      <c r="O9116" s="49"/>
      <c r="P9116" s="64"/>
      <c r="Q9116" s="18"/>
      <c r="R9116" s="181">
        <f t="shared" si="1284"/>
        <v>0</v>
      </c>
      <c r="S9116" s="181">
        <f t="shared" si="1285"/>
        <v>0</v>
      </c>
      <c r="T9116" s="181">
        <f t="shared" si="1286"/>
        <v>0</v>
      </c>
      <c r="AQ9116" s="1">
        <f>COUNT(L$11:L9116)</f>
        <v>37</v>
      </c>
      <c r="AR9116" s="43">
        <f t="shared" si="1287"/>
        <v>40933</v>
      </c>
      <c r="AS9116" s="44">
        <f t="shared" si="1288"/>
        <v>89.120000000000019</v>
      </c>
      <c r="AT9116" s="10" t="str">
        <f t="shared" si="1289"/>
        <v/>
      </c>
      <c r="AU9116" s="20" t="str">
        <f t="shared" si="1290"/>
        <v/>
      </c>
      <c r="AV9116" s="42">
        <f t="shared" si="1291"/>
        <v>1</v>
      </c>
      <c r="AW9116" s="89">
        <f t="shared" si="1292"/>
        <v>0</v>
      </c>
      <c r="AX9116" s="168"/>
      <c r="AY9116" s="60"/>
      <c r="AZ9116" s="61" t="str">
        <f>IF(Settings!G112&lt;&gt;"",Settings!G112,"")</f>
        <v>--</v>
      </c>
      <c r="BB9116" s="61" t="str">
        <f>IF(Settings!I9112&lt;&gt;"",Settings!I9112,"")</f>
        <v/>
      </c>
    </row>
    <row r="9117" spans="2:54" x14ac:dyDescent="0.2">
      <c r="B9117" s="13"/>
      <c r="C9117" s="12"/>
      <c r="D9117" s="12"/>
      <c r="E9117" s="12"/>
      <c r="F9117" s="12"/>
      <c r="G9117" s="12"/>
      <c r="H9117" s="12"/>
      <c r="I9117" s="15"/>
      <c r="J9117" s="31"/>
      <c r="K9117" s="180"/>
      <c r="L9117" s="40"/>
      <c r="M9117" s="14"/>
      <c r="N9117" s="16"/>
      <c r="O9117" s="49"/>
      <c r="P9117" s="64"/>
      <c r="Q9117" s="18"/>
      <c r="R9117" s="181">
        <f t="shared" si="1284"/>
        <v>0</v>
      </c>
      <c r="S9117" s="181">
        <f t="shared" si="1285"/>
        <v>0</v>
      </c>
      <c r="T9117" s="181">
        <f t="shared" si="1286"/>
        <v>0</v>
      </c>
      <c r="AQ9117" s="1">
        <f>COUNT(L$11:L9117)</f>
        <v>37</v>
      </c>
      <c r="AR9117" s="43">
        <f t="shared" si="1287"/>
        <v>40933</v>
      </c>
      <c r="AS9117" s="44">
        <f t="shared" si="1288"/>
        <v>89.120000000000019</v>
      </c>
      <c r="AT9117" s="10" t="str">
        <f t="shared" si="1289"/>
        <v/>
      </c>
      <c r="AU9117" s="20" t="str">
        <f t="shared" si="1290"/>
        <v/>
      </c>
      <c r="AV9117" s="42">
        <f t="shared" si="1291"/>
        <v>1</v>
      </c>
      <c r="AW9117" s="89">
        <f t="shared" si="1292"/>
        <v>0</v>
      </c>
      <c r="AX9117" s="168"/>
      <c r="AY9117" s="60"/>
      <c r="AZ9117" s="61" t="str">
        <f>IF(Settings!G113&lt;&gt;"",Settings!G113,"")</f>
        <v>--</v>
      </c>
      <c r="BB9117" s="61" t="str">
        <f>IF(Settings!I9113&lt;&gt;"",Settings!I9113,"")</f>
        <v/>
      </c>
    </row>
    <row r="9118" spans="2:54" x14ac:dyDescent="0.2">
      <c r="B9118" s="13"/>
      <c r="C9118" s="12"/>
      <c r="D9118" s="12"/>
      <c r="E9118" s="12"/>
      <c r="F9118" s="12"/>
      <c r="G9118" s="12"/>
      <c r="H9118" s="12"/>
      <c r="I9118" s="15"/>
      <c r="J9118" s="31"/>
      <c r="K9118" s="180"/>
      <c r="L9118" s="40"/>
      <c r="M9118" s="14"/>
      <c r="N9118" s="16"/>
      <c r="O9118" s="49"/>
      <c r="P9118" s="64"/>
      <c r="Q9118" s="18"/>
      <c r="R9118" s="181">
        <f t="shared" si="1284"/>
        <v>0</v>
      </c>
      <c r="S9118" s="181">
        <f t="shared" si="1285"/>
        <v>0</v>
      </c>
      <c r="T9118" s="181">
        <f t="shared" si="1286"/>
        <v>0</v>
      </c>
      <c r="AQ9118" s="1">
        <f>COUNT(L$11:L9118)</f>
        <v>37</v>
      </c>
      <c r="AR9118" s="43">
        <f t="shared" si="1287"/>
        <v>40933</v>
      </c>
      <c r="AS9118" s="44">
        <f t="shared" si="1288"/>
        <v>89.120000000000019</v>
      </c>
      <c r="AT9118" s="10" t="str">
        <f t="shared" si="1289"/>
        <v/>
      </c>
      <c r="AU9118" s="20" t="str">
        <f t="shared" si="1290"/>
        <v/>
      </c>
      <c r="AV9118" s="42">
        <f t="shared" si="1291"/>
        <v>1</v>
      </c>
      <c r="AW9118" s="89">
        <f t="shared" si="1292"/>
        <v>0</v>
      </c>
      <c r="AX9118" s="168"/>
      <c r="AY9118" s="60"/>
      <c r="AZ9118" s="61" t="str">
        <f>IF(Settings!G114&lt;&gt;"",Settings!G114,"")</f>
        <v>--</v>
      </c>
      <c r="BB9118" s="61" t="str">
        <f>IF(Settings!I9114&lt;&gt;"",Settings!I9114,"")</f>
        <v/>
      </c>
    </row>
    <row r="9119" spans="2:54" x14ac:dyDescent="0.2">
      <c r="B9119" s="13"/>
      <c r="C9119" s="12"/>
      <c r="D9119" s="12"/>
      <c r="E9119" s="12"/>
      <c r="F9119" s="12"/>
      <c r="G9119" s="12"/>
      <c r="H9119" s="12"/>
      <c r="I9119" s="15"/>
      <c r="J9119" s="31"/>
      <c r="K9119" s="180"/>
      <c r="L9119" s="40"/>
      <c r="M9119" s="14"/>
      <c r="N9119" s="16"/>
      <c r="O9119" s="49"/>
      <c r="P9119" s="64"/>
      <c r="Q9119" s="18"/>
      <c r="R9119" s="181">
        <f t="shared" si="1284"/>
        <v>0</v>
      </c>
      <c r="S9119" s="181">
        <f t="shared" si="1285"/>
        <v>0</v>
      </c>
      <c r="T9119" s="181">
        <f t="shared" si="1286"/>
        <v>0</v>
      </c>
      <c r="AQ9119" s="1">
        <f>COUNT(L$11:L9119)</f>
        <v>37</v>
      </c>
      <c r="AR9119" s="43">
        <f t="shared" si="1287"/>
        <v>40933</v>
      </c>
      <c r="AS9119" s="44">
        <f t="shared" si="1288"/>
        <v>89.120000000000019</v>
      </c>
      <c r="AT9119" s="10" t="str">
        <f t="shared" si="1289"/>
        <v/>
      </c>
      <c r="AU9119" s="20" t="str">
        <f t="shared" si="1290"/>
        <v/>
      </c>
      <c r="AV9119" s="42">
        <f t="shared" si="1291"/>
        <v>1</v>
      </c>
      <c r="AW9119" s="89">
        <f t="shared" si="1292"/>
        <v>0</v>
      </c>
      <c r="AX9119" s="168"/>
      <c r="AY9119" s="60"/>
      <c r="AZ9119" s="61" t="str">
        <f>IF(Settings!G115&lt;&gt;"",Settings!G115,"")</f>
        <v>--</v>
      </c>
      <c r="BB9119" s="61" t="str">
        <f>IF(Settings!I9115&lt;&gt;"",Settings!I9115,"")</f>
        <v/>
      </c>
    </row>
    <row r="9120" spans="2:54" x14ac:dyDescent="0.2">
      <c r="B9120" s="13"/>
      <c r="C9120" s="12"/>
      <c r="D9120" s="12"/>
      <c r="E9120" s="12"/>
      <c r="F9120" s="12"/>
      <c r="G9120" s="12"/>
      <c r="H9120" s="12"/>
      <c r="I9120" s="15"/>
      <c r="J9120" s="31"/>
      <c r="K9120" s="180"/>
      <c r="L9120" s="40"/>
      <c r="M9120" s="14"/>
      <c r="N9120" s="16"/>
      <c r="O9120" s="49"/>
      <c r="P9120" s="64"/>
      <c r="Q9120" s="18"/>
      <c r="R9120" s="181">
        <f t="shared" si="1284"/>
        <v>0</v>
      </c>
      <c r="S9120" s="181">
        <f t="shared" si="1285"/>
        <v>0</v>
      </c>
      <c r="T9120" s="181">
        <f t="shared" si="1286"/>
        <v>0</v>
      </c>
      <c r="AQ9120" s="1">
        <f>COUNT(L$11:L9120)</f>
        <v>37</v>
      </c>
      <c r="AR9120" s="43">
        <f t="shared" si="1287"/>
        <v>40933</v>
      </c>
      <c r="AS9120" s="44">
        <f t="shared" si="1288"/>
        <v>89.120000000000019</v>
      </c>
      <c r="AT9120" s="10" t="str">
        <f t="shared" si="1289"/>
        <v/>
      </c>
      <c r="AU9120" s="20" t="str">
        <f t="shared" si="1290"/>
        <v/>
      </c>
      <c r="AV9120" s="42">
        <f t="shared" si="1291"/>
        <v>1</v>
      </c>
      <c r="AW9120" s="89">
        <f t="shared" si="1292"/>
        <v>0</v>
      </c>
      <c r="AX9120" s="168"/>
      <c r="AY9120" s="60"/>
      <c r="AZ9120" s="61" t="str">
        <f>IF(Settings!G116&lt;&gt;"",Settings!G116,"")</f>
        <v>--</v>
      </c>
      <c r="BB9120" s="61" t="str">
        <f>IF(Settings!I9116&lt;&gt;"",Settings!I9116,"")</f>
        <v/>
      </c>
    </row>
    <row r="9121" spans="2:54" x14ac:dyDescent="0.2">
      <c r="B9121" s="13"/>
      <c r="C9121" s="12"/>
      <c r="D9121" s="12"/>
      <c r="E9121" s="12"/>
      <c r="F9121" s="12"/>
      <c r="G9121" s="12"/>
      <c r="H9121" s="12"/>
      <c r="I9121" s="15"/>
      <c r="J9121" s="31"/>
      <c r="K9121" s="180"/>
      <c r="L9121" s="40"/>
      <c r="M9121" s="14"/>
      <c r="N9121" s="16"/>
      <c r="O9121" s="49"/>
      <c r="P9121" s="64"/>
      <c r="Q9121" s="18"/>
      <c r="R9121" s="181">
        <f t="shared" si="1284"/>
        <v>0</v>
      </c>
      <c r="S9121" s="181">
        <f t="shared" si="1285"/>
        <v>0</v>
      </c>
      <c r="T9121" s="181">
        <f t="shared" si="1286"/>
        <v>0</v>
      </c>
      <c r="AQ9121" s="1">
        <f>COUNT(L$11:L9121)</f>
        <v>37</v>
      </c>
      <c r="AR9121" s="43">
        <f t="shared" si="1287"/>
        <v>40933</v>
      </c>
      <c r="AS9121" s="44">
        <f t="shared" si="1288"/>
        <v>89.120000000000019</v>
      </c>
      <c r="AT9121" s="10" t="str">
        <f t="shared" si="1289"/>
        <v/>
      </c>
      <c r="AU9121" s="20" t="str">
        <f t="shared" si="1290"/>
        <v/>
      </c>
      <c r="AV9121" s="42">
        <f t="shared" si="1291"/>
        <v>1</v>
      </c>
      <c r="AW9121" s="89">
        <f t="shared" si="1292"/>
        <v>0</v>
      </c>
      <c r="AX9121" s="168"/>
      <c r="AY9121" s="60"/>
      <c r="AZ9121" s="61" t="str">
        <f>IF(Settings!G117&lt;&gt;"",Settings!G117,"")</f>
        <v>--</v>
      </c>
      <c r="BB9121" s="61" t="str">
        <f>IF(Settings!I9117&lt;&gt;"",Settings!I9117,"")</f>
        <v/>
      </c>
    </row>
    <row r="9122" spans="2:54" x14ac:dyDescent="0.2">
      <c r="B9122" s="13"/>
      <c r="C9122" s="12"/>
      <c r="D9122" s="12"/>
      <c r="E9122" s="12"/>
      <c r="F9122" s="12"/>
      <c r="G9122" s="12"/>
      <c r="H9122" s="12"/>
      <c r="I9122" s="15"/>
      <c r="J9122" s="31"/>
      <c r="K9122" s="180"/>
      <c r="L9122" s="40"/>
      <c r="M9122" s="14"/>
      <c r="N9122" s="16"/>
      <c r="O9122" s="49"/>
      <c r="P9122" s="64"/>
      <c r="Q9122" s="18"/>
      <c r="R9122" s="181">
        <f t="shared" si="1284"/>
        <v>0</v>
      </c>
      <c r="S9122" s="181">
        <f t="shared" si="1285"/>
        <v>0</v>
      </c>
      <c r="T9122" s="181">
        <f t="shared" si="1286"/>
        <v>0</v>
      </c>
      <c r="AQ9122" s="1">
        <f>COUNT(L$11:L9122)</f>
        <v>37</v>
      </c>
      <c r="AR9122" s="43">
        <f t="shared" si="1287"/>
        <v>40933</v>
      </c>
      <c r="AS9122" s="44">
        <f t="shared" si="1288"/>
        <v>89.120000000000019</v>
      </c>
      <c r="AT9122" s="10" t="str">
        <f t="shared" si="1289"/>
        <v/>
      </c>
      <c r="AU9122" s="20" t="str">
        <f t="shared" si="1290"/>
        <v/>
      </c>
      <c r="AV9122" s="42">
        <f t="shared" si="1291"/>
        <v>1</v>
      </c>
      <c r="AW9122" s="89">
        <f t="shared" si="1292"/>
        <v>0</v>
      </c>
      <c r="AX9122" s="168"/>
      <c r="AY9122" s="60"/>
      <c r="AZ9122" s="61" t="str">
        <f>IF(Settings!G118&lt;&gt;"",Settings!G118,"")</f>
        <v>--</v>
      </c>
      <c r="BB9122" s="61" t="str">
        <f>IF(Settings!I9118&lt;&gt;"",Settings!I9118,"")</f>
        <v/>
      </c>
    </row>
    <row r="9123" spans="2:54" x14ac:dyDescent="0.2">
      <c r="B9123" s="13"/>
      <c r="C9123" s="12"/>
      <c r="D9123" s="12"/>
      <c r="E9123" s="12"/>
      <c r="F9123" s="12"/>
      <c r="G9123" s="12"/>
      <c r="H9123" s="12"/>
      <c r="I9123" s="15"/>
      <c r="J9123" s="31"/>
      <c r="K9123" s="180"/>
      <c r="L9123" s="40"/>
      <c r="M9123" s="14"/>
      <c r="N9123" s="16"/>
      <c r="O9123" s="49"/>
      <c r="P9123" s="64"/>
      <c r="Q9123" s="18"/>
      <c r="R9123" s="181">
        <f t="shared" si="1284"/>
        <v>0</v>
      </c>
      <c r="S9123" s="181">
        <f t="shared" si="1285"/>
        <v>0</v>
      </c>
      <c r="T9123" s="181">
        <f t="shared" si="1286"/>
        <v>0</v>
      </c>
      <c r="AQ9123" s="1">
        <f>COUNT(L$11:L9123)</f>
        <v>37</v>
      </c>
      <c r="AR9123" s="43">
        <f t="shared" si="1287"/>
        <v>40933</v>
      </c>
      <c r="AS9123" s="44">
        <f t="shared" si="1288"/>
        <v>89.120000000000019</v>
      </c>
      <c r="AT9123" s="10" t="str">
        <f t="shared" si="1289"/>
        <v/>
      </c>
      <c r="AU9123" s="20" t="str">
        <f t="shared" si="1290"/>
        <v/>
      </c>
      <c r="AV9123" s="42">
        <f t="shared" si="1291"/>
        <v>1</v>
      </c>
      <c r="AW9123" s="89">
        <f t="shared" si="1292"/>
        <v>0</v>
      </c>
      <c r="AX9123" s="168"/>
      <c r="AY9123" s="60"/>
      <c r="AZ9123" s="61" t="str">
        <f>IF(Settings!G119&lt;&gt;"",Settings!G119,"")</f>
        <v>--</v>
      </c>
      <c r="BB9123" s="61" t="str">
        <f>IF(Settings!I9119&lt;&gt;"",Settings!I9119,"")</f>
        <v/>
      </c>
    </row>
    <row r="9124" spans="2:54" x14ac:dyDescent="0.2">
      <c r="B9124" s="13"/>
      <c r="C9124" s="12"/>
      <c r="D9124" s="12"/>
      <c r="E9124" s="12"/>
      <c r="F9124" s="12"/>
      <c r="G9124" s="12"/>
      <c r="H9124" s="12"/>
      <c r="I9124" s="15"/>
      <c r="J9124" s="31"/>
      <c r="K9124" s="180"/>
      <c r="L9124" s="40"/>
      <c r="M9124" s="14"/>
      <c r="N9124" s="16"/>
      <c r="O9124" s="49"/>
      <c r="P9124" s="64"/>
      <c r="Q9124" s="18"/>
      <c r="R9124" s="181">
        <f t="shared" si="1284"/>
        <v>0</v>
      </c>
      <c r="S9124" s="181">
        <f t="shared" si="1285"/>
        <v>0</v>
      </c>
      <c r="T9124" s="181">
        <f t="shared" si="1286"/>
        <v>0</v>
      </c>
      <c r="AQ9124" s="1">
        <f>COUNT(L$11:L9124)</f>
        <v>37</v>
      </c>
      <c r="AR9124" s="43">
        <f t="shared" si="1287"/>
        <v>40933</v>
      </c>
      <c r="AS9124" s="44">
        <f t="shared" si="1288"/>
        <v>89.120000000000019</v>
      </c>
      <c r="AT9124" s="10" t="str">
        <f t="shared" si="1289"/>
        <v/>
      </c>
      <c r="AU9124" s="20" t="str">
        <f t="shared" si="1290"/>
        <v/>
      </c>
      <c r="AV9124" s="42">
        <f t="shared" si="1291"/>
        <v>1</v>
      </c>
      <c r="AW9124" s="89">
        <f t="shared" si="1292"/>
        <v>0</v>
      </c>
      <c r="AX9124" s="168"/>
      <c r="AY9124" s="60"/>
      <c r="AZ9124" s="61" t="str">
        <f>IF(Settings!G120&lt;&gt;"",Settings!G120,"")</f>
        <v>--</v>
      </c>
      <c r="BB9124" s="61" t="str">
        <f>IF(Settings!I9120&lt;&gt;"",Settings!I9120,"")</f>
        <v/>
      </c>
    </row>
    <row r="9125" spans="2:54" x14ac:dyDescent="0.2">
      <c r="B9125" s="13"/>
      <c r="C9125" s="12"/>
      <c r="D9125" s="12"/>
      <c r="E9125" s="12"/>
      <c r="F9125" s="12"/>
      <c r="G9125" s="12"/>
      <c r="H9125" s="12"/>
      <c r="I9125" s="15"/>
      <c r="J9125" s="31"/>
      <c r="K9125" s="180"/>
      <c r="L9125" s="40"/>
      <c r="M9125" s="14"/>
      <c r="N9125" s="16"/>
      <c r="O9125" s="49"/>
      <c r="P9125" s="64"/>
      <c r="Q9125" s="18"/>
      <c r="R9125" s="181">
        <f t="shared" si="1284"/>
        <v>0</v>
      </c>
      <c r="S9125" s="181">
        <f t="shared" si="1285"/>
        <v>0</v>
      </c>
      <c r="T9125" s="181">
        <f t="shared" si="1286"/>
        <v>0</v>
      </c>
      <c r="AQ9125" s="1">
        <f>COUNT(L$11:L9125)</f>
        <v>37</v>
      </c>
      <c r="AR9125" s="43">
        <f t="shared" si="1287"/>
        <v>40933</v>
      </c>
      <c r="AS9125" s="44">
        <f t="shared" si="1288"/>
        <v>89.120000000000019</v>
      </c>
      <c r="AT9125" s="10" t="str">
        <f t="shared" si="1289"/>
        <v/>
      </c>
      <c r="AU9125" s="20" t="str">
        <f t="shared" si="1290"/>
        <v/>
      </c>
      <c r="AV9125" s="42">
        <f t="shared" si="1291"/>
        <v>1</v>
      </c>
      <c r="AW9125" s="89">
        <f t="shared" si="1292"/>
        <v>0</v>
      </c>
      <c r="AX9125" s="168"/>
      <c r="AY9125" s="60"/>
      <c r="AZ9125" s="61" t="str">
        <f>IF(Settings!G121&lt;&gt;"",Settings!G121,"")</f>
        <v>--</v>
      </c>
      <c r="BB9125" s="61" t="str">
        <f>IF(Settings!I9121&lt;&gt;"",Settings!I9121,"")</f>
        <v/>
      </c>
    </row>
    <row r="9126" spans="2:54" x14ac:dyDescent="0.2">
      <c r="B9126" s="13"/>
      <c r="C9126" s="12"/>
      <c r="D9126" s="12"/>
      <c r="E9126" s="12"/>
      <c r="F9126" s="12"/>
      <c r="G9126" s="12"/>
      <c r="H9126" s="12"/>
      <c r="I9126" s="15"/>
      <c r="J9126" s="31"/>
      <c r="K9126" s="180"/>
      <c r="L9126" s="40"/>
      <c r="M9126" s="14"/>
      <c r="N9126" s="16"/>
      <c r="O9126" s="49"/>
      <c r="P9126" s="64"/>
      <c r="Q9126" s="18"/>
      <c r="R9126" s="181">
        <f t="shared" si="1284"/>
        <v>0</v>
      </c>
      <c r="S9126" s="181">
        <f t="shared" si="1285"/>
        <v>0</v>
      </c>
      <c r="T9126" s="181">
        <f t="shared" si="1286"/>
        <v>0</v>
      </c>
      <c r="AQ9126" s="1">
        <f>COUNT(L$11:L9126)</f>
        <v>37</v>
      </c>
      <c r="AR9126" s="43">
        <f t="shared" si="1287"/>
        <v>40933</v>
      </c>
      <c r="AS9126" s="44">
        <f t="shared" si="1288"/>
        <v>89.120000000000019</v>
      </c>
      <c r="AT9126" s="10" t="str">
        <f t="shared" si="1289"/>
        <v/>
      </c>
      <c r="AU9126" s="20" t="str">
        <f t="shared" si="1290"/>
        <v/>
      </c>
      <c r="AV9126" s="42">
        <f t="shared" si="1291"/>
        <v>1</v>
      </c>
      <c r="AW9126" s="89">
        <f t="shared" si="1292"/>
        <v>0</v>
      </c>
      <c r="AX9126" s="168"/>
      <c r="AY9126" s="60"/>
      <c r="AZ9126" s="61" t="str">
        <f>IF(Settings!G122&lt;&gt;"",Settings!G122,"")</f>
        <v>--</v>
      </c>
      <c r="BB9126" s="61" t="str">
        <f>IF(Settings!I9122&lt;&gt;"",Settings!I9122,"")</f>
        <v/>
      </c>
    </row>
    <row r="9127" spans="2:54" x14ac:dyDescent="0.2">
      <c r="B9127" s="13"/>
      <c r="C9127" s="12"/>
      <c r="D9127" s="12"/>
      <c r="E9127" s="12"/>
      <c r="F9127" s="12"/>
      <c r="G9127" s="12"/>
      <c r="H9127" s="12"/>
      <c r="I9127" s="15"/>
      <c r="J9127" s="31"/>
      <c r="K9127" s="180"/>
      <c r="L9127" s="40"/>
      <c r="M9127" s="14"/>
      <c r="N9127" s="16"/>
      <c r="O9127" s="49"/>
      <c r="P9127" s="64"/>
      <c r="Q9127" s="18"/>
      <c r="R9127" s="181">
        <f t="shared" si="1284"/>
        <v>0</v>
      </c>
      <c r="S9127" s="181">
        <f t="shared" si="1285"/>
        <v>0</v>
      </c>
      <c r="T9127" s="181">
        <f t="shared" si="1286"/>
        <v>0</v>
      </c>
      <c r="AQ9127" s="1">
        <f>COUNT(L$11:L9127)</f>
        <v>37</v>
      </c>
      <c r="AR9127" s="43">
        <f t="shared" si="1287"/>
        <v>40933</v>
      </c>
      <c r="AS9127" s="44">
        <f t="shared" si="1288"/>
        <v>89.120000000000019</v>
      </c>
      <c r="AT9127" s="10" t="str">
        <f t="shared" si="1289"/>
        <v/>
      </c>
      <c r="AU9127" s="20" t="str">
        <f t="shared" si="1290"/>
        <v/>
      </c>
      <c r="AV9127" s="42">
        <f t="shared" si="1291"/>
        <v>1</v>
      </c>
      <c r="AW9127" s="89">
        <f t="shared" si="1292"/>
        <v>0</v>
      </c>
      <c r="AX9127" s="168"/>
      <c r="AY9127" s="60"/>
      <c r="AZ9127" s="61" t="str">
        <f>IF(Settings!G123&lt;&gt;"",Settings!G123,"")</f>
        <v>--</v>
      </c>
      <c r="BB9127" s="61" t="str">
        <f>IF(Settings!I9123&lt;&gt;"",Settings!I9123,"")</f>
        <v/>
      </c>
    </row>
    <row r="9128" spans="2:54" x14ac:dyDescent="0.2">
      <c r="B9128" s="13"/>
      <c r="C9128" s="12"/>
      <c r="D9128" s="12"/>
      <c r="E9128" s="12"/>
      <c r="F9128" s="12"/>
      <c r="G9128" s="12"/>
      <c r="H9128" s="12"/>
      <c r="I9128" s="15"/>
      <c r="J9128" s="31"/>
      <c r="K9128" s="180"/>
      <c r="L9128" s="40"/>
      <c r="M9128" s="14"/>
      <c r="N9128" s="16"/>
      <c r="O9128" s="49"/>
      <c r="P9128" s="64"/>
      <c r="Q9128" s="18"/>
      <c r="R9128" s="181">
        <f t="shared" si="1284"/>
        <v>0</v>
      </c>
      <c r="S9128" s="181">
        <f t="shared" si="1285"/>
        <v>0</v>
      </c>
      <c r="T9128" s="181">
        <f t="shared" si="1286"/>
        <v>0</v>
      </c>
      <c r="AQ9128" s="1">
        <f>COUNT(L$11:L9128)</f>
        <v>37</v>
      </c>
      <c r="AR9128" s="43">
        <f t="shared" si="1287"/>
        <v>40933</v>
      </c>
      <c r="AS9128" s="44">
        <f t="shared" si="1288"/>
        <v>89.120000000000019</v>
      </c>
      <c r="AT9128" s="10" t="str">
        <f t="shared" si="1289"/>
        <v/>
      </c>
      <c r="AU9128" s="20" t="str">
        <f t="shared" si="1290"/>
        <v/>
      </c>
      <c r="AV9128" s="42">
        <f t="shared" si="1291"/>
        <v>1</v>
      </c>
      <c r="AW9128" s="89">
        <f t="shared" si="1292"/>
        <v>0</v>
      </c>
      <c r="AX9128" s="168"/>
      <c r="AY9128" s="60"/>
      <c r="AZ9128" s="61" t="str">
        <f>IF(Settings!G124&lt;&gt;"",Settings!G124,"")</f>
        <v>--</v>
      </c>
      <c r="BB9128" s="61" t="str">
        <f>IF(Settings!I9124&lt;&gt;"",Settings!I9124,"")</f>
        <v/>
      </c>
    </row>
    <row r="9129" spans="2:54" x14ac:dyDescent="0.2">
      <c r="B9129" s="13"/>
      <c r="C9129" s="12"/>
      <c r="D9129" s="12"/>
      <c r="E9129" s="12"/>
      <c r="F9129" s="12"/>
      <c r="G9129" s="12"/>
      <c r="H9129" s="12"/>
      <c r="I9129" s="15"/>
      <c r="J9129" s="31"/>
      <c r="K9129" s="180"/>
      <c r="L9129" s="40"/>
      <c r="M9129" s="14"/>
      <c r="N9129" s="16"/>
      <c r="O9129" s="49"/>
      <c r="P9129" s="64"/>
      <c r="Q9129" s="18"/>
      <c r="R9129" s="181">
        <f t="shared" si="1284"/>
        <v>0</v>
      </c>
      <c r="S9129" s="181">
        <f t="shared" si="1285"/>
        <v>0</v>
      </c>
      <c r="T9129" s="181">
        <f t="shared" si="1286"/>
        <v>0</v>
      </c>
      <c r="AQ9129" s="1">
        <f>COUNT(L$11:L9129)</f>
        <v>37</v>
      </c>
      <c r="AR9129" s="43">
        <f t="shared" si="1287"/>
        <v>40933</v>
      </c>
      <c r="AS9129" s="44">
        <f t="shared" si="1288"/>
        <v>89.120000000000019</v>
      </c>
      <c r="AT9129" s="10" t="str">
        <f t="shared" si="1289"/>
        <v/>
      </c>
      <c r="AU9129" s="20" t="str">
        <f t="shared" si="1290"/>
        <v/>
      </c>
      <c r="AV9129" s="42">
        <f t="shared" si="1291"/>
        <v>1</v>
      </c>
      <c r="AW9129" s="89">
        <f t="shared" si="1292"/>
        <v>0</v>
      </c>
      <c r="AX9129" s="168"/>
      <c r="AY9129" s="60"/>
      <c r="AZ9129" s="61" t="str">
        <f>IF(Settings!G125&lt;&gt;"",Settings!G125,"")</f>
        <v>--</v>
      </c>
      <c r="BB9129" s="61" t="str">
        <f>IF(Settings!I9125&lt;&gt;"",Settings!I9125,"")</f>
        <v/>
      </c>
    </row>
    <row r="9130" spans="2:54" x14ac:dyDescent="0.2">
      <c r="B9130" s="13"/>
      <c r="C9130" s="12"/>
      <c r="D9130" s="12"/>
      <c r="E9130" s="12"/>
      <c r="F9130" s="12"/>
      <c r="G9130" s="12"/>
      <c r="H9130" s="12"/>
      <c r="I9130" s="15"/>
      <c r="J9130" s="31"/>
      <c r="K9130" s="180"/>
      <c r="L9130" s="40"/>
      <c r="M9130" s="14"/>
      <c r="N9130" s="16"/>
      <c r="O9130" s="49"/>
      <c r="P9130" s="64"/>
      <c r="Q9130" s="18"/>
      <c r="R9130" s="181">
        <f t="shared" si="1284"/>
        <v>0</v>
      </c>
      <c r="S9130" s="181">
        <f t="shared" si="1285"/>
        <v>0</v>
      </c>
      <c r="T9130" s="181">
        <f t="shared" si="1286"/>
        <v>0</v>
      </c>
      <c r="AQ9130" s="1">
        <f>COUNT(L$11:L9130)</f>
        <v>37</v>
      </c>
      <c r="AR9130" s="43">
        <f t="shared" si="1287"/>
        <v>40933</v>
      </c>
      <c r="AS9130" s="44">
        <f t="shared" si="1288"/>
        <v>89.120000000000019</v>
      </c>
      <c r="AT9130" s="10" t="str">
        <f t="shared" si="1289"/>
        <v/>
      </c>
      <c r="AU9130" s="20" t="str">
        <f t="shared" si="1290"/>
        <v/>
      </c>
      <c r="AV9130" s="42">
        <f t="shared" si="1291"/>
        <v>1</v>
      </c>
      <c r="AW9130" s="89">
        <f t="shared" si="1292"/>
        <v>0</v>
      </c>
      <c r="AX9130" s="168"/>
      <c r="AY9130" s="60"/>
      <c r="AZ9130" s="61" t="str">
        <f>IF(Settings!G126&lt;&gt;"",Settings!G126,"")</f>
        <v>--</v>
      </c>
      <c r="BB9130" s="61" t="str">
        <f>IF(Settings!I9126&lt;&gt;"",Settings!I9126,"")</f>
        <v/>
      </c>
    </row>
    <row r="9131" spans="2:54" x14ac:dyDescent="0.2">
      <c r="B9131" s="13"/>
      <c r="C9131" s="12"/>
      <c r="D9131" s="12"/>
      <c r="E9131" s="12"/>
      <c r="F9131" s="12"/>
      <c r="G9131" s="12"/>
      <c r="H9131" s="12"/>
      <c r="I9131" s="15"/>
      <c r="J9131" s="31"/>
      <c r="K9131" s="180"/>
      <c r="L9131" s="40"/>
      <c r="M9131" s="14"/>
      <c r="N9131" s="16"/>
      <c r="O9131" s="49"/>
      <c r="P9131" s="64"/>
      <c r="Q9131" s="18"/>
      <c r="R9131" s="181">
        <f t="shared" si="1284"/>
        <v>0</v>
      </c>
      <c r="S9131" s="181">
        <f t="shared" si="1285"/>
        <v>0</v>
      </c>
      <c r="T9131" s="181">
        <f t="shared" si="1286"/>
        <v>0</v>
      </c>
      <c r="AQ9131" s="1">
        <f>COUNT(L$11:L9131)</f>
        <v>37</v>
      </c>
      <c r="AR9131" s="43">
        <f t="shared" si="1287"/>
        <v>40933</v>
      </c>
      <c r="AS9131" s="44">
        <f t="shared" si="1288"/>
        <v>89.120000000000019</v>
      </c>
      <c r="AT9131" s="10" t="str">
        <f t="shared" si="1289"/>
        <v/>
      </c>
      <c r="AU9131" s="20" t="str">
        <f t="shared" si="1290"/>
        <v/>
      </c>
      <c r="AV9131" s="42">
        <f t="shared" si="1291"/>
        <v>1</v>
      </c>
      <c r="AW9131" s="89">
        <f t="shared" si="1292"/>
        <v>0</v>
      </c>
      <c r="AX9131" s="168"/>
      <c r="AY9131" s="60"/>
      <c r="AZ9131" s="61" t="str">
        <f>IF(Settings!G127&lt;&gt;"",Settings!G127,"")</f>
        <v>--</v>
      </c>
      <c r="BB9131" s="61" t="str">
        <f>IF(Settings!I9127&lt;&gt;"",Settings!I9127,"")</f>
        <v/>
      </c>
    </row>
    <row r="9132" spans="2:54" x14ac:dyDescent="0.2">
      <c r="B9132" s="13"/>
      <c r="C9132" s="12"/>
      <c r="D9132" s="12"/>
      <c r="E9132" s="12"/>
      <c r="F9132" s="12"/>
      <c r="G9132" s="12"/>
      <c r="H9132" s="12"/>
      <c r="I9132" s="15"/>
      <c r="J9132" s="31"/>
      <c r="K9132" s="180"/>
      <c r="L9132" s="40"/>
      <c r="M9132" s="14"/>
      <c r="N9132" s="16"/>
      <c r="O9132" s="49"/>
      <c r="P9132" s="64"/>
      <c r="Q9132" s="18"/>
      <c r="R9132" s="181">
        <f t="shared" si="1284"/>
        <v>0</v>
      </c>
      <c r="S9132" s="181">
        <f t="shared" si="1285"/>
        <v>0</v>
      </c>
      <c r="T9132" s="181">
        <f t="shared" si="1286"/>
        <v>0</v>
      </c>
      <c r="AQ9132" s="1">
        <f>COUNT(L$11:L9132)</f>
        <v>37</v>
      </c>
      <c r="AR9132" s="43">
        <f t="shared" si="1287"/>
        <v>40933</v>
      </c>
      <c r="AS9132" s="44">
        <f t="shared" si="1288"/>
        <v>89.120000000000019</v>
      </c>
      <c r="AT9132" s="10" t="str">
        <f t="shared" si="1289"/>
        <v/>
      </c>
      <c r="AU9132" s="20" t="str">
        <f t="shared" si="1290"/>
        <v/>
      </c>
      <c r="AV9132" s="42">
        <f t="shared" si="1291"/>
        <v>1</v>
      </c>
      <c r="AW9132" s="89">
        <f t="shared" si="1292"/>
        <v>0</v>
      </c>
      <c r="AX9132" s="168"/>
      <c r="AY9132" s="60"/>
      <c r="AZ9132" s="61" t="str">
        <f>IF(Settings!G128&lt;&gt;"",Settings!G128,"")</f>
        <v>--</v>
      </c>
      <c r="BB9132" s="61" t="str">
        <f>IF(Settings!I9128&lt;&gt;"",Settings!I9128,"")</f>
        <v/>
      </c>
    </row>
    <row r="9133" spans="2:54" x14ac:dyDescent="0.2">
      <c r="B9133" s="13"/>
      <c r="C9133" s="12"/>
      <c r="D9133" s="12"/>
      <c r="E9133" s="12"/>
      <c r="F9133" s="12"/>
      <c r="G9133" s="12"/>
      <c r="H9133" s="12"/>
      <c r="I9133" s="15"/>
      <c r="J9133" s="31"/>
      <c r="K9133" s="180"/>
      <c r="L9133" s="40"/>
      <c r="M9133" s="14"/>
      <c r="N9133" s="16"/>
      <c r="O9133" s="49"/>
      <c r="P9133" s="64"/>
      <c r="Q9133" s="18"/>
      <c r="R9133" s="181">
        <f t="shared" si="1284"/>
        <v>0</v>
      </c>
      <c r="S9133" s="181">
        <f t="shared" si="1285"/>
        <v>0</v>
      </c>
      <c r="T9133" s="181">
        <f t="shared" si="1286"/>
        <v>0</v>
      </c>
      <c r="AQ9133" s="1">
        <f>COUNT(L$11:L9133)</f>
        <v>37</v>
      </c>
      <c r="AR9133" s="43">
        <f t="shared" si="1287"/>
        <v>40933</v>
      </c>
      <c r="AS9133" s="44">
        <f t="shared" si="1288"/>
        <v>89.120000000000019</v>
      </c>
      <c r="AT9133" s="10" t="str">
        <f t="shared" si="1289"/>
        <v/>
      </c>
      <c r="AU9133" s="20" t="str">
        <f t="shared" si="1290"/>
        <v/>
      </c>
      <c r="AV9133" s="42">
        <f t="shared" si="1291"/>
        <v>1</v>
      </c>
      <c r="AW9133" s="89">
        <f t="shared" si="1292"/>
        <v>0</v>
      </c>
      <c r="AX9133" s="168"/>
      <c r="AY9133" s="60"/>
      <c r="AZ9133" s="61" t="str">
        <f>IF(Settings!G129&lt;&gt;"",Settings!G129,"")</f>
        <v>--</v>
      </c>
      <c r="BB9133" s="61" t="str">
        <f>IF(Settings!I9129&lt;&gt;"",Settings!I9129,"")</f>
        <v/>
      </c>
    </row>
    <row r="9134" spans="2:54" x14ac:dyDescent="0.2">
      <c r="B9134" s="13"/>
      <c r="C9134" s="12"/>
      <c r="D9134" s="12"/>
      <c r="E9134" s="12"/>
      <c r="F9134" s="12"/>
      <c r="G9134" s="12"/>
      <c r="H9134" s="12"/>
      <c r="I9134" s="15"/>
      <c r="J9134" s="31"/>
      <c r="K9134" s="180"/>
      <c r="L9134" s="40"/>
      <c r="M9134" s="14"/>
      <c r="N9134" s="16"/>
      <c r="O9134" s="49"/>
      <c r="P9134" s="64"/>
      <c r="Q9134" s="18"/>
      <c r="R9134" s="181">
        <f t="shared" si="1284"/>
        <v>0</v>
      </c>
      <c r="S9134" s="181">
        <f t="shared" si="1285"/>
        <v>0</v>
      </c>
      <c r="T9134" s="181">
        <f t="shared" si="1286"/>
        <v>0</v>
      </c>
      <c r="AQ9134" s="1">
        <f>COUNT(L$11:L9134)</f>
        <v>37</v>
      </c>
      <c r="AR9134" s="43">
        <f t="shared" si="1287"/>
        <v>40933</v>
      </c>
      <c r="AS9134" s="44">
        <f t="shared" si="1288"/>
        <v>89.120000000000019</v>
      </c>
      <c r="AT9134" s="10" t="str">
        <f t="shared" si="1289"/>
        <v/>
      </c>
      <c r="AU9134" s="20" t="str">
        <f t="shared" si="1290"/>
        <v/>
      </c>
      <c r="AV9134" s="42">
        <f t="shared" si="1291"/>
        <v>1</v>
      </c>
      <c r="AW9134" s="89">
        <f t="shared" si="1292"/>
        <v>0</v>
      </c>
      <c r="AX9134" s="168"/>
      <c r="AY9134" s="60"/>
      <c r="AZ9134" s="61" t="str">
        <f>IF(Settings!G130&lt;&gt;"",Settings!G130,"")</f>
        <v>--</v>
      </c>
      <c r="BB9134" s="61" t="str">
        <f>IF(Settings!I9130&lt;&gt;"",Settings!I9130,"")</f>
        <v/>
      </c>
    </row>
    <row r="9135" spans="2:54" x14ac:dyDescent="0.2">
      <c r="B9135" s="13"/>
      <c r="C9135" s="12"/>
      <c r="D9135" s="12"/>
      <c r="E9135" s="12"/>
      <c r="F9135" s="12"/>
      <c r="G9135" s="12"/>
      <c r="H9135" s="12"/>
      <c r="I9135" s="15"/>
      <c r="J9135" s="31"/>
      <c r="K9135" s="180"/>
      <c r="L9135" s="40"/>
      <c r="M9135" s="14"/>
      <c r="N9135" s="16"/>
      <c r="O9135" s="49"/>
      <c r="P9135" s="64"/>
      <c r="Q9135" s="18"/>
      <c r="R9135" s="181">
        <f t="shared" si="1284"/>
        <v>0</v>
      </c>
      <c r="S9135" s="181">
        <f t="shared" si="1285"/>
        <v>0</v>
      </c>
      <c r="T9135" s="181">
        <f t="shared" si="1286"/>
        <v>0</v>
      </c>
      <c r="AQ9135" s="1">
        <f>COUNT(L$11:L9135)</f>
        <v>37</v>
      </c>
      <c r="AR9135" s="43">
        <f t="shared" si="1287"/>
        <v>40933</v>
      </c>
      <c r="AS9135" s="44">
        <f t="shared" si="1288"/>
        <v>89.120000000000019</v>
      </c>
      <c r="AT9135" s="10" t="str">
        <f t="shared" si="1289"/>
        <v/>
      </c>
      <c r="AU9135" s="20" t="str">
        <f t="shared" si="1290"/>
        <v/>
      </c>
      <c r="AV9135" s="42">
        <f t="shared" si="1291"/>
        <v>1</v>
      </c>
      <c r="AW9135" s="89">
        <f t="shared" si="1292"/>
        <v>0</v>
      </c>
      <c r="AX9135" s="168"/>
      <c r="AY9135" s="60"/>
      <c r="AZ9135" s="61" t="str">
        <f>IF(Settings!G131&lt;&gt;"",Settings!G131,"")</f>
        <v>--</v>
      </c>
      <c r="BB9135" s="61" t="str">
        <f>IF(Settings!I9131&lt;&gt;"",Settings!I9131,"")</f>
        <v/>
      </c>
    </row>
    <row r="9136" spans="2:54" x14ac:dyDescent="0.2">
      <c r="B9136" s="13"/>
      <c r="C9136" s="12"/>
      <c r="D9136" s="12"/>
      <c r="E9136" s="12"/>
      <c r="F9136" s="12"/>
      <c r="G9136" s="12"/>
      <c r="H9136" s="12"/>
      <c r="I9136" s="15"/>
      <c r="J9136" s="31"/>
      <c r="K9136" s="180"/>
      <c r="L9136" s="40"/>
      <c r="M9136" s="14"/>
      <c r="N9136" s="16"/>
      <c r="O9136" s="49"/>
      <c r="P9136" s="64"/>
      <c r="Q9136" s="18"/>
      <c r="R9136" s="181">
        <f t="shared" si="1284"/>
        <v>0</v>
      </c>
      <c r="S9136" s="181">
        <f t="shared" si="1285"/>
        <v>0</v>
      </c>
      <c r="T9136" s="181">
        <f t="shared" si="1286"/>
        <v>0</v>
      </c>
      <c r="AQ9136" s="1">
        <f>COUNT(L$11:L9136)</f>
        <v>37</v>
      </c>
      <c r="AR9136" s="43">
        <f t="shared" si="1287"/>
        <v>40933</v>
      </c>
      <c r="AS9136" s="44">
        <f t="shared" si="1288"/>
        <v>89.120000000000019</v>
      </c>
      <c r="AT9136" s="10" t="str">
        <f t="shared" si="1289"/>
        <v/>
      </c>
      <c r="AU9136" s="20" t="str">
        <f t="shared" si="1290"/>
        <v/>
      </c>
      <c r="AV9136" s="42">
        <f t="shared" si="1291"/>
        <v>1</v>
      </c>
      <c r="AW9136" s="89">
        <f t="shared" si="1292"/>
        <v>0</v>
      </c>
      <c r="AX9136" s="168"/>
      <c r="AY9136" s="60"/>
      <c r="AZ9136" s="61" t="str">
        <f>IF(Settings!G132&lt;&gt;"",Settings!G132,"")</f>
        <v>--</v>
      </c>
      <c r="BB9136" s="61" t="str">
        <f>IF(Settings!I9132&lt;&gt;"",Settings!I9132,"")</f>
        <v/>
      </c>
    </row>
    <row r="9137" spans="2:54" x14ac:dyDescent="0.2">
      <c r="B9137" s="13"/>
      <c r="C9137" s="12"/>
      <c r="D9137" s="12"/>
      <c r="E9137" s="12"/>
      <c r="F9137" s="12"/>
      <c r="G9137" s="12"/>
      <c r="H9137" s="12"/>
      <c r="I9137" s="15"/>
      <c r="J9137" s="31"/>
      <c r="K9137" s="180"/>
      <c r="L9137" s="40"/>
      <c r="M9137" s="14"/>
      <c r="N9137" s="16"/>
      <c r="O9137" s="49"/>
      <c r="P9137" s="64"/>
      <c r="Q9137" s="18"/>
      <c r="R9137" s="181">
        <f t="shared" si="1284"/>
        <v>0</v>
      </c>
      <c r="S9137" s="181">
        <f t="shared" si="1285"/>
        <v>0</v>
      </c>
      <c r="T9137" s="181">
        <f t="shared" si="1286"/>
        <v>0</v>
      </c>
      <c r="AQ9137" s="1">
        <f>COUNT(L$11:L9137)</f>
        <v>37</v>
      </c>
      <c r="AR9137" s="43">
        <f t="shared" si="1287"/>
        <v>40933</v>
      </c>
      <c r="AS9137" s="44">
        <f t="shared" si="1288"/>
        <v>89.120000000000019</v>
      </c>
      <c r="AT9137" s="10" t="str">
        <f t="shared" si="1289"/>
        <v/>
      </c>
      <c r="AU9137" s="20" t="str">
        <f t="shared" si="1290"/>
        <v/>
      </c>
      <c r="AV9137" s="42">
        <f t="shared" si="1291"/>
        <v>1</v>
      </c>
      <c r="AW9137" s="89">
        <f t="shared" si="1292"/>
        <v>0</v>
      </c>
      <c r="AX9137" s="168"/>
      <c r="AY9137" s="60"/>
      <c r="AZ9137" s="61" t="str">
        <f>IF(Settings!G133&lt;&gt;"",Settings!G133,"")</f>
        <v>--</v>
      </c>
      <c r="BB9137" s="61" t="str">
        <f>IF(Settings!I9133&lt;&gt;"",Settings!I9133,"")</f>
        <v/>
      </c>
    </row>
    <row r="9138" spans="2:54" x14ac:dyDescent="0.2">
      <c r="B9138" s="13"/>
      <c r="C9138" s="12"/>
      <c r="D9138" s="12"/>
      <c r="E9138" s="12"/>
      <c r="F9138" s="12"/>
      <c r="G9138" s="12"/>
      <c r="H9138" s="12"/>
      <c r="I9138" s="15"/>
      <c r="J9138" s="31"/>
      <c r="K9138" s="180"/>
      <c r="L9138" s="40"/>
      <c r="M9138" s="14"/>
      <c r="N9138" s="16"/>
      <c r="O9138" s="49"/>
      <c r="P9138" s="64"/>
      <c r="Q9138" s="18"/>
      <c r="R9138" s="181">
        <f t="shared" si="1284"/>
        <v>0</v>
      </c>
      <c r="S9138" s="181">
        <f t="shared" si="1285"/>
        <v>0</v>
      </c>
      <c r="T9138" s="181">
        <f t="shared" si="1286"/>
        <v>0</v>
      </c>
      <c r="AQ9138" s="1">
        <f>COUNT(L$11:L9138)</f>
        <v>37</v>
      </c>
      <c r="AR9138" s="43">
        <f t="shared" si="1287"/>
        <v>40933</v>
      </c>
      <c r="AS9138" s="44">
        <f t="shared" si="1288"/>
        <v>89.120000000000019</v>
      </c>
      <c r="AT9138" s="10" t="str">
        <f t="shared" si="1289"/>
        <v/>
      </c>
      <c r="AU9138" s="20" t="str">
        <f t="shared" si="1290"/>
        <v/>
      </c>
      <c r="AV9138" s="42">
        <f t="shared" si="1291"/>
        <v>1</v>
      </c>
      <c r="AW9138" s="89">
        <f t="shared" si="1292"/>
        <v>0</v>
      </c>
      <c r="AX9138" s="168"/>
      <c r="AY9138" s="60"/>
      <c r="AZ9138" s="61" t="str">
        <f>IF(Settings!G134&lt;&gt;"",Settings!G134,"")</f>
        <v>--</v>
      </c>
      <c r="BB9138" s="61" t="str">
        <f>IF(Settings!I9134&lt;&gt;"",Settings!I9134,"")</f>
        <v/>
      </c>
    </row>
    <row r="9139" spans="2:54" x14ac:dyDescent="0.2">
      <c r="B9139" s="13"/>
      <c r="C9139" s="12"/>
      <c r="D9139" s="12"/>
      <c r="E9139" s="12"/>
      <c r="F9139" s="12"/>
      <c r="G9139" s="12"/>
      <c r="H9139" s="12"/>
      <c r="I9139" s="15"/>
      <c r="J9139" s="31"/>
      <c r="K9139" s="180"/>
      <c r="L9139" s="40"/>
      <c r="M9139" s="14"/>
      <c r="N9139" s="16"/>
      <c r="O9139" s="49"/>
      <c r="P9139" s="64"/>
      <c r="Q9139" s="18"/>
      <c r="R9139" s="181">
        <f t="shared" si="1284"/>
        <v>0</v>
      </c>
      <c r="S9139" s="181">
        <f t="shared" si="1285"/>
        <v>0</v>
      </c>
      <c r="T9139" s="181">
        <f t="shared" si="1286"/>
        <v>0</v>
      </c>
      <c r="AQ9139" s="1">
        <f>COUNT(L$11:L9139)</f>
        <v>37</v>
      </c>
      <c r="AR9139" s="43">
        <f t="shared" si="1287"/>
        <v>40933</v>
      </c>
      <c r="AS9139" s="44">
        <f t="shared" si="1288"/>
        <v>89.120000000000019</v>
      </c>
      <c r="AT9139" s="10" t="str">
        <f t="shared" si="1289"/>
        <v/>
      </c>
      <c r="AU9139" s="20" t="str">
        <f t="shared" si="1290"/>
        <v/>
      </c>
      <c r="AV9139" s="42">
        <f t="shared" si="1291"/>
        <v>1</v>
      </c>
      <c r="AW9139" s="89">
        <f t="shared" si="1292"/>
        <v>0</v>
      </c>
      <c r="AX9139" s="168"/>
      <c r="AY9139" s="60"/>
      <c r="AZ9139" s="61" t="str">
        <f>IF(Settings!G135&lt;&gt;"",Settings!G135,"")</f>
        <v>--</v>
      </c>
      <c r="BB9139" s="61" t="str">
        <f>IF(Settings!I9135&lt;&gt;"",Settings!I9135,"")</f>
        <v/>
      </c>
    </row>
    <row r="9140" spans="2:54" x14ac:dyDescent="0.2">
      <c r="B9140" s="13"/>
      <c r="C9140" s="12"/>
      <c r="D9140" s="12"/>
      <c r="E9140" s="12"/>
      <c r="F9140" s="12"/>
      <c r="G9140" s="12"/>
      <c r="H9140" s="12"/>
      <c r="I9140" s="15"/>
      <c r="J9140" s="31"/>
      <c r="K9140" s="180"/>
      <c r="L9140" s="40"/>
      <c r="M9140" s="14"/>
      <c r="N9140" s="16"/>
      <c r="O9140" s="49"/>
      <c r="P9140" s="64"/>
      <c r="Q9140" s="18"/>
      <c r="R9140" s="181">
        <f t="shared" si="1284"/>
        <v>0</v>
      </c>
      <c r="S9140" s="181">
        <f t="shared" si="1285"/>
        <v>0</v>
      </c>
      <c r="T9140" s="181">
        <f t="shared" si="1286"/>
        <v>0</v>
      </c>
      <c r="AQ9140" s="1">
        <f>COUNT(L$11:L9140)</f>
        <v>37</v>
      </c>
      <c r="AR9140" s="43">
        <f t="shared" si="1287"/>
        <v>40933</v>
      </c>
      <c r="AS9140" s="44">
        <f t="shared" si="1288"/>
        <v>89.120000000000019</v>
      </c>
      <c r="AT9140" s="10" t="str">
        <f t="shared" si="1289"/>
        <v/>
      </c>
      <c r="AU9140" s="20" t="str">
        <f t="shared" si="1290"/>
        <v/>
      </c>
      <c r="AV9140" s="42">
        <f t="shared" si="1291"/>
        <v>1</v>
      </c>
      <c r="AW9140" s="89">
        <f t="shared" si="1292"/>
        <v>0</v>
      </c>
      <c r="AX9140" s="168"/>
      <c r="AY9140" s="60"/>
      <c r="AZ9140" s="61" t="str">
        <f>IF(Settings!G136&lt;&gt;"",Settings!G136,"")</f>
        <v>--</v>
      </c>
      <c r="BB9140" s="61" t="str">
        <f>IF(Settings!I9136&lt;&gt;"",Settings!I9136,"")</f>
        <v/>
      </c>
    </row>
    <row r="9141" spans="2:54" x14ac:dyDescent="0.2">
      <c r="B9141" s="13"/>
      <c r="C9141" s="12"/>
      <c r="D9141" s="12"/>
      <c r="E9141" s="12"/>
      <c r="F9141" s="12"/>
      <c r="G9141" s="12"/>
      <c r="H9141" s="12"/>
      <c r="I9141" s="15"/>
      <c r="J9141" s="31"/>
      <c r="K9141" s="180"/>
      <c r="L9141" s="40"/>
      <c r="M9141" s="14"/>
      <c r="N9141" s="16"/>
      <c r="O9141" s="49"/>
      <c r="P9141" s="64"/>
      <c r="Q9141" s="18"/>
      <c r="R9141" s="181">
        <f t="shared" si="1284"/>
        <v>0</v>
      </c>
      <c r="S9141" s="181">
        <f t="shared" si="1285"/>
        <v>0</v>
      </c>
      <c r="T9141" s="181">
        <f t="shared" si="1286"/>
        <v>0</v>
      </c>
      <c r="AQ9141" s="1">
        <f>COUNT(L$11:L9141)</f>
        <v>37</v>
      </c>
      <c r="AR9141" s="43">
        <f t="shared" si="1287"/>
        <v>40933</v>
      </c>
      <c r="AS9141" s="44">
        <f t="shared" si="1288"/>
        <v>89.120000000000019</v>
      </c>
      <c r="AT9141" s="10" t="str">
        <f t="shared" si="1289"/>
        <v/>
      </c>
      <c r="AU9141" s="20" t="str">
        <f t="shared" si="1290"/>
        <v/>
      </c>
      <c r="AV9141" s="42">
        <f t="shared" si="1291"/>
        <v>1</v>
      </c>
      <c r="AW9141" s="89">
        <f t="shared" si="1292"/>
        <v>0</v>
      </c>
      <c r="AX9141" s="168"/>
      <c r="AY9141" s="60"/>
      <c r="AZ9141" s="61" t="str">
        <f>IF(Settings!G137&lt;&gt;"",Settings!G137,"")</f>
        <v>--</v>
      </c>
      <c r="BB9141" s="61" t="str">
        <f>IF(Settings!I9137&lt;&gt;"",Settings!I9137,"")</f>
        <v/>
      </c>
    </row>
    <row r="9142" spans="2:54" x14ac:dyDescent="0.2">
      <c r="B9142" s="13"/>
      <c r="C9142" s="12"/>
      <c r="D9142" s="12"/>
      <c r="E9142" s="12"/>
      <c r="F9142" s="12"/>
      <c r="G9142" s="12"/>
      <c r="H9142" s="12"/>
      <c r="I9142" s="15"/>
      <c r="J9142" s="31"/>
      <c r="K9142" s="180"/>
      <c r="L9142" s="40"/>
      <c r="M9142" s="14"/>
      <c r="N9142" s="16"/>
      <c r="O9142" s="49"/>
      <c r="P9142" s="64"/>
      <c r="Q9142" s="18"/>
      <c r="R9142" s="181">
        <f t="shared" si="1284"/>
        <v>0</v>
      </c>
      <c r="S9142" s="181">
        <f t="shared" si="1285"/>
        <v>0</v>
      </c>
      <c r="T9142" s="181">
        <f t="shared" si="1286"/>
        <v>0</v>
      </c>
      <c r="AQ9142" s="1">
        <f>COUNT(L$11:L9142)</f>
        <v>37</v>
      </c>
      <c r="AR9142" s="43">
        <f t="shared" si="1287"/>
        <v>40933</v>
      </c>
      <c r="AS9142" s="44">
        <f t="shared" si="1288"/>
        <v>89.120000000000019</v>
      </c>
      <c r="AT9142" s="10" t="str">
        <f t="shared" si="1289"/>
        <v/>
      </c>
      <c r="AU9142" s="20" t="str">
        <f t="shared" si="1290"/>
        <v/>
      </c>
      <c r="AV9142" s="42">
        <f t="shared" si="1291"/>
        <v>1</v>
      </c>
      <c r="AW9142" s="89">
        <f t="shared" si="1292"/>
        <v>0</v>
      </c>
      <c r="AX9142" s="168"/>
      <c r="AY9142" s="60"/>
      <c r="AZ9142" s="61" t="str">
        <f>IF(Settings!G138&lt;&gt;"",Settings!G138,"")</f>
        <v>--</v>
      </c>
      <c r="BB9142" s="61" t="str">
        <f>IF(Settings!I9138&lt;&gt;"",Settings!I9138,"")</f>
        <v/>
      </c>
    </row>
    <row r="9143" spans="2:54" x14ac:dyDescent="0.2">
      <c r="B9143" s="13"/>
      <c r="C9143" s="12"/>
      <c r="D9143" s="12"/>
      <c r="E9143" s="12"/>
      <c r="F9143" s="12"/>
      <c r="G9143" s="12"/>
      <c r="H9143" s="12"/>
      <c r="I9143" s="15"/>
      <c r="J9143" s="31"/>
      <c r="K9143" s="180"/>
      <c r="L9143" s="40"/>
      <c r="M9143" s="14"/>
      <c r="N9143" s="16"/>
      <c r="O9143" s="49"/>
      <c r="P9143" s="64"/>
      <c r="Q9143" s="18"/>
      <c r="R9143" s="181">
        <f t="shared" si="1284"/>
        <v>0</v>
      </c>
      <c r="S9143" s="181">
        <f t="shared" si="1285"/>
        <v>0</v>
      </c>
      <c r="T9143" s="181">
        <f t="shared" si="1286"/>
        <v>0</v>
      </c>
      <c r="AQ9143" s="1">
        <f>COUNT(L$11:L9143)</f>
        <v>37</v>
      </c>
      <c r="AR9143" s="43">
        <f t="shared" si="1287"/>
        <v>40933</v>
      </c>
      <c r="AS9143" s="44">
        <f t="shared" si="1288"/>
        <v>89.120000000000019</v>
      </c>
      <c r="AT9143" s="10" t="str">
        <f t="shared" si="1289"/>
        <v/>
      </c>
      <c r="AU9143" s="20" t="str">
        <f t="shared" si="1290"/>
        <v/>
      </c>
      <c r="AV9143" s="42">
        <f t="shared" si="1291"/>
        <v>1</v>
      </c>
      <c r="AW9143" s="89">
        <f t="shared" si="1292"/>
        <v>0</v>
      </c>
      <c r="AX9143" s="168"/>
      <c r="AY9143" s="60"/>
      <c r="AZ9143" s="61" t="str">
        <f>IF(Settings!G139&lt;&gt;"",Settings!G139,"")</f>
        <v>--</v>
      </c>
      <c r="BB9143" s="61" t="str">
        <f>IF(Settings!I9139&lt;&gt;"",Settings!I9139,"")</f>
        <v/>
      </c>
    </row>
    <row r="9144" spans="2:54" x14ac:dyDescent="0.2">
      <c r="B9144" s="13"/>
      <c r="C9144" s="12"/>
      <c r="D9144" s="12"/>
      <c r="E9144" s="12"/>
      <c r="F9144" s="12"/>
      <c r="G9144" s="12"/>
      <c r="H9144" s="12"/>
      <c r="I9144" s="15"/>
      <c r="J9144" s="31"/>
      <c r="K9144" s="180"/>
      <c r="L9144" s="40"/>
      <c r="M9144" s="14"/>
      <c r="N9144" s="16"/>
      <c r="O9144" s="49"/>
      <c r="P9144" s="64"/>
      <c r="Q9144" s="18"/>
      <c r="R9144" s="181">
        <f t="shared" si="1284"/>
        <v>0</v>
      </c>
      <c r="S9144" s="181">
        <f t="shared" si="1285"/>
        <v>0</v>
      </c>
      <c r="T9144" s="181">
        <f t="shared" si="1286"/>
        <v>0</v>
      </c>
      <c r="AQ9144" s="1">
        <f>COUNT(L$11:L9144)</f>
        <v>37</v>
      </c>
      <c r="AR9144" s="43">
        <f t="shared" si="1287"/>
        <v>40933</v>
      </c>
      <c r="AS9144" s="44">
        <f t="shared" si="1288"/>
        <v>89.120000000000019</v>
      </c>
      <c r="AT9144" s="10" t="str">
        <f t="shared" si="1289"/>
        <v/>
      </c>
      <c r="AU9144" s="20" t="str">
        <f t="shared" si="1290"/>
        <v/>
      </c>
      <c r="AV9144" s="42">
        <f t="shared" si="1291"/>
        <v>1</v>
      </c>
      <c r="AW9144" s="89">
        <f t="shared" si="1292"/>
        <v>0</v>
      </c>
      <c r="AX9144" s="168"/>
      <c r="AY9144" s="60"/>
      <c r="AZ9144" s="61" t="str">
        <f>IF(Settings!G140&lt;&gt;"",Settings!G140,"")</f>
        <v>--</v>
      </c>
      <c r="BB9144" s="61" t="str">
        <f>IF(Settings!I9140&lt;&gt;"",Settings!I9140,"")</f>
        <v/>
      </c>
    </row>
    <row r="9145" spans="2:54" x14ac:dyDescent="0.2">
      <c r="B9145" s="13"/>
      <c r="C9145" s="12"/>
      <c r="D9145" s="12"/>
      <c r="E9145" s="12"/>
      <c r="F9145" s="12"/>
      <c r="G9145" s="12"/>
      <c r="H9145" s="12"/>
      <c r="I9145" s="15"/>
      <c r="J9145" s="31"/>
      <c r="K9145" s="180"/>
      <c r="L9145" s="40"/>
      <c r="M9145" s="14"/>
      <c r="N9145" s="16"/>
      <c r="O9145" s="49"/>
      <c r="P9145" s="64"/>
      <c r="Q9145" s="18"/>
      <c r="R9145" s="181">
        <f t="shared" si="1284"/>
        <v>0</v>
      </c>
      <c r="S9145" s="181">
        <f t="shared" si="1285"/>
        <v>0</v>
      </c>
      <c r="T9145" s="181">
        <f t="shared" si="1286"/>
        <v>0</v>
      </c>
      <c r="AQ9145" s="1">
        <f>COUNT(L$11:L9145)</f>
        <v>37</v>
      </c>
      <c r="AR9145" s="43">
        <f t="shared" si="1287"/>
        <v>40933</v>
      </c>
      <c r="AS9145" s="44">
        <f t="shared" si="1288"/>
        <v>89.120000000000019</v>
      </c>
      <c r="AT9145" s="10" t="str">
        <f t="shared" si="1289"/>
        <v/>
      </c>
      <c r="AU9145" s="20" t="str">
        <f t="shared" si="1290"/>
        <v/>
      </c>
      <c r="AV9145" s="42">
        <f t="shared" si="1291"/>
        <v>1</v>
      </c>
      <c r="AW9145" s="89">
        <f t="shared" si="1292"/>
        <v>0</v>
      </c>
      <c r="AX9145" s="168"/>
      <c r="AY9145" s="60"/>
      <c r="AZ9145" s="61" t="str">
        <f>IF(Settings!G141&lt;&gt;"",Settings!G141,"")</f>
        <v>--</v>
      </c>
      <c r="BB9145" s="61" t="str">
        <f>IF(Settings!I9141&lt;&gt;"",Settings!I9141,"")</f>
        <v/>
      </c>
    </row>
    <row r="9146" spans="2:54" x14ac:dyDescent="0.2">
      <c r="B9146" s="13"/>
      <c r="C9146" s="12"/>
      <c r="D9146" s="12"/>
      <c r="E9146" s="12"/>
      <c r="F9146" s="12"/>
      <c r="G9146" s="12"/>
      <c r="H9146" s="12"/>
      <c r="I9146" s="15"/>
      <c r="J9146" s="31"/>
      <c r="K9146" s="180"/>
      <c r="L9146" s="40"/>
      <c r="M9146" s="14"/>
      <c r="N9146" s="16"/>
      <c r="O9146" s="49"/>
      <c r="P9146" s="64"/>
      <c r="Q9146" s="18"/>
      <c r="R9146" s="181">
        <f t="shared" si="1284"/>
        <v>0</v>
      </c>
      <c r="S9146" s="181">
        <f t="shared" si="1285"/>
        <v>0</v>
      </c>
      <c r="T9146" s="181">
        <f t="shared" si="1286"/>
        <v>0</v>
      </c>
      <c r="AQ9146" s="1">
        <f>COUNT(L$11:L9146)</f>
        <v>37</v>
      </c>
      <c r="AR9146" s="43">
        <f t="shared" si="1287"/>
        <v>40933</v>
      </c>
      <c r="AS9146" s="44">
        <f t="shared" si="1288"/>
        <v>89.120000000000019</v>
      </c>
      <c r="AT9146" s="10" t="str">
        <f t="shared" si="1289"/>
        <v/>
      </c>
      <c r="AU9146" s="20" t="str">
        <f t="shared" si="1290"/>
        <v/>
      </c>
      <c r="AV9146" s="42">
        <f t="shared" si="1291"/>
        <v>1</v>
      </c>
      <c r="AW9146" s="89">
        <f t="shared" si="1292"/>
        <v>0</v>
      </c>
      <c r="AX9146" s="168"/>
      <c r="AY9146" s="60"/>
      <c r="AZ9146" s="61" t="str">
        <f>IF(Settings!G142&lt;&gt;"",Settings!G142,"")</f>
        <v>--</v>
      </c>
      <c r="BB9146" s="61" t="str">
        <f>IF(Settings!I9142&lt;&gt;"",Settings!I9142,"")</f>
        <v/>
      </c>
    </row>
    <row r="9147" spans="2:54" x14ac:dyDescent="0.2">
      <c r="B9147" s="13"/>
      <c r="C9147" s="12"/>
      <c r="D9147" s="12"/>
      <c r="E9147" s="12"/>
      <c r="F9147" s="12"/>
      <c r="G9147" s="12"/>
      <c r="H9147" s="12"/>
      <c r="I9147" s="15"/>
      <c r="J9147" s="31"/>
      <c r="K9147" s="180"/>
      <c r="L9147" s="40"/>
      <c r="M9147" s="14"/>
      <c r="N9147" s="16"/>
      <c r="O9147" s="49"/>
      <c r="P9147" s="64"/>
      <c r="Q9147" s="18"/>
      <c r="R9147" s="181">
        <f t="shared" si="1284"/>
        <v>0</v>
      </c>
      <c r="S9147" s="181">
        <f t="shared" si="1285"/>
        <v>0</v>
      </c>
      <c r="T9147" s="181">
        <f t="shared" si="1286"/>
        <v>0</v>
      </c>
      <c r="AQ9147" s="1">
        <f>COUNT(L$11:L9147)</f>
        <v>37</v>
      </c>
      <c r="AR9147" s="43">
        <f t="shared" si="1287"/>
        <v>40933</v>
      </c>
      <c r="AS9147" s="44">
        <f t="shared" si="1288"/>
        <v>89.120000000000019</v>
      </c>
      <c r="AT9147" s="10" t="str">
        <f t="shared" si="1289"/>
        <v/>
      </c>
      <c r="AU9147" s="20" t="str">
        <f t="shared" si="1290"/>
        <v/>
      </c>
      <c r="AV9147" s="42">
        <f t="shared" si="1291"/>
        <v>1</v>
      </c>
      <c r="AW9147" s="89">
        <f t="shared" si="1292"/>
        <v>0</v>
      </c>
      <c r="AX9147" s="168"/>
      <c r="AY9147" s="60"/>
      <c r="AZ9147" s="61" t="str">
        <f>IF(Settings!G143&lt;&gt;"",Settings!G143,"")</f>
        <v>--</v>
      </c>
      <c r="BB9147" s="61" t="str">
        <f>IF(Settings!I9143&lt;&gt;"",Settings!I9143,"")</f>
        <v/>
      </c>
    </row>
    <row r="9148" spans="2:54" x14ac:dyDescent="0.2">
      <c r="B9148" s="13"/>
      <c r="C9148" s="12"/>
      <c r="D9148" s="12"/>
      <c r="E9148" s="12"/>
      <c r="F9148" s="12"/>
      <c r="G9148" s="12"/>
      <c r="H9148" s="12"/>
      <c r="I9148" s="15"/>
      <c r="J9148" s="31"/>
      <c r="K9148" s="180"/>
      <c r="L9148" s="40"/>
      <c r="M9148" s="14"/>
      <c r="N9148" s="16"/>
      <c r="O9148" s="49"/>
      <c r="P9148" s="64"/>
      <c r="Q9148" s="18"/>
      <c r="R9148" s="181">
        <f t="shared" si="1284"/>
        <v>0</v>
      </c>
      <c r="S9148" s="181">
        <f t="shared" si="1285"/>
        <v>0</v>
      </c>
      <c r="T9148" s="181">
        <f t="shared" si="1286"/>
        <v>0</v>
      </c>
      <c r="AQ9148" s="1">
        <f>COUNT(L$11:L9148)</f>
        <v>37</v>
      </c>
      <c r="AR9148" s="43">
        <f t="shared" si="1287"/>
        <v>40933</v>
      </c>
      <c r="AS9148" s="44">
        <f t="shared" si="1288"/>
        <v>89.120000000000019</v>
      </c>
      <c r="AT9148" s="10" t="str">
        <f t="shared" si="1289"/>
        <v/>
      </c>
      <c r="AU9148" s="20" t="str">
        <f t="shared" si="1290"/>
        <v/>
      </c>
      <c r="AV9148" s="42">
        <f t="shared" si="1291"/>
        <v>1</v>
      </c>
      <c r="AW9148" s="89">
        <f t="shared" si="1292"/>
        <v>0</v>
      </c>
      <c r="AX9148" s="168"/>
      <c r="AY9148" s="60"/>
      <c r="AZ9148" s="61" t="str">
        <f>IF(Settings!G144&lt;&gt;"",Settings!G144,"")</f>
        <v>--</v>
      </c>
      <c r="BB9148" s="61" t="str">
        <f>IF(Settings!I9144&lt;&gt;"",Settings!I9144,"")</f>
        <v/>
      </c>
    </row>
    <row r="9149" spans="2:54" x14ac:dyDescent="0.2">
      <c r="B9149" s="13"/>
      <c r="C9149" s="12"/>
      <c r="D9149" s="12"/>
      <c r="E9149" s="12"/>
      <c r="F9149" s="12"/>
      <c r="G9149" s="12"/>
      <c r="H9149" s="12"/>
      <c r="I9149" s="15"/>
      <c r="J9149" s="31"/>
      <c r="K9149" s="180"/>
      <c r="L9149" s="40"/>
      <c r="M9149" s="14"/>
      <c r="N9149" s="16"/>
      <c r="O9149" s="49"/>
      <c r="P9149" s="64"/>
      <c r="Q9149" s="18"/>
      <c r="R9149" s="181">
        <f t="shared" si="1284"/>
        <v>0</v>
      </c>
      <c r="S9149" s="181">
        <f t="shared" si="1285"/>
        <v>0</v>
      </c>
      <c r="T9149" s="181">
        <f t="shared" si="1286"/>
        <v>0</v>
      </c>
      <c r="AQ9149" s="1">
        <f>COUNT(L$11:L9149)</f>
        <v>37</v>
      </c>
      <c r="AR9149" s="43">
        <f t="shared" si="1287"/>
        <v>40933</v>
      </c>
      <c r="AS9149" s="44">
        <f t="shared" si="1288"/>
        <v>89.120000000000019</v>
      </c>
      <c r="AT9149" s="10" t="str">
        <f t="shared" si="1289"/>
        <v/>
      </c>
      <c r="AU9149" s="20" t="str">
        <f t="shared" si="1290"/>
        <v/>
      </c>
      <c r="AV9149" s="42">
        <f t="shared" si="1291"/>
        <v>1</v>
      </c>
      <c r="AW9149" s="89">
        <f t="shared" si="1292"/>
        <v>0</v>
      </c>
      <c r="AX9149" s="168"/>
      <c r="AY9149" s="60"/>
      <c r="AZ9149" s="61" t="str">
        <f>IF(Settings!G145&lt;&gt;"",Settings!G145,"")</f>
        <v>--</v>
      </c>
      <c r="BB9149" s="61" t="str">
        <f>IF(Settings!I9145&lt;&gt;"",Settings!I9145,"")</f>
        <v/>
      </c>
    </row>
    <row r="9150" spans="2:54" x14ac:dyDescent="0.2">
      <c r="B9150" s="13"/>
      <c r="C9150" s="12"/>
      <c r="D9150" s="12"/>
      <c r="E9150" s="12"/>
      <c r="F9150" s="12"/>
      <c r="G9150" s="12"/>
      <c r="H9150" s="12"/>
      <c r="I9150" s="15"/>
      <c r="J9150" s="31"/>
      <c r="K9150" s="180"/>
      <c r="L9150" s="40"/>
      <c r="M9150" s="14"/>
      <c r="N9150" s="16"/>
      <c r="O9150" s="49"/>
      <c r="P9150" s="64"/>
      <c r="Q9150" s="18"/>
      <c r="R9150" s="181">
        <f t="shared" si="1284"/>
        <v>0</v>
      </c>
      <c r="S9150" s="181">
        <f t="shared" si="1285"/>
        <v>0</v>
      </c>
      <c r="T9150" s="181">
        <f t="shared" si="1286"/>
        <v>0</v>
      </c>
      <c r="AQ9150" s="1">
        <f>COUNT(L$11:L9150)</f>
        <v>37</v>
      </c>
      <c r="AR9150" s="43">
        <f t="shared" si="1287"/>
        <v>40933</v>
      </c>
      <c r="AS9150" s="44">
        <f t="shared" si="1288"/>
        <v>89.120000000000019</v>
      </c>
      <c r="AT9150" s="10" t="str">
        <f t="shared" si="1289"/>
        <v/>
      </c>
      <c r="AU9150" s="20" t="str">
        <f t="shared" si="1290"/>
        <v/>
      </c>
      <c r="AV9150" s="42">
        <f t="shared" si="1291"/>
        <v>1</v>
      </c>
      <c r="AW9150" s="89">
        <f t="shared" si="1292"/>
        <v>0</v>
      </c>
      <c r="AX9150" s="168"/>
      <c r="AY9150" s="60"/>
      <c r="AZ9150" s="61" t="str">
        <f>IF(Settings!G146&lt;&gt;"",Settings!G146,"")</f>
        <v>--</v>
      </c>
      <c r="BB9150" s="61" t="str">
        <f>IF(Settings!I9146&lt;&gt;"",Settings!I9146,"")</f>
        <v/>
      </c>
    </row>
    <row r="9151" spans="2:54" x14ac:dyDescent="0.2">
      <c r="B9151" s="13"/>
      <c r="C9151" s="12"/>
      <c r="D9151" s="12"/>
      <c r="E9151" s="12"/>
      <c r="F9151" s="12"/>
      <c r="G9151" s="12"/>
      <c r="H9151" s="12"/>
      <c r="I9151" s="15"/>
      <c r="J9151" s="31"/>
      <c r="K9151" s="180"/>
      <c r="L9151" s="40"/>
      <c r="M9151" s="14"/>
      <c r="N9151" s="16"/>
      <c r="O9151" s="49"/>
      <c r="P9151" s="64"/>
      <c r="Q9151" s="18"/>
      <c r="R9151" s="181">
        <f t="shared" si="1284"/>
        <v>0</v>
      </c>
      <c r="S9151" s="181">
        <f t="shared" si="1285"/>
        <v>0</v>
      </c>
      <c r="T9151" s="181">
        <f t="shared" si="1286"/>
        <v>0</v>
      </c>
      <c r="AQ9151" s="1">
        <f>COUNT(L$11:L9151)</f>
        <v>37</v>
      </c>
      <c r="AR9151" s="43">
        <f t="shared" si="1287"/>
        <v>40933</v>
      </c>
      <c r="AS9151" s="44">
        <f t="shared" si="1288"/>
        <v>89.120000000000019</v>
      </c>
      <c r="AT9151" s="10" t="str">
        <f t="shared" si="1289"/>
        <v/>
      </c>
      <c r="AU9151" s="20" t="str">
        <f t="shared" si="1290"/>
        <v/>
      </c>
      <c r="AV9151" s="42">
        <f t="shared" si="1291"/>
        <v>1</v>
      </c>
      <c r="AW9151" s="89">
        <f t="shared" si="1292"/>
        <v>0</v>
      </c>
      <c r="AX9151" s="168"/>
      <c r="AY9151" s="60"/>
      <c r="AZ9151" s="61" t="str">
        <f>IF(Settings!G147&lt;&gt;"",Settings!G147,"")</f>
        <v>--</v>
      </c>
      <c r="BB9151" s="61" t="str">
        <f>IF(Settings!I9147&lt;&gt;"",Settings!I9147,"")</f>
        <v/>
      </c>
    </row>
    <row r="9152" spans="2:54" x14ac:dyDescent="0.2">
      <c r="B9152" s="13"/>
      <c r="C9152" s="12"/>
      <c r="D9152" s="12"/>
      <c r="E9152" s="12"/>
      <c r="F9152" s="12"/>
      <c r="G9152" s="12"/>
      <c r="H9152" s="12"/>
      <c r="I9152" s="15"/>
      <c r="J9152" s="31"/>
      <c r="K9152" s="180"/>
      <c r="L9152" s="40"/>
      <c r="M9152" s="14"/>
      <c r="N9152" s="16"/>
      <c r="O9152" s="49"/>
      <c r="P9152" s="64"/>
      <c r="Q9152" s="18"/>
      <c r="R9152" s="181">
        <f t="shared" si="1284"/>
        <v>0</v>
      </c>
      <c r="S9152" s="181">
        <f t="shared" si="1285"/>
        <v>0</v>
      </c>
      <c r="T9152" s="181">
        <f t="shared" si="1286"/>
        <v>0</v>
      </c>
      <c r="AQ9152" s="1">
        <f>COUNT(L$11:L9152)</f>
        <v>37</v>
      </c>
      <c r="AR9152" s="43">
        <f t="shared" si="1287"/>
        <v>40933</v>
      </c>
      <c r="AS9152" s="44">
        <f t="shared" si="1288"/>
        <v>89.120000000000019</v>
      </c>
      <c r="AT9152" s="10" t="str">
        <f t="shared" si="1289"/>
        <v/>
      </c>
      <c r="AU9152" s="20" t="str">
        <f t="shared" si="1290"/>
        <v/>
      </c>
      <c r="AV9152" s="42">
        <f t="shared" si="1291"/>
        <v>1</v>
      </c>
      <c r="AW9152" s="89">
        <f t="shared" si="1292"/>
        <v>0</v>
      </c>
      <c r="AX9152" s="168"/>
      <c r="AY9152" s="60"/>
      <c r="AZ9152" s="61" t="str">
        <f>IF(Settings!G148&lt;&gt;"",Settings!G148,"")</f>
        <v>--</v>
      </c>
      <c r="BB9152" s="61" t="str">
        <f>IF(Settings!I9148&lt;&gt;"",Settings!I9148,"")</f>
        <v/>
      </c>
    </row>
    <row r="9153" spans="2:54" x14ac:dyDescent="0.2">
      <c r="B9153" s="13"/>
      <c r="C9153" s="12"/>
      <c r="D9153" s="12"/>
      <c r="E9153" s="12"/>
      <c r="F9153" s="12"/>
      <c r="G9153" s="12"/>
      <c r="H9153" s="12"/>
      <c r="I9153" s="15"/>
      <c r="J9153" s="31"/>
      <c r="K9153" s="180"/>
      <c r="L9153" s="40"/>
      <c r="M9153" s="14"/>
      <c r="N9153" s="16"/>
      <c r="O9153" s="49"/>
      <c r="P9153" s="64"/>
      <c r="Q9153" s="18"/>
      <c r="R9153" s="181">
        <f t="shared" si="1284"/>
        <v>0</v>
      </c>
      <c r="S9153" s="181">
        <f t="shared" si="1285"/>
        <v>0</v>
      </c>
      <c r="T9153" s="181">
        <f t="shared" si="1286"/>
        <v>0</v>
      </c>
      <c r="AQ9153" s="1">
        <f>COUNT(L$11:L9153)</f>
        <v>37</v>
      </c>
      <c r="AR9153" s="43">
        <f t="shared" si="1287"/>
        <v>40933</v>
      </c>
      <c r="AS9153" s="44">
        <f t="shared" si="1288"/>
        <v>89.120000000000019</v>
      </c>
      <c r="AT9153" s="10" t="str">
        <f t="shared" si="1289"/>
        <v/>
      </c>
      <c r="AU9153" s="20" t="str">
        <f t="shared" si="1290"/>
        <v/>
      </c>
      <c r="AV9153" s="42">
        <f t="shared" si="1291"/>
        <v>1</v>
      </c>
      <c r="AW9153" s="89">
        <f t="shared" si="1292"/>
        <v>0</v>
      </c>
      <c r="AX9153" s="168"/>
      <c r="AY9153" s="60"/>
      <c r="AZ9153" s="61" t="str">
        <f>IF(Settings!G149&lt;&gt;"",Settings!G149,"")</f>
        <v>--</v>
      </c>
      <c r="BB9153" s="61" t="str">
        <f>IF(Settings!I9149&lt;&gt;"",Settings!I9149,"")</f>
        <v/>
      </c>
    </row>
    <row r="9154" spans="2:54" x14ac:dyDescent="0.2">
      <c r="B9154" s="13"/>
      <c r="C9154" s="12"/>
      <c r="D9154" s="12"/>
      <c r="E9154" s="12"/>
      <c r="F9154" s="12"/>
      <c r="G9154" s="12"/>
      <c r="H9154" s="12"/>
      <c r="I9154" s="15"/>
      <c r="J9154" s="31"/>
      <c r="K9154" s="180"/>
      <c r="L9154" s="40"/>
      <c r="M9154" s="14"/>
      <c r="N9154" s="16"/>
      <c r="O9154" s="49"/>
      <c r="P9154" s="64"/>
      <c r="Q9154" s="18"/>
      <c r="R9154" s="181">
        <f t="shared" si="1284"/>
        <v>0</v>
      </c>
      <c r="S9154" s="181">
        <f t="shared" si="1285"/>
        <v>0</v>
      </c>
      <c r="T9154" s="181">
        <f t="shared" si="1286"/>
        <v>0</v>
      </c>
      <c r="AQ9154" s="1">
        <f>COUNT(L$11:L9154)</f>
        <v>37</v>
      </c>
      <c r="AR9154" s="43">
        <f t="shared" si="1287"/>
        <v>40933</v>
      </c>
      <c r="AS9154" s="44">
        <f t="shared" si="1288"/>
        <v>89.120000000000019</v>
      </c>
      <c r="AT9154" s="10" t="str">
        <f t="shared" si="1289"/>
        <v/>
      </c>
      <c r="AU9154" s="20" t="str">
        <f t="shared" si="1290"/>
        <v/>
      </c>
      <c r="AV9154" s="42">
        <f t="shared" si="1291"/>
        <v>1</v>
      </c>
      <c r="AW9154" s="89">
        <f t="shared" si="1292"/>
        <v>0</v>
      </c>
      <c r="AX9154" s="168"/>
      <c r="AY9154" s="60"/>
      <c r="AZ9154" s="61" t="str">
        <f>IF(Settings!G150&lt;&gt;"",Settings!G150,"")</f>
        <v>--</v>
      </c>
      <c r="BB9154" s="61" t="str">
        <f>IF(Settings!I9150&lt;&gt;"",Settings!I9150,"")</f>
        <v/>
      </c>
    </row>
    <row r="9155" spans="2:54" x14ac:dyDescent="0.2">
      <c r="B9155" s="13"/>
      <c r="C9155" s="12"/>
      <c r="D9155" s="12"/>
      <c r="E9155" s="12"/>
      <c r="F9155" s="12"/>
      <c r="G9155" s="12"/>
      <c r="H9155" s="12"/>
      <c r="I9155" s="15"/>
      <c r="J9155" s="31"/>
      <c r="K9155" s="180"/>
      <c r="L9155" s="40"/>
      <c r="M9155" s="14"/>
      <c r="N9155" s="16"/>
      <c r="O9155" s="49"/>
      <c r="P9155" s="64"/>
      <c r="Q9155" s="18"/>
      <c r="R9155" s="181">
        <f t="shared" si="1284"/>
        <v>0</v>
      </c>
      <c r="S9155" s="181">
        <f t="shared" si="1285"/>
        <v>0</v>
      </c>
      <c r="T9155" s="181">
        <f t="shared" si="1286"/>
        <v>0</v>
      </c>
      <c r="AQ9155" s="1">
        <f>COUNT(L$11:L9155)</f>
        <v>37</v>
      </c>
      <c r="AR9155" s="43">
        <f t="shared" si="1287"/>
        <v>40933</v>
      </c>
      <c r="AS9155" s="44">
        <f t="shared" si="1288"/>
        <v>89.120000000000019</v>
      </c>
      <c r="AT9155" s="10" t="str">
        <f t="shared" si="1289"/>
        <v/>
      </c>
      <c r="AU9155" s="20" t="str">
        <f t="shared" si="1290"/>
        <v/>
      </c>
      <c r="AV9155" s="42">
        <f t="shared" si="1291"/>
        <v>1</v>
      </c>
      <c r="AW9155" s="89">
        <f t="shared" si="1292"/>
        <v>0</v>
      </c>
      <c r="AX9155" s="168"/>
      <c r="AY9155" s="60"/>
      <c r="AZ9155" s="61" t="str">
        <f>IF(Settings!G151&lt;&gt;"",Settings!G151,"")</f>
        <v>--</v>
      </c>
      <c r="BB9155" s="61" t="str">
        <f>IF(Settings!I9151&lt;&gt;"",Settings!I9151,"")</f>
        <v/>
      </c>
    </row>
    <row r="9156" spans="2:54" x14ac:dyDescent="0.2">
      <c r="B9156" s="13"/>
      <c r="C9156" s="12"/>
      <c r="D9156" s="12"/>
      <c r="E9156" s="12"/>
      <c r="F9156" s="12"/>
      <c r="G9156" s="12"/>
      <c r="H9156" s="12"/>
      <c r="I9156" s="15"/>
      <c r="J9156" s="31"/>
      <c r="K9156" s="180"/>
      <c r="L9156" s="40"/>
      <c r="M9156" s="14"/>
      <c r="N9156" s="16"/>
      <c r="O9156" s="49"/>
      <c r="P9156" s="64"/>
      <c r="Q9156" s="18"/>
      <c r="R9156" s="181">
        <f t="shared" si="1284"/>
        <v>0</v>
      </c>
      <c r="S9156" s="181">
        <f t="shared" si="1285"/>
        <v>0</v>
      </c>
      <c r="T9156" s="181">
        <f t="shared" si="1286"/>
        <v>0</v>
      </c>
      <c r="AQ9156" s="1">
        <f>COUNT(L$11:L9156)</f>
        <v>37</v>
      </c>
      <c r="AR9156" s="43">
        <f t="shared" si="1287"/>
        <v>40933</v>
      </c>
      <c r="AS9156" s="44">
        <f t="shared" si="1288"/>
        <v>89.120000000000019</v>
      </c>
      <c r="AT9156" s="10" t="str">
        <f t="shared" si="1289"/>
        <v/>
      </c>
      <c r="AU9156" s="20" t="str">
        <f t="shared" si="1290"/>
        <v/>
      </c>
      <c r="AV9156" s="42">
        <f t="shared" si="1291"/>
        <v>1</v>
      </c>
      <c r="AW9156" s="89">
        <f t="shared" si="1292"/>
        <v>0</v>
      </c>
      <c r="AX9156" s="168"/>
      <c r="AY9156" s="60"/>
      <c r="AZ9156" s="61" t="str">
        <f>IF(Settings!G152&lt;&gt;"",Settings!G152,"")</f>
        <v>--</v>
      </c>
      <c r="BB9156" s="61" t="str">
        <f>IF(Settings!I9152&lt;&gt;"",Settings!I9152,"")</f>
        <v/>
      </c>
    </row>
    <row r="9157" spans="2:54" x14ac:dyDescent="0.2">
      <c r="B9157" s="13"/>
      <c r="C9157" s="12"/>
      <c r="D9157" s="12"/>
      <c r="E9157" s="12"/>
      <c r="F9157" s="12"/>
      <c r="G9157" s="12"/>
      <c r="H9157" s="12"/>
      <c r="I9157" s="15"/>
      <c r="J9157" s="31"/>
      <c r="K9157" s="180"/>
      <c r="L9157" s="40"/>
      <c r="M9157" s="14"/>
      <c r="N9157" s="16"/>
      <c r="O9157" s="49"/>
      <c r="P9157" s="64"/>
      <c r="Q9157" s="18"/>
      <c r="R9157" s="181">
        <f t="shared" si="1284"/>
        <v>0</v>
      </c>
      <c r="S9157" s="181">
        <f t="shared" si="1285"/>
        <v>0</v>
      </c>
      <c r="T9157" s="181">
        <f t="shared" si="1286"/>
        <v>0</v>
      </c>
      <c r="AQ9157" s="1">
        <f>COUNT(L$11:L9157)</f>
        <v>37</v>
      </c>
      <c r="AR9157" s="43">
        <f t="shared" si="1287"/>
        <v>40933</v>
      </c>
      <c r="AS9157" s="44">
        <f t="shared" si="1288"/>
        <v>89.120000000000019</v>
      </c>
      <c r="AT9157" s="10" t="str">
        <f t="shared" si="1289"/>
        <v/>
      </c>
      <c r="AU9157" s="20" t="str">
        <f t="shared" si="1290"/>
        <v/>
      </c>
      <c r="AV9157" s="42">
        <f t="shared" si="1291"/>
        <v>1</v>
      </c>
      <c r="AW9157" s="89">
        <f t="shared" si="1292"/>
        <v>0</v>
      </c>
      <c r="AX9157" s="168"/>
      <c r="AY9157" s="60"/>
      <c r="AZ9157" s="61" t="str">
        <f>IF(Settings!G153&lt;&gt;"",Settings!G153,"")</f>
        <v>--</v>
      </c>
      <c r="BB9157" s="61" t="str">
        <f>IF(Settings!I9153&lt;&gt;"",Settings!I9153,"")</f>
        <v/>
      </c>
    </row>
    <row r="9158" spans="2:54" x14ac:dyDescent="0.2">
      <c r="B9158" s="13"/>
      <c r="C9158" s="12"/>
      <c r="D9158" s="12"/>
      <c r="E9158" s="12"/>
      <c r="F9158" s="12"/>
      <c r="G9158" s="12"/>
      <c r="H9158" s="12"/>
      <c r="I9158" s="15"/>
      <c r="J9158" s="31"/>
      <c r="K9158" s="180"/>
      <c r="L9158" s="40"/>
      <c r="M9158" s="14"/>
      <c r="N9158" s="16"/>
      <c r="O9158" s="49"/>
      <c r="P9158" s="64"/>
      <c r="Q9158" s="18"/>
      <c r="R9158" s="181">
        <f t="shared" si="1284"/>
        <v>0</v>
      </c>
      <c r="S9158" s="181">
        <f t="shared" si="1285"/>
        <v>0</v>
      </c>
      <c r="T9158" s="181">
        <f t="shared" si="1286"/>
        <v>0</v>
      </c>
      <c r="AQ9158" s="1">
        <f>COUNT(L$11:L9158)</f>
        <v>37</v>
      </c>
      <c r="AR9158" s="43">
        <f t="shared" si="1287"/>
        <v>40933</v>
      </c>
      <c r="AS9158" s="44">
        <f t="shared" si="1288"/>
        <v>89.120000000000019</v>
      </c>
      <c r="AT9158" s="10" t="str">
        <f t="shared" si="1289"/>
        <v/>
      </c>
      <c r="AU9158" s="20" t="str">
        <f t="shared" si="1290"/>
        <v/>
      </c>
      <c r="AV9158" s="42">
        <f t="shared" si="1291"/>
        <v>1</v>
      </c>
      <c r="AW9158" s="89">
        <f t="shared" si="1292"/>
        <v>0</v>
      </c>
      <c r="AX9158" s="168"/>
      <c r="AY9158" s="60"/>
      <c r="AZ9158" s="61" t="str">
        <f>IF(Settings!G154&lt;&gt;"",Settings!G154,"")</f>
        <v>--</v>
      </c>
      <c r="BB9158" s="61" t="str">
        <f>IF(Settings!I9154&lt;&gt;"",Settings!I9154,"")</f>
        <v/>
      </c>
    </row>
    <row r="9159" spans="2:54" x14ac:dyDescent="0.2">
      <c r="B9159" s="13"/>
      <c r="C9159" s="12"/>
      <c r="D9159" s="12"/>
      <c r="E9159" s="12"/>
      <c r="F9159" s="12"/>
      <c r="G9159" s="12"/>
      <c r="H9159" s="12"/>
      <c r="I9159" s="15"/>
      <c r="J9159" s="31"/>
      <c r="K9159" s="180"/>
      <c r="L9159" s="40"/>
      <c r="M9159" s="14"/>
      <c r="N9159" s="16"/>
      <c r="O9159" s="49"/>
      <c r="P9159" s="64"/>
      <c r="Q9159" s="18"/>
      <c r="R9159" s="181">
        <f t="shared" si="1284"/>
        <v>0</v>
      </c>
      <c r="S9159" s="181">
        <f t="shared" si="1285"/>
        <v>0</v>
      </c>
      <c r="T9159" s="181">
        <f t="shared" si="1286"/>
        <v>0</v>
      </c>
      <c r="AQ9159" s="1">
        <f>COUNT(L$11:L9159)</f>
        <v>37</v>
      </c>
      <c r="AR9159" s="43">
        <f t="shared" si="1287"/>
        <v>40933</v>
      </c>
      <c r="AS9159" s="44">
        <f t="shared" si="1288"/>
        <v>89.120000000000019</v>
      </c>
      <c r="AT9159" s="10" t="str">
        <f t="shared" si="1289"/>
        <v/>
      </c>
      <c r="AU9159" s="20" t="str">
        <f t="shared" si="1290"/>
        <v/>
      </c>
      <c r="AV9159" s="42">
        <f t="shared" si="1291"/>
        <v>1</v>
      </c>
      <c r="AW9159" s="89">
        <f t="shared" si="1292"/>
        <v>0</v>
      </c>
      <c r="AX9159" s="168"/>
      <c r="AY9159" s="60"/>
      <c r="AZ9159" s="61" t="str">
        <f>IF(Settings!G155&lt;&gt;"",Settings!G155,"")</f>
        <v>--</v>
      </c>
      <c r="BB9159" s="61" t="str">
        <f>IF(Settings!I9155&lt;&gt;"",Settings!I9155,"")</f>
        <v/>
      </c>
    </row>
    <row r="9160" spans="2:54" x14ac:dyDescent="0.2">
      <c r="B9160" s="13"/>
      <c r="C9160" s="12"/>
      <c r="D9160" s="12"/>
      <c r="E9160" s="12"/>
      <c r="F9160" s="12"/>
      <c r="G9160" s="12"/>
      <c r="H9160" s="12"/>
      <c r="I9160" s="15"/>
      <c r="J9160" s="31"/>
      <c r="K9160" s="180"/>
      <c r="L9160" s="40"/>
      <c r="M9160" s="14"/>
      <c r="N9160" s="16"/>
      <c r="O9160" s="49"/>
      <c r="P9160" s="64"/>
      <c r="Q9160" s="18"/>
      <c r="R9160" s="181">
        <f t="shared" si="1284"/>
        <v>0</v>
      </c>
      <c r="S9160" s="181">
        <f t="shared" si="1285"/>
        <v>0</v>
      </c>
      <c r="T9160" s="181">
        <f t="shared" si="1286"/>
        <v>0</v>
      </c>
      <c r="AQ9160" s="1">
        <f>COUNT(L$11:L9160)</f>
        <v>37</v>
      </c>
      <c r="AR9160" s="43">
        <f t="shared" si="1287"/>
        <v>40933</v>
      </c>
      <c r="AS9160" s="44">
        <f t="shared" si="1288"/>
        <v>89.120000000000019</v>
      </c>
      <c r="AT9160" s="10" t="str">
        <f t="shared" si="1289"/>
        <v/>
      </c>
      <c r="AU9160" s="20" t="str">
        <f t="shared" si="1290"/>
        <v/>
      </c>
      <c r="AV9160" s="42">
        <f t="shared" si="1291"/>
        <v>1</v>
      </c>
      <c r="AW9160" s="89">
        <f t="shared" si="1292"/>
        <v>0</v>
      </c>
      <c r="AX9160" s="168"/>
      <c r="AY9160" s="60"/>
      <c r="AZ9160" s="61" t="str">
        <f>IF(Settings!G156&lt;&gt;"",Settings!G156,"")</f>
        <v>--</v>
      </c>
      <c r="BB9160" s="61" t="str">
        <f>IF(Settings!I9156&lt;&gt;"",Settings!I9156,"")</f>
        <v/>
      </c>
    </row>
    <row r="9161" spans="2:54" x14ac:dyDescent="0.2">
      <c r="B9161" s="13"/>
      <c r="C9161" s="12"/>
      <c r="D9161" s="12"/>
      <c r="E9161" s="12"/>
      <c r="F9161" s="12"/>
      <c r="G9161" s="12"/>
      <c r="H9161" s="12"/>
      <c r="I9161" s="15"/>
      <c r="J9161" s="31"/>
      <c r="K9161" s="180"/>
      <c r="L9161" s="40"/>
      <c r="M9161" s="14"/>
      <c r="N9161" s="16"/>
      <c r="O9161" s="49"/>
      <c r="P9161" s="64"/>
      <c r="Q9161" s="18"/>
      <c r="R9161" s="181">
        <f t="shared" si="1284"/>
        <v>0</v>
      </c>
      <c r="S9161" s="181">
        <f t="shared" si="1285"/>
        <v>0</v>
      </c>
      <c r="T9161" s="181">
        <f t="shared" si="1286"/>
        <v>0</v>
      </c>
      <c r="AQ9161" s="1">
        <f>COUNT(L$11:L9161)</f>
        <v>37</v>
      </c>
      <c r="AR9161" s="43">
        <f t="shared" si="1287"/>
        <v>40933</v>
      </c>
      <c r="AS9161" s="44">
        <f t="shared" si="1288"/>
        <v>89.120000000000019</v>
      </c>
      <c r="AT9161" s="10" t="str">
        <f t="shared" si="1289"/>
        <v/>
      </c>
      <c r="AU9161" s="20" t="str">
        <f t="shared" si="1290"/>
        <v/>
      </c>
      <c r="AV9161" s="42">
        <f t="shared" si="1291"/>
        <v>1</v>
      </c>
      <c r="AW9161" s="89">
        <f t="shared" si="1292"/>
        <v>0</v>
      </c>
      <c r="AX9161" s="168"/>
      <c r="AY9161" s="60"/>
      <c r="AZ9161" s="61" t="str">
        <f>IF(Settings!G157&lt;&gt;"",Settings!G157,"")</f>
        <v>--</v>
      </c>
      <c r="BB9161" s="61" t="str">
        <f>IF(Settings!I9157&lt;&gt;"",Settings!I9157,"")</f>
        <v/>
      </c>
    </row>
    <row r="9162" spans="2:54" x14ac:dyDescent="0.2">
      <c r="B9162" s="13"/>
      <c r="C9162" s="12"/>
      <c r="D9162" s="12"/>
      <c r="E9162" s="12"/>
      <c r="F9162" s="12"/>
      <c r="G9162" s="12"/>
      <c r="H9162" s="12"/>
      <c r="I9162" s="15"/>
      <c r="J9162" s="31"/>
      <c r="K9162" s="180"/>
      <c r="L9162" s="40"/>
      <c r="M9162" s="14"/>
      <c r="N9162" s="16"/>
      <c r="O9162" s="49"/>
      <c r="P9162" s="64"/>
      <c r="Q9162" s="18"/>
      <c r="R9162" s="181">
        <f t="shared" si="1284"/>
        <v>0</v>
      </c>
      <c r="S9162" s="181">
        <f t="shared" si="1285"/>
        <v>0</v>
      </c>
      <c r="T9162" s="181">
        <f t="shared" si="1286"/>
        <v>0</v>
      </c>
      <c r="AQ9162" s="1">
        <f>COUNT(L$11:L9162)</f>
        <v>37</v>
      </c>
      <c r="AR9162" s="43">
        <f t="shared" si="1287"/>
        <v>40933</v>
      </c>
      <c r="AS9162" s="44">
        <f t="shared" si="1288"/>
        <v>89.120000000000019</v>
      </c>
      <c r="AT9162" s="10" t="str">
        <f t="shared" si="1289"/>
        <v/>
      </c>
      <c r="AU9162" s="20" t="str">
        <f t="shared" si="1290"/>
        <v/>
      </c>
      <c r="AV9162" s="42">
        <f t="shared" si="1291"/>
        <v>1</v>
      </c>
      <c r="AW9162" s="89">
        <f t="shared" si="1292"/>
        <v>0</v>
      </c>
      <c r="AX9162" s="168"/>
      <c r="AY9162" s="60"/>
      <c r="AZ9162" s="61" t="str">
        <f>IF(Settings!G158&lt;&gt;"",Settings!G158,"")</f>
        <v>--</v>
      </c>
      <c r="BB9162" s="61" t="str">
        <f>IF(Settings!I9158&lt;&gt;"",Settings!I9158,"")</f>
        <v/>
      </c>
    </row>
    <row r="9163" spans="2:54" x14ac:dyDescent="0.2">
      <c r="B9163" s="13"/>
      <c r="C9163" s="12"/>
      <c r="D9163" s="12"/>
      <c r="E9163" s="12"/>
      <c r="F9163" s="12"/>
      <c r="G9163" s="12"/>
      <c r="H9163" s="12"/>
      <c r="I9163" s="15"/>
      <c r="J9163" s="31"/>
      <c r="K9163" s="180"/>
      <c r="L9163" s="40"/>
      <c r="M9163" s="14"/>
      <c r="N9163" s="16"/>
      <c r="O9163" s="49"/>
      <c r="P9163" s="64"/>
      <c r="Q9163" s="18"/>
      <c r="R9163" s="181">
        <f t="shared" si="1284"/>
        <v>0</v>
      </c>
      <c r="S9163" s="181">
        <f t="shared" si="1285"/>
        <v>0</v>
      </c>
      <c r="T9163" s="181">
        <f t="shared" si="1286"/>
        <v>0</v>
      </c>
      <c r="AQ9163" s="1">
        <f>COUNT(L$11:L9163)</f>
        <v>37</v>
      </c>
      <c r="AR9163" s="43">
        <f t="shared" si="1287"/>
        <v>40933</v>
      </c>
      <c r="AS9163" s="44">
        <f t="shared" si="1288"/>
        <v>89.120000000000019</v>
      </c>
      <c r="AT9163" s="10" t="str">
        <f t="shared" si="1289"/>
        <v/>
      </c>
      <c r="AU9163" s="20" t="str">
        <f t="shared" si="1290"/>
        <v/>
      </c>
      <c r="AV9163" s="42">
        <f t="shared" si="1291"/>
        <v>1</v>
      </c>
      <c r="AW9163" s="89">
        <f t="shared" si="1292"/>
        <v>0</v>
      </c>
      <c r="AX9163" s="168"/>
      <c r="AY9163" s="60"/>
      <c r="AZ9163" s="61" t="str">
        <f>IF(Settings!G159&lt;&gt;"",Settings!G159,"")</f>
        <v>--</v>
      </c>
      <c r="BB9163" s="61" t="str">
        <f>IF(Settings!I9159&lt;&gt;"",Settings!I9159,"")</f>
        <v/>
      </c>
    </row>
    <row r="9164" spans="2:54" x14ac:dyDescent="0.2">
      <c r="B9164" s="13"/>
      <c r="C9164" s="12"/>
      <c r="D9164" s="12"/>
      <c r="E9164" s="12"/>
      <c r="F9164" s="12"/>
      <c r="G9164" s="12"/>
      <c r="H9164" s="12"/>
      <c r="I9164" s="15"/>
      <c r="J9164" s="31"/>
      <c r="K9164" s="180"/>
      <c r="L9164" s="40"/>
      <c r="M9164" s="14"/>
      <c r="N9164" s="16"/>
      <c r="O9164" s="49"/>
      <c r="P9164" s="64"/>
      <c r="Q9164" s="18"/>
      <c r="R9164" s="181">
        <f t="shared" ref="R9164:R9227" si="1293">ROUND(IF(M9164&lt;&gt;"Y",IF(P9164&lt;&gt;"Y",K9164,K9164*(AV9164-1)),0),ROUNDING)</f>
        <v>0</v>
      </c>
      <c r="S9164" s="181">
        <f t="shared" ref="S9164:S9227" si="1294">ROUND(IF(O9164&gt;0,IF(M9164="Y",AW9164*(1-O9164),IF(AW9164&gt;R9164,R9164 + (AW9164 - R9164)*(1-O9164),AW9164)),AW9164),ROUNDING)</f>
        <v>0</v>
      </c>
      <c r="T9164" s="181">
        <f t="shared" ref="T9164:T9227" si="1295">ROUND(IF(N9164="P",0,IF(OR(M9164="N",M9164=""),S9164-R9164,S9164)),ROUNDING)</f>
        <v>0</v>
      </c>
      <c r="AQ9164" s="1">
        <f>COUNT(L$11:L9164)</f>
        <v>37</v>
      </c>
      <c r="AR9164" s="43">
        <f t="shared" si="1287"/>
        <v>40933</v>
      </c>
      <c r="AS9164" s="44">
        <f t="shared" si="1288"/>
        <v>89.120000000000019</v>
      </c>
      <c r="AT9164" s="10" t="str">
        <f t="shared" si="1289"/>
        <v/>
      </c>
      <c r="AU9164" s="20" t="str">
        <f t="shared" si="1290"/>
        <v/>
      </c>
      <c r="AV9164" s="42">
        <f t="shared" si="1291"/>
        <v>1</v>
      </c>
      <c r="AW9164" s="89">
        <f t="shared" si="1292"/>
        <v>0</v>
      </c>
      <c r="AX9164" s="168"/>
      <c r="AY9164" s="60"/>
      <c r="AZ9164" s="61" t="str">
        <f>IF(Settings!G160&lt;&gt;"",Settings!G160,"")</f>
        <v>--</v>
      </c>
      <c r="BB9164" s="61" t="str">
        <f>IF(Settings!I9160&lt;&gt;"",Settings!I9160,"")</f>
        <v/>
      </c>
    </row>
    <row r="9165" spans="2:54" x14ac:dyDescent="0.2">
      <c r="B9165" s="13"/>
      <c r="C9165" s="12"/>
      <c r="D9165" s="12"/>
      <c r="E9165" s="12"/>
      <c r="F9165" s="12"/>
      <c r="G9165" s="12"/>
      <c r="H9165" s="12"/>
      <c r="I9165" s="15"/>
      <c r="J9165" s="31"/>
      <c r="K9165" s="180"/>
      <c r="L9165" s="40"/>
      <c r="M9165" s="14"/>
      <c r="N9165" s="16"/>
      <c r="O9165" s="49"/>
      <c r="P9165" s="64"/>
      <c r="Q9165" s="18"/>
      <c r="R9165" s="181">
        <f t="shared" si="1293"/>
        <v>0</v>
      </c>
      <c r="S9165" s="181">
        <f t="shared" si="1294"/>
        <v>0</v>
      </c>
      <c r="T9165" s="181">
        <f t="shared" si="1295"/>
        <v>0</v>
      </c>
      <c r="AQ9165" s="1">
        <f>COUNT(L$11:L9165)</f>
        <v>37</v>
      </c>
      <c r="AR9165" s="43">
        <f t="shared" ref="AR9165:AR9228" si="1296">IF(B9165&gt;2,B9165,AR9164)</f>
        <v>40933</v>
      </c>
      <c r="AS9165" s="44">
        <f t="shared" ref="AS9165:AS9228" si="1297">AS9164+T9165</f>
        <v>89.120000000000019</v>
      </c>
      <c r="AT9165" s="10" t="str">
        <f t="shared" ref="AT9165:AT9228" si="1298">IF(N9165="P",IF(P9165&lt;&gt;"Y",IF(M9165&lt;&gt;"Y",K9165*AV9165,K9165*AV9165-K9165),IF(M9165&lt;&gt;"Y",K9165 + K9165*(AV9165-1),K9165)),"")</f>
        <v/>
      </c>
      <c r="AU9165" s="20" t="str">
        <f t="shared" ref="AU9165:AU9228" si="1299">IF(M9165="Y",IF(P9165="Y",K9165*(AV9165-1),K9165),"")</f>
        <v/>
      </c>
      <c r="AV9165" s="42">
        <f t="shared" ref="AV9165:AV9228" si="1300">IF(L9165&lt;&gt;"",IF(ODDS_TYPE=1,L9165,IF(ODDS_TYPE=2,IF(L9165&gt;0,1+L9165/100,IF(L9165&lt;0,1-100/L9165,1)),IF(ODDS_TYPE=3,1+L9165,IF(ODDS_TYPE=4,1+L9165,IF(ODDS_TYPE=5,IF(L9165&gt;0,1+L9165,1-1/L9165),IF(ODDS_TYPE=6,IF(L9165&gt;=0,L9165+1,1-1/L9165),1)))))),1)</f>
        <v>1</v>
      </c>
      <c r="AW9165" s="89">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68"/>
      <c r="AY9165" s="60"/>
      <c r="AZ9165" s="61" t="str">
        <f>IF(Settings!G161&lt;&gt;"",Settings!G161,"")</f>
        <v>--</v>
      </c>
      <c r="BB9165" s="61" t="str">
        <f>IF(Settings!I9161&lt;&gt;"",Settings!I9161,"")</f>
        <v/>
      </c>
    </row>
    <row r="9166" spans="2:54" x14ac:dyDescent="0.2">
      <c r="B9166" s="13"/>
      <c r="C9166" s="12"/>
      <c r="D9166" s="12"/>
      <c r="E9166" s="12"/>
      <c r="F9166" s="12"/>
      <c r="G9166" s="12"/>
      <c r="H9166" s="12"/>
      <c r="I9166" s="15"/>
      <c r="J9166" s="31"/>
      <c r="K9166" s="180"/>
      <c r="L9166" s="40"/>
      <c r="M9166" s="14"/>
      <c r="N9166" s="16"/>
      <c r="O9166" s="49"/>
      <c r="P9166" s="64"/>
      <c r="Q9166" s="18"/>
      <c r="R9166" s="181">
        <f t="shared" si="1293"/>
        <v>0</v>
      </c>
      <c r="S9166" s="181">
        <f t="shared" si="1294"/>
        <v>0</v>
      </c>
      <c r="T9166" s="181">
        <f t="shared" si="1295"/>
        <v>0</v>
      </c>
      <c r="AQ9166" s="1">
        <f>COUNT(L$11:L9166)</f>
        <v>37</v>
      </c>
      <c r="AR9166" s="43">
        <f t="shared" si="1296"/>
        <v>40933</v>
      </c>
      <c r="AS9166" s="44">
        <f t="shared" si="1297"/>
        <v>89.120000000000019</v>
      </c>
      <c r="AT9166" s="10" t="str">
        <f t="shared" si="1298"/>
        <v/>
      </c>
      <c r="AU9166" s="20" t="str">
        <f t="shared" si="1299"/>
        <v/>
      </c>
      <c r="AV9166" s="42">
        <f t="shared" si="1300"/>
        <v>1</v>
      </c>
      <c r="AW9166" s="89">
        <f t="shared" si="1301"/>
        <v>0</v>
      </c>
      <c r="AX9166" s="168"/>
      <c r="AY9166" s="60"/>
      <c r="AZ9166" s="61" t="str">
        <f>IF(Settings!G162&lt;&gt;"",Settings!G162,"")</f>
        <v>--</v>
      </c>
      <c r="BB9166" s="61" t="str">
        <f>IF(Settings!I9162&lt;&gt;"",Settings!I9162,"")</f>
        <v/>
      </c>
    </row>
    <row r="9167" spans="2:54" x14ac:dyDescent="0.2">
      <c r="B9167" s="13"/>
      <c r="C9167" s="12"/>
      <c r="D9167" s="12"/>
      <c r="E9167" s="12"/>
      <c r="F9167" s="12"/>
      <c r="G9167" s="12"/>
      <c r="H9167" s="12"/>
      <c r="I9167" s="15"/>
      <c r="J9167" s="31"/>
      <c r="K9167" s="180"/>
      <c r="L9167" s="40"/>
      <c r="M9167" s="14"/>
      <c r="N9167" s="16"/>
      <c r="O9167" s="49"/>
      <c r="P9167" s="64"/>
      <c r="Q9167" s="18"/>
      <c r="R9167" s="181">
        <f t="shared" si="1293"/>
        <v>0</v>
      </c>
      <c r="S9167" s="181">
        <f t="shared" si="1294"/>
        <v>0</v>
      </c>
      <c r="T9167" s="181">
        <f t="shared" si="1295"/>
        <v>0</v>
      </c>
      <c r="AQ9167" s="1">
        <f>COUNT(L$11:L9167)</f>
        <v>37</v>
      </c>
      <c r="AR9167" s="43">
        <f t="shared" si="1296"/>
        <v>40933</v>
      </c>
      <c r="AS9167" s="44">
        <f t="shared" si="1297"/>
        <v>89.120000000000019</v>
      </c>
      <c r="AT9167" s="10" t="str">
        <f t="shared" si="1298"/>
        <v/>
      </c>
      <c r="AU9167" s="20" t="str">
        <f t="shared" si="1299"/>
        <v/>
      </c>
      <c r="AV9167" s="42">
        <f t="shared" si="1300"/>
        <v>1</v>
      </c>
      <c r="AW9167" s="89">
        <f t="shared" si="1301"/>
        <v>0</v>
      </c>
      <c r="AX9167" s="168"/>
      <c r="AY9167" s="60"/>
      <c r="AZ9167" s="61" t="str">
        <f>IF(Settings!G163&lt;&gt;"",Settings!G163,"")</f>
        <v>--</v>
      </c>
      <c r="BB9167" s="61" t="str">
        <f>IF(Settings!I9163&lt;&gt;"",Settings!I9163,"")</f>
        <v/>
      </c>
    </row>
    <row r="9168" spans="2:54" x14ac:dyDescent="0.2">
      <c r="B9168" s="13"/>
      <c r="C9168" s="12"/>
      <c r="D9168" s="12"/>
      <c r="E9168" s="12"/>
      <c r="F9168" s="12"/>
      <c r="G9168" s="12"/>
      <c r="H9168" s="12"/>
      <c r="I9168" s="15"/>
      <c r="J9168" s="31"/>
      <c r="K9168" s="180"/>
      <c r="L9168" s="40"/>
      <c r="M9168" s="14"/>
      <c r="N9168" s="16"/>
      <c r="O9168" s="49"/>
      <c r="P9168" s="64"/>
      <c r="Q9168" s="18"/>
      <c r="R9168" s="181">
        <f t="shared" si="1293"/>
        <v>0</v>
      </c>
      <c r="S9168" s="181">
        <f t="shared" si="1294"/>
        <v>0</v>
      </c>
      <c r="T9168" s="181">
        <f t="shared" si="1295"/>
        <v>0</v>
      </c>
      <c r="AQ9168" s="1">
        <f>COUNT(L$11:L9168)</f>
        <v>37</v>
      </c>
      <c r="AR9168" s="43">
        <f t="shared" si="1296"/>
        <v>40933</v>
      </c>
      <c r="AS9168" s="44">
        <f t="shared" si="1297"/>
        <v>89.120000000000019</v>
      </c>
      <c r="AT9168" s="10" t="str">
        <f t="shared" si="1298"/>
        <v/>
      </c>
      <c r="AU9168" s="20" t="str">
        <f t="shared" si="1299"/>
        <v/>
      </c>
      <c r="AV9168" s="42">
        <f t="shared" si="1300"/>
        <v>1</v>
      </c>
      <c r="AW9168" s="89">
        <f t="shared" si="1301"/>
        <v>0</v>
      </c>
      <c r="AX9168" s="168"/>
      <c r="AY9168" s="60"/>
      <c r="AZ9168" s="61" t="str">
        <f>IF(Settings!G164&lt;&gt;"",Settings!G164,"")</f>
        <v>--</v>
      </c>
      <c r="BB9168" s="61" t="str">
        <f>IF(Settings!I9164&lt;&gt;"",Settings!I9164,"")</f>
        <v/>
      </c>
    </row>
    <row r="9169" spans="2:54" x14ac:dyDescent="0.2">
      <c r="B9169" s="13"/>
      <c r="C9169" s="12"/>
      <c r="D9169" s="12"/>
      <c r="E9169" s="12"/>
      <c r="F9169" s="12"/>
      <c r="G9169" s="12"/>
      <c r="H9169" s="12"/>
      <c r="I9169" s="15"/>
      <c r="J9169" s="31"/>
      <c r="K9169" s="180"/>
      <c r="L9169" s="40"/>
      <c r="M9169" s="14"/>
      <c r="N9169" s="16"/>
      <c r="O9169" s="49"/>
      <c r="P9169" s="64"/>
      <c r="Q9169" s="18"/>
      <c r="R9169" s="181">
        <f t="shared" si="1293"/>
        <v>0</v>
      </c>
      <c r="S9169" s="181">
        <f t="shared" si="1294"/>
        <v>0</v>
      </c>
      <c r="T9169" s="181">
        <f t="shared" si="1295"/>
        <v>0</v>
      </c>
      <c r="AQ9169" s="1">
        <f>COUNT(L$11:L9169)</f>
        <v>37</v>
      </c>
      <c r="AR9169" s="43">
        <f t="shared" si="1296"/>
        <v>40933</v>
      </c>
      <c r="AS9169" s="44">
        <f t="shared" si="1297"/>
        <v>89.120000000000019</v>
      </c>
      <c r="AT9169" s="10" t="str">
        <f t="shared" si="1298"/>
        <v/>
      </c>
      <c r="AU9169" s="20" t="str">
        <f t="shared" si="1299"/>
        <v/>
      </c>
      <c r="AV9169" s="42">
        <f t="shared" si="1300"/>
        <v>1</v>
      </c>
      <c r="AW9169" s="89">
        <f t="shared" si="1301"/>
        <v>0</v>
      </c>
      <c r="AX9169" s="168"/>
      <c r="AY9169" s="60"/>
      <c r="AZ9169" s="61" t="str">
        <f>IF(Settings!G165&lt;&gt;"",Settings!G165,"")</f>
        <v>--</v>
      </c>
      <c r="BB9169" s="61" t="str">
        <f>IF(Settings!I9165&lt;&gt;"",Settings!I9165,"")</f>
        <v/>
      </c>
    </row>
    <row r="9170" spans="2:54" x14ac:dyDescent="0.2">
      <c r="B9170" s="13"/>
      <c r="C9170" s="12"/>
      <c r="D9170" s="12"/>
      <c r="E9170" s="12"/>
      <c r="F9170" s="12"/>
      <c r="G9170" s="12"/>
      <c r="H9170" s="12"/>
      <c r="I9170" s="15"/>
      <c r="J9170" s="31"/>
      <c r="K9170" s="180"/>
      <c r="L9170" s="40"/>
      <c r="M9170" s="14"/>
      <c r="N9170" s="16"/>
      <c r="O9170" s="49"/>
      <c r="P9170" s="64"/>
      <c r="Q9170" s="18"/>
      <c r="R9170" s="181">
        <f t="shared" si="1293"/>
        <v>0</v>
      </c>
      <c r="S9170" s="181">
        <f t="shared" si="1294"/>
        <v>0</v>
      </c>
      <c r="T9170" s="181">
        <f t="shared" si="1295"/>
        <v>0</v>
      </c>
      <c r="AQ9170" s="1">
        <f>COUNT(L$11:L9170)</f>
        <v>37</v>
      </c>
      <c r="AR9170" s="43">
        <f t="shared" si="1296"/>
        <v>40933</v>
      </c>
      <c r="AS9170" s="44">
        <f t="shared" si="1297"/>
        <v>89.120000000000019</v>
      </c>
      <c r="AT9170" s="10" t="str">
        <f t="shared" si="1298"/>
        <v/>
      </c>
      <c r="AU9170" s="20" t="str">
        <f t="shared" si="1299"/>
        <v/>
      </c>
      <c r="AV9170" s="42">
        <f t="shared" si="1300"/>
        <v>1</v>
      </c>
      <c r="AW9170" s="89">
        <f t="shared" si="1301"/>
        <v>0</v>
      </c>
      <c r="AX9170" s="168"/>
      <c r="AY9170" s="60"/>
      <c r="AZ9170" s="61" t="str">
        <f>IF(Settings!G166&lt;&gt;"",Settings!G166,"")</f>
        <v>--</v>
      </c>
      <c r="BB9170" s="61" t="str">
        <f>IF(Settings!I9166&lt;&gt;"",Settings!I9166,"")</f>
        <v/>
      </c>
    </row>
    <row r="9171" spans="2:54" x14ac:dyDescent="0.2">
      <c r="B9171" s="13"/>
      <c r="C9171" s="12"/>
      <c r="D9171" s="12"/>
      <c r="E9171" s="12"/>
      <c r="F9171" s="12"/>
      <c r="G9171" s="12"/>
      <c r="H9171" s="12"/>
      <c r="I9171" s="15"/>
      <c r="J9171" s="31"/>
      <c r="K9171" s="180"/>
      <c r="L9171" s="40"/>
      <c r="M9171" s="14"/>
      <c r="N9171" s="16"/>
      <c r="O9171" s="49"/>
      <c r="P9171" s="64"/>
      <c r="Q9171" s="18"/>
      <c r="R9171" s="181">
        <f t="shared" si="1293"/>
        <v>0</v>
      </c>
      <c r="S9171" s="181">
        <f t="shared" si="1294"/>
        <v>0</v>
      </c>
      <c r="T9171" s="181">
        <f t="shared" si="1295"/>
        <v>0</v>
      </c>
      <c r="AQ9171" s="1">
        <f>COUNT(L$11:L9171)</f>
        <v>37</v>
      </c>
      <c r="AR9171" s="43">
        <f t="shared" si="1296"/>
        <v>40933</v>
      </c>
      <c r="AS9171" s="44">
        <f t="shared" si="1297"/>
        <v>89.120000000000019</v>
      </c>
      <c r="AT9171" s="10" t="str">
        <f t="shared" si="1298"/>
        <v/>
      </c>
      <c r="AU9171" s="20" t="str">
        <f t="shared" si="1299"/>
        <v/>
      </c>
      <c r="AV9171" s="42">
        <f t="shared" si="1300"/>
        <v>1</v>
      </c>
      <c r="AW9171" s="89">
        <f t="shared" si="1301"/>
        <v>0</v>
      </c>
      <c r="AX9171" s="168"/>
      <c r="AY9171" s="60"/>
      <c r="AZ9171" s="61" t="str">
        <f>IF(Settings!G167&lt;&gt;"",Settings!G167,"")</f>
        <v>--</v>
      </c>
      <c r="BB9171" s="61" t="str">
        <f>IF(Settings!I9167&lt;&gt;"",Settings!I9167,"")</f>
        <v/>
      </c>
    </row>
    <row r="9172" spans="2:54" x14ac:dyDescent="0.2">
      <c r="B9172" s="13"/>
      <c r="C9172" s="12"/>
      <c r="D9172" s="12"/>
      <c r="E9172" s="12"/>
      <c r="F9172" s="12"/>
      <c r="G9172" s="12"/>
      <c r="H9172" s="12"/>
      <c r="I9172" s="15"/>
      <c r="J9172" s="31"/>
      <c r="K9172" s="180"/>
      <c r="L9172" s="40"/>
      <c r="M9172" s="14"/>
      <c r="N9172" s="16"/>
      <c r="O9172" s="49"/>
      <c r="P9172" s="64"/>
      <c r="Q9172" s="18"/>
      <c r="R9172" s="181">
        <f t="shared" si="1293"/>
        <v>0</v>
      </c>
      <c r="S9172" s="181">
        <f t="shared" si="1294"/>
        <v>0</v>
      </c>
      <c r="T9172" s="181">
        <f t="shared" si="1295"/>
        <v>0</v>
      </c>
      <c r="AQ9172" s="1">
        <f>COUNT(L$11:L9172)</f>
        <v>37</v>
      </c>
      <c r="AR9172" s="43">
        <f t="shared" si="1296"/>
        <v>40933</v>
      </c>
      <c r="AS9172" s="44">
        <f t="shared" si="1297"/>
        <v>89.120000000000019</v>
      </c>
      <c r="AT9172" s="10" t="str">
        <f t="shared" si="1298"/>
        <v/>
      </c>
      <c r="AU9172" s="20" t="str">
        <f t="shared" si="1299"/>
        <v/>
      </c>
      <c r="AV9172" s="42">
        <f t="shared" si="1300"/>
        <v>1</v>
      </c>
      <c r="AW9172" s="89">
        <f t="shared" si="1301"/>
        <v>0</v>
      </c>
      <c r="AX9172" s="168"/>
      <c r="AY9172" s="60"/>
      <c r="AZ9172" s="61" t="str">
        <f>IF(Settings!G168&lt;&gt;"",Settings!G168,"")</f>
        <v>--</v>
      </c>
      <c r="BB9172" s="61" t="str">
        <f>IF(Settings!I9168&lt;&gt;"",Settings!I9168,"")</f>
        <v/>
      </c>
    </row>
    <row r="9173" spans="2:54" x14ac:dyDescent="0.2">
      <c r="B9173" s="13"/>
      <c r="C9173" s="12"/>
      <c r="D9173" s="12"/>
      <c r="E9173" s="12"/>
      <c r="F9173" s="12"/>
      <c r="G9173" s="12"/>
      <c r="H9173" s="12"/>
      <c r="I9173" s="15"/>
      <c r="J9173" s="31"/>
      <c r="K9173" s="180"/>
      <c r="L9173" s="40"/>
      <c r="M9173" s="14"/>
      <c r="N9173" s="16"/>
      <c r="O9173" s="49"/>
      <c r="P9173" s="64"/>
      <c r="Q9173" s="18"/>
      <c r="R9173" s="181">
        <f t="shared" si="1293"/>
        <v>0</v>
      </c>
      <c r="S9173" s="181">
        <f t="shared" si="1294"/>
        <v>0</v>
      </c>
      <c r="T9173" s="181">
        <f t="shared" si="1295"/>
        <v>0</v>
      </c>
      <c r="AQ9173" s="1">
        <f>COUNT(L$11:L9173)</f>
        <v>37</v>
      </c>
      <c r="AR9173" s="43">
        <f t="shared" si="1296"/>
        <v>40933</v>
      </c>
      <c r="AS9173" s="44">
        <f t="shared" si="1297"/>
        <v>89.120000000000019</v>
      </c>
      <c r="AT9173" s="10" t="str">
        <f t="shared" si="1298"/>
        <v/>
      </c>
      <c r="AU9173" s="20" t="str">
        <f t="shared" si="1299"/>
        <v/>
      </c>
      <c r="AV9173" s="42">
        <f t="shared" si="1300"/>
        <v>1</v>
      </c>
      <c r="AW9173" s="89">
        <f t="shared" si="1301"/>
        <v>0</v>
      </c>
      <c r="AX9173" s="168"/>
      <c r="AY9173" s="60"/>
      <c r="AZ9173" s="61" t="str">
        <f>IF(Settings!G169&lt;&gt;"",Settings!G169,"")</f>
        <v>--</v>
      </c>
      <c r="BB9173" s="61" t="str">
        <f>IF(Settings!I9169&lt;&gt;"",Settings!I9169,"")</f>
        <v/>
      </c>
    </row>
    <row r="9174" spans="2:54" x14ac:dyDescent="0.2">
      <c r="B9174" s="13"/>
      <c r="C9174" s="12"/>
      <c r="D9174" s="12"/>
      <c r="E9174" s="12"/>
      <c r="F9174" s="12"/>
      <c r="G9174" s="12"/>
      <c r="H9174" s="12"/>
      <c r="I9174" s="15"/>
      <c r="J9174" s="31"/>
      <c r="K9174" s="180"/>
      <c r="L9174" s="40"/>
      <c r="M9174" s="14"/>
      <c r="N9174" s="16"/>
      <c r="O9174" s="49"/>
      <c r="P9174" s="64"/>
      <c r="Q9174" s="18"/>
      <c r="R9174" s="181">
        <f t="shared" si="1293"/>
        <v>0</v>
      </c>
      <c r="S9174" s="181">
        <f t="shared" si="1294"/>
        <v>0</v>
      </c>
      <c r="T9174" s="181">
        <f t="shared" si="1295"/>
        <v>0</v>
      </c>
      <c r="AQ9174" s="1">
        <f>COUNT(L$11:L9174)</f>
        <v>37</v>
      </c>
      <c r="AR9174" s="43">
        <f t="shared" si="1296"/>
        <v>40933</v>
      </c>
      <c r="AS9174" s="44">
        <f t="shared" si="1297"/>
        <v>89.120000000000019</v>
      </c>
      <c r="AT9174" s="10" t="str">
        <f t="shared" si="1298"/>
        <v/>
      </c>
      <c r="AU9174" s="20" t="str">
        <f t="shared" si="1299"/>
        <v/>
      </c>
      <c r="AV9174" s="42">
        <f t="shared" si="1300"/>
        <v>1</v>
      </c>
      <c r="AW9174" s="89">
        <f t="shared" si="1301"/>
        <v>0</v>
      </c>
      <c r="AX9174" s="168"/>
      <c r="AY9174" s="60"/>
      <c r="AZ9174" s="61" t="str">
        <f>IF(Settings!G170&lt;&gt;"",Settings!G170,"")</f>
        <v>--</v>
      </c>
      <c r="BB9174" s="61" t="str">
        <f>IF(Settings!I9170&lt;&gt;"",Settings!I9170,"")</f>
        <v/>
      </c>
    </row>
    <row r="9175" spans="2:54" x14ac:dyDescent="0.2">
      <c r="B9175" s="13"/>
      <c r="C9175" s="12"/>
      <c r="D9175" s="12"/>
      <c r="E9175" s="12"/>
      <c r="F9175" s="12"/>
      <c r="G9175" s="12"/>
      <c r="H9175" s="12"/>
      <c r="I9175" s="15"/>
      <c r="J9175" s="31"/>
      <c r="K9175" s="180"/>
      <c r="L9175" s="40"/>
      <c r="M9175" s="14"/>
      <c r="N9175" s="16"/>
      <c r="O9175" s="49"/>
      <c r="P9175" s="64"/>
      <c r="Q9175" s="18"/>
      <c r="R9175" s="181">
        <f t="shared" si="1293"/>
        <v>0</v>
      </c>
      <c r="S9175" s="181">
        <f t="shared" si="1294"/>
        <v>0</v>
      </c>
      <c r="T9175" s="181">
        <f t="shared" si="1295"/>
        <v>0</v>
      </c>
      <c r="AQ9175" s="1">
        <f>COUNT(L$11:L9175)</f>
        <v>37</v>
      </c>
      <c r="AR9175" s="43">
        <f t="shared" si="1296"/>
        <v>40933</v>
      </c>
      <c r="AS9175" s="44">
        <f t="shared" si="1297"/>
        <v>89.120000000000019</v>
      </c>
      <c r="AT9175" s="10" t="str">
        <f t="shared" si="1298"/>
        <v/>
      </c>
      <c r="AU9175" s="20" t="str">
        <f t="shared" si="1299"/>
        <v/>
      </c>
      <c r="AV9175" s="42">
        <f t="shared" si="1300"/>
        <v>1</v>
      </c>
      <c r="AW9175" s="89">
        <f t="shared" si="1301"/>
        <v>0</v>
      </c>
      <c r="AX9175" s="168"/>
      <c r="AY9175" s="60"/>
      <c r="AZ9175" s="61" t="str">
        <f>IF(Settings!G171&lt;&gt;"",Settings!G171,"")</f>
        <v>--</v>
      </c>
      <c r="BB9175" s="61" t="str">
        <f>IF(Settings!I9171&lt;&gt;"",Settings!I9171,"")</f>
        <v/>
      </c>
    </row>
    <row r="9176" spans="2:54" x14ac:dyDescent="0.2">
      <c r="B9176" s="13"/>
      <c r="C9176" s="12"/>
      <c r="D9176" s="12"/>
      <c r="E9176" s="12"/>
      <c r="F9176" s="12"/>
      <c r="G9176" s="12"/>
      <c r="H9176" s="12"/>
      <c r="I9176" s="15"/>
      <c r="J9176" s="31"/>
      <c r="K9176" s="180"/>
      <c r="L9176" s="40"/>
      <c r="M9176" s="14"/>
      <c r="N9176" s="16"/>
      <c r="O9176" s="49"/>
      <c r="P9176" s="64"/>
      <c r="Q9176" s="18"/>
      <c r="R9176" s="181">
        <f t="shared" si="1293"/>
        <v>0</v>
      </c>
      <c r="S9176" s="181">
        <f t="shared" si="1294"/>
        <v>0</v>
      </c>
      <c r="T9176" s="181">
        <f t="shared" si="1295"/>
        <v>0</v>
      </c>
      <c r="AQ9176" s="1">
        <f>COUNT(L$11:L9176)</f>
        <v>37</v>
      </c>
      <c r="AR9176" s="43">
        <f t="shared" si="1296"/>
        <v>40933</v>
      </c>
      <c r="AS9176" s="44">
        <f t="shared" si="1297"/>
        <v>89.120000000000019</v>
      </c>
      <c r="AT9176" s="10" t="str">
        <f t="shared" si="1298"/>
        <v/>
      </c>
      <c r="AU9176" s="20" t="str">
        <f t="shared" si="1299"/>
        <v/>
      </c>
      <c r="AV9176" s="42">
        <f t="shared" si="1300"/>
        <v>1</v>
      </c>
      <c r="AW9176" s="89">
        <f t="shared" si="1301"/>
        <v>0</v>
      </c>
      <c r="AX9176" s="168"/>
      <c r="AY9176" s="60"/>
      <c r="AZ9176" s="61" t="str">
        <f>IF(Settings!G172&lt;&gt;"",Settings!G172,"")</f>
        <v>--</v>
      </c>
      <c r="BB9176" s="61" t="str">
        <f>IF(Settings!I9172&lt;&gt;"",Settings!I9172,"")</f>
        <v/>
      </c>
    </row>
    <row r="9177" spans="2:54" x14ac:dyDescent="0.2">
      <c r="B9177" s="13"/>
      <c r="C9177" s="12"/>
      <c r="D9177" s="12"/>
      <c r="E9177" s="12"/>
      <c r="F9177" s="12"/>
      <c r="G9177" s="12"/>
      <c r="H9177" s="12"/>
      <c r="I9177" s="15"/>
      <c r="J9177" s="31"/>
      <c r="K9177" s="180"/>
      <c r="L9177" s="40"/>
      <c r="M9177" s="14"/>
      <c r="N9177" s="16"/>
      <c r="O9177" s="49"/>
      <c r="P9177" s="64"/>
      <c r="Q9177" s="18"/>
      <c r="R9177" s="181">
        <f t="shared" si="1293"/>
        <v>0</v>
      </c>
      <c r="S9177" s="181">
        <f t="shared" si="1294"/>
        <v>0</v>
      </c>
      <c r="T9177" s="181">
        <f t="shared" si="1295"/>
        <v>0</v>
      </c>
      <c r="AQ9177" s="1">
        <f>COUNT(L$11:L9177)</f>
        <v>37</v>
      </c>
      <c r="AR9177" s="43">
        <f t="shared" si="1296"/>
        <v>40933</v>
      </c>
      <c r="AS9177" s="44">
        <f t="shared" si="1297"/>
        <v>89.120000000000019</v>
      </c>
      <c r="AT9177" s="10" t="str">
        <f t="shared" si="1298"/>
        <v/>
      </c>
      <c r="AU9177" s="20" t="str">
        <f t="shared" si="1299"/>
        <v/>
      </c>
      <c r="AV9177" s="42">
        <f t="shared" si="1300"/>
        <v>1</v>
      </c>
      <c r="AW9177" s="89">
        <f t="shared" si="1301"/>
        <v>0</v>
      </c>
      <c r="AX9177" s="168"/>
      <c r="AY9177" s="60"/>
      <c r="AZ9177" s="61" t="str">
        <f>IF(Settings!G173&lt;&gt;"",Settings!G173,"")</f>
        <v>--</v>
      </c>
      <c r="BB9177" s="61" t="str">
        <f>IF(Settings!I9173&lt;&gt;"",Settings!I9173,"")</f>
        <v/>
      </c>
    </row>
    <row r="9178" spans="2:54" x14ac:dyDescent="0.2">
      <c r="B9178" s="13"/>
      <c r="C9178" s="12"/>
      <c r="D9178" s="12"/>
      <c r="E9178" s="12"/>
      <c r="F9178" s="12"/>
      <c r="G9178" s="12"/>
      <c r="H9178" s="12"/>
      <c r="I9178" s="15"/>
      <c r="J9178" s="31"/>
      <c r="K9178" s="180"/>
      <c r="L9178" s="40"/>
      <c r="M9178" s="14"/>
      <c r="N9178" s="16"/>
      <c r="O9178" s="49"/>
      <c r="P9178" s="64"/>
      <c r="Q9178" s="18"/>
      <c r="R9178" s="181">
        <f t="shared" si="1293"/>
        <v>0</v>
      </c>
      <c r="S9178" s="181">
        <f t="shared" si="1294"/>
        <v>0</v>
      </c>
      <c r="T9178" s="181">
        <f t="shared" si="1295"/>
        <v>0</v>
      </c>
      <c r="AQ9178" s="1">
        <f>COUNT(L$11:L9178)</f>
        <v>37</v>
      </c>
      <c r="AR9178" s="43">
        <f t="shared" si="1296"/>
        <v>40933</v>
      </c>
      <c r="AS9178" s="44">
        <f t="shared" si="1297"/>
        <v>89.120000000000019</v>
      </c>
      <c r="AT9178" s="10" t="str">
        <f t="shared" si="1298"/>
        <v/>
      </c>
      <c r="AU9178" s="20" t="str">
        <f t="shared" si="1299"/>
        <v/>
      </c>
      <c r="AV9178" s="42">
        <f t="shared" si="1300"/>
        <v>1</v>
      </c>
      <c r="AW9178" s="89">
        <f t="shared" si="1301"/>
        <v>0</v>
      </c>
      <c r="AX9178" s="168"/>
      <c r="AY9178" s="60"/>
      <c r="AZ9178" s="61" t="str">
        <f>IF(Settings!G174&lt;&gt;"",Settings!G174,"")</f>
        <v>--</v>
      </c>
      <c r="BB9178" s="61" t="str">
        <f>IF(Settings!I9174&lt;&gt;"",Settings!I9174,"")</f>
        <v/>
      </c>
    </row>
    <row r="9179" spans="2:54" x14ac:dyDescent="0.2">
      <c r="B9179" s="13"/>
      <c r="C9179" s="12"/>
      <c r="D9179" s="12"/>
      <c r="E9179" s="12"/>
      <c r="F9179" s="12"/>
      <c r="G9179" s="12"/>
      <c r="H9179" s="12"/>
      <c r="I9179" s="15"/>
      <c r="J9179" s="31"/>
      <c r="K9179" s="180"/>
      <c r="L9179" s="40"/>
      <c r="M9179" s="14"/>
      <c r="N9179" s="16"/>
      <c r="O9179" s="49"/>
      <c r="P9179" s="64"/>
      <c r="Q9179" s="18"/>
      <c r="R9179" s="181">
        <f t="shared" si="1293"/>
        <v>0</v>
      </c>
      <c r="S9179" s="181">
        <f t="shared" si="1294"/>
        <v>0</v>
      </c>
      <c r="T9179" s="181">
        <f t="shared" si="1295"/>
        <v>0</v>
      </c>
      <c r="AQ9179" s="1">
        <f>COUNT(L$11:L9179)</f>
        <v>37</v>
      </c>
      <c r="AR9179" s="43">
        <f t="shared" si="1296"/>
        <v>40933</v>
      </c>
      <c r="AS9179" s="44">
        <f t="shared" si="1297"/>
        <v>89.120000000000019</v>
      </c>
      <c r="AT9179" s="10" t="str">
        <f t="shared" si="1298"/>
        <v/>
      </c>
      <c r="AU9179" s="20" t="str">
        <f t="shared" si="1299"/>
        <v/>
      </c>
      <c r="AV9179" s="42">
        <f t="shared" si="1300"/>
        <v>1</v>
      </c>
      <c r="AW9179" s="89">
        <f t="shared" si="1301"/>
        <v>0</v>
      </c>
      <c r="AX9179" s="168"/>
      <c r="AY9179" s="60"/>
      <c r="AZ9179" s="61" t="str">
        <f>IF(Settings!G175&lt;&gt;"",Settings!G175,"")</f>
        <v>--</v>
      </c>
      <c r="BB9179" s="61" t="str">
        <f>IF(Settings!I9175&lt;&gt;"",Settings!I9175,"")</f>
        <v/>
      </c>
    </row>
    <row r="9180" spans="2:54" x14ac:dyDescent="0.2">
      <c r="B9180" s="13"/>
      <c r="C9180" s="12"/>
      <c r="D9180" s="12"/>
      <c r="E9180" s="12"/>
      <c r="F9180" s="12"/>
      <c r="G9180" s="12"/>
      <c r="H9180" s="12"/>
      <c r="I9180" s="15"/>
      <c r="J9180" s="31"/>
      <c r="K9180" s="180"/>
      <c r="L9180" s="40"/>
      <c r="M9180" s="14"/>
      <c r="N9180" s="16"/>
      <c r="O9180" s="49"/>
      <c r="P9180" s="64"/>
      <c r="Q9180" s="18"/>
      <c r="R9180" s="181">
        <f t="shared" si="1293"/>
        <v>0</v>
      </c>
      <c r="S9180" s="181">
        <f t="shared" si="1294"/>
        <v>0</v>
      </c>
      <c r="T9180" s="181">
        <f t="shared" si="1295"/>
        <v>0</v>
      </c>
      <c r="AQ9180" s="1">
        <f>COUNT(L$11:L9180)</f>
        <v>37</v>
      </c>
      <c r="AR9180" s="43">
        <f t="shared" si="1296"/>
        <v>40933</v>
      </c>
      <c r="AS9180" s="44">
        <f t="shared" si="1297"/>
        <v>89.120000000000019</v>
      </c>
      <c r="AT9180" s="10" t="str">
        <f t="shared" si="1298"/>
        <v/>
      </c>
      <c r="AU9180" s="20" t="str">
        <f t="shared" si="1299"/>
        <v/>
      </c>
      <c r="AV9180" s="42">
        <f t="shared" si="1300"/>
        <v>1</v>
      </c>
      <c r="AW9180" s="89">
        <f t="shared" si="1301"/>
        <v>0</v>
      </c>
      <c r="AX9180" s="168"/>
      <c r="AY9180" s="60"/>
      <c r="AZ9180" s="61" t="str">
        <f>IF(Settings!G176&lt;&gt;"",Settings!G176,"")</f>
        <v>--</v>
      </c>
      <c r="BB9180" s="61" t="str">
        <f>IF(Settings!I9176&lt;&gt;"",Settings!I9176,"")</f>
        <v/>
      </c>
    </row>
    <row r="9181" spans="2:54" x14ac:dyDescent="0.2">
      <c r="B9181" s="13"/>
      <c r="C9181" s="12"/>
      <c r="D9181" s="12"/>
      <c r="E9181" s="12"/>
      <c r="F9181" s="12"/>
      <c r="G9181" s="12"/>
      <c r="H9181" s="12"/>
      <c r="I9181" s="15"/>
      <c r="J9181" s="31"/>
      <c r="K9181" s="180"/>
      <c r="L9181" s="40"/>
      <c r="M9181" s="14"/>
      <c r="N9181" s="16"/>
      <c r="O9181" s="49"/>
      <c r="P9181" s="64"/>
      <c r="Q9181" s="18"/>
      <c r="R9181" s="181">
        <f t="shared" si="1293"/>
        <v>0</v>
      </c>
      <c r="S9181" s="181">
        <f t="shared" si="1294"/>
        <v>0</v>
      </c>
      <c r="T9181" s="181">
        <f t="shared" si="1295"/>
        <v>0</v>
      </c>
      <c r="AQ9181" s="1">
        <f>COUNT(L$11:L9181)</f>
        <v>37</v>
      </c>
      <c r="AR9181" s="43">
        <f t="shared" si="1296"/>
        <v>40933</v>
      </c>
      <c r="AS9181" s="44">
        <f t="shared" si="1297"/>
        <v>89.120000000000019</v>
      </c>
      <c r="AT9181" s="10" t="str">
        <f t="shared" si="1298"/>
        <v/>
      </c>
      <c r="AU9181" s="20" t="str">
        <f t="shared" si="1299"/>
        <v/>
      </c>
      <c r="AV9181" s="42">
        <f t="shared" si="1300"/>
        <v>1</v>
      </c>
      <c r="AW9181" s="89">
        <f t="shared" si="1301"/>
        <v>0</v>
      </c>
      <c r="AX9181" s="168"/>
      <c r="AY9181" s="60"/>
      <c r="AZ9181" s="61" t="str">
        <f>IF(Settings!G177&lt;&gt;"",Settings!G177,"")</f>
        <v>--</v>
      </c>
      <c r="BB9181" s="61" t="str">
        <f>IF(Settings!I9177&lt;&gt;"",Settings!I9177,"")</f>
        <v/>
      </c>
    </row>
    <row r="9182" spans="2:54" x14ac:dyDescent="0.2">
      <c r="B9182" s="13"/>
      <c r="C9182" s="12"/>
      <c r="D9182" s="12"/>
      <c r="E9182" s="12"/>
      <c r="F9182" s="12"/>
      <c r="G9182" s="12"/>
      <c r="H9182" s="12"/>
      <c r="I9182" s="15"/>
      <c r="J9182" s="31"/>
      <c r="K9182" s="180"/>
      <c r="L9182" s="40"/>
      <c r="M9182" s="14"/>
      <c r="N9182" s="16"/>
      <c r="O9182" s="49"/>
      <c r="P9182" s="64"/>
      <c r="Q9182" s="18"/>
      <c r="R9182" s="181">
        <f t="shared" si="1293"/>
        <v>0</v>
      </c>
      <c r="S9182" s="181">
        <f t="shared" si="1294"/>
        <v>0</v>
      </c>
      <c r="T9182" s="181">
        <f t="shared" si="1295"/>
        <v>0</v>
      </c>
      <c r="AQ9182" s="1">
        <f>COUNT(L$11:L9182)</f>
        <v>37</v>
      </c>
      <c r="AR9182" s="43">
        <f t="shared" si="1296"/>
        <v>40933</v>
      </c>
      <c r="AS9182" s="44">
        <f t="shared" si="1297"/>
        <v>89.120000000000019</v>
      </c>
      <c r="AT9182" s="10" t="str">
        <f t="shared" si="1298"/>
        <v/>
      </c>
      <c r="AU9182" s="20" t="str">
        <f t="shared" si="1299"/>
        <v/>
      </c>
      <c r="AV9182" s="42">
        <f t="shared" si="1300"/>
        <v>1</v>
      </c>
      <c r="AW9182" s="89">
        <f t="shared" si="1301"/>
        <v>0</v>
      </c>
      <c r="AX9182" s="168"/>
      <c r="AY9182" s="60"/>
      <c r="AZ9182" s="61" t="str">
        <f>IF(Settings!G178&lt;&gt;"",Settings!G178,"")</f>
        <v>--</v>
      </c>
      <c r="BB9182" s="61" t="str">
        <f>IF(Settings!I9178&lt;&gt;"",Settings!I9178,"")</f>
        <v/>
      </c>
    </row>
    <row r="9183" spans="2:54" x14ac:dyDescent="0.2">
      <c r="B9183" s="13"/>
      <c r="C9183" s="12"/>
      <c r="D9183" s="12"/>
      <c r="E9183" s="12"/>
      <c r="F9183" s="12"/>
      <c r="G9183" s="12"/>
      <c r="H9183" s="12"/>
      <c r="I9183" s="15"/>
      <c r="J9183" s="31"/>
      <c r="K9183" s="180"/>
      <c r="L9183" s="40"/>
      <c r="M9183" s="14"/>
      <c r="N9183" s="16"/>
      <c r="O9183" s="49"/>
      <c r="P9183" s="64"/>
      <c r="Q9183" s="18"/>
      <c r="R9183" s="181">
        <f t="shared" si="1293"/>
        <v>0</v>
      </c>
      <c r="S9183" s="181">
        <f t="shared" si="1294"/>
        <v>0</v>
      </c>
      <c r="T9183" s="181">
        <f t="shared" si="1295"/>
        <v>0</v>
      </c>
      <c r="AQ9183" s="1">
        <f>COUNT(L$11:L9183)</f>
        <v>37</v>
      </c>
      <c r="AR9183" s="43">
        <f t="shared" si="1296"/>
        <v>40933</v>
      </c>
      <c r="AS9183" s="44">
        <f t="shared" si="1297"/>
        <v>89.120000000000019</v>
      </c>
      <c r="AT9183" s="10" t="str">
        <f t="shared" si="1298"/>
        <v/>
      </c>
      <c r="AU9183" s="20" t="str">
        <f t="shared" si="1299"/>
        <v/>
      </c>
      <c r="AV9183" s="42">
        <f t="shared" si="1300"/>
        <v>1</v>
      </c>
      <c r="AW9183" s="89">
        <f t="shared" si="1301"/>
        <v>0</v>
      </c>
      <c r="AX9183" s="168"/>
      <c r="AY9183" s="60"/>
      <c r="AZ9183" s="61" t="str">
        <f>IF(Settings!G179&lt;&gt;"",Settings!G179,"")</f>
        <v>--</v>
      </c>
      <c r="BB9183" s="61" t="str">
        <f>IF(Settings!I9179&lt;&gt;"",Settings!I9179,"")</f>
        <v/>
      </c>
    </row>
    <row r="9184" spans="2:54" x14ac:dyDescent="0.2">
      <c r="B9184" s="13"/>
      <c r="C9184" s="12"/>
      <c r="D9184" s="12"/>
      <c r="E9184" s="12"/>
      <c r="F9184" s="12"/>
      <c r="G9184" s="12"/>
      <c r="H9184" s="12"/>
      <c r="I9184" s="15"/>
      <c r="J9184" s="31"/>
      <c r="K9184" s="180"/>
      <c r="L9184" s="40"/>
      <c r="M9184" s="14"/>
      <c r="N9184" s="16"/>
      <c r="O9184" s="49"/>
      <c r="P9184" s="64"/>
      <c r="Q9184" s="18"/>
      <c r="R9184" s="181">
        <f t="shared" si="1293"/>
        <v>0</v>
      </c>
      <c r="S9184" s="181">
        <f t="shared" si="1294"/>
        <v>0</v>
      </c>
      <c r="T9184" s="181">
        <f t="shared" si="1295"/>
        <v>0</v>
      </c>
      <c r="AQ9184" s="1">
        <f>COUNT(L$11:L9184)</f>
        <v>37</v>
      </c>
      <c r="AR9184" s="43">
        <f t="shared" si="1296"/>
        <v>40933</v>
      </c>
      <c r="AS9184" s="44">
        <f t="shared" si="1297"/>
        <v>89.120000000000019</v>
      </c>
      <c r="AT9184" s="10" t="str">
        <f t="shared" si="1298"/>
        <v/>
      </c>
      <c r="AU9184" s="20" t="str">
        <f t="shared" si="1299"/>
        <v/>
      </c>
      <c r="AV9184" s="42">
        <f t="shared" si="1300"/>
        <v>1</v>
      </c>
      <c r="AW9184" s="89">
        <f t="shared" si="1301"/>
        <v>0</v>
      </c>
      <c r="AX9184" s="168"/>
      <c r="AY9184" s="60"/>
      <c r="AZ9184" s="61" t="str">
        <f>IF(Settings!G180&lt;&gt;"",Settings!G180,"")</f>
        <v>--</v>
      </c>
      <c r="BB9184" s="61" t="str">
        <f>IF(Settings!I9180&lt;&gt;"",Settings!I9180,"")</f>
        <v/>
      </c>
    </row>
    <row r="9185" spans="2:54" x14ac:dyDescent="0.2">
      <c r="B9185" s="13"/>
      <c r="C9185" s="12"/>
      <c r="D9185" s="12"/>
      <c r="E9185" s="12"/>
      <c r="F9185" s="12"/>
      <c r="G9185" s="12"/>
      <c r="H9185" s="12"/>
      <c r="I9185" s="15"/>
      <c r="J9185" s="31"/>
      <c r="K9185" s="180"/>
      <c r="L9185" s="40"/>
      <c r="M9185" s="14"/>
      <c r="N9185" s="16"/>
      <c r="O9185" s="49"/>
      <c r="P9185" s="64"/>
      <c r="Q9185" s="18"/>
      <c r="R9185" s="181">
        <f t="shared" si="1293"/>
        <v>0</v>
      </c>
      <c r="S9185" s="181">
        <f t="shared" si="1294"/>
        <v>0</v>
      </c>
      <c r="T9185" s="181">
        <f t="shared" si="1295"/>
        <v>0</v>
      </c>
      <c r="AQ9185" s="1">
        <f>COUNT(L$11:L9185)</f>
        <v>37</v>
      </c>
      <c r="AR9185" s="43">
        <f t="shared" si="1296"/>
        <v>40933</v>
      </c>
      <c r="AS9185" s="44">
        <f t="shared" si="1297"/>
        <v>89.120000000000019</v>
      </c>
      <c r="AT9185" s="10" t="str">
        <f t="shared" si="1298"/>
        <v/>
      </c>
      <c r="AU9185" s="20" t="str">
        <f t="shared" si="1299"/>
        <v/>
      </c>
      <c r="AV9185" s="42">
        <f t="shared" si="1300"/>
        <v>1</v>
      </c>
      <c r="AW9185" s="89">
        <f t="shared" si="1301"/>
        <v>0</v>
      </c>
      <c r="AX9185" s="168"/>
      <c r="AY9185" s="60"/>
      <c r="AZ9185" s="61" t="str">
        <f>IF(Settings!G181&lt;&gt;"",Settings!G181,"")</f>
        <v>--</v>
      </c>
      <c r="BB9185" s="61" t="str">
        <f>IF(Settings!I9181&lt;&gt;"",Settings!I9181,"")</f>
        <v/>
      </c>
    </row>
    <row r="9186" spans="2:54" x14ac:dyDescent="0.2">
      <c r="B9186" s="13"/>
      <c r="C9186" s="12"/>
      <c r="D9186" s="12"/>
      <c r="E9186" s="12"/>
      <c r="F9186" s="12"/>
      <c r="G9186" s="12"/>
      <c r="H9186" s="12"/>
      <c r="I9186" s="15"/>
      <c r="J9186" s="31"/>
      <c r="K9186" s="180"/>
      <c r="L9186" s="40"/>
      <c r="M9186" s="14"/>
      <c r="N9186" s="16"/>
      <c r="O9186" s="49"/>
      <c r="P9186" s="64"/>
      <c r="Q9186" s="18"/>
      <c r="R9186" s="181">
        <f t="shared" si="1293"/>
        <v>0</v>
      </c>
      <c r="S9186" s="181">
        <f t="shared" si="1294"/>
        <v>0</v>
      </c>
      <c r="T9186" s="181">
        <f t="shared" si="1295"/>
        <v>0</v>
      </c>
      <c r="AQ9186" s="1">
        <f>COUNT(L$11:L9186)</f>
        <v>37</v>
      </c>
      <c r="AR9186" s="43">
        <f t="shared" si="1296"/>
        <v>40933</v>
      </c>
      <c r="AS9186" s="44">
        <f t="shared" si="1297"/>
        <v>89.120000000000019</v>
      </c>
      <c r="AT9186" s="10" t="str">
        <f t="shared" si="1298"/>
        <v/>
      </c>
      <c r="AU9186" s="20" t="str">
        <f t="shared" si="1299"/>
        <v/>
      </c>
      <c r="AV9186" s="42">
        <f t="shared" si="1300"/>
        <v>1</v>
      </c>
      <c r="AW9186" s="89">
        <f t="shared" si="1301"/>
        <v>0</v>
      </c>
      <c r="AX9186" s="168"/>
      <c r="AY9186" s="60"/>
      <c r="AZ9186" s="61" t="str">
        <f>IF(Settings!G182&lt;&gt;"",Settings!G182,"")</f>
        <v>--</v>
      </c>
      <c r="BB9186" s="61" t="str">
        <f>IF(Settings!I9182&lt;&gt;"",Settings!I9182,"")</f>
        <v/>
      </c>
    </row>
    <row r="9187" spans="2:54" x14ac:dyDescent="0.2">
      <c r="B9187" s="13"/>
      <c r="C9187" s="12"/>
      <c r="D9187" s="12"/>
      <c r="E9187" s="12"/>
      <c r="F9187" s="12"/>
      <c r="G9187" s="12"/>
      <c r="H9187" s="12"/>
      <c r="I9187" s="15"/>
      <c r="J9187" s="31"/>
      <c r="K9187" s="180"/>
      <c r="L9187" s="40"/>
      <c r="M9187" s="14"/>
      <c r="N9187" s="16"/>
      <c r="O9187" s="49"/>
      <c r="P9187" s="64"/>
      <c r="Q9187" s="18"/>
      <c r="R9187" s="181">
        <f t="shared" si="1293"/>
        <v>0</v>
      </c>
      <c r="S9187" s="181">
        <f t="shared" si="1294"/>
        <v>0</v>
      </c>
      <c r="T9187" s="181">
        <f t="shared" si="1295"/>
        <v>0</v>
      </c>
      <c r="AQ9187" s="1">
        <f>COUNT(L$11:L9187)</f>
        <v>37</v>
      </c>
      <c r="AR9187" s="43">
        <f t="shared" si="1296"/>
        <v>40933</v>
      </c>
      <c r="AS9187" s="44">
        <f t="shared" si="1297"/>
        <v>89.120000000000019</v>
      </c>
      <c r="AT9187" s="10" t="str">
        <f t="shared" si="1298"/>
        <v/>
      </c>
      <c r="AU9187" s="20" t="str">
        <f t="shared" si="1299"/>
        <v/>
      </c>
      <c r="AV9187" s="42">
        <f t="shared" si="1300"/>
        <v>1</v>
      </c>
      <c r="AW9187" s="89">
        <f t="shared" si="1301"/>
        <v>0</v>
      </c>
      <c r="AX9187" s="168"/>
      <c r="AY9187" s="60"/>
      <c r="AZ9187" s="61" t="str">
        <f>IF(Settings!G183&lt;&gt;"",Settings!G183,"")</f>
        <v>--</v>
      </c>
      <c r="BB9187" s="61" t="str">
        <f>IF(Settings!I9183&lt;&gt;"",Settings!I9183,"")</f>
        <v/>
      </c>
    </row>
    <row r="9188" spans="2:54" x14ac:dyDescent="0.2">
      <c r="B9188" s="13"/>
      <c r="C9188" s="12"/>
      <c r="D9188" s="12"/>
      <c r="E9188" s="12"/>
      <c r="F9188" s="12"/>
      <c r="G9188" s="12"/>
      <c r="H9188" s="12"/>
      <c r="I9188" s="15"/>
      <c r="J9188" s="31"/>
      <c r="K9188" s="180"/>
      <c r="L9188" s="40"/>
      <c r="M9188" s="14"/>
      <c r="N9188" s="16"/>
      <c r="O9188" s="49"/>
      <c r="P9188" s="64"/>
      <c r="Q9188" s="18"/>
      <c r="R9188" s="181">
        <f t="shared" si="1293"/>
        <v>0</v>
      </c>
      <c r="S9188" s="181">
        <f t="shared" si="1294"/>
        <v>0</v>
      </c>
      <c r="T9188" s="181">
        <f t="shared" si="1295"/>
        <v>0</v>
      </c>
      <c r="AQ9188" s="1">
        <f>COUNT(L$11:L9188)</f>
        <v>37</v>
      </c>
      <c r="AR9188" s="43">
        <f t="shared" si="1296"/>
        <v>40933</v>
      </c>
      <c r="AS9188" s="44">
        <f t="shared" si="1297"/>
        <v>89.120000000000019</v>
      </c>
      <c r="AT9188" s="10" t="str">
        <f t="shared" si="1298"/>
        <v/>
      </c>
      <c r="AU9188" s="20" t="str">
        <f t="shared" si="1299"/>
        <v/>
      </c>
      <c r="AV9188" s="42">
        <f t="shared" si="1300"/>
        <v>1</v>
      </c>
      <c r="AW9188" s="89">
        <f t="shared" si="1301"/>
        <v>0</v>
      </c>
      <c r="AX9188" s="168"/>
      <c r="AY9188" s="60"/>
      <c r="AZ9188" s="61" t="str">
        <f>IF(Settings!G184&lt;&gt;"",Settings!G184,"")</f>
        <v>--</v>
      </c>
      <c r="BB9188" s="61" t="str">
        <f>IF(Settings!I9184&lt;&gt;"",Settings!I9184,"")</f>
        <v/>
      </c>
    </row>
    <row r="9189" spans="2:54" x14ac:dyDescent="0.2">
      <c r="B9189" s="13"/>
      <c r="C9189" s="12"/>
      <c r="D9189" s="12"/>
      <c r="E9189" s="12"/>
      <c r="F9189" s="12"/>
      <c r="G9189" s="12"/>
      <c r="H9189" s="12"/>
      <c r="I9189" s="15"/>
      <c r="J9189" s="31"/>
      <c r="K9189" s="180"/>
      <c r="L9189" s="40"/>
      <c r="M9189" s="14"/>
      <c r="N9189" s="16"/>
      <c r="O9189" s="49"/>
      <c r="P9189" s="64"/>
      <c r="Q9189" s="18"/>
      <c r="R9189" s="181">
        <f t="shared" si="1293"/>
        <v>0</v>
      </c>
      <c r="S9189" s="181">
        <f t="shared" si="1294"/>
        <v>0</v>
      </c>
      <c r="T9189" s="181">
        <f t="shared" si="1295"/>
        <v>0</v>
      </c>
      <c r="AQ9189" s="1">
        <f>COUNT(L$11:L9189)</f>
        <v>37</v>
      </c>
      <c r="AR9189" s="43">
        <f t="shared" si="1296"/>
        <v>40933</v>
      </c>
      <c r="AS9189" s="44">
        <f t="shared" si="1297"/>
        <v>89.120000000000019</v>
      </c>
      <c r="AT9189" s="10" t="str">
        <f t="shared" si="1298"/>
        <v/>
      </c>
      <c r="AU9189" s="20" t="str">
        <f t="shared" si="1299"/>
        <v/>
      </c>
      <c r="AV9189" s="42">
        <f t="shared" si="1300"/>
        <v>1</v>
      </c>
      <c r="AW9189" s="89">
        <f t="shared" si="1301"/>
        <v>0</v>
      </c>
      <c r="AX9189" s="168"/>
      <c r="AY9189" s="60"/>
      <c r="AZ9189" s="61" t="str">
        <f>IF(Settings!G185&lt;&gt;"",Settings!G185,"")</f>
        <v>--</v>
      </c>
      <c r="BB9189" s="61" t="str">
        <f>IF(Settings!I9185&lt;&gt;"",Settings!I9185,"")</f>
        <v/>
      </c>
    </row>
    <row r="9190" spans="2:54" x14ac:dyDescent="0.2">
      <c r="B9190" s="13"/>
      <c r="C9190" s="12"/>
      <c r="D9190" s="12"/>
      <c r="E9190" s="12"/>
      <c r="F9190" s="12"/>
      <c r="G9190" s="12"/>
      <c r="H9190" s="12"/>
      <c r="I9190" s="15"/>
      <c r="J9190" s="31"/>
      <c r="K9190" s="180"/>
      <c r="L9190" s="40"/>
      <c r="M9190" s="14"/>
      <c r="N9190" s="16"/>
      <c r="O9190" s="49"/>
      <c r="P9190" s="64"/>
      <c r="Q9190" s="18"/>
      <c r="R9190" s="181">
        <f t="shared" si="1293"/>
        <v>0</v>
      </c>
      <c r="S9190" s="181">
        <f t="shared" si="1294"/>
        <v>0</v>
      </c>
      <c r="T9190" s="181">
        <f t="shared" si="1295"/>
        <v>0</v>
      </c>
      <c r="AQ9190" s="1">
        <f>COUNT(L$11:L9190)</f>
        <v>37</v>
      </c>
      <c r="AR9190" s="43">
        <f t="shared" si="1296"/>
        <v>40933</v>
      </c>
      <c r="AS9190" s="44">
        <f t="shared" si="1297"/>
        <v>89.120000000000019</v>
      </c>
      <c r="AT9190" s="10" t="str">
        <f t="shared" si="1298"/>
        <v/>
      </c>
      <c r="AU9190" s="20" t="str">
        <f t="shared" si="1299"/>
        <v/>
      </c>
      <c r="AV9190" s="42">
        <f t="shared" si="1300"/>
        <v>1</v>
      </c>
      <c r="AW9190" s="89">
        <f t="shared" si="1301"/>
        <v>0</v>
      </c>
      <c r="AX9190" s="168"/>
      <c r="AY9190" s="60"/>
      <c r="AZ9190" s="61" t="str">
        <f>IF(Settings!G186&lt;&gt;"",Settings!G186,"")</f>
        <v>--</v>
      </c>
      <c r="BB9190" s="61" t="str">
        <f>IF(Settings!I9186&lt;&gt;"",Settings!I9186,"")</f>
        <v/>
      </c>
    </row>
    <row r="9191" spans="2:54" x14ac:dyDescent="0.2">
      <c r="B9191" s="13"/>
      <c r="C9191" s="12"/>
      <c r="D9191" s="12"/>
      <c r="E9191" s="12"/>
      <c r="F9191" s="12"/>
      <c r="G9191" s="12"/>
      <c r="H9191" s="12"/>
      <c r="I9191" s="15"/>
      <c r="J9191" s="31"/>
      <c r="K9191" s="180"/>
      <c r="L9191" s="40"/>
      <c r="M9191" s="14"/>
      <c r="N9191" s="16"/>
      <c r="O9191" s="49"/>
      <c r="P9191" s="64"/>
      <c r="Q9191" s="18"/>
      <c r="R9191" s="181">
        <f t="shared" si="1293"/>
        <v>0</v>
      </c>
      <c r="S9191" s="181">
        <f t="shared" si="1294"/>
        <v>0</v>
      </c>
      <c r="T9191" s="181">
        <f t="shared" si="1295"/>
        <v>0</v>
      </c>
      <c r="AQ9191" s="1">
        <f>COUNT(L$11:L9191)</f>
        <v>37</v>
      </c>
      <c r="AR9191" s="43">
        <f t="shared" si="1296"/>
        <v>40933</v>
      </c>
      <c r="AS9191" s="44">
        <f t="shared" si="1297"/>
        <v>89.120000000000019</v>
      </c>
      <c r="AT9191" s="10" t="str">
        <f t="shared" si="1298"/>
        <v/>
      </c>
      <c r="AU9191" s="20" t="str">
        <f t="shared" si="1299"/>
        <v/>
      </c>
      <c r="AV9191" s="42">
        <f t="shared" si="1300"/>
        <v>1</v>
      </c>
      <c r="AW9191" s="89">
        <f t="shared" si="1301"/>
        <v>0</v>
      </c>
      <c r="AX9191" s="168"/>
      <c r="AY9191" s="60"/>
      <c r="AZ9191" s="61" t="str">
        <f>IF(Settings!G187&lt;&gt;"",Settings!G187,"")</f>
        <v>--</v>
      </c>
      <c r="BB9191" s="61" t="str">
        <f>IF(Settings!I9187&lt;&gt;"",Settings!I9187,"")</f>
        <v/>
      </c>
    </row>
    <row r="9192" spans="2:54" x14ac:dyDescent="0.2">
      <c r="B9192" s="13"/>
      <c r="C9192" s="12"/>
      <c r="D9192" s="12"/>
      <c r="E9192" s="12"/>
      <c r="F9192" s="12"/>
      <c r="G9192" s="12"/>
      <c r="H9192" s="12"/>
      <c r="I9192" s="15"/>
      <c r="J9192" s="31"/>
      <c r="K9192" s="180"/>
      <c r="L9192" s="40"/>
      <c r="M9192" s="14"/>
      <c r="N9192" s="16"/>
      <c r="O9192" s="49"/>
      <c r="P9192" s="64"/>
      <c r="Q9192" s="18"/>
      <c r="R9192" s="181">
        <f t="shared" si="1293"/>
        <v>0</v>
      </c>
      <c r="S9192" s="181">
        <f t="shared" si="1294"/>
        <v>0</v>
      </c>
      <c r="T9192" s="181">
        <f t="shared" si="1295"/>
        <v>0</v>
      </c>
      <c r="AQ9192" s="1">
        <f>COUNT(L$11:L9192)</f>
        <v>37</v>
      </c>
      <c r="AR9192" s="43">
        <f t="shared" si="1296"/>
        <v>40933</v>
      </c>
      <c r="AS9192" s="44">
        <f t="shared" si="1297"/>
        <v>89.120000000000019</v>
      </c>
      <c r="AT9192" s="10" t="str">
        <f t="shared" si="1298"/>
        <v/>
      </c>
      <c r="AU9192" s="20" t="str">
        <f t="shared" si="1299"/>
        <v/>
      </c>
      <c r="AV9192" s="42">
        <f t="shared" si="1300"/>
        <v>1</v>
      </c>
      <c r="AW9192" s="89">
        <f t="shared" si="1301"/>
        <v>0</v>
      </c>
      <c r="AX9192" s="168"/>
      <c r="AY9192" s="60"/>
      <c r="AZ9192" s="61" t="str">
        <f>IF(Settings!G188&lt;&gt;"",Settings!G188,"")</f>
        <v>--</v>
      </c>
      <c r="BB9192" s="61" t="str">
        <f>IF(Settings!I9188&lt;&gt;"",Settings!I9188,"")</f>
        <v/>
      </c>
    </row>
    <row r="9193" spans="2:54" x14ac:dyDescent="0.2">
      <c r="B9193" s="13"/>
      <c r="C9193" s="12"/>
      <c r="D9193" s="12"/>
      <c r="E9193" s="12"/>
      <c r="F9193" s="12"/>
      <c r="G9193" s="12"/>
      <c r="H9193" s="12"/>
      <c r="I9193" s="15"/>
      <c r="J9193" s="31"/>
      <c r="K9193" s="180"/>
      <c r="L9193" s="40"/>
      <c r="M9193" s="14"/>
      <c r="N9193" s="16"/>
      <c r="O9193" s="49"/>
      <c r="P9193" s="64"/>
      <c r="Q9193" s="18"/>
      <c r="R9193" s="181">
        <f t="shared" si="1293"/>
        <v>0</v>
      </c>
      <c r="S9193" s="181">
        <f t="shared" si="1294"/>
        <v>0</v>
      </c>
      <c r="T9193" s="181">
        <f t="shared" si="1295"/>
        <v>0</v>
      </c>
      <c r="AQ9193" s="1">
        <f>COUNT(L$11:L9193)</f>
        <v>37</v>
      </c>
      <c r="AR9193" s="43">
        <f t="shared" si="1296"/>
        <v>40933</v>
      </c>
      <c r="AS9193" s="44">
        <f t="shared" si="1297"/>
        <v>89.120000000000019</v>
      </c>
      <c r="AT9193" s="10" t="str">
        <f t="shared" si="1298"/>
        <v/>
      </c>
      <c r="AU9193" s="20" t="str">
        <f t="shared" si="1299"/>
        <v/>
      </c>
      <c r="AV9193" s="42">
        <f t="shared" si="1300"/>
        <v>1</v>
      </c>
      <c r="AW9193" s="89">
        <f t="shared" si="1301"/>
        <v>0</v>
      </c>
      <c r="AX9193" s="168"/>
      <c r="AY9193" s="60"/>
      <c r="AZ9193" s="61" t="str">
        <f>IF(Settings!G189&lt;&gt;"",Settings!G189,"")</f>
        <v>--</v>
      </c>
      <c r="BB9193" s="61" t="str">
        <f>IF(Settings!I9189&lt;&gt;"",Settings!I9189,"")</f>
        <v/>
      </c>
    </row>
    <row r="9194" spans="2:54" x14ac:dyDescent="0.2">
      <c r="B9194" s="13"/>
      <c r="C9194" s="12"/>
      <c r="D9194" s="12"/>
      <c r="E9194" s="12"/>
      <c r="F9194" s="12"/>
      <c r="G9194" s="12"/>
      <c r="H9194" s="12"/>
      <c r="I9194" s="15"/>
      <c r="J9194" s="31"/>
      <c r="K9194" s="180"/>
      <c r="L9194" s="40"/>
      <c r="M9194" s="14"/>
      <c r="N9194" s="16"/>
      <c r="O9194" s="49"/>
      <c r="P9194" s="64"/>
      <c r="Q9194" s="18"/>
      <c r="R9194" s="181">
        <f t="shared" si="1293"/>
        <v>0</v>
      </c>
      <c r="S9194" s="181">
        <f t="shared" si="1294"/>
        <v>0</v>
      </c>
      <c r="T9194" s="181">
        <f t="shared" si="1295"/>
        <v>0</v>
      </c>
      <c r="AQ9194" s="1">
        <f>COUNT(L$11:L9194)</f>
        <v>37</v>
      </c>
      <c r="AR9194" s="43">
        <f t="shared" si="1296"/>
        <v>40933</v>
      </c>
      <c r="AS9194" s="44">
        <f t="shared" si="1297"/>
        <v>89.120000000000019</v>
      </c>
      <c r="AT9194" s="10" t="str">
        <f t="shared" si="1298"/>
        <v/>
      </c>
      <c r="AU9194" s="20" t="str">
        <f t="shared" si="1299"/>
        <v/>
      </c>
      <c r="AV9194" s="42">
        <f t="shared" si="1300"/>
        <v>1</v>
      </c>
      <c r="AW9194" s="89">
        <f t="shared" si="1301"/>
        <v>0</v>
      </c>
      <c r="AX9194" s="168"/>
      <c r="AY9194" s="60"/>
      <c r="AZ9194" s="61" t="str">
        <f>IF(Settings!G190&lt;&gt;"",Settings!G190,"")</f>
        <v>--</v>
      </c>
      <c r="BB9194" s="61" t="str">
        <f>IF(Settings!I9190&lt;&gt;"",Settings!I9190,"")</f>
        <v/>
      </c>
    </row>
    <row r="9195" spans="2:54" x14ac:dyDescent="0.2">
      <c r="B9195" s="13"/>
      <c r="C9195" s="12"/>
      <c r="D9195" s="12"/>
      <c r="E9195" s="12"/>
      <c r="F9195" s="12"/>
      <c r="G9195" s="12"/>
      <c r="H9195" s="12"/>
      <c r="I9195" s="15"/>
      <c r="J9195" s="31"/>
      <c r="K9195" s="180"/>
      <c r="L9195" s="40"/>
      <c r="M9195" s="14"/>
      <c r="N9195" s="16"/>
      <c r="O9195" s="49"/>
      <c r="P9195" s="64"/>
      <c r="Q9195" s="18"/>
      <c r="R9195" s="181">
        <f t="shared" si="1293"/>
        <v>0</v>
      </c>
      <c r="S9195" s="181">
        <f t="shared" si="1294"/>
        <v>0</v>
      </c>
      <c r="T9195" s="181">
        <f t="shared" si="1295"/>
        <v>0</v>
      </c>
      <c r="AQ9195" s="1">
        <f>COUNT(L$11:L9195)</f>
        <v>37</v>
      </c>
      <c r="AR9195" s="43">
        <f t="shared" si="1296"/>
        <v>40933</v>
      </c>
      <c r="AS9195" s="44">
        <f t="shared" si="1297"/>
        <v>89.120000000000019</v>
      </c>
      <c r="AT9195" s="10" t="str">
        <f t="shared" si="1298"/>
        <v/>
      </c>
      <c r="AU9195" s="20" t="str">
        <f t="shared" si="1299"/>
        <v/>
      </c>
      <c r="AV9195" s="42">
        <f t="shared" si="1300"/>
        <v>1</v>
      </c>
      <c r="AW9195" s="89">
        <f t="shared" si="1301"/>
        <v>0</v>
      </c>
      <c r="AX9195" s="168"/>
      <c r="AY9195" s="60"/>
      <c r="AZ9195" s="61" t="str">
        <f>IF(Settings!G191&lt;&gt;"",Settings!G191,"")</f>
        <v>--</v>
      </c>
      <c r="BB9195" s="61" t="str">
        <f>IF(Settings!I9191&lt;&gt;"",Settings!I9191,"")</f>
        <v/>
      </c>
    </row>
    <row r="9196" spans="2:54" x14ac:dyDescent="0.2">
      <c r="B9196" s="13"/>
      <c r="C9196" s="12"/>
      <c r="D9196" s="12"/>
      <c r="E9196" s="12"/>
      <c r="F9196" s="12"/>
      <c r="G9196" s="12"/>
      <c r="H9196" s="12"/>
      <c r="I9196" s="15"/>
      <c r="J9196" s="31"/>
      <c r="K9196" s="180"/>
      <c r="L9196" s="40"/>
      <c r="M9196" s="14"/>
      <c r="N9196" s="16"/>
      <c r="O9196" s="49"/>
      <c r="P9196" s="64"/>
      <c r="Q9196" s="18"/>
      <c r="R9196" s="181">
        <f t="shared" si="1293"/>
        <v>0</v>
      </c>
      <c r="S9196" s="181">
        <f t="shared" si="1294"/>
        <v>0</v>
      </c>
      <c r="T9196" s="181">
        <f t="shared" si="1295"/>
        <v>0</v>
      </c>
      <c r="AQ9196" s="1">
        <f>COUNT(L$11:L9196)</f>
        <v>37</v>
      </c>
      <c r="AR9196" s="43">
        <f t="shared" si="1296"/>
        <v>40933</v>
      </c>
      <c r="AS9196" s="44">
        <f t="shared" si="1297"/>
        <v>89.120000000000019</v>
      </c>
      <c r="AT9196" s="10" t="str">
        <f t="shared" si="1298"/>
        <v/>
      </c>
      <c r="AU9196" s="20" t="str">
        <f t="shared" si="1299"/>
        <v/>
      </c>
      <c r="AV9196" s="42">
        <f t="shared" si="1300"/>
        <v>1</v>
      </c>
      <c r="AW9196" s="89">
        <f t="shared" si="1301"/>
        <v>0</v>
      </c>
      <c r="AX9196" s="168"/>
      <c r="AY9196" s="60"/>
      <c r="AZ9196" s="61" t="str">
        <f>IF(Settings!G192&lt;&gt;"",Settings!G192,"")</f>
        <v>--</v>
      </c>
      <c r="BB9196" s="61" t="str">
        <f>IF(Settings!I9192&lt;&gt;"",Settings!I9192,"")</f>
        <v/>
      </c>
    </row>
    <row r="9197" spans="2:54" x14ac:dyDescent="0.2">
      <c r="B9197" s="13"/>
      <c r="C9197" s="12"/>
      <c r="D9197" s="12"/>
      <c r="E9197" s="12"/>
      <c r="F9197" s="12"/>
      <c r="G9197" s="12"/>
      <c r="H9197" s="12"/>
      <c r="I9197" s="15"/>
      <c r="J9197" s="31"/>
      <c r="K9197" s="180"/>
      <c r="L9197" s="40"/>
      <c r="M9197" s="14"/>
      <c r="N9197" s="16"/>
      <c r="O9197" s="49"/>
      <c r="P9197" s="64"/>
      <c r="Q9197" s="18"/>
      <c r="R9197" s="181">
        <f t="shared" si="1293"/>
        <v>0</v>
      </c>
      <c r="S9197" s="181">
        <f t="shared" si="1294"/>
        <v>0</v>
      </c>
      <c r="T9197" s="181">
        <f t="shared" si="1295"/>
        <v>0</v>
      </c>
      <c r="AQ9197" s="1">
        <f>COUNT(L$11:L9197)</f>
        <v>37</v>
      </c>
      <c r="AR9197" s="43">
        <f t="shared" si="1296"/>
        <v>40933</v>
      </c>
      <c r="AS9197" s="44">
        <f t="shared" si="1297"/>
        <v>89.120000000000019</v>
      </c>
      <c r="AT9197" s="10" t="str">
        <f t="shared" si="1298"/>
        <v/>
      </c>
      <c r="AU9197" s="20" t="str">
        <f t="shared" si="1299"/>
        <v/>
      </c>
      <c r="AV9197" s="42">
        <f t="shared" si="1300"/>
        <v>1</v>
      </c>
      <c r="AW9197" s="89">
        <f t="shared" si="1301"/>
        <v>0</v>
      </c>
      <c r="AX9197" s="168"/>
      <c r="AY9197" s="60"/>
      <c r="AZ9197" s="61" t="str">
        <f>IF(Settings!G193&lt;&gt;"",Settings!G193,"")</f>
        <v>--</v>
      </c>
      <c r="BB9197" s="61" t="str">
        <f>IF(Settings!I9193&lt;&gt;"",Settings!I9193,"")</f>
        <v/>
      </c>
    </row>
    <row r="9198" spans="2:54" x14ac:dyDescent="0.2">
      <c r="B9198" s="13"/>
      <c r="C9198" s="12"/>
      <c r="D9198" s="12"/>
      <c r="E9198" s="12"/>
      <c r="F9198" s="12"/>
      <c r="G9198" s="12"/>
      <c r="H9198" s="12"/>
      <c r="I9198" s="15"/>
      <c r="J9198" s="31"/>
      <c r="K9198" s="180"/>
      <c r="L9198" s="40"/>
      <c r="M9198" s="14"/>
      <c r="N9198" s="16"/>
      <c r="O9198" s="49"/>
      <c r="P9198" s="64"/>
      <c r="Q9198" s="18"/>
      <c r="R9198" s="181">
        <f t="shared" si="1293"/>
        <v>0</v>
      </c>
      <c r="S9198" s="181">
        <f t="shared" si="1294"/>
        <v>0</v>
      </c>
      <c r="T9198" s="181">
        <f t="shared" si="1295"/>
        <v>0</v>
      </c>
      <c r="AQ9198" s="1">
        <f>COUNT(L$11:L9198)</f>
        <v>37</v>
      </c>
      <c r="AR9198" s="43">
        <f t="shared" si="1296"/>
        <v>40933</v>
      </c>
      <c r="AS9198" s="44">
        <f t="shared" si="1297"/>
        <v>89.120000000000019</v>
      </c>
      <c r="AT9198" s="10" t="str">
        <f t="shared" si="1298"/>
        <v/>
      </c>
      <c r="AU9198" s="20" t="str">
        <f t="shared" si="1299"/>
        <v/>
      </c>
      <c r="AV9198" s="42">
        <f t="shared" si="1300"/>
        <v>1</v>
      </c>
      <c r="AW9198" s="89">
        <f t="shared" si="1301"/>
        <v>0</v>
      </c>
      <c r="AX9198" s="168"/>
      <c r="AY9198" s="60"/>
      <c r="AZ9198" s="61" t="str">
        <f>IF(Settings!G194&lt;&gt;"",Settings!G194,"")</f>
        <v>--</v>
      </c>
      <c r="BB9198" s="61" t="str">
        <f>IF(Settings!I9194&lt;&gt;"",Settings!I9194,"")</f>
        <v/>
      </c>
    </row>
    <row r="9199" spans="2:54" x14ac:dyDescent="0.2">
      <c r="B9199" s="13"/>
      <c r="C9199" s="12"/>
      <c r="D9199" s="12"/>
      <c r="E9199" s="12"/>
      <c r="F9199" s="12"/>
      <c r="G9199" s="12"/>
      <c r="H9199" s="12"/>
      <c r="I9199" s="15"/>
      <c r="J9199" s="31"/>
      <c r="K9199" s="180"/>
      <c r="L9199" s="40"/>
      <c r="M9199" s="14"/>
      <c r="N9199" s="16"/>
      <c r="O9199" s="49"/>
      <c r="P9199" s="64"/>
      <c r="Q9199" s="18"/>
      <c r="R9199" s="181">
        <f t="shared" si="1293"/>
        <v>0</v>
      </c>
      <c r="S9199" s="181">
        <f t="shared" si="1294"/>
        <v>0</v>
      </c>
      <c r="T9199" s="181">
        <f t="shared" si="1295"/>
        <v>0</v>
      </c>
      <c r="AQ9199" s="1">
        <f>COUNT(L$11:L9199)</f>
        <v>37</v>
      </c>
      <c r="AR9199" s="43">
        <f t="shared" si="1296"/>
        <v>40933</v>
      </c>
      <c r="AS9199" s="44">
        <f t="shared" si="1297"/>
        <v>89.120000000000019</v>
      </c>
      <c r="AT9199" s="10" t="str">
        <f t="shared" si="1298"/>
        <v/>
      </c>
      <c r="AU9199" s="20" t="str">
        <f t="shared" si="1299"/>
        <v/>
      </c>
      <c r="AV9199" s="42">
        <f t="shared" si="1300"/>
        <v>1</v>
      </c>
      <c r="AW9199" s="89">
        <f t="shared" si="1301"/>
        <v>0</v>
      </c>
      <c r="AX9199" s="168"/>
      <c r="AY9199" s="60"/>
      <c r="AZ9199" s="61" t="str">
        <f>IF(Settings!G195&lt;&gt;"",Settings!G195,"")</f>
        <v>--</v>
      </c>
      <c r="BB9199" s="61" t="str">
        <f>IF(Settings!I9195&lt;&gt;"",Settings!I9195,"")</f>
        <v/>
      </c>
    </row>
    <row r="9200" spans="2:54" x14ac:dyDescent="0.2">
      <c r="B9200" s="13"/>
      <c r="C9200" s="12"/>
      <c r="D9200" s="12"/>
      <c r="E9200" s="12"/>
      <c r="F9200" s="12"/>
      <c r="G9200" s="12"/>
      <c r="H9200" s="12"/>
      <c r="I9200" s="15"/>
      <c r="J9200" s="31"/>
      <c r="K9200" s="180"/>
      <c r="L9200" s="40"/>
      <c r="M9200" s="14"/>
      <c r="N9200" s="16"/>
      <c r="O9200" s="49"/>
      <c r="P9200" s="64"/>
      <c r="Q9200" s="18"/>
      <c r="R9200" s="181">
        <f t="shared" si="1293"/>
        <v>0</v>
      </c>
      <c r="S9200" s="181">
        <f t="shared" si="1294"/>
        <v>0</v>
      </c>
      <c r="T9200" s="181">
        <f t="shared" si="1295"/>
        <v>0</v>
      </c>
      <c r="AQ9200" s="1">
        <f>COUNT(L$11:L9200)</f>
        <v>37</v>
      </c>
      <c r="AR9200" s="43">
        <f t="shared" si="1296"/>
        <v>40933</v>
      </c>
      <c r="AS9200" s="44">
        <f t="shared" si="1297"/>
        <v>89.120000000000019</v>
      </c>
      <c r="AT9200" s="10" t="str">
        <f t="shared" si="1298"/>
        <v/>
      </c>
      <c r="AU9200" s="20" t="str">
        <f t="shared" si="1299"/>
        <v/>
      </c>
      <c r="AV9200" s="42">
        <f t="shared" si="1300"/>
        <v>1</v>
      </c>
      <c r="AW9200" s="89">
        <f t="shared" si="1301"/>
        <v>0</v>
      </c>
      <c r="AX9200" s="168"/>
      <c r="AY9200" s="60"/>
      <c r="AZ9200" s="61" t="str">
        <f>IF(Settings!G196&lt;&gt;"",Settings!G196,"")</f>
        <v>--</v>
      </c>
      <c r="BB9200" s="61" t="str">
        <f>IF(Settings!I9196&lt;&gt;"",Settings!I9196,"")</f>
        <v/>
      </c>
    </row>
    <row r="9201" spans="2:54" x14ac:dyDescent="0.2">
      <c r="B9201" s="13"/>
      <c r="C9201" s="12"/>
      <c r="D9201" s="12"/>
      <c r="E9201" s="12"/>
      <c r="F9201" s="12"/>
      <c r="G9201" s="12"/>
      <c r="H9201" s="12"/>
      <c r="I9201" s="15"/>
      <c r="J9201" s="31"/>
      <c r="K9201" s="180"/>
      <c r="L9201" s="40"/>
      <c r="M9201" s="14"/>
      <c r="N9201" s="16"/>
      <c r="O9201" s="49"/>
      <c r="P9201" s="64"/>
      <c r="Q9201" s="18"/>
      <c r="R9201" s="181">
        <f t="shared" si="1293"/>
        <v>0</v>
      </c>
      <c r="S9201" s="181">
        <f t="shared" si="1294"/>
        <v>0</v>
      </c>
      <c r="T9201" s="181">
        <f t="shared" si="1295"/>
        <v>0</v>
      </c>
      <c r="AQ9201" s="1">
        <f>COUNT(L$11:L9201)</f>
        <v>37</v>
      </c>
      <c r="AR9201" s="43">
        <f t="shared" si="1296"/>
        <v>40933</v>
      </c>
      <c r="AS9201" s="44">
        <f t="shared" si="1297"/>
        <v>89.120000000000019</v>
      </c>
      <c r="AT9201" s="10" t="str">
        <f t="shared" si="1298"/>
        <v/>
      </c>
      <c r="AU9201" s="20" t="str">
        <f t="shared" si="1299"/>
        <v/>
      </c>
      <c r="AV9201" s="42">
        <f t="shared" si="1300"/>
        <v>1</v>
      </c>
      <c r="AW9201" s="89">
        <f t="shared" si="1301"/>
        <v>0</v>
      </c>
      <c r="AX9201" s="168"/>
      <c r="AY9201" s="60"/>
      <c r="AZ9201" s="61" t="str">
        <f>IF(Settings!G197&lt;&gt;"",Settings!G197,"")</f>
        <v>--</v>
      </c>
      <c r="BB9201" s="61" t="str">
        <f>IF(Settings!I9197&lt;&gt;"",Settings!I9197,"")</f>
        <v/>
      </c>
    </row>
    <row r="9202" spans="2:54" x14ac:dyDescent="0.2">
      <c r="B9202" s="13"/>
      <c r="C9202" s="12"/>
      <c r="D9202" s="12"/>
      <c r="E9202" s="12"/>
      <c r="F9202" s="12"/>
      <c r="G9202" s="12"/>
      <c r="H9202" s="12"/>
      <c r="I9202" s="15"/>
      <c r="J9202" s="31"/>
      <c r="K9202" s="180"/>
      <c r="L9202" s="40"/>
      <c r="M9202" s="14"/>
      <c r="N9202" s="16"/>
      <c r="O9202" s="49"/>
      <c r="P9202" s="64"/>
      <c r="Q9202" s="18"/>
      <c r="R9202" s="181">
        <f t="shared" si="1293"/>
        <v>0</v>
      </c>
      <c r="S9202" s="181">
        <f t="shared" si="1294"/>
        <v>0</v>
      </c>
      <c r="T9202" s="181">
        <f t="shared" si="1295"/>
        <v>0</v>
      </c>
      <c r="AQ9202" s="1">
        <f>COUNT(L$11:L9202)</f>
        <v>37</v>
      </c>
      <c r="AR9202" s="43">
        <f t="shared" si="1296"/>
        <v>40933</v>
      </c>
      <c r="AS9202" s="44">
        <f t="shared" si="1297"/>
        <v>89.120000000000019</v>
      </c>
      <c r="AT9202" s="10" t="str">
        <f t="shared" si="1298"/>
        <v/>
      </c>
      <c r="AU9202" s="20" t="str">
        <f t="shared" si="1299"/>
        <v/>
      </c>
      <c r="AV9202" s="42">
        <f t="shared" si="1300"/>
        <v>1</v>
      </c>
      <c r="AW9202" s="89">
        <f t="shared" si="1301"/>
        <v>0</v>
      </c>
      <c r="AX9202" s="168"/>
      <c r="AY9202" s="60"/>
      <c r="AZ9202" s="61" t="str">
        <f>IF(Settings!G198&lt;&gt;"",Settings!G198,"")</f>
        <v>--</v>
      </c>
      <c r="BB9202" s="61" t="str">
        <f>IF(Settings!I9198&lt;&gt;"",Settings!I9198,"")</f>
        <v/>
      </c>
    </row>
    <row r="9203" spans="2:54" x14ac:dyDescent="0.2">
      <c r="B9203" s="13"/>
      <c r="C9203" s="12"/>
      <c r="D9203" s="12"/>
      <c r="E9203" s="12"/>
      <c r="F9203" s="12"/>
      <c r="G9203" s="12"/>
      <c r="H9203" s="12"/>
      <c r="I9203" s="15"/>
      <c r="J9203" s="31"/>
      <c r="K9203" s="180"/>
      <c r="L9203" s="40"/>
      <c r="M9203" s="14"/>
      <c r="N9203" s="16"/>
      <c r="O9203" s="49"/>
      <c r="P9203" s="64"/>
      <c r="Q9203" s="18"/>
      <c r="R9203" s="181">
        <f t="shared" si="1293"/>
        <v>0</v>
      </c>
      <c r="S9203" s="181">
        <f t="shared" si="1294"/>
        <v>0</v>
      </c>
      <c r="T9203" s="181">
        <f t="shared" si="1295"/>
        <v>0</v>
      </c>
      <c r="AQ9203" s="1">
        <f>COUNT(L$11:L9203)</f>
        <v>37</v>
      </c>
      <c r="AR9203" s="43">
        <f t="shared" si="1296"/>
        <v>40933</v>
      </c>
      <c r="AS9203" s="44">
        <f t="shared" si="1297"/>
        <v>89.120000000000019</v>
      </c>
      <c r="AT9203" s="10" t="str">
        <f t="shared" si="1298"/>
        <v/>
      </c>
      <c r="AU9203" s="20" t="str">
        <f t="shared" si="1299"/>
        <v/>
      </c>
      <c r="AV9203" s="42">
        <f t="shared" si="1300"/>
        <v>1</v>
      </c>
      <c r="AW9203" s="89">
        <f t="shared" si="1301"/>
        <v>0</v>
      </c>
      <c r="AX9203" s="168"/>
      <c r="AY9203" s="60"/>
      <c r="AZ9203" s="61" t="str">
        <f>IF(Settings!G199&lt;&gt;"",Settings!G199,"")</f>
        <v>--</v>
      </c>
      <c r="BB9203" s="61" t="str">
        <f>IF(Settings!I9199&lt;&gt;"",Settings!I9199,"")</f>
        <v/>
      </c>
    </row>
    <row r="9204" spans="2:54" x14ac:dyDescent="0.2">
      <c r="B9204" s="13"/>
      <c r="C9204" s="12"/>
      <c r="D9204" s="12"/>
      <c r="E9204" s="12"/>
      <c r="F9204" s="12"/>
      <c r="G9204" s="12"/>
      <c r="H9204" s="12"/>
      <c r="I9204" s="15"/>
      <c r="J9204" s="31"/>
      <c r="K9204" s="180"/>
      <c r="L9204" s="40"/>
      <c r="M9204" s="14"/>
      <c r="N9204" s="16"/>
      <c r="O9204" s="49"/>
      <c r="P9204" s="64"/>
      <c r="Q9204" s="18"/>
      <c r="R9204" s="181">
        <f t="shared" si="1293"/>
        <v>0</v>
      </c>
      <c r="S9204" s="181">
        <f t="shared" si="1294"/>
        <v>0</v>
      </c>
      <c r="T9204" s="181">
        <f t="shared" si="1295"/>
        <v>0</v>
      </c>
      <c r="AQ9204" s="1">
        <f>COUNT(L$11:L9204)</f>
        <v>37</v>
      </c>
      <c r="AR9204" s="43">
        <f t="shared" si="1296"/>
        <v>40933</v>
      </c>
      <c r="AS9204" s="44">
        <f t="shared" si="1297"/>
        <v>89.120000000000019</v>
      </c>
      <c r="AT9204" s="10" t="str">
        <f t="shared" si="1298"/>
        <v/>
      </c>
      <c r="AU9204" s="20" t="str">
        <f t="shared" si="1299"/>
        <v/>
      </c>
      <c r="AV9204" s="42">
        <f t="shared" si="1300"/>
        <v>1</v>
      </c>
      <c r="AW9204" s="89">
        <f t="shared" si="1301"/>
        <v>0</v>
      </c>
      <c r="AX9204" s="168"/>
      <c r="AY9204" s="60"/>
      <c r="AZ9204" s="61" t="str">
        <f>IF(Settings!G200&lt;&gt;"",Settings!G200,"")</f>
        <v>--</v>
      </c>
      <c r="BB9204" s="61" t="str">
        <f>IF(Settings!I9200&lt;&gt;"",Settings!I9200,"")</f>
        <v/>
      </c>
    </row>
    <row r="9205" spans="2:54" x14ac:dyDescent="0.2">
      <c r="B9205" s="13"/>
      <c r="C9205" s="12"/>
      <c r="D9205" s="12"/>
      <c r="E9205" s="12"/>
      <c r="F9205" s="12"/>
      <c r="G9205" s="12"/>
      <c r="H9205" s="12"/>
      <c r="I9205" s="15"/>
      <c r="J9205" s="31"/>
      <c r="K9205" s="180"/>
      <c r="L9205" s="40"/>
      <c r="M9205" s="14"/>
      <c r="N9205" s="16"/>
      <c r="O9205" s="49"/>
      <c r="P9205" s="64"/>
      <c r="Q9205" s="18"/>
      <c r="R9205" s="181">
        <f t="shared" si="1293"/>
        <v>0</v>
      </c>
      <c r="S9205" s="181">
        <f t="shared" si="1294"/>
        <v>0</v>
      </c>
      <c r="T9205" s="181">
        <f t="shared" si="1295"/>
        <v>0</v>
      </c>
      <c r="AQ9205" s="1">
        <f>COUNT(L$11:L9205)</f>
        <v>37</v>
      </c>
      <c r="AR9205" s="43">
        <f t="shared" si="1296"/>
        <v>40933</v>
      </c>
      <c r="AS9205" s="44">
        <f t="shared" si="1297"/>
        <v>89.120000000000019</v>
      </c>
      <c r="AT9205" s="10" t="str">
        <f t="shared" si="1298"/>
        <v/>
      </c>
      <c r="AU9205" s="20" t="str">
        <f t="shared" si="1299"/>
        <v/>
      </c>
      <c r="AV9205" s="42">
        <f t="shared" si="1300"/>
        <v>1</v>
      </c>
      <c r="AW9205" s="89">
        <f t="shared" si="1301"/>
        <v>0</v>
      </c>
      <c r="AX9205" s="168"/>
      <c r="AY9205" s="60"/>
      <c r="AZ9205" s="61" t="str">
        <f>IF(Settings!G201&lt;&gt;"",Settings!G201,"")</f>
        <v>--</v>
      </c>
      <c r="BB9205" s="61" t="str">
        <f>IF(Settings!I9201&lt;&gt;"",Settings!I9201,"")</f>
        <v/>
      </c>
    </row>
    <row r="9206" spans="2:54" x14ac:dyDescent="0.2">
      <c r="B9206" s="13"/>
      <c r="C9206" s="12"/>
      <c r="D9206" s="12"/>
      <c r="E9206" s="12"/>
      <c r="F9206" s="12"/>
      <c r="G9206" s="12"/>
      <c r="H9206" s="12"/>
      <c r="I9206" s="15"/>
      <c r="J9206" s="31"/>
      <c r="K9206" s="180"/>
      <c r="L9206" s="40"/>
      <c r="M9206" s="14"/>
      <c r="N9206" s="16"/>
      <c r="O9206" s="49"/>
      <c r="P9206" s="64"/>
      <c r="Q9206" s="18"/>
      <c r="R9206" s="181">
        <f t="shared" si="1293"/>
        <v>0</v>
      </c>
      <c r="S9206" s="181">
        <f t="shared" si="1294"/>
        <v>0</v>
      </c>
      <c r="T9206" s="181">
        <f t="shared" si="1295"/>
        <v>0</v>
      </c>
      <c r="AQ9206" s="1">
        <f>COUNT(L$11:L9206)</f>
        <v>37</v>
      </c>
      <c r="AR9206" s="43">
        <f t="shared" si="1296"/>
        <v>40933</v>
      </c>
      <c r="AS9206" s="44">
        <f t="shared" si="1297"/>
        <v>89.120000000000019</v>
      </c>
      <c r="AT9206" s="10" t="str">
        <f t="shared" si="1298"/>
        <v/>
      </c>
      <c r="AU9206" s="20" t="str">
        <f t="shared" si="1299"/>
        <v/>
      </c>
      <c r="AV9206" s="42">
        <f t="shared" si="1300"/>
        <v>1</v>
      </c>
      <c r="AW9206" s="89">
        <f t="shared" si="1301"/>
        <v>0</v>
      </c>
      <c r="AX9206" s="168"/>
      <c r="AY9206" s="60"/>
      <c r="AZ9206" s="61" t="str">
        <f>IF(Settings!G202&lt;&gt;"",Settings!G202,"")</f>
        <v>--</v>
      </c>
      <c r="BB9206" s="61" t="str">
        <f>IF(Settings!I9202&lt;&gt;"",Settings!I9202,"")</f>
        <v/>
      </c>
    </row>
    <row r="9207" spans="2:54" x14ac:dyDescent="0.2">
      <c r="B9207" s="13"/>
      <c r="C9207" s="12"/>
      <c r="D9207" s="12"/>
      <c r="E9207" s="12"/>
      <c r="F9207" s="12"/>
      <c r="G9207" s="12"/>
      <c r="H9207" s="12"/>
      <c r="I9207" s="15"/>
      <c r="J9207" s="31"/>
      <c r="K9207" s="180"/>
      <c r="L9207" s="40"/>
      <c r="M9207" s="14"/>
      <c r="N9207" s="16"/>
      <c r="O9207" s="49"/>
      <c r="P9207" s="64"/>
      <c r="Q9207" s="18"/>
      <c r="R9207" s="181">
        <f t="shared" si="1293"/>
        <v>0</v>
      </c>
      <c r="S9207" s="181">
        <f t="shared" si="1294"/>
        <v>0</v>
      </c>
      <c r="T9207" s="181">
        <f t="shared" si="1295"/>
        <v>0</v>
      </c>
      <c r="AQ9207" s="1">
        <f>COUNT(L$11:L9207)</f>
        <v>37</v>
      </c>
      <c r="AR9207" s="43">
        <f t="shared" si="1296"/>
        <v>40933</v>
      </c>
      <c r="AS9207" s="44">
        <f t="shared" si="1297"/>
        <v>89.120000000000019</v>
      </c>
      <c r="AT9207" s="10" t="str">
        <f t="shared" si="1298"/>
        <v/>
      </c>
      <c r="AU9207" s="20" t="str">
        <f t="shared" si="1299"/>
        <v/>
      </c>
      <c r="AV9207" s="42">
        <f t="shared" si="1300"/>
        <v>1</v>
      </c>
      <c r="AW9207" s="89">
        <f t="shared" si="1301"/>
        <v>0</v>
      </c>
      <c r="AX9207" s="168"/>
      <c r="AY9207" s="60"/>
      <c r="AZ9207" s="61" t="str">
        <f>IF(Settings!G203&lt;&gt;"",Settings!G203,"")</f>
        <v>--</v>
      </c>
      <c r="BB9207" s="61" t="str">
        <f>IF(Settings!I9203&lt;&gt;"",Settings!I9203,"")</f>
        <v/>
      </c>
    </row>
    <row r="9208" spans="2:54" x14ac:dyDescent="0.2">
      <c r="B9208" s="13"/>
      <c r="C9208" s="12"/>
      <c r="D9208" s="12"/>
      <c r="E9208" s="12"/>
      <c r="F9208" s="12"/>
      <c r="G9208" s="12"/>
      <c r="H9208" s="12"/>
      <c r="I9208" s="15"/>
      <c r="J9208" s="31"/>
      <c r="K9208" s="180"/>
      <c r="L9208" s="40"/>
      <c r="M9208" s="14"/>
      <c r="N9208" s="16"/>
      <c r="O9208" s="49"/>
      <c r="P9208" s="64"/>
      <c r="Q9208" s="18"/>
      <c r="R9208" s="181">
        <f t="shared" si="1293"/>
        <v>0</v>
      </c>
      <c r="S9208" s="181">
        <f t="shared" si="1294"/>
        <v>0</v>
      </c>
      <c r="T9208" s="181">
        <f t="shared" si="1295"/>
        <v>0</v>
      </c>
      <c r="AQ9208" s="1">
        <f>COUNT(L$11:L9208)</f>
        <v>37</v>
      </c>
      <c r="AR9208" s="43">
        <f t="shared" si="1296"/>
        <v>40933</v>
      </c>
      <c r="AS9208" s="44">
        <f t="shared" si="1297"/>
        <v>89.120000000000019</v>
      </c>
      <c r="AT9208" s="10" t="str">
        <f t="shared" si="1298"/>
        <v/>
      </c>
      <c r="AU9208" s="20" t="str">
        <f t="shared" si="1299"/>
        <v/>
      </c>
      <c r="AV9208" s="42">
        <f t="shared" si="1300"/>
        <v>1</v>
      </c>
      <c r="AW9208" s="89">
        <f t="shared" si="1301"/>
        <v>0</v>
      </c>
      <c r="AX9208" s="168"/>
      <c r="AY9208" s="60"/>
      <c r="AZ9208" s="61" t="str">
        <f>IF(Settings!G204&lt;&gt;"",Settings!G204,"")</f>
        <v>--</v>
      </c>
      <c r="BB9208" s="61" t="str">
        <f>IF(Settings!I9204&lt;&gt;"",Settings!I9204,"")</f>
        <v/>
      </c>
    </row>
    <row r="9209" spans="2:54" x14ac:dyDescent="0.2">
      <c r="B9209" s="13"/>
      <c r="C9209" s="12"/>
      <c r="D9209" s="12"/>
      <c r="E9209" s="12"/>
      <c r="F9209" s="12"/>
      <c r="G9209" s="12"/>
      <c r="H9209" s="12"/>
      <c r="I9209" s="15"/>
      <c r="J9209" s="31"/>
      <c r="K9209" s="180"/>
      <c r="L9209" s="40"/>
      <c r="M9209" s="14"/>
      <c r="N9209" s="16"/>
      <c r="O9209" s="49"/>
      <c r="P9209" s="64"/>
      <c r="Q9209" s="18"/>
      <c r="R9209" s="181">
        <f t="shared" si="1293"/>
        <v>0</v>
      </c>
      <c r="S9209" s="181">
        <f t="shared" si="1294"/>
        <v>0</v>
      </c>
      <c r="T9209" s="181">
        <f t="shared" si="1295"/>
        <v>0</v>
      </c>
      <c r="AQ9209" s="1">
        <f>COUNT(L$11:L9209)</f>
        <v>37</v>
      </c>
      <c r="AR9209" s="43">
        <f t="shared" si="1296"/>
        <v>40933</v>
      </c>
      <c r="AS9209" s="44">
        <f t="shared" si="1297"/>
        <v>89.120000000000019</v>
      </c>
      <c r="AT9209" s="10" t="str">
        <f t="shared" si="1298"/>
        <v/>
      </c>
      <c r="AU9209" s="20" t="str">
        <f t="shared" si="1299"/>
        <v/>
      </c>
      <c r="AV9209" s="42">
        <f t="shared" si="1300"/>
        <v>1</v>
      </c>
      <c r="AW9209" s="89">
        <f t="shared" si="1301"/>
        <v>0</v>
      </c>
      <c r="AX9209" s="168"/>
      <c r="AY9209" s="60"/>
      <c r="AZ9209" s="61" t="str">
        <f>IF(Settings!G205&lt;&gt;"",Settings!G205,"")</f>
        <v>--</v>
      </c>
      <c r="BB9209" s="61" t="str">
        <f>IF(Settings!I9205&lt;&gt;"",Settings!I9205,"")</f>
        <v/>
      </c>
    </row>
    <row r="9210" spans="2:54" x14ac:dyDescent="0.2">
      <c r="B9210" s="13"/>
      <c r="C9210" s="12"/>
      <c r="D9210" s="12"/>
      <c r="E9210" s="12"/>
      <c r="F9210" s="12"/>
      <c r="G9210" s="12"/>
      <c r="H9210" s="12"/>
      <c r="I9210" s="15"/>
      <c r="J9210" s="31"/>
      <c r="K9210" s="180"/>
      <c r="L9210" s="40"/>
      <c r="M9210" s="14"/>
      <c r="N9210" s="16"/>
      <c r="O9210" s="49"/>
      <c r="P9210" s="64"/>
      <c r="Q9210" s="18"/>
      <c r="R9210" s="181">
        <f t="shared" si="1293"/>
        <v>0</v>
      </c>
      <c r="S9210" s="181">
        <f t="shared" si="1294"/>
        <v>0</v>
      </c>
      <c r="T9210" s="181">
        <f t="shared" si="1295"/>
        <v>0</v>
      </c>
      <c r="AQ9210" s="1">
        <f>COUNT(L$11:L9210)</f>
        <v>37</v>
      </c>
      <c r="AR9210" s="43">
        <f t="shared" si="1296"/>
        <v>40933</v>
      </c>
      <c r="AS9210" s="44">
        <f t="shared" si="1297"/>
        <v>89.120000000000019</v>
      </c>
      <c r="AT9210" s="10" t="str">
        <f t="shared" si="1298"/>
        <v/>
      </c>
      <c r="AU9210" s="20" t="str">
        <f t="shared" si="1299"/>
        <v/>
      </c>
      <c r="AV9210" s="42">
        <f t="shared" si="1300"/>
        <v>1</v>
      </c>
      <c r="AW9210" s="89">
        <f t="shared" si="1301"/>
        <v>0</v>
      </c>
      <c r="AX9210" s="168"/>
      <c r="AY9210" s="60"/>
      <c r="AZ9210" s="61" t="str">
        <f>IF(Settings!G206&lt;&gt;"",Settings!G206,"")</f>
        <v>--</v>
      </c>
      <c r="BB9210" s="61" t="str">
        <f>IF(Settings!I9206&lt;&gt;"",Settings!I9206,"")</f>
        <v/>
      </c>
    </row>
    <row r="9211" spans="2:54" x14ac:dyDescent="0.2">
      <c r="B9211" s="13"/>
      <c r="C9211" s="12"/>
      <c r="D9211" s="12"/>
      <c r="E9211" s="12"/>
      <c r="F9211" s="12"/>
      <c r="G9211" s="12"/>
      <c r="H9211" s="12"/>
      <c r="I9211" s="15"/>
      <c r="J9211" s="31"/>
      <c r="K9211" s="180"/>
      <c r="L9211" s="40"/>
      <c r="M9211" s="14"/>
      <c r="N9211" s="16"/>
      <c r="O9211" s="49"/>
      <c r="P9211" s="64"/>
      <c r="Q9211" s="18"/>
      <c r="R9211" s="181">
        <f t="shared" si="1293"/>
        <v>0</v>
      </c>
      <c r="S9211" s="181">
        <f t="shared" si="1294"/>
        <v>0</v>
      </c>
      <c r="T9211" s="181">
        <f t="shared" si="1295"/>
        <v>0</v>
      </c>
      <c r="AQ9211" s="1">
        <f>COUNT(L$11:L9211)</f>
        <v>37</v>
      </c>
      <c r="AR9211" s="43">
        <f t="shared" si="1296"/>
        <v>40933</v>
      </c>
      <c r="AS9211" s="44">
        <f t="shared" si="1297"/>
        <v>89.120000000000019</v>
      </c>
      <c r="AT9211" s="10" t="str">
        <f t="shared" si="1298"/>
        <v/>
      </c>
      <c r="AU9211" s="20" t="str">
        <f t="shared" si="1299"/>
        <v/>
      </c>
      <c r="AV9211" s="42">
        <f t="shared" si="1300"/>
        <v>1</v>
      </c>
      <c r="AW9211" s="89">
        <f t="shared" si="1301"/>
        <v>0</v>
      </c>
      <c r="AX9211" s="168"/>
      <c r="AY9211" s="60"/>
      <c r="AZ9211" s="61"/>
      <c r="BB9211" s="61" t="str">
        <f>IF(Settings!I9207&lt;&gt;"",Settings!I9207,"")</f>
        <v/>
      </c>
    </row>
    <row r="9212" spans="2:54" x14ac:dyDescent="0.2">
      <c r="B9212" s="13"/>
      <c r="C9212" s="12"/>
      <c r="D9212" s="12"/>
      <c r="E9212" s="12"/>
      <c r="F9212" s="12"/>
      <c r="G9212" s="12"/>
      <c r="H9212" s="12"/>
      <c r="I9212" s="15"/>
      <c r="J9212" s="31"/>
      <c r="K9212" s="180"/>
      <c r="L9212" s="40"/>
      <c r="M9212" s="14"/>
      <c r="N9212" s="16"/>
      <c r="O9212" s="49"/>
      <c r="P9212" s="64"/>
      <c r="Q9212" s="18"/>
      <c r="R9212" s="181">
        <f t="shared" si="1293"/>
        <v>0</v>
      </c>
      <c r="S9212" s="181">
        <f t="shared" si="1294"/>
        <v>0</v>
      </c>
      <c r="T9212" s="181">
        <f t="shared" si="1295"/>
        <v>0</v>
      </c>
      <c r="AQ9212" s="1">
        <f>COUNT(L$11:L9212)</f>
        <v>37</v>
      </c>
      <c r="AR9212" s="43">
        <f t="shared" si="1296"/>
        <v>40933</v>
      </c>
      <c r="AS9212" s="44">
        <f t="shared" si="1297"/>
        <v>89.120000000000019</v>
      </c>
      <c r="AT9212" s="10" t="str">
        <f t="shared" si="1298"/>
        <v/>
      </c>
      <c r="AU9212" s="20" t="str">
        <f t="shared" si="1299"/>
        <v/>
      </c>
      <c r="AV9212" s="42">
        <f t="shared" si="1300"/>
        <v>1</v>
      </c>
      <c r="AW9212" s="89">
        <f t="shared" si="1301"/>
        <v>0</v>
      </c>
      <c r="AX9212" s="168"/>
      <c r="AY9212" s="60"/>
      <c r="AZ9212" s="61"/>
      <c r="BB9212" s="61" t="str">
        <f>IF(Settings!I9208&lt;&gt;"",Settings!I9208,"")</f>
        <v/>
      </c>
    </row>
    <row r="9213" spans="2:54" x14ac:dyDescent="0.2">
      <c r="B9213" s="13"/>
      <c r="C9213" s="12"/>
      <c r="D9213" s="12"/>
      <c r="E9213" s="12"/>
      <c r="F9213" s="12"/>
      <c r="G9213" s="12"/>
      <c r="H9213" s="12"/>
      <c r="I9213" s="15"/>
      <c r="J9213" s="31"/>
      <c r="K9213" s="180"/>
      <c r="L9213" s="40"/>
      <c r="M9213" s="14"/>
      <c r="N9213" s="16"/>
      <c r="O9213" s="49"/>
      <c r="P9213" s="64"/>
      <c r="Q9213" s="18"/>
      <c r="R9213" s="181">
        <f t="shared" si="1293"/>
        <v>0</v>
      </c>
      <c r="S9213" s="181">
        <f t="shared" si="1294"/>
        <v>0</v>
      </c>
      <c r="T9213" s="181">
        <f t="shared" si="1295"/>
        <v>0</v>
      </c>
      <c r="AQ9213" s="1">
        <f>COUNT(L$11:L9213)</f>
        <v>37</v>
      </c>
      <c r="AR9213" s="43">
        <f t="shared" si="1296"/>
        <v>40933</v>
      </c>
      <c r="AS9213" s="44">
        <f t="shared" si="1297"/>
        <v>89.120000000000019</v>
      </c>
      <c r="AT9213" s="10" t="str">
        <f t="shared" si="1298"/>
        <v/>
      </c>
      <c r="AU9213" s="20" t="str">
        <f t="shared" si="1299"/>
        <v/>
      </c>
      <c r="AV9213" s="42">
        <f t="shared" si="1300"/>
        <v>1</v>
      </c>
      <c r="AW9213" s="89">
        <f t="shared" si="1301"/>
        <v>0</v>
      </c>
      <c r="AX9213" s="168"/>
      <c r="AY9213" s="60"/>
      <c r="AZ9213" s="61"/>
      <c r="BB9213" s="61" t="str">
        <f>IF(Settings!I9209&lt;&gt;"",Settings!I9209,"")</f>
        <v/>
      </c>
    </row>
    <row r="9214" spans="2:54" x14ac:dyDescent="0.2">
      <c r="B9214" s="13"/>
      <c r="C9214" s="12"/>
      <c r="D9214" s="12"/>
      <c r="E9214" s="12"/>
      <c r="F9214" s="12"/>
      <c r="G9214" s="12"/>
      <c r="H9214" s="12"/>
      <c r="I9214" s="15"/>
      <c r="J9214" s="31"/>
      <c r="K9214" s="180"/>
      <c r="L9214" s="40"/>
      <c r="M9214" s="14"/>
      <c r="N9214" s="16"/>
      <c r="O9214" s="49"/>
      <c r="P9214" s="64"/>
      <c r="Q9214" s="18"/>
      <c r="R9214" s="181">
        <f t="shared" si="1293"/>
        <v>0</v>
      </c>
      <c r="S9214" s="181">
        <f t="shared" si="1294"/>
        <v>0</v>
      </c>
      <c r="T9214" s="181">
        <f t="shared" si="1295"/>
        <v>0</v>
      </c>
      <c r="AQ9214" s="1">
        <f>COUNT(L$11:L9214)</f>
        <v>37</v>
      </c>
      <c r="AR9214" s="43">
        <f t="shared" si="1296"/>
        <v>40933</v>
      </c>
      <c r="AS9214" s="44">
        <f t="shared" si="1297"/>
        <v>89.120000000000019</v>
      </c>
      <c r="AT9214" s="10" t="str">
        <f t="shared" si="1298"/>
        <v/>
      </c>
      <c r="AU9214" s="20" t="str">
        <f t="shared" si="1299"/>
        <v/>
      </c>
      <c r="AV9214" s="42">
        <f t="shared" si="1300"/>
        <v>1</v>
      </c>
      <c r="AW9214" s="89">
        <f t="shared" si="1301"/>
        <v>0</v>
      </c>
      <c r="AX9214" s="168"/>
      <c r="AY9214" s="60"/>
      <c r="AZ9214" s="61"/>
      <c r="BB9214" s="61" t="str">
        <f>IF(Settings!I9210&lt;&gt;"",Settings!I9210,"")</f>
        <v/>
      </c>
    </row>
    <row r="9215" spans="2:54" x14ac:dyDescent="0.2">
      <c r="B9215" s="13"/>
      <c r="C9215" s="12"/>
      <c r="D9215" s="12"/>
      <c r="E9215" s="12"/>
      <c r="F9215" s="12"/>
      <c r="G9215" s="12"/>
      <c r="H9215" s="12"/>
      <c r="I9215" s="15"/>
      <c r="J9215" s="31"/>
      <c r="K9215" s="180"/>
      <c r="L9215" s="40"/>
      <c r="M9215" s="14"/>
      <c r="N9215" s="16"/>
      <c r="O9215" s="49"/>
      <c r="P9215" s="64"/>
      <c r="Q9215" s="18"/>
      <c r="R9215" s="181">
        <f t="shared" si="1293"/>
        <v>0</v>
      </c>
      <c r="S9215" s="181">
        <f t="shared" si="1294"/>
        <v>0</v>
      </c>
      <c r="T9215" s="181">
        <f t="shared" si="1295"/>
        <v>0</v>
      </c>
      <c r="AQ9215" s="1">
        <f>COUNT(L$11:L9215)</f>
        <v>37</v>
      </c>
      <c r="AR9215" s="43">
        <f t="shared" si="1296"/>
        <v>40933</v>
      </c>
      <c r="AS9215" s="44">
        <f t="shared" si="1297"/>
        <v>89.120000000000019</v>
      </c>
      <c r="AT9215" s="10" t="str">
        <f t="shared" si="1298"/>
        <v/>
      </c>
      <c r="AU9215" s="20" t="str">
        <f t="shared" si="1299"/>
        <v/>
      </c>
      <c r="AV9215" s="42">
        <f t="shared" si="1300"/>
        <v>1</v>
      </c>
      <c r="AW9215" s="89">
        <f t="shared" si="1301"/>
        <v>0</v>
      </c>
      <c r="AX9215" s="168"/>
      <c r="AY9215" s="60"/>
      <c r="AZ9215" s="61"/>
      <c r="BB9215" s="61" t="str">
        <f>IF(Settings!I9211&lt;&gt;"",Settings!I9211,"")</f>
        <v/>
      </c>
    </row>
    <row r="9216" spans="2:54" x14ac:dyDescent="0.2">
      <c r="B9216" s="13"/>
      <c r="C9216" s="12"/>
      <c r="D9216" s="12"/>
      <c r="E9216" s="12"/>
      <c r="F9216" s="12"/>
      <c r="G9216" s="12"/>
      <c r="H9216" s="12"/>
      <c r="I9216" s="15"/>
      <c r="J9216" s="31"/>
      <c r="K9216" s="180"/>
      <c r="L9216" s="40"/>
      <c r="M9216" s="14"/>
      <c r="N9216" s="16"/>
      <c r="O9216" s="49"/>
      <c r="P9216" s="64"/>
      <c r="Q9216" s="18"/>
      <c r="R9216" s="181">
        <f t="shared" si="1293"/>
        <v>0</v>
      </c>
      <c r="S9216" s="181">
        <f t="shared" si="1294"/>
        <v>0</v>
      </c>
      <c r="T9216" s="181">
        <f t="shared" si="1295"/>
        <v>0</v>
      </c>
      <c r="AQ9216" s="1">
        <f>COUNT(L$11:L9216)</f>
        <v>37</v>
      </c>
      <c r="AR9216" s="43">
        <f t="shared" si="1296"/>
        <v>40933</v>
      </c>
      <c r="AS9216" s="44">
        <f t="shared" si="1297"/>
        <v>89.120000000000019</v>
      </c>
      <c r="AT9216" s="10" t="str">
        <f t="shared" si="1298"/>
        <v/>
      </c>
      <c r="AU9216" s="20" t="str">
        <f t="shared" si="1299"/>
        <v/>
      </c>
      <c r="AV9216" s="42">
        <f t="shared" si="1300"/>
        <v>1</v>
      </c>
      <c r="AW9216" s="89">
        <f t="shared" si="1301"/>
        <v>0</v>
      </c>
      <c r="AX9216" s="168"/>
      <c r="AY9216" s="60"/>
      <c r="AZ9216" s="61"/>
      <c r="BB9216" s="61" t="str">
        <f>IF(Settings!I9212&lt;&gt;"",Settings!I9212,"")</f>
        <v/>
      </c>
    </row>
    <row r="9217" spans="2:54" x14ac:dyDescent="0.2">
      <c r="B9217" s="13"/>
      <c r="C9217" s="12"/>
      <c r="D9217" s="12"/>
      <c r="E9217" s="12"/>
      <c r="F9217" s="12"/>
      <c r="G9217" s="12"/>
      <c r="H9217" s="12"/>
      <c r="I9217" s="15"/>
      <c r="J9217" s="31"/>
      <c r="K9217" s="180"/>
      <c r="L9217" s="40"/>
      <c r="M9217" s="14"/>
      <c r="N9217" s="16"/>
      <c r="O9217" s="49"/>
      <c r="P9217" s="64"/>
      <c r="Q9217" s="18"/>
      <c r="R9217" s="181">
        <f t="shared" si="1293"/>
        <v>0</v>
      </c>
      <c r="S9217" s="181">
        <f t="shared" si="1294"/>
        <v>0</v>
      </c>
      <c r="T9217" s="181">
        <f t="shared" si="1295"/>
        <v>0</v>
      </c>
      <c r="AQ9217" s="1">
        <f>COUNT(L$11:L9217)</f>
        <v>37</v>
      </c>
      <c r="AR9217" s="43">
        <f t="shared" si="1296"/>
        <v>40933</v>
      </c>
      <c r="AS9217" s="44">
        <f t="shared" si="1297"/>
        <v>89.120000000000019</v>
      </c>
      <c r="AT9217" s="10" t="str">
        <f t="shared" si="1298"/>
        <v/>
      </c>
      <c r="AU9217" s="20" t="str">
        <f t="shared" si="1299"/>
        <v/>
      </c>
      <c r="AV9217" s="42">
        <f t="shared" si="1300"/>
        <v>1</v>
      </c>
      <c r="AW9217" s="89">
        <f t="shared" si="1301"/>
        <v>0</v>
      </c>
      <c r="AX9217" s="168"/>
      <c r="AY9217" s="60"/>
      <c r="AZ9217" s="61"/>
      <c r="BB9217" s="61" t="str">
        <f>IF(Settings!I9213&lt;&gt;"",Settings!I9213,"")</f>
        <v/>
      </c>
    </row>
    <row r="9218" spans="2:54" x14ac:dyDescent="0.2">
      <c r="B9218" s="13"/>
      <c r="C9218" s="12"/>
      <c r="D9218" s="12"/>
      <c r="E9218" s="12"/>
      <c r="F9218" s="12"/>
      <c r="G9218" s="12"/>
      <c r="H9218" s="12"/>
      <c r="I9218" s="15"/>
      <c r="J9218" s="31"/>
      <c r="K9218" s="180"/>
      <c r="L9218" s="40"/>
      <c r="M9218" s="14"/>
      <c r="N9218" s="16"/>
      <c r="O9218" s="49"/>
      <c r="P9218" s="64"/>
      <c r="Q9218" s="18"/>
      <c r="R9218" s="181">
        <f t="shared" si="1293"/>
        <v>0</v>
      </c>
      <c r="S9218" s="181">
        <f t="shared" si="1294"/>
        <v>0</v>
      </c>
      <c r="T9218" s="181">
        <f t="shared" si="1295"/>
        <v>0</v>
      </c>
      <c r="AQ9218" s="1">
        <f>COUNT(L$11:L9218)</f>
        <v>37</v>
      </c>
      <c r="AR9218" s="43">
        <f t="shared" si="1296"/>
        <v>40933</v>
      </c>
      <c r="AS9218" s="44">
        <f t="shared" si="1297"/>
        <v>89.120000000000019</v>
      </c>
      <c r="AT9218" s="10" t="str">
        <f t="shared" si="1298"/>
        <v/>
      </c>
      <c r="AU9218" s="20" t="str">
        <f t="shared" si="1299"/>
        <v/>
      </c>
      <c r="AV9218" s="42">
        <f t="shared" si="1300"/>
        <v>1</v>
      </c>
      <c r="AW9218" s="89">
        <f t="shared" si="1301"/>
        <v>0</v>
      </c>
      <c r="AX9218" s="168"/>
      <c r="AY9218" s="60"/>
      <c r="AZ9218" s="61"/>
      <c r="BB9218" s="61" t="str">
        <f>IF(Settings!I9214&lt;&gt;"",Settings!I9214,"")</f>
        <v/>
      </c>
    </row>
    <row r="9219" spans="2:54" x14ac:dyDescent="0.2">
      <c r="B9219" s="13"/>
      <c r="C9219" s="12"/>
      <c r="D9219" s="12"/>
      <c r="E9219" s="12"/>
      <c r="F9219" s="12"/>
      <c r="G9219" s="12"/>
      <c r="H9219" s="12"/>
      <c r="I9219" s="15"/>
      <c r="J9219" s="31"/>
      <c r="K9219" s="180"/>
      <c r="L9219" s="40"/>
      <c r="M9219" s="14"/>
      <c r="N9219" s="16"/>
      <c r="O9219" s="49"/>
      <c r="P9219" s="64"/>
      <c r="Q9219" s="18"/>
      <c r="R9219" s="181">
        <f t="shared" si="1293"/>
        <v>0</v>
      </c>
      <c r="S9219" s="181">
        <f t="shared" si="1294"/>
        <v>0</v>
      </c>
      <c r="T9219" s="181">
        <f t="shared" si="1295"/>
        <v>0</v>
      </c>
      <c r="AQ9219" s="1">
        <f>COUNT(L$11:L9219)</f>
        <v>37</v>
      </c>
      <c r="AR9219" s="43">
        <f t="shared" si="1296"/>
        <v>40933</v>
      </c>
      <c r="AS9219" s="44">
        <f t="shared" si="1297"/>
        <v>89.120000000000019</v>
      </c>
      <c r="AT9219" s="10" t="str">
        <f t="shared" si="1298"/>
        <v/>
      </c>
      <c r="AU9219" s="20" t="str">
        <f t="shared" si="1299"/>
        <v/>
      </c>
      <c r="AV9219" s="42">
        <f t="shared" si="1300"/>
        <v>1</v>
      </c>
      <c r="AW9219" s="89">
        <f t="shared" si="1301"/>
        <v>0</v>
      </c>
      <c r="AX9219" s="168"/>
      <c r="AY9219" s="60"/>
      <c r="AZ9219" s="61"/>
      <c r="BB9219" s="61" t="str">
        <f>IF(Settings!I9215&lt;&gt;"",Settings!I9215,"")</f>
        <v/>
      </c>
    </row>
    <row r="9220" spans="2:54" x14ac:dyDescent="0.2">
      <c r="B9220" s="13"/>
      <c r="C9220" s="12"/>
      <c r="D9220" s="12"/>
      <c r="E9220" s="12"/>
      <c r="F9220" s="12"/>
      <c r="G9220" s="12"/>
      <c r="H9220" s="12"/>
      <c r="I9220" s="15"/>
      <c r="J9220" s="31"/>
      <c r="K9220" s="180"/>
      <c r="L9220" s="40"/>
      <c r="M9220" s="14"/>
      <c r="N9220" s="16"/>
      <c r="O9220" s="49"/>
      <c r="P9220" s="64"/>
      <c r="Q9220" s="18"/>
      <c r="R9220" s="181">
        <f t="shared" si="1293"/>
        <v>0</v>
      </c>
      <c r="S9220" s="181">
        <f t="shared" si="1294"/>
        <v>0</v>
      </c>
      <c r="T9220" s="181">
        <f t="shared" si="1295"/>
        <v>0</v>
      </c>
      <c r="AQ9220" s="1">
        <f>COUNT(L$11:L9220)</f>
        <v>37</v>
      </c>
      <c r="AR9220" s="43">
        <f t="shared" si="1296"/>
        <v>40933</v>
      </c>
      <c r="AS9220" s="44">
        <f t="shared" si="1297"/>
        <v>89.120000000000019</v>
      </c>
      <c r="AT9220" s="10" t="str">
        <f t="shared" si="1298"/>
        <v/>
      </c>
      <c r="AU9220" s="20" t="str">
        <f t="shared" si="1299"/>
        <v/>
      </c>
      <c r="AV9220" s="42">
        <f t="shared" si="1300"/>
        <v>1</v>
      </c>
      <c r="AW9220" s="89">
        <f t="shared" si="1301"/>
        <v>0</v>
      </c>
      <c r="AX9220" s="168"/>
      <c r="AY9220" s="60"/>
      <c r="AZ9220" s="61"/>
      <c r="BB9220" s="61" t="str">
        <f>IF(Settings!I9216&lt;&gt;"",Settings!I9216,"")</f>
        <v/>
      </c>
    </row>
    <row r="9221" spans="2:54" x14ac:dyDescent="0.2">
      <c r="B9221" s="13"/>
      <c r="C9221" s="12"/>
      <c r="D9221" s="12"/>
      <c r="E9221" s="12"/>
      <c r="F9221" s="12"/>
      <c r="G9221" s="12"/>
      <c r="H9221" s="12"/>
      <c r="I9221" s="15"/>
      <c r="J9221" s="31"/>
      <c r="K9221" s="180"/>
      <c r="L9221" s="40"/>
      <c r="M9221" s="14"/>
      <c r="N9221" s="16"/>
      <c r="O9221" s="49"/>
      <c r="P9221" s="64"/>
      <c r="Q9221" s="18"/>
      <c r="R9221" s="181">
        <f t="shared" si="1293"/>
        <v>0</v>
      </c>
      <c r="S9221" s="181">
        <f t="shared" si="1294"/>
        <v>0</v>
      </c>
      <c r="T9221" s="181">
        <f t="shared" si="1295"/>
        <v>0</v>
      </c>
      <c r="AQ9221" s="1">
        <f>COUNT(L$11:L9221)</f>
        <v>37</v>
      </c>
      <c r="AR9221" s="43">
        <f t="shared" si="1296"/>
        <v>40933</v>
      </c>
      <c r="AS9221" s="44">
        <f t="shared" si="1297"/>
        <v>89.120000000000019</v>
      </c>
      <c r="AT9221" s="10" t="str">
        <f t="shared" si="1298"/>
        <v/>
      </c>
      <c r="AU9221" s="20" t="str">
        <f t="shared" si="1299"/>
        <v/>
      </c>
      <c r="AV9221" s="42">
        <f t="shared" si="1300"/>
        <v>1</v>
      </c>
      <c r="AW9221" s="89">
        <f t="shared" si="1301"/>
        <v>0</v>
      </c>
      <c r="AX9221" s="168"/>
      <c r="AY9221" s="60"/>
      <c r="AZ9221" s="61"/>
      <c r="BB9221" s="61" t="str">
        <f>IF(Settings!I9217&lt;&gt;"",Settings!I9217,"")</f>
        <v/>
      </c>
    </row>
    <row r="9222" spans="2:54" x14ac:dyDescent="0.2">
      <c r="B9222" s="13"/>
      <c r="C9222" s="12"/>
      <c r="D9222" s="12"/>
      <c r="E9222" s="12"/>
      <c r="F9222" s="12"/>
      <c r="G9222" s="12"/>
      <c r="H9222" s="12"/>
      <c r="I9222" s="15"/>
      <c r="J9222" s="31"/>
      <c r="K9222" s="180"/>
      <c r="L9222" s="40"/>
      <c r="M9222" s="14"/>
      <c r="N9222" s="16"/>
      <c r="O9222" s="49"/>
      <c r="P9222" s="64"/>
      <c r="Q9222" s="18"/>
      <c r="R9222" s="181">
        <f t="shared" si="1293"/>
        <v>0</v>
      </c>
      <c r="S9222" s="181">
        <f t="shared" si="1294"/>
        <v>0</v>
      </c>
      <c r="T9222" s="181">
        <f t="shared" si="1295"/>
        <v>0</v>
      </c>
      <c r="AQ9222" s="1">
        <f>COUNT(L$11:L9222)</f>
        <v>37</v>
      </c>
      <c r="AR9222" s="43">
        <f t="shared" si="1296"/>
        <v>40933</v>
      </c>
      <c r="AS9222" s="44">
        <f t="shared" si="1297"/>
        <v>89.120000000000019</v>
      </c>
      <c r="AT9222" s="10" t="str">
        <f t="shared" si="1298"/>
        <v/>
      </c>
      <c r="AU9222" s="20" t="str">
        <f t="shared" si="1299"/>
        <v/>
      </c>
      <c r="AV9222" s="42">
        <f t="shared" si="1300"/>
        <v>1</v>
      </c>
      <c r="AW9222" s="89">
        <f t="shared" si="1301"/>
        <v>0</v>
      </c>
      <c r="AX9222" s="168"/>
      <c r="AY9222" s="60"/>
      <c r="AZ9222" s="61"/>
      <c r="BB9222" s="61" t="str">
        <f>IF(Settings!I9218&lt;&gt;"",Settings!I9218,"")</f>
        <v/>
      </c>
    </row>
    <row r="9223" spans="2:54" x14ac:dyDescent="0.2">
      <c r="B9223" s="13"/>
      <c r="C9223" s="12"/>
      <c r="D9223" s="12"/>
      <c r="E9223" s="12"/>
      <c r="F9223" s="12"/>
      <c r="G9223" s="12"/>
      <c r="H9223" s="12"/>
      <c r="I9223" s="15"/>
      <c r="J9223" s="31"/>
      <c r="K9223" s="180"/>
      <c r="L9223" s="40"/>
      <c r="M9223" s="14"/>
      <c r="N9223" s="16"/>
      <c r="O9223" s="49"/>
      <c r="P9223" s="64"/>
      <c r="Q9223" s="18"/>
      <c r="R9223" s="181">
        <f t="shared" si="1293"/>
        <v>0</v>
      </c>
      <c r="S9223" s="181">
        <f t="shared" si="1294"/>
        <v>0</v>
      </c>
      <c r="T9223" s="181">
        <f t="shared" si="1295"/>
        <v>0</v>
      </c>
      <c r="AQ9223" s="1">
        <f>COUNT(L$11:L9223)</f>
        <v>37</v>
      </c>
      <c r="AR9223" s="43">
        <f t="shared" si="1296"/>
        <v>40933</v>
      </c>
      <c r="AS9223" s="44">
        <f t="shared" si="1297"/>
        <v>89.120000000000019</v>
      </c>
      <c r="AT9223" s="10" t="str">
        <f t="shared" si="1298"/>
        <v/>
      </c>
      <c r="AU9223" s="20" t="str">
        <f t="shared" si="1299"/>
        <v/>
      </c>
      <c r="AV9223" s="42">
        <f t="shared" si="1300"/>
        <v>1</v>
      </c>
      <c r="AW9223" s="89">
        <f t="shared" si="1301"/>
        <v>0</v>
      </c>
      <c r="AX9223" s="168"/>
      <c r="AY9223" s="60"/>
      <c r="AZ9223" s="61"/>
      <c r="BB9223" s="61" t="str">
        <f>IF(Settings!I9219&lt;&gt;"",Settings!I9219,"")</f>
        <v/>
      </c>
    </row>
    <row r="9224" spans="2:54" x14ac:dyDescent="0.2">
      <c r="B9224" s="13"/>
      <c r="C9224" s="12"/>
      <c r="D9224" s="12"/>
      <c r="E9224" s="12"/>
      <c r="F9224" s="12"/>
      <c r="G9224" s="12"/>
      <c r="H9224" s="12"/>
      <c r="I9224" s="15"/>
      <c r="J9224" s="31"/>
      <c r="K9224" s="180"/>
      <c r="L9224" s="40"/>
      <c r="M9224" s="14"/>
      <c r="N9224" s="16"/>
      <c r="O9224" s="49"/>
      <c r="P9224" s="64"/>
      <c r="Q9224" s="18"/>
      <c r="R9224" s="181">
        <f t="shared" si="1293"/>
        <v>0</v>
      </c>
      <c r="S9224" s="181">
        <f t="shared" si="1294"/>
        <v>0</v>
      </c>
      <c r="T9224" s="181">
        <f t="shared" si="1295"/>
        <v>0</v>
      </c>
      <c r="AQ9224" s="1">
        <f>COUNT(L$11:L9224)</f>
        <v>37</v>
      </c>
      <c r="AR9224" s="43">
        <f t="shared" si="1296"/>
        <v>40933</v>
      </c>
      <c r="AS9224" s="44">
        <f t="shared" si="1297"/>
        <v>89.120000000000019</v>
      </c>
      <c r="AT9224" s="10" t="str">
        <f t="shared" si="1298"/>
        <v/>
      </c>
      <c r="AU9224" s="20" t="str">
        <f t="shared" si="1299"/>
        <v/>
      </c>
      <c r="AV9224" s="42">
        <f t="shared" si="1300"/>
        <v>1</v>
      </c>
      <c r="AW9224" s="89">
        <f t="shared" si="1301"/>
        <v>0</v>
      </c>
      <c r="AX9224" s="168"/>
      <c r="AY9224" s="60"/>
      <c r="AZ9224" s="61"/>
      <c r="BB9224" s="61" t="str">
        <f>IF(Settings!I9220&lt;&gt;"",Settings!I9220,"")</f>
        <v/>
      </c>
    </row>
    <row r="9225" spans="2:54" x14ac:dyDescent="0.2">
      <c r="B9225" s="13"/>
      <c r="C9225" s="12"/>
      <c r="D9225" s="12"/>
      <c r="E9225" s="12"/>
      <c r="F9225" s="12"/>
      <c r="G9225" s="12"/>
      <c r="H9225" s="12"/>
      <c r="I9225" s="15"/>
      <c r="J9225" s="31"/>
      <c r="K9225" s="180"/>
      <c r="L9225" s="40"/>
      <c r="M9225" s="14"/>
      <c r="N9225" s="16"/>
      <c r="O9225" s="49"/>
      <c r="P9225" s="64"/>
      <c r="Q9225" s="18"/>
      <c r="R9225" s="181">
        <f t="shared" si="1293"/>
        <v>0</v>
      </c>
      <c r="S9225" s="181">
        <f t="shared" si="1294"/>
        <v>0</v>
      </c>
      <c r="T9225" s="181">
        <f t="shared" si="1295"/>
        <v>0</v>
      </c>
      <c r="AQ9225" s="1">
        <f>COUNT(L$11:L9225)</f>
        <v>37</v>
      </c>
      <c r="AR9225" s="43">
        <f t="shared" si="1296"/>
        <v>40933</v>
      </c>
      <c r="AS9225" s="44">
        <f t="shared" si="1297"/>
        <v>89.120000000000019</v>
      </c>
      <c r="AT9225" s="10" t="str">
        <f t="shared" si="1298"/>
        <v/>
      </c>
      <c r="AU9225" s="20" t="str">
        <f t="shared" si="1299"/>
        <v/>
      </c>
      <c r="AV9225" s="42">
        <f t="shared" si="1300"/>
        <v>1</v>
      </c>
      <c r="AW9225" s="89">
        <f t="shared" si="1301"/>
        <v>0</v>
      </c>
      <c r="AX9225" s="168"/>
      <c r="AY9225" s="60"/>
      <c r="AZ9225" s="61"/>
      <c r="BB9225" s="61" t="str">
        <f>IF(Settings!I9221&lt;&gt;"",Settings!I9221,"")</f>
        <v/>
      </c>
    </row>
    <row r="9226" spans="2:54" x14ac:dyDescent="0.2">
      <c r="B9226" s="13"/>
      <c r="C9226" s="12"/>
      <c r="D9226" s="12"/>
      <c r="E9226" s="12"/>
      <c r="F9226" s="12"/>
      <c r="G9226" s="12"/>
      <c r="H9226" s="12"/>
      <c r="I9226" s="15"/>
      <c r="J9226" s="31"/>
      <c r="K9226" s="180"/>
      <c r="L9226" s="40"/>
      <c r="M9226" s="14"/>
      <c r="N9226" s="16"/>
      <c r="O9226" s="49"/>
      <c r="P9226" s="64"/>
      <c r="Q9226" s="18"/>
      <c r="R9226" s="181">
        <f t="shared" si="1293"/>
        <v>0</v>
      </c>
      <c r="S9226" s="181">
        <f t="shared" si="1294"/>
        <v>0</v>
      </c>
      <c r="T9226" s="181">
        <f t="shared" si="1295"/>
        <v>0</v>
      </c>
      <c r="AQ9226" s="1">
        <f>COUNT(L$11:L9226)</f>
        <v>37</v>
      </c>
      <c r="AR9226" s="43">
        <f t="shared" si="1296"/>
        <v>40933</v>
      </c>
      <c r="AS9226" s="44">
        <f t="shared" si="1297"/>
        <v>89.120000000000019</v>
      </c>
      <c r="AT9226" s="10" t="str">
        <f t="shared" si="1298"/>
        <v/>
      </c>
      <c r="AU9226" s="20" t="str">
        <f t="shared" si="1299"/>
        <v/>
      </c>
      <c r="AV9226" s="42">
        <f t="shared" si="1300"/>
        <v>1</v>
      </c>
      <c r="AW9226" s="89">
        <f t="shared" si="1301"/>
        <v>0</v>
      </c>
      <c r="AX9226" s="168"/>
      <c r="AY9226" s="60"/>
      <c r="AZ9226" s="61"/>
      <c r="BB9226" s="61" t="str">
        <f>IF(Settings!I9222&lt;&gt;"",Settings!I9222,"")</f>
        <v/>
      </c>
    </row>
    <row r="9227" spans="2:54" x14ac:dyDescent="0.2">
      <c r="B9227" s="13"/>
      <c r="C9227" s="12"/>
      <c r="D9227" s="12"/>
      <c r="E9227" s="12"/>
      <c r="F9227" s="12"/>
      <c r="G9227" s="12"/>
      <c r="H9227" s="12"/>
      <c r="I9227" s="15"/>
      <c r="J9227" s="31"/>
      <c r="K9227" s="180"/>
      <c r="L9227" s="40"/>
      <c r="M9227" s="14"/>
      <c r="N9227" s="16"/>
      <c r="O9227" s="49"/>
      <c r="P9227" s="64"/>
      <c r="Q9227" s="18"/>
      <c r="R9227" s="181">
        <f t="shared" si="1293"/>
        <v>0</v>
      </c>
      <c r="S9227" s="181">
        <f t="shared" si="1294"/>
        <v>0</v>
      </c>
      <c r="T9227" s="181">
        <f t="shared" si="1295"/>
        <v>0</v>
      </c>
      <c r="AQ9227" s="1">
        <f>COUNT(L$11:L9227)</f>
        <v>37</v>
      </c>
      <c r="AR9227" s="43">
        <f t="shared" si="1296"/>
        <v>40933</v>
      </c>
      <c r="AS9227" s="44">
        <f t="shared" si="1297"/>
        <v>89.120000000000019</v>
      </c>
      <c r="AT9227" s="10" t="str">
        <f t="shared" si="1298"/>
        <v/>
      </c>
      <c r="AU9227" s="20" t="str">
        <f t="shared" si="1299"/>
        <v/>
      </c>
      <c r="AV9227" s="42">
        <f t="shared" si="1300"/>
        <v>1</v>
      </c>
      <c r="AW9227" s="89">
        <f t="shared" si="1301"/>
        <v>0</v>
      </c>
      <c r="AX9227" s="168"/>
      <c r="AY9227" s="60"/>
      <c r="AZ9227" s="61"/>
      <c r="BB9227" s="61" t="str">
        <f>IF(Settings!I9223&lt;&gt;"",Settings!I9223,"")</f>
        <v/>
      </c>
    </row>
    <row r="9228" spans="2:54" x14ac:dyDescent="0.2">
      <c r="B9228" s="13"/>
      <c r="C9228" s="12"/>
      <c r="D9228" s="12"/>
      <c r="E9228" s="12"/>
      <c r="F9228" s="12"/>
      <c r="G9228" s="12"/>
      <c r="H9228" s="12"/>
      <c r="I9228" s="15"/>
      <c r="J9228" s="31"/>
      <c r="K9228" s="180"/>
      <c r="L9228" s="40"/>
      <c r="M9228" s="14"/>
      <c r="N9228" s="16"/>
      <c r="O9228" s="49"/>
      <c r="P9228" s="64"/>
      <c r="Q9228" s="18"/>
      <c r="R9228" s="181">
        <f t="shared" ref="R9228:R9291" si="1302">ROUND(IF(M9228&lt;&gt;"Y",IF(P9228&lt;&gt;"Y",K9228,K9228*(AV9228-1)),0),ROUNDING)</f>
        <v>0</v>
      </c>
      <c r="S9228" s="181">
        <f t="shared" ref="S9228:S9291" si="1303">ROUND(IF(O9228&gt;0,IF(M9228="Y",AW9228*(1-O9228),IF(AW9228&gt;R9228,R9228 + (AW9228 - R9228)*(1-O9228),AW9228)),AW9228),ROUNDING)</f>
        <v>0</v>
      </c>
      <c r="T9228" s="181">
        <f t="shared" ref="T9228:T9291" si="1304">ROUND(IF(N9228="P",0,IF(OR(M9228="N",M9228=""),S9228-R9228,S9228)),ROUNDING)</f>
        <v>0</v>
      </c>
      <c r="AQ9228" s="1">
        <f>COUNT(L$11:L9228)</f>
        <v>37</v>
      </c>
      <c r="AR9228" s="43">
        <f t="shared" si="1296"/>
        <v>40933</v>
      </c>
      <c r="AS9228" s="44">
        <f t="shared" si="1297"/>
        <v>89.120000000000019</v>
      </c>
      <c r="AT9228" s="10" t="str">
        <f t="shared" si="1298"/>
        <v/>
      </c>
      <c r="AU9228" s="20" t="str">
        <f t="shared" si="1299"/>
        <v/>
      </c>
      <c r="AV9228" s="42">
        <f t="shared" si="1300"/>
        <v>1</v>
      </c>
      <c r="AW9228" s="89">
        <f t="shared" si="1301"/>
        <v>0</v>
      </c>
      <c r="AX9228" s="168"/>
      <c r="AY9228" s="60"/>
      <c r="AZ9228" s="61"/>
      <c r="BB9228" s="61" t="str">
        <f>IF(Settings!I9224&lt;&gt;"",Settings!I9224,"")</f>
        <v/>
      </c>
    </row>
    <row r="9229" spans="2:54" x14ac:dyDescent="0.2">
      <c r="B9229" s="13"/>
      <c r="C9229" s="12"/>
      <c r="D9229" s="12"/>
      <c r="E9229" s="12"/>
      <c r="F9229" s="12"/>
      <c r="G9229" s="12"/>
      <c r="H9229" s="12"/>
      <c r="I9229" s="15"/>
      <c r="J9229" s="31"/>
      <c r="K9229" s="180"/>
      <c r="L9229" s="40"/>
      <c r="M9229" s="14"/>
      <c r="N9229" s="16"/>
      <c r="O9229" s="49"/>
      <c r="P9229" s="64"/>
      <c r="Q9229" s="18"/>
      <c r="R9229" s="181">
        <f t="shared" si="1302"/>
        <v>0</v>
      </c>
      <c r="S9229" s="181">
        <f t="shared" si="1303"/>
        <v>0</v>
      </c>
      <c r="T9229" s="181">
        <f t="shared" si="1304"/>
        <v>0</v>
      </c>
      <c r="AQ9229" s="1">
        <f>COUNT(L$11:L9229)</f>
        <v>37</v>
      </c>
      <c r="AR9229" s="43">
        <f t="shared" ref="AR9229:AR9292" si="1305">IF(B9229&gt;2,B9229,AR9228)</f>
        <v>40933</v>
      </c>
      <c r="AS9229" s="44">
        <f t="shared" ref="AS9229:AS9292" si="1306">AS9228+T9229</f>
        <v>89.120000000000019</v>
      </c>
      <c r="AT9229" s="10" t="str">
        <f t="shared" ref="AT9229:AT9292" si="1307">IF(N9229="P",IF(P9229&lt;&gt;"Y",IF(M9229&lt;&gt;"Y",K9229*AV9229,K9229*AV9229-K9229),IF(M9229&lt;&gt;"Y",K9229 + K9229*(AV9229-1),K9229)),"")</f>
        <v/>
      </c>
      <c r="AU9229" s="20" t="str">
        <f t="shared" ref="AU9229:AU9292" si="1308">IF(M9229="Y",IF(P9229="Y",K9229*(AV9229-1),K9229),"")</f>
        <v/>
      </c>
      <c r="AV9229" s="42">
        <f t="shared" ref="AV9229:AV9292" si="1309">IF(L9229&lt;&gt;"",IF(ODDS_TYPE=1,L9229,IF(ODDS_TYPE=2,IF(L9229&gt;0,1+L9229/100,IF(L9229&lt;0,1-100/L9229,1)),IF(ODDS_TYPE=3,1+L9229,IF(ODDS_TYPE=4,1+L9229,IF(ODDS_TYPE=5,IF(L9229&gt;0,1+L9229,1-1/L9229),IF(ODDS_TYPE=6,IF(L9229&gt;=0,L9229+1,1-1/L9229),1)))))),1)</f>
        <v>1</v>
      </c>
      <c r="AW9229" s="89">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68"/>
      <c r="AY9229" s="60"/>
      <c r="AZ9229" s="61"/>
      <c r="BB9229" s="61" t="str">
        <f>IF(Settings!I9225&lt;&gt;"",Settings!I9225,"")</f>
        <v/>
      </c>
    </row>
    <row r="9230" spans="2:54" x14ac:dyDescent="0.2">
      <c r="B9230" s="13"/>
      <c r="C9230" s="12"/>
      <c r="D9230" s="12"/>
      <c r="E9230" s="12"/>
      <c r="F9230" s="12"/>
      <c r="G9230" s="12"/>
      <c r="H9230" s="12"/>
      <c r="I9230" s="15"/>
      <c r="J9230" s="31"/>
      <c r="K9230" s="180"/>
      <c r="L9230" s="40"/>
      <c r="M9230" s="14"/>
      <c r="N9230" s="16"/>
      <c r="O9230" s="49"/>
      <c r="P9230" s="64"/>
      <c r="Q9230" s="18"/>
      <c r="R9230" s="181">
        <f t="shared" si="1302"/>
        <v>0</v>
      </c>
      <c r="S9230" s="181">
        <f t="shared" si="1303"/>
        <v>0</v>
      </c>
      <c r="T9230" s="181">
        <f t="shared" si="1304"/>
        <v>0</v>
      </c>
      <c r="AQ9230" s="1">
        <f>COUNT(L$11:L9230)</f>
        <v>37</v>
      </c>
      <c r="AR9230" s="43">
        <f t="shared" si="1305"/>
        <v>40933</v>
      </c>
      <c r="AS9230" s="44">
        <f t="shared" si="1306"/>
        <v>89.120000000000019</v>
      </c>
      <c r="AT9230" s="10" t="str">
        <f t="shared" si="1307"/>
        <v/>
      </c>
      <c r="AU9230" s="20" t="str">
        <f t="shared" si="1308"/>
        <v/>
      </c>
      <c r="AV9230" s="42">
        <f t="shared" si="1309"/>
        <v>1</v>
      </c>
      <c r="AW9230" s="89">
        <f t="shared" si="1310"/>
        <v>0</v>
      </c>
      <c r="AX9230" s="168"/>
      <c r="AY9230" s="60"/>
      <c r="AZ9230" s="61"/>
      <c r="BB9230" s="61" t="str">
        <f>IF(Settings!I9226&lt;&gt;"",Settings!I9226,"")</f>
        <v/>
      </c>
    </row>
    <row r="9231" spans="2:54" x14ac:dyDescent="0.2">
      <c r="B9231" s="13"/>
      <c r="C9231" s="12"/>
      <c r="D9231" s="12"/>
      <c r="E9231" s="12"/>
      <c r="F9231" s="12"/>
      <c r="G9231" s="12"/>
      <c r="H9231" s="12"/>
      <c r="I9231" s="15"/>
      <c r="J9231" s="31"/>
      <c r="K9231" s="180"/>
      <c r="L9231" s="40"/>
      <c r="M9231" s="14"/>
      <c r="N9231" s="16"/>
      <c r="O9231" s="49"/>
      <c r="P9231" s="64"/>
      <c r="Q9231" s="18"/>
      <c r="R9231" s="181">
        <f t="shared" si="1302"/>
        <v>0</v>
      </c>
      <c r="S9231" s="181">
        <f t="shared" si="1303"/>
        <v>0</v>
      </c>
      <c r="T9231" s="181">
        <f t="shared" si="1304"/>
        <v>0</v>
      </c>
      <c r="AQ9231" s="1">
        <f>COUNT(L$11:L9231)</f>
        <v>37</v>
      </c>
      <c r="AR9231" s="43">
        <f t="shared" si="1305"/>
        <v>40933</v>
      </c>
      <c r="AS9231" s="44">
        <f t="shared" si="1306"/>
        <v>89.120000000000019</v>
      </c>
      <c r="AT9231" s="10" t="str">
        <f t="shared" si="1307"/>
        <v/>
      </c>
      <c r="AU9231" s="20" t="str">
        <f t="shared" si="1308"/>
        <v/>
      </c>
      <c r="AV9231" s="42">
        <f t="shared" si="1309"/>
        <v>1</v>
      </c>
      <c r="AW9231" s="89">
        <f t="shared" si="1310"/>
        <v>0</v>
      </c>
      <c r="AX9231" s="168"/>
      <c r="AY9231" s="60"/>
      <c r="AZ9231" s="61"/>
      <c r="BB9231" s="61" t="str">
        <f>IF(Settings!I9227&lt;&gt;"",Settings!I9227,"")</f>
        <v/>
      </c>
    </row>
    <row r="9232" spans="2:54" x14ac:dyDescent="0.2">
      <c r="B9232" s="13"/>
      <c r="C9232" s="12"/>
      <c r="D9232" s="12"/>
      <c r="E9232" s="12"/>
      <c r="F9232" s="12"/>
      <c r="G9232" s="12"/>
      <c r="H9232" s="12"/>
      <c r="I9232" s="15"/>
      <c r="J9232" s="31"/>
      <c r="K9232" s="180"/>
      <c r="L9232" s="40"/>
      <c r="M9232" s="14"/>
      <c r="N9232" s="16"/>
      <c r="O9232" s="49"/>
      <c r="P9232" s="64"/>
      <c r="Q9232" s="18"/>
      <c r="R9232" s="181">
        <f t="shared" si="1302"/>
        <v>0</v>
      </c>
      <c r="S9232" s="181">
        <f t="shared" si="1303"/>
        <v>0</v>
      </c>
      <c r="T9232" s="181">
        <f t="shared" si="1304"/>
        <v>0</v>
      </c>
      <c r="AQ9232" s="1">
        <f>COUNT(L$11:L9232)</f>
        <v>37</v>
      </c>
      <c r="AR9232" s="43">
        <f t="shared" si="1305"/>
        <v>40933</v>
      </c>
      <c r="AS9232" s="44">
        <f t="shared" si="1306"/>
        <v>89.120000000000019</v>
      </c>
      <c r="AT9232" s="10" t="str">
        <f t="shared" si="1307"/>
        <v/>
      </c>
      <c r="AU9232" s="20" t="str">
        <f t="shared" si="1308"/>
        <v/>
      </c>
      <c r="AV9232" s="42">
        <f t="shared" si="1309"/>
        <v>1</v>
      </c>
      <c r="AW9232" s="89">
        <f t="shared" si="1310"/>
        <v>0</v>
      </c>
      <c r="AX9232" s="168"/>
      <c r="AY9232" s="60"/>
      <c r="AZ9232" s="61"/>
      <c r="BB9232" s="61" t="str">
        <f>IF(Settings!I9228&lt;&gt;"",Settings!I9228,"")</f>
        <v/>
      </c>
    </row>
    <row r="9233" spans="2:54" x14ac:dyDescent="0.2">
      <c r="B9233" s="13"/>
      <c r="C9233" s="12"/>
      <c r="D9233" s="12"/>
      <c r="E9233" s="12"/>
      <c r="F9233" s="12"/>
      <c r="G9233" s="12"/>
      <c r="H9233" s="12"/>
      <c r="I9233" s="15"/>
      <c r="J9233" s="31"/>
      <c r="K9233" s="180"/>
      <c r="L9233" s="40"/>
      <c r="M9233" s="14"/>
      <c r="N9233" s="16"/>
      <c r="O9233" s="49"/>
      <c r="P9233" s="64"/>
      <c r="Q9233" s="18"/>
      <c r="R9233" s="181">
        <f t="shared" si="1302"/>
        <v>0</v>
      </c>
      <c r="S9233" s="181">
        <f t="shared" si="1303"/>
        <v>0</v>
      </c>
      <c r="T9233" s="181">
        <f t="shared" si="1304"/>
        <v>0</v>
      </c>
      <c r="AQ9233" s="1">
        <f>COUNT(L$11:L9233)</f>
        <v>37</v>
      </c>
      <c r="AR9233" s="43">
        <f t="shared" si="1305"/>
        <v>40933</v>
      </c>
      <c r="AS9233" s="44">
        <f t="shared" si="1306"/>
        <v>89.120000000000019</v>
      </c>
      <c r="AT9233" s="10" t="str">
        <f t="shared" si="1307"/>
        <v/>
      </c>
      <c r="AU9233" s="20" t="str">
        <f t="shared" si="1308"/>
        <v/>
      </c>
      <c r="AV9233" s="42">
        <f t="shared" si="1309"/>
        <v>1</v>
      </c>
      <c r="AW9233" s="89">
        <f t="shared" si="1310"/>
        <v>0</v>
      </c>
      <c r="AX9233" s="168"/>
      <c r="AY9233" s="60"/>
      <c r="AZ9233" s="61"/>
      <c r="BB9233" s="61" t="str">
        <f>IF(Settings!I9229&lt;&gt;"",Settings!I9229,"")</f>
        <v/>
      </c>
    </row>
    <row r="9234" spans="2:54" x14ac:dyDescent="0.2">
      <c r="B9234" s="13"/>
      <c r="C9234" s="12"/>
      <c r="D9234" s="12"/>
      <c r="E9234" s="12"/>
      <c r="F9234" s="12"/>
      <c r="G9234" s="12"/>
      <c r="H9234" s="12"/>
      <c r="I9234" s="15"/>
      <c r="J9234" s="31"/>
      <c r="K9234" s="180"/>
      <c r="L9234" s="40"/>
      <c r="M9234" s="14"/>
      <c r="N9234" s="16"/>
      <c r="O9234" s="49"/>
      <c r="P9234" s="64"/>
      <c r="Q9234" s="18"/>
      <c r="R9234" s="181">
        <f t="shared" si="1302"/>
        <v>0</v>
      </c>
      <c r="S9234" s="181">
        <f t="shared" si="1303"/>
        <v>0</v>
      </c>
      <c r="T9234" s="181">
        <f t="shared" si="1304"/>
        <v>0</v>
      </c>
      <c r="AQ9234" s="1">
        <f>COUNT(L$11:L9234)</f>
        <v>37</v>
      </c>
      <c r="AR9234" s="43">
        <f t="shared" si="1305"/>
        <v>40933</v>
      </c>
      <c r="AS9234" s="44">
        <f t="shared" si="1306"/>
        <v>89.120000000000019</v>
      </c>
      <c r="AT9234" s="10" t="str">
        <f t="shared" si="1307"/>
        <v/>
      </c>
      <c r="AU9234" s="20" t="str">
        <f t="shared" si="1308"/>
        <v/>
      </c>
      <c r="AV9234" s="42">
        <f t="shared" si="1309"/>
        <v>1</v>
      </c>
      <c r="AW9234" s="89">
        <f t="shared" si="1310"/>
        <v>0</v>
      </c>
      <c r="AX9234" s="168"/>
      <c r="AY9234" s="60"/>
      <c r="AZ9234" s="61"/>
      <c r="BB9234" s="61" t="str">
        <f>IF(Settings!I9230&lt;&gt;"",Settings!I9230,"")</f>
        <v/>
      </c>
    </row>
    <row r="9235" spans="2:54" x14ac:dyDescent="0.2">
      <c r="B9235" s="13"/>
      <c r="C9235" s="12"/>
      <c r="D9235" s="12"/>
      <c r="E9235" s="12"/>
      <c r="F9235" s="12"/>
      <c r="G9235" s="12"/>
      <c r="H9235" s="12"/>
      <c r="I9235" s="15"/>
      <c r="J9235" s="31"/>
      <c r="K9235" s="180"/>
      <c r="L9235" s="40"/>
      <c r="M9235" s="14"/>
      <c r="N9235" s="16"/>
      <c r="O9235" s="49"/>
      <c r="P9235" s="64"/>
      <c r="Q9235" s="18"/>
      <c r="R9235" s="181">
        <f t="shared" si="1302"/>
        <v>0</v>
      </c>
      <c r="S9235" s="181">
        <f t="shared" si="1303"/>
        <v>0</v>
      </c>
      <c r="T9235" s="181">
        <f t="shared" si="1304"/>
        <v>0</v>
      </c>
      <c r="AQ9235" s="1">
        <f>COUNT(L$11:L9235)</f>
        <v>37</v>
      </c>
      <c r="AR9235" s="43">
        <f t="shared" si="1305"/>
        <v>40933</v>
      </c>
      <c r="AS9235" s="44">
        <f t="shared" si="1306"/>
        <v>89.120000000000019</v>
      </c>
      <c r="AT9235" s="10" t="str">
        <f t="shared" si="1307"/>
        <v/>
      </c>
      <c r="AU9235" s="20" t="str">
        <f t="shared" si="1308"/>
        <v/>
      </c>
      <c r="AV9235" s="42">
        <f t="shared" si="1309"/>
        <v>1</v>
      </c>
      <c r="AW9235" s="89">
        <f t="shared" si="1310"/>
        <v>0</v>
      </c>
      <c r="AX9235" s="168"/>
      <c r="AY9235" s="60"/>
      <c r="AZ9235" s="61"/>
      <c r="BB9235" s="61" t="str">
        <f>IF(Settings!I9231&lt;&gt;"",Settings!I9231,"")</f>
        <v/>
      </c>
    </row>
    <row r="9236" spans="2:54" x14ac:dyDescent="0.2">
      <c r="B9236" s="13"/>
      <c r="C9236" s="12"/>
      <c r="D9236" s="12"/>
      <c r="E9236" s="12"/>
      <c r="F9236" s="12"/>
      <c r="G9236" s="12"/>
      <c r="H9236" s="12"/>
      <c r="I9236" s="15"/>
      <c r="J9236" s="31"/>
      <c r="K9236" s="180"/>
      <c r="L9236" s="40"/>
      <c r="M9236" s="14"/>
      <c r="N9236" s="16"/>
      <c r="O9236" s="49"/>
      <c r="P9236" s="64"/>
      <c r="Q9236" s="18"/>
      <c r="R9236" s="181">
        <f t="shared" si="1302"/>
        <v>0</v>
      </c>
      <c r="S9236" s="181">
        <f t="shared" si="1303"/>
        <v>0</v>
      </c>
      <c r="T9236" s="181">
        <f t="shared" si="1304"/>
        <v>0</v>
      </c>
      <c r="AQ9236" s="1">
        <f>COUNT(L$11:L9236)</f>
        <v>37</v>
      </c>
      <c r="AR9236" s="43">
        <f t="shared" si="1305"/>
        <v>40933</v>
      </c>
      <c r="AS9236" s="44">
        <f t="shared" si="1306"/>
        <v>89.120000000000019</v>
      </c>
      <c r="AT9236" s="10" t="str">
        <f t="shared" si="1307"/>
        <v/>
      </c>
      <c r="AU9236" s="20" t="str">
        <f t="shared" si="1308"/>
        <v/>
      </c>
      <c r="AV9236" s="42">
        <f t="shared" si="1309"/>
        <v>1</v>
      </c>
      <c r="AW9236" s="89">
        <f t="shared" si="1310"/>
        <v>0</v>
      </c>
      <c r="AX9236" s="168"/>
      <c r="AY9236" s="60"/>
      <c r="AZ9236" s="61"/>
      <c r="BB9236" s="61" t="str">
        <f>IF(Settings!I9232&lt;&gt;"",Settings!I9232,"")</f>
        <v/>
      </c>
    </row>
    <row r="9237" spans="2:54" x14ac:dyDescent="0.2">
      <c r="B9237" s="13"/>
      <c r="C9237" s="12"/>
      <c r="D9237" s="12"/>
      <c r="E9237" s="12"/>
      <c r="F9237" s="12"/>
      <c r="G9237" s="12"/>
      <c r="H9237" s="12"/>
      <c r="I9237" s="15"/>
      <c r="J9237" s="31"/>
      <c r="K9237" s="180"/>
      <c r="L9237" s="40"/>
      <c r="M9237" s="14"/>
      <c r="N9237" s="16"/>
      <c r="O9237" s="49"/>
      <c r="P9237" s="64"/>
      <c r="Q9237" s="18"/>
      <c r="R9237" s="181">
        <f t="shared" si="1302"/>
        <v>0</v>
      </c>
      <c r="S9237" s="181">
        <f t="shared" si="1303"/>
        <v>0</v>
      </c>
      <c r="T9237" s="181">
        <f t="shared" si="1304"/>
        <v>0</v>
      </c>
      <c r="AQ9237" s="1">
        <f>COUNT(L$11:L9237)</f>
        <v>37</v>
      </c>
      <c r="AR9237" s="43">
        <f t="shared" si="1305"/>
        <v>40933</v>
      </c>
      <c r="AS9237" s="44">
        <f t="shared" si="1306"/>
        <v>89.120000000000019</v>
      </c>
      <c r="AT9237" s="10" t="str">
        <f t="shared" si="1307"/>
        <v/>
      </c>
      <c r="AU9237" s="20" t="str">
        <f t="shared" si="1308"/>
        <v/>
      </c>
      <c r="AV9237" s="42">
        <f t="shared" si="1309"/>
        <v>1</v>
      </c>
      <c r="AW9237" s="89">
        <f t="shared" si="1310"/>
        <v>0</v>
      </c>
      <c r="AX9237" s="168"/>
      <c r="AY9237" s="60"/>
      <c r="AZ9237" s="61"/>
      <c r="BB9237" s="61" t="str">
        <f>IF(Settings!I9233&lt;&gt;"",Settings!I9233,"")</f>
        <v/>
      </c>
    </row>
    <row r="9238" spans="2:54" x14ac:dyDescent="0.2">
      <c r="B9238" s="13"/>
      <c r="C9238" s="12"/>
      <c r="D9238" s="12"/>
      <c r="E9238" s="12"/>
      <c r="F9238" s="12"/>
      <c r="G9238" s="12"/>
      <c r="H9238" s="12"/>
      <c r="I9238" s="15"/>
      <c r="J9238" s="31"/>
      <c r="K9238" s="180"/>
      <c r="L9238" s="40"/>
      <c r="M9238" s="14"/>
      <c r="N9238" s="16"/>
      <c r="O9238" s="49"/>
      <c r="P9238" s="64"/>
      <c r="Q9238" s="18"/>
      <c r="R9238" s="181">
        <f t="shared" si="1302"/>
        <v>0</v>
      </c>
      <c r="S9238" s="181">
        <f t="shared" si="1303"/>
        <v>0</v>
      </c>
      <c r="T9238" s="181">
        <f t="shared" si="1304"/>
        <v>0</v>
      </c>
      <c r="AQ9238" s="1">
        <f>COUNT(L$11:L9238)</f>
        <v>37</v>
      </c>
      <c r="AR9238" s="43">
        <f t="shared" si="1305"/>
        <v>40933</v>
      </c>
      <c r="AS9238" s="44">
        <f t="shared" si="1306"/>
        <v>89.120000000000019</v>
      </c>
      <c r="AT9238" s="10" t="str">
        <f t="shared" si="1307"/>
        <v/>
      </c>
      <c r="AU9238" s="20" t="str">
        <f t="shared" si="1308"/>
        <v/>
      </c>
      <c r="AV9238" s="42">
        <f t="shared" si="1309"/>
        <v>1</v>
      </c>
      <c r="AW9238" s="89">
        <f t="shared" si="1310"/>
        <v>0</v>
      </c>
      <c r="AX9238" s="168"/>
      <c r="AY9238" s="60"/>
      <c r="AZ9238" s="61"/>
      <c r="BB9238" s="61" t="str">
        <f>IF(Settings!I9234&lt;&gt;"",Settings!I9234,"")</f>
        <v/>
      </c>
    </row>
    <row r="9239" spans="2:54" x14ac:dyDescent="0.2">
      <c r="B9239" s="13"/>
      <c r="C9239" s="12"/>
      <c r="D9239" s="12"/>
      <c r="E9239" s="12"/>
      <c r="F9239" s="12"/>
      <c r="G9239" s="12"/>
      <c r="H9239" s="12"/>
      <c r="I9239" s="15"/>
      <c r="J9239" s="31"/>
      <c r="K9239" s="180"/>
      <c r="L9239" s="40"/>
      <c r="M9239" s="14"/>
      <c r="N9239" s="16"/>
      <c r="O9239" s="49"/>
      <c r="P9239" s="64"/>
      <c r="Q9239" s="18"/>
      <c r="R9239" s="181">
        <f t="shared" si="1302"/>
        <v>0</v>
      </c>
      <c r="S9239" s="181">
        <f t="shared" si="1303"/>
        <v>0</v>
      </c>
      <c r="T9239" s="181">
        <f t="shared" si="1304"/>
        <v>0</v>
      </c>
      <c r="AQ9239" s="1">
        <f>COUNT(L$11:L9239)</f>
        <v>37</v>
      </c>
      <c r="AR9239" s="43">
        <f t="shared" si="1305"/>
        <v>40933</v>
      </c>
      <c r="AS9239" s="44">
        <f t="shared" si="1306"/>
        <v>89.120000000000019</v>
      </c>
      <c r="AT9239" s="10" t="str">
        <f t="shared" si="1307"/>
        <v/>
      </c>
      <c r="AU9239" s="20" t="str">
        <f t="shared" si="1308"/>
        <v/>
      </c>
      <c r="AV9239" s="42">
        <f t="shared" si="1309"/>
        <v>1</v>
      </c>
      <c r="AW9239" s="89">
        <f t="shared" si="1310"/>
        <v>0</v>
      </c>
      <c r="AX9239" s="168"/>
      <c r="AY9239" s="60"/>
      <c r="AZ9239" s="61"/>
      <c r="BB9239" s="61" t="str">
        <f>IF(Settings!I9235&lt;&gt;"",Settings!I9235,"")</f>
        <v/>
      </c>
    </row>
    <row r="9240" spans="2:54" x14ac:dyDescent="0.2">
      <c r="B9240" s="13"/>
      <c r="C9240" s="12"/>
      <c r="D9240" s="12"/>
      <c r="E9240" s="12"/>
      <c r="F9240" s="12"/>
      <c r="G9240" s="12"/>
      <c r="H9240" s="12"/>
      <c r="I9240" s="15"/>
      <c r="J9240" s="31"/>
      <c r="K9240" s="180"/>
      <c r="L9240" s="40"/>
      <c r="M9240" s="14"/>
      <c r="N9240" s="16"/>
      <c r="O9240" s="49"/>
      <c r="P9240" s="64"/>
      <c r="Q9240" s="18"/>
      <c r="R9240" s="181">
        <f t="shared" si="1302"/>
        <v>0</v>
      </c>
      <c r="S9240" s="181">
        <f t="shared" si="1303"/>
        <v>0</v>
      </c>
      <c r="T9240" s="181">
        <f t="shared" si="1304"/>
        <v>0</v>
      </c>
      <c r="AQ9240" s="1">
        <f>COUNT(L$11:L9240)</f>
        <v>37</v>
      </c>
      <c r="AR9240" s="43">
        <f t="shared" si="1305"/>
        <v>40933</v>
      </c>
      <c r="AS9240" s="44">
        <f t="shared" si="1306"/>
        <v>89.120000000000019</v>
      </c>
      <c r="AT9240" s="10" t="str">
        <f t="shared" si="1307"/>
        <v/>
      </c>
      <c r="AU9240" s="20" t="str">
        <f t="shared" si="1308"/>
        <v/>
      </c>
      <c r="AV9240" s="42">
        <f t="shared" si="1309"/>
        <v>1</v>
      </c>
      <c r="AW9240" s="89">
        <f t="shared" si="1310"/>
        <v>0</v>
      </c>
      <c r="AX9240" s="168"/>
      <c r="AY9240" s="60"/>
      <c r="AZ9240" s="61"/>
      <c r="BB9240" s="61" t="str">
        <f>IF(Settings!I9236&lt;&gt;"",Settings!I9236,"")</f>
        <v/>
      </c>
    </row>
    <row r="9241" spans="2:54" x14ac:dyDescent="0.2">
      <c r="B9241" s="13"/>
      <c r="C9241" s="12"/>
      <c r="D9241" s="12"/>
      <c r="E9241" s="12"/>
      <c r="F9241" s="12"/>
      <c r="G9241" s="12"/>
      <c r="H9241" s="12"/>
      <c r="I9241" s="15"/>
      <c r="J9241" s="31"/>
      <c r="K9241" s="180"/>
      <c r="L9241" s="40"/>
      <c r="M9241" s="14"/>
      <c r="N9241" s="16"/>
      <c r="O9241" s="49"/>
      <c r="P9241" s="64"/>
      <c r="Q9241" s="18"/>
      <c r="R9241" s="181">
        <f t="shared" si="1302"/>
        <v>0</v>
      </c>
      <c r="S9241" s="181">
        <f t="shared" si="1303"/>
        <v>0</v>
      </c>
      <c r="T9241" s="181">
        <f t="shared" si="1304"/>
        <v>0</v>
      </c>
      <c r="AQ9241" s="1">
        <f>COUNT(L$11:L9241)</f>
        <v>37</v>
      </c>
      <c r="AR9241" s="43">
        <f t="shared" si="1305"/>
        <v>40933</v>
      </c>
      <c r="AS9241" s="44">
        <f t="shared" si="1306"/>
        <v>89.120000000000019</v>
      </c>
      <c r="AT9241" s="10" t="str">
        <f t="shared" si="1307"/>
        <v/>
      </c>
      <c r="AU9241" s="20" t="str">
        <f t="shared" si="1308"/>
        <v/>
      </c>
      <c r="AV9241" s="42">
        <f t="shared" si="1309"/>
        <v>1</v>
      </c>
      <c r="AW9241" s="89">
        <f t="shared" si="1310"/>
        <v>0</v>
      </c>
      <c r="AX9241" s="168"/>
      <c r="AY9241" s="60"/>
      <c r="AZ9241" s="61"/>
      <c r="BB9241" s="61" t="str">
        <f>IF(Settings!I9237&lt;&gt;"",Settings!I9237,"")</f>
        <v/>
      </c>
    </row>
    <row r="9242" spans="2:54" x14ac:dyDescent="0.2">
      <c r="B9242" s="13"/>
      <c r="C9242" s="12"/>
      <c r="D9242" s="12"/>
      <c r="E9242" s="12"/>
      <c r="F9242" s="12"/>
      <c r="G9242" s="12"/>
      <c r="H9242" s="12"/>
      <c r="I9242" s="15"/>
      <c r="J9242" s="31"/>
      <c r="K9242" s="180"/>
      <c r="L9242" s="40"/>
      <c r="M9242" s="14"/>
      <c r="N9242" s="16"/>
      <c r="O9242" s="49"/>
      <c r="P9242" s="64"/>
      <c r="Q9242" s="18"/>
      <c r="R9242" s="181">
        <f t="shared" si="1302"/>
        <v>0</v>
      </c>
      <c r="S9242" s="181">
        <f t="shared" si="1303"/>
        <v>0</v>
      </c>
      <c r="T9242" s="181">
        <f t="shared" si="1304"/>
        <v>0</v>
      </c>
      <c r="AQ9242" s="1">
        <f>COUNT(L$11:L9242)</f>
        <v>37</v>
      </c>
      <c r="AR9242" s="43">
        <f t="shared" si="1305"/>
        <v>40933</v>
      </c>
      <c r="AS9242" s="44">
        <f t="shared" si="1306"/>
        <v>89.120000000000019</v>
      </c>
      <c r="AT9242" s="10" t="str">
        <f t="shared" si="1307"/>
        <v/>
      </c>
      <c r="AU9242" s="20" t="str">
        <f t="shared" si="1308"/>
        <v/>
      </c>
      <c r="AV9242" s="42">
        <f t="shared" si="1309"/>
        <v>1</v>
      </c>
      <c r="AW9242" s="89">
        <f t="shared" si="1310"/>
        <v>0</v>
      </c>
      <c r="AX9242" s="168"/>
      <c r="AY9242" s="60"/>
      <c r="AZ9242" s="61"/>
      <c r="BB9242" s="61" t="str">
        <f>IF(Settings!I9238&lt;&gt;"",Settings!I9238,"")</f>
        <v/>
      </c>
    </row>
    <row r="9243" spans="2:54" x14ac:dyDescent="0.2">
      <c r="B9243" s="13"/>
      <c r="C9243" s="12"/>
      <c r="D9243" s="12"/>
      <c r="E9243" s="12"/>
      <c r="F9243" s="12"/>
      <c r="G9243" s="12"/>
      <c r="H9243" s="12"/>
      <c r="I9243" s="15"/>
      <c r="J9243" s="31"/>
      <c r="K9243" s="180"/>
      <c r="L9243" s="40"/>
      <c r="M9243" s="14"/>
      <c r="N9243" s="16"/>
      <c r="O9243" s="49"/>
      <c r="P9243" s="64"/>
      <c r="Q9243" s="18"/>
      <c r="R9243" s="181">
        <f t="shared" si="1302"/>
        <v>0</v>
      </c>
      <c r="S9243" s="181">
        <f t="shared" si="1303"/>
        <v>0</v>
      </c>
      <c r="T9243" s="181">
        <f t="shared" si="1304"/>
        <v>0</v>
      </c>
      <c r="AQ9243" s="1">
        <f>COUNT(L$11:L9243)</f>
        <v>37</v>
      </c>
      <c r="AR9243" s="43">
        <f t="shared" si="1305"/>
        <v>40933</v>
      </c>
      <c r="AS9243" s="44">
        <f t="shared" si="1306"/>
        <v>89.120000000000019</v>
      </c>
      <c r="AT9243" s="10" t="str">
        <f t="shared" si="1307"/>
        <v/>
      </c>
      <c r="AU9243" s="20" t="str">
        <f t="shared" si="1308"/>
        <v/>
      </c>
      <c r="AV9243" s="42">
        <f t="shared" si="1309"/>
        <v>1</v>
      </c>
      <c r="AW9243" s="89">
        <f t="shared" si="1310"/>
        <v>0</v>
      </c>
      <c r="AX9243" s="168"/>
      <c r="AY9243" s="60"/>
      <c r="AZ9243" s="61"/>
      <c r="BB9243" s="61" t="str">
        <f>IF(Settings!I9239&lt;&gt;"",Settings!I9239,"")</f>
        <v/>
      </c>
    </row>
    <row r="9244" spans="2:54" x14ac:dyDescent="0.2">
      <c r="B9244" s="13"/>
      <c r="C9244" s="12"/>
      <c r="D9244" s="12"/>
      <c r="E9244" s="12"/>
      <c r="F9244" s="12"/>
      <c r="G9244" s="12"/>
      <c r="H9244" s="12"/>
      <c r="I9244" s="15"/>
      <c r="J9244" s="31"/>
      <c r="K9244" s="180"/>
      <c r="L9244" s="40"/>
      <c r="M9244" s="14"/>
      <c r="N9244" s="16"/>
      <c r="O9244" s="49"/>
      <c r="P9244" s="64"/>
      <c r="Q9244" s="18"/>
      <c r="R9244" s="181">
        <f t="shared" si="1302"/>
        <v>0</v>
      </c>
      <c r="S9244" s="181">
        <f t="shared" si="1303"/>
        <v>0</v>
      </c>
      <c r="T9244" s="181">
        <f t="shared" si="1304"/>
        <v>0</v>
      </c>
      <c r="AQ9244" s="1">
        <f>COUNT(L$11:L9244)</f>
        <v>37</v>
      </c>
      <c r="AR9244" s="43">
        <f t="shared" si="1305"/>
        <v>40933</v>
      </c>
      <c r="AS9244" s="44">
        <f t="shared" si="1306"/>
        <v>89.120000000000019</v>
      </c>
      <c r="AT9244" s="10" t="str">
        <f t="shared" si="1307"/>
        <v/>
      </c>
      <c r="AU9244" s="20" t="str">
        <f t="shared" si="1308"/>
        <v/>
      </c>
      <c r="AV9244" s="42">
        <f t="shared" si="1309"/>
        <v>1</v>
      </c>
      <c r="AW9244" s="89">
        <f t="shared" si="1310"/>
        <v>0</v>
      </c>
      <c r="AX9244" s="168"/>
      <c r="AY9244" s="60"/>
      <c r="AZ9244" s="61"/>
      <c r="BB9244" s="61" t="str">
        <f>IF(Settings!I9240&lt;&gt;"",Settings!I9240,"")</f>
        <v/>
      </c>
    </row>
    <row r="9245" spans="2:54" x14ac:dyDescent="0.2">
      <c r="B9245" s="13"/>
      <c r="C9245" s="12"/>
      <c r="D9245" s="12"/>
      <c r="E9245" s="12"/>
      <c r="F9245" s="12"/>
      <c r="G9245" s="12"/>
      <c r="H9245" s="12"/>
      <c r="I9245" s="15"/>
      <c r="J9245" s="31"/>
      <c r="K9245" s="180"/>
      <c r="L9245" s="40"/>
      <c r="M9245" s="14"/>
      <c r="N9245" s="16"/>
      <c r="O9245" s="49"/>
      <c r="P9245" s="64"/>
      <c r="Q9245" s="18"/>
      <c r="R9245" s="181">
        <f t="shared" si="1302"/>
        <v>0</v>
      </c>
      <c r="S9245" s="181">
        <f t="shared" si="1303"/>
        <v>0</v>
      </c>
      <c r="T9245" s="181">
        <f t="shared" si="1304"/>
        <v>0</v>
      </c>
      <c r="AQ9245" s="1">
        <f>COUNT(L$11:L9245)</f>
        <v>37</v>
      </c>
      <c r="AR9245" s="43">
        <f t="shared" si="1305"/>
        <v>40933</v>
      </c>
      <c r="AS9245" s="44">
        <f t="shared" si="1306"/>
        <v>89.120000000000019</v>
      </c>
      <c r="AT9245" s="10" t="str">
        <f t="shared" si="1307"/>
        <v/>
      </c>
      <c r="AU9245" s="20" t="str">
        <f t="shared" si="1308"/>
        <v/>
      </c>
      <c r="AV9245" s="42">
        <f t="shared" si="1309"/>
        <v>1</v>
      </c>
      <c r="AW9245" s="89">
        <f t="shared" si="1310"/>
        <v>0</v>
      </c>
      <c r="AX9245" s="168"/>
      <c r="AY9245" s="60"/>
      <c r="AZ9245" s="61"/>
      <c r="BB9245" s="61" t="str">
        <f>IF(Settings!I9241&lt;&gt;"",Settings!I9241,"")</f>
        <v/>
      </c>
    </row>
    <row r="9246" spans="2:54" x14ac:dyDescent="0.2">
      <c r="B9246" s="13"/>
      <c r="C9246" s="12"/>
      <c r="D9246" s="12"/>
      <c r="E9246" s="12"/>
      <c r="F9246" s="12"/>
      <c r="G9246" s="12"/>
      <c r="H9246" s="12"/>
      <c r="I9246" s="15"/>
      <c r="J9246" s="31"/>
      <c r="K9246" s="180"/>
      <c r="L9246" s="40"/>
      <c r="M9246" s="14"/>
      <c r="N9246" s="16"/>
      <c r="O9246" s="49"/>
      <c r="P9246" s="64"/>
      <c r="Q9246" s="18"/>
      <c r="R9246" s="181">
        <f t="shared" si="1302"/>
        <v>0</v>
      </c>
      <c r="S9246" s="181">
        <f t="shared" si="1303"/>
        <v>0</v>
      </c>
      <c r="T9246" s="181">
        <f t="shared" si="1304"/>
        <v>0</v>
      </c>
      <c r="AQ9246" s="1">
        <f>COUNT(L$11:L9246)</f>
        <v>37</v>
      </c>
      <c r="AR9246" s="43">
        <f t="shared" si="1305"/>
        <v>40933</v>
      </c>
      <c r="AS9246" s="44">
        <f t="shared" si="1306"/>
        <v>89.120000000000019</v>
      </c>
      <c r="AT9246" s="10" t="str">
        <f t="shared" si="1307"/>
        <v/>
      </c>
      <c r="AU9246" s="20" t="str">
        <f t="shared" si="1308"/>
        <v/>
      </c>
      <c r="AV9246" s="42">
        <f t="shared" si="1309"/>
        <v>1</v>
      </c>
      <c r="AW9246" s="89">
        <f t="shared" si="1310"/>
        <v>0</v>
      </c>
      <c r="AX9246" s="168"/>
      <c r="AY9246" s="60"/>
      <c r="AZ9246" s="61"/>
      <c r="BB9246" s="61" t="str">
        <f>IF(Settings!I9242&lt;&gt;"",Settings!I9242,"")</f>
        <v/>
      </c>
    </row>
    <row r="9247" spans="2:54" x14ac:dyDescent="0.2">
      <c r="B9247" s="13"/>
      <c r="C9247" s="12"/>
      <c r="D9247" s="12"/>
      <c r="E9247" s="12"/>
      <c r="F9247" s="12"/>
      <c r="G9247" s="12"/>
      <c r="H9247" s="12"/>
      <c r="I9247" s="15"/>
      <c r="J9247" s="31"/>
      <c r="K9247" s="180"/>
      <c r="L9247" s="40"/>
      <c r="M9247" s="14"/>
      <c r="N9247" s="16"/>
      <c r="O9247" s="49"/>
      <c r="P9247" s="64"/>
      <c r="Q9247" s="18"/>
      <c r="R9247" s="181">
        <f t="shared" si="1302"/>
        <v>0</v>
      </c>
      <c r="S9247" s="181">
        <f t="shared" si="1303"/>
        <v>0</v>
      </c>
      <c r="T9247" s="181">
        <f t="shared" si="1304"/>
        <v>0</v>
      </c>
      <c r="AQ9247" s="1">
        <f>COUNT(L$11:L9247)</f>
        <v>37</v>
      </c>
      <c r="AR9247" s="43">
        <f t="shared" si="1305"/>
        <v>40933</v>
      </c>
      <c r="AS9247" s="44">
        <f t="shared" si="1306"/>
        <v>89.120000000000019</v>
      </c>
      <c r="AT9247" s="10" t="str">
        <f t="shared" si="1307"/>
        <v/>
      </c>
      <c r="AU9247" s="20" t="str">
        <f t="shared" si="1308"/>
        <v/>
      </c>
      <c r="AV9247" s="42">
        <f t="shared" si="1309"/>
        <v>1</v>
      </c>
      <c r="AW9247" s="89">
        <f t="shared" si="1310"/>
        <v>0</v>
      </c>
      <c r="AX9247" s="168"/>
      <c r="AY9247" s="60"/>
      <c r="AZ9247" s="61"/>
      <c r="BB9247" s="61" t="str">
        <f>IF(Settings!I9243&lt;&gt;"",Settings!I9243,"")</f>
        <v/>
      </c>
    </row>
    <row r="9248" spans="2:54" x14ac:dyDescent="0.2">
      <c r="B9248" s="13"/>
      <c r="C9248" s="12"/>
      <c r="D9248" s="12"/>
      <c r="E9248" s="12"/>
      <c r="F9248" s="12"/>
      <c r="G9248" s="12"/>
      <c r="H9248" s="12"/>
      <c r="I9248" s="15"/>
      <c r="J9248" s="31"/>
      <c r="K9248" s="180"/>
      <c r="L9248" s="40"/>
      <c r="M9248" s="14"/>
      <c r="N9248" s="16"/>
      <c r="O9248" s="49"/>
      <c r="P9248" s="64"/>
      <c r="Q9248" s="18"/>
      <c r="R9248" s="181">
        <f t="shared" si="1302"/>
        <v>0</v>
      </c>
      <c r="S9248" s="181">
        <f t="shared" si="1303"/>
        <v>0</v>
      </c>
      <c r="T9248" s="181">
        <f t="shared" si="1304"/>
        <v>0</v>
      </c>
      <c r="AQ9248" s="1">
        <f>COUNT(L$11:L9248)</f>
        <v>37</v>
      </c>
      <c r="AR9248" s="43">
        <f t="shared" si="1305"/>
        <v>40933</v>
      </c>
      <c r="AS9248" s="44">
        <f t="shared" si="1306"/>
        <v>89.120000000000019</v>
      </c>
      <c r="AT9248" s="10" t="str">
        <f t="shared" si="1307"/>
        <v/>
      </c>
      <c r="AU9248" s="20" t="str">
        <f t="shared" si="1308"/>
        <v/>
      </c>
      <c r="AV9248" s="42">
        <f t="shared" si="1309"/>
        <v>1</v>
      </c>
      <c r="AW9248" s="89">
        <f t="shared" si="1310"/>
        <v>0</v>
      </c>
      <c r="AX9248" s="168"/>
      <c r="AY9248" s="60"/>
      <c r="AZ9248" s="61"/>
      <c r="BB9248" s="61" t="str">
        <f>IF(Settings!I9244&lt;&gt;"",Settings!I9244,"")</f>
        <v/>
      </c>
    </row>
    <row r="9249" spans="2:54" x14ac:dyDescent="0.2">
      <c r="B9249" s="13"/>
      <c r="C9249" s="12"/>
      <c r="D9249" s="12"/>
      <c r="E9249" s="12"/>
      <c r="F9249" s="12"/>
      <c r="G9249" s="12"/>
      <c r="H9249" s="12"/>
      <c r="I9249" s="15"/>
      <c r="J9249" s="31"/>
      <c r="K9249" s="180"/>
      <c r="L9249" s="40"/>
      <c r="M9249" s="14"/>
      <c r="N9249" s="16"/>
      <c r="O9249" s="49"/>
      <c r="P9249" s="64"/>
      <c r="Q9249" s="18"/>
      <c r="R9249" s="181">
        <f t="shared" si="1302"/>
        <v>0</v>
      </c>
      <c r="S9249" s="181">
        <f t="shared" si="1303"/>
        <v>0</v>
      </c>
      <c r="T9249" s="181">
        <f t="shared" si="1304"/>
        <v>0</v>
      </c>
      <c r="AQ9249" s="1">
        <f>COUNT(L$11:L9249)</f>
        <v>37</v>
      </c>
      <c r="AR9249" s="43">
        <f t="shared" si="1305"/>
        <v>40933</v>
      </c>
      <c r="AS9249" s="44">
        <f t="shared" si="1306"/>
        <v>89.120000000000019</v>
      </c>
      <c r="AT9249" s="10" t="str">
        <f t="shared" si="1307"/>
        <v/>
      </c>
      <c r="AU9249" s="20" t="str">
        <f t="shared" si="1308"/>
        <v/>
      </c>
      <c r="AV9249" s="42">
        <f t="shared" si="1309"/>
        <v>1</v>
      </c>
      <c r="AW9249" s="89">
        <f t="shared" si="1310"/>
        <v>0</v>
      </c>
      <c r="AX9249" s="168"/>
      <c r="AY9249" s="60"/>
      <c r="AZ9249" s="61"/>
      <c r="BB9249" s="61" t="str">
        <f>IF(Settings!I9245&lt;&gt;"",Settings!I9245,"")</f>
        <v/>
      </c>
    </row>
    <row r="9250" spans="2:54" x14ac:dyDescent="0.2">
      <c r="B9250" s="13"/>
      <c r="C9250" s="12"/>
      <c r="D9250" s="12"/>
      <c r="E9250" s="12"/>
      <c r="F9250" s="12"/>
      <c r="G9250" s="12"/>
      <c r="H9250" s="12"/>
      <c r="I9250" s="15"/>
      <c r="J9250" s="31"/>
      <c r="K9250" s="180"/>
      <c r="L9250" s="40"/>
      <c r="M9250" s="14"/>
      <c r="N9250" s="16"/>
      <c r="O9250" s="49"/>
      <c r="P9250" s="64"/>
      <c r="Q9250" s="18"/>
      <c r="R9250" s="181">
        <f t="shared" si="1302"/>
        <v>0</v>
      </c>
      <c r="S9250" s="181">
        <f t="shared" si="1303"/>
        <v>0</v>
      </c>
      <c r="T9250" s="181">
        <f t="shared" si="1304"/>
        <v>0</v>
      </c>
      <c r="AQ9250" s="1">
        <f>COUNT(L$11:L9250)</f>
        <v>37</v>
      </c>
      <c r="AR9250" s="43">
        <f t="shared" si="1305"/>
        <v>40933</v>
      </c>
      <c r="AS9250" s="44">
        <f t="shared" si="1306"/>
        <v>89.120000000000019</v>
      </c>
      <c r="AT9250" s="10" t="str">
        <f t="shared" si="1307"/>
        <v/>
      </c>
      <c r="AU9250" s="20" t="str">
        <f t="shared" si="1308"/>
        <v/>
      </c>
      <c r="AV9250" s="42">
        <f t="shared" si="1309"/>
        <v>1</v>
      </c>
      <c r="AW9250" s="89">
        <f t="shared" si="1310"/>
        <v>0</v>
      </c>
      <c r="AX9250" s="168"/>
      <c r="AY9250" s="60"/>
      <c r="AZ9250" s="61"/>
      <c r="BB9250" s="61" t="str">
        <f>IF(Settings!I9246&lt;&gt;"",Settings!I9246,"")</f>
        <v/>
      </c>
    </row>
    <row r="9251" spans="2:54" x14ac:dyDescent="0.2">
      <c r="B9251" s="13"/>
      <c r="C9251" s="12"/>
      <c r="D9251" s="12"/>
      <c r="E9251" s="12"/>
      <c r="F9251" s="12"/>
      <c r="G9251" s="12"/>
      <c r="H9251" s="12"/>
      <c r="I9251" s="15"/>
      <c r="J9251" s="31"/>
      <c r="K9251" s="180"/>
      <c r="L9251" s="40"/>
      <c r="M9251" s="14"/>
      <c r="N9251" s="16"/>
      <c r="O9251" s="49"/>
      <c r="P9251" s="64"/>
      <c r="Q9251" s="18"/>
      <c r="R9251" s="181">
        <f t="shared" si="1302"/>
        <v>0</v>
      </c>
      <c r="S9251" s="181">
        <f t="shared" si="1303"/>
        <v>0</v>
      </c>
      <c r="T9251" s="181">
        <f t="shared" si="1304"/>
        <v>0</v>
      </c>
      <c r="AQ9251" s="1">
        <f>COUNT(L$11:L9251)</f>
        <v>37</v>
      </c>
      <c r="AR9251" s="43">
        <f t="shared" si="1305"/>
        <v>40933</v>
      </c>
      <c r="AS9251" s="44">
        <f t="shared" si="1306"/>
        <v>89.120000000000019</v>
      </c>
      <c r="AT9251" s="10" t="str">
        <f t="shared" si="1307"/>
        <v/>
      </c>
      <c r="AU9251" s="20" t="str">
        <f t="shared" si="1308"/>
        <v/>
      </c>
      <c r="AV9251" s="42">
        <f t="shared" si="1309"/>
        <v>1</v>
      </c>
      <c r="AW9251" s="89">
        <f t="shared" si="1310"/>
        <v>0</v>
      </c>
      <c r="AX9251" s="168"/>
      <c r="AY9251" s="60"/>
      <c r="AZ9251" s="61"/>
      <c r="BB9251" s="61" t="str">
        <f>IF(Settings!I9247&lt;&gt;"",Settings!I9247,"")</f>
        <v/>
      </c>
    </row>
    <row r="9252" spans="2:54" x14ac:dyDescent="0.2">
      <c r="B9252" s="13"/>
      <c r="C9252" s="12"/>
      <c r="D9252" s="12"/>
      <c r="E9252" s="12"/>
      <c r="F9252" s="12"/>
      <c r="G9252" s="12"/>
      <c r="H9252" s="12"/>
      <c r="I9252" s="15"/>
      <c r="J9252" s="31"/>
      <c r="K9252" s="180"/>
      <c r="L9252" s="40"/>
      <c r="M9252" s="14"/>
      <c r="N9252" s="16"/>
      <c r="O9252" s="49"/>
      <c r="P9252" s="64"/>
      <c r="Q9252" s="18"/>
      <c r="R9252" s="181">
        <f t="shared" si="1302"/>
        <v>0</v>
      </c>
      <c r="S9252" s="181">
        <f t="shared" si="1303"/>
        <v>0</v>
      </c>
      <c r="T9252" s="181">
        <f t="shared" si="1304"/>
        <v>0</v>
      </c>
      <c r="AQ9252" s="1">
        <f>COUNT(L$11:L9252)</f>
        <v>37</v>
      </c>
      <c r="AR9252" s="43">
        <f t="shared" si="1305"/>
        <v>40933</v>
      </c>
      <c r="AS9252" s="44">
        <f t="shared" si="1306"/>
        <v>89.120000000000019</v>
      </c>
      <c r="AT9252" s="10" t="str">
        <f t="shared" si="1307"/>
        <v/>
      </c>
      <c r="AU9252" s="20" t="str">
        <f t="shared" si="1308"/>
        <v/>
      </c>
      <c r="AV9252" s="42">
        <f t="shared" si="1309"/>
        <v>1</v>
      </c>
      <c r="AW9252" s="89">
        <f t="shared" si="1310"/>
        <v>0</v>
      </c>
      <c r="AX9252" s="168"/>
      <c r="AY9252" s="60"/>
      <c r="AZ9252" s="61"/>
      <c r="BB9252" s="61" t="str">
        <f>IF(Settings!I9248&lt;&gt;"",Settings!I9248,"")</f>
        <v/>
      </c>
    </row>
    <row r="9253" spans="2:54" x14ac:dyDescent="0.2">
      <c r="B9253" s="13"/>
      <c r="C9253" s="12"/>
      <c r="D9253" s="12"/>
      <c r="E9253" s="12"/>
      <c r="F9253" s="12"/>
      <c r="G9253" s="12"/>
      <c r="H9253" s="12"/>
      <c r="I9253" s="15"/>
      <c r="J9253" s="31"/>
      <c r="K9253" s="180"/>
      <c r="L9253" s="40"/>
      <c r="M9253" s="14"/>
      <c r="N9253" s="16"/>
      <c r="O9253" s="49"/>
      <c r="P9253" s="64"/>
      <c r="Q9253" s="18"/>
      <c r="R9253" s="181">
        <f t="shared" si="1302"/>
        <v>0</v>
      </c>
      <c r="S9253" s="181">
        <f t="shared" si="1303"/>
        <v>0</v>
      </c>
      <c r="T9253" s="181">
        <f t="shared" si="1304"/>
        <v>0</v>
      </c>
      <c r="AQ9253" s="1">
        <f>COUNT(L$11:L9253)</f>
        <v>37</v>
      </c>
      <c r="AR9253" s="43">
        <f t="shared" si="1305"/>
        <v>40933</v>
      </c>
      <c r="AS9253" s="44">
        <f t="shared" si="1306"/>
        <v>89.120000000000019</v>
      </c>
      <c r="AT9253" s="10" t="str">
        <f t="shared" si="1307"/>
        <v/>
      </c>
      <c r="AU9253" s="20" t="str">
        <f t="shared" si="1308"/>
        <v/>
      </c>
      <c r="AV9253" s="42">
        <f t="shared" si="1309"/>
        <v>1</v>
      </c>
      <c r="AW9253" s="89">
        <f t="shared" si="1310"/>
        <v>0</v>
      </c>
      <c r="AX9253" s="168"/>
      <c r="AY9253" s="60"/>
      <c r="AZ9253" s="61"/>
      <c r="BB9253" s="61" t="str">
        <f>IF(Settings!I9249&lt;&gt;"",Settings!I9249,"")</f>
        <v/>
      </c>
    </row>
    <row r="9254" spans="2:54" x14ac:dyDescent="0.2">
      <c r="B9254" s="13"/>
      <c r="C9254" s="12"/>
      <c r="D9254" s="12"/>
      <c r="E9254" s="12"/>
      <c r="F9254" s="12"/>
      <c r="G9254" s="12"/>
      <c r="H9254" s="12"/>
      <c r="I9254" s="15"/>
      <c r="J9254" s="31"/>
      <c r="K9254" s="180"/>
      <c r="L9254" s="40"/>
      <c r="M9254" s="14"/>
      <c r="N9254" s="16"/>
      <c r="O9254" s="49"/>
      <c r="P9254" s="64"/>
      <c r="Q9254" s="18"/>
      <c r="R9254" s="181">
        <f t="shared" si="1302"/>
        <v>0</v>
      </c>
      <c r="S9254" s="181">
        <f t="shared" si="1303"/>
        <v>0</v>
      </c>
      <c r="T9254" s="181">
        <f t="shared" si="1304"/>
        <v>0</v>
      </c>
      <c r="AQ9254" s="1">
        <f>COUNT(L$11:L9254)</f>
        <v>37</v>
      </c>
      <c r="AR9254" s="43">
        <f t="shared" si="1305"/>
        <v>40933</v>
      </c>
      <c r="AS9254" s="44">
        <f t="shared" si="1306"/>
        <v>89.120000000000019</v>
      </c>
      <c r="AT9254" s="10" t="str">
        <f t="shared" si="1307"/>
        <v/>
      </c>
      <c r="AU9254" s="20" t="str">
        <f t="shared" si="1308"/>
        <v/>
      </c>
      <c r="AV9254" s="42">
        <f t="shared" si="1309"/>
        <v>1</v>
      </c>
      <c r="AW9254" s="89">
        <f t="shared" si="1310"/>
        <v>0</v>
      </c>
      <c r="AX9254" s="168"/>
      <c r="AY9254" s="60"/>
      <c r="AZ9254" s="61"/>
      <c r="BB9254" s="61" t="str">
        <f>IF(Settings!I9250&lt;&gt;"",Settings!I9250,"")</f>
        <v/>
      </c>
    </row>
    <row r="9255" spans="2:54" x14ac:dyDescent="0.2">
      <c r="B9255" s="13"/>
      <c r="C9255" s="12"/>
      <c r="D9255" s="12"/>
      <c r="E9255" s="12"/>
      <c r="F9255" s="12"/>
      <c r="G9255" s="12"/>
      <c r="H9255" s="12"/>
      <c r="I9255" s="15"/>
      <c r="J9255" s="31"/>
      <c r="K9255" s="180"/>
      <c r="L9255" s="40"/>
      <c r="M9255" s="14"/>
      <c r="N9255" s="16"/>
      <c r="O9255" s="49"/>
      <c r="P9255" s="64"/>
      <c r="Q9255" s="18"/>
      <c r="R9255" s="181">
        <f t="shared" si="1302"/>
        <v>0</v>
      </c>
      <c r="S9255" s="181">
        <f t="shared" si="1303"/>
        <v>0</v>
      </c>
      <c r="T9255" s="181">
        <f t="shared" si="1304"/>
        <v>0</v>
      </c>
      <c r="AQ9255" s="1">
        <f>COUNT(L$11:L9255)</f>
        <v>37</v>
      </c>
      <c r="AR9255" s="43">
        <f t="shared" si="1305"/>
        <v>40933</v>
      </c>
      <c r="AS9255" s="44">
        <f t="shared" si="1306"/>
        <v>89.120000000000019</v>
      </c>
      <c r="AT9255" s="10" t="str">
        <f t="shared" si="1307"/>
        <v/>
      </c>
      <c r="AU9255" s="20" t="str">
        <f t="shared" si="1308"/>
        <v/>
      </c>
      <c r="AV9255" s="42">
        <f t="shared" si="1309"/>
        <v>1</v>
      </c>
      <c r="AW9255" s="89">
        <f t="shared" si="1310"/>
        <v>0</v>
      </c>
      <c r="AX9255" s="168"/>
      <c r="AY9255" s="60"/>
      <c r="AZ9255" s="61"/>
      <c r="BB9255" s="61" t="str">
        <f>IF(Settings!I9251&lt;&gt;"",Settings!I9251,"")</f>
        <v/>
      </c>
    </row>
    <row r="9256" spans="2:54" x14ac:dyDescent="0.2">
      <c r="B9256" s="13"/>
      <c r="C9256" s="12"/>
      <c r="D9256" s="12"/>
      <c r="E9256" s="12"/>
      <c r="F9256" s="12"/>
      <c r="G9256" s="12"/>
      <c r="H9256" s="12"/>
      <c r="I9256" s="15"/>
      <c r="J9256" s="31"/>
      <c r="K9256" s="180"/>
      <c r="L9256" s="40"/>
      <c r="M9256" s="14"/>
      <c r="N9256" s="16"/>
      <c r="O9256" s="49"/>
      <c r="P9256" s="64"/>
      <c r="Q9256" s="18"/>
      <c r="R9256" s="181">
        <f t="shared" si="1302"/>
        <v>0</v>
      </c>
      <c r="S9256" s="181">
        <f t="shared" si="1303"/>
        <v>0</v>
      </c>
      <c r="T9256" s="181">
        <f t="shared" si="1304"/>
        <v>0</v>
      </c>
      <c r="AQ9256" s="1">
        <f>COUNT(L$11:L9256)</f>
        <v>37</v>
      </c>
      <c r="AR9256" s="43">
        <f t="shared" si="1305"/>
        <v>40933</v>
      </c>
      <c r="AS9256" s="44">
        <f t="shared" si="1306"/>
        <v>89.120000000000019</v>
      </c>
      <c r="AT9256" s="10" t="str">
        <f t="shared" si="1307"/>
        <v/>
      </c>
      <c r="AU9256" s="20" t="str">
        <f t="shared" si="1308"/>
        <v/>
      </c>
      <c r="AV9256" s="42">
        <f t="shared" si="1309"/>
        <v>1</v>
      </c>
      <c r="AW9256" s="89">
        <f t="shared" si="1310"/>
        <v>0</v>
      </c>
      <c r="AX9256" s="168"/>
      <c r="AY9256" s="60"/>
      <c r="AZ9256" s="61"/>
      <c r="BB9256" s="61" t="str">
        <f>IF(Settings!I9252&lt;&gt;"",Settings!I9252,"")</f>
        <v/>
      </c>
    </row>
    <row r="9257" spans="2:54" x14ac:dyDescent="0.2">
      <c r="B9257" s="13"/>
      <c r="C9257" s="12"/>
      <c r="D9257" s="12"/>
      <c r="E9257" s="12"/>
      <c r="F9257" s="12"/>
      <c r="G9257" s="12"/>
      <c r="H9257" s="12"/>
      <c r="I9257" s="15"/>
      <c r="J9257" s="31"/>
      <c r="K9257" s="180"/>
      <c r="L9257" s="40"/>
      <c r="M9257" s="14"/>
      <c r="N9257" s="16"/>
      <c r="O9257" s="49"/>
      <c r="P9257" s="64"/>
      <c r="Q9257" s="18"/>
      <c r="R9257" s="181">
        <f t="shared" si="1302"/>
        <v>0</v>
      </c>
      <c r="S9257" s="181">
        <f t="shared" si="1303"/>
        <v>0</v>
      </c>
      <c r="T9257" s="181">
        <f t="shared" si="1304"/>
        <v>0</v>
      </c>
      <c r="AQ9257" s="1">
        <f>COUNT(L$11:L9257)</f>
        <v>37</v>
      </c>
      <c r="AR9257" s="43">
        <f t="shared" si="1305"/>
        <v>40933</v>
      </c>
      <c r="AS9257" s="44">
        <f t="shared" si="1306"/>
        <v>89.120000000000019</v>
      </c>
      <c r="AT9257" s="10" t="str">
        <f t="shared" si="1307"/>
        <v/>
      </c>
      <c r="AU9257" s="20" t="str">
        <f t="shared" si="1308"/>
        <v/>
      </c>
      <c r="AV9257" s="42">
        <f t="shared" si="1309"/>
        <v>1</v>
      </c>
      <c r="AW9257" s="89">
        <f t="shared" si="1310"/>
        <v>0</v>
      </c>
      <c r="AX9257" s="168"/>
      <c r="AY9257" s="60"/>
      <c r="AZ9257" s="61"/>
      <c r="BB9257" s="61" t="str">
        <f>IF(Settings!I9253&lt;&gt;"",Settings!I9253,"")</f>
        <v/>
      </c>
    </row>
    <row r="9258" spans="2:54" x14ac:dyDescent="0.2">
      <c r="B9258" s="13"/>
      <c r="C9258" s="12"/>
      <c r="D9258" s="12"/>
      <c r="E9258" s="12"/>
      <c r="F9258" s="12"/>
      <c r="G9258" s="12"/>
      <c r="H9258" s="12"/>
      <c r="I9258" s="15"/>
      <c r="J9258" s="31"/>
      <c r="K9258" s="180"/>
      <c r="L9258" s="40"/>
      <c r="M9258" s="14"/>
      <c r="N9258" s="16"/>
      <c r="O9258" s="49"/>
      <c r="P9258" s="64"/>
      <c r="Q9258" s="18"/>
      <c r="R9258" s="181">
        <f t="shared" si="1302"/>
        <v>0</v>
      </c>
      <c r="S9258" s="181">
        <f t="shared" si="1303"/>
        <v>0</v>
      </c>
      <c r="T9258" s="181">
        <f t="shared" si="1304"/>
        <v>0</v>
      </c>
      <c r="AQ9258" s="1">
        <f>COUNT(L$11:L9258)</f>
        <v>37</v>
      </c>
      <c r="AR9258" s="43">
        <f t="shared" si="1305"/>
        <v>40933</v>
      </c>
      <c r="AS9258" s="44">
        <f t="shared" si="1306"/>
        <v>89.120000000000019</v>
      </c>
      <c r="AT9258" s="10" t="str">
        <f t="shared" si="1307"/>
        <v/>
      </c>
      <c r="AU9258" s="20" t="str">
        <f t="shared" si="1308"/>
        <v/>
      </c>
      <c r="AV9258" s="42">
        <f t="shared" si="1309"/>
        <v>1</v>
      </c>
      <c r="AW9258" s="89">
        <f t="shared" si="1310"/>
        <v>0</v>
      </c>
      <c r="AX9258" s="168"/>
      <c r="AY9258" s="60"/>
      <c r="AZ9258" s="61"/>
      <c r="BB9258" s="61" t="str">
        <f>IF(Settings!I9254&lt;&gt;"",Settings!I9254,"")</f>
        <v/>
      </c>
    </row>
    <row r="9259" spans="2:54" x14ac:dyDescent="0.2">
      <c r="B9259" s="13"/>
      <c r="C9259" s="12"/>
      <c r="D9259" s="12"/>
      <c r="E9259" s="12"/>
      <c r="F9259" s="12"/>
      <c r="G9259" s="12"/>
      <c r="H9259" s="12"/>
      <c r="I9259" s="15"/>
      <c r="J9259" s="31"/>
      <c r="K9259" s="180"/>
      <c r="L9259" s="40"/>
      <c r="M9259" s="14"/>
      <c r="N9259" s="16"/>
      <c r="O9259" s="49"/>
      <c r="P9259" s="64"/>
      <c r="Q9259" s="18"/>
      <c r="R9259" s="181">
        <f t="shared" si="1302"/>
        <v>0</v>
      </c>
      <c r="S9259" s="181">
        <f t="shared" si="1303"/>
        <v>0</v>
      </c>
      <c r="T9259" s="181">
        <f t="shared" si="1304"/>
        <v>0</v>
      </c>
      <c r="AQ9259" s="1">
        <f>COUNT(L$11:L9259)</f>
        <v>37</v>
      </c>
      <c r="AR9259" s="43">
        <f t="shared" si="1305"/>
        <v>40933</v>
      </c>
      <c r="AS9259" s="44">
        <f t="shared" si="1306"/>
        <v>89.120000000000019</v>
      </c>
      <c r="AT9259" s="10" t="str">
        <f t="shared" si="1307"/>
        <v/>
      </c>
      <c r="AU9259" s="20" t="str">
        <f t="shared" si="1308"/>
        <v/>
      </c>
      <c r="AV9259" s="42">
        <f t="shared" si="1309"/>
        <v>1</v>
      </c>
      <c r="AW9259" s="89">
        <f t="shared" si="1310"/>
        <v>0</v>
      </c>
      <c r="AX9259" s="168"/>
      <c r="AY9259" s="60"/>
      <c r="AZ9259" s="61"/>
      <c r="BB9259" s="61" t="str">
        <f>IF(Settings!I9255&lt;&gt;"",Settings!I9255,"")</f>
        <v/>
      </c>
    </row>
    <row r="9260" spans="2:54" x14ac:dyDescent="0.2">
      <c r="B9260" s="13"/>
      <c r="C9260" s="12"/>
      <c r="D9260" s="12"/>
      <c r="E9260" s="12"/>
      <c r="F9260" s="12"/>
      <c r="G9260" s="12"/>
      <c r="H9260" s="12"/>
      <c r="I9260" s="15"/>
      <c r="J9260" s="31"/>
      <c r="K9260" s="180"/>
      <c r="L9260" s="40"/>
      <c r="M9260" s="14"/>
      <c r="N9260" s="16"/>
      <c r="O9260" s="49"/>
      <c r="P9260" s="64"/>
      <c r="Q9260" s="18"/>
      <c r="R9260" s="181">
        <f t="shared" si="1302"/>
        <v>0</v>
      </c>
      <c r="S9260" s="181">
        <f t="shared" si="1303"/>
        <v>0</v>
      </c>
      <c r="T9260" s="181">
        <f t="shared" si="1304"/>
        <v>0</v>
      </c>
      <c r="AQ9260" s="1">
        <f>COUNT(L$11:L9260)</f>
        <v>37</v>
      </c>
      <c r="AR9260" s="43">
        <f t="shared" si="1305"/>
        <v>40933</v>
      </c>
      <c r="AS9260" s="44">
        <f t="shared" si="1306"/>
        <v>89.120000000000019</v>
      </c>
      <c r="AT9260" s="10" t="str">
        <f t="shared" si="1307"/>
        <v/>
      </c>
      <c r="AU9260" s="20" t="str">
        <f t="shared" si="1308"/>
        <v/>
      </c>
      <c r="AV9260" s="42">
        <f t="shared" si="1309"/>
        <v>1</v>
      </c>
      <c r="AW9260" s="89">
        <f t="shared" si="1310"/>
        <v>0</v>
      </c>
      <c r="AX9260" s="168"/>
      <c r="AY9260" s="60"/>
      <c r="AZ9260" s="61"/>
      <c r="BB9260" s="61" t="str">
        <f>IF(Settings!I9256&lt;&gt;"",Settings!I9256,"")</f>
        <v/>
      </c>
    </row>
    <row r="9261" spans="2:54" x14ac:dyDescent="0.2">
      <c r="B9261" s="13"/>
      <c r="C9261" s="12"/>
      <c r="D9261" s="12"/>
      <c r="E9261" s="12"/>
      <c r="F9261" s="12"/>
      <c r="G9261" s="12"/>
      <c r="H9261" s="12"/>
      <c r="I9261" s="15"/>
      <c r="J9261" s="31"/>
      <c r="K9261" s="180"/>
      <c r="L9261" s="40"/>
      <c r="M9261" s="14"/>
      <c r="N9261" s="16"/>
      <c r="O9261" s="49"/>
      <c r="P9261" s="64"/>
      <c r="Q9261" s="18"/>
      <c r="R9261" s="181">
        <f t="shared" si="1302"/>
        <v>0</v>
      </c>
      <c r="S9261" s="181">
        <f t="shared" si="1303"/>
        <v>0</v>
      </c>
      <c r="T9261" s="181">
        <f t="shared" si="1304"/>
        <v>0</v>
      </c>
      <c r="AQ9261" s="1">
        <f>COUNT(L$11:L9261)</f>
        <v>37</v>
      </c>
      <c r="AR9261" s="43">
        <f t="shared" si="1305"/>
        <v>40933</v>
      </c>
      <c r="AS9261" s="44">
        <f t="shared" si="1306"/>
        <v>89.120000000000019</v>
      </c>
      <c r="AT9261" s="10" t="str">
        <f t="shared" si="1307"/>
        <v/>
      </c>
      <c r="AU9261" s="20" t="str">
        <f t="shared" si="1308"/>
        <v/>
      </c>
      <c r="AV9261" s="42">
        <f t="shared" si="1309"/>
        <v>1</v>
      </c>
      <c r="AW9261" s="89">
        <f t="shared" si="1310"/>
        <v>0</v>
      </c>
      <c r="AX9261" s="168"/>
      <c r="AY9261" s="60"/>
      <c r="AZ9261" s="61"/>
      <c r="BB9261" s="61" t="str">
        <f>IF(Settings!I9257&lt;&gt;"",Settings!I9257,"")</f>
        <v/>
      </c>
    </row>
    <row r="9262" spans="2:54" x14ac:dyDescent="0.2">
      <c r="B9262" s="13"/>
      <c r="C9262" s="12"/>
      <c r="D9262" s="12"/>
      <c r="E9262" s="12"/>
      <c r="F9262" s="12"/>
      <c r="G9262" s="12"/>
      <c r="H9262" s="12"/>
      <c r="I9262" s="15"/>
      <c r="J9262" s="31"/>
      <c r="K9262" s="180"/>
      <c r="L9262" s="40"/>
      <c r="M9262" s="14"/>
      <c r="N9262" s="16"/>
      <c r="O9262" s="49"/>
      <c r="P9262" s="64"/>
      <c r="Q9262" s="18"/>
      <c r="R9262" s="181">
        <f t="shared" si="1302"/>
        <v>0</v>
      </c>
      <c r="S9262" s="181">
        <f t="shared" si="1303"/>
        <v>0</v>
      </c>
      <c r="T9262" s="181">
        <f t="shared" si="1304"/>
        <v>0</v>
      </c>
      <c r="AQ9262" s="1">
        <f>COUNT(L$11:L9262)</f>
        <v>37</v>
      </c>
      <c r="AR9262" s="43">
        <f t="shared" si="1305"/>
        <v>40933</v>
      </c>
      <c r="AS9262" s="44">
        <f t="shared" si="1306"/>
        <v>89.120000000000019</v>
      </c>
      <c r="AT9262" s="10" t="str">
        <f t="shared" si="1307"/>
        <v/>
      </c>
      <c r="AU9262" s="20" t="str">
        <f t="shared" si="1308"/>
        <v/>
      </c>
      <c r="AV9262" s="42">
        <f t="shared" si="1309"/>
        <v>1</v>
      </c>
      <c r="AW9262" s="89">
        <f t="shared" si="1310"/>
        <v>0</v>
      </c>
      <c r="AX9262" s="168"/>
      <c r="AY9262" s="60"/>
      <c r="AZ9262" s="61"/>
      <c r="BB9262" s="61" t="str">
        <f>IF(Settings!I9258&lt;&gt;"",Settings!I9258,"")</f>
        <v/>
      </c>
    </row>
    <row r="9263" spans="2:54" x14ac:dyDescent="0.2">
      <c r="B9263" s="13"/>
      <c r="C9263" s="12"/>
      <c r="D9263" s="12"/>
      <c r="E9263" s="12"/>
      <c r="F9263" s="12"/>
      <c r="G9263" s="12"/>
      <c r="H9263" s="12"/>
      <c r="I9263" s="15"/>
      <c r="J9263" s="31"/>
      <c r="K9263" s="180"/>
      <c r="L9263" s="40"/>
      <c r="M9263" s="14"/>
      <c r="N9263" s="16"/>
      <c r="O9263" s="49"/>
      <c r="P9263" s="64"/>
      <c r="Q9263" s="18"/>
      <c r="R9263" s="181">
        <f t="shared" si="1302"/>
        <v>0</v>
      </c>
      <c r="S9263" s="181">
        <f t="shared" si="1303"/>
        <v>0</v>
      </c>
      <c r="T9263" s="181">
        <f t="shared" si="1304"/>
        <v>0</v>
      </c>
      <c r="AQ9263" s="1">
        <f>COUNT(L$11:L9263)</f>
        <v>37</v>
      </c>
      <c r="AR9263" s="43">
        <f t="shared" si="1305"/>
        <v>40933</v>
      </c>
      <c r="AS9263" s="44">
        <f t="shared" si="1306"/>
        <v>89.120000000000019</v>
      </c>
      <c r="AT9263" s="10" t="str">
        <f t="shared" si="1307"/>
        <v/>
      </c>
      <c r="AU9263" s="20" t="str">
        <f t="shared" si="1308"/>
        <v/>
      </c>
      <c r="AV9263" s="42">
        <f t="shared" si="1309"/>
        <v>1</v>
      </c>
      <c r="AW9263" s="89">
        <f t="shared" si="1310"/>
        <v>0</v>
      </c>
      <c r="AX9263" s="168"/>
      <c r="AY9263" s="60"/>
      <c r="AZ9263" s="61"/>
      <c r="BB9263" s="61" t="str">
        <f>IF(Settings!I9259&lt;&gt;"",Settings!I9259,"")</f>
        <v/>
      </c>
    </row>
    <row r="9264" spans="2:54" x14ac:dyDescent="0.2">
      <c r="B9264" s="13"/>
      <c r="C9264" s="12"/>
      <c r="D9264" s="12"/>
      <c r="E9264" s="12"/>
      <c r="F9264" s="12"/>
      <c r="G9264" s="12"/>
      <c r="H9264" s="12"/>
      <c r="I9264" s="15"/>
      <c r="J9264" s="31"/>
      <c r="K9264" s="180"/>
      <c r="L9264" s="40"/>
      <c r="M9264" s="14"/>
      <c r="N9264" s="16"/>
      <c r="O9264" s="49"/>
      <c r="P9264" s="64"/>
      <c r="Q9264" s="18"/>
      <c r="R9264" s="181">
        <f t="shared" si="1302"/>
        <v>0</v>
      </c>
      <c r="S9264" s="181">
        <f t="shared" si="1303"/>
        <v>0</v>
      </c>
      <c r="T9264" s="181">
        <f t="shared" si="1304"/>
        <v>0</v>
      </c>
      <c r="AQ9264" s="1">
        <f>COUNT(L$11:L9264)</f>
        <v>37</v>
      </c>
      <c r="AR9264" s="43">
        <f t="shared" si="1305"/>
        <v>40933</v>
      </c>
      <c r="AS9264" s="44">
        <f t="shared" si="1306"/>
        <v>89.120000000000019</v>
      </c>
      <c r="AT9264" s="10" t="str">
        <f t="shared" si="1307"/>
        <v/>
      </c>
      <c r="AU9264" s="20" t="str">
        <f t="shared" si="1308"/>
        <v/>
      </c>
      <c r="AV9264" s="42">
        <f t="shared" si="1309"/>
        <v>1</v>
      </c>
      <c r="AW9264" s="89">
        <f t="shared" si="1310"/>
        <v>0</v>
      </c>
      <c r="AX9264" s="168"/>
      <c r="AY9264" s="60"/>
      <c r="AZ9264" s="61"/>
      <c r="BB9264" s="61" t="str">
        <f>IF(Settings!I9260&lt;&gt;"",Settings!I9260,"")</f>
        <v/>
      </c>
    </row>
    <row r="9265" spans="2:54" x14ac:dyDescent="0.2">
      <c r="B9265" s="13"/>
      <c r="C9265" s="12"/>
      <c r="D9265" s="12"/>
      <c r="E9265" s="12"/>
      <c r="F9265" s="12"/>
      <c r="G9265" s="12"/>
      <c r="H9265" s="12"/>
      <c r="I9265" s="15"/>
      <c r="J9265" s="31"/>
      <c r="K9265" s="180"/>
      <c r="L9265" s="40"/>
      <c r="M9265" s="14"/>
      <c r="N9265" s="16"/>
      <c r="O9265" s="49"/>
      <c r="P9265" s="64"/>
      <c r="Q9265" s="18"/>
      <c r="R9265" s="181">
        <f t="shared" si="1302"/>
        <v>0</v>
      </c>
      <c r="S9265" s="181">
        <f t="shared" si="1303"/>
        <v>0</v>
      </c>
      <c r="T9265" s="181">
        <f t="shared" si="1304"/>
        <v>0</v>
      </c>
      <c r="AQ9265" s="1">
        <f>COUNT(L$11:L9265)</f>
        <v>37</v>
      </c>
      <c r="AR9265" s="43">
        <f t="shared" si="1305"/>
        <v>40933</v>
      </c>
      <c r="AS9265" s="44">
        <f t="shared" si="1306"/>
        <v>89.120000000000019</v>
      </c>
      <c r="AT9265" s="10" t="str">
        <f t="shared" si="1307"/>
        <v/>
      </c>
      <c r="AU9265" s="20" t="str">
        <f t="shared" si="1308"/>
        <v/>
      </c>
      <c r="AV9265" s="42">
        <f t="shared" si="1309"/>
        <v>1</v>
      </c>
      <c r="AW9265" s="89">
        <f t="shared" si="1310"/>
        <v>0</v>
      </c>
      <c r="AX9265" s="168"/>
      <c r="AY9265" s="60"/>
      <c r="AZ9265" s="61"/>
      <c r="BB9265" s="61" t="str">
        <f>IF(Settings!I9261&lt;&gt;"",Settings!I9261,"")</f>
        <v/>
      </c>
    </row>
    <row r="9266" spans="2:54" x14ac:dyDescent="0.2">
      <c r="B9266" s="13"/>
      <c r="C9266" s="12"/>
      <c r="D9266" s="12"/>
      <c r="E9266" s="12"/>
      <c r="F9266" s="12"/>
      <c r="G9266" s="12"/>
      <c r="H9266" s="12"/>
      <c r="I9266" s="15"/>
      <c r="J9266" s="31"/>
      <c r="K9266" s="180"/>
      <c r="L9266" s="40"/>
      <c r="M9266" s="14"/>
      <c r="N9266" s="16"/>
      <c r="O9266" s="49"/>
      <c r="P9266" s="64"/>
      <c r="Q9266" s="18"/>
      <c r="R9266" s="181">
        <f t="shared" si="1302"/>
        <v>0</v>
      </c>
      <c r="S9266" s="181">
        <f t="shared" si="1303"/>
        <v>0</v>
      </c>
      <c r="T9266" s="181">
        <f t="shared" si="1304"/>
        <v>0</v>
      </c>
      <c r="AQ9266" s="1">
        <f>COUNT(L$11:L9266)</f>
        <v>37</v>
      </c>
      <c r="AR9266" s="43">
        <f t="shared" si="1305"/>
        <v>40933</v>
      </c>
      <c r="AS9266" s="44">
        <f t="shared" si="1306"/>
        <v>89.120000000000019</v>
      </c>
      <c r="AT9266" s="10" t="str">
        <f t="shared" si="1307"/>
        <v/>
      </c>
      <c r="AU9266" s="20" t="str">
        <f t="shared" si="1308"/>
        <v/>
      </c>
      <c r="AV9266" s="42">
        <f t="shared" si="1309"/>
        <v>1</v>
      </c>
      <c r="AW9266" s="89">
        <f t="shared" si="1310"/>
        <v>0</v>
      </c>
      <c r="AX9266" s="168"/>
      <c r="AY9266" s="60"/>
      <c r="AZ9266" s="61"/>
      <c r="BB9266" s="61" t="str">
        <f>IF(Settings!I9262&lt;&gt;"",Settings!I9262,"")</f>
        <v/>
      </c>
    </row>
    <row r="9267" spans="2:54" x14ac:dyDescent="0.2">
      <c r="B9267" s="13"/>
      <c r="C9267" s="12"/>
      <c r="D9267" s="12"/>
      <c r="E9267" s="12"/>
      <c r="F9267" s="12"/>
      <c r="G9267" s="12"/>
      <c r="H9267" s="12"/>
      <c r="I9267" s="15"/>
      <c r="J9267" s="31"/>
      <c r="K9267" s="180"/>
      <c r="L9267" s="40"/>
      <c r="M9267" s="14"/>
      <c r="N9267" s="16"/>
      <c r="O9267" s="49"/>
      <c r="P9267" s="64"/>
      <c r="Q9267" s="18"/>
      <c r="R9267" s="181">
        <f t="shared" si="1302"/>
        <v>0</v>
      </c>
      <c r="S9267" s="181">
        <f t="shared" si="1303"/>
        <v>0</v>
      </c>
      <c r="T9267" s="181">
        <f t="shared" si="1304"/>
        <v>0</v>
      </c>
      <c r="AQ9267" s="1">
        <f>COUNT(L$11:L9267)</f>
        <v>37</v>
      </c>
      <c r="AR9267" s="43">
        <f t="shared" si="1305"/>
        <v>40933</v>
      </c>
      <c r="AS9267" s="44">
        <f t="shared" si="1306"/>
        <v>89.120000000000019</v>
      </c>
      <c r="AT9267" s="10" t="str">
        <f t="shared" si="1307"/>
        <v/>
      </c>
      <c r="AU9267" s="20" t="str">
        <f t="shared" si="1308"/>
        <v/>
      </c>
      <c r="AV9267" s="42">
        <f t="shared" si="1309"/>
        <v>1</v>
      </c>
      <c r="AW9267" s="89">
        <f t="shared" si="1310"/>
        <v>0</v>
      </c>
      <c r="AX9267" s="168"/>
      <c r="AY9267" s="60"/>
      <c r="AZ9267" s="61"/>
      <c r="BB9267" s="61" t="str">
        <f>IF(Settings!I9263&lt;&gt;"",Settings!I9263,"")</f>
        <v/>
      </c>
    </row>
    <row r="9268" spans="2:54" x14ac:dyDescent="0.2">
      <c r="B9268" s="13"/>
      <c r="C9268" s="12"/>
      <c r="D9268" s="12"/>
      <c r="E9268" s="12"/>
      <c r="F9268" s="12"/>
      <c r="G9268" s="12"/>
      <c r="H9268" s="12"/>
      <c r="I9268" s="15"/>
      <c r="J9268" s="31"/>
      <c r="K9268" s="180"/>
      <c r="L9268" s="40"/>
      <c r="M9268" s="14"/>
      <c r="N9268" s="16"/>
      <c r="O9268" s="49"/>
      <c r="P9268" s="64"/>
      <c r="Q9268" s="18"/>
      <c r="R9268" s="181">
        <f t="shared" si="1302"/>
        <v>0</v>
      </c>
      <c r="S9268" s="181">
        <f t="shared" si="1303"/>
        <v>0</v>
      </c>
      <c r="T9268" s="181">
        <f t="shared" si="1304"/>
        <v>0</v>
      </c>
      <c r="AQ9268" s="1">
        <f>COUNT(L$11:L9268)</f>
        <v>37</v>
      </c>
      <c r="AR9268" s="43">
        <f t="shared" si="1305"/>
        <v>40933</v>
      </c>
      <c r="AS9268" s="44">
        <f t="shared" si="1306"/>
        <v>89.120000000000019</v>
      </c>
      <c r="AT9268" s="10" t="str">
        <f t="shared" si="1307"/>
        <v/>
      </c>
      <c r="AU9268" s="20" t="str">
        <f t="shared" si="1308"/>
        <v/>
      </c>
      <c r="AV9268" s="42">
        <f t="shared" si="1309"/>
        <v>1</v>
      </c>
      <c r="AW9268" s="89">
        <f t="shared" si="1310"/>
        <v>0</v>
      </c>
      <c r="AX9268" s="168"/>
      <c r="AY9268" s="60"/>
      <c r="AZ9268" s="61"/>
      <c r="BB9268" s="61" t="str">
        <f>IF(Settings!I9264&lt;&gt;"",Settings!I9264,"")</f>
        <v/>
      </c>
    </row>
    <row r="9269" spans="2:54" x14ac:dyDescent="0.2">
      <c r="B9269" s="13"/>
      <c r="C9269" s="12"/>
      <c r="D9269" s="12"/>
      <c r="E9269" s="12"/>
      <c r="F9269" s="12"/>
      <c r="G9269" s="12"/>
      <c r="H9269" s="12"/>
      <c r="I9269" s="15"/>
      <c r="J9269" s="31"/>
      <c r="K9269" s="180"/>
      <c r="L9269" s="40"/>
      <c r="M9269" s="14"/>
      <c r="N9269" s="16"/>
      <c r="O9269" s="49"/>
      <c r="P9269" s="64"/>
      <c r="Q9269" s="18"/>
      <c r="R9269" s="181">
        <f t="shared" si="1302"/>
        <v>0</v>
      </c>
      <c r="S9269" s="181">
        <f t="shared" si="1303"/>
        <v>0</v>
      </c>
      <c r="T9269" s="181">
        <f t="shared" si="1304"/>
        <v>0</v>
      </c>
      <c r="AQ9269" s="1">
        <f>COUNT(L$11:L9269)</f>
        <v>37</v>
      </c>
      <c r="AR9269" s="43">
        <f t="shared" si="1305"/>
        <v>40933</v>
      </c>
      <c r="AS9269" s="44">
        <f t="shared" si="1306"/>
        <v>89.120000000000019</v>
      </c>
      <c r="AT9269" s="10" t="str">
        <f t="shared" si="1307"/>
        <v/>
      </c>
      <c r="AU9269" s="20" t="str">
        <f t="shared" si="1308"/>
        <v/>
      </c>
      <c r="AV9269" s="42">
        <f t="shared" si="1309"/>
        <v>1</v>
      </c>
      <c r="AW9269" s="89">
        <f t="shared" si="1310"/>
        <v>0</v>
      </c>
      <c r="AX9269" s="168"/>
      <c r="AY9269" s="60"/>
      <c r="AZ9269" s="61"/>
      <c r="BB9269" s="61" t="str">
        <f>IF(Settings!I9265&lt;&gt;"",Settings!I9265,"")</f>
        <v/>
      </c>
    </row>
    <row r="9270" spans="2:54" x14ac:dyDescent="0.2">
      <c r="B9270" s="13"/>
      <c r="C9270" s="12"/>
      <c r="D9270" s="12"/>
      <c r="E9270" s="12"/>
      <c r="F9270" s="12"/>
      <c r="G9270" s="12"/>
      <c r="H9270" s="12"/>
      <c r="I9270" s="15"/>
      <c r="J9270" s="31"/>
      <c r="K9270" s="180"/>
      <c r="L9270" s="40"/>
      <c r="M9270" s="14"/>
      <c r="N9270" s="16"/>
      <c r="O9270" s="49"/>
      <c r="P9270" s="64"/>
      <c r="Q9270" s="18"/>
      <c r="R9270" s="181">
        <f t="shared" si="1302"/>
        <v>0</v>
      </c>
      <c r="S9270" s="181">
        <f t="shared" si="1303"/>
        <v>0</v>
      </c>
      <c r="T9270" s="181">
        <f t="shared" si="1304"/>
        <v>0</v>
      </c>
      <c r="AQ9270" s="1">
        <f>COUNT(L$11:L9270)</f>
        <v>37</v>
      </c>
      <c r="AR9270" s="43">
        <f t="shared" si="1305"/>
        <v>40933</v>
      </c>
      <c r="AS9270" s="44">
        <f t="shared" si="1306"/>
        <v>89.120000000000019</v>
      </c>
      <c r="AT9270" s="10" t="str">
        <f t="shared" si="1307"/>
        <v/>
      </c>
      <c r="AU9270" s="20" t="str">
        <f t="shared" si="1308"/>
        <v/>
      </c>
      <c r="AV9270" s="42">
        <f t="shared" si="1309"/>
        <v>1</v>
      </c>
      <c r="AW9270" s="89">
        <f t="shared" si="1310"/>
        <v>0</v>
      </c>
      <c r="AX9270" s="168"/>
      <c r="AY9270" s="60"/>
      <c r="AZ9270" s="61"/>
      <c r="BB9270" s="61" t="str">
        <f>IF(Settings!I9266&lt;&gt;"",Settings!I9266,"")</f>
        <v/>
      </c>
    </row>
    <row r="9271" spans="2:54" x14ac:dyDescent="0.2">
      <c r="B9271" s="13"/>
      <c r="C9271" s="12"/>
      <c r="D9271" s="12"/>
      <c r="E9271" s="12"/>
      <c r="F9271" s="12"/>
      <c r="G9271" s="12"/>
      <c r="H9271" s="12"/>
      <c r="I9271" s="15"/>
      <c r="J9271" s="31"/>
      <c r="K9271" s="180"/>
      <c r="L9271" s="40"/>
      <c r="M9271" s="14"/>
      <c r="N9271" s="16"/>
      <c r="O9271" s="49"/>
      <c r="P9271" s="64"/>
      <c r="Q9271" s="18"/>
      <c r="R9271" s="181">
        <f t="shared" si="1302"/>
        <v>0</v>
      </c>
      <c r="S9271" s="181">
        <f t="shared" si="1303"/>
        <v>0</v>
      </c>
      <c r="T9271" s="181">
        <f t="shared" si="1304"/>
        <v>0</v>
      </c>
      <c r="AQ9271" s="1">
        <f>COUNT(L$11:L9271)</f>
        <v>37</v>
      </c>
      <c r="AR9271" s="43">
        <f t="shared" si="1305"/>
        <v>40933</v>
      </c>
      <c r="AS9271" s="44">
        <f t="shared" si="1306"/>
        <v>89.120000000000019</v>
      </c>
      <c r="AT9271" s="10" t="str">
        <f t="shared" si="1307"/>
        <v/>
      </c>
      <c r="AU9271" s="20" t="str">
        <f t="shared" si="1308"/>
        <v/>
      </c>
      <c r="AV9271" s="42">
        <f t="shared" si="1309"/>
        <v>1</v>
      </c>
      <c r="AW9271" s="89">
        <f t="shared" si="1310"/>
        <v>0</v>
      </c>
      <c r="AX9271" s="168"/>
      <c r="AY9271" s="60"/>
      <c r="AZ9271" s="61"/>
      <c r="BB9271" s="61" t="str">
        <f>IF(Settings!I9267&lt;&gt;"",Settings!I9267,"")</f>
        <v/>
      </c>
    </row>
    <row r="9272" spans="2:54" x14ac:dyDescent="0.2">
      <c r="B9272" s="13"/>
      <c r="C9272" s="12"/>
      <c r="D9272" s="12"/>
      <c r="E9272" s="12"/>
      <c r="F9272" s="12"/>
      <c r="G9272" s="12"/>
      <c r="H9272" s="12"/>
      <c r="I9272" s="15"/>
      <c r="J9272" s="31"/>
      <c r="K9272" s="180"/>
      <c r="L9272" s="40"/>
      <c r="M9272" s="14"/>
      <c r="N9272" s="16"/>
      <c r="O9272" s="49"/>
      <c r="P9272" s="64"/>
      <c r="Q9272" s="18"/>
      <c r="R9272" s="181">
        <f t="shared" si="1302"/>
        <v>0</v>
      </c>
      <c r="S9272" s="181">
        <f t="shared" si="1303"/>
        <v>0</v>
      </c>
      <c r="T9272" s="181">
        <f t="shared" si="1304"/>
        <v>0</v>
      </c>
      <c r="AQ9272" s="1">
        <f>COUNT(L$11:L9272)</f>
        <v>37</v>
      </c>
      <c r="AR9272" s="43">
        <f t="shared" si="1305"/>
        <v>40933</v>
      </c>
      <c r="AS9272" s="44">
        <f t="shared" si="1306"/>
        <v>89.120000000000019</v>
      </c>
      <c r="AT9272" s="10" t="str">
        <f t="shared" si="1307"/>
        <v/>
      </c>
      <c r="AU9272" s="20" t="str">
        <f t="shared" si="1308"/>
        <v/>
      </c>
      <c r="AV9272" s="42">
        <f t="shared" si="1309"/>
        <v>1</v>
      </c>
      <c r="AW9272" s="89">
        <f t="shared" si="1310"/>
        <v>0</v>
      </c>
      <c r="AX9272" s="168"/>
      <c r="AY9272" s="60"/>
      <c r="AZ9272" s="61"/>
      <c r="BB9272" s="61" t="str">
        <f>IF(Settings!I9268&lt;&gt;"",Settings!I9268,"")</f>
        <v/>
      </c>
    </row>
    <row r="9273" spans="2:54" x14ac:dyDescent="0.2">
      <c r="B9273" s="13"/>
      <c r="C9273" s="12"/>
      <c r="D9273" s="12"/>
      <c r="E9273" s="12"/>
      <c r="F9273" s="12"/>
      <c r="G9273" s="12"/>
      <c r="H9273" s="12"/>
      <c r="I9273" s="15"/>
      <c r="J9273" s="31"/>
      <c r="K9273" s="180"/>
      <c r="L9273" s="40"/>
      <c r="M9273" s="14"/>
      <c r="N9273" s="16"/>
      <c r="O9273" s="49"/>
      <c r="P9273" s="64"/>
      <c r="Q9273" s="18"/>
      <c r="R9273" s="181">
        <f t="shared" si="1302"/>
        <v>0</v>
      </c>
      <c r="S9273" s="181">
        <f t="shared" si="1303"/>
        <v>0</v>
      </c>
      <c r="T9273" s="181">
        <f t="shared" si="1304"/>
        <v>0</v>
      </c>
      <c r="AQ9273" s="1">
        <f>COUNT(L$11:L9273)</f>
        <v>37</v>
      </c>
      <c r="AR9273" s="43">
        <f t="shared" si="1305"/>
        <v>40933</v>
      </c>
      <c r="AS9273" s="44">
        <f t="shared" si="1306"/>
        <v>89.120000000000019</v>
      </c>
      <c r="AT9273" s="10" t="str">
        <f t="shared" si="1307"/>
        <v/>
      </c>
      <c r="AU9273" s="20" t="str">
        <f t="shared" si="1308"/>
        <v/>
      </c>
      <c r="AV9273" s="42">
        <f t="shared" si="1309"/>
        <v>1</v>
      </c>
      <c r="AW9273" s="89">
        <f t="shared" si="1310"/>
        <v>0</v>
      </c>
      <c r="AX9273" s="168"/>
      <c r="AY9273" s="60"/>
      <c r="AZ9273" s="61"/>
      <c r="BB9273" s="61" t="str">
        <f>IF(Settings!I9269&lt;&gt;"",Settings!I9269,"")</f>
        <v/>
      </c>
    </row>
    <row r="9274" spans="2:54" x14ac:dyDescent="0.2">
      <c r="B9274" s="13"/>
      <c r="C9274" s="12"/>
      <c r="D9274" s="12"/>
      <c r="E9274" s="12"/>
      <c r="F9274" s="12"/>
      <c r="G9274" s="12"/>
      <c r="H9274" s="12"/>
      <c r="I9274" s="15"/>
      <c r="J9274" s="31"/>
      <c r="K9274" s="180"/>
      <c r="L9274" s="40"/>
      <c r="M9274" s="14"/>
      <c r="N9274" s="16"/>
      <c r="O9274" s="49"/>
      <c r="P9274" s="64"/>
      <c r="Q9274" s="18"/>
      <c r="R9274" s="181">
        <f t="shared" si="1302"/>
        <v>0</v>
      </c>
      <c r="S9274" s="181">
        <f t="shared" si="1303"/>
        <v>0</v>
      </c>
      <c r="T9274" s="181">
        <f t="shared" si="1304"/>
        <v>0</v>
      </c>
      <c r="AQ9274" s="1">
        <f>COUNT(L$11:L9274)</f>
        <v>37</v>
      </c>
      <c r="AR9274" s="43">
        <f t="shared" si="1305"/>
        <v>40933</v>
      </c>
      <c r="AS9274" s="44">
        <f t="shared" si="1306"/>
        <v>89.120000000000019</v>
      </c>
      <c r="AT9274" s="10" t="str">
        <f t="shared" si="1307"/>
        <v/>
      </c>
      <c r="AU9274" s="20" t="str">
        <f t="shared" si="1308"/>
        <v/>
      </c>
      <c r="AV9274" s="42">
        <f t="shared" si="1309"/>
        <v>1</v>
      </c>
      <c r="AW9274" s="89">
        <f t="shared" si="1310"/>
        <v>0</v>
      </c>
      <c r="AX9274" s="168"/>
      <c r="AY9274" s="60"/>
      <c r="AZ9274" s="61"/>
      <c r="BB9274" s="61" t="str">
        <f>IF(Settings!I9270&lt;&gt;"",Settings!I9270,"")</f>
        <v/>
      </c>
    </row>
    <row r="9275" spans="2:54" x14ac:dyDescent="0.2">
      <c r="B9275" s="13"/>
      <c r="C9275" s="12"/>
      <c r="D9275" s="12"/>
      <c r="E9275" s="12"/>
      <c r="F9275" s="12"/>
      <c r="G9275" s="12"/>
      <c r="H9275" s="12"/>
      <c r="I9275" s="15"/>
      <c r="J9275" s="31"/>
      <c r="K9275" s="180"/>
      <c r="L9275" s="40"/>
      <c r="M9275" s="14"/>
      <c r="N9275" s="16"/>
      <c r="O9275" s="49"/>
      <c r="P9275" s="64"/>
      <c r="Q9275" s="18"/>
      <c r="R9275" s="181">
        <f t="shared" si="1302"/>
        <v>0</v>
      </c>
      <c r="S9275" s="181">
        <f t="shared" si="1303"/>
        <v>0</v>
      </c>
      <c r="T9275" s="181">
        <f t="shared" si="1304"/>
        <v>0</v>
      </c>
      <c r="AQ9275" s="1">
        <f>COUNT(L$11:L9275)</f>
        <v>37</v>
      </c>
      <c r="AR9275" s="43">
        <f t="shared" si="1305"/>
        <v>40933</v>
      </c>
      <c r="AS9275" s="44">
        <f t="shared" si="1306"/>
        <v>89.120000000000019</v>
      </c>
      <c r="AT9275" s="10" t="str">
        <f t="shared" si="1307"/>
        <v/>
      </c>
      <c r="AU9275" s="20" t="str">
        <f t="shared" si="1308"/>
        <v/>
      </c>
      <c r="AV9275" s="42">
        <f t="shared" si="1309"/>
        <v>1</v>
      </c>
      <c r="AW9275" s="89">
        <f t="shared" si="1310"/>
        <v>0</v>
      </c>
      <c r="AX9275" s="168"/>
      <c r="AY9275" s="60"/>
      <c r="AZ9275" s="61"/>
      <c r="BB9275" s="61" t="str">
        <f>IF(Settings!I9271&lt;&gt;"",Settings!I9271,"")</f>
        <v/>
      </c>
    </row>
    <row r="9276" spans="2:54" x14ac:dyDescent="0.2">
      <c r="B9276" s="13"/>
      <c r="C9276" s="12"/>
      <c r="D9276" s="12"/>
      <c r="E9276" s="12"/>
      <c r="F9276" s="12"/>
      <c r="G9276" s="12"/>
      <c r="H9276" s="12"/>
      <c r="I9276" s="15"/>
      <c r="J9276" s="31"/>
      <c r="K9276" s="180"/>
      <c r="L9276" s="40"/>
      <c r="M9276" s="14"/>
      <c r="N9276" s="16"/>
      <c r="O9276" s="49"/>
      <c r="P9276" s="64"/>
      <c r="Q9276" s="18"/>
      <c r="R9276" s="181">
        <f t="shared" si="1302"/>
        <v>0</v>
      </c>
      <c r="S9276" s="181">
        <f t="shared" si="1303"/>
        <v>0</v>
      </c>
      <c r="T9276" s="181">
        <f t="shared" si="1304"/>
        <v>0</v>
      </c>
      <c r="AQ9276" s="1">
        <f>COUNT(L$11:L9276)</f>
        <v>37</v>
      </c>
      <c r="AR9276" s="43">
        <f t="shared" si="1305"/>
        <v>40933</v>
      </c>
      <c r="AS9276" s="44">
        <f t="shared" si="1306"/>
        <v>89.120000000000019</v>
      </c>
      <c r="AT9276" s="10" t="str">
        <f t="shared" si="1307"/>
        <v/>
      </c>
      <c r="AU9276" s="20" t="str">
        <f t="shared" si="1308"/>
        <v/>
      </c>
      <c r="AV9276" s="42">
        <f t="shared" si="1309"/>
        <v>1</v>
      </c>
      <c r="AW9276" s="89">
        <f t="shared" si="1310"/>
        <v>0</v>
      </c>
      <c r="AX9276" s="168"/>
      <c r="AY9276" s="60"/>
      <c r="AZ9276" s="61"/>
      <c r="BB9276" s="61" t="str">
        <f>IF(Settings!I9272&lt;&gt;"",Settings!I9272,"")</f>
        <v/>
      </c>
    </row>
    <row r="9277" spans="2:54" x14ac:dyDescent="0.2">
      <c r="B9277" s="13"/>
      <c r="C9277" s="12"/>
      <c r="D9277" s="12"/>
      <c r="E9277" s="12"/>
      <c r="F9277" s="12"/>
      <c r="G9277" s="12"/>
      <c r="H9277" s="12"/>
      <c r="I9277" s="15"/>
      <c r="J9277" s="31"/>
      <c r="K9277" s="180"/>
      <c r="L9277" s="40"/>
      <c r="M9277" s="14"/>
      <c r="N9277" s="16"/>
      <c r="O9277" s="49"/>
      <c r="P9277" s="64"/>
      <c r="Q9277" s="18"/>
      <c r="R9277" s="181">
        <f t="shared" si="1302"/>
        <v>0</v>
      </c>
      <c r="S9277" s="181">
        <f t="shared" si="1303"/>
        <v>0</v>
      </c>
      <c r="T9277" s="181">
        <f t="shared" si="1304"/>
        <v>0</v>
      </c>
      <c r="AQ9277" s="1">
        <f>COUNT(L$11:L9277)</f>
        <v>37</v>
      </c>
      <c r="AR9277" s="43">
        <f t="shared" si="1305"/>
        <v>40933</v>
      </c>
      <c r="AS9277" s="44">
        <f t="shared" si="1306"/>
        <v>89.120000000000019</v>
      </c>
      <c r="AT9277" s="10" t="str">
        <f t="shared" si="1307"/>
        <v/>
      </c>
      <c r="AU9277" s="20" t="str">
        <f t="shared" si="1308"/>
        <v/>
      </c>
      <c r="AV9277" s="42">
        <f t="shared" si="1309"/>
        <v>1</v>
      </c>
      <c r="AW9277" s="89">
        <f t="shared" si="1310"/>
        <v>0</v>
      </c>
      <c r="AX9277" s="168"/>
      <c r="AY9277" s="60"/>
      <c r="AZ9277" s="61"/>
      <c r="BB9277" s="61" t="str">
        <f>IF(Settings!I9273&lt;&gt;"",Settings!I9273,"")</f>
        <v/>
      </c>
    </row>
    <row r="9278" spans="2:54" x14ac:dyDescent="0.2">
      <c r="B9278" s="13"/>
      <c r="C9278" s="12"/>
      <c r="D9278" s="12"/>
      <c r="E9278" s="12"/>
      <c r="F9278" s="12"/>
      <c r="G9278" s="12"/>
      <c r="H9278" s="12"/>
      <c r="I9278" s="15"/>
      <c r="J9278" s="31"/>
      <c r="K9278" s="180"/>
      <c r="L9278" s="40"/>
      <c r="M9278" s="14"/>
      <c r="N9278" s="16"/>
      <c r="O9278" s="49"/>
      <c r="P9278" s="64"/>
      <c r="Q9278" s="18"/>
      <c r="R9278" s="181">
        <f t="shared" si="1302"/>
        <v>0</v>
      </c>
      <c r="S9278" s="181">
        <f t="shared" si="1303"/>
        <v>0</v>
      </c>
      <c r="T9278" s="181">
        <f t="shared" si="1304"/>
        <v>0</v>
      </c>
      <c r="AQ9278" s="1">
        <f>COUNT(L$11:L9278)</f>
        <v>37</v>
      </c>
      <c r="AR9278" s="43">
        <f t="shared" si="1305"/>
        <v>40933</v>
      </c>
      <c r="AS9278" s="44">
        <f t="shared" si="1306"/>
        <v>89.120000000000019</v>
      </c>
      <c r="AT9278" s="10" t="str">
        <f t="shared" si="1307"/>
        <v/>
      </c>
      <c r="AU9278" s="20" t="str">
        <f t="shared" si="1308"/>
        <v/>
      </c>
      <c r="AV9278" s="42">
        <f t="shared" si="1309"/>
        <v>1</v>
      </c>
      <c r="AW9278" s="89">
        <f t="shared" si="1310"/>
        <v>0</v>
      </c>
      <c r="AX9278" s="168"/>
      <c r="AY9278" s="60"/>
      <c r="AZ9278" s="61"/>
      <c r="BB9278" s="61" t="str">
        <f>IF(Settings!I9274&lt;&gt;"",Settings!I9274,"")</f>
        <v/>
      </c>
    </row>
    <row r="9279" spans="2:54" x14ac:dyDescent="0.2">
      <c r="B9279" s="13"/>
      <c r="C9279" s="12"/>
      <c r="D9279" s="12"/>
      <c r="E9279" s="12"/>
      <c r="F9279" s="12"/>
      <c r="G9279" s="12"/>
      <c r="H9279" s="12"/>
      <c r="I9279" s="15"/>
      <c r="J9279" s="31"/>
      <c r="K9279" s="180"/>
      <c r="L9279" s="40"/>
      <c r="M9279" s="14"/>
      <c r="N9279" s="16"/>
      <c r="O9279" s="49"/>
      <c r="P9279" s="64"/>
      <c r="Q9279" s="18"/>
      <c r="R9279" s="181">
        <f t="shared" si="1302"/>
        <v>0</v>
      </c>
      <c r="S9279" s="181">
        <f t="shared" si="1303"/>
        <v>0</v>
      </c>
      <c r="T9279" s="181">
        <f t="shared" si="1304"/>
        <v>0</v>
      </c>
      <c r="AQ9279" s="1">
        <f>COUNT(L$11:L9279)</f>
        <v>37</v>
      </c>
      <c r="AR9279" s="43">
        <f t="shared" si="1305"/>
        <v>40933</v>
      </c>
      <c r="AS9279" s="44">
        <f t="shared" si="1306"/>
        <v>89.120000000000019</v>
      </c>
      <c r="AT9279" s="10" t="str">
        <f t="shared" si="1307"/>
        <v/>
      </c>
      <c r="AU9279" s="20" t="str">
        <f t="shared" si="1308"/>
        <v/>
      </c>
      <c r="AV9279" s="42">
        <f t="shared" si="1309"/>
        <v>1</v>
      </c>
      <c r="AW9279" s="89">
        <f t="shared" si="1310"/>
        <v>0</v>
      </c>
      <c r="AX9279" s="168"/>
      <c r="AY9279" s="60"/>
      <c r="AZ9279" s="61"/>
      <c r="BB9279" s="61" t="str">
        <f>IF(Settings!I9275&lt;&gt;"",Settings!I9275,"")</f>
        <v/>
      </c>
    </row>
    <row r="9280" spans="2:54" x14ac:dyDescent="0.2">
      <c r="B9280" s="13"/>
      <c r="C9280" s="12"/>
      <c r="D9280" s="12"/>
      <c r="E9280" s="12"/>
      <c r="F9280" s="12"/>
      <c r="G9280" s="12"/>
      <c r="H9280" s="12"/>
      <c r="I9280" s="15"/>
      <c r="J9280" s="31"/>
      <c r="K9280" s="180"/>
      <c r="L9280" s="40"/>
      <c r="M9280" s="14"/>
      <c r="N9280" s="16"/>
      <c r="O9280" s="49"/>
      <c r="P9280" s="64"/>
      <c r="Q9280" s="18"/>
      <c r="R9280" s="181">
        <f t="shared" si="1302"/>
        <v>0</v>
      </c>
      <c r="S9280" s="181">
        <f t="shared" si="1303"/>
        <v>0</v>
      </c>
      <c r="T9280" s="181">
        <f t="shared" si="1304"/>
        <v>0</v>
      </c>
      <c r="AQ9280" s="1">
        <f>COUNT(L$11:L9280)</f>
        <v>37</v>
      </c>
      <c r="AR9280" s="43">
        <f t="shared" si="1305"/>
        <v>40933</v>
      </c>
      <c r="AS9280" s="44">
        <f t="shared" si="1306"/>
        <v>89.120000000000019</v>
      </c>
      <c r="AT9280" s="10" t="str">
        <f t="shared" si="1307"/>
        <v/>
      </c>
      <c r="AU9280" s="20" t="str">
        <f t="shared" si="1308"/>
        <v/>
      </c>
      <c r="AV9280" s="42">
        <f t="shared" si="1309"/>
        <v>1</v>
      </c>
      <c r="AW9280" s="89">
        <f t="shared" si="1310"/>
        <v>0</v>
      </c>
      <c r="AX9280" s="168"/>
      <c r="AY9280" s="60"/>
      <c r="AZ9280" s="61"/>
      <c r="BB9280" s="61" t="str">
        <f>IF(Settings!I9276&lt;&gt;"",Settings!I9276,"")</f>
        <v/>
      </c>
    </row>
    <row r="9281" spans="2:54" x14ac:dyDescent="0.2">
      <c r="B9281" s="13"/>
      <c r="C9281" s="12"/>
      <c r="D9281" s="12"/>
      <c r="E9281" s="12"/>
      <c r="F9281" s="12"/>
      <c r="G9281" s="12"/>
      <c r="H9281" s="12"/>
      <c r="I9281" s="15"/>
      <c r="J9281" s="31"/>
      <c r="K9281" s="180"/>
      <c r="L9281" s="40"/>
      <c r="M9281" s="14"/>
      <c r="N9281" s="16"/>
      <c r="O9281" s="49"/>
      <c r="P9281" s="64"/>
      <c r="Q9281" s="18"/>
      <c r="R9281" s="181">
        <f t="shared" si="1302"/>
        <v>0</v>
      </c>
      <c r="S9281" s="181">
        <f t="shared" si="1303"/>
        <v>0</v>
      </c>
      <c r="T9281" s="181">
        <f t="shared" si="1304"/>
        <v>0</v>
      </c>
      <c r="AQ9281" s="1">
        <f>COUNT(L$11:L9281)</f>
        <v>37</v>
      </c>
      <c r="AR9281" s="43">
        <f t="shared" si="1305"/>
        <v>40933</v>
      </c>
      <c r="AS9281" s="44">
        <f t="shared" si="1306"/>
        <v>89.120000000000019</v>
      </c>
      <c r="AT9281" s="10" t="str">
        <f t="shared" si="1307"/>
        <v/>
      </c>
      <c r="AU9281" s="20" t="str">
        <f t="shared" si="1308"/>
        <v/>
      </c>
      <c r="AV9281" s="42">
        <f t="shared" si="1309"/>
        <v>1</v>
      </c>
      <c r="AW9281" s="89">
        <f t="shared" si="1310"/>
        <v>0</v>
      </c>
      <c r="AX9281" s="168"/>
      <c r="AY9281" s="60"/>
      <c r="AZ9281" s="61"/>
      <c r="BB9281" s="61" t="str">
        <f>IF(Settings!I9277&lt;&gt;"",Settings!I9277,"")</f>
        <v/>
      </c>
    </row>
    <row r="9282" spans="2:54" x14ac:dyDescent="0.2">
      <c r="B9282" s="13"/>
      <c r="C9282" s="12"/>
      <c r="D9282" s="12"/>
      <c r="E9282" s="12"/>
      <c r="F9282" s="12"/>
      <c r="G9282" s="12"/>
      <c r="H9282" s="12"/>
      <c r="I9282" s="15"/>
      <c r="J9282" s="31"/>
      <c r="K9282" s="180"/>
      <c r="L9282" s="40"/>
      <c r="M9282" s="14"/>
      <c r="N9282" s="16"/>
      <c r="O9282" s="49"/>
      <c r="P9282" s="64"/>
      <c r="Q9282" s="18"/>
      <c r="R9282" s="181">
        <f t="shared" si="1302"/>
        <v>0</v>
      </c>
      <c r="S9282" s="181">
        <f t="shared" si="1303"/>
        <v>0</v>
      </c>
      <c r="T9282" s="181">
        <f t="shared" si="1304"/>
        <v>0</v>
      </c>
      <c r="AQ9282" s="1">
        <f>COUNT(L$11:L9282)</f>
        <v>37</v>
      </c>
      <c r="AR9282" s="43">
        <f t="shared" si="1305"/>
        <v>40933</v>
      </c>
      <c r="AS9282" s="44">
        <f t="shared" si="1306"/>
        <v>89.120000000000019</v>
      </c>
      <c r="AT9282" s="10" t="str">
        <f t="shared" si="1307"/>
        <v/>
      </c>
      <c r="AU9282" s="20" t="str">
        <f t="shared" si="1308"/>
        <v/>
      </c>
      <c r="AV9282" s="42">
        <f t="shared" si="1309"/>
        <v>1</v>
      </c>
      <c r="AW9282" s="89">
        <f t="shared" si="1310"/>
        <v>0</v>
      </c>
      <c r="AX9282" s="168"/>
      <c r="AY9282" s="60"/>
      <c r="AZ9282" s="61"/>
      <c r="BB9282" s="61" t="str">
        <f>IF(Settings!I9278&lt;&gt;"",Settings!I9278,"")</f>
        <v/>
      </c>
    </row>
    <row r="9283" spans="2:54" x14ac:dyDescent="0.2">
      <c r="B9283" s="13"/>
      <c r="C9283" s="12"/>
      <c r="D9283" s="12"/>
      <c r="E9283" s="12"/>
      <c r="F9283" s="12"/>
      <c r="G9283" s="12"/>
      <c r="H9283" s="12"/>
      <c r="I9283" s="15"/>
      <c r="J9283" s="31"/>
      <c r="K9283" s="180"/>
      <c r="L9283" s="40"/>
      <c r="M9283" s="14"/>
      <c r="N9283" s="16"/>
      <c r="O9283" s="49"/>
      <c r="P9283" s="64"/>
      <c r="Q9283" s="18"/>
      <c r="R9283" s="181">
        <f t="shared" si="1302"/>
        <v>0</v>
      </c>
      <c r="S9283" s="181">
        <f t="shared" si="1303"/>
        <v>0</v>
      </c>
      <c r="T9283" s="181">
        <f t="shared" si="1304"/>
        <v>0</v>
      </c>
      <c r="AQ9283" s="1">
        <f>COUNT(L$11:L9283)</f>
        <v>37</v>
      </c>
      <c r="AR9283" s="43">
        <f t="shared" si="1305"/>
        <v>40933</v>
      </c>
      <c r="AS9283" s="44">
        <f t="shared" si="1306"/>
        <v>89.120000000000019</v>
      </c>
      <c r="AT9283" s="10" t="str">
        <f t="shared" si="1307"/>
        <v/>
      </c>
      <c r="AU9283" s="20" t="str">
        <f t="shared" si="1308"/>
        <v/>
      </c>
      <c r="AV9283" s="42">
        <f t="shared" si="1309"/>
        <v>1</v>
      </c>
      <c r="AW9283" s="89">
        <f t="shared" si="1310"/>
        <v>0</v>
      </c>
      <c r="AX9283" s="168"/>
      <c r="AY9283" s="60"/>
      <c r="AZ9283" s="61"/>
      <c r="BB9283" s="61" t="str">
        <f>IF(Settings!I9279&lt;&gt;"",Settings!I9279,"")</f>
        <v/>
      </c>
    </row>
    <row r="9284" spans="2:54" x14ac:dyDescent="0.2">
      <c r="B9284" s="13"/>
      <c r="C9284" s="12"/>
      <c r="D9284" s="12"/>
      <c r="E9284" s="12"/>
      <c r="F9284" s="12"/>
      <c r="G9284" s="12"/>
      <c r="H9284" s="12"/>
      <c r="I9284" s="15"/>
      <c r="J9284" s="31"/>
      <c r="K9284" s="180"/>
      <c r="L9284" s="40"/>
      <c r="M9284" s="14"/>
      <c r="N9284" s="16"/>
      <c r="O9284" s="49"/>
      <c r="P9284" s="64"/>
      <c r="Q9284" s="18"/>
      <c r="R9284" s="181">
        <f t="shared" si="1302"/>
        <v>0</v>
      </c>
      <c r="S9284" s="181">
        <f t="shared" si="1303"/>
        <v>0</v>
      </c>
      <c r="T9284" s="181">
        <f t="shared" si="1304"/>
        <v>0</v>
      </c>
      <c r="AQ9284" s="1">
        <f>COUNT(L$11:L9284)</f>
        <v>37</v>
      </c>
      <c r="AR9284" s="43">
        <f t="shared" si="1305"/>
        <v>40933</v>
      </c>
      <c r="AS9284" s="44">
        <f t="shared" si="1306"/>
        <v>89.120000000000019</v>
      </c>
      <c r="AT9284" s="10" t="str">
        <f t="shared" si="1307"/>
        <v/>
      </c>
      <c r="AU9284" s="20" t="str">
        <f t="shared" si="1308"/>
        <v/>
      </c>
      <c r="AV9284" s="42">
        <f t="shared" si="1309"/>
        <v>1</v>
      </c>
      <c r="AW9284" s="89">
        <f t="shared" si="1310"/>
        <v>0</v>
      </c>
      <c r="AX9284" s="168"/>
      <c r="AY9284" s="60"/>
      <c r="AZ9284" s="61"/>
      <c r="BB9284" s="61" t="str">
        <f>IF(Settings!I9280&lt;&gt;"",Settings!I9280,"")</f>
        <v/>
      </c>
    </row>
    <row r="9285" spans="2:54" x14ac:dyDescent="0.2">
      <c r="B9285" s="13"/>
      <c r="C9285" s="12"/>
      <c r="D9285" s="12"/>
      <c r="E9285" s="12"/>
      <c r="F9285" s="12"/>
      <c r="G9285" s="12"/>
      <c r="H9285" s="12"/>
      <c r="I9285" s="15"/>
      <c r="J9285" s="31"/>
      <c r="K9285" s="180"/>
      <c r="L9285" s="40"/>
      <c r="M9285" s="14"/>
      <c r="N9285" s="16"/>
      <c r="O9285" s="49"/>
      <c r="P9285" s="64"/>
      <c r="Q9285" s="18"/>
      <c r="R9285" s="181">
        <f t="shared" si="1302"/>
        <v>0</v>
      </c>
      <c r="S9285" s="181">
        <f t="shared" si="1303"/>
        <v>0</v>
      </c>
      <c r="T9285" s="181">
        <f t="shared" si="1304"/>
        <v>0</v>
      </c>
      <c r="AQ9285" s="1">
        <f>COUNT(L$11:L9285)</f>
        <v>37</v>
      </c>
      <c r="AR9285" s="43">
        <f t="shared" si="1305"/>
        <v>40933</v>
      </c>
      <c r="AS9285" s="44">
        <f t="shared" si="1306"/>
        <v>89.120000000000019</v>
      </c>
      <c r="AT9285" s="10" t="str">
        <f t="shared" si="1307"/>
        <v/>
      </c>
      <c r="AU9285" s="20" t="str">
        <f t="shared" si="1308"/>
        <v/>
      </c>
      <c r="AV9285" s="42">
        <f t="shared" si="1309"/>
        <v>1</v>
      </c>
      <c r="AW9285" s="89">
        <f t="shared" si="1310"/>
        <v>0</v>
      </c>
      <c r="AX9285" s="168"/>
      <c r="AY9285" s="60"/>
      <c r="AZ9285" s="61"/>
      <c r="BB9285" s="61" t="str">
        <f>IF(Settings!I9281&lt;&gt;"",Settings!I9281,"")</f>
        <v/>
      </c>
    </row>
    <row r="9286" spans="2:54" x14ac:dyDescent="0.2">
      <c r="B9286" s="13"/>
      <c r="C9286" s="12"/>
      <c r="D9286" s="12"/>
      <c r="E9286" s="12"/>
      <c r="F9286" s="12"/>
      <c r="G9286" s="12"/>
      <c r="H9286" s="12"/>
      <c r="I9286" s="15"/>
      <c r="J9286" s="31"/>
      <c r="K9286" s="180"/>
      <c r="L9286" s="40"/>
      <c r="M9286" s="14"/>
      <c r="N9286" s="16"/>
      <c r="O9286" s="49"/>
      <c r="P9286" s="64"/>
      <c r="Q9286" s="18"/>
      <c r="R9286" s="181">
        <f t="shared" si="1302"/>
        <v>0</v>
      </c>
      <c r="S9286" s="181">
        <f t="shared" si="1303"/>
        <v>0</v>
      </c>
      <c r="T9286" s="181">
        <f t="shared" si="1304"/>
        <v>0</v>
      </c>
      <c r="AQ9286" s="1">
        <f>COUNT(L$11:L9286)</f>
        <v>37</v>
      </c>
      <c r="AR9286" s="43">
        <f t="shared" si="1305"/>
        <v>40933</v>
      </c>
      <c r="AS9286" s="44">
        <f t="shared" si="1306"/>
        <v>89.120000000000019</v>
      </c>
      <c r="AT9286" s="10" t="str">
        <f t="shared" si="1307"/>
        <v/>
      </c>
      <c r="AU9286" s="20" t="str">
        <f t="shared" si="1308"/>
        <v/>
      </c>
      <c r="AV9286" s="42">
        <f t="shared" si="1309"/>
        <v>1</v>
      </c>
      <c r="AW9286" s="89">
        <f t="shared" si="1310"/>
        <v>0</v>
      </c>
      <c r="AX9286" s="168"/>
      <c r="AY9286" s="60"/>
      <c r="AZ9286" s="61"/>
      <c r="BB9286" s="61" t="str">
        <f>IF(Settings!I9282&lt;&gt;"",Settings!I9282,"")</f>
        <v/>
      </c>
    </row>
    <row r="9287" spans="2:54" x14ac:dyDescent="0.2">
      <c r="B9287" s="13"/>
      <c r="C9287" s="12"/>
      <c r="D9287" s="12"/>
      <c r="E9287" s="12"/>
      <c r="F9287" s="12"/>
      <c r="G9287" s="12"/>
      <c r="H9287" s="12"/>
      <c r="I9287" s="15"/>
      <c r="J9287" s="31"/>
      <c r="K9287" s="180"/>
      <c r="L9287" s="40"/>
      <c r="M9287" s="14"/>
      <c r="N9287" s="16"/>
      <c r="O9287" s="49"/>
      <c r="P9287" s="64"/>
      <c r="Q9287" s="18"/>
      <c r="R9287" s="181">
        <f t="shared" si="1302"/>
        <v>0</v>
      </c>
      <c r="S9287" s="181">
        <f t="shared" si="1303"/>
        <v>0</v>
      </c>
      <c r="T9287" s="181">
        <f t="shared" si="1304"/>
        <v>0</v>
      </c>
      <c r="AQ9287" s="1">
        <f>COUNT(L$11:L9287)</f>
        <v>37</v>
      </c>
      <c r="AR9287" s="43">
        <f t="shared" si="1305"/>
        <v>40933</v>
      </c>
      <c r="AS9287" s="44">
        <f t="shared" si="1306"/>
        <v>89.120000000000019</v>
      </c>
      <c r="AT9287" s="10" t="str">
        <f t="shared" si="1307"/>
        <v/>
      </c>
      <c r="AU9287" s="20" t="str">
        <f t="shared" si="1308"/>
        <v/>
      </c>
      <c r="AV9287" s="42">
        <f t="shared" si="1309"/>
        <v>1</v>
      </c>
      <c r="AW9287" s="89">
        <f t="shared" si="1310"/>
        <v>0</v>
      </c>
      <c r="AX9287" s="168"/>
      <c r="AY9287" s="60"/>
      <c r="AZ9287" s="61"/>
      <c r="BB9287" s="61" t="str">
        <f>IF(Settings!I9283&lt;&gt;"",Settings!I9283,"")</f>
        <v/>
      </c>
    </row>
    <row r="9288" spans="2:54" x14ac:dyDescent="0.2">
      <c r="B9288" s="13"/>
      <c r="C9288" s="12"/>
      <c r="D9288" s="12"/>
      <c r="E9288" s="12"/>
      <c r="F9288" s="12"/>
      <c r="G9288" s="12"/>
      <c r="H9288" s="12"/>
      <c r="I9288" s="15"/>
      <c r="J9288" s="31"/>
      <c r="K9288" s="180"/>
      <c r="L9288" s="40"/>
      <c r="M9288" s="14"/>
      <c r="N9288" s="16"/>
      <c r="O9288" s="49"/>
      <c r="P9288" s="64"/>
      <c r="Q9288" s="18"/>
      <c r="R9288" s="181">
        <f t="shared" si="1302"/>
        <v>0</v>
      </c>
      <c r="S9288" s="181">
        <f t="shared" si="1303"/>
        <v>0</v>
      </c>
      <c r="T9288" s="181">
        <f t="shared" si="1304"/>
        <v>0</v>
      </c>
      <c r="AQ9288" s="1">
        <f>COUNT(L$11:L9288)</f>
        <v>37</v>
      </c>
      <c r="AR9288" s="43">
        <f t="shared" si="1305"/>
        <v>40933</v>
      </c>
      <c r="AS9288" s="44">
        <f t="shared" si="1306"/>
        <v>89.120000000000019</v>
      </c>
      <c r="AT9288" s="10" t="str">
        <f t="shared" si="1307"/>
        <v/>
      </c>
      <c r="AU9288" s="20" t="str">
        <f t="shared" si="1308"/>
        <v/>
      </c>
      <c r="AV9288" s="42">
        <f t="shared" si="1309"/>
        <v>1</v>
      </c>
      <c r="AW9288" s="89">
        <f t="shared" si="1310"/>
        <v>0</v>
      </c>
      <c r="AX9288" s="168"/>
      <c r="AY9288" s="60"/>
      <c r="AZ9288" s="61"/>
      <c r="BB9288" s="61" t="str">
        <f>IF(Settings!I9284&lt;&gt;"",Settings!I9284,"")</f>
        <v/>
      </c>
    </row>
    <row r="9289" spans="2:54" x14ac:dyDescent="0.2">
      <c r="B9289" s="13"/>
      <c r="C9289" s="12"/>
      <c r="D9289" s="12"/>
      <c r="E9289" s="12"/>
      <c r="F9289" s="12"/>
      <c r="G9289" s="12"/>
      <c r="H9289" s="12"/>
      <c r="I9289" s="15"/>
      <c r="J9289" s="31"/>
      <c r="K9289" s="180"/>
      <c r="L9289" s="40"/>
      <c r="M9289" s="14"/>
      <c r="N9289" s="16"/>
      <c r="O9289" s="49"/>
      <c r="P9289" s="64"/>
      <c r="Q9289" s="18"/>
      <c r="R9289" s="181">
        <f t="shared" si="1302"/>
        <v>0</v>
      </c>
      <c r="S9289" s="181">
        <f t="shared" si="1303"/>
        <v>0</v>
      </c>
      <c r="T9289" s="181">
        <f t="shared" si="1304"/>
        <v>0</v>
      </c>
      <c r="AQ9289" s="1">
        <f>COUNT(L$11:L9289)</f>
        <v>37</v>
      </c>
      <c r="AR9289" s="43">
        <f t="shared" si="1305"/>
        <v>40933</v>
      </c>
      <c r="AS9289" s="44">
        <f t="shared" si="1306"/>
        <v>89.120000000000019</v>
      </c>
      <c r="AT9289" s="10" t="str">
        <f t="shared" si="1307"/>
        <v/>
      </c>
      <c r="AU9289" s="20" t="str">
        <f t="shared" si="1308"/>
        <v/>
      </c>
      <c r="AV9289" s="42">
        <f t="shared" si="1309"/>
        <v>1</v>
      </c>
      <c r="AW9289" s="89">
        <f t="shared" si="1310"/>
        <v>0</v>
      </c>
      <c r="AX9289" s="168"/>
      <c r="AY9289" s="60"/>
      <c r="AZ9289" s="61"/>
      <c r="BB9289" s="61" t="str">
        <f>IF(Settings!I9285&lt;&gt;"",Settings!I9285,"")</f>
        <v/>
      </c>
    </row>
    <row r="9290" spans="2:54" x14ac:dyDescent="0.2">
      <c r="B9290" s="13"/>
      <c r="C9290" s="12"/>
      <c r="D9290" s="12"/>
      <c r="E9290" s="12"/>
      <c r="F9290" s="12"/>
      <c r="G9290" s="12"/>
      <c r="H9290" s="12"/>
      <c r="I9290" s="15"/>
      <c r="J9290" s="31"/>
      <c r="K9290" s="180"/>
      <c r="L9290" s="40"/>
      <c r="M9290" s="14"/>
      <c r="N9290" s="16"/>
      <c r="O9290" s="49"/>
      <c r="P9290" s="64"/>
      <c r="Q9290" s="18"/>
      <c r="R9290" s="181">
        <f t="shared" si="1302"/>
        <v>0</v>
      </c>
      <c r="S9290" s="181">
        <f t="shared" si="1303"/>
        <v>0</v>
      </c>
      <c r="T9290" s="181">
        <f t="shared" si="1304"/>
        <v>0</v>
      </c>
      <c r="AQ9290" s="1">
        <f>COUNT(L$11:L9290)</f>
        <v>37</v>
      </c>
      <c r="AR9290" s="43">
        <f t="shared" si="1305"/>
        <v>40933</v>
      </c>
      <c r="AS9290" s="44">
        <f t="shared" si="1306"/>
        <v>89.120000000000019</v>
      </c>
      <c r="AT9290" s="10" t="str">
        <f t="shared" si="1307"/>
        <v/>
      </c>
      <c r="AU9290" s="20" t="str">
        <f t="shared" si="1308"/>
        <v/>
      </c>
      <c r="AV9290" s="42">
        <f t="shared" si="1309"/>
        <v>1</v>
      </c>
      <c r="AW9290" s="89">
        <f t="shared" si="1310"/>
        <v>0</v>
      </c>
      <c r="AX9290" s="168"/>
      <c r="AY9290" s="60"/>
      <c r="AZ9290" s="61"/>
      <c r="BB9290" s="61" t="str">
        <f>IF(Settings!I9286&lt;&gt;"",Settings!I9286,"")</f>
        <v/>
      </c>
    </row>
    <row r="9291" spans="2:54" x14ac:dyDescent="0.2">
      <c r="B9291" s="13"/>
      <c r="C9291" s="12"/>
      <c r="D9291" s="12"/>
      <c r="E9291" s="12"/>
      <c r="F9291" s="12"/>
      <c r="G9291" s="12"/>
      <c r="H9291" s="12"/>
      <c r="I9291" s="15"/>
      <c r="J9291" s="31"/>
      <c r="K9291" s="180"/>
      <c r="L9291" s="40"/>
      <c r="M9291" s="14"/>
      <c r="N9291" s="16"/>
      <c r="O9291" s="49"/>
      <c r="P9291" s="64"/>
      <c r="Q9291" s="18"/>
      <c r="R9291" s="181">
        <f t="shared" si="1302"/>
        <v>0</v>
      </c>
      <c r="S9291" s="181">
        <f t="shared" si="1303"/>
        <v>0</v>
      </c>
      <c r="T9291" s="181">
        <f t="shared" si="1304"/>
        <v>0</v>
      </c>
      <c r="AQ9291" s="1">
        <f>COUNT(L$11:L9291)</f>
        <v>37</v>
      </c>
      <c r="AR9291" s="43">
        <f t="shared" si="1305"/>
        <v>40933</v>
      </c>
      <c r="AS9291" s="44">
        <f t="shared" si="1306"/>
        <v>89.120000000000019</v>
      </c>
      <c r="AT9291" s="10" t="str">
        <f t="shared" si="1307"/>
        <v/>
      </c>
      <c r="AU9291" s="20" t="str">
        <f t="shared" si="1308"/>
        <v/>
      </c>
      <c r="AV9291" s="42">
        <f t="shared" si="1309"/>
        <v>1</v>
      </c>
      <c r="AW9291" s="89">
        <f t="shared" si="1310"/>
        <v>0</v>
      </c>
      <c r="AX9291" s="168"/>
      <c r="AY9291" s="60"/>
      <c r="AZ9291" s="61"/>
      <c r="BB9291" s="61" t="str">
        <f>IF(Settings!I9287&lt;&gt;"",Settings!I9287,"")</f>
        <v/>
      </c>
    </row>
    <row r="9292" spans="2:54" x14ac:dyDescent="0.2">
      <c r="B9292" s="13"/>
      <c r="C9292" s="12"/>
      <c r="D9292" s="12"/>
      <c r="E9292" s="12"/>
      <c r="F9292" s="12"/>
      <c r="G9292" s="12"/>
      <c r="H9292" s="12"/>
      <c r="I9292" s="15"/>
      <c r="J9292" s="31"/>
      <c r="K9292" s="180"/>
      <c r="L9292" s="40"/>
      <c r="M9292" s="14"/>
      <c r="N9292" s="16"/>
      <c r="O9292" s="49"/>
      <c r="P9292" s="64"/>
      <c r="Q9292" s="18"/>
      <c r="R9292" s="181">
        <f t="shared" ref="R9292:R9355" si="1311">ROUND(IF(M9292&lt;&gt;"Y",IF(P9292&lt;&gt;"Y",K9292,K9292*(AV9292-1)),0),ROUNDING)</f>
        <v>0</v>
      </c>
      <c r="S9292" s="181">
        <f t="shared" ref="S9292:S9355" si="1312">ROUND(IF(O9292&gt;0,IF(M9292="Y",AW9292*(1-O9292),IF(AW9292&gt;R9292,R9292 + (AW9292 - R9292)*(1-O9292),AW9292)),AW9292),ROUNDING)</f>
        <v>0</v>
      </c>
      <c r="T9292" s="181">
        <f t="shared" ref="T9292:T9355" si="1313">ROUND(IF(N9292="P",0,IF(OR(M9292="N",M9292=""),S9292-R9292,S9292)),ROUNDING)</f>
        <v>0</v>
      </c>
      <c r="AQ9292" s="1">
        <f>COUNT(L$11:L9292)</f>
        <v>37</v>
      </c>
      <c r="AR9292" s="43">
        <f t="shared" si="1305"/>
        <v>40933</v>
      </c>
      <c r="AS9292" s="44">
        <f t="shared" si="1306"/>
        <v>89.120000000000019</v>
      </c>
      <c r="AT9292" s="10" t="str">
        <f t="shared" si="1307"/>
        <v/>
      </c>
      <c r="AU9292" s="20" t="str">
        <f t="shared" si="1308"/>
        <v/>
      </c>
      <c r="AV9292" s="42">
        <f t="shared" si="1309"/>
        <v>1</v>
      </c>
      <c r="AW9292" s="89">
        <f t="shared" si="1310"/>
        <v>0</v>
      </c>
      <c r="AX9292" s="168"/>
      <c r="AY9292" s="60"/>
      <c r="AZ9292" s="61"/>
      <c r="BB9292" s="61" t="str">
        <f>IF(Settings!I9288&lt;&gt;"",Settings!I9288,"")</f>
        <v/>
      </c>
    </row>
    <row r="9293" spans="2:54" x14ac:dyDescent="0.2">
      <c r="B9293" s="13"/>
      <c r="C9293" s="12"/>
      <c r="D9293" s="12"/>
      <c r="E9293" s="12"/>
      <c r="F9293" s="12"/>
      <c r="G9293" s="12"/>
      <c r="H9293" s="12"/>
      <c r="I9293" s="15"/>
      <c r="J9293" s="31"/>
      <c r="K9293" s="180"/>
      <c r="L9293" s="40"/>
      <c r="M9293" s="14"/>
      <c r="N9293" s="16"/>
      <c r="O9293" s="49"/>
      <c r="P9293" s="64"/>
      <c r="Q9293" s="18"/>
      <c r="R9293" s="181">
        <f t="shared" si="1311"/>
        <v>0</v>
      </c>
      <c r="S9293" s="181">
        <f t="shared" si="1312"/>
        <v>0</v>
      </c>
      <c r="T9293" s="181">
        <f t="shared" si="1313"/>
        <v>0</v>
      </c>
      <c r="AQ9293" s="1">
        <f>COUNT(L$11:L9293)</f>
        <v>37</v>
      </c>
      <c r="AR9293" s="43">
        <f t="shared" ref="AR9293:AR9356" si="1314">IF(B9293&gt;2,B9293,AR9292)</f>
        <v>40933</v>
      </c>
      <c r="AS9293" s="44">
        <f t="shared" ref="AS9293:AS9356" si="1315">AS9292+T9293</f>
        <v>89.120000000000019</v>
      </c>
      <c r="AT9293" s="10" t="str">
        <f t="shared" ref="AT9293:AT9356" si="1316">IF(N9293="P",IF(P9293&lt;&gt;"Y",IF(M9293&lt;&gt;"Y",K9293*AV9293,K9293*AV9293-K9293),IF(M9293&lt;&gt;"Y",K9293 + K9293*(AV9293-1),K9293)),"")</f>
        <v/>
      </c>
      <c r="AU9293" s="20" t="str">
        <f t="shared" ref="AU9293:AU9356" si="1317">IF(M9293="Y",IF(P9293="Y",K9293*(AV9293-1),K9293),"")</f>
        <v/>
      </c>
      <c r="AV9293" s="42">
        <f t="shared" ref="AV9293:AV9356" si="1318">IF(L9293&lt;&gt;"",IF(ODDS_TYPE=1,L9293,IF(ODDS_TYPE=2,IF(L9293&gt;0,1+L9293/100,IF(L9293&lt;0,1-100/L9293,1)),IF(ODDS_TYPE=3,1+L9293,IF(ODDS_TYPE=4,1+L9293,IF(ODDS_TYPE=5,IF(L9293&gt;0,1+L9293,1-1/L9293),IF(ODDS_TYPE=6,IF(L9293&gt;=0,L9293+1,1-1/L9293),1)))))),1)</f>
        <v>1</v>
      </c>
      <c r="AW9293" s="89">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68"/>
      <c r="AY9293" s="60"/>
      <c r="AZ9293" s="61"/>
      <c r="BB9293" s="61" t="str">
        <f>IF(Settings!I9289&lt;&gt;"",Settings!I9289,"")</f>
        <v/>
      </c>
    </row>
    <row r="9294" spans="2:54" x14ac:dyDescent="0.2">
      <c r="B9294" s="13"/>
      <c r="C9294" s="12"/>
      <c r="D9294" s="12"/>
      <c r="E9294" s="12"/>
      <c r="F9294" s="12"/>
      <c r="G9294" s="12"/>
      <c r="H9294" s="12"/>
      <c r="I9294" s="15"/>
      <c r="J9294" s="31"/>
      <c r="K9294" s="180"/>
      <c r="L9294" s="40"/>
      <c r="M9294" s="14"/>
      <c r="N9294" s="16"/>
      <c r="O9294" s="49"/>
      <c r="P9294" s="64"/>
      <c r="Q9294" s="18"/>
      <c r="R9294" s="181">
        <f t="shared" si="1311"/>
        <v>0</v>
      </c>
      <c r="S9294" s="181">
        <f t="shared" si="1312"/>
        <v>0</v>
      </c>
      <c r="T9294" s="181">
        <f t="shared" si="1313"/>
        <v>0</v>
      </c>
      <c r="AQ9294" s="1">
        <f>COUNT(L$11:L9294)</f>
        <v>37</v>
      </c>
      <c r="AR9294" s="43">
        <f t="shared" si="1314"/>
        <v>40933</v>
      </c>
      <c r="AS9294" s="44">
        <f t="shared" si="1315"/>
        <v>89.120000000000019</v>
      </c>
      <c r="AT9294" s="10" t="str">
        <f t="shared" si="1316"/>
        <v/>
      </c>
      <c r="AU9294" s="20" t="str">
        <f t="shared" si="1317"/>
        <v/>
      </c>
      <c r="AV9294" s="42">
        <f t="shared" si="1318"/>
        <v>1</v>
      </c>
      <c r="AW9294" s="89">
        <f t="shared" si="1319"/>
        <v>0</v>
      </c>
      <c r="AX9294" s="168"/>
      <c r="AY9294" s="60"/>
      <c r="AZ9294" s="61"/>
      <c r="BB9294" s="61" t="str">
        <f>IF(Settings!I9290&lt;&gt;"",Settings!I9290,"")</f>
        <v/>
      </c>
    </row>
    <row r="9295" spans="2:54" x14ac:dyDescent="0.2">
      <c r="B9295" s="13"/>
      <c r="C9295" s="12"/>
      <c r="D9295" s="12"/>
      <c r="E9295" s="12"/>
      <c r="F9295" s="12"/>
      <c r="G9295" s="12"/>
      <c r="H9295" s="12"/>
      <c r="I9295" s="15"/>
      <c r="J9295" s="31"/>
      <c r="K9295" s="180"/>
      <c r="L9295" s="40"/>
      <c r="M9295" s="14"/>
      <c r="N9295" s="16"/>
      <c r="O9295" s="49"/>
      <c r="P9295" s="64"/>
      <c r="Q9295" s="18"/>
      <c r="R9295" s="181">
        <f t="shared" si="1311"/>
        <v>0</v>
      </c>
      <c r="S9295" s="181">
        <f t="shared" si="1312"/>
        <v>0</v>
      </c>
      <c r="T9295" s="181">
        <f t="shared" si="1313"/>
        <v>0</v>
      </c>
      <c r="AQ9295" s="1">
        <f>COUNT(L$11:L9295)</f>
        <v>37</v>
      </c>
      <c r="AR9295" s="43">
        <f t="shared" si="1314"/>
        <v>40933</v>
      </c>
      <c r="AS9295" s="44">
        <f t="shared" si="1315"/>
        <v>89.120000000000019</v>
      </c>
      <c r="AT9295" s="10" t="str">
        <f t="shared" si="1316"/>
        <v/>
      </c>
      <c r="AU9295" s="20" t="str">
        <f t="shared" si="1317"/>
        <v/>
      </c>
      <c r="AV9295" s="42">
        <f t="shared" si="1318"/>
        <v>1</v>
      </c>
      <c r="AW9295" s="89">
        <f t="shared" si="1319"/>
        <v>0</v>
      </c>
      <c r="AX9295" s="168"/>
      <c r="AY9295" s="60"/>
      <c r="AZ9295" s="61"/>
      <c r="BB9295" s="61" t="str">
        <f>IF(Settings!I9291&lt;&gt;"",Settings!I9291,"")</f>
        <v/>
      </c>
    </row>
    <row r="9296" spans="2:54" x14ac:dyDescent="0.2">
      <c r="B9296" s="13"/>
      <c r="C9296" s="12"/>
      <c r="D9296" s="12"/>
      <c r="E9296" s="12"/>
      <c r="F9296" s="12"/>
      <c r="G9296" s="12"/>
      <c r="H9296" s="12"/>
      <c r="I9296" s="15"/>
      <c r="J9296" s="31"/>
      <c r="K9296" s="180"/>
      <c r="L9296" s="40"/>
      <c r="M9296" s="14"/>
      <c r="N9296" s="16"/>
      <c r="O9296" s="49"/>
      <c r="P9296" s="64"/>
      <c r="Q9296" s="18"/>
      <c r="R9296" s="181">
        <f t="shared" si="1311"/>
        <v>0</v>
      </c>
      <c r="S9296" s="181">
        <f t="shared" si="1312"/>
        <v>0</v>
      </c>
      <c r="T9296" s="181">
        <f t="shared" si="1313"/>
        <v>0</v>
      </c>
      <c r="AQ9296" s="1">
        <f>COUNT(L$11:L9296)</f>
        <v>37</v>
      </c>
      <c r="AR9296" s="43">
        <f t="shared" si="1314"/>
        <v>40933</v>
      </c>
      <c r="AS9296" s="44">
        <f t="shared" si="1315"/>
        <v>89.120000000000019</v>
      </c>
      <c r="AT9296" s="10" t="str">
        <f t="shared" si="1316"/>
        <v/>
      </c>
      <c r="AU9296" s="20" t="str">
        <f t="shared" si="1317"/>
        <v/>
      </c>
      <c r="AV9296" s="42">
        <f t="shared" si="1318"/>
        <v>1</v>
      </c>
      <c r="AW9296" s="89">
        <f t="shared" si="1319"/>
        <v>0</v>
      </c>
      <c r="AX9296" s="168"/>
      <c r="AY9296" s="60"/>
      <c r="AZ9296" s="61"/>
      <c r="BB9296" s="61" t="str">
        <f>IF(Settings!I9292&lt;&gt;"",Settings!I9292,"")</f>
        <v/>
      </c>
    </row>
    <row r="9297" spans="2:54" x14ac:dyDescent="0.2">
      <c r="B9297" s="13"/>
      <c r="C9297" s="12"/>
      <c r="D9297" s="12"/>
      <c r="E9297" s="12"/>
      <c r="F9297" s="12"/>
      <c r="G9297" s="12"/>
      <c r="H9297" s="12"/>
      <c r="I9297" s="15"/>
      <c r="J9297" s="31"/>
      <c r="K9297" s="180"/>
      <c r="L9297" s="40"/>
      <c r="M9297" s="14"/>
      <c r="N9297" s="16"/>
      <c r="O9297" s="49"/>
      <c r="P9297" s="64"/>
      <c r="Q9297" s="18"/>
      <c r="R9297" s="181">
        <f t="shared" si="1311"/>
        <v>0</v>
      </c>
      <c r="S9297" s="181">
        <f t="shared" si="1312"/>
        <v>0</v>
      </c>
      <c r="T9297" s="181">
        <f t="shared" si="1313"/>
        <v>0</v>
      </c>
      <c r="AQ9297" s="1">
        <f>COUNT(L$11:L9297)</f>
        <v>37</v>
      </c>
      <c r="AR9297" s="43">
        <f t="shared" si="1314"/>
        <v>40933</v>
      </c>
      <c r="AS9297" s="44">
        <f t="shared" si="1315"/>
        <v>89.120000000000019</v>
      </c>
      <c r="AT9297" s="10" t="str">
        <f t="shared" si="1316"/>
        <v/>
      </c>
      <c r="AU9297" s="20" t="str">
        <f t="shared" si="1317"/>
        <v/>
      </c>
      <c r="AV9297" s="42">
        <f t="shared" si="1318"/>
        <v>1</v>
      </c>
      <c r="AW9297" s="89">
        <f t="shared" si="1319"/>
        <v>0</v>
      </c>
      <c r="AX9297" s="168"/>
      <c r="AY9297" s="60"/>
      <c r="AZ9297" s="61"/>
      <c r="BB9297" s="61" t="str">
        <f>IF(Settings!I9293&lt;&gt;"",Settings!I9293,"")</f>
        <v/>
      </c>
    </row>
    <row r="9298" spans="2:54" x14ac:dyDescent="0.2">
      <c r="B9298" s="13"/>
      <c r="C9298" s="12"/>
      <c r="D9298" s="12"/>
      <c r="E9298" s="12"/>
      <c r="F9298" s="12"/>
      <c r="G9298" s="12"/>
      <c r="H9298" s="12"/>
      <c r="I9298" s="15"/>
      <c r="J9298" s="31"/>
      <c r="K9298" s="180"/>
      <c r="L9298" s="40"/>
      <c r="M9298" s="14"/>
      <c r="N9298" s="16"/>
      <c r="O9298" s="49"/>
      <c r="P9298" s="64"/>
      <c r="Q9298" s="18"/>
      <c r="R9298" s="181">
        <f t="shared" si="1311"/>
        <v>0</v>
      </c>
      <c r="S9298" s="181">
        <f t="shared" si="1312"/>
        <v>0</v>
      </c>
      <c r="T9298" s="181">
        <f t="shared" si="1313"/>
        <v>0</v>
      </c>
      <c r="AQ9298" s="1">
        <f>COUNT(L$11:L9298)</f>
        <v>37</v>
      </c>
      <c r="AR9298" s="43">
        <f t="shared" si="1314"/>
        <v>40933</v>
      </c>
      <c r="AS9298" s="44">
        <f t="shared" si="1315"/>
        <v>89.120000000000019</v>
      </c>
      <c r="AT9298" s="10" t="str">
        <f t="shared" si="1316"/>
        <v/>
      </c>
      <c r="AU9298" s="20" t="str">
        <f t="shared" si="1317"/>
        <v/>
      </c>
      <c r="AV9298" s="42">
        <f t="shared" si="1318"/>
        <v>1</v>
      </c>
      <c r="AW9298" s="89">
        <f t="shared" si="1319"/>
        <v>0</v>
      </c>
      <c r="AX9298" s="168"/>
      <c r="AY9298" s="60"/>
      <c r="AZ9298" s="61"/>
      <c r="BB9298" s="61" t="str">
        <f>IF(Settings!I9294&lt;&gt;"",Settings!I9294,"")</f>
        <v/>
      </c>
    </row>
    <row r="9299" spans="2:54" x14ac:dyDescent="0.2">
      <c r="B9299" s="13"/>
      <c r="C9299" s="12"/>
      <c r="D9299" s="12"/>
      <c r="E9299" s="12"/>
      <c r="F9299" s="12"/>
      <c r="G9299" s="12"/>
      <c r="H9299" s="12"/>
      <c r="I9299" s="15"/>
      <c r="J9299" s="31"/>
      <c r="K9299" s="180"/>
      <c r="L9299" s="40"/>
      <c r="M9299" s="14"/>
      <c r="N9299" s="16"/>
      <c r="O9299" s="49"/>
      <c r="P9299" s="64"/>
      <c r="Q9299" s="18"/>
      <c r="R9299" s="181">
        <f t="shared" si="1311"/>
        <v>0</v>
      </c>
      <c r="S9299" s="181">
        <f t="shared" si="1312"/>
        <v>0</v>
      </c>
      <c r="T9299" s="181">
        <f t="shared" si="1313"/>
        <v>0</v>
      </c>
      <c r="AQ9299" s="1">
        <f>COUNT(L$11:L9299)</f>
        <v>37</v>
      </c>
      <c r="AR9299" s="43">
        <f t="shared" si="1314"/>
        <v>40933</v>
      </c>
      <c r="AS9299" s="44">
        <f t="shared" si="1315"/>
        <v>89.120000000000019</v>
      </c>
      <c r="AT9299" s="10" t="str">
        <f t="shared" si="1316"/>
        <v/>
      </c>
      <c r="AU9299" s="20" t="str">
        <f t="shared" si="1317"/>
        <v/>
      </c>
      <c r="AV9299" s="42">
        <f t="shared" si="1318"/>
        <v>1</v>
      </c>
      <c r="AW9299" s="89">
        <f t="shared" si="1319"/>
        <v>0</v>
      </c>
      <c r="AX9299" s="168"/>
      <c r="AY9299" s="60"/>
      <c r="AZ9299" s="61"/>
      <c r="BB9299" s="61" t="str">
        <f>IF(Settings!I9295&lt;&gt;"",Settings!I9295,"")</f>
        <v/>
      </c>
    </row>
    <row r="9300" spans="2:54" x14ac:dyDescent="0.2">
      <c r="B9300" s="13"/>
      <c r="C9300" s="12"/>
      <c r="D9300" s="12"/>
      <c r="E9300" s="12"/>
      <c r="F9300" s="12"/>
      <c r="G9300" s="12"/>
      <c r="H9300" s="12"/>
      <c r="I9300" s="15"/>
      <c r="J9300" s="31"/>
      <c r="K9300" s="180"/>
      <c r="L9300" s="40"/>
      <c r="M9300" s="14"/>
      <c r="N9300" s="16"/>
      <c r="O9300" s="49"/>
      <c r="P9300" s="64"/>
      <c r="Q9300" s="18"/>
      <c r="R9300" s="181">
        <f t="shared" si="1311"/>
        <v>0</v>
      </c>
      <c r="S9300" s="181">
        <f t="shared" si="1312"/>
        <v>0</v>
      </c>
      <c r="T9300" s="181">
        <f t="shared" si="1313"/>
        <v>0</v>
      </c>
      <c r="AQ9300" s="1">
        <f>COUNT(L$11:L9300)</f>
        <v>37</v>
      </c>
      <c r="AR9300" s="43">
        <f t="shared" si="1314"/>
        <v>40933</v>
      </c>
      <c r="AS9300" s="44">
        <f t="shared" si="1315"/>
        <v>89.120000000000019</v>
      </c>
      <c r="AT9300" s="10" t="str">
        <f t="shared" si="1316"/>
        <v/>
      </c>
      <c r="AU9300" s="20" t="str">
        <f t="shared" si="1317"/>
        <v/>
      </c>
      <c r="AV9300" s="42">
        <f t="shared" si="1318"/>
        <v>1</v>
      </c>
      <c r="AW9300" s="89">
        <f t="shared" si="1319"/>
        <v>0</v>
      </c>
      <c r="AX9300" s="168"/>
      <c r="AY9300" s="60"/>
      <c r="AZ9300" s="61"/>
      <c r="BB9300" s="61" t="str">
        <f>IF(Settings!I9296&lt;&gt;"",Settings!I9296,"")</f>
        <v/>
      </c>
    </row>
    <row r="9301" spans="2:54" x14ac:dyDescent="0.2">
      <c r="B9301" s="13"/>
      <c r="C9301" s="12"/>
      <c r="D9301" s="12"/>
      <c r="E9301" s="12"/>
      <c r="F9301" s="12"/>
      <c r="G9301" s="12"/>
      <c r="H9301" s="12"/>
      <c r="I9301" s="15"/>
      <c r="J9301" s="31"/>
      <c r="K9301" s="180"/>
      <c r="L9301" s="40"/>
      <c r="M9301" s="14"/>
      <c r="N9301" s="16"/>
      <c r="O9301" s="49"/>
      <c r="P9301" s="64"/>
      <c r="Q9301" s="18"/>
      <c r="R9301" s="181">
        <f t="shared" si="1311"/>
        <v>0</v>
      </c>
      <c r="S9301" s="181">
        <f t="shared" si="1312"/>
        <v>0</v>
      </c>
      <c r="T9301" s="181">
        <f t="shared" si="1313"/>
        <v>0</v>
      </c>
      <c r="AQ9301" s="1">
        <f>COUNT(L$11:L9301)</f>
        <v>37</v>
      </c>
      <c r="AR9301" s="43">
        <f t="shared" si="1314"/>
        <v>40933</v>
      </c>
      <c r="AS9301" s="44">
        <f t="shared" si="1315"/>
        <v>89.120000000000019</v>
      </c>
      <c r="AT9301" s="10" t="str">
        <f t="shared" si="1316"/>
        <v/>
      </c>
      <c r="AU9301" s="20" t="str">
        <f t="shared" si="1317"/>
        <v/>
      </c>
      <c r="AV9301" s="42">
        <f t="shared" si="1318"/>
        <v>1</v>
      </c>
      <c r="AW9301" s="89">
        <f t="shared" si="1319"/>
        <v>0</v>
      </c>
      <c r="AX9301" s="168"/>
      <c r="AY9301" s="60"/>
      <c r="AZ9301" s="61"/>
      <c r="BB9301" s="61" t="str">
        <f>IF(Settings!I9297&lt;&gt;"",Settings!I9297,"")</f>
        <v/>
      </c>
    </row>
    <row r="9302" spans="2:54" x14ac:dyDescent="0.2">
      <c r="B9302" s="13"/>
      <c r="C9302" s="12"/>
      <c r="D9302" s="12"/>
      <c r="E9302" s="12"/>
      <c r="F9302" s="12"/>
      <c r="G9302" s="12"/>
      <c r="H9302" s="12"/>
      <c r="I9302" s="15"/>
      <c r="J9302" s="31"/>
      <c r="K9302" s="180"/>
      <c r="L9302" s="40"/>
      <c r="M9302" s="14"/>
      <c r="N9302" s="16"/>
      <c r="O9302" s="49"/>
      <c r="P9302" s="64"/>
      <c r="Q9302" s="18"/>
      <c r="R9302" s="181">
        <f t="shared" si="1311"/>
        <v>0</v>
      </c>
      <c r="S9302" s="181">
        <f t="shared" si="1312"/>
        <v>0</v>
      </c>
      <c r="T9302" s="181">
        <f t="shared" si="1313"/>
        <v>0</v>
      </c>
      <c r="AQ9302" s="1">
        <f>COUNT(L$11:L9302)</f>
        <v>37</v>
      </c>
      <c r="AR9302" s="43">
        <f t="shared" si="1314"/>
        <v>40933</v>
      </c>
      <c r="AS9302" s="44">
        <f t="shared" si="1315"/>
        <v>89.120000000000019</v>
      </c>
      <c r="AT9302" s="10" t="str">
        <f t="shared" si="1316"/>
        <v/>
      </c>
      <c r="AU9302" s="20" t="str">
        <f t="shared" si="1317"/>
        <v/>
      </c>
      <c r="AV9302" s="42">
        <f t="shared" si="1318"/>
        <v>1</v>
      </c>
      <c r="AW9302" s="89">
        <f t="shared" si="1319"/>
        <v>0</v>
      </c>
      <c r="AX9302" s="168"/>
      <c r="AY9302" s="60"/>
      <c r="AZ9302" s="61"/>
      <c r="BB9302" s="61" t="str">
        <f>IF(Settings!I9298&lt;&gt;"",Settings!I9298,"")</f>
        <v/>
      </c>
    </row>
    <row r="9303" spans="2:54" x14ac:dyDescent="0.2">
      <c r="B9303" s="13"/>
      <c r="C9303" s="12"/>
      <c r="D9303" s="12"/>
      <c r="E9303" s="12"/>
      <c r="F9303" s="12"/>
      <c r="G9303" s="12"/>
      <c r="H9303" s="12"/>
      <c r="I9303" s="15"/>
      <c r="J9303" s="31"/>
      <c r="K9303" s="180"/>
      <c r="L9303" s="40"/>
      <c r="M9303" s="14"/>
      <c r="N9303" s="16"/>
      <c r="O9303" s="49"/>
      <c r="P9303" s="64"/>
      <c r="Q9303" s="18"/>
      <c r="R9303" s="181">
        <f t="shared" si="1311"/>
        <v>0</v>
      </c>
      <c r="S9303" s="181">
        <f t="shared" si="1312"/>
        <v>0</v>
      </c>
      <c r="T9303" s="181">
        <f t="shared" si="1313"/>
        <v>0</v>
      </c>
      <c r="AQ9303" s="1">
        <f>COUNT(L$11:L9303)</f>
        <v>37</v>
      </c>
      <c r="AR9303" s="43">
        <f t="shared" si="1314"/>
        <v>40933</v>
      </c>
      <c r="AS9303" s="44">
        <f t="shared" si="1315"/>
        <v>89.120000000000019</v>
      </c>
      <c r="AT9303" s="10" t="str">
        <f t="shared" si="1316"/>
        <v/>
      </c>
      <c r="AU9303" s="20" t="str">
        <f t="shared" si="1317"/>
        <v/>
      </c>
      <c r="AV9303" s="42">
        <f t="shared" si="1318"/>
        <v>1</v>
      </c>
      <c r="AW9303" s="89">
        <f t="shared" si="1319"/>
        <v>0</v>
      </c>
      <c r="AX9303" s="168"/>
      <c r="AY9303" s="60"/>
      <c r="AZ9303" s="61"/>
      <c r="BB9303" s="61" t="str">
        <f>IF(Settings!I9299&lt;&gt;"",Settings!I9299,"")</f>
        <v/>
      </c>
    </row>
    <row r="9304" spans="2:54" x14ac:dyDescent="0.2">
      <c r="B9304" s="13"/>
      <c r="C9304" s="12"/>
      <c r="D9304" s="12"/>
      <c r="E9304" s="12"/>
      <c r="F9304" s="12"/>
      <c r="G9304" s="12"/>
      <c r="H9304" s="12"/>
      <c r="I9304" s="15"/>
      <c r="J9304" s="31"/>
      <c r="K9304" s="180"/>
      <c r="L9304" s="40"/>
      <c r="M9304" s="14"/>
      <c r="N9304" s="16"/>
      <c r="O9304" s="49"/>
      <c r="P9304" s="64"/>
      <c r="Q9304" s="18"/>
      <c r="R9304" s="181">
        <f t="shared" si="1311"/>
        <v>0</v>
      </c>
      <c r="S9304" s="181">
        <f t="shared" si="1312"/>
        <v>0</v>
      </c>
      <c r="T9304" s="181">
        <f t="shared" si="1313"/>
        <v>0</v>
      </c>
      <c r="AQ9304" s="1">
        <f>COUNT(L$11:L9304)</f>
        <v>37</v>
      </c>
      <c r="AR9304" s="43">
        <f t="shared" si="1314"/>
        <v>40933</v>
      </c>
      <c r="AS9304" s="44">
        <f t="shared" si="1315"/>
        <v>89.120000000000019</v>
      </c>
      <c r="AT9304" s="10" t="str">
        <f t="shared" si="1316"/>
        <v/>
      </c>
      <c r="AU9304" s="20" t="str">
        <f t="shared" si="1317"/>
        <v/>
      </c>
      <c r="AV9304" s="42">
        <f t="shared" si="1318"/>
        <v>1</v>
      </c>
      <c r="AW9304" s="89">
        <f t="shared" si="1319"/>
        <v>0</v>
      </c>
      <c r="AX9304" s="168"/>
      <c r="AY9304" s="60"/>
      <c r="AZ9304" s="61"/>
      <c r="BB9304" s="61" t="str">
        <f>IF(Settings!I9300&lt;&gt;"",Settings!I9300,"")</f>
        <v/>
      </c>
    </row>
    <row r="9305" spans="2:54" x14ac:dyDescent="0.2">
      <c r="B9305" s="13"/>
      <c r="C9305" s="12"/>
      <c r="D9305" s="12"/>
      <c r="E9305" s="12"/>
      <c r="F9305" s="12"/>
      <c r="G9305" s="12"/>
      <c r="H9305" s="12"/>
      <c r="I9305" s="15"/>
      <c r="J9305" s="31"/>
      <c r="K9305" s="180"/>
      <c r="L9305" s="40"/>
      <c r="M9305" s="14"/>
      <c r="N9305" s="16"/>
      <c r="O9305" s="49"/>
      <c r="P9305" s="64"/>
      <c r="Q9305" s="18"/>
      <c r="R9305" s="181">
        <f t="shared" si="1311"/>
        <v>0</v>
      </c>
      <c r="S9305" s="181">
        <f t="shared" si="1312"/>
        <v>0</v>
      </c>
      <c r="T9305" s="181">
        <f t="shared" si="1313"/>
        <v>0</v>
      </c>
      <c r="AQ9305" s="1">
        <f>COUNT(L$11:L9305)</f>
        <v>37</v>
      </c>
      <c r="AR9305" s="43">
        <f t="shared" si="1314"/>
        <v>40933</v>
      </c>
      <c r="AS9305" s="44">
        <f t="shared" si="1315"/>
        <v>89.120000000000019</v>
      </c>
      <c r="AT9305" s="10" t="str">
        <f t="shared" si="1316"/>
        <v/>
      </c>
      <c r="AU9305" s="20" t="str">
        <f t="shared" si="1317"/>
        <v/>
      </c>
      <c r="AV9305" s="42">
        <f t="shared" si="1318"/>
        <v>1</v>
      </c>
      <c r="AW9305" s="89">
        <f t="shared" si="1319"/>
        <v>0</v>
      </c>
      <c r="AX9305" s="168"/>
      <c r="AY9305" s="60"/>
      <c r="AZ9305" s="61"/>
      <c r="BB9305" s="61" t="str">
        <f>IF(Settings!I9301&lt;&gt;"",Settings!I9301,"")</f>
        <v/>
      </c>
    </row>
    <row r="9306" spans="2:54" x14ac:dyDescent="0.2">
      <c r="B9306" s="13"/>
      <c r="C9306" s="12"/>
      <c r="D9306" s="12"/>
      <c r="E9306" s="12"/>
      <c r="F9306" s="12"/>
      <c r="G9306" s="12"/>
      <c r="H9306" s="12"/>
      <c r="I9306" s="15"/>
      <c r="J9306" s="31"/>
      <c r="K9306" s="180"/>
      <c r="L9306" s="40"/>
      <c r="M9306" s="14"/>
      <c r="N9306" s="16"/>
      <c r="O9306" s="49"/>
      <c r="P9306" s="64"/>
      <c r="Q9306" s="18"/>
      <c r="R9306" s="181">
        <f t="shared" si="1311"/>
        <v>0</v>
      </c>
      <c r="S9306" s="181">
        <f t="shared" si="1312"/>
        <v>0</v>
      </c>
      <c r="T9306" s="181">
        <f t="shared" si="1313"/>
        <v>0</v>
      </c>
      <c r="AQ9306" s="1">
        <f>COUNT(L$11:L9306)</f>
        <v>37</v>
      </c>
      <c r="AR9306" s="43">
        <f t="shared" si="1314"/>
        <v>40933</v>
      </c>
      <c r="AS9306" s="44">
        <f t="shared" si="1315"/>
        <v>89.120000000000019</v>
      </c>
      <c r="AT9306" s="10" t="str">
        <f t="shared" si="1316"/>
        <v/>
      </c>
      <c r="AU9306" s="20" t="str">
        <f t="shared" si="1317"/>
        <v/>
      </c>
      <c r="AV9306" s="42">
        <f t="shared" si="1318"/>
        <v>1</v>
      </c>
      <c r="AW9306" s="89">
        <f t="shared" si="1319"/>
        <v>0</v>
      </c>
      <c r="AX9306" s="168"/>
      <c r="AY9306" s="60"/>
      <c r="AZ9306" s="61"/>
      <c r="BB9306" s="61" t="str">
        <f>IF(Settings!I9302&lt;&gt;"",Settings!I9302,"")</f>
        <v/>
      </c>
    </row>
    <row r="9307" spans="2:54" x14ac:dyDescent="0.2">
      <c r="B9307" s="13"/>
      <c r="C9307" s="12"/>
      <c r="D9307" s="12"/>
      <c r="E9307" s="12"/>
      <c r="F9307" s="12"/>
      <c r="G9307" s="12"/>
      <c r="H9307" s="12"/>
      <c r="I9307" s="15"/>
      <c r="J9307" s="31"/>
      <c r="K9307" s="180"/>
      <c r="L9307" s="40"/>
      <c r="M9307" s="14"/>
      <c r="N9307" s="16"/>
      <c r="O9307" s="49"/>
      <c r="P9307" s="64"/>
      <c r="Q9307" s="18"/>
      <c r="R9307" s="181">
        <f t="shared" si="1311"/>
        <v>0</v>
      </c>
      <c r="S9307" s="181">
        <f t="shared" si="1312"/>
        <v>0</v>
      </c>
      <c r="T9307" s="181">
        <f t="shared" si="1313"/>
        <v>0</v>
      </c>
      <c r="AQ9307" s="1">
        <f>COUNT(L$11:L9307)</f>
        <v>37</v>
      </c>
      <c r="AR9307" s="43">
        <f t="shared" si="1314"/>
        <v>40933</v>
      </c>
      <c r="AS9307" s="44">
        <f t="shared" si="1315"/>
        <v>89.120000000000019</v>
      </c>
      <c r="AT9307" s="10" t="str">
        <f t="shared" si="1316"/>
        <v/>
      </c>
      <c r="AU9307" s="20" t="str">
        <f t="shared" si="1317"/>
        <v/>
      </c>
      <c r="AV9307" s="42">
        <f t="shared" si="1318"/>
        <v>1</v>
      </c>
      <c r="AW9307" s="89">
        <f t="shared" si="1319"/>
        <v>0</v>
      </c>
      <c r="AX9307" s="168"/>
      <c r="AY9307" s="60"/>
      <c r="AZ9307" s="61"/>
      <c r="BB9307" s="61" t="str">
        <f>IF(Settings!I9303&lt;&gt;"",Settings!I9303,"")</f>
        <v/>
      </c>
    </row>
    <row r="9308" spans="2:54" x14ac:dyDescent="0.2">
      <c r="B9308" s="13"/>
      <c r="C9308" s="12"/>
      <c r="D9308" s="12"/>
      <c r="E9308" s="12"/>
      <c r="F9308" s="12"/>
      <c r="G9308" s="12"/>
      <c r="H9308" s="12"/>
      <c r="I9308" s="15"/>
      <c r="J9308" s="31"/>
      <c r="K9308" s="180"/>
      <c r="L9308" s="40"/>
      <c r="M9308" s="14"/>
      <c r="N9308" s="16"/>
      <c r="O9308" s="49"/>
      <c r="P9308" s="64"/>
      <c r="Q9308" s="18"/>
      <c r="R9308" s="181">
        <f t="shared" si="1311"/>
        <v>0</v>
      </c>
      <c r="S9308" s="181">
        <f t="shared" si="1312"/>
        <v>0</v>
      </c>
      <c r="T9308" s="181">
        <f t="shared" si="1313"/>
        <v>0</v>
      </c>
      <c r="AQ9308" s="1">
        <f>COUNT(L$11:L9308)</f>
        <v>37</v>
      </c>
      <c r="AR9308" s="43">
        <f t="shared" si="1314"/>
        <v>40933</v>
      </c>
      <c r="AS9308" s="44">
        <f t="shared" si="1315"/>
        <v>89.120000000000019</v>
      </c>
      <c r="AT9308" s="10" t="str">
        <f t="shared" si="1316"/>
        <v/>
      </c>
      <c r="AU9308" s="20" t="str">
        <f t="shared" si="1317"/>
        <v/>
      </c>
      <c r="AV9308" s="42">
        <f t="shared" si="1318"/>
        <v>1</v>
      </c>
      <c r="AW9308" s="89">
        <f t="shared" si="1319"/>
        <v>0</v>
      </c>
      <c r="AX9308" s="168"/>
      <c r="AY9308" s="60"/>
      <c r="AZ9308" s="61"/>
      <c r="BB9308" s="61" t="str">
        <f>IF(Settings!I9304&lt;&gt;"",Settings!I9304,"")</f>
        <v/>
      </c>
    </row>
    <row r="9309" spans="2:54" x14ac:dyDescent="0.2">
      <c r="B9309" s="13"/>
      <c r="C9309" s="12"/>
      <c r="D9309" s="12"/>
      <c r="E9309" s="12"/>
      <c r="F9309" s="12"/>
      <c r="G9309" s="12"/>
      <c r="H9309" s="12"/>
      <c r="I9309" s="15"/>
      <c r="J9309" s="31"/>
      <c r="K9309" s="180"/>
      <c r="L9309" s="40"/>
      <c r="M9309" s="14"/>
      <c r="N9309" s="16"/>
      <c r="O9309" s="49"/>
      <c r="P9309" s="64"/>
      <c r="Q9309" s="18"/>
      <c r="R9309" s="181">
        <f t="shared" si="1311"/>
        <v>0</v>
      </c>
      <c r="S9309" s="181">
        <f t="shared" si="1312"/>
        <v>0</v>
      </c>
      <c r="T9309" s="181">
        <f t="shared" si="1313"/>
        <v>0</v>
      </c>
      <c r="AQ9309" s="1">
        <f>COUNT(L$11:L9309)</f>
        <v>37</v>
      </c>
      <c r="AR9309" s="43">
        <f t="shared" si="1314"/>
        <v>40933</v>
      </c>
      <c r="AS9309" s="44">
        <f t="shared" si="1315"/>
        <v>89.120000000000019</v>
      </c>
      <c r="AT9309" s="10" t="str">
        <f t="shared" si="1316"/>
        <v/>
      </c>
      <c r="AU9309" s="20" t="str">
        <f t="shared" si="1317"/>
        <v/>
      </c>
      <c r="AV9309" s="42">
        <f t="shared" si="1318"/>
        <v>1</v>
      </c>
      <c r="AW9309" s="89">
        <f t="shared" si="1319"/>
        <v>0</v>
      </c>
      <c r="AX9309" s="168"/>
      <c r="AY9309" s="60"/>
      <c r="AZ9309" s="61"/>
      <c r="BB9309" s="61" t="str">
        <f>IF(Settings!I9305&lt;&gt;"",Settings!I9305,"")</f>
        <v/>
      </c>
    </row>
    <row r="9310" spans="2:54" x14ac:dyDescent="0.2">
      <c r="B9310" s="13"/>
      <c r="C9310" s="12"/>
      <c r="D9310" s="12"/>
      <c r="E9310" s="12"/>
      <c r="F9310" s="12"/>
      <c r="G9310" s="12"/>
      <c r="H9310" s="12"/>
      <c r="I9310" s="15"/>
      <c r="J9310" s="31"/>
      <c r="K9310" s="180"/>
      <c r="L9310" s="40"/>
      <c r="M9310" s="14"/>
      <c r="N9310" s="16"/>
      <c r="O9310" s="49"/>
      <c r="P9310" s="64"/>
      <c r="Q9310" s="18"/>
      <c r="R9310" s="181">
        <f t="shared" si="1311"/>
        <v>0</v>
      </c>
      <c r="S9310" s="181">
        <f t="shared" si="1312"/>
        <v>0</v>
      </c>
      <c r="T9310" s="181">
        <f t="shared" si="1313"/>
        <v>0</v>
      </c>
      <c r="AQ9310" s="1">
        <f>COUNT(L$11:L9310)</f>
        <v>37</v>
      </c>
      <c r="AR9310" s="43">
        <f t="shared" si="1314"/>
        <v>40933</v>
      </c>
      <c r="AS9310" s="44">
        <f t="shared" si="1315"/>
        <v>89.120000000000019</v>
      </c>
      <c r="AT9310" s="10" t="str">
        <f t="shared" si="1316"/>
        <v/>
      </c>
      <c r="AU9310" s="20" t="str">
        <f t="shared" si="1317"/>
        <v/>
      </c>
      <c r="AV9310" s="42">
        <f t="shared" si="1318"/>
        <v>1</v>
      </c>
      <c r="AW9310" s="89">
        <f t="shared" si="1319"/>
        <v>0</v>
      </c>
      <c r="AX9310" s="168"/>
      <c r="AY9310" s="60"/>
      <c r="AZ9310" s="61"/>
      <c r="BB9310" s="61" t="str">
        <f>IF(Settings!I9306&lt;&gt;"",Settings!I9306,"")</f>
        <v/>
      </c>
    </row>
    <row r="9311" spans="2:54" x14ac:dyDescent="0.2">
      <c r="B9311" s="13"/>
      <c r="C9311" s="12"/>
      <c r="D9311" s="12"/>
      <c r="E9311" s="12"/>
      <c r="F9311" s="12"/>
      <c r="G9311" s="12"/>
      <c r="H9311" s="12"/>
      <c r="I9311" s="15"/>
      <c r="J9311" s="31"/>
      <c r="K9311" s="180"/>
      <c r="L9311" s="40"/>
      <c r="M9311" s="14"/>
      <c r="N9311" s="16"/>
      <c r="O9311" s="49"/>
      <c r="P9311" s="64"/>
      <c r="Q9311" s="18"/>
      <c r="R9311" s="181">
        <f t="shared" si="1311"/>
        <v>0</v>
      </c>
      <c r="S9311" s="181">
        <f t="shared" si="1312"/>
        <v>0</v>
      </c>
      <c r="T9311" s="181">
        <f t="shared" si="1313"/>
        <v>0</v>
      </c>
      <c r="AQ9311" s="1">
        <f>COUNT(L$11:L9311)</f>
        <v>37</v>
      </c>
      <c r="AR9311" s="43">
        <f t="shared" si="1314"/>
        <v>40933</v>
      </c>
      <c r="AS9311" s="44">
        <f t="shared" si="1315"/>
        <v>89.120000000000019</v>
      </c>
      <c r="AT9311" s="10" t="str">
        <f t="shared" si="1316"/>
        <v/>
      </c>
      <c r="AU9311" s="20" t="str">
        <f t="shared" si="1317"/>
        <v/>
      </c>
      <c r="AV9311" s="42">
        <f t="shared" si="1318"/>
        <v>1</v>
      </c>
      <c r="AW9311" s="89">
        <f t="shared" si="1319"/>
        <v>0</v>
      </c>
      <c r="AX9311" s="168"/>
      <c r="AY9311" s="60"/>
      <c r="AZ9311" s="61"/>
      <c r="BB9311" s="61" t="str">
        <f>IF(Settings!I9307&lt;&gt;"",Settings!I9307,"")</f>
        <v/>
      </c>
    </row>
    <row r="9312" spans="2:54" x14ac:dyDescent="0.2">
      <c r="B9312" s="13"/>
      <c r="C9312" s="12"/>
      <c r="D9312" s="12"/>
      <c r="E9312" s="12"/>
      <c r="F9312" s="12"/>
      <c r="G9312" s="12"/>
      <c r="H9312" s="12"/>
      <c r="I9312" s="15"/>
      <c r="J9312" s="31"/>
      <c r="K9312" s="180"/>
      <c r="L9312" s="40"/>
      <c r="M9312" s="14"/>
      <c r="N9312" s="16"/>
      <c r="O9312" s="49"/>
      <c r="P9312" s="64"/>
      <c r="Q9312" s="18"/>
      <c r="R9312" s="181">
        <f t="shared" si="1311"/>
        <v>0</v>
      </c>
      <c r="S9312" s="181">
        <f t="shared" si="1312"/>
        <v>0</v>
      </c>
      <c r="T9312" s="181">
        <f t="shared" si="1313"/>
        <v>0</v>
      </c>
      <c r="AQ9312" s="1">
        <f>COUNT(L$11:L9312)</f>
        <v>37</v>
      </c>
      <c r="AR9312" s="43">
        <f t="shared" si="1314"/>
        <v>40933</v>
      </c>
      <c r="AS9312" s="44">
        <f t="shared" si="1315"/>
        <v>89.120000000000019</v>
      </c>
      <c r="AT9312" s="10" t="str">
        <f t="shared" si="1316"/>
        <v/>
      </c>
      <c r="AU9312" s="20" t="str">
        <f t="shared" si="1317"/>
        <v/>
      </c>
      <c r="AV9312" s="42">
        <f t="shared" si="1318"/>
        <v>1</v>
      </c>
      <c r="AW9312" s="89">
        <f t="shared" si="1319"/>
        <v>0</v>
      </c>
      <c r="AX9312" s="168"/>
      <c r="AY9312" s="60"/>
      <c r="AZ9312" s="61"/>
      <c r="BB9312" s="61" t="str">
        <f>IF(Settings!I9308&lt;&gt;"",Settings!I9308,"")</f>
        <v/>
      </c>
    </row>
    <row r="9313" spans="2:54" x14ac:dyDescent="0.2">
      <c r="B9313" s="13"/>
      <c r="C9313" s="12"/>
      <c r="D9313" s="12"/>
      <c r="E9313" s="12"/>
      <c r="F9313" s="12"/>
      <c r="G9313" s="12"/>
      <c r="H9313" s="12"/>
      <c r="I9313" s="15"/>
      <c r="J9313" s="31"/>
      <c r="K9313" s="180"/>
      <c r="L9313" s="40"/>
      <c r="M9313" s="14"/>
      <c r="N9313" s="16"/>
      <c r="O9313" s="49"/>
      <c r="P9313" s="64"/>
      <c r="Q9313" s="18"/>
      <c r="R9313" s="181">
        <f t="shared" si="1311"/>
        <v>0</v>
      </c>
      <c r="S9313" s="181">
        <f t="shared" si="1312"/>
        <v>0</v>
      </c>
      <c r="T9313" s="181">
        <f t="shared" si="1313"/>
        <v>0</v>
      </c>
      <c r="AQ9313" s="1">
        <f>COUNT(L$11:L9313)</f>
        <v>37</v>
      </c>
      <c r="AR9313" s="43">
        <f t="shared" si="1314"/>
        <v>40933</v>
      </c>
      <c r="AS9313" s="44">
        <f t="shared" si="1315"/>
        <v>89.120000000000019</v>
      </c>
      <c r="AT9313" s="10" t="str">
        <f t="shared" si="1316"/>
        <v/>
      </c>
      <c r="AU9313" s="20" t="str">
        <f t="shared" si="1317"/>
        <v/>
      </c>
      <c r="AV9313" s="42">
        <f t="shared" si="1318"/>
        <v>1</v>
      </c>
      <c r="AW9313" s="89">
        <f t="shared" si="1319"/>
        <v>0</v>
      </c>
      <c r="AX9313" s="168"/>
      <c r="AY9313" s="60"/>
      <c r="AZ9313" s="61"/>
      <c r="BB9313" s="61" t="str">
        <f>IF(Settings!I9309&lt;&gt;"",Settings!I9309,"")</f>
        <v/>
      </c>
    </row>
    <row r="9314" spans="2:54" x14ac:dyDescent="0.2">
      <c r="B9314" s="13"/>
      <c r="C9314" s="12"/>
      <c r="D9314" s="12"/>
      <c r="E9314" s="12"/>
      <c r="F9314" s="12"/>
      <c r="G9314" s="12"/>
      <c r="H9314" s="12"/>
      <c r="I9314" s="15"/>
      <c r="J9314" s="31"/>
      <c r="K9314" s="180"/>
      <c r="L9314" s="40"/>
      <c r="M9314" s="14"/>
      <c r="N9314" s="16"/>
      <c r="O9314" s="49"/>
      <c r="P9314" s="64"/>
      <c r="Q9314" s="18"/>
      <c r="R9314" s="181">
        <f t="shared" si="1311"/>
        <v>0</v>
      </c>
      <c r="S9314" s="181">
        <f t="shared" si="1312"/>
        <v>0</v>
      </c>
      <c r="T9314" s="181">
        <f t="shared" si="1313"/>
        <v>0</v>
      </c>
      <c r="AQ9314" s="1">
        <f>COUNT(L$11:L9314)</f>
        <v>37</v>
      </c>
      <c r="AR9314" s="43">
        <f t="shared" si="1314"/>
        <v>40933</v>
      </c>
      <c r="AS9314" s="44">
        <f t="shared" si="1315"/>
        <v>89.120000000000019</v>
      </c>
      <c r="AT9314" s="10" t="str">
        <f t="shared" si="1316"/>
        <v/>
      </c>
      <c r="AU9314" s="20" t="str">
        <f t="shared" si="1317"/>
        <v/>
      </c>
      <c r="AV9314" s="42">
        <f t="shared" si="1318"/>
        <v>1</v>
      </c>
      <c r="AW9314" s="89">
        <f t="shared" si="1319"/>
        <v>0</v>
      </c>
      <c r="AX9314" s="168"/>
      <c r="AY9314" s="60"/>
      <c r="AZ9314" s="61"/>
      <c r="BB9314" s="61" t="str">
        <f>IF(Settings!I9310&lt;&gt;"",Settings!I9310,"")</f>
        <v/>
      </c>
    </row>
    <row r="9315" spans="2:54" x14ac:dyDescent="0.2">
      <c r="B9315" s="13"/>
      <c r="C9315" s="12"/>
      <c r="D9315" s="12"/>
      <c r="E9315" s="12"/>
      <c r="F9315" s="12"/>
      <c r="G9315" s="12"/>
      <c r="H9315" s="12"/>
      <c r="I9315" s="15"/>
      <c r="J9315" s="31"/>
      <c r="K9315" s="180"/>
      <c r="L9315" s="40"/>
      <c r="M9315" s="14"/>
      <c r="N9315" s="16"/>
      <c r="O9315" s="49"/>
      <c r="P9315" s="64"/>
      <c r="Q9315" s="18"/>
      <c r="R9315" s="181">
        <f t="shared" si="1311"/>
        <v>0</v>
      </c>
      <c r="S9315" s="181">
        <f t="shared" si="1312"/>
        <v>0</v>
      </c>
      <c r="T9315" s="181">
        <f t="shared" si="1313"/>
        <v>0</v>
      </c>
      <c r="AQ9315" s="1">
        <f>COUNT(L$11:L9315)</f>
        <v>37</v>
      </c>
      <c r="AR9315" s="43">
        <f t="shared" si="1314"/>
        <v>40933</v>
      </c>
      <c r="AS9315" s="44">
        <f t="shared" si="1315"/>
        <v>89.120000000000019</v>
      </c>
      <c r="AT9315" s="10" t="str">
        <f t="shared" si="1316"/>
        <v/>
      </c>
      <c r="AU9315" s="20" t="str">
        <f t="shared" si="1317"/>
        <v/>
      </c>
      <c r="AV9315" s="42">
        <f t="shared" si="1318"/>
        <v>1</v>
      </c>
      <c r="AW9315" s="89">
        <f t="shared" si="1319"/>
        <v>0</v>
      </c>
      <c r="AX9315" s="168"/>
      <c r="AY9315" s="60"/>
      <c r="AZ9315" s="61"/>
      <c r="BB9315" s="61" t="str">
        <f>IF(Settings!I9311&lt;&gt;"",Settings!I9311,"")</f>
        <v/>
      </c>
    </row>
    <row r="9316" spans="2:54" x14ac:dyDescent="0.2">
      <c r="B9316" s="13"/>
      <c r="C9316" s="12"/>
      <c r="D9316" s="12"/>
      <c r="E9316" s="12"/>
      <c r="F9316" s="12"/>
      <c r="G9316" s="12"/>
      <c r="H9316" s="12"/>
      <c r="I9316" s="15"/>
      <c r="J9316" s="31"/>
      <c r="K9316" s="180"/>
      <c r="L9316" s="40"/>
      <c r="M9316" s="14"/>
      <c r="N9316" s="16"/>
      <c r="O9316" s="49"/>
      <c r="P9316" s="64"/>
      <c r="Q9316" s="18"/>
      <c r="R9316" s="181">
        <f t="shared" si="1311"/>
        <v>0</v>
      </c>
      <c r="S9316" s="181">
        <f t="shared" si="1312"/>
        <v>0</v>
      </c>
      <c r="T9316" s="181">
        <f t="shared" si="1313"/>
        <v>0</v>
      </c>
      <c r="AQ9316" s="1">
        <f>COUNT(L$11:L9316)</f>
        <v>37</v>
      </c>
      <c r="AR9316" s="43">
        <f t="shared" si="1314"/>
        <v>40933</v>
      </c>
      <c r="AS9316" s="44">
        <f t="shared" si="1315"/>
        <v>89.120000000000019</v>
      </c>
      <c r="AT9316" s="10" t="str">
        <f t="shared" si="1316"/>
        <v/>
      </c>
      <c r="AU9316" s="20" t="str">
        <f t="shared" si="1317"/>
        <v/>
      </c>
      <c r="AV9316" s="42">
        <f t="shared" si="1318"/>
        <v>1</v>
      </c>
      <c r="AW9316" s="89">
        <f t="shared" si="1319"/>
        <v>0</v>
      </c>
      <c r="AX9316" s="168"/>
      <c r="AY9316" s="60"/>
      <c r="AZ9316" s="61"/>
      <c r="BB9316" s="61" t="str">
        <f>IF(Settings!I9312&lt;&gt;"",Settings!I9312,"")</f>
        <v/>
      </c>
    </row>
    <row r="9317" spans="2:54" x14ac:dyDescent="0.2">
      <c r="B9317" s="13"/>
      <c r="C9317" s="12"/>
      <c r="D9317" s="12"/>
      <c r="E9317" s="12"/>
      <c r="F9317" s="12"/>
      <c r="G9317" s="12"/>
      <c r="H9317" s="12"/>
      <c r="I9317" s="15"/>
      <c r="J9317" s="31"/>
      <c r="K9317" s="180"/>
      <c r="L9317" s="40"/>
      <c r="M9317" s="14"/>
      <c r="N9317" s="16"/>
      <c r="O9317" s="49"/>
      <c r="P9317" s="64"/>
      <c r="Q9317" s="18"/>
      <c r="R9317" s="181">
        <f t="shared" si="1311"/>
        <v>0</v>
      </c>
      <c r="S9317" s="181">
        <f t="shared" si="1312"/>
        <v>0</v>
      </c>
      <c r="T9317" s="181">
        <f t="shared" si="1313"/>
        <v>0</v>
      </c>
      <c r="AQ9317" s="1">
        <f>COUNT(L$11:L9317)</f>
        <v>37</v>
      </c>
      <c r="AR9317" s="43">
        <f t="shared" si="1314"/>
        <v>40933</v>
      </c>
      <c r="AS9317" s="44">
        <f t="shared" si="1315"/>
        <v>89.120000000000019</v>
      </c>
      <c r="AT9317" s="10" t="str">
        <f t="shared" si="1316"/>
        <v/>
      </c>
      <c r="AU9317" s="20" t="str">
        <f t="shared" si="1317"/>
        <v/>
      </c>
      <c r="AV9317" s="42">
        <f t="shared" si="1318"/>
        <v>1</v>
      </c>
      <c r="AW9317" s="89">
        <f t="shared" si="1319"/>
        <v>0</v>
      </c>
      <c r="AX9317" s="168"/>
      <c r="AY9317" s="60"/>
      <c r="AZ9317" s="61"/>
      <c r="BB9317" s="61" t="str">
        <f>IF(Settings!I9313&lt;&gt;"",Settings!I9313,"")</f>
        <v/>
      </c>
    </row>
    <row r="9318" spans="2:54" x14ac:dyDescent="0.2">
      <c r="B9318" s="13"/>
      <c r="C9318" s="12"/>
      <c r="D9318" s="12"/>
      <c r="E9318" s="12"/>
      <c r="F9318" s="12"/>
      <c r="G9318" s="12"/>
      <c r="H9318" s="12"/>
      <c r="I9318" s="15"/>
      <c r="J9318" s="31"/>
      <c r="K9318" s="180"/>
      <c r="L9318" s="40"/>
      <c r="M9318" s="14"/>
      <c r="N9318" s="16"/>
      <c r="O9318" s="49"/>
      <c r="P9318" s="64"/>
      <c r="Q9318" s="18"/>
      <c r="R9318" s="181">
        <f t="shared" si="1311"/>
        <v>0</v>
      </c>
      <c r="S9318" s="181">
        <f t="shared" si="1312"/>
        <v>0</v>
      </c>
      <c r="T9318" s="181">
        <f t="shared" si="1313"/>
        <v>0</v>
      </c>
      <c r="AQ9318" s="1">
        <f>COUNT(L$11:L9318)</f>
        <v>37</v>
      </c>
      <c r="AR9318" s="43">
        <f t="shared" si="1314"/>
        <v>40933</v>
      </c>
      <c r="AS9318" s="44">
        <f t="shared" si="1315"/>
        <v>89.120000000000019</v>
      </c>
      <c r="AT9318" s="10" t="str">
        <f t="shared" si="1316"/>
        <v/>
      </c>
      <c r="AU9318" s="20" t="str">
        <f t="shared" si="1317"/>
        <v/>
      </c>
      <c r="AV9318" s="42">
        <f t="shared" si="1318"/>
        <v>1</v>
      </c>
      <c r="AW9318" s="89">
        <f t="shared" si="1319"/>
        <v>0</v>
      </c>
      <c r="AX9318" s="168"/>
      <c r="AY9318" s="60"/>
      <c r="AZ9318" s="61"/>
      <c r="BB9318" s="61" t="str">
        <f>IF(Settings!I9314&lt;&gt;"",Settings!I9314,"")</f>
        <v/>
      </c>
    </row>
    <row r="9319" spans="2:54" x14ac:dyDescent="0.2">
      <c r="B9319" s="13"/>
      <c r="C9319" s="12"/>
      <c r="D9319" s="12"/>
      <c r="E9319" s="12"/>
      <c r="F9319" s="12"/>
      <c r="G9319" s="12"/>
      <c r="H9319" s="12"/>
      <c r="I9319" s="15"/>
      <c r="J9319" s="31"/>
      <c r="K9319" s="180"/>
      <c r="L9319" s="40"/>
      <c r="M9319" s="14"/>
      <c r="N9319" s="16"/>
      <c r="O9319" s="49"/>
      <c r="P9319" s="64"/>
      <c r="Q9319" s="18"/>
      <c r="R9319" s="181">
        <f t="shared" si="1311"/>
        <v>0</v>
      </c>
      <c r="S9319" s="181">
        <f t="shared" si="1312"/>
        <v>0</v>
      </c>
      <c r="T9319" s="181">
        <f t="shared" si="1313"/>
        <v>0</v>
      </c>
      <c r="AQ9319" s="1">
        <f>COUNT(L$11:L9319)</f>
        <v>37</v>
      </c>
      <c r="AR9319" s="43">
        <f t="shared" si="1314"/>
        <v>40933</v>
      </c>
      <c r="AS9319" s="44">
        <f t="shared" si="1315"/>
        <v>89.120000000000019</v>
      </c>
      <c r="AT9319" s="10" t="str">
        <f t="shared" si="1316"/>
        <v/>
      </c>
      <c r="AU9319" s="20" t="str">
        <f t="shared" si="1317"/>
        <v/>
      </c>
      <c r="AV9319" s="42">
        <f t="shared" si="1318"/>
        <v>1</v>
      </c>
      <c r="AW9319" s="89">
        <f t="shared" si="1319"/>
        <v>0</v>
      </c>
      <c r="AX9319" s="168"/>
      <c r="AY9319" s="60"/>
      <c r="AZ9319" s="61"/>
      <c r="BB9319" s="61" t="str">
        <f>IF(Settings!I9315&lt;&gt;"",Settings!I9315,"")</f>
        <v/>
      </c>
    </row>
    <row r="9320" spans="2:54" x14ac:dyDescent="0.2">
      <c r="B9320" s="13"/>
      <c r="C9320" s="12"/>
      <c r="D9320" s="12"/>
      <c r="E9320" s="12"/>
      <c r="F9320" s="12"/>
      <c r="G9320" s="12"/>
      <c r="H9320" s="12"/>
      <c r="I9320" s="15"/>
      <c r="J9320" s="31"/>
      <c r="K9320" s="180"/>
      <c r="L9320" s="40"/>
      <c r="M9320" s="14"/>
      <c r="N9320" s="16"/>
      <c r="O9320" s="49"/>
      <c r="P9320" s="64"/>
      <c r="Q9320" s="18"/>
      <c r="R9320" s="181">
        <f t="shared" si="1311"/>
        <v>0</v>
      </c>
      <c r="S9320" s="181">
        <f t="shared" si="1312"/>
        <v>0</v>
      </c>
      <c r="T9320" s="181">
        <f t="shared" si="1313"/>
        <v>0</v>
      </c>
      <c r="AQ9320" s="1">
        <f>COUNT(L$11:L9320)</f>
        <v>37</v>
      </c>
      <c r="AR9320" s="43">
        <f t="shared" si="1314"/>
        <v>40933</v>
      </c>
      <c r="AS9320" s="44">
        <f t="shared" si="1315"/>
        <v>89.120000000000019</v>
      </c>
      <c r="AT9320" s="10" t="str">
        <f t="shared" si="1316"/>
        <v/>
      </c>
      <c r="AU9320" s="20" t="str">
        <f t="shared" si="1317"/>
        <v/>
      </c>
      <c r="AV9320" s="42">
        <f t="shared" si="1318"/>
        <v>1</v>
      </c>
      <c r="AW9320" s="89">
        <f t="shared" si="1319"/>
        <v>0</v>
      </c>
      <c r="AX9320" s="168"/>
      <c r="AY9320" s="60"/>
      <c r="AZ9320" s="61"/>
      <c r="BB9320" s="61" t="str">
        <f>IF(Settings!I9316&lt;&gt;"",Settings!I9316,"")</f>
        <v/>
      </c>
    </row>
    <row r="9321" spans="2:54" x14ac:dyDescent="0.2">
      <c r="B9321" s="13"/>
      <c r="C9321" s="12"/>
      <c r="D9321" s="12"/>
      <c r="E9321" s="12"/>
      <c r="F9321" s="12"/>
      <c r="G9321" s="12"/>
      <c r="H9321" s="12"/>
      <c r="I9321" s="15"/>
      <c r="J9321" s="31"/>
      <c r="K9321" s="180"/>
      <c r="L9321" s="40"/>
      <c r="M9321" s="14"/>
      <c r="N9321" s="16"/>
      <c r="O9321" s="49"/>
      <c r="P9321" s="64"/>
      <c r="Q9321" s="18"/>
      <c r="R9321" s="181">
        <f t="shared" si="1311"/>
        <v>0</v>
      </c>
      <c r="S9321" s="181">
        <f t="shared" si="1312"/>
        <v>0</v>
      </c>
      <c r="T9321" s="181">
        <f t="shared" si="1313"/>
        <v>0</v>
      </c>
      <c r="AQ9321" s="1">
        <f>COUNT(L$11:L9321)</f>
        <v>37</v>
      </c>
      <c r="AR9321" s="43">
        <f t="shared" si="1314"/>
        <v>40933</v>
      </c>
      <c r="AS9321" s="44">
        <f t="shared" si="1315"/>
        <v>89.120000000000019</v>
      </c>
      <c r="AT9321" s="10" t="str">
        <f t="shared" si="1316"/>
        <v/>
      </c>
      <c r="AU9321" s="20" t="str">
        <f t="shared" si="1317"/>
        <v/>
      </c>
      <c r="AV9321" s="42">
        <f t="shared" si="1318"/>
        <v>1</v>
      </c>
      <c r="AW9321" s="89">
        <f t="shared" si="1319"/>
        <v>0</v>
      </c>
      <c r="AX9321" s="168"/>
      <c r="AY9321" s="60"/>
      <c r="AZ9321" s="61"/>
      <c r="BB9321" s="61" t="str">
        <f>IF(Settings!I9317&lt;&gt;"",Settings!I9317,"")</f>
        <v/>
      </c>
    </row>
    <row r="9322" spans="2:54" x14ac:dyDescent="0.2">
      <c r="B9322" s="13"/>
      <c r="C9322" s="12"/>
      <c r="D9322" s="12"/>
      <c r="E9322" s="12"/>
      <c r="F9322" s="12"/>
      <c r="G9322" s="12"/>
      <c r="H9322" s="12"/>
      <c r="I9322" s="15"/>
      <c r="J9322" s="31"/>
      <c r="K9322" s="180"/>
      <c r="L9322" s="40"/>
      <c r="M9322" s="14"/>
      <c r="N9322" s="16"/>
      <c r="O9322" s="49"/>
      <c r="P9322" s="64"/>
      <c r="Q9322" s="18"/>
      <c r="R9322" s="181">
        <f t="shared" si="1311"/>
        <v>0</v>
      </c>
      <c r="S9322" s="181">
        <f t="shared" si="1312"/>
        <v>0</v>
      </c>
      <c r="T9322" s="181">
        <f t="shared" si="1313"/>
        <v>0</v>
      </c>
      <c r="AQ9322" s="1">
        <f>COUNT(L$11:L9322)</f>
        <v>37</v>
      </c>
      <c r="AR9322" s="43">
        <f t="shared" si="1314"/>
        <v>40933</v>
      </c>
      <c r="AS9322" s="44">
        <f t="shared" si="1315"/>
        <v>89.120000000000019</v>
      </c>
      <c r="AT9322" s="10" t="str">
        <f t="shared" si="1316"/>
        <v/>
      </c>
      <c r="AU9322" s="20" t="str">
        <f t="shared" si="1317"/>
        <v/>
      </c>
      <c r="AV9322" s="42">
        <f t="shared" si="1318"/>
        <v>1</v>
      </c>
      <c r="AW9322" s="89">
        <f t="shared" si="1319"/>
        <v>0</v>
      </c>
      <c r="AX9322" s="168"/>
      <c r="AY9322" s="60"/>
      <c r="AZ9322" s="61"/>
      <c r="BB9322" s="61" t="str">
        <f>IF(Settings!I9318&lt;&gt;"",Settings!I9318,"")</f>
        <v/>
      </c>
    </row>
    <row r="9323" spans="2:54" x14ac:dyDescent="0.2">
      <c r="B9323" s="13"/>
      <c r="C9323" s="12"/>
      <c r="D9323" s="12"/>
      <c r="E9323" s="12"/>
      <c r="F9323" s="12"/>
      <c r="G9323" s="12"/>
      <c r="H9323" s="12"/>
      <c r="I9323" s="15"/>
      <c r="J9323" s="31"/>
      <c r="K9323" s="180"/>
      <c r="L9323" s="40"/>
      <c r="M9323" s="14"/>
      <c r="N9323" s="16"/>
      <c r="O9323" s="49"/>
      <c r="P9323" s="64"/>
      <c r="Q9323" s="18"/>
      <c r="R9323" s="181">
        <f t="shared" si="1311"/>
        <v>0</v>
      </c>
      <c r="S9323" s="181">
        <f t="shared" si="1312"/>
        <v>0</v>
      </c>
      <c r="T9323" s="181">
        <f t="shared" si="1313"/>
        <v>0</v>
      </c>
      <c r="AQ9323" s="1">
        <f>COUNT(L$11:L9323)</f>
        <v>37</v>
      </c>
      <c r="AR9323" s="43">
        <f t="shared" si="1314"/>
        <v>40933</v>
      </c>
      <c r="AS9323" s="44">
        <f t="shared" si="1315"/>
        <v>89.120000000000019</v>
      </c>
      <c r="AT9323" s="10" t="str">
        <f t="shared" si="1316"/>
        <v/>
      </c>
      <c r="AU9323" s="20" t="str">
        <f t="shared" si="1317"/>
        <v/>
      </c>
      <c r="AV9323" s="42">
        <f t="shared" si="1318"/>
        <v>1</v>
      </c>
      <c r="AW9323" s="89">
        <f t="shared" si="1319"/>
        <v>0</v>
      </c>
      <c r="AX9323" s="168"/>
      <c r="AY9323" s="60"/>
      <c r="AZ9323" s="61"/>
      <c r="BB9323" s="61" t="str">
        <f>IF(Settings!I9319&lt;&gt;"",Settings!I9319,"")</f>
        <v/>
      </c>
    </row>
    <row r="9324" spans="2:54" x14ac:dyDescent="0.2">
      <c r="B9324" s="13"/>
      <c r="C9324" s="12"/>
      <c r="D9324" s="12"/>
      <c r="E9324" s="12"/>
      <c r="F9324" s="12"/>
      <c r="G9324" s="12"/>
      <c r="H9324" s="12"/>
      <c r="I9324" s="15"/>
      <c r="J9324" s="31"/>
      <c r="K9324" s="180"/>
      <c r="L9324" s="40"/>
      <c r="M9324" s="14"/>
      <c r="N9324" s="16"/>
      <c r="O9324" s="49"/>
      <c r="P9324" s="64"/>
      <c r="Q9324" s="18"/>
      <c r="R9324" s="181">
        <f t="shared" si="1311"/>
        <v>0</v>
      </c>
      <c r="S9324" s="181">
        <f t="shared" si="1312"/>
        <v>0</v>
      </c>
      <c r="T9324" s="181">
        <f t="shared" si="1313"/>
        <v>0</v>
      </c>
      <c r="AQ9324" s="1">
        <f>COUNT(L$11:L9324)</f>
        <v>37</v>
      </c>
      <c r="AR9324" s="43">
        <f t="shared" si="1314"/>
        <v>40933</v>
      </c>
      <c r="AS9324" s="44">
        <f t="shared" si="1315"/>
        <v>89.120000000000019</v>
      </c>
      <c r="AT9324" s="10" t="str">
        <f t="shared" si="1316"/>
        <v/>
      </c>
      <c r="AU9324" s="20" t="str">
        <f t="shared" si="1317"/>
        <v/>
      </c>
      <c r="AV9324" s="42">
        <f t="shared" si="1318"/>
        <v>1</v>
      </c>
      <c r="AW9324" s="89">
        <f t="shared" si="1319"/>
        <v>0</v>
      </c>
      <c r="AX9324" s="168"/>
      <c r="AY9324" s="60"/>
      <c r="AZ9324" s="61"/>
      <c r="BB9324" s="61" t="str">
        <f>IF(Settings!I9320&lt;&gt;"",Settings!I9320,"")</f>
        <v/>
      </c>
    </row>
    <row r="9325" spans="2:54" x14ac:dyDescent="0.2">
      <c r="B9325" s="13"/>
      <c r="C9325" s="12"/>
      <c r="D9325" s="12"/>
      <c r="E9325" s="12"/>
      <c r="F9325" s="12"/>
      <c r="G9325" s="12"/>
      <c r="H9325" s="12"/>
      <c r="I9325" s="15"/>
      <c r="J9325" s="31"/>
      <c r="K9325" s="180"/>
      <c r="L9325" s="40"/>
      <c r="M9325" s="14"/>
      <c r="N9325" s="16"/>
      <c r="O9325" s="49"/>
      <c r="P9325" s="64"/>
      <c r="Q9325" s="18"/>
      <c r="R9325" s="181">
        <f t="shared" si="1311"/>
        <v>0</v>
      </c>
      <c r="S9325" s="181">
        <f t="shared" si="1312"/>
        <v>0</v>
      </c>
      <c r="T9325" s="181">
        <f t="shared" si="1313"/>
        <v>0</v>
      </c>
      <c r="AQ9325" s="1">
        <f>COUNT(L$11:L9325)</f>
        <v>37</v>
      </c>
      <c r="AR9325" s="43">
        <f t="shared" si="1314"/>
        <v>40933</v>
      </c>
      <c r="AS9325" s="44">
        <f t="shared" si="1315"/>
        <v>89.120000000000019</v>
      </c>
      <c r="AT9325" s="10" t="str">
        <f t="shared" si="1316"/>
        <v/>
      </c>
      <c r="AU9325" s="20" t="str">
        <f t="shared" si="1317"/>
        <v/>
      </c>
      <c r="AV9325" s="42">
        <f t="shared" si="1318"/>
        <v>1</v>
      </c>
      <c r="AW9325" s="89">
        <f t="shared" si="1319"/>
        <v>0</v>
      </c>
      <c r="AX9325" s="168"/>
      <c r="AY9325" s="60"/>
      <c r="AZ9325" s="61"/>
      <c r="BB9325" s="61" t="str">
        <f>IF(Settings!I9321&lt;&gt;"",Settings!I9321,"")</f>
        <v/>
      </c>
    </row>
    <row r="9326" spans="2:54" x14ac:dyDescent="0.2">
      <c r="B9326" s="13"/>
      <c r="C9326" s="12"/>
      <c r="D9326" s="12"/>
      <c r="E9326" s="12"/>
      <c r="F9326" s="12"/>
      <c r="G9326" s="12"/>
      <c r="H9326" s="12"/>
      <c r="I9326" s="15"/>
      <c r="J9326" s="31"/>
      <c r="K9326" s="180"/>
      <c r="L9326" s="40"/>
      <c r="M9326" s="14"/>
      <c r="N9326" s="16"/>
      <c r="O9326" s="49"/>
      <c r="P9326" s="64"/>
      <c r="Q9326" s="18"/>
      <c r="R9326" s="181">
        <f t="shared" si="1311"/>
        <v>0</v>
      </c>
      <c r="S9326" s="181">
        <f t="shared" si="1312"/>
        <v>0</v>
      </c>
      <c r="T9326" s="181">
        <f t="shared" si="1313"/>
        <v>0</v>
      </c>
      <c r="AQ9326" s="1">
        <f>COUNT(L$11:L9326)</f>
        <v>37</v>
      </c>
      <c r="AR9326" s="43">
        <f t="shared" si="1314"/>
        <v>40933</v>
      </c>
      <c r="AS9326" s="44">
        <f t="shared" si="1315"/>
        <v>89.120000000000019</v>
      </c>
      <c r="AT9326" s="10" t="str">
        <f t="shared" si="1316"/>
        <v/>
      </c>
      <c r="AU9326" s="20" t="str">
        <f t="shared" si="1317"/>
        <v/>
      </c>
      <c r="AV9326" s="42">
        <f t="shared" si="1318"/>
        <v>1</v>
      </c>
      <c r="AW9326" s="89">
        <f t="shared" si="1319"/>
        <v>0</v>
      </c>
      <c r="AX9326" s="168"/>
      <c r="AY9326" s="60"/>
      <c r="AZ9326" s="61"/>
      <c r="BB9326" s="61" t="str">
        <f>IF(Settings!I9322&lt;&gt;"",Settings!I9322,"")</f>
        <v/>
      </c>
    </row>
    <row r="9327" spans="2:54" x14ac:dyDescent="0.2">
      <c r="B9327" s="13"/>
      <c r="C9327" s="12"/>
      <c r="D9327" s="12"/>
      <c r="E9327" s="12"/>
      <c r="F9327" s="12"/>
      <c r="G9327" s="12"/>
      <c r="H9327" s="12"/>
      <c r="I9327" s="15"/>
      <c r="J9327" s="31"/>
      <c r="K9327" s="180"/>
      <c r="L9327" s="40"/>
      <c r="M9327" s="14"/>
      <c r="N9327" s="16"/>
      <c r="O9327" s="49"/>
      <c r="P9327" s="64"/>
      <c r="Q9327" s="18"/>
      <c r="R9327" s="181">
        <f t="shared" si="1311"/>
        <v>0</v>
      </c>
      <c r="S9327" s="181">
        <f t="shared" si="1312"/>
        <v>0</v>
      </c>
      <c r="T9327" s="181">
        <f t="shared" si="1313"/>
        <v>0</v>
      </c>
      <c r="AQ9327" s="1">
        <f>COUNT(L$11:L9327)</f>
        <v>37</v>
      </c>
      <c r="AR9327" s="43">
        <f t="shared" si="1314"/>
        <v>40933</v>
      </c>
      <c r="AS9327" s="44">
        <f t="shared" si="1315"/>
        <v>89.120000000000019</v>
      </c>
      <c r="AT9327" s="10" t="str">
        <f t="shared" si="1316"/>
        <v/>
      </c>
      <c r="AU9327" s="20" t="str">
        <f t="shared" si="1317"/>
        <v/>
      </c>
      <c r="AV9327" s="42">
        <f t="shared" si="1318"/>
        <v>1</v>
      </c>
      <c r="AW9327" s="89">
        <f t="shared" si="1319"/>
        <v>0</v>
      </c>
      <c r="AX9327" s="168"/>
      <c r="AY9327" s="60"/>
      <c r="AZ9327" s="61"/>
      <c r="BB9327" s="61" t="str">
        <f>IF(Settings!I9323&lt;&gt;"",Settings!I9323,"")</f>
        <v/>
      </c>
    </row>
    <row r="9328" spans="2:54" x14ac:dyDescent="0.2">
      <c r="B9328" s="13"/>
      <c r="C9328" s="12"/>
      <c r="D9328" s="12"/>
      <c r="E9328" s="12"/>
      <c r="F9328" s="12"/>
      <c r="G9328" s="12"/>
      <c r="H9328" s="12"/>
      <c r="I9328" s="15"/>
      <c r="J9328" s="31"/>
      <c r="K9328" s="180"/>
      <c r="L9328" s="40"/>
      <c r="M9328" s="14"/>
      <c r="N9328" s="16"/>
      <c r="O9328" s="49"/>
      <c r="P9328" s="64"/>
      <c r="Q9328" s="18"/>
      <c r="R9328" s="181">
        <f t="shared" si="1311"/>
        <v>0</v>
      </c>
      <c r="S9328" s="181">
        <f t="shared" si="1312"/>
        <v>0</v>
      </c>
      <c r="T9328" s="181">
        <f t="shared" si="1313"/>
        <v>0</v>
      </c>
      <c r="AQ9328" s="1">
        <f>COUNT(L$11:L9328)</f>
        <v>37</v>
      </c>
      <c r="AR9328" s="43">
        <f t="shared" si="1314"/>
        <v>40933</v>
      </c>
      <c r="AS9328" s="44">
        <f t="shared" si="1315"/>
        <v>89.120000000000019</v>
      </c>
      <c r="AT9328" s="10" t="str">
        <f t="shared" si="1316"/>
        <v/>
      </c>
      <c r="AU9328" s="20" t="str">
        <f t="shared" si="1317"/>
        <v/>
      </c>
      <c r="AV9328" s="42">
        <f t="shared" si="1318"/>
        <v>1</v>
      </c>
      <c r="AW9328" s="89">
        <f t="shared" si="1319"/>
        <v>0</v>
      </c>
      <c r="AX9328" s="168"/>
      <c r="AY9328" s="60"/>
      <c r="AZ9328" s="61"/>
      <c r="BB9328" s="61" t="str">
        <f>IF(Settings!I9324&lt;&gt;"",Settings!I9324,"")</f>
        <v/>
      </c>
    </row>
    <row r="9329" spans="2:54" x14ac:dyDescent="0.2">
      <c r="B9329" s="13"/>
      <c r="C9329" s="12"/>
      <c r="D9329" s="12"/>
      <c r="E9329" s="12"/>
      <c r="F9329" s="12"/>
      <c r="G9329" s="12"/>
      <c r="H9329" s="12"/>
      <c r="I9329" s="15"/>
      <c r="J9329" s="31"/>
      <c r="K9329" s="180"/>
      <c r="L9329" s="40"/>
      <c r="M9329" s="14"/>
      <c r="N9329" s="16"/>
      <c r="O9329" s="49"/>
      <c r="P9329" s="64"/>
      <c r="Q9329" s="18"/>
      <c r="R9329" s="181">
        <f t="shared" si="1311"/>
        <v>0</v>
      </c>
      <c r="S9329" s="181">
        <f t="shared" si="1312"/>
        <v>0</v>
      </c>
      <c r="T9329" s="181">
        <f t="shared" si="1313"/>
        <v>0</v>
      </c>
      <c r="AQ9329" s="1">
        <f>COUNT(L$11:L9329)</f>
        <v>37</v>
      </c>
      <c r="AR9329" s="43">
        <f t="shared" si="1314"/>
        <v>40933</v>
      </c>
      <c r="AS9329" s="44">
        <f t="shared" si="1315"/>
        <v>89.120000000000019</v>
      </c>
      <c r="AT9329" s="10" t="str">
        <f t="shared" si="1316"/>
        <v/>
      </c>
      <c r="AU9329" s="20" t="str">
        <f t="shared" si="1317"/>
        <v/>
      </c>
      <c r="AV9329" s="42">
        <f t="shared" si="1318"/>
        <v>1</v>
      </c>
      <c r="AW9329" s="89">
        <f t="shared" si="1319"/>
        <v>0</v>
      </c>
      <c r="AX9329" s="168"/>
      <c r="AY9329" s="60"/>
      <c r="AZ9329" s="61"/>
      <c r="BB9329" s="61" t="str">
        <f>IF(Settings!I9325&lt;&gt;"",Settings!I9325,"")</f>
        <v/>
      </c>
    </row>
    <row r="9330" spans="2:54" x14ac:dyDescent="0.2">
      <c r="B9330" s="13"/>
      <c r="C9330" s="12"/>
      <c r="D9330" s="12"/>
      <c r="E9330" s="12"/>
      <c r="F9330" s="12"/>
      <c r="G9330" s="12"/>
      <c r="H9330" s="12"/>
      <c r="I9330" s="15"/>
      <c r="J9330" s="31"/>
      <c r="K9330" s="180"/>
      <c r="L9330" s="40"/>
      <c r="M9330" s="14"/>
      <c r="N9330" s="16"/>
      <c r="O9330" s="49"/>
      <c r="P9330" s="64"/>
      <c r="Q9330" s="18"/>
      <c r="R9330" s="181">
        <f t="shared" si="1311"/>
        <v>0</v>
      </c>
      <c r="S9330" s="181">
        <f t="shared" si="1312"/>
        <v>0</v>
      </c>
      <c r="T9330" s="181">
        <f t="shared" si="1313"/>
        <v>0</v>
      </c>
      <c r="AQ9330" s="1">
        <f>COUNT(L$11:L9330)</f>
        <v>37</v>
      </c>
      <c r="AR9330" s="43">
        <f t="shared" si="1314"/>
        <v>40933</v>
      </c>
      <c r="AS9330" s="44">
        <f t="shared" si="1315"/>
        <v>89.120000000000019</v>
      </c>
      <c r="AT9330" s="10" t="str">
        <f t="shared" si="1316"/>
        <v/>
      </c>
      <c r="AU9330" s="20" t="str">
        <f t="shared" si="1317"/>
        <v/>
      </c>
      <c r="AV9330" s="42">
        <f t="shared" si="1318"/>
        <v>1</v>
      </c>
      <c r="AW9330" s="89">
        <f t="shared" si="1319"/>
        <v>0</v>
      </c>
      <c r="AX9330" s="168"/>
      <c r="AY9330" s="60"/>
      <c r="AZ9330" s="61"/>
      <c r="BB9330" s="61" t="str">
        <f>IF(Settings!I9326&lt;&gt;"",Settings!I9326,"")</f>
        <v/>
      </c>
    </row>
    <row r="9331" spans="2:54" x14ac:dyDescent="0.2">
      <c r="B9331" s="13"/>
      <c r="C9331" s="12"/>
      <c r="D9331" s="12"/>
      <c r="E9331" s="12"/>
      <c r="F9331" s="12"/>
      <c r="G9331" s="12"/>
      <c r="H9331" s="12"/>
      <c r="I9331" s="15"/>
      <c r="J9331" s="31"/>
      <c r="K9331" s="180"/>
      <c r="L9331" s="40"/>
      <c r="M9331" s="14"/>
      <c r="N9331" s="16"/>
      <c r="O9331" s="49"/>
      <c r="P9331" s="64"/>
      <c r="Q9331" s="18"/>
      <c r="R9331" s="181">
        <f t="shared" si="1311"/>
        <v>0</v>
      </c>
      <c r="S9331" s="181">
        <f t="shared" si="1312"/>
        <v>0</v>
      </c>
      <c r="T9331" s="181">
        <f t="shared" si="1313"/>
        <v>0</v>
      </c>
      <c r="AQ9331" s="1">
        <f>COUNT(L$11:L9331)</f>
        <v>37</v>
      </c>
      <c r="AR9331" s="43">
        <f t="shared" si="1314"/>
        <v>40933</v>
      </c>
      <c r="AS9331" s="44">
        <f t="shared" si="1315"/>
        <v>89.120000000000019</v>
      </c>
      <c r="AT9331" s="10" t="str">
        <f t="shared" si="1316"/>
        <v/>
      </c>
      <c r="AU9331" s="20" t="str">
        <f t="shared" si="1317"/>
        <v/>
      </c>
      <c r="AV9331" s="42">
        <f t="shared" si="1318"/>
        <v>1</v>
      </c>
      <c r="AW9331" s="89">
        <f t="shared" si="1319"/>
        <v>0</v>
      </c>
      <c r="AX9331" s="168"/>
      <c r="AY9331" s="60"/>
      <c r="AZ9331" s="61"/>
      <c r="BB9331" s="61" t="str">
        <f>IF(Settings!I9327&lt;&gt;"",Settings!I9327,"")</f>
        <v/>
      </c>
    </row>
    <row r="9332" spans="2:54" x14ac:dyDescent="0.2">
      <c r="B9332" s="13"/>
      <c r="C9332" s="12"/>
      <c r="D9332" s="12"/>
      <c r="E9332" s="12"/>
      <c r="F9332" s="12"/>
      <c r="G9332" s="12"/>
      <c r="H9332" s="12"/>
      <c r="I9332" s="15"/>
      <c r="J9332" s="31"/>
      <c r="K9332" s="180"/>
      <c r="L9332" s="40"/>
      <c r="M9332" s="14"/>
      <c r="N9332" s="16"/>
      <c r="O9332" s="49"/>
      <c r="P9332" s="64"/>
      <c r="Q9332" s="18"/>
      <c r="R9332" s="181">
        <f t="shared" si="1311"/>
        <v>0</v>
      </c>
      <c r="S9332" s="181">
        <f t="shared" si="1312"/>
        <v>0</v>
      </c>
      <c r="T9332" s="181">
        <f t="shared" si="1313"/>
        <v>0</v>
      </c>
      <c r="AQ9332" s="1">
        <f>COUNT(L$11:L9332)</f>
        <v>37</v>
      </c>
      <c r="AR9332" s="43">
        <f t="shared" si="1314"/>
        <v>40933</v>
      </c>
      <c r="AS9332" s="44">
        <f t="shared" si="1315"/>
        <v>89.120000000000019</v>
      </c>
      <c r="AT9332" s="10" t="str">
        <f t="shared" si="1316"/>
        <v/>
      </c>
      <c r="AU9332" s="20" t="str">
        <f t="shared" si="1317"/>
        <v/>
      </c>
      <c r="AV9332" s="42">
        <f t="shared" si="1318"/>
        <v>1</v>
      </c>
      <c r="AW9332" s="89">
        <f t="shared" si="1319"/>
        <v>0</v>
      </c>
      <c r="AX9332" s="168"/>
      <c r="AY9332" s="60"/>
      <c r="AZ9332" s="61"/>
      <c r="BB9332" s="61" t="str">
        <f>IF(Settings!I9328&lt;&gt;"",Settings!I9328,"")</f>
        <v/>
      </c>
    </row>
    <row r="9333" spans="2:54" x14ac:dyDescent="0.2">
      <c r="B9333" s="13"/>
      <c r="C9333" s="12"/>
      <c r="D9333" s="12"/>
      <c r="E9333" s="12"/>
      <c r="F9333" s="12"/>
      <c r="G9333" s="12"/>
      <c r="H9333" s="12"/>
      <c r="I9333" s="15"/>
      <c r="J9333" s="31"/>
      <c r="K9333" s="180"/>
      <c r="L9333" s="40"/>
      <c r="M9333" s="14"/>
      <c r="N9333" s="16"/>
      <c r="O9333" s="49"/>
      <c r="P9333" s="64"/>
      <c r="Q9333" s="18"/>
      <c r="R9333" s="181">
        <f t="shared" si="1311"/>
        <v>0</v>
      </c>
      <c r="S9333" s="181">
        <f t="shared" si="1312"/>
        <v>0</v>
      </c>
      <c r="T9333" s="181">
        <f t="shared" si="1313"/>
        <v>0</v>
      </c>
      <c r="AQ9333" s="1">
        <f>COUNT(L$11:L9333)</f>
        <v>37</v>
      </c>
      <c r="AR9333" s="43">
        <f t="shared" si="1314"/>
        <v>40933</v>
      </c>
      <c r="AS9333" s="44">
        <f t="shared" si="1315"/>
        <v>89.120000000000019</v>
      </c>
      <c r="AT9333" s="10" t="str">
        <f t="shared" si="1316"/>
        <v/>
      </c>
      <c r="AU9333" s="20" t="str">
        <f t="shared" si="1317"/>
        <v/>
      </c>
      <c r="AV9333" s="42">
        <f t="shared" si="1318"/>
        <v>1</v>
      </c>
      <c r="AW9333" s="89">
        <f t="shared" si="1319"/>
        <v>0</v>
      </c>
      <c r="AX9333" s="168"/>
      <c r="AY9333" s="60"/>
      <c r="AZ9333" s="61"/>
      <c r="BB9333" s="61" t="str">
        <f>IF(Settings!I9329&lt;&gt;"",Settings!I9329,"")</f>
        <v/>
      </c>
    </row>
    <row r="9334" spans="2:54" x14ac:dyDescent="0.2">
      <c r="B9334" s="13"/>
      <c r="C9334" s="12"/>
      <c r="D9334" s="12"/>
      <c r="E9334" s="12"/>
      <c r="F9334" s="12"/>
      <c r="G9334" s="12"/>
      <c r="H9334" s="12"/>
      <c r="I9334" s="15"/>
      <c r="J9334" s="31"/>
      <c r="K9334" s="180"/>
      <c r="L9334" s="40"/>
      <c r="M9334" s="14"/>
      <c r="N9334" s="16"/>
      <c r="O9334" s="49"/>
      <c r="P9334" s="64"/>
      <c r="Q9334" s="18"/>
      <c r="R9334" s="181">
        <f t="shared" si="1311"/>
        <v>0</v>
      </c>
      <c r="S9334" s="181">
        <f t="shared" si="1312"/>
        <v>0</v>
      </c>
      <c r="T9334" s="181">
        <f t="shared" si="1313"/>
        <v>0</v>
      </c>
      <c r="AQ9334" s="1">
        <f>COUNT(L$11:L9334)</f>
        <v>37</v>
      </c>
      <c r="AR9334" s="43">
        <f t="shared" si="1314"/>
        <v>40933</v>
      </c>
      <c r="AS9334" s="44">
        <f t="shared" si="1315"/>
        <v>89.120000000000019</v>
      </c>
      <c r="AT9334" s="10" t="str">
        <f t="shared" si="1316"/>
        <v/>
      </c>
      <c r="AU9334" s="20" t="str">
        <f t="shared" si="1317"/>
        <v/>
      </c>
      <c r="AV9334" s="42">
        <f t="shared" si="1318"/>
        <v>1</v>
      </c>
      <c r="AW9334" s="89">
        <f t="shared" si="1319"/>
        <v>0</v>
      </c>
      <c r="AX9334" s="168"/>
      <c r="AY9334" s="60"/>
      <c r="AZ9334" s="61"/>
      <c r="BB9334" s="61" t="str">
        <f>IF(Settings!I9330&lt;&gt;"",Settings!I9330,"")</f>
        <v/>
      </c>
    </row>
    <row r="9335" spans="2:54" x14ac:dyDescent="0.2">
      <c r="B9335" s="13"/>
      <c r="C9335" s="12"/>
      <c r="D9335" s="12"/>
      <c r="E9335" s="12"/>
      <c r="F9335" s="12"/>
      <c r="G9335" s="12"/>
      <c r="H9335" s="12"/>
      <c r="I9335" s="15"/>
      <c r="J9335" s="31"/>
      <c r="K9335" s="180"/>
      <c r="L9335" s="40"/>
      <c r="M9335" s="14"/>
      <c r="N9335" s="16"/>
      <c r="O9335" s="49"/>
      <c r="P9335" s="64"/>
      <c r="Q9335" s="18"/>
      <c r="R9335" s="181">
        <f t="shared" si="1311"/>
        <v>0</v>
      </c>
      <c r="S9335" s="181">
        <f t="shared" si="1312"/>
        <v>0</v>
      </c>
      <c r="T9335" s="181">
        <f t="shared" si="1313"/>
        <v>0</v>
      </c>
      <c r="AQ9335" s="1">
        <f>COUNT(L$11:L9335)</f>
        <v>37</v>
      </c>
      <c r="AR9335" s="43">
        <f t="shared" si="1314"/>
        <v>40933</v>
      </c>
      <c r="AS9335" s="44">
        <f t="shared" si="1315"/>
        <v>89.120000000000019</v>
      </c>
      <c r="AT9335" s="10" t="str">
        <f t="shared" si="1316"/>
        <v/>
      </c>
      <c r="AU9335" s="20" t="str">
        <f t="shared" si="1317"/>
        <v/>
      </c>
      <c r="AV9335" s="42">
        <f t="shared" si="1318"/>
        <v>1</v>
      </c>
      <c r="AW9335" s="89">
        <f t="shared" si="1319"/>
        <v>0</v>
      </c>
      <c r="AX9335" s="168"/>
      <c r="AY9335" s="60"/>
      <c r="AZ9335" s="61"/>
      <c r="BB9335" s="61" t="str">
        <f>IF(Settings!I9331&lt;&gt;"",Settings!I9331,"")</f>
        <v/>
      </c>
    </row>
    <row r="9336" spans="2:54" x14ac:dyDescent="0.2">
      <c r="B9336" s="13"/>
      <c r="C9336" s="12"/>
      <c r="D9336" s="12"/>
      <c r="E9336" s="12"/>
      <c r="F9336" s="12"/>
      <c r="G9336" s="12"/>
      <c r="H9336" s="12"/>
      <c r="I9336" s="15"/>
      <c r="J9336" s="31"/>
      <c r="K9336" s="180"/>
      <c r="L9336" s="40"/>
      <c r="M9336" s="14"/>
      <c r="N9336" s="16"/>
      <c r="O9336" s="49"/>
      <c r="P9336" s="64"/>
      <c r="Q9336" s="18"/>
      <c r="R9336" s="181">
        <f t="shared" si="1311"/>
        <v>0</v>
      </c>
      <c r="S9336" s="181">
        <f t="shared" si="1312"/>
        <v>0</v>
      </c>
      <c r="T9336" s="181">
        <f t="shared" si="1313"/>
        <v>0</v>
      </c>
      <c r="AQ9336" s="1">
        <f>COUNT(L$11:L9336)</f>
        <v>37</v>
      </c>
      <c r="AR9336" s="43">
        <f t="shared" si="1314"/>
        <v>40933</v>
      </c>
      <c r="AS9336" s="44">
        <f t="shared" si="1315"/>
        <v>89.120000000000019</v>
      </c>
      <c r="AT9336" s="10" t="str">
        <f t="shared" si="1316"/>
        <v/>
      </c>
      <c r="AU9336" s="20" t="str">
        <f t="shared" si="1317"/>
        <v/>
      </c>
      <c r="AV9336" s="42">
        <f t="shared" si="1318"/>
        <v>1</v>
      </c>
      <c r="AW9336" s="89">
        <f t="shared" si="1319"/>
        <v>0</v>
      </c>
      <c r="AX9336" s="168"/>
      <c r="AY9336" s="60"/>
      <c r="AZ9336" s="61"/>
      <c r="BB9336" s="61" t="str">
        <f>IF(Settings!I9332&lt;&gt;"",Settings!I9332,"")</f>
        <v/>
      </c>
    </row>
    <row r="9337" spans="2:54" x14ac:dyDescent="0.2">
      <c r="B9337" s="13"/>
      <c r="C9337" s="12"/>
      <c r="D9337" s="12"/>
      <c r="E9337" s="12"/>
      <c r="F9337" s="12"/>
      <c r="G9337" s="12"/>
      <c r="H9337" s="12"/>
      <c r="I9337" s="15"/>
      <c r="J9337" s="31"/>
      <c r="K9337" s="180"/>
      <c r="L9337" s="40"/>
      <c r="M9337" s="14"/>
      <c r="N9337" s="16"/>
      <c r="O9337" s="49"/>
      <c r="P9337" s="64"/>
      <c r="Q9337" s="18"/>
      <c r="R9337" s="181">
        <f t="shared" si="1311"/>
        <v>0</v>
      </c>
      <c r="S9337" s="181">
        <f t="shared" si="1312"/>
        <v>0</v>
      </c>
      <c r="T9337" s="181">
        <f t="shared" si="1313"/>
        <v>0</v>
      </c>
      <c r="AQ9337" s="1">
        <f>COUNT(L$11:L9337)</f>
        <v>37</v>
      </c>
      <c r="AR9337" s="43">
        <f t="shared" si="1314"/>
        <v>40933</v>
      </c>
      <c r="AS9337" s="44">
        <f t="shared" si="1315"/>
        <v>89.120000000000019</v>
      </c>
      <c r="AT9337" s="10" t="str">
        <f t="shared" si="1316"/>
        <v/>
      </c>
      <c r="AU9337" s="20" t="str">
        <f t="shared" si="1317"/>
        <v/>
      </c>
      <c r="AV9337" s="42">
        <f t="shared" si="1318"/>
        <v>1</v>
      </c>
      <c r="AW9337" s="89">
        <f t="shared" si="1319"/>
        <v>0</v>
      </c>
      <c r="AX9337" s="168"/>
      <c r="AY9337" s="60"/>
      <c r="AZ9337" s="61"/>
      <c r="BB9337" s="61" t="str">
        <f>IF(Settings!I9333&lt;&gt;"",Settings!I9333,"")</f>
        <v/>
      </c>
    </row>
    <row r="9338" spans="2:54" x14ac:dyDescent="0.2">
      <c r="B9338" s="13"/>
      <c r="C9338" s="12"/>
      <c r="D9338" s="12"/>
      <c r="E9338" s="12"/>
      <c r="F9338" s="12"/>
      <c r="G9338" s="12"/>
      <c r="H9338" s="12"/>
      <c r="I9338" s="15"/>
      <c r="J9338" s="31"/>
      <c r="K9338" s="180"/>
      <c r="L9338" s="40"/>
      <c r="M9338" s="14"/>
      <c r="N9338" s="16"/>
      <c r="O9338" s="49"/>
      <c r="P9338" s="64"/>
      <c r="Q9338" s="18"/>
      <c r="R9338" s="181">
        <f t="shared" si="1311"/>
        <v>0</v>
      </c>
      <c r="S9338" s="181">
        <f t="shared" si="1312"/>
        <v>0</v>
      </c>
      <c r="T9338" s="181">
        <f t="shared" si="1313"/>
        <v>0</v>
      </c>
      <c r="AQ9338" s="1">
        <f>COUNT(L$11:L9338)</f>
        <v>37</v>
      </c>
      <c r="AR9338" s="43">
        <f t="shared" si="1314"/>
        <v>40933</v>
      </c>
      <c r="AS9338" s="44">
        <f t="shared" si="1315"/>
        <v>89.120000000000019</v>
      </c>
      <c r="AT9338" s="10" t="str">
        <f t="shared" si="1316"/>
        <v/>
      </c>
      <c r="AU9338" s="20" t="str">
        <f t="shared" si="1317"/>
        <v/>
      </c>
      <c r="AV9338" s="42">
        <f t="shared" si="1318"/>
        <v>1</v>
      </c>
      <c r="AW9338" s="89">
        <f t="shared" si="1319"/>
        <v>0</v>
      </c>
      <c r="AX9338" s="168"/>
      <c r="AY9338" s="60"/>
      <c r="AZ9338" s="61"/>
      <c r="BB9338" s="61" t="str">
        <f>IF(Settings!I9334&lt;&gt;"",Settings!I9334,"")</f>
        <v/>
      </c>
    </row>
    <row r="9339" spans="2:54" x14ac:dyDescent="0.2">
      <c r="B9339" s="13"/>
      <c r="C9339" s="12"/>
      <c r="D9339" s="12"/>
      <c r="E9339" s="12"/>
      <c r="F9339" s="12"/>
      <c r="G9339" s="12"/>
      <c r="H9339" s="12"/>
      <c r="I9339" s="15"/>
      <c r="J9339" s="31"/>
      <c r="K9339" s="180"/>
      <c r="L9339" s="40"/>
      <c r="M9339" s="14"/>
      <c r="N9339" s="16"/>
      <c r="O9339" s="49"/>
      <c r="P9339" s="64"/>
      <c r="Q9339" s="18"/>
      <c r="R9339" s="181">
        <f t="shared" si="1311"/>
        <v>0</v>
      </c>
      <c r="S9339" s="181">
        <f t="shared" si="1312"/>
        <v>0</v>
      </c>
      <c r="T9339" s="181">
        <f t="shared" si="1313"/>
        <v>0</v>
      </c>
      <c r="AQ9339" s="1">
        <f>COUNT(L$11:L9339)</f>
        <v>37</v>
      </c>
      <c r="AR9339" s="43">
        <f t="shared" si="1314"/>
        <v>40933</v>
      </c>
      <c r="AS9339" s="44">
        <f t="shared" si="1315"/>
        <v>89.120000000000019</v>
      </c>
      <c r="AT9339" s="10" t="str">
        <f t="shared" si="1316"/>
        <v/>
      </c>
      <c r="AU9339" s="20" t="str">
        <f t="shared" si="1317"/>
        <v/>
      </c>
      <c r="AV9339" s="42">
        <f t="shared" si="1318"/>
        <v>1</v>
      </c>
      <c r="AW9339" s="89">
        <f t="shared" si="1319"/>
        <v>0</v>
      </c>
      <c r="AX9339" s="168"/>
      <c r="AY9339" s="60"/>
      <c r="AZ9339" s="61"/>
      <c r="BB9339" s="61" t="str">
        <f>IF(Settings!I9335&lt;&gt;"",Settings!I9335,"")</f>
        <v/>
      </c>
    </row>
    <row r="9340" spans="2:54" x14ac:dyDescent="0.2">
      <c r="B9340" s="13"/>
      <c r="C9340" s="12"/>
      <c r="D9340" s="12"/>
      <c r="E9340" s="12"/>
      <c r="F9340" s="12"/>
      <c r="G9340" s="12"/>
      <c r="H9340" s="12"/>
      <c r="I9340" s="15"/>
      <c r="J9340" s="31"/>
      <c r="K9340" s="180"/>
      <c r="L9340" s="40"/>
      <c r="M9340" s="14"/>
      <c r="N9340" s="16"/>
      <c r="O9340" s="49"/>
      <c r="P9340" s="64"/>
      <c r="Q9340" s="18"/>
      <c r="R9340" s="181">
        <f t="shared" si="1311"/>
        <v>0</v>
      </c>
      <c r="S9340" s="181">
        <f t="shared" si="1312"/>
        <v>0</v>
      </c>
      <c r="T9340" s="181">
        <f t="shared" si="1313"/>
        <v>0</v>
      </c>
      <c r="AQ9340" s="1">
        <f>COUNT(L$11:L9340)</f>
        <v>37</v>
      </c>
      <c r="AR9340" s="43">
        <f t="shared" si="1314"/>
        <v>40933</v>
      </c>
      <c r="AS9340" s="44">
        <f t="shared" si="1315"/>
        <v>89.120000000000019</v>
      </c>
      <c r="AT9340" s="10" t="str">
        <f t="shared" si="1316"/>
        <v/>
      </c>
      <c r="AU9340" s="20" t="str">
        <f t="shared" si="1317"/>
        <v/>
      </c>
      <c r="AV9340" s="42">
        <f t="shared" si="1318"/>
        <v>1</v>
      </c>
      <c r="AW9340" s="89">
        <f t="shared" si="1319"/>
        <v>0</v>
      </c>
      <c r="AX9340" s="168"/>
      <c r="AY9340" s="60"/>
      <c r="AZ9340" s="61"/>
      <c r="BB9340" s="61" t="str">
        <f>IF(Settings!I9336&lt;&gt;"",Settings!I9336,"")</f>
        <v/>
      </c>
    </row>
    <row r="9341" spans="2:54" x14ac:dyDescent="0.2">
      <c r="B9341" s="13"/>
      <c r="C9341" s="12"/>
      <c r="D9341" s="12"/>
      <c r="E9341" s="12"/>
      <c r="F9341" s="12"/>
      <c r="G9341" s="12"/>
      <c r="H9341" s="12"/>
      <c r="I9341" s="15"/>
      <c r="J9341" s="31"/>
      <c r="K9341" s="180"/>
      <c r="L9341" s="40"/>
      <c r="M9341" s="14"/>
      <c r="N9341" s="16"/>
      <c r="O9341" s="49"/>
      <c r="P9341" s="64"/>
      <c r="Q9341" s="18"/>
      <c r="R9341" s="181">
        <f t="shared" si="1311"/>
        <v>0</v>
      </c>
      <c r="S9341" s="181">
        <f t="shared" si="1312"/>
        <v>0</v>
      </c>
      <c r="T9341" s="181">
        <f t="shared" si="1313"/>
        <v>0</v>
      </c>
      <c r="AQ9341" s="1">
        <f>COUNT(L$11:L9341)</f>
        <v>37</v>
      </c>
      <c r="AR9341" s="43">
        <f t="shared" si="1314"/>
        <v>40933</v>
      </c>
      <c r="AS9341" s="44">
        <f t="shared" si="1315"/>
        <v>89.120000000000019</v>
      </c>
      <c r="AT9341" s="10" t="str">
        <f t="shared" si="1316"/>
        <v/>
      </c>
      <c r="AU9341" s="20" t="str">
        <f t="shared" si="1317"/>
        <v/>
      </c>
      <c r="AV9341" s="42">
        <f t="shared" si="1318"/>
        <v>1</v>
      </c>
      <c r="AW9341" s="89">
        <f t="shared" si="1319"/>
        <v>0</v>
      </c>
      <c r="AX9341" s="168"/>
      <c r="AY9341" s="60"/>
      <c r="AZ9341" s="61"/>
      <c r="BB9341" s="61" t="str">
        <f>IF(Settings!I9337&lt;&gt;"",Settings!I9337,"")</f>
        <v/>
      </c>
    </row>
    <row r="9342" spans="2:54" x14ac:dyDescent="0.2">
      <c r="B9342" s="13"/>
      <c r="C9342" s="12"/>
      <c r="D9342" s="12"/>
      <c r="E9342" s="12"/>
      <c r="F9342" s="12"/>
      <c r="G9342" s="12"/>
      <c r="H9342" s="12"/>
      <c r="I9342" s="15"/>
      <c r="J9342" s="31"/>
      <c r="K9342" s="180"/>
      <c r="L9342" s="40"/>
      <c r="M9342" s="14"/>
      <c r="N9342" s="16"/>
      <c r="O9342" s="49"/>
      <c r="P9342" s="64"/>
      <c r="Q9342" s="18"/>
      <c r="R9342" s="181">
        <f t="shared" si="1311"/>
        <v>0</v>
      </c>
      <c r="S9342" s="181">
        <f t="shared" si="1312"/>
        <v>0</v>
      </c>
      <c r="T9342" s="181">
        <f t="shared" si="1313"/>
        <v>0</v>
      </c>
      <c r="AQ9342" s="1">
        <f>COUNT(L$11:L9342)</f>
        <v>37</v>
      </c>
      <c r="AR9342" s="43">
        <f t="shared" si="1314"/>
        <v>40933</v>
      </c>
      <c r="AS9342" s="44">
        <f t="shared" si="1315"/>
        <v>89.120000000000019</v>
      </c>
      <c r="AT9342" s="10" t="str">
        <f t="shared" si="1316"/>
        <v/>
      </c>
      <c r="AU9342" s="20" t="str">
        <f t="shared" si="1317"/>
        <v/>
      </c>
      <c r="AV9342" s="42">
        <f t="shared" si="1318"/>
        <v>1</v>
      </c>
      <c r="AW9342" s="89">
        <f t="shared" si="1319"/>
        <v>0</v>
      </c>
      <c r="AX9342" s="168"/>
      <c r="AY9342" s="60"/>
      <c r="AZ9342" s="61"/>
      <c r="BB9342" s="61" t="str">
        <f>IF(Settings!I9338&lt;&gt;"",Settings!I9338,"")</f>
        <v/>
      </c>
    </row>
    <row r="9343" spans="2:54" x14ac:dyDescent="0.2">
      <c r="B9343" s="13"/>
      <c r="C9343" s="12"/>
      <c r="D9343" s="12"/>
      <c r="E9343" s="12"/>
      <c r="F9343" s="12"/>
      <c r="G9343" s="12"/>
      <c r="H9343" s="12"/>
      <c r="I9343" s="15"/>
      <c r="J9343" s="31"/>
      <c r="K9343" s="180"/>
      <c r="L9343" s="40"/>
      <c r="M9343" s="14"/>
      <c r="N9343" s="16"/>
      <c r="O9343" s="49"/>
      <c r="P9343" s="64"/>
      <c r="Q9343" s="18"/>
      <c r="R9343" s="181">
        <f t="shared" si="1311"/>
        <v>0</v>
      </c>
      <c r="S9343" s="181">
        <f t="shared" si="1312"/>
        <v>0</v>
      </c>
      <c r="T9343" s="181">
        <f t="shared" si="1313"/>
        <v>0</v>
      </c>
      <c r="AQ9343" s="1">
        <f>COUNT(L$11:L9343)</f>
        <v>37</v>
      </c>
      <c r="AR9343" s="43">
        <f t="shared" si="1314"/>
        <v>40933</v>
      </c>
      <c r="AS9343" s="44">
        <f t="shared" si="1315"/>
        <v>89.120000000000019</v>
      </c>
      <c r="AT9343" s="10" t="str">
        <f t="shared" si="1316"/>
        <v/>
      </c>
      <c r="AU9343" s="20" t="str">
        <f t="shared" si="1317"/>
        <v/>
      </c>
      <c r="AV9343" s="42">
        <f t="shared" si="1318"/>
        <v>1</v>
      </c>
      <c r="AW9343" s="89">
        <f t="shared" si="1319"/>
        <v>0</v>
      </c>
      <c r="AX9343" s="168"/>
      <c r="AY9343" s="60"/>
      <c r="AZ9343" s="61"/>
      <c r="BB9343" s="61" t="str">
        <f>IF(Settings!I9339&lt;&gt;"",Settings!I9339,"")</f>
        <v/>
      </c>
    </row>
    <row r="9344" spans="2:54" x14ac:dyDescent="0.2">
      <c r="B9344" s="13"/>
      <c r="C9344" s="12"/>
      <c r="D9344" s="12"/>
      <c r="E9344" s="12"/>
      <c r="F9344" s="12"/>
      <c r="G9344" s="12"/>
      <c r="H9344" s="12"/>
      <c r="I9344" s="15"/>
      <c r="J9344" s="31"/>
      <c r="K9344" s="180"/>
      <c r="L9344" s="40"/>
      <c r="M9344" s="14"/>
      <c r="N9344" s="16"/>
      <c r="O9344" s="49"/>
      <c r="P9344" s="64"/>
      <c r="Q9344" s="18"/>
      <c r="R9344" s="181">
        <f t="shared" si="1311"/>
        <v>0</v>
      </c>
      <c r="S9344" s="181">
        <f t="shared" si="1312"/>
        <v>0</v>
      </c>
      <c r="T9344" s="181">
        <f t="shared" si="1313"/>
        <v>0</v>
      </c>
      <c r="AQ9344" s="1">
        <f>COUNT(L$11:L9344)</f>
        <v>37</v>
      </c>
      <c r="AR9344" s="43">
        <f t="shared" si="1314"/>
        <v>40933</v>
      </c>
      <c r="AS9344" s="44">
        <f t="shared" si="1315"/>
        <v>89.120000000000019</v>
      </c>
      <c r="AT9344" s="10" t="str">
        <f t="shared" si="1316"/>
        <v/>
      </c>
      <c r="AU9344" s="20" t="str">
        <f t="shared" si="1317"/>
        <v/>
      </c>
      <c r="AV9344" s="42">
        <f t="shared" si="1318"/>
        <v>1</v>
      </c>
      <c r="AW9344" s="89">
        <f t="shared" si="1319"/>
        <v>0</v>
      </c>
      <c r="AX9344" s="168"/>
      <c r="AY9344" s="60"/>
      <c r="AZ9344" s="61"/>
      <c r="BB9344" s="61" t="str">
        <f>IF(Settings!I9340&lt;&gt;"",Settings!I9340,"")</f>
        <v/>
      </c>
    </row>
    <row r="9345" spans="2:54" x14ac:dyDescent="0.2">
      <c r="B9345" s="13"/>
      <c r="C9345" s="12"/>
      <c r="D9345" s="12"/>
      <c r="E9345" s="12"/>
      <c r="F9345" s="12"/>
      <c r="G9345" s="12"/>
      <c r="H9345" s="12"/>
      <c r="I9345" s="15"/>
      <c r="J9345" s="31"/>
      <c r="K9345" s="180"/>
      <c r="L9345" s="40"/>
      <c r="M9345" s="14"/>
      <c r="N9345" s="16"/>
      <c r="O9345" s="49"/>
      <c r="P9345" s="64"/>
      <c r="Q9345" s="18"/>
      <c r="R9345" s="181">
        <f t="shared" si="1311"/>
        <v>0</v>
      </c>
      <c r="S9345" s="181">
        <f t="shared" si="1312"/>
        <v>0</v>
      </c>
      <c r="T9345" s="181">
        <f t="shared" si="1313"/>
        <v>0</v>
      </c>
      <c r="AQ9345" s="1">
        <f>COUNT(L$11:L9345)</f>
        <v>37</v>
      </c>
      <c r="AR9345" s="43">
        <f t="shared" si="1314"/>
        <v>40933</v>
      </c>
      <c r="AS9345" s="44">
        <f t="shared" si="1315"/>
        <v>89.120000000000019</v>
      </c>
      <c r="AT9345" s="10" t="str">
        <f t="shared" si="1316"/>
        <v/>
      </c>
      <c r="AU9345" s="20" t="str">
        <f t="shared" si="1317"/>
        <v/>
      </c>
      <c r="AV9345" s="42">
        <f t="shared" si="1318"/>
        <v>1</v>
      </c>
      <c r="AW9345" s="89">
        <f t="shared" si="1319"/>
        <v>0</v>
      </c>
      <c r="AX9345" s="168"/>
      <c r="AY9345" s="60"/>
      <c r="AZ9345" s="61"/>
      <c r="BB9345" s="61" t="str">
        <f>IF(Settings!I9341&lt;&gt;"",Settings!I9341,"")</f>
        <v/>
      </c>
    </row>
    <row r="9346" spans="2:54" x14ac:dyDescent="0.2">
      <c r="B9346" s="13"/>
      <c r="C9346" s="12"/>
      <c r="D9346" s="12"/>
      <c r="E9346" s="12"/>
      <c r="F9346" s="12"/>
      <c r="G9346" s="12"/>
      <c r="H9346" s="12"/>
      <c r="I9346" s="15"/>
      <c r="J9346" s="31"/>
      <c r="K9346" s="180"/>
      <c r="L9346" s="40"/>
      <c r="M9346" s="14"/>
      <c r="N9346" s="16"/>
      <c r="O9346" s="49"/>
      <c r="P9346" s="64"/>
      <c r="Q9346" s="18"/>
      <c r="R9346" s="181">
        <f t="shared" si="1311"/>
        <v>0</v>
      </c>
      <c r="S9346" s="181">
        <f t="shared" si="1312"/>
        <v>0</v>
      </c>
      <c r="T9346" s="181">
        <f t="shared" si="1313"/>
        <v>0</v>
      </c>
      <c r="AQ9346" s="1">
        <f>COUNT(L$11:L9346)</f>
        <v>37</v>
      </c>
      <c r="AR9346" s="43">
        <f t="shared" si="1314"/>
        <v>40933</v>
      </c>
      <c r="AS9346" s="44">
        <f t="shared" si="1315"/>
        <v>89.120000000000019</v>
      </c>
      <c r="AT9346" s="10" t="str">
        <f t="shared" si="1316"/>
        <v/>
      </c>
      <c r="AU9346" s="20" t="str">
        <f t="shared" si="1317"/>
        <v/>
      </c>
      <c r="AV9346" s="42">
        <f t="shared" si="1318"/>
        <v>1</v>
      </c>
      <c r="AW9346" s="89">
        <f t="shared" si="1319"/>
        <v>0</v>
      </c>
      <c r="AX9346" s="168"/>
      <c r="AY9346" s="60"/>
      <c r="AZ9346" s="61"/>
      <c r="BB9346" s="61" t="str">
        <f>IF(Settings!I9342&lt;&gt;"",Settings!I9342,"")</f>
        <v/>
      </c>
    </row>
    <row r="9347" spans="2:54" x14ac:dyDescent="0.2">
      <c r="B9347" s="13"/>
      <c r="C9347" s="12"/>
      <c r="D9347" s="12"/>
      <c r="E9347" s="12"/>
      <c r="F9347" s="12"/>
      <c r="G9347" s="12"/>
      <c r="H9347" s="12"/>
      <c r="I9347" s="15"/>
      <c r="J9347" s="31"/>
      <c r="K9347" s="180"/>
      <c r="L9347" s="40"/>
      <c r="M9347" s="14"/>
      <c r="N9347" s="16"/>
      <c r="O9347" s="49"/>
      <c r="P9347" s="64"/>
      <c r="Q9347" s="18"/>
      <c r="R9347" s="181">
        <f t="shared" si="1311"/>
        <v>0</v>
      </c>
      <c r="S9347" s="181">
        <f t="shared" si="1312"/>
        <v>0</v>
      </c>
      <c r="T9347" s="181">
        <f t="shared" si="1313"/>
        <v>0</v>
      </c>
      <c r="AQ9347" s="1">
        <f>COUNT(L$11:L9347)</f>
        <v>37</v>
      </c>
      <c r="AR9347" s="43">
        <f t="shared" si="1314"/>
        <v>40933</v>
      </c>
      <c r="AS9347" s="44">
        <f t="shared" si="1315"/>
        <v>89.120000000000019</v>
      </c>
      <c r="AT9347" s="10" t="str">
        <f t="shared" si="1316"/>
        <v/>
      </c>
      <c r="AU9347" s="20" t="str">
        <f t="shared" si="1317"/>
        <v/>
      </c>
      <c r="AV9347" s="42">
        <f t="shared" si="1318"/>
        <v>1</v>
      </c>
      <c r="AW9347" s="89">
        <f t="shared" si="1319"/>
        <v>0</v>
      </c>
      <c r="AX9347" s="168"/>
      <c r="AY9347" s="60"/>
      <c r="AZ9347" s="61"/>
      <c r="BB9347" s="61" t="str">
        <f>IF(Settings!I9343&lt;&gt;"",Settings!I9343,"")</f>
        <v/>
      </c>
    </row>
    <row r="9348" spans="2:54" x14ac:dyDescent="0.2">
      <c r="B9348" s="13"/>
      <c r="C9348" s="12"/>
      <c r="D9348" s="12"/>
      <c r="E9348" s="12"/>
      <c r="F9348" s="12"/>
      <c r="G9348" s="12"/>
      <c r="H9348" s="12"/>
      <c r="I9348" s="15"/>
      <c r="J9348" s="31"/>
      <c r="K9348" s="180"/>
      <c r="L9348" s="40"/>
      <c r="M9348" s="14"/>
      <c r="N9348" s="16"/>
      <c r="O9348" s="49"/>
      <c r="P9348" s="64"/>
      <c r="Q9348" s="18"/>
      <c r="R9348" s="181">
        <f t="shared" si="1311"/>
        <v>0</v>
      </c>
      <c r="S9348" s="181">
        <f t="shared" si="1312"/>
        <v>0</v>
      </c>
      <c r="T9348" s="181">
        <f t="shared" si="1313"/>
        <v>0</v>
      </c>
      <c r="AQ9348" s="1">
        <f>COUNT(L$11:L9348)</f>
        <v>37</v>
      </c>
      <c r="AR9348" s="43">
        <f t="shared" si="1314"/>
        <v>40933</v>
      </c>
      <c r="AS9348" s="44">
        <f t="shared" si="1315"/>
        <v>89.120000000000019</v>
      </c>
      <c r="AT9348" s="10" t="str">
        <f t="shared" si="1316"/>
        <v/>
      </c>
      <c r="AU9348" s="20" t="str">
        <f t="shared" si="1317"/>
        <v/>
      </c>
      <c r="AV9348" s="42">
        <f t="shared" si="1318"/>
        <v>1</v>
      </c>
      <c r="AW9348" s="89">
        <f t="shared" si="1319"/>
        <v>0</v>
      </c>
      <c r="AX9348" s="168"/>
      <c r="AY9348" s="60"/>
      <c r="AZ9348" s="61"/>
      <c r="BB9348" s="61" t="str">
        <f>IF(Settings!I9344&lt;&gt;"",Settings!I9344,"")</f>
        <v/>
      </c>
    </row>
    <row r="9349" spans="2:54" x14ac:dyDescent="0.2">
      <c r="B9349" s="13"/>
      <c r="C9349" s="12"/>
      <c r="D9349" s="12"/>
      <c r="E9349" s="12"/>
      <c r="F9349" s="12"/>
      <c r="G9349" s="12"/>
      <c r="H9349" s="12"/>
      <c r="I9349" s="15"/>
      <c r="J9349" s="31"/>
      <c r="K9349" s="180"/>
      <c r="L9349" s="40"/>
      <c r="M9349" s="14"/>
      <c r="N9349" s="16"/>
      <c r="O9349" s="49"/>
      <c r="P9349" s="64"/>
      <c r="Q9349" s="18"/>
      <c r="R9349" s="181">
        <f t="shared" si="1311"/>
        <v>0</v>
      </c>
      <c r="S9349" s="181">
        <f t="shared" si="1312"/>
        <v>0</v>
      </c>
      <c r="T9349" s="181">
        <f t="shared" si="1313"/>
        <v>0</v>
      </c>
      <c r="AQ9349" s="1">
        <f>COUNT(L$11:L9349)</f>
        <v>37</v>
      </c>
      <c r="AR9349" s="43">
        <f t="shared" si="1314"/>
        <v>40933</v>
      </c>
      <c r="AS9349" s="44">
        <f t="shared" si="1315"/>
        <v>89.120000000000019</v>
      </c>
      <c r="AT9349" s="10" t="str">
        <f t="shared" si="1316"/>
        <v/>
      </c>
      <c r="AU9349" s="20" t="str">
        <f t="shared" si="1317"/>
        <v/>
      </c>
      <c r="AV9349" s="42">
        <f t="shared" si="1318"/>
        <v>1</v>
      </c>
      <c r="AW9349" s="89">
        <f t="shared" si="1319"/>
        <v>0</v>
      </c>
      <c r="AX9349" s="168"/>
      <c r="AY9349" s="60"/>
      <c r="AZ9349" s="61"/>
      <c r="BB9349" s="61" t="str">
        <f>IF(Settings!I9345&lt;&gt;"",Settings!I9345,"")</f>
        <v/>
      </c>
    </row>
    <row r="9350" spans="2:54" x14ac:dyDescent="0.2">
      <c r="B9350" s="13"/>
      <c r="C9350" s="12"/>
      <c r="D9350" s="12"/>
      <c r="E9350" s="12"/>
      <c r="F9350" s="12"/>
      <c r="G9350" s="12"/>
      <c r="H9350" s="12"/>
      <c r="I9350" s="15"/>
      <c r="J9350" s="31"/>
      <c r="K9350" s="180"/>
      <c r="L9350" s="40"/>
      <c r="M9350" s="14"/>
      <c r="N9350" s="16"/>
      <c r="O9350" s="49"/>
      <c r="P9350" s="64"/>
      <c r="Q9350" s="18"/>
      <c r="R9350" s="181">
        <f t="shared" si="1311"/>
        <v>0</v>
      </c>
      <c r="S9350" s="181">
        <f t="shared" si="1312"/>
        <v>0</v>
      </c>
      <c r="T9350" s="181">
        <f t="shared" si="1313"/>
        <v>0</v>
      </c>
      <c r="AQ9350" s="1">
        <f>COUNT(L$11:L9350)</f>
        <v>37</v>
      </c>
      <c r="AR9350" s="43">
        <f t="shared" si="1314"/>
        <v>40933</v>
      </c>
      <c r="AS9350" s="44">
        <f t="shared" si="1315"/>
        <v>89.120000000000019</v>
      </c>
      <c r="AT9350" s="10" t="str">
        <f t="shared" si="1316"/>
        <v/>
      </c>
      <c r="AU9350" s="20" t="str">
        <f t="shared" si="1317"/>
        <v/>
      </c>
      <c r="AV9350" s="42">
        <f t="shared" si="1318"/>
        <v>1</v>
      </c>
      <c r="AW9350" s="89">
        <f t="shared" si="1319"/>
        <v>0</v>
      </c>
      <c r="AX9350" s="168"/>
      <c r="AY9350" s="60"/>
      <c r="AZ9350" s="61"/>
      <c r="BB9350" s="61" t="str">
        <f>IF(Settings!I9346&lt;&gt;"",Settings!I9346,"")</f>
        <v/>
      </c>
    </row>
    <row r="9351" spans="2:54" x14ac:dyDescent="0.2">
      <c r="B9351" s="13"/>
      <c r="C9351" s="12"/>
      <c r="D9351" s="12"/>
      <c r="E9351" s="12"/>
      <c r="F9351" s="12"/>
      <c r="G9351" s="12"/>
      <c r="H9351" s="12"/>
      <c r="I9351" s="15"/>
      <c r="J9351" s="31"/>
      <c r="K9351" s="180"/>
      <c r="L9351" s="40"/>
      <c r="M9351" s="14"/>
      <c r="N9351" s="16"/>
      <c r="O9351" s="49"/>
      <c r="P9351" s="64"/>
      <c r="Q9351" s="18"/>
      <c r="R9351" s="181">
        <f t="shared" si="1311"/>
        <v>0</v>
      </c>
      <c r="S9351" s="181">
        <f t="shared" si="1312"/>
        <v>0</v>
      </c>
      <c r="T9351" s="181">
        <f t="shared" si="1313"/>
        <v>0</v>
      </c>
      <c r="AQ9351" s="1">
        <f>COUNT(L$11:L9351)</f>
        <v>37</v>
      </c>
      <c r="AR9351" s="43">
        <f t="shared" si="1314"/>
        <v>40933</v>
      </c>
      <c r="AS9351" s="44">
        <f t="shared" si="1315"/>
        <v>89.120000000000019</v>
      </c>
      <c r="AT9351" s="10" t="str">
        <f t="shared" si="1316"/>
        <v/>
      </c>
      <c r="AU9351" s="20" t="str">
        <f t="shared" si="1317"/>
        <v/>
      </c>
      <c r="AV9351" s="42">
        <f t="shared" si="1318"/>
        <v>1</v>
      </c>
      <c r="AW9351" s="89">
        <f t="shared" si="1319"/>
        <v>0</v>
      </c>
      <c r="AX9351" s="168"/>
      <c r="AY9351" s="60"/>
      <c r="AZ9351" s="61"/>
      <c r="BB9351" s="61" t="str">
        <f>IF(Settings!I9347&lt;&gt;"",Settings!I9347,"")</f>
        <v/>
      </c>
    </row>
    <row r="9352" spans="2:54" x14ac:dyDescent="0.2">
      <c r="B9352" s="13"/>
      <c r="C9352" s="12"/>
      <c r="D9352" s="12"/>
      <c r="E9352" s="12"/>
      <c r="F9352" s="12"/>
      <c r="G9352" s="12"/>
      <c r="H9352" s="12"/>
      <c r="I9352" s="15"/>
      <c r="J9352" s="31"/>
      <c r="K9352" s="180"/>
      <c r="L9352" s="40"/>
      <c r="M9352" s="14"/>
      <c r="N9352" s="16"/>
      <c r="O9352" s="49"/>
      <c r="P9352" s="64"/>
      <c r="Q9352" s="18"/>
      <c r="R9352" s="181">
        <f t="shared" si="1311"/>
        <v>0</v>
      </c>
      <c r="S9352" s="181">
        <f t="shared" si="1312"/>
        <v>0</v>
      </c>
      <c r="T9352" s="181">
        <f t="shared" si="1313"/>
        <v>0</v>
      </c>
      <c r="AQ9352" s="1">
        <f>COUNT(L$11:L9352)</f>
        <v>37</v>
      </c>
      <c r="AR9352" s="43">
        <f t="shared" si="1314"/>
        <v>40933</v>
      </c>
      <c r="AS9352" s="44">
        <f t="shared" si="1315"/>
        <v>89.120000000000019</v>
      </c>
      <c r="AT9352" s="10" t="str">
        <f t="shared" si="1316"/>
        <v/>
      </c>
      <c r="AU9352" s="20" t="str">
        <f t="shared" si="1317"/>
        <v/>
      </c>
      <c r="AV9352" s="42">
        <f t="shared" si="1318"/>
        <v>1</v>
      </c>
      <c r="AW9352" s="89">
        <f t="shared" si="1319"/>
        <v>0</v>
      </c>
      <c r="AX9352" s="168"/>
      <c r="AY9352" s="60"/>
      <c r="AZ9352" s="61"/>
      <c r="BB9352" s="61" t="str">
        <f>IF(Settings!I9348&lt;&gt;"",Settings!I9348,"")</f>
        <v/>
      </c>
    </row>
    <row r="9353" spans="2:54" x14ac:dyDescent="0.2">
      <c r="B9353" s="13"/>
      <c r="C9353" s="12"/>
      <c r="D9353" s="12"/>
      <c r="E9353" s="12"/>
      <c r="F9353" s="12"/>
      <c r="G9353" s="12"/>
      <c r="H9353" s="12"/>
      <c r="I9353" s="15"/>
      <c r="J9353" s="31"/>
      <c r="K9353" s="180"/>
      <c r="L9353" s="40"/>
      <c r="M9353" s="14"/>
      <c r="N9353" s="16"/>
      <c r="O9353" s="49"/>
      <c r="P9353" s="64"/>
      <c r="Q9353" s="18"/>
      <c r="R9353" s="181">
        <f t="shared" si="1311"/>
        <v>0</v>
      </c>
      <c r="S9353" s="181">
        <f t="shared" si="1312"/>
        <v>0</v>
      </c>
      <c r="T9353" s="181">
        <f t="shared" si="1313"/>
        <v>0</v>
      </c>
      <c r="AQ9353" s="1">
        <f>COUNT(L$11:L9353)</f>
        <v>37</v>
      </c>
      <c r="AR9353" s="43">
        <f t="shared" si="1314"/>
        <v>40933</v>
      </c>
      <c r="AS9353" s="44">
        <f t="shared" si="1315"/>
        <v>89.120000000000019</v>
      </c>
      <c r="AT9353" s="10" t="str">
        <f t="shared" si="1316"/>
        <v/>
      </c>
      <c r="AU9353" s="20" t="str">
        <f t="shared" si="1317"/>
        <v/>
      </c>
      <c r="AV9353" s="42">
        <f t="shared" si="1318"/>
        <v>1</v>
      </c>
      <c r="AW9353" s="89">
        <f t="shared" si="1319"/>
        <v>0</v>
      </c>
      <c r="AX9353" s="168"/>
      <c r="AY9353" s="60"/>
      <c r="AZ9353" s="61"/>
      <c r="BB9353" s="61" t="str">
        <f>IF(Settings!I9349&lt;&gt;"",Settings!I9349,"")</f>
        <v/>
      </c>
    </row>
    <row r="9354" spans="2:54" x14ac:dyDescent="0.2">
      <c r="B9354" s="13"/>
      <c r="C9354" s="12"/>
      <c r="D9354" s="12"/>
      <c r="E9354" s="12"/>
      <c r="F9354" s="12"/>
      <c r="G9354" s="12"/>
      <c r="H9354" s="12"/>
      <c r="I9354" s="15"/>
      <c r="J9354" s="31"/>
      <c r="K9354" s="180"/>
      <c r="L9354" s="40"/>
      <c r="M9354" s="14"/>
      <c r="N9354" s="16"/>
      <c r="O9354" s="49"/>
      <c r="P9354" s="64"/>
      <c r="Q9354" s="18"/>
      <c r="R9354" s="181">
        <f t="shared" si="1311"/>
        <v>0</v>
      </c>
      <c r="S9354" s="181">
        <f t="shared" si="1312"/>
        <v>0</v>
      </c>
      <c r="T9354" s="181">
        <f t="shared" si="1313"/>
        <v>0</v>
      </c>
      <c r="AQ9354" s="1">
        <f>COUNT(L$11:L9354)</f>
        <v>37</v>
      </c>
      <c r="AR9354" s="43">
        <f t="shared" si="1314"/>
        <v>40933</v>
      </c>
      <c r="AS9354" s="44">
        <f t="shared" si="1315"/>
        <v>89.120000000000019</v>
      </c>
      <c r="AT9354" s="10" t="str">
        <f t="shared" si="1316"/>
        <v/>
      </c>
      <c r="AU9354" s="20" t="str">
        <f t="shared" si="1317"/>
        <v/>
      </c>
      <c r="AV9354" s="42">
        <f t="shared" si="1318"/>
        <v>1</v>
      </c>
      <c r="AW9354" s="89">
        <f t="shared" si="1319"/>
        <v>0</v>
      </c>
      <c r="AX9354" s="168"/>
      <c r="AY9354" s="60"/>
      <c r="AZ9354" s="61"/>
      <c r="BB9354" s="61" t="str">
        <f>IF(Settings!I9350&lt;&gt;"",Settings!I9350,"")</f>
        <v/>
      </c>
    </row>
    <row r="9355" spans="2:54" x14ac:dyDescent="0.2">
      <c r="B9355" s="13"/>
      <c r="C9355" s="12"/>
      <c r="D9355" s="12"/>
      <c r="E9355" s="12"/>
      <c r="F9355" s="12"/>
      <c r="G9355" s="12"/>
      <c r="H9355" s="12"/>
      <c r="I9355" s="15"/>
      <c r="J9355" s="31"/>
      <c r="K9355" s="180"/>
      <c r="L9355" s="40"/>
      <c r="M9355" s="14"/>
      <c r="N9355" s="16"/>
      <c r="O9355" s="49"/>
      <c r="P9355" s="64"/>
      <c r="Q9355" s="18"/>
      <c r="R9355" s="181">
        <f t="shared" si="1311"/>
        <v>0</v>
      </c>
      <c r="S9355" s="181">
        <f t="shared" si="1312"/>
        <v>0</v>
      </c>
      <c r="T9355" s="181">
        <f t="shared" si="1313"/>
        <v>0</v>
      </c>
      <c r="AQ9355" s="1">
        <f>COUNT(L$11:L9355)</f>
        <v>37</v>
      </c>
      <c r="AR9355" s="43">
        <f t="shared" si="1314"/>
        <v>40933</v>
      </c>
      <c r="AS9355" s="44">
        <f t="shared" si="1315"/>
        <v>89.120000000000019</v>
      </c>
      <c r="AT9355" s="10" t="str">
        <f t="shared" si="1316"/>
        <v/>
      </c>
      <c r="AU9355" s="20" t="str">
        <f t="shared" si="1317"/>
        <v/>
      </c>
      <c r="AV9355" s="42">
        <f t="shared" si="1318"/>
        <v>1</v>
      </c>
      <c r="AW9355" s="89">
        <f t="shared" si="1319"/>
        <v>0</v>
      </c>
      <c r="AX9355" s="168"/>
      <c r="AY9355" s="60"/>
      <c r="AZ9355" s="61"/>
      <c r="BB9355" s="61" t="str">
        <f>IF(Settings!I9351&lt;&gt;"",Settings!I9351,"")</f>
        <v/>
      </c>
    </row>
    <row r="9356" spans="2:54" x14ac:dyDescent="0.2">
      <c r="B9356" s="13"/>
      <c r="C9356" s="12"/>
      <c r="D9356" s="12"/>
      <c r="E9356" s="12"/>
      <c r="F9356" s="12"/>
      <c r="G9356" s="12"/>
      <c r="H9356" s="12"/>
      <c r="I9356" s="15"/>
      <c r="J9356" s="31"/>
      <c r="K9356" s="180"/>
      <c r="L9356" s="40"/>
      <c r="M9356" s="14"/>
      <c r="N9356" s="16"/>
      <c r="O9356" s="49"/>
      <c r="P9356" s="64"/>
      <c r="Q9356" s="18"/>
      <c r="R9356" s="181">
        <f t="shared" ref="R9356:R9419" si="1320">ROUND(IF(M9356&lt;&gt;"Y",IF(P9356&lt;&gt;"Y",K9356,K9356*(AV9356-1)),0),ROUNDING)</f>
        <v>0</v>
      </c>
      <c r="S9356" s="181">
        <f t="shared" ref="S9356:S9419" si="1321">ROUND(IF(O9356&gt;0,IF(M9356="Y",AW9356*(1-O9356),IF(AW9356&gt;R9356,R9356 + (AW9356 - R9356)*(1-O9356),AW9356)),AW9356),ROUNDING)</f>
        <v>0</v>
      </c>
      <c r="T9356" s="181">
        <f t="shared" ref="T9356:T9419" si="1322">ROUND(IF(N9356="P",0,IF(OR(M9356="N",M9356=""),S9356-R9356,S9356)),ROUNDING)</f>
        <v>0</v>
      </c>
      <c r="AQ9356" s="1">
        <f>COUNT(L$11:L9356)</f>
        <v>37</v>
      </c>
      <c r="AR9356" s="43">
        <f t="shared" si="1314"/>
        <v>40933</v>
      </c>
      <c r="AS9356" s="44">
        <f t="shared" si="1315"/>
        <v>89.120000000000019</v>
      </c>
      <c r="AT9356" s="10" t="str">
        <f t="shared" si="1316"/>
        <v/>
      </c>
      <c r="AU9356" s="20" t="str">
        <f t="shared" si="1317"/>
        <v/>
      </c>
      <c r="AV9356" s="42">
        <f t="shared" si="1318"/>
        <v>1</v>
      </c>
      <c r="AW9356" s="89">
        <f t="shared" si="1319"/>
        <v>0</v>
      </c>
      <c r="AX9356" s="168"/>
      <c r="AY9356" s="60"/>
      <c r="AZ9356" s="61"/>
      <c r="BB9356" s="61" t="str">
        <f>IF(Settings!I9352&lt;&gt;"",Settings!I9352,"")</f>
        <v/>
      </c>
    </row>
    <row r="9357" spans="2:54" x14ac:dyDescent="0.2">
      <c r="B9357" s="13"/>
      <c r="C9357" s="12"/>
      <c r="D9357" s="12"/>
      <c r="E9357" s="12"/>
      <c r="F9357" s="12"/>
      <c r="G9357" s="12"/>
      <c r="H9357" s="12"/>
      <c r="I9357" s="15"/>
      <c r="J9357" s="31"/>
      <c r="K9357" s="180"/>
      <c r="L9357" s="40"/>
      <c r="M9357" s="14"/>
      <c r="N9357" s="16"/>
      <c r="O9357" s="49"/>
      <c r="P9357" s="64"/>
      <c r="Q9357" s="18"/>
      <c r="R9357" s="181">
        <f t="shared" si="1320"/>
        <v>0</v>
      </c>
      <c r="S9357" s="181">
        <f t="shared" si="1321"/>
        <v>0</v>
      </c>
      <c r="T9357" s="181">
        <f t="shared" si="1322"/>
        <v>0</v>
      </c>
      <c r="AQ9357" s="1">
        <f>COUNT(L$11:L9357)</f>
        <v>37</v>
      </c>
      <c r="AR9357" s="43">
        <f t="shared" ref="AR9357:AR9420" si="1323">IF(B9357&gt;2,B9357,AR9356)</f>
        <v>40933</v>
      </c>
      <c r="AS9357" s="44">
        <f t="shared" ref="AS9357:AS9420" si="1324">AS9356+T9357</f>
        <v>89.120000000000019</v>
      </c>
      <c r="AT9357" s="10" t="str">
        <f t="shared" ref="AT9357:AT9420" si="1325">IF(N9357="P",IF(P9357&lt;&gt;"Y",IF(M9357&lt;&gt;"Y",K9357*AV9357,K9357*AV9357-K9357),IF(M9357&lt;&gt;"Y",K9357 + K9357*(AV9357-1),K9357)),"")</f>
        <v/>
      </c>
      <c r="AU9357" s="20" t="str">
        <f t="shared" ref="AU9357:AU9420" si="1326">IF(M9357="Y",IF(P9357="Y",K9357*(AV9357-1),K9357),"")</f>
        <v/>
      </c>
      <c r="AV9357" s="42">
        <f t="shared" ref="AV9357:AV9420" si="1327">IF(L9357&lt;&gt;"",IF(ODDS_TYPE=1,L9357,IF(ODDS_TYPE=2,IF(L9357&gt;0,1+L9357/100,IF(L9357&lt;0,1-100/L9357,1)),IF(ODDS_TYPE=3,1+L9357,IF(ODDS_TYPE=4,1+L9357,IF(ODDS_TYPE=5,IF(L9357&gt;0,1+L9357,1-1/L9357),IF(ODDS_TYPE=6,IF(L9357&gt;=0,L9357+1,1-1/L9357),1)))))),1)</f>
        <v>1</v>
      </c>
      <c r="AW9357" s="89">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68"/>
      <c r="AY9357" s="60"/>
      <c r="AZ9357" s="61"/>
      <c r="BB9357" s="61" t="str">
        <f>IF(Settings!I9353&lt;&gt;"",Settings!I9353,"")</f>
        <v/>
      </c>
    </row>
    <row r="9358" spans="2:54" x14ac:dyDescent="0.2">
      <c r="B9358" s="13"/>
      <c r="C9358" s="12"/>
      <c r="D9358" s="12"/>
      <c r="E9358" s="12"/>
      <c r="F9358" s="12"/>
      <c r="G9358" s="12"/>
      <c r="H9358" s="12"/>
      <c r="I9358" s="15"/>
      <c r="J9358" s="31"/>
      <c r="K9358" s="180"/>
      <c r="L9358" s="40"/>
      <c r="M9358" s="14"/>
      <c r="N9358" s="16"/>
      <c r="O9358" s="49"/>
      <c r="P9358" s="64"/>
      <c r="Q9358" s="18"/>
      <c r="R9358" s="181">
        <f t="shared" si="1320"/>
        <v>0</v>
      </c>
      <c r="S9358" s="181">
        <f t="shared" si="1321"/>
        <v>0</v>
      </c>
      <c r="T9358" s="181">
        <f t="shared" si="1322"/>
        <v>0</v>
      </c>
      <c r="AQ9358" s="1">
        <f>COUNT(L$11:L9358)</f>
        <v>37</v>
      </c>
      <c r="AR9358" s="43">
        <f t="shared" si="1323"/>
        <v>40933</v>
      </c>
      <c r="AS9358" s="44">
        <f t="shared" si="1324"/>
        <v>89.120000000000019</v>
      </c>
      <c r="AT9358" s="10" t="str">
        <f t="shared" si="1325"/>
        <v/>
      </c>
      <c r="AU9358" s="20" t="str">
        <f t="shared" si="1326"/>
        <v/>
      </c>
      <c r="AV9358" s="42">
        <f t="shared" si="1327"/>
        <v>1</v>
      </c>
      <c r="AW9358" s="89">
        <f t="shared" si="1328"/>
        <v>0</v>
      </c>
      <c r="AX9358" s="168"/>
      <c r="AY9358" s="60"/>
      <c r="AZ9358" s="61"/>
      <c r="BB9358" s="61" t="str">
        <f>IF(Settings!I9354&lt;&gt;"",Settings!I9354,"")</f>
        <v/>
      </c>
    </row>
    <row r="9359" spans="2:54" x14ac:dyDescent="0.2">
      <c r="B9359" s="13"/>
      <c r="C9359" s="12"/>
      <c r="D9359" s="12"/>
      <c r="E9359" s="12"/>
      <c r="F9359" s="12"/>
      <c r="G9359" s="12"/>
      <c r="H9359" s="12"/>
      <c r="I9359" s="15"/>
      <c r="J9359" s="31"/>
      <c r="K9359" s="180"/>
      <c r="L9359" s="40"/>
      <c r="M9359" s="14"/>
      <c r="N9359" s="16"/>
      <c r="O9359" s="49"/>
      <c r="P9359" s="64"/>
      <c r="Q9359" s="18"/>
      <c r="R9359" s="181">
        <f t="shared" si="1320"/>
        <v>0</v>
      </c>
      <c r="S9359" s="181">
        <f t="shared" si="1321"/>
        <v>0</v>
      </c>
      <c r="T9359" s="181">
        <f t="shared" si="1322"/>
        <v>0</v>
      </c>
      <c r="AQ9359" s="1">
        <f>COUNT(L$11:L9359)</f>
        <v>37</v>
      </c>
      <c r="AR9359" s="43">
        <f t="shared" si="1323"/>
        <v>40933</v>
      </c>
      <c r="AS9359" s="44">
        <f t="shared" si="1324"/>
        <v>89.120000000000019</v>
      </c>
      <c r="AT9359" s="10" t="str">
        <f t="shared" si="1325"/>
        <v/>
      </c>
      <c r="AU9359" s="20" t="str">
        <f t="shared" si="1326"/>
        <v/>
      </c>
      <c r="AV9359" s="42">
        <f t="shared" si="1327"/>
        <v>1</v>
      </c>
      <c r="AW9359" s="89">
        <f t="shared" si="1328"/>
        <v>0</v>
      </c>
      <c r="AX9359" s="168"/>
      <c r="AY9359" s="60"/>
      <c r="AZ9359" s="61"/>
      <c r="BB9359" s="61" t="str">
        <f>IF(Settings!I9355&lt;&gt;"",Settings!I9355,"")</f>
        <v/>
      </c>
    </row>
    <row r="9360" spans="2:54" x14ac:dyDescent="0.2">
      <c r="B9360" s="13"/>
      <c r="C9360" s="12"/>
      <c r="D9360" s="12"/>
      <c r="E9360" s="12"/>
      <c r="F9360" s="12"/>
      <c r="G9360" s="12"/>
      <c r="H9360" s="12"/>
      <c r="I9360" s="15"/>
      <c r="J9360" s="31"/>
      <c r="K9360" s="180"/>
      <c r="L9360" s="40"/>
      <c r="M9360" s="14"/>
      <c r="N9360" s="16"/>
      <c r="O9360" s="49"/>
      <c r="P9360" s="64"/>
      <c r="Q9360" s="18"/>
      <c r="R9360" s="181">
        <f t="shared" si="1320"/>
        <v>0</v>
      </c>
      <c r="S9360" s="181">
        <f t="shared" si="1321"/>
        <v>0</v>
      </c>
      <c r="T9360" s="181">
        <f t="shared" si="1322"/>
        <v>0</v>
      </c>
      <c r="AQ9360" s="1">
        <f>COUNT(L$11:L9360)</f>
        <v>37</v>
      </c>
      <c r="AR9360" s="43">
        <f t="shared" si="1323"/>
        <v>40933</v>
      </c>
      <c r="AS9360" s="44">
        <f t="shared" si="1324"/>
        <v>89.120000000000019</v>
      </c>
      <c r="AT9360" s="10" t="str">
        <f t="shared" si="1325"/>
        <v/>
      </c>
      <c r="AU9360" s="20" t="str">
        <f t="shared" si="1326"/>
        <v/>
      </c>
      <c r="AV9360" s="42">
        <f t="shared" si="1327"/>
        <v>1</v>
      </c>
      <c r="AW9360" s="89">
        <f t="shared" si="1328"/>
        <v>0</v>
      </c>
      <c r="AX9360" s="168"/>
      <c r="AY9360" s="60"/>
      <c r="AZ9360" s="61"/>
      <c r="BB9360" s="61" t="str">
        <f>IF(Settings!I9356&lt;&gt;"",Settings!I9356,"")</f>
        <v/>
      </c>
    </row>
    <row r="9361" spans="2:54" x14ac:dyDescent="0.2">
      <c r="B9361" s="13"/>
      <c r="C9361" s="12"/>
      <c r="D9361" s="12"/>
      <c r="E9361" s="12"/>
      <c r="F9361" s="12"/>
      <c r="G9361" s="12"/>
      <c r="H9361" s="12"/>
      <c r="I9361" s="15"/>
      <c r="J9361" s="31"/>
      <c r="K9361" s="180"/>
      <c r="L9361" s="40"/>
      <c r="M9361" s="14"/>
      <c r="N9361" s="16"/>
      <c r="O9361" s="49"/>
      <c r="P9361" s="64"/>
      <c r="Q9361" s="18"/>
      <c r="R9361" s="181">
        <f t="shared" si="1320"/>
        <v>0</v>
      </c>
      <c r="S9361" s="181">
        <f t="shared" si="1321"/>
        <v>0</v>
      </c>
      <c r="T9361" s="181">
        <f t="shared" si="1322"/>
        <v>0</v>
      </c>
      <c r="AQ9361" s="1">
        <f>COUNT(L$11:L9361)</f>
        <v>37</v>
      </c>
      <c r="AR9361" s="43">
        <f t="shared" si="1323"/>
        <v>40933</v>
      </c>
      <c r="AS9361" s="44">
        <f t="shared" si="1324"/>
        <v>89.120000000000019</v>
      </c>
      <c r="AT9361" s="10" t="str">
        <f t="shared" si="1325"/>
        <v/>
      </c>
      <c r="AU9361" s="20" t="str">
        <f t="shared" si="1326"/>
        <v/>
      </c>
      <c r="AV9361" s="42">
        <f t="shared" si="1327"/>
        <v>1</v>
      </c>
      <c r="AW9361" s="89">
        <f t="shared" si="1328"/>
        <v>0</v>
      </c>
      <c r="AX9361" s="168"/>
      <c r="AY9361" s="60"/>
      <c r="AZ9361" s="61"/>
      <c r="BB9361" s="61" t="str">
        <f>IF(Settings!I9357&lt;&gt;"",Settings!I9357,"")</f>
        <v/>
      </c>
    </row>
    <row r="9362" spans="2:54" x14ac:dyDescent="0.2">
      <c r="B9362" s="13"/>
      <c r="C9362" s="12"/>
      <c r="D9362" s="12"/>
      <c r="E9362" s="12"/>
      <c r="F9362" s="12"/>
      <c r="G9362" s="12"/>
      <c r="H9362" s="12"/>
      <c r="I9362" s="15"/>
      <c r="J9362" s="31"/>
      <c r="K9362" s="180"/>
      <c r="L9362" s="40"/>
      <c r="M9362" s="14"/>
      <c r="N9362" s="16"/>
      <c r="O9362" s="49"/>
      <c r="P9362" s="64"/>
      <c r="Q9362" s="18"/>
      <c r="R9362" s="181">
        <f t="shared" si="1320"/>
        <v>0</v>
      </c>
      <c r="S9362" s="181">
        <f t="shared" si="1321"/>
        <v>0</v>
      </c>
      <c r="T9362" s="181">
        <f t="shared" si="1322"/>
        <v>0</v>
      </c>
      <c r="AQ9362" s="1">
        <f>COUNT(L$11:L9362)</f>
        <v>37</v>
      </c>
      <c r="AR9362" s="43">
        <f t="shared" si="1323"/>
        <v>40933</v>
      </c>
      <c r="AS9362" s="44">
        <f t="shared" si="1324"/>
        <v>89.120000000000019</v>
      </c>
      <c r="AT9362" s="10" t="str">
        <f t="shared" si="1325"/>
        <v/>
      </c>
      <c r="AU9362" s="20" t="str">
        <f t="shared" si="1326"/>
        <v/>
      </c>
      <c r="AV9362" s="42">
        <f t="shared" si="1327"/>
        <v>1</v>
      </c>
      <c r="AW9362" s="89">
        <f t="shared" si="1328"/>
        <v>0</v>
      </c>
      <c r="AX9362" s="168"/>
      <c r="AY9362" s="60"/>
      <c r="AZ9362" s="61"/>
      <c r="BB9362" s="61" t="str">
        <f>IF(Settings!I9358&lt;&gt;"",Settings!I9358,"")</f>
        <v/>
      </c>
    </row>
    <row r="9363" spans="2:54" x14ac:dyDescent="0.2">
      <c r="B9363" s="13"/>
      <c r="C9363" s="12"/>
      <c r="D9363" s="12"/>
      <c r="E9363" s="12"/>
      <c r="F9363" s="12"/>
      <c r="G9363" s="12"/>
      <c r="H9363" s="12"/>
      <c r="I9363" s="15"/>
      <c r="J9363" s="31"/>
      <c r="K9363" s="180"/>
      <c r="L9363" s="40"/>
      <c r="M9363" s="14"/>
      <c r="N9363" s="16"/>
      <c r="O9363" s="49"/>
      <c r="P9363" s="64"/>
      <c r="Q9363" s="18"/>
      <c r="R9363" s="181">
        <f t="shared" si="1320"/>
        <v>0</v>
      </c>
      <c r="S9363" s="181">
        <f t="shared" si="1321"/>
        <v>0</v>
      </c>
      <c r="T9363" s="181">
        <f t="shared" si="1322"/>
        <v>0</v>
      </c>
      <c r="AQ9363" s="1">
        <f>COUNT(L$11:L9363)</f>
        <v>37</v>
      </c>
      <c r="AR9363" s="43">
        <f t="shared" si="1323"/>
        <v>40933</v>
      </c>
      <c r="AS9363" s="44">
        <f t="shared" si="1324"/>
        <v>89.120000000000019</v>
      </c>
      <c r="AT9363" s="10" t="str">
        <f t="shared" si="1325"/>
        <v/>
      </c>
      <c r="AU9363" s="20" t="str">
        <f t="shared" si="1326"/>
        <v/>
      </c>
      <c r="AV9363" s="42">
        <f t="shared" si="1327"/>
        <v>1</v>
      </c>
      <c r="AW9363" s="89">
        <f t="shared" si="1328"/>
        <v>0</v>
      </c>
      <c r="AX9363" s="168"/>
      <c r="AY9363" s="60"/>
      <c r="AZ9363" s="61"/>
      <c r="BB9363" s="61" t="str">
        <f>IF(Settings!I9359&lt;&gt;"",Settings!I9359,"")</f>
        <v/>
      </c>
    </row>
    <row r="9364" spans="2:54" x14ac:dyDescent="0.2">
      <c r="B9364" s="13"/>
      <c r="C9364" s="12"/>
      <c r="D9364" s="12"/>
      <c r="E9364" s="12"/>
      <c r="F9364" s="12"/>
      <c r="G9364" s="12"/>
      <c r="H9364" s="12"/>
      <c r="I9364" s="15"/>
      <c r="J9364" s="31"/>
      <c r="K9364" s="180"/>
      <c r="L9364" s="40"/>
      <c r="M9364" s="14"/>
      <c r="N9364" s="16"/>
      <c r="O9364" s="49"/>
      <c r="P9364" s="64"/>
      <c r="Q9364" s="18"/>
      <c r="R9364" s="181">
        <f t="shared" si="1320"/>
        <v>0</v>
      </c>
      <c r="S9364" s="181">
        <f t="shared" si="1321"/>
        <v>0</v>
      </c>
      <c r="T9364" s="181">
        <f t="shared" si="1322"/>
        <v>0</v>
      </c>
      <c r="AQ9364" s="1">
        <f>COUNT(L$11:L9364)</f>
        <v>37</v>
      </c>
      <c r="AR9364" s="43">
        <f t="shared" si="1323"/>
        <v>40933</v>
      </c>
      <c r="AS9364" s="44">
        <f t="shared" si="1324"/>
        <v>89.120000000000019</v>
      </c>
      <c r="AT9364" s="10" t="str">
        <f t="shared" si="1325"/>
        <v/>
      </c>
      <c r="AU9364" s="20" t="str">
        <f t="shared" si="1326"/>
        <v/>
      </c>
      <c r="AV9364" s="42">
        <f t="shared" si="1327"/>
        <v>1</v>
      </c>
      <c r="AW9364" s="89">
        <f t="shared" si="1328"/>
        <v>0</v>
      </c>
      <c r="AX9364" s="168"/>
      <c r="AY9364" s="60"/>
      <c r="AZ9364" s="61"/>
      <c r="BB9364" s="61" t="str">
        <f>IF(Settings!I9360&lt;&gt;"",Settings!I9360,"")</f>
        <v/>
      </c>
    </row>
    <row r="9365" spans="2:54" x14ac:dyDescent="0.2">
      <c r="B9365" s="13"/>
      <c r="C9365" s="12"/>
      <c r="D9365" s="12"/>
      <c r="E9365" s="12"/>
      <c r="F9365" s="12"/>
      <c r="G9365" s="12"/>
      <c r="H9365" s="12"/>
      <c r="I9365" s="15"/>
      <c r="J9365" s="31"/>
      <c r="K9365" s="180"/>
      <c r="L9365" s="40"/>
      <c r="M9365" s="14"/>
      <c r="N9365" s="16"/>
      <c r="O9365" s="49"/>
      <c r="P9365" s="64"/>
      <c r="Q9365" s="18"/>
      <c r="R9365" s="181">
        <f t="shared" si="1320"/>
        <v>0</v>
      </c>
      <c r="S9365" s="181">
        <f t="shared" si="1321"/>
        <v>0</v>
      </c>
      <c r="T9365" s="181">
        <f t="shared" si="1322"/>
        <v>0</v>
      </c>
      <c r="AQ9365" s="1">
        <f>COUNT(L$11:L9365)</f>
        <v>37</v>
      </c>
      <c r="AR9365" s="43">
        <f t="shared" si="1323"/>
        <v>40933</v>
      </c>
      <c r="AS9365" s="44">
        <f t="shared" si="1324"/>
        <v>89.120000000000019</v>
      </c>
      <c r="AT9365" s="10" t="str">
        <f t="shared" si="1325"/>
        <v/>
      </c>
      <c r="AU9365" s="20" t="str">
        <f t="shared" si="1326"/>
        <v/>
      </c>
      <c r="AV9365" s="42">
        <f t="shared" si="1327"/>
        <v>1</v>
      </c>
      <c r="AW9365" s="89">
        <f t="shared" si="1328"/>
        <v>0</v>
      </c>
      <c r="AX9365" s="168"/>
      <c r="AY9365" s="60"/>
      <c r="AZ9365" s="61"/>
      <c r="BB9365" s="61" t="str">
        <f>IF(Settings!I9361&lt;&gt;"",Settings!I9361,"")</f>
        <v/>
      </c>
    </row>
    <row r="9366" spans="2:54" x14ac:dyDescent="0.2">
      <c r="B9366" s="13"/>
      <c r="C9366" s="12"/>
      <c r="D9366" s="12"/>
      <c r="E9366" s="12"/>
      <c r="F9366" s="12"/>
      <c r="G9366" s="12"/>
      <c r="H9366" s="12"/>
      <c r="I9366" s="15"/>
      <c r="J9366" s="31"/>
      <c r="K9366" s="180"/>
      <c r="L9366" s="40"/>
      <c r="M9366" s="14"/>
      <c r="N9366" s="16"/>
      <c r="O9366" s="49"/>
      <c r="P9366" s="64"/>
      <c r="Q9366" s="18"/>
      <c r="R9366" s="181">
        <f t="shared" si="1320"/>
        <v>0</v>
      </c>
      <c r="S9366" s="181">
        <f t="shared" si="1321"/>
        <v>0</v>
      </c>
      <c r="T9366" s="181">
        <f t="shared" si="1322"/>
        <v>0</v>
      </c>
      <c r="AQ9366" s="1">
        <f>COUNT(L$11:L9366)</f>
        <v>37</v>
      </c>
      <c r="AR9366" s="43">
        <f t="shared" si="1323"/>
        <v>40933</v>
      </c>
      <c r="AS9366" s="44">
        <f t="shared" si="1324"/>
        <v>89.120000000000019</v>
      </c>
      <c r="AT9366" s="10" t="str">
        <f t="shared" si="1325"/>
        <v/>
      </c>
      <c r="AU9366" s="20" t="str">
        <f t="shared" si="1326"/>
        <v/>
      </c>
      <c r="AV9366" s="42">
        <f t="shared" si="1327"/>
        <v>1</v>
      </c>
      <c r="AW9366" s="89">
        <f t="shared" si="1328"/>
        <v>0</v>
      </c>
      <c r="AX9366" s="168"/>
      <c r="AY9366" s="60"/>
      <c r="AZ9366" s="61"/>
      <c r="BB9366" s="61" t="str">
        <f>IF(Settings!I9362&lt;&gt;"",Settings!I9362,"")</f>
        <v/>
      </c>
    </row>
    <row r="9367" spans="2:54" x14ac:dyDescent="0.2">
      <c r="B9367" s="13"/>
      <c r="C9367" s="12"/>
      <c r="D9367" s="12"/>
      <c r="E9367" s="12"/>
      <c r="F9367" s="12"/>
      <c r="G9367" s="12"/>
      <c r="H9367" s="12"/>
      <c r="I9367" s="15"/>
      <c r="J9367" s="31"/>
      <c r="K9367" s="180"/>
      <c r="L9367" s="40"/>
      <c r="M9367" s="14"/>
      <c r="N9367" s="16"/>
      <c r="O9367" s="49"/>
      <c r="P9367" s="64"/>
      <c r="Q9367" s="18"/>
      <c r="R9367" s="181">
        <f t="shared" si="1320"/>
        <v>0</v>
      </c>
      <c r="S9367" s="181">
        <f t="shared" si="1321"/>
        <v>0</v>
      </c>
      <c r="T9367" s="181">
        <f t="shared" si="1322"/>
        <v>0</v>
      </c>
      <c r="AQ9367" s="1">
        <f>COUNT(L$11:L9367)</f>
        <v>37</v>
      </c>
      <c r="AR9367" s="43">
        <f t="shared" si="1323"/>
        <v>40933</v>
      </c>
      <c r="AS9367" s="44">
        <f t="shared" si="1324"/>
        <v>89.120000000000019</v>
      </c>
      <c r="AT9367" s="10" t="str">
        <f t="shared" si="1325"/>
        <v/>
      </c>
      <c r="AU9367" s="20" t="str">
        <f t="shared" si="1326"/>
        <v/>
      </c>
      <c r="AV9367" s="42">
        <f t="shared" si="1327"/>
        <v>1</v>
      </c>
      <c r="AW9367" s="89">
        <f t="shared" si="1328"/>
        <v>0</v>
      </c>
      <c r="AX9367" s="168"/>
      <c r="AY9367" s="60"/>
      <c r="AZ9367" s="61"/>
      <c r="BB9367" s="61" t="str">
        <f>IF(Settings!I9363&lt;&gt;"",Settings!I9363,"")</f>
        <v/>
      </c>
    </row>
    <row r="9368" spans="2:54" x14ac:dyDescent="0.2">
      <c r="B9368" s="13"/>
      <c r="C9368" s="12"/>
      <c r="D9368" s="12"/>
      <c r="E9368" s="12"/>
      <c r="F9368" s="12"/>
      <c r="G9368" s="12"/>
      <c r="H9368" s="12"/>
      <c r="I9368" s="15"/>
      <c r="J9368" s="31"/>
      <c r="K9368" s="180"/>
      <c r="L9368" s="40"/>
      <c r="M9368" s="14"/>
      <c r="N9368" s="16"/>
      <c r="O9368" s="49"/>
      <c r="P9368" s="64"/>
      <c r="Q9368" s="18"/>
      <c r="R9368" s="181">
        <f t="shared" si="1320"/>
        <v>0</v>
      </c>
      <c r="S9368" s="181">
        <f t="shared" si="1321"/>
        <v>0</v>
      </c>
      <c r="T9368" s="181">
        <f t="shared" si="1322"/>
        <v>0</v>
      </c>
      <c r="AQ9368" s="1">
        <f>COUNT(L$11:L9368)</f>
        <v>37</v>
      </c>
      <c r="AR9368" s="43">
        <f t="shared" si="1323"/>
        <v>40933</v>
      </c>
      <c r="AS9368" s="44">
        <f t="shared" si="1324"/>
        <v>89.120000000000019</v>
      </c>
      <c r="AT9368" s="10" t="str">
        <f t="shared" si="1325"/>
        <v/>
      </c>
      <c r="AU9368" s="20" t="str">
        <f t="shared" si="1326"/>
        <v/>
      </c>
      <c r="AV9368" s="42">
        <f t="shared" si="1327"/>
        <v>1</v>
      </c>
      <c r="AW9368" s="89">
        <f t="shared" si="1328"/>
        <v>0</v>
      </c>
      <c r="AX9368" s="168"/>
      <c r="AY9368" s="60"/>
      <c r="AZ9368" s="61"/>
      <c r="BB9368" s="61" t="str">
        <f>IF(Settings!I9364&lt;&gt;"",Settings!I9364,"")</f>
        <v/>
      </c>
    </row>
    <row r="9369" spans="2:54" x14ac:dyDescent="0.2">
      <c r="B9369" s="13"/>
      <c r="C9369" s="12"/>
      <c r="D9369" s="12"/>
      <c r="E9369" s="12"/>
      <c r="F9369" s="12"/>
      <c r="G9369" s="12"/>
      <c r="H9369" s="12"/>
      <c r="I9369" s="15"/>
      <c r="J9369" s="31"/>
      <c r="K9369" s="180"/>
      <c r="L9369" s="40"/>
      <c r="M9369" s="14"/>
      <c r="N9369" s="16"/>
      <c r="O9369" s="49"/>
      <c r="P9369" s="64"/>
      <c r="Q9369" s="18"/>
      <c r="R9369" s="181">
        <f t="shared" si="1320"/>
        <v>0</v>
      </c>
      <c r="S9369" s="181">
        <f t="shared" si="1321"/>
        <v>0</v>
      </c>
      <c r="T9369" s="181">
        <f t="shared" si="1322"/>
        <v>0</v>
      </c>
      <c r="AQ9369" s="1">
        <f>COUNT(L$11:L9369)</f>
        <v>37</v>
      </c>
      <c r="AR9369" s="43">
        <f t="shared" si="1323"/>
        <v>40933</v>
      </c>
      <c r="AS9369" s="44">
        <f t="shared" si="1324"/>
        <v>89.120000000000019</v>
      </c>
      <c r="AT9369" s="10" t="str">
        <f t="shared" si="1325"/>
        <v/>
      </c>
      <c r="AU9369" s="20" t="str">
        <f t="shared" si="1326"/>
        <v/>
      </c>
      <c r="AV9369" s="42">
        <f t="shared" si="1327"/>
        <v>1</v>
      </c>
      <c r="AW9369" s="89">
        <f t="shared" si="1328"/>
        <v>0</v>
      </c>
      <c r="AX9369" s="168"/>
      <c r="AY9369" s="60"/>
      <c r="AZ9369" s="61"/>
      <c r="BB9369" s="61" t="str">
        <f>IF(Settings!I9365&lt;&gt;"",Settings!I9365,"")</f>
        <v/>
      </c>
    </row>
    <row r="9370" spans="2:54" x14ac:dyDescent="0.2">
      <c r="B9370" s="13"/>
      <c r="C9370" s="12"/>
      <c r="D9370" s="12"/>
      <c r="E9370" s="12"/>
      <c r="F9370" s="12"/>
      <c r="G9370" s="12"/>
      <c r="H9370" s="12"/>
      <c r="I9370" s="15"/>
      <c r="J9370" s="31"/>
      <c r="K9370" s="180"/>
      <c r="L9370" s="40"/>
      <c r="M9370" s="14"/>
      <c r="N9370" s="16"/>
      <c r="O9370" s="49"/>
      <c r="P9370" s="64"/>
      <c r="Q9370" s="18"/>
      <c r="R9370" s="181">
        <f t="shared" si="1320"/>
        <v>0</v>
      </c>
      <c r="S9370" s="181">
        <f t="shared" si="1321"/>
        <v>0</v>
      </c>
      <c r="T9370" s="181">
        <f t="shared" si="1322"/>
        <v>0</v>
      </c>
      <c r="AQ9370" s="1">
        <f>COUNT(L$11:L9370)</f>
        <v>37</v>
      </c>
      <c r="AR9370" s="43">
        <f t="shared" si="1323"/>
        <v>40933</v>
      </c>
      <c r="AS9370" s="44">
        <f t="shared" si="1324"/>
        <v>89.120000000000019</v>
      </c>
      <c r="AT9370" s="10" t="str">
        <f t="shared" si="1325"/>
        <v/>
      </c>
      <c r="AU9370" s="20" t="str">
        <f t="shared" si="1326"/>
        <v/>
      </c>
      <c r="AV9370" s="42">
        <f t="shared" si="1327"/>
        <v>1</v>
      </c>
      <c r="AW9370" s="89">
        <f t="shared" si="1328"/>
        <v>0</v>
      </c>
      <c r="AX9370" s="168"/>
      <c r="AY9370" s="60"/>
      <c r="AZ9370" s="61"/>
      <c r="BB9370" s="61" t="str">
        <f>IF(Settings!I9366&lt;&gt;"",Settings!I9366,"")</f>
        <v/>
      </c>
    </row>
    <row r="9371" spans="2:54" x14ac:dyDescent="0.2">
      <c r="B9371" s="13"/>
      <c r="C9371" s="12"/>
      <c r="D9371" s="12"/>
      <c r="E9371" s="12"/>
      <c r="F9371" s="12"/>
      <c r="G9371" s="12"/>
      <c r="H9371" s="12"/>
      <c r="I9371" s="15"/>
      <c r="J9371" s="31"/>
      <c r="K9371" s="180"/>
      <c r="L9371" s="40"/>
      <c r="M9371" s="14"/>
      <c r="N9371" s="16"/>
      <c r="O9371" s="49"/>
      <c r="P9371" s="64"/>
      <c r="Q9371" s="18"/>
      <c r="R9371" s="181">
        <f t="shared" si="1320"/>
        <v>0</v>
      </c>
      <c r="S9371" s="181">
        <f t="shared" si="1321"/>
        <v>0</v>
      </c>
      <c r="T9371" s="181">
        <f t="shared" si="1322"/>
        <v>0</v>
      </c>
      <c r="AQ9371" s="1">
        <f>COUNT(L$11:L9371)</f>
        <v>37</v>
      </c>
      <c r="AR9371" s="43">
        <f t="shared" si="1323"/>
        <v>40933</v>
      </c>
      <c r="AS9371" s="44">
        <f t="shared" si="1324"/>
        <v>89.120000000000019</v>
      </c>
      <c r="AT9371" s="10" t="str">
        <f t="shared" si="1325"/>
        <v/>
      </c>
      <c r="AU9371" s="20" t="str">
        <f t="shared" si="1326"/>
        <v/>
      </c>
      <c r="AV9371" s="42">
        <f t="shared" si="1327"/>
        <v>1</v>
      </c>
      <c r="AW9371" s="89">
        <f t="shared" si="1328"/>
        <v>0</v>
      </c>
      <c r="AX9371" s="168"/>
      <c r="AY9371" s="60"/>
      <c r="AZ9371" s="61"/>
      <c r="BB9371" s="61" t="str">
        <f>IF(Settings!I9367&lt;&gt;"",Settings!I9367,"")</f>
        <v/>
      </c>
    </row>
    <row r="9372" spans="2:54" x14ac:dyDescent="0.2">
      <c r="B9372" s="13"/>
      <c r="C9372" s="12"/>
      <c r="D9372" s="12"/>
      <c r="E9372" s="12"/>
      <c r="F9372" s="12"/>
      <c r="G9372" s="12"/>
      <c r="H9372" s="12"/>
      <c r="I9372" s="15"/>
      <c r="J9372" s="31"/>
      <c r="K9372" s="180"/>
      <c r="L9372" s="40"/>
      <c r="M9372" s="14"/>
      <c r="N9372" s="16"/>
      <c r="O9372" s="49"/>
      <c r="P9372" s="64"/>
      <c r="Q9372" s="18"/>
      <c r="R9372" s="181">
        <f t="shared" si="1320"/>
        <v>0</v>
      </c>
      <c r="S9372" s="181">
        <f t="shared" si="1321"/>
        <v>0</v>
      </c>
      <c r="T9372" s="181">
        <f t="shared" si="1322"/>
        <v>0</v>
      </c>
      <c r="AQ9372" s="1">
        <f>COUNT(L$11:L9372)</f>
        <v>37</v>
      </c>
      <c r="AR9372" s="43">
        <f t="shared" si="1323"/>
        <v>40933</v>
      </c>
      <c r="AS9372" s="44">
        <f t="shared" si="1324"/>
        <v>89.120000000000019</v>
      </c>
      <c r="AT9372" s="10" t="str">
        <f t="shared" si="1325"/>
        <v/>
      </c>
      <c r="AU9372" s="20" t="str">
        <f t="shared" si="1326"/>
        <v/>
      </c>
      <c r="AV9372" s="42">
        <f t="shared" si="1327"/>
        <v>1</v>
      </c>
      <c r="AW9372" s="89">
        <f t="shared" si="1328"/>
        <v>0</v>
      </c>
      <c r="AX9372" s="168"/>
      <c r="AY9372" s="60"/>
      <c r="AZ9372" s="61"/>
      <c r="BB9372" s="61" t="str">
        <f>IF(Settings!I9368&lt;&gt;"",Settings!I9368,"")</f>
        <v/>
      </c>
    </row>
    <row r="9373" spans="2:54" x14ac:dyDescent="0.2">
      <c r="B9373" s="13"/>
      <c r="C9373" s="12"/>
      <c r="D9373" s="12"/>
      <c r="E9373" s="12"/>
      <c r="F9373" s="12"/>
      <c r="G9373" s="12"/>
      <c r="H9373" s="12"/>
      <c r="I9373" s="15"/>
      <c r="J9373" s="31"/>
      <c r="K9373" s="180"/>
      <c r="L9373" s="40"/>
      <c r="M9373" s="14"/>
      <c r="N9373" s="16"/>
      <c r="O9373" s="49"/>
      <c r="P9373" s="64"/>
      <c r="Q9373" s="18"/>
      <c r="R9373" s="181">
        <f t="shared" si="1320"/>
        <v>0</v>
      </c>
      <c r="S9373" s="181">
        <f t="shared" si="1321"/>
        <v>0</v>
      </c>
      <c r="T9373" s="181">
        <f t="shared" si="1322"/>
        <v>0</v>
      </c>
      <c r="AQ9373" s="1">
        <f>COUNT(L$11:L9373)</f>
        <v>37</v>
      </c>
      <c r="AR9373" s="43">
        <f t="shared" si="1323"/>
        <v>40933</v>
      </c>
      <c r="AS9373" s="44">
        <f t="shared" si="1324"/>
        <v>89.120000000000019</v>
      </c>
      <c r="AT9373" s="10" t="str">
        <f t="shared" si="1325"/>
        <v/>
      </c>
      <c r="AU9373" s="20" t="str">
        <f t="shared" si="1326"/>
        <v/>
      </c>
      <c r="AV9373" s="42">
        <f t="shared" si="1327"/>
        <v>1</v>
      </c>
      <c r="AW9373" s="89">
        <f t="shared" si="1328"/>
        <v>0</v>
      </c>
      <c r="AX9373" s="168"/>
      <c r="AY9373" s="60"/>
      <c r="AZ9373" s="61"/>
      <c r="BB9373" s="61" t="str">
        <f>IF(Settings!I9369&lt;&gt;"",Settings!I9369,"")</f>
        <v/>
      </c>
    </row>
    <row r="9374" spans="2:54" x14ac:dyDescent="0.2">
      <c r="B9374" s="13"/>
      <c r="C9374" s="12"/>
      <c r="D9374" s="12"/>
      <c r="E9374" s="12"/>
      <c r="F9374" s="12"/>
      <c r="G9374" s="12"/>
      <c r="H9374" s="12"/>
      <c r="I9374" s="15"/>
      <c r="J9374" s="31"/>
      <c r="K9374" s="180"/>
      <c r="L9374" s="40"/>
      <c r="M9374" s="14"/>
      <c r="N9374" s="16"/>
      <c r="O9374" s="49"/>
      <c r="P9374" s="64"/>
      <c r="Q9374" s="18"/>
      <c r="R9374" s="181">
        <f t="shared" si="1320"/>
        <v>0</v>
      </c>
      <c r="S9374" s="181">
        <f t="shared" si="1321"/>
        <v>0</v>
      </c>
      <c r="T9374" s="181">
        <f t="shared" si="1322"/>
        <v>0</v>
      </c>
      <c r="AQ9374" s="1">
        <f>COUNT(L$11:L9374)</f>
        <v>37</v>
      </c>
      <c r="AR9374" s="43">
        <f t="shared" si="1323"/>
        <v>40933</v>
      </c>
      <c r="AS9374" s="44">
        <f t="shared" si="1324"/>
        <v>89.120000000000019</v>
      </c>
      <c r="AT9374" s="10" t="str">
        <f t="shared" si="1325"/>
        <v/>
      </c>
      <c r="AU9374" s="20" t="str">
        <f t="shared" si="1326"/>
        <v/>
      </c>
      <c r="AV9374" s="42">
        <f t="shared" si="1327"/>
        <v>1</v>
      </c>
      <c r="AW9374" s="89">
        <f t="shared" si="1328"/>
        <v>0</v>
      </c>
      <c r="AX9374" s="168"/>
      <c r="AY9374" s="60"/>
      <c r="AZ9374" s="61"/>
      <c r="BB9374" s="61" t="str">
        <f>IF(Settings!I9370&lt;&gt;"",Settings!I9370,"")</f>
        <v/>
      </c>
    </row>
    <row r="9375" spans="2:54" x14ac:dyDescent="0.2">
      <c r="B9375" s="13"/>
      <c r="C9375" s="12"/>
      <c r="D9375" s="12"/>
      <c r="E9375" s="12"/>
      <c r="F9375" s="12"/>
      <c r="G9375" s="12"/>
      <c r="H9375" s="12"/>
      <c r="I9375" s="15"/>
      <c r="J9375" s="31"/>
      <c r="K9375" s="180"/>
      <c r="L9375" s="40"/>
      <c r="M9375" s="14"/>
      <c r="N9375" s="16"/>
      <c r="O9375" s="49"/>
      <c r="P9375" s="64"/>
      <c r="Q9375" s="18"/>
      <c r="R9375" s="181">
        <f t="shared" si="1320"/>
        <v>0</v>
      </c>
      <c r="S9375" s="181">
        <f t="shared" si="1321"/>
        <v>0</v>
      </c>
      <c r="T9375" s="181">
        <f t="shared" si="1322"/>
        <v>0</v>
      </c>
      <c r="AQ9375" s="1">
        <f>COUNT(L$11:L9375)</f>
        <v>37</v>
      </c>
      <c r="AR9375" s="43">
        <f t="shared" si="1323"/>
        <v>40933</v>
      </c>
      <c r="AS9375" s="44">
        <f t="shared" si="1324"/>
        <v>89.120000000000019</v>
      </c>
      <c r="AT9375" s="10" t="str">
        <f t="shared" si="1325"/>
        <v/>
      </c>
      <c r="AU9375" s="20" t="str">
        <f t="shared" si="1326"/>
        <v/>
      </c>
      <c r="AV9375" s="42">
        <f t="shared" si="1327"/>
        <v>1</v>
      </c>
      <c r="AW9375" s="89">
        <f t="shared" si="1328"/>
        <v>0</v>
      </c>
      <c r="AX9375" s="168"/>
      <c r="AY9375" s="60"/>
      <c r="AZ9375" s="61"/>
      <c r="BB9375" s="61" t="str">
        <f>IF(Settings!I9371&lt;&gt;"",Settings!I9371,"")</f>
        <v/>
      </c>
    </row>
    <row r="9376" spans="2:54" x14ac:dyDescent="0.2">
      <c r="B9376" s="13"/>
      <c r="C9376" s="12"/>
      <c r="D9376" s="12"/>
      <c r="E9376" s="12"/>
      <c r="F9376" s="12"/>
      <c r="G9376" s="12"/>
      <c r="H9376" s="12"/>
      <c r="I9376" s="15"/>
      <c r="J9376" s="31"/>
      <c r="K9376" s="180"/>
      <c r="L9376" s="40"/>
      <c r="M9376" s="14"/>
      <c r="N9376" s="16"/>
      <c r="O9376" s="49"/>
      <c r="P9376" s="64"/>
      <c r="Q9376" s="18"/>
      <c r="R9376" s="181">
        <f t="shared" si="1320"/>
        <v>0</v>
      </c>
      <c r="S9376" s="181">
        <f t="shared" si="1321"/>
        <v>0</v>
      </c>
      <c r="T9376" s="181">
        <f t="shared" si="1322"/>
        <v>0</v>
      </c>
      <c r="AQ9376" s="1">
        <f>COUNT(L$11:L9376)</f>
        <v>37</v>
      </c>
      <c r="AR9376" s="43">
        <f t="shared" si="1323"/>
        <v>40933</v>
      </c>
      <c r="AS9376" s="44">
        <f t="shared" si="1324"/>
        <v>89.120000000000019</v>
      </c>
      <c r="AT9376" s="10" t="str">
        <f t="shared" si="1325"/>
        <v/>
      </c>
      <c r="AU9376" s="20" t="str">
        <f t="shared" si="1326"/>
        <v/>
      </c>
      <c r="AV9376" s="42">
        <f t="shared" si="1327"/>
        <v>1</v>
      </c>
      <c r="AW9376" s="89">
        <f t="shared" si="1328"/>
        <v>0</v>
      </c>
      <c r="AX9376" s="168"/>
      <c r="AY9376" s="60"/>
      <c r="AZ9376" s="61"/>
      <c r="BB9376" s="61" t="str">
        <f>IF(Settings!I9372&lt;&gt;"",Settings!I9372,"")</f>
        <v/>
      </c>
    </row>
    <row r="9377" spans="2:54" x14ac:dyDescent="0.2">
      <c r="B9377" s="13"/>
      <c r="C9377" s="12"/>
      <c r="D9377" s="12"/>
      <c r="E9377" s="12"/>
      <c r="F9377" s="12"/>
      <c r="G9377" s="12"/>
      <c r="H9377" s="12"/>
      <c r="I9377" s="15"/>
      <c r="J9377" s="31"/>
      <c r="K9377" s="180"/>
      <c r="L9377" s="40"/>
      <c r="M9377" s="14"/>
      <c r="N9377" s="16"/>
      <c r="O9377" s="49"/>
      <c r="P9377" s="64"/>
      <c r="Q9377" s="18"/>
      <c r="R9377" s="181">
        <f t="shared" si="1320"/>
        <v>0</v>
      </c>
      <c r="S9377" s="181">
        <f t="shared" si="1321"/>
        <v>0</v>
      </c>
      <c r="T9377" s="181">
        <f t="shared" si="1322"/>
        <v>0</v>
      </c>
      <c r="AQ9377" s="1">
        <f>COUNT(L$11:L9377)</f>
        <v>37</v>
      </c>
      <c r="AR9377" s="43">
        <f t="shared" si="1323"/>
        <v>40933</v>
      </c>
      <c r="AS9377" s="44">
        <f t="shared" si="1324"/>
        <v>89.120000000000019</v>
      </c>
      <c r="AT9377" s="10" t="str">
        <f t="shared" si="1325"/>
        <v/>
      </c>
      <c r="AU9377" s="20" t="str">
        <f t="shared" si="1326"/>
        <v/>
      </c>
      <c r="AV9377" s="42">
        <f t="shared" si="1327"/>
        <v>1</v>
      </c>
      <c r="AW9377" s="89">
        <f t="shared" si="1328"/>
        <v>0</v>
      </c>
      <c r="AX9377" s="168"/>
      <c r="AY9377" s="60"/>
      <c r="AZ9377" s="61"/>
      <c r="BB9377" s="61" t="str">
        <f>IF(Settings!I9373&lt;&gt;"",Settings!I9373,"")</f>
        <v/>
      </c>
    </row>
    <row r="9378" spans="2:54" x14ac:dyDescent="0.2">
      <c r="B9378" s="13"/>
      <c r="C9378" s="12"/>
      <c r="D9378" s="12"/>
      <c r="E9378" s="12"/>
      <c r="F9378" s="12"/>
      <c r="G9378" s="12"/>
      <c r="H9378" s="12"/>
      <c r="I9378" s="15"/>
      <c r="J9378" s="31"/>
      <c r="K9378" s="180"/>
      <c r="L9378" s="40"/>
      <c r="M9378" s="14"/>
      <c r="N9378" s="16"/>
      <c r="O9378" s="49"/>
      <c r="P9378" s="64"/>
      <c r="Q9378" s="18"/>
      <c r="R9378" s="181">
        <f t="shared" si="1320"/>
        <v>0</v>
      </c>
      <c r="S9378" s="181">
        <f t="shared" si="1321"/>
        <v>0</v>
      </c>
      <c r="T9378" s="181">
        <f t="shared" si="1322"/>
        <v>0</v>
      </c>
      <c r="AQ9378" s="1">
        <f>COUNT(L$11:L9378)</f>
        <v>37</v>
      </c>
      <c r="AR9378" s="43">
        <f t="shared" si="1323"/>
        <v>40933</v>
      </c>
      <c r="AS9378" s="44">
        <f t="shared" si="1324"/>
        <v>89.120000000000019</v>
      </c>
      <c r="AT9378" s="10" t="str">
        <f t="shared" si="1325"/>
        <v/>
      </c>
      <c r="AU9378" s="20" t="str">
        <f t="shared" si="1326"/>
        <v/>
      </c>
      <c r="AV9378" s="42">
        <f t="shared" si="1327"/>
        <v>1</v>
      </c>
      <c r="AW9378" s="89">
        <f t="shared" si="1328"/>
        <v>0</v>
      </c>
      <c r="AX9378" s="168"/>
      <c r="AY9378" s="60"/>
      <c r="AZ9378" s="61"/>
      <c r="BB9378" s="61" t="str">
        <f>IF(Settings!I9374&lt;&gt;"",Settings!I9374,"")</f>
        <v/>
      </c>
    </row>
    <row r="9379" spans="2:54" x14ac:dyDescent="0.2">
      <c r="B9379" s="13"/>
      <c r="C9379" s="12"/>
      <c r="D9379" s="12"/>
      <c r="E9379" s="12"/>
      <c r="F9379" s="12"/>
      <c r="G9379" s="12"/>
      <c r="H9379" s="12"/>
      <c r="I9379" s="15"/>
      <c r="J9379" s="31"/>
      <c r="K9379" s="180"/>
      <c r="L9379" s="40"/>
      <c r="M9379" s="14"/>
      <c r="N9379" s="16"/>
      <c r="O9379" s="49"/>
      <c r="P9379" s="64"/>
      <c r="Q9379" s="18"/>
      <c r="R9379" s="181">
        <f t="shared" si="1320"/>
        <v>0</v>
      </c>
      <c r="S9379" s="181">
        <f t="shared" si="1321"/>
        <v>0</v>
      </c>
      <c r="T9379" s="181">
        <f t="shared" si="1322"/>
        <v>0</v>
      </c>
      <c r="AQ9379" s="1">
        <f>COUNT(L$11:L9379)</f>
        <v>37</v>
      </c>
      <c r="AR9379" s="43">
        <f t="shared" si="1323"/>
        <v>40933</v>
      </c>
      <c r="AS9379" s="44">
        <f t="shared" si="1324"/>
        <v>89.120000000000019</v>
      </c>
      <c r="AT9379" s="10" t="str">
        <f t="shared" si="1325"/>
        <v/>
      </c>
      <c r="AU9379" s="20" t="str">
        <f t="shared" si="1326"/>
        <v/>
      </c>
      <c r="AV9379" s="42">
        <f t="shared" si="1327"/>
        <v>1</v>
      </c>
      <c r="AW9379" s="89">
        <f t="shared" si="1328"/>
        <v>0</v>
      </c>
      <c r="AX9379" s="168"/>
      <c r="AY9379" s="60"/>
      <c r="AZ9379" s="61"/>
      <c r="BB9379" s="61" t="str">
        <f>IF(Settings!I9375&lt;&gt;"",Settings!I9375,"")</f>
        <v/>
      </c>
    </row>
    <row r="9380" spans="2:54" x14ac:dyDescent="0.2">
      <c r="B9380" s="13"/>
      <c r="C9380" s="12"/>
      <c r="D9380" s="12"/>
      <c r="E9380" s="12"/>
      <c r="F9380" s="12"/>
      <c r="G9380" s="12"/>
      <c r="H9380" s="12"/>
      <c r="I9380" s="15"/>
      <c r="J9380" s="31"/>
      <c r="K9380" s="180"/>
      <c r="L9380" s="40"/>
      <c r="M9380" s="14"/>
      <c r="N9380" s="16"/>
      <c r="O9380" s="49"/>
      <c r="P9380" s="64"/>
      <c r="Q9380" s="18"/>
      <c r="R9380" s="181">
        <f t="shared" si="1320"/>
        <v>0</v>
      </c>
      <c r="S9380" s="181">
        <f t="shared" si="1321"/>
        <v>0</v>
      </c>
      <c r="T9380" s="181">
        <f t="shared" si="1322"/>
        <v>0</v>
      </c>
      <c r="AQ9380" s="1">
        <f>COUNT(L$11:L9380)</f>
        <v>37</v>
      </c>
      <c r="AR9380" s="43">
        <f t="shared" si="1323"/>
        <v>40933</v>
      </c>
      <c r="AS9380" s="44">
        <f t="shared" si="1324"/>
        <v>89.120000000000019</v>
      </c>
      <c r="AT9380" s="10" t="str">
        <f t="shared" si="1325"/>
        <v/>
      </c>
      <c r="AU9380" s="20" t="str">
        <f t="shared" si="1326"/>
        <v/>
      </c>
      <c r="AV9380" s="42">
        <f t="shared" si="1327"/>
        <v>1</v>
      </c>
      <c r="AW9380" s="89">
        <f t="shared" si="1328"/>
        <v>0</v>
      </c>
      <c r="AX9380" s="168"/>
      <c r="AY9380" s="60"/>
      <c r="AZ9380" s="61"/>
      <c r="BB9380" s="61" t="str">
        <f>IF(Settings!I9376&lt;&gt;"",Settings!I9376,"")</f>
        <v/>
      </c>
    </row>
    <row r="9381" spans="2:54" x14ac:dyDescent="0.2">
      <c r="B9381" s="13"/>
      <c r="C9381" s="12"/>
      <c r="D9381" s="12"/>
      <c r="E9381" s="12"/>
      <c r="F9381" s="12"/>
      <c r="G9381" s="12"/>
      <c r="H9381" s="12"/>
      <c r="I9381" s="15"/>
      <c r="J9381" s="31"/>
      <c r="K9381" s="180"/>
      <c r="L9381" s="40"/>
      <c r="M9381" s="14"/>
      <c r="N9381" s="16"/>
      <c r="O9381" s="49"/>
      <c r="P9381" s="64"/>
      <c r="Q9381" s="18"/>
      <c r="R9381" s="181">
        <f t="shared" si="1320"/>
        <v>0</v>
      </c>
      <c r="S9381" s="181">
        <f t="shared" si="1321"/>
        <v>0</v>
      </c>
      <c r="T9381" s="181">
        <f t="shared" si="1322"/>
        <v>0</v>
      </c>
      <c r="AQ9381" s="1">
        <f>COUNT(L$11:L9381)</f>
        <v>37</v>
      </c>
      <c r="AR9381" s="43">
        <f t="shared" si="1323"/>
        <v>40933</v>
      </c>
      <c r="AS9381" s="44">
        <f t="shared" si="1324"/>
        <v>89.120000000000019</v>
      </c>
      <c r="AT9381" s="10" t="str">
        <f t="shared" si="1325"/>
        <v/>
      </c>
      <c r="AU9381" s="20" t="str">
        <f t="shared" si="1326"/>
        <v/>
      </c>
      <c r="AV9381" s="42">
        <f t="shared" si="1327"/>
        <v>1</v>
      </c>
      <c r="AW9381" s="89">
        <f t="shared" si="1328"/>
        <v>0</v>
      </c>
      <c r="AX9381" s="168"/>
      <c r="AY9381" s="60"/>
      <c r="AZ9381" s="61"/>
      <c r="BB9381" s="61" t="str">
        <f>IF(Settings!I9377&lt;&gt;"",Settings!I9377,"")</f>
        <v/>
      </c>
    </row>
    <row r="9382" spans="2:54" x14ac:dyDescent="0.2">
      <c r="B9382" s="13"/>
      <c r="C9382" s="12"/>
      <c r="D9382" s="12"/>
      <c r="E9382" s="12"/>
      <c r="F9382" s="12"/>
      <c r="G9382" s="12"/>
      <c r="H9382" s="12"/>
      <c r="I9382" s="15"/>
      <c r="J9382" s="31"/>
      <c r="K9382" s="180"/>
      <c r="L9382" s="40"/>
      <c r="M9382" s="14"/>
      <c r="N9382" s="16"/>
      <c r="O9382" s="49"/>
      <c r="P9382" s="64"/>
      <c r="Q9382" s="18"/>
      <c r="R9382" s="181">
        <f t="shared" si="1320"/>
        <v>0</v>
      </c>
      <c r="S9382" s="181">
        <f t="shared" si="1321"/>
        <v>0</v>
      </c>
      <c r="T9382" s="181">
        <f t="shared" si="1322"/>
        <v>0</v>
      </c>
      <c r="AQ9382" s="1">
        <f>COUNT(L$11:L9382)</f>
        <v>37</v>
      </c>
      <c r="AR9382" s="43">
        <f t="shared" si="1323"/>
        <v>40933</v>
      </c>
      <c r="AS9382" s="44">
        <f t="shared" si="1324"/>
        <v>89.120000000000019</v>
      </c>
      <c r="AT9382" s="10" t="str">
        <f t="shared" si="1325"/>
        <v/>
      </c>
      <c r="AU9382" s="20" t="str">
        <f t="shared" si="1326"/>
        <v/>
      </c>
      <c r="AV9382" s="42">
        <f t="shared" si="1327"/>
        <v>1</v>
      </c>
      <c r="AW9382" s="89">
        <f t="shared" si="1328"/>
        <v>0</v>
      </c>
      <c r="AX9382" s="168"/>
      <c r="AY9382" s="60"/>
      <c r="AZ9382" s="61"/>
      <c r="BB9382" s="61" t="str">
        <f>IF(Settings!I9378&lt;&gt;"",Settings!I9378,"")</f>
        <v/>
      </c>
    </row>
    <row r="9383" spans="2:54" x14ac:dyDescent="0.2">
      <c r="B9383" s="13"/>
      <c r="C9383" s="12"/>
      <c r="D9383" s="12"/>
      <c r="E9383" s="12"/>
      <c r="F9383" s="12"/>
      <c r="G9383" s="12"/>
      <c r="H9383" s="12"/>
      <c r="I9383" s="15"/>
      <c r="J9383" s="31"/>
      <c r="K9383" s="180"/>
      <c r="L9383" s="40"/>
      <c r="M9383" s="14"/>
      <c r="N9383" s="16"/>
      <c r="O9383" s="49"/>
      <c r="P9383" s="64"/>
      <c r="Q9383" s="18"/>
      <c r="R9383" s="181">
        <f t="shared" si="1320"/>
        <v>0</v>
      </c>
      <c r="S9383" s="181">
        <f t="shared" si="1321"/>
        <v>0</v>
      </c>
      <c r="T9383" s="181">
        <f t="shared" si="1322"/>
        <v>0</v>
      </c>
      <c r="AQ9383" s="1">
        <f>COUNT(L$11:L9383)</f>
        <v>37</v>
      </c>
      <c r="AR9383" s="43">
        <f t="shared" si="1323"/>
        <v>40933</v>
      </c>
      <c r="AS9383" s="44">
        <f t="shared" si="1324"/>
        <v>89.120000000000019</v>
      </c>
      <c r="AT9383" s="10" t="str">
        <f t="shared" si="1325"/>
        <v/>
      </c>
      <c r="AU9383" s="20" t="str">
        <f t="shared" si="1326"/>
        <v/>
      </c>
      <c r="AV9383" s="42">
        <f t="shared" si="1327"/>
        <v>1</v>
      </c>
      <c r="AW9383" s="89">
        <f t="shared" si="1328"/>
        <v>0</v>
      </c>
      <c r="AX9383" s="168"/>
      <c r="AY9383" s="60"/>
      <c r="AZ9383" s="61"/>
      <c r="BB9383" s="61" t="str">
        <f>IF(Settings!I9379&lt;&gt;"",Settings!I9379,"")</f>
        <v/>
      </c>
    </row>
    <row r="9384" spans="2:54" x14ac:dyDescent="0.2">
      <c r="B9384" s="13"/>
      <c r="C9384" s="12"/>
      <c r="D9384" s="12"/>
      <c r="E9384" s="12"/>
      <c r="F9384" s="12"/>
      <c r="G9384" s="12"/>
      <c r="H9384" s="12"/>
      <c r="I9384" s="15"/>
      <c r="J9384" s="31"/>
      <c r="K9384" s="180"/>
      <c r="L9384" s="40"/>
      <c r="M9384" s="14"/>
      <c r="N9384" s="16"/>
      <c r="O9384" s="49"/>
      <c r="P9384" s="64"/>
      <c r="Q9384" s="18"/>
      <c r="R9384" s="181">
        <f t="shared" si="1320"/>
        <v>0</v>
      </c>
      <c r="S9384" s="181">
        <f t="shared" si="1321"/>
        <v>0</v>
      </c>
      <c r="T9384" s="181">
        <f t="shared" si="1322"/>
        <v>0</v>
      </c>
      <c r="AQ9384" s="1">
        <f>COUNT(L$11:L9384)</f>
        <v>37</v>
      </c>
      <c r="AR9384" s="43">
        <f t="shared" si="1323"/>
        <v>40933</v>
      </c>
      <c r="AS9384" s="44">
        <f t="shared" si="1324"/>
        <v>89.120000000000019</v>
      </c>
      <c r="AT9384" s="10" t="str">
        <f t="shared" si="1325"/>
        <v/>
      </c>
      <c r="AU9384" s="20" t="str">
        <f t="shared" si="1326"/>
        <v/>
      </c>
      <c r="AV9384" s="42">
        <f t="shared" si="1327"/>
        <v>1</v>
      </c>
      <c r="AW9384" s="89">
        <f t="shared" si="1328"/>
        <v>0</v>
      </c>
      <c r="AX9384" s="168"/>
      <c r="AY9384" s="60"/>
      <c r="AZ9384" s="61"/>
      <c r="BB9384" s="61" t="str">
        <f>IF(Settings!I9380&lt;&gt;"",Settings!I9380,"")</f>
        <v/>
      </c>
    </row>
    <row r="9385" spans="2:54" x14ac:dyDescent="0.2">
      <c r="B9385" s="13"/>
      <c r="C9385" s="12"/>
      <c r="D9385" s="12"/>
      <c r="E9385" s="12"/>
      <c r="F9385" s="12"/>
      <c r="G9385" s="12"/>
      <c r="H9385" s="12"/>
      <c r="I9385" s="15"/>
      <c r="J9385" s="31"/>
      <c r="K9385" s="180"/>
      <c r="L9385" s="40"/>
      <c r="M9385" s="14"/>
      <c r="N9385" s="16"/>
      <c r="O9385" s="49"/>
      <c r="P9385" s="64"/>
      <c r="Q9385" s="18"/>
      <c r="R9385" s="181">
        <f t="shared" si="1320"/>
        <v>0</v>
      </c>
      <c r="S9385" s="181">
        <f t="shared" si="1321"/>
        <v>0</v>
      </c>
      <c r="T9385" s="181">
        <f t="shared" si="1322"/>
        <v>0</v>
      </c>
      <c r="AQ9385" s="1">
        <f>COUNT(L$11:L9385)</f>
        <v>37</v>
      </c>
      <c r="AR9385" s="43">
        <f t="shared" si="1323"/>
        <v>40933</v>
      </c>
      <c r="AS9385" s="44">
        <f t="shared" si="1324"/>
        <v>89.120000000000019</v>
      </c>
      <c r="AT9385" s="10" t="str">
        <f t="shared" si="1325"/>
        <v/>
      </c>
      <c r="AU9385" s="20" t="str">
        <f t="shared" si="1326"/>
        <v/>
      </c>
      <c r="AV9385" s="42">
        <f t="shared" si="1327"/>
        <v>1</v>
      </c>
      <c r="AW9385" s="89">
        <f t="shared" si="1328"/>
        <v>0</v>
      </c>
      <c r="AX9385" s="168"/>
      <c r="AY9385" s="60"/>
      <c r="AZ9385" s="61"/>
      <c r="BB9385" s="61" t="str">
        <f>IF(Settings!I9381&lt;&gt;"",Settings!I9381,"")</f>
        <v/>
      </c>
    </row>
    <row r="9386" spans="2:54" x14ac:dyDescent="0.2">
      <c r="B9386" s="13"/>
      <c r="C9386" s="12"/>
      <c r="D9386" s="12"/>
      <c r="E9386" s="12"/>
      <c r="F9386" s="12"/>
      <c r="G9386" s="12"/>
      <c r="H9386" s="12"/>
      <c r="I9386" s="15"/>
      <c r="J9386" s="31"/>
      <c r="K9386" s="180"/>
      <c r="L9386" s="40"/>
      <c r="M9386" s="14"/>
      <c r="N9386" s="16"/>
      <c r="O9386" s="49"/>
      <c r="P9386" s="64"/>
      <c r="Q9386" s="18"/>
      <c r="R9386" s="181">
        <f t="shared" si="1320"/>
        <v>0</v>
      </c>
      <c r="S9386" s="181">
        <f t="shared" si="1321"/>
        <v>0</v>
      </c>
      <c r="T9386" s="181">
        <f t="shared" si="1322"/>
        <v>0</v>
      </c>
      <c r="AQ9386" s="1">
        <f>COUNT(L$11:L9386)</f>
        <v>37</v>
      </c>
      <c r="AR9386" s="43">
        <f t="shared" si="1323"/>
        <v>40933</v>
      </c>
      <c r="AS9386" s="44">
        <f t="shared" si="1324"/>
        <v>89.120000000000019</v>
      </c>
      <c r="AT9386" s="10" t="str">
        <f t="shared" si="1325"/>
        <v/>
      </c>
      <c r="AU9386" s="20" t="str">
        <f t="shared" si="1326"/>
        <v/>
      </c>
      <c r="AV9386" s="42">
        <f t="shared" si="1327"/>
        <v>1</v>
      </c>
      <c r="AW9386" s="89">
        <f t="shared" si="1328"/>
        <v>0</v>
      </c>
      <c r="AX9386" s="168"/>
      <c r="AY9386" s="60"/>
      <c r="AZ9386" s="61"/>
      <c r="BB9386" s="61" t="str">
        <f>IF(Settings!I9382&lt;&gt;"",Settings!I9382,"")</f>
        <v/>
      </c>
    </row>
    <row r="9387" spans="2:54" x14ac:dyDescent="0.2">
      <c r="B9387" s="13"/>
      <c r="C9387" s="12"/>
      <c r="D9387" s="12"/>
      <c r="E9387" s="12"/>
      <c r="F9387" s="12"/>
      <c r="G9387" s="12"/>
      <c r="H9387" s="12"/>
      <c r="I9387" s="15"/>
      <c r="J9387" s="31"/>
      <c r="K9387" s="180"/>
      <c r="L9387" s="40"/>
      <c r="M9387" s="14"/>
      <c r="N9387" s="16"/>
      <c r="O9387" s="49"/>
      <c r="P9387" s="64"/>
      <c r="Q9387" s="18"/>
      <c r="R9387" s="181">
        <f t="shared" si="1320"/>
        <v>0</v>
      </c>
      <c r="S9387" s="181">
        <f t="shared" si="1321"/>
        <v>0</v>
      </c>
      <c r="T9387" s="181">
        <f t="shared" si="1322"/>
        <v>0</v>
      </c>
      <c r="AQ9387" s="1">
        <f>COUNT(L$11:L9387)</f>
        <v>37</v>
      </c>
      <c r="AR9387" s="43">
        <f t="shared" si="1323"/>
        <v>40933</v>
      </c>
      <c r="AS9387" s="44">
        <f t="shared" si="1324"/>
        <v>89.120000000000019</v>
      </c>
      <c r="AT9387" s="10" t="str">
        <f t="shared" si="1325"/>
        <v/>
      </c>
      <c r="AU9387" s="20" t="str">
        <f t="shared" si="1326"/>
        <v/>
      </c>
      <c r="AV9387" s="42">
        <f t="shared" si="1327"/>
        <v>1</v>
      </c>
      <c r="AW9387" s="89">
        <f t="shared" si="1328"/>
        <v>0</v>
      </c>
      <c r="AX9387" s="168"/>
      <c r="AY9387" s="60"/>
      <c r="AZ9387" s="61"/>
      <c r="BB9387" s="61" t="str">
        <f>IF(Settings!I9383&lt;&gt;"",Settings!I9383,"")</f>
        <v/>
      </c>
    </row>
    <row r="9388" spans="2:54" x14ac:dyDescent="0.2">
      <c r="B9388" s="13"/>
      <c r="C9388" s="12"/>
      <c r="D9388" s="12"/>
      <c r="E9388" s="12"/>
      <c r="F9388" s="12"/>
      <c r="G9388" s="12"/>
      <c r="H9388" s="12"/>
      <c r="I9388" s="15"/>
      <c r="J9388" s="31"/>
      <c r="K9388" s="180"/>
      <c r="L9388" s="40"/>
      <c r="M9388" s="14"/>
      <c r="N9388" s="16"/>
      <c r="O9388" s="49"/>
      <c r="P9388" s="64"/>
      <c r="Q9388" s="18"/>
      <c r="R9388" s="181">
        <f t="shared" si="1320"/>
        <v>0</v>
      </c>
      <c r="S9388" s="181">
        <f t="shared" si="1321"/>
        <v>0</v>
      </c>
      <c r="T9388" s="181">
        <f t="shared" si="1322"/>
        <v>0</v>
      </c>
      <c r="AQ9388" s="1">
        <f>COUNT(L$11:L9388)</f>
        <v>37</v>
      </c>
      <c r="AR9388" s="43">
        <f t="shared" si="1323"/>
        <v>40933</v>
      </c>
      <c r="AS9388" s="44">
        <f t="shared" si="1324"/>
        <v>89.120000000000019</v>
      </c>
      <c r="AT9388" s="10" t="str">
        <f t="shared" si="1325"/>
        <v/>
      </c>
      <c r="AU9388" s="20" t="str">
        <f t="shared" si="1326"/>
        <v/>
      </c>
      <c r="AV9388" s="42">
        <f t="shared" si="1327"/>
        <v>1</v>
      </c>
      <c r="AW9388" s="89">
        <f t="shared" si="1328"/>
        <v>0</v>
      </c>
      <c r="AX9388" s="168"/>
      <c r="AY9388" s="60"/>
      <c r="AZ9388" s="61"/>
      <c r="BB9388" s="61" t="str">
        <f>IF(Settings!I9384&lt;&gt;"",Settings!I9384,"")</f>
        <v/>
      </c>
    </row>
    <row r="9389" spans="2:54" x14ac:dyDescent="0.2">
      <c r="B9389" s="13"/>
      <c r="C9389" s="12"/>
      <c r="D9389" s="12"/>
      <c r="E9389" s="12"/>
      <c r="F9389" s="12"/>
      <c r="G9389" s="12"/>
      <c r="H9389" s="12"/>
      <c r="I9389" s="15"/>
      <c r="J9389" s="31"/>
      <c r="K9389" s="180"/>
      <c r="L9389" s="40"/>
      <c r="M9389" s="14"/>
      <c r="N9389" s="16"/>
      <c r="O9389" s="49"/>
      <c r="P9389" s="64"/>
      <c r="Q9389" s="18"/>
      <c r="R9389" s="181">
        <f t="shared" si="1320"/>
        <v>0</v>
      </c>
      <c r="S9389" s="181">
        <f t="shared" si="1321"/>
        <v>0</v>
      </c>
      <c r="T9389" s="181">
        <f t="shared" si="1322"/>
        <v>0</v>
      </c>
      <c r="AQ9389" s="1">
        <f>COUNT(L$11:L9389)</f>
        <v>37</v>
      </c>
      <c r="AR9389" s="43">
        <f t="shared" si="1323"/>
        <v>40933</v>
      </c>
      <c r="AS9389" s="44">
        <f t="shared" si="1324"/>
        <v>89.120000000000019</v>
      </c>
      <c r="AT9389" s="10" t="str">
        <f t="shared" si="1325"/>
        <v/>
      </c>
      <c r="AU9389" s="20" t="str">
        <f t="shared" si="1326"/>
        <v/>
      </c>
      <c r="AV9389" s="42">
        <f t="shared" si="1327"/>
        <v>1</v>
      </c>
      <c r="AW9389" s="89">
        <f t="shared" si="1328"/>
        <v>0</v>
      </c>
      <c r="AX9389" s="168"/>
      <c r="AY9389" s="60"/>
      <c r="AZ9389" s="61"/>
      <c r="BB9389" s="61" t="str">
        <f>IF(Settings!I9385&lt;&gt;"",Settings!I9385,"")</f>
        <v/>
      </c>
    </row>
    <row r="9390" spans="2:54" x14ac:dyDescent="0.2">
      <c r="B9390" s="13"/>
      <c r="C9390" s="12"/>
      <c r="D9390" s="12"/>
      <c r="E9390" s="12"/>
      <c r="F9390" s="12"/>
      <c r="G9390" s="12"/>
      <c r="H9390" s="12"/>
      <c r="I9390" s="15"/>
      <c r="J9390" s="31"/>
      <c r="K9390" s="180"/>
      <c r="L9390" s="40"/>
      <c r="M9390" s="14"/>
      <c r="N9390" s="16"/>
      <c r="O9390" s="49"/>
      <c r="P9390" s="64"/>
      <c r="Q9390" s="18"/>
      <c r="R9390" s="181">
        <f t="shared" si="1320"/>
        <v>0</v>
      </c>
      <c r="S9390" s="181">
        <f t="shared" si="1321"/>
        <v>0</v>
      </c>
      <c r="T9390" s="181">
        <f t="shared" si="1322"/>
        <v>0</v>
      </c>
      <c r="AQ9390" s="1">
        <f>COUNT(L$11:L9390)</f>
        <v>37</v>
      </c>
      <c r="AR9390" s="43">
        <f t="shared" si="1323"/>
        <v>40933</v>
      </c>
      <c r="AS9390" s="44">
        <f t="shared" si="1324"/>
        <v>89.120000000000019</v>
      </c>
      <c r="AT9390" s="10" t="str">
        <f t="shared" si="1325"/>
        <v/>
      </c>
      <c r="AU9390" s="20" t="str">
        <f t="shared" si="1326"/>
        <v/>
      </c>
      <c r="AV9390" s="42">
        <f t="shared" si="1327"/>
        <v>1</v>
      </c>
      <c r="AW9390" s="89">
        <f t="shared" si="1328"/>
        <v>0</v>
      </c>
      <c r="AX9390" s="168"/>
      <c r="AY9390" s="60"/>
      <c r="AZ9390" s="61"/>
      <c r="BB9390" s="61" t="str">
        <f>IF(Settings!I9386&lt;&gt;"",Settings!I9386,"")</f>
        <v/>
      </c>
    </row>
    <row r="9391" spans="2:54" x14ac:dyDescent="0.2">
      <c r="B9391" s="13"/>
      <c r="C9391" s="12"/>
      <c r="D9391" s="12"/>
      <c r="E9391" s="12"/>
      <c r="F9391" s="12"/>
      <c r="G9391" s="12"/>
      <c r="H9391" s="12"/>
      <c r="I9391" s="15"/>
      <c r="J9391" s="31"/>
      <c r="K9391" s="180"/>
      <c r="L9391" s="40"/>
      <c r="M9391" s="14"/>
      <c r="N9391" s="16"/>
      <c r="O9391" s="49"/>
      <c r="P9391" s="64"/>
      <c r="Q9391" s="18"/>
      <c r="R9391" s="181">
        <f t="shared" si="1320"/>
        <v>0</v>
      </c>
      <c r="S9391" s="181">
        <f t="shared" si="1321"/>
        <v>0</v>
      </c>
      <c r="T9391" s="181">
        <f t="shared" si="1322"/>
        <v>0</v>
      </c>
      <c r="AQ9391" s="1">
        <f>COUNT(L$11:L9391)</f>
        <v>37</v>
      </c>
      <c r="AR9391" s="43">
        <f t="shared" si="1323"/>
        <v>40933</v>
      </c>
      <c r="AS9391" s="44">
        <f t="shared" si="1324"/>
        <v>89.120000000000019</v>
      </c>
      <c r="AT9391" s="10" t="str">
        <f t="shared" si="1325"/>
        <v/>
      </c>
      <c r="AU9391" s="20" t="str">
        <f t="shared" si="1326"/>
        <v/>
      </c>
      <c r="AV9391" s="42">
        <f t="shared" si="1327"/>
        <v>1</v>
      </c>
      <c r="AW9391" s="89">
        <f t="shared" si="1328"/>
        <v>0</v>
      </c>
      <c r="AX9391" s="168"/>
      <c r="AY9391" s="60"/>
      <c r="AZ9391" s="61"/>
      <c r="BB9391" s="61" t="str">
        <f>IF(Settings!I9387&lt;&gt;"",Settings!I9387,"")</f>
        <v/>
      </c>
    </row>
    <row r="9392" spans="2:54" x14ac:dyDescent="0.2">
      <c r="B9392" s="13"/>
      <c r="C9392" s="12"/>
      <c r="D9392" s="12"/>
      <c r="E9392" s="12"/>
      <c r="F9392" s="12"/>
      <c r="G9392" s="12"/>
      <c r="H9392" s="12"/>
      <c r="I9392" s="15"/>
      <c r="J9392" s="31"/>
      <c r="K9392" s="180"/>
      <c r="L9392" s="40"/>
      <c r="M9392" s="14"/>
      <c r="N9392" s="16"/>
      <c r="O9392" s="49"/>
      <c r="P9392" s="64"/>
      <c r="Q9392" s="18"/>
      <c r="R9392" s="181">
        <f t="shared" si="1320"/>
        <v>0</v>
      </c>
      <c r="S9392" s="181">
        <f t="shared" si="1321"/>
        <v>0</v>
      </c>
      <c r="T9392" s="181">
        <f t="shared" si="1322"/>
        <v>0</v>
      </c>
      <c r="AQ9392" s="1">
        <f>COUNT(L$11:L9392)</f>
        <v>37</v>
      </c>
      <c r="AR9392" s="43">
        <f t="shared" si="1323"/>
        <v>40933</v>
      </c>
      <c r="AS9392" s="44">
        <f t="shared" si="1324"/>
        <v>89.120000000000019</v>
      </c>
      <c r="AT9392" s="10" t="str">
        <f t="shared" si="1325"/>
        <v/>
      </c>
      <c r="AU9392" s="20" t="str">
        <f t="shared" si="1326"/>
        <v/>
      </c>
      <c r="AV9392" s="42">
        <f t="shared" si="1327"/>
        <v>1</v>
      </c>
      <c r="AW9392" s="89">
        <f t="shared" si="1328"/>
        <v>0</v>
      </c>
      <c r="AX9392" s="168"/>
      <c r="AY9392" s="60"/>
      <c r="AZ9392" s="61"/>
      <c r="BB9392" s="61" t="str">
        <f>IF(Settings!I9388&lt;&gt;"",Settings!I9388,"")</f>
        <v/>
      </c>
    </row>
    <row r="9393" spans="2:54" x14ac:dyDescent="0.2">
      <c r="B9393" s="13"/>
      <c r="C9393" s="12"/>
      <c r="D9393" s="12"/>
      <c r="E9393" s="12"/>
      <c r="F9393" s="12"/>
      <c r="G9393" s="12"/>
      <c r="H9393" s="12"/>
      <c r="I9393" s="15"/>
      <c r="J9393" s="31"/>
      <c r="K9393" s="180"/>
      <c r="L9393" s="40"/>
      <c r="M9393" s="14"/>
      <c r="N9393" s="16"/>
      <c r="O9393" s="49"/>
      <c r="P9393" s="64"/>
      <c r="Q9393" s="18"/>
      <c r="R9393" s="181">
        <f t="shared" si="1320"/>
        <v>0</v>
      </c>
      <c r="S9393" s="181">
        <f t="shared" si="1321"/>
        <v>0</v>
      </c>
      <c r="T9393" s="181">
        <f t="shared" si="1322"/>
        <v>0</v>
      </c>
      <c r="AQ9393" s="1">
        <f>COUNT(L$11:L9393)</f>
        <v>37</v>
      </c>
      <c r="AR9393" s="43">
        <f t="shared" si="1323"/>
        <v>40933</v>
      </c>
      <c r="AS9393" s="44">
        <f t="shared" si="1324"/>
        <v>89.120000000000019</v>
      </c>
      <c r="AT9393" s="10" t="str">
        <f t="shared" si="1325"/>
        <v/>
      </c>
      <c r="AU9393" s="20" t="str">
        <f t="shared" si="1326"/>
        <v/>
      </c>
      <c r="AV9393" s="42">
        <f t="shared" si="1327"/>
        <v>1</v>
      </c>
      <c r="AW9393" s="89">
        <f t="shared" si="1328"/>
        <v>0</v>
      </c>
      <c r="AX9393" s="168"/>
      <c r="AY9393" s="60"/>
      <c r="AZ9393" s="61"/>
      <c r="BB9393" s="61" t="str">
        <f>IF(Settings!I9389&lt;&gt;"",Settings!I9389,"")</f>
        <v/>
      </c>
    </row>
    <row r="9394" spans="2:54" x14ac:dyDescent="0.2">
      <c r="B9394" s="13"/>
      <c r="C9394" s="12"/>
      <c r="D9394" s="12"/>
      <c r="E9394" s="12"/>
      <c r="F9394" s="12"/>
      <c r="G9394" s="12"/>
      <c r="H9394" s="12"/>
      <c r="I9394" s="15"/>
      <c r="J9394" s="31"/>
      <c r="K9394" s="180"/>
      <c r="L9394" s="40"/>
      <c r="M9394" s="14"/>
      <c r="N9394" s="16"/>
      <c r="O9394" s="49"/>
      <c r="P9394" s="64"/>
      <c r="Q9394" s="18"/>
      <c r="R9394" s="181">
        <f t="shared" si="1320"/>
        <v>0</v>
      </c>
      <c r="S9394" s="181">
        <f t="shared" si="1321"/>
        <v>0</v>
      </c>
      <c r="T9394" s="181">
        <f t="shared" si="1322"/>
        <v>0</v>
      </c>
      <c r="AQ9394" s="1">
        <f>COUNT(L$11:L9394)</f>
        <v>37</v>
      </c>
      <c r="AR9394" s="43">
        <f t="shared" si="1323"/>
        <v>40933</v>
      </c>
      <c r="AS9394" s="44">
        <f t="shared" si="1324"/>
        <v>89.120000000000019</v>
      </c>
      <c r="AT9394" s="10" t="str">
        <f t="shared" si="1325"/>
        <v/>
      </c>
      <c r="AU9394" s="20" t="str">
        <f t="shared" si="1326"/>
        <v/>
      </c>
      <c r="AV9394" s="42">
        <f t="shared" si="1327"/>
        <v>1</v>
      </c>
      <c r="AW9394" s="89">
        <f t="shared" si="1328"/>
        <v>0</v>
      </c>
      <c r="AX9394" s="168"/>
      <c r="AY9394" s="60"/>
      <c r="AZ9394" s="61"/>
      <c r="BB9394" s="61" t="str">
        <f>IF(Settings!I9390&lt;&gt;"",Settings!I9390,"")</f>
        <v/>
      </c>
    </row>
    <row r="9395" spans="2:54" x14ac:dyDescent="0.2">
      <c r="B9395" s="13"/>
      <c r="C9395" s="12"/>
      <c r="D9395" s="12"/>
      <c r="E9395" s="12"/>
      <c r="F9395" s="12"/>
      <c r="G9395" s="12"/>
      <c r="H9395" s="12"/>
      <c r="I9395" s="15"/>
      <c r="J9395" s="31"/>
      <c r="K9395" s="180"/>
      <c r="L9395" s="40"/>
      <c r="M9395" s="14"/>
      <c r="N9395" s="16"/>
      <c r="O9395" s="49"/>
      <c r="P9395" s="64"/>
      <c r="Q9395" s="18"/>
      <c r="R9395" s="181">
        <f t="shared" si="1320"/>
        <v>0</v>
      </c>
      <c r="S9395" s="181">
        <f t="shared" si="1321"/>
        <v>0</v>
      </c>
      <c r="T9395" s="181">
        <f t="shared" si="1322"/>
        <v>0</v>
      </c>
      <c r="AQ9395" s="1">
        <f>COUNT(L$11:L9395)</f>
        <v>37</v>
      </c>
      <c r="AR9395" s="43">
        <f t="shared" si="1323"/>
        <v>40933</v>
      </c>
      <c r="AS9395" s="44">
        <f t="shared" si="1324"/>
        <v>89.120000000000019</v>
      </c>
      <c r="AT9395" s="10" t="str">
        <f t="shared" si="1325"/>
        <v/>
      </c>
      <c r="AU9395" s="20" t="str">
        <f t="shared" si="1326"/>
        <v/>
      </c>
      <c r="AV9395" s="42">
        <f t="shared" si="1327"/>
        <v>1</v>
      </c>
      <c r="AW9395" s="89">
        <f t="shared" si="1328"/>
        <v>0</v>
      </c>
      <c r="AX9395" s="168"/>
      <c r="AY9395" s="60"/>
      <c r="AZ9395" s="61"/>
      <c r="BB9395" s="61" t="str">
        <f>IF(Settings!I9391&lt;&gt;"",Settings!I9391,"")</f>
        <v/>
      </c>
    </row>
    <row r="9396" spans="2:54" x14ac:dyDescent="0.2">
      <c r="B9396" s="13"/>
      <c r="C9396" s="12"/>
      <c r="D9396" s="12"/>
      <c r="E9396" s="12"/>
      <c r="F9396" s="12"/>
      <c r="G9396" s="12"/>
      <c r="H9396" s="12"/>
      <c r="I9396" s="15"/>
      <c r="J9396" s="31"/>
      <c r="K9396" s="180"/>
      <c r="L9396" s="40"/>
      <c r="M9396" s="14"/>
      <c r="N9396" s="16"/>
      <c r="O9396" s="49"/>
      <c r="P9396" s="64"/>
      <c r="Q9396" s="18"/>
      <c r="R9396" s="181">
        <f t="shared" si="1320"/>
        <v>0</v>
      </c>
      <c r="S9396" s="181">
        <f t="shared" si="1321"/>
        <v>0</v>
      </c>
      <c r="T9396" s="181">
        <f t="shared" si="1322"/>
        <v>0</v>
      </c>
      <c r="AQ9396" s="1">
        <f>COUNT(L$11:L9396)</f>
        <v>37</v>
      </c>
      <c r="AR9396" s="43">
        <f t="shared" si="1323"/>
        <v>40933</v>
      </c>
      <c r="AS9396" s="44">
        <f t="shared" si="1324"/>
        <v>89.120000000000019</v>
      </c>
      <c r="AT9396" s="10" t="str">
        <f t="shared" si="1325"/>
        <v/>
      </c>
      <c r="AU9396" s="20" t="str">
        <f t="shared" si="1326"/>
        <v/>
      </c>
      <c r="AV9396" s="42">
        <f t="shared" si="1327"/>
        <v>1</v>
      </c>
      <c r="AW9396" s="89">
        <f t="shared" si="1328"/>
        <v>0</v>
      </c>
      <c r="AX9396" s="168"/>
      <c r="AY9396" s="60"/>
      <c r="AZ9396" s="61"/>
      <c r="BB9396" s="61" t="str">
        <f>IF(Settings!I9392&lt;&gt;"",Settings!I9392,"")</f>
        <v/>
      </c>
    </row>
    <row r="9397" spans="2:54" x14ac:dyDescent="0.2">
      <c r="B9397" s="13"/>
      <c r="C9397" s="12"/>
      <c r="D9397" s="12"/>
      <c r="E9397" s="12"/>
      <c r="F9397" s="12"/>
      <c r="G9397" s="12"/>
      <c r="H9397" s="12"/>
      <c r="I9397" s="15"/>
      <c r="J9397" s="31"/>
      <c r="K9397" s="180"/>
      <c r="L9397" s="40"/>
      <c r="M9397" s="14"/>
      <c r="N9397" s="16"/>
      <c r="O9397" s="49"/>
      <c r="P9397" s="64"/>
      <c r="Q9397" s="18"/>
      <c r="R9397" s="181">
        <f t="shared" si="1320"/>
        <v>0</v>
      </c>
      <c r="S9397" s="181">
        <f t="shared" si="1321"/>
        <v>0</v>
      </c>
      <c r="T9397" s="181">
        <f t="shared" si="1322"/>
        <v>0</v>
      </c>
      <c r="AQ9397" s="1">
        <f>COUNT(L$11:L9397)</f>
        <v>37</v>
      </c>
      <c r="AR9397" s="43">
        <f t="shared" si="1323"/>
        <v>40933</v>
      </c>
      <c r="AS9397" s="44">
        <f t="shared" si="1324"/>
        <v>89.120000000000019</v>
      </c>
      <c r="AT9397" s="10" t="str">
        <f t="shared" si="1325"/>
        <v/>
      </c>
      <c r="AU9397" s="20" t="str">
        <f t="shared" si="1326"/>
        <v/>
      </c>
      <c r="AV9397" s="42">
        <f t="shared" si="1327"/>
        <v>1</v>
      </c>
      <c r="AW9397" s="89">
        <f t="shared" si="1328"/>
        <v>0</v>
      </c>
      <c r="AX9397" s="168"/>
      <c r="AY9397" s="60"/>
      <c r="AZ9397" s="61"/>
      <c r="BB9397" s="61" t="str">
        <f>IF(Settings!I9393&lt;&gt;"",Settings!I9393,"")</f>
        <v/>
      </c>
    </row>
    <row r="9398" spans="2:54" x14ac:dyDescent="0.2">
      <c r="B9398" s="13"/>
      <c r="C9398" s="12"/>
      <c r="D9398" s="12"/>
      <c r="E9398" s="12"/>
      <c r="F9398" s="12"/>
      <c r="G9398" s="12"/>
      <c r="H9398" s="12"/>
      <c r="I9398" s="15"/>
      <c r="J9398" s="31"/>
      <c r="K9398" s="180"/>
      <c r="L9398" s="40"/>
      <c r="M9398" s="14"/>
      <c r="N9398" s="16"/>
      <c r="O9398" s="49"/>
      <c r="P9398" s="64"/>
      <c r="Q9398" s="18"/>
      <c r="R9398" s="181">
        <f t="shared" si="1320"/>
        <v>0</v>
      </c>
      <c r="S9398" s="181">
        <f t="shared" si="1321"/>
        <v>0</v>
      </c>
      <c r="T9398" s="181">
        <f t="shared" si="1322"/>
        <v>0</v>
      </c>
      <c r="AQ9398" s="1">
        <f>COUNT(L$11:L9398)</f>
        <v>37</v>
      </c>
      <c r="AR9398" s="43">
        <f t="shared" si="1323"/>
        <v>40933</v>
      </c>
      <c r="AS9398" s="44">
        <f t="shared" si="1324"/>
        <v>89.120000000000019</v>
      </c>
      <c r="AT9398" s="10" t="str">
        <f t="shared" si="1325"/>
        <v/>
      </c>
      <c r="AU9398" s="20" t="str">
        <f t="shared" si="1326"/>
        <v/>
      </c>
      <c r="AV9398" s="42">
        <f t="shared" si="1327"/>
        <v>1</v>
      </c>
      <c r="AW9398" s="89">
        <f t="shared" si="1328"/>
        <v>0</v>
      </c>
      <c r="AX9398" s="168"/>
      <c r="AY9398" s="60"/>
      <c r="AZ9398" s="61"/>
      <c r="BB9398" s="61" t="str">
        <f>IF(Settings!I9394&lt;&gt;"",Settings!I9394,"")</f>
        <v/>
      </c>
    </row>
    <row r="9399" spans="2:54" x14ac:dyDescent="0.2">
      <c r="B9399" s="13"/>
      <c r="C9399" s="12"/>
      <c r="D9399" s="12"/>
      <c r="E9399" s="12"/>
      <c r="F9399" s="12"/>
      <c r="G9399" s="12"/>
      <c r="H9399" s="12"/>
      <c r="I9399" s="15"/>
      <c r="J9399" s="31"/>
      <c r="K9399" s="180"/>
      <c r="L9399" s="40"/>
      <c r="M9399" s="14"/>
      <c r="N9399" s="16"/>
      <c r="O9399" s="49"/>
      <c r="P9399" s="64"/>
      <c r="Q9399" s="18"/>
      <c r="R9399" s="181">
        <f t="shared" si="1320"/>
        <v>0</v>
      </c>
      <c r="S9399" s="181">
        <f t="shared" si="1321"/>
        <v>0</v>
      </c>
      <c r="T9399" s="181">
        <f t="shared" si="1322"/>
        <v>0</v>
      </c>
      <c r="AQ9399" s="1">
        <f>COUNT(L$11:L9399)</f>
        <v>37</v>
      </c>
      <c r="AR9399" s="43">
        <f t="shared" si="1323"/>
        <v>40933</v>
      </c>
      <c r="AS9399" s="44">
        <f t="shared" si="1324"/>
        <v>89.120000000000019</v>
      </c>
      <c r="AT9399" s="10" t="str">
        <f t="shared" si="1325"/>
        <v/>
      </c>
      <c r="AU9399" s="20" t="str">
        <f t="shared" si="1326"/>
        <v/>
      </c>
      <c r="AV9399" s="42">
        <f t="shared" si="1327"/>
        <v>1</v>
      </c>
      <c r="AW9399" s="89">
        <f t="shared" si="1328"/>
        <v>0</v>
      </c>
      <c r="AX9399" s="168"/>
      <c r="AY9399" s="60"/>
      <c r="AZ9399" s="61"/>
      <c r="BB9399" s="61" t="str">
        <f>IF(Settings!I9395&lt;&gt;"",Settings!I9395,"")</f>
        <v/>
      </c>
    </row>
    <row r="9400" spans="2:54" x14ac:dyDescent="0.2">
      <c r="B9400" s="13"/>
      <c r="C9400" s="12"/>
      <c r="D9400" s="12"/>
      <c r="E9400" s="12"/>
      <c r="F9400" s="12"/>
      <c r="G9400" s="12"/>
      <c r="H9400" s="12"/>
      <c r="I9400" s="15"/>
      <c r="J9400" s="31"/>
      <c r="K9400" s="180"/>
      <c r="L9400" s="40"/>
      <c r="M9400" s="14"/>
      <c r="N9400" s="16"/>
      <c r="O9400" s="49"/>
      <c r="P9400" s="64"/>
      <c r="Q9400" s="18"/>
      <c r="R9400" s="181">
        <f t="shared" si="1320"/>
        <v>0</v>
      </c>
      <c r="S9400" s="181">
        <f t="shared" si="1321"/>
        <v>0</v>
      </c>
      <c r="T9400" s="181">
        <f t="shared" si="1322"/>
        <v>0</v>
      </c>
      <c r="AQ9400" s="1">
        <f>COUNT(L$11:L9400)</f>
        <v>37</v>
      </c>
      <c r="AR9400" s="43">
        <f t="shared" si="1323"/>
        <v>40933</v>
      </c>
      <c r="AS9400" s="44">
        <f t="shared" si="1324"/>
        <v>89.120000000000019</v>
      </c>
      <c r="AT9400" s="10" t="str">
        <f t="shared" si="1325"/>
        <v/>
      </c>
      <c r="AU9400" s="20" t="str">
        <f t="shared" si="1326"/>
        <v/>
      </c>
      <c r="AV9400" s="42">
        <f t="shared" si="1327"/>
        <v>1</v>
      </c>
      <c r="AW9400" s="89">
        <f t="shared" si="1328"/>
        <v>0</v>
      </c>
      <c r="AX9400" s="168"/>
      <c r="AY9400" s="60"/>
      <c r="AZ9400" s="61"/>
      <c r="BB9400" s="61" t="str">
        <f>IF(Settings!I9396&lt;&gt;"",Settings!I9396,"")</f>
        <v/>
      </c>
    </row>
    <row r="9401" spans="2:54" x14ac:dyDescent="0.2">
      <c r="B9401" s="13"/>
      <c r="C9401" s="12"/>
      <c r="D9401" s="12"/>
      <c r="E9401" s="12"/>
      <c r="F9401" s="12"/>
      <c r="G9401" s="12"/>
      <c r="H9401" s="12"/>
      <c r="I9401" s="15"/>
      <c r="J9401" s="31"/>
      <c r="K9401" s="180"/>
      <c r="L9401" s="40"/>
      <c r="M9401" s="14"/>
      <c r="N9401" s="16"/>
      <c r="O9401" s="49"/>
      <c r="P9401" s="64"/>
      <c r="Q9401" s="18"/>
      <c r="R9401" s="181">
        <f t="shared" si="1320"/>
        <v>0</v>
      </c>
      <c r="S9401" s="181">
        <f t="shared" si="1321"/>
        <v>0</v>
      </c>
      <c r="T9401" s="181">
        <f t="shared" si="1322"/>
        <v>0</v>
      </c>
      <c r="AQ9401" s="1">
        <f>COUNT(L$11:L9401)</f>
        <v>37</v>
      </c>
      <c r="AR9401" s="43">
        <f t="shared" si="1323"/>
        <v>40933</v>
      </c>
      <c r="AS9401" s="44">
        <f t="shared" si="1324"/>
        <v>89.120000000000019</v>
      </c>
      <c r="AT9401" s="10" t="str">
        <f t="shared" si="1325"/>
        <v/>
      </c>
      <c r="AU9401" s="20" t="str">
        <f t="shared" si="1326"/>
        <v/>
      </c>
      <c r="AV9401" s="42">
        <f t="shared" si="1327"/>
        <v>1</v>
      </c>
      <c r="AW9401" s="89">
        <f t="shared" si="1328"/>
        <v>0</v>
      </c>
      <c r="AX9401" s="168"/>
      <c r="AY9401" s="60"/>
      <c r="AZ9401" s="61"/>
      <c r="BB9401" s="61" t="str">
        <f>IF(Settings!I9397&lt;&gt;"",Settings!I9397,"")</f>
        <v/>
      </c>
    </row>
    <row r="9402" spans="2:54" x14ac:dyDescent="0.2">
      <c r="B9402" s="13"/>
      <c r="C9402" s="12"/>
      <c r="D9402" s="12"/>
      <c r="E9402" s="12"/>
      <c r="F9402" s="12"/>
      <c r="G9402" s="12"/>
      <c r="H9402" s="12"/>
      <c r="I9402" s="15"/>
      <c r="J9402" s="31"/>
      <c r="K9402" s="180"/>
      <c r="L9402" s="40"/>
      <c r="M9402" s="14"/>
      <c r="N9402" s="16"/>
      <c r="O9402" s="49"/>
      <c r="P9402" s="64"/>
      <c r="Q9402" s="18"/>
      <c r="R9402" s="181">
        <f t="shared" si="1320"/>
        <v>0</v>
      </c>
      <c r="S9402" s="181">
        <f t="shared" si="1321"/>
        <v>0</v>
      </c>
      <c r="T9402" s="181">
        <f t="shared" si="1322"/>
        <v>0</v>
      </c>
      <c r="AQ9402" s="1">
        <f>COUNT(L$11:L9402)</f>
        <v>37</v>
      </c>
      <c r="AR9402" s="43">
        <f t="shared" si="1323"/>
        <v>40933</v>
      </c>
      <c r="AS9402" s="44">
        <f t="shared" si="1324"/>
        <v>89.120000000000019</v>
      </c>
      <c r="AT9402" s="10" t="str">
        <f t="shared" si="1325"/>
        <v/>
      </c>
      <c r="AU9402" s="20" t="str">
        <f t="shared" si="1326"/>
        <v/>
      </c>
      <c r="AV9402" s="42">
        <f t="shared" si="1327"/>
        <v>1</v>
      </c>
      <c r="AW9402" s="89">
        <f t="shared" si="1328"/>
        <v>0</v>
      </c>
      <c r="AX9402" s="168"/>
      <c r="AY9402" s="60"/>
      <c r="AZ9402" s="61"/>
      <c r="BB9402" s="61" t="str">
        <f>IF(Settings!I9398&lt;&gt;"",Settings!I9398,"")</f>
        <v/>
      </c>
    </row>
    <row r="9403" spans="2:54" x14ac:dyDescent="0.2">
      <c r="B9403" s="13"/>
      <c r="C9403" s="12"/>
      <c r="D9403" s="12"/>
      <c r="E9403" s="12"/>
      <c r="F9403" s="12"/>
      <c r="G9403" s="12"/>
      <c r="H9403" s="12"/>
      <c r="I9403" s="15"/>
      <c r="J9403" s="31"/>
      <c r="K9403" s="180"/>
      <c r="L9403" s="40"/>
      <c r="M9403" s="14"/>
      <c r="N9403" s="16"/>
      <c r="O9403" s="49"/>
      <c r="P9403" s="64"/>
      <c r="Q9403" s="18"/>
      <c r="R9403" s="181">
        <f t="shared" si="1320"/>
        <v>0</v>
      </c>
      <c r="S9403" s="181">
        <f t="shared" si="1321"/>
        <v>0</v>
      </c>
      <c r="T9403" s="181">
        <f t="shared" si="1322"/>
        <v>0</v>
      </c>
      <c r="AQ9403" s="1">
        <f>COUNT(L$11:L9403)</f>
        <v>37</v>
      </c>
      <c r="AR9403" s="43">
        <f t="shared" si="1323"/>
        <v>40933</v>
      </c>
      <c r="AS9403" s="44">
        <f t="shared" si="1324"/>
        <v>89.120000000000019</v>
      </c>
      <c r="AT9403" s="10" t="str">
        <f t="shared" si="1325"/>
        <v/>
      </c>
      <c r="AU9403" s="20" t="str">
        <f t="shared" si="1326"/>
        <v/>
      </c>
      <c r="AV9403" s="42">
        <f t="shared" si="1327"/>
        <v>1</v>
      </c>
      <c r="AW9403" s="89">
        <f t="shared" si="1328"/>
        <v>0</v>
      </c>
      <c r="AX9403" s="168"/>
      <c r="AY9403" s="60"/>
      <c r="AZ9403" s="61"/>
      <c r="BB9403" s="61" t="str">
        <f>IF(Settings!I9399&lt;&gt;"",Settings!I9399,"")</f>
        <v/>
      </c>
    </row>
    <row r="9404" spans="2:54" x14ac:dyDescent="0.2">
      <c r="B9404" s="13"/>
      <c r="C9404" s="12"/>
      <c r="D9404" s="12"/>
      <c r="E9404" s="12"/>
      <c r="F9404" s="12"/>
      <c r="G9404" s="12"/>
      <c r="H9404" s="12"/>
      <c r="I9404" s="15"/>
      <c r="J9404" s="31"/>
      <c r="K9404" s="180"/>
      <c r="L9404" s="40"/>
      <c r="M9404" s="14"/>
      <c r="N9404" s="16"/>
      <c r="O9404" s="49"/>
      <c r="P9404" s="64"/>
      <c r="Q9404" s="18"/>
      <c r="R9404" s="181">
        <f t="shared" si="1320"/>
        <v>0</v>
      </c>
      <c r="S9404" s="181">
        <f t="shared" si="1321"/>
        <v>0</v>
      </c>
      <c r="T9404" s="181">
        <f t="shared" si="1322"/>
        <v>0</v>
      </c>
      <c r="AQ9404" s="1">
        <f>COUNT(L$11:L9404)</f>
        <v>37</v>
      </c>
      <c r="AR9404" s="43">
        <f t="shared" si="1323"/>
        <v>40933</v>
      </c>
      <c r="AS9404" s="44">
        <f t="shared" si="1324"/>
        <v>89.120000000000019</v>
      </c>
      <c r="AT9404" s="10" t="str">
        <f t="shared" si="1325"/>
        <v/>
      </c>
      <c r="AU9404" s="20" t="str">
        <f t="shared" si="1326"/>
        <v/>
      </c>
      <c r="AV9404" s="42">
        <f t="shared" si="1327"/>
        <v>1</v>
      </c>
      <c r="AW9404" s="89">
        <f t="shared" si="1328"/>
        <v>0</v>
      </c>
      <c r="AX9404" s="168"/>
      <c r="AY9404" s="60"/>
      <c r="AZ9404" s="61"/>
      <c r="BB9404" s="61" t="str">
        <f>IF(Settings!I9400&lt;&gt;"",Settings!I9400,"")</f>
        <v/>
      </c>
    </row>
    <row r="9405" spans="2:54" x14ac:dyDescent="0.2">
      <c r="B9405" s="13"/>
      <c r="C9405" s="12"/>
      <c r="D9405" s="12"/>
      <c r="E9405" s="12"/>
      <c r="F9405" s="12"/>
      <c r="G9405" s="12"/>
      <c r="H9405" s="12"/>
      <c r="I9405" s="15"/>
      <c r="J9405" s="31"/>
      <c r="K9405" s="180"/>
      <c r="L9405" s="40"/>
      <c r="M9405" s="14"/>
      <c r="N9405" s="16"/>
      <c r="O9405" s="49"/>
      <c r="P9405" s="64"/>
      <c r="Q9405" s="18"/>
      <c r="R9405" s="181">
        <f t="shared" si="1320"/>
        <v>0</v>
      </c>
      <c r="S9405" s="181">
        <f t="shared" si="1321"/>
        <v>0</v>
      </c>
      <c r="T9405" s="181">
        <f t="shared" si="1322"/>
        <v>0</v>
      </c>
      <c r="AQ9405" s="1">
        <f>COUNT(L$11:L9405)</f>
        <v>37</v>
      </c>
      <c r="AR9405" s="43">
        <f t="shared" si="1323"/>
        <v>40933</v>
      </c>
      <c r="AS9405" s="44">
        <f t="shared" si="1324"/>
        <v>89.120000000000019</v>
      </c>
      <c r="AT9405" s="10" t="str">
        <f t="shared" si="1325"/>
        <v/>
      </c>
      <c r="AU9405" s="20" t="str">
        <f t="shared" si="1326"/>
        <v/>
      </c>
      <c r="AV9405" s="42">
        <f t="shared" si="1327"/>
        <v>1</v>
      </c>
      <c r="AW9405" s="89">
        <f t="shared" si="1328"/>
        <v>0</v>
      </c>
      <c r="AX9405" s="168"/>
      <c r="AY9405" s="60"/>
      <c r="AZ9405" s="61"/>
      <c r="BB9405" s="61" t="str">
        <f>IF(Settings!I9401&lt;&gt;"",Settings!I9401,"")</f>
        <v/>
      </c>
    </row>
    <row r="9406" spans="2:54" x14ac:dyDescent="0.2">
      <c r="B9406" s="13"/>
      <c r="C9406" s="12"/>
      <c r="D9406" s="12"/>
      <c r="E9406" s="12"/>
      <c r="F9406" s="12"/>
      <c r="G9406" s="12"/>
      <c r="H9406" s="12"/>
      <c r="I9406" s="15"/>
      <c r="J9406" s="31"/>
      <c r="K9406" s="180"/>
      <c r="L9406" s="40"/>
      <c r="M9406" s="14"/>
      <c r="N9406" s="16"/>
      <c r="O9406" s="49"/>
      <c r="P9406" s="64"/>
      <c r="Q9406" s="18"/>
      <c r="R9406" s="181">
        <f t="shared" si="1320"/>
        <v>0</v>
      </c>
      <c r="S9406" s="181">
        <f t="shared" si="1321"/>
        <v>0</v>
      </c>
      <c r="T9406" s="181">
        <f t="shared" si="1322"/>
        <v>0</v>
      </c>
      <c r="AQ9406" s="1">
        <f>COUNT(L$11:L9406)</f>
        <v>37</v>
      </c>
      <c r="AR9406" s="43">
        <f t="shared" si="1323"/>
        <v>40933</v>
      </c>
      <c r="AS9406" s="44">
        <f t="shared" si="1324"/>
        <v>89.120000000000019</v>
      </c>
      <c r="AT9406" s="10" t="str">
        <f t="shared" si="1325"/>
        <v/>
      </c>
      <c r="AU9406" s="20" t="str">
        <f t="shared" si="1326"/>
        <v/>
      </c>
      <c r="AV9406" s="42">
        <f t="shared" si="1327"/>
        <v>1</v>
      </c>
      <c r="AW9406" s="89">
        <f t="shared" si="1328"/>
        <v>0</v>
      </c>
      <c r="AX9406" s="168"/>
      <c r="AY9406" s="60"/>
      <c r="AZ9406" s="61"/>
      <c r="BB9406" s="61" t="str">
        <f>IF(Settings!I9402&lt;&gt;"",Settings!I9402,"")</f>
        <v/>
      </c>
    </row>
    <row r="9407" spans="2:54" x14ac:dyDescent="0.2">
      <c r="B9407" s="13"/>
      <c r="C9407" s="12"/>
      <c r="D9407" s="12"/>
      <c r="E9407" s="12"/>
      <c r="F9407" s="12"/>
      <c r="G9407" s="12"/>
      <c r="H9407" s="12"/>
      <c r="I9407" s="15"/>
      <c r="J9407" s="31"/>
      <c r="K9407" s="180"/>
      <c r="L9407" s="40"/>
      <c r="M9407" s="14"/>
      <c r="N9407" s="16"/>
      <c r="O9407" s="49"/>
      <c r="P9407" s="64"/>
      <c r="Q9407" s="18"/>
      <c r="R9407" s="181">
        <f t="shared" si="1320"/>
        <v>0</v>
      </c>
      <c r="S9407" s="181">
        <f t="shared" si="1321"/>
        <v>0</v>
      </c>
      <c r="T9407" s="181">
        <f t="shared" si="1322"/>
        <v>0</v>
      </c>
      <c r="AQ9407" s="1">
        <f>COUNT(L$11:L9407)</f>
        <v>37</v>
      </c>
      <c r="AR9407" s="43">
        <f t="shared" si="1323"/>
        <v>40933</v>
      </c>
      <c r="AS9407" s="44">
        <f t="shared" si="1324"/>
        <v>89.120000000000019</v>
      </c>
      <c r="AT9407" s="10" t="str">
        <f t="shared" si="1325"/>
        <v/>
      </c>
      <c r="AU9407" s="20" t="str">
        <f t="shared" si="1326"/>
        <v/>
      </c>
      <c r="AV9407" s="42">
        <f t="shared" si="1327"/>
        <v>1</v>
      </c>
      <c r="AW9407" s="89">
        <f t="shared" si="1328"/>
        <v>0</v>
      </c>
      <c r="AX9407" s="168"/>
      <c r="AY9407" s="60"/>
      <c r="AZ9407" s="61"/>
      <c r="BB9407" s="61" t="str">
        <f>IF(Settings!I9403&lt;&gt;"",Settings!I9403,"")</f>
        <v/>
      </c>
    </row>
    <row r="9408" spans="2:54" x14ac:dyDescent="0.2">
      <c r="B9408" s="13"/>
      <c r="C9408" s="12"/>
      <c r="D9408" s="12"/>
      <c r="E9408" s="12"/>
      <c r="F9408" s="12"/>
      <c r="G9408" s="12"/>
      <c r="H9408" s="12"/>
      <c r="I9408" s="15"/>
      <c r="J9408" s="31"/>
      <c r="K9408" s="180"/>
      <c r="L9408" s="40"/>
      <c r="M9408" s="14"/>
      <c r="N9408" s="16"/>
      <c r="O9408" s="49"/>
      <c r="P9408" s="64"/>
      <c r="Q9408" s="18"/>
      <c r="R9408" s="181">
        <f t="shared" si="1320"/>
        <v>0</v>
      </c>
      <c r="S9408" s="181">
        <f t="shared" si="1321"/>
        <v>0</v>
      </c>
      <c r="T9408" s="181">
        <f t="shared" si="1322"/>
        <v>0</v>
      </c>
      <c r="AQ9408" s="1">
        <f>COUNT(L$11:L9408)</f>
        <v>37</v>
      </c>
      <c r="AR9408" s="43">
        <f t="shared" si="1323"/>
        <v>40933</v>
      </c>
      <c r="AS9408" s="44">
        <f t="shared" si="1324"/>
        <v>89.120000000000019</v>
      </c>
      <c r="AT9408" s="10" t="str">
        <f t="shared" si="1325"/>
        <v/>
      </c>
      <c r="AU9408" s="20" t="str">
        <f t="shared" si="1326"/>
        <v/>
      </c>
      <c r="AV9408" s="42">
        <f t="shared" si="1327"/>
        <v>1</v>
      </c>
      <c r="AW9408" s="89">
        <f t="shared" si="1328"/>
        <v>0</v>
      </c>
      <c r="AX9408" s="168"/>
      <c r="AY9408" s="60"/>
      <c r="AZ9408" s="61"/>
      <c r="BB9408" s="61" t="str">
        <f>IF(Settings!I9404&lt;&gt;"",Settings!I9404,"")</f>
        <v/>
      </c>
    </row>
    <row r="9409" spans="2:54" x14ac:dyDescent="0.2">
      <c r="B9409" s="13"/>
      <c r="C9409" s="12"/>
      <c r="D9409" s="12"/>
      <c r="E9409" s="12"/>
      <c r="F9409" s="12"/>
      <c r="G9409" s="12"/>
      <c r="H9409" s="12"/>
      <c r="I9409" s="15"/>
      <c r="J9409" s="31"/>
      <c r="K9409" s="180"/>
      <c r="L9409" s="40"/>
      <c r="M9409" s="14"/>
      <c r="N9409" s="16"/>
      <c r="O9409" s="49"/>
      <c r="P9409" s="64"/>
      <c r="Q9409" s="18"/>
      <c r="R9409" s="181">
        <f t="shared" si="1320"/>
        <v>0</v>
      </c>
      <c r="S9409" s="181">
        <f t="shared" si="1321"/>
        <v>0</v>
      </c>
      <c r="T9409" s="181">
        <f t="shared" si="1322"/>
        <v>0</v>
      </c>
      <c r="AQ9409" s="1">
        <f>COUNT(L$11:L9409)</f>
        <v>37</v>
      </c>
      <c r="AR9409" s="43">
        <f t="shared" si="1323"/>
        <v>40933</v>
      </c>
      <c r="AS9409" s="44">
        <f t="shared" si="1324"/>
        <v>89.120000000000019</v>
      </c>
      <c r="AT9409" s="10" t="str">
        <f t="shared" si="1325"/>
        <v/>
      </c>
      <c r="AU9409" s="20" t="str">
        <f t="shared" si="1326"/>
        <v/>
      </c>
      <c r="AV9409" s="42">
        <f t="shared" si="1327"/>
        <v>1</v>
      </c>
      <c r="AW9409" s="89">
        <f t="shared" si="1328"/>
        <v>0</v>
      </c>
      <c r="AX9409" s="168"/>
      <c r="AY9409" s="60"/>
      <c r="AZ9409" s="61"/>
      <c r="BB9409" s="61" t="str">
        <f>IF(Settings!I9405&lt;&gt;"",Settings!I9405,"")</f>
        <v/>
      </c>
    </row>
    <row r="9410" spans="2:54" x14ac:dyDescent="0.2">
      <c r="B9410" s="13"/>
      <c r="C9410" s="12"/>
      <c r="D9410" s="12"/>
      <c r="E9410" s="12"/>
      <c r="F9410" s="12"/>
      <c r="G9410" s="12"/>
      <c r="H9410" s="12"/>
      <c r="I9410" s="15"/>
      <c r="J9410" s="31"/>
      <c r="K9410" s="180"/>
      <c r="L9410" s="40"/>
      <c r="M9410" s="14"/>
      <c r="N9410" s="16"/>
      <c r="O9410" s="49"/>
      <c r="P9410" s="64"/>
      <c r="Q9410" s="18"/>
      <c r="R9410" s="181">
        <f t="shared" si="1320"/>
        <v>0</v>
      </c>
      <c r="S9410" s="181">
        <f t="shared" si="1321"/>
        <v>0</v>
      </c>
      <c r="T9410" s="181">
        <f t="shared" si="1322"/>
        <v>0</v>
      </c>
      <c r="AQ9410" s="1">
        <f>COUNT(L$11:L9410)</f>
        <v>37</v>
      </c>
      <c r="AR9410" s="43">
        <f t="shared" si="1323"/>
        <v>40933</v>
      </c>
      <c r="AS9410" s="44">
        <f t="shared" si="1324"/>
        <v>89.120000000000019</v>
      </c>
      <c r="AT9410" s="10" t="str">
        <f t="shared" si="1325"/>
        <v/>
      </c>
      <c r="AU9410" s="20" t="str">
        <f t="shared" si="1326"/>
        <v/>
      </c>
      <c r="AV9410" s="42">
        <f t="shared" si="1327"/>
        <v>1</v>
      </c>
      <c r="AW9410" s="89">
        <f t="shared" si="1328"/>
        <v>0</v>
      </c>
      <c r="AX9410" s="168"/>
      <c r="AY9410" s="60"/>
      <c r="AZ9410" s="61"/>
      <c r="BB9410" s="61" t="str">
        <f>IF(Settings!I9406&lt;&gt;"",Settings!I9406,"")</f>
        <v/>
      </c>
    </row>
    <row r="9411" spans="2:54" x14ac:dyDescent="0.2">
      <c r="B9411" s="13"/>
      <c r="C9411" s="12"/>
      <c r="D9411" s="12"/>
      <c r="E9411" s="12"/>
      <c r="F9411" s="12"/>
      <c r="G9411" s="12"/>
      <c r="H9411" s="12"/>
      <c r="I9411" s="15"/>
      <c r="J9411" s="31"/>
      <c r="K9411" s="180"/>
      <c r="L9411" s="40"/>
      <c r="M9411" s="14"/>
      <c r="N9411" s="16"/>
      <c r="O9411" s="49"/>
      <c r="P9411" s="64"/>
      <c r="Q9411" s="18"/>
      <c r="R9411" s="181">
        <f t="shared" si="1320"/>
        <v>0</v>
      </c>
      <c r="S9411" s="181">
        <f t="shared" si="1321"/>
        <v>0</v>
      </c>
      <c r="T9411" s="181">
        <f t="shared" si="1322"/>
        <v>0</v>
      </c>
      <c r="AQ9411" s="1">
        <f>COUNT(L$11:L9411)</f>
        <v>37</v>
      </c>
      <c r="AR9411" s="43">
        <f t="shared" si="1323"/>
        <v>40933</v>
      </c>
      <c r="AS9411" s="44">
        <f t="shared" si="1324"/>
        <v>89.120000000000019</v>
      </c>
      <c r="AT9411" s="10" t="str">
        <f t="shared" si="1325"/>
        <v/>
      </c>
      <c r="AU9411" s="20" t="str">
        <f t="shared" si="1326"/>
        <v/>
      </c>
      <c r="AV9411" s="42">
        <f t="shared" si="1327"/>
        <v>1</v>
      </c>
      <c r="AW9411" s="89">
        <f t="shared" si="1328"/>
        <v>0</v>
      </c>
      <c r="AX9411" s="168"/>
      <c r="AY9411" s="60"/>
      <c r="AZ9411" s="61"/>
      <c r="BB9411" s="61" t="str">
        <f>IF(Settings!I9407&lt;&gt;"",Settings!I9407,"")</f>
        <v/>
      </c>
    </row>
    <row r="9412" spans="2:54" x14ac:dyDescent="0.2">
      <c r="B9412" s="13"/>
      <c r="C9412" s="12"/>
      <c r="D9412" s="12"/>
      <c r="E9412" s="12"/>
      <c r="F9412" s="12"/>
      <c r="G9412" s="12"/>
      <c r="H9412" s="12"/>
      <c r="I9412" s="15"/>
      <c r="J9412" s="31"/>
      <c r="K9412" s="180"/>
      <c r="L9412" s="40"/>
      <c r="M9412" s="14"/>
      <c r="N9412" s="16"/>
      <c r="O9412" s="49"/>
      <c r="P9412" s="64"/>
      <c r="Q9412" s="18"/>
      <c r="R9412" s="181">
        <f t="shared" si="1320"/>
        <v>0</v>
      </c>
      <c r="S9412" s="181">
        <f t="shared" si="1321"/>
        <v>0</v>
      </c>
      <c r="T9412" s="181">
        <f t="shared" si="1322"/>
        <v>0</v>
      </c>
      <c r="AQ9412" s="1">
        <f>COUNT(L$11:L9412)</f>
        <v>37</v>
      </c>
      <c r="AR9412" s="43">
        <f t="shared" si="1323"/>
        <v>40933</v>
      </c>
      <c r="AS9412" s="44">
        <f t="shared" si="1324"/>
        <v>89.120000000000019</v>
      </c>
      <c r="AT9412" s="10" t="str">
        <f t="shared" si="1325"/>
        <v/>
      </c>
      <c r="AU9412" s="20" t="str">
        <f t="shared" si="1326"/>
        <v/>
      </c>
      <c r="AV9412" s="42">
        <f t="shared" si="1327"/>
        <v>1</v>
      </c>
      <c r="AW9412" s="89">
        <f t="shared" si="1328"/>
        <v>0</v>
      </c>
      <c r="AX9412" s="168"/>
      <c r="AY9412" s="60"/>
      <c r="AZ9412" s="61"/>
      <c r="BB9412" s="61" t="str">
        <f>IF(Settings!I9408&lt;&gt;"",Settings!I9408,"")</f>
        <v/>
      </c>
    </row>
    <row r="9413" spans="2:54" x14ac:dyDescent="0.2">
      <c r="B9413" s="13"/>
      <c r="C9413" s="12"/>
      <c r="D9413" s="12"/>
      <c r="E9413" s="12"/>
      <c r="F9413" s="12"/>
      <c r="G9413" s="12"/>
      <c r="H9413" s="12"/>
      <c r="I9413" s="15"/>
      <c r="J9413" s="31"/>
      <c r="K9413" s="180"/>
      <c r="L9413" s="40"/>
      <c r="M9413" s="14"/>
      <c r="N9413" s="16"/>
      <c r="O9413" s="49"/>
      <c r="P9413" s="64"/>
      <c r="Q9413" s="18"/>
      <c r="R9413" s="181">
        <f t="shared" si="1320"/>
        <v>0</v>
      </c>
      <c r="S9413" s="181">
        <f t="shared" si="1321"/>
        <v>0</v>
      </c>
      <c r="T9413" s="181">
        <f t="shared" si="1322"/>
        <v>0</v>
      </c>
      <c r="AQ9413" s="1">
        <f>COUNT(L$11:L9413)</f>
        <v>37</v>
      </c>
      <c r="AR9413" s="43">
        <f t="shared" si="1323"/>
        <v>40933</v>
      </c>
      <c r="AS9413" s="44">
        <f t="shared" si="1324"/>
        <v>89.120000000000019</v>
      </c>
      <c r="AT9413" s="10" t="str">
        <f t="shared" si="1325"/>
        <v/>
      </c>
      <c r="AU9413" s="20" t="str">
        <f t="shared" si="1326"/>
        <v/>
      </c>
      <c r="AV9413" s="42">
        <f t="shared" si="1327"/>
        <v>1</v>
      </c>
      <c r="AW9413" s="89">
        <f t="shared" si="1328"/>
        <v>0</v>
      </c>
      <c r="AX9413" s="168"/>
      <c r="AY9413" s="60"/>
      <c r="AZ9413" s="61"/>
      <c r="BB9413" s="61" t="str">
        <f>IF(Settings!I9409&lt;&gt;"",Settings!I9409,"")</f>
        <v/>
      </c>
    </row>
    <row r="9414" spans="2:54" x14ac:dyDescent="0.2">
      <c r="B9414" s="13"/>
      <c r="C9414" s="12"/>
      <c r="D9414" s="12"/>
      <c r="E9414" s="12"/>
      <c r="F9414" s="12"/>
      <c r="G9414" s="12"/>
      <c r="H9414" s="12"/>
      <c r="I9414" s="15"/>
      <c r="J9414" s="31"/>
      <c r="K9414" s="180"/>
      <c r="L9414" s="40"/>
      <c r="M9414" s="14"/>
      <c r="N9414" s="16"/>
      <c r="O9414" s="49"/>
      <c r="P9414" s="64"/>
      <c r="Q9414" s="18"/>
      <c r="R9414" s="181">
        <f t="shared" si="1320"/>
        <v>0</v>
      </c>
      <c r="S9414" s="181">
        <f t="shared" si="1321"/>
        <v>0</v>
      </c>
      <c r="T9414" s="181">
        <f t="shared" si="1322"/>
        <v>0</v>
      </c>
      <c r="AQ9414" s="1">
        <f>COUNT(L$11:L9414)</f>
        <v>37</v>
      </c>
      <c r="AR9414" s="43">
        <f t="shared" si="1323"/>
        <v>40933</v>
      </c>
      <c r="AS9414" s="44">
        <f t="shared" si="1324"/>
        <v>89.120000000000019</v>
      </c>
      <c r="AT9414" s="10" t="str">
        <f t="shared" si="1325"/>
        <v/>
      </c>
      <c r="AU9414" s="20" t="str">
        <f t="shared" si="1326"/>
        <v/>
      </c>
      <c r="AV9414" s="42">
        <f t="shared" si="1327"/>
        <v>1</v>
      </c>
      <c r="AW9414" s="89">
        <f t="shared" si="1328"/>
        <v>0</v>
      </c>
      <c r="AX9414" s="168"/>
      <c r="AY9414" s="60"/>
      <c r="AZ9414" s="61"/>
      <c r="BB9414" s="61" t="str">
        <f>IF(Settings!I9410&lt;&gt;"",Settings!I9410,"")</f>
        <v/>
      </c>
    </row>
    <row r="9415" spans="2:54" x14ac:dyDescent="0.2">
      <c r="B9415" s="13"/>
      <c r="C9415" s="12"/>
      <c r="D9415" s="12"/>
      <c r="E9415" s="12"/>
      <c r="F9415" s="12"/>
      <c r="G9415" s="12"/>
      <c r="H9415" s="12"/>
      <c r="I9415" s="15"/>
      <c r="J9415" s="31"/>
      <c r="K9415" s="180"/>
      <c r="L9415" s="40"/>
      <c r="M9415" s="14"/>
      <c r="N9415" s="16"/>
      <c r="O9415" s="49"/>
      <c r="P9415" s="64"/>
      <c r="Q9415" s="18"/>
      <c r="R9415" s="181">
        <f t="shared" si="1320"/>
        <v>0</v>
      </c>
      <c r="S9415" s="181">
        <f t="shared" si="1321"/>
        <v>0</v>
      </c>
      <c r="T9415" s="181">
        <f t="shared" si="1322"/>
        <v>0</v>
      </c>
      <c r="AQ9415" s="1">
        <f>COUNT(L$11:L9415)</f>
        <v>37</v>
      </c>
      <c r="AR9415" s="43">
        <f t="shared" si="1323"/>
        <v>40933</v>
      </c>
      <c r="AS9415" s="44">
        <f t="shared" si="1324"/>
        <v>89.120000000000019</v>
      </c>
      <c r="AT9415" s="10" t="str">
        <f t="shared" si="1325"/>
        <v/>
      </c>
      <c r="AU9415" s="20" t="str">
        <f t="shared" si="1326"/>
        <v/>
      </c>
      <c r="AV9415" s="42">
        <f t="shared" si="1327"/>
        <v>1</v>
      </c>
      <c r="AW9415" s="89">
        <f t="shared" si="1328"/>
        <v>0</v>
      </c>
      <c r="AX9415" s="168"/>
      <c r="AY9415" s="60"/>
      <c r="AZ9415" s="61"/>
      <c r="BB9415" s="61" t="str">
        <f>IF(Settings!I9411&lt;&gt;"",Settings!I9411,"")</f>
        <v/>
      </c>
    </row>
    <row r="9416" spans="2:54" x14ac:dyDescent="0.2">
      <c r="B9416" s="13"/>
      <c r="C9416" s="12"/>
      <c r="D9416" s="12"/>
      <c r="E9416" s="12"/>
      <c r="F9416" s="12"/>
      <c r="G9416" s="12"/>
      <c r="H9416" s="12"/>
      <c r="I9416" s="15"/>
      <c r="J9416" s="31"/>
      <c r="K9416" s="180"/>
      <c r="L9416" s="40"/>
      <c r="M9416" s="14"/>
      <c r="N9416" s="16"/>
      <c r="O9416" s="49"/>
      <c r="P9416" s="64"/>
      <c r="Q9416" s="18"/>
      <c r="R9416" s="181">
        <f t="shared" si="1320"/>
        <v>0</v>
      </c>
      <c r="S9416" s="181">
        <f t="shared" si="1321"/>
        <v>0</v>
      </c>
      <c r="T9416" s="181">
        <f t="shared" si="1322"/>
        <v>0</v>
      </c>
      <c r="AQ9416" s="1">
        <f>COUNT(L$11:L9416)</f>
        <v>37</v>
      </c>
      <c r="AR9416" s="43">
        <f t="shared" si="1323"/>
        <v>40933</v>
      </c>
      <c r="AS9416" s="44">
        <f t="shared" si="1324"/>
        <v>89.120000000000019</v>
      </c>
      <c r="AT9416" s="10" t="str">
        <f t="shared" si="1325"/>
        <v/>
      </c>
      <c r="AU9416" s="20" t="str">
        <f t="shared" si="1326"/>
        <v/>
      </c>
      <c r="AV9416" s="42">
        <f t="shared" si="1327"/>
        <v>1</v>
      </c>
      <c r="AW9416" s="89">
        <f t="shared" si="1328"/>
        <v>0</v>
      </c>
      <c r="AX9416" s="168"/>
      <c r="AY9416" s="60"/>
      <c r="AZ9416" s="61"/>
      <c r="BB9416" s="61" t="str">
        <f>IF(Settings!I9412&lt;&gt;"",Settings!I9412,"")</f>
        <v/>
      </c>
    </row>
    <row r="9417" spans="2:54" x14ac:dyDescent="0.2">
      <c r="B9417" s="13"/>
      <c r="C9417" s="12"/>
      <c r="D9417" s="12"/>
      <c r="E9417" s="12"/>
      <c r="F9417" s="12"/>
      <c r="G9417" s="12"/>
      <c r="H9417" s="12"/>
      <c r="I9417" s="15"/>
      <c r="J9417" s="31"/>
      <c r="K9417" s="180"/>
      <c r="L9417" s="40"/>
      <c r="M9417" s="14"/>
      <c r="N9417" s="16"/>
      <c r="O9417" s="49"/>
      <c r="P9417" s="64"/>
      <c r="Q9417" s="18"/>
      <c r="R9417" s="181">
        <f t="shared" si="1320"/>
        <v>0</v>
      </c>
      <c r="S9417" s="181">
        <f t="shared" si="1321"/>
        <v>0</v>
      </c>
      <c r="T9417" s="181">
        <f t="shared" si="1322"/>
        <v>0</v>
      </c>
      <c r="AQ9417" s="1">
        <f>COUNT(L$11:L9417)</f>
        <v>37</v>
      </c>
      <c r="AR9417" s="43">
        <f t="shared" si="1323"/>
        <v>40933</v>
      </c>
      <c r="AS9417" s="44">
        <f t="shared" si="1324"/>
        <v>89.120000000000019</v>
      </c>
      <c r="AT9417" s="10" t="str">
        <f t="shared" si="1325"/>
        <v/>
      </c>
      <c r="AU9417" s="20" t="str">
        <f t="shared" si="1326"/>
        <v/>
      </c>
      <c r="AV9417" s="42">
        <f t="shared" si="1327"/>
        <v>1</v>
      </c>
      <c r="AW9417" s="89">
        <f t="shared" si="1328"/>
        <v>0</v>
      </c>
      <c r="AX9417" s="168"/>
      <c r="AY9417" s="60"/>
      <c r="AZ9417" s="61"/>
      <c r="BB9417" s="61" t="str">
        <f>IF(Settings!I9413&lt;&gt;"",Settings!I9413,"")</f>
        <v/>
      </c>
    </row>
    <row r="9418" spans="2:54" x14ac:dyDescent="0.2">
      <c r="B9418" s="13"/>
      <c r="C9418" s="12"/>
      <c r="D9418" s="12"/>
      <c r="E9418" s="12"/>
      <c r="F9418" s="12"/>
      <c r="G9418" s="12"/>
      <c r="H9418" s="12"/>
      <c r="I9418" s="15"/>
      <c r="J9418" s="31"/>
      <c r="K9418" s="180"/>
      <c r="L9418" s="40"/>
      <c r="M9418" s="14"/>
      <c r="N9418" s="16"/>
      <c r="O9418" s="49"/>
      <c r="P9418" s="64"/>
      <c r="Q9418" s="18"/>
      <c r="R9418" s="181">
        <f t="shared" si="1320"/>
        <v>0</v>
      </c>
      <c r="S9418" s="181">
        <f t="shared" si="1321"/>
        <v>0</v>
      </c>
      <c r="T9418" s="181">
        <f t="shared" si="1322"/>
        <v>0</v>
      </c>
      <c r="AQ9418" s="1">
        <f>COUNT(L$11:L9418)</f>
        <v>37</v>
      </c>
      <c r="AR9418" s="43">
        <f t="shared" si="1323"/>
        <v>40933</v>
      </c>
      <c r="AS9418" s="44">
        <f t="shared" si="1324"/>
        <v>89.120000000000019</v>
      </c>
      <c r="AT9418" s="10" t="str">
        <f t="shared" si="1325"/>
        <v/>
      </c>
      <c r="AU9418" s="20" t="str">
        <f t="shared" si="1326"/>
        <v/>
      </c>
      <c r="AV9418" s="42">
        <f t="shared" si="1327"/>
        <v>1</v>
      </c>
      <c r="AW9418" s="89">
        <f t="shared" si="1328"/>
        <v>0</v>
      </c>
      <c r="AX9418" s="168"/>
      <c r="AY9418" s="60"/>
      <c r="AZ9418" s="61"/>
      <c r="BB9418" s="61" t="str">
        <f>IF(Settings!I9414&lt;&gt;"",Settings!I9414,"")</f>
        <v/>
      </c>
    </row>
    <row r="9419" spans="2:54" x14ac:dyDescent="0.2">
      <c r="B9419" s="13"/>
      <c r="C9419" s="12"/>
      <c r="D9419" s="12"/>
      <c r="E9419" s="12"/>
      <c r="F9419" s="12"/>
      <c r="G9419" s="12"/>
      <c r="H9419" s="12"/>
      <c r="I9419" s="15"/>
      <c r="J9419" s="31"/>
      <c r="K9419" s="180"/>
      <c r="L9419" s="40"/>
      <c r="M9419" s="14"/>
      <c r="N9419" s="16"/>
      <c r="O9419" s="49"/>
      <c r="P9419" s="64"/>
      <c r="Q9419" s="18"/>
      <c r="R9419" s="181">
        <f t="shared" si="1320"/>
        <v>0</v>
      </c>
      <c r="S9419" s="181">
        <f t="shared" si="1321"/>
        <v>0</v>
      </c>
      <c r="T9419" s="181">
        <f t="shared" si="1322"/>
        <v>0</v>
      </c>
      <c r="AQ9419" s="1">
        <f>COUNT(L$11:L9419)</f>
        <v>37</v>
      </c>
      <c r="AR9419" s="43">
        <f t="shared" si="1323"/>
        <v>40933</v>
      </c>
      <c r="AS9419" s="44">
        <f t="shared" si="1324"/>
        <v>89.120000000000019</v>
      </c>
      <c r="AT9419" s="10" t="str">
        <f t="shared" si="1325"/>
        <v/>
      </c>
      <c r="AU9419" s="20" t="str">
        <f t="shared" si="1326"/>
        <v/>
      </c>
      <c r="AV9419" s="42">
        <f t="shared" si="1327"/>
        <v>1</v>
      </c>
      <c r="AW9419" s="89">
        <f t="shared" si="1328"/>
        <v>0</v>
      </c>
      <c r="AX9419" s="168"/>
      <c r="AY9419" s="60"/>
      <c r="AZ9419" s="61"/>
      <c r="BB9419" s="61" t="str">
        <f>IF(Settings!I9415&lt;&gt;"",Settings!I9415,"")</f>
        <v/>
      </c>
    </row>
    <row r="9420" spans="2:54" x14ac:dyDescent="0.2">
      <c r="B9420" s="13"/>
      <c r="C9420" s="12"/>
      <c r="D9420" s="12"/>
      <c r="E9420" s="12"/>
      <c r="F9420" s="12"/>
      <c r="G9420" s="12"/>
      <c r="H9420" s="12"/>
      <c r="I9420" s="15"/>
      <c r="J9420" s="31"/>
      <c r="K9420" s="180"/>
      <c r="L9420" s="40"/>
      <c r="M9420" s="14"/>
      <c r="N9420" s="16"/>
      <c r="O9420" s="49"/>
      <c r="P9420" s="64"/>
      <c r="Q9420" s="18"/>
      <c r="R9420" s="181">
        <f t="shared" ref="R9420:R9483" si="1329">ROUND(IF(M9420&lt;&gt;"Y",IF(P9420&lt;&gt;"Y",K9420,K9420*(AV9420-1)),0),ROUNDING)</f>
        <v>0</v>
      </c>
      <c r="S9420" s="181">
        <f t="shared" ref="S9420:S9483" si="1330">ROUND(IF(O9420&gt;0,IF(M9420="Y",AW9420*(1-O9420),IF(AW9420&gt;R9420,R9420 + (AW9420 - R9420)*(1-O9420),AW9420)),AW9420),ROUNDING)</f>
        <v>0</v>
      </c>
      <c r="T9420" s="181">
        <f t="shared" ref="T9420:T9483" si="1331">ROUND(IF(N9420="P",0,IF(OR(M9420="N",M9420=""),S9420-R9420,S9420)),ROUNDING)</f>
        <v>0</v>
      </c>
      <c r="AQ9420" s="1">
        <f>COUNT(L$11:L9420)</f>
        <v>37</v>
      </c>
      <c r="AR9420" s="43">
        <f t="shared" si="1323"/>
        <v>40933</v>
      </c>
      <c r="AS9420" s="44">
        <f t="shared" si="1324"/>
        <v>89.120000000000019</v>
      </c>
      <c r="AT9420" s="10" t="str">
        <f t="shared" si="1325"/>
        <v/>
      </c>
      <c r="AU9420" s="20" t="str">
        <f t="shared" si="1326"/>
        <v/>
      </c>
      <c r="AV9420" s="42">
        <f t="shared" si="1327"/>
        <v>1</v>
      </c>
      <c r="AW9420" s="89">
        <f t="shared" si="1328"/>
        <v>0</v>
      </c>
      <c r="AX9420" s="168"/>
      <c r="AY9420" s="60"/>
      <c r="AZ9420" s="61"/>
      <c r="BB9420" s="61" t="str">
        <f>IF(Settings!I9416&lt;&gt;"",Settings!I9416,"")</f>
        <v/>
      </c>
    </row>
    <row r="9421" spans="2:54" x14ac:dyDescent="0.2">
      <c r="B9421" s="13"/>
      <c r="C9421" s="12"/>
      <c r="D9421" s="12"/>
      <c r="E9421" s="12"/>
      <c r="F9421" s="12"/>
      <c r="G9421" s="12"/>
      <c r="H9421" s="12"/>
      <c r="I9421" s="15"/>
      <c r="J9421" s="31"/>
      <c r="K9421" s="180"/>
      <c r="L9421" s="40"/>
      <c r="M9421" s="14"/>
      <c r="N9421" s="16"/>
      <c r="O9421" s="49"/>
      <c r="P9421" s="64"/>
      <c r="Q9421" s="18"/>
      <c r="R9421" s="181">
        <f t="shared" si="1329"/>
        <v>0</v>
      </c>
      <c r="S9421" s="181">
        <f t="shared" si="1330"/>
        <v>0</v>
      </c>
      <c r="T9421" s="181">
        <f t="shared" si="1331"/>
        <v>0</v>
      </c>
      <c r="AQ9421" s="1">
        <f>COUNT(L$11:L9421)</f>
        <v>37</v>
      </c>
      <c r="AR9421" s="43">
        <f t="shared" ref="AR9421:AR9484" si="1332">IF(B9421&gt;2,B9421,AR9420)</f>
        <v>40933</v>
      </c>
      <c r="AS9421" s="44">
        <f t="shared" ref="AS9421:AS9484" si="1333">AS9420+T9421</f>
        <v>89.120000000000019</v>
      </c>
      <c r="AT9421" s="10" t="str">
        <f t="shared" ref="AT9421:AT9484" si="1334">IF(N9421="P",IF(P9421&lt;&gt;"Y",IF(M9421&lt;&gt;"Y",K9421*AV9421,K9421*AV9421-K9421),IF(M9421&lt;&gt;"Y",K9421 + K9421*(AV9421-1),K9421)),"")</f>
        <v/>
      </c>
      <c r="AU9421" s="20" t="str">
        <f t="shared" ref="AU9421:AU9484" si="1335">IF(M9421="Y",IF(P9421="Y",K9421*(AV9421-1),K9421),"")</f>
        <v/>
      </c>
      <c r="AV9421" s="42">
        <f t="shared" ref="AV9421:AV9484" si="1336">IF(L9421&lt;&gt;"",IF(ODDS_TYPE=1,L9421,IF(ODDS_TYPE=2,IF(L9421&gt;0,1+L9421/100,IF(L9421&lt;0,1-100/L9421,1)),IF(ODDS_TYPE=3,1+L9421,IF(ODDS_TYPE=4,1+L9421,IF(ODDS_TYPE=5,IF(L9421&gt;0,1+L9421,1-1/L9421),IF(ODDS_TYPE=6,IF(L9421&gt;=0,L9421+1,1-1/L9421),1)))))),1)</f>
        <v>1</v>
      </c>
      <c r="AW9421" s="89">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68"/>
      <c r="AY9421" s="60"/>
      <c r="AZ9421" s="61"/>
      <c r="BB9421" s="61" t="str">
        <f>IF(Settings!I9417&lt;&gt;"",Settings!I9417,"")</f>
        <v/>
      </c>
    </row>
    <row r="9422" spans="2:54" x14ac:dyDescent="0.2">
      <c r="B9422" s="13"/>
      <c r="C9422" s="12"/>
      <c r="D9422" s="12"/>
      <c r="E9422" s="12"/>
      <c r="F9422" s="12"/>
      <c r="G9422" s="12"/>
      <c r="H9422" s="12"/>
      <c r="I9422" s="15"/>
      <c r="J9422" s="31"/>
      <c r="K9422" s="180"/>
      <c r="L9422" s="40"/>
      <c r="M9422" s="14"/>
      <c r="N9422" s="16"/>
      <c r="O9422" s="49"/>
      <c r="P9422" s="64"/>
      <c r="Q9422" s="18"/>
      <c r="R9422" s="181">
        <f t="shared" si="1329"/>
        <v>0</v>
      </c>
      <c r="S9422" s="181">
        <f t="shared" si="1330"/>
        <v>0</v>
      </c>
      <c r="T9422" s="181">
        <f t="shared" si="1331"/>
        <v>0</v>
      </c>
      <c r="AQ9422" s="1">
        <f>COUNT(L$11:L9422)</f>
        <v>37</v>
      </c>
      <c r="AR9422" s="43">
        <f t="shared" si="1332"/>
        <v>40933</v>
      </c>
      <c r="AS9422" s="44">
        <f t="shared" si="1333"/>
        <v>89.120000000000019</v>
      </c>
      <c r="AT9422" s="10" t="str">
        <f t="shared" si="1334"/>
        <v/>
      </c>
      <c r="AU9422" s="20" t="str">
        <f t="shared" si="1335"/>
        <v/>
      </c>
      <c r="AV9422" s="42">
        <f t="shared" si="1336"/>
        <v>1</v>
      </c>
      <c r="AW9422" s="89">
        <f t="shared" si="1337"/>
        <v>0</v>
      </c>
      <c r="AX9422" s="168"/>
      <c r="AY9422" s="60"/>
      <c r="AZ9422" s="61"/>
      <c r="BB9422" s="61" t="str">
        <f>IF(Settings!I9418&lt;&gt;"",Settings!I9418,"")</f>
        <v/>
      </c>
    </row>
    <row r="9423" spans="2:54" x14ac:dyDescent="0.2">
      <c r="B9423" s="13"/>
      <c r="C9423" s="12"/>
      <c r="D9423" s="12"/>
      <c r="E9423" s="12"/>
      <c r="F9423" s="12"/>
      <c r="G9423" s="12"/>
      <c r="H9423" s="12"/>
      <c r="I9423" s="15"/>
      <c r="J9423" s="31"/>
      <c r="K9423" s="180"/>
      <c r="L9423" s="40"/>
      <c r="M9423" s="14"/>
      <c r="N9423" s="16"/>
      <c r="O9423" s="49"/>
      <c r="P9423" s="64"/>
      <c r="Q9423" s="18"/>
      <c r="R9423" s="181">
        <f t="shared" si="1329"/>
        <v>0</v>
      </c>
      <c r="S9423" s="181">
        <f t="shared" si="1330"/>
        <v>0</v>
      </c>
      <c r="T9423" s="181">
        <f t="shared" si="1331"/>
        <v>0</v>
      </c>
      <c r="AQ9423" s="1">
        <f>COUNT(L$11:L9423)</f>
        <v>37</v>
      </c>
      <c r="AR9423" s="43">
        <f t="shared" si="1332"/>
        <v>40933</v>
      </c>
      <c r="AS9423" s="44">
        <f t="shared" si="1333"/>
        <v>89.120000000000019</v>
      </c>
      <c r="AT9423" s="10" t="str">
        <f t="shared" si="1334"/>
        <v/>
      </c>
      <c r="AU9423" s="20" t="str">
        <f t="shared" si="1335"/>
        <v/>
      </c>
      <c r="AV9423" s="42">
        <f t="shared" si="1336"/>
        <v>1</v>
      </c>
      <c r="AW9423" s="89">
        <f t="shared" si="1337"/>
        <v>0</v>
      </c>
      <c r="AX9423" s="168"/>
      <c r="AY9423" s="60"/>
      <c r="AZ9423" s="61"/>
      <c r="BB9423" s="61" t="str">
        <f>IF(Settings!I9419&lt;&gt;"",Settings!I9419,"")</f>
        <v/>
      </c>
    </row>
    <row r="9424" spans="2:54" x14ac:dyDescent="0.2">
      <c r="B9424" s="13"/>
      <c r="C9424" s="12"/>
      <c r="D9424" s="12"/>
      <c r="E9424" s="12"/>
      <c r="F9424" s="12"/>
      <c r="G9424" s="12"/>
      <c r="H9424" s="12"/>
      <c r="I9424" s="15"/>
      <c r="J9424" s="31"/>
      <c r="K9424" s="180"/>
      <c r="L9424" s="40"/>
      <c r="M9424" s="14"/>
      <c r="N9424" s="16"/>
      <c r="O9424" s="49"/>
      <c r="P9424" s="64"/>
      <c r="Q9424" s="18"/>
      <c r="R9424" s="181">
        <f t="shared" si="1329"/>
        <v>0</v>
      </c>
      <c r="S9424" s="181">
        <f t="shared" si="1330"/>
        <v>0</v>
      </c>
      <c r="T9424" s="181">
        <f t="shared" si="1331"/>
        <v>0</v>
      </c>
      <c r="AQ9424" s="1">
        <f>COUNT(L$11:L9424)</f>
        <v>37</v>
      </c>
      <c r="AR9424" s="43">
        <f t="shared" si="1332"/>
        <v>40933</v>
      </c>
      <c r="AS9424" s="44">
        <f t="shared" si="1333"/>
        <v>89.120000000000019</v>
      </c>
      <c r="AT9424" s="10" t="str">
        <f t="shared" si="1334"/>
        <v/>
      </c>
      <c r="AU9424" s="20" t="str">
        <f t="shared" si="1335"/>
        <v/>
      </c>
      <c r="AV9424" s="42">
        <f t="shared" si="1336"/>
        <v>1</v>
      </c>
      <c r="AW9424" s="89">
        <f t="shared" si="1337"/>
        <v>0</v>
      </c>
      <c r="AX9424" s="168"/>
      <c r="AY9424" s="60"/>
      <c r="AZ9424" s="61"/>
      <c r="BB9424" s="61" t="str">
        <f>IF(Settings!I9420&lt;&gt;"",Settings!I9420,"")</f>
        <v/>
      </c>
    </row>
    <row r="9425" spans="2:54" x14ac:dyDescent="0.2">
      <c r="B9425" s="13"/>
      <c r="C9425" s="12"/>
      <c r="D9425" s="12"/>
      <c r="E9425" s="12"/>
      <c r="F9425" s="12"/>
      <c r="G9425" s="12"/>
      <c r="H9425" s="12"/>
      <c r="I9425" s="15"/>
      <c r="J9425" s="31"/>
      <c r="K9425" s="180"/>
      <c r="L9425" s="40"/>
      <c r="M9425" s="14"/>
      <c r="N9425" s="16"/>
      <c r="O9425" s="49"/>
      <c r="P9425" s="64"/>
      <c r="Q9425" s="18"/>
      <c r="R9425" s="181">
        <f t="shared" si="1329"/>
        <v>0</v>
      </c>
      <c r="S9425" s="181">
        <f t="shared" si="1330"/>
        <v>0</v>
      </c>
      <c r="T9425" s="181">
        <f t="shared" si="1331"/>
        <v>0</v>
      </c>
      <c r="AQ9425" s="1">
        <f>COUNT(L$11:L9425)</f>
        <v>37</v>
      </c>
      <c r="AR9425" s="43">
        <f t="shared" si="1332"/>
        <v>40933</v>
      </c>
      <c r="AS9425" s="44">
        <f t="shared" si="1333"/>
        <v>89.120000000000019</v>
      </c>
      <c r="AT9425" s="10" t="str">
        <f t="shared" si="1334"/>
        <v/>
      </c>
      <c r="AU9425" s="20" t="str">
        <f t="shared" si="1335"/>
        <v/>
      </c>
      <c r="AV9425" s="42">
        <f t="shared" si="1336"/>
        <v>1</v>
      </c>
      <c r="AW9425" s="89">
        <f t="shared" si="1337"/>
        <v>0</v>
      </c>
      <c r="AX9425" s="168"/>
      <c r="AY9425" s="60"/>
      <c r="AZ9425" s="61"/>
      <c r="BB9425" s="61" t="str">
        <f>IF(Settings!I9421&lt;&gt;"",Settings!I9421,"")</f>
        <v/>
      </c>
    </row>
    <row r="9426" spans="2:54" x14ac:dyDescent="0.2">
      <c r="B9426" s="13"/>
      <c r="C9426" s="12"/>
      <c r="D9426" s="12"/>
      <c r="E9426" s="12"/>
      <c r="F9426" s="12"/>
      <c r="G9426" s="12"/>
      <c r="H9426" s="12"/>
      <c r="I9426" s="15"/>
      <c r="J9426" s="31"/>
      <c r="K9426" s="180"/>
      <c r="L9426" s="40"/>
      <c r="M9426" s="14"/>
      <c r="N9426" s="16"/>
      <c r="O9426" s="49"/>
      <c r="P9426" s="64"/>
      <c r="Q9426" s="18"/>
      <c r="R9426" s="181">
        <f t="shared" si="1329"/>
        <v>0</v>
      </c>
      <c r="S9426" s="181">
        <f t="shared" si="1330"/>
        <v>0</v>
      </c>
      <c r="T9426" s="181">
        <f t="shared" si="1331"/>
        <v>0</v>
      </c>
      <c r="AQ9426" s="1">
        <f>COUNT(L$11:L9426)</f>
        <v>37</v>
      </c>
      <c r="AR9426" s="43">
        <f t="shared" si="1332"/>
        <v>40933</v>
      </c>
      <c r="AS9426" s="44">
        <f t="shared" si="1333"/>
        <v>89.120000000000019</v>
      </c>
      <c r="AT9426" s="10" t="str">
        <f t="shared" si="1334"/>
        <v/>
      </c>
      <c r="AU9426" s="20" t="str">
        <f t="shared" si="1335"/>
        <v/>
      </c>
      <c r="AV9426" s="42">
        <f t="shared" si="1336"/>
        <v>1</v>
      </c>
      <c r="AW9426" s="89">
        <f t="shared" si="1337"/>
        <v>0</v>
      </c>
      <c r="AX9426" s="168"/>
      <c r="AY9426" s="60"/>
      <c r="AZ9426" s="61"/>
      <c r="BB9426" s="61" t="str">
        <f>IF(Settings!I9422&lt;&gt;"",Settings!I9422,"")</f>
        <v/>
      </c>
    </row>
    <row r="9427" spans="2:54" x14ac:dyDescent="0.2">
      <c r="B9427" s="13"/>
      <c r="C9427" s="12"/>
      <c r="D9427" s="12"/>
      <c r="E9427" s="12"/>
      <c r="F9427" s="12"/>
      <c r="G9427" s="12"/>
      <c r="H9427" s="12"/>
      <c r="I9427" s="15"/>
      <c r="J9427" s="31"/>
      <c r="K9427" s="180"/>
      <c r="L9427" s="40"/>
      <c r="M9427" s="14"/>
      <c r="N9427" s="16"/>
      <c r="O9427" s="49"/>
      <c r="P9427" s="64"/>
      <c r="Q9427" s="18"/>
      <c r="R9427" s="181">
        <f t="shared" si="1329"/>
        <v>0</v>
      </c>
      <c r="S9427" s="181">
        <f t="shared" si="1330"/>
        <v>0</v>
      </c>
      <c r="T9427" s="181">
        <f t="shared" si="1331"/>
        <v>0</v>
      </c>
      <c r="AQ9427" s="1">
        <f>COUNT(L$11:L9427)</f>
        <v>37</v>
      </c>
      <c r="AR9427" s="43">
        <f t="shared" si="1332"/>
        <v>40933</v>
      </c>
      <c r="AS9427" s="44">
        <f t="shared" si="1333"/>
        <v>89.120000000000019</v>
      </c>
      <c r="AT9427" s="10" t="str">
        <f t="shared" si="1334"/>
        <v/>
      </c>
      <c r="AU9427" s="20" t="str">
        <f t="shared" si="1335"/>
        <v/>
      </c>
      <c r="AV9427" s="42">
        <f t="shared" si="1336"/>
        <v>1</v>
      </c>
      <c r="AW9427" s="89">
        <f t="shared" si="1337"/>
        <v>0</v>
      </c>
      <c r="AX9427" s="168"/>
      <c r="AY9427" s="60"/>
      <c r="AZ9427" s="61"/>
      <c r="BB9427" s="61" t="str">
        <f>IF(Settings!I9423&lt;&gt;"",Settings!I9423,"")</f>
        <v/>
      </c>
    </row>
    <row r="9428" spans="2:54" x14ac:dyDescent="0.2">
      <c r="B9428" s="13"/>
      <c r="C9428" s="12"/>
      <c r="D9428" s="12"/>
      <c r="E9428" s="12"/>
      <c r="F9428" s="12"/>
      <c r="G9428" s="12"/>
      <c r="H9428" s="12"/>
      <c r="I9428" s="15"/>
      <c r="J9428" s="31"/>
      <c r="K9428" s="180"/>
      <c r="L9428" s="40"/>
      <c r="M9428" s="14"/>
      <c r="N9428" s="16"/>
      <c r="O9428" s="49"/>
      <c r="P9428" s="64"/>
      <c r="Q9428" s="18"/>
      <c r="R9428" s="181">
        <f t="shared" si="1329"/>
        <v>0</v>
      </c>
      <c r="S9428" s="181">
        <f t="shared" si="1330"/>
        <v>0</v>
      </c>
      <c r="T9428" s="181">
        <f t="shared" si="1331"/>
        <v>0</v>
      </c>
      <c r="AQ9428" s="1">
        <f>COUNT(L$11:L9428)</f>
        <v>37</v>
      </c>
      <c r="AR9428" s="43">
        <f t="shared" si="1332"/>
        <v>40933</v>
      </c>
      <c r="AS9428" s="44">
        <f t="shared" si="1333"/>
        <v>89.120000000000019</v>
      </c>
      <c r="AT9428" s="10" t="str">
        <f t="shared" si="1334"/>
        <v/>
      </c>
      <c r="AU9428" s="20" t="str">
        <f t="shared" si="1335"/>
        <v/>
      </c>
      <c r="AV9428" s="42">
        <f t="shared" si="1336"/>
        <v>1</v>
      </c>
      <c r="AW9428" s="89">
        <f t="shared" si="1337"/>
        <v>0</v>
      </c>
      <c r="AX9428" s="168"/>
      <c r="AY9428" s="60"/>
      <c r="AZ9428" s="61"/>
      <c r="BB9428" s="61" t="str">
        <f>IF(Settings!I9424&lt;&gt;"",Settings!I9424,"")</f>
        <v/>
      </c>
    </row>
    <row r="9429" spans="2:54" x14ac:dyDescent="0.2">
      <c r="B9429" s="13"/>
      <c r="C9429" s="12"/>
      <c r="D9429" s="12"/>
      <c r="E9429" s="12"/>
      <c r="F9429" s="12"/>
      <c r="G9429" s="12"/>
      <c r="H9429" s="12"/>
      <c r="I9429" s="15"/>
      <c r="J9429" s="31"/>
      <c r="K9429" s="180"/>
      <c r="L9429" s="40"/>
      <c r="M9429" s="14"/>
      <c r="N9429" s="16"/>
      <c r="O9429" s="49"/>
      <c r="P9429" s="64"/>
      <c r="Q9429" s="18"/>
      <c r="R9429" s="181">
        <f t="shared" si="1329"/>
        <v>0</v>
      </c>
      <c r="S9429" s="181">
        <f t="shared" si="1330"/>
        <v>0</v>
      </c>
      <c r="T9429" s="181">
        <f t="shared" si="1331"/>
        <v>0</v>
      </c>
      <c r="AQ9429" s="1">
        <f>COUNT(L$11:L9429)</f>
        <v>37</v>
      </c>
      <c r="AR9429" s="43">
        <f t="shared" si="1332"/>
        <v>40933</v>
      </c>
      <c r="AS9429" s="44">
        <f t="shared" si="1333"/>
        <v>89.120000000000019</v>
      </c>
      <c r="AT9429" s="10" t="str">
        <f t="shared" si="1334"/>
        <v/>
      </c>
      <c r="AU9429" s="20" t="str">
        <f t="shared" si="1335"/>
        <v/>
      </c>
      <c r="AV9429" s="42">
        <f t="shared" si="1336"/>
        <v>1</v>
      </c>
      <c r="AW9429" s="89">
        <f t="shared" si="1337"/>
        <v>0</v>
      </c>
      <c r="AX9429" s="168"/>
      <c r="AY9429" s="60"/>
      <c r="AZ9429" s="61"/>
      <c r="BB9429" s="61" t="str">
        <f>IF(Settings!I9425&lt;&gt;"",Settings!I9425,"")</f>
        <v/>
      </c>
    </row>
    <row r="9430" spans="2:54" x14ac:dyDescent="0.2">
      <c r="B9430" s="13"/>
      <c r="C9430" s="12"/>
      <c r="D9430" s="12"/>
      <c r="E9430" s="12"/>
      <c r="F9430" s="12"/>
      <c r="G9430" s="12"/>
      <c r="H9430" s="12"/>
      <c r="I9430" s="15"/>
      <c r="J9430" s="31"/>
      <c r="K9430" s="180"/>
      <c r="L9430" s="40"/>
      <c r="M9430" s="14"/>
      <c r="N9430" s="16"/>
      <c r="O9430" s="49"/>
      <c r="P9430" s="64"/>
      <c r="Q9430" s="18"/>
      <c r="R9430" s="181">
        <f t="shared" si="1329"/>
        <v>0</v>
      </c>
      <c r="S9430" s="181">
        <f t="shared" si="1330"/>
        <v>0</v>
      </c>
      <c r="T9430" s="181">
        <f t="shared" si="1331"/>
        <v>0</v>
      </c>
      <c r="AQ9430" s="1">
        <f>COUNT(L$11:L9430)</f>
        <v>37</v>
      </c>
      <c r="AR9430" s="43">
        <f t="shared" si="1332"/>
        <v>40933</v>
      </c>
      <c r="AS9430" s="44">
        <f t="shared" si="1333"/>
        <v>89.120000000000019</v>
      </c>
      <c r="AT9430" s="10" t="str">
        <f t="shared" si="1334"/>
        <v/>
      </c>
      <c r="AU9430" s="20" t="str">
        <f t="shared" si="1335"/>
        <v/>
      </c>
      <c r="AV9430" s="42">
        <f t="shared" si="1336"/>
        <v>1</v>
      </c>
      <c r="AW9430" s="89">
        <f t="shared" si="1337"/>
        <v>0</v>
      </c>
      <c r="AX9430" s="168"/>
      <c r="AY9430" s="60"/>
      <c r="AZ9430" s="61"/>
      <c r="BB9430" s="61" t="str">
        <f>IF(Settings!I9426&lt;&gt;"",Settings!I9426,"")</f>
        <v/>
      </c>
    </row>
    <row r="9431" spans="2:54" x14ac:dyDescent="0.2">
      <c r="B9431" s="13"/>
      <c r="C9431" s="12"/>
      <c r="D9431" s="12"/>
      <c r="E9431" s="12"/>
      <c r="F9431" s="12"/>
      <c r="G9431" s="12"/>
      <c r="H9431" s="12"/>
      <c r="I9431" s="15"/>
      <c r="J9431" s="31"/>
      <c r="K9431" s="180"/>
      <c r="L9431" s="40"/>
      <c r="M9431" s="14"/>
      <c r="N9431" s="16"/>
      <c r="O9431" s="49"/>
      <c r="P9431" s="64"/>
      <c r="Q9431" s="18"/>
      <c r="R9431" s="181">
        <f t="shared" si="1329"/>
        <v>0</v>
      </c>
      <c r="S9431" s="181">
        <f t="shared" si="1330"/>
        <v>0</v>
      </c>
      <c r="T9431" s="181">
        <f t="shared" si="1331"/>
        <v>0</v>
      </c>
      <c r="AQ9431" s="1">
        <f>COUNT(L$11:L9431)</f>
        <v>37</v>
      </c>
      <c r="AR9431" s="43">
        <f t="shared" si="1332"/>
        <v>40933</v>
      </c>
      <c r="AS9431" s="44">
        <f t="shared" si="1333"/>
        <v>89.120000000000019</v>
      </c>
      <c r="AT9431" s="10" t="str">
        <f t="shared" si="1334"/>
        <v/>
      </c>
      <c r="AU9431" s="20" t="str">
        <f t="shared" si="1335"/>
        <v/>
      </c>
      <c r="AV9431" s="42">
        <f t="shared" si="1336"/>
        <v>1</v>
      </c>
      <c r="AW9431" s="89">
        <f t="shared" si="1337"/>
        <v>0</v>
      </c>
      <c r="AX9431" s="168"/>
      <c r="AY9431" s="60"/>
      <c r="AZ9431" s="61"/>
      <c r="BB9431" s="61" t="str">
        <f>IF(Settings!I9427&lt;&gt;"",Settings!I9427,"")</f>
        <v/>
      </c>
    </row>
    <row r="9432" spans="2:54" x14ac:dyDescent="0.2">
      <c r="B9432" s="13"/>
      <c r="C9432" s="12"/>
      <c r="D9432" s="12"/>
      <c r="E9432" s="12"/>
      <c r="F9432" s="12"/>
      <c r="G9432" s="12"/>
      <c r="H9432" s="12"/>
      <c r="I9432" s="15"/>
      <c r="J9432" s="31"/>
      <c r="K9432" s="180"/>
      <c r="L9432" s="40"/>
      <c r="M9432" s="14"/>
      <c r="N9432" s="16"/>
      <c r="O9432" s="49"/>
      <c r="P9432" s="64"/>
      <c r="Q9432" s="18"/>
      <c r="R9432" s="181">
        <f t="shared" si="1329"/>
        <v>0</v>
      </c>
      <c r="S9432" s="181">
        <f t="shared" si="1330"/>
        <v>0</v>
      </c>
      <c r="T9432" s="181">
        <f t="shared" si="1331"/>
        <v>0</v>
      </c>
      <c r="AQ9432" s="1">
        <f>COUNT(L$11:L9432)</f>
        <v>37</v>
      </c>
      <c r="AR9432" s="43">
        <f t="shared" si="1332"/>
        <v>40933</v>
      </c>
      <c r="AS9432" s="44">
        <f t="shared" si="1333"/>
        <v>89.120000000000019</v>
      </c>
      <c r="AT9432" s="10" t="str">
        <f t="shared" si="1334"/>
        <v/>
      </c>
      <c r="AU9432" s="20" t="str">
        <f t="shared" si="1335"/>
        <v/>
      </c>
      <c r="AV9432" s="42">
        <f t="shared" si="1336"/>
        <v>1</v>
      </c>
      <c r="AW9432" s="89">
        <f t="shared" si="1337"/>
        <v>0</v>
      </c>
      <c r="AX9432" s="168"/>
      <c r="AY9432" s="60"/>
      <c r="AZ9432" s="61"/>
      <c r="BB9432" s="61" t="str">
        <f>IF(Settings!I9428&lt;&gt;"",Settings!I9428,"")</f>
        <v/>
      </c>
    </row>
    <row r="9433" spans="2:54" x14ac:dyDescent="0.2">
      <c r="B9433" s="13"/>
      <c r="C9433" s="12"/>
      <c r="D9433" s="12"/>
      <c r="E9433" s="12"/>
      <c r="F9433" s="12"/>
      <c r="G9433" s="12"/>
      <c r="H9433" s="12"/>
      <c r="I9433" s="15"/>
      <c r="J9433" s="31"/>
      <c r="K9433" s="180"/>
      <c r="L9433" s="40"/>
      <c r="M9433" s="14"/>
      <c r="N9433" s="16"/>
      <c r="O9433" s="49"/>
      <c r="P9433" s="64"/>
      <c r="Q9433" s="18"/>
      <c r="R9433" s="181">
        <f t="shared" si="1329"/>
        <v>0</v>
      </c>
      <c r="S9433" s="181">
        <f t="shared" si="1330"/>
        <v>0</v>
      </c>
      <c r="T9433" s="181">
        <f t="shared" si="1331"/>
        <v>0</v>
      </c>
      <c r="AQ9433" s="1">
        <f>COUNT(L$11:L9433)</f>
        <v>37</v>
      </c>
      <c r="AR9433" s="43">
        <f t="shared" si="1332"/>
        <v>40933</v>
      </c>
      <c r="AS9433" s="44">
        <f t="shared" si="1333"/>
        <v>89.120000000000019</v>
      </c>
      <c r="AT9433" s="10" t="str">
        <f t="shared" si="1334"/>
        <v/>
      </c>
      <c r="AU9433" s="20" t="str">
        <f t="shared" si="1335"/>
        <v/>
      </c>
      <c r="AV9433" s="42">
        <f t="shared" si="1336"/>
        <v>1</v>
      </c>
      <c r="AW9433" s="89">
        <f t="shared" si="1337"/>
        <v>0</v>
      </c>
      <c r="AX9433" s="168"/>
      <c r="AY9433" s="60"/>
      <c r="AZ9433" s="61"/>
      <c r="BB9433" s="61" t="str">
        <f>IF(Settings!I9429&lt;&gt;"",Settings!I9429,"")</f>
        <v/>
      </c>
    </row>
    <row r="9434" spans="2:54" x14ac:dyDescent="0.2">
      <c r="B9434" s="13"/>
      <c r="C9434" s="12"/>
      <c r="D9434" s="12"/>
      <c r="E9434" s="12"/>
      <c r="F9434" s="12"/>
      <c r="G9434" s="12"/>
      <c r="H9434" s="12"/>
      <c r="I9434" s="15"/>
      <c r="J9434" s="31"/>
      <c r="K9434" s="180"/>
      <c r="L9434" s="40"/>
      <c r="M9434" s="14"/>
      <c r="N9434" s="16"/>
      <c r="O9434" s="49"/>
      <c r="P9434" s="64"/>
      <c r="Q9434" s="18"/>
      <c r="R9434" s="181">
        <f t="shared" si="1329"/>
        <v>0</v>
      </c>
      <c r="S9434" s="181">
        <f t="shared" si="1330"/>
        <v>0</v>
      </c>
      <c r="T9434" s="181">
        <f t="shared" si="1331"/>
        <v>0</v>
      </c>
      <c r="AQ9434" s="1">
        <f>COUNT(L$11:L9434)</f>
        <v>37</v>
      </c>
      <c r="AR9434" s="43">
        <f t="shared" si="1332"/>
        <v>40933</v>
      </c>
      <c r="AS9434" s="44">
        <f t="shared" si="1333"/>
        <v>89.120000000000019</v>
      </c>
      <c r="AT9434" s="10" t="str">
        <f t="shared" si="1334"/>
        <v/>
      </c>
      <c r="AU9434" s="20" t="str">
        <f t="shared" si="1335"/>
        <v/>
      </c>
      <c r="AV9434" s="42">
        <f t="shared" si="1336"/>
        <v>1</v>
      </c>
      <c r="AW9434" s="89">
        <f t="shared" si="1337"/>
        <v>0</v>
      </c>
      <c r="AX9434" s="168"/>
      <c r="AY9434" s="60"/>
      <c r="AZ9434" s="61"/>
      <c r="BB9434" s="61" t="str">
        <f>IF(Settings!I9430&lt;&gt;"",Settings!I9430,"")</f>
        <v/>
      </c>
    </row>
    <row r="9435" spans="2:54" x14ac:dyDescent="0.2">
      <c r="B9435" s="13"/>
      <c r="C9435" s="12"/>
      <c r="D9435" s="12"/>
      <c r="E9435" s="12"/>
      <c r="F9435" s="12"/>
      <c r="G9435" s="12"/>
      <c r="H9435" s="12"/>
      <c r="I9435" s="15"/>
      <c r="J9435" s="31"/>
      <c r="K9435" s="180"/>
      <c r="L9435" s="40"/>
      <c r="M9435" s="14"/>
      <c r="N9435" s="16"/>
      <c r="O9435" s="49"/>
      <c r="P9435" s="64"/>
      <c r="Q9435" s="18"/>
      <c r="R9435" s="181">
        <f t="shared" si="1329"/>
        <v>0</v>
      </c>
      <c r="S9435" s="181">
        <f t="shared" si="1330"/>
        <v>0</v>
      </c>
      <c r="T9435" s="181">
        <f t="shared" si="1331"/>
        <v>0</v>
      </c>
      <c r="AQ9435" s="1">
        <f>COUNT(L$11:L9435)</f>
        <v>37</v>
      </c>
      <c r="AR9435" s="43">
        <f t="shared" si="1332"/>
        <v>40933</v>
      </c>
      <c r="AS9435" s="44">
        <f t="shared" si="1333"/>
        <v>89.120000000000019</v>
      </c>
      <c r="AT9435" s="10" t="str">
        <f t="shared" si="1334"/>
        <v/>
      </c>
      <c r="AU9435" s="20" t="str">
        <f t="shared" si="1335"/>
        <v/>
      </c>
      <c r="AV9435" s="42">
        <f t="shared" si="1336"/>
        <v>1</v>
      </c>
      <c r="AW9435" s="89">
        <f t="shared" si="1337"/>
        <v>0</v>
      </c>
      <c r="AX9435" s="168"/>
      <c r="AY9435" s="60"/>
      <c r="AZ9435" s="61"/>
      <c r="BB9435" s="61" t="str">
        <f>IF(Settings!I9431&lt;&gt;"",Settings!I9431,"")</f>
        <v/>
      </c>
    </row>
    <row r="9436" spans="2:54" x14ac:dyDescent="0.2">
      <c r="B9436" s="13"/>
      <c r="C9436" s="12"/>
      <c r="D9436" s="12"/>
      <c r="E9436" s="12"/>
      <c r="F9436" s="12"/>
      <c r="G9436" s="12"/>
      <c r="H9436" s="12"/>
      <c r="I9436" s="15"/>
      <c r="J9436" s="31"/>
      <c r="K9436" s="180"/>
      <c r="L9436" s="40"/>
      <c r="M9436" s="14"/>
      <c r="N9436" s="16"/>
      <c r="O9436" s="49"/>
      <c r="P9436" s="64"/>
      <c r="Q9436" s="18"/>
      <c r="R9436" s="181">
        <f t="shared" si="1329"/>
        <v>0</v>
      </c>
      <c r="S9436" s="181">
        <f t="shared" si="1330"/>
        <v>0</v>
      </c>
      <c r="T9436" s="181">
        <f t="shared" si="1331"/>
        <v>0</v>
      </c>
      <c r="AQ9436" s="1">
        <f>COUNT(L$11:L9436)</f>
        <v>37</v>
      </c>
      <c r="AR9436" s="43">
        <f t="shared" si="1332"/>
        <v>40933</v>
      </c>
      <c r="AS9436" s="44">
        <f t="shared" si="1333"/>
        <v>89.120000000000019</v>
      </c>
      <c r="AT9436" s="10" t="str">
        <f t="shared" si="1334"/>
        <v/>
      </c>
      <c r="AU9436" s="20" t="str">
        <f t="shared" si="1335"/>
        <v/>
      </c>
      <c r="AV9436" s="42">
        <f t="shared" si="1336"/>
        <v>1</v>
      </c>
      <c r="AW9436" s="89">
        <f t="shared" si="1337"/>
        <v>0</v>
      </c>
      <c r="AX9436" s="168"/>
      <c r="AY9436" s="60"/>
      <c r="AZ9436" s="61"/>
      <c r="BB9436" s="61" t="str">
        <f>IF(Settings!I9432&lt;&gt;"",Settings!I9432,"")</f>
        <v/>
      </c>
    </row>
    <row r="9437" spans="2:54" x14ac:dyDescent="0.2">
      <c r="B9437" s="13"/>
      <c r="C9437" s="12"/>
      <c r="D9437" s="12"/>
      <c r="E9437" s="12"/>
      <c r="F9437" s="12"/>
      <c r="G9437" s="12"/>
      <c r="H9437" s="12"/>
      <c r="I9437" s="15"/>
      <c r="J9437" s="31"/>
      <c r="K9437" s="180"/>
      <c r="L9437" s="40"/>
      <c r="M9437" s="14"/>
      <c r="N9437" s="16"/>
      <c r="O9437" s="49"/>
      <c r="P9437" s="64"/>
      <c r="Q9437" s="18"/>
      <c r="R9437" s="181">
        <f t="shared" si="1329"/>
        <v>0</v>
      </c>
      <c r="S9437" s="181">
        <f t="shared" si="1330"/>
        <v>0</v>
      </c>
      <c r="T9437" s="181">
        <f t="shared" si="1331"/>
        <v>0</v>
      </c>
      <c r="AQ9437" s="1">
        <f>COUNT(L$11:L9437)</f>
        <v>37</v>
      </c>
      <c r="AR9437" s="43">
        <f t="shared" si="1332"/>
        <v>40933</v>
      </c>
      <c r="AS9437" s="44">
        <f t="shared" si="1333"/>
        <v>89.120000000000019</v>
      </c>
      <c r="AT9437" s="10" t="str">
        <f t="shared" si="1334"/>
        <v/>
      </c>
      <c r="AU9437" s="20" t="str">
        <f t="shared" si="1335"/>
        <v/>
      </c>
      <c r="AV9437" s="42">
        <f t="shared" si="1336"/>
        <v>1</v>
      </c>
      <c r="AW9437" s="89">
        <f t="shared" si="1337"/>
        <v>0</v>
      </c>
      <c r="AX9437" s="168"/>
      <c r="AY9437" s="60"/>
      <c r="AZ9437" s="61"/>
      <c r="BB9437" s="61" t="str">
        <f>IF(Settings!I9433&lt;&gt;"",Settings!I9433,"")</f>
        <v/>
      </c>
    </row>
    <row r="9438" spans="2:54" x14ac:dyDescent="0.2">
      <c r="B9438" s="13"/>
      <c r="C9438" s="12"/>
      <c r="D9438" s="12"/>
      <c r="E9438" s="12"/>
      <c r="F9438" s="12"/>
      <c r="G9438" s="12"/>
      <c r="H9438" s="12"/>
      <c r="I9438" s="15"/>
      <c r="J9438" s="31"/>
      <c r="K9438" s="180"/>
      <c r="L9438" s="40"/>
      <c r="M9438" s="14"/>
      <c r="N9438" s="16"/>
      <c r="O9438" s="49"/>
      <c r="P9438" s="64"/>
      <c r="Q9438" s="18"/>
      <c r="R9438" s="181">
        <f t="shared" si="1329"/>
        <v>0</v>
      </c>
      <c r="S9438" s="181">
        <f t="shared" si="1330"/>
        <v>0</v>
      </c>
      <c r="T9438" s="181">
        <f t="shared" si="1331"/>
        <v>0</v>
      </c>
      <c r="AQ9438" s="1">
        <f>COUNT(L$11:L9438)</f>
        <v>37</v>
      </c>
      <c r="AR9438" s="43">
        <f t="shared" si="1332"/>
        <v>40933</v>
      </c>
      <c r="AS9438" s="44">
        <f t="shared" si="1333"/>
        <v>89.120000000000019</v>
      </c>
      <c r="AT9438" s="10" t="str">
        <f t="shared" si="1334"/>
        <v/>
      </c>
      <c r="AU9438" s="20" t="str">
        <f t="shared" si="1335"/>
        <v/>
      </c>
      <c r="AV9438" s="42">
        <f t="shared" si="1336"/>
        <v>1</v>
      </c>
      <c r="AW9438" s="89">
        <f t="shared" si="1337"/>
        <v>0</v>
      </c>
      <c r="AX9438" s="168"/>
      <c r="AY9438" s="60"/>
      <c r="AZ9438" s="61"/>
      <c r="BB9438" s="61" t="str">
        <f>IF(Settings!I9434&lt;&gt;"",Settings!I9434,"")</f>
        <v/>
      </c>
    </row>
    <row r="9439" spans="2:54" x14ac:dyDescent="0.2">
      <c r="B9439" s="13"/>
      <c r="C9439" s="12"/>
      <c r="D9439" s="12"/>
      <c r="E9439" s="12"/>
      <c r="F9439" s="12"/>
      <c r="G9439" s="12"/>
      <c r="H9439" s="12"/>
      <c r="I9439" s="15"/>
      <c r="J9439" s="31"/>
      <c r="K9439" s="180"/>
      <c r="L9439" s="40"/>
      <c r="M9439" s="14"/>
      <c r="N9439" s="16"/>
      <c r="O9439" s="49"/>
      <c r="P9439" s="64"/>
      <c r="Q9439" s="18"/>
      <c r="R9439" s="181">
        <f t="shared" si="1329"/>
        <v>0</v>
      </c>
      <c r="S9439" s="181">
        <f t="shared" si="1330"/>
        <v>0</v>
      </c>
      <c r="T9439" s="181">
        <f t="shared" si="1331"/>
        <v>0</v>
      </c>
      <c r="AQ9439" s="1">
        <f>COUNT(L$11:L9439)</f>
        <v>37</v>
      </c>
      <c r="AR9439" s="43">
        <f t="shared" si="1332"/>
        <v>40933</v>
      </c>
      <c r="AS9439" s="44">
        <f t="shared" si="1333"/>
        <v>89.120000000000019</v>
      </c>
      <c r="AT9439" s="10" t="str">
        <f t="shared" si="1334"/>
        <v/>
      </c>
      <c r="AU9439" s="20" t="str">
        <f t="shared" si="1335"/>
        <v/>
      </c>
      <c r="AV9439" s="42">
        <f t="shared" si="1336"/>
        <v>1</v>
      </c>
      <c r="AW9439" s="89">
        <f t="shared" si="1337"/>
        <v>0</v>
      </c>
      <c r="AX9439" s="168"/>
      <c r="AY9439" s="60"/>
      <c r="AZ9439" s="61"/>
      <c r="BB9439" s="61" t="str">
        <f>IF(Settings!I9435&lt;&gt;"",Settings!I9435,"")</f>
        <v/>
      </c>
    </row>
    <row r="9440" spans="2:54" x14ac:dyDescent="0.2">
      <c r="B9440" s="13"/>
      <c r="C9440" s="12"/>
      <c r="D9440" s="12"/>
      <c r="E9440" s="12"/>
      <c r="F9440" s="12"/>
      <c r="G9440" s="12"/>
      <c r="H9440" s="12"/>
      <c r="I9440" s="15"/>
      <c r="J9440" s="31"/>
      <c r="K9440" s="180"/>
      <c r="L9440" s="40"/>
      <c r="M9440" s="14"/>
      <c r="N9440" s="16"/>
      <c r="O9440" s="49"/>
      <c r="P9440" s="64"/>
      <c r="Q9440" s="18"/>
      <c r="R9440" s="181">
        <f t="shared" si="1329"/>
        <v>0</v>
      </c>
      <c r="S9440" s="181">
        <f t="shared" si="1330"/>
        <v>0</v>
      </c>
      <c r="T9440" s="181">
        <f t="shared" si="1331"/>
        <v>0</v>
      </c>
      <c r="AQ9440" s="1">
        <f>COUNT(L$11:L9440)</f>
        <v>37</v>
      </c>
      <c r="AR9440" s="43">
        <f t="shared" si="1332"/>
        <v>40933</v>
      </c>
      <c r="AS9440" s="44">
        <f t="shared" si="1333"/>
        <v>89.120000000000019</v>
      </c>
      <c r="AT9440" s="10" t="str">
        <f t="shared" si="1334"/>
        <v/>
      </c>
      <c r="AU9440" s="20" t="str">
        <f t="shared" si="1335"/>
        <v/>
      </c>
      <c r="AV9440" s="42">
        <f t="shared" si="1336"/>
        <v>1</v>
      </c>
      <c r="AW9440" s="89">
        <f t="shared" si="1337"/>
        <v>0</v>
      </c>
      <c r="AX9440" s="168"/>
      <c r="AY9440" s="60"/>
      <c r="AZ9440" s="61"/>
      <c r="BB9440" s="61" t="str">
        <f>IF(Settings!I9436&lt;&gt;"",Settings!I9436,"")</f>
        <v/>
      </c>
    </row>
    <row r="9441" spans="2:54" x14ac:dyDescent="0.2">
      <c r="B9441" s="13"/>
      <c r="C9441" s="12"/>
      <c r="D9441" s="12"/>
      <c r="E9441" s="12"/>
      <c r="F9441" s="12"/>
      <c r="G9441" s="12"/>
      <c r="H9441" s="12"/>
      <c r="I9441" s="15"/>
      <c r="J9441" s="31"/>
      <c r="K9441" s="180"/>
      <c r="L9441" s="40"/>
      <c r="M9441" s="14"/>
      <c r="N9441" s="16"/>
      <c r="O9441" s="49"/>
      <c r="P9441" s="64"/>
      <c r="Q9441" s="18"/>
      <c r="R9441" s="181">
        <f t="shared" si="1329"/>
        <v>0</v>
      </c>
      <c r="S9441" s="181">
        <f t="shared" si="1330"/>
        <v>0</v>
      </c>
      <c r="T9441" s="181">
        <f t="shared" si="1331"/>
        <v>0</v>
      </c>
      <c r="AQ9441" s="1">
        <f>COUNT(L$11:L9441)</f>
        <v>37</v>
      </c>
      <c r="AR9441" s="43">
        <f t="shared" si="1332"/>
        <v>40933</v>
      </c>
      <c r="AS9441" s="44">
        <f t="shared" si="1333"/>
        <v>89.120000000000019</v>
      </c>
      <c r="AT9441" s="10" t="str">
        <f t="shared" si="1334"/>
        <v/>
      </c>
      <c r="AU9441" s="20" t="str">
        <f t="shared" si="1335"/>
        <v/>
      </c>
      <c r="AV9441" s="42">
        <f t="shared" si="1336"/>
        <v>1</v>
      </c>
      <c r="AW9441" s="89">
        <f t="shared" si="1337"/>
        <v>0</v>
      </c>
      <c r="AX9441" s="168"/>
      <c r="AY9441" s="60"/>
      <c r="AZ9441" s="61"/>
      <c r="BB9441" s="61" t="str">
        <f>IF(Settings!I9437&lt;&gt;"",Settings!I9437,"")</f>
        <v/>
      </c>
    </row>
    <row r="9442" spans="2:54" x14ac:dyDescent="0.2">
      <c r="B9442" s="13"/>
      <c r="C9442" s="12"/>
      <c r="D9442" s="12"/>
      <c r="E9442" s="12"/>
      <c r="F9442" s="12"/>
      <c r="G9442" s="12"/>
      <c r="H9442" s="12"/>
      <c r="I9442" s="15"/>
      <c r="J9442" s="31"/>
      <c r="K9442" s="180"/>
      <c r="L9442" s="40"/>
      <c r="M9442" s="14"/>
      <c r="N9442" s="16"/>
      <c r="O9442" s="49"/>
      <c r="P9442" s="64"/>
      <c r="Q9442" s="18"/>
      <c r="R9442" s="181">
        <f t="shared" si="1329"/>
        <v>0</v>
      </c>
      <c r="S9442" s="181">
        <f t="shared" si="1330"/>
        <v>0</v>
      </c>
      <c r="T9442" s="181">
        <f t="shared" si="1331"/>
        <v>0</v>
      </c>
      <c r="AQ9442" s="1">
        <f>COUNT(L$11:L9442)</f>
        <v>37</v>
      </c>
      <c r="AR9442" s="43">
        <f t="shared" si="1332"/>
        <v>40933</v>
      </c>
      <c r="AS9442" s="44">
        <f t="shared" si="1333"/>
        <v>89.120000000000019</v>
      </c>
      <c r="AT9442" s="10" t="str">
        <f t="shared" si="1334"/>
        <v/>
      </c>
      <c r="AU9442" s="20" t="str">
        <f t="shared" si="1335"/>
        <v/>
      </c>
      <c r="AV9442" s="42">
        <f t="shared" si="1336"/>
        <v>1</v>
      </c>
      <c r="AW9442" s="89">
        <f t="shared" si="1337"/>
        <v>0</v>
      </c>
      <c r="AX9442" s="168"/>
      <c r="AY9442" s="60"/>
      <c r="AZ9442" s="61"/>
      <c r="BB9442" s="61" t="str">
        <f>IF(Settings!I9438&lt;&gt;"",Settings!I9438,"")</f>
        <v/>
      </c>
    </row>
    <row r="9443" spans="2:54" x14ac:dyDescent="0.2">
      <c r="B9443" s="13"/>
      <c r="C9443" s="12"/>
      <c r="D9443" s="12"/>
      <c r="E9443" s="12"/>
      <c r="F9443" s="12"/>
      <c r="G9443" s="12"/>
      <c r="H9443" s="12"/>
      <c r="I9443" s="15"/>
      <c r="J9443" s="31"/>
      <c r="K9443" s="180"/>
      <c r="L9443" s="40"/>
      <c r="M9443" s="14"/>
      <c r="N9443" s="16"/>
      <c r="O9443" s="49"/>
      <c r="P9443" s="64"/>
      <c r="Q9443" s="18"/>
      <c r="R9443" s="181">
        <f t="shared" si="1329"/>
        <v>0</v>
      </c>
      <c r="S9443" s="181">
        <f t="shared" si="1330"/>
        <v>0</v>
      </c>
      <c r="T9443" s="181">
        <f t="shared" si="1331"/>
        <v>0</v>
      </c>
      <c r="AQ9443" s="1">
        <f>COUNT(L$11:L9443)</f>
        <v>37</v>
      </c>
      <c r="AR9443" s="43">
        <f t="shared" si="1332"/>
        <v>40933</v>
      </c>
      <c r="AS9443" s="44">
        <f t="shared" si="1333"/>
        <v>89.120000000000019</v>
      </c>
      <c r="AT9443" s="10" t="str">
        <f t="shared" si="1334"/>
        <v/>
      </c>
      <c r="AU9443" s="20" t="str">
        <f t="shared" si="1335"/>
        <v/>
      </c>
      <c r="AV9443" s="42">
        <f t="shared" si="1336"/>
        <v>1</v>
      </c>
      <c r="AW9443" s="89">
        <f t="shared" si="1337"/>
        <v>0</v>
      </c>
      <c r="AX9443" s="168"/>
      <c r="AY9443" s="60"/>
      <c r="AZ9443" s="61"/>
      <c r="BB9443" s="61" t="str">
        <f>IF(Settings!I9439&lt;&gt;"",Settings!I9439,"")</f>
        <v/>
      </c>
    </row>
    <row r="9444" spans="2:54" x14ac:dyDescent="0.2">
      <c r="B9444" s="13"/>
      <c r="C9444" s="12"/>
      <c r="D9444" s="12"/>
      <c r="E9444" s="12"/>
      <c r="F9444" s="12"/>
      <c r="G9444" s="12"/>
      <c r="H9444" s="12"/>
      <c r="I9444" s="15"/>
      <c r="J9444" s="31"/>
      <c r="K9444" s="180"/>
      <c r="L9444" s="40"/>
      <c r="M9444" s="14"/>
      <c r="N9444" s="16"/>
      <c r="O9444" s="49"/>
      <c r="P9444" s="64"/>
      <c r="Q9444" s="18"/>
      <c r="R9444" s="181">
        <f t="shared" si="1329"/>
        <v>0</v>
      </c>
      <c r="S9444" s="181">
        <f t="shared" si="1330"/>
        <v>0</v>
      </c>
      <c r="T9444" s="181">
        <f t="shared" si="1331"/>
        <v>0</v>
      </c>
      <c r="AQ9444" s="1">
        <f>COUNT(L$11:L9444)</f>
        <v>37</v>
      </c>
      <c r="AR9444" s="43">
        <f t="shared" si="1332"/>
        <v>40933</v>
      </c>
      <c r="AS9444" s="44">
        <f t="shared" si="1333"/>
        <v>89.120000000000019</v>
      </c>
      <c r="AT9444" s="10" t="str">
        <f t="shared" si="1334"/>
        <v/>
      </c>
      <c r="AU9444" s="20" t="str">
        <f t="shared" si="1335"/>
        <v/>
      </c>
      <c r="AV9444" s="42">
        <f t="shared" si="1336"/>
        <v>1</v>
      </c>
      <c r="AW9444" s="89">
        <f t="shared" si="1337"/>
        <v>0</v>
      </c>
      <c r="AX9444" s="168"/>
      <c r="AY9444" s="60"/>
      <c r="AZ9444" s="61"/>
      <c r="BB9444" s="61" t="str">
        <f>IF(Settings!I9440&lt;&gt;"",Settings!I9440,"")</f>
        <v/>
      </c>
    </row>
    <row r="9445" spans="2:54" x14ac:dyDescent="0.2">
      <c r="B9445" s="13"/>
      <c r="C9445" s="12"/>
      <c r="D9445" s="12"/>
      <c r="E9445" s="12"/>
      <c r="F9445" s="12"/>
      <c r="G9445" s="12"/>
      <c r="H9445" s="12"/>
      <c r="I9445" s="15"/>
      <c r="J9445" s="31"/>
      <c r="K9445" s="180"/>
      <c r="L9445" s="40"/>
      <c r="M9445" s="14"/>
      <c r="N9445" s="16"/>
      <c r="O9445" s="49"/>
      <c r="P9445" s="64"/>
      <c r="Q9445" s="18"/>
      <c r="R9445" s="181">
        <f t="shared" si="1329"/>
        <v>0</v>
      </c>
      <c r="S9445" s="181">
        <f t="shared" si="1330"/>
        <v>0</v>
      </c>
      <c r="T9445" s="181">
        <f t="shared" si="1331"/>
        <v>0</v>
      </c>
      <c r="AQ9445" s="1">
        <f>COUNT(L$11:L9445)</f>
        <v>37</v>
      </c>
      <c r="AR9445" s="43">
        <f t="shared" si="1332"/>
        <v>40933</v>
      </c>
      <c r="AS9445" s="44">
        <f t="shared" si="1333"/>
        <v>89.120000000000019</v>
      </c>
      <c r="AT9445" s="10" t="str">
        <f t="shared" si="1334"/>
        <v/>
      </c>
      <c r="AU9445" s="20" t="str">
        <f t="shared" si="1335"/>
        <v/>
      </c>
      <c r="AV9445" s="42">
        <f t="shared" si="1336"/>
        <v>1</v>
      </c>
      <c r="AW9445" s="89">
        <f t="shared" si="1337"/>
        <v>0</v>
      </c>
      <c r="AX9445" s="168"/>
      <c r="AY9445" s="60"/>
      <c r="AZ9445" s="61"/>
      <c r="BB9445" s="61" t="str">
        <f>IF(Settings!I9441&lt;&gt;"",Settings!I9441,"")</f>
        <v/>
      </c>
    </row>
    <row r="9446" spans="2:54" x14ac:dyDescent="0.2">
      <c r="B9446" s="13"/>
      <c r="C9446" s="12"/>
      <c r="D9446" s="12"/>
      <c r="E9446" s="12"/>
      <c r="F9446" s="12"/>
      <c r="G9446" s="12"/>
      <c r="H9446" s="12"/>
      <c r="I9446" s="15"/>
      <c r="J9446" s="31"/>
      <c r="K9446" s="180"/>
      <c r="L9446" s="40"/>
      <c r="M9446" s="14"/>
      <c r="N9446" s="16"/>
      <c r="O9446" s="49"/>
      <c r="P9446" s="64"/>
      <c r="Q9446" s="18"/>
      <c r="R9446" s="181">
        <f t="shared" si="1329"/>
        <v>0</v>
      </c>
      <c r="S9446" s="181">
        <f t="shared" si="1330"/>
        <v>0</v>
      </c>
      <c r="T9446" s="181">
        <f t="shared" si="1331"/>
        <v>0</v>
      </c>
      <c r="AQ9446" s="1">
        <f>COUNT(L$11:L9446)</f>
        <v>37</v>
      </c>
      <c r="AR9446" s="43">
        <f t="shared" si="1332"/>
        <v>40933</v>
      </c>
      <c r="AS9446" s="44">
        <f t="shared" si="1333"/>
        <v>89.120000000000019</v>
      </c>
      <c r="AT9446" s="10" t="str">
        <f t="shared" si="1334"/>
        <v/>
      </c>
      <c r="AU9446" s="20" t="str">
        <f t="shared" si="1335"/>
        <v/>
      </c>
      <c r="AV9446" s="42">
        <f t="shared" si="1336"/>
        <v>1</v>
      </c>
      <c r="AW9446" s="89">
        <f t="shared" si="1337"/>
        <v>0</v>
      </c>
      <c r="AX9446" s="168"/>
      <c r="AY9446" s="60"/>
      <c r="AZ9446" s="61"/>
      <c r="BB9446" s="61" t="str">
        <f>IF(Settings!I9442&lt;&gt;"",Settings!I9442,"")</f>
        <v/>
      </c>
    </row>
    <row r="9447" spans="2:54" x14ac:dyDescent="0.2">
      <c r="B9447" s="13"/>
      <c r="C9447" s="12"/>
      <c r="D9447" s="12"/>
      <c r="E9447" s="12"/>
      <c r="F9447" s="12"/>
      <c r="G9447" s="12"/>
      <c r="H9447" s="12"/>
      <c r="I9447" s="15"/>
      <c r="J9447" s="31"/>
      <c r="K9447" s="180"/>
      <c r="L9447" s="40"/>
      <c r="M9447" s="14"/>
      <c r="N9447" s="16"/>
      <c r="O9447" s="49"/>
      <c r="P9447" s="64"/>
      <c r="Q9447" s="18"/>
      <c r="R9447" s="181">
        <f t="shared" si="1329"/>
        <v>0</v>
      </c>
      <c r="S9447" s="181">
        <f t="shared" si="1330"/>
        <v>0</v>
      </c>
      <c r="T9447" s="181">
        <f t="shared" si="1331"/>
        <v>0</v>
      </c>
      <c r="AQ9447" s="1">
        <f>COUNT(L$11:L9447)</f>
        <v>37</v>
      </c>
      <c r="AR9447" s="43">
        <f t="shared" si="1332"/>
        <v>40933</v>
      </c>
      <c r="AS9447" s="44">
        <f t="shared" si="1333"/>
        <v>89.120000000000019</v>
      </c>
      <c r="AT9447" s="10" t="str">
        <f t="shared" si="1334"/>
        <v/>
      </c>
      <c r="AU9447" s="20" t="str">
        <f t="shared" si="1335"/>
        <v/>
      </c>
      <c r="AV9447" s="42">
        <f t="shared" si="1336"/>
        <v>1</v>
      </c>
      <c r="AW9447" s="89">
        <f t="shared" si="1337"/>
        <v>0</v>
      </c>
      <c r="AX9447" s="168"/>
      <c r="AY9447" s="60"/>
      <c r="AZ9447" s="61"/>
      <c r="BB9447" s="61" t="str">
        <f>IF(Settings!I9443&lt;&gt;"",Settings!I9443,"")</f>
        <v/>
      </c>
    </row>
    <row r="9448" spans="2:54" x14ac:dyDescent="0.2">
      <c r="B9448" s="13"/>
      <c r="C9448" s="12"/>
      <c r="D9448" s="12"/>
      <c r="E9448" s="12"/>
      <c r="F9448" s="12"/>
      <c r="G9448" s="12"/>
      <c r="H9448" s="12"/>
      <c r="I9448" s="15"/>
      <c r="J9448" s="31"/>
      <c r="K9448" s="180"/>
      <c r="L9448" s="40"/>
      <c r="M9448" s="14"/>
      <c r="N9448" s="16"/>
      <c r="O9448" s="49"/>
      <c r="P9448" s="64"/>
      <c r="Q9448" s="18"/>
      <c r="R9448" s="181">
        <f t="shared" si="1329"/>
        <v>0</v>
      </c>
      <c r="S9448" s="181">
        <f t="shared" si="1330"/>
        <v>0</v>
      </c>
      <c r="T9448" s="181">
        <f t="shared" si="1331"/>
        <v>0</v>
      </c>
      <c r="AQ9448" s="1">
        <f>COUNT(L$11:L9448)</f>
        <v>37</v>
      </c>
      <c r="AR9448" s="43">
        <f t="shared" si="1332"/>
        <v>40933</v>
      </c>
      <c r="AS9448" s="44">
        <f t="shared" si="1333"/>
        <v>89.120000000000019</v>
      </c>
      <c r="AT9448" s="10" t="str">
        <f t="shared" si="1334"/>
        <v/>
      </c>
      <c r="AU9448" s="20" t="str">
        <f t="shared" si="1335"/>
        <v/>
      </c>
      <c r="AV9448" s="42">
        <f t="shared" si="1336"/>
        <v>1</v>
      </c>
      <c r="AW9448" s="89">
        <f t="shared" si="1337"/>
        <v>0</v>
      </c>
      <c r="AX9448" s="168"/>
      <c r="AY9448" s="60"/>
      <c r="AZ9448" s="61"/>
      <c r="BB9448" s="61" t="str">
        <f>IF(Settings!I9444&lt;&gt;"",Settings!I9444,"")</f>
        <v/>
      </c>
    </row>
    <row r="9449" spans="2:54" x14ac:dyDescent="0.2">
      <c r="B9449" s="13"/>
      <c r="C9449" s="12"/>
      <c r="D9449" s="12"/>
      <c r="E9449" s="12"/>
      <c r="F9449" s="12"/>
      <c r="G9449" s="12"/>
      <c r="H9449" s="12"/>
      <c r="I9449" s="15"/>
      <c r="J9449" s="31"/>
      <c r="K9449" s="180"/>
      <c r="L9449" s="40"/>
      <c r="M9449" s="14"/>
      <c r="N9449" s="16"/>
      <c r="O9449" s="49"/>
      <c r="P9449" s="64"/>
      <c r="Q9449" s="18"/>
      <c r="R9449" s="181">
        <f t="shared" si="1329"/>
        <v>0</v>
      </c>
      <c r="S9449" s="181">
        <f t="shared" si="1330"/>
        <v>0</v>
      </c>
      <c r="T9449" s="181">
        <f t="shared" si="1331"/>
        <v>0</v>
      </c>
      <c r="AQ9449" s="1">
        <f>COUNT(L$11:L9449)</f>
        <v>37</v>
      </c>
      <c r="AR9449" s="43">
        <f t="shared" si="1332"/>
        <v>40933</v>
      </c>
      <c r="AS9449" s="44">
        <f t="shared" si="1333"/>
        <v>89.120000000000019</v>
      </c>
      <c r="AT9449" s="10" t="str">
        <f t="shared" si="1334"/>
        <v/>
      </c>
      <c r="AU9449" s="20" t="str">
        <f t="shared" si="1335"/>
        <v/>
      </c>
      <c r="AV9449" s="42">
        <f t="shared" si="1336"/>
        <v>1</v>
      </c>
      <c r="AW9449" s="89">
        <f t="shared" si="1337"/>
        <v>0</v>
      </c>
      <c r="AX9449" s="168"/>
      <c r="AY9449" s="60"/>
      <c r="AZ9449" s="61"/>
      <c r="BB9449" s="61" t="str">
        <f>IF(Settings!I9445&lt;&gt;"",Settings!I9445,"")</f>
        <v/>
      </c>
    </row>
    <row r="9450" spans="2:54" x14ac:dyDescent="0.2">
      <c r="B9450" s="13"/>
      <c r="C9450" s="12"/>
      <c r="D9450" s="12"/>
      <c r="E9450" s="12"/>
      <c r="F9450" s="12"/>
      <c r="G9450" s="12"/>
      <c r="H9450" s="12"/>
      <c r="I9450" s="15"/>
      <c r="J9450" s="31"/>
      <c r="K9450" s="180"/>
      <c r="L9450" s="40"/>
      <c r="M9450" s="14"/>
      <c r="N9450" s="16"/>
      <c r="O9450" s="49"/>
      <c r="P9450" s="64"/>
      <c r="Q9450" s="18"/>
      <c r="R9450" s="181">
        <f t="shared" si="1329"/>
        <v>0</v>
      </c>
      <c r="S9450" s="181">
        <f t="shared" si="1330"/>
        <v>0</v>
      </c>
      <c r="T9450" s="181">
        <f t="shared" si="1331"/>
        <v>0</v>
      </c>
      <c r="AQ9450" s="1">
        <f>COUNT(L$11:L9450)</f>
        <v>37</v>
      </c>
      <c r="AR9450" s="43">
        <f t="shared" si="1332"/>
        <v>40933</v>
      </c>
      <c r="AS9450" s="44">
        <f t="shared" si="1333"/>
        <v>89.120000000000019</v>
      </c>
      <c r="AT9450" s="10" t="str">
        <f t="shared" si="1334"/>
        <v/>
      </c>
      <c r="AU9450" s="20" t="str">
        <f t="shared" si="1335"/>
        <v/>
      </c>
      <c r="AV9450" s="42">
        <f t="shared" si="1336"/>
        <v>1</v>
      </c>
      <c r="AW9450" s="89">
        <f t="shared" si="1337"/>
        <v>0</v>
      </c>
      <c r="AX9450" s="168"/>
      <c r="AY9450" s="60"/>
      <c r="AZ9450" s="61"/>
      <c r="BB9450" s="61" t="str">
        <f>IF(Settings!I9446&lt;&gt;"",Settings!I9446,"")</f>
        <v/>
      </c>
    </row>
    <row r="9451" spans="2:54" x14ac:dyDescent="0.2">
      <c r="B9451" s="13"/>
      <c r="C9451" s="12"/>
      <c r="D9451" s="12"/>
      <c r="E9451" s="12"/>
      <c r="F9451" s="12"/>
      <c r="G9451" s="12"/>
      <c r="H9451" s="12"/>
      <c r="I9451" s="15"/>
      <c r="J9451" s="31"/>
      <c r="K9451" s="180"/>
      <c r="L9451" s="40"/>
      <c r="M9451" s="14"/>
      <c r="N9451" s="16"/>
      <c r="O9451" s="49"/>
      <c r="P9451" s="64"/>
      <c r="Q9451" s="18"/>
      <c r="R9451" s="181">
        <f t="shared" si="1329"/>
        <v>0</v>
      </c>
      <c r="S9451" s="181">
        <f t="shared" si="1330"/>
        <v>0</v>
      </c>
      <c r="T9451" s="181">
        <f t="shared" si="1331"/>
        <v>0</v>
      </c>
      <c r="AQ9451" s="1">
        <f>COUNT(L$11:L9451)</f>
        <v>37</v>
      </c>
      <c r="AR9451" s="43">
        <f t="shared" si="1332"/>
        <v>40933</v>
      </c>
      <c r="AS9451" s="44">
        <f t="shared" si="1333"/>
        <v>89.120000000000019</v>
      </c>
      <c r="AT9451" s="10" t="str">
        <f t="shared" si="1334"/>
        <v/>
      </c>
      <c r="AU9451" s="20" t="str">
        <f t="shared" si="1335"/>
        <v/>
      </c>
      <c r="AV9451" s="42">
        <f t="shared" si="1336"/>
        <v>1</v>
      </c>
      <c r="AW9451" s="89">
        <f t="shared" si="1337"/>
        <v>0</v>
      </c>
      <c r="AX9451" s="168"/>
      <c r="AY9451" s="60"/>
      <c r="AZ9451" s="61"/>
      <c r="BB9451" s="61" t="str">
        <f>IF(Settings!I9447&lt;&gt;"",Settings!I9447,"")</f>
        <v/>
      </c>
    </row>
    <row r="9452" spans="2:54" x14ac:dyDescent="0.2">
      <c r="B9452" s="13"/>
      <c r="C9452" s="12"/>
      <c r="D9452" s="12"/>
      <c r="E9452" s="12"/>
      <c r="F9452" s="12"/>
      <c r="G9452" s="12"/>
      <c r="H9452" s="12"/>
      <c r="I9452" s="15"/>
      <c r="J9452" s="31"/>
      <c r="K9452" s="180"/>
      <c r="L9452" s="40"/>
      <c r="M9452" s="14"/>
      <c r="N9452" s="16"/>
      <c r="O9452" s="49"/>
      <c r="P9452" s="64"/>
      <c r="Q9452" s="18"/>
      <c r="R9452" s="181">
        <f t="shared" si="1329"/>
        <v>0</v>
      </c>
      <c r="S9452" s="181">
        <f t="shared" si="1330"/>
        <v>0</v>
      </c>
      <c r="T9452" s="181">
        <f t="shared" si="1331"/>
        <v>0</v>
      </c>
      <c r="AQ9452" s="1">
        <f>COUNT(L$11:L9452)</f>
        <v>37</v>
      </c>
      <c r="AR9452" s="43">
        <f t="shared" si="1332"/>
        <v>40933</v>
      </c>
      <c r="AS9452" s="44">
        <f t="shared" si="1333"/>
        <v>89.120000000000019</v>
      </c>
      <c r="AT9452" s="10" t="str">
        <f t="shared" si="1334"/>
        <v/>
      </c>
      <c r="AU9452" s="20" t="str">
        <f t="shared" si="1335"/>
        <v/>
      </c>
      <c r="AV9452" s="42">
        <f t="shared" si="1336"/>
        <v>1</v>
      </c>
      <c r="AW9452" s="89">
        <f t="shared" si="1337"/>
        <v>0</v>
      </c>
      <c r="AX9452" s="168"/>
      <c r="AY9452" s="60"/>
      <c r="AZ9452" s="61"/>
      <c r="BB9452" s="61" t="str">
        <f>IF(Settings!I9448&lt;&gt;"",Settings!I9448,"")</f>
        <v/>
      </c>
    </row>
    <row r="9453" spans="2:54" x14ac:dyDescent="0.2">
      <c r="B9453" s="13"/>
      <c r="C9453" s="12"/>
      <c r="D9453" s="12"/>
      <c r="E9453" s="12"/>
      <c r="F9453" s="12"/>
      <c r="G9453" s="12"/>
      <c r="H9453" s="12"/>
      <c r="I9453" s="15"/>
      <c r="J9453" s="31"/>
      <c r="K9453" s="180"/>
      <c r="L9453" s="40"/>
      <c r="M9453" s="14"/>
      <c r="N9453" s="16"/>
      <c r="O9453" s="49"/>
      <c r="P9453" s="64"/>
      <c r="Q9453" s="18"/>
      <c r="R9453" s="181">
        <f t="shared" si="1329"/>
        <v>0</v>
      </c>
      <c r="S9453" s="181">
        <f t="shared" si="1330"/>
        <v>0</v>
      </c>
      <c r="T9453" s="181">
        <f t="shared" si="1331"/>
        <v>0</v>
      </c>
      <c r="AQ9453" s="1">
        <f>COUNT(L$11:L9453)</f>
        <v>37</v>
      </c>
      <c r="AR9453" s="43">
        <f t="shared" si="1332"/>
        <v>40933</v>
      </c>
      <c r="AS9453" s="44">
        <f t="shared" si="1333"/>
        <v>89.120000000000019</v>
      </c>
      <c r="AT9453" s="10" t="str">
        <f t="shared" si="1334"/>
        <v/>
      </c>
      <c r="AU9453" s="20" t="str">
        <f t="shared" si="1335"/>
        <v/>
      </c>
      <c r="AV9453" s="42">
        <f t="shared" si="1336"/>
        <v>1</v>
      </c>
      <c r="AW9453" s="89">
        <f t="shared" si="1337"/>
        <v>0</v>
      </c>
      <c r="AX9453" s="168"/>
      <c r="AY9453" s="60"/>
      <c r="AZ9453" s="61"/>
      <c r="BB9453" s="61" t="str">
        <f>IF(Settings!I9449&lt;&gt;"",Settings!I9449,"")</f>
        <v/>
      </c>
    </row>
    <row r="9454" spans="2:54" x14ac:dyDescent="0.2">
      <c r="B9454" s="13"/>
      <c r="C9454" s="12"/>
      <c r="D9454" s="12"/>
      <c r="E9454" s="12"/>
      <c r="F9454" s="12"/>
      <c r="G9454" s="12"/>
      <c r="H9454" s="12"/>
      <c r="I9454" s="15"/>
      <c r="J9454" s="31"/>
      <c r="K9454" s="180"/>
      <c r="L9454" s="40"/>
      <c r="M9454" s="14"/>
      <c r="N9454" s="16"/>
      <c r="O9454" s="49"/>
      <c r="P9454" s="64"/>
      <c r="Q9454" s="18"/>
      <c r="R9454" s="181">
        <f t="shared" si="1329"/>
        <v>0</v>
      </c>
      <c r="S9454" s="181">
        <f t="shared" si="1330"/>
        <v>0</v>
      </c>
      <c r="T9454" s="181">
        <f t="shared" si="1331"/>
        <v>0</v>
      </c>
      <c r="AQ9454" s="1">
        <f>COUNT(L$11:L9454)</f>
        <v>37</v>
      </c>
      <c r="AR9454" s="43">
        <f t="shared" si="1332"/>
        <v>40933</v>
      </c>
      <c r="AS9454" s="44">
        <f t="shared" si="1333"/>
        <v>89.120000000000019</v>
      </c>
      <c r="AT9454" s="10" t="str">
        <f t="shared" si="1334"/>
        <v/>
      </c>
      <c r="AU9454" s="20" t="str">
        <f t="shared" si="1335"/>
        <v/>
      </c>
      <c r="AV9454" s="42">
        <f t="shared" si="1336"/>
        <v>1</v>
      </c>
      <c r="AW9454" s="89">
        <f t="shared" si="1337"/>
        <v>0</v>
      </c>
      <c r="AX9454" s="168"/>
      <c r="AY9454" s="60"/>
      <c r="AZ9454" s="61"/>
      <c r="BB9454" s="61" t="str">
        <f>IF(Settings!I9450&lt;&gt;"",Settings!I9450,"")</f>
        <v/>
      </c>
    </row>
    <row r="9455" spans="2:54" x14ac:dyDescent="0.2">
      <c r="B9455" s="13"/>
      <c r="C9455" s="12"/>
      <c r="D9455" s="12"/>
      <c r="E9455" s="12"/>
      <c r="F9455" s="12"/>
      <c r="G9455" s="12"/>
      <c r="H9455" s="12"/>
      <c r="I9455" s="15"/>
      <c r="J9455" s="31"/>
      <c r="K9455" s="180"/>
      <c r="L9455" s="40"/>
      <c r="M9455" s="14"/>
      <c r="N9455" s="16"/>
      <c r="O9455" s="49"/>
      <c r="P9455" s="64"/>
      <c r="Q9455" s="18"/>
      <c r="R9455" s="181">
        <f t="shared" si="1329"/>
        <v>0</v>
      </c>
      <c r="S9455" s="181">
        <f t="shared" si="1330"/>
        <v>0</v>
      </c>
      <c r="T9455" s="181">
        <f t="shared" si="1331"/>
        <v>0</v>
      </c>
      <c r="AQ9455" s="1">
        <f>COUNT(L$11:L9455)</f>
        <v>37</v>
      </c>
      <c r="AR9455" s="43">
        <f t="shared" si="1332"/>
        <v>40933</v>
      </c>
      <c r="AS9455" s="44">
        <f t="shared" si="1333"/>
        <v>89.120000000000019</v>
      </c>
      <c r="AT9455" s="10" t="str">
        <f t="shared" si="1334"/>
        <v/>
      </c>
      <c r="AU9455" s="20" t="str">
        <f t="shared" si="1335"/>
        <v/>
      </c>
      <c r="AV9455" s="42">
        <f t="shared" si="1336"/>
        <v>1</v>
      </c>
      <c r="AW9455" s="89">
        <f t="shared" si="1337"/>
        <v>0</v>
      </c>
      <c r="AX9455" s="168"/>
      <c r="AY9455" s="60"/>
      <c r="AZ9455" s="61"/>
      <c r="BB9455" s="61" t="str">
        <f>IF(Settings!I9451&lt;&gt;"",Settings!I9451,"")</f>
        <v/>
      </c>
    </row>
    <row r="9456" spans="2:54" x14ac:dyDescent="0.2">
      <c r="B9456" s="13"/>
      <c r="C9456" s="12"/>
      <c r="D9456" s="12"/>
      <c r="E9456" s="12"/>
      <c r="F9456" s="12"/>
      <c r="G9456" s="12"/>
      <c r="H9456" s="12"/>
      <c r="I9456" s="15"/>
      <c r="J9456" s="31"/>
      <c r="K9456" s="180"/>
      <c r="L9456" s="40"/>
      <c r="M9456" s="14"/>
      <c r="N9456" s="16"/>
      <c r="O9456" s="49"/>
      <c r="P9456" s="64"/>
      <c r="Q9456" s="18"/>
      <c r="R9456" s="181">
        <f t="shared" si="1329"/>
        <v>0</v>
      </c>
      <c r="S9456" s="181">
        <f t="shared" si="1330"/>
        <v>0</v>
      </c>
      <c r="T9456" s="181">
        <f t="shared" si="1331"/>
        <v>0</v>
      </c>
      <c r="AQ9456" s="1">
        <f>COUNT(L$11:L9456)</f>
        <v>37</v>
      </c>
      <c r="AR9456" s="43">
        <f t="shared" si="1332"/>
        <v>40933</v>
      </c>
      <c r="AS9456" s="44">
        <f t="shared" si="1333"/>
        <v>89.120000000000019</v>
      </c>
      <c r="AT9456" s="10" t="str">
        <f t="shared" si="1334"/>
        <v/>
      </c>
      <c r="AU9456" s="20" t="str">
        <f t="shared" si="1335"/>
        <v/>
      </c>
      <c r="AV9456" s="42">
        <f t="shared" si="1336"/>
        <v>1</v>
      </c>
      <c r="AW9456" s="89">
        <f t="shared" si="1337"/>
        <v>0</v>
      </c>
      <c r="AX9456" s="168"/>
      <c r="AY9456" s="60"/>
      <c r="AZ9456" s="61"/>
      <c r="BB9456" s="61" t="str">
        <f>IF(Settings!I9452&lt;&gt;"",Settings!I9452,"")</f>
        <v/>
      </c>
    </row>
    <row r="9457" spans="2:54" x14ac:dyDescent="0.2">
      <c r="B9457" s="13"/>
      <c r="C9457" s="12"/>
      <c r="D9457" s="12"/>
      <c r="E9457" s="12"/>
      <c r="F9457" s="12"/>
      <c r="G9457" s="12"/>
      <c r="H9457" s="12"/>
      <c r="I9457" s="15"/>
      <c r="J9457" s="31"/>
      <c r="K9457" s="180"/>
      <c r="L9457" s="40"/>
      <c r="M9457" s="14"/>
      <c r="N9457" s="16"/>
      <c r="O9457" s="49"/>
      <c r="P9457" s="64"/>
      <c r="Q9457" s="18"/>
      <c r="R9457" s="181">
        <f t="shared" si="1329"/>
        <v>0</v>
      </c>
      <c r="S9457" s="181">
        <f t="shared" si="1330"/>
        <v>0</v>
      </c>
      <c r="T9457" s="181">
        <f t="shared" si="1331"/>
        <v>0</v>
      </c>
      <c r="AQ9457" s="1">
        <f>COUNT(L$11:L9457)</f>
        <v>37</v>
      </c>
      <c r="AR9457" s="43">
        <f t="shared" si="1332"/>
        <v>40933</v>
      </c>
      <c r="AS9457" s="44">
        <f t="shared" si="1333"/>
        <v>89.120000000000019</v>
      </c>
      <c r="AT9457" s="10" t="str">
        <f t="shared" si="1334"/>
        <v/>
      </c>
      <c r="AU9457" s="20" t="str">
        <f t="shared" si="1335"/>
        <v/>
      </c>
      <c r="AV9457" s="42">
        <f t="shared" si="1336"/>
        <v>1</v>
      </c>
      <c r="AW9457" s="89">
        <f t="shared" si="1337"/>
        <v>0</v>
      </c>
      <c r="AX9457" s="168"/>
      <c r="AY9457" s="60"/>
      <c r="AZ9457" s="61"/>
      <c r="BB9457" s="61" t="str">
        <f>IF(Settings!I9453&lt;&gt;"",Settings!I9453,"")</f>
        <v/>
      </c>
    </row>
    <row r="9458" spans="2:54" x14ac:dyDescent="0.2">
      <c r="B9458" s="13"/>
      <c r="C9458" s="12"/>
      <c r="D9458" s="12"/>
      <c r="E9458" s="12"/>
      <c r="F9458" s="12"/>
      <c r="G9458" s="12"/>
      <c r="H9458" s="12"/>
      <c r="I9458" s="15"/>
      <c r="J9458" s="31"/>
      <c r="K9458" s="180"/>
      <c r="L9458" s="40"/>
      <c r="M9458" s="14"/>
      <c r="N9458" s="16"/>
      <c r="O9458" s="49"/>
      <c r="P9458" s="64"/>
      <c r="Q9458" s="18"/>
      <c r="R9458" s="181">
        <f t="shared" si="1329"/>
        <v>0</v>
      </c>
      <c r="S9458" s="181">
        <f t="shared" si="1330"/>
        <v>0</v>
      </c>
      <c r="T9458" s="181">
        <f t="shared" si="1331"/>
        <v>0</v>
      </c>
      <c r="AQ9458" s="1">
        <f>COUNT(L$11:L9458)</f>
        <v>37</v>
      </c>
      <c r="AR9458" s="43">
        <f t="shared" si="1332"/>
        <v>40933</v>
      </c>
      <c r="AS9458" s="44">
        <f t="shared" si="1333"/>
        <v>89.120000000000019</v>
      </c>
      <c r="AT9458" s="10" t="str">
        <f t="shared" si="1334"/>
        <v/>
      </c>
      <c r="AU9458" s="20" t="str">
        <f t="shared" si="1335"/>
        <v/>
      </c>
      <c r="AV9458" s="42">
        <f t="shared" si="1336"/>
        <v>1</v>
      </c>
      <c r="AW9458" s="89">
        <f t="shared" si="1337"/>
        <v>0</v>
      </c>
      <c r="AX9458" s="168"/>
      <c r="AY9458" s="60"/>
      <c r="AZ9458" s="61"/>
      <c r="BB9458" s="61" t="str">
        <f>IF(Settings!I9454&lt;&gt;"",Settings!I9454,"")</f>
        <v/>
      </c>
    </row>
    <row r="9459" spans="2:54" x14ac:dyDescent="0.2">
      <c r="B9459" s="13"/>
      <c r="C9459" s="12"/>
      <c r="D9459" s="12"/>
      <c r="E9459" s="12"/>
      <c r="F9459" s="12"/>
      <c r="G9459" s="12"/>
      <c r="H9459" s="12"/>
      <c r="I9459" s="15"/>
      <c r="J9459" s="31"/>
      <c r="K9459" s="180"/>
      <c r="L9459" s="40"/>
      <c r="M9459" s="14"/>
      <c r="N9459" s="16"/>
      <c r="O9459" s="49"/>
      <c r="P9459" s="64"/>
      <c r="Q9459" s="18"/>
      <c r="R9459" s="181">
        <f t="shared" si="1329"/>
        <v>0</v>
      </c>
      <c r="S9459" s="181">
        <f t="shared" si="1330"/>
        <v>0</v>
      </c>
      <c r="T9459" s="181">
        <f t="shared" si="1331"/>
        <v>0</v>
      </c>
      <c r="AQ9459" s="1">
        <f>COUNT(L$11:L9459)</f>
        <v>37</v>
      </c>
      <c r="AR9459" s="43">
        <f t="shared" si="1332"/>
        <v>40933</v>
      </c>
      <c r="AS9459" s="44">
        <f t="shared" si="1333"/>
        <v>89.120000000000019</v>
      </c>
      <c r="AT9459" s="10" t="str">
        <f t="shared" si="1334"/>
        <v/>
      </c>
      <c r="AU9459" s="20" t="str">
        <f t="shared" si="1335"/>
        <v/>
      </c>
      <c r="AV9459" s="42">
        <f t="shared" si="1336"/>
        <v>1</v>
      </c>
      <c r="AW9459" s="89">
        <f t="shared" si="1337"/>
        <v>0</v>
      </c>
      <c r="AX9459" s="168"/>
      <c r="AY9459" s="60"/>
      <c r="AZ9459" s="61"/>
      <c r="BB9459" s="61" t="str">
        <f>IF(Settings!I9455&lt;&gt;"",Settings!I9455,"")</f>
        <v/>
      </c>
    </row>
    <row r="9460" spans="2:54" x14ac:dyDescent="0.2">
      <c r="B9460" s="13"/>
      <c r="C9460" s="12"/>
      <c r="D9460" s="12"/>
      <c r="E9460" s="12"/>
      <c r="F9460" s="12"/>
      <c r="G9460" s="12"/>
      <c r="H9460" s="12"/>
      <c r="I9460" s="15"/>
      <c r="J9460" s="31"/>
      <c r="K9460" s="180"/>
      <c r="L9460" s="40"/>
      <c r="M9460" s="14"/>
      <c r="N9460" s="16"/>
      <c r="O9460" s="49"/>
      <c r="P9460" s="64"/>
      <c r="Q9460" s="18"/>
      <c r="R9460" s="181">
        <f t="shared" si="1329"/>
        <v>0</v>
      </c>
      <c r="S9460" s="181">
        <f t="shared" si="1330"/>
        <v>0</v>
      </c>
      <c r="T9460" s="181">
        <f t="shared" si="1331"/>
        <v>0</v>
      </c>
      <c r="AQ9460" s="1">
        <f>COUNT(L$11:L9460)</f>
        <v>37</v>
      </c>
      <c r="AR9460" s="43">
        <f t="shared" si="1332"/>
        <v>40933</v>
      </c>
      <c r="AS9460" s="44">
        <f t="shared" si="1333"/>
        <v>89.120000000000019</v>
      </c>
      <c r="AT9460" s="10" t="str">
        <f t="shared" si="1334"/>
        <v/>
      </c>
      <c r="AU9460" s="20" t="str">
        <f t="shared" si="1335"/>
        <v/>
      </c>
      <c r="AV9460" s="42">
        <f t="shared" si="1336"/>
        <v>1</v>
      </c>
      <c r="AW9460" s="89">
        <f t="shared" si="1337"/>
        <v>0</v>
      </c>
      <c r="AX9460" s="168"/>
      <c r="AY9460" s="60"/>
      <c r="AZ9460" s="61"/>
      <c r="BB9460" s="61" t="str">
        <f>IF(Settings!I9456&lt;&gt;"",Settings!I9456,"")</f>
        <v/>
      </c>
    </row>
    <row r="9461" spans="2:54" x14ac:dyDescent="0.2">
      <c r="B9461" s="13"/>
      <c r="C9461" s="12"/>
      <c r="D9461" s="12"/>
      <c r="E9461" s="12"/>
      <c r="F9461" s="12"/>
      <c r="G9461" s="12"/>
      <c r="H9461" s="12"/>
      <c r="I9461" s="15"/>
      <c r="J9461" s="31"/>
      <c r="K9461" s="180"/>
      <c r="L9461" s="40"/>
      <c r="M9461" s="14"/>
      <c r="N9461" s="16"/>
      <c r="O9461" s="49"/>
      <c r="P9461" s="64"/>
      <c r="Q9461" s="18"/>
      <c r="R9461" s="181">
        <f t="shared" si="1329"/>
        <v>0</v>
      </c>
      <c r="S9461" s="181">
        <f t="shared" si="1330"/>
        <v>0</v>
      </c>
      <c r="T9461" s="181">
        <f t="shared" si="1331"/>
        <v>0</v>
      </c>
      <c r="AQ9461" s="1">
        <f>COUNT(L$11:L9461)</f>
        <v>37</v>
      </c>
      <c r="AR9461" s="43">
        <f t="shared" si="1332"/>
        <v>40933</v>
      </c>
      <c r="AS9461" s="44">
        <f t="shared" si="1333"/>
        <v>89.120000000000019</v>
      </c>
      <c r="AT9461" s="10" t="str">
        <f t="shared" si="1334"/>
        <v/>
      </c>
      <c r="AU9461" s="20" t="str">
        <f t="shared" si="1335"/>
        <v/>
      </c>
      <c r="AV9461" s="42">
        <f t="shared" si="1336"/>
        <v>1</v>
      </c>
      <c r="AW9461" s="89">
        <f t="shared" si="1337"/>
        <v>0</v>
      </c>
      <c r="AX9461" s="168"/>
      <c r="AY9461" s="60"/>
      <c r="AZ9461" s="61"/>
      <c r="BB9461" s="61" t="str">
        <f>IF(Settings!I9457&lt;&gt;"",Settings!I9457,"")</f>
        <v/>
      </c>
    </row>
    <row r="9462" spans="2:54" x14ac:dyDescent="0.2">
      <c r="B9462" s="13"/>
      <c r="C9462" s="12"/>
      <c r="D9462" s="12"/>
      <c r="E9462" s="12"/>
      <c r="F9462" s="12"/>
      <c r="G9462" s="12"/>
      <c r="H9462" s="12"/>
      <c r="I9462" s="15"/>
      <c r="J9462" s="31"/>
      <c r="K9462" s="180"/>
      <c r="L9462" s="40"/>
      <c r="M9462" s="14"/>
      <c r="N9462" s="16"/>
      <c r="O9462" s="49"/>
      <c r="P9462" s="64"/>
      <c r="Q9462" s="18"/>
      <c r="R9462" s="181">
        <f t="shared" si="1329"/>
        <v>0</v>
      </c>
      <c r="S9462" s="181">
        <f t="shared" si="1330"/>
        <v>0</v>
      </c>
      <c r="T9462" s="181">
        <f t="shared" si="1331"/>
        <v>0</v>
      </c>
      <c r="AQ9462" s="1">
        <f>COUNT(L$11:L9462)</f>
        <v>37</v>
      </c>
      <c r="AR9462" s="43">
        <f t="shared" si="1332"/>
        <v>40933</v>
      </c>
      <c r="AS9462" s="44">
        <f t="shared" si="1333"/>
        <v>89.120000000000019</v>
      </c>
      <c r="AT9462" s="10" t="str">
        <f t="shared" si="1334"/>
        <v/>
      </c>
      <c r="AU9462" s="20" t="str">
        <f t="shared" si="1335"/>
        <v/>
      </c>
      <c r="AV9462" s="42">
        <f t="shared" si="1336"/>
        <v>1</v>
      </c>
      <c r="AW9462" s="89">
        <f t="shared" si="1337"/>
        <v>0</v>
      </c>
      <c r="AX9462" s="168"/>
      <c r="AY9462" s="60"/>
      <c r="AZ9462" s="61"/>
      <c r="BB9462" s="61" t="str">
        <f>IF(Settings!I9458&lt;&gt;"",Settings!I9458,"")</f>
        <v/>
      </c>
    </row>
    <row r="9463" spans="2:54" x14ac:dyDescent="0.2">
      <c r="B9463" s="13"/>
      <c r="C9463" s="12"/>
      <c r="D9463" s="12"/>
      <c r="E9463" s="12"/>
      <c r="F9463" s="12"/>
      <c r="G9463" s="12"/>
      <c r="H9463" s="12"/>
      <c r="I9463" s="15"/>
      <c r="J9463" s="31"/>
      <c r="K9463" s="180"/>
      <c r="L9463" s="40"/>
      <c r="M9463" s="14"/>
      <c r="N9463" s="16"/>
      <c r="O9463" s="49"/>
      <c r="P9463" s="64"/>
      <c r="Q9463" s="18"/>
      <c r="R9463" s="181">
        <f t="shared" si="1329"/>
        <v>0</v>
      </c>
      <c r="S9463" s="181">
        <f t="shared" si="1330"/>
        <v>0</v>
      </c>
      <c r="T9463" s="181">
        <f t="shared" si="1331"/>
        <v>0</v>
      </c>
      <c r="AQ9463" s="1">
        <f>COUNT(L$11:L9463)</f>
        <v>37</v>
      </c>
      <c r="AR9463" s="43">
        <f t="shared" si="1332"/>
        <v>40933</v>
      </c>
      <c r="AS9463" s="44">
        <f t="shared" si="1333"/>
        <v>89.120000000000019</v>
      </c>
      <c r="AT9463" s="10" t="str">
        <f t="shared" si="1334"/>
        <v/>
      </c>
      <c r="AU9463" s="20" t="str">
        <f t="shared" si="1335"/>
        <v/>
      </c>
      <c r="AV9463" s="42">
        <f t="shared" si="1336"/>
        <v>1</v>
      </c>
      <c r="AW9463" s="89">
        <f t="shared" si="1337"/>
        <v>0</v>
      </c>
      <c r="AX9463" s="168"/>
      <c r="AY9463" s="60"/>
      <c r="AZ9463" s="61"/>
      <c r="BB9463" s="61" t="str">
        <f>IF(Settings!I9459&lt;&gt;"",Settings!I9459,"")</f>
        <v/>
      </c>
    </row>
    <row r="9464" spans="2:54" x14ac:dyDescent="0.2">
      <c r="B9464" s="13"/>
      <c r="C9464" s="12"/>
      <c r="D9464" s="12"/>
      <c r="E9464" s="12"/>
      <c r="F9464" s="12"/>
      <c r="G9464" s="12"/>
      <c r="H9464" s="12"/>
      <c r="I9464" s="15"/>
      <c r="J9464" s="31"/>
      <c r="K9464" s="180"/>
      <c r="L9464" s="40"/>
      <c r="M9464" s="14"/>
      <c r="N9464" s="16"/>
      <c r="O9464" s="49"/>
      <c r="P9464" s="64"/>
      <c r="Q9464" s="18"/>
      <c r="R9464" s="181">
        <f t="shared" si="1329"/>
        <v>0</v>
      </c>
      <c r="S9464" s="181">
        <f t="shared" si="1330"/>
        <v>0</v>
      </c>
      <c r="T9464" s="181">
        <f t="shared" si="1331"/>
        <v>0</v>
      </c>
      <c r="AQ9464" s="1">
        <f>COUNT(L$11:L9464)</f>
        <v>37</v>
      </c>
      <c r="AR9464" s="43">
        <f t="shared" si="1332"/>
        <v>40933</v>
      </c>
      <c r="AS9464" s="44">
        <f t="shared" si="1333"/>
        <v>89.120000000000019</v>
      </c>
      <c r="AT9464" s="10" t="str">
        <f t="shared" si="1334"/>
        <v/>
      </c>
      <c r="AU9464" s="20" t="str">
        <f t="shared" si="1335"/>
        <v/>
      </c>
      <c r="AV9464" s="42">
        <f t="shared" si="1336"/>
        <v>1</v>
      </c>
      <c r="AW9464" s="89">
        <f t="shared" si="1337"/>
        <v>0</v>
      </c>
      <c r="AX9464" s="168"/>
      <c r="AY9464" s="60"/>
      <c r="AZ9464" s="61"/>
      <c r="BB9464" s="61" t="str">
        <f>IF(Settings!I9460&lt;&gt;"",Settings!I9460,"")</f>
        <v/>
      </c>
    </row>
    <row r="9465" spans="2:54" x14ac:dyDescent="0.2">
      <c r="B9465" s="13"/>
      <c r="C9465" s="12"/>
      <c r="D9465" s="12"/>
      <c r="E9465" s="12"/>
      <c r="F9465" s="12"/>
      <c r="G9465" s="12"/>
      <c r="H9465" s="12"/>
      <c r="I9465" s="15"/>
      <c r="J9465" s="31"/>
      <c r="K9465" s="180"/>
      <c r="L9465" s="40"/>
      <c r="M9465" s="14"/>
      <c r="N9465" s="16"/>
      <c r="O9465" s="49"/>
      <c r="P9465" s="64"/>
      <c r="Q9465" s="18"/>
      <c r="R9465" s="181">
        <f t="shared" si="1329"/>
        <v>0</v>
      </c>
      <c r="S9465" s="181">
        <f t="shared" si="1330"/>
        <v>0</v>
      </c>
      <c r="T9465" s="181">
        <f t="shared" si="1331"/>
        <v>0</v>
      </c>
      <c r="AQ9465" s="1">
        <f>COUNT(L$11:L9465)</f>
        <v>37</v>
      </c>
      <c r="AR9465" s="43">
        <f t="shared" si="1332"/>
        <v>40933</v>
      </c>
      <c r="AS9465" s="44">
        <f t="shared" si="1333"/>
        <v>89.120000000000019</v>
      </c>
      <c r="AT9465" s="10" t="str">
        <f t="shared" si="1334"/>
        <v/>
      </c>
      <c r="AU9465" s="20" t="str">
        <f t="shared" si="1335"/>
        <v/>
      </c>
      <c r="AV9465" s="42">
        <f t="shared" si="1336"/>
        <v>1</v>
      </c>
      <c r="AW9465" s="89">
        <f t="shared" si="1337"/>
        <v>0</v>
      </c>
      <c r="AX9465" s="168"/>
      <c r="AY9465" s="60"/>
      <c r="AZ9465" s="61"/>
      <c r="BB9465" s="61" t="str">
        <f>IF(Settings!I9461&lt;&gt;"",Settings!I9461,"")</f>
        <v/>
      </c>
    </row>
    <row r="9466" spans="2:54" x14ac:dyDescent="0.2">
      <c r="B9466" s="13"/>
      <c r="C9466" s="12"/>
      <c r="D9466" s="12"/>
      <c r="E9466" s="12"/>
      <c r="F9466" s="12"/>
      <c r="G9466" s="12"/>
      <c r="H9466" s="12"/>
      <c r="I9466" s="15"/>
      <c r="J9466" s="31"/>
      <c r="K9466" s="180"/>
      <c r="L9466" s="40"/>
      <c r="M9466" s="14"/>
      <c r="N9466" s="16"/>
      <c r="O9466" s="49"/>
      <c r="P9466" s="64"/>
      <c r="Q9466" s="18"/>
      <c r="R9466" s="181">
        <f t="shared" si="1329"/>
        <v>0</v>
      </c>
      <c r="S9466" s="181">
        <f t="shared" si="1330"/>
        <v>0</v>
      </c>
      <c r="T9466" s="181">
        <f t="shared" si="1331"/>
        <v>0</v>
      </c>
      <c r="AQ9466" s="1">
        <f>COUNT(L$11:L9466)</f>
        <v>37</v>
      </c>
      <c r="AR9466" s="43">
        <f t="shared" si="1332"/>
        <v>40933</v>
      </c>
      <c r="AS9466" s="44">
        <f t="shared" si="1333"/>
        <v>89.120000000000019</v>
      </c>
      <c r="AT9466" s="10" t="str">
        <f t="shared" si="1334"/>
        <v/>
      </c>
      <c r="AU9466" s="20" t="str">
        <f t="shared" si="1335"/>
        <v/>
      </c>
      <c r="AV9466" s="42">
        <f t="shared" si="1336"/>
        <v>1</v>
      </c>
      <c r="AW9466" s="89">
        <f t="shared" si="1337"/>
        <v>0</v>
      </c>
      <c r="AX9466" s="168"/>
      <c r="AY9466" s="60"/>
      <c r="AZ9466" s="61"/>
      <c r="BB9466" s="61" t="str">
        <f>IF(Settings!I9462&lt;&gt;"",Settings!I9462,"")</f>
        <v/>
      </c>
    </row>
    <row r="9467" spans="2:54" x14ac:dyDescent="0.2">
      <c r="B9467" s="13"/>
      <c r="C9467" s="12"/>
      <c r="D9467" s="12"/>
      <c r="E9467" s="12"/>
      <c r="F9467" s="12"/>
      <c r="G9467" s="12"/>
      <c r="H9467" s="12"/>
      <c r="I9467" s="15"/>
      <c r="J9467" s="31"/>
      <c r="K9467" s="180"/>
      <c r="L9467" s="40"/>
      <c r="M9467" s="14"/>
      <c r="N9467" s="16"/>
      <c r="O9467" s="49"/>
      <c r="P9467" s="64"/>
      <c r="Q9467" s="18"/>
      <c r="R9467" s="181">
        <f t="shared" si="1329"/>
        <v>0</v>
      </c>
      <c r="S9467" s="181">
        <f t="shared" si="1330"/>
        <v>0</v>
      </c>
      <c r="T9467" s="181">
        <f t="shared" si="1331"/>
        <v>0</v>
      </c>
      <c r="AQ9467" s="1">
        <f>COUNT(L$11:L9467)</f>
        <v>37</v>
      </c>
      <c r="AR9467" s="43">
        <f t="shared" si="1332"/>
        <v>40933</v>
      </c>
      <c r="AS9467" s="44">
        <f t="shared" si="1333"/>
        <v>89.120000000000019</v>
      </c>
      <c r="AT9467" s="10" t="str">
        <f t="shared" si="1334"/>
        <v/>
      </c>
      <c r="AU9467" s="20" t="str">
        <f t="shared" si="1335"/>
        <v/>
      </c>
      <c r="AV9467" s="42">
        <f t="shared" si="1336"/>
        <v>1</v>
      </c>
      <c r="AW9467" s="89">
        <f t="shared" si="1337"/>
        <v>0</v>
      </c>
      <c r="AX9467" s="168"/>
      <c r="AY9467" s="60"/>
      <c r="AZ9467" s="61"/>
      <c r="BB9467" s="61" t="str">
        <f>IF(Settings!I9463&lt;&gt;"",Settings!I9463,"")</f>
        <v/>
      </c>
    </row>
    <row r="9468" spans="2:54" x14ac:dyDescent="0.2">
      <c r="B9468" s="13"/>
      <c r="C9468" s="12"/>
      <c r="D9468" s="12"/>
      <c r="E9468" s="12"/>
      <c r="F9468" s="12"/>
      <c r="G9468" s="12"/>
      <c r="H9468" s="12"/>
      <c r="I9468" s="15"/>
      <c r="J9468" s="31"/>
      <c r="K9468" s="180"/>
      <c r="L9468" s="40"/>
      <c r="M9468" s="14"/>
      <c r="N9468" s="16"/>
      <c r="O9468" s="49"/>
      <c r="P9468" s="64"/>
      <c r="Q9468" s="18"/>
      <c r="R9468" s="181">
        <f t="shared" si="1329"/>
        <v>0</v>
      </c>
      <c r="S9468" s="181">
        <f t="shared" si="1330"/>
        <v>0</v>
      </c>
      <c r="T9468" s="181">
        <f t="shared" si="1331"/>
        <v>0</v>
      </c>
      <c r="AQ9468" s="1">
        <f>COUNT(L$11:L9468)</f>
        <v>37</v>
      </c>
      <c r="AR9468" s="43">
        <f t="shared" si="1332"/>
        <v>40933</v>
      </c>
      <c r="AS9468" s="44">
        <f t="shared" si="1333"/>
        <v>89.120000000000019</v>
      </c>
      <c r="AT9468" s="10" t="str">
        <f t="shared" si="1334"/>
        <v/>
      </c>
      <c r="AU9468" s="20" t="str">
        <f t="shared" si="1335"/>
        <v/>
      </c>
      <c r="AV9468" s="42">
        <f t="shared" si="1336"/>
        <v>1</v>
      </c>
      <c r="AW9468" s="89">
        <f t="shared" si="1337"/>
        <v>0</v>
      </c>
      <c r="AX9468" s="168"/>
      <c r="AY9468" s="60"/>
      <c r="AZ9468" s="61"/>
      <c r="BB9468" s="61" t="str">
        <f>IF(Settings!I9464&lt;&gt;"",Settings!I9464,"")</f>
        <v/>
      </c>
    </row>
    <row r="9469" spans="2:54" x14ac:dyDescent="0.2">
      <c r="B9469" s="13"/>
      <c r="C9469" s="12"/>
      <c r="D9469" s="12"/>
      <c r="E9469" s="12"/>
      <c r="F9469" s="12"/>
      <c r="G9469" s="12"/>
      <c r="H9469" s="12"/>
      <c r="I9469" s="15"/>
      <c r="J9469" s="31"/>
      <c r="K9469" s="180"/>
      <c r="L9469" s="40"/>
      <c r="M9469" s="14"/>
      <c r="N9469" s="16"/>
      <c r="O9469" s="49"/>
      <c r="P9469" s="64"/>
      <c r="Q9469" s="18"/>
      <c r="R9469" s="181">
        <f t="shared" si="1329"/>
        <v>0</v>
      </c>
      <c r="S9469" s="181">
        <f t="shared" si="1330"/>
        <v>0</v>
      </c>
      <c r="T9469" s="181">
        <f t="shared" si="1331"/>
        <v>0</v>
      </c>
      <c r="AQ9469" s="1">
        <f>COUNT(L$11:L9469)</f>
        <v>37</v>
      </c>
      <c r="AR9469" s="43">
        <f t="shared" si="1332"/>
        <v>40933</v>
      </c>
      <c r="AS9469" s="44">
        <f t="shared" si="1333"/>
        <v>89.120000000000019</v>
      </c>
      <c r="AT9469" s="10" t="str">
        <f t="shared" si="1334"/>
        <v/>
      </c>
      <c r="AU9469" s="20" t="str">
        <f t="shared" si="1335"/>
        <v/>
      </c>
      <c r="AV9469" s="42">
        <f t="shared" si="1336"/>
        <v>1</v>
      </c>
      <c r="AW9469" s="89">
        <f t="shared" si="1337"/>
        <v>0</v>
      </c>
      <c r="AX9469" s="168"/>
      <c r="AY9469" s="60"/>
      <c r="AZ9469" s="61"/>
      <c r="BB9469" s="61" t="str">
        <f>IF(Settings!I9465&lt;&gt;"",Settings!I9465,"")</f>
        <v/>
      </c>
    </row>
    <row r="9470" spans="2:54" x14ac:dyDescent="0.2">
      <c r="B9470" s="13"/>
      <c r="C9470" s="12"/>
      <c r="D9470" s="12"/>
      <c r="E9470" s="12"/>
      <c r="F9470" s="12"/>
      <c r="G9470" s="12"/>
      <c r="H9470" s="12"/>
      <c r="I9470" s="15"/>
      <c r="J9470" s="31"/>
      <c r="K9470" s="180"/>
      <c r="L9470" s="40"/>
      <c r="M9470" s="14"/>
      <c r="N9470" s="16"/>
      <c r="O9470" s="49"/>
      <c r="P9470" s="64"/>
      <c r="Q9470" s="18"/>
      <c r="R9470" s="181">
        <f t="shared" si="1329"/>
        <v>0</v>
      </c>
      <c r="S9470" s="181">
        <f t="shared" si="1330"/>
        <v>0</v>
      </c>
      <c r="T9470" s="181">
        <f t="shared" si="1331"/>
        <v>0</v>
      </c>
      <c r="AQ9470" s="1">
        <f>COUNT(L$11:L9470)</f>
        <v>37</v>
      </c>
      <c r="AR9470" s="43">
        <f t="shared" si="1332"/>
        <v>40933</v>
      </c>
      <c r="AS9470" s="44">
        <f t="shared" si="1333"/>
        <v>89.120000000000019</v>
      </c>
      <c r="AT9470" s="10" t="str">
        <f t="shared" si="1334"/>
        <v/>
      </c>
      <c r="AU9470" s="20" t="str">
        <f t="shared" si="1335"/>
        <v/>
      </c>
      <c r="AV9470" s="42">
        <f t="shared" si="1336"/>
        <v>1</v>
      </c>
      <c r="AW9470" s="89">
        <f t="shared" si="1337"/>
        <v>0</v>
      </c>
      <c r="AX9470" s="168"/>
      <c r="AY9470" s="60"/>
      <c r="AZ9470" s="61"/>
      <c r="BB9470" s="61" t="str">
        <f>IF(Settings!I9466&lt;&gt;"",Settings!I9466,"")</f>
        <v/>
      </c>
    </row>
    <row r="9471" spans="2:54" x14ac:dyDescent="0.2">
      <c r="B9471" s="13"/>
      <c r="C9471" s="12"/>
      <c r="D9471" s="12"/>
      <c r="E9471" s="12"/>
      <c r="F9471" s="12"/>
      <c r="G9471" s="12"/>
      <c r="H9471" s="12"/>
      <c r="I9471" s="15"/>
      <c r="J9471" s="31"/>
      <c r="K9471" s="180"/>
      <c r="L9471" s="40"/>
      <c r="M9471" s="14"/>
      <c r="N9471" s="16"/>
      <c r="O9471" s="49"/>
      <c r="P9471" s="64"/>
      <c r="Q9471" s="18"/>
      <c r="R9471" s="181">
        <f t="shared" si="1329"/>
        <v>0</v>
      </c>
      <c r="S9471" s="181">
        <f t="shared" si="1330"/>
        <v>0</v>
      </c>
      <c r="T9471" s="181">
        <f t="shared" si="1331"/>
        <v>0</v>
      </c>
      <c r="AQ9471" s="1">
        <f>COUNT(L$11:L9471)</f>
        <v>37</v>
      </c>
      <c r="AR9471" s="43">
        <f t="shared" si="1332"/>
        <v>40933</v>
      </c>
      <c r="AS9471" s="44">
        <f t="shared" si="1333"/>
        <v>89.120000000000019</v>
      </c>
      <c r="AT9471" s="10" t="str">
        <f t="shared" si="1334"/>
        <v/>
      </c>
      <c r="AU9471" s="20" t="str">
        <f t="shared" si="1335"/>
        <v/>
      </c>
      <c r="AV9471" s="42">
        <f t="shared" si="1336"/>
        <v>1</v>
      </c>
      <c r="AW9471" s="89">
        <f t="shared" si="1337"/>
        <v>0</v>
      </c>
      <c r="AX9471" s="168"/>
      <c r="AY9471" s="60"/>
      <c r="AZ9471" s="61"/>
      <c r="BB9471" s="61" t="str">
        <f>IF(Settings!I9467&lt;&gt;"",Settings!I9467,"")</f>
        <v/>
      </c>
    </row>
    <row r="9472" spans="2:54" x14ac:dyDescent="0.2">
      <c r="B9472" s="13"/>
      <c r="C9472" s="12"/>
      <c r="D9472" s="12"/>
      <c r="E9472" s="12"/>
      <c r="F9472" s="12"/>
      <c r="G9472" s="12"/>
      <c r="H9472" s="12"/>
      <c r="I9472" s="15"/>
      <c r="J9472" s="31"/>
      <c r="K9472" s="180"/>
      <c r="L9472" s="40"/>
      <c r="M9472" s="14"/>
      <c r="N9472" s="16"/>
      <c r="O9472" s="49"/>
      <c r="P9472" s="64"/>
      <c r="Q9472" s="18"/>
      <c r="R9472" s="181">
        <f t="shared" si="1329"/>
        <v>0</v>
      </c>
      <c r="S9472" s="181">
        <f t="shared" si="1330"/>
        <v>0</v>
      </c>
      <c r="T9472" s="181">
        <f t="shared" si="1331"/>
        <v>0</v>
      </c>
      <c r="AQ9472" s="1">
        <f>COUNT(L$11:L9472)</f>
        <v>37</v>
      </c>
      <c r="AR9472" s="43">
        <f t="shared" si="1332"/>
        <v>40933</v>
      </c>
      <c r="AS9472" s="44">
        <f t="shared" si="1333"/>
        <v>89.120000000000019</v>
      </c>
      <c r="AT9472" s="10" t="str">
        <f t="shared" si="1334"/>
        <v/>
      </c>
      <c r="AU9472" s="20" t="str">
        <f t="shared" si="1335"/>
        <v/>
      </c>
      <c r="AV9472" s="42">
        <f t="shared" si="1336"/>
        <v>1</v>
      </c>
      <c r="AW9472" s="89">
        <f t="shared" si="1337"/>
        <v>0</v>
      </c>
      <c r="AX9472" s="168"/>
      <c r="AY9472" s="60"/>
      <c r="AZ9472" s="61"/>
      <c r="BB9472" s="61" t="str">
        <f>IF(Settings!I9468&lt;&gt;"",Settings!I9468,"")</f>
        <v/>
      </c>
    </row>
    <row r="9473" spans="2:54" x14ac:dyDescent="0.2">
      <c r="B9473" s="13"/>
      <c r="C9473" s="12"/>
      <c r="D9473" s="12"/>
      <c r="E9473" s="12"/>
      <c r="F9473" s="12"/>
      <c r="G9473" s="12"/>
      <c r="H9473" s="12"/>
      <c r="I9473" s="15"/>
      <c r="J9473" s="31"/>
      <c r="K9473" s="180"/>
      <c r="L9473" s="40"/>
      <c r="M9473" s="14"/>
      <c r="N9473" s="16"/>
      <c r="O9473" s="49"/>
      <c r="P9473" s="64"/>
      <c r="Q9473" s="18"/>
      <c r="R9473" s="181">
        <f t="shared" si="1329"/>
        <v>0</v>
      </c>
      <c r="S9473" s="181">
        <f t="shared" si="1330"/>
        <v>0</v>
      </c>
      <c r="T9473" s="181">
        <f t="shared" si="1331"/>
        <v>0</v>
      </c>
      <c r="AQ9473" s="1">
        <f>COUNT(L$11:L9473)</f>
        <v>37</v>
      </c>
      <c r="AR9473" s="43">
        <f t="shared" si="1332"/>
        <v>40933</v>
      </c>
      <c r="AS9473" s="44">
        <f t="shared" si="1333"/>
        <v>89.120000000000019</v>
      </c>
      <c r="AT9473" s="10" t="str">
        <f t="shared" si="1334"/>
        <v/>
      </c>
      <c r="AU9473" s="20" t="str">
        <f t="shared" si="1335"/>
        <v/>
      </c>
      <c r="AV9473" s="42">
        <f t="shared" si="1336"/>
        <v>1</v>
      </c>
      <c r="AW9473" s="89">
        <f t="shared" si="1337"/>
        <v>0</v>
      </c>
      <c r="AX9473" s="168"/>
      <c r="AY9473" s="60"/>
      <c r="AZ9473" s="61"/>
      <c r="BB9473" s="61" t="str">
        <f>IF(Settings!I9469&lt;&gt;"",Settings!I9469,"")</f>
        <v/>
      </c>
    </row>
    <row r="9474" spans="2:54" x14ac:dyDescent="0.2">
      <c r="B9474" s="13"/>
      <c r="C9474" s="12"/>
      <c r="D9474" s="12"/>
      <c r="E9474" s="12"/>
      <c r="F9474" s="12"/>
      <c r="G9474" s="12"/>
      <c r="H9474" s="12"/>
      <c r="I9474" s="15"/>
      <c r="J9474" s="31"/>
      <c r="K9474" s="180"/>
      <c r="L9474" s="40"/>
      <c r="M9474" s="14"/>
      <c r="N9474" s="16"/>
      <c r="O9474" s="49"/>
      <c r="P9474" s="64"/>
      <c r="Q9474" s="18"/>
      <c r="R9474" s="181">
        <f t="shared" si="1329"/>
        <v>0</v>
      </c>
      <c r="S9474" s="181">
        <f t="shared" si="1330"/>
        <v>0</v>
      </c>
      <c r="T9474" s="181">
        <f t="shared" si="1331"/>
        <v>0</v>
      </c>
      <c r="AQ9474" s="1">
        <f>COUNT(L$11:L9474)</f>
        <v>37</v>
      </c>
      <c r="AR9474" s="43">
        <f t="shared" si="1332"/>
        <v>40933</v>
      </c>
      <c r="AS9474" s="44">
        <f t="shared" si="1333"/>
        <v>89.120000000000019</v>
      </c>
      <c r="AT9474" s="10" t="str">
        <f t="shared" si="1334"/>
        <v/>
      </c>
      <c r="AU9474" s="20" t="str">
        <f t="shared" si="1335"/>
        <v/>
      </c>
      <c r="AV9474" s="42">
        <f t="shared" si="1336"/>
        <v>1</v>
      </c>
      <c r="AW9474" s="89">
        <f t="shared" si="1337"/>
        <v>0</v>
      </c>
      <c r="AX9474" s="168"/>
      <c r="AY9474" s="60"/>
      <c r="AZ9474" s="61"/>
      <c r="BB9474" s="61" t="str">
        <f>IF(Settings!I9470&lt;&gt;"",Settings!I9470,"")</f>
        <v/>
      </c>
    </row>
    <row r="9475" spans="2:54" x14ac:dyDescent="0.2">
      <c r="B9475" s="13"/>
      <c r="C9475" s="12"/>
      <c r="D9475" s="12"/>
      <c r="E9475" s="12"/>
      <c r="F9475" s="12"/>
      <c r="G9475" s="12"/>
      <c r="H9475" s="12"/>
      <c r="I9475" s="15"/>
      <c r="J9475" s="31"/>
      <c r="K9475" s="180"/>
      <c r="L9475" s="40"/>
      <c r="M9475" s="14"/>
      <c r="N9475" s="16"/>
      <c r="O9475" s="49"/>
      <c r="P9475" s="64"/>
      <c r="Q9475" s="18"/>
      <c r="R9475" s="181">
        <f t="shared" si="1329"/>
        <v>0</v>
      </c>
      <c r="S9475" s="181">
        <f t="shared" si="1330"/>
        <v>0</v>
      </c>
      <c r="T9475" s="181">
        <f t="shared" si="1331"/>
        <v>0</v>
      </c>
      <c r="AQ9475" s="1">
        <f>COUNT(L$11:L9475)</f>
        <v>37</v>
      </c>
      <c r="AR9475" s="43">
        <f t="shared" si="1332"/>
        <v>40933</v>
      </c>
      <c r="AS9475" s="44">
        <f t="shared" si="1333"/>
        <v>89.120000000000019</v>
      </c>
      <c r="AT9475" s="10" t="str">
        <f t="shared" si="1334"/>
        <v/>
      </c>
      <c r="AU9475" s="20" t="str">
        <f t="shared" si="1335"/>
        <v/>
      </c>
      <c r="AV9475" s="42">
        <f t="shared" si="1336"/>
        <v>1</v>
      </c>
      <c r="AW9475" s="89">
        <f t="shared" si="1337"/>
        <v>0</v>
      </c>
      <c r="AX9475" s="168"/>
      <c r="AY9475" s="60"/>
      <c r="AZ9475" s="61"/>
      <c r="BB9475" s="61" t="str">
        <f>IF(Settings!I9471&lt;&gt;"",Settings!I9471,"")</f>
        <v/>
      </c>
    </row>
    <row r="9476" spans="2:54" x14ac:dyDescent="0.2">
      <c r="B9476" s="13"/>
      <c r="C9476" s="12"/>
      <c r="D9476" s="12"/>
      <c r="E9476" s="12"/>
      <c r="F9476" s="12"/>
      <c r="G9476" s="12"/>
      <c r="H9476" s="12"/>
      <c r="I9476" s="15"/>
      <c r="J9476" s="31"/>
      <c r="K9476" s="180"/>
      <c r="L9476" s="40"/>
      <c r="M9476" s="14"/>
      <c r="N9476" s="16"/>
      <c r="O9476" s="49"/>
      <c r="P9476" s="64"/>
      <c r="Q9476" s="18"/>
      <c r="R9476" s="181">
        <f t="shared" si="1329"/>
        <v>0</v>
      </c>
      <c r="S9476" s="181">
        <f t="shared" si="1330"/>
        <v>0</v>
      </c>
      <c r="T9476" s="181">
        <f t="shared" si="1331"/>
        <v>0</v>
      </c>
      <c r="AQ9476" s="1">
        <f>COUNT(L$11:L9476)</f>
        <v>37</v>
      </c>
      <c r="AR9476" s="43">
        <f t="shared" si="1332"/>
        <v>40933</v>
      </c>
      <c r="AS9476" s="44">
        <f t="shared" si="1333"/>
        <v>89.120000000000019</v>
      </c>
      <c r="AT9476" s="10" t="str">
        <f t="shared" si="1334"/>
        <v/>
      </c>
      <c r="AU9476" s="20" t="str">
        <f t="shared" si="1335"/>
        <v/>
      </c>
      <c r="AV9476" s="42">
        <f t="shared" si="1336"/>
        <v>1</v>
      </c>
      <c r="AW9476" s="89">
        <f t="shared" si="1337"/>
        <v>0</v>
      </c>
      <c r="AX9476" s="168"/>
      <c r="AY9476" s="60"/>
      <c r="AZ9476" s="61"/>
      <c r="BB9476" s="61" t="str">
        <f>IF(Settings!I9472&lt;&gt;"",Settings!I9472,"")</f>
        <v/>
      </c>
    </row>
    <row r="9477" spans="2:54" x14ac:dyDescent="0.2">
      <c r="B9477" s="13"/>
      <c r="C9477" s="12"/>
      <c r="D9477" s="12"/>
      <c r="E9477" s="12"/>
      <c r="F9477" s="12"/>
      <c r="G9477" s="12"/>
      <c r="H9477" s="12"/>
      <c r="I9477" s="15"/>
      <c r="J9477" s="31"/>
      <c r="K9477" s="180"/>
      <c r="L9477" s="40"/>
      <c r="M9477" s="14"/>
      <c r="N9477" s="16"/>
      <c r="O9477" s="49"/>
      <c r="P9477" s="64"/>
      <c r="Q9477" s="18"/>
      <c r="R9477" s="181">
        <f t="shared" si="1329"/>
        <v>0</v>
      </c>
      <c r="S9477" s="181">
        <f t="shared" si="1330"/>
        <v>0</v>
      </c>
      <c r="T9477" s="181">
        <f t="shared" si="1331"/>
        <v>0</v>
      </c>
      <c r="AQ9477" s="1">
        <f>COUNT(L$11:L9477)</f>
        <v>37</v>
      </c>
      <c r="AR9477" s="43">
        <f t="shared" si="1332"/>
        <v>40933</v>
      </c>
      <c r="AS9477" s="44">
        <f t="shared" si="1333"/>
        <v>89.120000000000019</v>
      </c>
      <c r="AT9477" s="10" t="str">
        <f t="shared" si="1334"/>
        <v/>
      </c>
      <c r="AU9477" s="20" t="str">
        <f t="shared" si="1335"/>
        <v/>
      </c>
      <c r="AV9477" s="42">
        <f t="shared" si="1336"/>
        <v>1</v>
      </c>
      <c r="AW9477" s="89">
        <f t="shared" si="1337"/>
        <v>0</v>
      </c>
      <c r="AX9477" s="168"/>
      <c r="AY9477" s="60"/>
      <c r="AZ9477" s="61"/>
      <c r="BB9477" s="61" t="str">
        <f>IF(Settings!I9473&lt;&gt;"",Settings!I9473,"")</f>
        <v/>
      </c>
    </row>
    <row r="9478" spans="2:54" x14ac:dyDescent="0.2">
      <c r="B9478" s="13"/>
      <c r="C9478" s="12"/>
      <c r="D9478" s="12"/>
      <c r="E9478" s="12"/>
      <c r="F9478" s="12"/>
      <c r="G9478" s="12"/>
      <c r="H9478" s="12"/>
      <c r="I9478" s="15"/>
      <c r="J9478" s="31"/>
      <c r="K9478" s="180"/>
      <c r="L9478" s="40"/>
      <c r="M9478" s="14"/>
      <c r="N9478" s="16"/>
      <c r="O9478" s="49"/>
      <c r="P9478" s="64"/>
      <c r="Q9478" s="18"/>
      <c r="R9478" s="181">
        <f t="shared" si="1329"/>
        <v>0</v>
      </c>
      <c r="S9478" s="181">
        <f t="shared" si="1330"/>
        <v>0</v>
      </c>
      <c r="T9478" s="181">
        <f t="shared" si="1331"/>
        <v>0</v>
      </c>
      <c r="AQ9478" s="1">
        <f>COUNT(L$11:L9478)</f>
        <v>37</v>
      </c>
      <c r="AR9478" s="43">
        <f t="shared" si="1332"/>
        <v>40933</v>
      </c>
      <c r="AS9478" s="44">
        <f t="shared" si="1333"/>
        <v>89.120000000000019</v>
      </c>
      <c r="AT9478" s="10" t="str">
        <f t="shared" si="1334"/>
        <v/>
      </c>
      <c r="AU9478" s="20" t="str">
        <f t="shared" si="1335"/>
        <v/>
      </c>
      <c r="AV9478" s="42">
        <f t="shared" si="1336"/>
        <v>1</v>
      </c>
      <c r="AW9478" s="89">
        <f t="shared" si="1337"/>
        <v>0</v>
      </c>
      <c r="AX9478" s="168"/>
      <c r="AY9478" s="60"/>
      <c r="AZ9478" s="61"/>
      <c r="BB9478" s="61" t="str">
        <f>IF(Settings!I9474&lt;&gt;"",Settings!I9474,"")</f>
        <v/>
      </c>
    </row>
    <row r="9479" spans="2:54" x14ac:dyDescent="0.2">
      <c r="B9479" s="13"/>
      <c r="C9479" s="12"/>
      <c r="D9479" s="12"/>
      <c r="E9479" s="12"/>
      <c r="F9479" s="12"/>
      <c r="G9479" s="12"/>
      <c r="H9479" s="12"/>
      <c r="I9479" s="15"/>
      <c r="J9479" s="31"/>
      <c r="K9479" s="180"/>
      <c r="L9479" s="40"/>
      <c r="M9479" s="14"/>
      <c r="N9479" s="16"/>
      <c r="O9479" s="49"/>
      <c r="P9479" s="64"/>
      <c r="Q9479" s="18"/>
      <c r="R9479" s="181">
        <f t="shared" si="1329"/>
        <v>0</v>
      </c>
      <c r="S9479" s="181">
        <f t="shared" si="1330"/>
        <v>0</v>
      </c>
      <c r="T9479" s="181">
        <f t="shared" si="1331"/>
        <v>0</v>
      </c>
      <c r="AQ9479" s="1">
        <f>COUNT(L$11:L9479)</f>
        <v>37</v>
      </c>
      <c r="AR9479" s="43">
        <f t="shared" si="1332"/>
        <v>40933</v>
      </c>
      <c r="AS9479" s="44">
        <f t="shared" si="1333"/>
        <v>89.120000000000019</v>
      </c>
      <c r="AT9479" s="10" t="str">
        <f t="shared" si="1334"/>
        <v/>
      </c>
      <c r="AU9479" s="20" t="str">
        <f t="shared" si="1335"/>
        <v/>
      </c>
      <c r="AV9479" s="42">
        <f t="shared" si="1336"/>
        <v>1</v>
      </c>
      <c r="AW9479" s="89">
        <f t="shared" si="1337"/>
        <v>0</v>
      </c>
      <c r="AX9479" s="168"/>
      <c r="AY9479" s="60"/>
      <c r="AZ9479" s="61"/>
      <c r="BB9479" s="61" t="str">
        <f>IF(Settings!I9475&lt;&gt;"",Settings!I9475,"")</f>
        <v/>
      </c>
    </row>
    <row r="9480" spans="2:54" x14ac:dyDescent="0.2">
      <c r="B9480" s="13"/>
      <c r="C9480" s="12"/>
      <c r="D9480" s="12"/>
      <c r="E9480" s="12"/>
      <c r="F9480" s="12"/>
      <c r="G9480" s="12"/>
      <c r="H9480" s="12"/>
      <c r="I9480" s="15"/>
      <c r="J9480" s="31"/>
      <c r="K9480" s="180"/>
      <c r="L9480" s="40"/>
      <c r="M9480" s="14"/>
      <c r="N9480" s="16"/>
      <c r="O9480" s="49"/>
      <c r="P9480" s="64"/>
      <c r="Q9480" s="18"/>
      <c r="R9480" s="181">
        <f t="shared" si="1329"/>
        <v>0</v>
      </c>
      <c r="S9480" s="181">
        <f t="shared" si="1330"/>
        <v>0</v>
      </c>
      <c r="T9480" s="181">
        <f t="shared" si="1331"/>
        <v>0</v>
      </c>
      <c r="AQ9480" s="1">
        <f>COUNT(L$11:L9480)</f>
        <v>37</v>
      </c>
      <c r="AR9480" s="43">
        <f t="shared" si="1332"/>
        <v>40933</v>
      </c>
      <c r="AS9480" s="44">
        <f t="shared" si="1333"/>
        <v>89.120000000000019</v>
      </c>
      <c r="AT9480" s="10" t="str">
        <f t="shared" si="1334"/>
        <v/>
      </c>
      <c r="AU9480" s="20" t="str">
        <f t="shared" si="1335"/>
        <v/>
      </c>
      <c r="AV9480" s="42">
        <f t="shared" si="1336"/>
        <v>1</v>
      </c>
      <c r="AW9480" s="89">
        <f t="shared" si="1337"/>
        <v>0</v>
      </c>
      <c r="AX9480" s="168"/>
      <c r="AY9480" s="60"/>
      <c r="AZ9480" s="61"/>
      <c r="BB9480" s="61" t="str">
        <f>IF(Settings!I9476&lt;&gt;"",Settings!I9476,"")</f>
        <v/>
      </c>
    </row>
    <row r="9481" spans="2:54" x14ac:dyDescent="0.2">
      <c r="B9481" s="13"/>
      <c r="C9481" s="12"/>
      <c r="D9481" s="12"/>
      <c r="E9481" s="12"/>
      <c r="F9481" s="12"/>
      <c r="G9481" s="12"/>
      <c r="H9481" s="12"/>
      <c r="I9481" s="15"/>
      <c r="J9481" s="31"/>
      <c r="K9481" s="180"/>
      <c r="L9481" s="40"/>
      <c r="M9481" s="14"/>
      <c r="N9481" s="16"/>
      <c r="O9481" s="49"/>
      <c r="P9481" s="64"/>
      <c r="Q9481" s="18"/>
      <c r="R9481" s="181">
        <f t="shared" si="1329"/>
        <v>0</v>
      </c>
      <c r="S9481" s="181">
        <f t="shared" si="1330"/>
        <v>0</v>
      </c>
      <c r="T9481" s="181">
        <f t="shared" si="1331"/>
        <v>0</v>
      </c>
      <c r="AQ9481" s="1">
        <f>COUNT(L$11:L9481)</f>
        <v>37</v>
      </c>
      <c r="AR9481" s="43">
        <f t="shared" si="1332"/>
        <v>40933</v>
      </c>
      <c r="AS9481" s="44">
        <f t="shared" si="1333"/>
        <v>89.120000000000019</v>
      </c>
      <c r="AT9481" s="10" t="str">
        <f t="shared" si="1334"/>
        <v/>
      </c>
      <c r="AU9481" s="20" t="str">
        <f t="shared" si="1335"/>
        <v/>
      </c>
      <c r="AV9481" s="42">
        <f t="shared" si="1336"/>
        <v>1</v>
      </c>
      <c r="AW9481" s="89">
        <f t="shared" si="1337"/>
        <v>0</v>
      </c>
      <c r="AX9481" s="168"/>
      <c r="AY9481" s="60"/>
      <c r="AZ9481" s="61"/>
      <c r="BB9481" s="61" t="str">
        <f>IF(Settings!I9477&lt;&gt;"",Settings!I9477,"")</f>
        <v/>
      </c>
    </row>
    <row r="9482" spans="2:54" x14ac:dyDescent="0.2">
      <c r="B9482" s="13"/>
      <c r="C9482" s="12"/>
      <c r="D9482" s="12"/>
      <c r="E9482" s="12"/>
      <c r="F9482" s="12"/>
      <c r="G9482" s="12"/>
      <c r="H9482" s="12"/>
      <c r="I9482" s="15"/>
      <c r="J9482" s="31"/>
      <c r="K9482" s="180"/>
      <c r="L9482" s="40"/>
      <c r="M9482" s="14"/>
      <c r="N9482" s="16"/>
      <c r="O9482" s="49"/>
      <c r="P9482" s="64"/>
      <c r="Q9482" s="18"/>
      <c r="R9482" s="181">
        <f t="shared" si="1329"/>
        <v>0</v>
      </c>
      <c r="S9482" s="181">
        <f t="shared" si="1330"/>
        <v>0</v>
      </c>
      <c r="T9482" s="181">
        <f t="shared" si="1331"/>
        <v>0</v>
      </c>
      <c r="AQ9482" s="1">
        <f>COUNT(L$11:L9482)</f>
        <v>37</v>
      </c>
      <c r="AR9482" s="43">
        <f t="shared" si="1332"/>
        <v>40933</v>
      </c>
      <c r="AS9482" s="44">
        <f t="shared" si="1333"/>
        <v>89.120000000000019</v>
      </c>
      <c r="AT9482" s="10" t="str">
        <f t="shared" si="1334"/>
        <v/>
      </c>
      <c r="AU9482" s="20" t="str">
        <f t="shared" si="1335"/>
        <v/>
      </c>
      <c r="AV9482" s="42">
        <f t="shared" si="1336"/>
        <v>1</v>
      </c>
      <c r="AW9482" s="89">
        <f t="shared" si="1337"/>
        <v>0</v>
      </c>
      <c r="AX9482" s="168"/>
      <c r="AY9482" s="60"/>
      <c r="AZ9482" s="61"/>
      <c r="BB9482" s="61" t="str">
        <f>IF(Settings!I9478&lt;&gt;"",Settings!I9478,"")</f>
        <v/>
      </c>
    </row>
    <row r="9483" spans="2:54" x14ac:dyDescent="0.2">
      <c r="B9483" s="13"/>
      <c r="C9483" s="12"/>
      <c r="D9483" s="12"/>
      <c r="E9483" s="12"/>
      <c r="F9483" s="12"/>
      <c r="G9483" s="12"/>
      <c r="H9483" s="12"/>
      <c r="I9483" s="15"/>
      <c r="J9483" s="31"/>
      <c r="K9483" s="180"/>
      <c r="L9483" s="40"/>
      <c r="M9483" s="14"/>
      <c r="N9483" s="16"/>
      <c r="O9483" s="49"/>
      <c r="P9483" s="64"/>
      <c r="Q9483" s="18"/>
      <c r="R9483" s="181">
        <f t="shared" si="1329"/>
        <v>0</v>
      </c>
      <c r="S9483" s="181">
        <f t="shared" si="1330"/>
        <v>0</v>
      </c>
      <c r="T9483" s="181">
        <f t="shared" si="1331"/>
        <v>0</v>
      </c>
      <c r="AQ9483" s="1">
        <f>COUNT(L$11:L9483)</f>
        <v>37</v>
      </c>
      <c r="AR9483" s="43">
        <f t="shared" si="1332"/>
        <v>40933</v>
      </c>
      <c r="AS9483" s="44">
        <f t="shared" si="1333"/>
        <v>89.120000000000019</v>
      </c>
      <c r="AT9483" s="10" t="str">
        <f t="shared" si="1334"/>
        <v/>
      </c>
      <c r="AU9483" s="20" t="str">
        <f t="shared" si="1335"/>
        <v/>
      </c>
      <c r="AV9483" s="42">
        <f t="shared" si="1336"/>
        <v>1</v>
      </c>
      <c r="AW9483" s="89">
        <f t="shared" si="1337"/>
        <v>0</v>
      </c>
      <c r="AX9483" s="168"/>
      <c r="AY9483" s="60"/>
      <c r="AZ9483" s="61"/>
      <c r="BB9483" s="61" t="str">
        <f>IF(Settings!I9479&lt;&gt;"",Settings!I9479,"")</f>
        <v/>
      </c>
    </row>
    <row r="9484" spans="2:54" x14ac:dyDescent="0.2">
      <c r="B9484" s="13"/>
      <c r="C9484" s="12"/>
      <c r="D9484" s="12"/>
      <c r="E9484" s="12"/>
      <c r="F9484" s="12"/>
      <c r="G9484" s="12"/>
      <c r="H9484" s="12"/>
      <c r="I9484" s="15"/>
      <c r="J9484" s="31"/>
      <c r="K9484" s="180"/>
      <c r="L9484" s="40"/>
      <c r="M9484" s="14"/>
      <c r="N9484" s="16"/>
      <c r="O9484" s="49"/>
      <c r="P9484" s="64"/>
      <c r="Q9484" s="18"/>
      <c r="R9484" s="181">
        <f t="shared" ref="R9484:R9547" si="1338">ROUND(IF(M9484&lt;&gt;"Y",IF(P9484&lt;&gt;"Y",K9484,K9484*(AV9484-1)),0),ROUNDING)</f>
        <v>0</v>
      </c>
      <c r="S9484" s="181">
        <f t="shared" ref="S9484:S9547" si="1339">ROUND(IF(O9484&gt;0,IF(M9484="Y",AW9484*(1-O9484),IF(AW9484&gt;R9484,R9484 + (AW9484 - R9484)*(1-O9484),AW9484)),AW9484),ROUNDING)</f>
        <v>0</v>
      </c>
      <c r="T9484" s="181">
        <f t="shared" ref="T9484:T9547" si="1340">ROUND(IF(N9484="P",0,IF(OR(M9484="N",M9484=""),S9484-R9484,S9484)),ROUNDING)</f>
        <v>0</v>
      </c>
      <c r="AQ9484" s="1">
        <f>COUNT(L$11:L9484)</f>
        <v>37</v>
      </c>
      <c r="AR9484" s="43">
        <f t="shared" si="1332"/>
        <v>40933</v>
      </c>
      <c r="AS9484" s="44">
        <f t="shared" si="1333"/>
        <v>89.120000000000019</v>
      </c>
      <c r="AT9484" s="10" t="str">
        <f t="shared" si="1334"/>
        <v/>
      </c>
      <c r="AU9484" s="20" t="str">
        <f t="shared" si="1335"/>
        <v/>
      </c>
      <c r="AV9484" s="42">
        <f t="shared" si="1336"/>
        <v>1</v>
      </c>
      <c r="AW9484" s="89">
        <f t="shared" si="1337"/>
        <v>0</v>
      </c>
      <c r="AX9484" s="168"/>
      <c r="AY9484" s="60"/>
      <c r="AZ9484" s="61"/>
      <c r="BB9484" s="61" t="str">
        <f>IF(Settings!I9480&lt;&gt;"",Settings!I9480,"")</f>
        <v/>
      </c>
    </row>
    <row r="9485" spans="2:54" x14ac:dyDescent="0.2">
      <c r="B9485" s="13"/>
      <c r="C9485" s="12"/>
      <c r="D9485" s="12"/>
      <c r="E9485" s="12"/>
      <c r="F9485" s="12"/>
      <c r="G9485" s="12"/>
      <c r="H9485" s="12"/>
      <c r="I9485" s="15"/>
      <c r="J9485" s="31"/>
      <c r="K9485" s="180"/>
      <c r="L9485" s="40"/>
      <c r="M9485" s="14"/>
      <c r="N9485" s="16"/>
      <c r="O9485" s="49"/>
      <c r="P9485" s="64"/>
      <c r="Q9485" s="18"/>
      <c r="R9485" s="181">
        <f t="shared" si="1338"/>
        <v>0</v>
      </c>
      <c r="S9485" s="181">
        <f t="shared" si="1339"/>
        <v>0</v>
      </c>
      <c r="T9485" s="181">
        <f t="shared" si="1340"/>
        <v>0</v>
      </c>
      <c r="AQ9485" s="1">
        <f>COUNT(L$11:L9485)</f>
        <v>37</v>
      </c>
      <c r="AR9485" s="43">
        <f t="shared" ref="AR9485:AR9548" si="1341">IF(B9485&gt;2,B9485,AR9484)</f>
        <v>40933</v>
      </c>
      <c r="AS9485" s="44">
        <f t="shared" ref="AS9485:AS9548" si="1342">AS9484+T9485</f>
        <v>89.120000000000019</v>
      </c>
      <c r="AT9485" s="10" t="str">
        <f t="shared" ref="AT9485:AT9548" si="1343">IF(N9485="P",IF(P9485&lt;&gt;"Y",IF(M9485&lt;&gt;"Y",K9485*AV9485,K9485*AV9485-K9485),IF(M9485&lt;&gt;"Y",K9485 + K9485*(AV9485-1),K9485)),"")</f>
        <v/>
      </c>
      <c r="AU9485" s="20" t="str">
        <f t="shared" ref="AU9485:AU9548" si="1344">IF(M9485="Y",IF(P9485="Y",K9485*(AV9485-1),K9485),"")</f>
        <v/>
      </c>
      <c r="AV9485" s="42">
        <f t="shared" ref="AV9485:AV9548" si="1345">IF(L9485&lt;&gt;"",IF(ODDS_TYPE=1,L9485,IF(ODDS_TYPE=2,IF(L9485&gt;0,1+L9485/100,IF(L9485&lt;0,1-100/L9485,1)),IF(ODDS_TYPE=3,1+L9485,IF(ODDS_TYPE=4,1+L9485,IF(ODDS_TYPE=5,IF(L9485&gt;0,1+L9485,1-1/L9485),IF(ODDS_TYPE=6,IF(L9485&gt;=0,L9485+1,1-1/L9485),1)))))),1)</f>
        <v>1</v>
      </c>
      <c r="AW9485" s="89">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68"/>
      <c r="AY9485" s="60"/>
      <c r="AZ9485" s="61"/>
      <c r="BB9485" s="61" t="str">
        <f>IF(Settings!I9481&lt;&gt;"",Settings!I9481,"")</f>
        <v/>
      </c>
    </row>
    <row r="9486" spans="2:54" x14ac:dyDescent="0.2">
      <c r="B9486" s="13"/>
      <c r="C9486" s="12"/>
      <c r="D9486" s="12"/>
      <c r="E9486" s="12"/>
      <c r="F9486" s="12"/>
      <c r="G9486" s="12"/>
      <c r="H9486" s="12"/>
      <c r="I9486" s="15"/>
      <c r="J9486" s="31"/>
      <c r="K9486" s="180"/>
      <c r="L9486" s="40"/>
      <c r="M9486" s="14"/>
      <c r="N9486" s="16"/>
      <c r="O9486" s="49"/>
      <c r="P9486" s="64"/>
      <c r="Q9486" s="18"/>
      <c r="R9486" s="181">
        <f t="shared" si="1338"/>
        <v>0</v>
      </c>
      <c r="S9486" s="181">
        <f t="shared" si="1339"/>
        <v>0</v>
      </c>
      <c r="T9486" s="181">
        <f t="shared" si="1340"/>
        <v>0</v>
      </c>
      <c r="AQ9486" s="1">
        <f>COUNT(L$11:L9486)</f>
        <v>37</v>
      </c>
      <c r="AR9486" s="43">
        <f t="shared" si="1341"/>
        <v>40933</v>
      </c>
      <c r="AS9486" s="44">
        <f t="shared" si="1342"/>
        <v>89.120000000000019</v>
      </c>
      <c r="AT9486" s="10" t="str">
        <f t="shared" si="1343"/>
        <v/>
      </c>
      <c r="AU9486" s="20" t="str">
        <f t="shared" si="1344"/>
        <v/>
      </c>
      <c r="AV9486" s="42">
        <f t="shared" si="1345"/>
        <v>1</v>
      </c>
      <c r="AW9486" s="89">
        <f t="shared" si="1346"/>
        <v>0</v>
      </c>
      <c r="AX9486" s="168"/>
      <c r="AY9486" s="60"/>
      <c r="AZ9486" s="61"/>
      <c r="BB9486" s="61" t="str">
        <f>IF(Settings!I9482&lt;&gt;"",Settings!I9482,"")</f>
        <v/>
      </c>
    </row>
    <row r="9487" spans="2:54" x14ac:dyDescent="0.2">
      <c r="B9487" s="13"/>
      <c r="C9487" s="12"/>
      <c r="D9487" s="12"/>
      <c r="E9487" s="12"/>
      <c r="F9487" s="12"/>
      <c r="G9487" s="12"/>
      <c r="H9487" s="12"/>
      <c r="I9487" s="15"/>
      <c r="J9487" s="31"/>
      <c r="K9487" s="180"/>
      <c r="L9487" s="40"/>
      <c r="M9487" s="14"/>
      <c r="N9487" s="16"/>
      <c r="O9487" s="49"/>
      <c r="P9487" s="64"/>
      <c r="Q9487" s="18"/>
      <c r="R9487" s="181">
        <f t="shared" si="1338"/>
        <v>0</v>
      </c>
      <c r="S9487" s="181">
        <f t="shared" si="1339"/>
        <v>0</v>
      </c>
      <c r="T9487" s="181">
        <f t="shared" si="1340"/>
        <v>0</v>
      </c>
      <c r="AQ9487" s="1">
        <f>COUNT(L$11:L9487)</f>
        <v>37</v>
      </c>
      <c r="AR9487" s="43">
        <f t="shared" si="1341"/>
        <v>40933</v>
      </c>
      <c r="AS9487" s="44">
        <f t="shared" si="1342"/>
        <v>89.120000000000019</v>
      </c>
      <c r="AT9487" s="10" t="str">
        <f t="shared" si="1343"/>
        <v/>
      </c>
      <c r="AU9487" s="20" t="str">
        <f t="shared" si="1344"/>
        <v/>
      </c>
      <c r="AV9487" s="42">
        <f t="shared" si="1345"/>
        <v>1</v>
      </c>
      <c r="AW9487" s="89">
        <f t="shared" si="1346"/>
        <v>0</v>
      </c>
      <c r="AX9487" s="168"/>
      <c r="AY9487" s="60"/>
      <c r="AZ9487" s="61"/>
      <c r="BB9487" s="61" t="str">
        <f>IF(Settings!I9483&lt;&gt;"",Settings!I9483,"")</f>
        <v/>
      </c>
    </row>
    <row r="9488" spans="2:54" x14ac:dyDescent="0.2">
      <c r="B9488" s="13"/>
      <c r="C9488" s="12"/>
      <c r="D9488" s="12"/>
      <c r="E9488" s="12"/>
      <c r="F9488" s="12"/>
      <c r="G9488" s="12"/>
      <c r="H9488" s="12"/>
      <c r="I9488" s="15"/>
      <c r="J9488" s="31"/>
      <c r="K9488" s="180"/>
      <c r="L9488" s="40"/>
      <c r="M9488" s="14"/>
      <c r="N9488" s="16"/>
      <c r="O9488" s="49"/>
      <c r="P9488" s="64"/>
      <c r="Q9488" s="18"/>
      <c r="R9488" s="181">
        <f t="shared" si="1338"/>
        <v>0</v>
      </c>
      <c r="S9488" s="181">
        <f t="shared" si="1339"/>
        <v>0</v>
      </c>
      <c r="T9488" s="181">
        <f t="shared" si="1340"/>
        <v>0</v>
      </c>
      <c r="AQ9488" s="1">
        <f>COUNT(L$11:L9488)</f>
        <v>37</v>
      </c>
      <c r="AR9488" s="43">
        <f t="shared" si="1341"/>
        <v>40933</v>
      </c>
      <c r="AS9488" s="44">
        <f t="shared" si="1342"/>
        <v>89.120000000000019</v>
      </c>
      <c r="AT9488" s="10" t="str">
        <f t="shared" si="1343"/>
        <v/>
      </c>
      <c r="AU9488" s="20" t="str">
        <f t="shared" si="1344"/>
        <v/>
      </c>
      <c r="AV9488" s="42">
        <f t="shared" si="1345"/>
        <v>1</v>
      </c>
      <c r="AW9488" s="89">
        <f t="shared" si="1346"/>
        <v>0</v>
      </c>
      <c r="AX9488" s="168"/>
      <c r="AY9488" s="60"/>
      <c r="AZ9488" s="61"/>
      <c r="BB9488" s="61" t="str">
        <f>IF(Settings!I9484&lt;&gt;"",Settings!I9484,"")</f>
        <v/>
      </c>
    </row>
    <row r="9489" spans="2:54" x14ac:dyDescent="0.2">
      <c r="B9489" s="13"/>
      <c r="C9489" s="12"/>
      <c r="D9489" s="12"/>
      <c r="E9489" s="12"/>
      <c r="F9489" s="12"/>
      <c r="G9489" s="12"/>
      <c r="H9489" s="12"/>
      <c r="I9489" s="15"/>
      <c r="J9489" s="31"/>
      <c r="K9489" s="180"/>
      <c r="L9489" s="40"/>
      <c r="M9489" s="14"/>
      <c r="N9489" s="16"/>
      <c r="O9489" s="49"/>
      <c r="P9489" s="64"/>
      <c r="Q9489" s="18"/>
      <c r="R9489" s="181">
        <f t="shared" si="1338"/>
        <v>0</v>
      </c>
      <c r="S9489" s="181">
        <f t="shared" si="1339"/>
        <v>0</v>
      </c>
      <c r="T9489" s="181">
        <f t="shared" si="1340"/>
        <v>0</v>
      </c>
      <c r="AQ9489" s="1">
        <f>COUNT(L$11:L9489)</f>
        <v>37</v>
      </c>
      <c r="AR9489" s="43">
        <f t="shared" si="1341"/>
        <v>40933</v>
      </c>
      <c r="AS9489" s="44">
        <f t="shared" si="1342"/>
        <v>89.120000000000019</v>
      </c>
      <c r="AT9489" s="10" t="str">
        <f t="shared" si="1343"/>
        <v/>
      </c>
      <c r="AU9489" s="20" t="str">
        <f t="shared" si="1344"/>
        <v/>
      </c>
      <c r="AV9489" s="42">
        <f t="shared" si="1345"/>
        <v>1</v>
      </c>
      <c r="AW9489" s="89">
        <f t="shared" si="1346"/>
        <v>0</v>
      </c>
      <c r="AX9489" s="168"/>
      <c r="AY9489" s="60"/>
      <c r="AZ9489" s="61"/>
      <c r="BB9489" s="61" t="str">
        <f>IF(Settings!I9485&lt;&gt;"",Settings!I9485,"")</f>
        <v/>
      </c>
    </row>
    <row r="9490" spans="2:54" x14ac:dyDescent="0.2">
      <c r="B9490" s="13"/>
      <c r="C9490" s="12"/>
      <c r="D9490" s="12"/>
      <c r="E9490" s="12"/>
      <c r="F9490" s="12"/>
      <c r="G9490" s="12"/>
      <c r="H9490" s="12"/>
      <c r="I9490" s="15"/>
      <c r="J9490" s="31"/>
      <c r="K9490" s="180"/>
      <c r="L9490" s="40"/>
      <c r="M9490" s="14"/>
      <c r="N9490" s="16"/>
      <c r="O9490" s="49"/>
      <c r="P9490" s="64"/>
      <c r="Q9490" s="18"/>
      <c r="R9490" s="181">
        <f t="shared" si="1338"/>
        <v>0</v>
      </c>
      <c r="S9490" s="181">
        <f t="shared" si="1339"/>
        <v>0</v>
      </c>
      <c r="T9490" s="181">
        <f t="shared" si="1340"/>
        <v>0</v>
      </c>
      <c r="AQ9490" s="1">
        <f>COUNT(L$11:L9490)</f>
        <v>37</v>
      </c>
      <c r="AR9490" s="43">
        <f t="shared" si="1341"/>
        <v>40933</v>
      </c>
      <c r="AS9490" s="44">
        <f t="shared" si="1342"/>
        <v>89.120000000000019</v>
      </c>
      <c r="AT9490" s="10" t="str">
        <f t="shared" si="1343"/>
        <v/>
      </c>
      <c r="AU9490" s="20" t="str">
        <f t="shared" si="1344"/>
        <v/>
      </c>
      <c r="AV9490" s="42">
        <f t="shared" si="1345"/>
        <v>1</v>
      </c>
      <c r="AW9490" s="89">
        <f t="shared" si="1346"/>
        <v>0</v>
      </c>
      <c r="AX9490" s="168"/>
      <c r="AY9490" s="60"/>
      <c r="AZ9490" s="61"/>
      <c r="BB9490" s="61" t="str">
        <f>IF(Settings!I9486&lt;&gt;"",Settings!I9486,"")</f>
        <v/>
      </c>
    </row>
    <row r="9491" spans="2:54" x14ac:dyDescent="0.2">
      <c r="B9491" s="13"/>
      <c r="C9491" s="12"/>
      <c r="D9491" s="12"/>
      <c r="E9491" s="12"/>
      <c r="F9491" s="12"/>
      <c r="G9491" s="12"/>
      <c r="H9491" s="12"/>
      <c r="I9491" s="15"/>
      <c r="J9491" s="31"/>
      <c r="K9491" s="180"/>
      <c r="L9491" s="40"/>
      <c r="M9491" s="14"/>
      <c r="N9491" s="16"/>
      <c r="O9491" s="49"/>
      <c r="P9491" s="64"/>
      <c r="Q9491" s="18"/>
      <c r="R9491" s="181">
        <f t="shared" si="1338"/>
        <v>0</v>
      </c>
      <c r="S9491" s="181">
        <f t="shared" si="1339"/>
        <v>0</v>
      </c>
      <c r="T9491" s="181">
        <f t="shared" si="1340"/>
        <v>0</v>
      </c>
      <c r="AQ9491" s="1">
        <f>COUNT(L$11:L9491)</f>
        <v>37</v>
      </c>
      <c r="AR9491" s="43">
        <f t="shared" si="1341"/>
        <v>40933</v>
      </c>
      <c r="AS9491" s="44">
        <f t="shared" si="1342"/>
        <v>89.120000000000019</v>
      </c>
      <c r="AT9491" s="10" t="str">
        <f t="shared" si="1343"/>
        <v/>
      </c>
      <c r="AU9491" s="20" t="str">
        <f t="shared" si="1344"/>
        <v/>
      </c>
      <c r="AV9491" s="42">
        <f t="shared" si="1345"/>
        <v>1</v>
      </c>
      <c r="AW9491" s="89">
        <f t="shared" si="1346"/>
        <v>0</v>
      </c>
      <c r="AX9491" s="168"/>
      <c r="AY9491" s="60"/>
      <c r="AZ9491" s="61"/>
      <c r="BB9491" s="61" t="str">
        <f>IF(Settings!I9487&lt;&gt;"",Settings!I9487,"")</f>
        <v/>
      </c>
    </row>
    <row r="9492" spans="2:54" x14ac:dyDescent="0.2">
      <c r="B9492" s="13"/>
      <c r="C9492" s="12"/>
      <c r="D9492" s="12"/>
      <c r="E9492" s="12"/>
      <c r="F9492" s="12"/>
      <c r="G9492" s="12"/>
      <c r="H9492" s="12"/>
      <c r="I9492" s="15"/>
      <c r="J9492" s="31"/>
      <c r="K9492" s="180"/>
      <c r="L9492" s="40"/>
      <c r="M9492" s="14"/>
      <c r="N9492" s="16"/>
      <c r="O9492" s="49"/>
      <c r="P9492" s="64"/>
      <c r="Q9492" s="18"/>
      <c r="R9492" s="181">
        <f t="shared" si="1338"/>
        <v>0</v>
      </c>
      <c r="S9492" s="181">
        <f t="shared" si="1339"/>
        <v>0</v>
      </c>
      <c r="T9492" s="181">
        <f t="shared" si="1340"/>
        <v>0</v>
      </c>
      <c r="AQ9492" s="1">
        <f>COUNT(L$11:L9492)</f>
        <v>37</v>
      </c>
      <c r="AR9492" s="43">
        <f t="shared" si="1341"/>
        <v>40933</v>
      </c>
      <c r="AS9492" s="44">
        <f t="shared" si="1342"/>
        <v>89.120000000000019</v>
      </c>
      <c r="AT9492" s="10" t="str">
        <f t="shared" si="1343"/>
        <v/>
      </c>
      <c r="AU9492" s="20" t="str">
        <f t="shared" si="1344"/>
        <v/>
      </c>
      <c r="AV9492" s="42">
        <f t="shared" si="1345"/>
        <v>1</v>
      </c>
      <c r="AW9492" s="89">
        <f t="shared" si="1346"/>
        <v>0</v>
      </c>
      <c r="AX9492" s="168"/>
      <c r="AY9492" s="60"/>
      <c r="AZ9492" s="61"/>
      <c r="BB9492" s="61" t="str">
        <f>IF(Settings!I9488&lt;&gt;"",Settings!I9488,"")</f>
        <v/>
      </c>
    </row>
    <row r="9493" spans="2:54" x14ac:dyDescent="0.2">
      <c r="B9493" s="13"/>
      <c r="C9493" s="12"/>
      <c r="D9493" s="12"/>
      <c r="E9493" s="12"/>
      <c r="F9493" s="12"/>
      <c r="G9493" s="12"/>
      <c r="H9493" s="12"/>
      <c r="I9493" s="15"/>
      <c r="J9493" s="31"/>
      <c r="K9493" s="180"/>
      <c r="L9493" s="40"/>
      <c r="M9493" s="14"/>
      <c r="N9493" s="16"/>
      <c r="O9493" s="49"/>
      <c r="P9493" s="64"/>
      <c r="Q9493" s="18"/>
      <c r="R9493" s="181">
        <f t="shared" si="1338"/>
        <v>0</v>
      </c>
      <c r="S9493" s="181">
        <f t="shared" si="1339"/>
        <v>0</v>
      </c>
      <c r="T9493" s="181">
        <f t="shared" si="1340"/>
        <v>0</v>
      </c>
      <c r="AQ9493" s="1">
        <f>COUNT(L$11:L9493)</f>
        <v>37</v>
      </c>
      <c r="AR9493" s="43">
        <f t="shared" si="1341"/>
        <v>40933</v>
      </c>
      <c r="AS9493" s="44">
        <f t="shared" si="1342"/>
        <v>89.120000000000019</v>
      </c>
      <c r="AT9493" s="10" t="str">
        <f t="shared" si="1343"/>
        <v/>
      </c>
      <c r="AU9493" s="20" t="str">
        <f t="shared" si="1344"/>
        <v/>
      </c>
      <c r="AV9493" s="42">
        <f t="shared" si="1345"/>
        <v>1</v>
      </c>
      <c r="AW9493" s="89">
        <f t="shared" si="1346"/>
        <v>0</v>
      </c>
      <c r="AX9493" s="168"/>
      <c r="AY9493" s="60"/>
      <c r="AZ9493" s="61"/>
      <c r="BB9493" s="61" t="str">
        <f>IF(Settings!I9489&lt;&gt;"",Settings!I9489,"")</f>
        <v/>
      </c>
    </row>
    <row r="9494" spans="2:54" x14ac:dyDescent="0.2">
      <c r="B9494" s="13"/>
      <c r="C9494" s="12"/>
      <c r="D9494" s="12"/>
      <c r="E9494" s="12"/>
      <c r="F9494" s="12"/>
      <c r="G9494" s="12"/>
      <c r="H9494" s="12"/>
      <c r="I9494" s="15"/>
      <c r="J9494" s="31"/>
      <c r="K9494" s="180"/>
      <c r="L9494" s="40"/>
      <c r="M9494" s="14"/>
      <c r="N9494" s="16"/>
      <c r="O9494" s="49"/>
      <c r="P9494" s="64"/>
      <c r="Q9494" s="18"/>
      <c r="R9494" s="181">
        <f t="shared" si="1338"/>
        <v>0</v>
      </c>
      <c r="S9494" s="181">
        <f t="shared" si="1339"/>
        <v>0</v>
      </c>
      <c r="T9494" s="181">
        <f t="shared" si="1340"/>
        <v>0</v>
      </c>
      <c r="AQ9494" s="1">
        <f>COUNT(L$11:L9494)</f>
        <v>37</v>
      </c>
      <c r="AR9494" s="43">
        <f t="shared" si="1341"/>
        <v>40933</v>
      </c>
      <c r="AS9494" s="44">
        <f t="shared" si="1342"/>
        <v>89.120000000000019</v>
      </c>
      <c r="AT9494" s="10" t="str">
        <f t="shared" si="1343"/>
        <v/>
      </c>
      <c r="AU9494" s="20" t="str">
        <f t="shared" si="1344"/>
        <v/>
      </c>
      <c r="AV9494" s="42">
        <f t="shared" si="1345"/>
        <v>1</v>
      </c>
      <c r="AW9494" s="89">
        <f t="shared" si="1346"/>
        <v>0</v>
      </c>
      <c r="AX9494" s="168"/>
      <c r="AY9494" s="60"/>
      <c r="AZ9494" s="61"/>
      <c r="BB9494" s="61" t="str">
        <f>IF(Settings!I9490&lt;&gt;"",Settings!I9490,"")</f>
        <v/>
      </c>
    </row>
    <row r="9495" spans="2:54" x14ac:dyDescent="0.2">
      <c r="B9495" s="13"/>
      <c r="C9495" s="12"/>
      <c r="D9495" s="12"/>
      <c r="E9495" s="12"/>
      <c r="F9495" s="12"/>
      <c r="G9495" s="12"/>
      <c r="H9495" s="12"/>
      <c r="I9495" s="15"/>
      <c r="J9495" s="31"/>
      <c r="K9495" s="180"/>
      <c r="L9495" s="40"/>
      <c r="M9495" s="14"/>
      <c r="N9495" s="16"/>
      <c r="O9495" s="49"/>
      <c r="P9495" s="64"/>
      <c r="Q9495" s="18"/>
      <c r="R9495" s="181">
        <f t="shared" si="1338"/>
        <v>0</v>
      </c>
      <c r="S9495" s="181">
        <f t="shared" si="1339"/>
        <v>0</v>
      </c>
      <c r="T9495" s="181">
        <f t="shared" si="1340"/>
        <v>0</v>
      </c>
      <c r="AQ9495" s="1">
        <f>COUNT(L$11:L9495)</f>
        <v>37</v>
      </c>
      <c r="AR9495" s="43">
        <f t="shared" si="1341"/>
        <v>40933</v>
      </c>
      <c r="AS9495" s="44">
        <f t="shared" si="1342"/>
        <v>89.120000000000019</v>
      </c>
      <c r="AT9495" s="10" t="str">
        <f t="shared" si="1343"/>
        <v/>
      </c>
      <c r="AU9495" s="20" t="str">
        <f t="shared" si="1344"/>
        <v/>
      </c>
      <c r="AV9495" s="42">
        <f t="shared" si="1345"/>
        <v>1</v>
      </c>
      <c r="AW9495" s="89">
        <f t="shared" si="1346"/>
        <v>0</v>
      </c>
      <c r="AX9495" s="168"/>
      <c r="AY9495" s="60"/>
      <c r="AZ9495" s="61"/>
      <c r="BB9495" s="61" t="str">
        <f>IF(Settings!I9491&lt;&gt;"",Settings!I9491,"")</f>
        <v/>
      </c>
    </row>
    <row r="9496" spans="2:54" x14ac:dyDescent="0.2">
      <c r="B9496" s="13"/>
      <c r="C9496" s="12"/>
      <c r="D9496" s="12"/>
      <c r="E9496" s="12"/>
      <c r="F9496" s="12"/>
      <c r="G9496" s="12"/>
      <c r="H9496" s="12"/>
      <c r="I9496" s="15"/>
      <c r="J9496" s="31"/>
      <c r="K9496" s="180"/>
      <c r="L9496" s="40"/>
      <c r="M9496" s="14"/>
      <c r="N9496" s="16"/>
      <c r="O9496" s="49"/>
      <c r="P9496" s="64"/>
      <c r="Q9496" s="18"/>
      <c r="R9496" s="181">
        <f t="shared" si="1338"/>
        <v>0</v>
      </c>
      <c r="S9496" s="181">
        <f t="shared" si="1339"/>
        <v>0</v>
      </c>
      <c r="T9496" s="181">
        <f t="shared" si="1340"/>
        <v>0</v>
      </c>
      <c r="AQ9496" s="1">
        <f>COUNT(L$11:L9496)</f>
        <v>37</v>
      </c>
      <c r="AR9496" s="43">
        <f t="shared" si="1341"/>
        <v>40933</v>
      </c>
      <c r="AS9496" s="44">
        <f t="shared" si="1342"/>
        <v>89.120000000000019</v>
      </c>
      <c r="AT9496" s="10" t="str">
        <f t="shared" si="1343"/>
        <v/>
      </c>
      <c r="AU9496" s="20" t="str">
        <f t="shared" si="1344"/>
        <v/>
      </c>
      <c r="AV9496" s="42">
        <f t="shared" si="1345"/>
        <v>1</v>
      </c>
      <c r="AW9496" s="89">
        <f t="shared" si="1346"/>
        <v>0</v>
      </c>
      <c r="AX9496" s="168"/>
      <c r="AY9496" s="60"/>
      <c r="AZ9496" s="61"/>
      <c r="BB9496" s="61" t="str">
        <f>IF(Settings!I9492&lt;&gt;"",Settings!I9492,"")</f>
        <v/>
      </c>
    </row>
    <row r="9497" spans="2:54" x14ac:dyDescent="0.2">
      <c r="B9497" s="13"/>
      <c r="C9497" s="12"/>
      <c r="D9497" s="12"/>
      <c r="E9497" s="12"/>
      <c r="F9497" s="12"/>
      <c r="G9497" s="12"/>
      <c r="H9497" s="12"/>
      <c r="I9497" s="15"/>
      <c r="J9497" s="31"/>
      <c r="K9497" s="180"/>
      <c r="L9497" s="40"/>
      <c r="M9497" s="14"/>
      <c r="N9497" s="16"/>
      <c r="O9497" s="49"/>
      <c r="P9497" s="64"/>
      <c r="Q9497" s="18"/>
      <c r="R9497" s="181">
        <f t="shared" si="1338"/>
        <v>0</v>
      </c>
      <c r="S9497" s="181">
        <f t="shared" si="1339"/>
        <v>0</v>
      </c>
      <c r="T9497" s="181">
        <f t="shared" si="1340"/>
        <v>0</v>
      </c>
      <c r="AQ9497" s="1">
        <f>COUNT(L$11:L9497)</f>
        <v>37</v>
      </c>
      <c r="AR9497" s="43">
        <f t="shared" si="1341"/>
        <v>40933</v>
      </c>
      <c r="AS9497" s="44">
        <f t="shared" si="1342"/>
        <v>89.120000000000019</v>
      </c>
      <c r="AT9497" s="10" t="str">
        <f t="shared" si="1343"/>
        <v/>
      </c>
      <c r="AU9497" s="20" t="str">
        <f t="shared" si="1344"/>
        <v/>
      </c>
      <c r="AV9497" s="42">
        <f t="shared" si="1345"/>
        <v>1</v>
      </c>
      <c r="AW9497" s="89">
        <f t="shared" si="1346"/>
        <v>0</v>
      </c>
      <c r="AX9497" s="168"/>
      <c r="AY9497" s="60"/>
      <c r="AZ9497" s="61"/>
      <c r="BB9497" s="61" t="str">
        <f>IF(Settings!I9493&lt;&gt;"",Settings!I9493,"")</f>
        <v/>
      </c>
    </row>
    <row r="9498" spans="2:54" x14ac:dyDescent="0.2">
      <c r="B9498" s="13"/>
      <c r="C9498" s="12"/>
      <c r="D9498" s="12"/>
      <c r="E9498" s="12"/>
      <c r="F9498" s="12"/>
      <c r="G9498" s="12"/>
      <c r="H9498" s="12"/>
      <c r="I9498" s="15"/>
      <c r="J9498" s="31"/>
      <c r="K9498" s="180"/>
      <c r="L9498" s="40"/>
      <c r="M9498" s="14"/>
      <c r="N9498" s="16"/>
      <c r="O9498" s="49"/>
      <c r="P9498" s="64"/>
      <c r="Q9498" s="18"/>
      <c r="R9498" s="181">
        <f t="shared" si="1338"/>
        <v>0</v>
      </c>
      <c r="S9498" s="181">
        <f t="shared" si="1339"/>
        <v>0</v>
      </c>
      <c r="T9498" s="181">
        <f t="shared" si="1340"/>
        <v>0</v>
      </c>
      <c r="AQ9498" s="1">
        <f>COUNT(L$11:L9498)</f>
        <v>37</v>
      </c>
      <c r="AR9498" s="43">
        <f t="shared" si="1341"/>
        <v>40933</v>
      </c>
      <c r="AS9498" s="44">
        <f t="shared" si="1342"/>
        <v>89.120000000000019</v>
      </c>
      <c r="AT9498" s="10" t="str">
        <f t="shared" si="1343"/>
        <v/>
      </c>
      <c r="AU9498" s="20" t="str">
        <f t="shared" si="1344"/>
        <v/>
      </c>
      <c r="AV9498" s="42">
        <f t="shared" si="1345"/>
        <v>1</v>
      </c>
      <c r="AW9498" s="89">
        <f t="shared" si="1346"/>
        <v>0</v>
      </c>
      <c r="AX9498" s="168"/>
      <c r="AY9498" s="60"/>
      <c r="AZ9498" s="61"/>
      <c r="BB9498" s="61" t="str">
        <f>IF(Settings!I9494&lt;&gt;"",Settings!I9494,"")</f>
        <v/>
      </c>
    </row>
    <row r="9499" spans="2:54" x14ac:dyDescent="0.2">
      <c r="B9499" s="13"/>
      <c r="C9499" s="12"/>
      <c r="D9499" s="12"/>
      <c r="E9499" s="12"/>
      <c r="F9499" s="12"/>
      <c r="G9499" s="12"/>
      <c r="H9499" s="12"/>
      <c r="I9499" s="15"/>
      <c r="J9499" s="31"/>
      <c r="K9499" s="180"/>
      <c r="L9499" s="40"/>
      <c r="M9499" s="14"/>
      <c r="N9499" s="16"/>
      <c r="O9499" s="49"/>
      <c r="P9499" s="64"/>
      <c r="Q9499" s="18"/>
      <c r="R9499" s="181">
        <f t="shared" si="1338"/>
        <v>0</v>
      </c>
      <c r="S9499" s="181">
        <f t="shared" si="1339"/>
        <v>0</v>
      </c>
      <c r="T9499" s="181">
        <f t="shared" si="1340"/>
        <v>0</v>
      </c>
      <c r="AQ9499" s="1">
        <f>COUNT(L$11:L9499)</f>
        <v>37</v>
      </c>
      <c r="AR9499" s="43">
        <f t="shared" si="1341"/>
        <v>40933</v>
      </c>
      <c r="AS9499" s="44">
        <f t="shared" si="1342"/>
        <v>89.120000000000019</v>
      </c>
      <c r="AT9499" s="10" t="str">
        <f t="shared" si="1343"/>
        <v/>
      </c>
      <c r="AU9499" s="20" t="str">
        <f t="shared" si="1344"/>
        <v/>
      </c>
      <c r="AV9499" s="42">
        <f t="shared" si="1345"/>
        <v>1</v>
      </c>
      <c r="AW9499" s="89">
        <f t="shared" si="1346"/>
        <v>0</v>
      </c>
      <c r="AX9499" s="168"/>
      <c r="AY9499" s="60"/>
      <c r="AZ9499" s="61"/>
      <c r="BB9499" s="61" t="str">
        <f>IF(Settings!I9495&lt;&gt;"",Settings!I9495,"")</f>
        <v/>
      </c>
    </row>
    <row r="9500" spans="2:54" x14ac:dyDescent="0.2">
      <c r="B9500" s="13"/>
      <c r="C9500" s="12"/>
      <c r="D9500" s="12"/>
      <c r="E9500" s="12"/>
      <c r="F9500" s="12"/>
      <c r="G9500" s="12"/>
      <c r="H9500" s="12"/>
      <c r="I9500" s="15"/>
      <c r="J9500" s="31"/>
      <c r="K9500" s="180"/>
      <c r="L9500" s="40"/>
      <c r="M9500" s="14"/>
      <c r="N9500" s="16"/>
      <c r="O9500" s="49"/>
      <c r="P9500" s="64"/>
      <c r="Q9500" s="18"/>
      <c r="R9500" s="181">
        <f t="shared" si="1338"/>
        <v>0</v>
      </c>
      <c r="S9500" s="181">
        <f t="shared" si="1339"/>
        <v>0</v>
      </c>
      <c r="T9500" s="181">
        <f t="shared" si="1340"/>
        <v>0</v>
      </c>
      <c r="AQ9500" s="1">
        <f>COUNT(L$11:L9500)</f>
        <v>37</v>
      </c>
      <c r="AR9500" s="43">
        <f t="shared" si="1341"/>
        <v>40933</v>
      </c>
      <c r="AS9500" s="44">
        <f t="shared" si="1342"/>
        <v>89.120000000000019</v>
      </c>
      <c r="AT9500" s="10" t="str">
        <f t="shared" si="1343"/>
        <v/>
      </c>
      <c r="AU9500" s="20" t="str">
        <f t="shared" si="1344"/>
        <v/>
      </c>
      <c r="AV9500" s="42">
        <f t="shared" si="1345"/>
        <v>1</v>
      </c>
      <c r="AW9500" s="89">
        <f t="shared" si="1346"/>
        <v>0</v>
      </c>
      <c r="AX9500" s="168"/>
      <c r="AY9500" s="60"/>
      <c r="AZ9500" s="61"/>
      <c r="BB9500" s="61" t="str">
        <f>IF(Settings!I9496&lt;&gt;"",Settings!I9496,"")</f>
        <v/>
      </c>
    </row>
    <row r="9501" spans="2:54" x14ac:dyDescent="0.2">
      <c r="B9501" s="13"/>
      <c r="C9501" s="12"/>
      <c r="D9501" s="12"/>
      <c r="E9501" s="12"/>
      <c r="F9501" s="12"/>
      <c r="G9501" s="12"/>
      <c r="H9501" s="12"/>
      <c r="I9501" s="15"/>
      <c r="J9501" s="31"/>
      <c r="K9501" s="180"/>
      <c r="L9501" s="40"/>
      <c r="M9501" s="14"/>
      <c r="N9501" s="16"/>
      <c r="O9501" s="49"/>
      <c r="P9501" s="64"/>
      <c r="Q9501" s="18"/>
      <c r="R9501" s="181">
        <f t="shared" si="1338"/>
        <v>0</v>
      </c>
      <c r="S9501" s="181">
        <f t="shared" si="1339"/>
        <v>0</v>
      </c>
      <c r="T9501" s="181">
        <f t="shared" si="1340"/>
        <v>0</v>
      </c>
      <c r="AQ9501" s="1">
        <f>COUNT(L$11:L9501)</f>
        <v>37</v>
      </c>
      <c r="AR9501" s="43">
        <f t="shared" si="1341"/>
        <v>40933</v>
      </c>
      <c r="AS9501" s="44">
        <f t="shared" si="1342"/>
        <v>89.120000000000019</v>
      </c>
      <c r="AT9501" s="10" t="str">
        <f t="shared" si="1343"/>
        <v/>
      </c>
      <c r="AU9501" s="20" t="str">
        <f t="shared" si="1344"/>
        <v/>
      </c>
      <c r="AV9501" s="42">
        <f t="shared" si="1345"/>
        <v>1</v>
      </c>
      <c r="AW9501" s="89">
        <f t="shared" si="1346"/>
        <v>0</v>
      </c>
      <c r="AX9501" s="168"/>
      <c r="AY9501" s="60"/>
      <c r="AZ9501" s="61"/>
      <c r="BB9501" s="61" t="str">
        <f>IF(Settings!I9497&lt;&gt;"",Settings!I9497,"")</f>
        <v/>
      </c>
    </row>
    <row r="9502" spans="2:54" x14ac:dyDescent="0.2">
      <c r="B9502" s="13"/>
      <c r="C9502" s="12"/>
      <c r="D9502" s="12"/>
      <c r="E9502" s="12"/>
      <c r="F9502" s="12"/>
      <c r="G9502" s="12"/>
      <c r="H9502" s="12"/>
      <c r="I9502" s="15"/>
      <c r="J9502" s="31"/>
      <c r="K9502" s="180"/>
      <c r="L9502" s="40"/>
      <c r="M9502" s="14"/>
      <c r="N9502" s="16"/>
      <c r="O9502" s="49"/>
      <c r="P9502" s="64"/>
      <c r="Q9502" s="18"/>
      <c r="R9502" s="181">
        <f t="shared" si="1338"/>
        <v>0</v>
      </c>
      <c r="S9502" s="181">
        <f t="shared" si="1339"/>
        <v>0</v>
      </c>
      <c r="T9502" s="181">
        <f t="shared" si="1340"/>
        <v>0</v>
      </c>
      <c r="AQ9502" s="1">
        <f>COUNT(L$11:L9502)</f>
        <v>37</v>
      </c>
      <c r="AR9502" s="43">
        <f t="shared" si="1341"/>
        <v>40933</v>
      </c>
      <c r="AS9502" s="44">
        <f t="shared" si="1342"/>
        <v>89.120000000000019</v>
      </c>
      <c r="AT9502" s="10" t="str">
        <f t="shared" si="1343"/>
        <v/>
      </c>
      <c r="AU9502" s="20" t="str">
        <f t="shared" si="1344"/>
        <v/>
      </c>
      <c r="AV9502" s="42">
        <f t="shared" si="1345"/>
        <v>1</v>
      </c>
      <c r="AW9502" s="89">
        <f t="shared" si="1346"/>
        <v>0</v>
      </c>
      <c r="AX9502" s="168"/>
      <c r="AY9502" s="60"/>
      <c r="AZ9502" s="61"/>
      <c r="BB9502" s="61" t="str">
        <f>IF(Settings!I9498&lt;&gt;"",Settings!I9498,"")</f>
        <v/>
      </c>
    </row>
    <row r="9503" spans="2:54" x14ac:dyDescent="0.2">
      <c r="B9503" s="13"/>
      <c r="C9503" s="12"/>
      <c r="D9503" s="12"/>
      <c r="E9503" s="12"/>
      <c r="F9503" s="12"/>
      <c r="G9503" s="12"/>
      <c r="H9503" s="12"/>
      <c r="I9503" s="15"/>
      <c r="J9503" s="31"/>
      <c r="K9503" s="180"/>
      <c r="L9503" s="40"/>
      <c r="M9503" s="14"/>
      <c r="N9503" s="16"/>
      <c r="O9503" s="49"/>
      <c r="P9503" s="64"/>
      <c r="Q9503" s="18"/>
      <c r="R9503" s="181">
        <f t="shared" si="1338"/>
        <v>0</v>
      </c>
      <c r="S9503" s="181">
        <f t="shared" si="1339"/>
        <v>0</v>
      </c>
      <c r="T9503" s="181">
        <f t="shared" si="1340"/>
        <v>0</v>
      </c>
      <c r="AQ9503" s="1">
        <f>COUNT(L$11:L9503)</f>
        <v>37</v>
      </c>
      <c r="AR9503" s="43">
        <f t="shared" si="1341"/>
        <v>40933</v>
      </c>
      <c r="AS9503" s="44">
        <f t="shared" si="1342"/>
        <v>89.120000000000019</v>
      </c>
      <c r="AT9503" s="10" t="str">
        <f t="shared" si="1343"/>
        <v/>
      </c>
      <c r="AU9503" s="20" t="str">
        <f t="shared" si="1344"/>
        <v/>
      </c>
      <c r="AV9503" s="42">
        <f t="shared" si="1345"/>
        <v>1</v>
      </c>
      <c r="AW9503" s="89">
        <f t="shared" si="1346"/>
        <v>0</v>
      </c>
      <c r="AX9503" s="168"/>
      <c r="AY9503" s="60"/>
      <c r="AZ9503" s="61"/>
      <c r="BB9503" s="61" t="str">
        <f>IF(Settings!I9499&lt;&gt;"",Settings!I9499,"")</f>
        <v/>
      </c>
    </row>
    <row r="9504" spans="2:54" x14ac:dyDescent="0.2">
      <c r="B9504" s="13"/>
      <c r="C9504" s="12"/>
      <c r="D9504" s="12"/>
      <c r="E9504" s="12"/>
      <c r="F9504" s="12"/>
      <c r="G9504" s="12"/>
      <c r="H9504" s="12"/>
      <c r="I9504" s="15"/>
      <c r="J9504" s="31"/>
      <c r="K9504" s="180"/>
      <c r="L9504" s="40"/>
      <c r="M9504" s="14"/>
      <c r="N9504" s="16"/>
      <c r="O9504" s="49"/>
      <c r="P9504" s="64"/>
      <c r="Q9504" s="18"/>
      <c r="R9504" s="181">
        <f t="shared" si="1338"/>
        <v>0</v>
      </c>
      <c r="S9504" s="181">
        <f t="shared" si="1339"/>
        <v>0</v>
      </c>
      <c r="T9504" s="181">
        <f t="shared" si="1340"/>
        <v>0</v>
      </c>
      <c r="AQ9504" s="1">
        <f>COUNT(L$11:L9504)</f>
        <v>37</v>
      </c>
      <c r="AR9504" s="43">
        <f t="shared" si="1341"/>
        <v>40933</v>
      </c>
      <c r="AS9504" s="44">
        <f t="shared" si="1342"/>
        <v>89.120000000000019</v>
      </c>
      <c r="AT9504" s="10" t="str">
        <f t="shared" si="1343"/>
        <v/>
      </c>
      <c r="AU9504" s="20" t="str">
        <f t="shared" si="1344"/>
        <v/>
      </c>
      <c r="AV9504" s="42">
        <f t="shared" si="1345"/>
        <v>1</v>
      </c>
      <c r="AW9504" s="89">
        <f t="shared" si="1346"/>
        <v>0</v>
      </c>
      <c r="AX9504" s="168"/>
      <c r="AY9504" s="60"/>
      <c r="AZ9504" s="61"/>
      <c r="BB9504" s="61" t="str">
        <f>IF(Settings!I9500&lt;&gt;"",Settings!I9500,"")</f>
        <v/>
      </c>
    </row>
    <row r="9505" spans="2:54" x14ac:dyDescent="0.2">
      <c r="B9505" s="13"/>
      <c r="C9505" s="12"/>
      <c r="D9505" s="12"/>
      <c r="E9505" s="12"/>
      <c r="F9505" s="12"/>
      <c r="G9505" s="12"/>
      <c r="H9505" s="12"/>
      <c r="I9505" s="15"/>
      <c r="J9505" s="31"/>
      <c r="K9505" s="180"/>
      <c r="L9505" s="40"/>
      <c r="M9505" s="14"/>
      <c r="N9505" s="16"/>
      <c r="O9505" s="49"/>
      <c r="P9505" s="64"/>
      <c r="Q9505" s="18"/>
      <c r="R9505" s="181">
        <f t="shared" si="1338"/>
        <v>0</v>
      </c>
      <c r="S9505" s="181">
        <f t="shared" si="1339"/>
        <v>0</v>
      </c>
      <c r="T9505" s="181">
        <f t="shared" si="1340"/>
        <v>0</v>
      </c>
      <c r="AQ9505" s="1">
        <f>COUNT(L$11:L9505)</f>
        <v>37</v>
      </c>
      <c r="AR9505" s="43">
        <f t="shared" si="1341"/>
        <v>40933</v>
      </c>
      <c r="AS9505" s="44">
        <f t="shared" si="1342"/>
        <v>89.120000000000019</v>
      </c>
      <c r="AT9505" s="10" t="str">
        <f t="shared" si="1343"/>
        <v/>
      </c>
      <c r="AU9505" s="20" t="str">
        <f t="shared" si="1344"/>
        <v/>
      </c>
      <c r="AV9505" s="42">
        <f t="shared" si="1345"/>
        <v>1</v>
      </c>
      <c r="AW9505" s="89">
        <f t="shared" si="1346"/>
        <v>0</v>
      </c>
      <c r="AX9505" s="168"/>
      <c r="AY9505" s="60"/>
      <c r="AZ9505" s="61"/>
      <c r="BB9505" s="61" t="str">
        <f>IF(Settings!I9501&lt;&gt;"",Settings!I9501,"")</f>
        <v/>
      </c>
    </row>
    <row r="9506" spans="2:54" x14ac:dyDescent="0.2">
      <c r="B9506" s="13"/>
      <c r="C9506" s="12"/>
      <c r="D9506" s="12"/>
      <c r="E9506" s="12"/>
      <c r="F9506" s="12"/>
      <c r="G9506" s="12"/>
      <c r="H9506" s="12"/>
      <c r="I9506" s="15"/>
      <c r="J9506" s="31"/>
      <c r="K9506" s="180"/>
      <c r="L9506" s="40"/>
      <c r="M9506" s="14"/>
      <c r="N9506" s="16"/>
      <c r="O9506" s="49"/>
      <c r="P9506" s="64"/>
      <c r="Q9506" s="18"/>
      <c r="R9506" s="181">
        <f t="shared" si="1338"/>
        <v>0</v>
      </c>
      <c r="S9506" s="181">
        <f t="shared" si="1339"/>
        <v>0</v>
      </c>
      <c r="T9506" s="181">
        <f t="shared" si="1340"/>
        <v>0</v>
      </c>
      <c r="AQ9506" s="1">
        <f>COUNT(L$11:L9506)</f>
        <v>37</v>
      </c>
      <c r="AR9506" s="43">
        <f t="shared" si="1341"/>
        <v>40933</v>
      </c>
      <c r="AS9506" s="44">
        <f t="shared" si="1342"/>
        <v>89.120000000000019</v>
      </c>
      <c r="AT9506" s="10" t="str">
        <f t="shared" si="1343"/>
        <v/>
      </c>
      <c r="AU9506" s="20" t="str">
        <f t="shared" si="1344"/>
        <v/>
      </c>
      <c r="AV9506" s="42">
        <f t="shared" si="1345"/>
        <v>1</v>
      </c>
      <c r="AW9506" s="89">
        <f t="shared" si="1346"/>
        <v>0</v>
      </c>
      <c r="AX9506" s="168"/>
      <c r="AY9506" s="60"/>
      <c r="AZ9506" s="61"/>
      <c r="BB9506" s="61" t="str">
        <f>IF(Settings!I9502&lt;&gt;"",Settings!I9502,"")</f>
        <v/>
      </c>
    </row>
    <row r="9507" spans="2:54" x14ac:dyDescent="0.2">
      <c r="B9507" s="13"/>
      <c r="C9507" s="12"/>
      <c r="D9507" s="12"/>
      <c r="E9507" s="12"/>
      <c r="F9507" s="12"/>
      <c r="G9507" s="12"/>
      <c r="H9507" s="12"/>
      <c r="I9507" s="15"/>
      <c r="J9507" s="31"/>
      <c r="K9507" s="180"/>
      <c r="L9507" s="40"/>
      <c r="M9507" s="14"/>
      <c r="N9507" s="16"/>
      <c r="O9507" s="49"/>
      <c r="P9507" s="64"/>
      <c r="Q9507" s="18"/>
      <c r="R9507" s="181">
        <f t="shared" si="1338"/>
        <v>0</v>
      </c>
      <c r="S9507" s="181">
        <f t="shared" si="1339"/>
        <v>0</v>
      </c>
      <c r="T9507" s="181">
        <f t="shared" si="1340"/>
        <v>0</v>
      </c>
      <c r="AQ9507" s="1">
        <f>COUNT(L$11:L9507)</f>
        <v>37</v>
      </c>
      <c r="AR9507" s="43">
        <f t="shared" si="1341"/>
        <v>40933</v>
      </c>
      <c r="AS9507" s="44">
        <f t="shared" si="1342"/>
        <v>89.120000000000019</v>
      </c>
      <c r="AT9507" s="10" t="str">
        <f t="shared" si="1343"/>
        <v/>
      </c>
      <c r="AU9507" s="20" t="str">
        <f t="shared" si="1344"/>
        <v/>
      </c>
      <c r="AV9507" s="42">
        <f t="shared" si="1345"/>
        <v>1</v>
      </c>
      <c r="AW9507" s="89">
        <f t="shared" si="1346"/>
        <v>0</v>
      </c>
      <c r="AX9507" s="168"/>
      <c r="AY9507" s="60"/>
      <c r="AZ9507" s="61"/>
      <c r="BB9507" s="61" t="str">
        <f>IF(Settings!I9503&lt;&gt;"",Settings!I9503,"")</f>
        <v/>
      </c>
    </row>
    <row r="9508" spans="2:54" x14ac:dyDescent="0.2">
      <c r="B9508" s="13"/>
      <c r="C9508" s="12"/>
      <c r="D9508" s="12"/>
      <c r="E9508" s="12"/>
      <c r="F9508" s="12"/>
      <c r="G9508" s="12"/>
      <c r="H9508" s="12"/>
      <c r="I9508" s="15"/>
      <c r="J9508" s="31"/>
      <c r="K9508" s="180"/>
      <c r="L9508" s="40"/>
      <c r="M9508" s="14"/>
      <c r="N9508" s="16"/>
      <c r="O9508" s="49"/>
      <c r="P9508" s="64"/>
      <c r="Q9508" s="18"/>
      <c r="R9508" s="181">
        <f t="shared" si="1338"/>
        <v>0</v>
      </c>
      <c r="S9508" s="181">
        <f t="shared" si="1339"/>
        <v>0</v>
      </c>
      <c r="T9508" s="181">
        <f t="shared" si="1340"/>
        <v>0</v>
      </c>
      <c r="AQ9508" s="1">
        <f>COUNT(L$11:L9508)</f>
        <v>37</v>
      </c>
      <c r="AR9508" s="43">
        <f t="shared" si="1341"/>
        <v>40933</v>
      </c>
      <c r="AS9508" s="44">
        <f t="shared" si="1342"/>
        <v>89.120000000000019</v>
      </c>
      <c r="AT9508" s="10" t="str">
        <f t="shared" si="1343"/>
        <v/>
      </c>
      <c r="AU9508" s="20" t="str">
        <f t="shared" si="1344"/>
        <v/>
      </c>
      <c r="AV9508" s="42">
        <f t="shared" si="1345"/>
        <v>1</v>
      </c>
      <c r="AW9508" s="89">
        <f t="shared" si="1346"/>
        <v>0</v>
      </c>
      <c r="AX9508" s="168"/>
      <c r="AY9508" s="60"/>
      <c r="AZ9508" s="61"/>
      <c r="BB9508" s="61" t="str">
        <f>IF(Settings!I9504&lt;&gt;"",Settings!I9504,"")</f>
        <v/>
      </c>
    </row>
    <row r="9509" spans="2:54" x14ac:dyDescent="0.2">
      <c r="B9509" s="13"/>
      <c r="C9509" s="12"/>
      <c r="D9509" s="12"/>
      <c r="E9509" s="12"/>
      <c r="F9509" s="12"/>
      <c r="G9509" s="12"/>
      <c r="H9509" s="12"/>
      <c r="I9509" s="15"/>
      <c r="J9509" s="31"/>
      <c r="K9509" s="180"/>
      <c r="L9509" s="40"/>
      <c r="M9509" s="14"/>
      <c r="N9509" s="16"/>
      <c r="O9509" s="49"/>
      <c r="P9509" s="64"/>
      <c r="Q9509" s="18"/>
      <c r="R9509" s="181">
        <f t="shared" si="1338"/>
        <v>0</v>
      </c>
      <c r="S9509" s="181">
        <f t="shared" si="1339"/>
        <v>0</v>
      </c>
      <c r="T9509" s="181">
        <f t="shared" si="1340"/>
        <v>0</v>
      </c>
      <c r="AQ9509" s="1">
        <f>COUNT(L$11:L9509)</f>
        <v>37</v>
      </c>
      <c r="AR9509" s="43">
        <f t="shared" si="1341"/>
        <v>40933</v>
      </c>
      <c r="AS9509" s="44">
        <f t="shared" si="1342"/>
        <v>89.120000000000019</v>
      </c>
      <c r="AT9509" s="10" t="str">
        <f t="shared" si="1343"/>
        <v/>
      </c>
      <c r="AU9509" s="20" t="str">
        <f t="shared" si="1344"/>
        <v/>
      </c>
      <c r="AV9509" s="42">
        <f t="shared" si="1345"/>
        <v>1</v>
      </c>
      <c r="AW9509" s="89">
        <f t="shared" si="1346"/>
        <v>0</v>
      </c>
      <c r="AX9509" s="168"/>
      <c r="AY9509" s="60"/>
      <c r="AZ9509" s="61"/>
      <c r="BB9509" s="61" t="str">
        <f>IF(Settings!I9505&lt;&gt;"",Settings!I9505,"")</f>
        <v/>
      </c>
    </row>
    <row r="9510" spans="2:54" x14ac:dyDescent="0.2">
      <c r="B9510" s="13"/>
      <c r="C9510" s="12"/>
      <c r="D9510" s="12"/>
      <c r="E9510" s="12"/>
      <c r="F9510" s="12"/>
      <c r="G9510" s="12"/>
      <c r="H9510" s="12"/>
      <c r="I9510" s="15"/>
      <c r="J9510" s="31"/>
      <c r="K9510" s="180"/>
      <c r="L9510" s="40"/>
      <c r="M9510" s="14"/>
      <c r="N9510" s="16"/>
      <c r="O9510" s="49"/>
      <c r="P9510" s="64"/>
      <c r="Q9510" s="18"/>
      <c r="R9510" s="181">
        <f t="shared" si="1338"/>
        <v>0</v>
      </c>
      <c r="S9510" s="181">
        <f t="shared" si="1339"/>
        <v>0</v>
      </c>
      <c r="T9510" s="181">
        <f t="shared" si="1340"/>
        <v>0</v>
      </c>
      <c r="AQ9510" s="1">
        <f>COUNT(L$11:L9510)</f>
        <v>37</v>
      </c>
      <c r="AR9510" s="43">
        <f t="shared" si="1341"/>
        <v>40933</v>
      </c>
      <c r="AS9510" s="44">
        <f t="shared" si="1342"/>
        <v>89.120000000000019</v>
      </c>
      <c r="AT9510" s="10" t="str">
        <f t="shared" si="1343"/>
        <v/>
      </c>
      <c r="AU9510" s="20" t="str">
        <f t="shared" si="1344"/>
        <v/>
      </c>
      <c r="AV9510" s="42">
        <f t="shared" si="1345"/>
        <v>1</v>
      </c>
      <c r="AW9510" s="89">
        <f t="shared" si="1346"/>
        <v>0</v>
      </c>
      <c r="AX9510" s="168"/>
      <c r="AY9510" s="60"/>
      <c r="AZ9510" s="61"/>
      <c r="BB9510" s="61" t="str">
        <f>IF(Settings!I9506&lt;&gt;"",Settings!I9506,"")</f>
        <v/>
      </c>
    </row>
    <row r="9511" spans="2:54" x14ac:dyDescent="0.2">
      <c r="B9511" s="13"/>
      <c r="C9511" s="12"/>
      <c r="D9511" s="12"/>
      <c r="E9511" s="12"/>
      <c r="F9511" s="12"/>
      <c r="G9511" s="12"/>
      <c r="H9511" s="12"/>
      <c r="I9511" s="15"/>
      <c r="J9511" s="31"/>
      <c r="K9511" s="180"/>
      <c r="L9511" s="40"/>
      <c r="M9511" s="14"/>
      <c r="N9511" s="16"/>
      <c r="O9511" s="49"/>
      <c r="P9511" s="64"/>
      <c r="Q9511" s="18"/>
      <c r="R9511" s="181">
        <f t="shared" si="1338"/>
        <v>0</v>
      </c>
      <c r="S9511" s="181">
        <f t="shared" si="1339"/>
        <v>0</v>
      </c>
      <c r="T9511" s="181">
        <f t="shared" si="1340"/>
        <v>0</v>
      </c>
      <c r="AQ9511" s="1">
        <f>COUNT(L$11:L9511)</f>
        <v>37</v>
      </c>
      <c r="AR9511" s="43">
        <f t="shared" si="1341"/>
        <v>40933</v>
      </c>
      <c r="AS9511" s="44">
        <f t="shared" si="1342"/>
        <v>89.120000000000019</v>
      </c>
      <c r="AT9511" s="10" t="str">
        <f t="shared" si="1343"/>
        <v/>
      </c>
      <c r="AU9511" s="20" t="str">
        <f t="shared" si="1344"/>
        <v/>
      </c>
      <c r="AV9511" s="42">
        <f t="shared" si="1345"/>
        <v>1</v>
      </c>
      <c r="AW9511" s="89">
        <f t="shared" si="1346"/>
        <v>0</v>
      </c>
      <c r="AX9511" s="168"/>
      <c r="AY9511" s="60"/>
      <c r="AZ9511" s="61"/>
      <c r="BB9511" s="61" t="str">
        <f>IF(Settings!I9507&lt;&gt;"",Settings!I9507,"")</f>
        <v/>
      </c>
    </row>
    <row r="9512" spans="2:54" x14ac:dyDescent="0.2">
      <c r="B9512" s="13"/>
      <c r="C9512" s="12"/>
      <c r="D9512" s="12"/>
      <c r="E9512" s="12"/>
      <c r="F9512" s="12"/>
      <c r="G9512" s="12"/>
      <c r="H9512" s="12"/>
      <c r="I9512" s="15"/>
      <c r="J9512" s="31"/>
      <c r="K9512" s="180"/>
      <c r="L9512" s="40"/>
      <c r="M9512" s="14"/>
      <c r="N9512" s="16"/>
      <c r="O9512" s="49"/>
      <c r="P9512" s="64"/>
      <c r="Q9512" s="18"/>
      <c r="R9512" s="181">
        <f t="shared" si="1338"/>
        <v>0</v>
      </c>
      <c r="S9512" s="181">
        <f t="shared" si="1339"/>
        <v>0</v>
      </c>
      <c r="T9512" s="181">
        <f t="shared" si="1340"/>
        <v>0</v>
      </c>
      <c r="AQ9512" s="1">
        <f>COUNT(L$11:L9512)</f>
        <v>37</v>
      </c>
      <c r="AR9512" s="43">
        <f t="shared" si="1341"/>
        <v>40933</v>
      </c>
      <c r="AS9512" s="44">
        <f t="shared" si="1342"/>
        <v>89.120000000000019</v>
      </c>
      <c r="AT9512" s="10" t="str">
        <f t="shared" si="1343"/>
        <v/>
      </c>
      <c r="AU9512" s="20" t="str">
        <f t="shared" si="1344"/>
        <v/>
      </c>
      <c r="AV9512" s="42">
        <f t="shared" si="1345"/>
        <v>1</v>
      </c>
      <c r="AW9512" s="89">
        <f t="shared" si="1346"/>
        <v>0</v>
      </c>
      <c r="AX9512" s="168"/>
      <c r="AY9512" s="60"/>
      <c r="AZ9512" s="61"/>
      <c r="BB9512" s="61" t="str">
        <f>IF(Settings!I9508&lt;&gt;"",Settings!I9508,"")</f>
        <v/>
      </c>
    </row>
    <row r="9513" spans="2:54" x14ac:dyDescent="0.2">
      <c r="B9513" s="13"/>
      <c r="C9513" s="12"/>
      <c r="D9513" s="12"/>
      <c r="E9513" s="12"/>
      <c r="F9513" s="12"/>
      <c r="G9513" s="12"/>
      <c r="H9513" s="12"/>
      <c r="I9513" s="15"/>
      <c r="J9513" s="31"/>
      <c r="K9513" s="180"/>
      <c r="L9513" s="40"/>
      <c r="M9513" s="14"/>
      <c r="N9513" s="16"/>
      <c r="O9513" s="49"/>
      <c r="P9513" s="64"/>
      <c r="Q9513" s="18"/>
      <c r="R9513" s="181">
        <f t="shared" si="1338"/>
        <v>0</v>
      </c>
      <c r="S9513" s="181">
        <f t="shared" si="1339"/>
        <v>0</v>
      </c>
      <c r="T9513" s="181">
        <f t="shared" si="1340"/>
        <v>0</v>
      </c>
      <c r="AQ9513" s="1">
        <f>COUNT(L$11:L9513)</f>
        <v>37</v>
      </c>
      <c r="AR9513" s="43">
        <f t="shared" si="1341"/>
        <v>40933</v>
      </c>
      <c r="AS9513" s="44">
        <f t="shared" si="1342"/>
        <v>89.120000000000019</v>
      </c>
      <c r="AT9513" s="10" t="str">
        <f t="shared" si="1343"/>
        <v/>
      </c>
      <c r="AU9513" s="20" t="str">
        <f t="shared" si="1344"/>
        <v/>
      </c>
      <c r="AV9513" s="42">
        <f t="shared" si="1345"/>
        <v>1</v>
      </c>
      <c r="AW9513" s="89">
        <f t="shared" si="1346"/>
        <v>0</v>
      </c>
      <c r="AX9513" s="168"/>
      <c r="AY9513" s="60"/>
      <c r="AZ9513" s="61"/>
      <c r="BB9513" s="61" t="str">
        <f>IF(Settings!I9509&lt;&gt;"",Settings!I9509,"")</f>
        <v/>
      </c>
    </row>
    <row r="9514" spans="2:54" x14ac:dyDescent="0.2">
      <c r="B9514" s="13"/>
      <c r="C9514" s="12"/>
      <c r="D9514" s="12"/>
      <c r="E9514" s="12"/>
      <c r="F9514" s="12"/>
      <c r="G9514" s="12"/>
      <c r="H9514" s="12"/>
      <c r="I9514" s="15"/>
      <c r="J9514" s="31"/>
      <c r="K9514" s="180"/>
      <c r="L9514" s="40"/>
      <c r="M9514" s="14"/>
      <c r="N9514" s="16"/>
      <c r="O9514" s="49"/>
      <c r="P9514" s="64"/>
      <c r="Q9514" s="18"/>
      <c r="R9514" s="181">
        <f t="shared" si="1338"/>
        <v>0</v>
      </c>
      <c r="S9514" s="181">
        <f t="shared" si="1339"/>
        <v>0</v>
      </c>
      <c r="T9514" s="181">
        <f t="shared" si="1340"/>
        <v>0</v>
      </c>
      <c r="AQ9514" s="1">
        <f>COUNT(L$11:L9514)</f>
        <v>37</v>
      </c>
      <c r="AR9514" s="43">
        <f t="shared" si="1341"/>
        <v>40933</v>
      </c>
      <c r="AS9514" s="44">
        <f t="shared" si="1342"/>
        <v>89.120000000000019</v>
      </c>
      <c r="AT9514" s="10" t="str">
        <f t="shared" si="1343"/>
        <v/>
      </c>
      <c r="AU9514" s="20" t="str">
        <f t="shared" si="1344"/>
        <v/>
      </c>
      <c r="AV9514" s="42">
        <f t="shared" si="1345"/>
        <v>1</v>
      </c>
      <c r="AW9514" s="89">
        <f t="shared" si="1346"/>
        <v>0</v>
      </c>
      <c r="AX9514" s="168"/>
      <c r="AY9514" s="60"/>
      <c r="AZ9514" s="61"/>
      <c r="BB9514" s="61" t="str">
        <f>IF(Settings!I9510&lt;&gt;"",Settings!I9510,"")</f>
        <v/>
      </c>
    </row>
    <row r="9515" spans="2:54" x14ac:dyDescent="0.2">
      <c r="B9515" s="13"/>
      <c r="C9515" s="12"/>
      <c r="D9515" s="12"/>
      <c r="E9515" s="12"/>
      <c r="F9515" s="12"/>
      <c r="G9515" s="12"/>
      <c r="H9515" s="12"/>
      <c r="I9515" s="15"/>
      <c r="J9515" s="31"/>
      <c r="K9515" s="180"/>
      <c r="L9515" s="40"/>
      <c r="M9515" s="14"/>
      <c r="N9515" s="16"/>
      <c r="O9515" s="49"/>
      <c r="P9515" s="64"/>
      <c r="Q9515" s="18"/>
      <c r="R9515" s="181">
        <f t="shared" si="1338"/>
        <v>0</v>
      </c>
      <c r="S9515" s="181">
        <f t="shared" si="1339"/>
        <v>0</v>
      </c>
      <c r="T9515" s="181">
        <f t="shared" si="1340"/>
        <v>0</v>
      </c>
      <c r="AQ9515" s="1">
        <f>COUNT(L$11:L9515)</f>
        <v>37</v>
      </c>
      <c r="AR9515" s="43">
        <f t="shared" si="1341"/>
        <v>40933</v>
      </c>
      <c r="AS9515" s="44">
        <f t="shared" si="1342"/>
        <v>89.120000000000019</v>
      </c>
      <c r="AT9515" s="10" t="str">
        <f t="shared" si="1343"/>
        <v/>
      </c>
      <c r="AU9515" s="20" t="str">
        <f t="shared" si="1344"/>
        <v/>
      </c>
      <c r="AV9515" s="42">
        <f t="shared" si="1345"/>
        <v>1</v>
      </c>
      <c r="AW9515" s="89">
        <f t="shared" si="1346"/>
        <v>0</v>
      </c>
      <c r="AX9515" s="168"/>
      <c r="AY9515" s="60"/>
      <c r="AZ9515" s="61"/>
      <c r="BB9515" s="61" t="str">
        <f>IF(Settings!I9511&lt;&gt;"",Settings!I9511,"")</f>
        <v/>
      </c>
    </row>
    <row r="9516" spans="2:54" x14ac:dyDescent="0.2">
      <c r="B9516" s="13"/>
      <c r="C9516" s="12"/>
      <c r="D9516" s="12"/>
      <c r="E9516" s="12"/>
      <c r="F9516" s="12"/>
      <c r="G9516" s="12"/>
      <c r="H9516" s="12"/>
      <c r="I9516" s="15"/>
      <c r="J9516" s="31"/>
      <c r="K9516" s="180"/>
      <c r="L9516" s="40"/>
      <c r="M9516" s="14"/>
      <c r="N9516" s="16"/>
      <c r="O9516" s="49"/>
      <c r="P9516" s="64"/>
      <c r="Q9516" s="18"/>
      <c r="R9516" s="181">
        <f t="shared" si="1338"/>
        <v>0</v>
      </c>
      <c r="S9516" s="181">
        <f t="shared" si="1339"/>
        <v>0</v>
      </c>
      <c r="T9516" s="181">
        <f t="shared" si="1340"/>
        <v>0</v>
      </c>
      <c r="AQ9516" s="1">
        <f>COUNT(L$11:L9516)</f>
        <v>37</v>
      </c>
      <c r="AR9516" s="43">
        <f t="shared" si="1341"/>
        <v>40933</v>
      </c>
      <c r="AS9516" s="44">
        <f t="shared" si="1342"/>
        <v>89.120000000000019</v>
      </c>
      <c r="AT9516" s="10" t="str">
        <f t="shared" si="1343"/>
        <v/>
      </c>
      <c r="AU9516" s="20" t="str">
        <f t="shared" si="1344"/>
        <v/>
      </c>
      <c r="AV9516" s="42">
        <f t="shared" si="1345"/>
        <v>1</v>
      </c>
      <c r="AW9516" s="89">
        <f t="shared" si="1346"/>
        <v>0</v>
      </c>
      <c r="AX9516" s="168"/>
      <c r="AY9516" s="60"/>
      <c r="AZ9516" s="61"/>
      <c r="BB9516" s="61" t="str">
        <f>IF(Settings!I9512&lt;&gt;"",Settings!I9512,"")</f>
        <v/>
      </c>
    </row>
    <row r="9517" spans="2:54" x14ac:dyDescent="0.2">
      <c r="B9517" s="13"/>
      <c r="C9517" s="12"/>
      <c r="D9517" s="12"/>
      <c r="E9517" s="12"/>
      <c r="F9517" s="12"/>
      <c r="G9517" s="12"/>
      <c r="H9517" s="12"/>
      <c r="I9517" s="15"/>
      <c r="J9517" s="31"/>
      <c r="K9517" s="180"/>
      <c r="L9517" s="40"/>
      <c r="M9517" s="14"/>
      <c r="N9517" s="16"/>
      <c r="O9517" s="49"/>
      <c r="P9517" s="64"/>
      <c r="Q9517" s="18"/>
      <c r="R9517" s="181">
        <f t="shared" si="1338"/>
        <v>0</v>
      </c>
      <c r="S9517" s="181">
        <f t="shared" si="1339"/>
        <v>0</v>
      </c>
      <c r="T9517" s="181">
        <f t="shared" si="1340"/>
        <v>0</v>
      </c>
      <c r="AQ9517" s="1">
        <f>COUNT(L$11:L9517)</f>
        <v>37</v>
      </c>
      <c r="AR9517" s="43">
        <f t="shared" si="1341"/>
        <v>40933</v>
      </c>
      <c r="AS9517" s="44">
        <f t="shared" si="1342"/>
        <v>89.120000000000019</v>
      </c>
      <c r="AT9517" s="10" t="str">
        <f t="shared" si="1343"/>
        <v/>
      </c>
      <c r="AU9517" s="20" t="str">
        <f t="shared" si="1344"/>
        <v/>
      </c>
      <c r="AV9517" s="42">
        <f t="shared" si="1345"/>
        <v>1</v>
      </c>
      <c r="AW9517" s="89">
        <f t="shared" si="1346"/>
        <v>0</v>
      </c>
      <c r="AX9517" s="168"/>
      <c r="AY9517" s="60"/>
      <c r="AZ9517" s="61"/>
      <c r="BB9517" s="61" t="str">
        <f>IF(Settings!I9513&lt;&gt;"",Settings!I9513,"")</f>
        <v/>
      </c>
    </row>
    <row r="9518" spans="2:54" x14ac:dyDescent="0.2">
      <c r="B9518" s="13"/>
      <c r="C9518" s="12"/>
      <c r="D9518" s="12"/>
      <c r="E9518" s="12"/>
      <c r="F9518" s="12"/>
      <c r="G9518" s="12"/>
      <c r="H9518" s="12"/>
      <c r="I9518" s="15"/>
      <c r="J9518" s="31"/>
      <c r="K9518" s="180"/>
      <c r="L9518" s="40"/>
      <c r="M9518" s="14"/>
      <c r="N9518" s="16"/>
      <c r="O9518" s="49"/>
      <c r="P9518" s="64"/>
      <c r="Q9518" s="18"/>
      <c r="R9518" s="181">
        <f t="shared" si="1338"/>
        <v>0</v>
      </c>
      <c r="S9518" s="181">
        <f t="shared" si="1339"/>
        <v>0</v>
      </c>
      <c r="T9518" s="181">
        <f t="shared" si="1340"/>
        <v>0</v>
      </c>
      <c r="AQ9518" s="1">
        <f>COUNT(L$11:L9518)</f>
        <v>37</v>
      </c>
      <c r="AR9518" s="43">
        <f t="shared" si="1341"/>
        <v>40933</v>
      </c>
      <c r="AS9518" s="44">
        <f t="shared" si="1342"/>
        <v>89.120000000000019</v>
      </c>
      <c r="AT9518" s="10" t="str">
        <f t="shared" si="1343"/>
        <v/>
      </c>
      <c r="AU9518" s="20" t="str">
        <f t="shared" si="1344"/>
        <v/>
      </c>
      <c r="AV9518" s="42">
        <f t="shared" si="1345"/>
        <v>1</v>
      </c>
      <c r="AW9518" s="89">
        <f t="shared" si="1346"/>
        <v>0</v>
      </c>
      <c r="AX9518" s="168"/>
      <c r="AY9518" s="60"/>
      <c r="AZ9518" s="61"/>
      <c r="BB9518" s="61" t="str">
        <f>IF(Settings!I9514&lt;&gt;"",Settings!I9514,"")</f>
        <v/>
      </c>
    </row>
    <row r="9519" spans="2:54" x14ac:dyDescent="0.2">
      <c r="B9519" s="13"/>
      <c r="C9519" s="12"/>
      <c r="D9519" s="12"/>
      <c r="E9519" s="12"/>
      <c r="F9519" s="12"/>
      <c r="G9519" s="12"/>
      <c r="H9519" s="12"/>
      <c r="I9519" s="15"/>
      <c r="J9519" s="31"/>
      <c r="K9519" s="180"/>
      <c r="L9519" s="40"/>
      <c r="M9519" s="14"/>
      <c r="N9519" s="16"/>
      <c r="O9519" s="49"/>
      <c r="P9519" s="64"/>
      <c r="Q9519" s="18"/>
      <c r="R9519" s="181">
        <f t="shared" si="1338"/>
        <v>0</v>
      </c>
      <c r="S9519" s="181">
        <f t="shared" si="1339"/>
        <v>0</v>
      </c>
      <c r="T9519" s="181">
        <f t="shared" si="1340"/>
        <v>0</v>
      </c>
      <c r="AQ9519" s="1">
        <f>COUNT(L$11:L9519)</f>
        <v>37</v>
      </c>
      <c r="AR9519" s="43">
        <f t="shared" si="1341"/>
        <v>40933</v>
      </c>
      <c r="AS9519" s="44">
        <f t="shared" si="1342"/>
        <v>89.120000000000019</v>
      </c>
      <c r="AT9519" s="10" t="str">
        <f t="shared" si="1343"/>
        <v/>
      </c>
      <c r="AU9519" s="20" t="str">
        <f t="shared" si="1344"/>
        <v/>
      </c>
      <c r="AV9519" s="42">
        <f t="shared" si="1345"/>
        <v>1</v>
      </c>
      <c r="AW9519" s="89">
        <f t="shared" si="1346"/>
        <v>0</v>
      </c>
      <c r="AX9519" s="168"/>
      <c r="AY9519" s="60"/>
      <c r="AZ9519" s="61"/>
      <c r="BB9519" s="61" t="str">
        <f>IF(Settings!I9515&lt;&gt;"",Settings!I9515,"")</f>
        <v/>
      </c>
    </row>
    <row r="9520" spans="2:54" x14ac:dyDescent="0.2">
      <c r="B9520" s="13"/>
      <c r="C9520" s="12"/>
      <c r="D9520" s="12"/>
      <c r="E9520" s="12"/>
      <c r="F9520" s="12"/>
      <c r="G9520" s="12"/>
      <c r="H9520" s="12"/>
      <c r="I9520" s="15"/>
      <c r="J9520" s="31"/>
      <c r="K9520" s="180"/>
      <c r="L9520" s="40"/>
      <c r="M9520" s="14"/>
      <c r="N9520" s="16"/>
      <c r="O9520" s="49"/>
      <c r="P9520" s="64"/>
      <c r="Q9520" s="18"/>
      <c r="R9520" s="181">
        <f t="shared" si="1338"/>
        <v>0</v>
      </c>
      <c r="S9520" s="181">
        <f t="shared" si="1339"/>
        <v>0</v>
      </c>
      <c r="T9520" s="181">
        <f t="shared" si="1340"/>
        <v>0</v>
      </c>
      <c r="AQ9520" s="1">
        <f>COUNT(L$11:L9520)</f>
        <v>37</v>
      </c>
      <c r="AR9520" s="43">
        <f t="shared" si="1341"/>
        <v>40933</v>
      </c>
      <c r="AS9520" s="44">
        <f t="shared" si="1342"/>
        <v>89.120000000000019</v>
      </c>
      <c r="AT9520" s="10" t="str">
        <f t="shared" si="1343"/>
        <v/>
      </c>
      <c r="AU9520" s="20" t="str">
        <f t="shared" si="1344"/>
        <v/>
      </c>
      <c r="AV9520" s="42">
        <f t="shared" si="1345"/>
        <v>1</v>
      </c>
      <c r="AW9520" s="89">
        <f t="shared" si="1346"/>
        <v>0</v>
      </c>
      <c r="AX9520" s="168"/>
      <c r="AY9520" s="60"/>
      <c r="AZ9520" s="61"/>
      <c r="BB9520" s="61" t="str">
        <f>IF(Settings!I9516&lt;&gt;"",Settings!I9516,"")</f>
        <v/>
      </c>
    </row>
    <row r="9521" spans="2:54" x14ac:dyDescent="0.2">
      <c r="B9521" s="13"/>
      <c r="C9521" s="12"/>
      <c r="D9521" s="12"/>
      <c r="E9521" s="12"/>
      <c r="F9521" s="12"/>
      <c r="G9521" s="12"/>
      <c r="H9521" s="12"/>
      <c r="I9521" s="15"/>
      <c r="J9521" s="31"/>
      <c r="K9521" s="180"/>
      <c r="L9521" s="40"/>
      <c r="M9521" s="14"/>
      <c r="N9521" s="16"/>
      <c r="O9521" s="49"/>
      <c r="P9521" s="64"/>
      <c r="Q9521" s="18"/>
      <c r="R9521" s="181">
        <f t="shared" si="1338"/>
        <v>0</v>
      </c>
      <c r="S9521" s="181">
        <f t="shared" si="1339"/>
        <v>0</v>
      </c>
      <c r="T9521" s="181">
        <f t="shared" si="1340"/>
        <v>0</v>
      </c>
      <c r="AQ9521" s="1">
        <f>COUNT(L$11:L9521)</f>
        <v>37</v>
      </c>
      <c r="AR9521" s="43">
        <f t="shared" si="1341"/>
        <v>40933</v>
      </c>
      <c r="AS9521" s="44">
        <f t="shared" si="1342"/>
        <v>89.120000000000019</v>
      </c>
      <c r="AT9521" s="10" t="str">
        <f t="shared" si="1343"/>
        <v/>
      </c>
      <c r="AU9521" s="20" t="str">
        <f t="shared" si="1344"/>
        <v/>
      </c>
      <c r="AV9521" s="42">
        <f t="shared" si="1345"/>
        <v>1</v>
      </c>
      <c r="AW9521" s="89">
        <f t="shared" si="1346"/>
        <v>0</v>
      </c>
      <c r="AX9521" s="168"/>
      <c r="AY9521" s="60"/>
      <c r="AZ9521" s="61"/>
      <c r="BB9521" s="61" t="str">
        <f>IF(Settings!I9517&lt;&gt;"",Settings!I9517,"")</f>
        <v/>
      </c>
    </row>
    <row r="9522" spans="2:54" x14ac:dyDescent="0.2">
      <c r="B9522" s="13"/>
      <c r="C9522" s="12"/>
      <c r="D9522" s="12"/>
      <c r="E9522" s="12"/>
      <c r="F9522" s="12"/>
      <c r="G9522" s="12"/>
      <c r="H9522" s="12"/>
      <c r="I9522" s="15"/>
      <c r="J9522" s="31"/>
      <c r="K9522" s="180"/>
      <c r="L9522" s="40"/>
      <c r="M9522" s="14"/>
      <c r="N9522" s="16"/>
      <c r="O9522" s="49"/>
      <c r="P9522" s="64"/>
      <c r="Q9522" s="18"/>
      <c r="R9522" s="181">
        <f t="shared" si="1338"/>
        <v>0</v>
      </c>
      <c r="S9522" s="181">
        <f t="shared" si="1339"/>
        <v>0</v>
      </c>
      <c r="T9522" s="181">
        <f t="shared" si="1340"/>
        <v>0</v>
      </c>
      <c r="AQ9522" s="1">
        <f>COUNT(L$11:L9522)</f>
        <v>37</v>
      </c>
      <c r="AR9522" s="43">
        <f t="shared" si="1341"/>
        <v>40933</v>
      </c>
      <c r="AS9522" s="44">
        <f t="shared" si="1342"/>
        <v>89.120000000000019</v>
      </c>
      <c r="AT9522" s="10" t="str">
        <f t="shared" si="1343"/>
        <v/>
      </c>
      <c r="AU9522" s="20" t="str">
        <f t="shared" si="1344"/>
        <v/>
      </c>
      <c r="AV9522" s="42">
        <f t="shared" si="1345"/>
        <v>1</v>
      </c>
      <c r="AW9522" s="89">
        <f t="shared" si="1346"/>
        <v>0</v>
      </c>
      <c r="AX9522" s="168"/>
      <c r="AY9522" s="60"/>
      <c r="AZ9522" s="61"/>
      <c r="BB9522" s="61" t="str">
        <f>IF(Settings!I9518&lt;&gt;"",Settings!I9518,"")</f>
        <v/>
      </c>
    </row>
    <row r="9523" spans="2:54" x14ac:dyDescent="0.2">
      <c r="B9523" s="13"/>
      <c r="C9523" s="12"/>
      <c r="D9523" s="12"/>
      <c r="E9523" s="12"/>
      <c r="F9523" s="12"/>
      <c r="G9523" s="12"/>
      <c r="H9523" s="12"/>
      <c r="I9523" s="15"/>
      <c r="J9523" s="31"/>
      <c r="K9523" s="180"/>
      <c r="L9523" s="40"/>
      <c r="M9523" s="14"/>
      <c r="N9523" s="16"/>
      <c r="O9523" s="49"/>
      <c r="P9523" s="64"/>
      <c r="Q9523" s="18"/>
      <c r="R9523" s="181">
        <f t="shared" si="1338"/>
        <v>0</v>
      </c>
      <c r="S9523" s="181">
        <f t="shared" si="1339"/>
        <v>0</v>
      </c>
      <c r="T9523" s="181">
        <f t="shared" si="1340"/>
        <v>0</v>
      </c>
      <c r="AQ9523" s="1">
        <f>COUNT(L$11:L9523)</f>
        <v>37</v>
      </c>
      <c r="AR9523" s="43">
        <f t="shared" si="1341"/>
        <v>40933</v>
      </c>
      <c r="AS9523" s="44">
        <f t="shared" si="1342"/>
        <v>89.120000000000019</v>
      </c>
      <c r="AT9523" s="10" t="str">
        <f t="shared" si="1343"/>
        <v/>
      </c>
      <c r="AU9523" s="20" t="str">
        <f t="shared" si="1344"/>
        <v/>
      </c>
      <c r="AV9523" s="42">
        <f t="shared" si="1345"/>
        <v>1</v>
      </c>
      <c r="AW9523" s="89">
        <f t="shared" si="1346"/>
        <v>0</v>
      </c>
      <c r="AX9523" s="168"/>
      <c r="AY9523" s="60"/>
      <c r="AZ9523" s="61"/>
      <c r="BB9523" s="61" t="str">
        <f>IF(Settings!I9519&lt;&gt;"",Settings!I9519,"")</f>
        <v/>
      </c>
    </row>
    <row r="9524" spans="2:54" x14ac:dyDescent="0.2">
      <c r="B9524" s="13"/>
      <c r="C9524" s="12"/>
      <c r="D9524" s="12"/>
      <c r="E9524" s="12"/>
      <c r="F9524" s="12"/>
      <c r="G9524" s="12"/>
      <c r="H9524" s="12"/>
      <c r="I9524" s="15"/>
      <c r="J9524" s="31"/>
      <c r="K9524" s="180"/>
      <c r="L9524" s="40"/>
      <c r="M9524" s="14"/>
      <c r="N9524" s="16"/>
      <c r="O9524" s="49"/>
      <c r="P9524" s="64"/>
      <c r="Q9524" s="18"/>
      <c r="R9524" s="181">
        <f t="shared" si="1338"/>
        <v>0</v>
      </c>
      <c r="S9524" s="181">
        <f t="shared" si="1339"/>
        <v>0</v>
      </c>
      <c r="T9524" s="181">
        <f t="shared" si="1340"/>
        <v>0</v>
      </c>
      <c r="AQ9524" s="1">
        <f>COUNT(L$11:L9524)</f>
        <v>37</v>
      </c>
      <c r="AR9524" s="43">
        <f t="shared" si="1341"/>
        <v>40933</v>
      </c>
      <c r="AS9524" s="44">
        <f t="shared" si="1342"/>
        <v>89.120000000000019</v>
      </c>
      <c r="AT9524" s="10" t="str">
        <f t="shared" si="1343"/>
        <v/>
      </c>
      <c r="AU9524" s="20" t="str">
        <f t="shared" si="1344"/>
        <v/>
      </c>
      <c r="AV9524" s="42">
        <f t="shared" si="1345"/>
        <v>1</v>
      </c>
      <c r="AW9524" s="89">
        <f t="shared" si="1346"/>
        <v>0</v>
      </c>
      <c r="AX9524" s="168"/>
      <c r="AY9524" s="60"/>
      <c r="AZ9524" s="61"/>
      <c r="BB9524" s="61" t="str">
        <f>IF(Settings!I9520&lt;&gt;"",Settings!I9520,"")</f>
        <v/>
      </c>
    </row>
    <row r="9525" spans="2:54" x14ac:dyDescent="0.2">
      <c r="B9525" s="13"/>
      <c r="C9525" s="12"/>
      <c r="D9525" s="12"/>
      <c r="E9525" s="12"/>
      <c r="F9525" s="12"/>
      <c r="G9525" s="12"/>
      <c r="H9525" s="12"/>
      <c r="I9525" s="15"/>
      <c r="J9525" s="31"/>
      <c r="K9525" s="180"/>
      <c r="L9525" s="40"/>
      <c r="M9525" s="14"/>
      <c r="N9525" s="16"/>
      <c r="O9525" s="49"/>
      <c r="P9525" s="64"/>
      <c r="Q9525" s="18"/>
      <c r="R9525" s="181">
        <f t="shared" si="1338"/>
        <v>0</v>
      </c>
      <c r="S9525" s="181">
        <f t="shared" si="1339"/>
        <v>0</v>
      </c>
      <c r="T9525" s="181">
        <f t="shared" si="1340"/>
        <v>0</v>
      </c>
      <c r="AQ9525" s="1">
        <f>COUNT(L$11:L9525)</f>
        <v>37</v>
      </c>
      <c r="AR9525" s="43">
        <f t="shared" si="1341"/>
        <v>40933</v>
      </c>
      <c r="AS9525" s="44">
        <f t="shared" si="1342"/>
        <v>89.120000000000019</v>
      </c>
      <c r="AT9525" s="10" t="str">
        <f t="shared" si="1343"/>
        <v/>
      </c>
      <c r="AU9525" s="20" t="str">
        <f t="shared" si="1344"/>
        <v/>
      </c>
      <c r="AV9525" s="42">
        <f t="shared" si="1345"/>
        <v>1</v>
      </c>
      <c r="AW9525" s="89">
        <f t="shared" si="1346"/>
        <v>0</v>
      </c>
      <c r="AX9525" s="168"/>
      <c r="AY9525" s="60"/>
      <c r="AZ9525" s="61"/>
      <c r="BB9525" s="61" t="str">
        <f>IF(Settings!I9521&lt;&gt;"",Settings!I9521,"")</f>
        <v/>
      </c>
    </row>
    <row r="9526" spans="2:54" x14ac:dyDescent="0.2">
      <c r="B9526" s="13"/>
      <c r="C9526" s="12"/>
      <c r="D9526" s="12"/>
      <c r="E9526" s="12"/>
      <c r="F9526" s="12"/>
      <c r="G9526" s="12"/>
      <c r="H9526" s="12"/>
      <c r="I9526" s="15"/>
      <c r="J9526" s="31"/>
      <c r="K9526" s="180"/>
      <c r="L9526" s="40"/>
      <c r="M9526" s="14"/>
      <c r="N9526" s="16"/>
      <c r="O9526" s="49"/>
      <c r="P9526" s="64"/>
      <c r="Q9526" s="18"/>
      <c r="R9526" s="181">
        <f t="shared" si="1338"/>
        <v>0</v>
      </c>
      <c r="S9526" s="181">
        <f t="shared" si="1339"/>
        <v>0</v>
      </c>
      <c r="T9526" s="181">
        <f t="shared" si="1340"/>
        <v>0</v>
      </c>
      <c r="AQ9526" s="1">
        <f>COUNT(L$11:L9526)</f>
        <v>37</v>
      </c>
      <c r="AR9526" s="43">
        <f t="shared" si="1341"/>
        <v>40933</v>
      </c>
      <c r="AS9526" s="44">
        <f t="shared" si="1342"/>
        <v>89.120000000000019</v>
      </c>
      <c r="AT9526" s="10" t="str">
        <f t="shared" si="1343"/>
        <v/>
      </c>
      <c r="AU9526" s="20" t="str">
        <f t="shared" si="1344"/>
        <v/>
      </c>
      <c r="AV9526" s="42">
        <f t="shared" si="1345"/>
        <v>1</v>
      </c>
      <c r="AW9526" s="89">
        <f t="shared" si="1346"/>
        <v>0</v>
      </c>
      <c r="AX9526" s="168"/>
      <c r="AY9526" s="60"/>
      <c r="AZ9526" s="61"/>
      <c r="BB9526" s="61" t="str">
        <f>IF(Settings!I9522&lt;&gt;"",Settings!I9522,"")</f>
        <v/>
      </c>
    </row>
    <row r="9527" spans="2:54" x14ac:dyDescent="0.2">
      <c r="B9527" s="13"/>
      <c r="C9527" s="12"/>
      <c r="D9527" s="12"/>
      <c r="E9527" s="12"/>
      <c r="F9527" s="12"/>
      <c r="G9527" s="12"/>
      <c r="H9527" s="12"/>
      <c r="I9527" s="15"/>
      <c r="J9527" s="31"/>
      <c r="K9527" s="180"/>
      <c r="L9527" s="40"/>
      <c r="M9527" s="14"/>
      <c r="N9527" s="16"/>
      <c r="O9527" s="49"/>
      <c r="P9527" s="64"/>
      <c r="Q9527" s="18"/>
      <c r="R9527" s="181">
        <f t="shared" si="1338"/>
        <v>0</v>
      </c>
      <c r="S9527" s="181">
        <f t="shared" si="1339"/>
        <v>0</v>
      </c>
      <c r="T9527" s="181">
        <f t="shared" si="1340"/>
        <v>0</v>
      </c>
      <c r="AQ9527" s="1">
        <f>COUNT(L$11:L9527)</f>
        <v>37</v>
      </c>
      <c r="AR9527" s="43">
        <f t="shared" si="1341"/>
        <v>40933</v>
      </c>
      <c r="AS9527" s="44">
        <f t="shared" si="1342"/>
        <v>89.120000000000019</v>
      </c>
      <c r="AT9527" s="10" t="str">
        <f t="shared" si="1343"/>
        <v/>
      </c>
      <c r="AU9527" s="20" t="str">
        <f t="shared" si="1344"/>
        <v/>
      </c>
      <c r="AV9527" s="42">
        <f t="shared" si="1345"/>
        <v>1</v>
      </c>
      <c r="AW9527" s="89">
        <f t="shared" si="1346"/>
        <v>0</v>
      </c>
      <c r="AX9527" s="168"/>
      <c r="AY9527" s="60"/>
      <c r="AZ9527" s="61"/>
      <c r="BB9527" s="61" t="str">
        <f>IF(Settings!I9523&lt;&gt;"",Settings!I9523,"")</f>
        <v/>
      </c>
    </row>
    <row r="9528" spans="2:54" x14ac:dyDescent="0.2">
      <c r="B9528" s="13"/>
      <c r="C9528" s="12"/>
      <c r="D9528" s="12"/>
      <c r="E9528" s="12"/>
      <c r="F9528" s="12"/>
      <c r="G9528" s="12"/>
      <c r="H9528" s="12"/>
      <c r="I9528" s="15"/>
      <c r="J9528" s="31"/>
      <c r="K9528" s="180"/>
      <c r="L9528" s="40"/>
      <c r="M9528" s="14"/>
      <c r="N9528" s="16"/>
      <c r="O9528" s="49"/>
      <c r="P9528" s="64"/>
      <c r="Q9528" s="18"/>
      <c r="R9528" s="181">
        <f t="shared" si="1338"/>
        <v>0</v>
      </c>
      <c r="S9528" s="181">
        <f t="shared" si="1339"/>
        <v>0</v>
      </c>
      <c r="T9528" s="181">
        <f t="shared" si="1340"/>
        <v>0</v>
      </c>
      <c r="AQ9528" s="1">
        <f>COUNT(L$11:L9528)</f>
        <v>37</v>
      </c>
      <c r="AR9528" s="43">
        <f t="shared" si="1341"/>
        <v>40933</v>
      </c>
      <c r="AS9528" s="44">
        <f t="shared" si="1342"/>
        <v>89.120000000000019</v>
      </c>
      <c r="AT9528" s="10" t="str">
        <f t="shared" si="1343"/>
        <v/>
      </c>
      <c r="AU9528" s="20" t="str">
        <f t="shared" si="1344"/>
        <v/>
      </c>
      <c r="AV9528" s="42">
        <f t="shared" si="1345"/>
        <v>1</v>
      </c>
      <c r="AW9528" s="89">
        <f t="shared" si="1346"/>
        <v>0</v>
      </c>
      <c r="AX9528" s="168"/>
      <c r="AY9528" s="60"/>
      <c r="AZ9528" s="61"/>
      <c r="BB9528" s="61" t="str">
        <f>IF(Settings!I9524&lt;&gt;"",Settings!I9524,"")</f>
        <v/>
      </c>
    </row>
    <row r="9529" spans="2:54" x14ac:dyDescent="0.2">
      <c r="B9529" s="13"/>
      <c r="C9529" s="12"/>
      <c r="D9529" s="12"/>
      <c r="E9529" s="12"/>
      <c r="F9529" s="12"/>
      <c r="G9529" s="12"/>
      <c r="H9529" s="12"/>
      <c r="I9529" s="15"/>
      <c r="J9529" s="31"/>
      <c r="K9529" s="180"/>
      <c r="L9529" s="40"/>
      <c r="M9529" s="14"/>
      <c r="N9529" s="16"/>
      <c r="O9529" s="49"/>
      <c r="P9529" s="64"/>
      <c r="Q9529" s="18"/>
      <c r="R9529" s="181">
        <f t="shared" si="1338"/>
        <v>0</v>
      </c>
      <c r="S9529" s="181">
        <f t="shared" si="1339"/>
        <v>0</v>
      </c>
      <c r="T9529" s="181">
        <f t="shared" si="1340"/>
        <v>0</v>
      </c>
      <c r="AQ9529" s="1">
        <f>COUNT(L$11:L9529)</f>
        <v>37</v>
      </c>
      <c r="AR9529" s="43">
        <f t="shared" si="1341"/>
        <v>40933</v>
      </c>
      <c r="AS9529" s="44">
        <f t="shared" si="1342"/>
        <v>89.120000000000019</v>
      </c>
      <c r="AT9529" s="10" t="str">
        <f t="shared" si="1343"/>
        <v/>
      </c>
      <c r="AU9529" s="20" t="str">
        <f t="shared" si="1344"/>
        <v/>
      </c>
      <c r="AV9529" s="42">
        <f t="shared" si="1345"/>
        <v>1</v>
      </c>
      <c r="AW9529" s="89">
        <f t="shared" si="1346"/>
        <v>0</v>
      </c>
      <c r="AX9529" s="168"/>
      <c r="AY9529" s="60"/>
      <c r="AZ9529" s="61"/>
      <c r="BB9529" s="61" t="str">
        <f>IF(Settings!I9525&lt;&gt;"",Settings!I9525,"")</f>
        <v/>
      </c>
    </row>
    <row r="9530" spans="2:54" x14ac:dyDescent="0.2">
      <c r="B9530" s="13"/>
      <c r="C9530" s="12"/>
      <c r="D9530" s="12"/>
      <c r="E9530" s="12"/>
      <c r="F9530" s="12"/>
      <c r="G9530" s="12"/>
      <c r="H9530" s="12"/>
      <c r="I9530" s="15"/>
      <c r="J9530" s="31"/>
      <c r="K9530" s="180"/>
      <c r="L9530" s="40"/>
      <c r="M9530" s="14"/>
      <c r="N9530" s="16"/>
      <c r="O9530" s="49"/>
      <c r="P9530" s="64"/>
      <c r="Q9530" s="18"/>
      <c r="R9530" s="181">
        <f t="shared" si="1338"/>
        <v>0</v>
      </c>
      <c r="S9530" s="181">
        <f t="shared" si="1339"/>
        <v>0</v>
      </c>
      <c r="T9530" s="181">
        <f t="shared" si="1340"/>
        <v>0</v>
      </c>
      <c r="AQ9530" s="1">
        <f>COUNT(L$11:L9530)</f>
        <v>37</v>
      </c>
      <c r="AR9530" s="43">
        <f t="shared" si="1341"/>
        <v>40933</v>
      </c>
      <c r="AS9530" s="44">
        <f t="shared" si="1342"/>
        <v>89.120000000000019</v>
      </c>
      <c r="AT9530" s="10" t="str">
        <f t="shared" si="1343"/>
        <v/>
      </c>
      <c r="AU9530" s="20" t="str">
        <f t="shared" si="1344"/>
        <v/>
      </c>
      <c r="AV9530" s="42">
        <f t="shared" si="1345"/>
        <v>1</v>
      </c>
      <c r="AW9530" s="89">
        <f t="shared" si="1346"/>
        <v>0</v>
      </c>
      <c r="AX9530" s="168"/>
      <c r="AY9530" s="60"/>
      <c r="AZ9530" s="61"/>
      <c r="BB9530" s="61" t="str">
        <f>IF(Settings!I9526&lt;&gt;"",Settings!I9526,"")</f>
        <v/>
      </c>
    </row>
    <row r="9531" spans="2:54" x14ac:dyDescent="0.2">
      <c r="B9531" s="13"/>
      <c r="C9531" s="12"/>
      <c r="D9531" s="12"/>
      <c r="E9531" s="12"/>
      <c r="F9531" s="12"/>
      <c r="G9531" s="12"/>
      <c r="H9531" s="12"/>
      <c r="I9531" s="15"/>
      <c r="J9531" s="31"/>
      <c r="K9531" s="180"/>
      <c r="L9531" s="40"/>
      <c r="M9531" s="14"/>
      <c r="N9531" s="16"/>
      <c r="O9531" s="49"/>
      <c r="P9531" s="64"/>
      <c r="Q9531" s="18"/>
      <c r="R9531" s="181">
        <f t="shared" si="1338"/>
        <v>0</v>
      </c>
      <c r="S9531" s="181">
        <f t="shared" si="1339"/>
        <v>0</v>
      </c>
      <c r="T9531" s="181">
        <f t="shared" si="1340"/>
        <v>0</v>
      </c>
      <c r="AQ9531" s="1">
        <f>COUNT(L$11:L9531)</f>
        <v>37</v>
      </c>
      <c r="AR9531" s="43">
        <f t="shared" si="1341"/>
        <v>40933</v>
      </c>
      <c r="AS9531" s="44">
        <f t="shared" si="1342"/>
        <v>89.120000000000019</v>
      </c>
      <c r="AT9531" s="10" t="str">
        <f t="shared" si="1343"/>
        <v/>
      </c>
      <c r="AU9531" s="20" t="str">
        <f t="shared" si="1344"/>
        <v/>
      </c>
      <c r="AV9531" s="42">
        <f t="shared" si="1345"/>
        <v>1</v>
      </c>
      <c r="AW9531" s="89">
        <f t="shared" si="1346"/>
        <v>0</v>
      </c>
      <c r="AX9531" s="168"/>
      <c r="AY9531" s="60"/>
      <c r="AZ9531" s="61"/>
      <c r="BB9531" s="61" t="str">
        <f>IF(Settings!I9527&lt;&gt;"",Settings!I9527,"")</f>
        <v/>
      </c>
    </row>
    <row r="9532" spans="2:54" x14ac:dyDescent="0.2">
      <c r="B9532" s="13"/>
      <c r="C9532" s="12"/>
      <c r="D9532" s="12"/>
      <c r="E9532" s="12"/>
      <c r="F9532" s="12"/>
      <c r="G9532" s="12"/>
      <c r="H9532" s="12"/>
      <c r="I9532" s="15"/>
      <c r="J9532" s="31"/>
      <c r="K9532" s="180"/>
      <c r="L9532" s="40"/>
      <c r="M9532" s="14"/>
      <c r="N9532" s="16"/>
      <c r="O9532" s="49"/>
      <c r="P9532" s="64"/>
      <c r="Q9532" s="18"/>
      <c r="R9532" s="181">
        <f t="shared" si="1338"/>
        <v>0</v>
      </c>
      <c r="S9532" s="181">
        <f t="shared" si="1339"/>
        <v>0</v>
      </c>
      <c r="T9532" s="181">
        <f t="shared" si="1340"/>
        <v>0</v>
      </c>
      <c r="AQ9532" s="1">
        <f>COUNT(L$11:L9532)</f>
        <v>37</v>
      </c>
      <c r="AR9532" s="43">
        <f t="shared" si="1341"/>
        <v>40933</v>
      </c>
      <c r="AS9532" s="44">
        <f t="shared" si="1342"/>
        <v>89.120000000000019</v>
      </c>
      <c r="AT9532" s="10" t="str">
        <f t="shared" si="1343"/>
        <v/>
      </c>
      <c r="AU9532" s="20" t="str">
        <f t="shared" si="1344"/>
        <v/>
      </c>
      <c r="AV9532" s="42">
        <f t="shared" si="1345"/>
        <v>1</v>
      </c>
      <c r="AW9532" s="89">
        <f t="shared" si="1346"/>
        <v>0</v>
      </c>
      <c r="AX9532" s="168"/>
      <c r="AY9532" s="60"/>
      <c r="AZ9532" s="61"/>
      <c r="BB9532" s="61" t="str">
        <f>IF(Settings!I9528&lt;&gt;"",Settings!I9528,"")</f>
        <v/>
      </c>
    </row>
    <row r="9533" spans="2:54" x14ac:dyDescent="0.2">
      <c r="B9533" s="13"/>
      <c r="C9533" s="12"/>
      <c r="D9533" s="12"/>
      <c r="E9533" s="12"/>
      <c r="F9533" s="12"/>
      <c r="G9533" s="12"/>
      <c r="H9533" s="12"/>
      <c r="I9533" s="15"/>
      <c r="J9533" s="31"/>
      <c r="K9533" s="180"/>
      <c r="L9533" s="40"/>
      <c r="M9533" s="14"/>
      <c r="N9533" s="16"/>
      <c r="O9533" s="49"/>
      <c r="P9533" s="64"/>
      <c r="Q9533" s="18"/>
      <c r="R9533" s="181">
        <f t="shared" si="1338"/>
        <v>0</v>
      </c>
      <c r="S9533" s="181">
        <f t="shared" si="1339"/>
        <v>0</v>
      </c>
      <c r="T9533" s="181">
        <f t="shared" si="1340"/>
        <v>0</v>
      </c>
      <c r="AQ9533" s="1">
        <f>COUNT(L$11:L9533)</f>
        <v>37</v>
      </c>
      <c r="AR9533" s="43">
        <f t="shared" si="1341"/>
        <v>40933</v>
      </c>
      <c r="AS9533" s="44">
        <f t="shared" si="1342"/>
        <v>89.120000000000019</v>
      </c>
      <c r="AT9533" s="10" t="str">
        <f t="shared" si="1343"/>
        <v/>
      </c>
      <c r="AU9533" s="20" t="str">
        <f t="shared" si="1344"/>
        <v/>
      </c>
      <c r="AV9533" s="42">
        <f t="shared" si="1345"/>
        <v>1</v>
      </c>
      <c r="AW9533" s="89">
        <f t="shared" si="1346"/>
        <v>0</v>
      </c>
      <c r="AX9533" s="168"/>
      <c r="AY9533" s="60"/>
      <c r="AZ9533" s="61"/>
      <c r="BB9533" s="61" t="str">
        <f>IF(Settings!I9529&lt;&gt;"",Settings!I9529,"")</f>
        <v/>
      </c>
    </row>
    <row r="9534" spans="2:54" x14ac:dyDescent="0.2">
      <c r="B9534" s="13"/>
      <c r="C9534" s="12"/>
      <c r="D9534" s="12"/>
      <c r="E9534" s="12"/>
      <c r="F9534" s="12"/>
      <c r="G9534" s="12"/>
      <c r="H9534" s="12"/>
      <c r="I9534" s="15"/>
      <c r="J9534" s="31"/>
      <c r="K9534" s="180"/>
      <c r="L9534" s="40"/>
      <c r="M9534" s="14"/>
      <c r="N9534" s="16"/>
      <c r="O9534" s="49"/>
      <c r="P9534" s="64"/>
      <c r="Q9534" s="18"/>
      <c r="R9534" s="181">
        <f t="shared" si="1338"/>
        <v>0</v>
      </c>
      <c r="S9534" s="181">
        <f t="shared" si="1339"/>
        <v>0</v>
      </c>
      <c r="T9534" s="181">
        <f t="shared" si="1340"/>
        <v>0</v>
      </c>
      <c r="AQ9534" s="1">
        <f>COUNT(L$11:L9534)</f>
        <v>37</v>
      </c>
      <c r="AR9534" s="43">
        <f t="shared" si="1341"/>
        <v>40933</v>
      </c>
      <c r="AS9534" s="44">
        <f t="shared" si="1342"/>
        <v>89.120000000000019</v>
      </c>
      <c r="AT9534" s="10" t="str">
        <f t="shared" si="1343"/>
        <v/>
      </c>
      <c r="AU9534" s="20" t="str">
        <f t="shared" si="1344"/>
        <v/>
      </c>
      <c r="AV9534" s="42">
        <f t="shared" si="1345"/>
        <v>1</v>
      </c>
      <c r="AW9534" s="89">
        <f t="shared" si="1346"/>
        <v>0</v>
      </c>
      <c r="AX9534" s="168"/>
      <c r="AY9534" s="60"/>
      <c r="AZ9534" s="61"/>
      <c r="BB9534" s="61" t="str">
        <f>IF(Settings!I9530&lt;&gt;"",Settings!I9530,"")</f>
        <v/>
      </c>
    </row>
    <row r="9535" spans="2:54" x14ac:dyDescent="0.2">
      <c r="B9535" s="13"/>
      <c r="C9535" s="12"/>
      <c r="D9535" s="12"/>
      <c r="E9535" s="12"/>
      <c r="F9535" s="12"/>
      <c r="G9535" s="12"/>
      <c r="H9535" s="12"/>
      <c r="I9535" s="15"/>
      <c r="J9535" s="31"/>
      <c r="K9535" s="180"/>
      <c r="L9535" s="40"/>
      <c r="M9535" s="14"/>
      <c r="N9535" s="16"/>
      <c r="O9535" s="49"/>
      <c r="P9535" s="64"/>
      <c r="Q9535" s="18"/>
      <c r="R9535" s="181">
        <f t="shared" si="1338"/>
        <v>0</v>
      </c>
      <c r="S9535" s="181">
        <f t="shared" si="1339"/>
        <v>0</v>
      </c>
      <c r="T9535" s="181">
        <f t="shared" si="1340"/>
        <v>0</v>
      </c>
      <c r="AQ9535" s="1">
        <f>COUNT(L$11:L9535)</f>
        <v>37</v>
      </c>
      <c r="AR9535" s="43">
        <f t="shared" si="1341"/>
        <v>40933</v>
      </c>
      <c r="AS9535" s="44">
        <f t="shared" si="1342"/>
        <v>89.120000000000019</v>
      </c>
      <c r="AT9535" s="10" t="str">
        <f t="shared" si="1343"/>
        <v/>
      </c>
      <c r="AU9535" s="20" t="str">
        <f t="shared" si="1344"/>
        <v/>
      </c>
      <c r="AV9535" s="42">
        <f t="shared" si="1345"/>
        <v>1</v>
      </c>
      <c r="AW9535" s="89">
        <f t="shared" si="1346"/>
        <v>0</v>
      </c>
      <c r="AX9535" s="168"/>
      <c r="AY9535" s="60"/>
      <c r="AZ9535" s="61"/>
      <c r="BB9535" s="61" t="str">
        <f>IF(Settings!I9531&lt;&gt;"",Settings!I9531,"")</f>
        <v/>
      </c>
    </row>
    <row r="9536" spans="2:54" x14ac:dyDescent="0.2">
      <c r="B9536" s="13"/>
      <c r="C9536" s="12"/>
      <c r="D9536" s="12"/>
      <c r="E9536" s="12"/>
      <c r="F9536" s="12"/>
      <c r="G9536" s="12"/>
      <c r="H9536" s="12"/>
      <c r="I9536" s="15"/>
      <c r="J9536" s="31"/>
      <c r="K9536" s="180"/>
      <c r="L9536" s="40"/>
      <c r="M9536" s="14"/>
      <c r="N9536" s="16"/>
      <c r="O9536" s="49"/>
      <c r="P9536" s="64"/>
      <c r="Q9536" s="18"/>
      <c r="R9536" s="181">
        <f t="shared" si="1338"/>
        <v>0</v>
      </c>
      <c r="S9536" s="181">
        <f t="shared" si="1339"/>
        <v>0</v>
      </c>
      <c r="T9536" s="181">
        <f t="shared" si="1340"/>
        <v>0</v>
      </c>
      <c r="AQ9536" s="1">
        <f>COUNT(L$11:L9536)</f>
        <v>37</v>
      </c>
      <c r="AR9536" s="43">
        <f t="shared" si="1341"/>
        <v>40933</v>
      </c>
      <c r="AS9536" s="44">
        <f t="shared" si="1342"/>
        <v>89.120000000000019</v>
      </c>
      <c r="AT9536" s="10" t="str">
        <f t="shared" si="1343"/>
        <v/>
      </c>
      <c r="AU9536" s="20" t="str">
        <f t="shared" si="1344"/>
        <v/>
      </c>
      <c r="AV9536" s="42">
        <f t="shared" si="1345"/>
        <v>1</v>
      </c>
      <c r="AW9536" s="89">
        <f t="shared" si="1346"/>
        <v>0</v>
      </c>
      <c r="AX9536" s="168"/>
      <c r="AY9536" s="60"/>
      <c r="AZ9536" s="61"/>
      <c r="BB9536" s="61" t="str">
        <f>IF(Settings!I9532&lt;&gt;"",Settings!I9532,"")</f>
        <v/>
      </c>
    </row>
    <row r="9537" spans="2:54" x14ac:dyDescent="0.2">
      <c r="B9537" s="13"/>
      <c r="C9537" s="12"/>
      <c r="D9537" s="12"/>
      <c r="E9537" s="12"/>
      <c r="F9537" s="12"/>
      <c r="G9537" s="12"/>
      <c r="H9537" s="12"/>
      <c r="I9537" s="15"/>
      <c r="J9537" s="31"/>
      <c r="K9537" s="180"/>
      <c r="L9537" s="40"/>
      <c r="M9537" s="14"/>
      <c r="N9537" s="16"/>
      <c r="O9537" s="49"/>
      <c r="P9537" s="64"/>
      <c r="Q9537" s="18"/>
      <c r="R9537" s="181">
        <f t="shared" si="1338"/>
        <v>0</v>
      </c>
      <c r="S9537" s="181">
        <f t="shared" si="1339"/>
        <v>0</v>
      </c>
      <c r="T9537" s="181">
        <f t="shared" si="1340"/>
        <v>0</v>
      </c>
      <c r="AQ9537" s="1">
        <f>COUNT(L$11:L9537)</f>
        <v>37</v>
      </c>
      <c r="AR9537" s="43">
        <f t="shared" si="1341"/>
        <v>40933</v>
      </c>
      <c r="AS9537" s="44">
        <f t="shared" si="1342"/>
        <v>89.120000000000019</v>
      </c>
      <c r="AT9537" s="10" t="str">
        <f t="shared" si="1343"/>
        <v/>
      </c>
      <c r="AU9537" s="20" t="str">
        <f t="shared" si="1344"/>
        <v/>
      </c>
      <c r="AV9537" s="42">
        <f t="shared" si="1345"/>
        <v>1</v>
      </c>
      <c r="AW9537" s="89">
        <f t="shared" si="1346"/>
        <v>0</v>
      </c>
      <c r="AX9537" s="168"/>
      <c r="AY9537" s="60"/>
      <c r="AZ9537" s="61"/>
      <c r="BB9537" s="61" t="str">
        <f>IF(Settings!I9533&lt;&gt;"",Settings!I9533,"")</f>
        <v/>
      </c>
    </row>
    <row r="9538" spans="2:54" x14ac:dyDescent="0.2">
      <c r="B9538" s="13"/>
      <c r="C9538" s="12"/>
      <c r="D9538" s="12"/>
      <c r="E9538" s="12"/>
      <c r="F9538" s="12"/>
      <c r="G9538" s="12"/>
      <c r="H9538" s="12"/>
      <c r="I9538" s="15"/>
      <c r="J9538" s="31"/>
      <c r="K9538" s="180"/>
      <c r="L9538" s="40"/>
      <c r="M9538" s="14"/>
      <c r="N9538" s="16"/>
      <c r="O9538" s="49"/>
      <c r="P9538" s="64"/>
      <c r="Q9538" s="18"/>
      <c r="R9538" s="181">
        <f t="shared" si="1338"/>
        <v>0</v>
      </c>
      <c r="S9538" s="181">
        <f t="shared" si="1339"/>
        <v>0</v>
      </c>
      <c r="T9538" s="181">
        <f t="shared" si="1340"/>
        <v>0</v>
      </c>
      <c r="AQ9538" s="1">
        <f>COUNT(L$11:L9538)</f>
        <v>37</v>
      </c>
      <c r="AR9538" s="43">
        <f t="shared" si="1341"/>
        <v>40933</v>
      </c>
      <c r="AS9538" s="44">
        <f t="shared" si="1342"/>
        <v>89.120000000000019</v>
      </c>
      <c r="AT9538" s="10" t="str">
        <f t="shared" si="1343"/>
        <v/>
      </c>
      <c r="AU9538" s="20" t="str">
        <f t="shared" si="1344"/>
        <v/>
      </c>
      <c r="AV9538" s="42">
        <f t="shared" si="1345"/>
        <v>1</v>
      </c>
      <c r="AW9538" s="89">
        <f t="shared" si="1346"/>
        <v>0</v>
      </c>
      <c r="AX9538" s="168"/>
      <c r="AY9538" s="60"/>
      <c r="AZ9538" s="61"/>
      <c r="BB9538" s="61" t="str">
        <f>IF(Settings!I9534&lt;&gt;"",Settings!I9534,"")</f>
        <v/>
      </c>
    </row>
    <row r="9539" spans="2:54" x14ac:dyDescent="0.2">
      <c r="B9539" s="13"/>
      <c r="C9539" s="12"/>
      <c r="D9539" s="12"/>
      <c r="E9539" s="12"/>
      <c r="F9539" s="12"/>
      <c r="G9539" s="12"/>
      <c r="H9539" s="12"/>
      <c r="I9539" s="15"/>
      <c r="J9539" s="31"/>
      <c r="K9539" s="180"/>
      <c r="L9539" s="40"/>
      <c r="M9539" s="14"/>
      <c r="N9539" s="16"/>
      <c r="O9539" s="49"/>
      <c r="P9539" s="64"/>
      <c r="Q9539" s="18"/>
      <c r="R9539" s="181">
        <f t="shared" si="1338"/>
        <v>0</v>
      </c>
      <c r="S9539" s="181">
        <f t="shared" si="1339"/>
        <v>0</v>
      </c>
      <c r="T9539" s="181">
        <f t="shared" si="1340"/>
        <v>0</v>
      </c>
      <c r="AQ9539" s="1">
        <f>COUNT(L$11:L9539)</f>
        <v>37</v>
      </c>
      <c r="AR9539" s="43">
        <f t="shared" si="1341"/>
        <v>40933</v>
      </c>
      <c r="AS9539" s="44">
        <f t="shared" si="1342"/>
        <v>89.120000000000019</v>
      </c>
      <c r="AT9539" s="10" t="str">
        <f t="shared" si="1343"/>
        <v/>
      </c>
      <c r="AU9539" s="20" t="str">
        <f t="shared" si="1344"/>
        <v/>
      </c>
      <c r="AV9539" s="42">
        <f t="shared" si="1345"/>
        <v>1</v>
      </c>
      <c r="AW9539" s="89">
        <f t="shared" si="1346"/>
        <v>0</v>
      </c>
      <c r="AX9539" s="168"/>
      <c r="AY9539" s="60"/>
      <c r="AZ9539" s="61"/>
      <c r="BB9539" s="61" t="str">
        <f>IF(Settings!I9535&lt;&gt;"",Settings!I9535,"")</f>
        <v/>
      </c>
    </row>
    <row r="9540" spans="2:54" x14ac:dyDescent="0.2">
      <c r="B9540" s="13"/>
      <c r="C9540" s="12"/>
      <c r="D9540" s="12"/>
      <c r="E9540" s="12"/>
      <c r="F9540" s="12"/>
      <c r="G9540" s="12"/>
      <c r="H9540" s="12"/>
      <c r="I9540" s="15"/>
      <c r="J9540" s="31"/>
      <c r="K9540" s="180"/>
      <c r="L9540" s="40"/>
      <c r="M9540" s="14"/>
      <c r="N9540" s="16"/>
      <c r="O9540" s="49"/>
      <c r="P9540" s="64"/>
      <c r="Q9540" s="18"/>
      <c r="R9540" s="181">
        <f t="shared" si="1338"/>
        <v>0</v>
      </c>
      <c r="S9540" s="181">
        <f t="shared" si="1339"/>
        <v>0</v>
      </c>
      <c r="T9540" s="181">
        <f t="shared" si="1340"/>
        <v>0</v>
      </c>
      <c r="AQ9540" s="1">
        <f>COUNT(L$11:L9540)</f>
        <v>37</v>
      </c>
      <c r="AR9540" s="43">
        <f t="shared" si="1341"/>
        <v>40933</v>
      </c>
      <c r="AS9540" s="44">
        <f t="shared" si="1342"/>
        <v>89.120000000000019</v>
      </c>
      <c r="AT9540" s="10" t="str">
        <f t="shared" si="1343"/>
        <v/>
      </c>
      <c r="AU9540" s="20" t="str">
        <f t="shared" si="1344"/>
        <v/>
      </c>
      <c r="AV9540" s="42">
        <f t="shared" si="1345"/>
        <v>1</v>
      </c>
      <c r="AW9540" s="89">
        <f t="shared" si="1346"/>
        <v>0</v>
      </c>
      <c r="AX9540" s="168"/>
      <c r="AY9540" s="60"/>
      <c r="AZ9540" s="61"/>
      <c r="BB9540" s="61" t="str">
        <f>IF(Settings!I9536&lt;&gt;"",Settings!I9536,"")</f>
        <v/>
      </c>
    </row>
    <row r="9541" spans="2:54" x14ac:dyDescent="0.2">
      <c r="B9541" s="13"/>
      <c r="C9541" s="12"/>
      <c r="D9541" s="12"/>
      <c r="E9541" s="12"/>
      <c r="F9541" s="12"/>
      <c r="G9541" s="12"/>
      <c r="H9541" s="12"/>
      <c r="I9541" s="15"/>
      <c r="J9541" s="31"/>
      <c r="K9541" s="180"/>
      <c r="L9541" s="40"/>
      <c r="M9541" s="14"/>
      <c r="N9541" s="16"/>
      <c r="O9541" s="49"/>
      <c r="P9541" s="64"/>
      <c r="Q9541" s="18"/>
      <c r="R9541" s="181">
        <f t="shared" si="1338"/>
        <v>0</v>
      </c>
      <c r="S9541" s="181">
        <f t="shared" si="1339"/>
        <v>0</v>
      </c>
      <c r="T9541" s="181">
        <f t="shared" si="1340"/>
        <v>0</v>
      </c>
      <c r="AQ9541" s="1">
        <f>COUNT(L$11:L9541)</f>
        <v>37</v>
      </c>
      <c r="AR9541" s="43">
        <f t="shared" si="1341"/>
        <v>40933</v>
      </c>
      <c r="AS9541" s="44">
        <f t="shared" si="1342"/>
        <v>89.120000000000019</v>
      </c>
      <c r="AT9541" s="10" t="str">
        <f t="shared" si="1343"/>
        <v/>
      </c>
      <c r="AU9541" s="20" t="str">
        <f t="shared" si="1344"/>
        <v/>
      </c>
      <c r="AV9541" s="42">
        <f t="shared" si="1345"/>
        <v>1</v>
      </c>
      <c r="AW9541" s="89">
        <f t="shared" si="1346"/>
        <v>0</v>
      </c>
      <c r="AX9541" s="168"/>
      <c r="AY9541" s="60"/>
      <c r="AZ9541" s="61"/>
      <c r="BB9541" s="61" t="str">
        <f>IF(Settings!I9537&lt;&gt;"",Settings!I9537,"")</f>
        <v/>
      </c>
    </row>
    <row r="9542" spans="2:54" x14ac:dyDescent="0.2">
      <c r="B9542" s="13"/>
      <c r="C9542" s="12"/>
      <c r="D9542" s="12"/>
      <c r="E9542" s="12"/>
      <c r="F9542" s="12"/>
      <c r="G9542" s="12"/>
      <c r="H9542" s="12"/>
      <c r="I9542" s="15"/>
      <c r="J9542" s="31"/>
      <c r="K9542" s="180"/>
      <c r="L9542" s="40"/>
      <c r="M9542" s="14"/>
      <c r="N9542" s="16"/>
      <c r="O9542" s="49"/>
      <c r="P9542" s="64"/>
      <c r="Q9542" s="18"/>
      <c r="R9542" s="181">
        <f t="shared" si="1338"/>
        <v>0</v>
      </c>
      <c r="S9542" s="181">
        <f t="shared" si="1339"/>
        <v>0</v>
      </c>
      <c r="T9542" s="181">
        <f t="shared" si="1340"/>
        <v>0</v>
      </c>
      <c r="AQ9542" s="1">
        <f>COUNT(L$11:L9542)</f>
        <v>37</v>
      </c>
      <c r="AR9542" s="43">
        <f t="shared" si="1341"/>
        <v>40933</v>
      </c>
      <c r="AS9542" s="44">
        <f t="shared" si="1342"/>
        <v>89.120000000000019</v>
      </c>
      <c r="AT9542" s="10" t="str">
        <f t="shared" si="1343"/>
        <v/>
      </c>
      <c r="AU9542" s="20" t="str">
        <f t="shared" si="1344"/>
        <v/>
      </c>
      <c r="AV9542" s="42">
        <f t="shared" si="1345"/>
        <v>1</v>
      </c>
      <c r="AW9542" s="89">
        <f t="shared" si="1346"/>
        <v>0</v>
      </c>
      <c r="AX9542" s="168"/>
      <c r="AY9542" s="60"/>
      <c r="AZ9542" s="61"/>
      <c r="BB9542" s="61" t="str">
        <f>IF(Settings!I9538&lt;&gt;"",Settings!I9538,"")</f>
        <v/>
      </c>
    </row>
    <row r="9543" spans="2:54" x14ac:dyDescent="0.2">
      <c r="B9543" s="13"/>
      <c r="C9543" s="12"/>
      <c r="D9543" s="12"/>
      <c r="E9543" s="12"/>
      <c r="F9543" s="12"/>
      <c r="G9543" s="12"/>
      <c r="H9543" s="12"/>
      <c r="I9543" s="15"/>
      <c r="J9543" s="31"/>
      <c r="K9543" s="180"/>
      <c r="L9543" s="40"/>
      <c r="M9543" s="14"/>
      <c r="N9543" s="16"/>
      <c r="O9543" s="49"/>
      <c r="P9543" s="64"/>
      <c r="Q9543" s="18"/>
      <c r="R9543" s="181">
        <f t="shared" si="1338"/>
        <v>0</v>
      </c>
      <c r="S9543" s="181">
        <f t="shared" si="1339"/>
        <v>0</v>
      </c>
      <c r="T9543" s="181">
        <f t="shared" si="1340"/>
        <v>0</v>
      </c>
      <c r="AQ9543" s="1">
        <f>COUNT(L$11:L9543)</f>
        <v>37</v>
      </c>
      <c r="AR9543" s="43">
        <f t="shared" si="1341"/>
        <v>40933</v>
      </c>
      <c r="AS9543" s="44">
        <f t="shared" si="1342"/>
        <v>89.120000000000019</v>
      </c>
      <c r="AT9543" s="10" t="str">
        <f t="shared" si="1343"/>
        <v/>
      </c>
      <c r="AU9543" s="20" t="str">
        <f t="shared" si="1344"/>
        <v/>
      </c>
      <c r="AV9543" s="42">
        <f t="shared" si="1345"/>
        <v>1</v>
      </c>
      <c r="AW9543" s="89">
        <f t="shared" si="1346"/>
        <v>0</v>
      </c>
      <c r="AX9543" s="168"/>
      <c r="AY9543" s="60"/>
      <c r="AZ9543" s="61"/>
      <c r="BB9543" s="61" t="str">
        <f>IF(Settings!I9539&lt;&gt;"",Settings!I9539,"")</f>
        <v/>
      </c>
    </row>
    <row r="9544" spans="2:54" x14ac:dyDescent="0.2">
      <c r="B9544" s="13"/>
      <c r="C9544" s="12"/>
      <c r="D9544" s="12"/>
      <c r="E9544" s="12"/>
      <c r="F9544" s="12"/>
      <c r="G9544" s="12"/>
      <c r="H9544" s="12"/>
      <c r="I9544" s="15"/>
      <c r="J9544" s="31"/>
      <c r="K9544" s="180"/>
      <c r="L9544" s="40"/>
      <c r="M9544" s="14"/>
      <c r="N9544" s="16"/>
      <c r="O9544" s="49"/>
      <c r="P9544" s="64"/>
      <c r="Q9544" s="18"/>
      <c r="R9544" s="181">
        <f t="shared" si="1338"/>
        <v>0</v>
      </c>
      <c r="S9544" s="181">
        <f t="shared" si="1339"/>
        <v>0</v>
      </c>
      <c r="T9544" s="181">
        <f t="shared" si="1340"/>
        <v>0</v>
      </c>
      <c r="AQ9544" s="1">
        <f>COUNT(L$11:L9544)</f>
        <v>37</v>
      </c>
      <c r="AR9544" s="43">
        <f t="shared" si="1341"/>
        <v>40933</v>
      </c>
      <c r="AS9544" s="44">
        <f t="shared" si="1342"/>
        <v>89.120000000000019</v>
      </c>
      <c r="AT9544" s="10" t="str">
        <f t="shared" si="1343"/>
        <v/>
      </c>
      <c r="AU9544" s="20" t="str">
        <f t="shared" si="1344"/>
        <v/>
      </c>
      <c r="AV9544" s="42">
        <f t="shared" si="1345"/>
        <v>1</v>
      </c>
      <c r="AW9544" s="89">
        <f t="shared" si="1346"/>
        <v>0</v>
      </c>
      <c r="AX9544" s="168"/>
      <c r="AY9544" s="60"/>
      <c r="AZ9544" s="61"/>
      <c r="BB9544" s="61" t="str">
        <f>IF(Settings!I9540&lt;&gt;"",Settings!I9540,"")</f>
        <v/>
      </c>
    </row>
    <row r="9545" spans="2:54" x14ac:dyDescent="0.2">
      <c r="B9545" s="13"/>
      <c r="C9545" s="12"/>
      <c r="D9545" s="12"/>
      <c r="E9545" s="12"/>
      <c r="F9545" s="12"/>
      <c r="G9545" s="12"/>
      <c r="H9545" s="12"/>
      <c r="I9545" s="15"/>
      <c r="J9545" s="31"/>
      <c r="K9545" s="180"/>
      <c r="L9545" s="40"/>
      <c r="M9545" s="14"/>
      <c r="N9545" s="16"/>
      <c r="O9545" s="49"/>
      <c r="P9545" s="64"/>
      <c r="Q9545" s="18"/>
      <c r="R9545" s="181">
        <f t="shared" si="1338"/>
        <v>0</v>
      </c>
      <c r="S9545" s="181">
        <f t="shared" si="1339"/>
        <v>0</v>
      </c>
      <c r="T9545" s="181">
        <f t="shared" si="1340"/>
        <v>0</v>
      </c>
      <c r="AQ9545" s="1">
        <f>COUNT(L$11:L9545)</f>
        <v>37</v>
      </c>
      <c r="AR9545" s="43">
        <f t="shared" si="1341"/>
        <v>40933</v>
      </c>
      <c r="AS9545" s="44">
        <f t="shared" si="1342"/>
        <v>89.120000000000019</v>
      </c>
      <c r="AT9545" s="10" t="str">
        <f t="shared" si="1343"/>
        <v/>
      </c>
      <c r="AU9545" s="20" t="str">
        <f t="shared" si="1344"/>
        <v/>
      </c>
      <c r="AV9545" s="42">
        <f t="shared" si="1345"/>
        <v>1</v>
      </c>
      <c r="AW9545" s="89">
        <f t="shared" si="1346"/>
        <v>0</v>
      </c>
      <c r="AX9545" s="168"/>
      <c r="AY9545" s="60"/>
      <c r="AZ9545" s="61"/>
      <c r="BB9545" s="61" t="str">
        <f>IF(Settings!I9541&lt;&gt;"",Settings!I9541,"")</f>
        <v/>
      </c>
    </row>
    <row r="9546" spans="2:54" x14ac:dyDescent="0.2">
      <c r="B9546" s="13"/>
      <c r="C9546" s="12"/>
      <c r="D9546" s="12"/>
      <c r="E9546" s="12"/>
      <c r="F9546" s="12"/>
      <c r="G9546" s="12"/>
      <c r="H9546" s="12"/>
      <c r="I9546" s="15"/>
      <c r="J9546" s="31"/>
      <c r="K9546" s="180"/>
      <c r="L9546" s="40"/>
      <c r="M9546" s="14"/>
      <c r="N9546" s="16"/>
      <c r="O9546" s="49"/>
      <c r="P9546" s="64"/>
      <c r="Q9546" s="18"/>
      <c r="R9546" s="181">
        <f t="shared" si="1338"/>
        <v>0</v>
      </c>
      <c r="S9546" s="181">
        <f t="shared" si="1339"/>
        <v>0</v>
      </c>
      <c r="T9546" s="181">
        <f t="shared" si="1340"/>
        <v>0</v>
      </c>
      <c r="AQ9546" s="1">
        <f>COUNT(L$11:L9546)</f>
        <v>37</v>
      </c>
      <c r="AR9546" s="43">
        <f t="shared" si="1341"/>
        <v>40933</v>
      </c>
      <c r="AS9546" s="44">
        <f t="shared" si="1342"/>
        <v>89.120000000000019</v>
      </c>
      <c r="AT9546" s="10" t="str">
        <f t="shared" si="1343"/>
        <v/>
      </c>
      <c r="AU9546" s="20" t="str">
        <f t="shared" si="1344"/>
        <v/>
      </c>
      <c r="AV9546" s="42">
        <f t="shared" si="1345"/>
        <v>1</v>
      </c>
      <c r="AW9546" s="89">
        <f t="shared" si="1346"/>
        <v>0</v>
      </c>
      <c r="AX9546" s="168"/>
      <c r="AY9546" s="60"/>
      <c r="AZ9546" s="61"/>
      <c r="BB9546" s="61" t="str">
        <f>IF(Settings!I9542&lt;&gt;"",Settings!I9542,"")</f>
        <v/>
      </c>
    </row>
    <row r="9547" spans="2:54" x14ac:dyDescent="0.2">
      <c r="B9547" s="13"/>
      <c r="C9547" s="12"/>
      <c r="D9547" s="12"/>
      <c r="E9547" s="12"/>
      <c r="F9547" s="12"/>
      <c r="G9547" s="12"/>
      <c r="H9547" s="12"/>
      <c r="I9547" s="15"/>
      <c r="J9547" s="31"/>
      <c r="K9547" s="180"/>
      <c r="L9547" s="40"/>
      <c r="M9547" s="14"/>
      <c r="N9547" s="16"/>
      <c r="O9547" s="49"/>
      <c r="P9547" s="64"/>
      <c r="Q9547" s="18"/>
      <c r="R9547" s="181">
        <f t="shared" si="1338"/>
        <v>0</v>
      </c>
      <c r="S9547" s="181">
        <f t="shared" si="1339"/>
        <v>0</v>
      </c>
      <c r="T9547" s="181">
        <f t="shared" si="1340"/>
        <v>0</v>
      </c>
      <c r="AQ9547" s="1">
        <f>COUNT(L$11:L9547)</f>
        <v>37</v>
      </c>
      <c r="AR9547" s="43">
        <f t="shared" si="1341"/>
        <v>40933</v>
      </c>
      <c r="AS9547" s="44">
        <f t="shared" si="1342"/>
        <v>89.120000000000019</v>
      </c>
      <c r="AT9547" s="10" t="str">
        <f t="shared" si="1343"/>
        <v/>
      </c>
      <c r="AU9547" s="20" t="str">
        <f t="shared" si="1344"/>
        <v/>
      </c>
      <c r="AV9547" s="42">
        <f t="shared" si="1345"/>
        <v>1</v>
      </c>
      <c r="AW9547" s="89">
        <f t="shared" si="1346"/>
        <v>0</v>
      </c>
      <c r="AX9547" s="168"/>
      <c r="AY9547" s="60"/>
      <c r="AZ9547" s="61"/>
      <c r="BB9547" s="61" t="str">
        <f>IF(Settings!I9543&lt;&gt;"",Settings!I9543,"")</f>
        <v/>
      </c>
    </row>
    <row r="9548" spans="2:54" x14ac:dyDescent="0.2">
      <c r="B9548" s="13"/>
      <c r="C9548" s="12"/>
      <c r="D9548" s="12"/>
      <c r="E9548" s="12"/>
      <c r="F9548" s="12"/>
      <c r="G9548" s="12"/>
      <c r="H9548" s="12"/>
      <c r="I9548" s="15"/>
      <c r="J9548" s="31"/>
      <c r="K9548" s="180"/>
      <c r="L9548" s="40"/>
      <c r="M9548" s="14"/>
      <c r="N9548" s="16"/>
      <c r="O9548" s="49"/>
      <c r="P9548" s="64"/>
      <c r="Q9548" s="18"/>
      <c r="R9548" s="181">
        <f t="shared" ref="R9548:R9611" si="1347">ROUND(IF(M9548&lt;&gt;"Y",IF(P9548&lt;&gt;"Y",K9548,K9548*(AV9548-1)),0),ROUNDING)</f>
        <v>0</v>
      </c>
      <c r="S9548" s="181">
        <f t="shared" ref="S9548:S9611" si="1348">ROUND(IF(O9548&gt;0,IF(M9548="Y",AW9548*(1-O9548),IF(AW9548&gt;R9548,R9548 + (AW9548 - R9548)*(1-O9548),AW9548)),AW9548),ROUNDING)</f>
        <v>0</v>
      </c>
      <c r="T9548" s="181">
        <f t="shared" ref="T9548:T9611" si="1349">ROUND(IF(N9548="P",0,IF(OR(M9548="N",M9548=""),S9548-R9548,S9548)),ROUNDING)</f>
        <v>0</v>
      </c>
      <c r="AQ9548" s="1">
        <f>COUNT(L$11:L9548)</f>
        <v>37</v>
      </c>
      <c r="AR9548" s="43">
        <f t="shared" si="1341"/>
        <v>40933</v>
      </c>
      <c r="AS9548" s="44">
        <f t="shared" si="1342"/>
        <v>89.120000000000019</v>
      </c>
      <c r="AT9548" s="10" t="str">
        <f t="shared" si="1343"/>
        <v/>
      </c>
      <c r="AU9548" s="20" t="str">
        <f t="shared" si="1344"/>
        <v/>
      </c>
      <c r="AV9548" s="42">
        <f t="shared" si="1345"/>
        <v>1</v>
      </c>
      <c r="AW9548" s="89">
        <f t="shared" si="1346"/>
        <v>0</v>
      </c>
      <c r="AX9548" s="168"/>
      <c r="AY9548" s="60"/>
      <c r="AZ9548" s="61"/>
      <c r="BB9548" s="61" t="str">
        <f>IF(Settings!I9544&lt;&gt;"",Settings!I9544,"")</f>
        <v/>
      </c>
    </row>
    <row r="9549" spans="2:54" x14ac:dyDescent="0.2">
      <c r="B9549" s="13"/>
      <c r="C9549" s="12"/>
      <c r="D9549" s="12"/>
      <c r="E9549" s="12"/>
      <c r="F9549" s="12"/>
      <c r="G9549" s="12"/>
      <c r="H9549" s="12"/>
      <c r="I9549" s="15"/>
      <c r="J9549" s="31"/>
      <c r="K9549" s="180"/>
      <c r="L9549" s="40"/>
      <c r="M9549" s="14"/>
      <c r="N9549" s="16"/>
      <c r="O9549" s="49"/>
      <c r="P9549" s="64"/>
      <c r="Q9549" s="18"/>
      <c r="R9549" s="181">
        <f t="shared" si="1347"/>
        <v>0</v>
      </c>
      <c r="S9549" s="181">
        <f t="shared" si="1348"/>
        <v>0</v>
      </c>
      <c r="T9549" s="181">
        <f t="shared" si="1349"/>
        <v>0</v>
      </c>
      <c r="AQ9549" s="1">
        <f>COUNT(L$11:L9549)</f>
        <v>37</v>
      </c>
      <c r="AR9549" s="43">
        <f t="shared" ref="AR9549:AR9612" si="1350">IF(B9549&gt;2,B9549,AR9548)</f>
        <v>40933</v>
      </c>
      <c r="AS9549" s="44">
        <f t="shared" ref="AS9549:AS9612" si="1351">AS9548+T9549</f>
        <v>89.120000000000019</v>
      </c>
      <c r="AT9549" s="10" t="str">
        <f t="shared" ref="AT9549:AT9612" si="1352">IF(N9549="P",IF(P9549&lt;&gt;"Y",IF(M9549&lt;&gt;"Y",K9549*AV9549,K9549*AV9549-K9549),IF(M9549&lt;&gt;"Y",K9549 + K9549*(AV9549-1),K9549)),"")</f>
        <v/>
      </c>
      <c r="AU9549" s="20" t="str">
        <f t="shared" ref="AU9549:AU9612" si="1353">IF(M9549="Y",IF(P9549="Y",K9549*(AV9549-1),K9549),"")</f>
        <v/>
      </c>
      <c r="AV9549" s="42">
        <f t="shared" ref="AV9549:AV9612" si="1354">IF(L9549&lt;&gt;"",IF(ODDS_TYPE=1,L9549,IF(ODDS_TYPE=2,IF(L9549&gt;0,1+L9549/100,IF(L9549&lt;0,1-100/L9549,1)),IF(ODDS_TYPE=3,1+L9549,IF(ODDS_TYPE=4,1+L9549,IF(ODDS_TYPE=5,IF(L9549&gt;0,1+L9549,1-1/L9549),IF(ODDS_TYPE=6,IF(L9549&gt;=0,L9549+1,1-1/L9549),1)))))),1)</f>
        <v>1</v>
      </c>
      <c r="AW9549" s="89">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68"/>
      <c r="AY9549" s="60"/>
      <c r="AZ9549" s="61"/>
      <c r="BB9549" s="61" t="str">
        <f>IF(Settings!I9545&lt;&gt;"",Settings!I9545,"")</f>
        <v/>
      </c>
    </row>
    <row r="9550" spans="2:54" x14ac:dyDescent="0.2">
      <c r="B9550" s="13"/>
      <c r="C9550" s="12"/>
      <c r="D9550" s="12"/>
      <c r="E9550" s="12"/>
      <c r="F9550" s="12"/>
      <c r="G9550" s="12"/>
      <c r="H9550" s="12"/>
      <c r="I9550" s="15"/>
      <c r="J9550" s="31"/>
      <c r="K9550" s="180"/>
      <c r="L9550" s="40"/>
      <c r="M9550" s="14"/>
      <c r="N9550" s="16"/>
      <c r="O9550" s="49"/>
      <c r="P9550" s="64"/>
      <c r="Q9550" s="18"/>
      <c r="R9550" s="181">
        <f t="shared" si="1347"/>
        <v>0</v>
      </c>
      <c r="S9550" s="181">
        <f t="shared" si="1348"/>
        <v>0</v>
      </c>
      <c r="T9550" s="181">
        <f t="shared" si="1349"/>
        <v>0</v>
      </c>
      <c r="AQ9550" s="1">
        <f>COUNT(L$11:L9550)</f>
        <v>37</v>
      </c>
      <c r="AR9550" s="43">
        <f t="shared" si="1350"/>
        <v>40933</v>
      </c>
      <c r="AS9550" s="44">
        <f t="shared" si="1351"/>
        <v>89.120000000000019</v>
      </c>
      <c r="AT9550" s="10" t="str">
        <f t="shared" si="1352"/>
        <v/>
      </c>
      <c r="AU9550" s="20" t="str">
        <f t="shared" si="1353"/>
        <v/>
      </c>
      <c r="AV9550" s="42">
        <f t="shared" si="1354"/>
        <v>1</v>
      </c>
      <c r="AW9550" s="89">
        <f t="shared" si="1355"/>
        <v>0</v>
      </c>
      <c r="AX9550" s="168"/>
      <c r="AY9550" s="60"/>
      <c r="AZ9550" s="61"/>
      <c r="BB9550" s="61" t="str">
        <f>IF(Settings!I9546&lt;&gt;"",Settings!I9546,"")</f>
        <v/>
      </c>
    </row>
    <row r="9551" spans="2:54" x14ac:dyDescent="0.2">
      <c r="B9551" s="13"/>
      <c r="C9551" s="12"/>
      <c r="D9551" s="12"/>
      <c r="E9551" s="12"/>
      <c r="F9551" s="12"/>
      <c r="G9551" s="12"/>
      <c r="H9551" s="12"/>
      <c r="I9551" s="15"/>
      <c r="J9551" s="31"/>
      <c r="K9551" s="180"/>
      <c r="L9551" s="40"/>
      <c r="M9551" s="14"/>
      <c r="N9551" s="16"/>
      <c r="O9551" s="49"/>
      <c r="P9551" s="64"/>
      <c r="Q9551" s="18"/>
      <c r="R9551" s="181">
        <f t="shared" si="1347"/>
        <v>0</v>
      </c>
      <c r="S9551" s="181">
        <f t="shared" si="1348"/>
        <v>0</v>
      </c>
      <c r="T9551" s="181">
        <f t="shared" si="1349"/>
        <v>0</v>
      </c>
      <c r="AQ9551" s="1">
        <f>COUNT(L$11:L9551)</f>
        <v>37</v>
      </c>
      <c r="AR9551" s="43">
        <f t="shared" si="1350"/>
        <v>40933</v>
      </c>
      <c r="AS9551" s="44">
        <f t="shared" si="1351"/>
        <v>89.120000000000019</v>
      </c>
      <c r="AT9551" s="10" t="str">
        <f t="shared" si="1352"/>
        <v/>
      </c>
      <c r="AU9551" s="20" t="str">
        <f t="shared" si="1353"/>
        <v/>
      </c>
      <c r="AV9551" s="42">
        <f t="shared" si="1354"/>
        <v>1</v>
      </c>
      <c r="AW9551" s="89">
        <f t="shared" si="1355"/>
        <v>0</v>
      </c>
      <c r="AX9551" s="168"/>
      <c r="AY9551" s="60"/>
      <c r="AZ9551" s="61"/>
      <c r="BB9551" s="61" t="str">
        <f>IF(Settings!I9547&lt;&gt;"",Settings!I9547,"")</f>
        <v/>
      </c>
    </row>
    <row r="9552" spans="2:54" x14ac:dyDescent="0.2">
      <c r="B9552" s="13"/>
      <c r="C9552" s="12"/>
      <c r="D9552" s="12"/>
      <c r="E9552" s="12"/>
      <c r="F9552" s="12"/>
      <c r="G9552" s="12"/>
      <c r="H9552" s="12"/>
      <c r="I9552" s="15"/>
      <c r="J9552" s="31"/>
      <c r="K9552" s="180"/>
      <c r="L9552" s="40"/>
      <c r="M9552" s="14"/>
      <c r="N9552" s="16"/>
      <c r="O9552" s="49"/>
      <c r="P9552" s="64"/>
      <c r="Q9552" s="18"/>
      <c r="R9552" s="181">
        <f t="shared" si="1347"/>
        <v>0</v>
      </c>
      <c r="S9552" s="181">
        <f t="shared" si="1348"/>
        <v>0</v>
      </c>
      <c r="T9552" s="181">
        <f t="shared" si="1349"/>
        <v>0</v>
      </c>
      <c r="AQ9552" s="1">
        <f>COUNT(L$11:L9552)</f>
        <v>37</v>
      </c>
      <c r="AR9552" s="43">
        <f t="shared" si="1350"/>
        <v>40933</v>
      </c>
      <c r="AS9552" s="44">
        <f t="shared" si="1351"/>
        <v>89.120000000000019</v>
      </c>
      <c r="AT9552" s="10" t="str">
        <f t="shared" si="1352"/>
        <v/>
      </c>
      <c r="AU9552" s="20" t="str">
        <f t="shared" si="1353"/>
        <v/>
      </c>
      <c r="AV9552" s="42">
        <f t="shared" si="1354"/>
        <v>1</v>
      </c>
      <c r="AW9552" s="89">
        <f t="shared" si="1355"/>
        <v>0</v>
      </c>
      <c r="AX9552" s="168"/>
      <c r="AY9552" s="60"/>
      <c r="AZ9552" s="61"/>
      <c r="BB9552" s="61" t="str">
        <f>IF(Settings!I9548&lt;&gt;"",Settings!I9548,"")</f>
        <v/>
      </c>
    </row>
    <row r="9553" spans="2:54" x14ac:dyDescent="0.2">
      <c r="B9553" s="13"/>
      <c r="C9553" s="12"/>
      <c r="D9553" s="12"/>
      <c r="E9553" s="12"/>
      <c r="F9553" s="12"/>
      <c r="G9553" s="12"/>
      <c r="H9553" s="12"/>
      <c r="I9553" s="15"/>
      <c r="J9553" s="31"/>
      <c r="K9553" s="180"/>
      <c r="L9553" s="40"/>
      <c r="M9553" s="14"/>
      <c r="N9553" s="16"/>
      <c r="O9553" s="49"/>
      <c r="P9553" s="64"/>
      <c r="Q9553" s="18"/>
      <c r="R9553" s="181">
        <f t="shared" si="1347"/>
        <v>0</v>
      </c>
      <c r="S9553" s="181">
        <f t="shared" si="1348"/>
        <v>0</v>
      </c>
      <c r="T9553" s="181">
        <f t="shared" si="1349"/>
        <v>0</v>
      </c>
      <c r="AQ9553" s="1">
        <f>COUNT(L$11:L9553)</f>
        <v>37</v>
      </c>
      <c r="AR9553" s="43">
        <f t="shared" si="1350"/>
        <v>40933</v>
      </c>
      <c r="AS9553" s="44">
        <f t="shared" si="1351"/>
        <v>89.120000000000019</v>
      </c>
      <c r="AT9553" s="10" t="str">
        <f t="shared" si="1352"/>
        <v/>
      </c>
      <c r="AU9553" s="20" t="str">
        <f t="shared" si="1353"/>
        <v/>
      </c>
      <c r="AV9553" s="42">
        <f t="shared" si="1354"/>
        <v>1</v>
      </c>
      <c r="AW9553" s="89">
        <f t="shared" si="1355"/>
        <v>0</v>
      </c>
      <c r="AX9553" s="168"/>
      <c r="AY9553" s="60"/>
      <c r="AZ9553" s="61"/>
      <c r="BB9553" s="61" t="str">
        <f>IF(Settings!I9549&lt;&gt;"",Settings!I9549,"")</f>
        <v/>
      </c>
    </row>
    <row r="9554" spans="2:54" x14ac:dyDescent="0.2">
      <c r="B9554" s="13"/>
      <c r="C9554" s="12"/>
      <c r="D9554" s="12"/>
      <c r="E9554" s="12"/>
      <c r="F9554" s="12"/>
      <c r="G9554" s="12"/>
      <c r="H9554" s="12"/>
      <c r="I9554" s="15"/>
      <c r="J9554" s="31"/>
      <c r="K9554" s="180"/>
      <c r="L9554" s="40"/>
      <c r="M9554" s="14"/>
      <c r="N9554" s="16"/>
      <c r="O9554" s="49"/>
      <c r="P9554" s="64"/>
      <c r="Q9554" s="18"/>
      <c r="R9554" s="181">
        <f t="shared" si="1347"/>
        <v>0</v>
      </c>
      <c r="S9554" s="181">
        <f t="shared" si="1348"/>
        <v>0</v>
      </c>
      <c r="T9554" s="181">
        <f t="shared" si="1349"/>
        <v>0</v>
      </c>
      <c r="AQ9554" s="1">
        <f>COUNT(L$11:L9554)</f>
        <v>37</v>
      </c>
      <c r="AR9554" s="43">
        <f t="shared" si="1350"/>
        <v>40933</v>
      </c>
      <c r="AS9554" s="44">
        <f t="shared" si="1351"/>
        <v>89.120000000000019</v>
      </c>
      <c r="AT9554" s="10" t="str">
        <f t="shared" si="1352"/>
        <v/>
      </c>
      <c r="AU9554" s="20" t="str">
        <f t="shared" si="1353"/>
        <v/>
      </c>
      <c r="AV9554" s="42">
        <f t="shared" si="1354"/>
        <v>1</v>
      </c>
      <c r="AW9554" s="89">
        <f t="shared" si="1355"/>
        <v>0</v>
      </c>
      <c r="AX9554" s="168"/>
      <c r="AY9554" s="60"/>
      <c r="AZ9554" s="61"/>
      <c r="BB9554" s="61" t="str">
        <f>IF(Settings!I9550&lt;&gt;"",Settings!I9550,"")</f>
        <v/>
      </c>
    </row>
    <row r="9555" spans="2:54" x14ac:dyDescent="0.2">
      <c r="B9555" s="13"/>
      <c r="C9555" s="12"/>
      <c r="D9555" s="12"/>
      <c r="E9555" s="12"/>
      <c r="F9555" s="12"/>
      <c r="G9555" s="12"/>
      <c r="H9555" s="12"/>
      <c r="I9555" s="15"/>
      <c r="J9555" s="31"/>
      <c r="K9555" s="180"/>
      <c r="L9555" s="40"/>
      <c r="M9555" s="14"/>
      <c r="N9555" s="16"/>
      <c r="O9555" s="49"/>
      <c r="P9555" s="64"/>
      <c r="Q9555" s="18"/>
      <c r="R9555" s="181">
        <f t="shared" si="1347"/>
        <v>0</v>
      </c>
      <c r="S9555" s="181">
        <f t="shared" si="1348"/>
        <v>0</v>
      </c>
      <c r="T9555" s="181">
        <f t="shared" si="1349"/>
        <v>0</v>
      </c>
      <c r="AQ9555" s="1">
        <f>COUNT(L$11:L9555)</f>
        <v>37</v>
      </c>
      <c r="AR9555" s="43">
        <f t="shared" si="1350"/>
        <v>40933</v>
      </c>
      <c r="AS9555" s="44">
        <f t="shared" si="1351"/>
        <v>89.120000000000019</v>
      </c>
      <c r="AT9555" s="10" t="str">
        <f t="shared" si="1352"/>
        <v/>
      </c>
      <c r="AU9555" s="20" t="str">
        <f t="shared" si="1353"/>
        <v/>
      </c>
      <c r="AV9555" s="42">
        <f t="shared" si="1354"/>
        <v>1</v>
      </c>
      <c r="AW9555" s="89">
        <f t="shared" si="1355"/>
        <v>0</v>
      </c>
      <c r="AX9555" s="168"/>
      <c r="AY9555" s="60"/>
      <c r="AZ9555" s="61"/>
      <c r="BB9555" s="61" t="str">
        <f>IF(Settings!I9551&lt;&gt;"",Settings!I9551,"")</f>
        <v/>
      </c>
    </row>
    <row r="9556" spans="2:54" x14ac:dyDescent="0.2">
      <c r="B9556" s="13"/>
      <c r="C9556" s="12"/>
      <c r="D9556" s="12"/>
      <c r="E9556" s="12"/>
      <c r="F9556" s="12"/>
      <c r="G9556" s="12"/>
      <c r="H9556" s="12"/>
      <c r="I9556" s="15"/>
      <c r="J9556" s="31"/>
      <c r="K9556" s="180"/>
      <c r="L9556" s="40"/>
      <c r="M9556" s="14"/>
      <c r="N9556" s="16"/>
      <c r="O9556" s="49"/>
      <c r="P9556" s="64"/>
      <c r="Q9556" s="18"/>
      <c r="R9556" s="181">
        <f t="shared" si="1347"/>
        <v>0</v>
      </c>
      <c r="S9556" s="181">
        <f t="shared" si="1348"/>
        <v>0</v>
      </c>
      <c r="T9556" s="181">
        <f t="shared" si="1349"/>
        <v>0</v>
      </c>
      <c r="AQ9556" s="1">
        <f>COUNT(L$11:L9556)</f>
        <v>37</v>
      </c>
      <c r="AR9556" s="43">
        <f t="shared" si="1350"/>
        <v>40933</v>
      </c>
      <c r="AS9556" s="44">
        <f t="shared" si="1351"/>
        <v>89.120000000000019</v>
      </c>
      <c r="AT9556" s="10" t="str">
        <f t="shared" si="1352"/>
        <v/>
      </c>
      <c r="AU9556" s="20" t="str">
        <f t="shared" si="1353"/>
        <v/>
      </c>
      <c r="AV9556" s="42">
        <f t="shared" si="1354"/>
        <v>1</v>
      </c>
      <c r="AW9556" s="89">
        <f t="shared" si="1355"/>
        <v>0</v>
      </c>
      <c r="AX9556" s="168"/>
      <c r="AY9556" s="60"/>
      <c r="AZ9556" s="61"/>
      <c r="BB9556" s="61" t="str">
        <f>IF(Settings!I9552&lt;&gt;"",Settings!I9552,"")</f>
        <v/>
      </c>
    </row>
    <row r="9557" spans="2:54" x14ac:dyDescent="0.2">
      <c r="B9557" s="13"/>
      <c r="C9557" s="12"/>
      <c r="D9557" s="12"/>
      <c r="E9557" s="12"/>
      <c r="F9557" s="12"/>
      <c r="G9557" s="12"/>
      <c r="H9557" s="12"/>
      <c r="I9557" s="15"/>
      <c r="J9557" s="31"/>
      <c r="K9557" s="180"/>
      <c r="L9557" s="40"/>
      <c r="M9557" s="14"/>
      <c r="N9557" s="16"/>
      <c r="O9557" s="49"/>
      <c r="P9557" s="64"/>
      <c r="Q9557" s="18"/>
      <c r="R9557" s="181">
        <f t="shared" si="1347"/>
        <v>0</v>
      </c>
      <c r="S9557" s="181">
        <f t="shared" si="1348"/>
        <v>0</v>
      </c>
      <c r="T9557" s="181">
        <f t="shared" si="1349"/>
        <v>0</v>
      </c>
      <c r="AQ9557" s="1">
        <f>COUNT(L$11:L9557)</f>
        <v>37</v>
      </c>
      <c r="AR9557" s="43">
        <f t="shared" si="1350"/>
        <v>40933</v>
      </c>
      <c r="AS9557" s="44">
        <f t="shared" si="1351"/>
        <v>89.120000000000019</v>
      </c>
      <c r="AT9557" s="10" t="str">
        <f t="shared" si="1352"/>
        <v/>
      </c>
      <c r="AU9557" s="20" t="str">
        <f t="shared" si="1353"/>
        <v/>
      </c>
      <c r="AV9557" s="42">
        <f t="shared" si="1354"/>
        <v>1</v>
      </c>
      <c r="AW9557" s="89">
        <f t="shared" si="1355"/>
        <v>0</v>
      </c>
      <c r="AX9557" s="168"/>
      <c r="AY9557" s="60"/>
      <c r="AZ9557" s="61"/>
      <c r="BB9557" s="61" t="str">
        <f>IF(Settings!I9553&lt;&gt;"",Settings!I9553,"")</f>
        <v/>
      </c>
    </row>
    <row r="9558" spans="2:54" x14ac:dyDescent="0.2">
      <c r="B9558" s="13"/>
      <c r="C9558" s="12"/>
      <c r="D9558" s="12"/>
      <c r="E9558" s="12"/>
      <c r="F9558" s="12"/>
      <c r="G9558" s="12"/>
      <c r="H9558" s="12"/>
      <c r="I9558" s="15"/>
      <c r="J9558" s="31"/>
      <c r="K9558" s="180"/>
      <c r="L9558" s="40"/>
      <c r="M9558" s="14"/>
      <c r="N9558" s="16"/>
      <c r="O9558" s="49"/>
      <c r="P9558" s="64"/>
      <c r="Q9558" s="18"/>
      <c r="R9558" s="181">
        <f t="shared" si="1347"/>
        <v>0</v>
      </c>
      <c r="S9558" s="181">
        <f t="shared" si="1348"/>
        <v>0</v>
      </c>
      <c r="T9558" s="181">
        <f t="shared" si="1349"/>
        <v>0</v>
      </c>
      <c r="AQ9558" s="1">
        <f>COUNT(L$11:L9558)</f>
        <v>37</v>
      </c>
      <c r="AR9558" s="43">
        <f t="shared" si="1350"/>
        <v>40933</v>
      </c>
      <c r="AS9558" s="44">
        <f t="shared" si="1351"/>
        <v>89.120000000000019</v>
      </c>
      <c r="AT9558" s="10" t="str">
        <f t="shared" si="1352"/>
        <v/>
      </c>
      <c r="AU9558" s="20" t="str">
        <f t="shared" si="1353"/>
        <v/>
      </c>
      <c r="AV9558" s="42">
        <f t="shared" si="1354"/>
        <v>1</v>
      </c>
      <c r="AW9558" s="89">
        <f t="shared" si="1355"/>
        <v>0</v>
      </c>
      <c r="AX9558" s="168"/>
      <c r="AY9558" s="60"/>
      <c r="AZ9558" s="61"/>
      <c r="BB9558" s="61" t="str">
        <f>IF(Settings!I9554&lt;&gt;"",Settings!I9554,"")</f>
        <v/>
      </c>
    </row>
    <row r="9559" spans="2:54" x14ac:dyDescent="0.2">
      <c r="B9559" s="13"/>
      <c r="C9559" s="12"/>
      <c r="D9559" s="12"/>
      <c r="E9559" s="12"/>
      <c r="F9559" s="12"/>
      <c r="G9559" s="12"/>
      <c r="H9559" s="12"/>
      <c r="I9559" s="15"/>
      <c r="J9559" s="31"/>
      <c r="K9559" s="180"/>
      <c r="L9559" s="40"/>
      <c r="M9559" s="14"/>
      <c r="N9559" s="16"/>
      <c r="O9559" s="49"/>
      <c r="P9559" s="64"/>
      <c r="Q9559" s="18"/>
      <c r="R9559" s="181">
        <f t="shared" si="1347"/>
        <v>0</v>
      </c>
      <c r="S9559" s="181">
        <f t="shared" si="1348"/>
        <v>0</v>
      </c>
      <c r="T9559" s="181">
        <f t="shared" si="1349"/>
        <v>0</v>
      </c>
      <c r="AQ9559" s="1">
        <f>COUNT(L$11:L9559)</f>
        <v>37</v>
      </c>
      <c r="AR9559" s="43">
        <f t="shared" si="1350"/>
        <v>40933</v>
      </c>
      <c r="AS9559" s="44">
        <f t="shared" si="1351"/>
        <v>89.120000000000019</v>
      </c>
      <c r="AT9559" s="10" t="str">
        <f t="shared" si="1352"/>
        <v/>
      </c>
      <c r="AU9559" s="20" t="str">
        <f t="shared" si="1353"/>
        <v/>
      </c>
      <c r="AV9559" s="42">
        <f t="shared" si="1354"/>
        <v>1</v>
      </c>
      <c r="AW9559" s="89">
        <f t="shared" si="1355"/>
        <v>0</v>
      </c>
      <c r="AX9559" s="168"/>
      <c r="AY9559" s="60"/>
      <c r="AZ9559" s="61"/>
      <c r="BB9559" s="61" t="str">
        <f>IF(Settings!I9555&lt;&gt;"",Settings!I9555,"")</f>
        <v/>
      </c>
    </row>
    <row r="9560" spans="2:54" x14ac:dyDescent="0.2">
      <c r="B9560" s="13"/>
      <c r="C9560" s="12"/>
      <c r="D9560" s="12"/>
      <c r="E9560" s="12"/>
      <c r="F9560" s="12"/>
      <c r="G9560" s="12"/>
      <c r="H9560" s="12"/>
      <c r="I9560" s="15"/>
      <c r="J9560" s="31"/>
      <c r="K9560" s="180"/>
      <c r="L9560" s="40"/>
      <c r="M9560" s="14"/>
      <c r="N9560" s="16"/>
      <c r="O9560" s="49"/>
      <c r="P9560" s="64"/>
      <c r="Q9560" s="18"/>
      <c r="R9560" s="181">
        <f t="shared" si="1347"/>
        <v>0</v>
      </c>
      <c r="S9560" s="181">
        <f t="shared" si="1348"/>
        <v>0</v>
      </c>
      <c r="T9560" s="181">
        <f t="shared" si="1349"/>
        <v>0</v>
      </c>
      <c r="AQ9560" s="1">
        <f>COUNT(L$11:L9560)</f>
        <v>37</v>
      </c>
      <c r="AR9560" s="43">
        <f t="shared" si="1350"/>
        <v>40933</v>
      </c>
      <c r="AS9560" s="44">
        <f t="shared" si="1351"/>
        <v>89.120000000000019</v>
      </c>
      <c r="AT9560" s="10" t="str">
        <f t="shared" si="1352"/>
        <v/>
      </c>
      <c r="AU9560" s="20" t="str">
        <f t="shared" si="1353"/>
        <v/>
      </c>
      <c r="AV9560" s="42">
        <f t="shared" si="1354"/>
        <v>1</v>
      </c>
      <c r="AW9560" s="89">
        <f t="shared" si="1355"/>
        <v>0</v>
      </c>
      <c r="AX9560" s="168"/>
      <c r="AY9560" s="60"/>
      <c r="AZ9560" s="61"/>
      <c r="BB9560" s="61" t="str">
        <f>IF(Settings!I9556&lt;&gt;"",Settings!I9556,"")</f>
        <v/>
      </c>
    </row>
    <row r="9561" spans="2:54" x14ac:dyDescent="0.2">
      <c r="B9561" s="13"/>
      <c r="C9561" s="12"/>
      <c r="D9561" s="12"/>
      <c r="E9561" s="12"/>
      <c r="F9561" s="12"/>
      <c r="G9561" s="12"/>
      <c r="H9561" s="12"/>
      <c r="I9561" s="15"/>
      <c r="J9561" s="31"/>
      <c r="K9561" s="180"/>
      <c r="L9561" s="40"/>
      <c r="M9561" s="14"/>
      <c r="N9561" s="16"/>
      <c r="O9561" s="49"/>
      <c r="P9561" s="64"/>
      <c r="Q9561" s="18"/>
      <c r="R9561" s="181">
        <f t="shared" si="1347"/>
        <v>0</v>
      </c>
      <c r="S9561" s="181">
        <f t="shared" si="1348"/>
        <v>0</v>
      </c>
      <c r="T9561" s="181">
        <f t="shared" si="1349"/>
        <v>0</v>
      </c>
      <c r="AQ9561" s="1">
        <f>COUNT(L$11:L9561)</f>
        <v>37</v>
      </c>
      <c r="AR9561" s="43">
        <f t="shared" si="1350"/>
        <v>40933</v>
      </c>
      <c r="AS9561" s="44">
        <f t="shared" si="1351"/>
        <v>89.120000000000019</v>
      </c>
      <c r="AT9561" s="10" t="str">
        <f t="shared" si="1352"/>
        <v/>
      </c>
      <c r="AU9561" s="20" t="str">
        <f t="shared" si="1353"/>
        <v/>
      </c>
      <c r="AV9561" s="42">
        <f t="shared" si="1354"/>
        <v>1</v>
      </c>
      <c r="AW9561" s="89">
        <f t="shared" si="1355"/>
        <v>0</v>
      </c>
      <c r="AX9561" s="168"/>
      <c r="AY9561" s="60"/>
      <c r="AZ9561" s="61"/>
      <c r="BB9561" s="61" t="str">
        <f>IF(Settings!I9557&lt;&gt;"",Settings!I9557,"")</f>
        <v/>
      </c>
    </row>
    <row r="9562" spans="2:54" x14ac:dyDescent="0.2">
      <c r="B9562" s="13"/>
      <c r="C9562" s="12"/>
      <c r="D9562" s="12"/>
      <c r="E9562" s="12"/>
      <c r="F9562" s="12"/>
      <c r="G9562" s="12"/>
      <c r="H9562" s="12"/>
      <c r="I9562" s="15"/>
      <c r="J9562" s="31"/>
      <c r="K9562" s="180"/>
      <c r="L9562" s="40"/>
      <c r="M9562" s="14"/>
      <c r="N9562" s="16"/>
      <c r="O9562" s="49"/>
      <c r="P9562" s="64"/>
      <c r="Q9562" s="18"/>
      <c r="R9562" s="181">
        <f t="shared" si="1347"/>
        <v>0</v>
      </c>
      <c r="S9562" s="181">
        <f t="shared" si="1348"/>
        <v>0</v>
      </c>
      <c r="T9562" s="181">
        <f t="shared" si="1349"/>
        <v>0</v>
      </c>
      <c r="AQ9562" s="1">
        <f>COUNT(L$11:L9562)</f>
        <v>37</v>
      </c>
      <c r="AR9562" s="43">
        <f t="shared" si="1350"/>
        <v>40933</v>
      </c>
      <c r="AS9562" s="44">
        <f t="shared" si="1351"/>
        <v>89.120000000000019</v>
      </c>
      <c r="AT9562" s="10" t="str">
        <f t="shared" si="1352"/>
        <v/>
      </c>
      <c r="AU9562" s="20" t="str">
        <f t="shared" si="1353"/>
        <v/>
      </c>
      <c r="AV9562" s="42">
        <f t="shared" si="1354"/>
        <v>1</v>
      </c>
      <c r="AW9562" s="89">
        <f t="shared" si="1355"/>
        <v>0</v>
      </c>
      <c r="AX9562" s="168"/>
      <c r="AY9562" s="60"/>
      <c r="AZ9562" s="61"/>
      <c r="BB9562" s="61" t="str">
        <f>IF(Settings!I9558&lt;&gt;"",Settings!I9558,"")</f>
        <v/>
      </c>
    </row>
    <row r="9563" spans="2:54" x14ac:dyDescent="0.2">
      <c r="B9563" s="13"/>
      <c r="C9563" s="12"/>
      <c r="D9563" s="12"/>
      <c r="E9563" s="12"/>
      <c r="F9563" s="12"/>
      <c r="G9563" s="12"/>
      <c r="H9563" s="12"/>
      <c r="I9563" s="15"/>
      <c r="J9563" s="31"/>
      <c r="K9563" s="180"/>
      <c r="L9563" s="40"/>
      <c r="M9563" s="14"/>
      <c r="N9563" s="16"/>
      <c r="O9563" s="49"/>
      <c r="P9563" s="64"/>
      <c r="Q9563" s="18"/>
      <c r="R9563" s="181">
        <f t="shared" si="1347"/>
        <v>0</v>
      </c>
      <c r="S9563" s="181">
        <f t="shared" si="1348"/>
        <v>0</v>
      </c>
      <c r="T9563" s="181">
        <f t="shared" si="1349"/>
        <v>0</v>
      </c>
      <c r="AQ9563" s="1">
        <f>COUNT(L$11:L9563)</f>
        <v>37</v>
      </c>
      <c r="AR9563" s="43">
        <f t="shared" si="1350"/>
        <v>40933</v>
      </c>
      <c r="AS9563" s="44">
        <f t="shared" si="1351"/>
        <v>89.120000000000019</v>
      </c>
      <c r="AT9563" s="10" t="str">
        <f t="shared" si="1352"/>
        <v/>
      </c>
      <c r="AU9563" s="20" t="str">
        <f t="shared" si="1353"/>
        <v/>
      </c>
      <c r="AV9563" s="42">
        <f t="shared" si="1354"/>
        <v>1</v>
      </c>
      <c r="AW9563" s="89">
        <f t="shared" si="1355"/>
        <v>0</v>
      </c>
      <c r="AX9563" s="168"/>
      <c r="AY9563" s="60"/>
      <c r="AZ9563" s="61"/>
      <c r="BB9563" s="61" t="str">
        <f>IF(Settings!I9559&lt;&gt;"",Settings!I9559,"")</f>
        <v/>
      </c>
    </row>
    <row r="9564" spans="2:54" x14ac:dyDescent="0.2">
      <c r="B9564" s="13"/>
      <c r="C9564" s="12"/>
      <c r="D9564" s="12"/>
      <c r="E9564" s="12"/>
      <c r="F9564" s="12"/>
      <c r="G9564" s="12"/>
      <c r="H9564" s="12"/>
      <c r="I9564" s="15"/>
      <c r="J9564" s="31"/>
      <c r="K9564" s="180"/>
      <c r="L9564" s="40"/>
      <c r="M9564" s="14"/>
      <c r="N9564" s="16"/>
      <c r="O9564" s="49"/>
      <c r="P9564" s="64"/>
      <c r="Q9564" s="18"/>
      <c r="R9564" s="181">
        <f t="shared" si="1347"/>
        <v>0</v>
      </c>
      <c r="S9564" s="181">
        <f t="shared" si="1348"/>
        <v>0</v>
      </c>
      <c r="T9564" s="181">
        <f t="shared" si="1349"/>
        <v>0</v>
      </c>
      <c r="AQ9564" s="1">
        <f>COUNT(L$11:L9564)</f>
        <v>37</v>
      </c>
      <c r="AR9564" s="43">
        <f t="shared" si="1350"/>
        <v>40933</v>
      </c>
      <c r="AS9564" s="44">
        <f t="shared" si="1351"/>
        <v>89.120000000000019</v>
      </c>
      <c r="AT9564" s="10" t="str">
        <f t="shared" si="1352"/>
        <v/>
      </c>
      <c r="AU9564" s="20" t="str">
        <f t="shared" si="1353"/>
        <v/>
      </c>
      <c r="AV9564" s="42">
        <f t="shared" si="1354"/>
        <v>1</v>
      </c>
      <c r="AW9564" s="89">
        <f t="shared" si="1355"/>
        <v>0</v>
      </c>
      <c r="AX9564" s="168"/>
      <c r="AY9564" s="60"/>
      <c r="AZ9564" s="61"/>
      <c r="BB9564" s="61" t="str">
        <f>IF(Settings!I9560&lt;&gt;"",Settings!I9560,"")</f>
        <v/>
      </c>
    </row>
    <row r="9565" spans="2:54" x14ac:dyDescent="0.2">
      <c r="B9565" s="13"/>
      <c r="C9565" s="12"/>
      <c r="D9565" s="12"/>
      <c r="E9565" s="12"/>
      <c r="F9565" s="12"/>
      <c r="G9565" s="12"/>
      <c r="H9565" s="12"/>
      <c r="I9565" s="15"/>
      <c r="J9565" s="31"/>
      <c r="K9565" s="180"/>
      <c r="L9565" s="40"/>
      <c r="M9565" s="14"/>
      <c r="N9565" s="16"/>
      <c r="O9565" s="49"/>
      <c r="P9565" s="64"/>
      <c r="Q9565" s="18"/>
      <c r="R9565" s="181">
        <f t="shared" si="1347"/>
        <v>0</v>
      </c>
      <c r="S9565" s="181">
        <f t="shared" si="1348"/>
        <v>0</v>
      </c>
      <c r="T9565" s="181">
        <f t="shared" si="1349"/>
        <v>0</v>
      </c>
      <c r="AQ9565" s="1">
        <f>COUNT(L$11:L9565)</f>
        <v>37</v>
      </c>
      <c r="AR9565" s="43">
        <f t="shared" si="1350"/>
        <v>40933</v>
      </c>
      <c r="AS9565" s="44">
        <f t="shared" si="1351"/>
        <v>89.120000000000019</v>
      </c>
      <c r="AT9565" s="10" t="str">
        <f t="shared" si="1352"/>
        <v/>
      </c>
      <c r="AU9565" s="20" t="str">
        <f t="shared" si="1353"/>
        <v/>
      </c>
      <c r="AV9565" s="42">
        <f t="shared" si="1354"/>
        <v>1</v>
      </c>
      <c r="AW9565" s="89">
        <f t="shared" si="1355"/>
        <v>0</v>
      </c>
      <c r="AX9565" s="168"/>
      <c r="AY9565" s="60"/>
      <c r="AZ9565" s="61"/>
      <c r="BB9565" s="61" t="str">
        <f>IF(Settings!I9561&lt;&gt;"",Settings!I9561,"")</f>
        <v/>
      </c>
    </row>
    <row r="9566" spans="2:54" x14ac:dyDescent="0.2">
      <c r="B9566" s="13"/>
      <c r="C9566" s="12"/>
      <c r="D9566" s="12"/>
      <c r="E9566" s="12"/>
      <c r="F9566" s="12"/>
      <c r="G9566" s="12"/>
      <c r="H9566" s="12"/>
      <c r="I9566" s="15"/>
      <c r="J9566" s="31"/>
      <c r="K9566" s="180"/>
      <c r="L9566" s="40"/>
      <c r="M9566" s="14"/>
      <c r="N9566" s="16"/>
      <c r="O9566" s="49"/>
      <c r="P9566" s="64"/>
      <c r="Q9566" s="18"/>
      <c r="R9566" s="181">
        <f t="shared" si="1347"/>
        <v>0</v>
      </c>
      <c r="S9566" s="181">
        <f t="shared" si="1348"/>
        <v>0</v>
      </c>
      <c r="T9566" s="181">
        <f t="shared" si="1349"/>
        <v>0</v>
      </c>
      <c r="AQ9566" s="1">
        <f>COUNT(L$11:L9566)</f>
        <v>37</v>
      </c>
      <c r="AR9566" s="43">
        <f t="shared" si="1350"/>
        <v>40933</v>
      </c>
      <c r="AS9566" s="44">
        <f t="shared" si="1351"/>
        <v>89.120000000000019</v>
      </c>
      <c r="AT9566" s="10" t="str">
        <f t="shared" si="1352"/>
        <v/>
      </c>
      <c r="AU9566" s="20" t="str">
        <f t="shared" si="1353"/>
        <v/>
      </c>
      <c r="AV9566" s="42">
        <f t="shared" si="1354"/>
        <v>1</v>
      </c>
      <c r="AW9566" s="89">
        <f t="shared" si="1355"/>
        <v>0</v>
      </c>
      <c r="AX9566" s="168"/>
      <c r="AY9566" s="60"/>
      <c r="AZ9566" s="61"/>
      <c r="BB9566" s="61" t="str">
        <f>IF(Settings!I9562&lt;&gt;"",Settings!I9562,"")</f>
        <v/>
      </c>
    </row>
    <row r="9567" spans="2:54" x14ac:dyDescent="0.2">
      <c r="B9567" s="13"/>
      <c r="C9567" s="12"/>
      <c r="D9567" s="12"/>
      <c r="E9567" s="12"/>
      <c r="F9567" s="12"/>
      <c r="G9567" s="12"/>
      <c r="H9567" s="12"/>
      <c r="I9567" s="15"/>
      <c r="J9567" s="31"/>
      <c r="K9567" s="180"/>
      <c r="L9567" s="40"/>
      <c r="M9567" s="14"/>
      <c r="N9567" s="16"/>
      <c r="O9567" s="49"/>
      <c r="P9567" s="64"/>
      <c r="Q9567" s="18"/>
      <c r="R9567" s="181">
        <f t="shared" si="1347"/>
        <v>0</v>
      </c>
      <c r="S9567" s="181">
        <f t="shared" si="1348"/>
        <v>0</v>
      </c>
      <c r="T9567" s="181">
        <f t="shared" si="1349"/>
        <v>0</v>
      </c>
      <c r="AQ9567" s="1">
        <f>COUNT(L$11:L9567)</f>
        <v>37</v>
      </c>
      <c r="AR9567" s="43">
        <f t="shared" si="1350"/>
        <v>40933</v>
      </c>
      <c r="AS9567" s="44">
        <f t="shared" si="1351"/>
        <v>89.120000000000019</v>
      </c>
      <c r="AT9567" s="10" t="str">
        <f t="shared" si="1352"/>
        <v/>
      </c>
      <c r="AU9567" s="20" t="str">
        <f t="shared" si="1353"/>
        <v/>
      </c>
      <c r="AV9567" s="42">
        <f t="shared" si="1354"/>
        <v>1</v>
      </c>
      <c r="AW9567" s="89">
        <f t="shared" si="1355"/>
        <v>0</v>
      </c>
      <c r="AX9567" s="168"/>
      <c r="AY9567" s="60"/>
      <c r="AZ9567" s="61"/>
      <c r="BB9567" s="61" t="str">
        <f>IF(Settings!I9563&lt;&gt;"",Settings!I9563,"")</f>
        <v/>
      </c>
    </row>
    <row r="9568" spans="2:54" x14ac:dyDescent="0.2">
      <c r="B9568" s="13"/>
      <c r="C9568" s="12"/>
      <c r="D9568" s="12"/>
      <c r="E9568" s="12"/>
      <c r="F9568" s="12"/>
      <c r="G9568" s="12"/>
      <c r="H9568" s="12"/>
      <c r="I9568" s="15"/>
      <c r="J9568" s="31"/>
      <c r="K9568" s="180"/>
      <c r="L9568" s="40"/>
      <c r="M9568" s="14"/>
      <c r="N9568" s="16"/>
      <c r="O9568" s="49"/>
      <c r="P9568" s="64"/>
      <c r="Q9568" s="18"/>
      <c r="R9568" s="181">
        <f t="shared" si="1347"/>
        <v>0</v>
      </c>
      <c r="S9568" s="181">
        <f t="shared" si="1348"/>
        <v>0</v>
      </c>
      <c r="T9568" s="181">
        <f t="shared" si="1349"/>
        <v>0</v>
      </c>
      <c r="AQ9568" s="1">
        <f>COUNT(L$11:L9568)</f>
        <v>37</v>
      </c>
      <c r="AR9568" s="43">
        <f t="shared" si="1350"/>
        <v>40933</v>
      </c>
      <c r="AS9568" s="44">
        <f t="shared" si="1351"/>
        <v>89.120000000000019</v>
      </c>
      <c r="AT9568" s="10" t="str">
        <f t="shared" si="1352"/>
        <v/>
      </c>
      <c r="AU9568" s="20" t="str">
        <f t="shared" si="1353"/>
        <v/>
      </c>
      <c r="AV9568" s="42">
        <f t="shared" si="1354"/>
        <v>1</v>
      </c>
      <c r="AW9568" s="89">
        <f t="shared" si="1355"/>
        <v>0</v>
      </c>
      <c r="AX9568" s="168"/>
      <c r="AY9568" s="60"/>
      <c r="AZ9568" s="61"/>
      <c r="BB9568" s="61" t="str">
        <f>IF(Settings!I9564&lt;&gt;"",Settings!I9564,"")</f>
        <v/>
      </c>
    </row>
    <row r="9569" spans="2:54" x14ac:dyDescent="0.2">
      <c r="B9569" s="13"/>
      <c r="C9569" s="12"/>
      <c r="D9569" s="12"/>
      <c r="E9569" s="12"/>
      <c r="F9569" s="12"/>
      <c r="G9569" s="12"/>
      <c r="H9569" s="12"/>
      <c r="I9569" s="15"/>
      <c r="J9569" s="31"/>
      <c r="K9569" s="180"/>
      <c r="L9569" s="40"/>
      <c r="M9569" s="14"/>
      <c r="N9569" s="16"/>
      <c r="O9569" s="49"/>
      <c r="P9569" s="64"/>
      <c r="Q9569" s="18"/>
      <c r="R9569" s="181">
        <f t="shared" si="1347"/>
        <v>0</v>
      </c>
      <c r="S9569" s="181">
        <f t="shared" si="1348"/>
        <v>0</v>
      </c>
      <c r="T9569" s="181">
        <f t="shared" si="1349"/>
        <v>0</v>
      </c>
      <c r="AQ9569" s="1">
        <f>COUNT(L$11:L9569)</f>
        <v>37</v>
      </c>
      <c r="AR9569" s="43">
        <f t="shared" si="1350"/>
        <v>40933</v>
      </c>
      <c r="AS9569" s="44">
        <f t="shared" si="1351"/>
        <v>89.120000000000019</v>
      </c>
      <c r="AT9569" s="10" t="str">
        <f t="shared" si="1352"/>
        <v/>
      </c>
      <c r="AU9569" s="20" t="str">
        <f t="shared" si="1353"/>
        <v/>
      </c>
      <c r="AV9569" s="42">
        <f t="shared" si="1354"/>
        <v>1</v>
      </c>
      <c r="AW9569" s="89">
        <f t="shared" si="1355"/>
        <v>0</v>
      </c>
      <c r="AX9569" s="168"/>
      <c r="AY9569" s="60"/>
      <c r="AZ9569" s="61"/>
      <c r="BB9569" s="61" t="str">
        <f>IF(Settings!I9565&lt;&gt;"",Settings!I9565,"")</f>
        <v/>
      </c>
    </row>
    <row r="9570" spans="2:54" x14ac:dyDescent="0.2">
      <c r="B9570" s="13"/>
      <c r="C9570" s="12"/>
      <c r="D9570" s="12"/>
      <c r="E9570" s="12"/>
      <c r="F9570" s="12"/>
      <c r="G9570" s="12"/>
      <c r="H9570" s="12"/>
      <c r="I9570" s="15"/>
      <c r="J9570" s="31"/>
      <c r="K9570" s="180"/>
      <c r="L9570" s="40"/>
      <c r="M9570" s="14"/>
      <c r="N9570" s="16"/>
      <c r="O9570" s="49"/>
      <c r="P9570" s="64"/>
      <c r="Q9570" s="18"/>
      <c r="R9570" s="181">
        <f t="shared" si="1347"/>
        <v>0</v>
      </c>
      <c r="S9570" s="181">
        <f t="shared" si="1348"/>
        <v>0</v>
      </c>
      <c r="T9570" s="181">
        <f t="shared" si="1349"/>
        <v>0</v>
      </c>
      <c r="AQ9570" s="1">
        <f>COUNT(L$11:L9570)</f>
        <v>37</v>
      </c>
      <c r="AR9570" s="43">
        <f t="shared" si="1350"/>
        <v>40933</v>
      </c>
      <c r="AS9570" s="44">
        <f t="shared" si="1351"/>
        <v>89.120000000000019</v>
      </c>
      <c r="AT9570" s="10" t="str">
        <f t="shared" si="1352"/>
        <v/>
      </c>
      <c r="AU9570" s="20" t="str">
        <f t="shared" si="1353"/>
        <v/>
      </c>
      <c r="AV9570" s="42">
        <f t="shared" si="1354"/>
        <v>1</v>
      </c>
      <c r="AW9570" s="89">
        <f t="shared" si="1355"/>
        <v>0</v>
      </c>
      <c r="AX9570" s="168"/>
      <c r="AY9570" s="60"/>
      <c r="AZ9570" s="61"/>
      <c r="BB9570" s="61" t="str">
        <f>IF(Settings!I9566&lt;&gt;"",Settings!I9566,"")</f>
        <v/>
      </c>
    </row>
    <row r="9571" spans="2:54" x14ac:dyDescent="0.2">
      <c r="B9571" s="13"/>
      <c r="C9571" s="12"/>
      <c r="D9571" s="12"/>
      <c r="E9571" s="12"/>
      <c r="F9571" s="12"/>
      <c r="G9571" s="12"/>
      <c r="H9571" s="12"/>
      <c r="I9571" s="15"/>
      <c r="J9571" s="31"/>
      <c r="K9571" s="180"/>
      <c r="L9571" s="40"/>
      <c r="M9571" s="14"/>
      <c r="N9571" s="16"/>
      <c r="O9571" s="49"/>
      <c r="P9571" s="64"/>
      <c r="Q9571" s="18"/>
      <c r="R9571" s="181">
        <f t="shared" si="1347"/>
        <v>0</v>
      </c>
      <c r="S9571" s="181">
        <f t="shared" si="1348"/>
        <v>0</v>
      </c>
      <c r="T9571" s="181">
        <f t="shared" si="1349"/>
        <v>0</v>
      </c>
      <c r="AQ9571" s="1">
        <f>COUNT(L$11:L9571)</f>
        <v>37</v>
      </c>
      <c r="AR9571" s="43">
        <f t="shared" si="1350"/>
        <v>40933</v>
      </c>
      <c r="AS9571" s="44">
        <f t="shared" si="1351"/>
        <v>89.120000000000019</v>
      </c>
      <c r="AT9571" s="10" t="str">
        <f t="shared" si="1352"/>
        <v/>
      </c>
      <c r="AU9571" s="20" t="str">
        <f t="shared" si="1353"/>
        <v/>
      </c>
      <c r="AV9571" s="42">
        <f t="shared" si="1354"/>
        <v>1</v>
      </c>
      <c r="AW9571" s="89">
        <f t="shared" si="1355"/>
        <v>0</v>
      </c>
      <c r="AX9571" s="168"/>
      <c r="AY9571" s="60"/>
      <c r="AZ9571" s="61"/>
      <c r="BB9571" s="61" t="str">
        <f>IF(Settings!I9567&lt;&gt;"",Settings!I9567,"")</f>
        <v/>
      </c>
    </row>
    <row r="9572" spans="2:54" x14ac:dyDescent="0.2">
      <c r="B9572" s="13"/>
      <c r="C9572" s="12"/>
      <c r="D9572" s="12"/>
      <c r="E9572" s="12"/>
      <c r="F9572" s="12"/>
      <c r="G9572" s="12"/>
      <c r="H9572" s="12"/>
      <c r="I9572" s="15"/>
      <c r="J9572" s="31"/>
      <c r="K9572" s="180"/>
      <c r="L9572" s="40"/>
      <c r="M9572" s="14"/>
      <c r="N9572" s="16"/>
      <c r="O9572" s="49"/>
      <c r="P9572" s="64"/>
      <c r="Q9572" s="18"/>
      <c r="R9572" s="181">
        <f t="shared" si="1347"/>
        <v>0</v>
      </c>
      <c r="S9572" s="181">
        <f t="shared" si="1348"/>
        <v>0</v>
      </c>
      <c r="T9572" s="181">
        <f t="shared" si="1349"/>
        <v>0</v>
      </c>
      <c r="AQ9572" s="1">
        <f>COUNT(L$11:L9572)</f>
        <v>37</v>
      </c>
      <c r="AR9572" s="43">
        <f t="shared" si="1350"/>
        <v>40933</v>
      </c>
      <c r="AS9572" s="44">
        <f t="shared" si="1351"/>
        <v>89.120000000000019</v>
      </c>
      <c r="AT9572" s="10" t="str">
        <f t="shared" si="1352"/>
        <v/>
      </c>
      <c r="AU9572" s="20" t="str">
        <f t="shared" si="1353"/>
        <v/>
      </c>
      <c r="AV9572" s="42">
        <f t="shared" si="1354"/>
        <v>1</v>
      </c>
      <c r="AW9572" s="89">
        <f t="shared" si="1355"/>
        <v>0</v>
      </c>
      <c r="AX9572" s="168"/>
      <c r="AY9572" s="60"/>
      <c r="AZ9572" s="61"/>
      <c r="BB9572" s="61" t="str">
        <f>IF(Settings!I9568&lt;&gt;"",Settings!I9568,"")</f>
        <v/>
      </c>
    </row>
    <row r="9573" spans="2:54" x14ac:dyDescent="0.2">
      <c r="B9573" s="13"/>
      <c r="C9573" s="12"/>
      <c r="D9573" s="12"/>
      <c r="E9573" s="12"/>
      <c r="F9573" s="12"/>
      <c r="G9573" s="12"/>
      <c r="H9573" s="12"/>
      <c r="I9573" s="15"/>
      <c r="J9573" s="31"/>
      <c r="K9573" s="180"/>
      <c r="L9573" s="40"/>
      <c r="M9573" s="14"/>
      <c r="N9573" s="16"/>
      <c r="O9573" s="49"/>
      <c r="P9573" s="64"/>
      <c r="Q9573" s="18"/>
      <c r="R9573" s="181">
        <f t="shared" si="1347"/>
        <v>0</v>
      </c>
      <c r="S9573" s="181">
        <f t="shared" si="1348"/>
        <v>0</v>
      </c>
      <c r="T9573" s="181">
        <f t="shared" si="1349"/>
        <v>0</v>
      </c>
      <c r="AQ9573" s="1">
        <f>COUNT(L$11:L9573)</f>
        <v>37</v>
      </c>
      <c r="AR9573" s="43">
        <f t="shared" si="1350"/>
        <v>40933</v>
      </c>
      <c r="AS9573" s="44">
        <f t="shared" si="1351"/>
        <v>89.120000000000019</v>
      </c>
      <c r="AT9573" s="10" t="str">
        <f t="shared" si="1352"/>
        <v/>
      </c>
      <c r="AU9573" s="20" t="str">
        <f t="shared" si="1353"/>
        <v/>
      </c>
      <c r="AV9573" s="42">
        <f t="shared" si="1354"/>
        <v>1</v>
      </c>
      <c r="AW9573" s="89">
        <f t="shared" si="1355"/>
        <v>0</v>
      </c>
      <c r="AX9573" s="168"/>
      <c r="AY9573" s="60"/>
      <c r="AZ9573" s="61"/>
      <c r="BB9573" s="61" t="str">
        <f>IF(Settings!I9569&lt;&gt;"",Settings!I9569,"")</f>
        <v/>
      </c>
    </row>
    <row r="9574" spans="2:54" x14ac:dyDescent="0.2">
      <c r="B9574" s="13"/>
      <c r="C9574" s="12"/>
      <c r="D9574" s="12"/>
      <c r="E9574" s="12"/>
      <c r="F9574" s="12"/>
      <c r="G9574" s="12"/>
      <c r="H9574" s="12"/>
      <c r="I9574" s="15"/>
      <c r="J9574" s="31"/>
      <c r="K9574" s="180"/>
      <c r="L9574" s="40"/>
      <c r="M9574" s="14"/>
      <c r="N9574" s="16"/>
      <c r="O9574" s="49"/>
      <c r="P9574" s="64"/>
      <c r="Q9574" s="18"/>
      <c r="R9574" s="181">
        <f t="shared" si="1347"/>
        <v>0</v>
      </c>
      <c r="S9574" s="181">
        <f t="shared" si="1348"/>
        <v>0</v>
      </c>
      <c r="T9574" s="181">
        <f t="shared" si="1349"/>
        <v>0</v>
      </c>
      <c r="AQ9574" s="1">
        <f>COUNT(L$11:L9574)</f>
        <v>37</v>
      </c>
      <c r="AR9574" s="43">
        <f t="shared" si="1350"/>
        <v>40933</v>
      </c>
      <c r="AS9574" s="44">
        <f t="shared" si="1351"/>
        <v>89.120000000000019</v>
      </c>
      <c r="AT9574" s="10" t="str">
        <f t="shared" si="1352"/>
        <v/>
      </c>
      <c r="AU9574" s="20" t="str">
        <f t="shared" si="1353"/>
        <v/>
      </c>
      <c r="AV9574" s="42">
        <f t="shared" si="1354"/>
        <v>1</v>
      </c>
      <c r="AW9574" s="89">
        <f t="shared" si="1355"/>
        <v>0</v>
      </c>
      <c r="AX9574" s="168"/>
      <c r="AY9574" s="60"/>
      <c r="AZ9574" s="61"/>
      <c r="BB9574" s="61" t="str">
        <f>IF(Settings!I9570&lt;&gt;"",Settings!I9570,"")</f>
        <v/>
      </c>
    </row>
    <row r="9575" spans="2:54" x14ac:dyDescent="0.2">
      <c r="B9575" s="13"/>
      <c r="C9575" s="12"/>
      <c r="D9575" s="12"/>
      <c r="E9575" s="12"/>
      <c r="F9575" s="12"/>
      <c r="G9575" s="12"/>
      <c r="H9575" s="12"/>
      <c r="I9575" s="15"/>
      <c r="J9575" s="31"/>
      <c r="K9575" s="180"/>
      <c r="L9575" s="40"/>
      <c r="M9575" s="14"/>
      <c r="N9575" s="16"/>
      <c r="O9575" s="49"/>
      <c r="P9575" s="64"/>
      <c r="Q9575" s="18"/>
      <c r="R9575" s="181">
        <f t="shared" si="1347"/>
        <v>0</v>
      </c>
      <c r="S9575" s="181">
        <f t="shared" si="1348"/>
        <v>0</v>
      </c>
      <c r="T9575" s="181">
        <f t="shared" si="1349"/>
        <v>0</v>
      </c>
      <c r="AQ9575" s="1">
        <f>COUNT(L$11:L9575)</f>
        <v>37</v>
      </c>
      <c r="AR9575" s="43">
        <f t="shared" si="1350"/>
        <v>40933</v>
      </c>
      <c r="AS9575" s="44">
        <f t="shared" si="1351"/>
        <v>89.120000000000019</v>
      </c>
      <c r="AT9575" s="10" t="str">
        <f t="shared" si="1352"/>
        <v/>
      </c>
      <c r="AU9575" s="20" t="str">
        <f t="shared" si="1353"/>
        <v/>
      </c>
      <c r="AV9575" s="42">
        <f t="shared" si="1354"/>
        <v>1</v>
      </c>
      <c r="AW9575" s="89">
        <f t="shared" si="1355"/>
        <v>0</v>
      </c>
      <c r="AX9575" s="168"/>
      <c r="AY9575" s="60"/>
      <c r="AZ9575" s="61"/>
      <c r="BB9575" s="61" t="str">
        <f>IF(Settings!I9571&lt;&gt;"",Settings!I9571,"")</f>
        <v/>
      </c>
    </row>
    <row r="9576" spans="2:54" x14ac:dyDescent="0.2">
      <c r="B9576" s="13"/>
      <c r="C9576" s="12"/>
      <c r="D9576" s="12"/>
      <c r="E9576" s="12"/>
      <c r="F9576" s="12"/>
      <c r="G9576" s="12"/>
      <c r="H9576" s="12"/>
      <c r="I9576" s="15"/>
      <c r="J9576" s="31"/>
      <c r="K9576" s="180"/>
      <c r="L9576" s="40"/>
      <c r="M9576" s="14"/>
      <c r="N9576" s="16"/>
      <c r="O9576" s="49"/>
      <c r="P9576" s="64"/>
      <c r="Q9576" s="18"/>
      <c r="R9576" s="181">
        <f t="shared" si="1347"/>
        <v>0</v>
      </c>
      <c r="S9576" s="181">
        <f t="shared" si="1348"/>
        <v>0</v>
      </c>
      <c r="T9576" s="181">
        <f t="shared" si="1349"/>
        <v>0</v>
      </c>
      <c r="AQ9576" s="1">
        <f>COUNT(L$11:L9576)</f>
        <v>37</v>
      </c>
      <c r="AR9576" s="43">
        <f t="shared" si="1350"/>
        <v>40933</v>
      </c>
      <c r="AS9576" s="44">
        <f t="shared" si="1351"/>
        <v>89.120000000000019</v>
      </c>
      <c r="AT9576" s="10" t="str">
        <f t="shared" si="1352"/>
        <v/>
      </c>
      <c r="AU9576" s="20" t="str">
        <f t="shared" si="1353"/>
        <v/>
      </c>
      <c r="AV9576" s="42">
        <f t="shared" si="1354"/>
        <v>1</v>
      </c>
      <c r="AW9576" s="89">
        <f t="shared" si="1355"/>
        <v>0</v>
      </c>
      <c r="AX9576" s="168"/>
      <c r="AY9576" s="60"/>
      <c r="AZ9576" s="61"/>
      <c r="BB9576" s="61" t="str">
        <f>IF(Settings!I9572&lt;&gt;"",Settings!I9572,"")</f>
        <v/>
      </c>
    </row>
    <row r="9577" spans="2:54" x14ac:dyDescent="0.2">
      <c r="B9577" s="13"/>
      <c r="C9577" s="12"/>
      <c r="D9577" s="12"/>
      <c r="E9577" s="12"/>
      <c r="F9577" s="12"/>
      <c r="G9577" s="12"/>
      <c r="H9577" s="12"/>
      <c r="I9577" s="15"/>
      <c r="J9577" s="31"/>
      <c r="K9577" s="180"/>
      <c r="L9577" s="40"/>
      <c r="M9577" s="14"/>
      <c r="N9577" s="16"/>
      <c r="O9577" s="49"/>
      <c r="P9577" s="64"/>
      <c r="Q9577" s="18"/>
      <c r="R9577" s="181">
        <f t="shared" si="1347"/>
        <v>0</v>
      </c>
      <c r="S9577" s="181">
        <f t="shared" si="1348"/>
        <v>0</v>
      </c>
      <c r="T9577" s="181">
        <f t="shared" si="1349"/>
        <v>0</v>
      </c>
      <c r="AQ9577" s="1">
        <f>COUNT(L$11:L9577)</f>
        <v>37</v>
      </c>
      <c r="AR9577" s="43">
        <f t="shared" si="1350"/>
        <v>40933</v>
      </c>
      <c r="AS9577" s="44">
        <f t="shared" si="1351"/>
        <v>89.120000000000019</v>
      </c>
      <c r="AT9577" s="10" t="str">
        <f t="shared" si="1352"/>
        <v/>
      </c>
      <c r="AU9577" s="20" t="str">
        <f t="shared" si="1353"/>
        <v/>
      </c>
      <c r="AV9577" s="42">
        <f t="shared" si="1354"/>
        <v>1</v>
      </c>
      <c r="AW9577" s="89">
        <f t="shared" si="1355"/>
        <v>0</v>
      </c>
      <c r="AX9577" s="168"/>
      <c r="AY9577" s="60"/>
      <c r="AZ9577" s="61"/>
      <c r="BB9577" s="61" t="str">
        <f>IF(Settings!I9573&lt;&gt;"",Settings!I9573,"")</f>
        <v/>
      </c>
    </row>
    <row r="9578" spans="2:54" x14ac:dyDescent="0.2">
      <c r="B9578" s="13"/>
      <c r="C9578" s="12"/>
      <c r="D9578" s="12"/>
      <c r="E9578" s="12"/>
      <c r="F9578" s="12"/>
      <c r="G9578" s="12"/>
      <c r="H9578" s="12"/>
      <c r="I9578" s="15"/>
      <c r="J9578" s="31"/>
      <c r="K9578" s="180"/>
      <c r="L9578" s="40"/>
      <c r="M9578" s="14"/>
      <c r="N9578" s="16"/>
      <c r="O9578" s="49"/>
      <c r="P9578" s="64"/>
      <c r="Q9578" s="18"/>
      <c r="R9578" s="181">
        <f t="shared" si="1347"/>
        <v>0</v>
      </c>
      <c r="S9578" s="181">
        <f t="shared" si="1348"/>
        <v>0</v>
      </c>
      <c r="T9578" s="181">
        <f t="shared" si="1349"/>
        <v>0</v>
      </c>
      <c r="AQ9578" s="1">
        <f>COUNT(L$11:L9578)</f>
        <v>37</v>
      </c>
      <c r="AR9578" s="43">
        <f t="shared" si="1350"/>
        <v>40933</v>
      </c>
      <c r="AS9578" s="44">
        <f t="shared" si="1351"/>
        <v>89.120000000000019</v>
      </c>
      <c r="AT9578" s="10" t="str">
        <f t="shared" si="1352"/>
        <v/>
      </c>
      <c r="AU9578" s="20" t="str">
        <f t="shared" si="1353"/>
        <v/>
      </c>
      <c r="AV9578" s="42">
        <f t="shared" si="1354"/>
        <v>1</v>
      </c>
      <c r="AW9578" s="89">
        <f t="shared" si="1355"/>
        <v>0</v>
      </c>
      <c r="AX9578" s="168"/>
      <c r="AY9578" s="60"/>
      <c r="AZ9578" s="61"/>
      <c r="BB9578" s="61" t="str">
        <f>IF(Settings!I9574&lt;&gt;"",Settings!I9574,"")</f>
        <v/>
      </c>
    </row>
    <row r="9579" spans="2:54" x14ac:dyDescent="0.2">
      <c r="B9579" s="13"/>
      <c r="C9579" s="12"/>
      <c r="D9579" s="12"/>
      <c r="E9579" s="12"/>
      <c r="F9579" s="12"/>
      <c r="G9579" s="12"/>
      <c r="H9579" s="12"/>
      <c r="I9579" s="15"/>
      <c r="J9579" s="31"/>
      <c r="K9579" s="180"/>
      <c r="L9579" s="40"/>
      <c r="M9579" s="14"/>
      <c r="N9579" s="16"/>
      <c r="O9579" s="49"/>
      <c r="P9579" s="64"/>
      <c r="Q9579" s="18"/>
      <c r="R9579" s="181">
        <f t="shared" si="1347"/>
        <v>0</v>
      </c>
      <c r="S9579" s="181">
        <f t="shared" si="1348"/>
        <v>0</v>
      </c>
      <c r="T9579" s="181">
        <f t="shared" si="1349"/>
        <v>0</v>
      </c>
      <c r="AQ9579" s="1">
        <f>COUNT(L$11:L9579)</f>
        <v>37</v>
      </c>
      <c r="AR9579" s="43">
        <f t="shared" si="1350"/>
        <v>40933</v>
      </c>
      <c r="AS9579" s="44">
        <f t="shared" si="1351"/>
        <v>89.120000000000019</v>
      </c>
      <c r="AT9579" s="10" t="str">
        <f t="shared" si="1352"/>
        <v/>
      </c>
      <c r="AU9579" s="20" t="str">
        <f t="shared" si="1353"/>
        <v/>
      </c>
      <c r="AV9579" s="42">
        <f t="shared" si="1354"/>
        <v>1</v>
      </c>
      <c r="AW9579" s="89">
        <f t="shared" si="1355"/>
        <v>0</v>
      </c>
      <c r="AX9579" s="168"/>
      <c r="AY9579" s="60"/>
      <c r="AZ9579" s="61"/>
      <c r="BB9579" s="61" t="str">
        <f>IF(Settings!I9575&lt;&gt;"",Settings!I9575,"")</f>
        <v/>
      </c>
    </row>
    <row r="9580" spans="2:54" x14ac:dyDescent="0.2">
      <c r="B9580" s="13"/>
      <c r="C9580" s="12"/>
      <c r="D9580" s="12"/>
      <c r="E9580" s="12"/>
      <c r="F9580" s="12"/>
      <c r="G9580" s="12"/>
      <c r="H9580" s="12"/>
      <c r="I9580" s="15"/>
      <c r="J9580" s="31"/>
      <c r="K9580" s="180"/>
      <c r="L9580" s="40"/>
      <c r="M9580" s="14"/>
      <c r="N9580" s="16"/>
      <c r="O9580" s="49"/>
      <c r="P9580" s="64"/>
      <c r="Q9580" s="18"/>
      <c r="R9580" s="181">
        <f t="shared" si="1347"/>
        <v>0</v>
      </c>
      <c r="S9580" s="181">
        <f t="shared" si="1348"/>
        <v>0</v>
      </c>
      <c r="T9580" s="181">
        <f t="shared" si="1349"/>
        <v>0</v>
      </c>
      <c r="AQ9580" s="1">
        <f>COUNT(L$11:L9580)</f>
        <v>37</v>
      </c>
      <c r="AR9580" s="43">
        <f t="shared" si="1350"/>
        <v>40933</v>
      </c>
      <c r="AS9580" s="44">
        <f t="shared" si="1351"/>
        <v>89.120000000000019</v>
      </c>
      <c r="AT9580" s="10" t="str">
        <f t="shared" si="1352"/>
        <v/>
      </c>
      <c r="AU9580" s="20" t="str">
        <f t="shared" si="1353"/>
        <v/>
      </c>
      <c r="AV9580" s="42">
        <f t="shared" si="1354"/>
        <v>1</v>
      </c>
      <c r="AW9580" s="89">
        <f t="shared" si="1355"/>
        <v>0</v>
      </c>
      <c r="AX9580" s="168"/>
      <c r="AY9580" s="60"/>
      <c r="AZ9580" s="61"/>
      <c r="BB9580" s="61" t="str">
        <f>IF(Settings!I9576&lt;&gt;"",Settings!I9576,"")</f>
        <v/>
      </c>
    </row>
    <row r="9581" spans="2:54" x14ac:dyDescent="0.2">
      <c r="B9581" s="13"/>
      <c r="C9581" s="12"/>
      <c r="D9581" s="12"/>
      <c r="E9581" s="12"/>
      <c r="F9581" s="12"/>
      <c r="G9581" s="12"/>
      <c r="H9581" s="12"/>
      <c r="I9581" s="15"/>
      <c r="J9581" s="31"/>
      <c r="K9581" s="180"/>
      <c r="L9581" s="40"/>
      <c r="M9581" s="14"/>
      <c r="N9581" s="16"/>
      <c r="O9581" s="49"/>
      <c r="P9581" s="64"/>
      <c r="Q9581" s="18"/>
      <c r="R9581" s="181">
        <f t="shared" si="1347"/>
        <v>0</v>
      </c>
      <c r="S9581" s="181">
        <f t="shared" si="1348"/>
        <v>0</v>
      </c>
      <c r="T9581" s="181">
        <f t="shared" si="1349"/>
        <v>0</v>
      </c>
      <c r="AQ9581" s="1">
        <f>COUNT(L$11:L9581)</f>
        <v>37</v>
      </c>
      <c r="AR9581" s="43">
        <f t="shared" si="1350"/>
        <v>40933</v>
      </c>
      <c r="AS9581" s="44">
        <f t="shared" si="1351"/>
        <v>89.120000000000019</v>
      </c>
      <c r="AT9581" s="10" t="str">
        <f t="shared" si="1352"/>
        <v/>
      </c>
      <c r="AU9581" s="20" t="str">
        <f t="shared" si="1353"/>
        <v/>
      </c>
      <c r="AV9581" s="42">
        <f t="shared" si="1354"/>
        <v>1</v>
      </c>
      <c r="AW9581" s="89">
        <f t="shared" si="1355"/>
        <v>0</v>
      </c>
      <c r="AX9581" s="168"/>
      <c r="AY9581" s="60"/>
      <c r="AZ9581" s="61"/>
      <c r="BB9581" s="61" t="str">
        <f>IF(Settings!I9577&lt;&gt;"",Settings!I9577,"")</f>
        <v/>
      </c>
    </row>
    <row r="9582" spans="2:54" x14ac:dyDescent="0.2">
      <c r="B9582" s="13"/>
      <c r="C9582" s="12"/>
      <c r="D9582" s="12"/>
      <c r="E9582" s="12"/>
      <c r="F9582" s="12"/>
      <c r="G9582" s="12"/>
      <c r="H9582" s="12"/>
      <c r="I9582" s="15"/>
      <c r="J9582" s="31"/>
      <c r="K9582" s="180"/>
      <c r="L9582" s="40"/>
      <c r="M9582" s="14"/>
      <c r="N9582" s="16"/>
      <c r="O9582" s="49"/>
      <c r="P9582" s="64"/>
      <c r="Q9582" s="18"/>
      <c r="R9582" s="181">
        <f t="shared" si="1347"/>
        <v>0</v>
      </c>
      <c r="S9582" s="181">
        <f t="shared" si="1348"/>
        <v>0</v>
      </c>
      <c r="T9582" s="181">
        <f t="shared" si="1349"/>
        <v>0</v>
      </c>
      <c r="AQ9582" s="1">
        <f>COUNT(L$11:L9582)</f>
        <v>37</v>
      </c>
      <c r="AR9582" s="43">
        <f t="shared" si="1350"/>
        <v>40933</v>
      </c>
      <c r="AS9582" s="44">
        <f t="shared" si="1351"/>
        <v>89.120000000000019</v>
      </c>
      <c r="AT9582" s="10" t="str">
        <f t="shared" si="1352"/>
        <v/>
      </c>
      <c r="AU9582" s="20" t="str">
        <f t="shared" si="1353"/>
        <v/>
      </c>
      <c r="AV9582" s="42">
        <f t="shared" si="1354"/>
        <v>1</v>
      </c>
      <c r="AW9582" s="89">
        <f t="shared" si="1355"/>
        <v>0</v>
      </c>
      <c r="AX9582" s="168"/>
      <c r="AY9582" s="60"/>
      <c r="AZ9582" s="61"/>
      <c r="BB9582" s="61" t="str">
        <f>IF(Settings!I9578&lt;&gt;"",Settings!I9578,"")</f>
        <v/>
      </c>
    </row>
    <row r="9583" spans="2:54" x14ac:dyDescent="0.2">
      <c r="B9583" s="13"/>
      <c r="C9583" s="12"/>
      <c r="D9583" s="12"/>
      <c r="E9583" s="12"/>
      <c r="F9583" s="12"/>
      <c r="G9583" s="12"/>
      <c r="H9583" s="12"/>
      <c r="I9583" s="15"/>
      <c r="J9583" s="31"/>
      <c r="K9583" s="180"/>
      <c r="L9583" s="40"/>
      <c r="M9583" s="14"/>
      <c r="N9583" s="16"/>
      <c r="O9583" s="49"/>
      <c r="P9583" s="64"/>
      <c r="Q9583" s="18"/>
      <c r="R9583" s="181">
        <f t="shared" si="1347"/>
        <v>0</v>
      </c>
      <c r="S9583" s="181">
        <f t="shared" si="1348"/>
        <v>0</v>
      </c>
      <c r="T9583" s="181">
        <f t="shared" si="1349"/>
        <v>0</v>
      </c>
      <c r="AQ9583" s="1">
        <f>COUNT(L$11:L9583)</f>
        <v>37</v>
      </c>
      <c r="AR9583" s="43">
        <f t="shared" si="1350"/>
        <v>40933</v>
      </c>
      <c r="AS9583" s="44">
        <f t="shared" si="1351"/>
        <v>89.120000000000019</v>
      </c>
      <c r="AT9583" s="10" t="str">
        <f t="shared" si="1352"/>
        <v/>
      </c>
      <c r="AU9583" s="20" t="str">
        <f t="shared" si="1353"/>
        <v/>
      </c>
      <c r="AV9583" s="42">
        <f t="shared" si="1354"/>
        <v>1</v>
      </c>
      <c r="AW9583" s="89">
        <f t="shared" si="1355"/>
        <v>0</v>
      </c>
      <c r="AX9583" s="168"/>
      <c r="AY9583" s="60"/>
      <c r="AZ9583" s="61"/>
      <c r="BB9583" s="61" t="str">
        <f>IF(Settings!I9579&lt;&gt;"",Settings!I9579,"")</f>
        <v/>
      </c>
    </row>
    <row r="9584" spans="2:54" x14ac:dyDescent="0.2">
      <c r="B9584" s="13"/>
      <c r="C9584" s="12"/>
      <c r="D9584" s="12"/>
      <c r="E9584" s="12"/>
      <c r="F9584" s="12"/>
      <c r="G9584" s="12"/>
      <c r="H9584" s="12"/>
      <c r="I9584" s="15"/>
      <c r="J9584" s="31"/>
      <c r="K9584" s="180"/>
      <c r="L9584" s="40"/>
      <c r="M9584" s="14"/>
      <c r="N9584" s="16"/>
      <c r="O9584" s="49"/>
      <c r="P9584" s="64"/>
      <c r="Q9584" s="18"/>
      <c r="R9584" s="181">
        <f t="shared" si="1347"/>
        <v>0</v>
      </c>
      <c r="S9584" s="181">
        <f t="shared" si="1348"/>
        <v>0</v>
      </c>
      <c r="T9584" s="181">
        <f t="shared" si="1349"/>
        <v>0</v>
      </c>
      <c r="AQ9584" s="1">
        <f>COUNT(L$11:L9584)</f>
        <v>37</v>
      </c>
      <c r="AR9584" s="43">
        <f t="shared" si="1350"/>
        <v>40933</v>
      </c>
      <c r="AS9584" s="44">
        <f t="shared" si="1351"/>
        <v>89.120000000000019</v>
      </c>
      <c r="AT9584" s="10" t="str">
        <f t="shared" si="1352"/>
        <v/>
      </c>
      <c r="AU9584" s="20" t="str">
        <f t="shared" si="1353"/>
        <v/>
      </c>
      <c r="AV9584" s="42">
        <f t="shared" si="1354"/>
        <v>1</v>
      </c>
      <c r="AW9584" s="89">
        <f t="shared" si="1355"/>
        <v>0</v>
      </c>
      <c r="AX9584" s="168"/>
      <c r="AY9584" s="60"/>
      <c r="AZ9584" s="61"/>
      <c r="BB9584" s="61" t="str">
        <f>IF(Settings!I9580&lt;&gt;"",Settings!I9580,"")</f>
        <v/>
      </c>
    </row>
    <row r="9585" spans="2:54" x14ac:dyDescent="0.2">
      <c r="B9585" s="13"/>
      <c r="C9585" s="12"/>
      <c r="D9585" s="12"/>
      <c r="E9585" s="12"/>
      <c r="F9585" s="12"/>
      <c r="G9585" s="12"/>
      <c r="H9585" s="12"/>
      <c r="I9585" s="15"/>
      <c r="J9585" s="31"/>
      <c r="K9585" s="180"/>
      <c r="L9585" s="40"/>
      <c r="M9585" s="14"/>
      <c r="N9585" s="16"/>
      <c r="O9585" s="49"/>
      <c r="P9585" s="64"/>
      <c r="Q9585" s="18"/>
      <c r="R9585" s="181">
        <f t="shared" si="1347"/>
        <v>0</v>
      </c>
      <c r="S9585" s="181">
        <f t="shared" si="1348"/>
        <v>0</v>
      </c>
      <c r="T9585" s="181">
        <f t="shared" si="1349"/>
        <v>0</v>
      </c>
      <c r="AQ9585" s="1">
        <f>COUNT(L$11:L9585)</f>
        <v>37</v>
      </c>
      <c r="AR9585" s="43">
        <f t="shared" si="1350"/>
        <v>40933</v>
      </c>
      <c r="AS9585" s="44">
        <f t="shared" si="1351"/>
        <v>89.120000000000019</v>
      </c>
      <c r="AT9585" s="10" t="str">
        <f t="shared" si="1352"/>
        <v/>
      </c>
      <c r="AU9585" s="20" t="str">
        <f t="shared" si="1353"/>
        <v/>
      </c>
      <c r="AV9585" s="42">
        <f t="shared" si="1354"/>
        <v>1</v>
      </c>
      <c r="AW9585" s="89">
        <f t="shared" si="1355"/>
        <v>0</v>
      </c>
      <c r="AX9585" s="168"/>
      <c r="AY9585" s="60"/>
      <c r="AZ9585" s="61"/>
      <c r="BB9585" s="61" t="str">
        <f>IF(Settings!I9581&lt;&gt;"",Settings!I9581,"")</f>
        <v/>
      </c>
    </row>
    <row r="9586" spans="2:54" x14ac:dyDescent="0.2">
      <c r="B9586" s="13"/>
      <c r="C9586" s="12"/>
      <c r="D9586" s="12"/>
      <c r="E9586" s="12"/>
      <c r="F9586" s="12"/>
      <c r="G9586" s="12"/>
      <c r="H9586" s="12"/>
      <c r="I9586" s="15"/>
      <c r="J9586" s="31"/>
      <c r="K9586" s="180"/>
      <c r="L9586" s="40"/>
      <c r="M9586" s="14"/>
      <c r="N9586" s="16"/>
      <c r="O9586" s="49"/>
      <c r="P9586" s="64"/>
      <c r="Q9586" s="18"/>
      <c r="R9586" s="181">
        <f t="shared" si="1347"/>
        <v>0</v>
      </c>
      <c r="S9586" s="181">
        <f t="shared" si="1348"/>
        <v>0</v>
      </c>
      <c r="T9586" s="181">
        <f t="shared" si="1349"/>
        <v>0</v>
      </c>
      <c r="AQ9586" s="1">
        <f>COUNT(L$11:L9586)</f>
        <v>37</v>
      </c>
      <c r="AR9586" s="43">
        <f t="shared" si="1350"/>
        <v>40933</v>
      </c>
      <c r="AS9586" s="44">
        <f t="shared" si="1351"/>
        <v>89.120000000000019</v>
      </c>
      <c r="AT9586" s="10" t="str">
        <f t="shared" si="1352"/>
        <v/>
      </c>
      <c r="AU9586" s="20" t="str">
        <f t="shared" si="1353"/>
        <v/>
      </c>
      <c r="AV9586" s="42">
        <f t="shared" si="1354"/>
        <v>1</v>
      </c>
      <c r="AW9586" s="89">
        <f t="shared" si="1355"/>
        <v>0</v>
      </c>
      <c r="AX9586" s="168"/>
      <c r="AY9586" s="60"/>
      <c r="AZ9586" s="61"/>
      <c r="BB9586" s="61" t="str">
        <f>IF(Settings!I9582&lt;&gt;"",Settings!I9582,"")</f>
        <v/>
      </c>
    </row>
    <row r="9587" spans="2:54" x14ac:dyDescent="0.2">
      <c r="B9587" s="13"/>
      <c r="C9587" s="12"/>
      <c r="D9587" s="12"/>
      <c r="E9587" s="12"/>
      <c r="F9587" s="12"/>
      <c r="G9587" s="12"/>
      <c r="H9587" s="12"/>
      <c r="I9587" s="15"/>
      <c r="J9587" s="31"/>
      <c r="K9587" s="180"/>
      <c r="L9587" s="40"/>
      <c r="M9587" s="14"/>
      <c r="N9587" s="16"/>
      <c r="O9587" s="49"/>
      <c r="P9587" s="64"/>
      <c r="Q9587" s="18"/>
      <c r="R9587" s="181">
        <f t="shared" si="1347"/>
        <v>0</v>
      </c>
      <c r="S9587" s="181">
        <f t="shared" si="1348"/>
        <v>0</v>
      </c>
      <c r="T9587" s="181">
        <f t="shared" si="1349"/>
        <v>0</v>
      </c>
      <c r="AQ9587" s="1">
        <f>COUNT(L$11:L9587)</f>
        <v>37</v>
      </c>
      <c r="AR9587" s="43">
        <f t="shared" si="1350"/>
        <v>40933</v>
      </c>
      <c r="AS9587" s="44">
        <f t="shared" si="1351"/>
        <v>89.120000000000019</v>
      </c>
      <c r="AT9587" s="10" t="str">
        <f t="shared" si="1352"/>
        <v/>
      </c>
      <c r="AU9587" s="20" t="str">
        <f t="shared" si="1353"/>
        <v/>
      </c>
      <c r="AV9587" s="42">
        <f t="shared" si="1354"/>
        <v>1</v>
      </c>
      <c r="AW9587" s="89">
        <f t="shared" si="1355"/>
        <v>0</v>
      </c>
      <c r="AX9587" s="168"/>
      <c r="AY9587" s="60"/>
      <c r="AZ9587" s="61"/>
      <c r="BB9587" s="61" t="str">
        <f>IF(Settings!I9583&lt;&gt;"",Settings!I9583,"")</f>
        <v/>
      </c>
    </row>
    <row r="9588" spans="2:54" x14ac:dyDescent="0.2">
      <c r="B9588" s="13"/>
      <c r="C9588" s="12"/>
      <c r="D9588" s="12"/>
      <c r="E9588" s="12"/>
      <c r="F9588" s="12"/>
      <c r="G9588" s="12"/>
      <c r="H9588" s="12"/>
      <c r="I9588" s="15"/>
      <c r="J9588" s="31"/>
      <c r="K9588" s="180"/>
      <c r="L9588" s="40"/>
      <c r="M9588" s="14"/>
      <c r="N9588" s="16"/>
      <c r="O9588" s="49"/>
      <c r="P9588" s="64"/>
      <c r="Q9588" s="18"/>
      <c r="R9588" s="181">
        <f t="shared" si="1347"/>
        <v>0</v>
      </c>
      <c r="S9588" s="181">
        <f t="shared" si="1348"/>
        <v>0</v>
      </c>
      <c r="T9588" s="181">
        <f t="shared" si="1349"/>
        <v>0</v>
      </c>
      <c r="AQ9588" s="1">
        <f>COUNT(L$11:L9588)</f>
        <v>37</v>
      </c>
      <c r="AR9588" s="43">
        <f t="shared" si="1350"/>
        <v>40933</v>
      </c>
      <c r="AS9588" s="44">
        <f t="shared" si="1351"/>
        <v>89.120000000000019</v>
      </c>
      <c r="AT9588" s="10" t="str">
        <f t="shared" si="1352"/>
        <v/>
      </c>
      <c r="AU9588" s="20" t="str">
        <f t="shared" si="1353"/>
        <v/>
      </c>
      <c r="AV9588" s="42">
        <f t="shared" si="1354"/>
        <v>1</v>
      </c>
      <c r="AW9588" s="89">
        <f t="shared" si="1355"/>
        <v>0</v>
      </c>
      <c r="AX9588" s="168"/>
      <c r="AY9588" s="60"/>
      <c r="AZ9588" s="61"/>
      <c r="BB9588" s="61" t="str">
        <f>IF(Settings!I9584&lt;&gt;"",Settings!I9584,"")</f>
        <v/>
      </c>
    </row>
    <row r="9589" spans="2:54" x14ac:dyDescent="0.2">
      <c r="B9589" s="13"/>
      <c r="C9589" s="12"/>
      <c r="D9589" s="12"/>
      <c r="E9589" s="12"/>
      <c r="F9589" s="12"/>
      <c r="G9589" s="12"/>
      <c r="H9589" s="12"/>
      <c r="I9589" s="15"/>
      <c r="J9589" s="31"/>
      <c r="K9589" s="180"/>
      <c r="L9589" s="40"/>
      <c r="M9589" s="14"/>
      <c r="N9589" s="16"/>
      <c r="O9589" s="49"/>
      <c r="P9589" s="64"/>
      <c r="Q9589" s="18"/>
      <c r="R9589" s="181">
        <f t="shared" si="1347"/>
        <v>0</v>
      </c>
      <c r="S9589" s="181">
        <f t="shared" si="1348"/>
        <v>0</v>
      </c>
      <c r="T9589" s="181">
        <f t="shared" si="1349"/>
        <v>0</v>
      </c>
      <c r="AQ9589" s="1">
        <f>COUNT(L$11:L9589)</f>
        <v>37</v>
      </c>
      <c r="AR9589" s="43">
        <f t="shared" si="1350"/>
        <v>40933</v>
      </c>
      <c r="AS9589" s="44">
        <f t="shared" si="1351"/>
        <v>89.120000000000019</v>
      </c>
      <c r="AT9589" s="10" t="str">
        <f t="shared" si="1352"/>
        <v/>
      </c>
      <c r="AU9589" s="20" t="str">
        <f t="shared" si="1353"/>
        <v/>
      </c>
      <c r="AV9589" s="42">
        <f t="shared" si="1354"/>
        <v>1</v>
      </c>
      <c r="AW9589" s="89">
        <f t="shared" si="1355"/>
        <v>0</v>
      </c>
      <c r="AX9589" s="168"/>
      <c r="AY9589" s="60"/>
      <c r="AZ9589" s="61"/>
      <c r="BB9589" s="61" t="str">
        <f>IF(Settings!I9585&lt;&gt;"",Settings!I9585,"")</f>
        <v/>
      </c>
    </row>
    <row r="9590" spans="2:54" x14ac:dyDescent="0.2">
      <c r="B9590" s="13"/>
      <c r="C9590" s="12"/>
      <c r="D9590" s="12"/>
      <c r="E9590" s="12"/>
      <c r="F9590" s="12"/>
      <c r="G9590" s="12"/>
      <c r="H9590" s="12"/>
      <c r="I9590" s="15"/>
      <c r="J9590" s="31"/>
      <c r="K9590" s="180"/>
      <c r="L9590" s="40"/>
      <c r="M9590" s="14"/>
      <c r="N9590" s="16"/>
      <c r="O9590" s="49"/>
      <c r="P9590" s="64"/>
      <c r="Q9590" s="18"/>
      <c r="R9590" s="181">
        <f t="shared" si="1347"/>
        <v>0</v>
      </c>
      <c r="S9590" s="181">
        <f t="shared" si="1348"/>
        <v>0</v>
      </c>
      <c r="T9590" s="181">
        <f t="shared" si="1349"/>
        <v>0</v>
      </c>
      <c r="AQ9590" s="1">
        <f>COUNT(L$11:L9590)</f>
        <v>37</v>
      </c>
      <c r="AR9590" s="43">
        <f t="shared" si="1350"/>
        <v>40933</v>
      </c>
      <c r="AS9590" s="44">
        <f t="shared" si="1351"/>
        <v>89.120000000000019</v>
      </c>
      <c r="AT9590" s="10" t="str">
        <f t="shared" si="1352"/>
        <v/>
      </c>
      <c r="AU9590" s="20" t="str">
        <f t="shared" si="1353"/>
        <v/>
      </c>
      <c r="AV9590" s="42">
        <f t="shared" si="1354"/>
        <v>1</v>
      </c>
      <c r="AW9590" s="89">
        <f t="shared" si="1355"/>
        <v>0</v>
      </c>
      <c r="AX9590" s="168"/>
      <c r="AY9590" s="60"/>
      <c r="AZ9590" s="61"/>
      <c r="BB9590" s="61" t="str">
        <f>IF(Settings!I9586&lt;&gt;"",Settings!I9586,"")</f>
        <v/>
      </c>
    </row>
    <row r="9591" spans="2:54" x14ac:dyDescent="0.2">
      <c r="B9591" s="13"/>
      <c r="C9591" s="12"/>
      <c r="D9591" s="12"/>
      <c r="E9591" s="12"/>
      <c r="F9591" s="12"/>
      <c r="G9591" s="12"/>
      <c r="H9591" s="12"/>
      <c r="I9591" s="15"/>
      <c r="J9591" s="31"/>
      <c r="K9591" s="180"/>
      <c r="L9591" s="40"/>
      <c r="M9591" s="14"/>
      <c r="N9591" s="16"/>
      <c r="O9591" s="49"/>
      <c r="P9591" s="64"/>
      <c r="Q9591" s="18"/>
      <c r="R9591" s="181">
        <f t="shared" si="1347"/>
        <v>0</v>
      </c>
      <c r="S9591" s="181">
        <f t="shared" si="1348"/>
        <v>0</v>
      </c>
      <c r="T9591" s="181">
        <f t="shared" si="1349"/>
        <v>0</v>
      </c>
      <c r="AQ9591" s="1">
        <f>COUNT(L$11:L9591)</f>
        <v>37</v>
      </c>
      <c r="AR9591" s="43">
        <f t="shared" si="1350"/>
        <v>40933</v>
      </c>
      <c r="AS9591" s="44">
        <f t="shared" si="1351"/>
        <v>89.120000000000019</v>
      </c>
      <c r="AT9591" s="10" t="str">
        <f t="shared" si="1352"/>
        <v/>
      </c>
      <c r="AU9591" s="20" t="str">
        <f t="shared" si="1353"/>
        <v/>
      </c>
      <c r="AV9591" s="42">
        <f t="shared" si="1354"/>
        <v>1</v>
      </c>
      <c r="AW9591" s="89">
        <f t="shared" si="1355"/>
        <v>0</v>
      </c>
      <c r="AX9591" s="168"/>
      <c r="AY9591" s="60"/>
      <c r="AZ9591" s="61"/>
      <c r="BB9591" s="61" t="str">
        <f>IF(Settings!I9587&lt;&gt;"",Settings!I9587,"")</f>
        <v/>
      </c>
    </row>
    <row r="9592" spans="2:54" x14ac:dyDescent="0.2">
      <c r="B9592" s="13"/>
      <c r="C9592" s="12"/>
      <c r="D9592" s="12"/>
      <c r="E9592" s="12"/>
      <c r="F9592" s="12"/>
      <c r="G9592" s="12"/>
      <c r="H9592" s="12"/>
      <c r="I9592" s="15"/>
      <c r="J9592" s="31"/>
      <c r="K9592" s="180"/>
      <c r="L9592" s="40"/>
      <c r="M9592" s="14"/>
      <c r="N9592" s="16"/>
      <c r="O9592" s="49"/>
      <c r="P9592" s="64"/>
      <c r="Q9592" s="18"/>
      <c r="R9592" s="181">
        <f t="shared" si="1347"/>
        <v>0</v>
      </c>
      <c r="S9592" s="181">
        <f t="shared" si="1348"/>
        <v>0</v>
      </c>
      <c r="T9592" s="181">
        <f t="shared" si="1349"/>
        <v>0</v>
      </c>
      <c r="AQ9592" s="1">
        <f>COUNT(L$11:L9592)</f>
        <v>37</v>
      </c>
      <c r="AR9592" s="43">
        <f t="shared" si="1350"/>
        <v>40933</v>
      </c>
      <c r="AS9592" s="44">
        <f t="shared" si="1351"/>
        <v>89.120000000000019</v>
      </c>
      <c r="AT9592" s="10" t="str">
        <f t="shared" si="1352"/>
        <v/>
      </c>
      <c r="AU9592" s="20" t="str">
        <f t="shared" si="1353"/>
        <v/>
      </c>
      <c r="AV9592" s="42">
        <f t="shared" si="1354"/>
        <v>1</v>
      </c>
      <c r="AW9592" s="89">
        <f t="shared" si="1355"/>
        <v>0</v>
      </c>
      <c r="AX9592" s="168"/>
      <c r="AY9592" s="60"/>
      <c r="AZ9592" s="61"/>
      <c r="BB9592" s="61" t="str">
        <f>IF(Settings!I9588&lt;&gt;"",Settings!I9588,"")</f>
        <v/>
      </c>
    </row>
    <row r="9593" spans="2:54" x14ac:dyDescent="0.2">
      <c r="B9593" s="13"/>
      <c r="C9593" s="12"/>
      <c r="D9593" s="12"/>
      <c r="E9593" s="12"/>
      <c r="F9593" s="12"/>
      <c r="G9593" s="12"/>
      <c r="H9593" s="12"/>
      <c r="I9593" s="15"/>
      <c r="J9593" s="31"/>
      <c r="K9593" s="180"/>
      <c r="L9593" s="40"/>
      <c r="M9593" s="14"/>
      <c r="N9593" s="16"/>
      <c r="O9593" s="49"/>
      <c r="P9593" s="64"/>
      <c r="Q9593" s="18"/>
      <c r="R9593" s="181">
        <f t="shared" si="1347"/>
        <v>0</v>
      </c>
      <c r="S9593" s="181">
        <f t="shared" si="1348"/>
        <v>0</v>
      </c>
      <c r="T9593" s="181">
        <f t="shared" si="1349"/>
        <v>0</v>
      </c>
      <c r="AQ9593" s="1">
        <f>COUNT(L$11:L9593)</f>
        <v>37</v>
      </c>
      <c r="AR9593" s="43">
        <f t="shared" si="1350"/>
        <v>40933</v>
      </c>
      <c r="AS9593" s="44">
        <f t="shared" si="1351"/>
        <v>89.120000000000019</v>
      </c>
      <c r="AT9593" s="10" t="str">
        <f t="shared" si="1352"/>
        <v/>
      </c>
      <c r="AU9593" s="20" t="str">
        <f t="shared" si="1353"/>
        <v/>
      </c>
      <c r="AV9593" s="42">
        <f t="shared" si="1354"/>
        <v>1</v>
      </c>
      <c r="AW9593" s="89">
        <f t="shared" si="1355"/>
        <v>0</v>
      </c>
      <c r="AX9593" s="168"/>
      <c r="AY9593" s="60"/>
      <c r="AZ9593" s="61"/>
      <c r="BB9593" s="61" t="str">
        <f>IF(Settings!I9589&lt;&gt;"",Settings!I9589,"")</f>
        <v/>
      </c>
    </row>
    <row r="9594" spans="2:54" x14ac:dyDescent="0.2">
      <c r="B9594" s="13"/>
      <c r="C9594" s="12"/>
      <c r="D9594" s="12"/>
      <c r="E9594" s="12"/>
      <c r="F9594" s="12"/>
      <c r="G9594" s="12"/>
      <c r="H9594" s="12"/>
      <c r="I9594" s="15"/>
      <c r="J9594" s="31"/>
      <c r="K9594" s="180"/>
      <c r="L9594" s="40"/>
      <c r="M9594" s="14"/>
      <c r="N9594" s="16"/>
      <c r="O9594" s="49"/>
      <c r="P9594" s="64"/>
      <c r="Q9594" s="18"/>
      <c r="R9594" s="181">
        <f t="shared" si="1347"/>
        <v>0</v>
      </c>
      <c r="S9594" s="181">
        <f t="shared" si="1348"/>
        <v>0</v>
      </c>
      <c r="T9594" s="181">
        <f t="shared" si="1349"/>
        <v>0</v>
      </c>
      <c r="AQ9594" s="1">
        <f>COUNT(L$11:L9594)</f>
        <v>37</v>
      </c>
      <c r="AR9594" s="43">
        <f t="shared" si="1350"/>
        <v>40933</v>
      </c>
      <c r="AS9594" s="44">
        <f t="shared" si="1351"/>
        <v>89.120000000000019</v>
      </c>
      <c r="AT9594" s="10" t="str">
        <f t="shared" si="1352"/>
        <v/>
      </c>
      <c r="AU9594" s="20" t="str">
        <f t="shared" si="1353"/>
        <v/>
      </c>
      <c r="AV9594" s="42">
        <f t="shared" si="1354"/>
        <v>1</v>
      </c>
      <c r="AW9594" s="89">
        <f t="shared" si="1355"/>
        <v>0</v>
      </c>
      <c r="AX9594" s="168"/>
      <c r="AY9594" s="60"/>
      <c r="AZ9594" s="61"/>
      <c r="BB9594" s="61" t="str">
        <f>IF(Settings!I9590&lt;&gt;"",Settings!I9590,"")</f>
        <v/>
      </c>
    </row>
    <row r="9595" spans="2:54" x14ac:dyDescent="0.2">
      <c r="B9595" s="13"/>
      <c r="C9595" s="12"/>
      <c r="D9595" s="12"/>
      <c r="E9595" s="12"/>
      <c r="F9595" s="12"/>
      <c r="G9595" s="12"/>
      <c r="H9595" s="12"/>
      <c r="I9595" s="15"/>
      <c r="J9595" s="31"/>
      <c r="K9595" s="180"/>
      <c r="L9595" s="40"/>
      <c r="M9595" s="14"/>
      <c r="N9595" s="16"/>
      <c r="O9595" s="49"/>
      <c r="P9595" s="64"/>
      <c r="Q9595" s="18"/>
      <c r="R9595" s="181">
        <f t="shared" si="1347"/>
        <v>0</v>
      </c>
      <c r="S9595" s="181">
        <f t="shared" si="1348"/>
        <v>0</v>
      </c>
      <c r="T9595" s="181">
        <f t="shared" si="1349"/>
        <v>0</v>
      </c>
      <c r="AQ9595" s="1">
        <f>COUNT(L$11:L9595)</f>
        <v>37</v>
      </c>
      <c r="AR9595" s="43">
        <f t="shared" si="1350"/>
        <v>40933</v>
      </c>
      <c r="AS9595" s="44">
        <f t="shared" si="1351"/>
        <v>89.120000000000019</v>
      </c>
      <c r="AT9595" s="10" t="str">
        <f t="shared" si="1352"/>
        <v/>
      </c>
      <c r="AU9595" s="20" t="str">
        <f t="shared" si="1353"/>
        <v/>
      </c>
      <c r="AV9595" s="42">
        <f t="shared" si="1354"/>
        <v>1</v>
      </c>
      <c r="AW9595" s="89">
        <f t="shared" si="1355"/>
        <v>0</v>
      </c>
      <c r="AX9595" s="168"/>
      <c r="AY9595" s="60"/>
      <c r="AZ9595" s="61"/>
      <c r="BB9595" s="61" t="str">
        <f>IF(Settings!I9591&lt;&gt;"",Settings!I9591,"")</f>
        <v/>
      </c>
    </row>
    <row r="9596" spans="2:54" x14ac:dyDescent="0.2">
      <c r="B9596" s="13"/>
      <c r="C9596" s="12"/>
      <c r="D9596" s="12"/>
      <c r="E9596" s="12"/>
      <c r="F9596" s="12"/>
      <c r="G9596" s="12"/>
      <c r="H9596" s="12"/>
      <c r="I9596" s="15"/>
      <c r="J9596" s="31"/>
      <c r="K9596" s="180"/>
      <c r="L9596" s="40"/>
      <c r="M9596" s="14"/>
      <c r="N9596" s="16"/>
      <c r="O9596" s="49"/>
      <c r="P9596" s="64"/>
      <c r="Q9596" s="18"/>
      <c r="R9596" s="181">
        <f t="shared" si="1347"/>
        <v>0</v>
      </c>
      <c r="S9596" s="181">
        <f t="shared" si="1348"/>
        <v>0</v>
      </c>
      <c r="T9596" s="181">
        <f t="shared" si="1349"/>
        <v>0</v>
      </c>
      <c r="AQ9596" s="1">
        <f>COUNT(L$11:L9596)</f>
        <v>37</v>
      </c>
      <c r="AR9596" s="43">
        <f t="shared" si="1350"/>
        <v>40933</v>
      </c>
      <c r="AS9596" s="44">
        <f t="shared" si="1351"/>
        <v>89.120000000000019</v>
      </c>
      <c r="AT9596" s="10" t="str">
        <f t="shared" si="1352"/>
        <v/>
      </c>
      <c r="AU9596" s="20" t="str">
        <f t="shared" si="1353"/>
        <v/>
      </c>
      <c r="AV9596" s="42">
        <f t="shared" si="1354"/>
        <v>1</v>
      </c>
      <c r="AW9596" s="89">
        <f t="shared" si="1355"/>
        <v>0</v>
      </c>
      <c r="AX9596" s="168"/>
      <c r="AY9596" s="60"/>
      <c r="AZ9596" s="61"/>
      <c r="BB9596" s="61" t="str">
        <f>IF(Settings!I9592&lt;&gt;"",Settings!I9592,"")</f>
        <v/>
      </c>
    </row>
    <row r="9597" spans="2:54" x14ac:dyDescent="0.2">
      <c r="B9597" s="13"/>
      <c r="C9597" s="12"/>
      <c r="D9597" s="12"/>
      <c r="E9597" s="12"/>
      <c r="F9597" s="12"/>
      <c r="G9597" s="12"/>
      <c r="H9597" s="12"/>
      <c r="I9597" s="15"/>
      <c r="J9597" s="31"/>
      <c r="K9597" s="180"/>
      <c r="L9597" s="40"/>
      <c r="M9597" s="14"/>
      <c r="N9597" s="16"/>
      <c r="O9597" s="49"/>
      <c r="P9597" s="64"/>
      <c r="Q9597" s="18"/>
      <c r="R9597" s="181">
        <f t="shared" si="1347"/>
        <v>0</v>
      </c>
      <c r="S9597" s="181">
        <f t="shared" si="1348"/>
        <v>0</v>
      </c>
      <c r="T9597" s="181">
        <f t="shared" si="1349"/>
        <v>0</v>
      </c>
      <c r="AQ9597" s="1">
        <f>COUNT(L$11:L9597)</f>
        <v>37</v>
      </c>
      <c r="AR9597" s="43">
        <f t="shared" si="1350"/>
        <v>40933</v>
      </c>
      <c r="AS9597" s="44">
        <f t="shared" si="1351"/>
        <v>89.120000000000019</v>
      </c>
      <c r="AT9597" s="10" t="str">
        <f t="shared" si="1352"/>
        <v/>
      </c>
      <c r="AU9597" s="20" t="str">
        <f t="shared" si="1353"/>
        <v/>
      </c>
      <c r="AV9597" s="42">
        <f t="shared" si="1354"/>
        <v>1</v>
      </c>
      <c r="AW9597" s="89">
        <f t="shared" si="1355"/>
        <v>0</v>
      </c>
      <c r="AX9597" s="168"/>
      <c r="AY9597" s="60"/>
      <c r="AZ9597" s="61"/>
      <c r="BB9597" s="61" t="str">
        <f>IF(Settings!I9593&lt;&gt;"",Settings!I9593,"")</f>
        <v/>
      </c>
    </row>
    <row r="9598" spans="2:54" x14ac:dyDescent="0.2">
      <c r="B9598" s="13"/>
      <c r="C9598" s="12"/>
      <c r="D9598" s="12"/>
      <c r="E9598" s="12"/>
      <c r="F9598" s="12"/>
      <c r="G9598" s="12"/>
      <c r="H9598" s="12"/>
      <c r="I9598" s="15"/>
      <c r="J9598" s="31"/>
      <c r="K9598" s="180"/>
      <c r="L9598" s="40"/>
      <c r="M9598" s="14"/>
      <c r="N9598" s="16"/>
      <c r="O9598" s="49"/>
      <c r="P9598" s="64"/>
      <c r="Q9598" s="18"/>
      <c r="R9598" s="181">
        <f t="shared" si="1347"/>
        <v>0</v>
      </c>
      <c r="S9598" s="181">
        <f t="shared" si="1348"/>
        <v>0</v>
      </c>
      <c r="T9598" s="181">
        <f t="shared" si="1349"/>
        <v>0</v>
      </c>
      <c r="AQ9598" s="1">
        <f>COUNT(L$11:L9598)</f>
        <v>37</v>
      </c>
      <c r="AR9598" s="43">
        <f t="shared" si="1350"/>
        <v>40933</v>
      </c>
      <c r="AS9598" s="44">
        <f t="shared" si="1351"/>
        <v>89.120000000000019</v>
      </c>
      <c r="AT9598" s="10" t="str">
        <f t="shared" si="1352"/>
        <v/>
      </c>
      <c r="AU9598" s="20" t="str">
        <f t="shared" si="1353"/>
        <v/>
      </c>
      <c r="AV9598" s="42">
        <f t="shared" si="1354"/>
        <v>1</v>
      </c>
      <c r="AW9598" s="89">
        <f t="shared" si="1355"/>
        <v>0</v>
      </c>
      <c r="AX9598" s="168"/>
      <c r="AY9598" s="60"/>
      <c r="AZ9598" s="61"/>
      <c r="BB9598" s="61" t="str">
        <f>IF(Settings!I9594&lt;&gt;"",Settings!I9594,"")</f>
        <v/>
      </c>
    </row>
    <row r="9599" spans="2:54" x14ac:dyDescent="0.2">
      <c r="B9599" s="13"/>
      <c r="C9599" s="12"/>
      <c r="D9599" s="12"/>
      <c r="E9599" s="12"/>
      <c r="F9599" s="12"/>
      <c r="G9599" s="12"/>
      <c r="H9599" s="12"/>
      <c r="I9599" s="15"/>
      <c r="J9599" s="31"/>
      <c r="K9599" s="180"/>
      <c r="L9599" s="40"/>
      <c r="M9599" s="14"/>
      <c r="N9599" s="16"/>
      <c r="O9599" s="49"/>
      <c r="P9599" s="64"/>
      <c r="Q9599" s="18"/>
      <c r="R9599" s="181">
        <f t="shared" si="1347"/>
        <v>0</v>
      </c>
      <c r="S9599" s="181">
        <f t="shared" si="1348"/>
        <v>0</v>
      </c>
      <c r="T9599" s="181">
        <f t="shared" si="1349"/>
        <v>0</v>
      </c>
      <c r="AQ9599" s="1">
        <f>COUNT(L$11:L9599)</f>
        <v>37</v>
      </c>
      <c r="AR9599" s="43">
        <f t="shared" si="1350"/>
        <v>40933</v>
      </c>
      <c r="AS9599" s="44">
        <f t="shared" si="1351"/>
        <v>89.120000000000019</v>
      </c>
      <c r="AT9599" s="10" t="str">
        <f t="shared" si="1352"/>
        <v/>
      </c>
      <c r="AU9599" s="20" t="str">
        <f t="shared" si="1353"/>
        <v/>
      </c>
      <c r="AV9599" s="42">
        <f t="shared" si="1354"/>
        <v>1</v>
      </c>
      <c r="AW9599" s="89">
        <f t="shared" si="1355"/>
        <v>0</v>
      </c>
      <c r="AX9599" s="168"/>
      <c r="AY9599" s="60"/>
      <c r="AZ9599" s="61"/>
      <c r="BB9599" s="61" t="str">
        <f>IF(Settings!I9595&lt;&gt;"",Settings!I9595,"")</f>
        <v/>
      </c>
    </row>
    <row r="9600" spans="2:54" x14ac:dyDescent="0.2">
      <c r="B9600" s="13"/>
      <c r="C9600" s="12"/>
      <c r="D9600" s="12"/>
      <c r="E9600" s="12"/>
      <c r="F9600" s="12"/>
      <c r="G9600" s="12"/>
      <c r="H9600" s="12"/>
      <c r="I9600" s="15"/>
      <c r="J9600" s="31"/>
      <c r="K9600" s="180"/>
      <c r="L9600" s="40"/>
      <c r="M9600" s="14"/>
      <c r="N9600" s="16"/>
      <c r="O9600" s="49"/>
      <c r="P9600" s="64"/>
      <c r="Q9600" s="18"/>
      <c r="R9600" s="181">
        <f t="shared" si="1347"/>
        <v>0</v>
      </c>
      <c r="S9600" s="181">
        <f t="shared" si="1348"/>
        <v>0</v>
      </c>
      <c r="T9600" s="181">
        <f t="shared" si="1349"/>
        <v>0</v>
      </c>
      <c r="AQ9600" s="1">
        <f>COUNT(L$11:L9600)</f>
        <v>37</v>
      </c>
      <c r="AR9600" s="43">
        <f t="shared" si="1350"/>
        <v>40933</v>
      </c>
      <c r="AS9600" s="44">
        <f t="shared" si="1351"/>
        <v>89.120000000000019</v>
      </c>
      <c r="AT9600" s="10" t="str">
        <f t="shared" si="1352"/>
        <v/>
      </c>
      <c r="AU9600" s="20" t="str">
        <f t="shared" si="1353"/>
        <v/>
      </c>
      <c r="AV9600" s="42">
        <f t="shared" si="1354"/>
        <v>1</v>
      </c>
      <c r="AW9600" s="89">
        <f t="shared" si="1355"/>
        <v>0</v>
      </c>
      <c r="AX9600" s="168"/>
      <c r="AY9600" s="60"/>
      <c r="AZ9600" s="61"/>
      <c r="BB9600" s="61" t="str">
        <f>IF(Settings!I9596&lt;&gt;"",Settings!I9596,"")</f>
        <v/>
      </c>
    </row>
    <row r="9601" spans="2:54" x14ac:dyDescent="0.2">
      <c r="B9601" s="13"/>
      <c r="C9601" s="12"/>
      <c r="D9601" s="12"/>
      <c r="E9601" s="12"/>
      <c r="F9601" s="12"/>
      <c r="G9601" s="12"/>
      <c r="H9601" s="12"/>
      <c r="I9601" s="15"/>
      <c r="J9601" s="31"/>
      <c r="K9601" s="180"/>
      <c r="L9601" s="40"/>
      <c r="M9601" s="14"/>
      <c r="N9601" s="16"/>
      <c r="O9601" s="49"/>
      <c r="P9601" s="64"/>
      <c r="Q9601" s="18"/>
      <c r="R9601" s="181">
        <f t="shared" si="1347"/>
        <v>0</v>
      </c>
      <c r="S9601" s="181">
        <f t="shared" si="1348"/>
        <v>0</v>
      </c>
      <c r="T9601" s="181">
        <f t="shared" si="1349"/>
        <v>0</v>
      </c>
      <c r="AQ9601" s="1">
        <f>COUNT(L$11:L9601)</f>
        <v>37</v>
      </c>
      <c r="AR9601" s="43">
        <f t="shared" si="1350"/>
        <v>40933</v>
      </c>
      <c r="AS9601" s="44">
        <f t="shared" si="1351"/>
        <v>89.120000000000019</v>
      </c>
      <c r="AT9601" s="10" t="str">
        <f t="shared" si="1352"/>
        <v/>
      </c>
      <c r="AU9601" s="20" t="str">
        <f t="shared" si="1353"/>
        <v/>
      </c>
      <c r="AV9601" s="42">
        <f t="shared" si="1354"/>
        <v>1</v>
      </c>
      <c r="AW9601" s="89">
        <f t="shared" si="1355"/>
        <v>0</v>
      </c>
      <c r="AX9601" s="168"/>
      <c r="AY9601" s="60"/>
      <c r="AZ9601" s="61"/>
      <c r="BB9601" s="61" t="str">
        <f>IF(Settings!I9597&lt;&gt;"",Settings!I9597,"")</f>
        <v/>
      </c>
    </row>
    <row r="9602" spans="2:54" x14ac:dyDescent="0.2">
      <c r="B9602" s="13"/>
      <c r="C9602" s="12"/>
      <c r="D9602" s="12"/>
      <c r="E9602" s="12"/>
      <c r="F9602" s="12"/>
      <c r="G9602" s="12"/>
      <c r="H9602" s="12"/>
      <c r="I9602" s="15"/>
      <c r="J9602" s="31"/>
      <c r="K9602" s="180"/>
      <c r="L9602" s="40"/>
      <c r="M9602" s="14"/>
      <c r="N9602" s="16"/>
      <c r="O9602" s="49"/>
      <c r="P9602" s="64"/>
      <c r="Q9602" s="18"/>
      <c r="R9602" s="181">
        <f t="shared" si="1347"/>
        <v>0</v>
      </c>
      <c r="S9602" s="181">
        <f t="shared" si="1348"/>
        <v>0</v>
      </c>
      <c r="T9602" s="181">
        <f t="shared" si="1349"/>
        <v>0</v>
      </c>
      <c r="AQ9602" s="1">
        <f>COUNT(L$11:L9602)</f>
        <v>37</v>
      </c>
      <c r="AR9602" s="43">
        <f t="shared" si="1350"/>
        <v>40933</v>
      </c>
      <c r="AS9602" s="44">
        <f t="shared" si="1351"/>
        <v>89.120000000000019</v>
      </c>
      <c r="AT9602" s="10" t="str">
        <f t="shared" si="1352"/>
        <v/>
      </c>
      <c r="AU9602" s="20" t="str">
        <f t="shared" si="1353"/>
        <v/>
      </c>
      <c r="AV9602" s="42">
        <f t="shared" si="1354"/>
        <v>1</v>
      </c>
      <c r="AW9602" s="89">
        <f t="shared" si="1355"/>
        <v>0</v>
      </c>
      <c r="AX9602" s="168"/>
      <c r="AY9602" s="60"/>
      <c r="AZ9602" s="61"/>
      <c r="BB9602" s="61" t="str">
        <f>IF(Settings!I9598&lt;&gt;"",Settings!I9598,"")</f>
        <v/>
      </c>
    </row>
    <row r="9603" spans="2:54" x14ac:dyDescent="0.2">
      <c r="B9603" s="13"/>
      <c r="C9603" s="12"/>
      <c r="D9603" s="12"/>
      <c r="E9603" s="12"/>
      <c r="F9603" s="12"/>
      <c r="G9603" s="12"/>
      <c r="H9603" s="12"/>
      <c r="I9603" s="15"/>
      <c r="J9603" s="31"/>
      <c r="K9603" s="180"/>
      <c r="L9603" s="40"/>
      <c r="M9603" s="14"/>
      <c r="N9603" s="16"/>
      <c r="O9603" s="49"/>
      <c r="P9603" s="64"/>
      <c r="Q9603" s="18"/>
      <c r="R9603" s="181">
        <f t="shared" si="1347"/>
        <v>0</v>
      </c>
      <c r="S9603" s="181">
        <f t="shared" si="1348"/>
        <v>0</v>
      </c>
      <c r="T9603" s="181">
        <f t="shared" si="1349"/>
        <v>0</v>
      </c>
      <c r="AQ9603" s="1">
        <f>COUNT(L$11:L9603)</f>
        <v>37</v>
      </c>
      <c r="AR9603" s="43">
        <f t="shared" si="1350"/>
        <v>40933</v>
      </c>
      <c r="AS9603" s="44">
        <f t="shared" si="1351"/>
        <v>89.120000000000019</v>
      </c>
      <c r="AT9603" s="10" t="str">
        <f t="shared" si="1352"/>
        <v/>
      </c>
      <c r="AU9603" s="20" t="str">
        <f t="shared" si="1353"/>
        <v/>
      </c>
      <c r="AV9603" s="42">
        <f t="shared" si="1354"/>
        <v>1</v>
      </c>
      <c r="AW9603" s="89">
        <f t="shared" si="1355"/>
        <v>0</v>
      </c>
      <c r="AX9603" s="168"/>
      <c r="AY9603" s="60"/>
      <c r="AZ9603" s="61"/>
      <c r="BB9603" s="61" t="str">
        <f>IF(Settings!I9599&lt;&gt;"",Settings!I9599,"")</f>
        <v/>
      </c>
    </row>
    <row r="9604" spans="2:54" x14ac:dyDescent="0.2">
      <c r="B9604" s="13"/>
      <c r="C9604" s="12"/>
      <c r="D9604" s="12"/>
      <c r="E9604" s="12"/>
      <c r="F9604" s="12"/>
      <c r="G9604" s="12"/>
      <c r="H9604" s="12"/>
      <c r="I9604" s="15"/>
      <c r="J9604" s="31"/>
      <c r="K9604" s="180"/>
      <c r="L9604" s="40"/>
      <c r="M9604" s="14"/>
      <c r="N9604" s="16"/>
      <c r="O9604" s="49"/>
      <c r="P9604" s="64"/>
      <c r="Q9604" s="18"/>
      <c r="R9604" s="181">
        <f t="shared" si="1347"/>
        <v>0</v>
      </c>
      <c r="S9604" s="181">
        <f t="shared" si="1348"/>
        <v>0</v>
      </c>
      <c r="T9604" s="181">
        <f t="shared" si="1349"/>
        <v>0</v>
      </c>
      <c r="AQ9604" s="1">
        <f>COUNT(L$11:L9604)</f>
        <v>37</v>
      </c>
      <c r="AR9604" s="43">
        <f t="shared" si="1350"/>
        <v>40933</v>
      </c>
      <c r="AS9604" s="44">
        <f t="shared" si="1351"/>
        <v>89.120000000000019</v>
      </c>
      <c r="AT9604" s="10" t="str">
        <f t="shared" si="1352"/>
        <v/>
      </c>
      <c r="AU9604" s="20" t="str">
        <f t="shared" si="1353"/>
        <v/>
      </c>
      <c r="AV9604" s="42">
        <f t="shared" si="1354"/>
        <v>1</v>
      </c>
      <c r="AW9604" s="89">
        <f t="shared" si="1355"/>
        <v>0</v>
      </c>
      <c r="AX9604" s="168"/>
      <c r="AY9604" s="60"/>
      <c r="AZ9604" s="61"/>
      <c r="BB9604" s="61" t="str">
        <f>IF(Settings!I9600&lt;&gt;"",Settings!I9600,"")</f>
        <v/>
      </c>
    </row>
    <row r="9605" spans="2:54" x14ac:dyDescent="0.2">
      <c r="B9605" s="13"/>
      <c r="C9605" s="12"/>
      <c r="D9605" s="12"/>
      <c r="E9605" s="12"/>
      <c r="F9605" s="12"/>
      <c r="G9605" s="12"/>
      <c r="H9605" s="12"/>
      <c r="I9605" s="15"/>
      <c r="J9605" s="31"/>
      <c r="K9605" s="180"/>
      <c r="L9605" s="40"/>
      <c r="M9605" s="14"/>
      <c r="N9605" s="16"/>
      <c r="O9605" s="49"/>
      <c r="P9605" s="64"/>
      <c r="Q9605" s="18"/>
      <c r="R9605" s="181">
        <f t="shared" si="1347"/>
        <v>0</v>
      </c>
      <c r="S9605" s="181">
        <f t="shared" si="1348"/>
        <v>0</v>
      </c>
      <c r="T9605" s="181">
        <f t="shared" si="1349"/>
        <v>0</v>
      </c>
      <c r="AQ9605" s="1">
        <f>COUNT(L$11:L9605)</f>
        <v>37</v>
      </c>
      <c r="AR9605" s="43">
        <f t="shared" si="1350"/>
        <v>40933</v>
      </c>
      <c r="AS9605" s="44">
        <f t="shared" si="1351"/>
        <v>89.120000000000019</v>
      </c>
      <c r="AT9605" s="10" t="str">
        <f t="shared" si="1352"/>
        <v/>
      </c>
      <c r="AU9605" s="20" t="str">
        <f t="shared" si="1353"/>
        <v/>
      </c>
      <c r="AV9605" s="42">
        <f t="shared" si="1354"/>
        <v>1</v>
      </c>
      <c r="AW9605" s="89">
        <f t="shared" si="1355"/>
        <v>0</v>
      </c>
      <c r="AX9605" s="168"/>
      <c r="AY9605" s="60"/>
      <c r="AZ9605" s="61"/>
      <c r="BB9605" s="61" t="str">
        <f>IF(Settings!I9601&lt;&gt;"",Settings!I9601,"")</f>
        <v/>
      </c>
    </row>
    <row r="9606" spans="2:54" x14ac:dyDescent="0.2">
      <c r="B9606" s="13"/>
      <c r="C9606" s="12"/>
      <c r="D9606" s="12"/>
      <c r="E9606" s="12"/>
      <c r="F9606" s="12"/>
      <c r="G9606" s="12"/>
      <c r="H9606" s="12"/>
      <c r="I9606" s="15"/>
      <c r="J9606" s="31"/>
      <c r="K9606" s="180"/>
      <c r="L9606" s="40"/>
      <c r="M9606" s="14"/>
      <c r="N9606" s="16"/>
      <c r="O9606" s="49"/>
      <c r="P9606" s="64"/>
      <c r="Q9606" s="18"/>
      <c r="R9606" s="181">
        <f t="shared" si="1347"/>
        <v>0</v>
      </c>
      <c r="S9606" s="181">
        <f t="shared" si="1348"/>
        <v>0</v>
      </c>
      <c r="T9606" s="181">
        <f t="shared" si="1349"/>
        <v>0</v>
      </c>
      <c r="AQ9606" s="1">
        <f>COUNT(L$11:L9606)</f>
        <v>37</v>
      </c>
      <c r="AR9606" s="43">
        <f t="shared" si="1350"/>
        <v>40933</v>
      </c>
      <c r="AS9606" s="44">
        <f t="shared" si="1351"/>
        <v>89.120000000000019</v>
      </c>
      <c r="AT9606" s="10" t="str">
        <f t="shared" si="1352"/>
        <v/>
      </c>
      <c r="AU9606" s="20" t="str">
        <f t="shared" si="1353"/>
        <v/>
      </c>
      <c r="AV9606" s="42">
        <f t="shared" si="1354"/>
        <v>1</v>
      </c>
      <c r="AW9606" s="89">
        <f t="shared" si="1355"/>
        <v>0</v>
      </c>
      <c r="AX9606" s="168"/>
      <c r="AY9606" s="60"/>
      <c r="AZ9606" s="61"/>
      <c r="BB9606" s="61" t="str">
        <f>IF(Settings!I9602&lt;&gt;"",Settings!I9602,"")</f>
        <v/>
      </c>
    </row>
    <row r="9607" spans="2:54" x14ac:dyDescent="0.2">
      <c r="B9607" s="13"/>
      <c r="C9607" s="12"/>
      <c r="D9607" s="12"/>
      <c r="E9607" s="12"/>
      <c r="F9607" s="12"/>
      <c r="G9607" s="12"/>
      <c r="H9607" s="12"/>
      <c r="I9607" s="15"/>
      <c r="J9607" s="31"/>
      <c r="K9607" s="180"/>
      <c r="L9607" s="40"/>
      <c r="M9607" s="14"/>
      <c r="N9607" s="16"/>
      <c r="O9607" s="49"/>
      <c r="P9607" s="64"/>
      <c r="Q9607" s="18"/>
      <c r="R9607" s="181">
        <f t="shared" si="1347"/>
        <v>0</v>
      </c>
      <c r="S9607" s="181">
        <f t="shared" si="1348"/>
        <v>0</v>
      </c>
      <c r="T9607" s="181">
        <f t="shared" si="1349"/>
        <v>0</v>
      </c>
      <c r="AQ9607" s="1">
        <f>COUNT(L$11:L9607)</f>
        <v>37</v>
      </c>
      <c r="AR9607" s="43">
        <f t="shared" si="1350"/>
        <v>40933</v>
      </c>
      <c r="AS9607" s="44">
        <f t="shared" si="1351"/>
        <v>89.120000000000019</v>
      </c>
      <c r="AT9607" s="10" t="str">
        <f t="shared" si="1352"/>
        <v/>
      </c>
      <c r="AU9607" s="20" t="str">
        <f t="shared" si="1353"/>
        <v/>
      </c>
      <c r="AV9607" s="42">
        <f t="shared" si="1354"/>
        <v>1</v>
      </c>
      <c r="AW9607" s="89">
        <f t="shared" si="1355"/>
        <v>0</v>
      </c>
      <c r="AX9607" s="168"/>
      <c r="AY9607" s="60"/>
      <c r="AZ9607" s="61"/>
      <c r="BB9607" s="61" t="str">
        <f>IF(Settings!I9603&lt;&gt;"",Settings!I9603,"")</f>
        <v/>
      </c>
    </row>
    <row r="9608" spans="2:54" x14ac:dyDescent="0.2">
      <c r="B9608" s="13"/>
      <c r="C9608" s="12"/>
      <c r="D9608" s="12"/>
      <c r="E9608" s="12"/>
      <c r="F9608" s="12"/>
      <c r="G9608" s="12"/>
      <c r="H9608" s="12"/>
      <c r="I9608" s="15"/>
      <c r="J9608" s="31"/>
      <c r="K9608" s="180"/>
      <c r="L9608" s="40"/>
      <c r="M9608" s="14"/>
      <c r="N9608" s="16"/>
      <c r="O9608" s="49"/>
      <c r="P9608" s="64"/>
      <c r="Q9608" s="18"/>
      <c r="R9608" s="181">
        <f t="shared" si="1347"/>
        <v>0</v>
      </c>
      <c r="S9608" s="181">
        <f t="shared" si="1348"/>
        <v>0</v>
      </c>
      <c r="T9608" s="181">
        <f t="shared" si="1349"/>
        <v>0</v>
      </c>
      <c r="AQ9608" s="1">
        <f>COUNT(L$11:L9608)</f>
        <v>37</v>
      </c>
      <c r="AR9608" s="43">
        <f t="shared" si="1350"/>
        <v>40933</v>
      </c>
      <c r="AS9608" s="44">
        <f t="shared" si="1351"/>
        <v>89.120000000000019</v>
      </c>
      <c r="AT9608" s="10" t="str">
        <f t="shared" si="1352"/>
        <v/>
      </c>
      <c r="AU9608" s="20" t="str">
        <f t="shared" si="1353"/>
        <v/>
      </c>
      <c r="AV9608" s="42">
        <f t="shared" si="1354"/>
        <v>1</v>
      </c>
      <c r="AW9608" s="89">
        <f t="shared" si="1355"/>
        <v>0</v>
      </c>
      <c r="AX9608" s="168"/>
      <c r="AY9608" s="60"/>
      <c r="AZ9608" s="61"/>
      <c r="BB9608" s="61" t="str">
        <f>IF(Settings!I9604&lt;&gt;"",Settings!I9604,"")</f>
        <v/>
      </c>
    </row>
    <row r="9609" spans="2:54" x14ac:dyDescent="0.2">
      <c r="B9609" s="13"/>
      <c r="C9609" s="12"/>
      <c r="D9609" s="12"/>
      <c r="E9609" s="12"/>
      <c r="F9609" s="12"/>
      <c r="G9609" s="12"/>
      <c r="H9609" s="12"/>
      <c r="I9609" s="15"/>
      <c r="J9609" s="31"/>
      <c r="K9609" s="180"/>
      <c r="L9609" s="40"/>
      <c r="M9609" s="14"/>
      <c r="N9609" s="16"/>
      <c r="O9609" s="49"/>
      <c r="P9609" s="64"/>
      <c r="Q9609" s="18"/>
      <c r="R9609" s="181">
        <f t="shared" si="1347"/>
        <v>0</v>
      </c>
      <c r="S9609" s="181">
        <f t="shared" si="1348"/>
        <v>0</v>
      </c>
      <c r="T9609" s="181">
        <f t="shared" si="1349"/>
        <v>0</v>
      </c>
      <c r="AQ9609" s="1">
        <f>COUNT(L$11:L9609)</f>
        <v>37</v>
      </c>
      <c r="AR9609" s="43">
        <f t="shared" si="1350"/>
        <v>40933</v>
      </c>
      <c r="AS9609" s="44">
        <f t="shared" si="1351"/>
        <v>89.120000000000019</v>
      </c>
      <c r="AT9609" s="10" t="str">
        <f t="shared" si="1352"/>
        <v/>
      </c>
      <c r="AU9609" s="20" t="str">
        <f t="shared" si="1353"/>
        <v/>
      </c>
      <c r="AV9609" s="42">
        <f t="shared" si="1354"/>
        <v>1</v>
      </c>
      <c r="AW9609" s="89">
        <f t="shared" si="1355"/>
        <v>0</v>
      </c>
      <c r="AX9609" s="168"/>
      <c r="AY9609" s="60"/>
      <c r="AZ9609" s="61"/>
      <c r="BB9609" s="61" t="str">
        <f>IF(Settings!I9605&lt;&gt;"",Settings!I9605,"")</f>
        <v/>
      </c>
    </row>
    <row r="9610" spans="2:54" x14ac:dyDescent="0.2">
      <c r="B9610" s="13"/>
      <c r="C9610" s="12"/>
      <c r="D9610" s="12"/>
      <c r="E9610" s="12"/>
      <c r="F9610" s="12"/>
      <c r="G9610" s="12"/>
      <c r="H9610" s="12"/>
      <c r="I9610" s="15"/>
      <c r="J9610" s="31"/>
      <c r="K9610" s="180"/>
      <c r="L9610" s="40"/>
      <c r="M9610" s="14"/>
      <c r="N9610" s="16"/>
      <c r="O9610" s="49"/>
      <c r="P9610" s="64"/>
      <c r="Q9610" s="18"/>
      <c r="R9610" s="181">
        <f t="shared" si="1347"/>
        <v>0</v>
      </c>
      <c r="S9610" s="181">
        <f t="shared" si="1348"/>
        <v>0</v>
      </c>
      <c r="T9610" s="181">
        <f t="shared" si="1349"/>
        <v>0</v>
      </c>
      <c r="AQ9610" s="1">
        <f>COUNT(L$11:L9610)</f>
        <v>37</v>
      </c>
      <c r="AR9610" s="43">
        <f t="shared" si="1350"/>
        <v>40933</v>
      </c>
      <c r="AS9610" s="44">
        <f t="shared" si="1351"/>
        <v>89.120000000000019</v>
      </c>
      <c r="AT9610" s="10" t="str">
        <f t="shared" si="1352"/>
        <v/>
      </c>
      <c r="AU9610" s="20" t="str">
        <f t="shared" si="1353"/>
        <v/>
      </c>
      <c r="AV9610" s="42">
        <f t="shared" si="1354"/>
        <v>1</v>
      </c>
      <c r="AW9610" s="89">
        <f t="shared" si="1355"/>
        <v>0</v>
      </c>
      <c r="AX9610" s="168"/>
      <c r="AY9610" s="60"/>
      <c r="AZ9610" s="61"/>
      <c r="BB9610" s="61" t="str">
        <f>IF(Settings!I9606&lt;&gt;"",Settings!I9606,"")</f>
        <v/>
      </c>
    </row>
    <row r="9611" spans="2:54" x14ac:dyDescent="0.2">
      <c r="B9611" s="13"/>
      <c r="C9611" s="12"/>
      <c r="D9611" s="12"/>
      <c r="E9611" s="12"/>
      <c r="F9611" s="12"/>
      <c r="G9611" s="12"/>
      <c r="H9611" s="12"/>
      <c r="I9611" s="15"/>
      <c r="J9611" s="31"/>
      <c r="K9611" s="180"/>
      <c r="L9611" s="40"/>
      <c r="M9611" s="14"/>
      <c r="N9611" s="16"/>
      <c r="O9611" s="49"/>
      <c r="P9611" s="64"/>
      <c r="Q9611" s="18"/>
      <c r="R9611" s="181">
        <f t="shared" si="1347"/>
        <v>0</v>
      </c>
      <c r="S9611" s="181">
        <f t="shared" si="1348"/>
        <v>0</v>
      </c>
      <c r="T9611" s="181">
        <f t="shared" si="1349"/>
        <v>0</v>
      </c>
      <c r="AQ9611" s="1">
        <f>COUNT(L$11:L9611)</f>
        <v>37</v>
      </c>
      <c r="AR9611" s="43">
        <f t="shared" si="1350"/>
        <v>40933</v>
      </c>
      <c r="AS9611" s="44">
        <f t="shared" si="1351"/>
        <v>89.120000000000019</v>
      </c>
      <c r="AT9611" s="10" t="str">
        <f t="shared" si="1352"/>
        <v/>
      </c>
      <c r="AU9611" s="20" t="str">
        <f t="shared" si="1353"/>
        <v/>
      </c>
      <c r="AV9611" s="42">
        <f t="shared" si="1354"/>
        <v>1</v>
      </c>
      <c r="AW9611" s="89">
        <f t="shared" si="1355"/>
        <v>0</v>
      </c>
      <c r="AX9611" s="168"/>
      <c r="AY9611" s="60"/>
      <c r="AZ9611" s="61"/>
      <c r="BB9611" s="61" t="str">
        <f>IF(Settings!I9607&lt;&gt;"",Settings!I9607,"")</f>
        <v/>
      </c>
    </row>
    <row r="9612" spans="2:54" x14ac:dyDescent="0.2">
      <c r="B9612" s="13"/>
      <c r="C9612" s="12"/>
      <c r="D9612" s="12"/>
      <c r="E9612" s="12"/>
      <c r="F9612" s="12"/>
      <c r="G9612" s="12"/>
      <c r="H9612" s="12"/>
      <c r="I9612" s="15"/>
      <c r="J9612" s="31"/>
      <c r="K9612" s="180"/>
      <c r="L9612" s="40"/>
      <c r="M9612" s="14"/>
      <c r="N9612" s="16"/>
      <c r="O9612" s="49"/>
      <c r="P9612" s="64"/>
      <c r="Q9612" s="18"/>
      <c r="R9612" s="181">
        <f t="shared" ref="R9612:R9675" si="1356">ROUND(IF(M9612&lt;&gt;"Y",IF(P9612&lt;&gt;"Y",K9612,K9612*(AV9612-1)),0),ROUNDING)</f>
        <v>0</v>
      </c>
      <c r="S9612" s="181">
        <f t="shared" ref="S9612:S9675" si="1357">ROUND(IF(O9612&gt;0,IF(M9612="Y",AW9612*(1-O9612),IF(AW9612&gt;R9612,R9612 + (AW9612 - R9612)*(1-O9612),AW9612)),AW9612),ROUNDING)</f>
        <v>0</v>
      </c>
      <c r="T9612" s="181">
        <f t="shared" ref="T9612:T9675" si="1358">ROUND(IF(N9612="P",0,IF(OR(M9612="N",M9612=""),S9612-R9612,S9612)),ROUNDING)</f>
        <v>0</v>
      </c>
      <c r="AQ9612" s="1">
        <f>COUNT(L$11:L9612)</f>
        <v>37</v>
      </c>
      <c r="AR9612" s="43">
        <f t="shared" si="1350"/>
        <v>40933</v>
      </c>
      <c r="AS9612" s="44">
        <f t="shared" si="1351"/>
        <v>89.120000000000019</v>
      </c>
      <c r="AT9612" s="10" t="str">
        <f t="shared" si="1352"/>
        <v/>
      </c>
      <c r="AU9612" s="20" t="str">
        <f t="shared" si="1353"/>
        <v/>
      </c>
      <c r="AV9612" s="42">
        <f t="shared" si="1354"/>
        <v>1</v>
      </c>
      <c r="AW9612" s="89">
        <f t="shared" si="1355"/>
        <v>0</v>
      </c>
      <c r="AX9612" s="168"/>
      <c r="AY9612" s="60"/>
      <c r="AZ9612" s="61"/>
      <c r="BB9612" s="61" t="str">
        <f>IF(Settings!I9608&lt;&gt;"",Settings!I9608,"")</f>
        <v/>
      </c>
    </row>
    <row r="9613" spans="2:54" x14ac:dyDescent="0.2">
      <c r="B9613" s="13"/>
      <c r="C9613" s="12"/>
      <c r="D9613" s="12"/>
      <c r="E9613" s="12"/>
      <c r="F9613" s="12"/>
      <c r="G9613" s="12"/>
      <c r="H9613" s="12"/>
      <c r="I9613" s="15"/>
      <c r="J9613" s="31"/>
      <c r="K9613" s="180"/>
      <c r="L9613" s="40"/>
      <c r="M9613" s="14"/>
      <c r="N9613" s="16"/>
      <c r="O9613" s="49"/>
      <c r="P9613" s="64"/>
      <c r="Q9613" s="18"/>
      <c r="R9613" s="181">
        <f t="shared" si="1356"/>
        <v>0</v>
      </c>
      <c r="S9613" s="181">
        <f t="shared" si="1357"/>
        <v>0</v>
      </c>
      <c r="T9613" s="181">
        <f t="shared" si="1358"/>
        <v>0</v>
      </c>
      <c r="AQ9613" s="1">
        <f>COUNT(L$11:L9613)</f>
        <v>37</v>
      </c>
      <c r="AR9613" s="43">
        <f t="shared" ref="AR9613:AR9676" si="1359">IF(B9613&gt;2,B9613,AR9612)</f>
        <v>40933</v>
      </c>
      <c r="AS9613" s="44">
        <f t="shared" ref="AS9613:AS9676" si="1360">AS9612+T9613</f>
        <v>89.120000000000019</v>
      </c>
      <c r="AT9613" s="10" t="str">
        <f t="shared" ref="AT9613:AT9676" si="1361">IF(N9613="P",IF(P9613&lt;&gt;"Y",IF(M9613&lt;&gt;"Y",K9613*AV9613,K9613*AV9613-K9613),IF(M9613&lt;&gt;"Y",K9613 + K9613*(AV9613-1),K9613)),"")</f>
        <v/>
      </c>
      <c r="AU9613" s="20" t="str">
        <f t="shared" ref="AU9613:AU9676" si="1362">IF(M9613="Y",IF(P9613="Y",K9613*(AV9613-1),K9613),"")</f>
        <v/>
      </c>
      <c r="AV9613" s="42">
        <f t="shared" ref="AV9613:AV9676" si="1363">IF(L9613&lt;&gt;"",IF(ODDS_TYPE=1,L9613,IF(ODDS_TYPE=2,IF(L9613&gt;0,1+L9613/100,IF(L9613&lt;0,1-100/L9613,1)),IF(ODDS_TYPE=3,1+L9613,IF(ODDS_TYPE=4,1+L9613,IF(ODDS_TYPE=5,IF(L9613&gt;0,1+L9613,1-1/L9613),IF(ODDS_TYPE=6,IF(L9613&gt;=0,L9613+1,1-1/L9613),1)))))),1)</f>
        <v>1</v>
      </c>
      <c r="AW9613" s="89">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68"/>
      <c r="AY9613" s="60"/>
      <c r="AZ9613" s="61"/>
      <c r="BB9613" s="61" t="str">
        <f>IF(Settings!I9609&lt;&gt;"",Settings!I9609,"")</f>
        <v/>
      </c>
    </row>
    <row r="9614" spans="2:54" x14ac:dyDescent="0.2">
      <c r="B9614" s="13"/>
      <c r="C9614" s="12"/>
      <c r="D9614" s="12"/>
      <c r="E9614" s="12"/>
      <c r="F9614" s="12"/>
      <c r="G9614" s="12"/>
      <c r="H9614" s="12"/>
      <c r="I9614" s="15"/>
      <c r="J9614" s="31"/>
      <c r="K9614" s="180"/>
      <c r="L9614" s="40"/>
      <c r="M9614" s="14"/>
      <c r="N9614" s="16"/>
      <c r="O9614" s="49"/>
      <c r="P9614" s="64"/>
      <c r="Q9614" s="18"/>
      <c r="R9614" s="181">
        <f t="shared" si="1356"/>
        <v>0</v>
      </c>
      <c r="S9614" s="181">
        <f t="shared" si="1357"/>
        <v>0</v>
      </c>
      <c r="T9614" s="181">
        <f t="shared" si="1358"/>
        <v>0</v>
      </c>
      <c r="AQ9614" s="1">
        <f>COUNT(L$11:L9614)</f>
        <v>37</v>
      </c>
      <c r="AR9614" s="43">
        <f t="shared" si="1359"/>
        <v>40933</v>
      </c>
      <c r="AS9614" s="44">
        <f t="shared" si="1360"/>
        <v>89.120000000000019</v>
      </c>
      <c r="AT9614" s="10" t="str">
        <f t="shared" si="1361"/>
        <v/>
      </c>
      <c r="AU9614" s="20" t="str">
        <f t="shared" si="1362"/>
        <v/>
      </c>
      <c r="AV9614" s="42">
        <f t="shared" si="1363"/>
        <v>1</v>
      </c>
      <c r="AW9614" s="89">
        <f t="shared" si="1364"/>
        <v>0</v>
      </c>
      <c r="AX9614" s="168"/>
      <c r="AY9614" s="60"/>
      <c r="AZ9614" s="61"/>
      <c r="BB9614" s="61" t="str">
        <f>IF(Settings!I9610&lt;&gt;"",Settings!I9610,"")</f>
        <v/>
      </c>
    </row>
    <row r="9615" spans="2:54" x14ac:dyDescent="0.2">
      <c r="B9615" s="13"/>
      <c r="C9615" s="12"/>
      <c r="D9615" s="12"/>
      <c r="E9615" s="12"/>
      <c r="F9615" s="12"/>
      <c r="G9615" s="12"/>
      <c r="H9615" s="12"/>
      <c r="I9615" s="15"/>
      <c r="J9615" s="31"/>
      <c r="K9615" s="180"/>
      <c r="L9615" s="40"/>
      <c r="M9615" s="14"/>
      <c r="N9615" s="16"/>
      <c r="O9615" s="49"/>
      <c r="P9615" s="64"/>
      <c r="Q9615" s="18"/>
      <c r="R9615" s="181">
        <f t="shared" si="1356"/>
        <v>0</v>
      </c>
      <c r="S9615" s="181">
        <f t="shared" si="1357"/>
        <v>0</v>
      </c>
      <c r="T9615" s="181">
        <f t="shared" si="1358"/>
        <v>0</v>
      </c>
      <c r="AQ9615" s="1">
        <f>COUNT(L$11:L9615)</f>
        <v>37</v>
      </c>
      <c r="AR9615" s="43">
        <f t="shared" si="1359"/>
        <v>40933</v>
      </c>
      <c r="AS9615" s="44">
        <f t="shared" si="1360"/>
        <v>89.120000000000019</v>
      </c>
      <c r="AT9615" s="10" t="str">
        <f t="shared" si="1361"/>
        <v/>
      </c>
      <c r="AU9615" s="20" t="str">
        <f t="shared" si="1362"/>
        <v/>
      </c>
      <c r="AV9615" s="42">
        <f t="shared" si="1363"/>
        <v>1</v>
      </c>
      <c r="AW9615" s="89">
        <f t="shared" si="1364"/>
        <v>0</v>
      </c>
      <c r="AX9615" s="168"/>
      <c r="AY9615" s="60"/>
      <c r="AZ9615" s="61"/>
      <c r="BB9615" s="61" t="str">
        <f>IF(Settings!I9611&lt;&gt;"",Settings!I9611,"")</f>
        <v/>
      </c>
    </row>
    <row r="9616" spans="2:54" x14ac:dyDescent="0.2">
      <c r="B9616" s="13"/>
      <c r="C9616" s="12"/>
      <c r="D9616" s="12"/>
      <c r="E9616" s="12"/>
      <c r="F9616" s="12"/>
      <c r="G9616" s="12"/>
      <c r="H9616" s="12"/>
      <c r="I9616" s="15"/>
      <c r="J9616" s="31"/>
      <c r="K9616" s="180"/>
      <c r="L9616" s="40"/>
      <c r="M9616" s="14"/>
      <c r="N9616" s="16"/>
      <c r="O9616" s="49"/>
      <c r="P9616" s="64"/>
      <c r="Q9616" s="18"/>
      <c r="R9616" s="181">
        <f t="shared" si="1356"/>
        <v>0</v>
      </c>
      <c r="S9616" s="181">
        <f t="shared" si="1357"/>
        <v>0</v>
      </c>
      <c r="T9616" s="181">
        <f t="shared" si="1358"/>
        <v>0</v>
      </c>
      <c r="AQ9616" s="1">
        <f>COUNT(L$11:L9616)</f>
        <v>37</v>
      </c>
      <c r="AR9616" s="43">
        <f t="shared" si="1359"/>
        <v>40933</v>
      </c>
      <c r="AS9616" s="44">
        <f t="shared" si="1360"/>
        <v>89.120000000000019</v>
      </c>
      <c r="AT9616" s="10" t="str">
        <f t="shared" si="1361"/>
        <v/>
      </c>
      <c r="AU9616" s="20" t="str">
        <f t="shared" si="1362"/>
        <v/>
      </c>
      <c r="AV9616" s="42">
        <f t="shared" si="1363"/>
        <v>1</v>
      </c>
      <c r="AW9616" s="89">
        <f t="shared" si="1364"/>
        <v>0</v>
      </c>
      <c r="AX9616" s="168"/>
      <c r="AY9616" s="60"/>
      <c r="AZ9616" s="61"/>
      <c r="BB9616" s="61" t="str">
        <f>IF(Settings!I9612&lt;&gt;"",Settings!I9612,"")</f>
        <v/>
      </c>
    </row>
    <row r="9617" spans="2:54" x14ac:dyDescent="0.2">
      <c r="B9617" s="13"/>
      <c r="C9617" s="12"/>
      <c r="D9617" s="12"/>
      <c r="E9617" s="12"/>
      <c r="F9617" s="12"/>
      <c r="G9617" s="12"/>
      <c r="H9617" s="12"/>
      <c r="I9617" s="15"/>
      <c r="J9617" s="31"/>
      <c r="K9617" s="180"/>
      <c r="L9617" s="40"/>
      <c r="M9617" s="14"/>
      <c r="N9617" s="16"/>
      <c r="O9617" s="49"/>
      <c r="P9617" s="64"/>
      <c r="Q9617" s="18"/>
      <c r="R9617" s="181">
        <f t="shared" si="1356"/>
        <v>0</v>
      </c>
      <c r="S9617" s="181">
        <f t="shared" si="1357"/>
        <v>0</v>
      </c>
      <c r="T9617" s="181">
        <f t="shared" si="1358"/>
        <v>0</v>
      </c>
      <c r="AQ9617" s="1">
        <f>COUNT(L$11:L9617)</f>
        <v>37</v>
      </c>
      <c r="AR9617" s="43">
        <f t="shared" si="1359"/>
        <v>40933</v>
      </c>
      <c r="AS9617" s="44">
        <f t="shared" si="1360"/>
        <v>89.120000000000019</v>
      </c>
      <c r="AT9617" s="10" t="str">
        <f t="shared" si="1361"/>
        <v/>
      </c>
      <c r="AU9617" s="20" t="str">
        <f t="shared" si="1362"/>
        <v/>
      </c>
      <c r="AV9617" s="42">
        <f t="shared" si="1363"/>
        <v>1</v>
      </c>
      <c r="AW9617" s="89">
        <f t="shared" si="1364"/>
        <v>0</v>
      </c>
      <c r="AX9617" s="168"/>
      <c r="AY9617" s="60"/>
      <c r="AZ9617" s="61"/>
      <c r="BB9617" s="61" t="str">
        <f>IF(Settings!I9613&lt;&gt;"",Settings!I9613,"")</f>
        <v/>
      </c>
    </row>
    <row r="9618" spans="2:54" x14ac:dyDescent="0.2">
      <c r="B9618" s="13"/>
      <c r="C9618" s="12"/>
      <c r="D9618" s="12"/>
      <c r="E9618" s="12"/>
      <c r="F9618" s="12"/>
      <c r="G9618" s="12"/>
      <c r="H9618" s="12"/>
      <c r="I9618" s="15"/>
      <c r="J9618" s="31"/>
      <c r="K9618" s="180"/>
      <c r="L9618" s="40"/>
      <c r="M9618" s="14"/>
      <c r="N9618" s="16"/>
      <c r="O9618" s="49"/>
      <c r="P9618" s="64"/>
      <c r="Q9618" s="18"/>
      <c r="R9618" s="181">
        <f t="shared" si="1356"/>
        <v>0</v>
      </c>
      <c r="S9618" s="181">
        <f t="shared" si="1357"/>
        <v>0</v>
      </c>
      <c r="T9618" s="181">
        <f t="shared" si="1358"/>
        <v>0</v>
      </c>
      <c r="AQ9618" s="1">
        <f>COUNT(L$11:L9618)</f>
        <v>37</v>
      </c>
      <c r="AR9618" s="43">
        <f t="shared" si="1359"/>
        <v>40933</v>
      </c>
      <c r="AS9618" s="44">
        <f t="shared" si="1360"/>
        <v>89.120000000000019</v>
      </c>
      <c r="AT9618" s="10" t="str">
        <f t="shared" si="1361"/>
        <v/>
      </c>
      <c r="AU9618" s="20" t="str">
        <f t="shared" si="1362"/>
        <v/>
      </c>
      <c r="AV9618" s="42">
        <f t="shared" si="1363"/>
        <v>1</v>
      </c>
      <c r="AW9618" s="89">
        <f t="shared" si="1364"/>
        <v>0</v>
      </c>
      <c r="AX9618" s="168"/>
      <c r="AY9618" s="60"/>
      <c r="AZ9618" s="61"/>
      <c r="BB9618" s="61" t="str">
        <f>IF(Settings!I9614&lt;&gt;"",Settings!I9614,"")</f>
        <v/>
      </c>
    </row>
    <row r="9619" spans="2:54" x14ac:dyDescent="0.2">
      <c r="B9619" s="13"/>
      <c r="C9619" s="12"/>
      <c r="D9619" s="12"/>
      <c r="E9619" s="12"/>
      <c r="F9619" s="12"/>
      <c r="G9619" s="12"/>
      <c r="H9619" s="12"/>
      <c r="I9619" s="15"/>
      <c r="J9619" s="31"/>
      <c r="K9619" s="180"/>
      <c r="L9619" s="40"/>
      <c r="M9619" s="14"/>
      <c r="N9619" s="16"/>
      <c r="O9619" s="49"/>
      <c r="P9619" s="64"/>
      <c r="Q9619" s="18"/>
      <c r="R9619" s="181">
        <f t="shared" si="1356"/>
        <v>0</v>
      </c>
      <c r="S9619" s="181">
        <f t="shared" si="1357"/>
        <v>0</v>
      </c>
      <c r="T9619" s="181">
        <f t="shared" si="1358"/>
        <v>0</v>
      </c>
      <c r="AQ9619" s="1">
        <f>COUNT(L$11:L9619)</f>
        <v>37</v>
      </c>
      <c r="AR9619" s="43">
        <f t="shared" si="1359"/>
        <v>40933</v>
      </c>
      <c r="AS9619" s="44">
        <f t="shared" si="1360"/>
        <v>89.120000000000019</v>
      </c>
      <c r="AT9619" s="10" t="str">
        <f t="shared" si="1361"/>
        <v/>
      </c>
      <c r="AU9619" s="20" t="str">
        <f t="shared" si="1362"/>
        <v/>
      </c>
      <c r="AV9619" s="42">
        <f t="shared" si="1363"/>
        <v>1</v>
      </c>
      <c r="AW9619" s="89">
        <f t="shared" si="1364"/>
        <v>0</v>
      </c>
      <c r="AX9619" s="168"/>
      <c r="AY9619" s="60"/>
      <c r="AZ9619" s="61"/>
      <c r="BB9619" s="61" t="str">
        <f>IF(Settings!I9615&lt;&gt;"",Settings!I9615,"")</f>
        <v/>
      </c>
    </row>
    <row r="9620" spans="2:54" x14ac:dyDescent="0.2">
      <c r="B9620" s="13"/>
      <c r="C9620" s="12"/>
      <c r="D9620" s="12"/>
      <c r="E9620" s="12"/>
      <c r="F9620" s="12"/>
      <c r="G9620" s="12"/>
      <c r="H9620" s="12"/>
      <c r="I9620" s="15"/>
      <c r="J9620" s="31"/>
      <c r="K9620" s="180"/>
      <c r="L9620" s="40"/>
      <c r="M9620" s="14"/>
      <c r="N9620" s="16"/>
      <c r="O9620" s="49"/>
      <c r="P9620" s="64"/>
      <c r="Q9620" s="18"/>
      <c r="R9620" s="181">
        <f t="shared" si="1356"/>
        <v>0</v>
      </c>
      <c r="S9620" s="181">
        <f t="shared" si="1357"/>
        <v>0</v>
      </c>
      <c r="T9620" s="181">
        <f t="shared" si="1358"/>
        <v>0</v>
      </c>
      <c r="AQ9620" s="1">
        <f>COUNT(L$11:L9620)</f>
        <v>37</v>
      </c>
      <c r="AR9620" s="43">
        <f t="shared" si="1359"/>
        <v>40933</v>
      </c>
      <c r="AS9620" s="44">
        <f t="shared" si="1360"/>
        <v>89.120000000000019</v>
      </c>
      <c r="AT9620" s="10" t="str">
        <f t="shared" si="1361"/>
        <v/>
      </c>
      <c r="AU9620" s="20" t="str">
        <f t="shared" si="1362"/>
        <v/>
      </c>
      <c r="AV9620" s="42">
        <f t="shared" si="1363"/>
        <v>1</v>
      </c>
      <c r="AW9620" s="89">
        <f t="shared" si="1364"/>
        <v>0</v>
      </c>
      <c r="AX9620" s="168"/>
      <c r="AY9620" s="60"/>
      <c r="AZ9620" s="61"/>
      <c r="BB9620" s="61" t="str">
        <f>IF(Settings!I9616&lt;&gt;"",Settings!I9616,"")</f>
        <v/>
      </c>
    </row>
    <row r="9621" spans="2:54" x14ac:dyDescent="0.2">
      <c r="B9621" s="13"/>
      <c r="C9621" s="12"/>
      <c r="D9621" s="12"/>
      <c r="E9621" s="12"/>
      <c r="F9621" s="12"/>
      <c r="G9621" s="12"/>
      <c r="H9621" s="12"/>
      <c r="I9621" s="15"/>
      <c r="J9621" s="31"/>
      <c r="K9621" s="180"/>
      <c r="L9621" s="40"/>
      <c r="M9621" s="14"/>
      <c r="N9621" s="16"/>
      <c r="O9621" s="49"/>
      <c r="P9621" s="64"/>
      <c r="Q9621" s="18"/>
      <c r="R9621" s="181">
        <f t="shared" si="1356"/>
        <v>0</v>
      </c>
      <c r="S9621" s="181">
        <f t="shared" si="1357"/>
        <v>0</v>
      </c>
      <c r="T9621" s="181">
        <f t="shared" si="1358"/>
        <v>0</v>
      </c>
      <c r="AQ9621" s="1">
        <f>COUNT(L$11:L9621)</f>
        <v>37</v>
      </c>
      <c r="AR9621" s="43">
        <f t="shared" si="1359"/>
        <v>40933</v>
      </c>
      <c r="AS9621" s="44">
        <f t="shared" si="1360"/>
        <v>89.120000000000019</v>
      </c>
      <c r="AT9621" s="10" t="str">
        <f t="shared" si="1361"/>
        <v/>
      </c>
      <c r="AU9621" s="20" t="str">
        <f t="shared" si="1362"/>
        <v/>
      </c>
      <c r="AV9621" s="42">
        <f t="shared" si="1363"/>
        <v>1</v>
      </c>
      <c r="AW9621" s="89">
        <f t="shared" si="1364"/>
        <v>0</v>
      </c>
      <c r="AX9621" s="168"/>
      <c r="AY9621" s="60"/>
      <c r="AZ9621" s="61"/>
      <c r="BB9621" s="61" t="str">
        <f>IF(Settings!I9617&lt;&gt;"",Settings!I9617,"")</f>
        <v/>
      </c>
    </row>
    <row r="9622" spans="2:54" x14ac:dyDescent="0.2">
      <c r="B9622" s="13"/>
      <c r="C9622" s="12"/>
      <c r="D9622" s="12"/>
      <c r="E9622" s="12"/>
      <c r="F9622" s="12"/>
      <c r="G9622" s="12"/>
      <c r="H9622" s="12"/>
      <c r="I9622" s="15"/>
      <c r="J9622" s="31"/>
      <c r="K9622" s="180"/>
      <c r="L9622" s="40"/>
      <c r="M9622" s="14"/>
      <c r="N9622" s="16"/>
      <c r="O9622" s="49"/>
      <c r="P9622" s="64"/>
      <c r="Q9622" s="18"/>
      <c r="R9622" s="181">
        <f t="shared" si="1356"/>
        <v>0</v>
      </c>
      <c r="S9622" s="181">
        <f t="shared" si="1357"/>
        <v>0</v>
      </c>
      <c r="T9622" s="181">
        <f t="shared" si="1358"/>
        <v>0</v>
      </c>
      <c r="AQ9622" s="1">
        <f>COUNT(L$11:L9622)</f>
        <v>37</v>
      </c>
      <c r="AR9622" s="43">
        <f t="shared" si="1359"/>
        <v>40933</v>
      </c>
      <c r="AS9622" s="44">
        <f t="shared" si="1360"/>
        <v>89.120000000000019</v>
      </c>
      <c r="AT9622" s="10" t="str">
        <f t="shared" si="1361"/>
        <v/>
      </c>
      <c r="AU9622" s="20" t="str">
        <f t="shared" si="1362"/>
        <v/>
      </c>
      <c r="AV9622" s="42">
        <f t="shared" si="1363"/>
        <v>1</v>
      </c>
      <c r="AW9622" s="89">
        <f t="shared" si="1364"/>
        <v>0</v>
      </c>
      <c r="AX9622" s="168"/>
      <c r="AY9622" s="60"/>
      <c r="AZ9622" s="61"/>
      <c r="BB9622" s="61" t="str">
        <f>IF(Settings!I9618&lt;&gt;"",Settings!I9618,"")</f>
        <v/>
      </c>
    </row>
    <row r="9623" spans="2:54" x14ac:dyDescent="0.2">
      <c r="B9623" s="13"/>
      <c r="C9623" s="12"/>
      <c r="D9623" s="12"/>
      <c r="E9623" s="12"/>
      <c r="F9623" s="12"/>
      <c r="G9623" s="12"/>
      <c r="H9623" s="12"/>
      <c r="I9623" s="15"/>
      <c r="J9623" s="31"/>
      <c r="K9623" s="180"/>
      <c r="L9623" s="40"/>
      <c r="M9623" s="14"/>
      <c r="N9623" s="16"/>
      <c r="O9623" s="49"/>
      <c r="P9623" s="64"/>
      <c r="Q9623" s="18"/>
      <c r="R9623" s="181">
        <f t="shared" si="1356"/>
        <v>0</v>
      </c>
      <c r="S9623" s="181">
        <f t="shared" si="1357"/>
        <v>0</v>
      </c>
      <c r="T9623" s="181">
        <f t="shared" si="1358"/>
        <v>0</v>
      </c>
      <c r="AQ9623" s="1">
        <f>COUNT(L$11:L9623)</f>
        <v>37</v>
      </c>
      <c r="AR9623" s="43">
        <f t="shared" si="1359"/>
        <v>40933</v>
      </c>
      <c r="AS9623" s="44">
        <f t="shared" si="1360"/>
        <v>89.120000000000019</v>
      </c>
      <c r="AT9623" s="10" t="str">
        <f t="shared" si="1361"/>
        <v/>
      </c>
      <c r="AU9623" s="20" t="str">
        <f t="shared" si="1362"/>
        <v/>
      </c>
      <c r="AV9623" s="42">
        <f t="shared" si="1363"/>
        <v>1</v>
      </c>
      <c r="AW9623" s="89">
        <f t="shared" si="1364"/>
        <v>0</v>
      </c>
      <c r="AX9623" s="168"/>
      <c r="AY9623" s="60"/>
      <c r="AZ9623" s="61"/>
      <c r="BB9623" s="61" t="str">
        <f>IF(Settings!I9619&lt;&gt;"",Settings!I9619,"")</f>
        <v/>
      </c>
    </row>
    <row r="9624" spans="2:54" x14ac:dyDescent="0.2">
      <c r="B9624" s="13"/>
      <c r="C9624" s="12"/>
      <c r="D9624" s="12"/>
      <c r="E9624" s="12"/>
      <c r="F9624" s="12"/>
      <c r="G9624" s="12"/>
      <c r="H9624" s="12"/>
      <c r="I9624" s="15"/>
      <c r="J9624" s="31"/>
      <c r="K9624" s="180"/>
      <c r="L9624" s="40"/>
      <c r="M9624" s="14"/>
      <c r="N9624" s="16"/>
      <c r="O9624" s="49"/>
      <c r="P9624" s="64"/>
      <c r="Q9624" s="18"/>
      <c r="R9624" s="181">
        <f t="shared" si="1356"/>
        <v>0</v>
      </c>
      <c r="S9624" s="181">
        <f t="shared" si="1357"/>
        <v>0</v>
      </c>
      <c r="T9624" s="181">
        <f t="shared" si="1358"/>
        <v>0</v>
      </c>
      <c r="AQ9624" s="1">
        <f>COUNT(L$11:L9624)</f>
        <v>37</v>
      </c>
      <c r="AR9624" s="43">
        <f t="shared" si="1359"/>
        <v>40933</v>
      </c>
      <c r="AS9624" s="44">
        <f t="shared" si="1360"/>
        <v>89.120000000000019</v>
      </c>
      <c r="AT9624" s="10" t="str">
        <f t="shared" si="1361"/>
        <v/>
      </c>
      <c r="AU9624" s="20" t="str">
        <f t="shared" si="1362"/>
        <v/>
      </c>
      <c r="AV9624" s="42">
        <f t="shared" si="1363"/>
        <v>1</v>
      </c>
      <c r="AW9624" s="89">
        <f t="shared" si="1364"/>
        <v>0</v>
      </c>
      <c r="AX9624" s="168"/>
      <c r="AY9624" s="60"/>
      <c r="AZ9624" s="61"/>
      <c r="BB9624" s="61" t="str">
        <f>IF(Settings!I9620&lt;&gt;"",Settings!I9620,"")</f>
        <v/>
      </c>
    </row>
    <row r="9625" spans="2:54" x14ac:dyDescent="0.2">
      <c r="B9625" s="13"/>
      <c r="C9625" s="12"/>
      <c r="D9625" s="12"/>
      <c r="E9625" s="12"/>
      <c r="F9625" s="12"/>
      <c r="G9625" s="12"/>
      <c r="H9625" s="12"/>
      <c r="I9625" s="15"/>
      <c r="J9625" s="31"/>
      <c r="K9625" s="180"/>
      <c r="L9625" s="40"/>
      <c r="M9625" s="14"/>
      <c r="N9625" s="16"/>
      <c r="O9625" s="49"/>
      <c r="P9625" s="64"/>
      <c r="Q9625" s="18"/>
      <c r="R9625" s="181">
        <f t="shared" si="1356"/>
        <v>0</v>
      </c>
      <c r="S9625" s="181">
        <f t="shared" si="1357"/>
        <v>0</v>
      </c>
      <c r="T9625" s="181">
        <f t="shared" si="1358"/>
        <v>0</v>
      </c>
      <c r="Y9625" s="23"/>
      <c r="Z9625" s="23"/>
      <c r="AQ9625" s="1">
        <f>COUNT(L$11:L9625)</f>
        <v>37</v>
      </c>
      <c r="AR9625" s="43">
        <f t="shared" si="1359"/>
        <v>40933</v>
      </c>
      <c r="AS9625" s="44">
        <f t="shared" si="1360"/>
        <v>89.120000000000019</v>
      </c>
      <c r="AT9625" s="10" t="str">
        <f t="shared" si="1361"/>
        <v/>
      </c>
      <c r="AU9625" s="20" t="str">
        <f t="shared" si="1362"/>
        <v/>
      </c>
      <c r="AV9625" s="42">
        <f t="shared" si="1363"/>
        <v>1</v>
      </c>
      <c r="AW9625" s="89">
        <f t="shared" si="1364"/>
        <v>0</v>
      </c>
      <c r="AX9625" s="168"/>
      <c r="AY9625" s="60"/>
      <c r="AZ9625" s="61"/>
      <c r="BB9625" s="61" t="str">
        <f>IF(Settings!I9621&lt;&gt;"",Settings!I9621,"")</f>
        <v/>
      </c>
    </row>
    <row r="9626" spans="2:54" x14ac:dyDescent="0.2">
      <c r="B9626" s="13"/>
      <c r="C9626" s="12"/>
      <c r="D9626" s="12"/>
      <c r="E9626" s="12"/>
      <c r="F9626" s="12"/>
      <c r="G9626" s="12"/>
      <c r="H9626" s="12"/>
      <c r="I9626" s="15"/>
      <c r="J9626" s="31"/>
      <c r="K9626" s="180"/>
      <c r="L9626" s="40"/>
      <c r="M9626" s="14"/>
      <c r="N9626" s="16"/>
      <c r="O9626" s="49"/>
      <c r="P9626" s="64"/>
      <c r="Q9626" s="18"/>
      <c r="R9626" s="181">
        <f t="shared" si="1356"/>
        <v>0</v>
      </c>
      <c r="S9626" s="181">
        <f t="shared" si="1357"/>
        <v>0</v>
      </c>
      <c r="T9626" s="181">
        <f t="shared" si="1358"/>
        <v>0</v>
      </c>
      <c r="AQ9626" s="1">
        <f>COUNT(L$11:L9626)</f>
        <v>37</v>
      </c>
      <c r="AR9626" s="43">
        <f t="shared" si="1359"/>
        <v>40933</v>
      </c>
      <c r="AS9626" s="44">
        <f t="shared" si="1360"/>
        <v>89.120000000000019</v>
      </c>
      <c r="AT9626" s="10" t="str">
        <f t="shared" si="1361"/>
        <v/>
      </c>
      <c r="AU9626" s="20" t="str">
        <f t="shared" si="1362"/>
        <v/>
      </c>
      <c r="AV9626" s="42">
        <f t="shared" si="1363"/>
        <v>1</v>
      </c>
      <c r="AW9626" s="89">
        <f t="shared" si="1364"/>
        <v>0</v>
      </c>
      <c r="AX9626" s="168"/>
      <c r="AY9626" s="60"/>
      <c r="AZ9626" s="61"/>
      <c r="BB9626" s="61" t="str">
        <f>IF(Settings!I9622&lt;&gt;"",Settings!I9622,"")</f>
        <v/>
      </c>
    </row>
    <row r="9627" spans="2:54" x14ac:dyDescent="0.2">
      <c r="B9627" s="13"/>
      <c r="C9627" s="12"/>
      <c r="D9627" s="12"/>
      <c r="E9627" s="12"/>
      <c r="F9627" s="12"/>
      <c r="G9627" s="12"/>
      <c r="H9627" s="12"/>
      <c r="I9627" s="15"/>
      <c r="J9627" s="31"/>
      <c r="K9627" s="180"/>
      <c r="L9627" s="40"/>
      <c r="M9627" s="14"/>
      <c r="N9627" s="16"/>
      <c r="O9627" s="49"/>
      <c r="P9627" s="64"/>
      <c r="Q9627" s="18"/>
      <c r="R9627" s="181">
        <f t="shared" si="1356"/>
        <v>0</v>
      </c>
      <c r="S9627" s="181">
        <f t="shared" si="1357"/>
        <v>0</v>
      </c>
      <c r="T9627" s="181">
        <f t="shared" si="1358"/>
        <v>0</v>
      </c>
      <c r="AQ9627" s="1">
        <f>COUNT(L$11:L9627)</f>
        <v>37</v>
      </c>
      <c r="AR9627" s="43">
        <f t="shared" si="1359"/>
        <v>40933</v>
      </c>
      <c r="AS9627" s="44">
        <f t="shared" si="1360"/>
        <v>89.120000000000019</v>
      </c>
      <c r="AT9627" s="10" t="str">
        <f t="shared" si="1361"/>
        <v/>
      </c>
      <c r="AU9627" s="20" t="str">
        <f t="shared" si="1362"/>
        <v/>
      </c>
      <c r="AV9627" s="42">
        <f t="shared" si="1363"/>
        <v>1</v>
      </c>
      <c r="AW9627" s="89">
        <f t="shared" si="1364"/>
        <v>0</v>
      </c>
      <c r="AX9627" s="168"/>
      <c r="AY9627" s="60"/>
      <c r="AZ9627" s="61"/>
      <c r="BB9627" s="61" t="str">
        <f>IF(Settings!I9623&lt;&gt;"",Settings!I9623,"")</f>
        <v/>
      </c>
    </row>
    <row r="9628" spans="2:54" x14ac:dyDescent="0.2">
      <c r="B9628" s="13"/>
      <c r="C9628" s="12"/>
      <c r="D9628" s="12"/>
      <c r="E9628" s="12"/>
      <c r="F9628" s="12"/>
      <c r="G9628" s="12"/>
      <c r="H9628" s="12"/>
      <c r="I9628" s="15"/>
      <c r="J9628" s="31"/>
      <c r="K9628" s="180"/>
      <c r="L9628" s="40"/>
      <c r="M9628" s="14"/>
      <c r="N9628" s="16"/>
      <c r="O9628" s="49"/>
      <c r="P9628" s="64"/>
      <c r="Q9628" s="18"/>
      <c r="R9628" s="181">
        <f t="shared" si="1356"/>
        <v>0</v>
      </c>
      <c r="S9628" s="181">
        <f t="shared" si="1357"/>
        <v>0</v>
      </c>
      <c r="T9628" s="181">
        <f t="shared" si="1358"/>
        <v>0</v>
      </c>
      <c r="AQ9628" s="1">
        <f>COUNT(L$11:L9628)</f>
        <v>37</v>
      </c>
      <c r="AR9628" s="43">
        <f t="shared" si="1359"/>
        <v>40933</v>
      </c>
      <c r="AS9628" s="44">
        <f t="shared" si="1360"/>
        <v>89.120000000000019</v>
      </c>
      <c r="AT9628" s="10" t="str">
        <f t="shared" si="1361"/>
        <v/>
      </c>
      <c r="AU9628" s="20" t="str">
        <f t="shared" si="1362"/>
        <v/>
      </c>
      <c r="AV9628" s="42">
        <f t="shared" si="1363"/>
        <v>1</v>
      </c>
      <c r="AW9628" s="89">
        <f t="shared" si="1364"/>
        <v>0</v>
      </c>
      <c r="AX9628" s="168"/>
      <c r="AY9628" s="60"/>
      <c r="AZ9628" s="61"/>
      <c r="BB9628" s="61" t="str">
        <f>IF(Settings!I9624&lt;&gt;"",Settings!I9624,"")</f>
        <v/>
      </c>
    </row>
    <row r="9629" spans="2:54" x14ac:dyDescent="0.2">
      <c r="B9629" s="13"/>
      <c r="C9629" s="12"/>
      <c r="D9629" s="12"/>
      <c r="E9629" s="12"/>
      <c r="F9629" s="12"/>
      <c r="G9629" s="12"/>
      <c r="H9629" s="12"/>
      <c r="I9629" s="15"/>
      <c r="J9629" s="31"/>
      <c r="K9629" s="180"/>
      <c r="L9629" s="40"/>
      <c r="M9629" s="14"/>
      <c r="N9629" s="16"/>
      <c r="O9629" s="49"/>
      <c r="P9629" s="64"/>
      <c r="Q9629" s="18"/>
      <c r="R9629" s="181">
        <f t="shared" si="1356"/>
        <v>0</v>
      </c>
      <c r="S9629" s="181">
        <f t="shared" si="1357"/>
        <v>0</v>
      </c>
      <c r="T9629" s="181">
        <f t="shared" si="1358"/>
        <v>0</v>
      </c>
      <c r="AQ9629" s="1">
        <f>COUNT(L$11:L9629)</f>
        <v>37</v>
      </c>
      <c r="AR9629" s="43">
        <f t="shared" si="1359"/>
        <v>40933</v>
      </c>
      <c r="AS9629" s="44">
        <f t="shared" si="1360"/>
        <v>89.120000000000019</v>
      </c>
      <c r="AT9629" s="10" t="str">
        <f t="shared" si="1361"/>
        <v/>
      </c>
      <c r="AU9629" s="20" t="str">
        <f t="shared" si="1362"/>
        <v/>
      </c>
      <c r="AV9629" s="42">
        <f t="shared" si="1363"/>
        <v>1</v>
      </c>
      <c r="AW9629" s="89">
        <f t="shared" si="1364"/>
        <v>0</v>
      </c>
      <c r="AX9629" s="168"/>
      <c r="AY9629" s="60"/>
      <c r="AZ9629" s="61"/>
      <c r="BB9629" s="61" t="str">
        <f>IF(Settings!I9625&lt;&gt;"",Settings!I9625,"")</f>
        <v/>
      </c>
    </row>
    <row r="9630" spans="2:54" x14ac:dyDescent="0.2">
      <c r="B9630" s="13"/>
      <c r="C9630" s="12"/>
      <c r="D9630" s="12"/>
      <c r="E9630" s="12"/>
      <c r="F9630" s="12"/>
      <c r="G9630" s="12"/>
      <c r="H9630" s="12"/>
      <c r="I9630" s="15"/>
      <c r="J9630" s="31"/>
      <c r="K9630" s="180"/>
      <c r="L9630" s="40"/>
      <c r="M9630" s="14"/>
      <c r="N9630" s="16"/>
      <c r="O9630" s="49"/>
      <c r="P9630" s="64"/>
      <c r="Q9630" s="18"/>
      <c r="R9630" s="181">
        <f t="shared" si="1356"/>
        <v>0</v>
      </c>
      <c r="S9630" s="181">
        <f t="shared" si="1357"/>
        <v>0</v>
      </c>
      <c r="T9630" s="181">
        <f t="shared" si="1358"/>
        <v>0</v>
      </c>
      <c r="AQ9630" s="1">
        <f>COUNT(L$11:L9630)</f>
        <v>37</v>
      </c>
      <c r="AR9630" s="43">
        <f t="shared" si="1359"/>
        <v>40933</v>
      </c>
      <c r="AS9630" s="44">
        <f t="shared" si="1360"/>
        <v>89.120000000000019</v>
      </c>
      <c r="AT9630" s="10" t="str">
        <f t="shared" si="1361"/>
        <v/>
      </c>
      <c r="AU9630" s="20" t="str">
        <f t="shared" si="1362"/>
        <v/>
      </c>
      <c r="AV9630" s="42">
        <f t="shared" si="1363"/>
        <v>1</v>
      </c>
      <c r="AW9630" s="89">
        <f t="shared" si="1364"/>
        <v>0</v>
      </c>
      <c r="AX9630" s="168"/>
      <c r="AY9630" s="60"/>
      <c r="AZ9630" s="61"/>
      <c r="BB9630" s="61" t="str">
        <f>IF(Settings!I9626&lt;&gt;"",Settings!I9626,"")</f>
        <v/>
      </c>
    </row>
    <row r="9631" spans="2:54" x14ac:dyDescent="0.2">
      <c r="B9631" s="13"/>
      <c r="C9631" s="12"/>
      <c r="D9631" s="12"/>
      <c r="E9631" s="12"/>
      <c r="F9631" s="12"/>
      <c r="G9631" s="12"/>
      <c r="H9631" s="12"/>
      <c r="I9631" s="15"/>
      <c r="J9631" s="31"/>
      <c r="K9631" s="180"/>
      <c r="L9631" s="40"/>
      <c r="M9631" s="14"/>
      <c r="N9631" s="16"/>
      <c r="O9631" s="49"/>
      <c r="P9631" s="64"/>
      <c r="Q9631" s="18"/>
      <c r="R9631" s="181">
        <f t="shared" si="1356"/>
        <v>0</v>
      </c>
      <c r="S9631" s="181">
        <f t="shared" si="1357"/>
        <v>0</v>
      </c>
      <c r="T9631" s="181">
        <f t="shared" si="1358"/>
        <v>0</v>
      </c>
      <c r="AQ9631" s="1">
        <f>COUNT(L$11:L9631)</f>
        <v>37</v>
      </c>
      <c r="AR9631" s="43">
        <f t="shared" si="1359"/>
        <v>40933</v>
      </c>
      <c r="AS9631" s="44">
        <f t="shared" si="1360"/>
        <v>89.120000000000019</v>
      </c>
      <c r="AT9631" s="10" t="str">
        <f t="shared" si="1361"/>
        <v/>
      </c>
      <c r="AU9631" s="20" t="str">
        <f t="shared" si="1362"/>
        <v/>
      </c>
      <c r="AV9631" s="42">
        <f t="shared" si="1363"/>
        <v>1</v>
      </c>
      <c r="AW9631" s="89">
        <f t="shared" si="1364"/>
        <v>0</v>
      </c>
      <c r="AX9631" s="168"/>
      <c r="AY9631" s="60"/>
      <c r="AZ9631" s="61"/>
      <c r="BB9631" s="61" t="str">
        <f>IF(Settings!I9627&lt;&gt;"",Settings!I9627,"")</f>
        <v/>
      </c>
    </row>
    <row r="9632" spans="2:54" x14ac:dyDescent="0.2">
      <c r="B9632" s="13"/>
      <c r="C9632" s="12"/>
      <c r="D9632" s="12"/>
      <c r="E9632" s="12"/>
      <c r="F9632" s="12"/>
      <c r="G9632" s="12"/>
      <c r="H9632" s="12"/>
      <c r="I9632" s="15"/>
      <c r="J9632" s="31"/>
      <c r="K9632" s="180"/>
      <c r="L9632" s="40"/>
      <c r="M9632" s="14"/>
      <c r="N9632" s="16"/>
      <c r="O9632" s="49"/>
      <c r="P9632" s="64"/>
      <c r="Q9632" s="18"/>
      <c r="R9632" s="181">
        <f t="shared" si="1356"/>
        <v>0</v>
      </c>
      <c r="S9632" s="181">
        <f t="shared" si="1357"/>
        <v>0</v>
      </c>
      <c r="T9632" s="181">
        <f t="shared" si="1358"/>
        <v>0</v>
      </c>
      <c r="AQ9632" s="1">
        <f>COUNT(L$11:L9632)</f>
        <v>37</v>
      </c>
      <c r="AR9632" s="43">
        <f t="shared" si="1359"/>
        <v>40933</v>
      </c>
      <c r="AS9632" s="44">
        <f t="shared" si="1360"/>
        <v>89.120000000000019</v>
      </c>
      <c r="AT9632" s="10" t="str">
        <f t="shared" si="1361"/>
        <v/>
      </c>
      <c r="AU9632" s="20" t="str">
        <f t="shared" si="1362"/>
        <v/>
      </c>
      <c r="AV9632" s="42">
        <f t="shared" si="1363"/>
        <v>1</v>
      </c>
      <c r="AW9632" s="89">
        <f t="shared" si="1364"/>
        <v>0</v>
      </c>
      <c r="AX9632" s="168"/>
      <c r="AY9632" s="60"/>
      <c r="AZ9632" s="61"/>
      <c r="BB9632" s="61" t="str">
        <f>IF(Settings!I9628&lt;&gt;"",Settings!I9628,"")</f>
        <v/>
      </c>
    </row>
    <row r="9633" spans="2:54" x14ac:dyDescent="0.2">
      <c r="B9633" s="13"/>
      <c r="C9633" s="12"/>
      <c r="D9633" s="12"/>
      <c r="E9633" s="12"/>
      <c r="F9633" s="12"/>
      <c r="G9633" s="12"/>
      <c r="H9633" s="12"/>
      <c r="I9633" s="15"/>
      <c r="J9633" s="31"/>
      <c r="K9633" s="180"/>
      <c r="L9633" s="40"/>
      <c r="M9633" s="14"/>
      <c r="N9633" s="16"/>
      <c r="O9633" s="49"/>
      <c r="P9633" s="64"/>
      <c r="Q9633" s="18"/>
      <c r="R9633" s="181">
        <f t="shared" si="1356"/>
        <v>0</v>
      </c>
      <c r="S9633" s="181">
        <f t="shared" si="1357"/>
        <v>0</v>
      </c>
      <c r="T9633" s="181">
        <f t="shared" si="1358"/>
        <v>0</v>
      </c>
      <c r="AQ9633" s="1">
        <f>COUNT(L$11:L9633)</f>
        <v>37</v>
      </c>
      <c r="AR9633" s="43">
        <f t="shared" si="1359"/>
        <v>40933</v>
      </c>
      <c r="AS9633" s="44">
        <f t="shared" si="1360"/>
        <v>89.120000000000019</v>
      </c>
      <c r="AT9633" s="10" t="str">
        <f t="shared" si="1361"/>
        <v/>
      </c>
      <c r="AU9633" s="20" t="str">
        <f t="shared" si="1362"/>
        <v/>
      </c>
      <c r="AV9633" s="42">
        <f t="shared" si="1363"/>
        <v>1</v>
      </c>
      <c r="AW9633" s="89">
        <f t="shared" si="1364"/>
        <v>0</v>
      </c>
      <c r="AX9633" s="168"/>
      <c r="AY9633" s="60"/>
      <c r="AZ9633" s="61"/>
      <c r="BB9633" s="61" t="str">
        <f>IF(Settings!I9629&lt;&gt;"",Settings!I9629,"")</f>
        <v/>
      </c>
    </row>
    <row r="9634" spans="2:54" x14ac:dyDescent="0.2">
      <c r="B9634" s="13"/>
      <c r="C9634" s="12"/>
      <c r="D9634" s="12"/>
      <c r="E9634" s="12"/>
      <c r="F9634" s="12"/>
      <c r="G9634" s="12"/>
      <c r="H9634" s="12"/>
      <c r="I9634" s="15"/>
      <c r="J9634" s="31"/>
      <c r="K9634" s="180"/>
      <c r="L9634" s="40"/>
      <c r="M9634" s="14"/>
      <c r="N9634" s="16"/>
      <c r="O9634" s="49"/>
      <c r="P9634" s="64"/>
      <c r="Q9634" s="18"/>
      <c r="R9634" s="181">
        <f t="shared" si="1356"/>
        <v>0</v>
      </c>
      <c r="S9634" s="181">
        <f t="shared" si="1357"/>
        <v>0</v>
      </c>
      <c r="T9634" s="181">
        <f t="shared" si="1358"/>
        <v>0</v>
      </c>
      <c r="AQ9634" s="1">
        <f>COUNT(L$11:L9634)</f>
        <v>37</v>
      </c>
      <c r="AR9634" s="43">
        <f t="shared" si="1359"/>
        <v>40933</v>
      </c>
      <c r="AS9634" s="44">
        <f t="shared" si="1360"/>
        <v>89.120000000000019</v>
      </c>
      <c r="AT9634" s="10" t="str">
        <f t="shared" si="1361"/>
        <v/>
      </c>
      <c r="AU9634" s="20" t="str">
        <f t="shared" si="1362"/>
        <v/>
      </c>
      <c r="AV9634" s="42">
        <f t="shared" si="1363"/>
        <v>1</v>
      </c>
      <c r="AW9634" s="89">
        <f t="shared" si="1364"/>
        <v>0</v>
      </c>
      <c r="AX9634" s="168"/>
      <c r="AY9634" s="60"/>
      <c r="AZ9634" s="61"/>
      <c r="BB9634" s="61" t="str">
        <f>IF(Settings!I9630&lt;&gt;"",Settings!I9630,"")</f>
        <v/>
      </c>
    </row>
    <row r="9635" spans="2:54" x14ac:dyDescent="0.2">
      <c r="B9635" s="13"/>
      <c r="C9635" s="12"/>
      <c r="D9635" s="12"/>
      <c r="E9635" s="12"/>
      <c r="F9635" s="12"/>
      <c r="G9635" s="12"/>
      <c r="H9635" s="12"/>
      <c r="I9635" s="15"/>
      <c r="J9635" s="31"/>
      <c r="K9635" s="180"/>
      <c r="L9635" s="40"/>
      <c r="M9635" s="14"/>
      <c r="N9635" s="16"/>
      <c r="O9635" s="49"/>
      <c r="P9635" s="64"/>
      <c r="Q9635" s="18"/>
      <c r="R9635" s="181">
        <f t="shared" si="1356"/>
        <v>0</v>
      </c>
      <c r="S9635" s="181">
        <f t="shared" si="1357"/>
        <v>0</v>
      </c>
      <c r="T9635" s="181">
        <f t="shared" si="1358"/>
        <v>0</v>
      </c>
      <c r="AQ9635" s="1">
        <f>COUNT(L$11:L9635)</f>
        <v>37</v>
      </c>
      <c r="AR9635" s="43">
        <f t="shared" si="1359"/>
        <v>40933</v>
      </c>
      <c r="AS9635" s="44">
        <f t="shared" si="1360"/>
        <v>89.120000000000019</v>
      </c>
      <c r="AT9635" s="10" t="str">
        <f t="shared" si="1361"/>
        <v/>
      </c>
      <c r="AU9635" s="20" t="str">
        <f t="shared" si="1362"/>
        <v/>
      </c>
      <c r="AV9635" s="42">
        <f t="shared" si="1363"/>
        <v>1</v>
      </c>
      <c r="AW9635" s="89">
        <f t="shared" si="1364"/>
        <v>0</v>
      </c>
      <c r="AX9635" s="168"/>
      <c r="AY9635" s="60"/>
      <c r="AZ9635" s="61"/>
      <c r="BB9635" s="61" t="str">
        <f>IF(Settings!I9631&lt;&gt;"",Settings!I9631,"")</f>
        <v/>
      </c>
    </row>
    <row r="9636" spans="2:54" x14ac:dyDescent="0.2">
      <c r="B9636" s="13"/>
      <c r="C9636" s="12"/>
      <c r="D9636" s="12"/>
      <c r="E9636" s="12"/>
      <c r="F9636" s="12"/>
      <c r="G9636" s="12"/>
      <c r="H9636" s="12"/>
      <c r="I9636" s="15"/>
      <c r="J9636" s="31"/>
      <c r="K9636" s="180"/>
      <c r="L9636" s="40"/>
      <c r="M9636" s="14"/>
      <c r="N9636" s="16"/>
      <c r="O9636" s="49"/>
      <c r="P9636" s="64"/>
      <c r="Q9636" s="18"/>
      <c r="R9636" s="181">
        <f t="shared" si="1356"/>
        <v>0</v>
      </c>
      <c r="S9636" s="181">
        <f t="shared" si="1357"/>
        <v>0</v>
      </c>
      <c r="T9636" s="181">
        <f t="shared" si="1358"/>
        <v>0</v>
      </c>
      <c r="AQ9636" s="1">
        <f>COUNT(L$11:L9636)</f>
        <v>37</v>
      </c>
      <c r="AR9636" s="43">
        <f t="shared" si="1359"/>
        <v>40933</v>
      </c>
      <c r="AS9636" s="44">
        <f t="shared" si="1360"/>
        <v>89.120000000000019</v>
      </c>
      <c r="AT9636" s="10" t="str">
        <f t="shared" si="1361"/>
        <v/>
      </c>
      <c r="AU9636" s="20" t="str">
        <f t="shared" si="1362"/>
        <v/>
      </c>
      <c r="AV9636" s="42">
        <f t="shared" si="1363"/>
        <v>1</v>
      </c>
      <c r="AW9636" s="89">
        <f t="shared" si="1364"/>
        <v>0</v>
      </c>
      <c r="AX9636" s="168"/>
      <c r="AY9636" s="60"/>
      <c r="AZ9636" s="61"/>
      <c r="BB9636" s="61" t="str">
        <f>IF(Settings!I9632&lt;&gt;"",Settings!I9632,"")</f>
        <v/>
      </c>
    </row>
    <row r="9637" spans="2:54" x14ac:dyDescent="0.2">
      <c r="B9637" s="13"/>
      <c r="C9637" s="12"/>
      <c r="D9637" s="12"/>
      <c r="E9637" s="12"/>
      <c r="F9637" s="12"/>
      <c r="G9637" s="12"/>
      <c r="H9637" s="12"/>
      <c r="I9637" s="15"/>
      <c r="J9637" s="31"/>
      <c r="K9637" s="180"/>
      <c r="L9637" s="40"/>
      <c r="M9637" s="14"/>
      <c r="N9637" s="16"/>
      <c r="O9637" s="49"/>
      <c r="P9637" s="64"/>
      <c r="Q9637" s="18"/>
      <c r="R9637" s="181">
        <f t="shared" si="1356"/>
        <v>0</v>
      </c>
      <c r="S9637" s="181">
        <f t="shared" si="1357"/>
        <v>0</v>
      </c>
      <c r="T9637" s="181">
        <f t="shared" si="1358"/>
        <v>0</v>
      </c>
      <c r="AQ9637" s="1">
        <f>COUNT(L$11:L9637)</f>
        <v>37</v>
      </c>
      <c r="AR9637" s="43">
        <f t="shared" si="1359"/>
        <v>40933</v>
      </c>
      <c r="AS9637" s="44">
        <f t="shared" si="1360"/>
        <v>89.120000000000019</v>
      </c>
      <c r="AT9637" s="10" t="str">
        <f t="shared" si="1361"/>
        <v/>
      </c>
      <c r="AU9637" s="20" t="str">
        <f t="shared" si="1362"/>
        <v/>
      </c>
      <c r="AV9637" s="42">
        <f t="shared" si="1363"/>
        <v>1</v>
      </c>
      <c r="AW9637" s="89">
        <f t="shared" si="1364"/>
        <v>0</v>
      </c>
      <c r="AX9637" s="168"/>
      <c r="AY9637" s="60"/>
      <c r="AZ9637" s="61"/>
      <c r="BB9637" s="61" t="str">
        <f>IF(Settings!I9633&lt;&gt;"",Settings!I9633,"")</f>
        <v/>
      </c>
    </row>
    <row r="9638" spans="2:54" x14ac:dyDescent="0.2">
      <c r="B9638" s="13"/>
      <c r="C9638" s="12"/>
      <c r="D9638" s="12"/>
      <c r="E9638" s="12"/>
      <c r="F9638" s="12"/>
      <c r="G9638" s="12"/>
      <c r="H9638" s="12"/>
      <c r="I9638" s="15"/>
      <c r="J9638" s="31"/>
      <c r="K9638" s="180"/>
      <c r="L9638" s="40"/>
      <c r="M9638" s="14"/>
      <c r="N9638" s="16"/>
      <c r="O9638" s="49"/>
      <c r="P9638" s="64"/>
      <c r="Q9638" s="18"/>
      <c r="R9638" s="181">
        <f t="shared" si="1356"/>
        <v>0</v>
      </c>
      <c r="S9638" s="181">
        <f t="shared" si="1357"/>
        <v>0</v>
      </c>
      <c r="T9638" s="181">
        <f t="shared" si="1358"/>
        <v>0</v>
      </c>
      <c r="AQ9638" s="1">
        <f>COUNT(L$11:L9638)</f>
        <v>37</v>
      </c>
      <c r="AR9638" s="43">
        <f t="shared" si="1359"/>
        <v>40933</v>
      </c>
      <c r="AS9638" s="44">
        <f t="shared" si="1360"/>
        <v>89.120000000000019</v>
      </c>
      <c r="AT9638" s="10" t="str">
        <f t="shared" si="1361"/>
        <v/>
      </c>
      <c r="AU9638" s="20" t="str">
        <f t="shared" si="1362"/>
        <v/>
      </c>
      <c r="AV9638" s="42">
        <f t="shared" si="1363"/>
        <v>1</v>
      </c>
      <c r="AW9638" s="89">
        <f t="shared" si="1364"/>
        <v>0</v>
      </c>
      <c r="AX9638" s="168"/>
      <c r="AY9638" s="60"/>
      <c r="AZ9638" s="61"/>
      <c r="BB9638" s="61" t="str">
        <f>IF(Settings!I9634&lt;&gt;"",Settings!I9634,"")</f>
        <v/>
      </c>
    </row>
    <row r="9639" spans="2:54" x14ac:dyDescent="0.2">
      <c r="B9639" s="13"/>
      <c r="C9639" s="12"/>
      <c r="D9639" s="12"/>
      <c r="E9639" s="12"/>
      <c r="F9639" s="12"/>
      <c r="G9639" s="12"/>
      <c r="H9639" s="12"/>
      <c r="I9639" s="15"/>
      <c r="J9639" s="31"/>
      <c r="K9639" s="180"/>
      <c r="L9639" s="40"/>
      <c r="M9639" s="14"/>
      <c r="N9639" s="16"/>
      <c r="O9639" s="49"/>
      <c r="P9639" s="64"/>
      <c r="Q9639" s="18"/>
      <c r="R9639" s="181">
        <f t="shared" si="1356"/>
        <v>0</v>
      </c>
      <c r="S9639" s="181">
        <f t="shared" si="1357"/>
        <v>0</v>
      </c>
      <c r="T9639" s="181">
        <f t="shared" si="1358"/>
        <v>0</v>
      </c>
      <c r="AQ9639" s="1">
        <f>COUNT(L$11:L9639)</f>
        <v>37</v>
      </c>
      <c r="AR9639" s="43">
        <f t="shared" si="1359"/>
        <v>40933</v>
      </c>
      <c r="AS9639" s="44">
        <f t="shared" si="1360"/>
        <v>89.120000000000019</v>
      </c>
      <c r="AT9639" s="10" t="str">
        <f t="shared" si="1361"/>
        <v/>
      </c>
      <c r="AU9639" s="20" t="str">
        <f t="shared" si="1362"/>
        <v/>
      </c>
      <c r="AV9639" s="42">
        <f t="shared" si="1363"/>
        <v>1</v>
      </c>
      <c r="AW9639" s="89">
        <f t="shared" si="1364"/>
        <v>0</v>
      </c>
      <c r="AX9639" s="168"/>
      <c r="AY9639" s="60"/>
      <c r="AZ9639" s="61"/>
      <c r="BB9639" s="61" t="str">
        <f>IF(Settings!I9635&lt;&gt;"",Settings!I9635,"")</f>
        <v/>
      </c>
    </row>
    <row r="9640" spans="2:54" x14ac:dyDescent="0.2">
      <c r="B9640" s="13"/>
      <c r="C9640" s="12"/>
      <c r="D9640" s="12"/>
      <c r="E9640" s="12"/>
      <c r="F9640" s="12"/>
      <c r="G9640" s="12"/>
      <c r="H9640" s="12"/>
      <c r="I9640" s="15"/>
      <c r="J9640" s="31"/>
      <c r="K9640" s="180"/>
      <c r="L9640" s="40"/>
      <c r="M9640" s="14"/>
      <c r="N9640" s="16"/>
      <c r="O9640" s="49"/>
      <c r="P9640" s="64"/>
      <c r="Q9640" s="18"/>
      <c r="R9640" s="181">
        <f t="shared" si="1356"/>
        <v>0</v>
      </c>
      <c r="S9640" s="181">
        <f t="shared" si="1357"/>
        <v>0</v>
      </c>
      <c r="T9640" s="181">
        <f t="shared" si="1358"/>
        <v>0</v>
      </c>
      <c r="AQ9640" s="1">
        <f>COUNT(L$11:L9640)</f>
        <v>37</v>
      </c>
      <c r="AR9640" s="43">
        <f t="shared" si="1359"/>
        <v>40933</v>
      </c>
      <c r="AS9640" s="44">
        <f t="shared" si="1360"/>
        <v>89.120000000000019</v>
      </c>
      <c r="AT9640" s="10" t="str">
        <f t="shared" si="1361"/>
        <v/>
      </c>
      <c r="AU9640" s="20" t="str">
        <f t="shared" si="1362"/>
        <v/>
      </c>
      <c r="AV9640" s="42">
        <f t="shared" si="1363"/>
        <v>1</v>
      </c>
      <c r="AW9640" s="89">
        <f t="shared" si="1364"/>
        <v>0</v>
      </c>
      <c r="AX9640" s="168"/>
      <c r="AY9640" s="60"/>
      <c r="AZ9640" s="61"/>
      <c r="BB9640" s="61" t="str">
        <f>IF(Settings!I9636&lt;&gt;"",Settings!I9636,"")</f>
        <v/>
      </c>
    </row>
    <row r="9641" spans="2:54" x14ac:dyDescent="0.2">
      <c r="B9641" s="13"/>
      <c r="C9641" s="12"/>
      <c r="D9641" s="12"/>
      <c r="E9641" s="12"/>
      <c r="F9641" s="12"/>
      <c r="G9641" s="12"/>
      <c r="H9641" s="12"/>
      <c r="I9641" s="15"/>
      <c r="J9641" s="31"/>
      <c r="K9641" s="180"/>
      <c r="L9641" s="40"/>
      <c r="M9641" s="14"/>
      <c r="N9641" s="16"/>
      <c r="O9641" s="49"/>
      <c r="P9641" s="64"/>
      <c r="Q9641" s="18"/>
      <c r="R9641" s="181">
        <f t="shared" si="1356"/>
        <v>0</v>
      </c>
      <c r="S9641" s="181">
        <f t="shared" si="1357"/>
        <v>0</v>
      </c>
      <c r="T9641" s="181">
        <f t="shared" si="1358"/>
        <v>0</v>
      </c>
      <c r="AQ9641" s="1">
        <f>COUNT(L$11:L9641)</f>
        <v>37</v>
      </c>
      <c r="AR9641" s="43">
        <f t="shared" si="1359"/>
        <v>40933</v>
      </c>
      <c r="AS9641" s="44">
        <f t="shared" si="1360"/>
        <v>89.120000000000019</v>
      </c>
      <c r="AT9641" s="10" t="str">
        <f t="shared" si="1361"/>
        <v/>
      </c>
      <c r="AU9641" s="20" t="str">
        <f t="shared" si="1362"/>
        <v/>
      </c>
      <c r="AV9641" s="42">
        <f t="shared" si="1363"/>
        <v>1</v>
      </c>
      <c r="AW9641" s="89">
        <f t="shared" si="1364"/>
        <v>0</v>
      </c>
      <c r="AX9641" s="168"/>
      <c r="AY9641" s="60"/>
      <c r="AZ9641" s="61"/>
      <c r="BB9641" s="61" t="str">
        <f>IF(Settings!I9637&lt;&gt;"",Settings!I9637,"")</f>
        <v/>
      </c>
    </row>
    <row r="9642" spans="2:54" x14ac:dyDescent="0.2">
      <c r="B9642" s="13"/>
      <c r="C9642" s="12"/>
      <c r="D9642" s="12"/>
      <c r="E9642" s="12"/>
      <c r="F9642" s="12"/>
      <c r="G9642" s="12"/>
      <c r="H9642" s="12"/>
      <c r="I9642" s="15"/>
      <c r="J9642" s="31"/>
      <c r="K9642" s="180"/>
      <c r="L9642" s="40"/>
      <c r="M9642" s="14"/>
      <c r="N9642" s="16"/>
      <c r="O9642" s="49"/>
      <c r="P9642" s="64"/>
      <c r="Q9642" s="18"/>
      <c r="R9642" s="181">
        <f t="shared" si="1356"/>
        <v>0</v>
      </c>
      <c r="S9642" s="181">
        <f t="shared" si="1357"/>
        <v>0</v>
      </c>
      <c r="T9642" s="181">
        <f t="shared" si="1358"/>
        <v>0</v>
      </c>
      <c r="AQ9642" s="1">
        <f>COUNT(L$11:L9642)</f>
        <v>37</v>
      </c>
      <c r="AR9642" s="43">
        <f t="shared" si="1359"/>
        <v>40933</v>
      </c>
      <c r="AS9642" s="44">
        <f t="shared" si="1360"/>
        <v>89.120000000000019</v>
      </c>
      <c r="AT9642" s="10" t="str">
        <f t="shared" si="1361"/>
        <v/>
      </c>
      <c r="AU9642" s="20" t="str">
        <f t="shared" si="1362"/>
        <v/>
      </c>
      <c r="AV9642" s="42">
        <f t="shared" si="1363"/>
        <v>1</v>
      </c>
      <c r="AW9642" s="89">
        <f t="shared" si="1364"/>
        <v>0</v>
      </c>
      <c r="AX9642" s="168"/>
      <c r="AY9642" s="60"/>
      <c r="AZ9642" s="61"/>
      <c r="BB9642" s="61" t="str">
        <f>IF(Settings!I9638&lt;&gt;"",Settings!I9638,"")</f>
        <v/>
      </c>
    </row>
    <row r="9643" spans="2:54" x14ac:dyDescent="0.2">
      <c r="B9643" s="13"/>
      <c r="C9643" s="12"/>
      <c r="D9643" s="12"/>
      <c r="E9643" s="12"/>
      <c r="F9643" s="12"/>
      <c r="G9643" s="12"/>
      <c r="H9643" s="12"/>
      <c r="I9643" s="15"/>
      <c r="J9643" s="31"/>
      <c r="K9643" s="180"/>
      <c r="L9643" s="40"/>
      <c r="M9643" s="14"/>
      <c r="N9643" s="16"/>
      <c r="O9643" s="49"/>
      <c r="P9643" s="64"/>
      <c r="Q9643" s="18"/>
      <c r="R9643" s="181">
        <f t="shared" si="1356"/>
        <v>0</v>
      </c>
      <c r="S9643" s="181">
        <f t="shared" si="1357"/>
        <v>0</v>
      </c>
      <c r="T9643" s="181">
        <f t="shared" si="1358"/>
        <v>0</v>
      </c>
      <c r="AQ9643" s="1">
        <f>COUNT(L$11:L9643)</f>
        <v>37</v>
      </c>
      <c r="AR9643" s="43">
        <f t="shared" si="1359"/>
        <v>40933</v>
      </c>
      <c r="AS9643" s="44">
        <f t="shared" si="1360"/>
        <v>89.120000000000019</v>
      </c>
      <c r="AT9643" s="10" t="str">
        <f t="shared" si="1361"/>
        <v/>
      </c>
      <c r="AU9643" s="20" t="str">
        <f t="shared" si="1362"/>
        <v/>
      </c>
      <c r="AV9643" s="42">
        <f t="shared" si="1363"/>
        <v>1</v>
      </c>
      <c r="AW9643" s="89">
        <f t="shared" si="1364"/>
        <v>0</v>
      </c>
      <c r="AX9643" s="168"/>
      <c r="AY9643" s="60"/>
      <c r="AZ9643" s="61"/>
      <c r="BB9643" s="61" t="str">
        <f>IF(Settings!I9639&lt;&gt;"",Settings!I9639,"")</f>
        <v/>
      </c>
    </row>
    <row r="9644" spans="2:54" x14ac:dyDescent="0.2">
      <c r="B9644" s="13"/>
      <c r="C9644" s="12"/>
      <c r="D9644" s="12"/>
      <c r="E9644" s="12"/>
      <c r="F9644" s="12"/>
      <c r="G9644" s="12"/>
      <c r="H9644" s="12"/>
      <c r="I9644" s="15"/>
      <c r="J9644" s="31"/>
      <c r="K9644" s="180"/>
      <c r="L9644" s="40"/>
      <c r="M9644" s="14"/>
      <c r="N9644" s="16"/>
      <c r="O9644" s="49"/>
      <c r="P9644" s="64"/>
      <c r="Q9644" s="18"/>
      <c r="R9644" s="181">
        <f t="shared" si="1356"/>
        <v>0</v>
      </c>
      <c r="S9644" s="181">
        <f t="shared" si="1357"/>
        <v>0</v>
      </c>
      <c r="T9644" s="181">
        <f t="shared" si="1358"/>
        <v>0</v>
      </c>
      <c r="AQ9644" s="1">
        <f>COUNT(L$11:L9644)</f>
        <v>37</v>
      </c>
      <c r="AR9644" s="43">
        <f t="shared" si="1359"/>
        <v>40933</v>
      </c>
      <c r="AS9644" s="44">
        <f t="shared" si="1360"/>
        <v>89.120000000000019</v>
      </c>
      <c r="AT9644" s="10" t="str">
        <f t="shared" si="1361"/>
        <v/>
      </c>
      <c r="AU9644" s="20" t="str">
        <f t="shared" si="1362"/>
        <v/>
      </c>
      <c r="AV9644" s="42">
        <f t="shared" si="1363"/>
        <v>1</v>
      </c>
      <c r="AW9644" s="89">
        <f t="shared" si="1364"/>
        <v>0</v>
      </c>
      <c r="AX9644" s="168"/>
      <c r="AY9644" s="60"/>
      <c r="AZ9644" s="61"/>
      <c r="BB9644" s="61" t="str">
        <f>IF(Settings!I9640&lt;&gt;"",Settings!I9640,"")</f>
        <v/>
      </c>
    </row>
    <row r="9645" spans="2:54" x14ac:dyDescent="0.2">
      <c r="B9645" s="13"/>
      <c r="C9645" s="12"/>
      <c r="D9645" s="12"/>
      <c r="E9645" s="12"/>
      <c r="F9645" s="12"/>
      <c r="G9645" s="12"/>
      <c r="H9645" s="12"/>
      <c r="I9645" s="15"/>
      <c r="J9645" s="31"/>
      <c r="K9645" s="180"/>
      <c r="L9645" s="40"/>
      <c r="M9645" s="14"/>
      <c r="N9645" s="16"/>
      <c r="O9645" s="49"/>
      <c r="P9645" s="64"/>
      <c r="Q9645" s="18"/>
      <c r="R9645" s="181">
        <f t="shared" si="1356"/>
        <v>0</v>
      </c>
      <c r="S9645" s="181">
        <f t="shared" si="1357"/>
        <v>0</v>
      </c>
      <c r="T9645" s="181">
        <f t="shared" si="1358"/>
        <v>0</v>
      </c>
      <c r="AQ9645" s="1">
        <f>COUNT(L$11:L9645)</f>
        <v>37</v>
      </c>
      <c r="AR9645" s="43">
        <f t="shared" si="1359"/>
        <v>40933</v>
      </c>
      <c r="AS9645" s="44">
        <f t="shared" si="1360"/>
        <v>89.120000000000019</v>
      </c>
      <c r="AT9645" s="10" t="str">
        <f t="shared" si="1361"/>
        <v/>
      </c>
      <c r="AU9645" s="20" t="str">
        <f t="shared" si="1362"/>
        <v/>
      </c>
      <c r="AV9645" s="42">
        <f t="shared" si="1363"/>
        <v>1</v>
      </c>
      <c r="AW9645" s="89">
        <f t="shared" si="1364"/>
        <v>0</v>
      </c>
      <c r="AX9645" s="168"/>
      <c r="AY9645" s="60"/>
      <c r="AZ9645" s="61"/>
      <c r="BB9645" s="61" t="str">
        <f>IF(Settings!I9641&lt;&gt;"",Settings!I9641,"")</f>
        <v/>
      </c>
    </row>
    <row r="9646" spans="2:54" x14ac:dyDescent="0.2">
      <c r="B9646" s="13"/>
      <c r="C9646" s="12"/>
      <c r="D9646" s="12"/>
      <c r="E9646" s="12"/>
      <c r="F9646" s="12"/>
      <c r="G9646" s="12"/>
      <c r="H9646" s="12"/>
      <c r="I9646" s="15"/>
      <c r="J9646" s="31"/>
      <c r="K9646" s="180"/>
      <c r="L9646" s="40"/>
      <c r="M9646" s="14"/>
      <c r="N9646" s="16"/>
      <c r="O9646" s="49"/>
      <c r="P9646" s="64"/>
      <c r="Q9646" s="18"/>
      <c r="R9646" s="181">
        <f t="shared" si="1356"/>
        <v>0</v>
      </c>
      <c r="S9646" s="181">
        <f t="shared" si="1357"/>
        <v>0</v>
      </c>
      <c r="T9646" s="181">
        <f t="shared" si="1358"/>
        <v>0</v>
      </c>
      <c r="AQ9646" s="1">
        <f>COUNT(L$11:L9646)</f>
        <v>37</v>
      </c>
      <c r="AR9646" s="43">
        <f t="shared" si="1359"/>
        <v>40933</v>
      </c>
      <c r="AS9646" s="44">
        <f t="shared" si="1360"/>
        <v>89.120000000000019</v>
      </c>
      <c r="AT9646" s="10" t="str">
        <f t="shared" si="1361"/>
        <v/>
      </c>
      <c r="AU9646" s="20" t="str">
        <f t="shared" si="1362"/>
        <v/>
      </c>
      <c r="AV9646" s="42">
        <f t="shared" si="1363"/>
        <v>1</v>
      </c>
      <c r="AW9646" s="89">
        <f t="shared" si="1364"/>
        <v>0</v>
      </c>
      <c r="AX9646" s="168"/>
      <c r="AY9646" s="60"/>
      <c r="AZ9646" s="61"/>
      <c r="BB9646" s="61" t="str">
        <f>IF(Settings!I9642&lt;&gt;"",Settings!I9642,"")</f>
        <v/>
      </c>
    </row>
    <row r="9647" spans="2:54" x14ac:dyDescent="0.2">
      <c r="B9647" s="13"/>
      <c r="C9647" s="12"/>
      <c r="D9647" s="12"/>
      <c r="E9647" s="12"/>
      <c r="F9647" s="12"/>
      <c r="G9647" s="12"/>
      <c r="H9647" s="12"/>
      <c r="I9647" s="15"/>
      <c r="J9647" s="31"/>
      <c r="K9647" s="180"/>
      <c r="L9647" s="40"/>
      <c r="M9647" s="14"/>
      <c r="N9647" s="16"/>
      <c r="O9647" s="49"/>
      <c r="P9647" s="64"/>
      <c r="Q9647" s="18"/>
      <c r="R9647" s="181">
        <f t="shared" si="1356"/>
        <v>0</v>
      </c>
      <c r="S9647" s="181">
        <f t="shared" si="1357"/>
        <v>0</v>
      </c>
      <c r="T9647" s="181">
        <f t="shared" si="1358"/>
        <v>0</v>
      </c>
      <c r="AQ9647" s="1">
        <f>COUNT(L$11:L9647)</f>
        <v>37</v>
      </c>
      <c r="AR9647" s="43">
        <f t="shared" si="1359"/>
        <v>40933</v>
      </c>
      <c r="AS9647" s="44">
        <f t="shared" si="1360"/>
        <v>89.120000000000019</v>
      </c>
      <c r="AT9647" s="10" t="str">
        <f t="shared" si="1361"/>
        <v/>
      </c>
      <c r="AU9647" s="20" t="str">
        <f t="shared" si="1362"/>
        <v/>
      </c>
      <c r="AV9647" s="42">
        <f t="shared" si="1363"/>
        <v>1</v>
      </c>
      <c r="AW9647" s="89">
        <f t="shared" si="1364"/>
        <v>0</v>
      </c>
      <c r="AX9647" s="168"/>
      <c r="AY9647" s="60"/>
      <c r="AZ9647" s="61"/>
      <c r="BB9647" s="61" t="str">
        <f>IF(Settings!I9643&lt;&gt;"",Settings!I9643,"")</f>
        <v/>
      </c>
    </row>
    <row r="9648" spans="2:54" x14ac:dyDescent="0.2">
      <c r="B9648" s="13"/>
      <c r="C9648" s="12"/>
      <c r="D9648" s="12"/>
      <c r="E9648" s="12"/>
      <c r="F9648" s="12"/>
      <c r="G9648" s="12"/>
      <c r="H9648" s="12"/>
      <c r="I9648" s="15"/>
      <c r="J9648" s="31"/>
      <c r="K9648" s="180"/>
      <c r="L9648" s="40"/>
      <c r="M9648" s="14"/>
      <c r="N9648" s="16"/>
      <c r="O9648" s="49"/>
      <c r="P9648" s="64"/>
      <c r="Q9648" s="18"/>
      <c r="R9648" s="181">
        <f t="shared" si="1356"/>
        <v>0</v>
      </c>
      <c r="S9648" s="181">
        <f t="shared" si="1357"/>
        <v>0</v>
      </c>
      <c r="T9648" s="181">
        <f t="shared" si="1358"/>
        <v>0</v>
      </c>
      <c r="AQ9648" s="1">
        <f>COUNT(L$11:L9648)</f>
        <v>37</v>
      </c>
      <c r="AR9648" s="43">
        <f t="shared" si="1359"/>
        <v>40933</v>
      </c>
      <c r="AS9648" s="44">
        <f t="shared" si="1360"/>
        <v>89.120000000000019</v>
      </c>
      <c r="AT9648" s="10" t="str">
        <f t="shared" si="1361"/>
        <v/>
      </c>
      <c r="AU9648" s="20" t="str">
        <f t="shared" si="1362"/>
        <v/>
      </c>
      <c r="AV9648" s="42">
        <f t="shared" si="1363"/>
        <v>1</v>
      </c>
      <c r="AW9648" s="89">
        <f t="shared" si="1364"/>
        <v>0</v>
      </c>
      <c r="AX9648" s="168"/>
      <c r="AY9648" s="60"/>
      <c r="AZ9648" s="61"/>
      <c r="BB9648" s="61" t="str">
        <f>IF(Settings!I9644&lt;&gt;"",Settings!I9644,"")</f>
        <v/>
      </c>
    </row>
    <row r="9649" spans="2:54" x14ac:dyDescent="0.2">
      <c r="B9649" s="13"/>
      <c r="C9649" s="12"/>
      <c r="D9649" s="12"/>
      <c r="E9649" s="12"/>
      <c r="F9649" s="12"/>
      <c r="G9649" s="12"/>
      <c r="H9649" s="12"/>
      <c r="I9649" s="15"/>
      <c r="J9649" s="31"/>
      <c r="K9649" s="180"/>
      <c r="L9649" s="40"/>
      <c r="M9649" s="14"/>
      <c r="N9649" s="16"/>
      <c r="O9649" s="49"/>
      <c r="P9649" s="64"/>
      <c r="Q9649" s="18"/>
      <c r="R9649" s="181">
        <f t="shared" si="1356"/>
        <v>0</v>
      </c>
      <c r="S9649" s="181">
        <f t="shared" si="1357"/>
        <v>0</v>
      </c>
      <c r="T9649" s="181">
        <f t="shared" si="1358"/>
        <v>0</v>
      </c>
      <c r="AQ9649" s="1">
        <f>COUNT(L$11:L9649)</f>
        <v>37</v>
      </c>
      <c r="AR9649" s="43">
        <f t="shared" si="1359"/>
        <v>40933</v>
      </c>
      <c r="AS9649" s="44">
        <f t="shared" si="1360"/>
        <v>89.120000000000019</v>
      </c>
      <c r="AT9649" s="10" t="str">
        <f t="shared" si="1361"/>
        <v/>
      </c>
      <c r="AU9649" s="20" t="str">
        <f t="shared" si="1362"/>
        <v/>
      </c>
      <c r="AV9649" s="42">
        <f t="shared" si="1363"/>
        <v>1</v>
      </c>
      <c r="AW9649" s="89">
        <f t="shared" si="1364"/>
        <v>0</v>
      </c>
      <c r="AX9649" s="168"/>
      <c r="AY9649" s="60"/>
      <c r="AZ9649" s="61"/>
      <c r="BB9649" s="61" t="str">
        <f>IF(Settings!I9645&lt;&gt;"",Settings!I9645,"")</f>
        <v/>
      </c>
    </row>
    <row r="9650" spans="2:54" x14ac:dyDescent="0.2">
      <c r="B9650" s="13"/>
      <c r="C9650" s="12"/>
      <c r="D9650" s="12"/>
      <c r="E9650" s="12"/>
      <c r="F9650" s="12"/>
      <c r="G9650" s="12"/>
      <c r="H9650" s="12"/>
      <c r="I9650" s="15"/>
      <c r="J9650" s="31"/>
      <c r="K9650" s="180"/>
      <c r="L9650" s="40"/>
      <c r="M9650" s="14"/>
      <c r="N9650" s="16"/>
      <c r="O9650" s="49"/>
      <c r="P9650" s="64"/>
      <c r="Q9650" s="18"/>
      <c r="R9650" s="181">
        <f t="shared" si="1356"/>
        <v>0</v>
      </c>
      <c r="S9650" s="181">
        <f t="shared" si="1357"/>
        <v>0</v>
      </c>
      <c r="T9650" s="181">
        <f t="shared" si="1358"/>
        <v>0</v>
      </c>
      <c r="AQ9650" s="1">
        <f>COUNT(L$11:L9650)</f>
        <v>37</v>
      </c>
      <c r="AR9650" s="43">
        <f t="shared" si="1359"/>
        <v>40933</v>
      </c>
      <c r="AS9650" s="44">
        <f t="shared" si="1360"/>
        <v>89.120000000000019</v>
      </c>
      <c r="AT9650" s="10" t="str">
        <f t="shared" si="1361"/>
        <v/>
      </c>
      <c r="AU9650" s="20" t="str">
        <f t="shared" si="1362"/>
        <v/>
      </c>
      <c r="AV9650" s="42">
        <f t="shared" si="1363"/>
        <v>1</v>
      </c>
      <c r="AW9650" s="89">
        <f t="shared" si="1364"/>
        <v>0</v>
      </c>
      <c r="AX9650" s="168"/>
      <c r="AY9650" s="60"/>
      <c r="AZ9650" s="61"/>
      <c r="BB9650" s="61" t="str">
        <f>IF(Settings!I9646&lt;&gt;"",Settings!I9646,"")</f>
        <v/>
      </c>
    </row>
    <row r="9651" spans="2:54" x14ac:dyDescent="0.2">
      <c r="B9651" s="13"/>
      <c r="C9651" s="12"/>
      <c r="D9651" s="12"/>
      <c r="E9651" s="12"/>
      <c r="F9651" s="12"/>
      <c r="G9651" s="12"/>
      <c r="H9651" s="12"/>
      <c r="I9651" s="15"/>
      <c r="J9651" s="31"/>
      <c r="K9651" s="180"/>
      <c r="L9651" s="40"/>
      <c r="M9651" s="14"/>
      <c r="N9651" s="16"/>
      <c r="O9651" s="49"/>
      <c r="P9651" s="64"/>
      <c r="Q9651" s="18"/>
      <c r="R9651" s="181">
        <f t="shared" si="1356"/>
        <v>0</v>
      </c>
      <c r="S9651" s="181">
        <f t="shared" si="1357"/>
        <v>0</v>
      </c>
      <c r="T9651" s="181">
        <f t="shared" si="1358"/>
        <v>0</v>
      </c>
      <c r="AQ9651" s="1">
        <f>COUNT(L$11:L9651)</f>
        <v>37</v>
      </c>
      <c r="AR9651" s="43">
        <f t="shared" si="1359"/>
        <v>40933</v>
      </c>
      <c r="AS9651" s="44">
        <f t="shared" si="1360"/>
        <v>89.120000000000019</v>
      </c>
      <c r="AT9651" s="10" t="str">
        <f t="shared" si="1361"/>
        <v/>
      </c>
      <c r="AU9651" s="20" t="str">
        <f t="shared" si="1362"/>
        <v/>
      </c>
      <c r="AV9651" s="42">
        <f t="shared" si="1363"/>
        <v>1</v>
      </c>
      <c r="AW9651" s="89">
        <f t="shared" si="1364"/>
        <v>0</v>
      </c>
      <c r="AX9651" s="168"/>
      <c r="AY9651" s="60"/>
      <c r="AZ9651" s="61"/>
      <c r="BB9651" s="61" t="str">
        <f>IF(Settings!I9647&lt;&gt;"",Settings!I9647,"")</f>
        <v/>
      </c>
    </row>
    <row r="9652" spans="2:54" x14ac:dyDescent="0.2">
      <c r="B9652" s="13"/>
      <c r="C9652" s="12"/>
      <c r="D9652" s="12"/>
      <c r="E9652" s="12"/>
      <c r="F9652" s="12"/>
      <c r="G9652" s="12"/>
      <c r="H9652" s="12"/>
      <c r="I9652" s="15"/>
      <c r="J9652" s="31"/>
      <c r="K9652" s="180"/>
      <c r="L9652" s="40"/>
      <c r="M9652" s="14"/>
      <c r="N9652" s="16"/>
      <c r="O9652" s="49"/>
      <c r="P9652" s="64"/>
      <c r="Q9652" s="18"/>
      <c r="R9652" s="181">
        <f t="shared" si="1356"/>
        <v>0</v>
      </c>
      <c r="S9652" s="181">
        <f t="shared" si="1357"/>
        <v>0</v>
      </c>
      <c r="T9652" s="181">
        <f t="shared" si="1358"/>
        <v>0</v>
      </c>
      <c r="W9652" s="24"/>
      <c r="AQ9652" s="1">
        <f>COUNT(L$11:L9652)</f>
        <v>37</v>
      </c>
      <c r="AR9652" s="43">
        <f t="shared" si="1359"/>
        <v>40933</v>
      </c>
      <c r="AS9652" s="44">
        <f t="shared" si="1360"/>
        <v>89.120000000000019</v>
      </c>
      <c r="AT9652" s="10" t="str">
        <f t="shared" si="1361"/>
        <v/>
      </c>
      <c r="AU9652" s="20" t="str">
        <f t="shared" si="1362"/>
        <v/>
      </c>
      <c r="AV9652" s="42">
        <f t="shared" si="1363"/>
        <v>1</v>
      </c>
      <c r="AW9652" s="89">
        <f t="shared" si="1364"/>
        <v>0</v>
      </c>
      <c r="AX9652" s="168"/>
      <c r="AY9652" s="60"/>
      <c r="AZ9652" s="61"/>
      <c r="BB9652" s="61" t="str">
        <f>IF(Settings!I9648&lt;&gt;"",Settings!I9648,"")</f>
        <v/>
      </c>
    </row>
    <row r="9653" spans="2:54" x14ac:dyDescent="0.2">
      <c r="B9653" s="13"/>
      <c r="C9653" s="12"/>
      <c r="D9653" s="12"/>
      <c r="E9653" s="12"/>
      <c r="F9653" s="12"/>
      <c r="G9653" s="12"/>
      <c r="H9653" s="12"/>
      <c r="I9653" s="15"/>
      <c r="J9653" s="31"/>
      <c r="K9653" s="180"/>
      <c r="L9653" s="40"/>
      <c r="M9653" s="14"/>
      <c r="N9653" s="16"/>
      <c r="O9653" s="49"/>
      <c r="P9653" s="64"/>
      <c r="Q9653" s="18"/>
      <c r="R9653" s="181">
        <f t="shared" si="1356"/>
        <v>0</v>
      </c>
      <c r="S9653" s="181">
        <f t="shared" si="1357"/>
        <v>0</v>
      </c>
      <c r="T9653" s="181">
        <f t="shared" si="1358"/>
        <v>0</v>
      </c>
      <c r="AQ9653" s="1">
        <f>COUNT(L$11:L9653)</f>
        <v>37</v>
      </c>
      <c r="AR9653" s="43">
        <f t="shared" si="1359"/>
        <v>40933</v>
      </c>
      <c r="AS9653" s="44">
        <f t="shared" si="1360"/>
        <v>89.120000000000019</v>
      </c>
      <c r="AT9653" s="10" t="str">
        <f t="shared" si="1361"/>
        <v/>
      </c>
      <c r="AU9653" s="20" t="str">
        <f t="shared" si="1362"/>
        <v/>
      </c>
      <c r="AV9653" s="42">
        <f t="shared" si="1363"/>
        <v>1</v>
      </c>
      <c r="AW9653" s="89">
        <f t="shared" si="1364"/>
        <v>0</v>
      </c>
      <c r="AX9653" s="168"/>
      <c r="AY9653" s="60"/>
      <c r="AZ9653" s="61"/>
      <c r="BB9653" s="61" t="str">
        <f>IF(Settings!I9649&lt;&gt;"",Settings!I9649,"")</f>
        <v/>
      </c>
    </row>
    <row r="9654" spans="2:54" x14ac:dyDescent="0.2">
      <c r="B9654" s="13"/>
      <c r="C9654" s="12"/>
      <c r="D9654" s="12"/>
      <c r="E9654" s="12"/>
      <c r="F9654" s="12"/>
      <c r="G9654" s="12"/>
      <c r="H9654" s="12"/>
      <c r="I9654" s="15"/>
      <c r="J9654" s="31"/>
      <c r="K9654" s="180"/>
      <c r="L9654" s="40"/>
      <c r="M9654" s="14"/>
      <c r="N9654" s="16"/>
      <c r="O9654" s="49"/>
      <c r="P9654" s="64"/>
      <c r="Q9654" s="18"/>
      <c r="R9654" s="181">
        <f t="shared" si="1356"/>
        <v>0</v>
      </c>
      <c r="S9654" s="181">
        <f t="shared" si="1357"/>
        <v>0</v>
      </c>
      <c r="T9654" s="181">
        <f t="shared" si="1358"/>
        <v>0</v>
      </c>
      <c r="AQ9654" s="1">
        <f>COUNT(L$11:L9654)</f>
        <v>37</v>
      </c>
      <c r="AR9654" s="43">
        <f t="shared" si="1359"/>
        <v>40933</v>
      </c>
      <c r="AS9654" s="44">
        <f t="shared" si="1360"/>
        <v>89.120000000000019</v>
      </c>
      <c r="AT9654" s="10" t="str">
        <f t="shared" si="1361"/>
        <v/>
      </c>
      <c r="AU9654" s="20" t="str">
        <f t="shared" si="1362"/>
        <v/>
      </c>
      <c r="AV9654" s="42">
        <f t="shared" si="1363"/>
        <v>1</v>
      </c>
      <c r="AW9654" s="89">
        <f t="shared" si="1364"/>
        <v>0</v>
      </c>
      <c r="AX9654" s="168"/>
      <c r="AY9654" s="60"/>
      <c r="AZ9654" s="61"/>
      <c r="BB9654" s="61" t="str">
        <f>IF(Settings!I9650&lt;&gt;"",Settings!I9650,"")</f>
        <v/>
      </c>
    </row>
    <row r="9655" spans="2:54" x14ac:dyDescent="0.2">
      <c r="B9655" s="13"/>
      <c r="C9655" s="12"/>
      <c r="D9655" s="12"/>
      <c r="E9655" s="12"/>
      <c r="F9655" s="12"/>
      <c r="G9655" s="12"/>
      <c r="H9655" s="12"/>
      <c r="I9655" s="15"/>
      <c r="J9655" s="31"/>
      <c r="K9655" s="180"/>
      <c r="L9655" s="40"/>
      <c r="M9655" s="14"/>
      <c r="N9655" s="16"/>
      <c r="O9655" s="49"/>
      <c r="P9655" s="64"/>
      <c r="Q9655" s="18"/>
      <c r="R9655" s="181">
        <f t="shared" si="1356"/>
        <v>0</v>
      </c>
      <c r="S9655" s="181">
        <f t="shared" si="1357"/>
        <v>0</v>
      </c>
      <c r="T9655" s="181">
        <f t="shared" si="1358"/>
        <v>0</v>
      </c>
      <c r="W9655" s="24"/>
      <c r="AQ9655" s="1">
        <f>COUNT(L$11:L9655)</f>
        <v>37</v>
      </c>
      <c r="AR9655" s="43">
        <f t="shared" si="1359"/>
        <v>40933</v>
      </c>
      <c r="AS9655" s="44">
        <f t="shared" si="1360"/>
        <v>89.120000000000019</v>
      </c>
      <c r="AT9655" s="10" t="str">
        <f t="shared" si="1361"/>
        <v/>
      </c>
      <c r="AU9655" s="20" t="str">
        <f t="shared" si="1362"/>
        <v/>
      </c>
      <c r="AV9655" s="42">
        <f t="shared" si="1363"/>
        <v>1</v>
      </c>
      <c r="AW9655" s="89">
        <f t="shared" si="1364"/>
        <v>0</v>
      </c>
      <c r="AX9655" s="168"/>
      <c r="AY9655" s="60"/>
      <c r="AZ9655" s="61"/>
      <c r="BB9655" s="61" t="str">
        <f>IF(Settings!I9651&lt;&gt;"",Settings!I9651,"")</f>
        <v/>
      </c>
    </row>
    <row r="9656" spans="2:54" x14ac:dyDescent="0.2">
      <c r="B9656" s="13"/>
      <c r="C9656" s="12"/>
      <c r="D9656" s="12"/>
      <c r="E9656" s="12"/>
      <c r="F9656" s="12"/>
      <c r="G9656" s="12"/>
      <c r="H9656" s="12"/>
      <c r="I9656" s="15"/>
      <c r="J9656" s="31"/>
      <c r="K9656" s="180"/>
      <c r="L9656" s="40"/>
      <c r="M9656" s="14"/>
      <c r="N9656" s="16"/>
      <c r="O9656" s="49"/>
      <c r="P9656" s="64"/>
      <c r="Q9656" s="18"/>
      <c r="R9656" s="181">
        <f t="shared" si="1356"/>
        <v>0</v>
      </c>
      <c r="S9656" s="181">
        <f t="shared" si="1357"/>
        <v>0</v>
      </c>
      <c r="T9656" s="181">
        <f t="shared" si="1358"/>
        <v>0</v>
      </c>
      <c r="AQ9656" s="1">
        <f>COUNT(L$11:L9656)</f>
        <v>37</v>
      </c>
      <c r="AR9656" s="43">
        <f t="shared" si="1359"/>
        <v>40933</v>
      </c>
      <c r="AS9656" s="44">
        <f t="shared" si="1360"/>
        <v>89.120000000000019</v>
      </c>
      <c r="AT9656" s="10" t="str">
        <f t="shared" si="1361"/>
        <v/>
      </c>
      <c r="AU9656" s="20" t="str">
        <f t="shared" si="1362"/>
        <v/>
      </c>
      <c r="AV9656" s="42">
        <f t="shared" si="1363"/>
        <v>1</v>
      </c>
      <c r="AW9656" s="89">
        <f t="shared" si="1364"/>
        <v>0</v>
      </c>
      <c r="AX9656" s="168"/>
      <c r="AY9656" s="60"/>
      <c r="AZ9656" s="61"/>
      <c r="BB9656" s="61" t="str">
        <f>IF(Settings!I9652&lt;&gt;"",Settings!I9652,"")</f>
        <v/>
      </c>
    </row>
    <row r="9657" spans="2:54" x14ac:dyDescent="0.2">
      <c r="B9657" s="13"/>
      <c r="C9657" s="12"/>
      <c r="D9657" s="12"/>
      <c r="E9657" s="12"/>
      <c r="F9657" s="12"/>
      <c r="G9657" s="12"/>
      <c r="H9657" s="12"/>
      <c r="I9657" s="15"/>
      <c r="J9657" s="31"/>
      <c r="K9657" s="180"/>
      <c r="L9657" s="40"/>
      <c r="M9657" s="14"/>
      <c r="N9657" s="16"/>
      <c r="O9657" s="49"/>
      <c r="P9657" s="64"/>
      <c r="Q9657" s="18"/>
      <c r="R9657" s="181">
        <f t="shared" si="1356"/>
        <v>0</v>
      </c>
      <c r="S9657" s="181">
        <f t="shared" si="1357"/>
        <v>0</v>
      </c>
      <c r="T9657" s="181">
        <f t="shared" si="1358"/>
        <v>0</v>
      </c>
      <c r="AQ9657" s="1">
        <f>COUNT(L$11:L9657)</f>
        <v>37</v>
      </c>
      <c r="AR9657" s="43">
        <f t="shared" si="1359"/>
        <v>40933</v>
      </c>
      <c r="AS9657" s="44">
        <f t="shared" si="1360"/>
        <v>89.120000000000019</v>
      </c>
      <c r="AT9657" s="10" t="str">
        <f t="shared" si="1361"/>
        <v/>
      </c>
      <c r="AU9657" s="20" t="str">
        <f t="shared" si="1362"/>
        <v/>
      </c>
      <c r="AV9657" s="42">
        <f t="shared" si="1363"/>
        <v>1</v>
      </c>
      <c r="AW9657" s="89">
        <f t="shared" si="1364"/>
        <v>0</v>
      </c>
      <c r="AX9657" s="168"/>
      <c r="AY9657" s="60"/>
      <c r="AZ9657" s="61"/>
      <c r="BB9657" s="61" t="str">
        <f>IF(Settings!I9653&lt;&gt;"",Settings!I9653,"")</f>
        <v/>
      </c>
    </row>
    <row r="9658" spans="2:54" x14ac:dyDescent="0.2">
      <c r="B9658" s="13"/>
      <c r="C9658" s="12"/>
      <c r="D9658" s="12"/>
      <c r="E9658" s="12"/>
      <c r="F9658" s="12"/>
      <c r="G9658" s="12"/>
      <c r="H9658" s="12"/>
      <c r="I9658" s="15"/>
      <c r="J9658" s="31"/>
      <c r="K9658" s="180"/>
      <c r="L9658" s="40"/>
      <c r="M9658" s="14"/>
      <c r="N9658" s="16"/>
      <c r="O9658" s="49"/>
      <c r="P9658" s="64"/>
      <c r="Q9658" s="18"/>
      <c r="R9658" s="181">
        <f t="shared" si="1356"/>
        <v>0</v>
      </c>
      <c r="S9658" s="181">
        <f t="shared" si="1357"/>
        <v>0</v>
      </c>
      <c r="T9658" s="181">
        <f t="shared" si="1358"/>
        <v>0</v>
      </c>
      <c r="AQ9658" s="1">
        <f>COUNT(L$11:L9658)</f>
        <v>37</v>
      </c>
      <c r="AR9658" s="43">
        <f t="shared" si="1359"/>
        <v>40933</v>
      </c>
      <c r="AS9658" s="44">
        <f t="shared" si="1360"/>
        <v>89.120000000000019</v>
      </c>
      <c r="AT9658" s="10" t="str">
        <f t="shared" si="1361"/>
        <v/>
      </c>
      <c r="AU9658" s="20" t="str">
        <f t="shared" si="1362"/>
        <v/>
      </c>
      <c r="AV9658" s="42">
        <f t="shared" si="1363"/>
        <v>1</v>
      </c>
      <c r="AW9658" s="89">
        <f t="shared" si="1364"/>
        <v>0</v>
      </c>
      <c r="AX9658" s="168"/>
      <c r="AY9658" s="60"/>
      <c r="AZ9658" s="61"/>
      <c r="BB9658" s="61" t="str">
        <f>IF(Settings!I9654&lt;&gt;"",Settings!I9654,"")</f>
        <v/>
      </c>
    </row>
    <row r="9659" spans="2:54" x14ac:dyDescent="0.2">
      <c r="B9659" s="13"/>
      <c r="C9659" s="12"/>
      <c r="D9659" s="12"/>
      <c r="E9659" s="12"/>
      <c r="F9659" s="12"/>
      <c r="G9659" s="12"/>
      <c r="H9659" s="12"/>
      <c r="I9659" s="15"/>
      <c r="J9659" s="31"/>
      <c r="K9659" s="180"/>
      <c r="L9659" s="40"/>
      <c r="M9659" s="14"/>
      <c r="N9659" s="16"/>
      <c r="O9659" s="49"/>
      <c r="P9659" s="64"/>
      <c r="Q9659" s="18"/>
      <c r="R9659" s="181">
        <f t="shared" si="1356"/>
        <v>0</v>
      </c>
      <c r="S9659" s="181">
        <f t="shared" si="1357"/>
        <v>0</v>
      </c>
      <c r="T9659" s="181">
        <f t="shared" si="1358"/>
        <v>0</v>
      </c>
      <c r="AQ9659" s="1">
        <f>COUNT(L$11:L9659)</f>
        <v>37</v>
      </c>
      <c r="AR9659" s="43">
        <f t="shared" si="1359"/>
        <v>40933</v>
      </c>
      <c r="AS9659" s="44">
        <f t="shared" si="1360"/>
        <v>89.120000000000019</v>
      </c>
      <c r="AT9659" s="10" t="str">
        <f t="shared" si="1361"/>
        <v/>
      </c>
      <c r="AU9659" s="20" t="str">
        <f t="shared" si="1362"/>
        <v/>
      </c>
      <c r="AV9659" s="42">
        <f t="shared" si="1363"/>
        <v>1</v>
      </c>
      <c r="AW9659" s="89">
        <f t="shared" si="1364"/>
        <v>0</v>
      </c>
      <c r="AX9659" s="168"/>
      <c r="AY9659" s="60"/>
      <c r="AZ9659" s="61"/>
      <c r="BB9659" s="61" t="str">
        <f>IF(Settings!I9655&lt;&gt;"",Settings!I9655,"")</f>
        <v/>
      </c>
    </row>
    <row r="9660" spans="2:54" x14ac:dyDescent="0.2">
      <c r="B9660" s="13"/>
      <c r="C9660" s="12"/>
      <c r="D9660" s="12"/>
      <c r="E9660" s="12"/>
      <c r="F9660" s="12"/>
      <c r="G9660" s="12"/>
      <c r="H9660" s="12"/>
      <c r="I9660" s="15"/>
      <c r="J9660" s="31"/>
      <c r="K9660" s="180"/>
      <c r="L9660" s="40"/>
      <c r="M9660" s="14"/>
      <c r="N9660" s="16"/>
      <c r="O9660" s="49"/>
      <c r="P9660" s="64"/>
      <c r="Q9660" s="18"/>
      <c r="R9660" s="181">
        <f t="shared" si="1356"/>
        <v>0</v>
      </c>
      <c r="S9660" s="181">
        <f t="shared" si="1357"/>
        <v>0</v>
      </c>
      <c r="T9660" s="181">
        <f t="shared" si="1358"/>
        <v>0</v>
      </c>
      <c r="V9660" s="24"/>
      <c r="AQ9660" s="1">
        <f>COUNT(L$11:L9660)</f>
        <v>37</v>
      </c>
      <c r="AR9660" s="43">
        <f t="shared" si="1359"/>
        <v>40933</v>
      </c>
      <c r="AS9660" s="44">
        <f t="shared" si="1360"/>
        <v>89.120000000000019</v>
      </c>
      <c r="AT9660" s="10" t="str">
        <f t="shared" si="1361"/>
        <v/>
      </c>
      <c r="AU9660" s="20" t="str">
        <f t="shared" si="1362"/>
        <v/>
      </c>
      <c r="AV9660" s="42">
        <f t="shared" si="1363"/>
        <v>1</v>
      </c>
      <c r="AW9660" s="89">
        <f t="shared" si="1364"/>
        <v>0</v>
      </c>
      <c r="AX9660" s="168"/>
      <c r="AY9660" s="60"/>
      <c r="AZ9660" s="61"/>
      <c r="BB9660" s="61" t="str">
        <f>IF(Settings!I9656&lt;&gt;"",Settings!I9656,"")</f>
        <v/>
      </c>
    </row>
    <row r="9661" spans="2:54" x14ac:dyDescent="0.2">
      <c r="B9661" s="13"/>
      <c r="C9661" s="12"/>
      <c r="D9661" s="12"/>
      <c r="E9661" s="12"/>
      <c r="F9661" s="12"/>
      <c r="G9661" s="12"/>
      <c r="H9661" s="12"/>
      <c r="I9661" s="15"/>
      <c r="J9661" s="31"/>
      <c r="K9661" s="180"/>
      <c r="L9661" s="40"/>
      <c r="M9661" s="14"/>
      <c r="N9661" s="16"/>
      <c r="O9661" s="49"/>
      <c r="P9661" s="64"/>
      <c r="Q9661" s="18"/>
      <c r="R9661" s="181">
        <f t="shared" si="1356"/>
        <v>0</v>
      </c>
      <c r="S9661" s="181">
        <f t="shared" si="1357"/>
        <v>0</v>
      </c>
      <c r="T9661" s="181">
        <f t="shared" si="1358"/>
        <v>0</v>
      </c>
      <c r="AQ9661" s="1">
        <f>COUNT(L$11:L9661)</f>
        <v>37</v>
      </c>
      <c r="AR9661" s="43">
        <f t="shared" si="1359"/>
        <v>40933</v>
      </c>
      <c r="AS9661" s="44">
        <f t="shared" si="1360"/>
        <v>89.120000000000019</v>
      </c>
      <c r="AT9661" s="10" t="str">
        <f t="shared" si="1361"/>
        <v/>
      </c>
      <c r="AU9661" s="20" t="str">
        <f t="shared" si="1362"/>
        <v/>
      </c>
      <c r="AV9661" s="42">
        <f t="shared" si="1363"/>
        <v>1</v>
      </c>
      <c r="AW9661" s="89">
        <f t="shared" si="1364"/>
        <v>0</v>
      </c>
      <c r="AX9661" s="168"/>
      <c r="AY9661" s="60"/>
      <c r="AZ9661" s="61"/>
      <c r="BB9661" s="61" t="str">
        <f>IF(Settings!I9657&lt;&gt;"",Settings!I9657,"")</f>
        <v/>
      </c>
    </row>
    <row r="9662" spans="2:54" x14ac:dyDescent="0.2">
      <c r="B9662" s="13"/>
      <c r="C9662" s="12"/>
      <c r="D9662" s="12"/>
      <c r="E9662" s="12"/>
      <c r="F9662" s="12"/>
      <c r="G9662" s="12"/>
      <c r="H9662" s="12"/>
      <c r="I9662" s="15"/>
      <c r="J9662" s="31"/>
      <c r="K9662" s="180"/>
      <c r="L9662" s="40"/>
      <c r="M9662" s="14"/>
      <c r="N9662" s="16"/>
      <c r="O9662" s="49"/>
      <c r="P9662" s="64"/>
      <c r="Q9662" s="18"/>
      <c r="R9662" s="181">
        <f t="shared" si="1356"/>
        <v>0</v>
      </c>
      <c r="S9662" s="181">
        <f t="shared" si="1357"/>
        <v>0</v>
      </c>
      <c r="T9662" s="181">
        <f t="shared" si="1358"/>
        <v>0</v>
      </c>
      <c r="AQ9662" s="1">
        <f>COUNT(L$11:L9662)</f>
        <v>37</v>
      </c>
      <c r="AR9662" s="43">
        <f t="shared" si="1359"/>
        <v>40933</v>
      </c>
      <c r="AS9662" s="44">
        <f t="shared" si="1360"/>
        <v>89.120000000000019</v>
      </c>
      <c r="AT9662" s="10" t="str">
        <f t="shared" si="1361"/>
        <v/>
      </c>
      <c r="AU9662" s="20" t="str">
        <f t="shared" si="1362"/>
        <v/>
      </c>
      <c r="AV9662" s="42">
        <f t="shared" si="1363"/>
        <v>1</v>
      </c>
      <c r="AW9662" s="89">
        <f t="shared" si="1364"/>
        <v>0</v>
      </c>
      <c r="AX9662" s="168"/>
      <c r="AY9662" s="60"/>
      <c r="AZ9662" s="61"/>
      <c r="BB9662" s="61" t="str">
        <f>IF(Settings!I9658&lt;&gt;"",Settings!I9658,"")</f>
        <v/>
      </c>
    </row>
    <row r="9663" spans="2:54" x14ac:dyDescent="0.2">
      <c r="B9663" s="13"/>
      <c r="C9663" s="12"/>
      <c r="D9663" s="12"/>
      <c r="E9663" s="12"/>
      <c r="F9663" s="12"/>
      <c r="G9663" s="12"/>
      <c r="H9663" s="12"/>
      <c r="I9663" s="15"/>
      <c r="J9663" s="31"/>
      <c r="K9663" s="180"/>
      <c r="L9663" s="40"/>
      <c r="M9663" s="14"/>
      <c r="N9663" s="16"/>
      <c r="O9663" s="49"/>
      <c r="P9663" s="64"/>
      <c r="Q9663" s="18"/>
      <c r="R9663" s="181">
        <f t="shared" si="1356"/>
        <v>0</v>
      </c>
      <c r="S9663" s="181">
        <f t="shared" si="1357"/>
        <v>0</v>
      </c>
      <c r="T9663" s="181">
        <f t="shared" si="1358"/>
        <v>0</v>
      </c>
      <c r="AQ9663" s="1">
        <f>COUNT(L$11:L9663)</f>
        <v>37</v>
      </c>
      <c r="AR9663" s="43">
        <f t="shared" si="1359"/>
        <v>40933</v>
      </c>
      <c r="AS9663" s="44">
        <f t="shared" si="1360"/>
        <v>89.120000000000019</v>
      </c>
      <c r="AT9663" s="10" t="str">
        <f t="shared" si="1361"/>
        <v/>
      </c>
      <c r="AU9663" s="20" t="str">
        <f t="shared" si="1362"/>
        <v/>
      </c>
      <c r="AV9663" s="42">
        <f t="shared" si="1363"/>
        <v>1</v>
      </c>
      <c r="AW9663" s="89">
        <f t="shared" si="1364"/>
        <v>0</v>
      </c>
      <c r="AX9663" s="168"/>
      <c r="AY9663" s="60"/>
      <c r="AZ9663" s="61"/>
      <c r="BB9663" s="61" t="str">
        <f>IF(Settings!I9659&lt;&gt;"",Settings!I9659,"")</f>
        <v/>
      </c>
    </row>
    <row r="9664" spans="2:54" x14ac:dyDescent="0.2">
      <c r="B9664" s="13"/>
      <c r="C9664" s="12"/>
      <c r="D9664" s="12"/>
      <c r="E9664" s="12"/>
      <c r="F9664" s="12"/>
      <c r="G9664" s="12"/>
      <c r="H9664" s="12"/>
      <c r="I9664" s="15"/>
      <c r="J9664" s="31"/>
      <c r="K9664" s="180"/>
      <c r="L9664" s="40"/>
      <c r="M9664" s="14"/>
      <c r="N9664" s="16"/>
      <c r="O9664" s="49"/>
      <c r="P9664" s="64"/>
      <c r="Q9664" s="18"/>
      <c r="R9664" s="181">
        <f t="shared" si="1356"/>
        <v>0</v>
      </c>
      <c r="S9664" s="181">
        <f t="shared" si="1357"/>
        <v>0</v>
      </c>
      <c r="T9664" s="181">
        <f t="shared" si="1358"/>
        <v>0</v>
      </c>
      <c r="AQ9664" s="1">
        <f>COUNT(L$11:L9664)</f>
        <v>37</v>
      </c>
      <c r="AR9664" s="43">
        <f t="shared" si="1359"/>
        <v>40933</v>
      </c>
      <c r="AS9664" s="44">
        <f t="shared" si="1360"/>
        <v>89.120000000000019</v>
      </c>
      <c r="AT9664" s="10" t="str">
        <f t="shared" si="1361"/>
        <v/>
      </c>
      <c r="AU9664" s="20" t="str">
        <f t="shared" si="1362"/>
        <v/>
      </c>
      <c r="AV9664" s="42">
        <f t="shared" si="1363"/>
        <v>1</v>
      </c>
      <c r="AW9664" s="89">
        <f t="shared" si="1364"/>
        <v>0</v>
      </c>
      <c r="AX9664" s="168"/>
      <c r="AY9664" s="60"/>
      <c r="AZ9664" s="61"/>
      <c r="BB9664" s="61" t="str">
        <f>IF(Settings!I9660&lt;&gt;"",Settings!I9660,"")</f>
        <v/>
      </c>
    </row>
    <row r="9665" spans="2:54" x14ac:dyDescent="0.2">
      <c r="B9665" s="13"/>
      <c r="C9665" s="12"/>
      <c r="D9665" s="12"/>
      <c r="E9665" s="12"/>
      <c r="F9665" s="12"/>
      <c r="G9665" s="12"/>
      <c r="H9665" s="12"/>
      <c r="I9665" s="15"/>
      <c r="J9665" s="31"/>
      <c r="K9665" s="180"/>
      <c r="L9665" s="40"/>
      <c r="M9665" s="14"/>
      <c r="N9665" s="16"/>
      <c r="O9665" s="49"/>
      <c r="P9665" s="64"/>
      <c r="Q9665" s="18"/>
      <c r="R9665" s="181">
        <f t="shared" si="1356"/>
        <v>0</v>
      </c>
      <c r="S9665" s="181">
        <f t="shared" si="1357"/>
        <v>0</v>
      </c>
      <c r="T9665" s="181">
        <f t="shared" si="1358"/>
        <v>0</v>
      </c>
      <c r="AQ9665" s="1">
        <f>COUNT(L$11:L9665)</f>
        <v>37</v>
      </c>
      <c r="AR9665" s="43">
        <f t="shared" si="1359"/>
        <v>40933</v>
      </c>
      <c r="AS9665" s="44">
        <f t="shared" si="1360"/>
        <v>89.120000000000019</v>
      </c>
      <c r="AT9665" s="10" t="str">
        <f t="shared" si="1361"/>
        <v/>
      </c>
      <c r="AU9665" s="20" t="str">
        <f t="shared" si="1362"/>
        <v/>
      </c>
      <c r="AV9665" s="42">
        <f t="shared" si="1363"/>
        <v>1</v>
      </c>
      <c r="AW9665" s="89">
        <f t="shared" si="1364"/>
        <v>0</v>
      </c>
      <c r="AX9665" s="168"/>
      <c r="AY9665" s="60"/>
      <c r="AZ9665" s="61"/>
      <c r="BB9665" s="61" t="str">
        <f>IF(Settings!I9661&lt;&gt;"",Settings!I9661,"")</f>
        <v/>
      </c>
    </row>
    <row r="9666" spans="2:54" x14ac:dyDescent="0.2">
      <c r="B9666" s="13"/>
      <c r="C9666" s="12"/>
      <c r="D9666" s="12"/>
      <c r="E9666" s="12"/>
      <c r="F9666" s="12"/>
      <c r="G9666" s="12"/>
      <c r="H9666" s="12"/>
      <c r="I9666" s="15"/>
      <c r="J9666" s="31"/>
      <c r="K9666" s="180"/>
      <c r="L9666" s="40"/>
      <c r="M9666" s="14"/>
      <c r="N9666" s="16"/>
      <c r="O9666" s="49"/>
      <c r="P9666" s="64"/>
      <c r="Q9666" s="18"/>
      <c r="R9666" s="181">
        <f t="shared" si="1356"/>
        <v>0</v>
      </c>
      <c r="S9666" s="181">
        <f t="shared" si="1357"/>
        <v>0</v>
      </c>
      <c r="T9666" s="181">
        <f t="shared" si="1358"/>
        <v>0</v>
      </c>
      <c r="AQ9666" s="1">
        <f>COUNT(L$11:L9666)</f>
        <v>37</v>
      </c>
      <c r="AR9666" s="43">
        <f t="shared" si="1359"/>
        <v>40933</v>
      </c>
      <c r="AS9666" s="44">
        <f t="shared" si="1360"/>
        <v>89.120000000000019</v>
      </c>
      <c r="AT9666" s="10" t="str">
        <f t="shared" si="1361"/>
        <v/>
      </c>
      <c r="AU9666" s="20" t="str">
        <f t="shared" si="1362"/>
        <v/>
      </c>
      <c r="AV9666" s="42">
        <f t="shared" si="1363"/>
        <v>1</v>
      </c>
      <c r="AW9666" s="89">
        <f t="shared" si="1364"/>
        <v>0</v>
      </c>
      <c r="AX9666" s="168"/>
      <c r="AY9666" s="60"/>
      <c r="AZ9666" s="61"/>
      <c r="BB9666" s="61" t="str">
        <f>IF(Settings!I9662&lt;&gt;"",Settings!I9662,"")</f>
        <v/>
      </c>
    </row>
    <row r="9667" spans="2:54" x14ac:dyDescent="0.2">
      <c r="B9667" s="13"/>
      <c r="C9667" s="12"/>
      <c r="D9667" s="12"/>
      <c r="E9667" s="12"/>
      <c r="F9667" s="12"/>
      <c r="G9667" s="12"/>
      <c r="H9667" s="12"/>
      <c r="I9667" s="15"/>
      <c r="J9667" s="31"/>
      <c r="K9667" s="180"/>
      <c r="L9667" s="40"/>
      <c r="M9667" s="14"/>
      <c r="N9667" s="16"/>
      <c r="O9667" s="49"/>
      <c r="P9667" s="64"/>
      <c r="Q9667" s="18"/>
      <c r="R9667" s="181">
        <f t="shared" si="1356"/>
        <v>0</v>
      </c>
      <c r="S9667" s="181">
        <f t="shared" si="1357"/>
        <v>0</v>
      </c>
      <c r="T9667" s="181">
        <f t="shared" si="1358"/>
        <v>0</v>
      </c>
      <c r="AQ9667" s="1">
        <f>COUNT(L$11:L9667)</f>
        <v>37</v>
      </c>
      <c r="AR9667" s="43">
        <f t="shared" si="1359"/>
        <v>40933</v>
      </c>
      <c r="AS9667" s="44">
        <f t="shared" si="1360"/>
        <v>89.120000000000019</v>
      </c>
      <c r="AT9667" s="10" t="str">
        <f t="shared" si="1361"/>
        <v/>
      </c>
      <c r="AU9667" s="20" t="str">
        <f t="shared" si="1362"/>
        <v/>
      </c>
      <c r="AV9667" s="42">
        <f t="shared" si="1363"/>
        <v>1</v>
      </c>
      <c r="AW9667" s="89">
        <f t="shared" si="1364"/>
        <v>0</v>
      </c>
      <c r="AX9667" s="168"/>
      <c r="AY9667" s="60"/>
      <c r="AZ9667" s="61"/>
      <c r="BB9667" s="61" t="str">
        <f>IF(Settings!I9663&lt;&gt;"",Settings!I9663,"")</f>
        <v/>
      </c>
    </row>
    <row r="9668" spans="2:54" x14ac:dyDescent="0.2">
      <c r="B9668" s="13"/>
      <c r="C9668" s="12"/>
      <c r="D9668" s="12"/>
      <c r="E9668" s="12"/>
      <c r="F9668" s="12"/>
      <c r="G9668" s="12"/>
      <c r="H9668" s="12"/>
      <c r="I9668" s="15"/>
      <c r="J9668" s="31"/>
      <c r="K9668" s="180"/>
      <c r="L9668" s="40"/>
      <c r="M9668" s="14"/>
      <c r="N9668" s="16"/>
      <c r="O9668" s="49"/>
      <c r="P9668" s="64"/>
      <c r="Q9668" s="18"/>
      <c r="R9668" s="181">
        <f t="shared" si="1356"/>
        <v>0</v>
      </c>
      <c r="S9668" s="181">
        <f t="shared" si="1357"/>
        <v>0</v>
      </c>
      <c r="T9668" s="181">
        <f t="shared" si="1358"/>
        <v>0</v>
      </c>
      <c r="AQ9668" s="1">
        <f>COUNT(L$11:L9668)</f>
        <v>37</v>
      </c>
      <c r="AR9668" s="43">
        <f t="shared" si="1359"/>
        <v>40933</v>
      </c>
      <c r="AS9668" s="44">
        <f t="shared" si="1360"/>
        <v>89.120000000000019</v>
      </c>
      <c r="AT9668" s="10" t="str">
        <f t="shared" si="1361"/>
        <v/>
      </c>
      <c r="AU9668" s="20" t="str">
        <f t="shared" si="1362"/>
        <v/>
      </c>
      <c r="AV9668" s="42">
        <f t="shared" si="1363"/>
        <v>1</v>
      </c>
      <c r="AW9668" s="89">
        <f t="shared" si="1364"/>
        <v>0</v>
      </c>
      <c r="AX9668" s="168"/>
      <c r="AY9668" s="60"/>
      <c r="AZ9668" s="61"/>
      <c r="BB9668" s="61" t="str">
        <f>IF(Settings!I9664&lt;&gt;"",Settings!I9664,"")</f>
        <v/>
      </c>
    </row>
    <row r="9669" spans="2:54" x14ac:dyDescent="0.2">
      <c r="B9669" s="13"/>
      <c r="C9669" s="12"/>
      <c r="D9669" s="12"/>
      <c r="E9669" s="12"/>
      <c r="F9669" s="12"/>
      <c r="G9669" s="12"/>
      <c r="H9669" s="12"/>
      <c r="I9669" s="15"/>
      <c r="J9669" s="31"/>
      <c r="K9669" s="180"/>
      <c r="L9669" s="40"/>
      <c r="M9669" s="14"/>
      <c r="N9669" s="16"/>
      <c r="O9669" s="49"/>
      <c r="P9669" s="64"/>
      <c r="Q9669" s="18"/>
      <c r="R9669" s="181">
        <f t="shared" si="1356"/>
        <v>0</v>
      </c>
      <c r="S9669" s="181">
        <f t="shared" si="1357"/>
        <v>0</v>
      </c>
      <c r="T9669" s="181">
        <f t="shared" si="1358"/>
        <v>0</v>
      </c>
      <c r="AQ9669" s="1">
        <f>COUNT(L$11:L9669)</f>
        <v>37</v>
      </c>
      <c r="AR9669" s="43">
        <f t="shared" si="1359"/>
        <v>40933</v>
      </c>
      <c r="AS9669" s="44">
        <f t="shared" si="1360"/>
        <v>89.120000000000019</v>
      </c>
      <c r="AT9669" s="10" t="str">
        <f t="shared" si="1361"/>
        <v/>
      </c>
      <c r="AU9669" s="20" t="str">
        <f t="shared" si="1362"/>
        <v/>
      </c>
      <c r="AV9669" s="42">
        <f t="shared" si="1363"/>
        <v>1</v>
      </c>
      <c r="AW9669" s="89">
        <f t="shared" si="1364"/>
        <v>0</v>
      </c>
      <c r="AX9669" s="168"/>
      <c r="AY9669" s="60"/>
      <c r="AZ9669" s="61"/>
      <c r="BB9669" s="61" t="str">
        <f>IF(Settings!I9665&lt;&gt;"",Settings!I9665,"")</f>
        <v/>
      </c>
    </row>
    <row r="9670" spans="2:54" x14ac:dyDescent="0.2">
      <c r="B9670" s="13"/>
      <c r="C9670" s="12"/>
      <c r="D9670" s="12"/>
      <c r="E9670" s="12"/>
      <c r="F9670" s="12"/>
      <c r="G9670" s="12"/>
      <c r="H9670" s="12"/>
      <c r="I9670" s="15"/>
      <c r="J9670" s="31"/>
      <c r="K9670" s="180"/>
      <c r="L9670" s="40"/>
      <c r="M9670" s="14"/>
      <c r="N9670" s="16"/>
      <c r="O9670" s="49"/>
      <c r="P9670" s="64"/>
      <c r="Q9670" s="18"/>
      <c r="R9670" s="181">
        <f t="shared" si="1356"/>
        <v>0</v>
      </c>
      <c r="S9670" s="181">
        <f t="shared" si="1357"/>
        <v>0</v>
      </c>
      <c r="T9670" s="181">
        <f t="shared" si="1358"/>
        <v>0</v>
      </c>
      <c r="AQ9670" s="1">
        <f>COUNT(L$11:L9670)</f>
        <v>37</v>
      </c>
      <c r="AR9670" s="43">
        <f t="shared" si="1359"/>
        <v>40933</v>
      </c>
      <c r="AS9670" s="44">
        <f t="shared" si="1360"/>
        <v>89.120000000000019</v>
      </c>
      <c r="AT9670" s="10" t="str">
        <f t="shared" si="1361"/>
        <v/>
      </c>
      <c r="AU9670" s="20" t="str">
        <f t="shared" si="1362"/>
        <v/>
      </c>
      <c r="AV9670" s="42">
        <f t="shared" si="1363"/>
        <v>1</v>
      </c>
      <c r="AW9670" s="89">
        <f t="shared" si="1364"/>
        <v>0</v>
      </c>
      <c r="AX9670" s="168"/>
      <c r="AY9670" s="60"/>
      <c r="AZ9670" s="61"/>
      <c r="BB9670" s="61" t="str">
        <f>IF(Settings!I9666&lt;&gt;"",Settings!I9666,"")</f>
        <v/>
      </c>
    </row>
    <row r="9671" spans="2:54" x14ac:dyDescent="0.2">
      <c r="B9671" s="13"/>
      <c r="C9671" s="12"/>
      <c r="D9671" s="12"/>
      <c r="E9671" s="12"/>
      <c r="F9671" s="12"/>
      <c r="G9671" s="12"/>
      <c r="H9671" s="12"/>
      <c r="I9671" s="15"/>
      <c r="J9671" s="31"/>
      <c r="K9671" s="180"/>
      <c r="L9671" s="40"/>
      <c r="M9671" s="14"/>
      <c r="N9671" s="16"/>
      <c r="O9671" s="49"/>
      <c r="P9671" s="64"/>
      <c r="Q9671" s="18"/>
      <c r="R9671" s="181">
        <f t="shared" si="1356"/>
        <v>0</v>
      </c>
      <c r="S9671" s="181">
        <f t="shared" si="1357"/>
        <v>0</v>
      </c>
      <c r="T9671" s="181">
        <f t="shared" si="1358"/>
        <v>0</v>
      </c>
      <c r="AQ9671" s="1">
        <f>COUNT(L$11:L9671)</f>
        <v>37</v>
      </c>
      <c r="AR9671" s="43">
        <f t="shared" si="1359"/>
        <v>40933</v>
      </c>
      <c r="AS9671" s="44">
        <f t="shared" si="1360"/>
        <v>89.120000000000019</v>
      </c>
      <c r="AT9671" s="10" t="str">
        <f t="shared" si="1361"/>
        <v/>
      </c>
      <c r="AU9671" s="20" t="str">
        <f t="shared" si="1362"/>
        <v/>
      </c>
      <c r="AV9671" s="42">
        <f t="shared" si="1363"/>
        <v>1</v>
      </c>
      <c r="AW9671" s="89">
        <f t="shared" si="1364"/>
        <v>0</v>
      </c>
      <c r="AX9671" s="168"/>
      <c r="AY9671" s="60"/>
      <c r="AZ9671" s="61"/>
      <c r="BB9671" s="61" t="str">
        <f>IF(Settings!I9667&lt;&gt;"",Settings!I9667,"")</f>
        <v/>
      </c>
    </row>
    <row r="9672" spans="2:54" x14ac:dyDescent="0.2">
      <c r="B9672" s="13"/>
      <c r="C9672" s="12"/>
      <c r="D9672" s="12"/>
      <c r="E9672" s="12"/>
      <c r="F9672" s="12"/>
      <c r="G9672" s="12"/>
      <c r="H9672" s="12"/>
      <c r="I9672" s="15"/>
      <c r="J9672" s="31"/>
      <c r="K9672" s="180"/>
      <c r="L9672" s="40"/>
      <c r="M9672" s="14"/>
      <c r="N9672" s="16"/>
      <c r="O9672" s="49"/>
      <c r="P9672" s="64"/>
      <c r="Q9672" s="18"/>
      <c r="R9672" s="181">
        <f t="shared" si="1356"/>
        <v>0</v>
      </c>
      <c r="S9672" s="181">
        <f t="shared" si="1357"/>
        <v>0</v>
      </c>
      <c r="T9672" s="181">
        <f t="shared" si="1358"/>
        <v>0</v>
      </c>
      <c r="AQ9672" s="1">
        <f>COUNT(L$11:L9672)</f>
        <v>37</v>
      </c>
      <c r="AR9672" s="43">
        <f t="shared" si="1359"/>
        <v>40933</v>
      </c>
      <c r="AS9672" s="44">
        <f t="shared" si="1360"/>
        <v>89.120000000000019</v>
      </c>
      <c r="AT9672" s="10" t="str">
        <f t="shared" si="1361"/>
        <v/>
      </c>
      <c r="AU9672" s="20" t="str">
        <f t="shared" si="1362"/>
        <v/>
      </c>
      <c r="AV9672" s="42">
        <f t="shared" si="1363"/>
        <v>1</v>
      </c>
      <c r="AW9672" s="89">
        <f t="shared" si="1364"/>
        <v>0</v>
      </c>
      <c r="AX9672" s="168"/>
      <c r="AY9672" s="60"/>
      <c r="AZ9672" s="61"/>
      <c r="BB9672" s="61" t="str">
        <f>IF(Settings!I9668&lt;&gt;"",Settings!I9668,"")</f>
        <v/>
      </c>
    </row>
    <row r="9673" spans="2:54" x14ac:dyDescent="0.2">
      <c r="B9673" s="13"/>
      <c r="C9673" s="12"/>
      <c r="D9673" s="12"/>
      <c r="E9673" s="12"/>
      <c r="F9673" s="12"/>
      <c r="G9673" s="12"/>
      <c r="H9673" s="12"/>
      <c r="I9673" s="15"/>
      <c r="J9673" s="31"/>
      <c r="K9673" s="180"/>
      <c r="L9673" s="40"/>
      <c r="M9673" s="14"/>
      <c r="N9673" s="16"/>
      <c r="O9673" s="49"/>
      <c r="P9673" s="64"/>
      <c r="Q9673" s="18"/>
      <c r="R9673" s="181">
        <f t="shared" si="1356"/>
        <v>0</v>
      </c>
      <c r="S9673" s="181">
        <f t="shared" si="1357"/>
        <v>0</v>
      </c>
      <c r="T9673" s="181">
        <f t="shared" si="1358"/>
        <v>0</v>
      </c>
      <c r="AQ9673" s="1">
        <f>COUNT(L$11:L9673)</f>
        <v>37</v>
      </c>
      <c r="AR9673" s="43">
        <f t="shared" si="1359"/>
        <v>40933</v>
      </c>
      <c r="AS9673" s="44">
        <f t="shared" si="1360"/>
        <v>89.120000000000019</v>
      </c>
      <c r="AT9673" s="10" t="str">
        <f t="shared" si="1361"/>
        <v/>
      </c>
      <c r="AU9673" s="20" t="str">
        <f t="shared" si="1362"/>
        <v/>
      </c>
      <c r="AV9673" s="42">
        <f t="shared" si="1363"/>
        <v>1</v>
      </c>
      <c r="AW9673" s="89">
        <f t="shared" si="1364"/>
        <v>0</v>
      </c>
      <c r="AX9673" s="168"/>
      <c r="AY9673" s="60"/>
      <c r="AZ9673" s="61"/>
      <c r="BB9673" s="61" t="str">
        <f>IF(Settings!I9669&lt;&gt;"",Settings!I9669,"")</f>
        <v/>
      </c>
    </row>
    <row r="9674" spans="2:54" x14ac:dyDescent="0.2">
      <c r="B9674" s="13"/>
      <c r="C9674" s="12"/>
      <c r="D9674" s="12"/>
      <c r="E9674" s="12"/>
      <c r="F9674" s="12"/>
      <c r="G9674" s="12"/>
      <c r="H9674" s="12"/>
      <c r="I9674" s="15"/>
      <c r="J9674" s="31"/>
      <c r="K9674" s="180"/>
      <c r="L9674" s="40"/>
      <c r="M9674" s="14"/>
      <c r="N9674" s="16"/>
      <c r="O9674" s="49"/>
      <c r="P9674" s="64"/>
      <c r="Q9674" s="18"/>
      <c r="R9674" s="181">
        <f t="shared" si="1356"/>
        <v>0</v>
      </c>
      <c r="S9674" s="181">
        <f t="shared" si="1357"/>
        <v>0</v>
      </c>
      <c r="T9674" s="181">
        <f t="shared" si="1358"/>
        <v>0</v>
      </c>
      <c r="AQ9674" s="1">
        <f>COUNT(L$11:L9674)</f>
        <v>37</v>
      </c>
      <c r="AR9674" s="43">
        <f t="shared" si="1359"/>
        <v>40933</v>
      </c>
      <c r="AS9674" s="44">
        <f t="shared" si="1360"/>
        <v>89.120000000000019</v>
      </c>
      <c r="AT9674" s="10" t="str">
        <f t="shared" si="1361"/>
        <v/>
      </c>
      <c r="AU9674" s="20" t="str">
        <f t="shared" si="1362"/>
        <v/>
      </c>
      <c r="AV9674" s="42">
        <f t="shared" si="1363"/>
        <v>1</v>
      </c>
      <c r="AW9674" s="89">
        <f t="shared" si="1364"/>
        <v>0</v>
      </c>
      <c r="AX9674" s="168"/>
      <c r="AY9674" s="60"/>
      <c r="AZ9674" s="61"/>
      <c r="BB9674" s="61" t="str">
        <f>IF(Settings!I9670&lt;&gt;"",Settings!I9670,"")</f>
        <v/>
      </c>
    </row>
    <row r="9675" spans="2:54" x14ac:dyDescent="0.2">
      <c r="B9675" s="13"/>
      <c r="C9675" s="12"/>
      <c r="D9675" s="12"/>
      <c r="E9675" s="12"/>
      <c r="F9675" s="12"/>
      <c r="G9675" s="12"/>
      <c r="H9675" s="12"/>
      <c r="I9675" s="15"/>
      <c r="J9675" s="31"/>
      <c r="K9675" s="180"/>
      <c r="L9675" s="40"/>
      <c r="M9675" s="14"/>
      <c r="N9675" s="16"/>
      <c r="O9675" s="49"/>
      <c r="P9675" s="64"/>
      <c r="Q9675" s="18"/>
      <c r="R9675" s="181">
        <f t="shared" si="1356"/>
        <v>0</v>
      </c>
      <c r="S9675" s="181">
        <f t="shared" si="1357"/>
        <v>0</v>
      </c>
      <c r="T9675" s="181">
        <f t="shared" si="1358"/>
        <v>0</v>
      </c>
      <c r="AQ9675" s="1">
        <f>COUNT(L$11:L9675)</f>
        <v>37</v>
      </c>
      <c r="AR9675" s="43">
        <f t="shared" si="1359"/>
        <v>40933</v>
      </c>
      <c r="AS9675" s="44">
        <f t="shared" si="1360"/>
        <v>89.120000000000019</v>
      </c>
      <c r="AT9675" s="10" t="str">
        <f t="shared" si="1361"/>
        <v/>
      </c>
      <c r="AU9675" s="20" t="str">
        <f t="shared" si="1362"/>
        <v/>
      </c>
      <c r="AV9675" s="42">
        <f t="shared" si="1363"/>
        <v>1</v>
      </c>
      <c r="AW9675" s="89">
        <f t="shared" si="1364"/>
        <v>0</v>
      </c>
      <c r="AX9675" s="168"/>
      <c r="AY9675" s="60"/>
      <c r="AZ9675" s="61"/>
      <c r="BB9675" s="61" t="str">
        <f>IF(Settings!I9671&lt;&gt;"",Settings!I9671,"")</f>
        <v/>
      </c>
    </row>
    <row r="9676" spans="2:54" x14ac:dyDescent="0.2">
      <c r="B9676" s="13"/>
      <c r="C9676" s="12"/>
      <c r="D9676" s="12"/>
      <c r="E9676" s="12"/>
      <c r="F9676" s="12"/>
      <c r="G9676" s="12"/>
      <c r="H9676" s="12"/>
      <c r="I9676" s="15"/>
      <c r="J9676" s="31"/>
      <c r="K9676" s="180"/>
      <c r="L9676" s="40"/>
      <c r="M9676" s="14"/>
      <c r="N9676" s="16"/>
      <c r="O9676" s="49"/>
      <c r="P9676" s="64"/>
      <c r="Q9676" s="18"/>
      <c r="R9676" s="181">
        <f t="shared" ref="R9676:R9739" si="1365">ROUND(IF(M9676&lt;&gt;"Y",IF(P9676&lt;&gt;"Y",K9676,K9676*(AV9676-1)),0),ROUNDING)</f>
        <v>0</v>
      </c>
      <c r="S9676" s="181">
        <f t="shared" ref="S9676:S9739" si="1366">ROUND(IF(O9676&gt;0,IF(M9676="Y",AW9676*(1-O9676),IF(AW9676&gt;R9676,R9676 + (AW9676 - R9676)*(1-O9676),AW9676)),AW9676),ROUNDING)</f>
        <v>0</v>
      </c>
      <c r="T9676" s="181">
        <f t="shared" ref="T9676:T9739" si="1367">ROUND(IF(N9676="P",0,IF(OR(M9676="N",M9676=""),S9676-R9676,S9676)),ROUNDING)</f>
        <v>0</v>
      </c>
      <c r="AQ9676" s="1">
        <f>COUNT(L$11:L9676)</f>
        <v>37</v>
      </c>
      <c r="AR9676" s="43">
        <f t="shared" si="1359"/>
        <v>40933</v>
      </c>
      <c r="AS9676" s="44">
        <f t="shared" si="1360"/>
        <v>89.120000000000019</v>
      </c>
      <c r="AT9676" s="10" t="str">
        <f t="shared" si="1361"/>
        <v/>
      </c>
      <c r="AU9676" s="20" t="str">
        <f t="shared" si="1362"/>
        <v/>
      </c>
      <c r="AV9676" s="42">
        <f t="shared" si="1363"/>
        <v>1</v>
      </c>
      <c r="AW9676" s="89">
        <f t="shared" si="1364"/>
        <v>0</v>
      </c>
      <c r="AX9676" s="168"/>
      <c r="AY9676" s="60"/>
      <c r="AZ9676" s="61"/>
      <c r="BB9676" s="61" t="str">
        <f>IF(Settings!I9672&lt;&gt;"",Settings!I9672,"")</f>
        <v/>
      </c>
    </row>
    <row r="9677" spans="2:54" x14ac:dyDescent="0.2">
      <c r="B9677" s="13"/>
      <c r="C9677" s="12"/>
      <c r="D9677" s="12"/>
      <c r="E9677" s="12"/>
      <c r="F9677" s="12"/>
      <c r="G9677" s="12"/>
      <c r="H9677" s="12"/>
      <c r="I9677" s="15"/>
      <c r="J9677" s="31"/>
      <c r="K9677" s="180"/>
      <c r="L9677" s="40"/>
      <c r="M9677" s="14"/>
      <c r="N9677" s="16"/>
      <c r="O9677" s="49"/>
      <c r="P9677" s="64"/>
      <c r="Q9677" s="18"/>
      <c r="R9677" s="181">
        <f t="shared" si="1365"/>
        <v>0</v>
      </c>
      <c r="S9677" s="181">
        <f t="shared" si="1366"/>
        <v>0</v>
      </c>
      <c r="T9677" s="181">
        <f t="shared" si="1367"/>
        <v>0</v>
      </c>
      <c r="AQ9677" s="1">
        <f>COUNT(L$11:L9677)</f>
        <v>37</v>
      </c>
      <c r="AR9677" s="43">
        <f t="shared" ref="AR9677:AR9740" si="1368">IF(B9677&gt;2,B9677,AR9676)</f>
        <v>40933</v>
      </c>
      <c r="AS9677" s="44">
        <f t="shared" ref="AS9677:AS9740" si="1369">AS9676+T9677</f>
        <v>89.120000000000019</v>
      </c>
      <c r="AT9677" s="10" t="str">
        <f t="shared" ref="AT9677:AT9740" si="1370">IF(N9677="P",IF(P9677&lt;&gt;"Y",IF(M9677&lt;&gt;"Y",K9677*AV9677,K9677*AV9677-K9677),IF(M9677&lt;&gt;"Y",K9677 + K9677*(AV9677-1),K9677)),"")</f>
        <v/>
      </c>
      <c r="AU9677" s="20" t="str">
        <f t="shared" ref="AU9677:AU9740" si="1371">IF(M9677="Y",IF(P9677="Y",K9677*(AV9677-1),K9677),"")</f>
        <v/>
      </c>
      <c r="AV9677" s="42">
        <f t="shared" ref="AV9677:AV9740" si="1372">IF(L9677&lt;&gt;"",IF(ODDS_TYPE=1,L9677,IF(ODDS_TYPE=2,IF(L9677&gt;0,1+L9677/100,IF(L9677&lt;0,1-100/L9677,1)),IF(ODDS_TYPE=3,1+L9677,IF(ODDS_TYPE=4,1+L9677,IF(ODDS_TYPE=5,IF(L9677&gt;0,1+L9677,1-1/L9677),IF(ODDS_TYPE=6,IF(L9677&gt;=0,L9677+1,1-1/L9677),1)))))),1)</f>
        <v>1</v>
      </c>
      <c r="AW9677" s="89">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68"/>
      <c r="AY9677" s="60"/>
      <c r="AZ9677" s="61"/>
      <c r="BB9677" s="61" t="str">
        <f>IF(Settings!I9673&lt;&gt;"",Settings!I9673,"")</f>
        <v/>
      </c>
    </row>
    <row r="9678" spans="2:54" x14ac:dyDescent="0.2">
      <c r="B9678" s="13"/>
      <c r="C9678" s="12"/>
      <c r="D9678" s="12"/>
      <c r="E9678" s="12"/>
      <c r="F9678" s="12"/>
      <c r="G9678" s="12"/>
      <c r="H9678" s="12"/>
      <c r="I9678" s="15"/>
      <c r="J9678" s="31"/>
      <c r="K9678" s="180"/>
      <c r="L9678" s="40"/>
      <c r="M9678" s="14"/>
      <c r="N9678" s="16"/>
      <c r="O9678" s="49"/>
      <c r="P9678" s="64"/>
      <c r="Q9678" s="18"/>
      <c r="R9678" s="181">
        <f t="shared" si="1365"/>
        <v>0</v>
      </c>
      <c r="S9678" s="181">
        <f t="shared" si="1366"/>
        <v>0</v>
      </c>
      <c r="T9678" s="181">
        <f t="shared" si="1367"/>
        <v>0</v>
      </c>
      <c r="AQ9678" s="1">
        <f>COUNT(L$11:L9678)</f>
        <v>37</v>
      </c>
      <c r="AR9678" s="43">
        <f t="shared" si="1368"/>
        <v>40933</v>
      </c>
      <c r="AS9678" s="44">
        <f t="shared" si="1369"/>
        <v>89.120000000000019</v>
      </c>
      <c r="AT9678" s="10" t="str">
        <f t="shared" si="1370"/>
        <v/>
      </c>
      <c r="AU9678" s="20" t="str">
        <f t="shared" si="1371"/>
        <v/>
      </c>
      <c r="AV9678" s="42">
        <f t="shared" si="1372"/>
        <v>1</v>
      </c>
      <c r="AW9678" s="89">
        <f t="shared" si="1373"/>
        <v>0</v>
      </c>
      <c r="AX9678" s="168"/>
      <c r="AY9678" s="60"/>
      <c r="AZ9678" s="61"/>
      <c r="BB9678" s="61" t="str">
        <f>IF(Settings!I9674&lt;&gt;"",Settings!I9674,"")</f>
        <v/>
      </c>
    </row>
    <row r="9679" spans="2:54" x14ac:dyDescent="0.2">
      <c r="B9679" s="13"/>
      <c r="C9679" s="12"/>
      <c r="D9679" s="12"/>
      <c r="E9679" s="12"/>
      <c r="F9679" s="12"/>
      <c r="G9679" s="12"/>
      <c r="H9679" s="12"/>
      <c r="I9679" s="15"/>
      <c r="J9679" s="31"/>
      <c r="K9679" s="180"/>
      <c r="L9679" s="40"/>
      <c r="M9679" s="14"/>
      <c r="N9679" s="16"/>
      <c r="O9679" s="49"/>
      <c r="P9679" s="64"/>
      <c r="Q9679" s="18"/>
      <c r="R9679" s="181">
        <f t="shared" si="1365"/>
        <v>0</v>
      </c>
      <c r="S9679" s="181">
        <f t="shared" si="1366"/>
        <v>0</v>
      </c>
      <c r="T9679" s="181">
        <f t="shared" si="1367"/>
        <v>0</v>
      </c>
      <c r="AQ9679" s="1">
        <f>COUNT(L$11:L9679)</f>
        <v>37</v>
      </c>
      <c r="AR9679" s="43">
        <f t="shared" si="1368"/>
        <v>40933</v>
      </c>
      <c r="AS9679" s="44">
        <f t="shared" si="1369"/>
        <v>89.120000000000019</v>
      </c>
      <c r="AT9679" s="10" t="str">
        <f t="shared" si="1370"/>
        <v/>
      </c>
      <c r="AU9679" s="20" t="str">
        <f t="shared" si="1371"/>
        <v/>
      </c>
      <c r="AV9679" s="42">
        <f t="shared" si="1372"/>
        <v>1</v>
      </c>
      <c r="AW9679" s="89">
        <f t="shared" si="1373"/>
        <v>0</v>
      </c>
      <c r="AX9679" s="168"/>
      <c r="AY9679" s="60"/>
      <c r="AZ9679" s="61"/>
      <c r="BB9679" s="61" t="str">
        <f>IF(Settings!I9675&lt;&gt;"",Settings!I9675,"")</f>
        <v/>
      </c>
    </row>
    <row r="9680" spans="2:54" x14ac:dyDescent="0.2">
      <c r="B9680" s="13"/>
      <c r="C9680" s="12"/>
      <c r="D9680" s="12"/>
      <c r="E9680" s="12"/>
      <c r="F9680" s="12"/>
      <c r="G9680" s="12"/>
      <c r="H9680" s="12"/>
      <c r="I9680" s="15"/>
      <c r="J9680" s="31"/>
      <c r="K9680" s="180"/>
      <c r="L9680" s="40"/>
      <c r="M9680" s="14"/>
      <c r="N9680" s="16"/>
      <c r="O9680" s="49"/>
      <c r="P9680" s="64"/>
      <c r="Q9680" s="18"/>
      <c r="R9680" s="181">
        <f t="shared" si="1365"/>
        <v>0</v>
      </c>
      <c r="S9680" s="181">
        <f t="shared" si="1366"/>
        <v>0</v>
      </c>
      <c r="T9680" s="181">
        <f t="shared" si="1367"/>
        <v>0</v>
      </c>
      <c r="AQ9680" s="1">
        <f>COUNT(L$11:L9680)</f>
        <v>37</v>
      </c>
      <c r="AR9680" s="43">
        <f t="shared" si="1368"/>
        <v>40933</v>
      </c>
      <c r="AS9680" s="44">
        <f t="shared" si="1369"/>
        <v>89.120000000000019</v>
      </c>
      <c r="AT9680" s="10" t="str">
        <f t="shared" si="1370"/>
        <v/>
      </c>
      <c r="AU9680" s="20" t="str">
        <f t="shared" si="1371"/>
        <v/>
      </c>
      <c r="AV9680" s="42">
        <f t="shared" si="1372"/>
        <v>1</v>
      </c>
      <c r="AW9680" s="89">
        <f t="shared" si="1373"/>
        <v>0</v>
      </c>
      <c r="AX9680" s="168"/>
      <c r="AY9680" s="60"/>
      <c r="AZ9680" s="61"/>
      <c r="BB9680" s="61" t="str">
        <f>IF(Settings!I9676&lt;&gt;"",Settings!I9676,"")</f>
        <v/>
      </c>
    </row>
    <row r="9681" spans="2:54" x14ac:dyDescent="0.2">
      <c r="B9681" s="13"/>
      <c r="C9681" s="12"/>
      <c r="D9681" s="12"/>
      <c r="E9681" s="12"/>
      <c r="F9681" s="12"/>
      <c r="G9681" s="12"/>
      <c r="H9681" s="12"/>
      <c r="I9681" s="15"/>
      <c r="J9681" s="31"/>
      <c r="K9681" s="180"/>
      <c r="L9681" s="40"/>
      <c r="M9681" s="14"/>
      <c r="N9681" s="16"/>
      <c r="O9681" s="49"/>
      <c r="P9681" s="64"/>
      <c r="Q9681" s="18"/>
      <c r="R9681" s="181">
        <f t="shared" si="1365"/>
        <v>0</v>
      </c>
      <c r="S9681" s="181">
        <f t="shared" si="1366"/>
        <v>0</v>
      </c>
      <c r="T9681" s="181">
        <f t="shared" si="1367"/>
        <v>0</v>
      </c>
      <c r="AQ9681" s="1">
        <f>COUNT(L$11:L9681)</f>
        <v>37</v>
      </c>
      <c r="AR9681" s="43">
        <f t="shared" si="1368"/>
        <v>40933</v>
      </c>
      <c r="AS9681" s="44">
        <f t="shared" si="1369"/>
        <v>89.120000000000019</v>
      </c>
      <c r="AT9681" s="10" t="str">
        <f t="shared" si="1370"/>
        <v/>
      </c>
      <c r="AU9681" s="20" t="str">
        <f t="shared" si="1371"/>
        <v/>
      </c>
      <c r="AV9681" s="42">
        <f t="shared" si="1372"/>
        <v>1</v>
      </c>
      <c r="AW9681" s="89">
        <f t="shared" si="1373"/>
        <v>0</v>
      </c>
      <c r="AX9681" s="168"/>
      <c r="AY9681" s="60"/>
      <c r="AZ9681" s="61"/>
      <c r="BB9681" s="61" t="str">
        <f>IF(Settings!I9677&lt;&gt;"",Settings!I9677,"")</f>
        <v/>
      </c>
    </row>
    <row r="9682" spans="2:54" x14ac:dyDescent="0.2">
      <c r="B9682" s="13"/>
      <c r="C9682" s="12"/>
      <c r="D9682" s="12"/>
      <c r="E9682" s="12"/>
      <c r="F9682" s="12"/>
      <c r="G9682" s="12"/>
      <c r="H9682" s="12"/>
      <c r="I9682" s="15"/>
      <c r="J9682" s="31"/>
      <c r="K9682" s="180"/>
      <c r="L9682" s="40"/>
      <c r="M9682" s="14"/>
      <c r="N9682" s="16"/>
      <c r="O9682" s="49"/>
      <c r="P9682" s="64"/>
      <c r="Q9682" s="18"/>
      <c r="R9682" s="181">
        <f t="shared" si="1365"/>
        <v>0</v>
      </c>
      <c r="S9682" s="181">
        <f t="shared" si="1366"/>
        <v>0</v>
      </c>
      <c r="T9682" s="181">
        <f t="shared" si="1367"/>
        <v>0</v>
      </c>
      <c r="AQ9682" s="1">
        <f>COUNT(L$11:L9682)</f>
        <v>37</v>
      </c>
      <c r="AR9682" s="43">
        <f t="shared" si="1368"/>
        <v>40933</v>
      </c>
      <c r="AS9682" s="44">
        <f t="shared" si="1369"/>
        <v>89.120000000000019</v>
      </c>
      <c r="AT9682" s="10" t="str">
        <f t="shared" si="1370"/>
        <v/>
      </c>
      <c r="AU9682" s="20" t="str">
        <f t="shared" si="1371"/>
        <v/>
      </c>
      <c r="AV9682" s="42">
        <f t="shared" si="1372"/>
        <v>1</v>
      </c>
      <c r="AW9682" s="89">
        <f t="shared" si="1373"/>
        <v>0</v>
      </c>
      <c r="AX9682" s="168"/>
      <c r="AY9682" s="60"/>
      <c r="AZ9682" s="61"/>
      <c r="BB9682" s="61" t="str">
        <f>IF(Settings!I9678&lt;&gt;"",Settings!I9678,"")</f>
        <v/>
      </c>
    </row>
    <row r="9683" spans="2:54" x14ac:dyDescent="0.2">
      <c r="B9683" s="13"/>
      <c r="C9683" s="12"/>
      <c r="D9683" s="12"/>
      <c r="E9683" s="12"/>
      <c r="F9683" s="12"/>
      <c r="G9683" s="12"/>
      <c r="H9683" s="12"/>
      <c r="I9683" s="15"/>
      <c r="J9683" s="31"/>
      <c r="K9683" s="180"/>
      <c r="L9683" s="40"/>
      <c r="M9683" s="14"/>
      <c r="N9683" s="16"/>
      <c r="O9683" s="49"/>
      <c r="P9683" s="64"/>
      <c r="Q9683" s="18"/>
      <c r="R9683" s="181">
        <f t="shared" si="1365"/>
        <v>0</v>
      </c>
      <c r="S9683" s="181">
        <f t="shared" si="1366"/>
        <v>0</v>
      </c>
      <c r="T9683" s="181">
        <f t="shared" si="1367"/>
        <v>0</v>
      </c>
      <c r="AQ9683" s="1">
        <f>COUNT(L$11:L9683)</f>
        <v>37</v>
      </c>
      <c r="AR9683" s="43">
        <f t="shared" si="1368"/>
        <v>40933</v>
      </c>
      <c r="AS9683" s="44">
        <f t="shared" si="1369"/>
        <v>89.120000000000019</v>
      </c>
      <c r="AT9683" s="10" t="str">
        <f t="shared" si="1370"/>
        <v/>
      </c>
      <c r="AU9683" s="20" t="str">
        <f t="shared" si="1371"/>
        <v/>
      </c>
      <c r="AV9683" s="42">
        <f t="shared" si="1372"/>
        <v>1</v>
      </c>
      <c r="AW9683" s="89">
        <f t="shared" si="1373"/>
        <v>0</v>
      </c>
      <c r="AX9683" s="168"/>
      <c r="AY9683" s="60"/>
      <c r="AZ9683" s="61"/>
      <c r="BB9683" s="61" t="str">
        <f>IF(Settings!I9679&lt;&gt;"",Settings!I9679,"")</f>
        <v/>
      </c>
    </row>
    <row r="9684" spans="2:54" x14ac:dyDescent="0.2">
      <c r="B9684" s="13"/>
      <c r="C9684" s="12"/>
      <c r="D9684" s="12"/>
      <c r="E9684" s="12"/>
      <c r="F9684" s="12"/>
      <c r="G9684" s="12"/>
      <c r="H9684" s="12"/>
      <c r="I9684" s="15"/>
      <c r="J9684" s="31"/>
      <c r="K9684" s="180"/>
      <c r="L9684" s="40"/>
      <c r="M9684" s="14"/>
      <c r="N9684" s="16"/>
      <c r="O9684" s="49"/>
      <c r="P9684" s="64"/>
      <c r="Q9684" s="18"/>
      <c r="R9684" s="181">
        <f t="shared" si="1365"/>
        <v>0</v>
      </c>
      <c r="S9684" s="181">
        <f t="shared" si="1366"/>
        <v>0</v>
      </c>
      <c r="T9684" s="181">
        <f t="shared" si="1367"/>
        <v>0</v>
      </c>
      <c r="AQ9684" s="1">
        <f>COUNT(L$11:L9684)</f>
        <v>37</v>
      </c>
      <c r="AR9684" s="43">
        <f t="shared" si="1368"/>
        <v>40933</v>
      </c>
      <c r="AS9684" s="44">
        <f t="shared" si="1369"/>
        <v>89.120000000000019</v>
      </c>
      <c r="AT9684" s="10" t="str">
        <f t="shared" si="1370"/>
        <v/>
      </c>
      <c r="AU9684" s="20" t="str">
        <f t="shared" si="1371"/>
        <v/>
      </c>
      <c r="AV9684" s="42">
        <f t="shared" si="1372"/>
        <v>1</v>
      </c>
      <c r="AW9684" s="89">
        <f t="shared" si="1373"/>
        <v>0</v>
      </c>
      <c r="AX9684" s="168"/>
      <c r="AY9684" s="60"/>
      <c r="AZ9684" s="61"/>
      <c r="BB9684" s="61" t="str">
        <f>IF(Settings!I9680&lt;&gt;"",Settings!I9680,"")</f>
        <v/>
      </c>
    </row>
    <row r="9685" spans="2:54" x14ac:dyDescent="0.2">
      <c r="B9685" s="13"/>
      <c r="C9685" s="12"/>
      <c r="D9685" s="12"/>
      <c r="E9685" s="12"/>
      <c r="F9685" s="12"/>
      <c r="G9685" s="12"/>
      <c r="H9685" s="12"/>
      <c r="I9685" s="15"/>
      <c r="J9685" s="31"/>
      <c r="K9685" s="180"/>
      <c r="L9685" s="40"/>
      <c r="M9685" s="14"/>
      <c r="N9685" s="16"/>
      <c r="O9685" s="49"/>
      <c r="P9685" s="64"/>
      <c r="Q9685" s="18"/>
      <c r="R9685" s="181">
        <f t="shared" si="1365"/>
        <v>0</v>
      </c>
      <c r="S9685" s="181">
        <f t="shared" si="1366"/>
        <v>0</v>
      </c>
      <c r="T9685" s="181">
        <f t="shared" si="1367"/>
        <v>0</v>
      </c>
      <c r="AQ9685" s="1">
        <f>COUNT(L$11:L9685)</f>
        <v>37</v>
      </c>
      <c r="AR9685" s="43">
        <f t="shared" si="1368"/>
        <v>40933</v>
      </c>
      <c r="AS9685" s="44">
        <f t="shared" si="1369"/>
        <v>89.120000000000019</v>
      </c>
      <c r="AT9685" s="10" t="str">
        <f t="shared" si="1370"/>
        <v/>
      </c>
      <c r="AU9685" s="20" t="str">
        <f t="shared" si="1371"/>
        <v/>
      </c>
      <c r="AV9685" s="42">
        <f t="shared" si="1372"/>
        <v>1</v>
      </c>
      <c r="AW9685" s="89">
        <f t="shared" si="1373"/>
        <v>0</v>
      </c>
      <c r="AX9685" s="168"/>
      <c r="AY9685" s="60"/>
      <c r="AZ9685" s="61"/>
      <c r="BB9685" s="61" t="str">
        <f>IF(Settings!I9681&lt;&gt;"",Settings!I9681,"")</f>
        <v/>
      </c>
    </row>
    <row r="9686" spans="2:54" x14ac:dyDescent="0.2">
      <c r="B9686" s="13"/>
      <c r="C9686" s="12"/>
      <c r="D9686" s="12"/>
      <c r="E9686" s="12"/>
      <c r="F9686" s="12"/>
      <c r="G9686" s="12"/>
      <c r="H9686" s="12"/>
      <c r="I9686" s="15"/>
      <c r="J9686" s="31"/>
      <c r="K9686" s="180"/>
      <c r="L9686" s="40"/>
      <c r="M9686" s="14"/>
      <c r="N9686" s="16"/>
      <c r="O9686" s="49"/>
      <c r="P9686" s="64"/>
      <c r="Q9686" s="18"/>
      <c r="R9686" s="181">
        <f t="shared" si="1365"/>
        <v>0</v>
      </c>
      <c r="S9686" s="181">
        <f t="shared" si="1366"/>
        <v>0</v>
      </c>
      <c r="T9686" s="181">
        <f t="shared" si="1367"/>
        <v>0</v>
      </c>
      <c r="X9686" s="26"/>
      <c r="AQ9686" s="1">
        <f>COUNT(L$11:L9686)</f>
        <v>37</v>
      </c>
      <c r="AR9686" s="43">
        <f t="shared" si="1368"/>
        <v>40933</v>
      </c>
      <c r="AS9686" s="44">
        <f t="shared" si="1369"/>
        <v>89.120000000000019</v>
      </c>
      <c r="AT9686" s="10" t="str">
        <f t="shared" si="1370"/>
        <v/>
      </c>
      <c r="AU9686" s="20" t="str">
        <f t="shared" si="1371"/>
        <v/>
      </c>
      <c r="AV9686" s="42">
        <f t="shared" si="1372"/>
        <v>1</v>
      </c>
      <c r="AW9686" s="89">
        <f t="shared" si="1373"/>
        <v>0</v>
      </c>
      <c r="AX9686" s="168"/>
      <c r="AY9686" s="60"/>
      <c r="AZ9686" s="61"/>
      <c r="BB9686" s="61" t="str">
        <f>IF(Settings!I9682&lt;&gt;"",Settings!I9682,"")</f>
        <v/>
      </c>
    </row>
    <row r="9687" spans="2:54" x14ac:dyDescent="0.2">
      <c r="B9687" s="13"/>
      <c r="C9687" s="12"/>
      <c r="D9687" s="12"/>
      <c r="E9687" s="12"/>
      <c r="F9687" s="12"/>
      <c r="G9687" s="12"/>
      <c r="H9687" s="12"/>
      <c r="I9687" s="15"/>
      <c r="J9687" s="31"/>
      <c r="K9687" s="180"/>
      <c r="L9687" s="40"/>
      <c r="M9687" s="14"/>
      <c r="N9687" s="16"/>
      <c r="O9687" s="49"/>
      <c r="P9687" s="64"/>
      <c r="Q9687" s="18"/>
      <c r="R9687" s="181">
        <f t="shared" si="1365"/>
        <v>0</v>
      </c>
      <c r="S9687" s="181">
        <f t="shared" si="1366"/>
        <v>0</v>
      </c>
      <c r="T9687" s="181">
        <f t="shared" si="1367"/>
        <v>0</v>
      </c>
      <c r="AQ9687" s="1">
        <f>COUNT(L$11:L9687)</f>
        <v>37</v>
      </c>
      <c r="AR9687" s="43">
        <f t="shared" si="1368"/>
        <v>40933</v>
      </c>
      <c r="AS9687" s="44">
        <f t="shared" si="1369"/>
        <v>89.120000000000019</v>
      </c>
      <c r="AT9687" s="10" t="str">
        <f t="shared" si="1370"/>
        <v/>
      </c>
      <c r="AU9687" s="20" t="str">
        <f t="shared" si="1371"/>
        <v/>
      </c>
      <c r="AV9687" s="42">
        <f t="shared" si="1372"/>
        <v>1</v>
      </c>
      <c r="AW9687" s="89">
        <f t="shared" si="1373"/>
        <v>0</v>
      </c>
      <c r="AX9687" s="168"/>
      <c r="AY9687" s="60"/>
      <c r="AZ9687" s="61"/>
      <c r="BB9687" s="61" t="str">
        <f>IF(Settings!I9683&lt;&gt;"",Settings!I9683,"")</f>
        <v/>
      </c>
    </row>
    <row r="9688" spans="2:54" x14ac:dyDescent="0.2">
      <c r="B9688" s="13"/>
      <c r="C9688" s="12"/>
      <c r="D9688" s="12"/>
      <c r="E9688" s="12"/>
      <c r="F9688" s="12"/>
      <c r="G9688" s="12"/>
      <c r="H9688" s="12"/>
      <c r="I9688" s="15"/>
      <c r="J9688" s="31"/>
      <c r="K9688" s="180"/>
      <c r="L9688" s="40"/>
      <c r="M9688" s="14"/>
      <c r="N9688" s="16"/>
      <c r="O9688" s="49"/>
      <c r="P9688" s="64"/>
      <c r="Q9688" s="18"/>
      <c r="R9688" s="181">
        <f t="shared" si="1365"/>
        <v>0</v>
      </c>
      <c r="S9688" s="181">
        <f t="shared" si="1366"/>
        <v>0</v>
      </c>
      <c r="T9688" s="181">
        <f t="shared" si="1367"/>
        <v>0</v>
      </c>
      <c r="AQ9688" s="1">
        <f>COUNT(L$11:L9688)</f>
        <v>37</v>
      </c>
      <c r="AR9688" s="43">
        <f t="shared" si="1368"/>
        <v>40933</v>
      </c>
      <c r="AS9688" s="44">
        <f t="shared" si="1369"/>
        <v>89.120000000000019</v>
      </c>
      <c r="AT9688" s="10" t="str">
        <f t="shared" si="1370"/>
        <v/>
      </c>
      <c r="AU9688" s="20" t="str">
        <f t="shared" si="1371"/>
        <v/>
      </c>
      <c r="AV9688" s="42">
        <f t="shared" si="1372"/>
        <v>1</v>
      </c>
      <c r="AW9688" s="89">
        <f t="shared" si="1373"/>
        <v>0</v>
      </c>
      <c r="AX9688" s="168"/>
      <c r="AY9688" s="60"/>
      <c r="AZ9688" s="61"/>
      <c r="BB9688" s="61" t="str">
        <f>IF(Settings!I9684&lt;&gt;"",Settings!I9684,"")</f>
        <v/>
      </c>
    </row>
    <row r="9689" spans="2:54" x14ac:dyDescent="0.2">
      <c r="B9689" s="13"/>
      <c r="C9689" s="12"/>
      <c r="D9689" s="12"/>
      <c r="E9689" s="12"/>
      <c r="F9689" s="12"/>
      <c r="G9689" s="12"/>
      <c r="H9689" s="12"/>
      <c r="I9689" s="15"/>
      <c r="J9689" s="31"/>
      <c r="K9689" s="180"/>
      <c r="L9689" s="40"/>
      <c r="M9689" s="14"/>
      <c r="N9689" s="16"/>
      <c r="O9689" s="49"/>
      <c r="P9689" s="64"/>
      <c r="Q9689" s="18"/>
      <c r="R9689" s="181">
        <f t="shared" si="1365"/>
        <v>0</v>
      </c>
      <c r="S9689" s="181">
        <f t="shared" si="1366"/>
        <v>0</v>
      </c>
      <c r="T9689" s="181">
        <f t="shared" si="1367"/>
        <v>0</v>
      </c>
      <c r="AQ9689" s="1">
        <f>COUNT(L$11:L9689)</f>
        <v>37</v>
      </c>
      <c r="AR9689" s="43">
        <f t="shared" si="1368"/>
        <v>40933</v>
      </c>
      <c r="AS9689" s="44">
        <f t="shared" si="1369"/>
        <v>89.120000000000019</v>
      </c>
      <c r="AT9689" s="10" t="str">
        <f t="shared" si="1370"/>
        <v/>
      </c>
      <c r="AU9689" s="20" t="str">
        <f t="shared" si="1371"/>
        <v/>
      </c>
      <c r="AV9689" s="42">
        <f t="shared" si="1372"/>
        <v>1</v>
      </c>
      <c r="AW9689" s="89">
        <f t="shared" si="1373"/>
        <v>0</v>
      </c>
      <c r="AX9689" s="168"/>
      <c r="AY9689" s="60"/>
      <c r="AZ9689" s="61"/>
      <c r="BB9689" s="61" t="str">
        <f>IF(Settings!I9685&lt;&gt;"",Settings!I9685,"")</f>
        <v/>
      </c>
    </row>
    <row r="9690" spans="2:54" x14ac:dyDescent="0.2">
      <c r="B9690" s="13"/>
      <c r="C9690" s="12"/>
      <c r="D9690" s="12"/>
      <c r="E9690" s="12"/>
      <c r="F9690" s="12"/>
      <c r="G9690" s="12"/>
      <c r="H9690" s="12"/>
      <c r="I9690" s="15"/>
      <c r="J9690" s="31"/>
      <c r="K9690" s="180"/>
      <c r="L9690" s="40"/>
      <c r="M9690" s="14"/>
      <c r="N9690" s="16"/>
      <c r="O9690" s="49"/>
      <c r="P9690" s="64"/>
      <c r="Q9690" s="18"/>
      <c r="R9690" s="181">
        <f t="shared" si="1365"/>
        <v>0</v>
      </c>
      <c r="S9690" s="181">
        <f t="shared" si="1366"/>
        <v>0</v>
      </c>
      <c r="T9690" s="181">
        <f t="shared" si="1367"/>
        <v>0</v>
      </c>
      <c r="AQ9690" s="1">
        <f>COUNT(L$11:L9690)</f>
        <v>37</v>
      </c>
      <c r="AR9690" s="43">
        <f t="shared" si="1368"/>
        <v>40933</v>
      </c>
      <c r="AS9690" s="44">
        <f t="shared" si="1369"/>
        <v>89.120000000000019</v>
      </c>
      <c r="AT9690" s="10" t="str">
        <f t="shared" si="1370"/>
        <v/>
      </c>
      <c r="AU9690" s="20" t="str">
        <f t="shared" si="1371"/>
        <v/>
      </c>
      <c r="AV9690" s="42">
        <f t="shared" si="1372"/>
        <v>1</v>
      </c>
      <c r="AW9690" s="89">
        <f t="shared" si="1373"/>
        <v>0</v>
      </c>
      <c r="AX9690" s="168"/>
      <c r="AY9690" s="60"/>
      <c r="AZ9690" s="61"/>
      <c r="BB9690" s="61" t="str">
        <f>IF(Settings!I9686&lt;&gt;"",Settings!I9686,"")</f>
        <v/>
      </c>
    </row>
    <row r="9691" spans="2:54" x14ac:dyDescent="0.2">
      <c r="B9691" s="13"/>
      <c r="C9691" s="12"/>
      <c r="D9691" s="12"/>
      <c r="E9691" s="12"/>
      <c r="F9691" s="12"/>
      <c r="G9691" s="12"/>
      <c r="H9691" s="12"/>
      <c r="I9691" s="15"/>
      <c r="J9691" s="31"/>
      <c r="K9691" s="180"/>
      <c r="L9691" s="40"/>
      <c r="M9691" s="14"/>
      <c r="N9691" s="16"/>
      <c r="O9691" s="49"/>
      <c r="P9691" s="64"/>
      <c r="Q9691" s="18"/>
      <c r="R9691" s="181">
        <f t="shared" si="1365"/>
        <v>0</v>
      </c>
      <c r="S9691" s="181">
        <f t="shared" si="1366"/>
        <v>0</v>
      </c>
      <c r="T9691" s="181">
        <f t="shared" si="1367"/>
        <v>0</v>
      </c>
      <c r="AQ9691" s="1">
        <f>COUNT(L$11:L9691)</f>
        <v>37</v>
      </c>
      <c r="AR9691" s="43">
        <f t="shared" si="1368"/>
        <v>40933</v>
      </c>
      <c r="AS9691" s="44">
        <f t="shared" si="1369"/>
        <v>89.120000000000019</v>
      </c>
      <c r="AT9691" s="10" t="str">
        <f t="shared" si="1370"/>
        <v/>
      </c>
      <c r="AU9691" s="20" t="str">
        <f t="shared" si="1371"/>
        <v/>
      </c>
      <c r="AV9691" s="42">
        <f t="shared" si="1372"/>
        <v>1</v>
      </c>
      <c r="AW9691" s="89">
        <f t="shared" si="1373"/>
        <v>0</v>
      </c>
      <c r="AX9691" s="168"/>
      <c r="AY9691" s="60"/>
      <c r="AZ9691" s="61"/>
      <c r="BB9691" s="61" t="str">
        <f>IF(Settings!I9687&lt;&gt;"",Settings!I9687,"")</f>
        <v/>
      </c>
    </row>
    <row r="9692" spans="2:54" x14ac:dyDescent="0.2">
      <c r="B9692" s="13"/>
      <c r="C9692" s="12"/>
      <c r="D9692" s="12"/>
      <c r="E9692" s="12"/>
      <c r="F9692" s="12"/>
      <c r="G9692" s="12"/>
      <c r="H9692" s="12"/>
      <c r="I9692" s="15"/>
      <c r="J9692" s="31"/>
      <c r="K9692" s="180"/>
      <c r="L9692" s="40"/>
      <c r="M9692" s="14"/>
      <c r="N9692" s="16"/>
      <c r="O9692" s="49"/>
      <c r="P9692" s="64"/>
      <c r="Q9692" s="18"/>
      <c r="R9692" s="181">
        <f t="shared" si="1365"/>
        <v>0</v>
      </c>
      <c r="S9692" s="181">
        <f t="shared" si="1366"/>
        <v>0</v>
      </c>
      <c r="T9692" s="181">
        <f t="shared" si="1367"/>
        <v>0</v>
      </c>
      <c r="Z9692" s="27"/>
      <c r="AQ9692" s="1">
        <f>COUNT(L$11:L9692)</f>
        <v>37</v>
      </c>
      <c r="AR9692" s="43">
        <f t="shared" si="1368"/>
        <v>40933</v>
      </c>
      <c r="AS9692" s="44">
        <f t="shared" si="1369"/>
        <v>89.120000000000019</v>
      </c>
      <c r="AT9692" s="10" t="str">
        <f t="shared" si="1370"/>
        <v/>
      </c>
      <c r="AU9692" s="20" t="str">
        <f t="shared" si="1371"/>
        <v/>
      </c>
      <c r="AV9692" s="42">
        <f t="shared" si="1372"/>
        <v>1</v>
      </c>
      <c r="AW9692" s="89">
        <f t="shared" si="1373"/>
        <v>0</v>
      </c>
      <c r="AX9692" s="168"/>
      <c r="AY9692" s="60"/>
      <c r="AZ9692" s="61"/>
      <c r="BB9692" s="61" t="str">
        <f>IF(Settings!I9688&lt;&gt;"",Settings!I9688,"")</f>
        <v/>
      </c>
    </row>
    <row r="9693" spans="2:54" x14ac:dyDescent="0.2">
      <c r="B9693" s="13"/>
      <c r="C9693" s="12"/>
      <c r="D9693" s="12"/>
      <c r="E9693" s="12"/>
      <c r="F9693" s="12"/>
      <c r="G9693" s="12"/>
      <c r="H9693" s="12"/>
      <c r="I9693" s="15"/>
      <c r="J9693" s="31"/>
      <c r="K9693" s="180"/>
      <c r="L9693" s="40"/>
      <c r="M9693" s="14"/>
      <c r="N9693" s="16"/>
      <c r="O9693" s="49"/>
      <c r="P9693" s="64"/>
      <c r="Q9693" s="18"/>
      <c r="R9693" s="181">
        <f t="shared" si="1365"/>
        <v>0</v>
      </c>
      <c r="S9693" s="181">
        <f t="shared" si="1366"/>
        <v>0</v>
      </c>
      <c r="T9693" s="181">
        <f t="shared" si="1367"/>
        <v>0</v>
      </c>
      <c r="AQ9693" s="1">
        <f>COUNT(L$11:L9693)</f>
        <v>37</v>
      </c>
      <c r="AR9693" s="43">
        <f t="shared" si="1368"/>
        <v>40933</v>
      </c>
      <c r="AS9693" s="44">
        <f t="shared" si="1369"/>
        <v>89.120000000000019</v>
      </c>
      <c r="AT9693" s="10" t="str">
        <f t="shared" si="1370"/>
        <v/>
      </c>
      <c r="AU9693" s="20" t="str">
        <f t="shared" si="1371"/>
        <v/>
      </c>
      <c r="AV9693" s="42">
        <f t="shared" si="1372"/>
        <v>1</v>
      </c>
      <c r="AW9693" s="89">
        <f t="shared" si="1373"/>
        <v>0</v>
      </c>
      <c r="AX9693" s="168"/>
      <c r="AY9693" s="60"/>
      <c r="AZ9693" s="61"/>
      <c r="BB9693" s="61" t="str">
        <f>IF(Settings!I9689&lt;&gt;"",Settings!I9689,"")</f>
        <v/>
      </c>
    </row>
    <row r="9694" spans="2:54" x14ac:dyDescent="0.2">
      <c r="B9694" s="13"/>
      <c r="C9694" s="12"/>
      <c r="D9694" s="12"/>
      <c r="E9694" s="12"/>
      <c r="F9694" s="12"/>
      <c r="G9694" s="12"/>
      <c r="H9694" s="12"/>
      <c r="I9694" s="15"/>
      <c r="J9694" s="31"/>
      <c r="K9694" s="180"/>
      <c r="L9694" s="40"/>
      <c r="M9694" s="14"/>
      <c r="N9694" s="16"/>
      <c r="O9694" s="49"/>
      <c r="P9694" s="64"/>
      <c r="Q9694" s="18"/>
      <c r="R9694" s="181">
        <f t="shared" si="1365"/>
        <v>0</v>
      </c>
      <c r="S9694" s="181">
        <f t="shared" si="1366"/>
        <v>0</v>
      </c>
      <c r="T9694" s="181">
        <f t="shared" si="1367"/>
        <v>0</v>
      </c>
      <c r="AQ9694" s="1">
        <f>COUNT(L$11:L9694)</f>
        <v>37</v>
      </c>
      <c r="AR9694" s="43">
        <f t="shared" si="1368"/>
        <v>40933</v>
      </c>
      <c r="AS9694" s="44">
        <f t="shared" si="1369"/>
        <v>89.120000000000019</v>
      </c>
      <c r="AT9694" s="10" t="str">
        <f t="shared" si="1370"/>
        <v/>
      </c>
      <c r="AU9694" s="20" t="str">
        <f t="shared" si="1371"/>
        <v/>
      </c>
      <c r="AV9694" s="42">
        <f t="shared" si="1372"/>
        <v>1</v>
      </c>
      <c r="AW9694" s="89">
        <f t="shared" si="1373"/>
        <v>0</v>
      </c>
      <c r="AX9694" s="168"/>
      <c r="AY9694" s="60"/>
      <c r="AZ9694" s="61"/>
      <c r="BB9694" s="61" t="str">
        <f>IF(Settings!I9690&lt;&gt;"",Settings!I9690,"")</f>
        <v/>
      </c>
    </row>
    <row r="9695" spans="2:54" x14ac:dyDescent="0.2">
      <c r="B9695" s="13"/>
      <c r="C9695" s="12"/>
      <c r="D9695" s="12"/>
      <c r="E9695" s="12"/>
      <c r="F9695" s="12"/>
      <c r="G9695" s="12"/>
      <c r="H9695" s="12"/>
      <c r="I9695" s="15"/>
      <c r="J9695" s="31"/>
      <c r="K9695" s="180"/>
      <c r="L9695" s="40"/>
      <c r="M9695" s="14"/>
      <c r="N9695" s="16"/>
      <c r="O9695" s="49"/>
      <c r="P9695" s="64"/>
      <c r="Q9695" s="18"/>
      <c r="R9695" s="181">
        <f t="shared" si="1365"/>
        <v>0</v>
      </c>
      <c r="S9695" s="181">
        <f t="shared" si="1366"/>
        <v>0</v>
      </c>
      <c r="T9695" s="181">
        <f t="shared" si="1367"/>
        <v>0</v>
      </c>
      <c r="U9695" s="24"/>
      <c r="AQ9695" s="1">
        <f>COUNT(L$11:L9695)</f>
        <v>37</v>
      </c>
      <c r="AR9695" s="43">
        <f t="shared" si="1368"/>
        <v>40933</v>
      </c>
      <c r="AS9695" s="44">
        <f t="shared" si="1369"/>
        <v>89.120000000000019</v>
      </c>
      <c r="AT9695" s="10" t="str">
        <f t="shared" si="1370"/>
        <v/>
      </c>
      <c r="AU9695" s="20" t="str">
        <f t="shared" si="1371"/>
        <v/>
      </c>
      <c r="AV9695" s="42">
        <f t="shared" si="1372"/>
        <v>1</v>
      </c>
      <c r="AW9695" s="89">
        <f t="shared" si="1373"/>
        <v>0</v>
      </c>
      <c r="AX9695" s="168"/>
      <c r="AY9695" s="60"/>
      <c r="AZ9695" s="61"/>
      <c r="BB9695" s="61" t="str">
        <f>IF(Settings!I9691&lt;&gt;"",Settings!I9691,"")</f>
        <v/>
      </c>
    </row>
    <row r="9696" spans="2:54" x14ac:dyDescent="0.2">
      <c r="B9696" s="13"/>
      <c r="C9696" s="12"/>
      <c r="D9696" s="12"/>
      <c r="E9696" s="12"/>
      <c r="F9696" s="12"/>
      <c r="G9696" s="12"/>
      <c r="H9696" s="12"/>
      <c r="I9696" s="15"/>
      <c r="J9696" s="31"/>
      <c r="K9696" s="180"/>
      <c r="L9696" s="40"/>
      <c r="M9696" s="14"/>
      <c r="N9696" s="16"/>
      <c r="O9696" s="49"/>
      <c r="P9696" s="64"/>
      <c r="Q9696" s="18"/>
      <c r="R9696" s="181">
        <f t="shared" si="1365"/>
        <v>0</v>
      </c>
      <c r="S9696" s="181">
        <f t="shared" si="1366"/>
        <v>0</v>
      </c>
      <c r="T9696" s="181">
        <f t="shared" si="1367"/>
        <v>0</v>
      </c>
      <c r="AQ9696" s="1">
        <f>COUNT(L$11:L9696)</f>
        <v>37</v>
      </c>
      <c r="AR9696" s="43">
        <f t="shared" si="1368"/>
        <v>40933</v>
      </c>
      <c r="AS9696" s="44">
        <f t="shared" si="1369"/>
        <v>89.120000000000019</v>
      </c>
      <c r="AT9696" s="10" t="str">
        <f t="shared" si="1370"/>
        <v/>
      </c>
      <c r="AU9696" s="20" t="str">
        <f t="shared" si="1371"/>
        <v/>
      </c>
      <c r="AV9696" s="42">
        <f t="shared" si="1372"/>
        <v>1</v>
      </c>
      <c r="AW9696" s="89">
        <f t="shared" si="1373"/>
        <v>0</v>
      </c>
      <c r="AX9696" s="168"/>
      <c r="AY9696" s="60"/>
      <c r="AZ9696" s="61"/>
      <c r="BB9696" s="61" t="str">
        <f>IF(Settings!I9692&lt;&gt;"",Settings!I9692,"")</f>
        <v/>
      </c>
    </row>
    <row r="9697" spans="2:54" x14ac:dyDescent="0.2">
      <c r="B9697" s="13"/>
      <c r="C9697" s="12"/>
      <c r="D9697" s="12"/>
      <c r="E9697" s="12"/>
      <c r="F9697" s="12"/>
      <c r="G9697" s="12"/>
      <c r="H9697" s="12"/>
      <c r="I9697" s="15"/>
      <c r="J9697" s="31"/>
      <c r="K9697" s="180"/>
      <c r="L9697" s="40"/>
      <c r="M9697" s="14"/>
      <c r="N9697" s="16"/>
      <c r="O9697" s="49"/>
      <c r="P9697" s="64"/>
      <c r="Q9697" s="18"/>
      <c r="R9697" s="181">
        <f t="shared" si="1365"/>
        <v>0</v>
      </c>
      <c r="S9697" s="181">
        <f t="shared" si="1366"/>
        <v>0</v>
      </c>
      <c r="T9697" s="181">
        <f t="shared" si="1367"/>
        <v>0</v>
      </c>
      <c r="AQ9697" s="1">
        <f>COUNT(L$11:L9697)</f>
        <v>37</v>
      </c>
      <c r="AR9697" s="43">
        <f t="shared" si="1368"/>
        <v>40933</v>
      </c>
      <c r="AS9697" s="44">
        <f t="shared" si="1369"/>
        <v>89.120000000000019</v>
      </c>
      <c r="AT9697" s="10" t="str">
        <f t="shared" si="1370"/>
        <v/>
      </c>
      <c r="AU9697" s="20" t="str">
        <f t="shared" si="1371"/>
        <v/>
      </c>
      <c r="AV9697" s="42">
        <f t="shared" si="1372"/>
        <v>1</v>
      </c>
      <c r="AW9697" s="89">
        <f t="shared" si="1373"/>
        <v>0</v>
      </c>
      <c r="AX9697" s="168"/>
      <c r="AY9697" s="60"/>
      <c r="AZ9697" s="61"/>
      <c r="BB9697" s="61" t="str">
        <f>IF(Settings!I9693&lt;&gt;"",Settings!I9693,"")</f>
        <v/>
      </c>
    </row>
    <row r="9698" spans="2:54" x14ac:dyDescent="0.2">
      <c r="B9698" s="13"/>
      <c r="C9698" s="12"/>
      <c r="D9698" s="12"/>
      <c r="E9698" s="12"/>
      <c r="F9698" s="12"/>
      <c r="G9698" s="12"/>
      <c r="H9698" s="12"/>
      <c r="I9698" s="15"/>
      <c r="J9698" s="31"/>
      <c r="K9698" s="180"/>
      <c r="L9698" s="40"/>
      <c r="M9698" s="14"/>
      <c r="N9698" s="16"/>
      <c r="O9698" s="49"/>
      <c r="P9698" s="64"/>
      <c r="Q9698" s="18"/>
      <c r="R9698" s="181">
        <f t="shared" si="1365"/>
        <v>0</v>
      </c>
      <c r="S9698" s="181">
        <f t="shared" si="1366"/>
        <v>0</v>
      </c>
      <c r="T9698" s="181">
        <f t="shared" si="1367"/>
        <v>0</v>
      </c>
      <c r="AQ9698" s="1">
        <f>COUNT(L$11:L9698)</f>
        <v>37</v>
      </c>
      <c r="AR9698" s="43">
        <f t="shared" si="1368"/>
        <v>40933</v>
      </c>
      <c r="AS9698" s="44">
        <f t="shared" si="1369"/>
        <v>89.120000000000019</v>
      </c>
      <c r="AT9698" s="10" t="str">
        <f t="shared" si="1370"/>
        <v/>
      </c>
      <c r="AU9698" s="20" t="str">
        <f t="shared" si="1371"/>
        <v/>
      </c>
      <c r="AV9698" s="42">
        <f t="shared" si="1372"/>
        <v>1</v>
      </c>
      <c r="AW9698" s="89">
        <f t="shared" si="1373"/>
        <v>0</v>
      </c>
      <c r="AX9698" s="168"/>
      <c r="AY9698" s="60"/>
      <c r="AZ9698" s="61"/>
      <c r="BB9698" s="61" t="str">
        <f>IF(Settings!I9694&lt;&gt;"",Settings!I9694,"")</f>
        <v/>
      </c>
    </row>
    <row r="9699" spans="2:54" x14ac:dyDescent="0.2">
      <c r="B9699" s="13"/>
      <c r="C9699" s="12"/>
      <c r="D9699" s="12"/>
      <c r="E9699" s="12"/>
      <c r="F9699" s="12"/>
      <c r="G9699" s="12"/>
      <c r="H9699" s="12"/>
      <c r="I9699" s="15"/>
      <c r="J9699" s="31"/>
      <c r="K9699" s="180"/>
      <c r="L9699" s="40"/>
      <c r="M9699" s="14"/>
      <c r="N9699" s="16"/>
      <c r="O9699" s="49"/>
      <c r="P9699" s="64"/>
      <c r="Q9699" s="18"/>
      <c r="R9699" s="181">
        <f t="shared" si="1365"/>
        <v>0</v>
      </c>
      <c r="S9699" s="181">
        <f t="shared" si="1366"/>
        <v>0</v>
      </c>
      <c r="T9699" s="181">
        <f t="shared" si="1367"/>
        <v>0</v>
      </c>
      <c r="AQ9699" s="1">
        <f>COUNT(L$11:L9699)</f>
        <v>37</v>
      </c>
      <c r="AR9699" s="43">
        <f t="shared" si="1368"/>
        <v>40933</v>
      </c>
      <c r="AS9699" s="44">
        <f t="shared" si="1369"/>
        <v>89.120000000000019</v>
      </c>
      <c r="AT9699" s="10" t="str">
        <f t="shared" si="1370"/>
        <v/>
      </c>
      <c r="AU9699" s="20" t="str">
        <f t="shared" si="1371"/>
        <v/>
      </c>
      <c r="AV9699" s="42">
        <f t="shared" si="1372"/>
        <v>1</v>
      </c>
      <c r="AW9699" s="89">
        <f t="shared" si="1373"/>
        <v>0</v>
      </c>
      <c r="AX9699" s="168"/>
      <c r="AY9699" s="60"/>
      <c r="AZ9699" s="61"/>
      <c r="BB9699" s="61" t="str">
        <f>IF(Settings!I9695&lt;&gt;"",Settings!I9695,"")</f>
        <v/>
      </c>
    </row>
    <row r="9700" spans="2:54" x14ac:dyDescent="0.2">
      <c r="B9700" s="13"/>
      <c r="C9700" s="12"/>
      <c r="D9700" s="12"/>
      <c r="E9700" s="12"/>
      <c r="F9700" s="12"/>
      <c r="G9700" s="12"/>
      <c r="H9700" s="12"/>
      <c r="I9700" s="15"/>
      <c r="J9700" s="31"/>
      <c r="K9700" s="180"/>
      <c r="L9700" s="40"/>
      <c r="M9700" s="14"/>
      <c r="N9700" s="16"/>
      <c r="O9700" s="49"/>
      <c r="P9700" s="64"/>
      <c r="Q9700" s="18"/>
      <c r="R9700" s="181">
        <f t="shared" si="1365"/>
        <v>0</v>
      </c>
      <c r="S9700" s="181">
        <f t="shared" si="1366"/>
        <v>0</v>
      </c>
      <c r="T9700" s="181">
        <f t="shared" si="1367"/>
        <v>0</v>
      </c>
      <c r="X9700" s="25"/>
      <c r="AQ9700" s="1">
        <f>COUNT(L$11:L9700)</f>
        <v>37</v>
      </c>
      <c r="AR9700" s="43">
        <f t="shared" si="1368"/>
        <v>40933</v>
      </c>
      <c r="AS9700" s="44">
        <f t="shared" si="1369"/>
        <v>89.120000000000019</v>
      </c>
      <c r="AT9700" s="10" t="str">
        <f t="shared" si="1370"/>
        <v/>
      </c>
      <c r="AU9700" s="20" t="str">
        <f t="shared" si="1371"/>
        <v/>
      </c>
      <c r="AV9700" s="42">
        <f t="shared" si="1372"/>
        <v>1</v>
      </c>
      <c r="AW9700" s="89">
        <f t="shared" si="1373"/>
        <v>0</v>
      </c>
      <c r="AX9700" s="168"/>
      <c r="AY9700" s="60"/>
      <c r="AZ9700" s="61"/>
      <c r="BB9700" s="61" t="str">
        <f>IF(Settings!I9696&lt;&gt;"",Settings!I9696,"")</f>
        <v/>
      </c>
    </row>
    <row r="9701" spans="2:54" x14ac:dyDescent="0.2">
      <c r="B9701" s="13"/>
      <c r="C9701" s="12"/>
      <c r="D9701" s="12"/>
      <c r="E9701" s="12"/>
      <c r="F9701" s="12"/>
      <c r="G9701" s="12"/>
      <c r="H9701" s="12"/>
      <c r="I9701" s="15"/>
      <c r="J9701" s="31"/>
      <c r="K9701" s="180"/>
      <c r="L9701" s="40"/>
      <c r="M9701" s="14"/>
      <c r="N9701" s="16"/>
      <c r="O9701" s="49"/>
      <c r="P9701" s="64"/>
      <c r="Q9701" s="18"/>
      <c r="R9701" s="181">
        <f t="shared" si="1365"/>
        <v>0</v>
      </c>
      <c r="S9701" s="181">
        <f t="shared" si="1366"/>
        <v>0</v>
      </c>
      <c r="T9701" s="181">
        <f t="shared" si="1367"/>
        <v>0</v>
      </c>
      <c r="X9701" s="25"/>
      <c r="AQ9701" s="1">
        <f>COUNT(L$11:L9701)</f>
        <v>37</v>
      </c>
      <c r="AR9701" s="43">
        <f t="shared" si="1368"/>
        <v>40933</v>
      </c>
      <c r="AS9701" s="44">
        <f t="shared" si="1369"/>
        <v>89.120000000000019</v>
      </c>
      <c r="AT9701" s="10" t="str">
        <f t="shared" si="1370"/>
        <v/>
      </c>
      <c r="AU9701" s="20" t="str">
        <f t="shared" si="1371"/>
        <v/>
      </c>
      <c r="AV9701" s="42">
        <f t="shared" si="1372"/>
        <v>1</v>
      </c>
      <c r="AW9701" s="89">
        <f t="shared" si="1373"/>
        <v>0</v>
      </c>
      <c r="AX9701" s="168"/>
      <c r="AY9701" s="60"/>
      <c r="AZ9701" s="61"/>
      <c r="BB9701" s="61" t="str">
        <f>IF(Settings!I9697&lt;&gt;"",Settings!I9697,"")</f>
        <v/>
      </c>
    </row>
    <row r="9702" spans="2:54" x14ac:dyDescent="0.2">
      <c r="B9702" s="13"/>
      <c r="C9702" s="12"/>
      <c r="D9702" s="12"/>
      <c r="E9702" s="12"/>
      <c r="F9702" s="12"/>
      <c r="G9702" s="12"/>
      <c r="H9702" s="12"/>
      <c r="I9702" s="15"/>
      <c r="J9702" s="31"/>
      <c r="K9702" s="180"/>
      <c r="L9702" s="40"/>
      <c r="M9702" s="14"/>
      <c r="N9702" s="16"/>
      <c r="O9702" s="49"/>
      <c r="P9702" s="64"/>
      <c r="Q9702" s="18"/>
      <c r="R9702" s="181">
        <f t="shared" si="1365"/>
        <v>0</v>
      </c>
      <c r="S9702" s="181">
        <f t="shared" si="1366"/>
        <v>0</v>
      </c>
      <c r="T9702" s="181">
        <f t="shared" si="1367"/>
        <v>0</v>
      </c>
      <c r="X9702" s="25"/>
      <c r="AQ9702" s="1">
        <f>COUNT(L$11:L9702)</f>
        <v>37</v>
      </c>
      <c r="AR9702" s="43">
        <f t="shared" si="1368"/>
        <v>40933</v>
      </c>
      <c r="AS9702" s="44">
        <f t="shared" si="1369"/>
        <v>89.120000000000019</v>
      </c>
      <c r="AT9702" s="10" t="str">
        <f t="shared" si="1370"/>
        <v/>
      </c>
      <c r="AU9702" s="20" t="str">
        <f t="shared" si="1371"/>
        <v/>
      </c>
      <c r="AV9702" s="42">
        <f t="shared" si="1372"/>
        <v>1</v>
      </c>
      <c r="AW9702" s="89">
        <f t="shared" si="1373"/>
        <v>0</v>
      </c>
      <c r="AX9702" s="168"/>
      <c r="AY9702" s="60"/>
      <c r="AZ9702" s="61"/>
      <c r="BB9702" s="61" t="str">
        <f>IF(Settings!I9698&lt;&gt;"",Settings!I9698,"")</f>
        <v/>
      </c>
    </row>
    <row r="9703" spans="2:54" x14ac:dyDescent="0.2">
      <c r="B9703" s="13"/>
      <c r="C9703" s="12"/>
      <c r="D9703" s="12"/>
      <c r="E9703" s="12"/>
      <c r="F9703" s="12"/>
      <c r="G9703" s="12"/>
      <c r="H9703" s="12"/>
      <c r="I9703" s="15"/>
      <c r="J9703" s="31"/>
      <c r="K9703" s="180"/>
      <c r="L9703" s="40"/>
      <c r="M9703" s="14"/>
      <c r="N9703" s="16"/>
      <c r="O9703" s="49"/>
      <c r="P9703" s="64"/>
      <c r="Q9703" s="18"/>
      <c r="R9703" s="181">
        <f t="shared" si="1365"/>
        <v>0</v>
      </c>
      <c r="S9703" s="181">
        <f t="shared" si="1366"/>
        <v>0</v>
      </c>
      <c r="T9703" s="181">
        <f t="shared" si="1367"/>
        <v>0</v>
      </c>
      <c r="X9703" s="25"/>
      <c r="AQ9703" s="1">
        <f>COUNT(L$11:L9703)</f>
        <v>37</v>
      </c>
      <c r="AR9703" s="43">
        <f t="shared" si="1368"/>
        <v>40933</v>
      </c>
      <c r="AS9703" s="44">
        <f t="shared" si="1369"/>
        <v>89.120000000000019</v>
      </c>
      <c r="AT9703" s="10" t="str">
        <f t="shared" si="1370"/>
        <v/>
      </c>
      <c r="AU9703" s="20" t="str">
        <f t="shared" si="1371"/>
        <v/>
      </c>
      <c r="AV9703" s="42">
        <f t="shared" si="1372"/>
        <v>1</v>
      </c>
      <c r="AW9703" s="89">
        <f t="shared" si="1373"/>
        <v>0</v>
      </c>
      <c r="AX9703" s="168"/>
      <c r="AY9703" s="60"/>
      <c r="AZ9703" s="61"/>
      <c r="BB9703" s="61" t="str">
        <f>IF(Settings!I9699&lt;&gt;"",Settings!I9699,"")</f>
        <v/>
      </c>
    </row>
    <row r="9704" spans="2:54" x14ac:dyDescent="0.2">
      <c r="B9704" s="13"/>
      <c r="C9704" s="12"/>
      <c r="D9704" s="12"/>
      <c r="E9704" s="12"/>
      <c r="F9704" s="12"/>
      <c r="G9704" s="12"/>
      <c r="H9704" s="12"/>
      <c r="I9704" s="15"/>
      <c r="J9704" s="31"/>
      <c r="K9704" s="180"/>
      <c r="L9704" s="40"/>
      <c r="M9704" s="14"/>
      <c r="N9704" s="16"/>
      <c r="O9704" s="49"/>
      <c r="P9704" s="64"/>
      <c r="Q9704" s="18"/>
      <c r="R9704" s="181">
        <f t="shared" si="1365"/>
        <v>0</v>
      </c>
      <c r="S9704" s="181">
        <f t="shared" si="1366"/>
        <v>0</v>
      </c>
      <c r="T9704" s="181">
        <f t="shared" si="1367"/>
        <v>0</v>
      </c>
      <c r="X9704" s="25"/>
      <c r="AQ9704" s="1">
        <f>COUNT(L$11:L9704)</f>
        <v>37</v>
      </c>
      <c r="AR9704" s="43">
        <f t="shared" si="1368"/>
        <v>40933</v>
      </c>
      <c r="AS9704" s="44">
        <f t="shared" si="1369"/>
        <v>89.120000000000019</v>
      </c>
      <c r="AT9704" s="10" t="str">
        <f t="shared" si="1370"/>
        <v/>
      </c>
      <c r="AU9704" s="20" t="str">
        <f t="shared" si="1371"/>
        <v/>
      </c>
      <c r="AV9704" s="42">
        <f t="shared" si="1372"/>
        <v>1</v>
      </c>
      <c r="AW9704" s="89">
        <f t="shared" si="1373"/>
        <v>0</v>
      </c>
      <c r="AX9704" s="168"/>
      <c r="AY9704" s="60"/>
      <c r="AZ9704" s="61"/>
      <c r="BB9704" s="61" t="str">
        <f>IF(Settings!I9700&lt;&gt;"",Settings!I9700,"")</f>
        <v/>
      </c>
    </row>
    <row r="9705" spans="2:54" x14ac:dyDescent="0.2">
      <c r="B9705" s="13"/>
      <c r="C9705" s="12"/>
      <c r="D9705" s="12"/>
      <c r="E9705" s="12"/>
      <c r="F9705" s="12"/>
      <c r="G9705" s="12"/>
      <c r="H9705" s="12"/>
      <c r="I9705" s="15"/>
      <c r="J9705" s="31"/>
      <c r="K9705" s="180"/>
      <c r="L9705" s="40"/>
      <c r="M9705" s="14"/>
      <c r="N9705" s="16"/>
      <c r="O9705" s="49"/>
      <c r="P9705" s="64"/>
      <c r="Q9705" s="18"/>
      <c r="R9705" s="181">
        <f t="shared" si="1365"/>
        <v>0</v>
      </c>
      <c r="S9705" s="181">
        <f t="shared" si="1366"/>
        <v>0</v>
      </c>
      <c r="T9705" s="181">
        <f t="shared" si="1367"/>
        <v>0</v>
      </c>
      <c r="X9705" s="25"/>
      <c r="AQ9705" s="1">
        <f>COUNT(L$11:L9705)</f>
        <v>37</v>
      </c>
      <c r="AR9705" s="43">
        <f t="shared" si="1368"/>
        <v>40933</v>
      </c>
      <c r="AS9705" s="44">
        <f t="shared" si="1369"/>
        <v>89.120000000000019</v>
      </c>
      <c r="AT9705" s="10" t="str">
        <f t="shared" si="1370"/>
        <v/>
      </c>
      <c r="AU9705" s="20" t="str">
        <f t="shared" si="1371"/>
        <v/>
      </c>
      <c r="AV9705" s="42">
        <f t="shared" si="1372"/>
        <v>1</v>
      </c>
      <c r="AW9705" s="89">
        <f t="shared" si="1373"/>
        <v>0</v>
      </c>
      <c r="AX9705" s="168"/>
      <c r="AY9705" s="60"/>
      <c r="AZ9705" s="61"/>
      <c r="BB9705" s="61" t="str">
        <f>IF(Settings!I9701&lt;&gt;"",Settings!I9701,"")</f>
        <v/>
      </c>
    </row>
    <row r="9706" spans="2:54" x14ac:dyDescent="0.2">
      <c r="B9706" s="13"/>
      <c r="C9706" s="12"/>
      <c r="D9706" s="12"/>
      <c r="E9706" s="12"/>
      <c r="F9706" s="12"/>
      <c r="G9706" s="12"/>
      <c r="H9706" s="12"/>
      <c r="I9706" s="15"/>
      <c r="J9706" s="31"/>
      <c r="K9706" s="180"/>
      <c r="L9706" s="40"/>
      <c r="M9706" s="14"/>
      <c r="N9706" s="16"/>
      <c r="O9706" s="49"/>
      <c r="P9706" s="64"/>
      <c r="Q9706" s="18"/>
      <c r="R9706" s="181">
        <f t="shared" si="1365"/>
        <v>0</v>
      </c>
      <c r="S9706" s="181">
        <f t="shared" si="1366"/>
        <v>0</v>
      </c>
      <c r="T9706" s="181">
        <f t="shared" si="1367"/>
        <v>0</v>
      </c>
      <c r="X9706" s="25"/>
      <c r="AQ9706" s="1">
        <f>COUNT(L$11:L9706)</f>
        <v>37</v>
      </c>
      <c r="AR9706" s="43">
        <f t="shared" si="1368"/>
        <v>40933</v>
      </c>
      <c r="AS9706" s="44">
        <f t="shared" si="1369"/>
        <v>89.120000000000019</v>
      </c>
      <c r="AT9706" s="10" t="str">
        <f t="shared" si="1370"/>
        <v/>
      </c>
      <c r="AU9706" s="20" t="str">
        <f t="shared" si="1371"/>
        <v/>
      </c>
      <c r="AV9706" s="42">
        <f t="shared" si="1372"/>
        <v>1</v>
      </c>
      <c r="AW9706" s="89">
        <f t="shared" si="1373"/>
        <v>0</v>
      </c>
      <c r="AX9706" s="168"/>
      <c r="AY9706" s="60"/>
      <c r="AZ9706" s="61"/>
      <c r="BB9706" s="61" t="str">
        <f>IF(Settings!I9702&lt;&gt;"",Settings!I9702,"")</f>
        <v/>
      </c>
    </row>
    <row r="9707" spans="2:54" x14ac:dyDescent="0.2">
      <c r="B9707" s="13"/>
      <c r="C9707" s="12"/>
      <c r="D9707" s="12"/>
      <c r="E9707" s="12"/>
      <c r="F9707" s="12"/>
      <c r="G9707" s="12"/>
      <c r="H9707" s="12"/>
      <c r="I9707" s="15"/>
      <c r="J9707" s="31"/>
      <c r="K9707" s="180"/>
      <c r="L9707" s="40"/>
      <c r="M9707" s="14"/>
      <c r="N9707" s="16"/>
      <c r="O9707" s="49"/>
      <c r="P9707" s="64"/>
      <c r="Q9707" s="18"/>
      <c r="R9707" s="181">
        <f t="shared" si="1365"/>
        <v>0</v>
      </c>
      <c r="S9707" s="181">
        <f t="shared" si="1366"/>
        <v>0</v>
      </c>
      <c r="T9707" s="181">
        <f t="shared" si="1367"/>
        <v>0</v>
      </c>
      <c r="X9707" s="25"/>
      <c r="AQ9707" s="1">
        <f>COUNT(L$11:L9707)</f>
        <v>37</v>
      </c>
      <c r="AR9707" s="43">
        <f t="shared" si="1368"/>
        <v>40933</v>
      </c>
      <c r="AS9707" s="44">
        <f t="shared" si="1369"/>
        <v>89.120000000000019</v>
      </c>
      <c r="AT9707" s="10" t="str">
        <f t="shared" si="1370"/>
        <v/>
      </c>
      <c r="AU9707" s="20" t="str">
        <f t="shared" si="1371"/>
        <v/>
      </c>
      <c r="AV9707" s="42">
        <f t="shared" si="1372"/>
        <v>1</v>
      </c>
      <c r="AW9707" s="89">
        <f t="shared" si="1373"/>
        <v>0</v>
      </c>
      <c r="AX9707" s="168"/>
      <c r="AY9707" s="60"/>
      <c r="AZ9707" s="61"/>
      <c r="BB9707" s="61" t="str">
        <f>IF(Settings!I9703&lt;&gt;"",Settings!I9703,"")</f>
        <v/>
      </c>
    </row>
    <row r="9708" spans="2:54" x14ac:dyDescent="0.2">
      <c r="B9708" s="13"/>
      <c r="C9708" s="12"/>
      <c r="D9708" s="12"/>
      <c r="E9708" s="12"/>
      <c r="F9708" s="12"/>
      <c r="G9708" s="12"/>
      <c r="H9708" s="12"/>
      <c r="I9708" s="15"/>
      <c r="J9708" s="31"/>
      <c r="K9708" s="180"/>
      <c r="L9708" s="40"/>
      <c r="M9708" s="14"/>
      <c r="N9708" s="16"/>
      <c r="O9708" s="49"/>
      <c r="P9708" s="64"/>
      <c r="Q9708" s="18"/>
      <c r="R9708" s="181">
        <f t="shared" si="1365"/>
        <v>0</v>
      </c>
      <c r="S9708" s="181">
        <f t="shared" si="1366"/>
        <v>0</v>
      </c>
      <c r="T9708" s="181">
        <f t="shared" si="1367"/>
        <v>0</v>
      </c>
      <c r="X9708" s="25"/>
      <c r="AQ9708" s="1">
        <f>COUNT(L$11:L9708)</f>
        <v>37</v>
      </c>
      <c r="AR9708" s="43">
        <f t="shared" si="1368"/>
        <v>40933</v>
      </c>
      <c r="AS9708" s="44">
        <f t="shared" si="1369"/>
        <v>89.120000000000019</v>
      </c>
      <c r="AT9708" s="10" t="str">
        <f t="shared" si="1370"/>
        <v/>
      </c>
      <c r="AU9708" s="20" t="str">
        <f t="shared" si="1371"/>
        <v/>
      </c>
      <c r="AV9708" s="42">
        <f t="shared" si="1372"/>
        <v>1</v>
      </c>
      <c r="AW9708" s="89">
        <f t="shared" si="1373"/>
        <v>0</v>
      </c>
      <c r="AX9708" s="168"/>
      <c r="AY9708" s="60"/>
      <c r="AZ9708" s="61"/>
      <c r="BB9708" s="61" t="str">
        <f>IF(Settings!I9704&lt;&gt;"",Settings!I9704,"")</f>
        <v/>
      </c>
    </row>
    <row r="9709" spans="2:54" x14ac:dyDescent="0.2">
      <c r="B9709" s="13"/>
      <c r="C9709" s="12"/>
      <c r="D9709" s="12"/>
      <c r="E9709" s="12"/>
      <c r="F9709" s="12"/>
      <c r="G9709" s="12"/>
      <c r="H9709" s="12"/>
      <c r="I9709" s="15"/>
      <c r="J9709" s="31"/>
      <c r="K9709" s="180"/>
      <c r="L9709" s="40"/>
      <c r="M9709" s="14"/>
      <c r="N9709" s="16"/>
      <c r="O9709" s="49"/>
      <c r="P9709" s="64"/>
      <c r="Q9709" s="18"/>
      <c r="R9709" s="181">
        <f t="shared" si="1365"/>
        <v>0</v>
      </c>
      <c r="S9709" s="181">
        <f t="shared" si="1366"/>
        <v>0</v>
      </c>
      <c r="T9709" s="181">
        <f t="shared" si="1367"/>
        <v>0</v>
      </c>
      <c r="X9709" s="25"/>
      <c r="AQ9709" s="1">
        <f>COUNT(L$11:L9709)</f>
        <v>37</v>
      </c>
      <c r="AR9709" s="43">
        <f t="shared" si="1368"/>
        <v>40933</v>
      </c>
      <c r="AS9709" s="44">
        <f t="shared" si="1369"/>
        <v>89.120000000000019</v>
      </c>
      <c r="AT9709" s="10" t="str">
        <f t="shared" si="1370"/>
        <v/>
      </c>
      <c r="AU9709" s="20" t="str">
        <f t="shared" si="1371"/>
        <v/>
      </c>
      <c r="AV9709" s="42">
        <f t="shared" si="1372"/>
        <v>1</v>
      </c>
      <c r="AW9709" s="89">
        <f t="shared" si="1373"/>
        <v>0</v>
      </c>
      <c r="AX9709" s="168"/>
      <c r="AY9709" s="60"/>
      <c r="AZ9709" s="61"/>
      <c r="BB9709" s="61" t="str">
        <f>IF(Settings!I9705&lt;&gt;"",Settings!I9705,"")</f>
        <v/>
      </c>
    </row>
    <row r="9710" spans="2:54" x14ac:dyDescent="0.2">
      <c r="B9710" s="13"/>
      <c r="C9710" s="12"/>
      <c r="D9710" s="12"/>
      <c r="E9710" s="12"/>
      <c r="F9710" s="12"/>
      <c r="G9710" s="12"/>
      <c r="H9710" s="12"/>
      <c r="I9710" s="15"/>
      <c r="J9710" s="31"/>
      <c r="K9710" s="180"/>
      <c r="L9710" s="40"/>
      <c r="M9710" s="14"/>
      <c r="N9710" s="16"/>
      <c r="O9710" s="49"/>
      <c r="P9710" s="64"/>
      <c r="Q9710" s="18"/>
      <c r="R9710" s="181">
        <f t="shared" si="1365"/>
        <v>0</v>
      </c>
      <c r="S9710" s="181">
        <f t="shared" si="1366"/>
        <v>0</v>
      </c>
      <c r="T9710" s="181">
        <f t="shared" si="1367"/>
        <v>0</v>
      </c>
      <c r="X9710" s="25"/>
      <c r="AQ9710" s="1">
        <f>COUNT(L$11:L9710)</f>
        <v>37</v>
      </c>
      <c r="AR9710" s="43">
        <f t="shared" si="1368"/>
        <v>40933</v>
      </c>
      <c r="AS9710" s="44">
        <f t="shared" si="1369"/>
        <v>89.120000000000019</v>
      </c>
      <c r="AT9710" s="10" t="str">
        <f t="shared" si="1370"/>
        <v/>
      </c>
      <c r="AU9710" s="20" t="str">
        <f t="shared" si="1371"/>
        <v/>
      </c>
      <c r="AV9710" s="42">
        <f t="shared" si="1372"/>
        <v>1</v>
      </c>
      <c r="AW9710" s="89">
        <f t="shared" si="1373"/>
        <v>0</v>
      </c>
      <c r="AX9710" s="168"/>
      <c r="AY9710" s="60"/>
      <c r="AZ9710" s="61"/>
      <c r="BB9710" s="61" t="str">
        <f>IF(Settings!I9706&lt;&gt;"",Settings!I9706,"")</f>
        <v/>
      </c>
    </row>
    <row r="9711" spans="2:54" x14ac:dyDescent="0.2">
      <c r="B9711" s="13"/>
      <c r="C9711" s="12"/>
      <c r="D9711" s="12"/>
      <c r="E9711" s="12"/>
      <c r="F9711" s="12"/>
      <c r="G9711" s="12"/>
      <c r="H9711" s="12"/>
      <c r="I9711" s="15"/>
      <c r="J9711" s="31"/>
      <c r="K9711" s="180"/>
      <c r="L9711" s="40"/>
      <c r="M9711" s="14"/>
      <c r="N9711" s="16"/>
      <c r="O9711" s="49"/>
      <c r="P9711" s="64"/>
      <c r="Q9711" s="18"/>
      <c r="R9711" s="181">
        <f t="shared" si="1365"/>
        <v>0</v>
      </c>
      <c r="S9711" s="181">
        <f t="shared" si="1366"/>
        <v>0</v>
      </c>
      <c r="T9711" s="181">
        <f t="shared" si="1367"/>
        <v>0</v>
      </c>
      <c r="X9711" s="25"/>
      <c r="AQ9711" s="1">
        <f>COUNT(L$11:L9711)</f>
        <v>37</v>
      </c>
      <c r="AR9711" s="43">
        <f t="shared" si="1368"/>
        <v>40933</v>
      </c>
      <c r="AS9711" s="44">
        <f t="shared" si="1369"/>
        <v>89.120000000000019</v>
      </c>
      <c r="AT9711" s="10" t="str">
        <f t="shared" si="1370"/>
        <v/>
      </c>
      <c r="AU9711" s="20" t="str">
        <f t="shared" si="1371"/>
        <v/>
      </c>
      <c r="AV9711" s="42">
        <f t="shared" si="1372"/>
        <v>1</v>
      </c>
      <c r="AW9711" s="89">
        <f t="shared" si="1373"/>
        <v>0</v>
      </c>
      <c r="AX9711" s="168"/>
      <c r="AY9711" s="60"/>
      <c r="AZ9711" s="61"/>
      <c r="BB9711" s="61" t="str">
        <f>IF(Settings!I9707&lt;&gt;"",Settings!I9707,"")</f>
        <v/>
      </c>
    </row>
    <row r="9712" spans="2:54" x14ac:dyDescent="0.2">
      <c r="B9712" s="13"/>
      <c r="C9712" s="12"/>
      <c r="D9712" s="12"/>
      <c r="E9712" s="12"/>
      <c r="F9712" s="12"/>
      <c r="G9712" s="12"/>
      <c r="H9712" s="12"/>
      <c r="I9712" s="15"/>
      <c r="J9712" s="31"/>
      <c r="K9712" s="180"/>
      <c r="L9712" s="40"/>
      <c r="M9712" s="14"/>
      <c r="N9712" s="16"/>
      <c r="O9712" s="49"/>
      <c r="P9712" s="64"/>
      <c r="Q9712" s="18"/>
      <c r="R9712" s="181">
        <f t="shared" si="1365"/>
        <v>0</v>
      </c>
      <c r="S9712" s="181">
        <f t="shared" si="1366"/>
        <v>0</v>
      </c>
      <c r="T9712" s="181">
        <f t="shared" si="1367"/>
        <v>0</v>
      </c>
      <c r="X9712" s="25"/>
      <c r="AQ9712" s="1">
        <f>COUNT(L$11:L9712)</f>
        <v>37</v>
      </c>
      <c r="AR9712" s="43">
        <f t="shared" si="1368"/>
        <v>40933</v>
      </c>
      <c r="AS9712" s="44">
        <f t="shared" si="1369"/>
        <v>89.120000000000019</v>
      </c>
      <c r="AT9712" s="10" t="str">
        <f t="shared" si="1370"/>
        <v/>
      </c>
      <c r="AU9712" s="20" t="str">
        <f t="shared" si="1371"/>
        <v/>
      </c>
      <c r="AV9712" s="42">
        <f t="shared" si="1372"/>
        <v>1</v>
      </c>
      <c r="AW9712" s="89">
        <f t="shared" si="1373"/>
        <v>0</v>
      </c>
      <c r="AX9712" s="168"/>
      <c r="AY9712" s="60"/>
      <c r="AZ9712" s="61"/>
      <c r="BB9712" s="61" t="str">
        <f>IF(Settings!I9708&lt;&gt;"",Settings!I9708,"")</f>
        <v/>
      </c>
    </row>
    <row r="9713" spans="2:54" x14ac:dyDescent="0.2">
      <c r="B9713" s="13"/>
      <c r="C9713" s="12"/>
      <c r="D9713" s="12"/>
      <c r="E9713" s="12"/>
      <c r="F9713" s="12"/>
      <c r="G9713" s="12"/>
      <c r="H9713" s="12"/>
      <c r="I9713" s="15"/>
      <c r="J9713" s="31"/>
      <c r="K9713" s="180"/>
      <c r="L9713" s="40"/>
      <c r="M9713" s="14"/>
      <c r="N9713" s="16"/>
      <c r="O9713" s="49"/>
      <c r="P9713" s="64"/>
      <c r="Q9713" s="18"/>
      <c r="R9713" s="181">
        <f t="shared" si="1365"/>
        <v>0</v>
      </c>
      <c r="S9713" s="181">
        <f t="shared" si="1366"/>
        <v>0</v>
      </c>
      <c r="T9713" s="181">
        <f t="shared" si="1367"/>
        <v>0</v>
      </c>
      <c r="X9713" s="25"/>
      <c r="AQ9713" s="1">
        <f>COUNT(L$11:L9713)</f>
        <v>37</v>
      </c>
      <c r="AR9713" s="43">
        <f t="shared" si="1368"/>
        <v>40933</v>
      </c>
      <c r="AS9713" s="44">
        <f t="shared" si="1369"/>
        <v>89.120000000000019</v>
      </c>
      <c r="AT9713" s="10" t="str">
        <f t="shared" si="1370"/>
        <v/>
      </c>
      <c r="AU9713" s="20" t="str">
        <f t="shared" si="1371"/>
        <v/>
      </c>
      <c r="AV9713" s="42">
        <f t="shared" si="1372"/>
        <v>1</v>
      </c>
      <c r="AW9713" s="89">
        <f t="shared" si="1373"/>
        <v>0</v>
      </c>
      <c r="AX9713" s="168"/>
      <c r="AY9713" s="60"/>
      <c r="AZ9713" s="61"/>
      <c r="BB9713" s="61" t="str">
        <f>IF(Settings!I9709&lt;&gt;"",Settings!I9709,"")</f>
        <v/>
      </c>
    </row>
    <row r="9714" spans="2:54" x14ac:dyDescent="0.2">
      <c r="B9714" s="13"/>
      <c r="C9714" s="12"/>
      <c r="D9714" s="12"/>
      <c r="E9714" s="12"/>
      <c r="F9714" s="12"/>
      <c r="G9714" s="12"/>
      <c r="H9714" s="12"/>
      <c r="I9714" s="15"/>
      <c r="J9714" s="31"/>
      <c r="K9714" s="180"/>
      <c r="L9714" s="40"/>
      <c r="M9714" s="14"/>
      <c r="N9714" s="16"/>
      <c r="O9714" s="49"/>
      <c r="P9714" s="64"/>
      <c r="Q9714" s="18"/>
      <c r="R9714" s="181">
        <f t="shared" si="1365"/>
        <v>0</v>
      </c>
      <c r="S9714" s="181">
        <f t="shared" si="1366"/>
        <v>0</v>
      </c>
      <c r="T9714" s="181">
        <f t="shared" si="1367"/>
        <v>0</v>
      </c>
      <c r="AQ9714" s="1">
        <f>COUNT(L$11:L9714)</f>
        <v>37</v>
      </c>
      <c r="AR9714" s="43">
        <f t="shared" si="1368"/>
        <v>40933</v>
      </c>
      <c r="AS9714" s="44">
        <f t="shared" si="1369"/>
        <v>89.120000000000019</v>
      </c>
      <c r="AT9714" s="10" t="str">
        <f t="shared" si="1370"/>
        <v/>
      </c>
      <c r="AU9714" s="20" t="str">
        <f t="shared" si="1371"/>
        <v/>
      </c>
      <c r="AV9714" s="42">
        <f t="shared" si="1372"/>
        <v>1</v>
      </c>
      <c r="AW9714" s="89">
        <f t="shared" si="1373"/>
        <v>0</v>
      </c>
      <c r="AX9714" s="168"/>
      <c r="AY9714" s="60"/>
      <c r="AZ9714" s="61"/>
      <c r="BB9714" s="61" t="str">
        <f>IF(Settings!I9710&lt;&gt;"",Settings!I9710,"")</f>
        <v/>
      </c>
    </row>
    <row r="9715" spans="2:54" x14ac:dyDescent="0.2">
      <c r="B9715" s="13"/>
      <c r="C9715" s="12"/>
      <c r="D9715" s="12"/>
      <c r="E9715" s="12"/>
      <c r="F9715" s="12"/>
      <c r="G9715" s="12"/>
      <c r="H9715" s="12"/>
      <c r="I9715" s="15"/>
      <c r="J9715" s="31"/>
      <c r="K9715" s="180"/>
      <c r="L9715" s="40"/>
      <c r="M9715" s="14"/>
      <c r="N9715" s="16"/>
      <c r="O9715" s="49"/>
      <c r="P9715" s="64"/>
      <c r="Q9715" s="18"/>
      <c r="R9715" s="181">
        <f t="shared" si="1365"/>
        <v>0</v>
      </c>
      <c r="S9715" s="181">
        <f t="shared" si="1366"/>
        <v>0</v>
      </c>
      <c r="T9715" s="181">
        <f t="shared" si="1367"/>
        <v>0</v>
      </c>
      <c r="AQ9715" s="1">
        <f>COUNT(L$11:L9715)</f>
        <v>37</v>
      </c>
      <c r="AR9715" s="43">
        <f t="shared" si="1368"/>
        <v>40933</v>
      </c>
      <c r="AS9715" s="44">
        <f t="shared" si="1369"/>
        <v>89.120000000000019</v>
      </c>
      <c r="AT9715" s="10" t="str">
        <f t="shared" si="1370"/>
        <v/>
      </c>
      <c r="AU9715" s="20" t="str">
        <f t="shared" si="1371"/>
        <v/>
      </c>
      <c r="AV9715" s="42">
        <f t="shared" si="1372"/>
        <v>1</v>
      </c>
      <c r="AW9715" s="89">
        <f t="shared" si="1373"/>
        <v>0</v>
      </c>
      <c r="AX9715" s="168"/>
      <c r="AY9715" s="60"/>
      <c r="AZ9715" s="61"/>
      <c r="BB9715" s="61" t="str">
        <f>IF(Settings!I9711&lt;&gt;"",Settings!I9711,"")</f>
        <v/>
      </c>
    </row>
    <row r="9716" spans="2:54" x14ac:dyDescent="0.2">
      <c r="B9716" s="13"/>
      <c r="C9716" s="12"/>
      <c r="D9716" s="12"/>
      <c r="E9716" s="12"/>
      <c r="F9716" s="12"/>
      <c r="G9716" s="12"/>
      <c r="H9716" s="12"/>
      <c r="I9716" s="15"/>
      <c r="J9716" s="31"/>
      <c r="K9716" s="180"/>
      <c r="L9716" s="40"/>
      <c r="M9716" s="14"/>
      <c r="N9716" s="16"/>
      <c r="O9716" s="49"/>
      <c r="P9716" s="64"/>
      <c r="Q9716" s="18"/>
      <c r="R9716" s="181">
        <f t="shared" si="1365"/>
        <v>0</v>
      </c>
      <c r="S9716" s="181">
        <f t="shared" si="1366"/>
        <v>0</v>
      </c>
      <c r="T9716" s="181">
        <f t="shared" si="1367"/>
        <v>0</v>
      </c>
      <c r="AQ9716" s="1">
        <f>COUNT(L$11:L9716)</f>
        <v>37</v>
      </c>
      <c r="AR9716" s="43">
        <f t="shared" si="1368"/>
        <v>40933</v>
      </c>
      <c r="AS9716" s="44">
        <f t="shared" si="1369"/>
        <v>89.120000000000019</v>
      </c>
      <c r="AT9716" s="10" t="str">
        <f t="shared" si="1370"/>
        <v/>
      </c>
      <c r="AU9716" s="20" t="str">
        <f t="shared" si="1371"/>
        <v/>
      </c>
      <c r="AV9716" s="42">
        <f t="shared" si="1372"/>
        <v>1</v>
      </c>
      <c r="AW9716" s="89">
        <f t="shared" si="1373"/>
        <v>0</v>
      </c>
      <c r="AX9716" s="168"/>
      <c r="AY9716" s="60"/>
      <c r="AZ9716" s="61"/>
      <c r="BB9716" s="61" t="str">
        <f>IF(Settings!I9712&lt;&gt;"",Settings!I9712,"")</f>
        <v/>
      </c>
    </row>
    <row r="9717" spans="2:54" x14ac:dyDescent="0.2">
      <c r="B9717" s="13"/>
      <c r="C9717" s="12"/>
      <c r="D9717" s="12"/>
      <c r="E9717" s="12"/>
      <c r="F9717" s="12"/>
      <c r="G9717" s="12"/>
      <c r="H9717" s="12"/>
      <c r="I9717" s="15"/>
      <c r="J9717" s="31"/>
      <c r="K9717" s="180"/>
      <c r="L9717" s="40"/>
      <c r="M9717" s="14"/>
      <c r="N9717" s="16"/>
      <c r="O9717" s="49"/>
      <c r="P9717" s="64"/>
      <c r="Q9717" s="18"/>
      <c r="R9717" s="181">
        <f t="shared" si="1365"/>
        <v>0</v>
      </c>
      <c r="S9717" s="181">
        <f t="shared" si="1366"/>
        <v>0</v>
      </c>
      <c r="T9717" s="181">
        <f t="shared" si="1367"/>
        <v>0</v>
      </c>
      <c r="AQ9717" s="1">
        <f>COUNT(L$11:L9717)</f>
        <v>37</v>
      </c>
      <c r="AR9717" s="43">
        <f t="shared" si="1368"/>
        <v>40933</v>
      </c>
      <c r="AS9717" s="44">
        <f t="shared" si="1369"/>
        <v>89.120000000000019</v>
      </c>
      <c r="AT9717" s="10" t="str">
        <f t="shared" si="1370"/>
        <v/>
      </c>
      <c r="AU9717" s="20" t="str">
        <f t="shared" si="1371"/>
        <v/>
      </c>
      <c r="AV9717" s="42">
        <f t="shared" si="1372"/>
        <v>1</v>
      </c>
      <c r="AW9717" s="89">
        <f t="shared" si="1373"/>
        <v>0</v>
      </c>
      <c r="AX9717" s="168"/>
      <c r="AY9717" s="60"/>
      <c r="AZ9717" s="61"/>
      <c r="BB9717" s="61" t="str">
        <f>IF(Settings!I9713&lt;&gt;"",Settings!I9713,"")</f>
        <v/>
      </c>
    </row>
    <row r="9718" spans="2:54" x14ac:dyDescent="0.2">
      <c r="B9718" s="13"/>
      <c r="C9718" s="12"/>
      <c r="D9718" s="12"/>
      <c r="E9718" s="12"/>
      <c r="F9718" s="12"/>
      <c r="G9718" s="12"/>
      <c r="H9718" s="12"/>
      <c r="I9718" s="15"/>
      <c r="J9718" s="31"/>
      <c r="K9718" s="180"/>
      <c r="L9718" s="40"/>
      <c r="M9718" s="14"/>
      <c r="N9718" s="16"/>
      <c r="O9718" s="49"/>
      <c r="P9718" s="64"/>
      <c r="Q9718" s="18"/>
      <c r="R9718" s="181">
        <f t="shared" si="1365"/>
        <v>0</v>
      </c>
      <c r="S9718" s="181">
        <f t="shared" si="1366"/>
        <v>0</v>
      </c>
      <c r="T9718" s="181">
        <f t="shared" si="1367"/>
        <v>0</v>
      </c>
      <c r="AQ9718" s="1">
        <f>COUNT(L$11:L9718)</f>
        <v>37</v>
      </c>
      <c r="AR9718" s="43">
        <f t="shared" si="1368"/>
        <v>40933</v>
      </c>
      <c r="AS9718" s="44">
        <f t="shared" si="1369"/>
        <v>89.120000000000019</v>
      </c>
      <c r="AT9718" s="10" t="str">
        <f t="shared" si="1370"/>
        <v/>
      </c>
      <c r="AU9718" s="20" t="str">
        <f t="shared" si="1371"/>
        <v/>
      </c>
      <c r="AV9718" s="42">
        <f t="shared" si="1372"/>
        <v>1</v>
      </c>
      <c r="AW9718" s="89">
        <f t="shared" si="1373"/>
        <v>0</v>
      </c>
      <c r="AX9718" s="168"/>
      <c r="AY9718" s="60"/>
      <c r="AZ9718" s="61"/>
      <c r="BB9718" s="61" t="str">
        <f>IF(Settings!I9714&lt;&gt;"",Settings!I9714,"")</f>
        <v/>
      </c>
    </row>
    <row r="9719" spans="2:54" x14ac:dyDescent="0.2">
      <c r="B9719" s="13"/>
      <c r="C9719" s="12"/>
      <c r="D9719" s="12"/>
      <c r="E9719" s="12"/>
      <c r="F9719" s="12"/>
      <c r="G9719" s="12"/>
      <c r="H9719" s="12"/>
      <c r="I9719" s="15"/>
      <c r="J9719" s="31"/>
      <c r="K9719" s="180"/>
      <c r="L9719" s="40"/>
      <c r="M9719" s="14"/>
      <c r="N9719" s="16"/>
      <c r="O9719" s="49"/>
      <c r="P9719" s="64"/>
      <c r="Q9719" s="18"/>
      <c r="R9719" s="181">
        <f t="shared" si="1365"/>
        <v>0</v>
      </c>
      <c r="S9719" s="181">
        <f t="shared" si="1366"/>
        <v>0</v>
      </c>
      <c r="T9719" s="181">
        <f t="shared" si="1367"/>
        <v>0</v>
      </c>
      <c r="AQ9719" s="1">
        <f>COUNT(L$11:L9719)</f>
        <v>37</v>
      </c>
      <c r="AR9719" s="43">
        <f t="shared" si="1368"/>
        <v>40933</v>
      </c>
      <c r="AS9719" s="44">
        <f t="shared" si="1369"/>
        <v>89.120000000000019</v>
      </c>
      <c r="AT9719" s="10" t="str">
        <f t="shared" si="1370"/>
        <v/>
      </c>
      <c r="AU9719" s="20" t="str">
        <f t="shared" si="1371"/>
        <v/>
      </c>
      <c r="AV9719" s="42">
        <f t="shared" si="1372"/>
        <v>1</v>
      </c>
      <c r="AW9719" s="89">
        <f t="shared" si="1373"/>
        <v>0</v>
      </c>
      <c r="AX9719" s="168"/>
      <c r="AY9719" s="60"/>
      <c r="AZ9719" s="61"/>
      <c r="BB9719" s="61" t="str">
        <f>IF(Settings!I9715&lt;&gt;"",Settings!I9715,"")</f>
        <v/>
      </c>
    </row>
    <row r="9720" spans="2:54" x14ac:dyDescent="0.2">
      <c r="B9720" s="13"/>
      <c r="C9720" s="12"/>
      <c r="D9720" s="12"/>
      <c r="E9720" s="12"/>
      <c r="F9720" s="12"/>
      <c r="G9720" s="12"/>
      <c r="H9720" s="12"/>
      <c r="I9720" s="15"/>
      <c r="J9720" s="31"/>
      <c r="K9720" s="180"/>
      <c r="L9720" s="40"/>
      <c r="M9720" s="14"/>
      <c r="N9720" s="16"/>
      <c r="O9720" s="49"/>
      <c r="P9720" s="64"/>
      <c r="Q9720" s="18"/>
      <c r="R9720" s="181">
        <f t="shared" si="1365"/>
        <v>0</v>
      </c>
      <c r="S9720" s="181">
        <f t="shared" si="1366"/>
        <v>0</v>
      </c>
      <c r="T9720" s="181">
        <f t="shared" si="1367"/>
        <v>0</v>
      </c>
      <c r="AQ9720" s="1">
        <f>COUNT(L$11:L9720)</f>
        <v>37</v>
      </c>
      <c r="AR9720" s="43">
        <f t="shared" si="1368"/>
        <v>40933</v>
      </c>
      <c r="AS9720" s="44">
        <f t="shared" si="1369"/>
        <v>89.120000000000019</v>
      </c>
      <c r="AT9720" s="10" t="str">
        <f t="shared" si="1370"/>
        <v/>
      </c>
      <c r="AU9720" s="20" t="str">
        <f t="shared" si="1371"/>
        <v/>
      </c>
      <c r="AV9720" s="42">
        <f t="shared" si="1372"/>
        <v>1</v>
      </c>
      <c r="AW9720" s="89">
        <f t="shared" si="1373"/>
        <v>0</v>
      </c>
      <c r="AX9720" s="168"/>
      <c r="AY9720" s="60"/>
      <c r="AZ9720" s="61"/>
      <c r="BB9720" s="61" t="str">
        <f>IF(Settings!I9716&lt;&gt;"",Settings!I9716,"")</f>
        <v/>
      </c>
    </row>
    <row r="9721" spans="2:54" x14ac:dyDescent="0.2">
      <c r="B9721" s="13"/>
      <c r="C9721" s="12"/>
      <c r="D9721" s="12"/>
      <c r="E9721" s="12"/>
      <c r="F9721" s="12"/>
      <c r="G9721" s="12"/>
      <c r="H9721" s="12"/>
      <c r="I9721" s="15"/>
      <c r="J9721" s="31"/>
      <c r="K9721" s="180"/>
      <c r="L9721" s="40"/>
      <c r="M9721" s="14"/>
      <c r="N9721" s="16"/>
      <c r="O9721" s="49"/>
      <c r="P9721" s="64"/>
      <c r="Q9721" s="18"/>
      <c r="R9721" s="181">
        <f t="shared" si="1365"/>
        <v>0</v>
      </c>
      <c r="S9721" s="181">
        <f t="shared" si="1366"/>
        <v>0</v>
      </c>
      <c r="T9721" s="181">
        <f t="shared" si="1367"/>
        <v>0</v>
      </c>
      <c r="AQ9721" s="1">
        <f>COUNT(L$11:L9721)</f>
        <v>37</v>
      </c>
      <c r="AR9721" s="43">
        <f t="shared" si="1368"/>
        <v>40933</v>
      </c>
      <c r="AS9721" s="44">
        <f t="shared" si="1369"/>
        <v>89.120000000000019</v>
      </c>
      <c r="AT9721" s="10" t="str">
        <f t="shared" si="1370"/>
        <v/>
      </c>
      <c r="AU9721" s="20" t="str">
        <f t="shared" si="1371"/>
        <v/>
      </c>
      <c r="AV9721" s="42">
        <f t="shared" si="1372"/>
        <v>1</v>
      </c>
      <c r="AW9721" s="89">
        <f t="shared" si="1373"/>
        <v>0</v>
      </c>
      <c r="AX9721" s="168"/>
      <c r="AY9721" s="60"/>
      <c r="AZ9721" s="61"/>
      <c r="BB9721" s="61" t="str">
        <f>IF(Settings!I9717&lt;&gt;"",Settings!I9717,"")</f>
        <v/>
      </c>
    </row>
    <row r="9722" spans="2:54" x14ac:dyDescent="0.2">
      <c r="B9722" s="13"/>
      <c r="C9722" s="12"/>
      <c r="D9722" s="12"/>
      <c r="E9722" s="12"/>
      <c r="F9722" s="12"/>
      <c r="G9722" s="12"/>
      <c r="H9722" s="12"/>
      <c r="I9722" s="15"/>
      <c r="J9722" s="31"/>
      <c r="K9722" s="180"/>
      <c r="L9722" s="40"/>
      <c r="M9722" s="14"/>
      <c r="N9722" s="16"/>
      <c r="O9722" s="49"/>
      <c r="P9722" s="64"/>
      <c r="Q9722" s="18"/>
      <c r="R9722" s="181">
        <f t="shared" si="1365"/>
        <v>0</v>
      </c>
      <c r="S9722" s="181">
        <f t="shared" si="1366"/>
        <v>0</v>
      </c>
      <c r="T9722" s="181">
        <f t="shared" si="1367"/>
        <v>0</v>
      </c>
      <c r="AQ9722" s="1">
        <f>COUNT(L$11:L9722)</f>
        <v>37</v>
      </c>
      <c r="AR9722" s="43">
        <f t="shared" si="1368"/>
        <v>40933</v>
      </c>
      <c r="AS9722" s="44">
        <f t="shared" si="1369"/>
        <v>89.120000000000019</v>
      </c>
      <c r="AT9722" s="10" t="str">
        <f t="shared" si="1370"/>
        <v/>
      </c>
      <c r="AU9722" s="20" t="str">
        <f t="shared" si="1371"/>
        <v/>
      </c>
      <c r="AV9722" s="42">
        <f t="shared" si="1372"/>
        <v>1</v>
      </c>
      <c r="AW9722" s="89">
        <f t="shared" si="1373"/>
        <v>0</v>
      </c>
      <c r="AX9722" s="168"/>
      <c r="AY9722" s="60"/>
      <c r="AZ9722" s="61"/>
      <c r="BB9722" s="61" t="str">
        <f>IF(Settings!I9718&lt;&gt;"",Settings!I9718,"")</f>
        <v/>
      </c>
    </row>
    <row r="9723" spans="2:54" x14ac:dyDescent="0.2">
      <c r="B9723" s="13"/>
      <c r="C9723" s="12"/>
      <c r="D9723" s="12"/>
      <c r="E9723" s="12"/>
      <c r="F9723" s="12"/>
      <c r="G9723" s="12"/>
      <c r="H9723" s="12"/>
      <c r="I9723" s="15"/>
      <c r="J9723" s="31"/>
      <c r="K9723" s="180"/>
      <c r="L9723" s="40"/>
      <c r="M9723" s="14"/>
      <c r="N9723" s="16"/>
      <c r="O9723" s="49"/>
      <c r="P9723" s="64"/>
      <c r="Q9723" s="18"/>
      <c r="R9723" s="181">
        <f t="shared" si="1365"/>
        <v>0</v>
      </c>
      <c r="S9723" s="181">
        <f t="shared" si="1366"/>
        <v>0</v>
      </c>
      <c r="T9723" s="181">
        <f t="shared" si="1367"/>
        <v>0</v>
      </c>
      <c r="AQ9723" s="1">
        <f>COUNT(L$11:L9723)</f>
        <v>37</v>
      </c>
      <c r="AR9723" s="43">
        <f t="shared" si="1368"/>
        <v>40933</v>
      </c>
      <c r="AS9723" s="44">
        <f t="shared" si="1369"/>
        <v>89.120000000000019</v>
      </c>
      <c r="AT9723" s="10" t="str">
        <f t="shared" si="1370"/>
        <v/>
      </c>
      <c r="AU9723" s="20" t="str">
        <f t="shared" si="1371"/>
        <v/>
      </c>
      <c r="AV9723" s="42">
        <f t="shared" si="1372"/>
        <v>1</v>
      </c>
      <c r="AW9723" s="89">
        <f t="shared" si="1373"/>
        <v>0</v>
      </c>
      <c r="AX9723" s="168"/>
      <c r="AY9723" s="60"/>
      <c r="AZ9723" s="61"/>
      <c r="BB9723" s="61" t="str">
        <f>IF(Settings!I9719&lt;&gt;"",Settings!I9719,"")</f>
        <v/>
      </c>
    </row>
    <row r="9724" spans="2:54" x14ac:dyDescent="0.2">
      <c r="B9724" s="13"/>
      <c r="C9724" s="12"/>
      <c r="D9724" s="12"/>
      <c r="E9724" s="12"/>
      <c r="F9724" s="12"/>
      <c r="G9724" s="12"/>
      <c r="H9724" s="12"/>
      <c r="I9724" s="15"/>
      <c r="J9724" s="31"/>
      <c r="K9724" s="180"/>
      <c r="L9724" s="40"/>
      <c r="M9724" s="14"/>
      <c r="N9724" s="16"/>
      <c r="O9724" s="49"/>
      <c r="P9724" s="64"/>
      <c r="Q9724" s="18"/>
      <c r="R9724" s="181">
        <f t="shared" si="1365"/>
        <v>0</v>
      </c>
      <c r="S9724" s="181">
        <f t="shared" si="1366"/>
        <v>0</v>
      </c>
      <c r="T9724" s="181">
        <f t="shared" si="1367"/>
        <v>0</v>
      </c>
      <c r="AQ9724" s="1">
        <f>COUNT(L$11:L9724)</f>
        <v>37</v>
      </c>
      <c r="AR9724" s="43">
        <f t="shared" si="1368"/>
        <v>40933</v>
      </c>
      <c r="AS9724" s="44">
        <f t="shared" si="1369"/>
        <v>89.120000000000019</v>
      </c>
      <c r="AT9724" s="10" t="str">
        <f t="shared" si="1370"/>
        <v/>
      </c>
      <c r="AU9724" s="20" t="str">
        <f t="shared" si="1371"/>
        <v/>
      </c>
      <c r="AV9724" s="42">
        <f t="shared" si="1372"/>
        <v>1</v>
      </c>
      <c r="AW9724" s="89">
        <f t="shared" si="1373"/>
        <v>0</v>
      </c>
      <c r="AX9724" s="168"/>
      <c r="AY9724" s="60"/>
      <c r="AZ9724" s="61"/>
      <c r="BB9724" s="61" t="str">
        <f>IF(Settings!I9720&lt;&gt;"",Settings!I9720,"")</f>
        <v/>
      </c>
    </row>
    <row r="9725" spans="2:54" x14ac:dyDescent="0.2">
      <c r="B9725" s="13"/>
      <c r="C9725" s="12"/>
      <c r="D9725" s="12"/>
      <c r="E9725" s="12"/>
      <c r="F9725" s="12"/>
      <c r="G9725" s="12"/>
      <c r="H9725" s="12"/>
      <c r="I9725" s="15"/>
      <c r="J9725" s="31"/>
      <c r="K9725" s="180"/>
      <c r="L9725" s="40"/>
      <c r="M9725" s="14"/>
      <c r="N9725" s="16"/>
      <c r="O9725" s="49"/>
      <c r="P9725" s="64"/>
      <c r="Q9725" s="18"/>
      <c r="R9725" s="181">
        <f t="shared" si="1365"/>
        <v>0</v>
      </c>
      <c r="S9725" s="181">
        <f t="shared" si="1366"/>
        <v>0</v>
      </c>
      <c r="T9725" s="181">
        <f t="shared" si="1367"/>
        <v>0</v>
      </c>
      <c r="AQ9725" s="1">
        <f>COUNT(L$11:L9725)</f>
        <v>37</v>
      </c>
      <c r="AR9725" s="43">
        <f t="shared" si="1368"/>
        <v>40933</v>
      </c>
      <c r="AS9725" s="44">
        <f t="shared" si="1369"/>
        <v>89.120000000000019</v>
      </c>
      <c r="AT9725" s="10" t="str">
        <f t="shared" si="1370"/>
        <v/>
      </c>
      <c r="AU9725" s="20" t="str">
        <f t="shared" si="1371"/>
        <v/>
      </c>
      <c r="AV9725" s="42">
        <f t="shared" si="1372"/>
        <v>1</v>
      </c>
      <c r="AW9725" s="89">
        <f t="shared" si="1373"/>
        <v>0</v>
      </c>
      <c r="AX9725" s="168"/>
      <c r="AY9725" s="60"/>
      <c r="AZ9725" s="61"/>
      <c r="BB9725" s="61" t="str">
        <f>IF(Settings!I9721&lt;&gt;"",Settings!I9721,"")</f>
        <v/>
      </c>
    </row>
    <row r="9726" spans="2:54" x14ac:dyDescent="0.2">
      <c r="B9726" s="13"/>
      <c r="C9726" s="12"/>
      <c r="D9726" s="12"/>
      <c r="E9726" s="12"/>
      <c r="F9726" s="12"/>
      <c r="G9726" s="12"/>
      <c r="H9726" s="12"/>
      <c r="I9726" s="15"/>
      <c r="J9726" s="31"/>
      <c r="K9726" s="180"/>
      <c r="L9726" s="40"/>
      <c r="M9726" s="14"/>
      <c r="N9726" s="16"/>
      <c r="O9726" s="49"/>
      <c r="P9726" s="64"/>
      <c r="Q9726" s="18"/>
      <c r="R9726" s="181">
        <f t="shared" si="1365"/>
        <v>0</v>
      </c>
      <c r="S9726" s="181">
        <f t="shared" si="1366"/>
        <v>0</v>
      </c>
      <c r="T9726" s="181">
        <f t="shared" si="1367"/>
        <v>0</v>
      </c>
      <c r="AQ9726" s="1">
        <f>COUNT(L$11:L9726)</f>
        <v>37</v>
      </c>
      <c r="AR9726" s="43">
        <f t="shared" si="1368"/>
        <v>40933</v>
      </c>
      <c r="AS9726" s="44">
        <f t="shared" si="1369"/>
        <v>89.120000000000019</v>
      </c>
      <c r="AT9726" s="10" t="str">
        <f t="shared" si="1370"/>
        <v/>
      </c>
      <c r="AU9726" s="20" t="str">
        <f t="shared" si="1371"/>
        <v/>
      </c>
      <c r="AV9726" s="42">
        <f t="shared" si="1372"/>
        <v>1</v>
      </c>
      <c r="AW9726" s="89">
        <f t="shared" si="1373"/>
        <v>0</v>
      </c>
      <c r="AX9726" s="168"/>
      <c r="AY9726" s="60"/>
      <c r="AZ9726" s="61"/>
      <c r="BB9726" s="61" t="str">
        <f>IF(Settings!I9722&lt;&gt;"",Settings!I9722,"")</f>
        <v/>
      </c>
    </row>
    <row r="9727" spans="2:54" x14ac:dyDescent="0.2">
      <c r="B9727" s="13"/>
      <c r="C9727" s="12"/>
      <c r="D9727" s="12"/>
      <c r="E9727" s="12"/>
      <c r="F9727" s="12"/>
      <c r="G9727" s="12"/>
      <c r="H9727" s="12"/>
      <c r="I9727" s="15"/>
      <c r="J9727" s="31"/>
      <c r="K9727" s="180"/>
      <c r="L9727" s="40"/>
      <c r="M9727" s="14"/>
      <c r="N9727" s="16"/>
      <c r="O9727" s="49"/>
      <c r="P9727" s="64"/>
      <c r="Q9727" s="18"/>
      <c r="R9727" s="181">
        <f t="shared" si="1365"/>
        <v>0</v>
      </c>
      <c r="S9727" s="181">
        <f t="shared" si="1366"/>
        <v>0</v>
      </c>
      <c r="T9727" s="181">
        <f t="shared" si="1367"/>
        <v>0</v>
      </c>
      <c r="AQ9727" s="1">
        <f>COUNT(L$11:L9727)</f>
        <v>37</v>
      </c>
      <c r="AR9727" s="43">
        <f t="shared" si="1368"/>
        <v>40933</v>
      </c>
      <c r="AS9727" s="44">
        <f t="shared" si="1369"/>
        <v>89.120000000000019</v>
      </c>
      <c r="AT9727" s="10" t="str">
        <f t="shared" si="1370"/>
        <v/>
      </c>
      <c r="AU9727" s="20" t="str">
        <f t="shared" si="1371"/>
        <v/>
      </c>
      <c r="AV9727" s="42">
        <f t="shared" si="1372"/>
        <v>1</v>
      </c>
      <c r="AW9727" s="89">
        <f t="shared" si="1373"/>
        <v>0</v>
      </c>
      <c r="AX9727" s="168"/>
      <c r="AY9727" s="60"/>
      <c r="AZ9727" s="61"/>
      <c r="BB9727" s="61" t="str">
        <f>IF(Settings!I9723&lt;&gt;"",Settings!I9723,"")</f>
        <v/>
      </c>
    </row>
    <row r="9728" spans="2:54" x14ac:dyDescent="0.2">
      <c r="B9728" s="13"/>
      <c r="C9728" s="12"/>
      <c r="D9728" s="12"/>
      <c r="E9728" s="12"/>
      <c r="F9728" s="12"/>
      <c r="G9728" s="12"/>
      <c r="H9728" s="12"/>
      <c r="I9728" s="15"/>
      <c r="J9728" s="31"/>
      <c r="K9728" s="180"/>
      <c r="L9728" s="40"/>
      <c r="M9728" s="14"/>
      <c r="N9728" s="16"/>
      <c r="O9728" s="49"/>
      <c r="P9728" s="64"/>
      <c r="Q9728" s="18"/>
      <c r="R9728" s="181">
        <f t="shared" si="1365"/>
        <v>0</v>
      </c>
      <c r="S9728" s="181">
        <f t="shared" si="1366"/>
        <v>0</v>
      </c>
      <c r="T9728" s="181">
        <f t="shared" si="1367"/>
        <v>0</v>
      </c>
      <c r="AQ9728" s="1">
        <f>COUNT(L$11:L9728)</f>
        <v>37</v>
      </c>
      <c r="AR9728" s="43">
        <f t="shared" si="1368"/>
        <v>40933</v>
      </c>
      <c r="AS9728" s="44">
        <f t="shared" si="1369"/>
        <v>89.120000000000019</v>
      </c>
      <c r="AT9728" s="10" t="str">
        <f t="shared" si="1370"/>
        <v/>
      </c>
      <c r="AU9728" s="20" t="str">
        <f t="shared" si="1371"/>
        <v/>
      </c>
      <c r="AV9728" s="42">
        <f t="shared" si="1372"/>
        <v>1</v>
      </c>
      <c r="AW9728" s="89">
        <f t="shared" si="1373"/>
        <v>0</v>
      </c>
      <c r="AX9728" s="168"/>
      <c r="AY9728" s="60"/>
      <c r="AZ9728" s="61"/>
      <c r="BB9728" s="61" t="str">
        <f>IF(Settings!I9724&lt;&gt;"",Settings!I9724,"")</f>
        <v/>
      </c>
    </row>
    <row r="9729" spans="2:54" x14ac:dyDescent="0.2">
      <c r="B9729" s="13"/>
      <c r="C9729" s="12"/>
      <c r="D9729" s="12"/>
      <c r="E9729" s="12"/>
      <c r="F9729" s="12"/>
      <c r="G9729" s="12"/>
      <c r="H9729" s="12"/>
      <c r="I9729" s="15"/>
      <c r="J9729" s="31"/>
      <c r="K9729" s="180"/>
      <c r="L9729" s="40"/>
      <c r="M9729" s="14"/>
      <c r="N9729" s="16"/>
      <c r="O9729" s="49"/>
      <c r="P9729" s="64"/>
      <c r="Q9729" s="18"/>
      <c r="R9729" s="181">
        <f t="shared" si="1365"/>
        <v>0</v>
      </c>
      <c r="S9729" s="181">
        <f t="shared" si="1366"/>
        <v>0</v>
      </c>
      <c r="T9729" s="181">
        <f t="shared" si="1367"/>
        <v>0</v>
      </c>
      <c r="AQ9729" s="1">
        <f>COUNT(L$11:L9729)</f>
        <v>37</v>
      </c>
      <c r="AR9729" s="43">
        <f t="shared" si="1368"/>
        <v>40933</v>
      </c>
      <c r="AS9729" s="44">
        <f t="shared" si="1369"/>
        <v>89.120000000000019</v>
      </c>
      <c r="AT9729" s="10" t="str">
        <f t="shared" si="1370"/>
        <v/>
      </c>
      <c r="AU9729" s="20" t="str">
        <f t="shared" si="1371"/>
        <v/>
      </c>
      <c r="AV9729" s="42">
        <f t="shared" si="1372"/>
        <v>1</v>
      </c>
      <c r="AW9729" s="89">
        <f t="shared" si="1373"/>
        <v>0</v>
      </c>
      <c r="AX9729" s="168"/>
      <c r="AY9729" s="60"/>
      <c r="AZ9729" s="61"/>
      <c r="BB9729" s="61" t="str">
        <f>IF(Settings!I9725&lt;&gt;"",Settings!I9725,"")</f>
        <v/>
      </c>
    </row>
    <row r="9730" spans="2:54" x14ac:dyDescent="0.2">
      <c r="B9730" s="13"/>
      <c r="C9730" s="12"/>
      <c r="D9730" s="12"/>
      <c r="E9730" s="12"/>
      <c r="F9730" s="12"/>
      <c r="G9730" s="12"/>
      <c r="H9730" s="12"/>
      <c r="I9730" s="15"/>
      <c r="J9730" s="31"/>
      <c r="K9730" s="180"/>
      <c r="L9730" s="40"/>
      <c r="M9730" s="14"/>
      <c r="N9730" s="16"/>
      <c r="O9730" s="49"/>
      <c r="P9730" s="64"/>
      <c r="Q9730" s="18"/>
      <c r="R9730" s="181">
        <f t="shared" si="1365"/>
        <v>0</v>
      </c>
      <c r="S9730" s="181">
        <f t="shared" si="1366"/>
        <v>0</v>
      </c>
      <c r="T9730" s="181">
        <f t="shared" si="1367"/>
        <v>0</v>
      </c>
      <c r="AQ9730" s="1">
        <f>COUNT(L$11:L9730)</f>
        <v>37</v>
      </c>
      <c r="AR9730" s="43">
        <f t="shared" si="1368"/>
        <v>40933</v>
      </c>
      <c r="AS9730" s="44">
        <f t="shared" si="1369"/>
        <v>89.120000000000019</v>
      </c>
      <c r="AT9730" s="10" t="str">
        <f t="shared" si="1370"/>
        <v/>
      </c>
      <c r="AU9730" s="20" t="str">
        <f t="shared" si="1371"/>
        <v/>
      </c>
      <c r="AV9730" s="42">
        <f t="shared" si="1372"/>
        <v>1</v>
      </c>
      <c r="AW9730" s="89">
        <f t="shared" si="1373"/>
        <v>0</v>
      </c>
      <c r="AX9730" s="168"/>
      <c r="AY9730" s="60"/>
      <c r="AZ9730" s="61"/>
      <c r="BB9730" s="61" t="str">
        <f>IF(Settings!I9726&lt;&gt;"",Settings!I9726,"")</f>
        <v/>
      </c>
    </row>
    <row r="9731" spans="2:54" x14ac:dyDescent="0.2">
      <c r="B9731" s="13"/>
      <c r="C9731" s="12"/>
      <c r="D9731" s="12"/>
      <c r="E9731" s="12"/>
      <c r="F9731" s="12"/>
      <c r="G9731" s="12"/>
      <c r="H9731" s="12"/>
      <c r="I9731" s="15"/>
      <c r="J9731" s="31"/>
      <c r="K9731" s="180"/>
      <c r="L9731" s="40"/>
      <c r="M9731" s="14"/>
      <c r="N9731" s="16"/>
      <c r="O9731" s="49"/>
      <c r="P9731" s="64"/>
      <c r="Q9731" s="18"/>
      <c r="R9731" s="181">
        <f t="shared" si="1365"/>
        <v>0</v>
      </c>
      <c r="S9731" s="181">
        <f t="shared" si="1366"/>
        <v>0</v>
      </c>
      <c r="T9731" s="181">
        <f t="shared" si="1367"/>
        <v>0</v>
      </c>
      <c r="AQ9731" s="1">
        <f>COUNT(L$11:L9731)</f>
        <v>37</v>
      </c>
      <c r="AR9731" s="43">
        <f t="shared" si="1368"/>
        <v>40933</v>
      </c>
      <c r="AS9731" s="44">
        <f t="shared" si="1369"/>
        <v>89.120000000000019</v>
      </c>
      <c r="AT9731" s="10" t="str">
        <f t="shared" si="1370"/>
        <v/>
      </c>
      <c r="AU9731" s="20" t="str">
        <f t="shared" si="1371"/>
        <v/>
      </c>
      <c r="AV9731" s="42">
        <f t="shared" si="1372"/>
        <v>1</v>
      </c>
      <c r="AW9731" s="89">
        <f t="shared" si="1373"/>
        <v>0</v>
      </c>
      <c r="AX9731" s="168"/>
      <c r="AY9731" s="60"/>
      <c r="AZ9731" s="61"/>
      <c r="BB9731" s="61" t="str">
        <f>IF(Settings!I9727&lt;&gt;"",Settings!I9727,"")</f>
        <v/>
      </c>
    </row>
    <row r="9732" spans="2:54" x14ac:dyDescent="0.2">
      <c r="B9732" s="13"/>
      <c r="C9732" s="12"/>
      <c r="D9732" s="12"/>
      <c r="E9732" s="12"/>
      <c r="F9732" s="12"/>
      <c r="G9732" s="12"/>
      <c r="H9732" s="12"/>
      <c r="I9732" s="15"/>
      <c r="J9732" s="31"/>
      <c r="K9732" s="180"/>
      <c r="L9732" s="40"/>
      <c r="M9732" s="14"/>
      <c r="N9732" s="16"/>
      <c r="O9732" s="49"/>
      <c r="P9732" s="64"/>
      <c r="Q9732" s="18"/>
      <c r="R9732" s="181">
        <f t="shared" si="1365"/>
        <v>0</v>
      </c>
      <c r="S9732" s="181">
        <f t="shared" si="1366"/>
        <v>0</v>
      </c>
      <c r="T9732" s="181">
        <f t="shared" si="1367"/>
        <v>0</v>
      </c>
      <c r="AQ9732" s="1">
        <f>COUNT(L$11:L9732)</f>
        <v>37</v>
      </c>
      <c r="AR9732" s="43">
        <f t="shared" si="1368"/>
        <v>40933</v>
      </c>
      <c r="AS9732" s="44">
        <f t="shared" si="1369"/>
        <v>89.120000000000019</v>
      </c>
      <c r="AT9732" s="10" t="str">
        <f t="shared" si="1370"/>
        <v/>
      </c>
      <c r="AU9732" s="20" t="str">
        <f t="shared" si="1371"/>
        <v/>
      </c>
      <c r="AV9732" s="42">
        <f t="shared" si="1372"/>
        <v>1</v>
      </c>
      <c r="AW9732" s="89">
        <f t="shared" si="1373"/>
        <v>0</v>
      </c>
      <c r="AX9732" s="168"/>
      <c r="AY9732" s="60"/>
      <c r="AZ9732" s="61"/>
      <c r="BB9732" s="61" t="str">
        <f>IF(Settings!I9728&lt;&gt;"",Settings!I9728,"")</f>
        <v/>
      </c>
    </row>
    <row r="9733" spans="2:54" x14ac:dyDescent="0.2">
      <c r="B9733" s="13"/>
      <c r="C9733" s="12"/>
      <c r="D9733" s="12"/>
      <c r="E9733" s="12"/>
      <c r="F9733" s="12"/>
      <c r="G9733" s="12"/>
      <c r="H9733" s="12"/>
      <c r="I9733" s="15"/>
      <c r="J9733" s="31"/>
      <c r="K9733" s="180"/>
      <c r="L9733" s="40"/>
      <c r="M9733" s="14"/>
      <c r="N9733" s="16"/>
      <c r="O9733" s="49"/>
      <c r="P9733" s="64"/>
      <c r="Q9733" s="18"/>
      <c r="R9733" s="181">
        <f t="shared" si="1365"/>
        <v>0</v>
      </c>
      <c r="S9733" s="181">
        <f t="shared" si="1366"/>
        <v>0</v>
      </c>
      <c r="T9733" s="181">
        <f t="shared" si="1367"/>
        <v>0</v>
      </c>
      <c r="AQ9733" s="1">
        <f>COUNT(L$11:L9733)</f>
        <v>37</v>
      </c>
      <c r="AR9733" s="43">
        <f t="shared" si="1368"/>
        <v>40933</v>
      </c>
      <c r="AS9733" s="44">
        <f t="shared" si="1369"/>
        <v>89.120000000000019</v>
      </c>
      <c r="AT9733" s="10" t="str">
        <f t="shared" si="1370"/>
        <v/>
      </c>
      <c r="AU9733" s="20" t="str">
        <f t="shared" si="1371"/>
        <v/>
      </c>
      <c r="AV9733" s="42">
        <f t="shared" si="1372"/>
        <v>1</v>
      </c>
      <c r="AW9733" s="89">
        <f t="shared" si="1373"/>
        <v>0</v>
      </c>
      <c r="AX9733" s="168"/>
      <c r="AY9733" s="60"/>
      <c r="AZ9733" s="61"/>
      <c r="BB9733" s="61" t="str">
        <f>IF(Settings!I9729&lt;&gt;"",Settings!I9729,"")</f>
        <v/>
      </c>
    </row>
    <row r="9734" spans="2:54" x14ac:dyDescent="0.2">
      <c r="B9734" s="13"/>
      <c r="C9734" s="12"/>
      <c r="D9734" s="12"/>
      <c r="E9734" s="12"/>
      <c r="F9734" s="12"/>
      <c r="G9734" s="12"/>
      <c r="H9734" s="12"/>
      <c r="I9734" s="15"/>
      <c r="J9734" s="31"/>
      <c r="K9734" s="180"/>
      <c r="L9734" s="40"/>
      <c r="M9734" s="14"/>
      <c r="N9734" s="16"/>
      <c r="O9734" s="49"/>
      <c r="P9734" s="64"/>
      <c r="Q9734" s="18"/>
      <c r="R9734" s="181">
        <f t="shared" si="1365"/>
        <v>0</v>
      </c>
      <c r="S9734" s="181">
        <f t="shared" si="1366"/>
        <v>0</v>
      </c>
      <c r="T9734" s="181">
        <f t="shared" si="1367"/>
        <v>0</v>
      </c>
      <c r="V9734" s="29"/>
      <c r="X9734" s="29"/>
      <c r="AQ9734" s="1">
        <f>COUNT(L$11:L9734)</f>
        <v>37</v>
      </c>
      <c r="AR9734" s="43">
        <f t="shared" si="1368"/>
        <v>40933</v>
      </c>
      <c r="AS9734" s="44">
        <f t="shared" si="1369"/>
        <v>89.120000000000019</v>
      </c>
      <c r="AT9734" s="10" t="str">
        <f t="shared" si="1370"/>
        <v/>
      </c>
      <c r="AU9734" s="20" t="str">
        <f t="shared" si="1371"/>
        <v/>
      </c>
      <c r="AV9734" s="42">
        <f t="shared" si="1372"/>
        <v>1</v>
      </c>
      <c r="AW9734" s="89">
        <f t="shared" si="1373"/>
        <v>0</v>
      </c>
      <c r="AX9734" s="168"/>
      <c r="AY9734" s="60"/>
      <c r="AZ9734" s="61"/>
      <c r="BB9734" s="61" t="str">
        <f>IF(Settings!I9730&lt;&gt;"",Settings!I9730,"")</f>
        <v/>
      </c>
    </row>
    <row r="9735" spans="2:54" x14ac:dyDescent="0.2">
      <c r="B9735" s="13"/>
      <c r="C9735" s="12"/>
      <c r="D9735" s="12"/>
      <c r="E9735" s="12"/>
      <c r="F9735" s="12"/>
      <c r="G9735" s="12"/>
      <c r="H9735" s="12"/>
      <c r="I9735" s="15"/>
      <c r="J9735" s="31"/>
      <c r="K9735" s="180"/>
      <c r="L9735" s="40"/>
      <c r="M9735" s="14"/>
      <c r="N9735" s="16"/>
      <c r="O9735" s="49"/>
      <c r="P9735" s="64"/>
      <c r="Q9735" s="18"/>
      <c r="R9735" s="181">
        <f t="shared" si="1365"/>
        <v>0</v>
      </c>
      <c r="S9735" s="181">
        <f t="shared" si="1366"/>
        <v>0</v>
      </c>
      <c r="T9735" s="181">
        <f t="shared" si="1367"/>
        <v>0</v>
      </c>
      <c r="X9735" s="29"/>
      <c r="AQ9735" s="1">
        <f>COUNT(L$11:L9735)</f>
        <v>37</v>
      </c>
      <c r="AR9735" s="43">
        <f t="shared" si="1368"/>
        <v>40933</v>
      </c>
      <c r="AS9735" s="44">
        <f t="shared" si="1369"/>
        <v>89.120000000000019</v>
      </c>
      <c r="AT9735" s="10" t="str">
        <f t="shared" si="1370"/>
        <v/>
      </c>
      <c r="AU9735" s="20" t="str">
        <f t="shared" si="1371"/>
        <v/>
      </c>
      <c r="AV9735" s="42">
        <f t="shared" si="1372"/>
        <v>1</v>
      </c>
      <c r="AW9735" s="89">
        <f t="shared" si="1373"/>
        <v>0</v>
      </c>
      <c r="AX9735" s="168"/>
      <c r="AY9735" s="60"/>
      <c r="AZ9735" s="61"/>
      <c r="BB9735" s="61" t="str">
        <f>IF(Settings!I9731&lt;&gt;"",Settings!I9731,"")</f>
        <v/>
      </c>
    </row>
    <row r="9736" spans="2:54" x14ac:dyDescent="0.2">
      <c r="B9736" s="13"/>
      <c r="C9736" s="12"/>
      <c r="D9736" s="12"/>
      <c r="E9736" s="12"/>
      <c r="F9736" s="12"/>
      <c r="G9736" s="12"/>
      <c r="H9736" s="12"/>
      <c r="I9736" s="15"/>
      <c r="J9736" s="31"/>
      <c r="K9736" s="180"/>
      <c r="L9736" s="40"/>
      <c r="M9736" s="14"/>
      <c r="N9736" s="16"/>
      <c r="O9736" s="49"/>
      <c r="P9736" s="64"/>
      <c r="Q9736" s="18"/>
      <c r="R9736" s="181">
        <f t="shared" si="1365"/>
        <v>0</v>
      </c>
      <c r="S9736" s="181">
        <f t="shared" si="1366"/>
        <v>0</v>
      </c>
      <c r="T9736" s="181">
        <f t="shared" si="1367"/>
        <v>0</v>
      </c>
      <c r="W9736" s="28"/>
      <c r="X9736" s="28"/>
      <c r="Z9736" s="28"/>
      <c r="AA9736" s="28"/>
      <c r="AQ9736" s="1">
        <f>COUNT(L$11:L9736)</f>
        <v>37</v>
      </c>
      <c r="AR9736" s="43">
        <f t="shared" si="1368"/>
        <v>40933</v>
      </c>
      <c r="AS9736" s="44">
        <f t="shared" si="1369"/>
        <v>89.120000000000019</v>
      </c>
      <c r="AT9736" s="10" t="str">
        <f t="shared" si="1370"/>
        <v/>
      </c>
      <c r="AU9736" s="20" t="str">
        <f t="shared" si="1371"/>
        <v/>
      </c>
      <c r="AV9736" s="42">
        <f t="shared" si="1372"/>
        <v>1</v>
      </c>
      <c r="AW9736" s="89">
        <f t="shared" si="1373"/>
        <v>0</v>
      </c>
      <c r="AX9736" s="168"/>
      <c r="AY9736" s="60"/>
      <c r="AZ9736" s="61"/>
      <c r="BB9736" s="61" t="str">
        <f>IF(Settings!I9732&lt;&gt;"",Settings!I9732,"")</f>
        <v/>
      </c>
    </row>
    <row r="9737" spans="2:54" x14ac:dyDescent="0.2">
      <c r="B9737" s="13"/>
      <c r="C9737" s="12"/>
      <c r="D9737" s="12"/>
      <c r="E9737" s="12"/>
      <c r="F9737" s="12"/>
      <c r="G9737" s="12"/>
      <c r="H9737" s="12"/>
      <c r="I9737" s="15"/>
      <c r="J9737" s="31"/>
      <c r="K9737" s="180"/>
      <c r="L9737" s="40"/>
      <c r="M9737" s="14"/>
      <c r="N9737" s="16"/>
      <c r="O9737" s="49"/>
      <c r="P9737" s="64"/>
      <c r="Q9737" s="18"/>
      <c r="R9737" s="181">
        <f t="shared" si="1365"/>
        <v>0</v>
      </c>
      <c r="S9737" s="181">
        <f t="shared" si="1366"/>
        <v>0</v>
      </c>
      <c r="T9737" s="181">
        <f t="shared" si="1367"/>
        <v>0</v>
      </c>
      <c r="W9737" s="28"/>
      <c r="X9737" s="28"/>
      <c r="Z9737" s="28"/>
      <c r="AA9737" s="28"/>
      <c r="AQ9737" s="1">
        <f>COUNT(L$11:L9737)</f>
        <v>37</v>
      </c>
      <c r="AR9737" s="43">
        <f t="shared" si="1368"/>
        <v>40933</v>
      </c>
      <c r="AS9737" s="44">
        <f t="shared" si="1369"/>
        <v>89.120000000000019</v>
      </c>
      <c r="AT9737" s="10" t="str">
        <f t="shared" si="1370"/>
        <v/>
      </c>
      <c r="AU9737" s="20" t="str">
        <f t="shared" si="1371"/>
        <v/>
      </c>
      <c r="AV9737" s="42">
        <f t="shared" si="1372"/>
        <v>1</v>
      </c>
      <c r="AW9737" s="89">
        <f t="shared" si="1373"/>
        <v>0</v>
      </c>
      <c r="AX9737" s="168"/>
      <c r="AY9737" s="60"/>
      <c r="AZ9737" s="61"/>
      <c r="BB9737" s="61" t="str">
        <f>IF(Settings!I9733&lt;&gt;"",Settings!I9733,"")</f>
        <v/>
      </c>
    </row>
    <row r="9738" spans="2:54" x14ac:dyDescent="0.2">
      <c r="B9738" s="13"/>
      <c r="C9738" s="12"/>
      <c r="D9738" s="12"/>
      <c r="E9738" s="12"/>
      <c r="F9738" s="12"/>
      <c r="G9738" s="12"/>
      <c r="H9738" s="12"/>
      <c r="I9738" s="15"/>
      <c r="J9738" s="31"/>
      <c r="K9738" s="180"/>
      <c r="L9738" s="40"/>
      <c r="M9738" s="14"/>
      <c r="N9738" s="16"/>
      <c r="O9738" s="49"/>
      <c r="P9738" s="64"/>
      <c r="Q9738" s="18"/>
      <c r="R9738" s="181">
        <f t="shared" si="1365"/>
        <v>0</v>
      </c>
      <c r="S9738" s="181">
        <f t="shared" si="1366"/>
        <v>0</v>
      </c>
      <c r="T9738" s="181">
        <f t="shared" si="1367"/>
        <v>0</v>
      </c>
      <c r="W9738" s="28"/>
      <c r="X9738" s="28"/>
      <c r="Z9738" s="28"/>
      <c r="AA9738" s="28"/>
      <c r="AQ9738" s="1">
        <f>COUNT(L$11:L9738)</f>
        <v>37</v>
      </c>
      <c r="AR9738" s="43">
        <f t="shared" si="1368"/>
        <v>40933</v>
      </c>
      <c r="AS9738" s="44">
        <f t="shared" si="1369"/>
        <v>89.120000000000019</v>
      </c>
      <c r="AT9738" s="10" t="str">
        <f t="shared" si="1370"/>
        <v/>
      </c>
      <c r="AU9738" s="20" t="str">
        <f t="shared" si="1371"/>
        <v/>
      </c>
      <c r="AV9738" s="42">
        <f t="shared" si="1372"/>
        <v>1</v>
      </c>
      <c r="AW9738" s="89">
        <f t="shared" si="1373"/>
        <v>0</v>
      </c>
      <c r="AX9738" s="168"/>
      <c r="AY9738" s="60"/>
      <c r="AZ9738" s="61"/>
      <c r="BB9738" s="61" t="str">
        <f>IF(Settings!I9734&lt;&gt;"",Settings!I9734,"")</f>
        <v/>
      </c>
    </row>
    <row r="9739" spans="2:54" x14ac:dyDescent="0.2">
      <c r="B9739" s="13"/>
      <c r="C9739" s="12"/>
      <c r="D9739" s="12"/>
      <c r="E9739" s="12"/>
      <c r="F9739" s="12"/>
      <c r="G9739" s="12"/>
      <c r="H9739" s="12"/>
      <c r="I9739" s="15"/>
      <c r="J9739" s="31"/>
      <c r="K9739" s="180"/>
      <c r="L9739" s="40"/>
      <c r="M9739" s="14"/>
      <c r="N9739" s="16"/>
      <c r="O9739" s="49"/>
      <c r="P9739" s="64"/>
      <c r="Q9739" s="18"/>
      <c r="R9739" s="181">
        <f t="shared" si="1365"/>
        <v>0</v>
      </c>
      <c r="S9739" s="181">
        <f t="shared" si="1366"/>
        <v>0</v>
      </c>
      <c r="T9739" s="181">
        <f t="shared" si="1367"/>
        <v>0</v>
      </c>
      <c r="W9739" s="28"/>
      <c r="X9739" s="28"/>
      <c r="Z9739" s="28"/>
      <c r="AA9739" s="28"/>
      <c r="AQ9739" s="1">
        <f>COUNT(L$11:L9739)</f>
        <v>37</v>
      </c>
      <c r="AR9739" s="43">
        <f t="shared" si="1368"/>
        <v>40933</v>
      </c>
      <c r="AS9739" s="44">
        <f t="shared" si="1369"/>
        <v>89.120000000000019</v>
      </c>
      <c r="AT9739" s="10" t="str">
        <f t="shared" si="1370"/>
        <v/>
      </c>
      <c r="AU9739" s="20" t="str">
        <f t="shared" si="1371"/>
        <v/>
      </c>
      <c r="AV9739" s="42">
        <f t="shared" si="1372"/>
        <v>1</v>
      </c>
      <c r="AW9739" s="89">
        <f t="shared" si="1373"/>
        <v>0</v>
      </c>
      <c r="AX9739" s="168"/>
      <c r="AY9739" s="60"/>
      <c r="AZ9739" s="61"/>
      <c r="BB9739" s="61" t="str">
        <f>IF(Settings!I9735&lt;&gt;"",Settings!I9735,"")</f>
        <v/>
      </c>
    </row>
    <row r="9740" spans="2:54" x14ac:dyDescent="0.2">
      <c r="B9740" s="13"/>
      <c r="C9740" s="12"/>
      <c r="D9740" s="12"/>
      <c r="E9740" s="12"/>
      <c r="F9740" s="12"/>
      <c r="G9740" s="12"/>
      <c r="H9740" s="12"/>
      <c r="I9740" s="15"/>
      <c r="J9740" s="31"/>
      <c r="K9740" s="180"/>
      <c r="L9740" s="40"/>
      <c r="M9740" s="14"/>
      <c r="N9740" s="16"/>
      <c r="O9740" s="49"/>
      <c r="P9740" s="64"/>
      <c r="Q9740" s="18"/>
      <c r="R9740" s="181">
        <f t="shared" ref="R9740:R9803" si="1374">ROUND(IF(M9740&lt;&gt;"Y",IF(P9740&lt;&gt;"Y",K9740,K9740*(AV9740-1)),0),ROUNDING)</f>
        <v>0</v>
      </c>
      <c r="S9740" s="181">
        <f t="shared" ref="S9740:S9803" si="1375">ROUND(IF(O9740&gt;0,IF(M9740="Y",AW9740*(1-O9740),IF(AW9740&gt;R9740,R9740 + (AW9740 - R9740)*(1-O9740),AW9740)),AW9740),ROUNDING)</f>
        <v>0</v>
      </c>
      <c r="T9740" s="181">
        <f t="shared" ref="T9740:T9803" si="1376">ROUND(IF(N9740="P",0,IF(OR(M9740="N",M9740=""),S9740-R9740,S9740)),ROUNDING)</f>
        <v>0</v>
      </c>
      <c r="W9740" s="28"/>
      <c r="X9740" s="28"/>
      <c r="Y9740" s="24"/>
      <c r="Z9740" s="28"/>
      <c r="AA9740" s="28"/>
      <c r="AQ9740" s="1">
        <f>COUNT(L$11:L9740)</f>
        <v>37</v>
      </c>
      <c r="AR9740" s="43">
        <f t="shared" si="1368"/>
        <v>40933</v>
      </c>
      <c r="AS9740" s="44">
        <f t="shared" si="1369"/>
        <v>89.120000000000019</v>
      </c>
      <c r="AT9740" s="10" t="str">
        <f t="shared" si="1370"/>
        <v/>
      </c>
      <c r="AU9740" s="20" t="str">
        <f t="shared" si="1371"/>
        <v/>
      </c>
      <c r="AV9740" s="42">
        <f t="shared" si="1372"/>
        <v>1</v>
      </c>
      <c r="AW9740" s="89">
        <f t="shared" si="1373"/>
        <v>0</v>
      </c>
      <c r="AX9740" s="168"/>
      <c r="AY9740" s="60"/>
      <c r="AZ9740" s="61"/>
      <c r="BB9740" s="61" t="str">
        <f>IF(Settings!I9736&lt;&gt;"",Settings!I9736,"")</f>
        <v/>
      </c>
    </row>
    <row r="9741" spans="2:54" x14ac:dyDescent="0.2">
      <c r="B9741" s="13"/>
      <c r="C9741" s="12"/>
      <c r="D9741" s="12"/>
      <c r="E9741" s="12"/>
      <c r="F9741" s="12"/>
      <c r="G9741" s="12"/>
      <c r="H9741" s="12"/>
      <c r="I9741" s="15"/>
      <c r="J9741" s="31"/>
      <c r="K9741" s="180"/>
      <c r="L9741" s="40"/>
      <c r="M9741" s="14"/>
      <c r="N9741" s="16"/>
      <c r="O9741" s="49"/>
      <c r="P9741" s="64"/>
      <c r="Q9741" s="18"/>
      <c r="R9741" s="181">
        <f t="shared" si="1374"/>
        <v>0</v>
      </c>
      <c r="S9741" s="181">
        <f t="shared" si="1375"/>
        <v>0</v>
      </c>
      <c r="T9741" s="181">
        <f t="shared" si="1376"/>
        <v>0</v>
      </c>
      <c r="W9741" s="28"/>
      <c r="X9741" s="28"/>
      <c r="Z9741" s="28"/>
      <c r="AA9741" s="28"/>
      <c r="AQ9741" s="1">
        <f>COUNT(L$11:L9741)</f>
        <v>37</v>
      </c>
      <c r="AR9741" s="43">
        <f t="shared" ref="AR9741:AR9804" si="1377">IF(B9741&gt;2,B9741,AR9740)</f>
        <v>40933</v>
      </c>
      <c r="AS9741" s="44">
        <f t="shared" ref="AS9741:AS9804" si="1378">AS9740+T9741</f>
        <v>89.120000000000019</v>
      </c>
      <c r="AT9741" s="10" t="str">
        <f t="shared" ref="AT9741:AT9804" si="1379">IF(N9741="P",IF(P9741&lt;&gt;"Y",IF(M9741&lt;&gt;"Y",K9741*AV9741,K9741*AV9741-K9741),IF(M9741&lt;&gt;"Y",K9741 + K9741*(AV9741-1),K9741)),"")</f>
        <v/>
      </c>
      <c r="AU9741" s="20" t="str">
        <f t="shared" ref="AU9741:AU9804" si="1380">IF(M9741="Y",IF(P9741="Y",K9741*(AV9741-1),K9741),"")</f>
        <v/>
      </c>
      <c r="AV9741" s="42">
        <f t="shared" ref="AV9741:AV9804" si="1381">IF(L9741&lt;&gt;"",IF(ODDS_TYPE=1,L9741,IF(ODDS_TYPE=2,IF(L9741&gt;0,1+L9741/100,IF(L9741&lt;0,1-100/L9741,1)),IF(ODDS_TYPE=3,1+L9741,IF(ODDS_TYPE=4,1+L9741,IF(ODDS_TYPE=5,IF(L9741&gt;0,1+L9741,1-1/L9741),IF(ODDS_TYPE=6,IF(L9741&gt;=0,L9741+1,1-1/L9741),1)))))),1)</f>
        <v>1</v>
      </c>
      <c r="AW9741" s="89">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68"/>
      <c r="AY9741" s="60"/>
      <c r="AZ9741" s="61"/>
      <c r="BB9741" s="61" t="str">
        <f>IF(Settings!I9737&lt;&gt;"",Settings!I9737,"")</f>
        <v/>
      </c>
    </row>
    <row r="9742" spans="2:54" x14ac:dyDescent="0.2">
      <c r="B9742" s="13"/>
      <c r="C9742" s="12"/>
      <c r="D9742" s="12"/>
      <c r="E9742" s="12"/>
      <c r="F9742" s="12"/>
      <c r="G9742" s="12"/>
      <c r="H9742" s="12"/>
      <c r="I9742" s="15"/>
      <c r="J9742" s="31"/>
      <c r="K9742" s="180"/>
      <c r="L9742" s="40"/>
      <c r="M9742" s="14"/>
      <c r="N9742" s="16"/>
      <c r="O9742" s="49"/>
      <c r="P9742" s="64"/>
      <c r="Q9742" s="18"/>
      <c r="R9742" s="181">
        <f t="shared" si="1374"/>
        <v>0</v>
      </c>
      <c r="S9742" s="181">
        <f t="shared" si="1375"/>
        <v>0</v>
      </c>
      <c r="T9742" s="181">
        <f t="shared" si="1376"/>
        <v>0</v>
      </c>
      <c r="W9742" s="28"/>
      <c r="X9742" s="28"/>
      <c r="Z9742" s="28"/>
      <c r="AA9742" s="28"/>
      <c r="AQ9742" s="1">
        <f>COUNT(L$11:L9742)</f>
        <v>37</v>
      </c>
      <c r="AR9742" s="43">
        <f t="shared" si="1377"/>
        <v>40933</v>
      </c>
      <c r="AS9742" s="44">
        <f t="shared" si="1378"/>
        <v>89.120000000000019</v>
      </c>
      <c r="AT9742" s="10" t="str">
        <f t="shared" si="1379"/>
        <v/>
      </c>
      <c r="AU9742" s="20" t="str">
        <f t="shared" si="1380"/>
        <v/>
      </c>
      <c r="AV9742" s="42">
        <f t="shared" si="1381"/>
        <v>1</v>
      </c>
      <c r="AW9742" s="89">
        <f t="shared" si="1382"/>
        <v>0</v>
      </c>
      <c r="AX9742" s="168"/>
      <c r="AY9742" s="60"/>
      <c r="AZ9742" s="61"/>
      <c r="BB9742" s="61" t="str">
        <f>IF(Settings!I9738&lt;&gt;"",Settings!I9738,"")</f>
        <v/>
      </c>
    </row>
    <row r="9743" spans="2:54" x14ac:dyDescent="0.2">
      <c r="B9743" s="13"/>
      <c r="C9743" s="12"/>
      <c r="D9743" s="12"/>
      <c r="E9743" s="12"/>
      <c r="F9743" s="12"/>
      <c r="G9743" s="12"/>
      <c r="H9743" s="12"/>
      <c r="I9743" s="15"/>
      <c r="J9743" s="31"/>
      <c r="K9743" s="180"/>
      <c r="L9743" s="40"/>
      <c r="M9743" s="14"/>
      <c r="N9743" s="16"/>
      <c r="O9743" s="49"/>
      <c r="P9743" s="64"/>
      <c r="Q9743" s="18"/>
      <c r="R9743" s="181">
        <f t="shared" si="1374"/>
        <v>0</v>
      </c>
      <c r="S9743" s="181">
        <f t="shared" si="1375"/>
        <v>0</v>
      </c>
      <c r="T9743" s="181">
        <f t="shared" si="1376"/>
        <v>0</v>
      </c>
      <c r="W9743" s="28"/>
      <c r="X9743" s="28"/>
      <c r="Z9743" s="28"/>
      <c r="AA9743" s="28"/>
      <c r="AQ9743" s="1">
        <f>COUNT(L$11:L9743)</f>
        <v>37</v>
      </c>
      <c r="AR9743" s="43">
        <f t="shared" si="1377"/>
        <v>40933</v>
      </c>
      <c r="AS9743" s="44">
        <f t="shared" si="1378"/>
        <v>89.120000000000019</v>
      </c>
      <c r="AT9743" s="10" t="str">
        <f t="shared" si="1379"/>
        <v/>
      </c>
      <c r="AU9743" s="20" t="str">
        <f t="shared" si="1380"/>
        <v/>
      </c>
      <c r="AV9743" s="42">
        <f t="shared" si="1381"/>
        <v>1</v>
      </c>
      <c r="AW9743" s="89">
        <f t="shared" si="1382"/>
        <v>0</v>
      </c>
      <c r="AX9743" s="168"/>
      <c r="AY9743" s="60"/>
      <c r="AZ9743" s="61"/>
      <c r="BB9743" s="61" t="str">
        <f>IF(Settings!I9739&lt;&gt;"",Settings!I9739,"")</f>
        <v/>
      </c>
    </row>
    <row r="9744" spans="2:54" x14ac:dyDescent="0.2">
      <c r="B9744" s="13"/>
      <c r="C9744" s="12"/>
      <c r="D9744" s="12"/>
      <c r="E9744" s="12"/>
      <c r="F9744" s="12"/>
      <c r="G9744" s="12"/>
      <c r="H9744" s="12"/>
      <c r="I9744" s="15"/>
      <c r="J9744" s="31"/>
      <c r="K9744" s="180"/>
      <c r="L9744" s="40"/>
      <c r="M9744" s="14"/>
      <c r="N9744" s="16"/>
      <c r="O9744" s="49"/>
      <c r="P9744" s="64"/>
      <c r="Q9744" s="18"/>
      <c r="R9744" s="181">
        <f t="shared" si="1374"/>
        <v>0</v>
      </c>
      <c r="S9744" s="181">
        <f t="shared" si="1375"/>
        <v>0</v>
      </c>
      <c r="T9744" s="181">
        <f t="shared" si="1376"/>
        <v>0</v>
      </c>
      <c r="W9744" s="28"/>
      <c r="X9744" s="28"/>
      <c r="Z9744" s="28"/>
      <c r="AA9744" s="28"/>
      <c r="AQ9744" s="1">
        <f>COUNT(L$11:L9744)</f>
        <v>37</v>
      </c>
      <c r="AR9744" s="43">
        <f t="shared" si="1377"/>
        <v>40933</v>
      </c>
      <c r="AS9744" s="44">
        <f t="shared" si="1378"/>
        <v>89.120000000000019</v>
      </c>
      <c r="AT9744" s="10" t="str">
        <f t="shared" si="1379"/>
        <v/>
      </c>
      <c r="AU9744" s="20" t="str">
        <f t="shared" si="1380"/>
        <v/>
      </c>
      <c r="AV9744" s="42">
        <f t="shared" si="1381"/>
        <v>1</v>
      </c>
      <c r="AW9744" s="89">
        <f t="shared" si="1382"/>
        <v>0</v>
      </c>
      <c r="AX9744" s="168"/>
      <c r="AY9744" s="60"/>
      <c r="AZ9744" s="61"/>
      <c r="BB9744" s="61" t="str">
        <f>IF(Settings!I9740&lt;&gt;"",Settings!I9740,"")</f>
        <v/>
      </c>
    </row>
    <row r="9745" spans="2:54" x14ac:dyDescent="0.2">
      <c r="B9745" s="13"/>
      <c r="C9745" s="12"/>
      <c r="D9745" s="12"/>
      <c r="E9745" s="12"/>
      <c r="F9745" s="12"/>
      <c r="G9745" s="12"/>
      <c r="H9745" s="12"/>
      <c r="I9745" s="15"/>
      <c r="J9745" s="31"/>
      <c r="K9745" s="180"/>
      <c r="L9745" s="40"/>
      <c r="M9745" s="14"/>
      <c r="N9745" s="16"/>
      <c r="O9745" s="49"/>
      <c r="P9745" s="64"/>
      <c r="Q9745" s="18"/>
      <c r="R9745" s="181">
        <f t="shared" si="1374"/>
        <v>0</v>
      </c>
      <c r="S9745" s="181">
        <f t="shared" si="1375"/>
        <v>0</v>
      </c>
      <c r="T9745" s="181">
        <f t="shared" si="1376"/>
        <v>0</v>
      </c>
      <c r="AQ9745" s="1">
        <f>COUNT(L$11:L9745)</f>
        <v>37</v>
      </c>
      <c r="AR9745" s="43">
        <f t="shared" si="1377"/>
        <v>40933</v>
      </c>
      <c r="AS9745" s="44">
        <f t="shared" si="1378"/>
        <v>89.120000000000019</v>
      </c>
      <c r="AT9745" s="10" t="str">
        <f t="shared" si="1379"/>
        <v/>
      </c>
      <c r="AU9745" s="20" t="str">
        <f t="shared" si="1380"/>
        <v/>
      </c>
      <c r="AV9745" s="42">
        <f t="shared" si="1381"/>
        <v>1</v>
      </c>
      <c r="AW9745" s="89">
        <f t="shared" si="1382"/>
        <v>0</v>
      </c>
      <c r="AX9745" s="168"/>
      <c r="AY9745" s="60"/>
      <c r="AZ9745" s="61"/>
      <c r="BB9745" s="61" t="str">
        <f>IF(Settings!I9741&lt;&gt;"",Settings!I9741,"")</f>
        <v/>
      </c>
    </row>
    <row r="9746" spans="2:54" x14ac:dyDescent="0.2">
      <c r="B9746" s="13"/>
      <c r="C9746" s="12"/>
      <c r="D9746" s="12"/>
      <c r="E9746" s="12"/>
      <c r="F9746" s="12"/>
      <c r="G9746" s="12"/>
      <c r="H9746" s="12"/>
      <c r="I9746" s="15"/>
      <c r="J9746" s="31"/>
      <c r="K9746" s="180"/>
      <c r="L9746" s="40"/>
      <c r="M9746" s="14"/>
      <c r="N9746" s="16"/>
      <c r="O9746" s="49"/>
      <c r="P9746" s="64"/>
      <c r="Q9746" s="18"/>
      <c r="R9746" s="181">
        <f t="shared" si="1374"/>
        <v>0</v>
      </c>
      <c r="S9746" s="181">
        <f t="shared" si="1375"/>
        <v>0</v>
      </c>
      <c r="T9746" s="181">
        <f t="shared" si="1376"/>
        <v>0</v>
      </c>
      <c r="V9746" s="7"/>
      <c r="AQ9746" s="1">
        <f>COUNT(L$11:L9746)</f>
        <v>37</v>
      </c>
      <c r="AR9746" s="43">
        <f t="shared" si="1377"/>
        <v>40933</v>
      </c>
      <c r="AS9746" s="44">
        <f t="shared" si="1378"/>
        <v>89.120000000000019</v>
      </c>
      <c r="AT9746" s="10" t="str">
        <f t="shared" si="1379"/>
        <v/>
      </c>
      <c r="AU9746" s="20" t="str">
        <f t="shared" si="1380"/>
        <v/>
      </c>
      <c r="AV9746" s="42">
        <f t="shared" si="1381"/>
        <v>1</v>
      </c>
      <c r="AW9746" s="89">
        <f t="shared" si="1382"/>
        <v>0</v>
      </c>
      <c r="AX9746" s="168"/>
      <c r="AY9746" s="60"/>
      <c r="AZ9746" s="61"/>
      <c r="BB9746" s="61" t="str">
        <f>IF(Settings!I9742&lt;&gt;"",Settings!I9742,"")</f>
        <v/>
      </c>
    </row>
    <row r="9747" spans="2:54" x14ac:dyDescent="0.2">
      <c r="B9747" s="13"/>
      <c r="C9747" s="12"/>
      <c r="D9747" s="12"/>
      <c r="E9747" s="12"/>
      <c r="F9747" s="12"/>
      <c r="G9747" s="12"/>
      <c r="H9747" s="12"/>
      <c r="I9747" s="15"/>
      <c r="J9747" s="31"/>
      <c r="K9747" s="180"/>
      <c r="L9747" s="40"/>
      <c r="M9747" s="14"/>
      <c r="N9747" s="16"/>
      <c r="O9747" s="49"/>
      <c r="P9747" s="64"/>
      <c r="Q9747" s="18"/>
      <c r="R9747" s="181">
        <f t="shared" si="1374"/>
        <v>0</v>
      </c>
      <c r="S9747" s="181">
        <f t="shared" si="1375"/>
        <v>0</v>
      </c>
      <c r="T9747" s="181">
        <f t="shared" si="1376"/>
        <v>0</v>
      </c>
      <c r="V9747" s="7"/>
      <c r="AQ9747" s="1">
        <f>COUNT(L$11:L9747)</f>
        <v>37</v>
      </c>
      <c r="AR9747" s="43">
        <f t="shared" si="1377"/>
        <v>40933</v>
      </c>
      <c r="AS9747" s="44">
        <f t="shared" si="1378"/>
        <v>89.120000000000019</v>
      </c>
      <c r="AT9747" s="10" t="str">
        <f t="shared" si="1379"/>
        <v/>
      </c>
      <c r="AU9747" s="20" t="str">
        <f t="shared" si="1380"/>
        <v/>
      </c>
      <c r="AV9747" s="42">
        <f t="shared" si="1381"/>
        <v>1</v>
      </c>
      <c r="AW9747" s="89">
        <f t="shared" si="1382"/>
        <v>0</v>
      </c>
      <c r="AX9747" s="168"/>
      <c r="AY9747" s="60"/>
      <c r="AZ9747" s="61"/>
      <c r="BB9747" s="61" t="str">
        <f>IF(Settings!I9743&lt;&gt;"",Settings!I9743,"")</f>
        <v/>
      </c>
    </row>
    <row r="9748" spans="2:54" x14ac:dyDescent="0.2">
      <c r="B9748" s="13"/>
      <c r="C9748" s="12"/>
      <c r="D9748" s="12"/>
      <c r="E9748" s="12"/>
      <c r="F9748" s="12"/>
      <c r="G9748" s="12"/>
      <c r="H9748" s="12"/>
      <c r="I9748" s="15"/>
      <c r="J9748" s="31"/>
      <c r="K9748" s="180"/>
      <c r="L9748" s="40"/>
      <c r="M9748" s="14"/>
      <c r="N9748" s="16"/>
      <c r="O9748" s="49"/>
      <c r="P9748" s="64"/>
      <c r="Q9748" s="18"/>
      <c r="R9748" s="181">
        <f t="shared" si="1374"/>
        <v>0</v>
      </c>
      <c r="S9748" s="181">
        <f t="shared" si="1375"/>
        <v>0</v>
      </c>
      <c r="T9748" s="181">
        <f t="shared" si="1376"/>
        <v>0</v>
      </c>
      <c r="V9748" s="7"/>
      <c r="AQ9748" s="1">
        <f>COUNT(L$11:L9748)</f>
        <v>37</v>
      </c>
      <c r="AR9748" s="43">
        <f t="shared" si="1377"/>
        <v>40933</v>
      </c>
      <c r="AS9748" s="44">
        <f t="shared" si="1378"/>
        <v>89.120000000000019</v>
      </c>
      <c r="AT9748" s="10" t="str">
        <f t="shared" si="1379"/>
        <v/>
      </c>
      <c r="AU9748" s="20" t="str">
        <f t="shared" si="1380"/>
        <v/>
      </c>
      <c r="AV9748" s="42">
        <f t="shared" si="1381"/>
        <v>1</v>
      </c>
      <c r="AW9748" s="89">
        <f t="shared" si="1382"/>
        <v>0</v>
      </c>
      <c r="AX9748" s="168"/>
      <c r="AY9748" s="60"/>
      <c r="AZ9748" s="61"/>
      <c r="BB9748" s="61" t="str">
        <f>IF(Settings!I9744&lt;&gt;"",Settings!I9744,"")</f>
        <v/>
      </c>
    </row>
    <row r="9749" spans="2:54" x14ac:dyDescent="0.2">
      <c r="B9749" s="13"/>
      <c r="C9749" s="12"/>
      <c r="D9749" s="12"/>
      <c r="E9749" s="12"/>
      <c r="F9749" s="12"/>
      <c r="G9749" s="12"/>
      <c r="H9749" s="12"/>
      <c r="I9749" s="15"/>
      <c r="J9749" s="31"/>
      <c r="K9749" s="180"/>
      <c r="L9749" s="40"/>
      <c r="M9749" s="14"/>
      <c r="N9749" s="16"/>
      <c r="O9749" s="49"/>
      <c r="P9749" s="64"/>
      <c r="Q9749" s="18"/>
      <c r="R9749" s="181">
        <f t="shared" si="1374"/>
        <v>0</v>
      </c>
      <c r="S9749" s="181">
        <f t="shared" si="1375"/>
        <v>0</v>
      </c>
      <c r="T9749" s="181">
        <f t="shared" si="1376"/>
        <v>0</v>
      </c>
      <c r="V9749" s="7"/>
      <c r="AQ9749" s="1">
        <f>COUNT(L$11:L9749)</f>
        <v>37</v>
      </c>
      <c r="AR9749" s="43">
        <f t="shared" si="1377"/>
        <v>40933</v>
      </c>
      <c r="AS9749" s="44">
        <f t="shared" si="1378"/>
        <v>89.120000000000019</v>
      </c>
      <c r="AT9749" s="10" t="str">
        <f t="shared" si="1379"/>
        <v/>
      </c>
      <c r="AU9749" s="20" t="str">
        <f t="shared" si="1380"/>
        <v/>
      </c>
      <c r="AV9749" s="42">
        <f t="shared" si="1381"/>
        <v>1</v>
      </c>
      <c r="AW9749" s="89">
        <f t="shared" si="1382"/>
        <v>0</v>
      </c>
      <c r="AX9749" s="168"/>
      <c r="AY9749" s="60"/>
      <c r="AZ9749" s="61"/>
      <c r="BB9749" s="61" t="str">
        <f>IF(Settings!I9745&lt;&gt;"",Settings!I9745,"")</f>
        <v/>
      </c>
    </row>
    <row r="9750" spans="2:54" x14ac:dyDescent="0.2">
      <c r="B9750" s="13"/>
      <c r="C9750" s="12"/>
      <c r="D9750" s="12"/>
      <c r="E9750" s="12"/>
      <c r="F9750" s="12"/>
      <c r="G9750" s="12"/>
      <c r="H9750" s="12"/>
      <c r="I9750" s="15"/>
      <c r="J9750" s="31"/>
      <c r="K9750" s="180"/>
      <c r="L9750" s="40"/>
      <c r="M9750" s="14"/>
      <c r="N9750" s="16"/>
      <c r="O9750" s="49"/>
      <c r="P9750" s="64"/>
      <c r="Q9750" s="18"/>
      <c r="R9750" s="181">
        <f t="shared" si="1374"/>
        <v>0</v>
      </c>
      <c r="S9750" s="181">
        <f t="shared" si="1375"/>
        <v>0</v>
      </c>
      <c r="T9750" s="181">
        <f t="shared" si="1376"/>
        <v>0</v>
      </c>
      <c r="V9750" s="7"/>
      <c r="AQ9750" s="1">
        <f>COUNT(L$11:L9750)</f>
        <v>37</v>
      </c>
      <c r="AR9750" s="43">
        <f t="shared" si="1377"/>
        <v>40933</v>
      </c>
      <c r="AS9750" s="44">
        <f t="shared" si="1378"/>
        <v>89.120000000000019</v>
      </c>
      <c r="AT9750" s="10" t="str">
        <f t="shared" si="1379"/>
        <v/>
      </c>
      <c r="AU9750" s="20" t="str">
        <f t="shared" si="1380"/>
        <v/>
      </c>
      <c r="AV9750" s="42">
        <f t="shared" si="1381"/>
        <v>1</v>
      </c>
      <c r="AW9750" s="89">
        <f t="shared" si="1382"/>
        <v>0</v>
      </c>
      <c r="AX9750" s="168"/>
      <c r="AY9750" s="60"/>
      <c r="AZ9750" s="61"/>
      <c r="BB9750" s="61" t="str">
        <f>IF(Settings!I9746&lt;&gt;"",Settings!I9746,"")</f>
        <v/>
      </c>
    </row>
    <row r="9751" spans="2:54" x14ac:dyDescent="0.2">
      <c r="B9751" s="13"/>
      <c r="C9751" s="12"/>
      <c r="D9751" s="12"/>
      <c r="E9751" s="12"/>
      <c r="F9751" s="12"/>
      <c r="G9751" s="12"/>
      <c r="H9751" s="12"/>
      <c r="I9751" s="15"/>
      <c r="J9751" s="31"/>
      <c r="K9751" s="180"/>
      <c r="L9751" s="40"/>
      <c r="M9751" s="14"/>
      <c r="N9751" s="16"/>
      <c r="O9751" s="49"/>
      <c r="P9751" s="64"/>
      <c r="Q9751" s="18"/>
      <c r="R9751" s="181">
        <f t="shared" si="1374"/>
        <v>0</v>
      </c>
      <c r="S9751" s="181">
        <f t="shared" si="1375"/>
        <v>0</v>
      </c>
      <c r="T9751" s="181">
        <f t="shared" si="1376"/>
        <v>0</v>
      </c>
      <c r="V9751" s="7"/>
      <c r="AQ9751" s="1">
        <f>COUNT(L$11:L9751)</f>
        <v>37</v>
      </c>
      <c r="AR9751" s="43">
        <f t="shared" si="1377"/>
        <v>40933</v>
      </c>
      <c r="AS9751" s="44">
        <f t="shared" si="1378"/>
        <v>89.120000000000019</v>
      </c>
      <c r="AT9751" s="10" t="str">
        <f t="shared" si="1379"/>
        <v/>
      </c>
      <c r="AU9751" s="20" t="str">
        <f t="shared" si="1380"/>
        <v/>
      </c>
      <c r="AV9751" s="42">
        <f t="shared" si="1381"/>
        <v>1</v>
      </c>
      <c r="AW9751" s="89">
        <f t="shared" si="1382"/>
        <v>0</v>
      </c>
      <c r="AX9751" s="168"/>
      <c r="AY9751" s="60"/>
      <c r="AZ9751" s="61"/>
      <c r="BB9751" s="61" t="str">
        <f>IF(Settings!I9747&lt;&gt;"",Settings!I9747,"")</f>
        <v/>
      </c>
    </row>
    <row r="9752" spans="2:54" x14ac:dyDescent="0.2">
      <c r="B9752" s="13"/>
      <c r="C9752" s="12"/>
      <c r="D9752" s="12"/>
      <c r="E9752" s="12"/>
      <c r="F9752" s="12"/>
      <c r="G9752" s="12"/>
      <c r="H9752" s="12"/>
      <c r="I9752" s="15"/>
      <c r="J9752" s="31"/>
      <c r="K9752" s="180"/>
      <c r="L9752" s="40"/>
      <c r="M9752" s="14"/>
      <c r="N9752" s="16"/>
      <c r="O9752" s="49"/>
      <c r="P9752" s="64"/>
      <c r="Q9752" s="18"/>
      <c r="R9752" s="181">
        <f t="shared" si="1374"/>
        <v>0</v>
      </c>
      <c r="S9752" s="181">
        <f t="shared" si="1375"/>
        <v>0</v>
      </c>
      <c r="T9752" s="181">
        <f t="shared" si="1376"/>
        <v>0</v>
      </c>
      <c r="V9752" s="7"/>
      <c r="AQ9752" s="1">
        <f>COUNT(L$11:L9752)</f>
        <v>37</v>
      </c>
      <c r="AR9752" s="43">
        <f t="shared" si="1377"/>
        <v>40933</v>
      </c>
      <c r="AS9752" s="44">
        <f t="shared" si="1378"/>
        <v>89.120000000000019</v>
      </c>
      <c r="AT9752" s="10" t="str">
        <f t="shared" si="1379"/>
        <v/>
      </c>
      <c r="AU9752" s="20" t="str">
        <f t="shared" si="1380"/>
        <v/>
      </c>
      <c r="AV9752" s="42">
        <f t="shared" si="1381"/>
        <v>1</v>
      </c>
      <c r="AW9752" s="89">
        <f t="shared" si="1382"/>
        <v>0</v>
      </c>
      <c r="AX9752" s="168"/>
      <c r="AY9752" s="60"/>
      <c r="AZ9752" s="61"/>
      <c r="BB9752" s="61" t="str">
        <f>IF(Settings!I9748&lt;&gt;"",Settings!I9748,"")</f>
        <v/>
      </c>
    </row>
    <row r="9753" spans="2:54" x14ac:dyDescent="0.2">
      <c r="B9753" s="13"/>
      <c r="C9753" s="12"/>
      <c r="D9753" s="12"/>
      <c r="E9753" s="12"/>
      <c r="F9753" s="12"/>
      <c r="G9753" s="12"/>
      <c r="H9753" s="12"/>
      <c r="I9753" s="15"/>
      <c r="J9753" s="31"/>
      <c r="K9753" s="180"/>
      <c r="L9753" s="40"/>
      <c r="M9753" s="14"/>
      <c r="N9753" s="16"/>
      <c r="O9753" s="49"/>
      <c r="P9753" s="64"/>
      <c r="Q9753" s="18"/>
      <c r="R9753" s="181">
        <f t="shared" si="1374"/>
        <v>0</v>
      </c>
      <c r="S9753" s="181">
        <f t="shared" si="1375"/>
        <v>0</v>
      </c>
      <c r="T9753" s="181">
        <f t="shared" si="1376"/>
        <v>0</v>
      </c>
      <c r="V9753" s="7"/>
      <c r="AQ9753" s="1">
        <f>COUNT(L$11:L9753)</f>
        <v>37</v>
      </c>
      <c r="AR9753" s="43">
        <f t="shared" si="1377"/>
        <v>40933</v>
      </c>
      <c r="AS9753" s="44">
        <f t="shared" si="1378"/>
        <v>89.120000000000019</v>
      </c>
      <c r="AT9753" s="10" t="str">
        <f t="shared" si="1379"/>
        <v/>
      </c>
      <c r="AU9753" s="20" t="str">
        <f t="shared" si="1380"/>
        <v/>
      </c>
      <c r="AV9753" s="42">
        <f t="shared" si="1381"/>
        <v>1</v>
      </c>
      <c r="AW9753" s="89">
        <f t="shared" si="1382"/>
        <v>0</v>
      </c>
      <c r="AX9753" s="168"/>
      <c r="AY9753" s="60"/>
      <c r="AZ9753" s="61"/>
      <c r="BB9753" s="61" t="str">
        <f>IF(Settings!I9749&lt;&gt;"",Settings!I9749,"")</f>
        <v/>
      </c>
    </row>
    <row r="9754" spans="2:54" x14ac:dyDescent="0.2">
      <c r="B9754" s="13"/>
      <c r="C9754" s="12"/>
      <c r="D9754" s="12"/>
      <c r="E9754" s="12"/>
      <c r="F9754" s="12"/>
      <c r="G9754" s="12"/>
      <c r="H9754" s="12"/>
      <c r="I9754" s="15"/>
      <c r="J9754" s="31"/>
      <c r="K9754" s="180"/>
      <c r="L9754" s="40"/>
      <c r="M9754" s="14"/>
      <c r="N9754" s="16"/>
      <c r="O9754" s="49"/>
      <c r="P9754" s="64"/>
      <c r="Q9754" s="18"/>
      <c r="R9754" s="181">
        <f t="shared" si="1374"/>
        <v>0</v>
      </c>
      <c r="S9754" s="181">
        <f t="shared" si="1375"/>
        <v>0</v>
      </c>
      <c r="T9754" s="181">
        <f t="shared" si="1376"/>
        <v>0</v>
      </c>
      <c r="V9754" s="7"/>
      <c r="AQ9754" s="1">
        <f>COUNT(L$11:L9754)</f>
        <v>37</v>
      </c>
      <c r="AR9754" s="43">
        <f t="shared" si="1377"/>
        <v>40933</v>
      </c>
      <c r="AS9754" s="44">
        <f t="shared" si="1378"/>
        <v>89.120000000000019</v>
      </c>
      <c r="AT9754" s="10" t="str">
        <f t="shared" si="1379"/>
        <v/>
      </c>
      <c r="AU9754" s="20" t="str">
        <f t="shared" si="1380"/>
        <v/>
      </c>
      <c r="AV9754" s="42">
        <f t="shared" si="1381"/>
        <v>1</v>
      </c>
      <c r="AW9754" s="89">
        <f t="shared" si="1382"/>
        <v>0</v>
      </c>
      <c r="AX9754" s="168"/>
      <c r="AY9754" s="60"/>
      <c r="AZ9754" s="61"/>
      <c r="BB9754" s="61" t="str">
        <f>IF(Settings!I9750&lt;&gt;"",Settings!I9750,"")</f>
        <v/>
      </c>
    </row>
    <row r="9755" spans="2:54" x14ac:dyDescent="0.2">
      <c r="B9755" s="13"/>
      <c r="C9755" s="12"/>
      <c r="D9755" s="12"/>
      <c r="E9755" s="12"/>
      <c r="F9755" s="12"/>
      <c r="G9755" s="12"/>
      <c r="H9755" s="12"/>
      <c r="I9755" s="15"/>
      <c r="J9755" s="31"/>
      <c r="K9755" s="180"/>
      <c r="L9755" s="40"/>
      <c r="M9755" s="14"/>
      <c r="N9755" s="16"/>
      <c r="O9755" s="49"/>
      <c r="P9755" s="64"/>
      <c r="Q9755" s="18"/>
      <c r="R9755" s="181">
        <f t="shared" si="1374"/>
        <v>0</v>
      </c>
      <c r="S9755" s="181">
        <f t="shared" si="1375"/>
        <v>0</v>
      </c>
      <c r="T9755" s="181">
        <f t="shared" si="1376"/>
        <v>0</v>
      </c>
      <c r="V9755" s="7"/>
      <c r="AQ9755" s="1">
        <f>COUNT(L$11:L9755)</f>
        <v>37</v>
      </c>
      <c r="AR9755" s="43">
        <f t="shared" si="1377"/>
        <v>40933</v>
      </c>
      <c r="AS9755" s="44">
        <f t="shared" si="1378"/>
        <v>89.120000000000019</v>
      </c>
      <c r="AT9755" s="10" t="str">
        <f t="shared" si="1379"/>
        <v/>
      </c>
      <c r="AU9755" s="20" t="str">
        <f t="shared" si="1380"/>
        <v/>
      </c>
      <c r="AV9755" s="42">
        <f t="shared" si="1381"/>
        <v>1</v>
      </c>
      <c r="AW9755" s="89">
        <f t="shared" si="1382"/>
        <v>0</v>
      </c>
      <c r="AX9755" s="168"/>
      <c r="AY9755" s="60"/>
      <c r="AZ9755" s="61"/>
      <c r="BB9755" s="61" t="str">
        <f>IF(Settings!I9751&lt;&gt;"",Settings!I9751,"")</f>
        <v/>
      </c>
    </row>
    <row r="9756" spans="2:54" x14ac:dyDescent="0.2">
      <c r="B9756" s="13"/>
      <c r="C9756" s="12"/>
      <c r="D9756" s="12"/>
      <c r="E9756" s="12"/>
      <c r="F9756" s="12"/>
      <c r="G9756" s="12"/>
      <c r="H9756" s="12"/>
      <c r="I9756" s="15"/>
      <c r="J9756" s="31"/>
      <c r="K9756" s="180"/>
      <c r="L9756" s="40"/>
      <c r="M9756" s="14"/>
      <c r="N9756" s="16"/>
      <c r="O9756" s="49"/>
      <c r="P9756" s="64"/>
      <c r="Q9756" s="18"/>
      <c r="R9756" s="181">
        <f t="shared" si="1374"/>
        <v>0</v>
      </c>
      <c r="S9756" s="181">
        <f t="shared" si="1375"/>
        <v>0</v>
      </c>
      <c r="T9756" s="181">
        <f t="shared" si="1376"/>
        <v>0</v>
      </c>
      <c r="V9756" s="7"/>
      <c r="AQ9756" s="1">
        <f>COUNT(L$11:L9756)</f>
        <v>37</v>
      </c>
      <c r="AR9756" s="43">
        <f t="shared" si="1377"/>
        <v>40933</v>
      </c>
      <c r="AS9756" s="44">
        <f t="shared" si="1378"/>
        <v>89.120000000000019</v>
      </c>
      <c r="AT9756" s="10" t="str">
        <f t="shared" si="1379"/>
        <v/>
      </c>
      <c r="AU9756" s="20" t="str">
        <f t="shared" si="1380"/>
        <v/>
      </c>
      <c r="AV9756" s="42">
        <f t="shared" si="1381"/>
        <v>1</v>
      </c>
      <c r="AW9756" s="89">
        <f t="shared" si="1382"/>
        <v>0</v>
      </c>
      <c r="AX9756" s="168"/>
      <c r="AY9756" s="60"/>
      <c r="AZ9756" s="61"/>
      <c r="BB9756" s="61" t="str">
        <f>IF(Settings!I9752&lt;&gt;"",Settings!I9752,"")</f>
        <v/>
      </c>
    </row>
    <row r="9757" spans="2:54" x14ac:dyDescent="0.2">
      <c r="B9757" s="13"/>
      <c r="C9757" s="12"/>
      <c r="D9757" s="12"/>
      <c r="E9757" s="12"/>
      <c r="F9757" s="12"/>
      <c r="G9757" s="12"/>
      <c r="H9757" s="12"/>
      <c r="I9757" s="15"/>
      <c r="J9757" s="31"/>
      <c r="K9757" s="180"/>
      <c r="L9757" s="40"/>
      <c r="M9757" s="14"/>
      <c r="N9757" s="16"/>
      <c r="O9757" s="49"/>
      <c r="P9757" s="64"/>
      <c r="Q9757" s="18"/>
      <c r="R9757" s="181">
        <f t="shared" si="1374"/>
        <v>0</v>
      </c>
      <c r="S9757" s="181">
        <f t="shared" si="1375"/>
        <v>0</v>
      </c>
      <c r="T9757" s="181">
        <f t="shared" si="1376"/>
        <v>0</v>
      </c>
      <c r="AQ9757" s="1">
        <f>COUNT(L$11:L9757)</f>
        <v>37</v>
      </c>
      <c r="AR9757" s="43">
        <f t="shared" si="1377"/>
        <v>40933</v>
      </c>
      <c r="AS9757" s="44">
        <f t="shared" si="1378"/>
        <v>89.120000000000019</v>
      </c>
      <c r="AT9757" s="10" t="str">
        <f t="shared" si="1379"/>
        <v/>
      </c>
      <c r="AU9757" s="20" t="str">
        <f t="shared" si="1380"/>
        <v/>
      </c>
      <c r="AV9757" s="42">
        <f t="shared" si="1381"/>
        <v>1</v>
      </c>
      <c r="AW9757" s="89">
        <f t="shared" si="1382"/>
        <v>0</v>
      </c>
      <c r="AX9757" s="168"/>
      <c r="AY9757" s="60"/>
      <c r="AZ9757" s="61"/>
      <c r="BB9757" s="61" t="str">
        <f>IF(Settings!I9753&lt;&gt;"",Settings!I9753,"")</f>
        <v/>
      </c>
    </row>
    <row r="9758" spans="2:54" x14ac:dyDescent="0.2">
      <c r="B9758" s="13"/>
      <c r="C9758" s="12"/>
      <c r="D9758" s="12"/>
      <c r="E9758" s="12"/>
      <c r="F9758" s="12"/>
      <c r="G9758" s="12"/>
      <c r="H9758" s="12"/>
      <c r="I9758" s="15"/>
      <c r="J9758" s="31"/>
      <c r="K9758" s="180"/>
      <c r="L9758" s="40"/>
      <c r="M9758" s="14"/>
      <c r="N9758" s="16"/>
      <c r="O9758" s="49"/>
      <c r="P9758" s="64"/>
      <c r="Q9758" s="18"/>
      <c r="R9758" s="181">
        <f t="shared" si="1374"/>
        <v>0</v>
      </c>
      <c r="S9758" s="181">
        <f t="shared" si="1375"/>
        <v>0</v>
      </c>
      <c r="T9758" s="181">
        <f t="shared" si="1376"/>
        <v>0</v>
      </c>
      <c r="AQ9758" s="1">
        <f>COUNT(L$11:L9758)</f>
        <v>37</v>
      </c>
      <c r="AR9758" s="43">
        <f t="shared" si="1377"/>
        <v>40933</v>
      </c>
      <c r="AS9758" s="44">
        <f t="shared" si="1378"/>
        <v>89.120000000000019</v>
      </c>
      <c r="AT9758" s="10" t="str">
        <f t="shared" si="1379"/>
        <v/>
      </c>
      <c r="AU9758" s="20" t="str">
        <f t="shared" si="1380"/>
        <v/>
      </c>
      <c r="AV9758" s="42">
        <f t="shared" si="1381"/>
        <v>1</v>
      </c>
      <c r="AW9758" s="89">
        <f t="shared" si="1382"/>
        <v>0</v>
      </c>
      <c r="AX9758" s="168"/>
      <c r="AY9758" s="60"/>
      <c r="AZ9758" s="61"/>
      <c r="BB9758" s="61" t="str">
        <f>IF(Settings!I9754&lt;&gt;"",Settings!I9754,"")</f>
        <v/>
      </c>
    </row>
    <row r="9759" spans="2:54" x14ac:dyDescent="0.2">
      <c r="B9759" s="13"/>
      <c r="C9759" s="12"/>
      <c r="D9759" s="12"/>
      <c r="E9759" s="12"/>
      <c r="F9759" s="12"/>
      <c r="G9759" s="12"/>
      <c r="H9759" s="12"/>
      <c r="I9759" s="15"/>
      <c r="J9759" s="31"/>
      <c r="K9759" s="180"/>
      <c r="L9759" s="40"/>
      <c r="M9759" s="14"/>
      <c r="N9759" s="16"/>
      <c r="O9759" s="49"/>
      <c r="P9759" s="64"/>
      <c r="Q9759" s="18"/>
      <c r="R9759" s="181">
        <f t="shared" si="1374"/>
        <v>0</v>
      </c>
      <c r="S9759" s="181">
        <f t="shared" si="1375"/>
        <v>0</v>
      </c>
      <c r="T9759" s="181">
        <f t="shared" si="1376"/>
        <v>0</v>
      </c>
      <c r="AQ9759" s="1">
        <f>COUNT(L$11:L9759)</f>
        <v>37</v>
      </c>
      <c r="AR9759" s="43">
        <f t="shared" si="1377"/>
        <v>40933</v>
      </c>
      <c r="AS9759" s="44">
        <f t="shared" si="1378"/>
        <v>89.120000000000019</v>
      </c>
      <c r="AT9759" s="10" t="str">
        <f t="shared" si="1379"/>
        <v/>
      </c>
      <c r="AU9759" s="20" t="str">
        <f t="shared" si="1380"/>
        <v/>
      </c>
      <c r="AV9759" s="42">
        <f t="shared" si="1381"/>
        <v>1</v>
      </c>
      <c r="AW9759" s="89">
        <f t="shared" si="1382"/>
        <v>0</v>
      </c>
      <c r="AX9759" s="168"/>
      <c r="AY9759" s="60"/>
      <c r="AZ9759" s="61"/>
      <c r="BB9759" s="61" t="str">
        <f>IF(Settings!I9755&lt;&gt;"",Settings!I9755,"")</f>
        <v/>
      </c>
    </row>
    <row r="9760" spans="2:54" x14ac:dyDescent="0.2">
      <c r="B9760" s="13"/>
      <c r="C9760" s="12"/>
      <c r="D9760" s="12"/>
      <c r="E9760" s="12"/>
      <c r="F9760" s="12"/>
      <c r="G9760" s="12"/>
      <c r="H9760" s="12"/>
      <c r="I9760" s="15"/>
      <c r="J9760" s="31"/>
      <c r="K9760" s="180"/>
      <c r="L9760" s="40"/>
      <c r="M9760" s="14"/>
      <c r="N9760" s="16"/>
      <c r="O9760" s="49"/>
      <c r="P9760" s="64"/>
      <c r="Q9760" s="18"/>
      <c r="R9760" s="181">
        <f t="shared" si="1374"/>
        <v>0</v>
      </c>
      <c r="S9760" s="181">
        <f t="shared" si="1375"/>
        <v>0</v>
      </c>
      <c r="T9760" s="181">
        <f t="shared" si="1376"/>
        <v>0</v>
      </c>
      <c r="AQ9760" s="1">
        <f>COUNT(L$11:L9760)</f>
        <v>37</v>
      </c>
      <c r="AR9760" s="43">
        <f t="shared" si="1377"/>
        <v>40933</v>
      </c>
      <c r="AS9760" s="44">
        <f t="shared" si="1378"/>
        <v>89.120000000000019</v>
      </c>
      <c r="AT9760" s="10" t="str">
        <f t="shared" si="1379"/>
        <v/>
      </c>
      <c r="AU9760" s="20" t="str">
        <f t="shared" si="1380"/>
        <v/>
      </c>
      <c r="AV9760" s="42">
        <f t="shared" si="1381"/>
        <v>1</v>
      </c>
      <c r="AW9760" s="89">
        <f t="shared" si="1382"/>
        <v>0</v>
      </c>
      <c r="AX9760" s="168"/>
      <c r="AY9760" s="60"/>
      <c r="AZ9760" s="61"/>
      <c r="BB9760" s="61" t="str">
        <f>IF(Settings!I9756&lt;&gt;"",Settings!I9756,"")</f>
        <v/>
      </c>
    </row>
    <row r="9761" spans="2:54" x14ac:dyDescent="0.2">
      <c r="B9761" s="13"/>
      <c r="C9761" s="12"/>
      <c r="D9761" s="12"/>
      <c r="E9761" s="12"/>
      <c r="F9761" s="12"/>
      <c r="G9761" s="12"/>
      <c r="H9761" s="12"/>
      <c r="I9761" s="15"/>
      <c r="J9761" s="31"/>
      <c r="K9761" s="180"/>
      <c r="L9761" s="40"/>
      <c r="M9761" s="14"/>
      <c r="N9761" s="16"/>
      <c r="O9761" s="49"/>
      <c r="P9761" s="64"/>
      <c r="Q9761" s="18"/>
      <c r="R9761" s="181">
        <f t="shared" si="1374"/>
        <v>0</v>
      </c>
      <c r="S9761" s="181">
        <f t="shared" si="1375"/>
        <v>0</v>
      </c>
      <c r="T9761" s="181">
        <f t="shared" si="1376"/>
        <v>0</v>
      </c>
      <c r="AQ9761" s="1">
        <f>COUNT(L$11:L9761)</f>
        <v>37</v>
      </c>
      <c r="AR9761" s="43">
        <f t="shared" si="1377"/>
        <v>40933</v>
      </c>
      <c r="AS9761" s="44">
        <f t="shared" si="1378"/>
        <v>89.120000000000019</v>
      </c>
      <c r="AT9761" s="10" t="str">
        <f t="shared" si="1379"/>
        <v/>
      </c>
      <c r="AU9761" s="20" t="str">
        <f t="shared" si="1380"/>
        <v/>
      </c>
      <c r="AV9761" s="42">
        <f t="shared" si="1381"/>
        <v>1</v>
      </c>
      <c r="AW9761" s="89">
        <f t="shared" si="1382"/>
        <v>0</v>
      </c>
      <c r="AX9761" s="168"/>
      <c r="AY9761" s="60"/>
      <c r="AZ9761" s="61"/>
      <c r="BB9761" s="61" t="str">
        <f>IF(Settings!I9757&lt;&gt;"",Settings!I9757,"")</f>
        <v/>
      </c>
    </row>
    <row r="9762" spans="2:54" x14ac:dyDescent="0.2">
      <c r="B9762" s="13"/>
      <c r="C9762" s="12"/>
      <c r="D9762" s="12"/>
      <c r="E9762" s="12"/>
      <c r="F9762" s="12"/>
      <c r="G9762" s="12"/>
      <c r="H9762" s="12"/>
      <c r="I9762" s="15"/>
      <c r="J9762" s="31"/>
      <c r="K9762" s="180"/>
      <c r="L9762" s="40"/>
      <c r="M9762" s="14"/>
      <c r="N9762" s="16"/>
      <c r="O9762" s="49"/>
      <c r="P9762" s="64"/>
      <c r="Q9762" s="18"/>
      <c r="R9762" s="181">
        <f t="shared" si="1374"/>
        <v>0</v>
      </c>
      <c r="S9762" s="181">
        <f t="shared" si="1375"/>
        <v>0</v>
      </c>
      <c r="T9762" s="181">
        <f t="shared" si="1376"/>
        <v>0</v>
      </c>
      <c r="AQ9762" s="1">
        <f>COUNT(L$11:L9762)</f>
        <v>37</v>
      </c>
      <c r="AR9762" s="43">
        <f t="shared" si="1377"/>
        <v>40933</v>
      </c>
      <c r="AS9762" s="44">
        <f t="shared" si="1378"/>
        <v>89.120000000000019</v>
      </c>
      <c r="AT9762" s="10" t="str">
        <f t="shared" si="1379"/>
        <v/>
      </c>
      <c r="AU9762" s="20" t="str">
        <f t="shared" si="1380"/>
        <v/>
      </c>
      <c r="AV9762" s="42">
        <f t="shared" si="1381"/>
        <v>1</v>
      </c>
      <c r="AW9762" s="89">
        <f t="shared" si="1382"/>
        <v>0</v>
      </c>
      <c r="AX9762" s="168"/>
      <c r="AY9762" s="60"/>
      <c r="AZ9762" s="61"/>
      <c r="BB9762" s="61" t="str">
        <f>IF(Settings!I9758&lt;&gt;"",Settings!I9758,"")</f>
        <v/>
      </c>
    </row>
    <row r="9763" spans="2:54" x14ac:dyDescent="0.2">
      <c r="B9763" s="13"/>
      <c r="C9763" s="12"/>
      <c r="D9763" s="12"/>
      <c r="E9763" s="12"/>
      <c r="F9763" s="12"/>
      <c r="G9763" s="12"/>
      <c r="H9763" s="12"/>
      <c r="I9763" s="15"/>
      <c r="J9763" s="31"/>
      <c r="K9763" s="180"/>
      <c r="L9763" s="40"/>
      <c r="M9763" s="14"/>
      <c r="N9763" s="16"/>
      <c r="O9763" s="49"/>
      <c r="P9763" s="64"/>
      <c r="Q9763" s="18"/>
      <c r="R9763" s="181">
        <f t="shared" si="1374"/>
        <v>0</v>
      </c>
      <c r="S9763" s="181">
        <f t="shared" si="1375"/>
        <v>0</v>
      </c>
      <c r="T9763" s="181">
        <f t="shared" si="1376"/>
        <v>0</v>
      </c>
      <c r="AQ9763" s="1">
        <f>COUNT(L$11:L9763)</f>
        <v>37</v>
      </c>
      <c r="AR9763" s="43">
        <f t="shared" si="1377"/>
        <v>40933</v>
      </c>
      <c r="AS9763" s="44">
        <f t="shared" si="1378"/>
        <v>89.120000000000019</v>
      </c>
      <c r="AT9763" s="10" t="str">
        <f t="shared" si="1379"/>
        <v/>
      </c>
      <c r="AU9763" s="20" t="str">
        <f t="shared" si="1380"/>
        <v/>
      </c>
      <c r="AV9763" s="42">
        <f t="shared" si="1381"/>
        <v>1</v>
      </c>
      <c r="AW9763" s="89">
        <f t="shared" si="1382"/>
        <v>0</v>
      </c>
      <c r="AX9763" s="168"/>
      <c r="AY9763" s="60"/>
      <c r="AZ9763" s="61"/>
      <c r="BB9763" s="61" t="str">
        <f>IF(Settings!I9759&lt;&gt;"",Settings!I9759,"")</f>
        <v/>
      </c>
    </row>
    <row r="9764" spans="2:54" x14ac:dyDescent="0.2">
      <c r="B9764" s="13"/>
      <c r="C9764" s="12"/>
      <c r="D9764" s="12"/>
      <c r="E9764" s="12"/>
      <c r="F9764" s="12"/>
      <c r="G9764" s="12"/>
      <c r="H9764" s="12"/>
      <c r="I9764" s="15"/>
      <c r="J9764" s="31"/>
      <c r="K9764" s="180"/>
      <c r="L9764" s="40"/>
      <c r="M9764" s="14"/>
      <c r="N9764" s="16"/>
      <c r="O9764" s="49"/>
      <c r="P9764" s="64"/>
      <c r="Q9764" s="18"/>
      <c r="R9764" s="181">
        <f t="shared" si="1374"/>
        <v>0</v>
      </c>
      <c r="S9764" s="181">
        <f t="shared" si="1375"/>
        <v>0</v>
      </c>
      <c r="T9764" s="181">
        <f t="shared" si="1376"/>
        <v>0</v>
      </c>
      <c r="AQ9764" s="1">
        <f>COUNT(L$11:L9764)</f>
        <v>37</v>
      </c>
      <c r="AR9764" s="43">
        <f t="shared" si="1377"/>
        <v>40933</v>
      </c>
      <c r="AS9764" s="44">
        <f t="shared" si="1378"/>
        <v>89.120000000000019</v>
      </c>
      <c r="AT9764" s="10" t="str">
        <f t="shared" si="1379"/>
        <v/>
      </c>
      <c r="AU9764" s="20" t="str">
        <f t="shared" si="1380"/>
        <v/>
      </c>
      <c r="AV9764" s="42">
        <f t="shared" si="1381"/>
        <v>1</v>
      </c>
      <c r="AW9764" s="89">
        <f t="shared" si="1382"/>
        <v>0</v>
      </c>
      <c r="AX9764" s="168"/>
      <c r="AY9764" s="60"/>
      <c r="AZ9764" s="61"/>
      <c r="BB9764" s="61" t="str">
        <f>IF(Settings!I9760&lt;&gt;"",Settings!I9760,"")</f>
        <v/>
      </c>
    </row>
    <row r="9765" spans="2:54" x14ac:dyDescent="0.2">
      <c r="B9765" s="13"/>
      <c r="C9765" s="12"/>
      <c r="D9765" s="12"/>
      <c r="E9765" s="12"/>
      <c r="F9765" s="12"/>
      <c r="G9765" s="12"/>
      <c r="H9765" s="12"/>
      <c r="I9765" s="15"/>
      <c r="J9765" s="31"/>
      <c r="K9765" s="180"/>
      <c r="L9765" s="40"/>
      <c r="M9765" s="14"/>
      <c r="N9765" s="16"/>
      <c r="O9765" s="49"/>
      <c r="P9765" s="64"/>
      <c r="Q9765" s="18"/>
      <c r="R9765" s="181">
        <f t="shared" si="1374"/>
        <v>0</v>
      </c>
      <c r="S9765" s="181">
        <f t="shared" si="1375"/>
        <v>0</v>
      </c>
      <c r="T9765" s="181">
        <f t="shared" si="1376"/>
        <v>0</v>
      </c>
      <c r="AQ9765" s="1">
        <f>COUNT(L$11:L9765)</f>
        <v>37</v>
      </c>
      <c r="AR9765" s="43">
        <f t="shared" si="1377"/>
        <v>40933</v>
      </c>
      <c r="AS9765" s="44">
        <f t="shared" si="1378"/>
        <v>89.120000000000019</v>
      </c>
      <c r="AT9765" s="10" t="str">
        <f t="shared" si="1379"/>
        <v/>
      </c>
      <c r="AU9765" s="20" t="str">
        <f t="shared" si="1380"/>
        <v/>
      </c>
      <c r="AV9765" s="42">
        <f t="shared" si="1381"/>
        <v>1</v>
      </c>
      <c r="AW9765" s="89">
        <f t="shared" si="1382"/>
        <v>0</v>
      </c>
      <c r="AX9765" s="168"/>
      <c r="AY9765" s="60"/>
      <c r="AZ9765" s="61"/>
      <c r="BB9765" s="61" t="str">
        <f>IF(Settings!I9761&lt;&gt;"",Settings!I9761,"")</f>
        <v/>
      </c>
    </row>
    <row r="9766" spans="2:54" x14ac:dyDescent="0.2">
      <c r="B9766" s="13"/>
      <c r="C9766" s="12"/>
      <c r="D9766" s="12"/>
      <c r="E9766" s="12"/>
      <c r="F9766" s="12"/>
      <c r="G9766" s="12"/>
      <c r="H9766" s="12"/>
      <c r="I9766" s="15"/>
      <c r="J9766" s="31"/>
      <c r="K9766" s="180"/>
      <c r="L9766" s="40"/>
      <c r="M9766" s="14"/>
      <c r="N9766" s="16"/>
      <c r="O9766" s="49"/>
      <c r="P9766" s="64"/>
      <c r="Q9766" s="18"/>
      <c r="R9766" s="181">
        <f t="shared" si="1374"/>
        <v>0</v>
      </c>
      <c r="S9766" s="181">
        <f t="shared" si="1375"/>
        <v>0</v>
      </c>
      <c r="T9766" s="181">
        <f t="shared" si="1376"/>
        <v>0</v>
      </c>
      <c r="AQ9766" s="1">
        <f>COUNT(L$11:L9766)</f>
        <v>37</v>
      </c>
      <c r="AR9766" s="43">
        <f t="shared" si="1377"/>
        <v>40933</v>
      </c>
      <c r="AS9766" s="44">
        <f t="shared" si="1378"/>
        <v>89.120000000000019</v>
      </c>
      <c r="AT9766" s="10" t="str">
        <f t="shared" si="1379"/>
        <v/>
      </c>
      <c r="AU9766" s="20" t="str">
        <f t="shared" si="1380"/>
        <v/>
      </c>
      <c r="AV9766" s="42">
        <f t="shared" si="1381"/>
        <v>1</v>
      </c>
      <c r="AW9766" s="89">
        <f t="shared" si="1382"/>
        <v>0</v>
      </c>
      <c r="AX9766" s="168"/>
      <c r="AY9766" s="60"/>
      <c r="AZ9766" s="61"/>
      <c r="BB9766" s="61" t="str">
        <f>IF(Settings!I9762&lt;&gt;"",Settings!I9762,"")</f>
        <v/>
      </c>
    </row>
    <row r="9767" spans="2:54" x14ac:dyDescent="0.2">
      <c r="B9767" s="13"/>
      <c r="C9767" s="12"/>
      <c r="D9767" s="12"/>
      <c r="E9767" s="12"/>
      <c r="F9767" s="12"/>
      <c r="G9767" s="12"/>
      <c r="H9767" s="12"/>
      <c r="I9767" s="15"/>
      <c r="J9767" s="31"/>
      <c r="K9767" s="180"/>
      <c r="L9767" s="40"/>
      <c r="M9767" s="14"/>
      <c r="N9767" s="16"/>
      <c r="O9767" s="49"/>
      <c r="P9767" s="64"/>
      <c r="Q9767" s="18"/>
      <c r="R9767" s="181">
        <f t="shared" si="1374"/>
        <v>0</v>
      </c>
      <c r="S9767" s="181">
        <f t="shared" si="1375"/>
        <v>0</v>
      </c>
      <c r="T9767" s="181">
        <f t="shared" si="1376"/>
        <v>0</v>
      </c>
      <c r="AQ9767" s="1">
        <f>COUNT(L$11:L9767)</f>
        <v>37</v>
      </c>
      <c r="AR9767" s="43">
        <f t="shared" si="1377"/>
        <v>40933</v>
      </c>
      <c r="AS9767" s="44">
        <f t="shared" si="1378"/>
        <v>89.120000000000019</v>
      </c>
      <c r="AT9767" s="10" t="str">
        <f t="shared" si="1379"/>
        <v/>
      </c>
      <c r="AU9767" s="20" t="str">
        <f t="shared" si="1380"/>
        <v/>
      </c>
      <c r="AV9767" s="42">
        <f t="shared" si="1381"/>
        <v>1</v>
      </c>
      <c r="AW9767" s="89">
        <f t="shared" si="1382"/>
        <v>0</v>
      </c>
      <c r="AX9767" s="168"/>
      <c r="AY9767" s="60"/>
      <c r="AZ9767" s="61"/>
      <c r="BB9767" s="61" t="str">
        <f>IF(Settings!I9763&lt;&gt;"",Settings!I9763,"")</f>
        <v/>
      </c>
    </row>
    <row r="9768" spans="2:54" x14ac:dyDescent="0.2">
      <c r="B9768" s="13"/>
      <c r="C9768" s="12"/>
      <c r="D9768" s="12"/>
      <c r="E9768" s="12"/>
      <c r="F9768" s="12"/>
      <c r="G9768" s="12"/>
      <c r="H9768" s="12"/>
      <c r="I9768" s="15"/>
      <c r="J9768" s="31"/>
      <c r="K9768" s="180"/>
      <c r="L9768" s="40"/>
      <c r="M9768" s="14"/>
      <c r="N9768" s="16"/>
      <c r="O9768" s="49"/>
      <c r="P9768" s="64"/>
      <c r="Q9768" s="18"/>
      <c r="R9768" s="181">
        <f t="shared" si="1374"/>
        <v>0</v>
      </c>
      <c r="S9768" s="181">
        <f t="shared" si="1375"/>
        <v>0</v>
      </c>
      <c r="T9768" s="181">
        <f t="shared" si="1376"/>
        <v>0</v>
      </c>
      <c r="AQ9768" s="1">
        <f>COUNT(L$11:L9768)</f>
        <v>37</v>
      </c>
      <c r="AR9768" s="43">
        <f t="shared" si="1377"/>
        <v>40933</v>
      </c>
      <c r="AS9768" s="44">
        <f t="shared" si="1378"/>
        <v>89.120000000000019</v>
      </c>
      <c r="AT9768" s="10" t="str">
        <f t="shared" si="1379"/>
        <v/>
      </c>
      <c r="AU9768" s="20" t="str">
        <f t="shared" si="1380"/>
        <v/>
      </c>
      <c r="AV9768" s="42">
        <f t="shared" si="1381"/>
        <v>1</v>
      </c>
      <c r="AW9768" s="89">
        <f t="shared" si="1382"/>
        <v>0</v>
      </c>
      <c r="AX9768" s="168"/>
      <c r="AY9768" s="60"/>
      <c r="AZ9768" s="61"/>
      <c r="BB9768" s="61" t="str">
        <f>IF(Settings!I9764&lt;&gt;"",Settings!I9764,"")</f>
        <v/>
      </c>
    </row>
    <row r="9769" spans="2:54" x14ac:dyDescent="0.2">
      <c r="B9769" s="13"/>
      <c r="C9769" s="12"/>
      <c r="D9769" s="12"/>
      <c r="E9769" s="12"/>
      <c r="F9769" s="12"/>
      <c r="G9769" s="12"/>
      <c r="H9769" s="12"/>
      <c r="I9769" s="15"/>
      <c r="J9769" s="31"/>
      <c r="K9769" s="180"/>
      <c r="L9769" s="40"/>
      <c r="M9769" s="14"/>
      <c r="N9769" s="16"/>
      <c r="O9769" s="49"/>
      <c r="P9769" s="64"/>
      <c r="Q9769" s="18"/>
      <c r="R9769" s="181">
        <f t="shared" si="1374"/>
        <v>0</v>
      </c>
      <c r="S9769" s="181">
        <f t="shared" si="1375"/>
        <v>0</v>
      </c>
      <c r="T9769" s="181">
        <f t="shared" si="1376"/>
        <v>0</v>
      </c>
      <c r="AQ9769" s="1">
        <f>COUNT(L$11:L9769)</f>
        <v>37</v>
      </c>
      <c r="AR9769" s="43">
        <f t="shared" si="1377"/>
        <v>40933</v>
      </c>
      <c r="AS9769" s="44">
        <f t="shared" si="1378"/>
        <v>89.120000000000019</v>
      </c>
      <c r="AT9769" s="10" t="str">
        <f t="shared" si="1379"/>
        <v/>
      </c>
      <c r="AU9769" s="20" t="str">
        <f t="shared" si="1380"/>
        <v/>
      </c>
      <c r="AV9769" s="42">
        <f t="shared" si="1381"/>
        <v>1</v>
      </c>
      <c r="AW9769" s="89">
        <f t="shared" si="1382"/>
        <v>0</v>
      </c>
      <c r="AX9769" s="168"/>
      <c r="AY9769" s="60"/>
      <c r="AZ9769" s="61"/>
      <c r="BB9769" s="61" t="str">
        <f>IF(Settings!I9765&lt;&gt;"",Settings!I9765,"")</f>
        <v/>
      </c>
    </row>
    <row r="9770" spans="2:54" x14ac:dyDescent="0.2">
      <c r="B9770" s="13"/>
      <c r="C9770" s="12"/>
      <c r="D9770" s="12"/>
      <c r="E9770" s="12"/>
      <c r="F9770" s="12"/>
      <c r="G9770" s="12"/>
      <c r="H9770" s="12"/>
      <c r="I9770" s="15"/>
      <c r="J9770" s="31"/>
      <c r="K9770" s="180"/>
      <c r="L9770" s="40"/>
      <c r="M9770" s="14"/>
      <c r="N9770" s="16"/>
      <c r="O9770" s="49"/>
      <c r="P9770" s="64"/>
      <c r="Q9770" s="18"/>
      <c r="R9770" s="181">
        <f t="shared" si="1374"/>
        <v>0</v>
      </c>
      <c r="S9770" s="181">
        <f t="shared" si="1375"/>
        <v>0</v>
      </c>
      <c r="T9770" s="181">
        <f t="shared" si="1376"/>
        <v>0</v>
      </c>
      <c r="AQ9770" s="1">
        <f>COUNT(L$11:L9770)</f>
        <v>37</v>
      </c>
      <c r="AR9770" s="43">
        <f t="shared" si="1377"/>
        <v>40933</v>
      </c>
      <c r="AS9770" s="44">
        <f t="shared" si="1378"/>
        <v>89.120000000000019</v>
      </c>
      <c r="AT9770" s="10" t="str">
        <f t="shared" si="1379"/>
        <v/>
      </c>
      <c r="AU9770" s="20" t="str">
        <f t="shared" si="1380"/>
        <v/>
      </c>
      <c r="AV9770" s="42">
        <f t="shared" si="1381"/>
        <v>1</v>
      </c>
      <c r="AW9770" s="89">
        <f t="shared" si="1382"/>
        <v>0</v>
      </c>
      <c r="AX9770" s="168"/>
      <c r="AY9770" s="60"/>
      <c r="AZ9770" s="61"/>
      <c r="BB9770" s="61" t="str">
        <f>IF(Settings!I9766&lt;&gt;"",Settings!I9766,"")</f>
        <v/>
      </c>
    </row>
    <row r="9771" spans="2:54" x14ac:dyDescent="0.2">
      <c r="B9771" s="13"/>
      <c r="C9771" s="12"/>
      <c r="D9771" s="12"/>
      <c r="E9771" s="12"/>
      <c r="F9771" s="12"/>
      <c r="G9771" s="12"/>
      <c r="H9771" s="12"/>
      <c r="I9771" s="15"/>
      <c r="J9771" s="31"/>
      <c r="K9771" s="180"/>
      <c r="L9771" s="40"/>
      <c r="M9771" s="14"/>
      <c r="N9771" s="16"/>
      <c r="O9771" s="49"/>
      <c r="P9771" s="64"/>
      <c r="Q9771" s="18"/>
      <c r="R9771" s="181">
        <f t="shared" si="1374"/>
        <v>0</v>
      </c>
      <c r="S9771" s="181">
        <f t="shared" si="1375"/>
        <v>0</v>
      </c>
      <c r="T9771" s="181">
        <f t="shared" si="1376"/>
        <v>0</v>
      </c>
      <c r="AQ9771" s="1">
        <f>COUNT(L$11:L9771)</f>
        <v>37</v>
      </c>
      <c r="AR9771" s="43">
        <f t="shared" si="1377"/>
        <v>40933</v>
      </c>
      <c r="AS9771" s="44">
        <f t="shared" si="1378"/>
        <v>89.120000000000019</v>
      </c>
      <c r="AT9771" s="10" t="str">
        <f t="shared" si="1379"/>
        <v/>
      </c>
      <c r="AU9771" s="20" t="str">
        <f t="shared" si="1380"/>
        <v/>
      </c>
      <c r="AV9771" s="42">
        <f t="shared" si="1381"/>
        <v>1</v>
      </c>
      <c r="AW9771" s="89">
        <f t="shared" si="1382"/>
        <v>0</v>
      </c>
      <c r="AX9771" s="168"/>
      <c r="AY9771" s="60"/>
      <c r="AZ9771" s="61"/>
      <c r="BB9771" s="61" t="str">
        <f>IF(Settings!I9767&lt;&gt;"",Settings!I9767,"")</f>
        <v/>
      </c>
    </row>
    <row r="9772" spans="2:54" x14ac:dyDescent="0.2">
      <c r="B9772" s="13"/>
      <c r="C9772" s="12"/>
      <c r="D9772" s="12"/>
      <c r="E9772" s="12"/>
      <c r="F9772" s="12"/>
      <c r="G9772" s="12"/>
      <c r="H9772" s="12"/>
      <c r="I9772" s="15"/>
      <c r="J9772" s="31"/>
      <c r="K9772" s="180"/>
      <c r="L9772" s="40"/>
      <c r="M9772" s="14"/>
      <c r="N9772" s="16"/>
      <c r="O9772" s="49"/>
      <c r="P9772" s="64"/>
      <c r="Q9772" s="18"/>
      <c r="R9772" s="181">
        <f t="shared" si="1374"/>
        <v>0</v>
      </c>
      <c r="S9772" s="181">
        <f t="shared" si="1375"/>
        <v>0</v>
      </c>
      <c r="T9772" s="181">
        <f t="shared" si="1376"/>
        <v>0</v>
      </c>
      <c r="AQ9772" s="1">
        <f>COUNT(L$11:L9772)</f>
        <v>37</v>
      </c>
      <c r="AR9772" s="43">
        <f t="shared" si="1377"/>
        <v>40933</v>
      </c>
      <c r="AS9772" s="44">
        <f t="shared" si="1378"/>
        <v>89.120000000000019</v>
      </c>
      <c r="AT9772" s="10" t="str">
        <f t="shared" si="1379"/>
        <v/>
      </c>
      <c r="AU9772" s="20" t="str">
        <f t="shared" si="1380"/>
        <v/>
      </c>
      <c r="AV9772" s="42">
        <f t="shared" si="1381"/>
        <v>1</v>
      </c>
      <c r="AW9772" s="89">
        <f t="shared" si="1382"/>
        <v>0</v>
      </c>
      <c r="AX9772" s="168"/>
      <c r="AY9772" s="60"/>
      <c r="AZ9772" s="61"/>
      <c r="BB9772" s="61" t="str">
        <f>IF(Settings!I9768&lt;&gt;"",Settings!I9768,"")</f>
        <v/>
      </c>
    </row>
    <row r="9773" spans="2:54" x14ac:dyDescent="0.2">
      <c r="B9773" s="13"/>
      <c r="C9773" s="12"/>
      <c r="D9773" s="12"/>
      <c r="E9773" s="12"/>
      <c r="F9773" s="12"/>
      <c r="G9773" s="12"/>
      <c r="H9773" s="12"/>
      <c r="I9773" s="15"/>
      <c r="J9773" s="31"/>
      <c r="K9773" s="180"/>
      <c r="L9773" s="40"/>
      <c r="M9773" s="14"/>
      <c r="N9773" s="16"/>
      <c r="O9773" s="49"/>
      <c r="P9773" s="64"/>
      <c r="Q9773" s="18"/>
      <c r="R9773" s="181">
        <f t="shared" si="1374"/>
        <v>0</v>
      </c>
      <c r="S9773" s="181">
        <f t="shared" si="1375"/>
        <v>0</v>
      </c>
      <c r="T9773" s="181">
        <f t="shared" si="1376"/>
        <v>0</v>
      </c>
      <c r="AQ9773" s="1">
        <f>COUNT(L$11:L9773)</f>
        <v>37</v>
      </c>
      <c r="AR9773" s="43">
        <f t="shared" si="1377"/>
        <v>40933</v>
      </c>
      <c r="AS9773" s="44">
        <f t="shared" si="1378"/>
        <v>89.120000000000019</v>
      </c>
      <c r="AT9773" s="10" t="str">
        <f t="shared" si="1379"/>
        <v/>
      </c>
      <c r="AU9773" s="20" t="str">
        <f t="shared" si="1380"/>
        <v/>
      </c>
      <c r="AV9773" s="42">
        <f t="shared" si="1381"/>
        <v>1</v>
      </c>
      <c r="AW9773" s="89">
        <f t="shared" si="1382"/>
        <v>0</v>
      </c>
      <c r="AX9773" s="168"/>
      <c r="AY9773" s="60"/>
      <c r="AZ9773" s="61"/>
      <c r="BB9773" s="61" t="str">
        <f>IF(Settings!I9769&lt;&gt;"",Settings!I9769,"")</f>
        <v/>
      </c>
    </row>
    <row r="9774" spans="2:54" x14ac:dyDescent="0.2">
      <c r="B9774" s="13"/>
      <c r="C9774" s="12"/>
      <c r="D9774" s="12"/>
      <c r="E9774" s="12"/>
      <c r="F9774" s="12"/>
      <c r="G9774" s="12"/>
      <c r="H9774" s="12"/>
      <c r="I9774" s="15"/>
      <c r="J9774" s="31"/>
      <c r="K9774" s="180"/>
      <c r="L9774" s="40"/>
      <c r="M9774" s="14"/>
      <c r="N9774" s="16"/>
      <c r="O9774" s="49"/>
      <c r="P9774" s="64"/>
      <c r="Q9774" s="18"/>
      <c r="R9774" s="181">
        <f t="shared" si="1374"/>
        <v>0</v>
      </c>
      <c r="S9774" s="181">
        <f t="shared" si="1375"/>
        <v>0</v>
      </c>
      <c r="T9774" s="181">
        <f t="shared" si="1376"/>
        <v>0</v>
      </c>
      <c r="AQ9774" s="1">
        <f>COUNT(L$11:L9774)</f>
        <v>37</v>
      </c>
      <c r="AR9774" s="43">
        <f t="shared" si="1377"/>
        <v>40933</v>
      </c>
      <c r="AS9774" s="44">
        <f t="shared" si="1378"/>
        <v>89.120000000000019</v>
      </c>
      <c r="AT9774" s="10" t="str">
        <f t="shared" si="1379"/>
        <v/>
      </c>
      <c r="AU9774" s="20" t="str">
        <f t="shared" si="1380"/>
        <v/>
      </c>
      <c r="AV9774" s="42">
        <f t="shared" si="1381"/>
        <v>1</v>
      </c>
      <c r="AW9774" s="89">
        <f t="shared" si="1382"/>
        <v>0</v>
      </c>
      <c r="AX9774" s="168"/>
      <c r="AY9774" s="60"/>
      <c r="AZ9774" s="61"/>
      <c r="BB9774" s="61" t="str">
        <f>IF(Settings!I9770&lt;&gt;"",Settings!I9770,"")</f>
        <v/>
      </c>
    </row>
    <row r="9775" spans="2:54" x14ac:dyDescent="0.2">
      <c r="B9775" s="13"/>
      <c r="C9775" s="12"/>
      <c r="D9775" s="12"/>
      <c r="E9775" s="12"/>
      <c r="F9775" s="12"/>
      <c r="G9775" s="12"/>
      <c r="H9775" s="12"/>
      <c r="I9775" s="15"/>
      <c r="J9775" s="31"/>
      <c r="K9775" s="180"/>
      <c r="L9775" s="40"/>
      <c r="M9775" s="14"/>
      <c r="N9775" s="16"/>
      <c r="O9775" s="49"/>
      <c r="P9775" s="64"/>
      <c r="Q9775" s="18"/>
      <c r="R9775" s="181">
        <f t="shared" si="1374"/>
        <v>0</v>
      </c>
      <c r="S9775" s="181">
        <f t="shared" si="1375"/>
        <v>0</v>
      </c>
      <c r="T9775" s="181">
        <f t="shared" si="1376"/>
        <v>0</v>
      </c>
      <c r="AQ9775" s="1">
        <f>COUNT(L$11:L9775)</f>
        <v>37</v>
      </c>
      <c r="AR9775" s="43">
        <f t="shared" si="1377"/>
        <v>40933</v>
      </c>
      <c r="AS9775" s="44">
        <f t="shared" si="1378"/>
        <v>89.120000000000019</v>
      </c>
      <c r="AT9775" s="10" t="str">
        <f t="shared" si="1379"/>
        <v/>
      </c>
      <c r="AU9775" s="20" t="str">
        <f t="shared" si="1380"/>
        <v/>
      </c>
      <c r="AV9775" s="42">
        <f t="shared" si="1381"/>
        <v>1</v>
      </c>
      <c r="AW9775" s="89">
        <f t="shared" si="1382"/>
        <v>0</v>
      </c>
      <c r="AX9775" s="168"/>
      <c r="AY9775" s="60"/>
      <c r="AZ9775" s="61"/>
      <c r="BB9775" s="61" t="str">
        <f>IF(Settings!I9771&lt;&gt;"",Settings!I9771,"")</f>
        <v/>
      </c>
    </row>
    <row r="9776" spans="2:54" x14ac:dyDescent="0.2">
      <c r="B9776" s="13"/>
      <c r="C9776" s="12"/>
      <c r="D9776" s="12"/>
      <c r="E9776" s="12"/>
      <c r="F9776" s="12"/>
      <c r="G9776" s="12"/>
      <c r="H9776" s="12"/>
      <c r="I9776" s="15"/>
      <c r="J9776" s="31"/>
      <c r="K9776" s="180"/>
      <c r="L9776" s="40"/>
      <c r="M9776" s="14"/>
      <c r="N9776" s="16"/>
      <c r="O9776" s="49"/>
      <c r="P9776" s="64"/>
      <c r="Q9776" s="18"/>
      <c r="R9776" s="181">
        <f t="shared" si="1374"/>
        <v>0</v>
      </c>
      <c r="S9776" s="181">
        <f t="shared" si="1375"/>
        <v>0</v>
      </c>
      <c r="T9776" s="181">
        <f t="shared" si="1376"/>
        <v>0</v>
      </c>
      <c r="AQ9776" s="1">
        <f>COUNT(L$11:L9776)</f>
        <v>37</v>
      </c>
      <c r="AR9776" s="43">
        <f t="shared" si="1377"/>
        <v>40933</v>
      </c>
      <c r="AS9776" s="44">
        <f t="shared" si="1378"/>
        <v>89.120000000000019</v>
      </c>
      <c r="AT9776" s="10" t="str">
        <f t="shared" si="1379"/>
        <v/>
      </c>
      <c r="AU9776" s="20" t="str">
        <f t="shared" si="1380"/>
        <v/>
      </c>
      <c r="AV9776" s="42">
        <f t="shared" si="1381"/>
        <v>1</v>
      </c>
      <c r="AW9776" s="89">
        <f t="shared" si="1382"/>
        <v>0</v>
      </c>
      <c r="AX9776" s="168"/>
      <c r="AY9776" s="60"/>
      <c r="AZ9776" s="61"/>
      <c r="BB9776" s="61" t="str">
        <f>IF(Settings!I9772&lt;&gt;"",Settings!I9772,"")</f>
        <v/>
      </c>
    </row>
    <row r="9777" spans="2:54" x14ac:dyDescent="0.2">
      <c r="B9777" s="13"/>
      <c r="C9777" s="12"/>
      <c r="D9777" s="12"/>
      <c r="E9777" s="12"/>
      <c r="F9777" s="12"/>
      <c r="G9777" s="12"/>
      <c r="H9777" s="12"/>
      <c r="I9777" s="15"/>
      <c r="J9777" s="31"/>
      <c r="K9777" s="180"/>
      <c r="L9777" s="40"/>
      <c r="M9777" s="14"/>
      <c r="N9777" s="16"/>
      <c r="O9777" s="49"/>
      <c r="P9777" s="64"/>
      <c r="Q9777" s="18"/>
      <c r="R9777" s="181">
        <f t="shared" si="1374"/>
        <v>0</v>
      </c>
      <c r="S9777" s="181">
        <f t="shared" si="1375"/>
        <v>0</v>
      </c>
      <c r="T9777" s="181">
        <f t="shared" si="1376"/>
        <v>0</v>
      </c>
      <c r="AQ9777" s="1">
        <f>COUNT(L$11:L9777)</f>
        <v>37</v>
      </c>
      <c r="AR9777" s="43">
        <f t="shared" si="1377"/>
        <v>40933</v>
      </c>
      <c r="AS9777" s="44">
        <f t="shared" si="1378"/>
        <v>89.120000000000019</v>
      </c>
      <c r="AT9777" s="10" t="str">
        <f t="shared" si="1379"/>
        <v/>
      </c>
      <c r="AU9777" s="20" t="str">
        <f t="shared" si="1380"/>
        <v/>
      </c>
      <c r="AV9777" s="42">
        <f t="shared" si="1381"/>
        <v>1</v>
      </c>
      <c r="AW9777" s="89">
        <f t="shared" si="1382"/>
        <v>0</v>
      </c>
      <c r="AX9777" s="168"/>
      <c r="AY9777" s="60"/>
      <c r="AZ9777" s="61"/>
      <c r="BB9777" s="61" t="str">
        <f>IF(Settings!I9773&lt;&gt;"",Settings!I9773,"")</f>
        <v/>
      </c>
    </row>
    <row r="9778" spans="2:54" x14ac:dyDescent="0.2">
      <c r="B9778" s="13"/>
      <c r="C9778" s="12"/>
      <c r="D9778" s="12"/>
      <c r="E9778" s="12"/>
      <c r="F9778" s="12"/>
      <c r="G9778" s="12"/>
      <c r="H9778" s="12"/>
      <c r="I9778" s="15"/>
      <c r="J9778" s="31"/>
      <c r="K9778" s="180"/>
      <c r="L9778" s="40"/>
      <c r="M9778" s="14"/>
      <c r="N9778" s="16"/>
      <c r="O9778" s="49"/>
      <c r="P9778" s="64"/>
      <c r="Q9778" s="18"/>
      <c r="R9778" s="181">
        <f t="shared" si="1374"/>
        <v>0</v>
      </c>
      <c r="S9778" s="181">
        <f t="shared" si="1375"/>
        <v>0</v>
      </c>
      <c r="T9778" s="181">
        <f t="shared" si="1376"/>
        <v>0</v>
      </c>
      <c r="AQ9778" s="1">
        <f>COUNT(L$11:L9778)</f>
        <v>37</v>
      </c>
      <c r="AR9778" s="43">
        <f t="shared" si="1377"/>
        <v>40933</v>
      </c>
      <c r="AS9778" s="44">
        <f t="shared" si="1378"/>
        <v>89.120000000000019</v>
      </c>
      <c r="AT9778" s="10" t="str">
        <f t="shared" si="1379"/>
        <v/>
      </c>
      <c r="AU9778" s="20" t="str">
        <f t="shared" si="1380"/>
        <v/>
      </c>
      <c r="AV9778" s="42">
        <f t="shared" si="1381"/>
        <v>1</v>
      </c>
      <c r="AW9778" s="89">
        <f t="shared" si="1382"/>
        <v>0</v>
      </c>
      <c r="AX9778" s="168"/>
      <c r="AY9778" s="60"/>
      <c r="AZ9778" s="61"/>
      <c r="BB9778" s="61" t="str">
        <f>IF(Settings!I9774&lt;&gt;"",Settings!I9774,"")</f>
        <v/>
      </c>
    </row>
    <row r="9779" spans="2:54" x14ac:dyDescent="0.2">
      <c r="B9779" s="13"/>
      <c r="C9779" s="12"/>
      <c r="D9779" s="12"/>
      <c r="E9779" s="12"/>
      <c r="F9779" s="12"/>
      <c r="G9779" s="12"/>
      <c r="H9779" s="12"/>
      <c r="I9779" s="15"/>
      <c r="J9779" s="31"/>
      <c r="K9779" s="180"/>
      <c r="L9779" s="40"/>
      <c r="M9779" s="14"/>
      <c r="N9779" s="16"/>
      <c r="O9779" s="49"/>
      <c r="P9779" s="64"/>
      <c r="Q9779" s="18"/>
      <c r="R9779" s="181">
        <f t="shared" si="1374"/>
        <v>0</v>
      </c>
      <c r="S9779" s="181">
        <f t="shared" si="1375"/>
        <v>0</v>
      </c>
      <c r="T9779" s="181">
        <f t="shared" si="1376"/>
        <v>0</v>
      </c>
      <c r="AQ9779" s="1">
        <f>COUNT(L$11:L9779)</f>
        <v>37</v>
      </c>
      <c r="AR9779" s="43">
        <f t="shared" si="1377"/>
        <v>40933</v>
      </c>
      <c r="AS9779" s="44">
        <f t="shared" si="1378"/>
        <v>89.120000000000019</v>
      </c>
      <c r="AT9779" s="10" t="str">
        <f t="shared" si="1379"/>
        <v/>
      </c>
      <c r="AU9779" s="20" t="str">
        <f t="shared" si="1380"/>
        <v/>
      </c>
      <c r="AV9779" s="42">
        <f t="shared" si="1381"/>
        <v>1</v>
      </c>
      <c r="AW9779" s="89">
        <f t="shared" si="1382"/>
        <v>0</v>
      </c>
      <c r="AX9779" s="168"/>
      <c r="AY9779" s="60"/>
      <c r="AZ9779" s="61"/>
      <c r="BB9779" s="61" t="str">
        <f>IF(Settings!I9775&lt;&gt;"",Settings!I9775,"")</f>
        <v/>
      </c>
    </row>
    <row r="9780" spans="2:54" x14ac:dyDescent="0.2">
      <c r="B9780" s="13"/>
      <c r="C9780" s="12"/>
      <c r="D9780" s="12"/>
      <c r="E9780" s="12"/>
      <c r="F9780" s="12"/>
      <c r="G9780" s="12"/>
      <c r="H9780" s="12"/>
      <c r="I9780" s="15"/>
      <c r="J9780" s="31"/>
      <c r="K9780" s="180"/>
      <c r="L9780" s="40"/>
      <c r="M9780" s="14"/>
      <c r="N9780" s="16"/>
      <c r="O9780" s="49"/>
      <c r="P9780" s="64"/>
      <c r="Q9780" s="18"/>
      <c r="R9780" s="181">
        <f t="shared" si="1374"/>
        <v>0</v>
      </c>
      <c r="S9780" s="181">
        <f t="shared" si="1375"/>
        <v>0</v>
      </c>
      <c r="T9780" s="181">
        <f t="shared" si="1376"/>
        <v>0</v>
      </c>
      <c r="AQ9780" s="1">
        <f>COUNT(L$11:L9780)</f>
        <v>37</v>
      </c>
      <c r="AR9780" s="43">
        <f t="shared" si="1377"/>
        <v>40933</v>
      </c>
      <c r="AS9780" s="44">
        <f t="shared" si="1378"/>
        <v>89.120000000000019</v>
      </c>
      <c r="AT9780" s="10" t="str">
        <f t="shared" si="1379"/>
        <v/>
      </c>
      <c r="AU9780" s="20" t="str">
        <f t="shared" si="1380"/>
        <v/>
      </c>
      <c r="AV9780" s="42">
        <f t="shared" si="1381"/>
        <v>1</v>
      </c>
      <c r="AW9780" s="89">
        <f t="shared" si="1382"/>
        <v>0</v>
      </c>
      <c r="AX9780" s="168"/>
      <c r="AY9780" s="60"/>
      <c r="AZ9780" s="61"/>
      <c r="BB9780" s="61" t="str">
        <f>IF(Settings!I9776&lt;&gt;"",Settings!I9776,"")</f>
        <v/>
      </c>
    </row>
    <row r="9781" spans="2:54" x14ac:dyDescent="0.2">
      <c r="B9781" s="13"/>
      <c r="C9781" s="12"/>
      <c r="D9781" s="12"/>
      <c r="E9781" s="12"/>
      <c r="F9781" s="12"/>
      <c r="G9781" s="12"/>
      <c r="H9781" s="12"/>
      <c r="I9781" s="15"/>
      <c r="J9781" s="31"/>
      <c r="K9781" s="180"/>
      <c r="L9781" s="40"/>
      <c r="M9781" s="14"/>
      <c r="N9781" s="16"/>
      <c r="O9781" s="49"/>
      <c r="P9781" s="64"/>
      <c r="Q9781" s="18"/>
      <c r="R9781" s="181">
        <f t="shared" si="1374"/>
        <v>0</v>
      </c>
      <c r="S9781" s="181">
        <f t="shared" si="1375"/>
        <v>0</v>
      </c>
      <c r="T9781" s="181">
        <f t="shared" si="1376"/>
        <v>0</v>
      </c>
      <c r="AQ9781" s="1">
        <f>COUNT(L$11:L9781)</f>
        <v>37</v>
      </c>
      <c r="AR9781" s="43">
        <f t="shared" si="1377"/>
        <v>40933</v>
      </c>
      <c r="AS9781" s="44">
        <f t="shared" si="1378"/>
        <v>89.120000000000019</v>
      </c>
      <c r="AT9781" s="10" t="str">
        <f t="shared" si="1379"/>
        <v/>
      </c>
      <c r="AU9781" s="20" t="str">
        <f t="shared" si="1380"/>
        <v/>
      </c>
      <c r="AV9781" s="42">
        <f t="shared" si="1381"/>
        <v>1</v>
      </c>
      <c r="AW9781" s="89">
        <f t="shared" si="1382"/>
        <v>0</v>
      </c>
      <c r="AX9781" s="168"/>
      <c r="AY9781" s="60"/>
      <c r="AZ9781" s="61"/>
      <c r="BB9781" s="61" t="str">
        <f>IF(Settings!I9777&lt;&gt;"",Settings!I9777,"")</f>
        <v/>
      </c>
    </row>
    <row r="9782" spans="2:54" x14ac:dyDescent="0.2">
      <c r="B9782" s="13"/>
      <c r="C9782" s="12"/>
      <c r="D9782" s="12"/>
      <c r="E9782" s="12"/>
      <c r="F9782" s="12"/>
      <c r="G9782" s="12"/>
      <c r="H9782" s="12"/>
      <c r="I9782" s="15"/>
      <c r="J9782" s="31"/>
      <c r="K9782" s="180"/>
      <c r="L9782" s="40"/>
      <c r="M9782" s="14"/>
      <c r="N9782" s="16"/>
      <c r="O9782" s="49"/>
      <c r="P9782" s="64"/>
      <c r="Q9782" s="18"/>
      <c r="R9782" s="181">
        <f t="shared" si="1374"/>
        <v>0</v>
      </c>
      <c r="S9782" s="181">
        <f t="shared" si="1375"/>
        <v>0</v>
      </c>
      <c r="T9782" s="181">
        <f t="shared" si="1376"/>
        <v>0</v>
      </c>
      <c r="AQ9782" s="1">
        <f>COUNT(L$11:L9782)</f>
        <v>37</v>
      </c>
      <c r="AR9782" s="43">
        <f t="shared" si="1377"/>
        <v>40933</v>
      </c>
      <c r="AS9782" s="44">
        <f t="shared" si="1378"/>
        <v>89.120000000000019</v>
      </c>
      <c r="AT9782" s="10" t="str">
        <f t="shared" si="1379"/>
        <v/>
      </c>
      <c r="AU9782" s="20" t="str">
        <f t="shared" si="1380"/>
        <v/>
      </c>
      <c r="AV9782" s="42">
        <f t="shared" si="1381"/>
        <v>1</v>
      </c>
      <c r="AW9782" s="89">
        <f t="shared" si="1382"/>
        <v>0</v>
      </c>
      <c r="AX9782" s="168"/>
      <c r="AY9782" s="60"/>
      <c r="AZ9782" s="61"/>
      <c r="BB9782" s="61" t="str">
        <f>IF(Settings!I9778&lt;&gt;"",Settings!I9778,"")</f>
        <v/>
      </c>
    </row>
    <row r="9783" spans="2:54" x14ac:dyDescent="0.2">
      <c r="B9783" s="13"/>
      <c r="C9783" s="12"/>
      <c r="D9783" s="12"/>
      <c r="E9783" s="12"/>
      <c r="F9783" s="12"/>
      <c r="G9783" s="12"/>
      <c r="H9783" s="12"/>
      <c r="I9783" s="15"/>
      <c r="J9783" s="31"/>
      <c r="K9783" s="180"/>
      <c r="L9783" s="40"/>
      <c r="M9783" s="14"/>
      <c r="N9783" s="16"/>
      <c r="O9783" s="49"/>
      <c r="P9783" s="64"/>
      <c r="Q9783" s="18"/>
      <c r="R9783" s="181">
        <f t="shared" si="1374"/>
        <v>0</v>
      </c>
      <c r="S9783" s="181">
        <f t="shared" si="1375"/>
        <v>0</v>
      </c>
      <c r="T9783" s="181">
        <f t="shared" si="1376"/>
        <v>0</v>
      </c>
      <c r="AQ9783" s="1">
        <f>COUNT(L$11:L9783)</f>
        <v>37</v>
      </c>
      <c r="AR9783" s="43">
        <f t="shared" si="1377"/>
        <v>40933</v>
      </c>
      <c r="AS9783" s="44">
        <f t="shared" si="1378"/>
        <v>89.120000000000019</v>
      </c>
      <c r="AT9783" s="10" t="str">
        <f t="shared" si="1379"/>
        <v/>
      </c>
      <c r="AU9783" s="20" t="str">
        <f t="shared" si="1380"/>
        <v/>
      </c>
      <c r="AV9783" s="42">
        <f t="shared" si="1381"/>
        <v>1</v>
      </c>
      <c r="AW9783" s="89">
        <f t="shared" si="1382"/>
        <v>0</v>
      </c>
      <c r="AX9783" s="168"/>
      <c r="AY9783" s="60"/>
      <c r="AZ9783" s="61"/>
      <c r="BB9783" s="61" t="str">
        <f>IF(Settings!I9779&lt;&gt;"",Settings!I9779,"")</f>
        <v/>
      </c>
    </row>
    <row r="9784" spans="2:54" x14ac:dyDescent="0.2">
      <c r="B9784" s="13"/>
      <c r="C9784" s="12"/>
      <c r="D9784" s="12"/>
      <c r="E9784" s="12"/>
      <c r="F9784" s="12"/>
      <c r="G9784" s="12"/>
      <c r="H9784" s="12"/>
      <c r="I9784" s="15"/>
      <c r="J9784" s="31"/>
      <c r="K9784" s="180"/>
      <c r="L9784" s="40"/>
      <c r="M9784" s="14"/>
      <c r="N9784" s="16"/>
      <c r="O9784" s="49"/>
      <c r="P9784" s="64"/>
      <c r="Q9784" s="18"/>
      <c r="R9784" s="181">
        <f t="shared" si="1374"/>
        <v>0</v>
      </c>
      <c r="S9784" s="181">
        <f t="shared" si="1375"/>
        <v>0</v>
      </c>
      <c r="T9784" s="181">
        <f t="shared" si="1376"/>
        <v>0</v>
      </c>
      <c r="AQ9784" s="1">
        <f>COUNT(L$11:L9784)</f>
        <v>37</v>
      </c>
      <c r="AR9784" s="43">
        <f t="shared" si="1377"/>
        <v>40933</v>
      </c>
      <c r="AS9784" s="44">
        <f t="shared" si="1378"/>
        <v>89.120000000000019</v>
      </c>
      <c r="AT9784" s="10" t="str">
        <f t="shared" si="1379"/>
        <v/>
      </c>
      <c r="AU9784" s="20" t="str">
        <f t="shared" si="1380"/>
        <v/>
      </c>
      <c r="AV9784" s="42">
        <f t="shared" si="1381"/>
        <v>1</v>
      </c>
      <c r="AW9784" s="89">
        <f t="shared" si="1382"/>
        <v>0</v>
      </c>
      <c r="AX9784" s="168"/>
      <c r="AY9784" s="60"/>
      <c r="AZ9784" s="61"/>
      <c r="BB9784" s="61" t="str">
        <f>IF(Settings!I9780&lt;&gt;"",Settings!I9780,"")</f>
        <v/>
      </c>
    </row>
    <row r="9785" spans="2:54" x14ac:dyDescent="0.2">
      <c r="B9785" s="13"/>
      <c r="C9785" s="12"/>
      <c r="D9785" s="12"/>
      <c r="E9785" s="12"/>
      <c r="F9785" s="12"/>
      <c r="G9785" s="12"/>
      <c r="H9785" s="12"/>
      <c r="I9785" s="15"/>
      <c r="J9785" s="31"/>
      <c r="K9785" s="180"/>
      <c r="L9785" s="40"/>
      <c r="M9785" s="14"/>
      <c r="N9785" s="16"/>
      <c r="O9785" s="49"/>
      <c r="P9785" s="64"/>
      <c r="Q9785" s="18"/>
      <c r="R9785" s="181">
        <f t="shared" si="1374"/>
        <v>0</v>
      </c>
      <c r="S9785" s="181">
        <f t="shared" si="1375"/>
        <v>0</v>
      </c>
      <c r="T9785" s="181">
        <f t="shared" si="1376"/>
        <v>0</v>
      </c>
      <c r="AQ9785" s="1">
        <f>COUNT(L$11:L9785)</f>
        <v>37</v>
      </c>
      <c r="AR9785" s="43">
        <f t="shared" si="1377"/>
        <v>40933</v>
      </c>
      <c r="AS9785" s="44">
        <f t="shared" si="1378"/>
        <v>89.120000000000019</v>
      </c>
      <c r="AT9785" s="10" t="str">
        <f t="shared" si="1379"/>
        <v/>
      </c>
      <c r="AU9785" s="20" t="str">
        <f t="shared" si="1380"/>
        <v/>
      </c>
      <c r="AV9785" s="42">
        <f t="shared" si="1381"/>
        <v>1</v>
      </c>
      <c r="AW9785" s="89">
        <f t="shared" si="1382"/>
        <v>0</v>
      </c>
      <c r="AX9785" s="168"/>
      <c r="AY9785" s="60"/>
      <c r="AZ9785" s="61"/>
      <c r="BB9785" s="61" t="str">
        <f>IF(Settings!I9781&lt;&gt;"",Settings!I9781,"")</f>
        <v/>
      </c>
    </row>
    <row r="9786" spans="2:54" x14ac:dyDescent="0.2">
      <c r="B9786" s="13"/>
      <c r="C9786" s="12"/>
      <c r="D9786" s="12"/>
      <c r="E9786" s="12"/>
      <c r="F9786" s="12"/>
      <c r="G9786" s="12"/>
      <c r="H9786" s="12"/>
      <c r="I9786" s="15"/>
      <c r="J9786" s="31"/>
      <c r="K9786" s="180"/>
      <c r="L9786" s="40"/>
      <c r="M9786" s="14"/>
      <c r="N9786" s="16"/>
      <c r="O9786" s="49"/>
      <c r="P9786" s="64"/>
      <c r="Q9786" s="18"/>
      <c r="R9786" s="181">
        <f t="shared" si="1374"/>
        <v>0</v>
      </c>
      <c r="S9786" s="181">
        <f t="shared" si="1375"/>
        <v>0</v>
      </c>
      <c r="T9786" s="181">
        <f t="shared" si="1376"/>
        <v>0</v>
      </c>
      <c r="AQ9786" s="1">
        <f>COUNT(L$11:L9786)</f>
        <v>37</v>
      </c>
      <c r="AR9786" s="43">
        <f t="shared" si="1377"/>
        <v>40933</v>
      </c>
      <c r="AS9786" s="44">
        <f t="shared" si="1378"/>
        <v>89.120000000000019</v>
      </c>
      <c r="AT9786" s="10" t="str">
        <f t="shared" si="1379"/>
        <v/>
      </c>
      <c r="AU9786" s="20" t="str">
        <f t="shared" si="1380"/>
        <v/>
      </c>
      <c r="AV9786" s="42">
        <f t="shared" si="1381"/>
        <v>1</v>
      </c>
      <c r="AW9786" s="89">
        <f t="shared" si="1382"/>
        <v>0</v>
      </c>
      <c r="AX9786" s="168"/>
      <c r="AY9786" s="60"/>
      <c r="AZ9786" s="61"/>
      <c r="BB9786" s="61" t="str">
        <f>IF(Settings!I9782&lt;&gt;"",Settings!I9782,"")</f>
        <v/>
      </c>
    </row>
    <row r="9787" spans="2:54" x14ac:dyDescent="0.2">
      <c r="B9787" s="13"/>
      <c r="C9787" s="12"/>
      <c r="D9787" s="12"/>
      <c r="E9787" s="12"/>
      <c r="F9787" s="12"/>
      <c r="G9787" s="12"/>
      <c r="H9787" s="12"/>
      <c r="I9787" s="15"/>
      <c r="J9787" s="31"/>
      <c r="K9787" s="180"/>
      <c r="L9787" s="40"/>
      <c r="M9787" s="14"/>
      <c r="N9787" s="16"/>
      <c r="O9787" s="49"/>
      <c r="P9787" s="64"/>
      <c r="Q9787" s="18"/>
      <c r="R9787" s="181">
        <f t="shared" si="1374"/>
        <v>0</v>
      </c>
      <c r="S9787" s="181">
        <f t="shared" si="1375"/>
        <v>0</v>
      </c>
      <c r="T9787" s="181">
        <f t="shared" si="1376"/>
        <v>0</v>
      </c>
      <c r="AQ9787" s="1">
        <f>COUNT(L$11:L9787)</f>
        <v>37</v>
      </c>
      <c r="AR9787" s="43">
        <f t="shared" si="1377"/>
        <v>40933</v>
      </c>
      <c r="AS9787" s="44">
        <f t="shared" si="1378"/>
        <v>89.120000000000019</v>
      </c>
      <c r="AT9787" s="10" t="str">
        <f t="shared" si="1379"/>
        <v/>
      </c>
      <c r="AU9787" s="20" t="str">
        <f t="shared" si="1380"/>
        <v/>
      </c>
      <c r="AV9787" s="42">
        <f t="shared" si="1381"/>
        <v>1</v>
      </c>
      <c r="AW9787" s="89">
        <f t="shared" si="1382"/>
        <v>0</v>
      </c>
      <c r="AX9787" s="168"/>
      <c r="AY9787" s="60"/>
      <c r="AZ9787" s="61"/>
      <c r="BB9787" s="61" t="str">
        <f>IF(Settings!I9783&lt;&gt;"",Settings!I9783,"")</f>
        <v/>
      </c>
    </row>
    <row r="9788" spans="2:54" x14ac:dyDescent="0.2">
      <c r="B9788" s="13"/>
      <c r="C9788" s="12"/>
      <c r="D9788" s="12"/>
      <c r="E9788" s="12"/>
      <c r="F9788" s="12"/>
      <c r="G9788" s="12"/>
      <c r="H9788" s="12"/>
      <c r="I9788" s="15"/>
      <c r="J9788" s="31"/>
      <c r="K9788" s="180"/>
      <c r="L9788" s="40"/>
      <c r="M9788" s="14"/>
      <c r="N9788" s="16"/>
      <c r="O9788" s="49"/>
      <c r="P9788" s="64"/>
      <c r="Q9788" s="18"/>
      <c r="R9788" s="181">
        <f t="shared" si="1374"/>
        <v>0</v>
      </c>
      <c r="S9788" s="181">
        <f t="shared" si="1375"/>
        <v>0</v>
      </c>
      <c r="T9788" s="181">
        <f t="shared" si="1376"/>
        <v>0</v>
      </c>
      <c r="AQ9788" s="1">
        <f>COUNT(L$11:L9788)</f>
        <v>37</v>
      </c>
      <c r="AR9788" s="43">
        <f t="shared" si="1377"/>
        <v>40933</v>
      </c>
      <c r="AS9788" s="44">
        <f t="shared" si="1378"/>
        <v>89.120000000000019</v>
      </c>
      <c r="AT9788" s="10" t="str">
        <f t="shared" si="1379"/>
        <v/>
      </c>
      <c r="AU9788" s="20" t="str">
        <f t="shared" si="1380"/>
        <v/>
      </c>
      <c r="AV9788" s="42">
        <f t="shared" si="1381"/>
        <v>1</v>
      </c>
      <c r="AW9788" s="89">
        <f t="shared" si="1382"/>
        <v>0</v>
      </c>
      <c r="AX9788" s="168"/>
      <c r="AY9788" s="60"/>
      <c r="AZ9788" s="61"/>
      <c r="BB9788" s="61" t="str">
        <f>IF(Settings!I9784&lt;&gt;"",Settings!I9784,"")</f>
        <v/>
      </c>
    </row>
    <row r="9789" spans="2:54" x14ac:dyDescent="0.2">
      <c r="B9789" s="13"/>
      <c r="C9789" s="12"/>
      <c r="D9789" s="12"/>
      <c r="E9789" s="12"/>
      <c r="F9789" s="12"/>
      <c r="G9789" s="12"/>
      <c r="H9789" s="12"/>
      <c r="I9789" s="15"/>
      <c r="J9789" s="31"/>
      <c r="K9789" s="180"/>
      <c r="L9789" s="40"/>
      <c r="M9789" s="14"/>
      <c r="N9789" s="16"/>
      <c r="O9789" s="49"/>
      <c r="P9789" s="64"/>
      <c r="Q9789" s="18"/>
      <c r="R9789" s="181">
        <f t="shared" si="1374"/>
        <v>0</v>
      </c>
      <c r="S9789" s="181">
        <f t="shared" si="1375"/>
        <v>0</v>
      </c>
      <c r="T9789" s="181">
        <f t="shared" si="1376"/>
        <v>0</v>
      </c>
      <c r="AQ9789" s="1">
        <f>COUNT(L$11:L9789)</f>
        <v>37</v>
      </c>
      <c r="AR9789" s="43">
        <f t="shared" si="1377"/>
        <v>40933</v>
      </c>
      <c r="AS9789" s="44">
        <f t="shared" si="1378"/>
        <v>89.120000000000019</v>
      </c>
      <c r="AT9789" s="10" t="str">
        <f t="shared" si="1379"/>
        <v/>
      </c>
      <c r="AU9789" s="20" t="str">
        <f t="shared" si="1380"/>
        <v/>
      </c>
      <c r="AV9789" s="42">
        <f t="shared" si="1381"/>
        <v>1</v>
      </c>
      <c r="AW9789" s="89">
        <f t="shared" si="1382"/>
        <v>0</v>
      </c>
      <c r="AX9789" s="168"/>
      <c r="AY9789" s="60"/>
      <c r="AZ9789" s="61"/>
      <c r="BB9789" s="61" t="str">
        <f>IF(Settings!I9785&lt;&gt;"",Settings!I9785,"")</f>
        <v/>
      </c>
    </row>
    <row r="9790" spans="2:54" x14ac:dyDescent="0.2">
      <c r="B9790" s="13"/>
      <c r="C9790" s="12"/>
      <c r="D9790" s="12"/>
      <c r="E9790" s="12"/>
      <c r="F9790" s="12"/>
      <c r="G9790" s="12"/>
      <c r="H9790" s="12"/>
      <c r="I9790" s="15"/>
      <c r="J9790" s="31"/>
      <c r="K9790" s="180"/>
      <c r="L9790" s="40"/>
      <c r="M9790" s="14"/>
      <c r="N9790" s="16"/>
      <c r="O9790" s="49"/>
      <c r="P9790" s="64"/>
      <c r="Q9790" s="18"/>
      <c r="R9790" s="181">
        <f t="shared" si="1374"/>
        <v>0</v>
      </c>
      <c r="S9790" s="181">
        <f t="shared" si="1375"/>
        <v>0</v>
      </c>
      <c r="T9790" s="181">
        <f t="shared" si="1376"/>
        <v>0</v>
      </c>
      <c r="AQ9790" s="1">
        <f>COUNT(L$11:L9790)</f>
        <v>37</v>
      </c>
      <c r="AR9790" s="43">
        <f t="shared" si="1377"/>
        <v>40933</v>
      </c>
      <c r="AS9790" s="44">
        <f t="shared" si="1378"/>
        <v>89.120000000000019</v>
      </c>
      <c r="AT9790" s="10" t="str">
        <f t="shared" si="1379"/>
        <v/>
      </c>
      <c r="AU9790" s="20" t="str">
        <f t="shared" si="1380"/>
        <v/>
      </c>
      <c r="AV9790" s="42">
        <f t="shared" si="1381"/>
        <v>1</v>
      </c>
      <c r="AW9790" s="89">
        <f t="shared" si="1382"/>
        <v>0</v>
      </c>
      <c r="AX9790" s="168"/>
      <c r="AY9790" s="60"/>
      <c r="AZ9790" s="61"/>
      <c r="BB9790" s="61" t="str">
        <f>IF(Settings!I9786&lt;&gt;"",Settings!I9786,"")</f>
        <v/>
      </c>
    </row>
    <row r="9791" spans="2:54" x14ac:dyDescent="0.2">
      <c r="B9791" s="13"/>
      <c r="C9791" s="12"/>
      <c r="D9791" s="12"/>
      <c r="E9791" s="12"/>
      <c r="F9791" s="12"/>
      <c r="G9791" s="12"/>
      <c r="H9791" s="12"/>
      <c r="I9791" s="15"/>
      <c r="J9791" s="31"/>
      <c r="K9791" s="180"/>
      <c r="L9791" s="40"/>
      <c r="M9791" s="14"/>
      <c r="N9791" s="16"/>
      <c r="O9791" s="49"/>
      <c r="P9791" s="64"/>
      <c r="Q9791" s="18"/>
      <c r="R9791" s="181">
        <f t="shared" si="1374"/>
        <v>0</v>
      </c>
      <c r="S9791" s="181">
        <f t="shared" si="1375"/>
        <v>0</v>
      </c>
      <c r="T9791" s="181">
        <f t="shared" si="1376"/>
        <v>0</v>
      </c>
      <c r="AQ9791" s="1">
        <f>COUNT(L$11:L9791)</f>
        <v>37</v>
      </c>
      <c r="AR9791" s="43">
        <f t="shared" si="1377"/>
        <v>40933</v>
      </c>
      <c r="AS9791" s="44">
        <f t="shared" si="1378"/>
        <v>89.120000000000019</v>
      </c>
      <c r="AT9791" s="10" t="str">
        <f t="shared" si="1379"/>
        <v/>
      </c>
      <c r="AU9791" s="20" t="str">
        <f t="shared" si="1380"/>
        <v/>
      </c>
      <c r="AV9791" s="42">
        <f t="shared" si="1381"/>
        <v>1</v>
      </c>
      <c r="AW9791" s="89">
        <f t="shared" si="1382"/>
        <v>0</v>
      </c>
      <c r="AX9791" s="168"/>
      <c r="AY9791" s="60"/>
      <c r="AZ9791" s="61"/>
      <c r="BB9791" s="61" t="str">
        <f>IF(Settings!I9787&lt;&gt;"",Settings!I9787,"")</f>
        <v/>
      </c>
    </row>
    <row r="9792" spans="2:54" x14ac:dyDescent="0.2">
      <c r="B9792" s="13"/>
      <c r="C9792" s="12"/>
      <c r="D9792" s="12"/>
      <c r="E9792" s="12"/>
      <c r="F9792" s="12"/>
      <c r="G9792" s="12"/>
      <c r="H9792" s="12"/>
      <c r="I9792" s="15"/>
      <c r="J9792" s="31"/>
      <c r="K9792" s="180"/>
      <c r="L9792" s="40"/>
      <c r="M9792" s="14"/>
      <c r="N9792" s="16"/>
      <c r="O9792" s="49"/>
      <c r="P9792" s="64"/>
      <c r="Q9792" s="18"/>
      <c r="R9792" s="181">
        <f t="shared" si="1374"/>
        <v>0</v>
      </c>
      <c r="S9792" s="181">
        <f t="shared" si="1375"/>
        <v>0</v>
      </c>
      <c r="T9792" s="181">
        <f t="shared" si="1376"/>
        <v>0</v>
      </c>
      <c r="AQ9792" s="1">
        <f>COUNT(L$11:L9792)</f>
        <v>37</v>
      </c>
      <c r="AR9792" s="43">
        <f t="shared" si="1377"/>
        <v>40933</v>
      </c>
      <c r="AS9792" s="44">
        <f t="shared" si="1378"/>
        <v>89.120000000000019</v>
      </c>
      <c r="AT9792" s="10" t="str">
        <f t="shared" si="1379"/>
        <v/>
      </c>
      <c r="AU9792" s="20" t="str">
        <f t="shared" si="1380"/>
        <v/>
      </c>
      <c r="AV9792" s="42">
        <f t="shared" si="1381"/>
        <v>1</v>
      </c>
      <c r="AW9792" s="89">
        <f t="shared" si="1382"/>
        <v>0</v>
      </c>
      <c r="AX9792" s="168"/>
      <c r="AY9792" s="60"/>
      <c r="AZ9792" s="61"/>
      <c r="BB9792" s="61" t="str">
        <f>IF(Settings!I9788&lt;&gt;"",Settings!I9788,"")</f>
        <v/>
      </c>
    </row>
    <row r="9793" spans="2:54" x14ac:dyDescent="0.2">
      <c r="B9793" s="13"/>
      <c r="C9793" s="12"/>
      <c r="D9793" s="12"/>
      <c r="E9793" s="12"/>
      <c r="F9793" s="12"/>
      <c r="G9793" s="12"/>
      <c r="H9793" s="12"/>
      <c r="I9793" s="15"/>
      <c r="J9793" s="31"/>
      <c r="K9793" s="180"/>
      <c r="L9793" s="40"/>
      <c r="M9793" s="14"/>
      <c r="N9793" s="16"/>
      <c r="O9793" s="49"/>
      <c r="P9793" s="64"/>
      <c r="Q9793" s="18"/>
      <c r="R9793" s="181">
        <f t="shared" si="1374"/>
        <v>0</v>
      </c>
      <c r="S9793" s="181">
        <f t="shared" si="1375"/>
        <v>0</v>
      </c>
      <c r="T9793" s="181">
        <f t="shared" si="1376"/>
        <v>0</v>
      </c>
      <c r="AQ9793" s="1">
        <f>COUNT(L$11:L9793)</f>
        <v>37</v>
      </c>
      <c r="AR9793" s="43">
        <f t="shared" si="1377"/>
        <v>40933</v>
      </c>
      <c r="AS9793" s="44">
        <f t="shared" si="1378"/>
        <v>89.120000000000019</v>
      </c>
      <c r="AT9793" s="10" t="str">
        <f t="shared" si="1379"/>
        <v/>
      </c>
      <c r="AU9793" s="20" t="str">
        <f t="shared" si="1380"/>
        <v/>
      </c>
      <c r="AV9793" s="42">
        <f t="shared" si="1381"/>
        <v>1</v>
      </c>
      <c r="AW9793" s="89">
        <f t="shared" si="1382"/>
        <v>0</v>
      </c>
      <c r="AX9793" s="168"/>
      <c r="AY9793" s="60"/>
      <c r="AZ9793" s="61"/>
      <c r="BB9793" s="61" t="str">
        <f>IF(Settings!I9789&lt;&gt;"",Settings!I9789,"")</f>
        <v/>
      </c>
    </row>
    <row r="9794" spans="2:54" x14ac:dyDescent="0.2">
      <c r="B9794" s="13"/>
      <c r="C9794" s="12"/>
      <c r="D9794" s="12"/>
      <c r="E9794" s="12"/>
      <c r="F9794" s="12"/>
      <c r="G9794" s="12"/>
      <c r="H9794" s="12"/>
      <c r="I9794" s="15"/>
      <c r="J9794" s="31"/>
      <c r="K9794" s="180"/>
      <c r="L9794" s="40"/>
      <c r="M9794" s="14"/>
      <c r="N9794" s="16"/>
      <c r="O9794" s="49"/>
      <c r="P9794" s="64"/>
      <c r="Q9794" s="18"/>
      <c r="R9794" s="181">
        <f t="shared" si="1374"/>
        <v>0</v>
      </c>
      <c r="S9794" s="181">
        <f t="shared" si="1375"/>
        <v>0</v>
      </c>
      <c r="T9794" s="181">
        <f t="shared" si="1376"/>
        <v>0</v>
      </c>
      <c r="AQ9794" s="1">
        <f>COUNT(L$11:L9794)</f>
        <v>37</v>
      </c>
      <c r="AR9794" s="43">
        <f t="shared" si="1377"/>
        <v>40933</v>
      </c>
      <c r="AS9794" s="44">
        <f t="shared" si="1378"/>
        <v>89.120000000000019</v>
      </c>
      <c r="AT9794" s="10" t="str">
        <f t="shared" si="1379"/>
        <v/>
      </c>
      <c r="AU9794" s="20" t="str">
        <f t="shared" si="1380"/>
        <v/>
      </c>
      <c r="AV9794" s="42">
        <f t="shared" si="1381"/>
        <v>1</v>
      </c>
      <c r="AW9794" s="89">
        <f t="shared" si="1382"/>
        <v>0</v>
      </c>
      <c r="AX9794" s="168"/>
      <c r="AY9794" s="60"/>
      <c r="AZ9794" s="61"/>
      <c r="BB9794" s="61" t="str">
        <f>IF(Settings!I9790&lt;&gt;"",Settings!I9790,"")</f>
        <v/>
      </c>
    </row>
    <row r="9795" spans="2:54" x14ac:dyDescent="0.2">
      <c r="B9795" s="13"/>
      <c r="C9795" s="12"/>
      <c r="D9795" s="12"/>
      <c r="E9795" s="12"/>
      <c r="F9795" s="12"/>
      <c r="G9795" s="12"/>
      <c r="H9795" s="12"/>
      <c r="I9795" s="15"/>
      <c r="J9795" s="31"/>
      <c r="K9795" s="180"/>
      <c r="L9795" s="40"/>
      <c r="M9795" s="14"/>
      <c r="N9795" s="16"/>
      <c r="O9795" s="49"/>
      <c r="P9795" s="64"/>
      <c r="Q9795" s="18"/>
      <c r="R9795" s="181">
        <f t="shared" si="1374"/>
        <v>0</v>
      </c>
      <c r="S9795" s="181">
        <f t="shared" si="1375"/>
        <v>0</v>
      </c>
      <c r="T9795" s="181">
        <f t="shared" si="1376"/>
        <v>0</v>
      </c>
      <c r="AQ9795" s="1">
        <f>COUNT(L$11:L9795)</f>
        <v>37</v>
      </c>
      <c r="AR9795" s="43">
        <f t="shared" si="1377"/>
        <v>40933</v>
      </c>
      <c r="AS9795" s="44">
        <f t="shared" si="1378"/>
        <v>89.120000000000019</v>
      </c>
      <c r="AT9795" s="10" t="str">
        <f t="shared" si="1379"/>
        <v/>
      </c>
      <c r="AU9795" s="20" t="str">
        <f t="shared" si="1380"/>
        <v/>
      </c>
      <c r="AV9795" s="42">
        <f t="shared" si="1381"/>
        <v>1</v>
      </c>
      <c r="AW9795" s="89">
        <f t="shared" si="1382"/>
        <v>0</v>
      </c>
      <c r="AX9795" s="168"/>
      <c r="AY9795" s="60"/>
      <c r="AZ9795" s="61"/>
      <c r="BB9795" s="61" t="str">
        <f>IF(Settings!I9791&lt;&gt;"",Settings!I9791,"")</f>
        <v/>
      </c>
    </row>
    <row r="9796" spans="2:54" x14ac:dyDescent="0.2">
      <c r="B9796" s="13"/>
      <c r="C9796" s="12"/>
      <c r="D9796" s="12"/>
      <c r="E9796" s="12"/>
      <c r="F9796" s="12"/>
      <c r="G9796" s="12"/>
      <c r="H9796" s="12"/>
      <c r="I9796" s="15"/>
      <c r="J9796" s="31"/>
      <c r="K9796" s="180"/>
      <c r="L9796" s="40"/>
      <c r="M9796" s="14"/>
      <c r="N9796" s="16"/>
      <c r="O9796" s="49"/>
      <c r="P9796" s="64"/>
      <c r="Q9796" s="18"/>
      <c r="R9796" s="181">
        <f t="shared" si="1374"/>
        <v>0</v>
      </c>
      <c r="S9796" s="181">
        <f t="shared" si="1375"/>
        <v>0</v>
      </c>
      <c r="T9796" s="181">
        <f t="shared" si="1376"/>
        <v>0</v>
      </c>
      <c r="AQ9796" s="1">
        <f>COUNT(L$11:L9796)</f>
        <v>37</v>
      </c>
      <c r="AR9796" s="43">
        <f t="shared" si="1377"/>
        <v>40933</v>
      </c>
      <c r="AS9796" s="44">
        <f t="shared" si="1378"/>
        <v>89.120000000000019</v>
      </c>
      <c r="AT9796" s="10" t="str">
        <f t="shared" si="1379"/>
        <v/>
      </c>
      <c r="AU9796" s="20" t="str">
        <f t="shared" si="1380"/>
        <v/>
      </c>
      <c r="AV9796" s="42">
        <f t="shared" si="1381"/>
        <v>1</v>
      </c>
      <c r="AW9796" s="89">
        <f t="shared" si="1382"/>
        <v>0</v>
      </c>
      <c r="AX9796" s="168"/>
      <c r="AY9796" s="60"/>
      <c r="AZ9796" s="61"/>
      <c r="BB9796" s="61" t="str">
        <f>IF(Settings!I9792&lt;&gt;"",Settings!I9792,"")</f>
        <v/>
      </c>
    </row>
    <row r="9797" spans="2:54" x14ac:dyDescent="0.2">
      <c r="B9797" s="13"/>
      <c r="C9797" s="12"/>
      <c r="D9797" s="12"/>
      <c r="E9797" s="12"/>
      <c r="F9797" s="12"/>
      <c r="G9797" s="12"/>
      <c r="H9797" s="12"/>
      <c r="I9797" s="15"/>
      <c r="J9797" s="31"/>
      <c r="K9797" s="180"/>
      <c r="L9797" s="40"/>
      <c r="M9797" s="14"/>
      <c r="N9797" s="16"/>
      <c r="O9797" s="49"/>
      <c r="P9797" s="64"/>
      <c r="Q9797" s="18"/>
      <c r="R9797" s="181">
        <f t="shared" si="1374"/>
        <v>0</v>
      </c>
      <c r="S9797" s="181">
        <f t="shared" si="1375"/>
        <v>0</v>
      </c>
      <c r="T9797" s="181">
        <f t="shared" si="1376"/>
        <v>0</v>
      </c>
      <c r="AQ9797" s="1">
        <f>COUNT(L$11:L9797)</f>
        <v>37</v>
      </c>
      <c r="AR9797" s="43">
        <f t="shared" si="1377"/>
        <v>40933</v>
      </c>
      <c r="AS9797" s="44">
        <f t="shared" si="1378"/>
        <v>89.120000000000019</v>
      </c>
      <c r="AT9797" s="10" t="str">
        <f t="shared" si="1379"/>
        <v/>
      </c>
      <c r="AU9797" s="20" t="str">
        <f t="shared" si="1380"/>
        <v/>
      </c>
      <c r="AV9797" s="42">
        <f t="shared" si="1381"/>
        <v>1</v>
      </c>
      <c r="AW9797" s="89">
        <f t="shared" si="1382"/>
        <v>0</v>
      </c>
      <c r="AX9797" s="168"/>
      <c r="AY9797" s="60"/>
      <c r="AZ9797" s="61"/>
      <c r="BB9797" s="61" t="str">
        <f>IF(Settings!I9793&lt;&gt;"",Settings!I9793,"")</f>
        <v/>
      </c>
    </row>
    <row r="9798" spans="2:54" x14ac:dyDescent="0.2">
      <c r="B9798" s="13"/>
      <c r="C9798" s="12"/>
      <c r="D9798" s="12"/>
      <c r="E9798" s="12"/>
      <c r="F9798" s="12"/>
      <c r="G9798" s="12"/>
      <c r="H9798" s="12"/>
      <c r="I9798" s="15"/>
      <c r="J9798" s="31"/>
      <c r="K9798" s="180"/>
      <c r="L9798" s="40"/>
      <c r="M9798" s="14"/>
      <c r="N9798" s="16"/>
      <c r="O9798" s="49"/>
      <c r="P9798" s="64"/>
      <c r="Q9798" s="18"/>
      <c r="R9798" s="181">
        <f t="shared" si="1374"/>
        <v>0</v>
      </c>
      <c r="S9798" s="181">
        <f t="shared" si="1375"/>
        <v>0</v>
      </c>
      <c r="T9798" s="181">
        <f t="shared" si="1376"/>
        <v>0</v>
      </c>
      <c r="AQ9798" s="1">
        <f>COUNT(L$11:L9798)</f>
        <v>37</v>
      </c>
      <c r="AR9798" s="43">
        <f t="shared" si="1377"/>
        <v>40933</v>
      </c>
      <c r="AS9798" s="44">
        <f t="shared" si="1378"/>
        <v>89.120000000000019</v>
      </c>
      <c r="AT9798" s="10" t="str">
        <f t="shared" si="1379"/>
        <v/>
      </c>
      <c r="AU9798" s="20" t="str">
        <f t="shared" si="1380"/>
        <v/>
      </c>
      <c r="AV9798" s="42">
        <f t="shared" si="1381"/>
        <v>1</v>
      </c>
      <c r="AW9798" s="89">
        <f t="shared" si="1382"/>
        <v>0</v>
      </c>
      <c r="AX9798" s="168"/>
      <c r="AY9798" s="60"/>
      <c r="AZ9798" s="61"/>
      <c r="BB9798" s="61" t="str">
        <f>IF(Settings!I9794&lt;&gt;"",Settings!I9794,"")</f>
        <v/>
      </c>
    </row>
    <row r="9799" spans="2:54" x14ac:dyDescent="0.2">
      <c r="B9799" s="13"/>
      <c r="C9799" s="12"/>
      <c r="D9799" s="12"/>
      <c r="E9799" s="12"/>
      <c r="F9799" s="12"/>
      <c r="G9799" s="12"/>
      <c r="H9799" s="12"/>
      <c r="I9799" s="15"/>
      <c r="J9799" s="31"/>
      <c r="K9799" s="180"/>
      <c r="L9799" s="40"/>
      <c r="M9799" s="14"/>
      <c r="N9799" s="16"/>
      <c r="O9799" s="49"/>
      <c r="P9799" s="64"/>
      <c r="Q9799" s="18"/>
      <c r="R9799" s="181">
        <f t="shared" si="1374"/>
        <v>0</v>
      </c>
      <c r="S9799" s="181">
        <f t="shared" si="1375"/>
        <v>0</v>
      </c>
      <c r="T9799" s="181">
        <f t="shared" si="1376"/>
        <v>0</v>
      </c>
      <c r="AQ9799" s="1">
        <f>COUNT(L$11:L9799)</f>
        <v>37</v>
      </c>
      <c r="AR9799" s="43">
        <f t="shared" si="1377"/>
        <v>40933</v>
      </c>
      <c r="AS9799" s="44">
        <f t="shared" si="1378"/>
        <v>89.120000000000019</v>
      </c>
      <c r="AT9799" s="10" t="str">
        <f t="shared" si="1379"/>
        <v/>
      </c>
      <c r="AU9799" s="20" t="str">
        <f t="shared" si="1380"/>
        <v/>
      </c>
      <c r="AV9799" s="42">
        <f t="shared" si="1381"/>
        <v>1</v>
      </c>
      <c r="AW9799" s="89">
        <f t="shared" si="1382"/>
        <v>0</v>
      </c>
      <c r="AX9799" s="168"/>
      <c r="AY9799" s="60"/>
      <c r="AZ9799" s="61"/>
      <c r="BB9799" s="61" t="str">
        <f>IF(Settings!I9795&lt;&gt;"",Settings!I9795,"")</f>
        <v/>
      </c>
    </row>
    <row r="9800" spans="2:54" x14ac:dyDescent="0.2">
      <c r="B9800" s="13"/>
      <c r="C9800" s="12"/>
      <c r="D9800" s="12"/>
      <c r="E9800" s="12"/>
      <c r="F9800" s="12"/>
      <c r="G9800" s="12"/>
      <c r="H9800" s="12"/>
      <c r="I9800" s="15"/>
      <c r="J9800" s="31"/>
      <c r="K9800" s="180"/>
      <c r="L9800" s="40"/>
      <c r="M9800" s="14"/>
      <c r="N9800" s="16"/>
      <c r="O9800" s="49"/>
      <c r="P9800" s="64"/>
      <c r="Q9800" s="18"/>
      <c r="R9800" s="181">
        <f t="shared" si="1374"/>
        <v>0</v>
      </c>
      <c r="S9800" s="181">
        <f t="shared" si="1375"/>
        <v>0</v>
      </c>
      <c r="T9800" s="181">
        <f t="shared" si="1376"/>
        <v>0</v>
      </c>
      <c r="AQ9800" s="1">
        <f>COUNT(L$11:L9800)</f>
        <v>37</v>
      </c>
      <c r="AR9800" s="43">
        <f t="shared" si="1377"/>
        <v>40933</v>
      </c>
      <c r="AS9800" s="44">
        <f t="shared" si="1378"/>
        <v>89.120000000000019</v>
      </c>
      <c r="AT9800" s="10" t="str">
        <f t="shared" si="1379"/>
        <v/>
      </c>
      <c r="AU9800" s="20" t="str">
        <f t="shared" si="1380"/>
        <v/>
      </c>
      <c r="AV9800" s="42">
        <f t="shared" si="1381"/>
        <v>1</v>
      </c>
      <c r="AW9800" s="89">
        <f t="shared" si="1382"/>
        <v>0</v>
      </c>
      <c r="AX9800" s="168"/>
      <c r="AY9800" s="60"/>
      <c r="AZ9800" s="61"/>
      <c r="BB9800" s="61" t="str">
        <f>IF(Settings!I9796&lt;&gt;"",Settings!I9796,"")</f>
        <v/>
      </c>
    </row>
    <row r="9801" spans="2:54" x14ac:dyDescent="0.2">
      <c r="B9801" s="13"/>
      <c r="C9801" s="12"/>
      <c r="D9801" s="12"/>
      <c r="E9801" s="12"/>
      <c r="F9801" s="12"/>
      <c r="G9801" s="12"/>
      <c r="H9801" s="12"/>
      <c r="I9801" s="15"/>
      <c r="J9801" s="31"/>
      <c r="K9801" s="180"/>
      <c r="L9801" s="40"/>
      <c r="M9801" s="14"/>
      <c r="N9801" s="16"/>
      <c r="O9801" s="49"/>
      <c r="P9801" s="64"/>
      <c r="Q9801" s="18"/>
      <c r="R9801" s="181">
        <f t="shared" si="1374"/>
        <v>0</v>
      </c>
      <c r="S9801" s="181">
        <f t="shared" si="1375"/>
        <v>0</v>
      </c>
      <c r="T9801" s="181">
        <f t="shared" si="1376"/>
        <v>0</v>
      </c>
      <c r="AQ9801" s="1">
        <f>COUNT(L$11:L9801)</f>
        <v>37</v>
      </c>
      <c r="AR9801" s="43">
        <f t="shared" si="1377"/>
        <v>40933</v>
      </c>
      <c r="AS9801" s="44">
        <f t="shared" si="1378"/>
        <v>89.120000000000019</v>
      </c>
      <c r="AT9801" s="10" t="str">
        <f t="shared" si="1379"/>
        <v/>
      </c>
      <c r="AU9801" s="20" t="str">
        <f t="shared" si="1380"/>
        <v/>
      </c>
      <c r="AV9801" s="42">
        <f t="shared" si="1381"/>
        <v>1</v>
      </c>
      <c r="AW9801" s="89">
        <f t="shared" si="1382"/>
        <v>0</v>
      </c>
      <c r="AX9801" s="168"/>
      <c r="AY9801" s="60"/>
      <c r="AZ9801" s="61"/>
      <c r="BB9801" s="61" t="str">
        <f>IF(Settings!I9797&lt;&gt;"",Settings!I9797,"")</f>
        <v/>
      </c>
    </row>
    <row r="9802" spans="2:54" x14ac:dyDescent="0.2">
      <c r="B9802" s="13"/>
      <c r="C9802" s="12"/>
      <c r="D9802" s="12"/>
      <c r="E9802" s="12"/>
      <c r="F9802" s="12"/>
      <c r="G9802" s="12"/>
      <c r="H9802" s="12"/>
      <c r="I9802" s="15"/>
      <c r="J9802" s="31"/>
      <c r="K9802" s="180"/>
      <c r="L9802" s="40"/>
      <c r="M9802" s="14"/>
      <c r="N9802" s="16"/>
      <c r="O9802" s="49"/>
      <c r="P9802" s="64"/>
      <c r="Q9802" s="18"/>
      <c r="R9802" s="181">
        <f t="shared" si="1374"/>
        <v>0</v>
      </c>
      <c r="S9802" s="181">
        <f t="shared" si="1375"/>
        <v>0</v>
      </c>
      <c r="T9802" s="181">
        <f t="shared" si="1376"/>
        <v>0</v>
      </c>
      <c r="AQ9802" s="1">
        <f>COUNT(L$11:L9802)</f>
        <v>37</v>
      </c>
      <c r="AR9802" s="43">
        <f t="shared" si="1377"/>
        <v>40933</v>
      </c>
      <c r="AS9802" s="44">
        <f t="shared" si="1378"/>
        <v>89.120000000000019</v>
      </c>
      <c r="AT9802" s="10" t="str">
        <f t="shared" si="1379"/>
        <v/>
      </c>
      <c r="AU9802" s="20" t="str">
        <f t="shared" si="1380"/>
        <v/>
      </c>
      <c r="AV9802" s="42">
        <f t="shared" si="1381"/>
        <v>1</v>
      </c>
      <c r="AW9802" s="89">
        <f t="shared" si="1382"/>
        <v>0</v>
      </c>
      <c r="AX9802" s="168"/>
      <c r="AY9802" s="60"/>
      <c r="AZ9802" s="61"/>
      <c r="BB9802" s="61" t="str">
        <f>IF(Settings!I9798&lt;&gt;"",Settings!I9798,"")</f>
        <v/>
      </c>
    </row>
    <row r="9803" spans="2:54" x14ac:dyDescent="0.2">
      <c r="B9803" s="13"/>
      <c r="C9803" s="12"/>
      <c r="D9803" s="12"/>
      <c r="E9803" s="12"/>
      <c r="F9803" s="12"/>
      <c r="G9803" s="12"/>
      <c r="H9803" s="12"/>
      <c r="I9803" s="15"/>
      <c r="J9803" s="31"/>
      <c r="K9803" s="180"/>
      <c r="L9803" s="40"/>
      <c r="M9803" s="14"/>
      <c r="N9803" s="16"/>
      <c r="O9803" s="49"/>
      <c r="P9803" s="64"/>
      <c r="Q9803" s="18"/>
      <c r="R9803" s="181">
        <f t="shared" si="1374"/>
        <v>0</v>
      </c>
      <c r="S9803" s="181">
        <f t="shared" si="1375"/>
        <v>0</v>
      </c>
      <c r="T9803" s="181">
        <f t="shared" si="1376"/>
        <v>0</v>
      </c>
      <c r="AQ9803" s="1">
        <f>COUNT(L$11:L9803)</f>
        <v>37</v>
      </c>
      <c r="AR9803" s="43">
        <f t="shared" si="1377"/>
        <v>40933</v>
      </c>
      <c r="AS9803" s="44">
        <f t="shared" si="1378"/>
        <v>89.120000000000019</v>
      </c>
      <c r="AT9803" s="10" t="str">
        <f t="shared" si="1379"/>
        <v/>
      </c>
      <c r="AU9803" s="20" t="str">
        <f t="shared" si="1380"/>
        <v/>
      </c>
      <c r="AV9803" s="42">
        <f t="shared" si="1381"/>
        <v>1</v>
      </c>
      <c r="AW9803" s="89">
        <f t="shared" si="1382"/>
        <v>0</v>
      </c>
      <c r="AX9803" s="168"/>
      <c r="AY9803" s="60"/>
      <c r="AZ9803" s="61"/>
      <c r="BB9803" s="61" t="str">
        <f>IF(Settings!I9799&lt;&gt;"",Settings!I9799,"")</f>
        <v/>
      </c>
    </row>
    <row r="9804" spans="2:54" x14ac:dyDescent="0.2">
      <c r="B9804" s="13"/>
      <c r="C9804" s="12"/>
      <c r="D9804" s="12"/>
      <c r="E9804" s="12"/>
      <c r="F9804" s="12"/>
      <c r="G9804" s="12"/>
      <c r="H9804" s="12"/>
      <c r="I9804" s="15"/>
      <c r="J9804" s="31"/>
      <c r="K9804" s="180"/>
      <c r="L9804" s="40"/>
      <c r="M9804" s="14"/>
      <c r="N9804" s="16"/>
      <c r="O9804" s="49"/>
      <c r="P9804" s="64"/>
      <c r="Q9804" s="18"/>
      <c r="R9804" s="181">
        <f t="shared" ref="R9804:R9867" si="1383">ROUND(IF(M9804&lt;&gt;"Y",IF(P9804&lt;&gt;"Y",K9804,K9804*(AV9804-1)),0),ROUNDING)</f>
        <v>0</v>
      </c>
      <c r="S9804" s="181">
        <f t="shared" ref="S9804:S9867" si="1384">ROUND(IF(O9804&gt;0,IF(M9804="Y",AW9804*(1-O9804),IF(AW9804&gt;R9804,R9804 + (AW9804 - R9804)*(1-O9804),AW9804)),AW9804),ROUNDING)</f>
        <v>0</v>
      </c>
      <c r="T9804" s="181">
        <f t="shared" ref="T9804:T9867" si="1385">ROUND(IF(N9804="P",0,IF(OR(M9804="N",M9804=""),S9804-R9804,S9804)),ROUNDING)</f>
        <v>0</v>
      </c>
      <c r="AQ9804" s="1">
        <f>COUNT(L$11:L9804)</f>
        <v>37</v>
      </c>
      <c r="AR9804" s="43">
        <f t="shared" si="1377"/>
        <v>40933</v>
      </c>
      <c r="AS9804" s="44">
        <f t="shared" si="1378"/>
        <v>89.120000000000019</v>
      </c>
      <c r="AT9804" s="10" t="str">
        <f t="shared" si="1379"/>
        <v/>
      </c>
      <c r="AU9804" s="20" t="str">
        <f t="shared" si="1380"/>
        <v/>
      </c>
      <c r="AV9804" s="42">
        <f t="shared" si="1381"/>
        <v>1</v>
      </c>
      <c r="AW9804" s="89">
        <f t="shared" si="1382"/>
        <v>0</v>
      </c>
      <c r="AX9804" s="168"/>
      <c r="AY9804" s="60"/>
      <c r="AZ9804" s="61"/>
      <c r="BB9804" s="61" t="str">
        <f>IF(Settings!I9800&lt;&gt;"",Settings!I9800,"")</f>
        <v/>
      </c>
    </row>
    <row r="9805" spans="2:54" x14ac:dyDescent="0.2">
      <c r="B9805" s="13"/>
      <c r="C9805" s="12"/>
      <c r="D9805" s="12"/>
      <c r="E9805" s="12"/>
      <c r="F9805" s="12"/>
      <c r="G9805" s="12"/>
      <c r="H9805" s="12"/>
      <c r="I9805" s="15"/>
      <c r="J9805" s="31"/>
      <c r="K9805" s="180"/>
      <c r="L9805" s="40"/>
      <c r="M9805" s="14"/>
      <c r="N9805" s="16"/>
      <c r="O9805" s="49"/>
      <c r="P9805" s="64"/>
      <c r="Q9805" s="18"/>
      <c r="R9805" s="181">
        <f t="shared" si="1383"/>
        <v>0</v>
      </c>
      <c r="S9805" s="181">
        <f t="shared" si="1384"/>
        <v>0</v>
      </c>
      <c r="T9805" s="181">
        <f t="shared" si="1385"/>
        <v>0</v>
      </c>
      <c r="AQ9805" s="1">
        <f>COUNT(L$11:L9805)</f>
        <v>37</v>
      </c>
      <c r="AR9805" s="43">
        <f t="shared" ref="AR9805:AR9868" si="1386">IF(B9805&gt;2,B9805,AR9804)</f>
        <v>40933</v>
      </c>
      <c r="AS9805" s="44">
        <f t="shared" ref="AS9805:AS9868" si="1387">AS9804+T9805</f>
        <v>89.120000000000019</v>
      </c>
      <c r="AT9805" s="10" t="str">
        <f t="shared" ref="AT9805:AT9868" si="1388">IF(N9805="P",IF(P9805&lt;&gt;"Y",IF(M9805&lt;&gt;"Y",K9805*AV9805,K9805*AV9805-K9805),IF(M9805&lt;&gt;"Y",K9805 + K9805*(AV9805-1),K9805)),"")</f>
        <v/>
      </c>
      <c r="AU9805" s="20" t="str">
        <f t="shared" ref="AU9805:AU9868" si="1389">IF(M9805="Y",IF(P9805="Y",K9805*(AV9805-1),K9805),"")</f>
        <v/>
      </c>
      <c r="AV9805" s="42">
        <f t="shared" ref="AV9805:AV9868" si="1390">IF(L9805&lt;&gt;"",IF(ODDS_TYPE=1,L9805,IF(ODDS_TYPE=2,IF(L9805&gt;0,1+L9805/100,IF(L9805&lt;0,1-100/L9805,1)),IF(ODDS_TYPE=3,1+L9805,IF(ODDS_TYPE=4,1+L9805,IF(ODDS_TYPE=5,IF(L9805&gt;0,1+L9805,1-1/L9805),IF(ODDS_TYPE=6,IF(L9805&gt;=0,L9805+1,1-1/L9805),1)))))),1)</f>
        <v>1</v>
      </c>
      <c r="AW9805" s="89">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68"/>
      <c r="AY9805" s="60"/>
      <c r="AZ9805" s="61"/>
      <c r="BB9805" s="61" t="str">
        <f>IF(Settings!I9801&lt;&gt;"",Settings!I9801,"")</f>
        <v/>
      </c>
    </row>
    <row r="9806" spans="2:54" x14ac:dyDescent="0.2">
      <c r="B9806" s="13"/>
      <c r="C9806" s="12"/>
      <c r="D9806" s="12"/>
      <c r="E9806" s="12"/>
      <c r="F9806" s="12"/>
      <c r="G9806" s="12"/>
      <c r="H9806" s="12"/>
      <c r="I9806" s="15"/>
      <c r="J9806" s="31"/>
      <c r="K9806" s="180"/>
      <c r="L9806" s="40"/>
      <c r="M9806" s="14"/>
      <c r="N9806" s="16"/>
      <c r="O9806" s="49"/>
      <c r="P9806" s="64"/>
      <c r="Q9806" s="18"/>
      <c r="R9806" s="181">
        <f t="shared" si="1383"/>
        <v>0</v>
      </c>
      <c r="S9806" s="181">
        <f t="shared" si="1384"/>
        <v>0</v>
      </c>
      <c r="T9806" s="181">
        <f t="shared" si="1385"/>
        <v>0</v>
      </c>
      <c r="AQ9806" s="1">
        <f>COUNT(L$11:L9806)</f>
        <v>37</v>
      </c>
      <c r="AR9806" s="43">
        <f t="shared" si="1386"/>
        <v>40933</v>
      </c>
      <c r="AS9806" s="44">
        <f t="shared" si="1387"/>
        <v>89.120000000000019</v>
      </c>
      <c r="AT9806" s="10" t="str">
        <f t="shared" si="1388"/>
        <v/>
      </c>
      <c r="AU9806" s="20" t="str">
        <f t="shared" si="1389"/>
        <v/>
      </c>
      <c r="AV9806" s="42">
        <f t="shared" si="1390"/>
        <v>1</v>
      </c>
      <c r="AW9806" s="89">
        <f t="shared" si="1391"/>
        <v>0</v>
      </c>
      <c r="AX9806" s="168"/>
      <c r="AY9806" s="60"/>
      <c r="AZ9806" s="61"/>
      <c r="BB9806" s="61" t="str">
        <f>IF(Settings!I9802&lt;&gt;"",Settings!I9802,"")</f>
        <v/>
      </c>
    </row>
    <row r="9807" spans="2:54" x14ac:dyDescent="0.2">
      <c r="B9807" s="13"/>
      <c r="C9807" s="12"/>
      <c r="D9807" s="12"/>
      <c r="E9807" s="12"/>
      <c r="F9807" s="12"/>
      <c r="G9807" s="12"/>
      <c r="H9807" s="12"/>
      <c r="I9807" s="15"/>
      <c r="J9807" s="31"/>
      <c r="K9807" s="180"/>
      <c r="L9807" s="40"/>
      <c r="M9807" s="14"/>
      <c r="N9807" s="16"/>
      <c r="O9807" s="49"/>
      <c r="P9807" s="64"/>
      <c r="Q9807" s="18"/>
      <c r="R9807" s="181">
        <f t="shared" si="1383"/>
        <v>0</v>
      </c>
      <c r="S9807" s="181">
        <f t="shared" si="1384"/>
        <v>0</v>
      </c>
      <c r="T9807" s="181">
        <f t="shared" si="1385"/>
        <v>0</v>
      </c>
      <c r="AQ9807" s="1">
        <f>COUNT(L$11:L9807)</f>
        <v>37</v>
      </c>
      <c r="AR9807" s="43">
        <f t="shared" si="1386"/>
        <v>40933</v>
      </c>
      <c r="AS9807" s="44">
        <f t="shared" si="1387"/>
        <v>89.120000000000019</v>
      </c>
      <c r="AT9807" s="10" t="str">
        <f t="shared" si="1388"/>
        <v/>
      </c>
      <c r="AU9807" s="20" t="str">
        <f t="shared" si="1389"/>
        <v/>
      </c>
      <c r="AV9807" s="42">
        <f t="shared" si="1390"/>
        <v>1</v>
      </c>
      <c r="AW9807" s="89">
        <f t="shared" si="1391"/>
        <v>0</v>
      </c>
      <c r="AX9807" s="168"/>
      <c r="AY9807" s="60"/>
      <c r="AZ9807" s="61"/>
      <c r="BB9807" s="61" t="str">
        <f>IF(Settings!I9803&lt;&gt;"",Settings!I9803,"")</f>
        <v/>
      </c>
    </row>
    <row r="9808" spans="2:54" x14ac:dyDescent="0.2">
      <c r="B9808" s="13"/>
      <c r="C9808" s="12"/>
      <c r="D9808" s="12"/>
      <c r="E9808" s="12"/>
      <c r="F9808" s="12"/>
      <c r="G9808" s="12"/>
      <c r="H9808" s="12"/>
      <c r="I9808" s="15"/>
      <c r="J9808" s="31"/>
      <c r="K9808" s="180"/>
      <c r="L9808" s="40"/>
      <c r="M9808" s="14"/>
      <c r="N9808" s="16"/>
      <c r="O9808" s="49"/>
      <c r="P9808" s="64"/>
      <c r="Q9808" s="18"/>
      <c r="R9808" s="181">
        <f t="shared" si="1383"/>
        <v>0</v>
      </c>
      <c r="S9808" s="181">
        <f t="shared" si="1384"/>
        <v>0</v>
      </c>
      <c r="T9808" s="181">
        <f t="shared" si="1385"/>
        <v>0</v>
      </c>
      <c r="AQ9808" s="1">
        <f>COUNT(L$11:L9808)</f>
        <v>37</v>
      </c>
      <c r="AR9808" s="43">
        <f t="shared" si="1386"/>
        <v>40933</v>
      </c>
      <c r="AS9808" s="44">
        <f t="shared" si="1387"/>
        <v>89.120000000000019</v>
      </c>
      <c r="AT9808" s="10" t="str">
        <f t="shared" si="1388"/>
        <v/>
      </c>
      <c r="AU9808" s="20" t="str">
        <f t="shared" si="1389"/>
        <v/>
      </c>
      <c r="AV9808" s="42">
        <f t="shared" si="1390"/>
        <v>1</v>
      </c>
      <c r="AW9808" s="89">
        <f t="shared" si="1391"/>
        <v>0</v>
      </c>
      <c r="AX9808" s="168"/>
      <c r="AY9808" s="60"/>
      <c r="AZ9808" s="61"/>
      <c r="BB9808" s="61" t="str">
        <f>IF(Settings!I9804&lt;&gt;"",Settings!I9804,"")</f>
        <v/>
      </c>
    </row>
    <row r="9809" spans="2:54" x14ac:dyDescent="0.2">
      <c r="B9809" s="13"/>
      <c r="C9809" s="12"/>
      <c r="D9809" s="12"/>
      <c r="E9809" s="12"/>
      <c r="F9809" s="12"/>
      <c r="G9809" s="12"/>
      <c r="H9809" s="12"/>
      <c r="I9809" s="15"/>
      <c r="J9809" s="31"/>
      <c r="K9809" s="180"/>
      <c r="L9809" s="40"/>
      <c r="M9809" s="14"/>
      <c r="N9809" s="16"/>
      <c r="O9809" s="49"/>
      <c r="P9809" s="64"/>
      <c r="Q9809" s="18"/>
      <c r="R9809" s="181">
        <f t="shared" si="1383"/>
        <v>0</v>
      </c>
      <c r="S9809" s="181">
        <f t="shared" si="1384"/>
        <v>0</v>
      </c>
      <c r="T9809" s="181">
        <f t="shared" si="1385"/>
        <v>0</v>
      </c>
      <c r="AQ9809" s="1">
        <f>COUNT(L$11:L9809)</f>
        <v>37</v>
      </c>
      <c r="AR9809" s="43">
        <f t="shared" si="1386"/>
        <v>40933</v>
      </c>
      <c r="AS9809" s="44">
        <f t="shared" si="1387"/>
        <v>89.120000000000019</v>
      </c>
      <c r="AT9809" s="10" t="str">
        <f t="shared" si="1388"/>
        <v/>
      </c>
      <c r="AU9809" s="20" t="str">
        <f t="shared" si="1389"/>
        <v/>
      </c>
      <c r="AV9809" s="42">
        <f t="shared" si="1390"/>
        <v>1</v>
      </c>
      <c r="AW9809" s="89">
        <f t="shared" si="1391"/>
        <v>0</v>
      </c>
      <c r="AX9809" s="168"/>
      <c r="AY9809" s="60"/>
      <c r="AZ9809" s="61"/>
      <c r="BB9809" s="61" t="str">
        <f>IF(Settings!I9805&lt;&gt;"",Settings!I9805,"")</f>
        <v/>
      </c>
    </row>
    <row r="9810" spans="2:54" x14ac:dyDescent="0.2">
      <c r="B9810" s="13"/>
      <c r="C9810" s="12"/>
      <c r="D9810" s="12"/>
      <c r="E9810" s="12"/>
      <c r="F9810" s="12"/>
      <c r="G9810" s="12"/>
      <c r="H9810" s="12"/>
      <c r="I9810" s="15"/>
      <c r="J9810" s="31"/>
      <c r="K9810" s="180"/>
      <c r="L9810" s="40"/>
      <c r="M9810" s="14"/>
      <c r="N9810" s="16"/>
      <c r="O9810" s="49"/>
      <c r="P9810" s="64"/>
      <c r="Q9810" s="18"/>
      <c r="R9810" s="181">
        <f t="shared" si="1383"/>
        <v>0</v>
      </c>
      <c r="S9810" s="181">
        <f t="shared" si="1384"/>
        <v>0</v>
      </c>
      <c r="T9810" s="181">
        <f t="shared" si="1385"/>
        <v>0</v>
      </c>
      <c r="AQ9810" s="1">
        <f>COUNT(L$11:L9810)</f>
        <v>37</v>
      </c>
      <c r="AR9810" s="43">
        <f t="shared" si="1386"/>
        <v>40933</v>
      </c>
      <c r="AS9810" s="44">
        <f t="shared" si="1387"/>
        <v>89.120000000000019</v>
      </c>
      <c r="AT9810" s="10" t="str">
        <f t="shared" si="1388"/>
        <v/>
      </c>
      <c r="AU9810" s="20" t="str">
        <f t="shared" si="1389"/>
        <v/>
      </c>
      <c r="AV9810" s="42">
        <f t="shared" si="1390"/>
        <v>1</v>
      </c>
      <c r="AW9810" s="89">
        <f t="shared" si="1391"/>
        <v>0</v>
      </c>
      <c r="AX9810" s="168"/>
      <c r="AY9810" s="60"/>
      <c r="AZ9810" s="61"/>
      <c r="BB9810" s="61" t="str">
        <f>IF(Settings!I9806&lt;&gt;"",Settings!I9806,"")</f>
        <v/>
      </c>
    </row>
    <row r="9811" spans="2:54" x14ac:dyDescent="0.2">
      <c r="B9811" s="13"/>
      <c r="C9811" s="12"/>
      <c r="D9811" s="12"/>
      <c r="E9811" s="12"/>
      <c r="F9811" s="12"/>
      <c r="G9811" s="12"/>
      <c r="H9811" s="12"/>
      <c r="I9811" s="15"/>
      <c r="J9811" s="31"/>
      <c r="K9811" s="180"/>
      <c r="L9811" s="40"/>
      <c r="M9811" s="14"/>
      <c r="N9811" s="16"/>
      <c r="O9811" s="49"/>
      <c r="P9811" s="64"/>
      <c r="Q9811" s="18"/>
      <c r="R9811" s="181">
        <f t="shared" si="1383"/>
        <v>0</v>
      </c>
      <c r="S9811" s="181">
        <f t="shared" si="1384"/>
        <v>0</v>
      </c>
      <c r="T9811" s="181">
        <f t="shared" si="1385"/>
        <v>0</v>
      </c>
      <c r="AQ9811" s="1">
        <f>COUNT(L$11:L9811)</f>
        <v>37</v>
      </c>
      <c r="AR9811" s="43">
        <f t="shared" si="1386"/>
        <v>40933</v>
      </c>
      <c r="AS9811" s="44">
        <f t="shared" si="1387"/>
        <v>89.120000000000019</v>
      </c>
      <c r="AT9811" s="10" t="str">
        <f t="shared" si="1388"/>
        <v/>
      </c>
      <c r="AU9811" s="20" t="str">
        <f t="shared" si="1389"/>
        <v/>
      </c>
      <c r="AV9811" s="42">
        <f t="shared" si="1390"/>
        <v>1</v>
      </c>
      <c r="AW9811" s="89">
        <f t="shared" si="1391"/>
        <v>0</v>
      </c>
      <c r="AX9811" s="168"/>
      <c r="AY9811" s="60"/>
      <c r="AZ9811" s="61"/>
      <c r="BB9811" s="61" t="str">
        <f>IF(Settings!I9807&lt;&gt;"",Settings!I9807,"")</f>
        <v/>
      </c>
    </row>
    <row r="9812" spans="2:54" x14ac:dyDescent="0.2">
      <c r="B9812" s="13"/>
      <c r="C9812" s="12"/>
      <c r="D9812" s="12"/>
      <c r="E9812" s="12"/>
      <c r="F9812" s="12"/>
      <c r="G9812" s="12"/>
      <c r="H9812" s="12"/>
      <c r="I9812" s="15"/>
      <c r="J9812" s="31"/>
      <c r="K9812" s="180"/>
      <c r="L9812" s="40"/>
      <c r="M9812" s="14"/>
      <c r="N9812" s="16"/>
      <c r="O9812" s="49"/>
      <c r="P9812" s="64"/>
      <c r="Q9812" s="18"/>
      <c r="R9812" s="181">
        <f t="shared" si="1383"/>
        <v>0</v>
      </c>
      <c r="S9812" s="181">
        <f t="shared" si="1384"/>
        <v>0</v>
      </c>
      <c r="T9812" s="181">
        <f t="shared" si="1385"/>
        <v>0</v>
      </c>
      <c r="AQ9812" s="1">
        <f>COUNT(L$11:L9812)</f>
        <v>37</v>
      </c>
      <c r="AR9812" s="43">
        <f t="shared" si="1386"/>
        <v>40933</v>
      </c>
      <c r="AS9812" s="44">
        <f t="shared" si="1387"/>
        <v>89.120000000000019</v>
      </c>
      <c r="AT9812" s="10" t="str">
        <f t="shared" si="1388"/>
        <v/>
      </c>
      <c r="AU9812" s="20" t="str">
        <f t="shared" si="1389"/>
        <v/>
      </c>
      <c r="AV9812" s="42">
        <f t="shared" si="1390"/>
        <v>1</v>
      </c>
      <c r="AW9812" s="89">
        <f t="shared" si="1391"/>
        <v>0</v>
      </c>
      <c r="AX9812" s="168"/>
      <c r="AY9812" s="60"/>
      <c r="AZ9812" s="61"/>
      <c r="BB9812" s="61" t="str">
        <f>IF(Settings!I9808&lt;&gt;"",Settings!I9808,"")</f>
        <v/>
      </c>
    </row>
    <row r="9813" spans="2:54" x14ac:dyDescent="0.2">
      <c r="B9813" s="13"/>
      <c r="C9813" s="12"/>
      <c r="D9813" s="12"/>
      <c r="E9813" s="12"/>
      <c r="F9813" s="12"/>
      <c r="G9813" s="12"/>
      <c r="H9813" s="12"/>
      <c r="I9813" s="15"/>
      <c r="J9813" s="31"/>
      <c r="K9813" s="180"/>
      <c r="L9813" s="40"/>
      <c r="M9813" s="14"/>
      <c r="N9813" s="16"/>
      <c r="O9813" s="49"/>
      <c r="P9813" s="64"/>
      <c r="Q9813" s="18"/>
      <c r="R9813" s="181">
        <f t="shared" si="1383"/>
        <v>0</v>
      </c>
      <c r="S9813" s="181">
        <f t="shared" si="1384"/>
        <v>0</v>
      </c>
      <c r="T9813" s="181">
        <f t="shared" si="1385"/>
        <v>0</v>
      </c>
      <c r="AQ9813" s="1">
        <f>COUNT(L$11:L9813)</f>
        <v>37</v>
      </c>
      <c r="AR9813" s="43">
        <f t="shared" si="1386"/>
        <v>40933</v>
      </c>
      <c r="AS9813" s="44">
        <f t="shared" si="1387"/>
        <v>89.120000000000019</v>
      </c>
      <c r="AT9813" s="10" t="str">
        <f t="shared" si="1388"/>
        <v/>
      </c>
      <c r="AU9813" s="20" t="str">
        <f t="shared" si="1389"/>
        <v/>
      </c>
      <c r="AV9813" s="42">
        <f t="shared" si="1390"/>
        <v>1</v>
      </c>
      <c r="AW9813" s="89">
        <f t="shared" si="1391"/>
        <v>0</v>
      </c>
      <c r="AX9813" s="168"/>
      <c r="AY9813" s="60"/>
      <c r="AZ9813" s="61"/>
      <c r="BB9813" s="61" t="str">
        <f>IF(Settings!I9809&lt;&gt;"",Settings!I9809,"")</f>
        <v/>
      </c>
    </row>
    <row r="9814" spans="2:54" x14ac:dyDescent="0.2">
      <c r="B9814" s="13"/>
      <c r="C9814" s="12"/>
      <c r="D9814" s="12"/>
      <c r="E9814" s="12"/>
      <c r="F9814" s="12"/>
      <c r="G9814" s="12"/>
      <c r="H9814" s="12"/>
      <c r="I9814" s="15"/>
      <c r="J9814" s="31"/>
      <c r="K9814" s="180"/>
      <c r="L9814" s="40"/>
      <c r="M9814" s="14"/>
      <c r="N9814" s="16"/>
      <c r="O9814" s="49"/>
      <c r="P9814" s="64"/>
      <c r="Q9814" s="18"/>
      <c r="R9814" s="181">
        <f t="shared" si="1383"/>
        <v>0</v>
      </c>
      <c r="S9814" s="181">
        <f t="shared" si="1384"/>
        <v>0</v>
      </c>
      <c r="T9814" s="181">
        <f t="shared" si="1385"/>
        <v>0</v>
      </c>
      <c r="AQ9814" s="1">
        <f>COUNT(L$11:L9814)</f>
        <v>37</v>
      </c>
      <c r="AR9814" s="43">
        <f t="shared" si="1386"/>
        <v>40933</v>
      </c>
      <c r="AS9814" s="44">
        <f t="shared" si="1387"/>
        <v>89.120000000000019</v>
      </c>
      <c r="AT9814" s="10" t="str">
        <f t="shared" si="1388"/>
        <v/>
      </c>
      <c r="AU9814" s="20" t="str">
        <f t="shared" si="1389"/>
        <v/>
      </c>
      <c r="AV9814" s="42">
        <f t="shared" si="1390"/>
        <v>1</v>
      </c>
      <c r="AW9814" s="89">
        <f t="shared" si="1391"/>
        <v>0</v>
      </c>
      <c r="AX9814" s="168"/>
      <c r="AY9814" s="60"/>
      <c r="AZ9814" s="61"/>
      <c r="BB9814" s="61" t="str">
        <f>IF(Settings!I9810&lt;&gt;"",Settings!I9810,"")</f>
        <v/>
      </c>
    </row>
    <row r="9815" spans="2:54" x14ac:dyDescent="0.2">
      <c r="B9815" s="13"/>
      <c r="C9815" s="12"/>
      <c r="D9815" s="12"/>
      <c r="E9815" s="12"/>
      <c r="F9815" s="12"/>
      <c r="G9815" s="12"/>
      <c r="H9815" s="12"/>
      <c r="I9815" s="15"/>
      <c r="J9815" s="31"/>
      <c r="K9815" s="180"/>
      <c r="L9815" s="40"/>
      <c r="M9815" s="14"/>
      <c r="N9815" s="16"/>
      <c r="O9815" s="49"/>
      <c r="P9815" s="64"/>
      <c r="Q9815" s="18"/>
      <c r="R9815" s="181">
        <f t="shared" si="1383"/>
        <v>0</v>
      </c>
      <c r="S9815" s="181">
        <f t="shared" si="1384"/>
        <v>0</v>
      </c>
      <c r="T9815" s="181">
        <f t="shared" si="1385"/>
        <v>0</v>
      </c>
      <c r="AQ9815" s="1">
        <f>COUNT(L$11:L9815)</f>
        <v>37</v>
      </c>
      <c r="AR9815" s="43">
        <f t="shared" si="1386"/>
        <v>40933</v>
      </c>
      <c r="AS9815" s="44">
        <f t="shared" si="1387"/>
        <v>89.120000000000019</v>
      </c>
      <c r="AT9815" s="10" t="str">
        <f t="shared" si="1388"/>
        <v/>
      </c>
      <c r="AU9815" s="20" t="str">
        <f t="shared" si="1389"/>
        <v/>
      </c>
      <c r="AV9815" s="42">
        <f t="shared" si="1390"/>
        <v>1</v>
      </c>
      <c r="AW9815" s="89">
        <f t="shared" si="1391"/>
        <v>0</v>
      </c>
      <c r="AX9815" s="168"/>
      <c r="AY9815" s="60"/>
      <c r="AZ9815" s="61"/>
      <c r="BB9815" s="61" t="str">
        <f>IF(Settings!I9811&lt;&gt;"",Settings!I9811,"")</f>
        <v/>
      </c>
    </row>
    <row r="9816" spans="2:54" x14ac:dyDescent="0.2">
      <c r="B9816" s="13"/>
      <c r="C9816" s="12"/>
      <c r="D9816" s="12"/>
      <c r="E9816" s="12"/>
      <c r="F9816" s="12"/>
      <c r="G9816" s="12"/>
      <c r="H9816" s="12"/>
      <c r="I9816" s="15"/>
      <c r="J9816" s="31"/>
      <c r="K9816" s="180"/>
      <c r="L9816" s="40"/>
      <c r="M9816" s="14"/>
      <c r="N9816" s="16"/>
      <c r="O9816" s="49"/>
      <c r="P9816" s="64"/>
      <c r="Q9816" s="18"/>
      <c r="R9816" s="181">
        <f t="shared" si="1383"/>
        <v>0</v>
      </c>
      <c r="S9816" s="181">
        <f t="shared" si="1384"/>
        <v>0</v>
      </c>
      <c r="T9816" s="181">
        <f t="shared" si="1385"/>
        <v>0</v>
      </c>
      <c r="AQ9816" s="1">
        <f>COUNT(L$11:L9816)</f>
        <v>37</v>
      </c>
      <c r="AR9816" s="43">
        <f t="shared" si="1386"/>
        <v>40933</v>
      </c>
      <c r="AS9816" s="44">
        <f t="shared" si="1387"/>
        <v>89.120000000000019</v>
      </c>
      <c r="AT9816" s="10" t="str">
        <f t="shared" si="1388"/>
        <v/>
      </c>
      <c r="AU9816" s="20" t="str">
        <f t="shared" si="1389"/>
        <v/>
      </c>
      <c r="AV9816" s="42">
        <f t="shared" si="1390"/>
        <v>1</v>
      </c>
      <c r="AW9816" s="89">
        <f t="shared" si="1391"/>
        <v>0</v>
      </c>
      <c r="AX9816" s="168"/>
      <c r="AY9816" s="60"/>
      <c r="AZ9816" s="61"/>
      <c r="BB9816" s="61" t="str">
        <f>IF(Settings!I9812&lt;&gt;"",Settings!I9812,"")</f>
        <v/>
      </c>
    </row>
    <row r="9817" spans="2:54" x14ac:dyDescent="0.2">
      <c r="B9817" s="13"/>
      <c r="C9817" s="12"/>
      <c r="D9817" s="12"/>
      <c r="E9817" s="12"/>
      <c r="F9817" s="12"/>
      <c r="G9817" s="12"/>
      <c r="H9817" s="12"/>
      <c r="I9817" s="15"/>
      <c r="J9817" s="31"/>
      <c r="K9817" s="180"/>
      <c r="L9817" s="40"/>
      <c r="M9817" s="14"/>
      <c r="N9817" s="16"/>
      <c r="O9817" s="49"/>
      <c r="P9817" s="64"/>
      <c r="Q9817" s="18"/>
      <c r="R9817" s="181">
        <f t="shared" si="1383"/>
        <v>0</v>
      </c>
      <c r="S9817" s="181">
        <f t="shared" si="1384"/>
        <v>0</v>
      </c>
      <c r="T9817" s="181">
        <f t="shared" si="1385"/>
        <v>0</v>
      </c>
      <c r="AQ9817" s="1">
        <f>COUNT(L$11:L9817)</f>
        <v>37</v>
      </c>
      <c r="AR9817" s="43">
        <f t="shared" si="1386"/>
        <v>40933</v>
      </c>
      <c r="AS9817" s="44">
        <f t="shared" si="1387"/>
        <v>89.120000000000019</v>
      </c>
      <c r="AT9817" s="10" t="str">
        <f t="shared" si="1388"/>
        <v/>
      </c>
      <c r="AU9817" s="20" t="str">
        <f t="shared" si="1389"/>
        <v/>
      </c>
      <c r="AV9817" s="42">
        <f t="shared" si="1390"/>
        <v>1</v>
      </c>
      <c r="AW9817" s="89">
        <f t="shared" si="1391"/>
        <v>0</v>
      </c>
      <c r="AX9817" s="168"/>
      <c r="AY9817" s="60"/>
      <c r="AZ9817" s="61"/>
      <c r="BB9817" s="61" t="str">
        <f>IF(Settings!I9813&lt;&gt;"",Settings!I9813,"")</f>
        <v/>
      </c>
    </row>
    <row r="9818" spans="2:54" x14ac:dyDescent="0.2">
      <c r="B9818" s="13"/>
      <c r="C9818" s="12"/>
      <c r="D9818" s="12"/>
      <c r="E9818" s="12"/>
      <c r="F9818" s="12"/>
      <c r="G9818" s="12"/>
      <c r="H9818" s="12"/>
      <c r="I9818" s="15"/>
      <c r="J9818" s="31"/>
      <c r="K9818" s="180"/>
      <c r="L9818" s="40"/>
      <c r="M9818" s="14"/>
      <c r="N9818" s="16"/>
      <c r="O9818" s="49"/>
      <c r="P9818" s="64"/>
      <c r="Q9818" s="18"/>
      <c r="R9818" s="181">
        <f t="shared" si="1383"/>
        <v>0</v>
      </c>
      <c r="S9818" s="181">
        <f t="shared" si="1384"/>
        <v>0</v>
      </c>
      <c r="T9818" s="181">
        <f t="shared" si="1385"/>
        <v>0</v>
      </c>
      <c r="AQ9818" s="1">
        <f>COUNT(L$11:L9818)</f>
        <v>37</v>
      </c>
      <c r="AR9818" s="43">
        <f t="shared" si="1386"/>
        <v>40933</v>
      </c>
      <c r="AS9818" s="44">
        <f t="shared" si="1387"/>
        <v>89.120000000000019</v>
      </c>
      <c r="AT9818" s="10" t="str">
        <f t="shared" si="1388"/>
        <v/>
      </c>
      <c r="AU9818" s="20" t="str">
        <f t="shared" si="1389"/>
        <v/>
      </c>
      <c r="AV9818" s="42">
        <f t="shared" si="1390"/>
        <v>1</v>
      </c>
      <c r="AW9818" s="89">
        <f t="shared" si="1391"/>
        <v>0</v>
      </c>
      <c r="AX9818" s="168"/>
      <c r="AY9818" s="60"/>
      <c r="AZ9818" s="61"/>
      <c r="BB9818" s="61" t="str">
        <f>IF(Settings!I9814&lt;&gt;"",Settings!I9814,"")</f>
        <v/>
      </c>
    </row>
    <row r="9819" spans="2:54" x14ac:dyDescent="0.2">
      <c r="B9819" s="13"/>
      <c r="C9819" s="12"/>
      <c r="D9819" s="12"/>
      <c r="E9819" s="12"/>
      <c r="F9819" s="12"/>
      <c r="G9819" s="12"/>
      <c r="H9819" s="12"/>
      <c r="I9819" s="15"/>
      <c r="J9819" s="31"/>
      <c r="K9819" s="180"/>
      <c r="L9819" s="40"/>
      <c r="M9819" s="14"/>
      <c r="N9819" s="16"/>
      <c r="O9819" s="49"/>
      <c r="P9819" s="64"/>
      <c r="Q9819" s="18"/>
      <c r="R9819" s="181">
        <f t="shared" si="1383"/>
        <v>0</v>
      </c>
      <c r="S9819" s="181">
        <f t="shared" si="1384"/>
        <v>0</v>
      </c>
      <c r="T9819" s="181">
        <f t="shared" si="1385"/>
        <v>0</v>
      </c>
      <c r="AQ9819" s="1">
        <f>COUNT(L$11:L9819)</f>
        <v>37</v>
      </c>
      <c r="AR9819" s="43">
        <f t="shared" si="1386"/>
        <v>40933</v>
      </c>
      <c r="AS9819" s="44">
        <f t="shared" si="1387"/>
        <v>89.120000000000019</v>
      </c>
      <c r="AT9819" s="10" t="str">
        <f t="shared" si="1388"/>
        <v/>
      </c>
      <c r="AU9819" s="20" t="str">
        <f t="shared" si="1389"/>
        <v/>
      </c>
      <c r="AV9819" s="42">
        <f t="shared" si="1390"/>
        <v>1</v>
      </c>
      <c r="AW9819" s="89">
        <f t="shared" si="1391"/>
        <v>0</v>
      </c>
      <c r="AX9819" s="168"/>
      <c r="AY9819" s="60"/>
      <c r="AZ9819" s="61"/>
      <c r="BB9819" s="61" t="str">
        <f>IF(Settings!I9815&lt;&gt;"",Settings!I9815,"")</f>
        <v/>
      </c>
    </row>
    <row r="9820" spans="2:54" x14ac:dyDescent="0.2">
      <c r="B9820" s="13"/>
      <c r="C9820" s="12"/>
      <c r="D9820" s="12"/>
      <c r="E9820" s="12"/>
      <c r="F9820" s="12"/>
      <c r="G9820" s="12"/>
      <c r="H9820" s="12"/>
      <c r="I9820" s="15"/>
      <c r="J9820" s="31"/>
      <c r="K9820" s="180"/>
      <c r="L9820" s="40"/>
      <c r="M9820" s="14"/>
      <c r="N9820" s="16"/>
      <c r="O9820" s="49"/>
      <c r="P9820" s="64"/>
      <c r="Q9820" s="18"/>
      <c r="R9820" s="181">
        <f t="shared" si="1383"/>
        <v>0</v>
      </c>
      <c r="S9820" s="181">
        <f t="shared" si="1384"/>
        <v>0</v>
      </c>
      <c r="T9820" s="181">
        <f t="shared" si="1385"/>
        <v>0</v>
      </c>
      <c r="AQ9820" s="1">
        <f>COUNT(L$11:L9820)</f>
        <v>37</v>
      </c>
      <c r="AR9820" s="43">
        <f t="shared" si="1386"/>
        <v>40933</v>
      </c>
      <c r="AS9820" s="44">
        <f t="shared" si="1387"/>
        <v>89.120000000000019</v>
      </c>
      <c r="AT9820" s="10" t="str">
        <f t="shared" si="1388"/>
        <v/>
      </c>
      <c r="AU9820" s="20" t="str">
        <f t="shared" si="1389"/>
        <v/>
      </c>
      <c r="AV9820" s="42">
        <f t="shared" si="1390"/>
        <v>1</v>
      </c>
      <c r="AW9820" s="89">
        <f t="shared" si="1391"/>
        <v>0</v>
      </c>
      <c r="AX9820" s="168"/>
      <c r="AY9820" s="60"/>
      <c r="AZ9820" s="61"/>
      <c r="BB9820" s="61" t="str">
        <f>IF(Settings!I9816&lt;&gt;"",Settings!I9816,"")</f>
        <v/>
      </c>
    </row>
    <row r="9821" spans="2:54" x14ac:dyDescent="0.2">
      <c r="B9821" s="13"/>
      <c r="C9821" s="12"/>
      <c r="D9821" s="12"/>
      <c r="E9821" s="12"/>
      <c r="F9821" s="12"/>
      <c r="G9821" s="12"/>
      <c r="H9821" s="12"/>
      <c r="I9821" s="15"/>
      <c r="J9821" s="31"/>
      <c r="K9821" s="180"/>
      <c r="L9821" s="40"/>
      <c r="M9821" s="14"/>
      <c r="N9821" s="16"/>
      <c r="O9821" s="49"/>
      <c r="P9821" s="64"/>
      <c r="Q9821" s="18"/>
      <c r="R9821" s="181">
        <f t="shared" si="1383"/>
        <v>0</v>
      </c>
      <c r="S9821" s="181">
        <f t="shared" si="1384"/>
        <v>0</v>
      </c>
      <c r="T9821" s="181">
        <f t="shared" si="1385"/>
        <v>0</v>
      </c>
      <c r="AQ9821" s="1">
        <f>COUNT(L$11:L9821)</f>
        <v>37</v>
      </c>
      <c r="AR9821" s="43">
        <f t="shared" si="1386"/>
        <v>40933</v>
      </c>
      <c r="AS9821" s="44">
        <f t="shared" si="1387"/>
        <v>89.120000000000019</v>
      </c>
      <c r="AT9821" s="10" t="str">
        <f t="shared" si="1388"/>
        <v/>
      </c>
      <c r="AU9821" s="20" t="str">
        <f t="shared" si="1389"/>
        <v/>
      </c>
      <c r="AV9821" s="42">
        <f t="shared" si="1390"/>
        <v>1</v>
      </c>
      <c r="AW9821" s="89">
        <f t="shared" si="1391"/>
        <v>0</v>
      </c>
      <c r="AX9821" s="168"/>
      <c r="AY9821" s="60"/>
      <c r="AZ9821" s="61"/>
      <c r="BB9821" s="61" t="str">
        <f>IF(Settings!I9817&lt;&gt;"",Settings!I9817,"")</f>
        <v/>
      </c>
    </row>
    <row r="9822" spans="2:54" x14ac:dyDescent="0.2">
      <c r="B9822" s="13"/>
      <c r="C9822" s="12"/>
      <c r="D9822" s="12"/>
      <c r="E9822" s="12"/>
      <c r="F9822" s="12"/>
      <c r="G9822" s="12"/>
      <c r="H9822" s="12"/>
      <c r="I9822" s="15"/>
      <c r="J9822" s="31"/>
      <c r="K9822" s="180"/>
      <c r="L9822" s="40"/>
      <c r="M9822" s="14"/>
      <c r="N9822" s="16"/>
      <c r="O9822" s="49"/>
      <c r="P9822" s="64"/>
      <c r="Q9822" s="18"/>
      <c r="R9822" s="181">
        <f t="shared" si="1383"/>
        <v>0</v>
      </c>
      <c r="S9822" s="181">
        <f t="shared" si="1384"/>
        <v>0</v>
      </c>
      <c r="T9822" s="181">
        <f t="shared" si="1385"/>
        <v>0</v>
      </c>
      <c r="AQ9822" s="1">
        <f>COUNT(L$11:L9822)</f>
        <v>37</v>
      </c>
      <c r="AR9822" s="43">
        <f t="shared" si="1386"/>
        <v>40933</v>
      </c>
      <c r="AS9822" s="44">
        <f t="shared" si="1387"/>
        <v>89.120000000000019</v>
      </c>
      <c r="AT9822" s="10" t="str">
        <f t="shared" si="1388"/>
        <v/>
      </c>
      <c r="AU9822" s="20" t="str">
        <f t="shared" si="1389"/>
        <v/>
      </c>
      <c r="AV9822" s="42">
        <f t="shared" si="1390"/>
        <v>1</v>
      </c>
      <c r="AW9822" s="89">
        <f t="shared" si="1391"/>
        <v>0</v>
      </c>
      <c r="AX9822" s="168"/>
      <c r="AY9822" s="60"/>
      <c r="AZ9822" s="61"/>
      <c r="BB9822" s="61" t="str">
        <f>IF(Settings!I9818&lt;&gt;"",Settings!I9818,"")</f>
        <v/>
      </c>
    </row>
    <row r="9823" spans="2:54" x14ac:dyDescent="0.2">
      <c r="B9823" s="13"/>
      <c r="C9823" s="12"/>
      <c r="D9823" s="12"/>
      <c r="E9823" s="12"/>
      <c r="F9823" s="12"/>
      <c r="G9823" s="12"/>
      <c r="H9823" s="12"/>
      <c r="I9823" s="15"/>
      <c r="J9823" s="31"/>
      <c r="K9823" s="180"/>
      <c r="L9823" s="40"/>
      <c r="M9823" s="14"/>
      <c r="N9823" s="16"/>
      <c r="O9823" s="49"/>
      <c r="P9823" s="64"/>
      <c r="Q9823" s="18"/>
      <c r="R9823" s="181">
        <f t="shared" si="1383"/>
        <v>0</v>
      </c>
      <c r="S9823" s="181">
        <f t="shared" si="1384"/>
        <v>0</v>
      </c>
      <c r="T9823" s="181">
        <f t="shared" si="1385"/>
        <v>0</v>
      </c>
      <c r="AQ9823" s="1">
        <f>COUNT(L$11:L9823)</f>
        <v>37</v>
      </c>
      <c r="AR9823" s="43">
        <f t="shared" si="1386"/>
        <v>40933</v>
      </c>
      <c r="AS9823" s="44">
        <f t="shared" si="1387"/>
        <v>89.120000000000019</v>
      </c>
      <c r="AT9823" s="10" t="str">
        <f t="shared" si="1388"/>
        <v/>
      </c>
      <c r="AU9823" s="20" t="str">
        <f t="shared" si="1389"/>
        <v/>
      </c>
      <c r="AV9823" s="42">
        <f t="shared" si="1390"/>
        <v>1</v>
      </c>
      <c r="AW9823" s="89">
        <f t="shared" si="1391"/>
        <v>0</v>
      </c>
      <c r="AX9823" s="168"/>
      <c r="AY9823" s="60"/>
      <c r="AZ9823" s="61"/>
      <c r="BB9823" s="61" t="str">
        <f>IF(Settings!I9819&lt;&gt;"",Settings!I9819,"")</f>
        <v/>
      </c>
    </row>
    <row r="9824" spans="2:54" x14ac:dyDescent="0.2">
      <c r="B9824" s="13"/>
      <c r="C9824" s="12"/>
      <c r="D9824" s="12"/>
      <c r="E9824" s="12"/>
      <c r="F9824" s="12"/>
      <c r="G9824" s="12"/>
      <c r="H9824" s="12"/>
      <c r="I9824" s="15"/>
      <c r="J9824" s="31"/>
      <c r="K9824" s="180"/>
      <c r="L9824" s="40"/>
      <c r="M9824" s="14"/>
      <c r="N9824" s="16"/>
      <c r="O9824" s="49"/>
      <c r="P9824" s="64"/>
      <c r="Q9824" s="18"/>
      <c r="R9824" s="181">
        <f t="shared" si="1383"/>
        <v>0</v>
      </c>
      <c r="S9824" s="181">
        <f t="shared" si="1384"/>
        <v>0</v>
      </c>
      <c r="T9824" s="181">
        <f t="shared" si="1385"/>
        <v>0</v>
      </c>
      <c r="AQ9824" s="1">
        <f>COUNT(L$11:L9824)</f>
        <v>37</v>
      </c>
      <c r="AR9824" s="43">
        <f t="shared" si="1386"/>
        <v>40933</v>
      </c>
      <c r="AS9824" s="44">
        <f t="shared" si="1387"/>
        <v>89.120000000000019</v>
      </c>
      <c r="AT9824" s="10" t="str">
        <f t="shared" si="1388"/>
        <v/>
      </c>
      <c r="AU9824" s="20" t="str">
        <f t="shared" si="1389"/>
        <v/>
      </c>
      <c r="AV9824" s="42">
        <f t="shared" si="1390"/>
        <v>1</v>
      </c>
      <c r="AW9824" s="89">
        <f t="shared" si="1391"/>
        <v>0</v>
      </c>
      <c r="AX9824" s="168"/>
      <c r="AY9824" s="60"/>
      <c r="AZ9824" s="61"/>
      <c r="BB9824" s="61" t="str">
        <f>IF(Settings!I9820&lt;&gt;"",Settings!I9820,"")</f>
        <v/>
      </c>
    </row>
    <row r="9825" spans="2:54" x14ac:dyDescent="0.2">
      <c r="B9825" s="13"/>
      <c r="C9825" s="12"/>
      <c r="D9825" s="12"/>
      <c r="E9825" s="12"/>
      <c r="F9825" s="12"/>
      <c r="G9825" s="12"/>
      <c r="H9825" s="12"/>
      <c r="I9825" s="15"/>
      <c r="J9825" s="31"/>
      <c r="K9825" s="180"/>
      <c r="L9825" s="40"/>
      <c r="M9825" s="14"/>
      <c r="N9825" s="16"/>
      <c r="O9825" s="49"/>
      <c r="P9825" s="64"/>
      <c r="Q9825" s="18"/>
      <c r="R9825" s="181">
        <f t="shared" si="1383"/>
        <v>0</v>
      </c>
      <c r="S9825" s="181">
        <f t="shared" si="1384"/>
        <v>0</v>
      </c>
      <c r="T9825" s="181">
        <f t="shared" si="1385"/>
        <v>0</v>
      </c>
      <c r="AQ9825" s="1">
        <f>COUNT(L$11:L9825)</f>
        <v>37</v>
      </c>
      <c r="AR9825" s="43">
        <f t="shared" si="1386"/>
        <v>40933</v>
      </c>
      <c r="AS9825" s="44">
        <f t="shared" si="1387"/>
        <v>89.120000000000019</v>
      </c>
      <c r="AT9825" s="10" t="str">
        <f t="shared" si="1388"/>
        <v/>
      </c>
      <c r="AU9825" s="20" t="str">
        <f t="shared" si="1389"/>
        <v/>
      </c>
      <c r="AV9825" s="42">
        <f t="shared" si="1390"/>
        <v>1</v>
      </c>
      <c r="AW9825" s="89">
        <f t="shared" si="1391"/>
        <v>0</v>
      </c>
      <c r="AX9825" s="168"/>
      <c r="AY9825" s="60"/>
      <c r="AZ9825" s="61"/>
      <c r="BB9825" s="61" t="str">
        <f>IF(Settings!I9821&lt;&gt;"",Settings!I9821,"")</f>
        <v/>
      </c>
    </row>
    <row r="9826" spans="2:54" x14ac:dyDescent="0.2">
      <c r="B9826" s="13"/>
      <c r="C9826" s="12"/>
      <c r="D9826" s="12"/>
      <c r="E9826" s="12"/>
      <c r="F9826" s="12"/>
      <c r="G9826" s="12"/>
      <c r="H9826" s="12"/>
      <c r="I9826" s="15"/>
      <c r="J9826" s="31"/>
      <c r="K9826" s="180"/>
      <c r="L9826" s="40"/>
      <c r="M9826" s="14"/>
      <c r="N9826" s="16"/>
      <c r="O9826" s="49"/>
      <c r="P9826" s="64"/>
      <c r="Q9826" s="18"/>
      <c r="R9826" s="181">
        <f t="shared" si="1383"/>
        <v>0</v>
      </c>
      <c r="S9826" s="181">
        <f t="shared" si="1384"/>
        <v>0</v>
      </c>
      <c r="T9826" s="181">
        <f t="shared" si="1385"/>
        <v>0</v>
      </c>
      <c r="AQ9826" s="1">
        <f>COUNT(L$11:L9826)</f>
        <v>37</v>
      </c>
      <c r="AR9826" s="43">
        <f t="shared" si="1386"/>
        <v>40933</v>
      </c>
      <c r="AS9826" s="44">
        <f t="shared" si="1387"/>
        <v>89.120000000000019</v>
      </c>
      <c r="AT9826" s="10" t="str">
        <f t="shared" si="1388"/>
        <v/>
      </c>
      <c r="AU9826" s="20" t="str">
        <f t="shared" si="1389"/>
        <v/>
      </c>
      <c r="AV9826" s="42">
        <f t="shared" si="1390"/>
        <v>1</v>
      </c>
      <c r="AW9826" s="89">
        <f t="shared" si="1391"/>
        <v>0</v>
      </c>
      <c r="AX9826" s="168"/>
      <c r="AY9826" s="60"/>
      <c r="AZ9826" s="61"/>
      <c r="BB9826" s="61" t="str">
        <f>IF(Settings!I9822&lt;&gt;"",Settings!I9822,"")</f>
        <v/>
      </c>
    </row>
    <row r="9827" spans="2:54" x14ac:dyDescent="0.2">
      <c r="B9827" s="13"/>
      <c r="C9827" s="12"/>
      <c r="D9827" s="12"/>
      <c r="E9827" s="12"/>
      <c r="F9827" s="12"/>
      <c r="G9827" s="12"/>
      <c r="H9827" s="12"/>
      <c r="I9827" s="15"/>
      <c r="J9827" s="31"/>
      <c r="K9827" s="180"/>
      <c r="L9827" s="40"/>
      <c r="M9827" s="14"/>
      <c r="N9827" s="16"/>
      <c r="O9827" s="49"/>
      <c r="P9827" s="64"/>
      <c r="Q9827" s="18"/>
      <c r="R9827" s="181">
        <f t="shared" si="1383"/>
        <v>0</v>
      </c>
      <c r="S9827" s="181">
        <f t="shared" si="1384"/>
        <v>0</v>
      </c>
      <c r="T9827" s="181">
        <f t="shared" si="1385"/>
        <v>0</v>
      </c>
      <c r="AQ9827" s="1">
        <f>COUNT(L$11:L9827)</f>
        <v>37</v>
      </c>
      <c r="AR9827" s="43">
        <f t="shared" si="1386"/>
        <v>40933</v>
      </c>
      <c r="AS9827" s="44">
        <f t="shared" si="1387"/>
        <v>89.120000000000019</v>
      </c>
      <c r="AT9827" s="10" t="str">
        <f t="shared" si="1388"/>
        <v/>
      </c>
      <c r="AU9827" s="20" t="str">
        <f t="shared" si="1389"/>
        <v/>
      </c>
      <c r="AV9827" s="42">
        <f t="shared" si="1390"/>
        <v>1</v>
      </c>
      <c r="AW9827" s="89">
        <f t="shared" si="1391"/>
        <v>0</v>
      </c>
      <c r="AX9827" s="168"/>
      <c r="AY9827" s="60"/>
      <c r="AZ9827" s="61"/>
      <c r="BB9827" s="61" t="str">
        <f>IF(Settings!I9823&lt;&gt;"",Settings!I9823,"")</f>
        <v/>
      </c>
    </row>
    <row r="9828" spans="2:54" x14ac:dyDescent="0.2">
      <c r="B9828" s="13"/>
      <c r="C9828" s="12"/>
      <c r="D9828" s="12"/>
      <c r="E9828" s="12"/>
      <c r="F9828" s="12"/>
      <c r="G9828" s="12"/>
      <c r="H9828" s="12"/>
      <c r="I9828" s="15"/>
      <c r="J9828" s="31"/>
      <c r="K9828" s="180"/>
      <c r="L9828" s="40"/>
      <c r="M9828" s="14"/>
      <c r="N9828" s="16"/>
      <c r="O9828" s="49"/>
      <c r="P9828" s="64"/>
      <c r="Q9828" s="18"/>
      <c r="R9828" s="181">
        <f t="shared" si="1383"/>
        <v>0</v>
      </c>
      <c r="S9828" s="181">
        <f t="shared" si="1384"/>
        <v>0</v>
      </c>
      <c r="T9828" s="181">
        <f t="shared" si="1385"/>
        <v>0</v>
      </c>
      <c r="AQ9828" s="1">
        <f>COUNT(L$11:L9828)</f>
        <v>37</v>
      </c>
      <c r="AR9828" s="43">
        <f t="shared" si="1386"/>
        <v>40933</v>
      </c>
      <c r="AS9828" s="44">
        <f t="shared" si="1387"/>
        <v>89.120000000000019</v>
      </c>
      <c r="AT9828" s="10" t="str">
        <f t="shared" si="1388"/>
        <v/>
      </c>
      <c r="AU9828" s="20" t="str">
        <f t="shared" si="1389"/>
        <v/>
      </c>
      <c r="AV9828" s="42">
        <f t="shared" si="1390"/>
        <v>1</v>
      </c>
      <c r="AW9828" s="89">
        <f t="shared" si="1391"/>
        <v>0</v>
      </c>
      <c r="AX9828" s="168"/>
      <c r="AY9828" s="60"/>
      <c r="AZ9828" s="61"/>
      <c r="BB9828" s="61" t="str">
        <f>IF(Settings!I9824&lt;&gt;"",Settings!I9824,"")</f>
        <v/>
      </c>
    </row>
    <row r="9829" spans="2:54" x14ac:dyDescent="0.2">
      <c r="B9829" s="13"/>
      <c r="C9829" s="12"/>
      <c r="D9829" s="12"/>
      <c r="E9829" s="12"/>
      <c r="F9829" s="12"/>
      <c r="G9829" s="12"/>
      <c r="H9829" s="12"/>
      <c r="I9829" s="15"/>
      <c r="J9829" s="31"/>
      <c r="K9829" s="180"/>
      <c r="L9829" s="40"/>
      <c r="M9829" s="14"/>
      <c r="N9829" s="16"/>
      <c r="O9829" s="49"/>
      <c r="P9829" s="64"/>
      <c r="Q9829" s="18"/>
      <c r="R9829" s="181">
        <f t="shared" si="1383"/>
        <v>0</v>
      </c>
      <c r="S9829" s="181">
        <f t="shared" si="1384"/>
        <v>0</v>
      </c>
      <c r="T9829" s="181">
        <f t="shared" si="1385"/>
        <v>0</v>
      </c>
      <c r="AQ9829" s="1">
        <f>COUNT(L$11:L9829)</f>
        <v>37</v>
      </c>
      <c r="AR9829" s="43">
        <f t="shared" si="1386"/>
        <v>40933</v>
      </c>
      <c r="AS9829" s="44">
        <f t="shared" si="1387"/>
        <v>89.120000000000019</v>
      </c>
      <c r="AT9829" s="10" t="str">
        <f t="shared" si="1388"/>
        <v/>
      </c>
      <c r="AU9829" s="20" t="str">
        <f t="shared" si="1389"/>
        <v/>
      </c>
      <c r="AV9829" s="42">
        <f t="shared" si="1390"/>
        <v>1</v>
      </c>
      <c r="AW9829" s="89">
        <f t="shared" si="1391"/>
        <v>0</v>
      </c>
      <c r="AX9829" s="168"/>
      <c r="AY9829" s="60"/>
      <c r="AZ9829" s="61"/>
      <c r="BB9829" s="61" t="str">
        <f>IF(Settings!I9825&lt;&gt;"",Settings!I9825,"")</f>
        <v/>
      </c>
    </row>
    <row r="9830" spans="2:54" x14ac:dyDescent="0.2">
      <c r="B9830" s="13"/>
      <c r="C9830" s="12"/>
      <c r="D9830" s="12"/>
      <c r="E9830" s="12"/>
      <c r="F9830" s="12"/>
      <c r="G9830" s="12"/>
      <c r="H9830" s="12"/>
      <c r="I9830" s="15"/>
      <c r="J9830" s="31"/>
      <c r="K9830" s="180"/>
      <c r="L9830" s="40"/>
      <c r="M9830" s="14"/>
      <c r="N9830" s="16"/>
      <c r="O9830" s="49"/>
      <c r="P9830" s="64"/>
      <c r="Q9830" s="18"/>
      <c r="R9830" s="181">
        <f t="shared" si="1383"/>
        <v>0</v>
      </c>
      <c r="S9830" s="181">
        <f t="shared" si="1384"/>
        <v>0</v>
      </c>
      <c r="T9830" s="181">
        <f t="shared" si="1385"/>
        <v>0</v>
      </c>
      <c r="AQ9830" s="1">
        <f>COUNT(L$11:L9830)</f>
        <v>37</v>
      </c>
      <c r="AR9830" s="43">
        <f t="shared" si="1386"/>
        <v>40933</v>
      </c>
      <c r="AS9830" s="44">
        <f t="shared" si="1387"/>
        <v>89.120000000000019</v>
      </c>
      <c r="AT9830" s="10" t="str">
        <f t="shared" si="1388"/>
        <v/>
      </c>
      <c r="AU9830" s="20" t="str">
        <f t="shared" si="1389"/>
        <v/>
      </c>
      <c r="AV9830" s="42">
        <f t="shared" si="1390"/>
        <v>1</v>
      </c>
      <c r="AW9830" s="89">
        <f t="shared" si="1391"/>
        <v>0</v>
      </c>
      <c r="AX9830" s="168"/>
      <c r="AY9830" s="60"/>
      <c r="AZ9830" s="61"/>
      <c r="BB9830" s="61" t="str">
        <f>IF(Settings!I9826&lt;&gt;"",Settings!I9826,"")</f>
        <v/>
      </c>
    </row>
    <row r="9831" spans="2:54" x14ac:dyDescent="0.2">
      <c r="B9831" s="13"/>
      <c r="C9831" s="12"/>
      <c r="D9831" s="12"/>
      <c r="E9831" s="12"/>
      <c r="F9831" s="12"/>
      <c r="G9831" s="12"/>
      <c r="H9831" s="12"/>
      <c r="I9831" s="15"/>
      <c r="J9831" s="31"/>
      <c r="K9831" s="180"/>
      <c r="L9831" s="40"/>
      <c r="M9831" s="14"/>
      <c r="N9831" s="16"/>
      <c r="O9831" s="49"/>
      <c r="P9831" s="64"/>
      <c r="Q9831" s="18"/>
      <c r="R9831" s="181">
        <f t="shared" si="1383"/>
        <v>0</v>
      </c>
      <c r="S9831" s="181">
        <f t="shared" si="1384"/>
        <v>0</v>
      </c>
      <c r="T9831" s="181">
        <f t="shared" si="1385"/>
        <v>0</v>
      </c>
      <c r="AQ9831" s="1">
        <f>COUNT(L$11:L9831)</f>
        <v>37</v>
      </c>
      <c r="AR9831" s="43">
        <f t="shared" si="1386"/>
        <v>40933</v>
      </c>
      <c r="AS9831" s="44">
        <f t="shared" si="1387"/>
        <v>89.120000000000019</v>
      </c>
      <c r="AT9831" s="10" t="str">
        <f t="shared" si="1388"/>
        <v/>
      </c>
      <c r="AU9831" s="20" t="str">
        <f t="shared" si="1389"/>
        <v/>
      </c>
      <c r="AV9831" s="42">
        <f t="shared" si="1390"/>
        <v>1</v>
      </c>
      <c r="AW9831" s="89">
        <f t="shared" si="1391"/>
        <v>0</v>
      </c>
      <c r="AX9831" s="168"/>
      <c r="AY9831" s="60"/>
      <c r="AZ9831" s="61"/>
      <c r="BB9831" s="61" t="str">
        <f>IF(Settings!I9827&lt;&gt;"",Settings!I9827,"")</f>
        <v/>
      </c>
    </row>
    <row r="9832" spans="2:54" x14ac:dyDescent="0.2">
      <c r="B9832" s="13"/>
      <c r="C9832" s="12"/>
      <c r="D9832" s="12"/>
      <c r="E9832" s="12"/>
      <c r="F9832" s="12"/>
      <c r="G9832" s="12"/>
      <c r="H9832" s="12"/>
      <c r="I9832" s="15"/>
      <c r="J9832" s="31"/>
      <c r="K9832" s="180"/>
      <c r="L9832" s="40"/>
      <c r="M9832" s="14"/>
      <c r="N9832" s="16"/>
      <c r="O9832" s="49"/>
      <c r="P9832" s="64"/>
      <c r="Q9832" s="18"/>
      <c r="R9832" s="181">
        <f t="shared" si="1383"/>
        <v>0</v>
      </c>
      <c r="S9832" s="181">
        <f t="shared" si="1384"/>
        <v>0</v>
      </c>
      <c r="T9832" s="181">
        <f t="shared" si="1385"/>
        <v>0</v>
      </c>
      <c r="AQ9832" s="1">
        <f>COUNT(L$11:L9832)</f>
        <v>37</v>
      </c>
      <c r="AR9832" s="43">
        <f t="shared" si="1386"/>
        <v>40933</v>
      </c>
      <c r="AS9832" s="44">
        <f t="shared" si="1387"/>
        <v>89.120000000000019</v>
      </c>
      <c r="AT9832" s="10" t="str">
        <f t="shared" si="1388"/>
        <v/>
      </c>
      <c r="AU9832" s="20" t="str">
        <f t="shared" si="1389"/>
        <v/>
      </c>
      <c r="AV9832" s="42">
        <f t="shared" si="1390"/>
        <v>1</v>
      </c>
      <c r="AW9832" s="89">
        <f t="shared" si="1391"/>
        <v>0</v>
      </c>
      <c r="AX9832" s="168"/>
      <c r="AY9832" s="60"/>
      <c r="AZ9832" s="61"/>
      <c r="BB9832" s="61" t="str">
        <f>IF(Settings!I9828&lt;&gt;"",Settings!I9828,"")</f>
        <v/>
      </c>
    </row>
    <row r="9833" spans="2:54" x14ac:dyDescent="0.2">
      <c r="B9833" s="13"/>
      <c r="C9833" s="12"/>
      <c r="D9833" s="12"/>
      <c r="E9833" s="12"/>
      <c r="F9833" s="12"/>
      <c r="G9833" s="12"/>
      <c r="H9833" s="12"/>
      <c r="I9833" s="15"/>
      <c r="J9833" s="31"/>
      <c r="K9833" s="180"/>
      <c r="L9833" s="40"/>
      <c r="M9833" s="14"/>
      <c r="N9833" s="16"/>
      <c r="O9833" s="49"/>
      <c r="P9833" s="64"/>
      <c r="Q9833" s="18"/>
      <c r="R9833" s="181">
        <f t="shared" si="1383"/>
        <v>0</v>
      </c>
      <c r="S9833" s="181">
        <f t="shared" si="1384"/>
        <v>0</v>
      </c>
      <c r="T9833" s="181">
        <f t="shared" si="1385"/>
        <v>0</v>
      </c>
      <c r="AQ9833" s="1">
        <f>COUNT(L$11:L9833)</f>
        <v>37</v>
      </c>
      <c r="AR9833" s="43">
        <f t="shared" si="1386"/>
        <v>40933</v>
      </c>
      <c r="AS9833" s="44">
        <f t="shared" si="1387"/>
        <v>89.120000000000019</v>
      </c>
      <c r="AT9833" s="10" t="str">
        <f t="shared" si="1388"/>
        <v/>
      </c>
      <c r="AU9833" s="20" t="str">
        <f t="shared" si="1389"/>
        <v/>
      </c>
      <c r="AV9833" s="42">
        <f t="shared" si="1390"/>
        <v>1</v>
      </c>
      <c r="AW9833" s="89">
        <f t="shared" si="1391"/>
        <v>0</v>
      </c>
      <c r="AX9833" s="168"/>
      <c r="AY9833" s="60"/>
      <c r="AZ9833" s="61"/>
      <c r="BB9833" s="61" t="str">
        <f>IF(Settings!I9829&lt;&gt;"",Settings!I9829,"")</f>
        <v/>
      </c>
    </row>
    <row r="9834" spans="2:54" x14ac:dyDescent="0.2">
      <c r="B9834" s="13"/>
      <c r="C9834" s="12"/>
      <c r="D9834" s="12"/>
      <c r="E9834" s="12"/>
      <c r="F9834" s="12"/>
      <c r="G9834" s="12"/>
      <c r="H9834" s="12"/>
      <c r="I9834" s="15"/>
      <c r="J9834" s="31"/>
      <c r="K9834" s="180"/>
      <c r="L9834" s="40"/>
      <c r="M9834" s="14"/>
      <c r="N9834" s="16"/>
      <c r="O9834" s="49"/>
      <c r="P9834" s="64"/>
      <c r="Q9834" s="18"/>
      <c r="R9834" s="181">
        <f t="shared" si="1383"/>
        <v>0</v>
      </c>
      <c r="S9834" s="181">
        <f t="shared" si="1384"/>
        <v>0</v>
      </c>
      <c r="T9834" s="181">
        <f t="shared" si="1385"/>
        <v>0</v>
      </c>
      <c r="AQ9834" s="1">
        <f>COUNT(L$11:L9834)</f>
        <v>37</v>
      </c>
      <c r="AR9834" s="43">
        <f t="shared" si="1386"/>
        <v>40933</v>
      </c>
      <c r="AS9834" s="44">
        <f t="shared" si="1387"/>
        <v>89.120000000000019</v>
      </c>
      <c r="AT9834" s="10" t="str">
        <f t="shared" si="1388"/>
        <v/>
      </c>
      <c r="AU9834" s="20" t="str">
        <f t="shared" si="1389"/>
        <v/>
      </c>
      <c r="AV9834" s="42">
        <f t="shared" si="1390"/>
        <v>1</v>
      </c>
      <c r="AW9834" s="89">
        <f t="shared" si="1391"/>
        <v>0</v>
      </c>
      <c r="AX9834" s="168"/>
      <c r="AY9834" s="60"/>
      <c r="AZ9834" s="61"/>
      <c r="BB9834" s="61" t="str">
        <f>IF(Settings!I9830&lt;&gt;"",Settings!I9830,"")</f>
        <v/>
      </c>
    </row>
    <row r="9835" spans="2:54" x14ac:dyDescent="0.2">
      <c r="B9835" s="13"/>
      <c r="C9835" s="12"/>
      <c r="D9835" s="12"/>
      <c r="E9835" s="12"/>
      <c r="F9835" s="12"/>
      <c r="G9835" s="12"/>
      <c r="H9835" s="12"/>
      <c r="I9835" s="15"/>
      <c r="J9835" s="31"/>
      <c r="K9835" s="180"/>
      <c r="L9835" s="40"/>
      <c r="M9835" s="14"/>
      <c r="N9835" s="16"/>
      <c r="O9835" s="49"/>
      <c r="P9835" s="64"/>
      <c r="Q9835" s="18"/>
      <c r="R9835" s="181">
        <f t="shared" si="1383"/>
        <v>0</v>
      </c>
      <c r="S9835" s="181">
        <f t="shared" si="1384"/>
        <v>0</v>
      </c>
      <c r="T9835" s="181">
        <f t="shared" si="1385"/>
        <v>0</v>
      </c>
      <c r="AQ9835" s="1">
        <f>COUNT(L$11:L9835)</f>
        <v>37</v>
      </c>
      <c r="AR9835" s="43">
        <f t="shared" si="1386"/>
        <v>40933</v>
      </c>
      <c r="AS9835" s="44">
        <f t="shared" si="1387"/>
        <v>89.120000000000019</v>
      </c>
      <c r="AT9835" s="10" t="str">
        <f t="shared" si="1388"/>
        <v/>
      </c>
      <c r="AU9835" s="20" t="str">
        <f t="shared" si="1389"/>
        <v/>
      </c>
      <c r="AV9835" s="42">
        <f t="shared" si="1390"/>
        <v>1</v>
      </c>
      <c r="AW9835" s="89">
        <f t="shared" si="1391"/>
        <v>0</v>
      </c>
      <c r="AX9835" s="168"/>
      <c r="AY9835" s="60"/>
      <c r="AZ9835" s="61"/>
      <c r="BB9835" s="61" t="str">
        <f>IF(Settings!I9831&lt;&gt;"",Settings!I9831,"")</f>
        <v/>
      </c>
    </row>
    <row r="9836" spans="2:54" x14ac:dyDescent="0.2">
      <c r="B9836" s="13"/>
      <c r="C9836" s="12"/>
      <c r="D9836" s="12"/>
      <c r="E9836" s="12"/>
      <c r="F9836" s="12"/>
      <c r="G9836" s="12"/>
      <c r="H9836" s="12"/>
      <c r="I9836" s="15"/>
      <c r="J9836" s="31"/>
      <c r="K9836" s="180"/>
      <c r="L9836" s="40"/>
      <c r="M9836" s="14"/>
      <c r="N9836" s="16"/>
      <c r="O9836" s="49"/>
      <c r="P9836" s="64"/>
      <c r="Q9836" s="18"/>
      <c r="R9836" s="181">
        <f t="shared" si="1383"/>
        <v>0</v>
      </c>
      <c r="S9836" s="181">
        <f t="shared" si="1384"/>
        <v>0</v>
      </c>
      <c r="T9836" s="181">
        <f t="shared" si="1385"/>
        <v>0</v>
      </c>
      <c r="AQ9836" s="1">
        <f>COUNT(L$11:L9836)</f>
        <v>37</v>
      </c>
      <c r="AR9836" s="43">
        <f t="shared" si="1386"/>
        <v>40933</v>
      </c>
      <c r="AS9836" s="44">
        <f t="shared" si="1387"/>
        <v>89.120000000000019</v>
      </c>
      <c r="AT9836" s="10" t="str">
        <f t="shared" si="1388"/>
        <v/>
      </c>
      <c r="AU9836" s="20" t="str">
        <f t="shared" si="1389"/>
        <v/>
      </c>
      <c r="AV9836" s="42">
        <f t="shared" si="1390"/>
        <v>1</v>
      </c>
      <c r="AW9836" s="89">
        <f t="shared" si="1391"/>
        <v>0</v>
      </c>
      <c r="AX9836" s="168"/>
      <c r="AY9836" s="60"/>
      <c r="AZ9836" s="61"/>
      <c r="BB9836" s="61" t="str">
        <f>IF(Settings!I9832&lt;&gt;"",Settings!I9832,"")</f>
        <v/>
      </c>
    </row>
    <row r="9837" spans="2:54" x14ac:dyDescent="0.2">
      <c r="B9837" s="13"/>
      <c r="C9837" s="12"/>
      <c r="D9837" s="12"/>
      <c r="E9837" s="12"/>
      <c r="F9837" s="12"/>
      <c r="G9837" s="12"/>
      <c r="H9837" s="12"/>
      <c r="I9837" s="15"/>
      <c r="J9837" s="31"/>
      <c r="K9837" s="180"/>
      <c r="L9837" s="40"/>
      <c r="M9837" s="14"/>
      <c r="N9837" s="16"/>
      <c r="O9837" s="49"/>
      <c r="P9837" s="64"/>
      <c r="Q9837" s="18"/>
      <c r="R9837" s="181">
        <f t="shared" si="1383"/>
        <v>0</v>
      </c>
      <c r="S9837" s="181">
        <f t="shared" si="1384"/>
        <v>0</v>
      </c>
      <c r="T9837" s="181">
        <f t="shared" si="1385"/>
        <v>0</v>
      </c>
      <c r="AQ9837" s="1">
        <f>COUNT(L$11:L9837)</f>
        <v>37</v>
      </c>
      <c r="AR9837" s="43">
        <f t="shared" si="1386"/>
        <v>40933</v>
      </c>
      <c r="AS9837" s="44">
        <f t="shared" si="1387"/>
        <v>89.120000000000019</v>
      </c>
      <c r="AT9837" s="10" t="str">
        <f t="shared" si="1388"/>
        <v/>
      </c>
      <c r="AU9837" s="20" t="str">
        <f t="shared" si="1389"/>
        <v/>
      </c>
      <c r="AV9837" s="42">
        <f t="shared" si="1390"/>
        <v>1</v>
      </c>
      <c r="AW9837" s="89">
        <f t="shared" si="1391"/>
        <v>0</v>
      </c>
      <c r="AX9837" s="168"/>
      <c r="AY9837" s="60"/>
      <c r="AZ9837" s="61"/>
      <c r="BB9837" s="61" t="str">
        <f>IF(Settings!I9833&lt;&gt;"",Settings!I9833,"")</f>
        <v/>
      </c>
    </row>
    <row r="9838" spans="2:54" x14ac:dyDescent="0.2">
      <c r="B9838" s="13"/>
      <c r="C9838" s="12"/>
      <c r="D9838" s="12"/>
      <c r="E9838" s="12"/>
      <c r="F9838" s="12"/>
      <c r="G9838" s="12"/>
      <c r="H9838" s="12"/>
      <c r="I9838" s="15"/>
      <c r="J9838" s="31"/>
      <c r="K9838" s="180"/>
      <c r="L9838" s="40"/>
      <c r="M9838" s="14"/>
      <c r="N9838" s="16"/>
      <c r="O9838" s="49"/>
      <c r="P9838" s="64"/>
      <c r="Q9838" s="18"/>
      <c r="R9838" s="181">
        <f t="shared" si="1383"/>
        <v>0</v>
      </c>
      <c r="S9838" s="181">
        <f t="shared" si="1384"/>
        <v>0</v>
      </c>
      <c r="T9838" s="181">
        <f t="shared" si="1385"/>
        <v>0</v>
      </c>
      <c r="AQ9838" s="1">
        <f>COUNT(L$11:L9838)</f>
        <v>37</v>
      </c>
      <c r="AR9838" s="43">
        <f t="shared" si="1386"/>
        <v>40933</v>
      </c>
      <c r="AS9838" s="44">
        <f t="shared" si="1387"/>
        <v>89.120000000000019</v>
      </c>
      <c r="AT9838" s="10" t="str">
        <f t="shared" si="1388"/>
        <v/>
      </c>
      <c r="AU9838" s="20" t="str">
        <f t="shared" si="1389"/>
        <v/>
      </c>
      <c r="AV9838" s="42">
        <f t="shared" si="1390"/>
        <v>1</v>
      </c>
      <c r="AW9838" s="89">
        <f t="shared" si="1391"/>
        <v>0</v>
      </c>
      <c r="AX9838" s="168"/>
      <c r="AY9838" s="60"/>
      <c r="AZ9838" s="61"/>
      <c r="BB9838" s="61" t="str">
        <f>IF(Settings!I9834&lt;&gt;"",Settings!I9834,"")</f>
        <v/>
      </c>
    </row>
    <row r="9839" spans="2:54" x14ac:dyDescent="0.2">
      <c r="B9839" s="13"/>
      <c r="C9839" s="12"/>
      <c r="D9839" s="12"/>
      <c r="E9839" s="12"/>
      <c r="F9839" s="12"/>
      <c r="G9839" s="12"/>
      <c r="H9839" s="12"/>
      <c r="I9839" s="15"/>
      <c r="J9839" s="31"/>
      <c r="K9839" s="180"/>
      <c r="L9839" s="40"/>
      <c r="M9839" s="14"/>
      <c r="N9839" s="16"/>
      <c r="O9839" s="49"/>
      <c r="P9839" s="64"/>
      <c r="Q9839" s="18"/>
      <c r="R9839" s="181">
        <f t="shared" si="1383"/>
        <v>0</v>
      </c>
      <c r="S9839" s="181">
        <f t="shared" si="1384"/>
        <v>0</v>
      </c>
      <c r="T9839" s="181">
        <f t="shared" si="1385"/>
        <v>0</v>
      </c>
      <c r="AQ9839" s="1">
        <f>COUNT(L$11:L9839)</f>
        <v>37</v>
      </c>
      <c r="AR9839" s="43">
        <f t="shared" si="1386"/>
        <v>40933</v>
      </c>
      <c r="AS9839" s="44">
        <f t="shared" si="1387"/>
        <v>89.120000000000019</v>
      </c>
      <c r="AT9839" s="10" t="str">
        <f t="shared" si="1388"/>
        <v/>
      </c>
      <c r="AU9839" s="20" t="str">
        <f t="shared" si="1389"/>
        <v/>
      </c>
      <c r="AV9839" s="42">
        <f t="shared" si="1390"/>
        <v>1</v>
      </c>
      <c r="AW9839" s="89">
        <f t="shared" si="1391"/>
        <v>0</v>
      </c>
      <c r="AX9839" s="168"/>
      <c r="AY9839" s="60"/>
      <c r="AZ9839" s="61"/>
      <c r="BB9839" s="61" t="str">
        <f>IF(Settings!I9835&lt;&gt;"",Settings!I9835,"")</f>
        <v/>
      </c>
    </row>
    <row r="9840" spans="2:54" x14ac:dyDescent="0.2">
      <c r="B9840" s="13"/>
      <c r="C9840" s="12"/>
      <c r="D9840" s="12"/>
      <c r="E9840" s="12"/>
      <c r="F9840" s="12"/>
      <c r="G9840" s="12"/>
      <c r="H9840" s="12"/>
      <c r="I9840" s="15"/>
      <c r="J9840" s="31"/>
      <c r="K9840" s="180"/>
      <c r="L9840" s="40"/>
      <c r="M9840" s="14"/>
      <c r="N9840" s="16"/>
      <c r="O9840" s="49"/>
      <c r="P9840" s="64"/>
      <c r="Q9840" s="18"/>
      <c r="R9840" s="181">
        <f t="shared" si="1383"/>
        <v>0</v>
      </c>
      <c r="S9840" s="181">
        <f t="shared" si="1384"/>
        <v>0</v>
      </c>
      <c r="T9840" s="181">
        <f t="shared" si="1385"/>
        <v>0</v>
      </c>
      <c r="AQ9840" s="1">
        <f>COUNT(L$11:L9840)</f>
        <v>37</v>
      </c>
      <c r="AR9840" s="43">
        <f t="shared" si="1386"/>
        <v>40933</v>
      </c>
      <c r="AS9840" s="44">
        <f t="shared" si="1387"/>
        <v>89.120000000000019</v>
      </c>
      <c r="AT9840" s="10" t="str">
        <f t="shared" si="1388"/>
        <v/>
      </c>
      <c r="AU9840" s="20" t="str">
        <f t="shared" si="1389"/>
        <v/>
      </c>
      <c r="AV9840" s="42">
        <f t="shared" si="1390"/>
        <v>1</v>
      </c>
      <c r="AW9840" s="89">
        <f t="shared" si="1391"/>
        <v>0</v>
      </c>
      <c r="AX9840" s="168"/>
      <c r="AY9840" s="60"/>
      <c r="AZ9840" s="61"/>
      <c r="BB9840" s="61" t="str">
        <f>IF(Settings!I9836&lt;&gt;"",Settings!I9836,"")</f>
        <v/>
      </c>
    </row>
    <row r="9841" spans="2:54" x14ac:dyDescent="0.2">
      <c r="B9841" s="13"/>
      <c r="C9841" s="12"/>
      <c r="D9841" s="12"/>
      <c r="E9841" s="12"/>
      <c r="F9841" s="12"/>
      <c r="G9841" s="12"/>
      <c r="H9841" s="12"/>
      <c r="I9841" s="15"/>
      <c r="J9841" s="31"/>
      <c r="K9841" s="180"/>
      <c r="L9841" s="40"/>
      <c r="M9841" s="14"/>
      <c r="N9841" s="16"/>
      <c r="O9841" s="49"/>
      <c r="P9841" s="64"/>
      <c r="Q9841" s="18"/>
      <c r="R9841" s="181">
        <f t="shared" si="1383"/>
        <v>0</v>
      </c>
      <c r="S9841" s="181">
        <f t="shared" si="1384"/>
        <v>0</v>
      </c>
      <c r="T9841" s="181">
        <f t="shared" si="1385"/>
        <v>0</v>
      </c>
      <c r="AQ9841" s="1">
        <f>COUNT(L$11:L9841)</f>
        <v>37</v>
      </c>
      <c r="AR9841" s="43">
        <f t="shared" si="1386"/>
        <v>40933</v>
      </c>
      <c r="AS9841" s="44">
        <f t="shared" si="1387"/>
        <v>89.120000000000019</v>
      </c>
      <c r="AT9841" s="10" t="str">
        <f t="shared" si="1388"/>
        <v/>
      </c>
      <c r="AU9841" s="20" t="str">
        <f t="shared" si="1389"/>
        <v/>
      </c>
      <c r="AV9841" s="42">
        <f t="shared" si="1390"/>
        <v>1</v>
      </c>
      <c r="AW9841" s="89">
        <f t="shared" si="1391"/>
        <v>0</v>
      </c>
      <c r="AX9841" s="168"/>
      <c r="AY9841" s="60"/>
      <c r="AZ9841" s="61"/>
      <c r="BB9841" s="61" t="str">
        <f>IF(Settings!I9837&lt;&gt;"",Settings!I9837,"")</f>
        <v/>
      </c>
    </row>
    <row r="9842" spans="2:54" x14ac:dyDescent="0.2">
      <c r="B9842" s="13"/>
      <c r="C9842" s="12"/>
      <c r="D9842" s="12"/>
      <c r="E9842" s="12"/>
      <c r="F9842" s="12"/>
      <c r="G9842" s="12"/>
      <c r="H9842" s="12"/>
      <c r="I9842" s="15"/>
      <c r="J9842" s="31"/>
      <c r="K9842" s="180"/>
      <c r="L9842" s="40"/>
      <c r="M9842" s="14"/>
      <c r="N9842" s="16"/>
      <c r="O9842" s="49"/>
      <c r="P9842" s="64"/>
      <c r="Q9842" s="18"/>
      <c r="R9842" s="181">
        <f t="shared" si="1383"/>
        <v>0</v>
      </c>
      <c r="S9842" s="181">
        <f t="shared" si="1384"/>
        <v>0</v>
      </c>
      <c r="T9842" s="181">
        <f t="shared" si="1385"/>
        <v>0</v>
      </c>
      <c r="AQ9842" s="1">
        <f>COUNT(L$11:L9842)</f>
        <v>37</v>
      </c>
      <c r="AR9842" s="43">
        <f t="shared" si="1386"/>
        <v>40933</v>
      </c>
      <c r="AS9842" s="44">
        <f t="shared" si="1387"/>
        <v>89.120000000000019</v>
      </c>
      <c r="AT9842" s="10" t="str">
        <f t="shared" si="1388"/>
        <v/>
      </c>
      <c r="AU9842" s="20" t="str">
        <f t="shared" si="1389"/>
        <v/>
      </c>
      <c r="AV9842" s="42">
        <f t="shared" si="1390"/>
        <v>1</v>
      </c>
      <c r="AW9842" s="89">
        <f t="shared" si="1391"/>
        <v>0</v>
      </c>
      <c r="AX9842" s="168"/>
      <c r="AY9842" s="60"/>
      <c r="AZ9842" s="61"/>
      <c r="BB9842" s="61" t="str">
        <f>IF(Settings!I9838&lt;&gt;"",Settings!I9838,"")</f>
        <v/>
      </c>
    </row>
    <row r="9843" spans="2:54" x14ac:dyDescent="0.2">
      <c r="B9843" s="13"/>
      <c r="C9843" s="12"/>
      <c r="D9843" s="12"/>
      <c r="E9843" s="12"/>
      <c r="F9843" s="12"/>
      <c r="G9843" s="12"/>
      <c r="H9843" s="12"/>
      <c r="I9843" s="15"/>
      <c r="J9843" s="31"/>
      <c r="K9843" s="180"/>
      <c r="L9843" s="40"/>
      <c r="M9843" s="14"/>
      <c r="N9843" s="16"/>
      <c r="O9843" s="49"/>
      <c r="P9843" s="64"/>
      <c r="Q9843" s="18"/>
      <c r="R9843" s="181">
        <f t="shared" si="1383"/>
        <v>0</v>
      </c>
      <c r="S9843" s="181">
        <f t="shared" si="1384"/>
        <v>0</v>
      </c>
      <c r="T9843" s="181">
        <f t="shared" si="1385"/>
        <v>0</v>
      </c>
      <c r="AQ9843" s="1">
        <f>COUNT(L$11:L9843)</f>
        <v>37</v>
      </c>
      <c r="AR9843" s="43">
        <f t="shared" si="1386"/>
        <v>40933</v>
      </c>
      <c r="AS9843" s="44">
        <f t="shared" si="1387"/>
        <v>89.120000000000019</v>
      </c>
      <c r="AT9843" s="10" t="str">
        <f t="shared" si="1388"/>
        <v/>
      </c>
      <c r="AU9843" s="20" t="str">
        <f t="shared" si="1389"/>
        <v/>
      </c>
      <c r="AV9843" s="42">
        <f t="shared" si="1390"/>
        <v>1</v>
      </c>
      <c r="AW9843" s="89">
        <f t="shared" si="1391"/>
        <v>0</v>
      </c>
      <c r="AX9843" s="168"/>
      <c r="AY9843" s="60"/>
      <c r="AZ9843" s="61"/>
      <c r="BB9843" s="61" t="str">
        <f>IF(Settings!I9839&lt;&gt;"",Settings!I9839,"")</f>
        <v/>
      </c>
    </row>
    <row r="9844" spans="2:54" x14ac:dyDescent="0.2">
      <c r="B9844" s="13"/>
      <c r="C9844" s="12"/>
      <c r="D9844" s="12"/>
      <c r="E9844" s="12"/>
      <c r="F9844" s="12"/>
      <c r="G9844" s="12"/>
      <c r="H9844" s="12"/>
      <c r="I9844" s="15"/>
      <c r="J9844" s="31"/>
      <c r="K9844" s="180"/>
      <c r="L9844" s="40"/>
      <c r="M9844" s="14"/>
      <c r="N9844" s="16"/>
      <c r="O9844" s="49"/>
      <c r="P9844" s="64"/>
      <c r="Q9844" s="18"/>
      <c r="R9844" s="181">
        <f t="shared" si="1383"/>
        <v>0</v>
      </c>
      <c r="S9844" s="181">
        <f t="shared" si="1384"/>
        <v>0</v>
      </c>
      <c r="T9844" s="181">
        <f t="shared" si="1385"/>
        <v>0</v>
      </c>
      <c r="AQ9844" s="1">
        <f>COUNT(L$11:L9844)</f>
        <v>37</v>
      </c>
      <c r="AR9844" s="43">
        <f t="shared" si="1386"/>
        <v>40933</v>
      </c>
      <c r="AS9844" s="44">
        <f t="shared" si="1387"/>
        <v>89.120000000000019</v>
      </c>
      <c r="AT9844" s="10" t="str">
        <f t="shared" si="1388"/>
        <v/>
      </c>
      <c r="AU9844" s="20" t="str">
        <f t="shared" si="1389"/>
        <v/>
      </c>
      <c r="AV9844" s="42">
        <f t="shared" si="1390"/>
        <v>1</v>
      </c>
      <c r="AW9844" s="89">
        <f t="shared" si="1391"/>
        <v>0</v>
      </c>
      <c r="AX9844" s="168"/>
      <c r="AY9844" s="60"/>
      <c r="AZ9844" s="61"/>
      <c r="BB9844" s="61" t="str">
        <f>IF(Settings!I9840&lt;&gt;"",Settings!I9840,"")</f>
        <v/>
      </c>
    </row>
    <row r="9845" spans="2:54" x14ac:dyDescent="0.2">
      <c r="B9845" s="13"/>
      <c r="C9845" s="12"/>
      <c r="D9845" s="12"/>
      <c r="E9845" s="12"/>
      <c r="F9845" s="12"/>
      <c r="G9845" s="12"/>
      <c r="H9845" s="12"/>
      <c r="I9845" s="15"/>
      <c r="J9845" s="31"/>
      <c r="K9845" s="180"/>
      <c r="L9845" s="40"/>
      <c r="M9845" s="14"/>
      <c r="N9845" s="16"/>
      <c r="O9845" s="49"/>
      <c r="P9845" s="64"/>
      <c r="Q9845" s="18"/>
      <c r="R9845" s="181">
        <f t="shared" si="1383"/>
        <v>0</v>
      </c>
      <c r="S9845" s="181">
        <f t="shared" si="1384"/>
        <v>0</v>
      </c>
      <c r="T9845" s="181">
        <f t="shared" si="1385"/>
        <v>0</v>
      </c>
      <c r="AQ9845" s="1">
        <f>COUNT(L$11:L9845)</f>
        <v>37</v>
      </c>
      <c r="AR9845" s="43">
        <f t="shared" si="1386"/>
        <v>40933</v>
      </c>
      <c r="AS9845" s="44">
        <f t="shared" si="1387"/>
        <v>89.120000000000019</v>
      </c>
      <c r="AT9845" s="10" t="str">
        <f t="shared" si="1388"/>
        <v/>
      </c>
      <c r="AU9845" s="20" t="str">
        <f t="shared" si="1389"/>
        <v/>
      </c>
      <c r="AV9845" s="42">
        <f t="shared" si="1390"/>
        <v>1</v>
      </c>
      <c r="AW9845" s="89">
        <f t="shared" si="1391"/>
        <v>0</v>
      </c>
      <c r="AX9845" s="168"/>
      <c r="AY9845" s="60"/>
      <c r="AZ9845" s="61"/>
      <c r="BB9845" s="61" t="str">
        <f>IF(Settings!I9841&lt;&gt;"",Settings!I9841,"")</f>
        <v/>
      </c>
    </row>
    <row r="9846" spans="2:54" x14ac:dyDescent="0.2">
      <c r="B9846" s="13"/>
      <c r="C9846" s="12"/>
      <c r="D9846" s="12"/>
      <c r="E9846" s="12"/>
      <c r="F9846" s="12"/>
      <c r="G9846" s="12"/>
      <c r="H9846" s="12"/>
      <c r="I9846" s="15"/>
      <c r="J9846" s="31"/>
      <c r="K9846" s="180"/>
      <c r="L9846" s="40"/>
      <c r="M9846" s="14"/>
      <c r="N9846" s="16"/>
      <c r="O9846" s="49"/>
      <c r="P9846" s="64"/>
      <c r="Q9846" s="18"/>
      <c r="R9846" s="181">
        <f t="shared" si="1383"/>
        <v>0</v>
      </c>
      <c r="S9846" s="181">
        <f t="shared" si="1384"/>
        <v>0</v>
      </c>
      <c r="T9846" s="181">
        <f t="shared" si="1385"/>
        <v>0</v>
      </c>
      <c r="AQ9846" s="1">
        <f>COUNT(L$11:L9846)</f>
        <v>37</v>
      </c>
      <c r="AR9846" s="43">
        <f t="shared" si="1386"/>
        <v>40933</v>
      </c>
      <c r="AS9846" s="44">
        <f t="shared" si="1387"/>
        <v>89.120000000000019</v>
      </c>
      <c r="AT9846" s="10" t="str">
        <f t="shared" si="1388"/>
        <v/>
      </c>
      <c r="AU9846" s="20" t="str">
        <f t="shared" si="1389"/>
        <v/>
      </c>
      <c r="AV9846" s="42">
        <f t="shared" si="1390"/>
        <v>1</v>
      </c>
      <c r="AW9846" s="89">
        <f t="shared" si="1391"/>
        <v>0</v>
      </c>
      <c r="AX9846" s="168"/>
      <c r="AY9846" s="60"/>
      <c r="AZ9846" s="61"/>
      <c r="BB9846" s="61" t="str">
        <f>IF(Settings!I9842&lt;&gt;"",Settings!I9842,"")</f>
        <v/>
      </c>
    </row>
    <row r="9847" spans="2:54" x14ac:dyDescent="0.2">
      <c r="B9847" s="13"/>
      <c r="C9847" s="12"/>
      <c r="D9847" s="12"/>
      <c r="E9847" s="12"/>
      <c r="F9847" s="12"/>
      <c r="G9847" s="12"/>
      <c r="H9847" s="12"/>
      <c r="I9847" s="15"/>
      <c r="J9847" s="31"/>
      <c r="K9847" s="180"/>
      <c r="L9847" s="40"/>
      <c r="M9847" s="14"/>
      <c r="N9847" s="16"/>
      <c r="O9847" s="49"/>
      <c r="P9847" s="64"/>
      <c r="Q9847" s="18"/>
      <c r="R9847" s="181">
        <f t="shared" si="1383"/>
        <v>0</v>
      </c>
      <c r="S9847" s="181">
        <f t="shared" si="1384"/>
        <v>0</v>
      </c>
      <c r="T9847" s="181">
        <f t="shared" si="1385"/>
        <v>0</v>
      </c>
      <c r="AQ9847" s="1">
        <f>COUNT(L$11:L9847)</f>
        <v>37</v>
      </c>
      <c r="AR9847" s="43">
        <f t="shared" si="1386"/>
        <v>40933</v>
      </c>
      <c r="AS9847" s="44">
        <f t="shared" si="1387"/>
        <v>89.120000000000019</v>
      </c>
      <c r="AT9847" s="10" t="str">
        <f t="shared" si="1388"/>
        <v/>
      </c>
      <c r="AU9847" s="20" t="str">
        <f t="shared" si="1389"/>
        <v/>
      </c>
      <c r="AV9847" s="42">
        <f t="shared" si="1390"/>
        <v>1</v>
      </c>
      <c r="AW9847" s="89">
        <f t="shared" si="1391"/>
        <v>0</v>
      </c>
      <c r="AX9847" s="168"/>
      <c r="AY9847" s="60"/>
      <c r="AZ9847" s="61"/>
      <c r="BB9847" s="61" t="str">
        <f>IF(Settings!I9843&lt;&gt;"",Settings!I9843,"")</f>
        <v/>
      </c>
    </row>
    <row r="9848" spans="2:54" x14ac:dyDescent="0.2">
      <c r="B9848" s="13"/>
      <c r="C9848" s="12"/>
      <c r="D9848" s="12"/>
      <c r="E9848" s="12"/>
      <c r="F9848" s="12"/>
      <c r="G9848" s="12"/>
      <c r="H9848" s="12"/>
      <c r="I9848" s="15"/>
      <c r="J9848" s="31"/>
      <c r="K9848" s="180"/>
      <c r="L9848" s="40"/>
      <c r="M9848" s="14"/>
      <c r="N9848" s="16"/>
      <c r="O9848" s="49"/>
      <c r="P9848" s="64"/>
      <c r="Q9848" s="18"/>
      <c r="R9848" s="181">
        <f t="shared" si="1383"/>
        <v>0</v>
      </c>
      <c r="S9848" s="181">
        <f t="shared" si="1384"/>
        <v>0</v>
      </c>
      <c r="T9848" s="181">
        <f t="shared" si="1385"/>
        <v>0</v>
      </c>
      <c r="AQ9848" s="1">
        <f>COUNT(L$11:L9848)</f>
        <v>37</v>
      </c>
      <c r="AR9848" s="43">
        <f t="shared" si="1386"/>
        <v>40933</v>
      </c>
      <c r="AS9848" s="44">
        <f t="shared" si="1387"/>
        <v>89.120000000000019</v>
      </c>
      <c r="AT9848" s="10" t="str">
        <f t="shared" si="1388"/>
        <v/>
      </c>
      <c r="AU9848" s="20" t="str">
        <f t="shared" si="1389"/>
        <v/>
      </c>
      <c r="AV9848" s="42">
        <f t="shared" si="1390"/>
        <v>1</v>
      </c>
      <c r="AW9848" s="89">
        <f t="shared" si="1391"/>
        <v>0</v>
      </c>
      <c r="AX9848" s="168"/>
      <c r="AY9848" s="60"/>
      <c r="AZ9848" s="61"/>
      <c r="BB9848" s="61" t="str">
        <f>IF(Settings!I9844&lt;&gt;"",Settings!I9844,"")</f>
        <v/>
      </c>
    </row>
    <row r="9849" spans="2:54" x14ac:dyDescent="0.2">
      <c r="B9849" s="13"/>
      <c r="C9849" s="12"/>
      <c r="D9849" s="12"/>
      <c r="E9849" s="12"/>
      <c r="F9849" s="12"/>
      <c r="G9849" s="12"/>
      <c r="H9849" s="12"/>
      <c r="I9849" s="15"/>
      <c r="J9849" s="31"/>
      <c r="K9849" s="180"/>
      <c r="L9849" s="40"/>
      <c r="M9849" s="14"/>
      <c r="N9849" s="16"/>
      <c r="O9849" s="49"/>
      <c r="P9849" s="64"/>
      <c r="Q9849" s="18"/>
      <c r="R9849" s="181">
        <f t="shared" si="1383"/>
        <v>0</v>
      </c>
      <c r="S9849" s="181">
        <f t="shared" si="1384"/>
        <v>0</v>
      </c>
      <c r="T9849" s="181">
        <f t="shared" si="1385"/>
        <v>0</v>
      </c>
      <c r="AQ9849" s="1">
        <f>COUNT(L$11:L9849)</f>
        <v>37</v>
      </c>
      <c r="AR9849" s="43">
        <f t="shared" si="1386"/>
        <v>40933</v>
      </c>
      <c r="AS9849" s="44">
        <f t="shared" si="1387"/>
        <v>89.120000000000019</v>
      </c>
      <c r="AT9849" s="10" t="str">
        <f t="shared" si="1388"/>
        <v/>
      </c>
      <c r="AU9849" s="20" t="str">
        <f t="shared" si="1389"/>
        <v/>
      </c>
      <c r="AV9849" s="42">
        <f t="shared" si="1390"/>
        <v>1</v>
      </c>
      <c r="AW9849" s="89">
        <f t="shared" si="1391"/>
        <v>0</v>
      </c>
      <c r="AX9849" s="168"/>
      <c r="AY9849" s="60"/>
      <c r="AZ9849" s="61"/>
      <c r="BB9849" s="61" t="str">
        <f>IF(Settings!I9845&lt;&gt;"",Settings!I9845,"")</f>
        <v/>
      </c>
    </row>
    <row r="9850" spans="2:54" x14ac:dyDescent="0.2">
      <c r="B9850" s="13"/>
      <c r="C9850" s="12"/>
      <c r="D9850" s="12"/>
      <c r="E9850" s="12"/>
      <c r="F9850" s="12"/>
      <c r="G9850" s="12"/>
      <c r="H9850" s="12"/>
      <c r="I9850" s="15"/>
      <c r="J9850" s="31"/>
      <c r="K9850" s="180"/>
      <c r="L9850" s="40"/>
      <c r="M9850" s="14"/>
      <c r="N9850" s="16"/>
      <c r="O9850" s="49"/>
      <c r="P9850" s="64"/>
      <c r="Q9850" s="18"/>
      <c r="R9850" s="181">
        <f t="shared" si="1383"/>
        <v>0</v>
      </c>
      <c r="S9850" s="181">
        <f t="shared" si="1384"/>
        <v>0</v>
      </c>
      <c r="T9850" s="181">
        <f t="shared" si="1385"/>
        <v>0</v>
      </c>
      <c r="AQ9850" s="1">
        <f>COUNT(L$11:L9850)</f>
        <v>37</v>
      </c>
      <c r="AR9850" s="43">
        <f t="shared" si="1386"/>
        <v>40933</v>
      </c>
      <c r="AS9850" s="44">
        <f t="shared" si="1387"/>
        <v>89.120000000000019</v>
      </c>
      <c r="AT9850" s="10" t="str">
        <f t="shared" si="1388"/>
        <v/>
      </c>
      <c r="AU9850" s="20" t="str">
        <f t="shared" si="1389"/>
        <v/>
      </c>
      <c r="AV9850" s="42">
        <f t="shared" si="1390"/>
        <v>1</v>
      </c>
      <c r="AW9850" s="89">
        <f t="shared" si="1391"/>
        <v>0</v>
      </c>
      <c r="AX9850" s="168"/>
      <c r="AY9850" s="60"/>
      <c r="AZ9850" s="61"/>
      <c r="BB9850" s="61" t="str">
        <f>IF(Settings!I9846&lt;&gt;"",Settings!I9846,"")</f>
        <v/>
      </c>
    </row>
    <row r="9851" spans="2:54" x14ac:dyDescent="0.2">
      <c r="B9851" s="13"/>
      <c r="C9851" s="12"/>
      <c r="D9851" s="12"/>
      <c r="E9851" s="12"/>
      <c r="F9851" s="12"/>
      <c r="G9851" s="12"/>
      <c r="H9851" s="12"/>
      <c r="I9851" s="15"/>
      <c r="J9851" s="31"/>
      <c r="K9851" s="180"/>
      <c r="L9851" s="40"/>
      <c r="M9851" s="14"/>
      <c r="N9851" s="16"/>
      <c r="O9851" s="49"/>
      <c r="P9851" s="64"/>
      <c r="Q9851" s="18"/>
      <c r="R9851" s="181">
        <f t="shared" si="1383"/>
        <v>0</v>
      </c>
      <c r="S9851" s="181">
        <f t="shared" si="1384"/>
        <v>0</v>
      </c>
      <c r="T9851" s="181">
        <f t="shared" si="1385"/>
        <v>0</v>
      </c>
      <c r="AQ9851" s="1">
        <f>COUNT(L$11:L9851)</f>
        <v>37</v>
      </c>
      <c r="AR9851" s="43">
        <f t="shared" si="1386"/>
        <v>40933</v>
      </c>
      <c r="AS9851" s="44">
        <f t="shared" si="1387"/>
        <v>89.120000000000019</v>
      </c>
      <c r="AT9851" s="10" t="str">
        <f t="shared" si="1388"/>
        <v/>
      </c>
      <c r="AU9851" s="20" t="str">
        <f t="shared" si="1389"/>
        <v/>
      </c>
      <c r="AV9851" s="42">
        <f t="shared" si="1390"/>
        <v>1</v>
      </c>
      <c r="AW9851" s="89">
        <f t="shared" si="1391"/>
        <v>0</v>
      </c>
      <c r="AX9851" s="168"/>
      <c r="AY9851" s="60"/>
      <c r="AZ9851" s="61"/>
      <c r="BB9851" s="61" t="str">
        <f>IF(Settings!I9847&lt;&gt;"",Settings!I9847,"")</f>
        <v/>
      </c>
    </row>
    <row r="9852" spans="2:54" x14ac:dyDescent="0.2">
      <c r="B9852" s="13"/>
      <c r="C9852" s="12"/>
      <c r="D9852" s="12"/>
      <c r="E9852" s="12"/>
      <c r="F9852" s="12"/>
      <c r="G9852" s="12"/>
      <c r="H9852" s="12"/>
      <c r="I9852" s="15"/>
      <c r="J9852" s="31"/>
      <c r="K9852" s="180"/>
      <c r="L9852" s="40"/>
      <c r="M9852" s="14"/>
      <c r="N9852" s="16"/>
      <c r="O9852" s="49"/>
      <c r="P9852" s="64"/>
      <c r="Q9852" s="18"/>
      <c r="R9852" s="181">
        <f t="shared" si="1383"/>
        <v>0</v>
      </c>
      <c r="S9852" s="181">
        <f t="shared" si="1384"/>
        <v>0</v>
      </c>
      <c r="T9852" s="181">
        <f t="shared" si="1385"/>
        <v>0</v>
      </c>
      <c r="AQ9852" s="1">
        <f>COUNT(L$11:L9852)</f>
        <v>37</v>
      </c>
      <c r="AR9852" s="43">
        <f t="shared" si="1386"/>
        <v>40933</v>
      </c>
      <c r="AS9852" s="44">
        <f t="shared" si="1387"/>
        <v>89.120000000000019</v>
      </c>
      <c r="AT9852" s="10" t="str">
        <f t="shared" si="1388"/>
        <v/>
      </c>
      <c r="AU9852" s="20" t="str">
        <f t="shared" si="1389"/>
        <v/>
      </c>
      <c r="AV9852" s="42">
        <f t="shared" si="1390"/>
        <v>1</v>
      </c>
      <c r="AW9852" s="89">
        <f t="shared" si="1391"/>
        <v>0</v>
      </c>
      <c r="AX9852" s="168"/>
      <c r="AY9852" s="60"/>
      <c r="AZ9852" s="61"/>
      <c r="BB9852" s="61" t="str">
        <f>IF(Settings!I9848&lt;&gt;"",Settings!I9848,"")</f>
        <v/>
      </c>
    </row>
    <row r="9853" spans="2:54" x14ac:dyDescent="0.2">
      <c r="B9853" s="13"/>
      <c r="C9853" s="12"/>
      <c r="D9853" s="12"/>
      <c r="E9853" s="12"/>
      <c r="F9853" s="12"/>
      <c r="G9853" s="12"/>
      <c r="H9853" s="12"/>
      <c r="I9853" s="15"/>
      <c r="J9853" s="31"/>
      <c r="K9853" s="180"/>
      <c r="L9853" s="40"/>
      <c r="M9853" s="14"/>
      <c r="N9853" s="16"/>
      <c r="O9853" s="49"/>
      <c r="P9853" s="64"/>
      <c r="Q9853" s="18"/>
      <c r="R9853" s="181">
        <f t="shared" si="1383"/>
        <v>0</v>
      </c>
      <c r="S9853" s="181">
        <f t="shared" si="1384"/>
        <v>0</v>
      </c>
      <c r="T9853" s="181">
        <f t="shared" si="1385"/>
        <v>0</v>
      </c>
      <c r="AQ9853" s="1">
        <f>COUNT(L$11:L9853)</f>
        <v>37</v>
      </c>
      <c r="AR9853" s="43">
        <f t="shared" si="1386"/>
        <v>40933</v>
      </c>
      <c r="AS9853" s="44">
        <f t="shared" si="1387"/>
        <v>89.120000000000019</v>
      </c>
      <c r="AT9853" s="10" t="str">
        <f t="shared" si="1388"/>
        <v/>
      </c>
      <c r="AU9853" s="20" t="str">
        <f t="shared" si="1389"/>
        <v/>
      </c>
      <c r="AV9853" s="42">
        <f t="shared" si="1390"/>
        <v>1</v>
      </c>
      <c r="AW9853" s="89">
        <f t="shared" si="1391"/>
        <v>0</v>
      </c>
      <c r="AX9853" s="168"/>
      <c r="AY9853" s="60"/>
      <c r="AZ9853" s="61"/>
      <c r="BB9853" s="61" t="str">
        <f>IF(Settings!I9849&lt;&gt;"",Settings!I9849,"")</f>
        <v/>
      </c>
    </row>
    <row r="9854" spans="2:54" x14ac:dyDescent="0.2">
      <c r="B9854" s="13"/>
      <c r="C9854" s="12"/>
      <c r="D9854" s="12"/>
      <c r="E9854" s="12"/>
      <c r="F9854" s="12"/>
      <c r="G9854" s="12"/>
      <c r="H9854" s="12"/>
      <c r="I9854" s="15"/>
      <c r="J9854" s="31"/>
      <c r="K9854" s="180"/>
      <c r="L9854" s="40"/>
      <c r="M9854" s="14"/>
      <c r="N9854" s="16"/>
      <c r="O9854" s="49"/>
      <c r="P9854" s="64"/>
      <c r="Q9854" s="18"/>
      <c r="R9854" s="181">
        <f t="shared" si="1383"/>
        <v>0</v>
      </c>
      <c r="S9854" s="181">
        <f t="shared" si="1384"/>
        <v>0</v>
      </c>
      <c r="T9854" s="181">
        <f t="shared" si="1385"/>
        <v>0</v>
      </c>
      <c r="AQ9854" s="1">
        <f>COUNT(L$11:L9854)</f>
        <v>37</v>
      </c>
      <c r="AR9854" s="43">
        <f t="shared" si="1386"/>
        <v>40933</v>
      </c>
      <c r="AS9854" s="44">
        <f t="shared" si="1387"/>
        <v>89.120000000000019</v>
      </c>
      <c r="AT9854" s="10" t="str">
        <f t="shared" si="1388"/>
        <v/>
      </c>
      <c r="AU9854" s="20" t="str">
        <f t="shared" si="1389"/>
        <v/>
      </c>
      <c r="AV9854" s="42">
        <f t="shared" si="1390"/>
        <v>1</v>
      </c>
      <c r="AW9854" s="89">
        <f t="shared" si="1391"/>
        <v>0</v>
      </c>
      <c r="AX9854" s="168"/>
      <c r="AY9854" s="60"/>
      <c r="AZ9854" s="61"/>
      <c r="BB9854" s="61" t="str">
        <f>IF(Settings!I9850&lt;&gt;"",Settings!I9850,"")</f>
        <v/>
      </c>
    </row>
    <row r="9855" spans="2:54" x14ac:dyDescent="0.2">
      <c r="B9855" s="13"/>
      <c r="C9855" s="12"/>
      <c r="D9855" s="12"/>
      <c r="E9855" s="12"/>
      <c r="F9855" s="12"/>
      <c r="G9855" s="12"/>
      <c r="H9855" s="12"/>
      <c r="I9855" s="15"/>
      <c r="J9855" s="31"/>
      <c r="K9855" s="180"/>
      <c r="L9855" s="40"/>
      <c r="M9855" s="14"/>
      <c r="N9855" s="16"/>
      <c r="O9855" s="49"/>
      <c r="P9855" s="64"/>
      <c r="Q9855" s="18"/>
      <c r="R9855" s="181">
        <f t="shared" si="1383"/>
        <v>0</v>
      </c>
      <c r="S9855" s="181">
        <f t="shared" si="1384"/>
        <v>0</v>
      </c>
      <c r="T9855" s="181">
        <f t="shared" si="1385"/>
        <v>0</v>
      </c>
      <c r="AQ9855" s="1">
        <f>COUNT(L$11:L9855)</f>
        <v>37</v>
      </c>
      <c r="AR9855" s="43">
        <f t="shared" si="1386"/>
        <v>40933</v>
      </c>
      <c r="AS9855" s="44">
        <f t="shared" si="1387"/>
        <v>89.120000000000019</v>
      </c>
      <c r="AT9855" s="10" t="str">
        <f t="shared" si="1388"/>
        <v/>
      </c>
      <c r="AU9855" s="20" t="str">
        <f t="shared" si="1389"/>
        <v/>
      </c>
      <c r="AV9855" s="42">
        <f t="shared" si="1390"/>
        <v>1</v>
      </c>
      <c r="AW9855" s="89">
        <f t="shared" si="1391"/>
        <v>0</v>
      </c>
      <c r="AX9855" s="168"/>
      <c r="AY9855" s="60"/>
      <c r="AZ9855" s="61"/>
      <c r="BB9855" s="61" t="str">
        <f>IF(Settings!I9851&lt;&gt;"",Settings!I9851,"")</f>
        <v/>
      </c>
    </row>
    <row r="9856" spans="2:54" x14ac:dyDescent="0.2">
      <c r="B9856" s="13"/>
      <c r="C9856" s="12"/>
      <c r="D9856" s="12"/>
      <c r="E9856" s="12"/>
      <c r="F9856" s="12"/>
      <c r="G9856" s="12"/>
      <c r="H9856" s="12"/>
      <c r="I9856" s="15"/>
      <c r="J9856" s="31"/>
      <c r="K9856" s="180"/>
      <c r="L9856" s="40"/>
      <c r="M9856" s="14"/>
      <c r="N9856" s="16"/>
      <c r="O9856" s="49"/>
      <c r="P9856" s="64"/>
      <c r="Q9856" s="18"/>
      <c r="R9856" s="181">
        <f t="shared" si="1383"/>
        <v>0</v>
      </c>
      <c r="S9856" s="181">
        <f t="shared" si="1384"/>
        <v>0</v>
      </c>
      <c r="T9856" s="181">
        <f t="shared" si="1385"/>
        <v>0</v>
      </c>
      <c r="AQ9856" s="1">
        <f>COUNT(L$11:L9856)</f>
        <v>37</v>
      </c>
      <c r="AR9856" s="43">
        <f t="shared" si="1386"/>
        <v>40933</v>
      </c>
      <c r="AS9856" s="44">
        <f t="shared" si="1387"/>
        <v>89.120000000000019</v>
      </c>
      <c r="AT9856" s="10" t="str">
        <f t="shared" si="1388"/>
        <v/>
      </c>
      <c r="AU9856" s="20" t="str">
        <f t="shared" si="1389"/>
        <v/>
      </c>
      <c r="AV9856" s="42">
        <f t="shared" si="1390"/>
        <v>1</v>
      </c>
      <c r="AW9856" s="89">
        <f t="shared" si="1391"/>
        <v>0</v>
      </c>
      <c r="AX9856" s="168"/>
      <c r="AY9856" s="60"/>
      <c r="AZ9856" s="61"/>
      <c r="BB9856" s="61" t="str">
        <f>IF(Settings!I9852&lt;&gt;"",Settings!I9852,"")</f>
        <v/>
      </c>
    </row>
    <row r="9857" spans="2:54" x14ac:dyDescent="0.2">
      <c r="B9857" s="13"/>
      <c r="C9857" s="12"/>
      <c r="D9857" s="12"/>
      <c r="E9857" s="12"/>
      <c r="F9857" s="12"/>
      <c r="G9857" s="12"/>
      <c r="H9857" s="12"/>
      <c r="I9857" s="15"/>
      <c r="J9857" s="31"/>
      <c r="K9857" s="180"/>
      <c r="L9857" s="40"/>
      <c r="M9857" s="14"/>
      <c r="N9857" s="16"/>
      <c r="O9857" s="49"/>
      <c r="P9857" s="64"/>
      <c r="Q9857" s="18"/>
      <c r="R9857" s="181">
        <f t="shared" si="1383"/>
        <v>0</v>
      </c>
      <c r="S9857" s="181">
        <f t="shared" si="1384"/>
        <v>0</v>
      </c>
      <c r="T9857" s="181">
        <f t="shared" si="1385"/>
        <v>0</v>
      </c>
      <c r="AQ9857" s="1">
        <f>COUNT(L$11:L9857)</f>
        <v>37</v>
      </c>
      <c r="AR9857" s="43">
        <f t="shared" si="1386"/>
        <v>40933</v>
      </c>
      <c r="AS9857" s="44">
        <f t="shared" si="1387"/>
        <v>89.120000000000019</v>
      </c>
      <c r="AT9857" s="10" t="str">
        <f t="shared" si="1388"/>
        <v/>
      </c>
      <c r="AU9857" s="20" t="str">
        <f t="shared" si="1389"/>
        <v/>
      </c>
      <c r="AV9857" s="42">
        <f t="shared" si="1390"/>
        <v>1</v>
      </c>
      <c r="AW9857" s="89">
        <f t="shared" si="1391"/>
        <v>0</v>
      </c>
      <c r="AX9857" s="168"/>
      <c r="AY9857" s="60"/>
      <c r="AZ9857" s="61"/>
      <c r="BB9857" s="61" t="str">
        <f>IF(Settings!I9853&lt;&gt;"",Settings!I9853,"")</f>
        <v/>
      </c>
    </row>
    <row r="9858" spans="2:54" x14ac:dyDescent="0.2">
      <c r="B9858" s="13"/>
      <c r="C9858" s="12"/>
      <c r="D9858" s="12"/>
      <c r="E9858" s="12"/>
      <c r="F9858" s="12"/>
      <c r="G9858" s="12"/>
      <c r="H9858" s="12"/>
      <c r="I9858" s="15"/>
      <c r="J9858" s="31"/>
      <c r="K9858" s="180"/>
      <c r="L9858" s="40"/>
      <c r="M9858" s="14"/>
      <c r="N9858" s="16"/>
      <c r="O9858" s="49"/>
      <c r="P9858" s="64"/>
      <c r="Q9858" s="18"/>
      <c r="R9858" s="181">
        <f t="shared" si="1383"/>
        <v>0</v>
      </c>
      <c r="S9858" s="181">
        <f t="shared" si="1384"/>
        <v>0</v>
      </c>
      <c r="T9858" s="181">
        <f t="shared" si="1385"/>
        <v>0</v>
      </c>
      <c r="AQ9858" s="1">
        <f>COUNT(L$11:L9858)</f>
        <v>37</v>
      </c>
      <c r="AR9858" s="43">
        <f t="shared" si="1386"/>
        <v>40933</v>
      </c>
      <c r="AS9858" s="44">
        <f t="shared" si="1387"/>
        <v>89.120000000000019</v>
      </c>
      <c r="AT9858" s="10" t="str">
        <f t="shared" si="1388"/>
        <v/>
      </c>
      <c r="AU9858" s="20" t="str">
        <f t="shared" si="1389"/>
        <v/>
      </c>
      <c r="AV9858" s="42">
        <f t="shared" si="1390"/>
        <v>1</v>
      </c>
      <c r="AW9858" s="89">
        <f t="shared" si="1391"/>
        <v>0</v>
      </c>
      <c r="AX9858" s="168"/>
      <c r="AY9858" s="60"/>
      <c r="AZ9858" s="61"/>
      <c r="BB9858" s="61" t="str">
        <f>IF(Settings!I9854&lt;&gt;"",Settings!I9854,"")</f>
        <v/>
      </c>
    </row>
    <row r="9859" spans="2:54" x14ac:dyDescent="0.2">
      <c r="B9859" s="13"/>
      <c r="C9859" s="12"/>
      <c r="D9859" s="12"/>
      <c r="E9859" s="12"/>
      <c r="F9859" s="12"/>
      <c r="G9859" s="12"/>
      <c r="H9859" s="12"/>
      <c r="I9859" s="15"/>
      <c r="J9859" s="31"/>
      <c r="K9859" s="180"/>
      <c r="L9859" s="40"/>
      <c r="M9859" s="14"/>
      <c r="N9859" s="16"/>
      <c r="O9859" s="49"/>
      <c r="P9859" s="64"/>
      <c r="Q9859" s="18"/>
      <c r="R9859" s="181">
        <f t="shared" si="1383"/>
        <v>0</v>
      </c>
      <c r="S9859" s="181">
        <f t="shared" si="1384"/>
        <v>0</v>
      </c>
      <c r="T9859" s="181">
        <f t="shared" si="1385"/>
        <v>0</v>
      </c>
      <c r="AQ9859" s="1">
        <f>COUNT(L$11:L9859)</f>
        <v>37</v>
      </c>
      <c r="AR9859" s="43">
        <f t="shared" si="1386"/>
        <v>40933</v>
      </c>
      <c r="AS9859" s="44">
        <f t="shared" si="1387"/>
        <v>89.120000000000019</v>
      </c>
      <c r="AT9859" s="10" t="str">
        <f t="shared" si="1388"/>
        <v/>
      </c>
      <c r="AU9859" s="20" t="str">
        <f t="shared" si="1389"/>
        <v/>
      </c>
      <c r="AV9859" s="42">
        <f t="shared" si="1390"/>
        <v>1</v>
      </c>
      <c r="AW9859" s="89">
        <f t="shared" si="1391"/>
        <v>0</v>
      </c>
      <c r="AX9859" s="168"/>
      <c r="AY9859" s="60"/>
      <c r="AZ9859" s="61"/>
      <c r="BB9859" s="61" t="str">
        <f>IF(Settings!I9855&lt;&gt;"",Settings!I9855,"")</f>
        <v/>
      </c>
    </row>
    <row r="9860" spans="2:54" x14ac:dyDescent="0.2">
      <c r="B9860" s="13"/>
      <c r="C9860" s="12"/>
      <c r="D9860" s="12"/>
      <c r="E9860" s="12"/>
      <c r="F9860" s="12"/>
      <c r="G9860" s="12"/>
      <c r="H9860" s="12"/>
      <c r="I9860" s="15"/>
      <c r="J9860" s="31"/>
      <c r="K9860" s="180"/>
      <c r="L9860" s="40"/>
      <c r="M9860" s="14"/>
      <c r="N9860" s="16"/>
      <c r="O9860" s="49"/>
      <c r="P9860" s="64"/>
      <c r="Q9860" s="18"/>
      <c r="R9860" s="181">
        <f t="shared" si="1383"/>
        <v>0</v>
      </c>
      <c r="S9860" s="181">
        <f t="shared" si="1384"/>
        <v>0</v>
      </c>
      <c r="T9860" s="181">
        <f t="shared" si="1385"/>
        <v>0</v>
      </c>
      <c r="AQ9860" s="1">
        <f>COUNT(L$11:L9860)</f>
        <v>37</v>
      </c>
      <c r="AR9860" s="43">
        <f t="shared" si="1386"/>
        <v>40933</v>
      </c>
      <c r="AS9860" s="44">
        <f t="shared" si="1387"/>
        <v>89.120000000000019</v>
      </c>
      <c r="AT9860" s="10" t="str">
        <f t="shared" si="1388"/>
        <v/>
      </c>
      <c r="AU9860" s="20" t="str">
        <f t="shared" si="1389"/>
        <v/>
      </c>
      <c r="AV9860" s="42">
        <f t="shared" si="1390"/>
        <v>1</v>
      </c>
      <c r="AW9860" s="89">
        <f t="shared" si="1391"/>
        <v>0</v>
      </c>
      <c r="AX9860" s="168"/>
      <c r="AY9860" s="60"/>
      <c r="AZ9860" s="61"/>
      <c r="BB9860" s="61" t="str">
        <f>IF(Settings!I9856&lt;&gt;"",Settings!I9856,"")</f>
        <v/>
      </c>
    </row>
    <row r="9861" spans="2:54" x14ac:dyDescent="0.2">
      <c r="B9861" s="13"/>
      <c r="C9861" s="12"/>
      <c r="D9861" s="12"/>
      <c r="E9861" s="12"/>
      <c r="F9861" s="12"/>
      <c r="G9861" s="12"/>
      <c r="H9861" s="12"/>
      <c r="I9861" s="15"/>
      <c r="J9861" s="31"/>
      <c r="K9861" s="180"/>
      <c r="L9861" s="40"/>
      <c r="M9861" s="14"/>
      <c r="N9861" s="16"/>
      <c r="O9861" s="49"/>
      <c r="P9861" s="64"/>
      <c r="Q9861" s="18"/>
      <c r="R9861" s="181">
        <f t="shared" si="1383"/>
        <v>0</v>
      </c>
      <c r="S9861" s="181">
        <f t="shared" si="1384"/>
        <v>0</v>
      </c>
      <c r="T9861" s="181">
        <f t="shared" si="1385"/>
        <v>0</v>
      </c>
      <c r="AQ9861" s="1">
        <f>COUNT(L$11:L9861)</f>
        <v>37</v>
      </c>
      <c r="AR9861" s="43">
        <f t="shared" si="1386"/>
        <v>40933</v>
      </c>
      <c r="AS9861" s="44">
        <f t="shared" si="1387"/>
        <v>89.120000000000019</v>
      </c>
      <c r="AT9861" s="10" t="str">
        <f t="shared" si="1388"/>
        <v/>
      </c>
      <c r="AU9861" s="20" t="str">
        <f t="shared" si="1389"/>
        <v/>
      </c>
      <c r="AV9861" s="42">
        <f t="shared" si="1390"/>
        <v>1</v>
      </c>
      <c r="AW9861" s="89">
        <f t="shared" si="1391"/>
        <v>0</v>
      </c>
      <c r="AX9861" s="168"/>
      <c r="AY9861" s="60"/>
      <c r="AZ9861" s="61"/>
      <c r="BB9861" s="61" t="str">
        <f>IF(Settings!I9857&lt;&gt;"",Settings!I9857,"")</f>
        <v/>
      </c>
    </row>
    <row r="9862" spans="2:54" x14ac:dyDescent="0.2">
      <c r="B9862" s="13"/>
      <c r="C9862" s="12"/>
      <c r="D9862" s="12"/>
      <c r="E9862" s="12"/>
      <c r="F9862" s="12"/>
      <c r="G9862" s="12"/>
      <c r="H9862" s="12"/>
      <c r="I9862" s="15"/>
      <c r="J9862" s="31"/>
      <c r="K9862" s="180"/>
      <c r="L9862" s="40"/>
      <c r="M9862" s="14"/>
      <c r="N9862" s="16"/>
      <c r="O9862" s="49"/>
      <c r="P9862" s="64"/>
      <c r="Q9862" s="18"/>
      <c r="R9862" s="181">
        <f t="shared" si="1383"/>
        <v>0</v>
      </c>
      <c r="S9862" s="181">
        <f t="shared" si="1384"/>
        <v>0</v>
      </c>
      <c r="T9862" s="181">
        <f t="shared" si="1385"/>
        <v>0</v>
      </c>
      <c r="AQ9862" s="1">
        <f>COUNT(L$11:L9862)</f>
        <v>37</v>
      </c>
      <c r="AR9862" s="43">
        <f t="shared" si="1386"/>
        <v>40933</v>
      </c>
      <c r="AS9862" s="44">
        <f t="shared" si="1387"/>
        <v>89.120000000000019</v>
      </c>
      <c r="AT9862" s="10" t="str">
        <f t="shared" si="1388"/>
        <v/>
      </c>
      <c r="AU9862" s="20" t="str">
        <f t="shared" si="1389"/>
        <v/>
      </c>
      <c r="AV9862" s="42">
        <f t="shared" si="1390"/>
        <v>1</v>
      </c>
      <c r="AW9862" s="89">
        <f t="shared" si="1391"/>
        <v>0</v>
      </c>
      <c r="AX9862" s="168"/>
      <c r="AY9862" s="60"/>
      <c r="AZ9862" s="61"/>
      <c r="BB9862" s="61" t="str">
        <f>IF(Settings!I9858&lt;&gt;"",Settings!I9858,"")</f>
        <v/>
      </c>
    </row>
    <row r="9863" spans="2:54" x14ac:dyDescent="0.2">
      <c r="B9863" s="13"/>
      <c r="C9863" s="12"/>
      <c r="D9863" s="12"/>
      <c r="E9863" s="12"/>
      <c r="F9863" s="12"/>
      <c r="G9863" s="12"/>
      <c r="H9863" s="12"/>
      <c r="I9863" s="15"/>
      <c r="J9863" s="31"/>
      <c r="K9863" s="180"/>
      <c r="L9863" s="40"/>
      <c r="M9863" s="14"/>
      <c r="N9863" s="16"/>
      <c r="O9863" s="49"/>
      <c r="P9863" s="64"/>
      <c r="Q9863" s="18"/>
      <c r="R9863" s="181">
        <f t="shared" si="1383"/>
        <v>0</v>
      </c>
      <c r="S9863" s="181">
        <f t="shared" si="1384"/>
        <v>0</v>
      </c>
      <c r="T9863" s="181">
        <f t="shared" si="1385"/>
        <v>0</v>
      </c>
      <c r="AQ9863" s="1">
        <f>COUNT(L$11:L9863)</f>
        <v>37</v>
      </c>
      <c r="AR9863" s="43">
        <f t="shared" si="1386"/>
        <v>40933</v>
      </c>
      <c r="AS9863" s="44">
        <f t="shared" si="1387"/>
        <v>89.120000000000019</v>
      </c>
      <c r="AT9863" s="10" t="str">
        <f t="shared" si="1388"/>
        <v/>
      </c>
      <c r="AU9863" s="20" t="str">
        <f t="shared" si="1389"/>
        <v/>
      </c>
      <c r="AV9863" s="42">
        <f t="shared" si="1390"/>
        <v>1</v>
      </c>
      <c r="AW9863" s="89">
        <f t="shared" si="1391"/>
        <v>0</v>
      </c>
      <c r="AX9863" s="168"/>
      <c r="AY9863" s="60"/>
      <c r="AZ9863" s="61"/>
      <c r="BB9863" s="61" t="str">
        <f>IF(Settings!I9859&lt;&gt;"",Settings!I9859,"")</f>
        <v/>
      </c>
    </row>
    <row r="9864" spans="2:54" x14ac:dyDescent="0.2">
      <c r="B9864" s="13"/>
      <c r="C9864" s="12"/>
      <c r="D9864" s="12"/>
      <c r="E9864" s="12"/>
      <c r="F9864" s="12"/>
      <c r="G9864" s="12"/>
      <c r="H9864" s="12"/>
      <c r="I9864" s="15"/>
      <c r="J9864" s="31"/>
      <c r="K9864" s="180"/>
      <c r="L9864" s="40"/>
      <c r="M9864" s="14"/>
      <c r="N9864" s="16"/>
      <c r="O9864" s="49"/>
      <c r="P9864" s="64"/>
      <c r="Q9864" s="18"/>
      <c r="R9864" s="181">
        <f t="shared" si="1383"/>
        <v>0</v>
      </c>
      <c r="S9864" s="181">
        <f t="shared" si="1384"/>
        <v>0</v>
      </c>
      <c r="T9864" s="181">
        <f t="shared" si="1385"/>
        <v>0</v>
      </c>
      <c r="AQ9864" s="1">
        <f>COUNT(L$11:L9864)</f>
        <v>37</v>
      </c>
      <c r="AR9864" s="43">
        <f t="shared" si="1386"/>
        <v>40933</v>
      </c>
      <c r="AS9864" s="44">
        <f t="shared" si="1387"/>
        <v>89.120000000000019</v>
      </c>
      <c r="AT9864" s="10" t="str">
        <f t="shared" si="1388"/>
        <v/>
      </c>
      <c r="AU9864" s="20" t="str">
        <f t="shared" si="1389"/>
        <v/>
      </c>
      <c r="AV9864" s="42">
        <f t="shared" si="1390"/>
        <v>1</v>
      </c>
      <c r="AW9864" s="89">
        <f t="shared" si="1391"/>
        <v>0</v>
      </c>
      <c r="AX9864" s="168"/>
      <c r="AY9864" s="60"/>
      <c r="AZ9864" s="61"/>
      <c r="BB9864" s="61" t="str">
        <f>IF(Settings!I9860&lt;&gt;"",Settings!I9860,"")</f>
        <v/>
      </c>
    </row>
    <row r="9865" spans="2:54" x14ac:dyDescent="0.2">
      <c r="B9865" s="13"/>
      <c r="C9865" s="12"/>
      <c r="D9865" s="12"/>
      <c r="E9865" s="12"/>
      <c r="F9865" s="12"/>
      <c r="G9865" s="12"/>
      <c r="H9865" s="12"/>
      <c r="I9865" s="15"/>
      <c r="J9865" s="31"/>
      <c r="K9865" s="180"/>
      <c r="L9865" s="40"/>
      <c r="M9865" s="14"/>
      <c r="N9865" s="16"/>
      <c r="O9865" s="49"/>
      <c r="P9865" s="64"/>
      <c r="Q9865" s="18"/>
      <c r="R9865" s="181">
        <f t="shared" si="1383"/>
        <v>0</v>
      </c>
      <c r="S9865" s="181">
        <f t="shared" si="1384"/>
        <v>0</v>
      </c>
      <c r="T9865" s="181">
        <f t="shared" si="1385"/>
        <v>0</v>
      </c>
      <c r="AQ9865" s="1">
        <f>COUNT(L$11:L9865)</f>
        <v>37</v>
      </c>
      <c r="AR9865" s="43">
        <f t="shared" si="1386"/>
        <v>40933</v>
      </c>
      <c r="AS9865" s="44">
        <f t="shared" si="1387"/>
        <v>89.120000000000019</v>
      </c>
      <c r="AT9865" s="10" t="str">
        <f t="shared" si="1388"/>
        <v/>
      </c>
      <c r="AU9865" s="20" t="str">
        <f t="shared" si="1389"/>
        <v/>
      </c>
      <c r="AV9865" s="42">
        <f t="shared" si="1390"/>
        <v>1</v>
      </c>
      <c r="AW9865" s="89">
        <f t="shared" si="1391"/>
        <v>0</v>
      </c>
      <c r="AX9865" s="168"/>
      <c r="AY9865" s="60"/>
      <c r="AZ9865" s="61"/>
      <c r="BB9865" s="61" t="str">
        <f>IF(Settings!I9861&lt;&gt;"",Settings!I9861,"")</f>
        <v/>
      </c>
    </row>
    <row r="9866" spans="2:54" x14ac:dyDescent="0.2">
      <c r="B9866" s="13"/>
      <c r="C9866" s="12"/>
      <c r="D9866" s="12"/>
      <c r="E9866" s="12"/>
      <c r="F9866" s="12"/>
      <c r="G9866" s="12"/>
      <c r="H9866" s="12"/>
      <c r="I9866" s="15"/>
      <c r="J9866" s="31"/>
      <c r="K9866" s="180"/>
      <c r="L9866" s="40"/>
      <c r="M9866" s="14"/>
      <c r="N9866" s="16"/>
      <c r="O9866" s="49"/>
      <c r="P9866" s="64"/>
      <c r="Q9866" s="18"/>
      <c r="R9866" s="181">
        <f t="shared" si="1383"/>
        <v>0</v>
      </c>
      <c r="S9866" s="181">
        <f t="shared" si="1384"/>
        <v>0</v>
      </c>
      <c r="T9866" s="181">
        <f t="shared" si="1385"/>
        <v>0</v>
      </c>
      <c r="AQ9866" s="1">
        <f>COUNT(L$11:L9866)</f>
        <v>37</v>
      </c>
      <c r="AR9866" s="43">
        <f t="shared" si="1386"/>
        <v>40933</v>
      </c>
      <c r="AS9866" s="44">
        <f t="shared" si="1387"/>
        <v>89.120000000000019</v>
      </c>
      <c r="AT9866" s="10" t="str">
        <f t="shared" si="1388"/>
        <v/>
      </c>
      <c r="AU9866" s="20" t="str">
        <f t="shared" si="1389"/>
        <v/>
      </c>
      <c r="AV9866" s="42">
        <f t="shared" si="1390"/>
        <v>1</v>
      </c>
      <c r="AW9866" s="89">
        <f t="shared" si="1391"/>
        <v>0</v>
      </c>
      <c r="AX9866" s="168"/>
      <c r="AY9866" s="60"/>
      <c r="AZ9866" s="61"/>
      <c r="BB9866" s="61" t="str">
        <f>IF(Settings!I9862&lt;&gt;"",Settings!I9862,"")</f>
        <v/>
      </c>
    </row>
    <row r="9867" spans="2:54" x14ac:dyDescent="0.2">
      <c r="B9867" s="13"/>
      <c r="C9867" s="12"/>
      <c r="D9867" s="12"/>
      <c r="E9867" s="12"/>
      <c r="F9867" s="12"/>
      <c r="G9867" s="12"/>
      <c r="H9867" s="12"/>
      <c r="I9867" s="15"/>
      <c r="J9867" s="31"/>
      <c r="K9867" s="180"/>
      <c r="L9867" s="40"/>
      <c r="M9867" s="14"/>
      <c r="N9867" s="16"/>
      <c r="O9867" s="49"/>
      <c r="P9867" s="64"/>
      <c r="Q9867" s="18"/>
      <c r="R9867" s="181">
        <f t="shared" si="1383"/>
        <v>0</v>
      </c>
      <c r="S9867" s="181">
        <f t="shared" si="1384"/>
        <v>0</v>
      </c>
      <c r="T9867" s="181">
        <f t="shared" si="1385"/>
        <v>0</v>
      </c>
      <c r="AQ9867" s="1">
        <f>COUNT(L$11:L9867)</f>
        <v>37</v>
      </c>
      <c r="AR9867" s="43">
        <f t="shared" si="1386"/>
        <v>40933</v>
      </c>
      <c r="AS9867" s="44">
        <f t="shared" si="1387"/>
        <v>89.120000000000019</v>
      </c>
      <c r="AT9867" s="10" t="str">
        <f t="shared" si="1388"/>
        <v/>
      </c>
      <c r="AU9867" s="20" t="str">
        <f t="shared" si="1389"/>
        <v/>
      </c>
      <c r="AV9867" s="42">
        <f t="shared" si="1390"/>
        <v>1</v>
      </c>
      <c r="AW9867" s="89">
        <f t="shared" si="1391"/>
        <v>0</v>
      </c>
      <c r="AX9867" s="168"/>
      <c r="AY9867" s="60"/>
      <c r="AZ9867" s="61"/>
      <c r="BB9867" s="61" t="str">
        <f>IF(Settings!I9863&lt;&gt;"",Settings!I9863,"")</f>
        <v/>
      </c>
    </row>
    <row r="9868" spans="2:54" x14ac:dyDescent="0.2">
      <c r="B9868" s="13"/>
      <c r="C9868" s="12"/>
      <c r="D9868" s="12"/>
      <c r="E9868" s="12"/>
      <c r="F9868" s="12"/>
      <c r="G9868" s="12"/>
      <c r="H9868" s="12"/>
      <c r="I9868" s="15"/>
      <c r="J9868" s="31"/>
      <c r="K9868" s="180"/>
      <c r="L9868" s="40"/>
      <c r="M9868" s="14"/>
      <c r="N9868" s="16"/>
      <c r="O9868" s="49"/>
      <c r="P9868" s="64"/>
      <c r="Q9868" s="18"/>
      <c r="R9868" s="181">
        <f t="shared" ref="R9868:R9931" si="1392">ROUND(IF(M9868&lt;&gt;"Y",IF(P9868&lt;&gt;"Y",K9868,K9868*(AV9868-1)),0),ROUNDING)</f>
        <v>0</v>
      </c>
      <c r="S9868" s="181">
        <f t="shared" ref="S9868:S9931" si="1393">ROUND(IF(O9868&gt;0,IF(M9868="Y",AW9868*(1-O9868),IF(AW9868&gt;R9868,R9868 + (AW9868 - R9868)*(1-O9868),AW9868)),AW9868),ROUNDING)</f>
        <v>0</v>
      </c>
      <c r="T9868" s="181">
        <f t="shared" ref="T9868:T9931" si="1394">ROUND(IF(N9868="P",0,IF(OR(M9868="N",M9868=""),S9868-R9868,S9868)),ROUNDING)</f>
        <v>0</v>
      </c>
      <c r="AQ9868" s="1">
        <f>COUNT(L$11:L9868)</f>
        <v>37</v>
      </c>
      <c r="AR9868" s="43">
        <f t="shared" si="1386"/>
        <v>40933</v>
      </c>
      <c r="AS9868" s="44">
        <f t="shared" si="1387"/>
        <v>89.120000000000019</v>
      </c>
      <c r="AT9868" s="10" t="str">
        <f t="shared" si="1388"/>
        <v/>
      </c>
      <c r="AU9868" s="20" t="str">
        <f t="shared" si="1389"/>
        <v/>
      </c>
      <c r="AV9868" s="42">
        <f t="shared" si="1390"/>
        <v>1</v>
      </c>
      <c r="AW9868" s="89">
        <f t="shared" si="1391"/>
        <v>0</v>
      </c>
      <c r="AX9868" s="168"/>
      <c r="AY9868" s="60"/>
      <c r="AZ9868" s="61"/>
      <c r="BB9868" s="61" t="str">
        <f>IF(Settings!I9864&lt;&gt;"",Settings!I9864,"")</f>
        <v/>
      </c>
    </row>
    <row r="9869" spans="2:54" x14ac:dyDescent="0.2">
      <c r="B9869" s="13"/>
      <c r="C9869" s="12"/>
      <c r="D9869" s="12"/>
      <c r="E9869" s="12"/>
      <c r="F9869" s="12"/>
      <c r="G9869" s="12"/>
      <c r="H9869" s="12"/>
      <c r="I9869" s="15"/>
      <c r="J9869" s="31"/>
      <c r="K9869" s="180"/>
      <c r="L9869" s="40"/>
      <c r="M9869" s="14"/>
      <c r="N9869" s="16"/>
      <c r="O9869" s="49"/>
      <c r="P9869" s="64"/>
      <c r="Q9869" s="18"/>
      <c r="R9869" s="181">
        <f t="shared" si="1392"/>
        <v>0</v>
      </c>
      <c r="S9869" s="181">
        <f t="shared" si="1393"/>
        <v>0</v>
      </c>
      <c r="T9869" s="181">
        <f t="shared" si="1394"/>
        <v>0</v>
      </c>
      <c r="AQ9869" s="1">
        <f>COUNT(L$11:L9869)</f>
        <v>37</v>
      </c>
      <c r="AR9869" s="43">
        <f t="shared" ref="AR9869:AR9932" si="1395">IF(B9869&gt;2,B9869,AR9868)</f>
        <v>40933</v>
      </c>
      <c r="AS9869" s="44">
        <f t="shared" ref="AS9869:AS9932" si="1396">AS9868+T9869</f>
        <v>89.120000000000019</v>
      </c>
      <c r="AT9869" s="10" t="str">
        <f t="shared" ref="AT9869:AT9932" si="1397">IF(N9869="P",IF(P9869&lt;&gt;"Y",IF(M9869&lt;&gt;"Y",K9869*AV9869,K9869*AV9869-K9869),IF(M9869&lt;&gt;"Y",K9869 + K9869*(AV9869-1),K9869)),"")</f>
        <v/>
      </c>
      <c r="AU9869" s="20" t="str">
        <f t="shared" ref="AU9869:AU9932" si="1398">IF(M9869="Y",IF(P9869="Y",K9869*(AV9869-1),K9869),"")</f>
        <v/>
      </c>
      <c r="AV9869" s="42">
        <f t="shared" ref="AV9869:AV9932" si="1399">IF(L9869&lt;&gt;"",IF(ODDS_TYPE=1,L9869,IF(ODDS_TYPE=2,IF(L9869&gt;0,1+L9869/100,IF(L9869&lt;0,1-100/L9869,1)),IF(ODDS_TYPE=3,1+L9869,IF(ODDS_TYPE=4,1+L9869,IF(ODDS_TYPE=5,IF(L9869&gt;0,1+L9869,1-1/L9869),IF(ODDS_TYPE=6,IF(L9869&gt;=0,L9869+1,1-1/L9869),1)))))),1)</f>
        <v>1</v>
      </c>
      <c r="AW9869" s="89">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68"/>
      <c r="AY9869" s="60"/>
      <c r="AZ9869" s="61"/>
      <c r="BB9869" s="61" t="str">
        <f>IF(Settings!I9865&lt;&gt;"",Settings!I9865,"")</f>
        <v/>
      </c>
    </row>
    <row r="9870" spans="2:54" x14ac:dyDescent="0.2">
      <c r="B9870" s="13"/>
      <c r="C9870" s="12"/>
      <c r="D9870" s="12"/>
      <c r="E9870" s="12"/>
      <c r="F9870" s="12"/>
      <c r="G9870" s="12"/>
      <c r="H9870" s="12"/>
      <c r="I9870" s="15"/>
      <c r="J9870" s="31"/>
      <c r="K9870" s="180"/>
      <c r="L9870" s="40"/>
      <c r="M9870" s="14"/>
      <c r="N9870" s="16"/>
      <c r="O9870" s="49"/>
      <c r="P9870" s="64"/>
      <c r="Q9870" s="18"/>
      <c r="R9870" s="181">
        <f t="shared" si="1392"/>
        <v>0</v>
      </c>
      <c r="S9870" s="181">
        <f t="shared" si="1393"/>
        <v>0</v>
      </c>
      <c r="T9870" s="181">
        <f t="shared" si="1394"/>
        <v>0</v>
      </c>
      <c r="AQ9870" s="1">
        <f>COUNT(L$11:L9870)</f>
        <v>37</v>
      </c>
      <c r="AR9870" s="43">
        <f t="shared" si="1395"/>
        <v>40933</v>
      </c>
      <c r="AS9870" s="44">
        <f t="shared" si="1396"/>
        <v>89.120000000000019</v>
      </c>
      <c r="AT9870" s="10" t="str">
        <f t="shared" si="1397"/>
        <v/>
      </c>
      <c r="AU9870" s="20" t="str">
        <f t="shared" si="1398"/>
        <v/>
      </c>
      <c r="AV9870" s="42">
        <f t="shared" si="1399"/>
        <v>1</v>
      </c>
      <c r="AW9870" s="89">
        <f t="shared" si="1400"/>
        <v>0</v>
      </c>
      <c r="AX9870" s="168"/>
      <c r="AY9870" s="60"/>
      <c r="AZ9870" s="61"/>
      <c r="BB9870" s="61" t="str">
        <f>IF(Settings!I9866&lt;&gt;"",Settings!I9866,"")</f>
        <v/>
      </c>
    </row>
    <row r="9871" spans="2:54" x14ac:dyDescent="0.2">
      <c r="B9871" s="13"/>
      <c r="C9871" s="12"/>
      <c r="D9871" s="12"/>
      <c r="E9871" s="12"/>
      <c r="F9871" s="12"/>
      <c r="G9871" s="12"/>
      <c r="H9871" s="12"/>
      <c r="I9871" s="15"/>
      <c r="J9871" s="31"/>
      <c r="K9871" s="180"/>
      <c r="L9871" s="40"/>
      <c r="M9871" s="14"/>
      <c r="N9871" s="16"/>
      <c r="O9871" s="49"/>
      <c r="P9871" s="64"/>
      <c r="Q9871" s="18"/>
      <c r="R9871" s="181">
        <f t="shared" si="1392"/>
        <v>0</v>
      </c>
      <c r="S9871" s="181">
        <f t="shared" si="1393"/>
        <v>0</v>
      </c>
      <c r="T9871" s="181">
        <f t="shared" si="1394"/>
        <v>0</v>
      </c>
      <c r="AQ9871" s="1">
        <f>COUNT(L$11:L9871)</f>
        <v>37</v>
      </c>
      <c r="AR9871" s="43">
        <f t="shared" si="1395"/>
        <v>40933</v>
      </c>
      <c r="AS9871" s="44">
        <f t="shared" si="1396"/>
        <v>89.120000000000019</v>
      </c>
      <c r="AT9871" s="10" t="str">
        <f t="shared" si="1397"/>
        <v/>
      </c>
      <c r="AU9871" s="20" t="str">
        <f t="shared" si="1398"/>
        <v/>
      </c>
      <c r="AV9871" s="42">
        <f t="shared" si="1399"/>
        <v>1</v>
      </c>
      <c r="AW9871" s="89">
        <f t="shared" si="1400"/>
        <v>0</v>
      </c>
      <c r="AX9871" s="168"/>
      <c r="AY9871" s="60"/>
      <c r="AZ9871" s="61"/>
      <c r="BB9871" s="61" t="str">
        <f>IF(Settings!I9867&lt;&gt;"",Settings!I9867,"")</f>
        <v/>
      </c>
    </row>
    <row r="9872" spans="2:54" x14ac:dyDescent="0.2">
      <c r="B9872" s="13"/>
      <c r="C9872" s="12"/>
      <c r="D9872" s="12"/>
      <c r="E9872" s="12"/>
      <c r="F9872" s="12"/>
      <c r="G9872" s="12"/>
      <c r="H9872" s="12"/>
      <c r="I9872" s="15"/>
      <c r="J9872" s="31"/>
      <c r="K9872" s="180"/>
      <c r="L9872" s="40"/>
      <c r="M9872" s="14"/>
      <c r="N9872" s="16"/>
      <c r="O9872" s="49"/>
      <c r="P9872" s="64"/>
      <c r="Q9872" s="18"/>
      <c r="R9872" s="181">
        <f t="shared" si="1392"/>
        <v>0</v>
      </c>
      <c r="S9872" s="181">
        <f t="shared" si="1393"/>
        <v>0</v>
      </c>
      <c r="T9872" s="181">
        <f t="shared" si="1394"/>
        <v>0</v>
      </c>
      <c r="AQ9872" s="1">
        <f>COUNT(L$11:L9872)</f>
        <v>37</v>
      </c>
      <c r="AR9872" s="43">
        <f t="shared" si="1395"/>
        <v>40933</v>
      </c>
      <c r="AS9872" s="44">
        <f t="shared" si="1396"/>
        <v>89.120000000000019</v>
      </c>
      <c r="AT9872" s="10" t="str">
        <f t="shared" si="1397"/>
        <v/>
      </c>
      <c r="AU9872" s="20" t="str">
        <f t="shared" si="1398"/>
        <v/>
      </c>
      <c r="AV9872" s="42">
        <f t="shared" si="1399"/>
        <v>1</v>
      </c>
      <c r="AW9872" s="89">
        <f t="shared" si="1400"/>
        <v>0</v>
      </c>
      <c r="AX9872" s="168"/>
      <c r="AY9872" s="60"/>
      <c r="AZ9872" s="61"/>
      <c r="BB9872" s="61" t="str">
        <f>IF(Settings!I9868&lt;&gt;"",Settings!I9868,"")</f>
        <v/>
      </c>
    </row>
    <row r="9873" spans="2:54" x14ac:dyDescent="0.2">
      <c r="B9873" s="13"/>
      <c r="C9873" s="12"/>
      <c r="D9873" s="12"/>
      <c r="E9873" s="12"/>
      <c r="F9873" s="12"/>
      <c r="G9873" s="12"/>
      <c r="H9873" s="12"/>
      <c r="I9873" s="15"/>
      <c r="J9873" s="31"/>
      <c r="K9873" s="180"/>
      <c r="L9873" s="40"/>
      <c r="M9873" s="14"/>
      <c r="N9873" s="16"/>
      <c r="O9873" s="49"/>
      <c r="P9873" s="64"/>
      <c r="Q9873" s="18"/>
      <c r="R9873" s="181">
        <f t="shared" si="1392"/>
        <v>0</v>
      </c>
      <c r="S9873" s="181">
        <f t="shared" si="1393"/>
        <v>0</v>
      </c>
      <c r="T9873" s="181">
        <f t="shared" si="1394"/>
        <v>0</v>
      </c>
      <c r="AQ9873" s="1">
        <f>COUNT(L$11:L9873)</f>
        <v>37</v>
      </c>
      <c r="AR9873" s="43">
        <f t="shared" si="1395"/>
        <v>40933</v>
      </c>
      <c r="AS9873" s="44">
        <f t="shared" si="1396"/>
        <v>89.120000000000019</v>
      </c>
      <c r="AT9873" s="10" t="str">
        <f t="shared" si="1397"/>
        <v/>
      </c>
      <c r="AU9873" s="20" t="str">
        <f t="shared" si="1398"/>
        <v/>
      </c>
      <c r="AV9873" s="42">
        <f t="shared" si="1399"/>
        <v>1</v>
      </c>
      <c r="AW9873" s="89">
        <f t="shared" si="1400"/>
        <v>0</v>
      </c>
      <c r="AX9873" s="168"/>
      <c r="AY9873" s="60"/>
      <c r="AZ9873" s="61"/>
      <c r="BB9873" s="61" t="str">
        <f>IF(Settings!I9869&lt;&gt;"",Settings!I9869,"")</f>
        <v/>
      </c>
    </row>
    <row r="9874" spans="2:54" x14ac:dyDescent="0.2">
      <c r="B9874" s="13"/>
      <c r="C9874" s="12"/>
      <c r="D9874" s="12"/>
      <c r="E9874" s="12"/>
      <c r="F9874" s="12"/>
      <c r="G9874" s="12"/>
      <c r="H9874" s="12"/>
      <c r="I9874" s="15"/>
      <c r="J9874" s="31"/>
      <c r="K9874" s="180"/>
      <c r="L9874" s="40"/>
      <c r="M9874" s="14"/>
      <c r="N9874" s="16"/>
      <c r="O9874" s="49"/>
      <c r="P9874" s="64"/>
      <c r="Q9874" s="18"/>
      <c r="R9874" s="181">
        <f t="shared" si="1392"/>
        <v>0</v>
      </c>
      <c r="S9874" s="181">
        <f t="shared" si="1393"/>
        <v>0</v>
      </c>
      <c r="T9874" s="181">
        <f t="shared" si="1394"/>
        <v>0</v>
      </c>
      <c r="AQ9874" s="1">
        <f>COUNT(L$11:L9874)</f>
        <v>37</v>
      </c>
      <c r="AR9874" s="43">
        <f t="shared" si="1395"/>
        <v>40933</v>
      </c>
      <c r="AS9874" s="44">
        <f t="shared" si="1396"/>
        <v>89.120000000000019</v>
      </c>
      <c r="AT9874" s="10" t="str">
        <f t="shared" si="1397"/>
        <v/>
      </c>
      <c r="AU9874" s="20" t="str">
        <f t="shared" si="1398"/>
        <v/>
      </c>
      <c r="AV9874" s="42">
        <f t="shared" si="1399"/>
        <v>1</v>
      </c>
      <c r="AW9874" s="89">
        <f t="shared" si="1400"/>
        <v>0</v>
      </c>
      <c r="AX9874" s="168"/>
      <c r="AY9874" s="60"/>
      <c r="AZ9874" s="61"/>
      <c r="BB9874" s="61" t="str">
        <f>IF(Settings!I9870&lt;&gt;"",Settings!I9870,"")</f>
        <v/>
      </c>
    </row>
    <row r="9875" spans="2:54" x14ac:dyDescent="0.2">
      <c r="B9875" s="13"/>
      <c r="C9875" s="12"/>
      <c r="D9875" s="12"/>
      <c r="E9875" s="12"/>
      <c r="F9875" s="12"/>
      <c r="G9875" s="12"/>
      <c r="H9875" s="12"/>
      <c r="I9875" s="15"/>
      <c r="J9875" s="31"/>
      <c r="K9875" s="180"/>
      <c r="L9875" s="40"/>
      <c r="M9875" s="14"/>
      <c r="N9875" s="16"/>
      <c r="O9875" s="49"/>
      <c r="P9875" s="64"/>
      <c r="Q9875" s="18"/>
      <c r="R9875" s="181">
        <f t="shared" si="1392"/>
        <v>0</v>
      </c>
      <c r="S9875" s="181">
        <f t="shared" si="1393"/>
        <v>0</v>
      </c>
      <c r="T9875" s="181">
        <f t="shared" si="1394"/>
        <v>0</v>
      </c>
      <c r="AQ9875" s="1">
        <f>COUNT(L$11:L9875)</f>
        <v>37</v>
      </c>
      <c r="AR9875" s="43">
        <f t="shared" si="1395"/>
        <v>40933</v>
      </c>
      <c r="AS9875" s="44">
        <f t="shared" si="1396"/>
        <v>89.120000000000019</v>
      </c>
      <c r="AT9875" s="10" t="str">
        <f t="shared" si="1397"/>
        <v/>
      </c>
      <c r="AU9875" s="20" t="str">
        <f t="shared" si="1398"/>
        <v/>
      </c>
      <c r="AV9875" s="42">
        <f t="shared" si="1399"/>
        <v>1</v>
      </c>
      <c r="AW9875" s="89">
        <f t="shared" si="1400"/>
        <v>0</v>
      </c>
      <c r="AX9875" s="168"/>
      <c r="AY9875" s="60"/>
      <c r="AZ9875" s="61"/>
      <c r="BB9875" s="61" t="str">
        <f>IF(Settings!I9871&lt;&gt;"",Settings!I9871,"")</f>
        <v/>
      </c>
    </row>
    <row r="9876" spans="2:54" x14ac:dyDescent="0.2">
      <c r="B9876" s="13"/>
      <c r="C9876" s="12"/>
      <c r="D9876" s="12"/>
      <c r="E9876" s="12"/>
      <c r="F9876" s="12"/>
      <c r="G9876" s="12"/>
      <c r="H9876" s="12"/>
      <c r="I9876" s="15"/>
      <c r="J9876" s="31"/>
      <c r="K9876" s="180"/>
      <c r="L9876" s="40"/>
      <c r="M9876" s="14"/>
      <c r="N9876" s="16"/>
      <c r="O9876" s="49"/>
      <c r="P9876" s="64"/>
      <c r="Q9876" s="18"/>
      <c r="R9876" s="181">
        <f t="shared" si="1392"/>
        <v>0</v>
      </c>
      <c r="S9876" s="181">
        <f t="shared" si="1393"/>
        <v>0</v>
      </c>
      <c r="T9876" s="181">
        <f t="shared" si="1394"/>
        <v>0</v>
      </c>
      <c r="U9876" s="7"/>
      <c r="AQ9876" s="1">
        <f>COUNT(L$11:L9876)</f>
        <v>37</v>
      </c>
      <c r="AR9876" s="43">
        <f t="shared" si="1395"/>
        <v>40933</v>
      </c>
      <c r="AS9876" s="44">
        <f t="shared" si="1396"/>
        <v>89.120000000000019</v>
      </c>
      <c r="AT9876" s="10" t="str">
        <f t="shared" si="1397"/>
        <v/>
      </c>
      <c r="AU9876" s="20" t="str">
        <f t="shared" si="1398"/>
        <v/>
      </c>
      <c r="AV9876" s="42">
        <f t="shared" si="1399"/>
        <v>1</v>
      </c>
      <c r="AW9876" s="89">
        <f t="shared" si="1400"/>
        <v>0</v>
      </c>
      <c r="AX9876" s="168"/>
      <c r="AY9876" s="60"/>
      <c r="AZ9876" s="61"/>
      <c r="BB9876" s="61" t="str">
        <f>IF(Settings!I9872&lt;&gt;"",Settings!I9872,"")</f>
        <v/>
      </c>
    </row>
    <row r="9877" spans="2:54" x14ac:dyDescent="0.2">
      <c r="B9877" s="13"/>
      <c r="C9877" s="12"/>
      <c r="D9877" s="12"/>
      <c r="E9877" s="12"/>
      <c r="F9877" s="12"/>
      <c r="G9877" s="12"/>
      <c r="H9877" s="12"/>
      <c r="I9877" s="15"/>
      <c r="J9877" s="31"/>
      <c r="K9877" s="180"/>
      <c r="L9877" s="40"/>
      <c r="M9877" s="14"/>
      <c r="N9877" s="16"/>
      <c r="O9877" s="49"/>
      <c r="P9877" s="64"/>
      <c r="Q9877" s="18"/>
      <c r="R9877" s="181">
        <f t="shared" si="1392"/>
        <v>0</v>
      </c>
      <c r="S9877" s="181">
        <f t="shared" si="1393"/>
        <v>0</v>
      </c>
      <c r="T9877" s="181">
        <f t="shared" si="1394"/>
        <v>0</v>
      </c>
      <c r="AQ9877" s="1">
        <f>COUNT(L$11:L9877)</f>
        <v>37</v>
      </c>
      <c r="AR9877" s="43">
        <f t="shared" si="1395"/>
        <v>40933</v>
      </c>
      <c r="AS9877" s="44">
        <f t="shared" si="1396"/>
        <v>89.120000000000019</v>
      </c>
      <c r="AT9877" s="10" t="str">
        <f t="shared" si="1397"/>
        <v/>
      </c>
      <c r="AU9877" s="20" t="str">
        <f t="shared" si="1398"/>
        <v/>
      </c>
      <c r="AV9877" s="42">
        <f t="shared" si="1399"/>
        <v>1</v>
      </c>
      <c r="AW9877" s="89">
        <f t="shared" si="1400"/>
        <v>0</v>
      </c>
      <c r="AX9877" s="168"/>
      <c r="AY9877" s="60"/>
      <c r="AZ9877" s="61"/>
      <c r="BB9877" s="61" t="str">
        <f>IF(Settings!I9873&lt;&gt;"",Settings!I9873,"")</f>
        <v/>
      </c>
    </row>
    <row r="9878" spans="2:54" x14ac:dyDescent="0.2">
      <c r="B9878" s="13"/>
      <c r="C9878" s="12"/>
      <c r="D9878" s="12"/>
      <c r="E9878" s="12"/>
      <c r="F9878" s="12"/>
      <c r="G9878" s="12"/>
      <c r="H9878" s="12"/>
      <c r="I9878" s="15"/>
      <c r="J9878" s="31"/>
      <c r="K9878" s="180"/>
      <c r="L9878" s="40"/>
      <c r="M9878" s="14"/>
      <c r="N9878" s="16"/>
      <c r="O9878" s="49"/>
      <c r="P9878" s="64"/>
      <c r="Q9878" s="18"/>
      <c r="R9878" s="181">
        <f t="shared" si="1392"/>
        <v>0</v>
      </c>
      <c r="S9878" s="181">
        <f t="shared" si="1393"/>
        <v>0</v>
      </c>
      <c r="T9878" s="181">
        <f t="shared" si="1394"/>
        <v>0</v>
      </c>
      <c r="AQ9878" s="1">
        <f>COUNT(L$11:L9878)</f>
        <v>37</v>
      </c>
      <c r="AR9878" s="43">
        <f t="shared" si="1395"/>
        <v>40933</v>
      </c>
      <c r="AS9878" s="44">
        <f t="shared" si="1396"/>
        <v>89.120000000000019</v>
      </c>
      <c r="AT9878" s="10" t="str">
        <f t="shared" si="1397"/>
        <v/>
      </c>
      <c r="AU9878" s="20" t="str">
        <f t="shared" si="1398"/>
        <v/>
      </c>
      <c r="AV9878" s="42">
        <f t="shared" si="1399"/>
        <v>1</v>
      </c>
      <c r="AW9878" s="89">
        <f t="shared" si="1400"/>
        <v>0</v>
      </c>
      <c r="AX9878" s="168"/>
      <c r="AY9878" s="60"/>
      <c r="AZ9878" s="61"/>
      <c r="BB9878" s="61" t="str">
        <f>IF(Settings!I9874&lt;&gt;"",Settings!I9874,"")</f>
        <v/>
      </c>
    </row>
    <row r="9879" spans="2:54" x14ac:dyDescent="0.2">
      <c r="B9879" s="13"/>
      <c r="C9879" s="12"/>
      <c r="D9879" s="12"/>
      <c r="E9879" s="12"/>
      <c r="F9879" s="12"/>
      <c r="G9879" s="12"/>
      <c r="H9879" s="12"/>
      <c r="I9879" s="15"/>
      <c r="J9879" s="31"/>
      <c r="K9879" s="180"/>
      <c r="L9879" s="40"/>
      <c r="M9879" s="14"/>
      <c r="N9879" s="16"/>
      <c r="O9879" s="49"/>
      <c r="P9879" s="64"/>
      <c r="Q9879" s="18"/>
      <c r="R9879" s="181">
        <f t="shared" si="1392"/>
        <v>0</v>
      </c>
      <c r="S9879" s="181">
        <f t="shared" si="1393"/>
        <v>0</v>
      </c>
      <c r="T9879" s="181">
        <f t="shared" si="1394"/>
        <v>0</v>
      </c>
      <c r="AQ9879" s="1">
        <f>COUNT(L$11:L9879)</f>
        <v>37</v>
      </c>
      <c r="AR9879" s="43">
        <f t="shared" si="1395"/>
        <v>40933</v>
      </c>
      <c r="AS9879" s="44">
        <f t="shared" si="1396"/>
        <v>89.120000000000019</v>
      </c>
      <c r="AT9879" s="10" t="str">
        <f t="shared" si="1397"/>
        <v/>
      </c>
      <c r="AU9879" s="20" t="str">
        <f t="shared" si="1398"/>
        <v/>
      </c>
      <c r="AV9879" s="42">
        <f t="shared" si="1399"/>
        <v>1</v>
      </c>
      <c r="AW9879" s="89">
        <f t="shared" si="1400"/>
        <v>0</v>
      </c>
      <c r="AX9879" s="168"/>
      <c r="AY9879" s="60"/>
      <c r="AZ9879" s="61"/>
      <c r="BB9879" s="61" t="str">
        <f>IF(Settings!I9875&lt;&gt;"",Settings!I9875,"")</f>
        <v/>
      </c>
    </row>
    <row r="9880" spans="2:54" x14ac:dyDescent="0.2">
      <c r="B9880" s="13"/>
      <c r="C9880" s="12"/>
      <c r="D9880" s="12"/>
      <c r="E9880" s="12"/>
      <c r="F9880" s="12"/>
      <c r="G9880" s="12"/>
      <c r="H9880" s="12"/>
      <c r="I9880" s="15"/>
      <c r="J9880" s="31"/>
      <c r="K9880" s="180"/>
      <c r="L9880" s="40"/>
      <c r="M9880" s="14"/>
      <c r="N9880" s="16"/>
      <c r="O9880" s="49"/>
      <c r="P9880" s="64"/>
      <c r="Q9880" s="18"/>
      <c r="R9880" s="181">
        <f t="shared" si="1392"/>
        <v>0</v>
      </c>
      <c r="S9880" s="181">
        <f t="shared" si="1393"/>
        <v>0</v>
      </c>
      <c r="T9880" s="181">
        <f t="shared" si="1394"/>
        <v>0</v>
      </c>
      <c r="AQ9880" s="1">
        <f>COUNT(L$11:L9880)</f>
        <v>37</v>
      </c>
      <c r="AR9880" s="43">
        <f t="shared" si="1395"/>
        <v>40933</v>
      </c>
      <c r="AS9880" s="44">
        <f t="shared" si="1396"/>
        <v>89.120000000000019</v>
      </c>
      <c r="AT9880" s="10" t="str">
        <f t="shared" si="1397"/>
        <v/>
      </c>
      <c r="AU9880" s="20" t="str">
        <f t="shared" si="1398"/>
        <v/>
      </c>
      <c r="AV9880" s="42">
        <f t="shared" si="1399"/>
        <v>1</v>
      </c>
      <c r="AW9880" s="89">
        <f t="shared" si="1400"/>
        <v>0</v>
      </c>
      <c r="AX9880" s="168"/>
      <c r="AY9880" s="60"/>
      <c r="AZ9880" s="61"/>
      <c r="BB9880" s="61" t="str">
        <f>IF(Settings!I9876&lt;&gt;"",Settings!I9876,"")</f>
        <v/>
      </c>
    </row>
    <row r="9881" spans="2:54" x14ac:dyDescent="0.2">
      <c r="B9881" s="13"/>
      <c r="C9881" s="12"/>
      <c r="D9881" s="12"/>
      <c r="E9881" s="12"/>
      <c r="F9881" s="12"/>
      <c r="G9881" s="12"/>
      <c r="H9881" s="12"/>
      <c r="I9881" s="15"/>
      <c r="J9881" s="31"/>
      <c r="K9881" s="180"/>
      <c r="L9881" s="40"/>
      <c r="M9881" s="14"/>
      <c r="N9881" s="16"/>
      <c r="O9881" s="49"/>
      <c r="P9881" s="64"/>
      <c r="Q9881" s="18"/>
      <c r="R9881" s="181">
        <f t="shared" si="1392"/>
        <v>0</v>
      </c>
      <c r="S9881" s="181">
        <f t="shared" si="1393"/>
        <v>0</v>
      </c>
      <c r="T9881" s="181">
        <f t="shared" si="1394"/>
        <v>0</v>
      </c>
      <c r="AQ9881" s="1">
        <f>COUNT(L$11:L9881)</f>
        <v>37</v>
      </c>
      <c r="AR9881" s="43">
        <f t="shared" si="1395"/>
        <v>40933</v>
      </c>
      <c r="AS9881" s="44">
        <f t="shared" si="1396"/>
        <v>89.120000000000019</v>
      </c>
      <c r="AT9881" s="10" t="str">
        <f t="shared" si="1397"/>
        <v/>
      </c>
      <c r="AU9881" s="20" t="str">
        <f t="shared" si="1398"/>
        <v/>
      </c>
      <c r="AV9881" s="42">
        <f t="shared" si="1399"/>
        <v>1</v>
      </c>
      <c r="AW9881" s="89">
        <f t="shared" si="1400"/>
        <v>0</v>
      </c>
      <c r="AX9881" s="168"/>
      <c r="AY9881" s="60"/>
      <c r="AZ9881" s="61"/>
      <c r="BB9881" s="61" t="str">
        <f>IF(Settings!I9877&lt;&gt;"",Settings!I9877,"")</f>
        <v/>
      </c>
    </row>
    <row r="9882" spans="2:54" x14ac:dyDescent="0.2">
      <c r="B9882" s="13"/>
      <c r="C9882" s="12"/>
      <c r="D9882" s="12"/>
      <c r="E9882" s="12"/>
      <c r="F9882" s="12"/>
      <c r="G9882" s="12"/>
      <c r="H9882" s="12"/>
      <c r="I9882" s="15"/>
      <c r="J9882" s="31"/>
      <c r="K9882" s="180"/>
      <c r="L9882" s="40"/>
      <c r="M9882" s="14"/>
      <c r="N9882" s="16"/>
      <c r="O9882" s="49"/>
      <c r="P9882" s="64"/>
      <c r="Q9882" s="18"/>
      <c r="R9882" s="181">
        <f t="shared" si="1392"/>
        <v>0</v>
      </c>
      <c r="S9882" s="181">
        <f t="shared" si="1393"/>
        <v>0</v>
      </c>
      <c r="T9882" s="181">
        <f t="shared" si="1394"/>
        <v>0</v>
      </c>
      <c r="AQ9882" s="1">
        <f>COUNT(L$11:L9882)</f>
        <v>37</v>
      </c>
      <c r="AR9882" s="43">
        <f t="shared" si="1395"/>
        <v>40933</v>
      </c>
      <c r="AS9882" s="44">
        <f t="shared" si="1396"/>
        <v>89.120000000000019</v>
      </c>
      <c r="AT9882" s="10" t="str">
        <f t="shared" si="1397"/>
        <v/>
      </c>
      <c r="AU9882" s="20" t="str">
        <f t="shared" si="1398"/>
        <v/>
      </c>
      <c r="AV9882" s="42">
        <f t="shared" si="1399"/>
        <v>1</v>
      </c>
      <c r="AW9882" s="89">
        <f t="shared" si="1400"/>
        <v>0</v>
      </c>
      <c r="AX9882" s="168"/>
      <c r="AY9882" s="60"/>
      <c r="AZ9882" s="61"/>
      <c r="BB9882" s="61" t="str">
        <f>IF(Settings!I9878&lt;&gt;"",Settings!I9878,"")</f>
        <v/>
      </c>
    </row>
    <row r="9883" spans="2:54" x14ac:dyDescent="0.2">
      <c r="B9883" s="13"/>
      <c r="C9883" s="12"/>
      <c r="D9883" s="12"/>
      <c r="E9883" s="12"/>
      <c r="F9883" s="12"/>
      <c r="G9883" s="12"/>
      <c r="H9883" s="12"/>
      <c r="I9883" s="15"/>
      <c r="J9883" s="31"/>
      <c r="K9883" s="180"/>
      <c r="L9883" s="40"/>
      <c r="M9883" s="14"/>
      <c r="N9883" s="16"/>
      <c r="O9883" s="49"/>
      <c r="P9883" s="64"/>
      <c r="Q9883" s="18"/>
      <c r="R9883" s="181">
        <f t="shared" si="1392"/>
        <v>0</v>
      </c>
      <c r="S9883" s="181">
        <f t="shared" si="1393"/>
        <v>0</v>
      </c>
      <c r="T9883" s="181">
        <f t="shared" si="1394"/>
        <v>0</v>
      </c>
      <c r="AQ9883" s="1">
        <f>COUNT(L$11:L9883)</f>
        <v>37</v>
      </c>
      <c r="AR9883" s="43">
        <f t="shared" si="1395"/>
        <v>40933</v>
      </c>
      <c r="AS9883" s="44">
        <f t="shared" si="1396"/>
        <v>89.120000000000019</v>
      </c>
      <c r="AT9883" s="10" t="str">
        <f t="shared" si="1397"/>
        <v/>
      </c>
      <c r="AU9883" s="20" t="str">
        <f t="shared" si="1398"/>
        <v/>
      </c>
      <c r="AV9883" s="42">
        <f t="shared" si="1399"/>
        <v>1</v>
      </c>
      <c r="AW9883" s="89">
        <f t="shared" si="1400"/>
        <v>0</v>
      </c>
      <c r="AX9883" s="168"/>
      <c r="AY9883" s="60"/>
      <c r="AZ9883" s="61"/>
      <c r="BB9883" s="61" t="str">
        <f>IF(Settings!I9879&lt;&gt;"",Settings!I9879,"")</f>
        <v/>
      </c>
    </row>
    <row r="9884" spans="2:54" x14ac:dyDescent="0.2">
      <c r="B9884" s="13"/>
      <c r="C9884" s="12"/>
      <c r="D9884" s="12"/>
      <c r="E9884" s="12"/>
      <c r="F9884" s="12"/>
      <c r="G9884" s="12"/>
      <c r="H9884" s="12"/>
      <c r="I9884" s="15"/>
      <c r="J9884" s="31"/>
      <c r="K9884" s="180"/>
      <c r="L9884" s="40"/>
      <c r="M9884" s="14"/>
      <c r="N9884" s="16"/>
      <c r="O9884" s="49"/>
      <c r="P9884" s="64"/>
      <c r="Q9884" s="18"/>
      <c r="R9884" s="181">
        <f t="shared" si="1392"/>
        <v>0</v>
      </c>
      <c r="S9884" s="181">
        <f t="shared" si="1393"/>
        <v>0</v>
      </c>
      <c r="T9884" s="181">
        <f t="shared" si="1394"/>
        <v>0</v>
      </c>
      <c r="AQ9884" s="1">
        <f>COUNT(L$11:L9884)</f>
        <v>37</v>
      </c>
      <c r="AR9884" s="43">
        <f t="shared" si="1395"/>
        <v>40933</v>
      </c>
      <c r="AS9884" s="44">
        <f t="shared" si="1396"/>
        <v>89.120000000000019</v>
      </c>
      <c r="AT9884" s="10" t="str">
        <f t="shared" si="1397"/>
        <v/>
      </c>
      <c r="AU9884" s="20" t="str">
        <f t="shared" si="1398"/>
        <v/>
      </c>
      <c r="AV9884" s="42">
        <f t="shared" si="1399"/>
        <v>1</v>
      </c>
      <c r="AW9884" s="89">
        <f t="shared" si="1400"/>
        <v>0</v>
      </c>
      <c r="AX9884" s="168"/>
      <c r="AY9884" s="60"/>
      <c r="AZ9884" s="61"/>
      <c r="BB9884" s="61" t="str">
        <f>IF(Settings!I9880&lt;&gt;"",Settings!I9880,"")</f>
        <v/>
      </c>
    </row>
    <row r="9885" spans="2:54" x14ac:dyDescent="0.2">
      <c r="B9885" s="13"/>
      <c r="C9885" s="12"/>
      <c r="D9885" s="12"/>
      <c r="E9885" s="12"/>
      <c r="F9885" s="12"/>
      <c r="G9885" s="12"/>
      <c r="H9885" s="12"/>
      <c r="I9885" s="15"/>
      <c r="J9885" s="31"/>
      <c r="K9885" s="180"/>
      <c r="L9885" s="40"/>
      <c r="M9885" s="14"/>
      <c r="N9885" s="16"/>
      <c r="O9885" s="49"/>
      <c r="P9885" s="64"/>
      <c r="Q9885" s="18"/>
      <c r="R9885" s="181">
        <f t="shared" si="1392"/>
        <v>0</v>
      </c>
      <c r="S9885" s="181">
        <f t="shared" si="1393"/>
        <v>0</v>
      </c>
      <c r="T9885" s="181">
        <f t="shared" si="1394"/>
        <v>0</v>
      </c>
      <c r="AQ9885" s="1">
        <f>COUNT(L$11:L9885)</f>
        <v>37</v>
      </c>
      <c r="AR9885" s="43">
        <f t="shared" si="1395"/>
        <v>40933</v>
      </c>
      <c r="AS9885" s="44">
        <f t="shared" si="1396"/>
        <v>89.120000000000019</v>
      </c>
      <c r="AT9885" s="10" t="str">
        <f t="shared" si="1397"/>
        <v/>
      </c>
      <c r="AU9885" s="20" t="str">
        <f t="shared" si="1398"/>
        <v/>
      </c>
      <c r="AV9885" s="42">
        <f t="shared" si="1399"/>
        <v>1</v>
      </c>
      <c r="AW9885" s="89">
        <f t="shared" si="1400"/>
        <v>0</v>
      </c>
      <c r="AX9885" s="168"/>
      <c r="AY9885" s="60"/>
      <c r="AZ9885" s="61"/>
      <c r="BB9885" s="61" t="str">
        <f>IF(Settings!I9881&lt;&gt;"",Settings!I9881,"")</f>
        <v/>
      </c>
    </row>
    <row r="9886" spans="2:54" x14ac:dyDescent="0.2">
      <c r="B9886" s="13"/>
      <c r="C9886" s="12"/>
      <c r="D9886" s="12"/>
      <c r="E9886" s="12"/>
      <c r="F9886" s="12"/>
      <c r="G9886" s="12"/>
      <c r="H9886" s="12"/>
      <c r="I9886" s="15"/>
      <c r="J9886" s="31"/>
      <c r="K9886" s="180"/>
      <c r="L9886" s="40"/>
      <c r="M9886" s="14"/>
      <c r="N9886" s="16"/>
      <c r="O9886" s="49"/>
      <c r="P9886" s="64"/>
      <c r="Q9886" s="18"/>
      <c r="R9886" s="181">
        <f t="shared" si="1392"/>
        <v>0</v>
      </c>
      <c r="S9886" s="181">
        <f t="shared" si="1393"/>
        <v>0</v>
      </c>
      <c r="T9886" s="181">
        <f t="shared" si="1394"/>
        <v>0</v>
      </c>
      <c r="AQ9886" s="1">
        <f>COUNT(L$11:L9886)</f>
        <v>37</v>
      </c>
      <c r="AR9886" s="43">
        <f t="shared" si="1395"/>
        <v>40933</v>
      </c>
      <c r="AS9886" s="44">
        <f t="shared" si="1396"/>
        <v>89.120000000000019</v>
      </c>
      <c r="AT9886" s="10" t="str">
        <f t="shared" si="1397"/>
        <v/>
      </c>
      <c r="AU9886" s="20" t="str">
        <f t="shared" si="1398"/>
        <v/>
      </c>
      <c r="AV9886" s="42">
        <f t="shared" si="1399"/>
        <v>1</v>
      </c>
      <c r="AW9886" s="89">
        <f t="shared" si="1400"/>
        <v>0</v>
      </c>
      <c r="AX9886" s="168"/>
      <c r="AY9886" s="60"/>
      <c r="AZ9886" s="61"/>
      <c r="BB9886" s="61" t="str">
        <f>IF(Settings!I9882&lt;&gt;"",Settings!I9882,"")</f>
        <v/>
      </c>
    </row>
    <row r="9887" spans="2:54" x14ac:dyDescent="0.2">
      <c r="B9887" s="13"/>
      <c r="C9887" s="12"/>
      <c r="D9887" s="12"/>
      <c r="E9887" s="12"/>
      <c r="F9887" s="12"/>
      <c r="G9887" s="12"/>
      <c r="H9887" s="12"/>
      <c r="I9887" s="15"/>
      <c r="J9887" s="31"/>
      <c r="K9887" s="180"/>
      <c r="L9887" s="40"/>
      <c r="M9887" s="14"/>
      <c r="N9887" s="16"/>
      <c r="O9887" s="49"/>
      <c r="P9887" s="64"/>
      <c r="Q9887" s="18"/>
      <c r="R9887" s="181">
        <f t="shared" si="1392"/>
        <v>0</v>
      </c>
      <c r="S9887" s="181">
        <f t="shared" si="1393"/>
        <v>0</v>
      </c>
      <c r="T9887" s="181">
        <f t="shared" si="1394"/>
        <v>0</v>
      </c>
      <c r="AQ9887" s="1">
        <f>COUNT(L$11:L9887)</f>
        <v>37</v>
      </c>
      <c r="AR9887" s="43">
        <f t="shared" si="1395"/>
        <v>40933</v>
      </c>
      <c r="AS9887" s="44">
        <f t="shared" si="1396"/>
        <v>89.120000000000019</v>
      </c>
      <c r="AT9887" s="10" t="str">
        <f t="shared" si="1397"/>
        <v/>
      </c>
      <c r="AU9887" s="20" t="str">
        <f t="shared" si="1398"/>
        <v/>
      </c>
      <c r="AV9887" s="42">
        <f t="shared" si="1399"/>
        <v>1</v>
      </c>
      <c r="AW9887" s="89">
        <f t="shared" si="1400"/>
        <v>0</v>
      </c>
      <c r="AX9887" s="168"/>
      <c r="AY9887" s="60"/>
      <c r="AZ9887" s="61"/>
      <c r="BB9887" s="61" t="str">
        <f>IF(Settings!I9883&lt;&gt;"",Settings!I9883,"")</f>
        <v/>
      </c>
    </row>
    <row r="9888" spans="2:54" x14ac:dyDescent="0.2">
      <c r="B9888" s="13"/>
      <c r="C9888" s="12"/>
      <c r="D9888" s="12"/>
      <c r="E9888" s="12"/>
      <c r="F9888" s="12"/>
      <c r="G9888" s="12"/>
      <c r="H9888" s="12"/>
      <c r="I9888" s="15"/>
      <c r="J9888" s="31"/>
      <c r="K9888" s="180"/>
      <c r="L9888" s="40"/>
      <c r="M9888" s="14"/>
      <c r="N9888" s="16"/>
      <c r="O9888" s="49"/>
      <c r="P9888" s="64"/>
      <c r="Q9888" s="18"/>
      <c r="R9888" s="181">
        <f t="shared" si="1392"/>
        <v>0</v>
      </c>
      <c r="S9888" s="181">
        <f t="shared" si="1393"/>
        <v>0</v>
      </c>
      <c r="T9888" s="181">
        <f t="shared" si="1394"/>
        <v>0</v>
      </c>
      <c r="AQ9888" s="1">
        <f>COUNT(L$11:L9888)</f>
        <v>37</v>
      </c>
      <c r="AR9888" s="43">
        <f t="shared" si="1395"/>
        <v>40933</v>
      </c>
      <c r="AS9888" s="44">
        <f t="shared" si="1396"/>
        <v>89.120000000000019</v>
      </c>
      <c r="AT9888" s="10" t="str">
        <f t="shared" si="1397"/>
        <v/>
      </c>
      <c r="AU9888" s="20" t="str">
        <f t="shared" si="1398"/>
        <v/>
      </c>
      <c r="AV9888" s="42">
        <f t="shared" si="1399"/>
        <v>1</v>
      </c>
      <c r="AW9888" s="89">
        <f t="shared" si="1400"/>
        <v>0</v>
      </c>
      <c r="AX9888" s="168"/>
      <c r="AY9888" s="60"/>
      <c r="AZ9888" s="61"/>
      <c r="BB9888" s="61" t="str">
        <f>IF(Settings!I9884&lt;&gt;"",Settings!I9884,"")</f>
        <v/>
      </c>
    </row>
    <row r="9889" spans="2:54" x14ac:dyDescent="0.2">
      <c r="B9889" s="13"/>
      <c r="C9889" s="12"/>
      <c r="D9889" s="12"/>
      <c r="E9889" s="12"/>
      <c r="F9889" s="12"/>
      <c r="G9889" s="12"/>
      <c r="H9889" s="12"/>
      <c r="I9889" s="15"/>
      <c r="J9889" s="31"/>
      <c r="K9889" s="180"/>
      <c r="L9889" s="40"/>
      <c r="M9889" s="14"/>
      <c r="N9889" s="16"/>
      <c r="O9889" s="49"/>
      <c r="P9889" s="64"/>
      <c r="Q9889" s="18"/>
      <c r="R9889" s="181">
        <f t="shared" si="1392"/>
        <v>0</v>
      </c>
      <c r="S9889" s="181">
        <f t="shared" si="1393"/>
        <v>0</v>
      </c>
      <c r="T9889" s="181">
        <f t="shared" si="1394"/>
        <v>0</v>
      </c>
      <c r="AQ9889" s="1">
        <f>COUNT(L$11:L9889)</f>
        <v>37</v>
      </c>
      <c r="AR9889" s="43">
        <f t="shared" si="1395"/>
        <v>40933</v>
      </c>
      <c r="AS9889" s="44">
        <f t="shared" si="1396"/>
        <v>89.120000000000019</v>
      </c>
      <c r="AT9889" s="10" t="str">
        <f t="shared" si="1397"/>
        <v/>
      </c>
      <c r="AU9889" s="20" t="str">
        <f t="shared" si="1398"/>
        <v/>
      </c>
      <c r="AV9889" s="42">
        <f t="shared" si="1399"/>
        <v>1</v>
      </c>
      <c r="AW9889" s="89">
        <f t="shared" si="1400"/>
        <v>0</v>
      </c>
      <c r="AX9889" s="168"/>
      <c r="AY9889" s="60"/>
      <c r="AZ9889" s="61"/>
      <c r="BB9889" s="61" t="str">
        <f>IF(Settings!I9885&lt;&gt;"",Settings!I9885,"")</f>
        <v/>
      </c>
    </row>
    <row r="9890" spans="2:54" x14ac:dyDescent="0.2">
      <c r="B9890" s="13"/>
      <c r="C9890" s="12"/>
      <c r="D9890" s="12"/>
      <c r="E9890" s="12"/>
      <c r="F9890" s="12"/>
      <c r="G9890" s="12"/>
      <c r="H9890" s="12"/>
      <c r="I9890" s="15"/>
      <c r="J9890" s="31"/>
      <c r="K9890" s="180"/>
      <c r="L9890" s="40"/>
      <c r="M9890" s="14"/>
      <c r="N9890" s="16"/>
      <c r="O9890" s="49"/>
      <c r="P9890" s="64"/>
      <c r="Q9890" s="18"/>
      <c r="R9890" s="181">
        <f t="shared" si="1392"/>
        <v>0</v>
      </c>
      <c r="S9890" s="181">
        <f t="shared" si="1393"/>
        <v>0</v>
      </c>
      <c r="T9890" s="181">
        <f t="shared" si="1394"/>
        <v>0</v>
      </c>
      <c r="AQ9890" s="1">
        <f>COUNT(L$11:L9890)</f>
        <v>37</v>
      </c>
      <c r="AR9890" s="43">
        <f t="shared" si="1395"/>
        <v>40933</v>
      </c>
      <c r="AS9890" s="44">
        <f t="shared" si="1396"/>
        <v>89.120000000000019</v>
      </c>
      <c r="AT9890" s="10" t="str">
        <f t="shared" si="1397"/>
        <v/>
      </c>
      <c r="AU9890" s="20" t="str">
        <f t="shared" si="1398"/>
        <v/>
      </c>
      <c r="AV9890" s="42">
        <f t="shared" si="1399"/>
        <v>1</v>
      </c>
      <c r="AW9890" s="89">
        <f t="shared" si="1400"/>
        <v>0</v>
      </c>
      <c r="AX9890" s="168"/>
      <c r="AY9890" s="60"/>
      <c r="AZ9890" s="61"/>
      <c r="BB9890" s="61" t="str">
        <f>IF(Settings!I9886&lt;&gt;"",Settings!I9886,"")</f>
        <v/>
      </c>
    </row>
    <row r="9891" spans="2:54" x14ac:dyDescent="0.2">
      <c r="B9891" s="13"/>
      <c r="C9891" s="12"/>
      <c r="D9891" s="12"/>
      <c r="E9891" s="12"/>
      <c r="F9891" s="12"/>
      <c r="G9891" s="12"/>
      <c r="H9891" s="12"/>
      <c r="I9891" s="15"/>
      <c r="J9891" s="31"/>
      <c r="K9891" s="180"/>
      <c r="L9891" s="40"/>
      <c r="M9891" s="14"/>
      <c r="N9891" s="16"/>
      <c r="O9891" s="49"/>
      <c r="P9891" s="64"/>
      <c r="Q9891" s="18"/>
      <c r="R9891" s="181">
        <f t="shared" si="1392"/>
        <v>0</v>
      </c>
      <c r="S9891" s="181">
        <f t="shared" si="1393"/>
        <v>0</v>
      </c>
      <c r="T9891" s="181">
        <f t="shared" si="1394"/>
        <v>0</v>
      </c>
      <c r="AQ9891" s="1">
        <f>COUNT(L$11:L9891)</f>
        <v>37</v>
      </c>
      <c r="AR9891" s="43">
        <f t="shared" si="1395"/>
        <v>40933</v>
      </c>
      <c r="AS9891" s="44">
        <f t="shared" si="1396"/>
        <v>89.120000000000019</v>
      </c>
      <c r="AT9891" s="10" t="str">
        <f t="shared" si="1397"/>
        <v/>
      </c>
      <c r="AU9891" s="20" t="str">
        <f t="shared" si="1398"/>
        <v/>
      </c>
      <c r="AV9891" s="42">
        <f t="shared" si="1399"/>
        <v>1</v>
      </c>
      <c r="AW9891" s="89">
        <f t="shared" si="1400"/>
        <v>0</v>
      </c>
      <c r="AX9891" s="168"/>
      <c r="AY9891" s="60"/>
      <c r="AZ9891" s="61"/>
      <c r="BB9891" s="61" t="str">
        <f>IF(Settings!I9887&lt;&gt;"",Settings!I9887,"")</f>
        <v/>
      </c>
    </row>
    <row r="9892" spans="2:54" x14ac:dyDescent="0.2">
      <c r="B9892" s="13"/>
      <c r="C9892" s="12"/>
      <c r="D9892" s="12"/>
      <c r="E9892" s="12"/>
      <c r="F9892" s="12"/>
      <c r="G9892" s="12"/>
      <c r="H9892" s="12"/>
      <c r="I9892" s="15"/>
      <c r="J9892" s="31"/>
      <c r="K9892" s="180"/>
      <c r="L9892" s="40"/>
      <c r="M9892" s="14"/>
      <c r="N9892" s="16"/>
      <c r="O9892" s="49"/>
      <c r="P9892" s="64"/>
      <c r="Q9892" s="18"/>
      <c r="R9892" s="181">
        <f t="shared" si="1392"/>
        <v>0</v>
      </c>
      <c r="S9892" s="181">
        <f t="shared" si="1393"/>
        <v>0</v>
      </c>
      <c r="T9892" s="181">
        <f t="shared" si="1394"/>
        <v>0</v>
      </c>
      <c r="AQ9892" s="1">
        <f>COUNT(L$11:L9892)</f>
        <v>37</v>
      </c>
      <c r="AR9892" s="43">
        <f t="shared" si="1395"/>
        <v>40933</v>
      </c>
      <c r="AS9892" s="44">
        <f t="shared" si="1396"/>
        <v>89.120000000000019</v>
      </c>
      <c r="AT9892" s="10" t="str">
        <f t="shared" si="1397"/>
        <v/>
      </c>
      <c r="AU9892" s="20" t="str">
        <f t="shared" si="1398"/>
        <v/>
      </c>
      <c r="AV9892" s="42">
        <f t="shared" si="1399"/>
        <v>1</v>
      </c>
      <c r="AW9892" s="89">
        <f t="shared" si="1400"/>
        <v>0</v>
      </c>
      <c r="AX9892" s="168"/>
      <c r="AY9892" s="60"/>
      <c r="AZ9892" s="61"/>
      <c r="BB9892" s="61" t="str">
        <f>IF(Settings!I9888&lt;&gt;"",Settings!I9888,"")</f>
        <v/>
      </c>
    </row>
    <row r="9893" spans="2:54" x14ac:dyDescent="0.2">
      <c r="B9893" s="13"/>
      <c r="C9893" s="12"/>
      <c r="D9893" s="12"/>
      <c r="E9893" s="12"/>
      <c r="F9893" s="12"/>
      <c r="G9893" s="12"/>
      <c r="H9893" s="12"/>
      <c r="I9893" s="15"/>
      <c r="J9893" s="31"/>
      <c r="K9893" s="180"/>
      <c r="L9893" s="40"/>
      <c r="M9893" s="14"/>
      <c r="N9893" s="16"/>
      <c r="O9893" s="49"/>
      <c r="P9893" s="64"/>
      <c r="Q9893" s="18"/>
      <c r="R9893" s="181">
        <f t="shared" si="1392"/>
        <v>0</v>
      </c>
      <c r="S9893" s="181">
        <f t="shared" si="1393"/>
        <v>0</v>
      </c>
      <c r="T9893" s="181">
        <f t="shared" si="1394"/>
        <v>0</v>
      </c>
      <c r="AQ9893" s="1">
        <f>COUNT(L$11:L9893)</f>
        <v>37</v>
      </c>
      <c r="AR9893" s="43">
        <f t="shared" si="1395"/>
        <v>40933</v>
      </c>
      <c r="AS9893" s="44">
        <f t="shared" si="1396"/>
        <v>89.120000000000019</v>
      </c>
      <c r="AT9893" s="10" t="str">
        <f t="shared" si="1397"/>
        <v/>
      </c>
      <c r="AU9893" s="20" t="str">
        <f t="shared" si="1398"/>
        <v/>
      </c>
      <c r="AV9893" s="42">
        <f t="shared" si="1399"/>
        <v>1</v>
      </c>
      <c r="AW9893" s="89">
        <f t="shared" si="1400"/>
        <v>0</v>
      </c>
      <c r="AX9893" s="168"/>
      <c r="AY9893" s="60"/>
      <c r="AZ9893" s="61"/>
      <c r="BB9893" s="61" t="str">
        <f>IF(Settings!I9889&lt;&gt;"",Settings!I9889,"")</f>
        <v/>
      </c>
    </row>
    <row r="9894" spans="2:54" x14ac:dyDescent="0.2">
      <c r="B9894" s="13"/>
      <c r="C9894" s="12"/>
      <c r="D9894" s="12"/>
      <c r="E9894" s="12"/>
      <c r="F9894" s="12"/>
      <c r="G9894" s="12"/>
      <c r="H9894" s="12"/>
      <c r="I9894" s="15"/>
      <c r="J9894" s="31"/>
      <c r="K9894" s="180"/>
      <c r="L9894" s="40"/>
      <c r="M9894" s="14"/>
      <c r="N9894" s="16"/>
      <c r="O9894" s="49"/>
      <c r="P9894" s="64"/>
      <c r="Q9894" s="18"/>
      <c r="R9894" s="181">
        <f t="shared" si="1392"/>
        <v>0</v>
      </c>
      <c r="S9894" s="181">
        <f t="shared" si="1393"/>
        <v>0</v>
      </c>
      <c r="T9894" s="181">
        <f t="shared" si="1394"/>
        <v>0</v>
      </c>
      <c r="AQ9894" s="1">
        <f>COUNT(L$11:L9894)</f>
        <v>37</v>
      </c>
      <c r="AR9894" s="43">
        <f t="shared" si="1395"/>
        <v>40933</v>
      </c>
      <c r="AS9894" s="44">
        <f t="shared" si="1396"/>
        <v>89.120000000000019</v>
      </c>
      <c r="AT9894" s="10" t="str">
        <f t="shared" si="1397"/>
        <v/>
      </c>
      <c r="AU9894" s="20" t="str">
        <f t="shared" si="1398"/>
        <v/>
      </c>
      <c r="AV9894" s="42">
        <f t="shared" si="1399"/>
        <v>1</v>
      </c>
      <c r="AW9894" s="89">
        <f t="shared" si="1400"/>
        <v>0</v>
      </c>
      <c r="AX9894" s="168"/>
      <c r="AY9894" s="60"/>
      <c r="AZ9894" s="61"/>
      <c r="BB9894" s="61" t="str">
        <f>IF(Settings!I9890&lt;&gt;"",Settings!I9890,"")</f>
        <v/>
      </c>
    </row>
    <row r="9895" spans="2:54" x14ac:dyDescent="0.2">
      <c r="B9895" s="13"/>
      <c r="C9895" s="12"/>
      <c r="D9895" s="12"/>
      <c r="E9895" s="12"/>
      <c r="F9895" s="12"/>
      <c r="G9895" s="12"/>
      <c r="H9895" s="12"/>
      <c r="I9895" s="15"/>
      <c r="J9895" s="31"/>
      <c r="K9895" s="180"/>
      <c r="L9895" s="40"/>
      <c r="M9895" s="14"/>
      <c r="N9895" s="16"/>
      <c r="O9895" s="49"/>
      <c r="P9895" s="64"/>
      <c r="Q9895" s="18"/>
      <c r="R9895" s="181">
        <f t="shared" si="1392"/>
        <v>0</v>
      </c>
      <c r="S9895" s="181">
        <f t="shared" si="1393"/>
        <v>0</v>
      </c>
      <c r="T9895" s="181">
        <f t="shared" si="1394"/>
        <v>0</v>
      </c>
      <c r="AQ9895" s="1">
        <f>COUNT(L$11:L9895)</f>
        <v>37</v>
      </c>
      <c r="AR9895" s="43">
        <f t="shared" si="1395"/>
        <v>40933</v>
      </c>
      <c r="AS9895" s="44">
        <f t="shared" si="1396"/>
        <v>89.120000000000019</v>
      </c>
      <c r="AT9895" s="10" t="str">
        <f t="shared" si="1397"/>
        <v/>
      </c>
      <c r="AU9895" s="20" t="str">
        <f t="shared" si="1398"/>
        <v/>
      </c>
      <c r="AV9895" s="42">
        <f t="shared" si="1399"/>
        <v>1</v>
      </c>
      <c r="AW9895" s="89">
        <f t="shared" si="1400"/>
        <v>0</v>
      </c>
      <c r="AX9895" s="168"/>
      <c r="AY9895" s="60"/>
      <c r="AZ9895" s="61"/>
      <c r="BB9895" s="61" t="str">
        <f>IF(Settings!I9891&lt;&gt;"",Settings!I9891,"")</f>
        <v/>
      </c>
    </row>
    <row r="9896" spans="2:54" x14ac:dyDescent="0.2">
      <c r="B9896" s="13"/>
      <c r="C9896" s="12"/>
      <c r="D9896" s="12"/>
      <c r="E9896" s="12"/>
      <c r="F9896" s="12"/>
      <c r="G9896" s="12"/>
      <c r="H9896" s="12"/>
      <c r="I9896" s="15"/>
      <c r="J9896" s="31"/>
      <c r="K9896" s="180"/>
      <c r="L9896" s="40"/>
      <c r="M9896" s="14"/>
      <c r="N9896" s="16"/>
      <c r="O9896" s="49"/>
      <c r="P9896" s="64"/>
      <c r="Q9896" s="18"/>
      <c r="R9896" s="181">
        <f t="shared" si="1392"/>
        <v>0</v>
      </c>
      <c r="S9896" s="181">
        <f t="shared" si="1393"/>
        <v>0</v>
      </c>
      <c r="T9896" s="181">
        <f t="shared" si="1394"/>
        <v>0</v>
      </c>
      <c r="AQ9896" s="1">
        <f>COUNT(L$11:L9896)</f>
        <v>37</v>
      </c>
      <c r="AR9896" s="43">
        <f t="shared" si="1395"/>
        <v>40933</v>
      </c>
      <c r="AS9896" s="44">
        <f t="shared" si="1396"/>
        <v>89.120000000000019</v>
      </c>
      <c r="AT9896" s="10" t="str">
        <f t="shared" si="1397"/>
        <v/>
      </c>
      <c r="AU9896" s="20" t="str">
        <f t="shared" si="1398"/>
        <v/>
      </c>
      <c r="AV9896" s="42">
        <f t="shared" si="1399"/>
        <v>1</v>
      </c>
      <c r="AW9896" s="89">
        <f t="shared" si="1400"/>
        <v>0</v>
      </c>
      <c r="AX9896" s="168"/>
      <c r="AY9896" s="60"/>
      <c r="AZ9896" s="61"/>
      <c r="BB9896" s="61" t="str">
        <f>IF(Settings!I9892&lt;&gt;"",Settings!I9892,"")</f>
        <v/>
      </c>
    </row>
    <row r="9897" spans="2:54" x14ac:dyDescent="0.2">
      <c r="B9897" s="13"/>
      <c r="C9897" s="12"/>
      <c r="D9897" s="12"/>
      <c r="E9897" s="12"/>
      <c r="F9897" s="12"/>
      <c r="G9897" s="12"/>
      <c r="H9897" s="12"/>
      <c r="I9897" s="15"/>
      <c r="J9897" s="31"/>
      <c r="K9897" s="180"/>
      <c r="L9897" s="40"/>
      <c r="M9897" s="14"/>
      <c r="N9897" s="16"/>
      <c r="O9897" s="49"/>
      <c r="P9897" s="64"/>
      <c r="Q9897" s="18"/>
      <c r="R9897" s="181">
        <f t="shared" si="1392"/>
        <v>0</v>
      </c>
      <c r="S9897" s="181">
        <f t="shared" si="1393"/>
        <v>0</v>
      </c>
      <c r="T9897" s="181">
        <f t="shared" si="1394"/>
        <v>0</v>
      </c>
      <c r="AQ9897" s="1">
        <f>COUNT(L$11:L9897)</f>
        <v>37</v>
      </c>
      <c r="AR9897" s="43">
        <f t="shared" si="1395"/>
        <v>40933</v>
      </c>
      <c r="AS9897" s="44">
        <f t="shared" si="1396"/>
        <v>89.120000000000019</v>
      </c>
      <c r="AT9897" s="10" t="str">
        <f t="shared" si="1397"/>
        <v/>
      </c>
      <c r="AU9897" s="20" t="str">
        <f t="shared" si="1398"/>
        <v/>
      </c>
      <c r="AV9897" s="42">
        <f t="shared" si="1399"/>
        <v>1</v>
      </c>
      <c r="AW9897" s="89">
        <f t="shared" si="1400"/>
        <v>0</v>
      </c>
      <c r="AX9897" s="168"/>
      <c r="AY9897" s="60"/>
      <c r="AZ9897" s="61"/>
      <c r="BB9897" s="61" t="str">
        <f>IF(Settings!I9893&lt;&gt;"",Settings!I9893,"")</f>
        <v/>
      </c>
    </row>
    <row r="9898" spans="2:54" x14ac:dyDescent="0.2">
      <c r="B9898" s="13"/>
      <c r="C9898" s="12"/>
      <c r="D9898" s="12"/>
      <c r="E9898" s="12"/>
      <c r="F9898" s="12"/>
      <c r="G9898" s="12"/>
      <c r="H9898" s="12"/>
      <c r="I9898" s="15"/>
      <c r="J9898" s="31"/>
      <c r="K9898" s="180"/>
      <c r="L9898" s="40"/>
      <c r="M9898" s="14"/>
      <c r="N9898" s="16"/>
      <c r="O9898" s="49"/>
      <c r="P9898" s="64"/>
      <c r="Q9898" s="18"/>
      <c r="R9898" s="181">
        <f t="shared" si="1392"/>
        <v>0</v>
      </c>
      <c r="S9898" s="181">
        <f t="shared" si="1393"/>
        <v>0</v>
      </c>
      <c r="T9898" s="181">
        <f t="shared" si="1394"/>
        <v>0</v>
      </c>
      <c r="AQ9898" s="1">
        <f>COUNT(L$11:L9898)</f>
        <v>37</v>
      </c>
      <c r="AR9898" s="43">
        <f t="shared" si="1395"/>
        <v>40933</v>
      </c>
      <c r="AS9898" s="44">
        <f t="shared" si="1396"/>
        <v>89.120000000000019</v>
      </c>
      <c r="AT9898" s="10" t="str">
        <f t="shared" si="1397"/>
        <v/>
      </c>
      <c r="AU9898" s="20" t="str">
        <f t="shared" si="1398"/>
        <v/>
      </c>
      <c r="AV9898" s="42">
        <f t="shared" si="1399"/>
        <v>1</v>
      </c>
      <c r="AW9898" s="89">
        <f t="shared" si="1400"/>
        <v>0</v>
      </c>
      <c r="AX9898" s="168"/>
      <c r="AY9898" s="60"/>
      <c r="AZ9898" s="61"/>
      <c r="BB9898" s="61" t="str">
        <f>IF(Settings!I9894&lt;&gt;"",Settings!I9894,"")</f>
        <v/>
      </c>
    </row>
    <row r="9899" spans="2:54" x14ac:dyDescent="0.2">
      <c r="B9899" s="13"/>
      <c r="C9899" s="12"/>
      <c r="D9899" s="12"/>
      <c r="E9899" s="12"/>
      <c r="F9899" s="12"/>
      <c r="G9899" s="12"/>
      <c r="H9899" s="12"/>
      <c r="I9899" s="15"/>
      <c r="J9899" s="31"/>
      <c r="K9899" s="180"/>
      <c r="L9899" s="40"/>
      <c r="M9899" s="14"/>
      <c r="N9899" s="16"/>
      <c r="O9899" s="49"/>
      <c r="P9899" s="64"/>
      <c r="Q9899" s="18"/>
      <c r="R9899" s="181">
        <f t="shared" si="1392"/>
        <v>0</v>
      </c>
      <c r="S9899" s="181">
        <f t="shared" si="1393"/>
        <v>0</v>
      </c>
      <c r="T9899" s="181">
        <f t="shared" si="1394"/>
        <v>0</v>
      </c>
      <c r="AQ9899" s="1">
        <f>COUNT(L$11:L9899)</f>
        <v>37</v>
      </c>
      <c r="AR9899" s="43">
        <f t="shared" si="1395"/>
        <v>40933</v>
      </c>
      <c r="AS9899" s="44">
        <f t="shared" si="1396"/>
        <v>89.120000000000019</v>
      </c>
      <c r="AT9899" s="10" t="str">
        <f t="shared" si="1397"/>
        <v/>
      </c>
      <c r="AU9899" s="20" t="str">
        <f t="shared" si="1398"/>
        <v/>
      </c>
      <c r="AV9899" s="42">
        <f t="shared" si="1399"/>
        <v>1</v>
      </c>
      <c r="AW9899" s="89">
        <f t="shared" si="1400"/>
        <v>0</v>
      </c>
      <c r="AX9899" s="168"/>
      <c r="AY9899" s="60"/>
      <c r="AZ9899" s="61"/>
      <c r="BB9899" s="61" t="str">
        <f>IF(Settings!I9895&lt;&gt;"",Settings!I9895,"")</f>
        <v/>
      </c>
    </row>
    <row r="9900" spans="2:54" x14ac:dyDescent="0.2">
      <c r="B9900" s="13"/>
      <c r="C9900" s="12"/>
      <c r="D9900" s="12"/>
      <c r="E9900" s="12"/>
      <c r="F9900" s="12"/>
      <c r="G9900" s="12"/>
      <c r="H9900" s="12"/>
      <c r="I9900" s="15"/>
      <c r="J9900" s="31"/>
      <c r="K9900" s="180"/>
      <c r="L9900" s="40"/>
      <c r="M9900" s="14"/>
      <c r="N9900" s="16"/>
      <c r="O9900" s="49"/>
      <c r="P9900" s="64"/>
      <c r="Q9900" s="18"/>
      <c r="R9900" s="181">
        <f t="shared" si="1392"/>
        <v>0</v>
      </c>
      <c r="S9900" s="181">
        <f t="shared" si="1393"/>
        <v>0</v>
      </c>
      <c r="T9900" s="181">
        <f t="shared" si="1394"/>
        <v>0</v>
      </c>
      <c r="AQ9900" s="1">
        <f>COUNT(L$11:L9900)</f>
        <v>37</v>
      </c>
      <c r="AR9900" s="43">
        <f t="shared" si="1395"/>
        <v>40933</v>
      </c>
      <c r="AS9900" s="44">
        <f t="shared" si="1396"/>
        <v>89.120000000000019</v>
      </c>
      <c r="AT9900" s="10" t="str">
        <f t="shared" si="1397"/>
        <v/>
      </c>
      <c r="AU9900" s="20" t="str">
        <f t="shared" si="1398"/>
        <v/>
      </c>
      <c r="AV9900" s="42">
        <f t="shared" si="1399"/>
        <v>1</v>
      </c>
      <c r="AW9900" s="89">
        <f t="shared" si="1400"/>
        <v>0</v>
      </c>
      <c r="AX9900" s="168"/>
      <c r="AY9900" s="60"/>
      <c r="AZ9900" s="61"/>
      <c r="BB9900" s="61" t="str">
        <f>IF(Settings!I9896&lt;&gt;"",Settings!I9896,"")</f>
        <v/>
      </c>
    </row>
    <row r="9901" spans="2:54" x14ac:dyDescent="0.2">
      <c r="B9901" s="13"/>
      <c r="C9901" s="12"/>
      <c r="D9901" s="12"/>
      <c r="E9901" s="12"/>
      <c r="F9901" s="12"/>
      <c r="G9901" s="12"/>
      <c r="H9901" s="12"/>
      <c r="I9901" s="15"/>
      <c r="J9901" s="31"/>
      <c r="K9901" s="180"/>
      <c r="L9901" s="40"/>
      <c r="M9901" s="14"/>
      <c r="N9901" s="16"/>
      <c r="O9901" s="49"/>
      <c r="P9901" s="64"/>
      <c r="Q9901" s="18"/>
      <c r="R9901" s="181">
        <f t="shared" si="1392"/>
        <v>0</v>
      </c>
      <c r="S9901" s="181">
        <f t="shared" si="1393"/>
        <v>0</v>
      </c>
      <c r="T9901" s="181">
        <f t="shared" si="1394"/>
        <v>0</v>
      </c>
      <c r="AQ9901" s="1">
        <f>COUNT(L$11:L9901)</f>
        <v>37</v>
      </c>
      <c r="AR9901" s="43">
        <f t="shared" si="1395"/>
        <v>40933</v>
      </c>
      <c r="AS9901" s="44">
        <f t="shared" si="1396"/>
        <v>89.120000000000019</v>
      </c>
      <c r="AT9901" s="10" t="str">
        <f t="shared" si="1397"/>
        <v/>
      </c>
      <c r="AU9901" s="20" t="str">
        <f t="shared" si="1398"/>
        <v/>
      </c>
      <c r="AV9901" s="42">
        <f t="shared" si="1399"/>
        <v>1</v>
      </c>
      <c r="AW9901" s="89">
        <f t="shared" si="1400"/>
        <v>0</v>
      </c>
      <c r="AX9901" s="168"/>
      <c r="AY9901" s="60"/>
      <c r="AZ9901" s="61"/>
      <c r="BB9901" s="61" t="str">
        <f>IF(Settings!I9897&lt;&gt;"",Settings!I9897,"")</f>
        <v/>
      </c>
    </row>
    <row r="9902" spans="2:54" x14ac:dyDescent="0.2">
      <c r="B9902" s="13"/>
      <c r="C9902" s="12"/>
      <c r="D9902" s="12"/>
      <c r="E9902" s="12"/>
      <c r="F9902" s="12"/>
      <c r="G9902" s="12"/>
      <c r="H9902" s="12"/>
      <c r="I9902" s="15"/>
      <c r="J9902" s="31"/>
      <c r="K9902" s="180"/>
      <c r="L9902" s="40"/>
      <c r="M9902" s="14"/>
      <c r="N9902" s="16"/>
      <c r="O9902" s="49"/>
      <c r="P9902" s="64"/>
      <c r="Q9902" s="18"/>
      <c r="R9902" s="181">
        <f t="shared" si="1392"/>
        <v>0</v>
      </c>
      <c r="S9902" s="181">
        <f t="shared" si="1393"/>
        <v>0</v>
      </c>
      <c r="T9902" s="181">
        <f t="shared" si="1394"/>
        <v>0</v>
      </c>
      <c r="AQ9902" s="1">
        <f>COUNT(L$11:L9902)</f>
        <v>37</v>
      </c>
      <c r="AR9902" s="43">
        <f t="shared" si="1395"/>
        <v>40933</v>
      </c>
      <c r="AS9902" s="44">
        <f t="shared" si="1396"/>
        <v>89.120000000000019</v>
      </c>
      <c r="AT9902" s="10" t="str">
        <f t="shared" si="1397"/>
        <v/>
      </c>
      <c r="AU9902" s="20" t="str">
        <f t="shared" si="1398"/>
        <v/>
      </c>
      <c r="AV9902" s="42">
        <f t="shared" si="1399"/>
        <v>1</v>
      </c>
      <c r="AW9902" s="89">
        <f t="shared" si="1400"/>
        <v>0</v>
      </c>
      <c r="AX9902" s="168"/>
      <c r="AY9902" s="60"/>
      <c r="AZ9902" s="61"/>
      <c r="BB9902" s="61" t="str">
        <f>IF(Settings!I9898&lt;&gt;"",Settings!I9898,"")</f>
        <v/>
      </c>
    </row>
    <row r="9903" spans="2:54" x14ac:dyDescent="0.2">
      <c r="B9903" s="13"/>
      <c r="C9903" s="12"/>
      <c r="D9903" s="12"/>
      <c r="E9903" s="12"/>
      <c r="F9903" s="12"/>
      <c r="G9903" s="12"/>
      <c r="H9903" s="12"/>
      <c r="I9903" s="15"/>
      <c r="J9903" s="31"/>
      <c r="K9903" s="180"/>
      <c r="L9903" s="40"/>
      <c r="M9903" s="14"/>
      <c r="N9903" s="16"/>
      <c r="O9903" s="49"/>
      <c r="P9903" s="64"/>
      <c r="Q9903" s="18"/>
      <c r="R9903" s="181">
        <f t="shared" si="1392"/>
        <v>0</v>
      </c>
      <c r="S9903" s="181">
        <f t="shared" si="1393"/>
        <v>0</v>
      </c>
      <c r="T9903" s="181">
        <f t="shared" si="1394"/>
        <v>0</v>
      </c>
      <c r="AQ9903" s="1">
        <f>COUNT(L$11:L9903)</f>
        <v>37</v>
      </c>
      <c r="AR9903" s="43">
        <f t="shared" si="1395"/>
        <v>40933</v>
      </c>
      <c r="AS9903" s="44">
        <f t="shared" si="1396"/>
        <v>89.120000000000019</v>
      </c>
      <c r="AT9903" s="10" t="str">
        <f t="shared" si="1397"/>
        <v/>
      </c>
      <c r="AU9903" s="20" t="str">
        <f t="shared" si="1398"/>
        <v/>
      </c>
      <c r="AV9903" s="42">
        <f t="shared" si="1399"/>
        <v>1</v>
      </c>
      <c r="AW9903" s="89">
        <f t="shared" si="1400"/>
        <v>0</v>
      </c>
      <c r="AX9903" s="168"/>
      <c r="AY9903" s="60"/>
      <c r="AZ9903" s="61"/>
      <c r="BB9903" s="61" t="str">
        <f>IF(Settings!I9899&lt;&gt;"",Settings!I9899,"")</f>
        <v/>
      </c>
    </row>
    <row r="9904" spans="2:54" x14ac:dyDescent="0.2">
      <c r="B9904" s="13"/>
      <c r="C9904" s="12"/>
      <c r="D9904" s="12"/>
      <c r="E9904" s="12"/>
      <c r="F9904" s="12"/>
      <c r="G9904" s="12"/>
      <c r="H9904" s="12"/>
      <c r="I9904" s="15"/>
      <c r="J9904" s="31"/>
      <c r="K9904" s="180"/>
      <c r="L9904" s="40"/>
      <c r="M9904" s="14"/>
      <c r="N9904" s="16"/>
      <c r="O9904" s="49"/>
      <c r="P9904" s="64"/>
      <c r="Q9904" s="18"/>
      <c r="R9904" s="181">
        <f t="shared" si="1392"/>
        <v>0</v>
      </c>
      <c r="S9904" s="181">
        <f t="shared" si="1393"/>
        <v>0</v>
      </c>
      <c r="T9904" s="181">
        <f t="shared" si="1394"/>
        <v>0</v>
      </c>
      <c r="AQ9904" s="1">
        <f>COUNT(L$11:L9904)</f>
        <v>37</v>
      </c>
      <c r="AR9904" s="43">
        <f t="shared" si="1395"/>
        <v>40933</v>
      </c>
      <c r="AS9904" s="44">
        <f t="shared" si="1396"/>
        <v>89.120000000000019</v>
      </c>
      <c r="AT9904" s="10" t="str">
        <f t="shared" si="1397"/>
        <v/>
      </c>
      <c r="AU9904" s="20" t="str">
        <f t="shared" si="1398"/>
        <v/>
      </c>
      <c r="AV9904" s="42">
        <f t="shared" si="1399"/>
        <v>1</v>
      </c>
      <c r="AW9904" s="89">
        <f t="shared" si="1400"/>
        <v>0</v>
      </c>
      <c r="AX9904" s="168"/>
      <c r="AY9904" s="60"/>
      <c r="AZ9904" s="61"/>
      <c r="BB9904" s="61" t="str">
        <f>IF(Settings!I9900&lt;&gt;"",Settings!I9900,"")</f>
        <v/>
      </c>
    </row>
    <row r="9905" spans="2:54" x14ac:dyDescent="0.2">
      <c r="B9905" s="13"/>
      <c r="C9905" s="12"/>
      <c r="D9905" s="12"/>
      <c r="E9905" s="12"/>
      <c r="F9905" s="12"/>
      <c r="G9905" s="12"/>
      <c r="H9905" s="12"/>
      <c r="I9905" s="15"/>
      <c r="J9905" s="31"/>
      <c r="K9905" s="180"/>
      <c r="L9905" s="40"/>
      <c r="M9905" s="14"/>
      <c r="N9905" s="16"/>
      <c r="O9905" s="49"/>
      <c r="P9905" s="64"/>
      <c r="Q9905" s="18"/>
      <c r="R9905" s="181">
        <f t="shared" si="1392"/>
        <v>0</v>
      </c>
      <c r="S9905" s="181">
        <f t="shared" si="1393"/>
        <v>0</v>
      </c>
      <c r="T9905" s="181">
        <f t="shared" si="1394"/>
        <v>0</v>
      </c>
      <c r="AQ9905" s="1">
        <f>COUNT(L$11:L9905)</f>
        <v>37</v>
      </c>
      <c r="AR9905" s="43">
        <f t="shared" si="1395"/>
        <v>40933</v>
      </c>
      <c r="AS9905" s="44">
        <f t="shared" si="1396"/>
        <v>89.120000000000019</v>
      </c>
      <c r="AT9905" s="10" t="str">
        <f t="shared" si="1397"/>
        <v/>
      </c>
      <c r="AU9905" s="20" t="str">
        <f t="shared" si="1398"/>
        <v/>
      </c>
      <c r="AV9905" s="42">
        <f t="shared" si="1399"/>
        <v>1</v>
      </c>
      <c r="AW9905" s="89">
        <f t="shared" si="1400"/>
        <v>0</v>
      </c>
      <c r="AX9905" s="168"/>
      <c r="AY9905" s="60"/>
      <c r="AZ9905" s="61"/>
      <c r="BB9905" s="61" t="str">
        <f>IF(Settings!I9901&lt;&gt;"",Settings!I9901,"")</f>
        <v/>
      </c>
    </row>
    <row r="9906" spans="2:54" x14ac:dyDescent="0.2">
      <c r="B9906" s="13"/>
      <c r="C9906" s="12"/>
      <c r="D9906" s="12"/>
      <c r="E9906" s="12"/>
      <c r="F9906" s="12"/>
      <c r="G9906" s="12"/>
      <c r="H9906" s="12"/>
      <c r="I9906" s="15"/>
      <c r="J9906" s="31"/>
      <c r="K9906" s="180"/>
      <c r="L9906" s="40"/>
      <c r="M9906" s="14"/>
      <c r="N9906" s="16"/>
      <c r="O9906" s="49"/>
      <c r="P9906" s="64"/>
      <c r="Q9906" s="18"/>
      <c r="R9906" s="181">
        <f t="shared" si="1392"/>
        <v>0</v>
      </c>
      <c r="S9906" s="181">
        <f t="shared" si="1393"/>
        <v>0</v>
      </c>
      <c r="T9906" s="181">
        <f t="shared" si="1394"/>
        <v>0</v>
      </c>
      <c r="AQ9906" s="1">
        <f>COUNT(L$11:L9906)</f>
        <v>37</v>
      </c>
      <c r="AR9906" s="43">
        <f t="shared" si="1395"/>
        <v>40933</v>
      </c>
      <c r="AS9906" s="44">
        <f t="shared" si="1396"/>
        <v>89.120000000000019</v>
      </c>
      <c r="AT9906" s="10" t="str">
        <f t="shared" si="1397"/>
        <v/>
      </c>
      <c r="AU9906" s="20" t="str">
        <f t="shared" si="1398"/>
        <v/>
      </c>
      <c r="AV9906" s="42">
        <f t="shared" si="1399"/>
        <v>1</v>
      </c>
      <c r="AW9906" s="89">
        <f t="shared" si="1400"/>
        <v>0</v>
      </c>
      <c r="AX9906" s="168"/>
      <c r="AY9906" s="60"/>
      <c r="AZ9906" s="61"/>
      <c r="BB9906" s="61" t="str">
        <f>IF(Settings!I9902&lt;&gt;"",Settings!I9902,"")</f>
        <v/>
      </c>
    </row>
    <row r="9907" spans="2:54" x14ac:dyDescent="0.2">
      <c r="B9907" s="13"/>
      <c r="C9907" s="12"/>
      <c r="D9907" s="12"/>
      <c r="E9907" s="12"/>
      <c r="F9907" s="12"/>
      <c r="G9907" s="12"/>
      <c r="H9907" s="12"/>
      <c r="I9907" s="15"/>
      <c r="J9907" s="31"/>
      <c r="K9907" s="180"/>
      <c r="L9907" s="40"/>
      <c r="M9907" s="14"/>
      <c r="N9907" s="16"/>
      <c r="O9907" s="49"/>
      <c r="P9907" s="64"/>
      <c r="Q9907" s="18"/>
      <c r="R9907" s="181">
        <f t="shared" si="1392"/>
        <v>0</v>
      </c>
      <c r="S9907" s="181">
        <f t="shared" si="1393"/>
        <v>0</v>
      </c>
      <c r="T9907" s="181">
        <f t="shared" si="1394"/>
        <v>0</v>
      </c>
      <c r="AQ9907" s="1">
        <f>COUNT(L$11:L9907)</f>
        <v>37</v>
      </c>
      <c r="AR9907" s="43">
        <f t="shared" si="1395"/>
        <v>40933</v>
      </c>
      <c r="AS9907" s="44">
        <f t="shared" si="1396"/>
        <v>89.120000000000019</v>
      </c>
      <c r="AT9907" s="10" t="str">
        <f t="shared" si="1397"/>
        <v/>
      </c>
      <c r="AU9907" s="20" t="str">
        <f t="shared" si="1398"/>
        <v/>
      </c>
      <c r="AV9907" s="42">
        <f t="shared" si="1399"/>
        <v>1</v>
      </c>
      <c r="AW9907" s="89">
        <f t="shared" si="1400"/>
        <v>0</v>
      </c>
      <c r="AX9907" s="168"/>
      <c r="AY9907" s="60"/>
      <c r="AZ9907" s="61"/>
      <c r="BB9907" s="61" t="str">
        <f>IF(Settings!I9903&lt;&gt;"",Settings!I9903,"")</f>
        <v/>
      </c>
    </row>
    <row r="9908" spans="2:54" x14ac:dyDescent="0.2">
      <c r="B9908" s="13"/>
      <c r="C9908" s="12"/>
      <c r="D9908" s="12"/>
      <c r="E9908" s="12"/>
      <c r="F9908" s="12"/>
      <c r="G9908" s="12"/>
      <c r="H9908" s="12"/>
      <c r="I9908" s="15"/>
      <c r="J9908" s="31"/>
      <c r="K9908" s="180"/>
      <c r="L9908" s="40"/>
      <c r="M9908" s="14"/>
      <c r="N9908" s="16"/>
      <c r="O9908" s="49"/>
      <c r="P9908" s="64"/>
      <c r="Q9908" s="18"/>
      <c r="R9908" s="181">
        <f t="shared" si="1392"/>
        <v>0</v>
      </c>
      <c r="S9908" s="181">
        <f t="shared" si="1393"/>
        <v>0</v>
      </c>
      <c r="T9908" s="181">
        <f t="shared" si="1394"/>
        <v>0</v>
      </c>
      <c r="AQ9908" s="1">
        <f>COUNT(L$11:L9908)</f>
        <v>37</v>
      </c>
      <c r="AR9908" s="43">
        <f t="shared" si="1395"/>
        <v>40933</v>
      </c>
      <c r="AS9908" s="44">
        <f t="shared" si="1396"/>
        <v>89.120000000000019</v>
      </c>
      <c r="AT9908" s="10" t="str">
        <f t="shared" si="1397"/>
        <v/>
      </c>
      <c r="AU9908" s="20" t="str">
        <f t="shared" si="1398"/>
        <v/>
      </c>
      <c r="AV9908" s="42">
        <f t="shared" si="1399"/>
        <v>1</v>
      </c>
      <c r="AW9908" s="89">
        <f t="shared" si="1400"/>
        <v>0</v>
      </c>
      <c r="AX9908" s="168"/>
      <c r="AY9908" s="60"/>
      <c r="AZ9908" s="61"/>
      <c r="BB9908" s="61" t="str">
        <f>IF(Settings!I9904&lt;&gt;"",Settings!I9904,"")</f>
        <v/>
      </c>
    </row>
    <row r="9909" spans="2:54" x14ac:dyDescent="0.2">
      <c r="B9909" s="13"/>
      <c r="C9909" s="12"/>
      <c r="D9909" s="12"/>
      <c r="E9909" s="12"/>
      <c r="F9909" s="12"/>
      <c r="G9909" s="12"/>
      <c r="H9909" s="12"/>
      <c r="I9909" s="15"/>
      <c r="J9909" s="31"/>
      <c r="K9909" s="180"/>
      <c r="L9909" s="40"/>
      <c r="M9909" s="14"/>
      <c r="N9909" s="16"/>
      <c r="O9909" s="49"/>
      <c r="P9909" s="64"/>
      <c r="Q9909" s="18"/>
      <c r="R9909" s="181">
        <f t="shared" si="1392"/>
        <v>0</v>
      </c>
      <c r="S9909" s="181">
        <f t="shared" si="1393"/>
        <v>0</v>
      </c>
      <c r="T9909" s="181">
        <f t="shared" si="1394"/>
        <v>0</v>
      </c>
      <c r="AQ9909" s="1">
        <f>COUNT(L$11:L9909)</f>
        <v>37</v>
      </c>
      <c r="AR9909" s="43">
        <f t="shared" si="1395"/>
        <v>40933</v>
      </c>
      <c r="AS9909" s="44">
        <f t="shared" si="1396"/>
        <v>89.120000000000019</v>
      </c>
      <c r="AT9909" s="10" t="str">
        <f t="shared" si="1397"/>
        <v/>
      </c>
      <c r="AU9909" s="20" t="str">
        <f t="shared" si="1398"/>
        <v/>
      </c>
      <c r="AV9909" s="42">
        <f t="shared" si="1399"/>
        <v>1</v>
      </c>
      <c r="AW9909" s="89">
        <f t="shared" si="1400"/>
        <v>0</v>
      </c>
      <c r="AX9909" s="168"/>
      <c r="AY9909" s="60"/>
      <c r="AZ9909" s="61"/>
      <c r="BB9909" s="61" t="str">
        <f>IF(Settings!I9905&lt;&gt;"",Settings!I9905,"")</f>
        <v/>
      </c>
    </row>
    <row r="9910" spans="2:54" x14ac:dyDescent="0.2">
      <c r="B9910" s="13"/>
      <c r="C9910" s="12"/>
      <c r="D9910" s="12"/>
      <c r="E9910" s="12"/>
      <c r="F9910" s="12"/>
      <c r="G9910" s="12"/>
      <c r="H9910" s="12"/>
      <c r="I9910" s="15"/>
      <c r="J9910" s="31"/>
      <c r="K9910" s="180"/>
      <c r="L9910" s="40"/>
      <c r="M9910" s="14"/>
      <c r="N9910" s="16"/>
      <c r="O9910" s="49"/>
      <c r="P9910" s="64"/>
      <c r="Q9910" s="18"/>
      <c r="R9910" s="181">
        <f t="shared" si="1392"/>
        <v>0</v>
      </c>
      <c r="S9910" s="181">
        <f t="shared" si="1393"/>
        <v>0</v>
      </c>
      <c r="T9910" s="181">
        <f t="shared" si="1394"/>
        <v>0</v>
      </c>
      <c r="AQ9910" s="1">
        <f>COUNT(L$11:L9910)</f>
        <v>37</v>
      </c>
      <c r="AR9910" s="43">
        <f t="shared" si="1395"/>
        <v>40933</v>
      </c>
      <c r="AS9910" s="44">
        <f t="shared" si="1396"/>
        <v>89.120000000000019</v>
      </c>
      <c r="AT9910" s="10" t="str">
        <f t="shared" si="1397"/>
        <v/>
      </c>
      <c r="AU9910" s="20" t="str">
        <f t="shared" si="1398"/>
        <v/>
      </c>
      <c r="AV9910" s="42">
        <f t="shared" si="1399"/>
        <v>1</v>
      </c>
      <c r="AW9910" s="89">
        <f t="shared" si="1400"/>
        <v>0</v>
      </c>
      <c r="AX9910" s="168"/>
      <c r="AY9910" s="60"/>
      <c r="AZ9910" s="61"/>
      <c r="BB9910" s="61" t="str">
        <f>IF(Settings!I9906&lt;&gt;"",Settings!I9906,"")</f>
        <v/>
      </c>
    </row>
    <row r="9911" spans="2:54" x14ac:dyDescent="0.2">
      <c r="B9911" s="13"/>
      <c r="C9911" s="12"/>
      <c r="D9911" s="12"/>
      <c r="E9911" s="12"/>
      <c r="F9911" s="12"/>
      <c r="G9911" s="12"/>
      <c r="H9911" s="12"/>
      <c r="I9911" s="15"/>
      <c r="J9911" s="31"/>
      <c r="K9911" s="180"/>
      <c r="L9911" s="40"/>
      <c r="M9911" s="14"/>
      <c r="N9911" s="16"/>
      <c r="O9911" s="49"/>
      <c r="P9911" s="64"/>
      <c r="Q9911" s="18"/>
      <c r="R9911" s="181">
        <f t="shared" si="1392"/>
        <v>0</v>
      </c>
      <c r="S9911" s="181">
        <f t="shared" si="1393"/>
        <v>0</v>
      </c>
      <c r="T9911" s="181">
        <f t="shared" si="1394"/>
        <v>0</v>
      </c>
      <c r="AQ9911" s="1">
        <f>COUNT(L$11:L9911)</f>
        <v>37</v>
      </c>
      <c r="AR9911" s="43">
        <f t="shared" si="1395"/>
        <v>40933</v>
      </c>
      <c r="AS9911" s="44">
        <f t="shared" si="1396"/>
        <v>89.120000000000019</v>
      </c>
      <c r="AT9911" s="10" t="str">
        <f t="shared" si="1397"/>
        <v/>
      </c>
      <c r="AU9911" s="20" t="str">
        <f t="shared" si="1398"/>
        <v/>
      </c>
      <c r="AV9911" s="42">
        <f t="shared" si="1399"/>
        <v>1</v>
      </c>
      <c r="AW9911" s="89">
        <f t="shared" si="1400"/>
        <v>0</v>
      </c>
      <c r="AX9911" s="168"/>
      <c r="AY9911" s="60"/>
      <c r="AZ9911" s="61"/>
      <c r="BB9911" s="61" t="str">
        <f>IF(Settings!I9907&lt;&gt;"",Settings!I9907,"")</f>
        <v/>
      </c>
    </row>
    <row r="9912" spans="2:54" x14ac:dyDescent="0.2">
      <c r="B9912" s="13"/>
      <c r="C9912" s="12"/>
      <c r="D9912" s="12"/>
      <c r="E9912" s="12"/>
      <c r="F9912" s="12"/>
      <c r="G9912" s="12"/>
      <c r="H9912" s="12"/>
      <c r="I9912" s="15"/>
      <c r="J9912" s="31"/>
      <c r="K9912" s="180"/>
      <c r="L9912" s="40"/>
      <c r="M9912" s="14"/>
      <c r="N9912" s="16"/>
      <c r="O9912" s="49"/>
      <c r="P9912" s="64"/>
      <c r="Q9912" s="18"/>
      <c r="R9912" s="181">
        <f t="shared" si="1392"/>
        <v>0</v>
      </c>
      <c r="S9912" s="181">
        <f t="shared" si="1393"/>
        <v>0</v>
      </c>
      <c r="T9912" s="181">
        <f t="shared" si="1394"/>
        <v>0</v>
      </c>
      <c r="AQ9912" s="1">
        <f>COUNT(L$11:L9912)</f>
        <v>37</v>
      </c>
      <c r="AR9912" s="43">
        <f t="shared" si="1395"/>
        <v>40933</v>
      </c>
      <c r="AS9912" s="44">
        <f t="shared" si="1396"/>
        <v>89.120000000000019</v>
      </c>
      <c r="AT9912" s="10" t="str">
        <f t="shared" si="1397"/>
        <v/>
      </c>
      <c r="AU9912" s="20" t="str">
        <f t="shared" si="1398"/>
        <v/>
      </c>
      <c r="AV9912" s="42">
        <f t="shared" si="1399"/>
        <v>1</v>
      </c>
      <c r="AW9912" s="89">
        <f t="shared" si="1400"/>
        <v>0</v>
      </c>
      <c r="AX9912" s="168"/>
      <c r="AY9912" s="60"/>
      <c r="AZ9912" s="61"/>
      <c r="BB9912" s="61" t="str">
        <f>IF(Settings!I9908&lt;&gt;"",Settings!I9908,"")</f>
        <v/>
      </c>
    </row>
    <row r="9913" spans="2:54" x14ac:dyDescent="0.2">
      <c r="B9913" s="13"/>
      <c r="C9913" s="12"/>
      <c r="D9913" s="12"/>
      <c r="E9913" s="12"/>
      <c r="F9913" s="12"/>
      <c r="G9913" s="12"/>
      <c r="H9913" s="12"/>
      <c r="I9913" s="15"/>
      <c r="J9913" s="31"/>
      <c r="K9913" s="180"/>
      <c r="L9913" s="40"/>
      <c r="M9913" s="14"/>
      <c r="N9913" s="16"/>
      <c r="O9913" s="49"/>
      <c r="P9913" s="64"/>
      <c r="Q9913" s="18"/>
      <c r="R9913" s="181">
        <f t="shared" si="1392"/>
        <v>0</v>
      </c>
      <c r="S9913" s="181">
        <f t="shared" si="1393"/>
        <v>0</v>
      </c>
      <c r="T9913" s="181">
        <f t="shared" si="1394"/>
        <v>0</v>
      </c>
      <c r="AQ9913" s="1">
        <f>COUNT(L$11:L9913)</f>
        <v>37</v>
      </c>
      <c r="AR9913" s="43">
        <f t="shared" si="1395"/>
        <v>40933</v>
      </c>
      <c r="AS9913" s="44">
        <f t="shared" si="1396"/>
        <v>89.120000000000019</v>
      </c>
      <c r="AT9913" s="10" t="str">
        <f t="shared" si="1397"/>
        <v/>
      </c>
      <c r="AU9913" s="20" t="str">
        <f t="shared" si="1398"/>
        <v/>
      </c>
      <c r="AV9913" s="42">
        <f t="shared" si="1399"/>
        <v>1</v>
      </c>
      <c r="AW9913" s="89">
        <f t="shared" si="1400"/>
        <v>0</v>
      </c>
      <c r="AX9913" s="168"/>
      <c r="AY9913" s="60"/>
      <c r="AZ9913" s="61"/>
      <c r="BB9913" s="61" t="str">
        <f>IF(Settings!I9909&lt;&gt;"",Settings!I9909,"")</f>
        <v/>
      </c>
    </row>
    <row r="9914" spans="2:54" x14ac:dyDescent="0.2">
      <c r="B9914" s="13"/>
      <c r="C9914" s="12"/>
      <c r="D9914" s="12"/>
      <c r="E9914" s="12"/>
      <c r="F9914" s="12"/>
      <c r="G9914" s="12"/>
      <c r="H9914" s="12"/>
      <c r="I9914" s="15"/>
      <c r="J9914" s="31"/>
      <c r="K9914" s="180"/>
      <c r="L9914" s="40"/>
      <c r="M9914" s="14"/>
      <c r="N9914" s="16"/>
      <c r="O9914" s="49"/>
      <c r="P9914" s="64"/>
      <c r="Q9914" s="18"/>
      <c r="R9914" s="181">
        <f t="shared" si="1392"/>
        <v>0</v>
      </c>
      <c r="S9914" s="181">
        <f t="shared" si="1393"/>
        <v>0</v>
      </c>
      <c r="T9914" s="181">
        <f t="shared" si="1394"/>
        <v>0</v>
      </c>
      <c r="AQ9914" s="1">
        <f>COUNT(L$11:L9914)</f>
        <v>37</v>
      </c>
      <c r="AR9914" s="43">
        <f t="shared" si="1395"/>
        <v>40933</v>
      </c>
      <c r="AS9914" s="44">
        <f t="shared" si="1396"/>
        <v>89.120000000000019</v>
      </c>
      <c r="AT9914" s="10" t="str">
        <f t="shared" si="1397"/>
        <v/>
      </c>
      <c r="AU9914" s="20" t="str">
        <f t="shared" si="1398"/>
        <v/>
      </c>
      <c r="AV9914" s="42">
        <f t="shared" si="1399"/>
        <v>1</v>
      </c>
      <c r="AW9914" s="89">
        <f t="shared" si="1400"/>
        <v>0</v>
      </c>
      <c r="AX9914" s="168"/>
      <c r="AY9914" s="60"/>
      <c r="AZ9914" s="61"/>
      <c r="BB9914" s="61" t="str">
        <f>IF(Settings!I9910&lt;&gt;"",Settings!I9910,"")</f>
        <v/>
      </c>
    </row>
    <row r="9915" spans="2:54" x14ac:dyDescent="0.2">
      <c r="B9915" s="13"/>
      <c r="C9915" s="12"/>
      <c r="D9915" s="12"/>
      <c r="E9915" s="12"/>
      <c r="F9915" s="12"/>
      <c r="G9915" s="12"/>
      <c r="H9915" s="12"/>
      <c r="I9915" s="15"/>
      <c r="J9915" s="31"/>
      <c r="K9915" s="180"/>
      <c r="L9915" s="40"/>
      <c r="M9915" s="14"/>
      <c r="N9915" s="16"/>
      <c r="O9915" s="49"/>
      <c r="P9915" s="64"/>
      <c r="Q9915" s="18"/>
      <c r="R9915" s="181">
        <f t="shared" si="1392"/>
        <v>0</v>
      </c>
      <c r="S9915" s="181">
        <f t="shared" si="1393"/>
        <v>0</v>
      </c>
      <c r="T9915" s="181">
        <f t="shared" si="1394"/>
        <v>0</v>
      </c>
      <c r="AQ9915" s="1">
        <f>COUNT(L$11:L9915)</f>
        <v>37</v>
      </c>
      <c r="AR9915" s="43">
        <f t="shared" si="1395"/>
        <v>40933</v>
      </c>
      <c r="AS9915" s="44">
        <f t="shared" si="1396"/>
        <v>89.120000000000019</v>
      </c>
      <c r="AT9915" s="10" t="str">
        <f t="shared" si="1397"/>
        <v/>
      </c>
      <c r="AU9915" s="20" t="str">
        <f t="shared" si="1398"/>
        <v/>
      </c>
      <c r="AV9915" s="42">
        <f t="shared" si="1399"/>
        <v>1</v>
      </c>
      <c r="AW9915" s="89">
        <f t="shared" si="1400"/>
        <v>0</v>
      </c>
      <c r="AX9915" s="168"/>
      <c r="AY9915" s="60"/>
      <c r="AZ9915" s="61"/>
      <c r="BB9915" s="61" t="str">
        <f>IF(Settings!I9911&lt;&gt;"",Settings!I9911,"")</f>
        <v/>
      </c>
    </row>
    <row r="9916" spans="2:54" x14ac:dyDescent="0.2">
      <c r="B9916" s="13"/>
      <c r="C9916" s="12"/>
      <c r="D9916" s="12"/>
      <c r="E9916" s="12"/>
      <c r="F9916" s="12"/>
      <c r="G9916" s="12"/>
      <c r="H9916" s="12"/>
      <c r="I9916" s="15"/>
      <c r="J9916" s="31"/>
      <c r="K9916" s="180"/>
      <c r="L9916" s="40"/>
      <c r="M9916" s="14"/>
      <c r="N9916" s="16"/>
      <c r="O9916" s="49"/>
      <c r="P9916" s="64"/>
      <c r="Q9916" s="18"/>
      <c r="R9916" s="181">
        <f t="shared" si="1392"/>
        <v>0</v>
      </c>
      <c r="S9916" s="181">
        <f t="shared" si="1393"/>
        <v>0</v>
      </c>
      <c r="T9916" s="181">
        <f t="shared" si="1394"/>
        <v>0</v>
      </c>
      <c r="AQ9916" s="1">
        <f>COUNT(L$11:L9916)</f>
        <v>37</v>
      </c>
      <c r="AR9916" s="43">
        <f t="shared" si="1395"/>
        <v>40933</v>
      </c>
      <c r="AS9916" s="44">
        <f t="shared" si="1396"/>
        <v>89.120000000000019</v>
      </c>
      <c r="AT9916" s="10" t="str">
        <f t="shared" si="1397"/>
        <v/>
      </c>
      <c r="AU9916" s="20" t="str">
        <f t="shared" si="1398"/>
        <v/>
      </c>
      <c r="AV9916" s="42">
        <f t="shared" si="1399"/>
        <v>1</v>
      </c>
      <c r="AW9916" s="89">
        <f t="shared" si="1400"/>
        <v>0</v>
      </c>
      <c r="AX9916" s="168"/>
      <c r="AY9916" s="60"/>
      <c r="AZ9916" s="61"/>
      <c r="BB9916" s="61" t="str">
        <f>IF(Settings!I9912&lt;&gt;"",Settings!I9912,"")</f>
        <v/>
      </c>
    </row>
    <row r="9917" spans="2:54" x14ac:dyDescent="0.2">
      <c r="B9917" s="13"/>
      <c r="C9917" s="12"/>
      <c r="D9917" s="12"/>
      <c r="E9917" s="12"/>
      <c r="F9917" s="12"/>
      <c r="G9917" s="12"/>
      <c r="H9917" s="12"/>
      <c r="I9917" s="15"/>
      <c r="J9917" s="31"/>
      <c r="K9917" s="180"/>
      <c r="L9917" s="40"/>
      <c r="M9917" s="14"/>
      <c r="N9917" s="16"/>
      <c r="O9917" s="49"/>
      <c r="P9917" s="64"/>
      <c r="Q9917" s="18"/>
      <c r="R9917" s="181">
        <f t="shared" si="1392"/>
        <v>0</v>
      </c>
      <c r="S9917" s="181">
        <f t="shared" si="1393"/>
        <v>0</v>
      </c>
      <c r="T9917" s="181">
        <f t="shared" si="1394"/>
        <v>0</v>
      </c>
      <c r="AQ9917" s="1">
        <f>COUNT(L$11:L9917)</f>
        <v>37</v>
      </c>
      <c r="AR9917" s="43">
        <f t="shared" si="1395"/>
        <v>40933</v>
      </c>
      <c r="AS9917" s="44">
        <f t="shared" si="1396"/>
        <v>89.120000000000019</v>
      </c>
      <c r="AT9917" s="10" t="str">
        <f t="shared" si="1397"/>
        <v/>
      </c>
      <c r="AU9917" s="20" t="str">
        <f t="shared" si="1398"/>
        <v/>
      </c>
      <c r="AV9917" s="42">
        <f t="shared" si="1399"/>
        <v>1</v>
      </c>
      <c r="AW9917" s="89">
        <f t="shared" si="1400"/>
        <v>0</v>
      </c>
      <c r="AX9917" s="168"/>
      <c r="AY9917" s="60"/>
      <c r="AZ9917" s="61"/>
      <c r="BB9917" s="61" t="str">
        <f>IF(Settings!I9913&lt;&gt;"",Settings!I9913,"")</f>
        <v/>
      </c>
    </row>
    <row r="9918" spans="2:54" x14ac:dyDescent="0.2">
      <c r="B9918" s="13"/>
      <c r="C9918" s="12"/>
      <c r="D9918" s="12"/>
      <c r="E9918" s="12"/>
      <c r="F9918" s="12"/>
      <c r="G9918" s="12"/>
      <c r="H9918" s="12"/>
      <c r="I9918" s="15"/>
      <c r="J9918" s="31"/>
      <c r="K9918" s="180"/>
      <c r="L9918" s="40"/>
      <c r="M9918" s="14"/>
      <c r="N9918" s="16"/>
      <c r="O9918" s="49"/>
      <c r="P9918" s="64"/>
      <c r="Q9918" s="18"/>
      <c r="R9918" s="181">
        <f t="shared" si="1392"/>
        <v>0</v>
      </c>
      <c r="S9918" s="181">
        <f t="shared" si="1393"/>
        <v>0</v>
      </c>
      <c r="T9918" s="181">
        <f t="shared" si="1394"/>
        <v>0</v>
      </c>
      <c r="AQ9918" s="1">
        <f>COUNT(L$11:L9918)</f>
        <v>37</v>
      </c>
      <c r="AR9918" s="43">
        <f t="shared" si="1395"/>
        <v>40933</v>
      </c>
      <c r="AS9918" s="44">
        <f t="shared" si="1396"/>
        <v>89.120000000000019</v>
      </c>
      <c r="AT9918" s="10" t="str">
        <f t="shared" si="1397"/>
        <v/>
      </c>
      <c r="AU9918" s="20" t="str">
        <f t="shared" si="1398"/>
        <v/>
      </c>
      <c r="AV9918" s="42">
        <f t="shared" si="1399"/>
        <v>1</v>
      </c>
      <c r="AW9918" s="89">
        <f t="shared" si="1400"/>
        <v>0</v>
      </c>
      <c r="AX9918" s="168"/>
      <c r="AY9918" s="60"/>
      <c r="AZ9918" s="61"/>
      <c r="BB9918" s="61" t="str">
        <f>IF(Settings!I9914&lt;&gt;"",Settings!I9914,"")</f>
        <v/>
      </c>
    </row>
    <row r="9919" spans="2:54" x14ac:dyDescent="0.2">
      <c r="B9919" s="13"/>
      <c r="C9919" s="12"/>
      <c r="D9919" s="12"/>
      <c r="E9919" s="12"/>
      <c r="F9919" s="12"/>
      <c r="G9919" s="12"/>
      <c r="H9919" s="12"/>
      <c r="I9919" s="15"/>
      <c r="J9919" s="31"/>
      <c r="K9919" s="180"/>
      <c r="L9919" s="40"/>
      <c r="M9919" s="14"/>
      <c r="N9919" s="16"/>
      <c r="O9919" s="49"/>
      <c r="P9919" s="64"/>
      <c r="Q9919" s="18"/>
      <c r="R9919" s="181">
        <f t="shared" si="1392"/>
        <v>0</v>
      </c>
      <c r="S9919" s="181">
        <f t="shared" si="1393"/>
        <v>0</v>
      </c>
      <c r="T9919" s="181">
        <f t="shared" si="1394"/>
        <v>0</v>
      </c>
      <c r="AQ9919" s="1">
        <f>COUNT(L$11:L9919)</f>
        <v>37</v>
      </c>
      <c r="AR9919" s="43">
        <f t="shared" si="1395"/>
        <v>40933</v>
      </c>
      <c r="AS9919" s="44">
        <f t="shared" si="1396"/>
        <v>89.120000000000019</v>
      </c>
      <c r="AT9919" s="10" t="str">
        <f t="shared" si="1397"/>
        <v/>
      </c>
      <c r="AU9919" s="20" t="str">
        <f t="shared" si="1398"/>
        <v/>
      </c>
      <c r="AV9919" s="42">
        <f t="shared" si="1399"/>
        <v>1</v>
      </c>
      <c r="AW9919" s="89">
        <f t="shared" si="1400"/>
        <v>0</v>
      </c>
      <c r="AX9919" s="168"/>
      <c r="AY9919" s="60"/>
      <c r="AZ9919" s="61"/>
      <c r="BB9919" s="61" t="str">
        <f>IF(Settings!I9915&lt;&gt;"",Settings!I9915,"")</f>
        <v/>
      </c>
    </row>
    <row r="9920" spans="2:54" x14ac:dyDescent="0.2">
      <c r="B9920" s="13"/>
      <c r="C9920" s="12"/>
      <c r="D9920" s="12"/>
      <c r="E9920" s="12"/>
      <c r="F9920" s="12"/>
      <c r="G9920" s="12"/>
      <c r="H9920" s="12"/>
      <c r="I9920" s="15"/>
      <c r="J9920" s="31"/>
      <c r="K9920" s="180"/>
      <c r="L9920" s="40"/>
      <c r="M9920" s="14"/>
      <c r="N9920" s="16"/>
      <c r="O9920" s="49"/>
      <c r="P9920" s="64"/>
      <c r="Q9920" s="18"/>
      <c r="R9920" s="181">
        <f t="shared" si="1392"/>
        <v>0</v>
      </c>
      <c r="S9920" s="181">
        <f t="shared" si="1393"/>
        <v>0</v>
      </c>
      <c r="T9920" s="181">
        <f t="shared" si="1394"/>
        <v>0</v>
      </c>
      <c r="AQ9920" s="1">
        <f>COUNT(L$11:L9920)</f>
        <v>37</v>
      </c>
      <c r="AR9920" s="43">
        <f t="shared" si="1395"/>
        <v>40933</v>
      </c>
      <c r="AS9920" s="44">
        <f t="shared" si="1396"/>
        <v>89.120000000000019</v>
      </c>
      <c r="AT9920" s="10" t="str">
        <f t="shared" si="1397"/>
        <v/>
      </c>
      <c r="AU9920" s="20" t="str">
        <f t="shared" si="1398"/>
        <v/>
      </c>
      <c r="AV9920" s="42">
        <f t="shared" si="1399"/>
        <v>1</v>
      </c>
      <c r="AW9920" s="89">
        <f t="shared" si="1400"/>
        <v>0</v>
      </c>
      <c r="AX9920" s="168"/>
      <c r="AY9920" s="60"/>
      <c r="AZ9920" s="61"/>
      <c r="BB9920" s="61" t="str">
        <f>IF(Settings!I9916&lt;&gt;"",Settings!I9916,"")</f>
        <v/>
      </c>
    </row>
    <row r="9921" spans="2:54" x14ac:dyDescent="0.2">
      <c r="B9921" s="13"/>
      <c r="C9921" s="12"/>
      <c r="D9921" s="12"/>
      <c r="E9921" s="12"/>
      <c r="F9921" s="12"/>
      <c r="G9921" s="12"/>
      <c r="H9921" s="12"/>
      <c r="I9921" s="15"/>
      <c r="J9921" s="31"/>
      <c r="K9921" s="180"/>
      <c r="L9921" s="40"/>
      <c r="M9921" s="14"/>
      <c r="N9921" s="16"/>
      <c r="O9921" s="49"/>
      <c r="P9921" s="64"/>
      <c r="Q9921" s="18"/>
      <c r="R9921" s="181">
        <f t="shared" si="1392"/>
        <v>0</v>
      </c>
      <c r="S9921" s="181">
        <f t="shared" si="1393"/>
        <v>0</v>
      </c>
      <c r="T9921" s="181">
        <f t="shared" si="1394"/>
        <v>0</v>
      </c>
      <c r="AQ9921" s="1">
        <f>COUNT(L$11:L9921)</f>
        <v>37</v>
      </c>
      <c r="AR9921" s="43">
        <f t="shared" si="1395"/>
        <v>40933</v>
      </c>
      <c r="AS9921" s="44">
        <f t="shared" si="1396"/>
        <v>89.120000000000019</v>
      </c>
      <c r="AT9921" s="10" t="str">
        <f t="shared" si="1397"/>
        <v/>
      </c>
      <c r="AU9921" s="20" t="str">
        <f t="shared" si="1398"/>
        <v/>
      </c>
      <c r="AV9921" s="42">
        <f t="shared" si="1399"/>
        <v>1</v>
      </c>
      <c r="AW9921" s="89">
        <f t="shared" si="1400"/>
        <v>0</v>
      </c>
      <c r="AX9921" s="168"/>
      <c r="AY9921" s="60"/>
      <c r="AZ9921" s="61"/>
      <c r="BB9921" s="61" t="str">
        <f>IF(Settings!I9917&lt;&gt;"",Settings!I9917,"")</f>
        <v/>
      </c>
    </row>
    <row r="9922" spans="2:54" x14ac:dyDescent="0.2">
      <c r="B9922" s="13"/>
      <c r="C9922" s="12"/>
      <c r="D9922" s="12"/>
      <c r="E9922" s="12"/>
      <c r="F9922" s="12"/>
      <c r="G9922" s="12"/>
      <c r="H9922" s="12"/>
      <c r="I9922" s="15"/>
      <c r="J9922" s="31"/>
      <c r="K9922" s="180"/>
      <c r="L9922" s="40"/>
      <c r="M9922" s="14"/>
      <c r="N9922" s="16"/>
      <c r="O9922" s="49"/>
      <c r="P9922" s="64"/>
      <c r="Q9922" s="18"/>
      <c r="R9922" s="181">
        <f t="shared" si="1392"/>
        <v>0</v>
      </c>
      <c r="S9922" s="181">
        <f t="shared" si="1393"/>
        <v>0</v>
      </c>
      <c r="T9922" s="181">
        <f t="shared" si="1394"/>
        <v>0</v>
      </c>
      <c r="AQ9922" s="1">
        <f>COUNT(L$11:L9922)</f>
        <v>37</v>
      </c>
      <c r="AR9922" s="43">
        <f t="shared" si="1395"/>
        <v>40933</v>
      </c>
      <c r="AS9922" s="44">
        <f t="shared" si="1396"/>
        <v>89.120000000000019</v>
      </c>
      <c r="AT9922" s="10" t="str">
        <f t="shared" si="1397"/>
        <v/>
      </c>
      <c r="AU9922" s="20" t="str">
        <f t="shared" si="1398"/>
        <v/>
      </c>
      <c r="AV9922" s="42">
        <f t="shared" si="1399"/>
        <v>1</v>
      </c>
      <c r="AW9922" s="89">
        <f t="shared" si="1400"/>
        <v>0</v>
      </c>
      <c r="AX9922" s="168"/>
      <c r="AY9922" s="60"/>
      <c r="AZ9922" s="61"/>
      <c r="BB9922" s="61" t="str">
        <f>IF(Settings!I9918&lt;&gt;"",Settings!I9918,"")</f>
        <v/>
      </c>
    </row>
    <row r="9923" spans="2:54" x14ac:dyDescent="0.2">
      <c r="B9923" s="13"/>
      <c r="C9923" s="12"/>
      <c r="D9923" s="12"/>
      <c r="E9923" s="12"/>
      <c r="F9923" s="12"/>
      <c r="G9923" s="12"/>
      <c r="H9923" s="12"/>
      <c r="I9923" s="15"/>
      <c r="J9923" s="31"/>
      <c r="K9923" s="180"/>
      <c r="L9923" s="40"/>
      <c r="M9923" s="14"/>
      <c r="N9923" s="16"/>
      <c r="O9923" s="49"/>
      <c r="P9923" s="64"/>
      <c r="Q9923" s="18"/>
      <c r="R9923" s="181">
        <f t="shared" si="1392"/>
        <v>0</v>
      </c>
      <c r="S9923" s="181">
        <f t="shared" si="1393"/>
        <v>0</v>
      </c>
      <c r="T9923" s="181">
        <f t="shared" si="1394"/>
        <v>0</v>
      </c>
      <c r="AQ9923" s="1">
        <f>COUNT(L$11:L9923)</f>
        <v>37</v>
      </c>
      <c r="AR9923" s="43">
        <f t="shared" si="1395"/>
        <v>40933</v>
      </c>
      <c r="AS9923" s="44">
        <f t="shared" si="1396"/>
        <v>89.120000000000019</v>
      </c>
      <c r="AT9923" s="10" t="str">
        <f t="shared" si="1397"/>
        <v/>
      </c>
      <c r="AU9923" s="20" t="str">
        <f t="shared" si="1398"/>
        <v/>
      </c>
      <c r="AV9923" s="42">
        <f t="shared" si="1399"/>
        <v>1</v>
      </c>
      <c r="AW9923" s="89">
        <f t="shared" si="1400"/>
        <v>0</v>
      </c>
      <c r="AX9923" s="168"/>
      <c r="AY9923" s="60"/>
      <c r="AZ9923" s="61"/>
      <c r="BB9923" s="61" t="str">
        <f>IF(Settings!I9919&lt;&gt;"",Settings!I9919,"")</f>
        <v/>
      </c>
    </row>
    <row r="9924" spans="2:54" x14ac:dyDescent="0.2">
      <c r="B9924" s="13"/>
      <c r="C9924" s="12"/>
      <c r="D9924" s="12"/>
      <c r="E9924" s="12"/>
      <c r="F9924" s="12"/>
      <c r="G9924" s="12"/>
      <c r="H9924" s="12"/>
      <c r="I9924" s="15"/>
      <c r="J9924" s="31"/>
      <c r="K9924" s="180"/>
      <c r="L9924" s="40"/>
      <c r="M9924" s="14"/>
      <c r="N9924" s="16"/>
      <c r="O9924" s="49"/>
      <c r="P9924" s="64"/>
      <c r="Q9924" s="18"/>
      <c r="R9924" s="181">
        <f t="shared" si="1392"/>
        <v>0</v>
      </c>
      <c r="S9924" s="181">
        <f t="shared" si="1393"/>
        <v>0</v>
      </c>
      <c r="T9924" s="181">
        <f t="shared" si="1394"/>
        <v>0</v>
      </c>
      <c r="AQ9924" s="1">
        <f>COUNT(L$11:L9924)</f>
        <v>37</v>
      </c>
      <c r="AR9924" s="43">
        <f t="shared" si="1395"/>
        <v>40933</v>
      </c>
      <c r="AS9924" s="44">
        <f t="shared" si="1396"/>
        <v>89.120000000000019</v>
      </c>
      <c r="AT9924" s="10" t="str">
        <f t="shared" si="1397"/>
        <v/>
      </c>
      <c r="AU9924" s="20" t="str">
        <f t="shared" si="1398"/>
        <v/>
      </c>
      <c r="AV9924" s="42">
        <f t="shared" si="1399"/>
        <v>1</v>
      </c>
      <c r="AW9924" s="89">
        <f t="shared" si="1400"/>
        <v>0</v>
      </c>
      <c r="AX9924" s="168"/>
      <c r="AY9924" s="60"/>
      <c r="AZ9924" s="61"/>
      <c r="BB9924" s="61" t="str">
        <f>IF(Settings!I9920&lt;&gt;"",Settings!I9920,"")</f>
        <v/>
      </c>
    </row>
    <row r="9925" spans="2:54" x14ac:dyDescent="0.2">
      <c r="B9925" s="13"/>
      <c r="C9925" s="12"/>
      <c r="D9925" s="12"/>
      <c r="E9925" s="12"/>
      <c r="F9925" s="12"/>
      <c r="G9925" s="12"/>
      <c r="H9925" s="12"/>
      <c r="I9925" s="15"/>
      <c r="J9925" s="31"/>
      <c r="K9925" s="180"/>
      <c r="L9925" s="40"/>
      <c r="M9925" s="14"/>
      <c r="N9925" s="16"/>
      <c r="O9925" s="49"/>
      <c r="P9925" s="64"/>
      <c r="Q9925" s="18"/>
      <c r="R9925" s="181">
        <f t="shared" si="1392"/>
        <v>0</v>
      </c>
      <c r="S9925" s="181">
        <f t="shared" si="1393"/>
        <v>0</v>
      </c>
      <c r="T9925" s="181">
        <f t="shared" si="1394"/>
        <v>0</v>
      </c>
      <c r="AQ9925" s="1">
        <f>COUNT(L$11:L9925)</f>
        <v>37</v>
      </c>
      <c r="AR9925" s="43">
        <f t="shared" si="1395"/>
        <v>40933</v>
      </c>
      <c r="AS9925" s="44">
        <f t="shared" si="1396"/>
        <v>89.120000000000019</v>
      </c>
      <c r="AT9925" s="10" t="str">
        <f t="shared" si="1397"/>
        <v/>
      </c>
      <c r="AU9925" s="20" t="str">
        <f t="shared" si="1398"/>
        <v/>
      </c>
      <c r="AV9925" s="42">
        <f t="shared" si="1399"/>
        <v>1</v>
      </c>
      <c r="AW9925" s="89">
        <f t="shared" si="1400"/>
        <v>0</v>
      </c>
      <c r="AX9925" s="168"/>
      <c r="AY9925" s="60"/>
      <c r="AZ9925" s="61"/>
      <c r="BB9925" s="61" t="str">
        <f>IF(Settings!I9921&lt;&gt;"",Settings!I9921,"")</f>
        <v/>
      </c>
    </row>
    <row r="9926" spans="2:54" x14ac:dyDescent="0.2">
      <c r="B9926" s="13"/>
      <c r="C9926" s="12"/>
      <c r="D9926" s="12"/>
      <c r="E9926" s="12"/>
      <c r="F9926" s="12"/>
      <c r="G9926" s="12"/>
      <c r="H9926" s="12"/>
      <c r="I9926" s="15"/>
      <c r="J9926" s="31"/>
      <c r="K9926" s="180"/>
      <c r="L9926" s="40"/>
      <c r="M9926" s="14"/>
      <c r="N9926" s="16"/>
      <c r="O9926" s="49"/>
      <c r="P9926" s="64"/>
      <c r="Q9926" s="18"/>
      <c r="R9926" s="181">
        <f t="shared" si="1392"/>
        <v>0</v>
      </c>
      <c r="S9926" s="181">
        <f t="shared" si="1393"/>
        <v>0</v>
      </c>
      <c r="T9926" s="181">
        <f t="shared" si="1394"/>
        <v>0</v>
      </c>
      <c r="AQ9926" s="1">
        <f>COUNT(L$11:L9926)</f>
        <v>37</v>
      </c>
      <c r="AR9926" s="43">
        <f t="shared" si="1395"/>
        <v>40933</v>
      </c>
      <c r="AS9926" s="44">
        <f t="shared" si="1396"/>
        <v>89.120000000000019</v>
      </c>
      <c r="AT9926" s="10" t="str">
        <f t="shared" si="1397"/>
        <v/>
      </c>
      <c r="AU9926" s="20" t="str">
        <f t="shared" si="1398"/>
        <v/>
      </c>
      <c r="AV9926" s="42">
        <f t="shared" si="1399"/>
        <v>1</v>
      </c>
      <c r="AW9926" s="89">
        <f t="shared" si="1400"/>
        <v>0</v>
      </c>
      <c r="AX9926" s="168"/>
      <c r="AY9926" s="60"/>
      <c r="AZ9926" s="61"/>
      <c r="BB9926" s="61" t="str">
        <f>IF(Settings!I9922&lt;&gt;"",Settings!I9922,"")</f>
        <v/>
      </c>
    </row>
    <row r="9927" spans="2:54" x14ac:dyDescent="0.2">
      <c r="B9927" s="13"/>
      <c r="C9927" s="12"/>
      <c r="D9927" s="12"/>
      <c r="E9927" s="12"/>
      <c r="F9927" s="12"/>
      <c r="G9927" s="12"/>
      <c r="H9927" s="12"/>
      <c r="I9927" s="15"/>
      <c r="J9927" s="31"/>
      <c r="K9927" s="180"/>
      <c r="L9927" s="40"/>
      <c r="M9927" s="14"/>
      <c r="N9927" s="16"/>
      <c r="O9927" s="49"/>
      <c r="P9927" s="64"/>
      <c r="Q9927" s="18"/>
      <c r="R9927" s="181">
        <f t="shared" si="1392"/>
        <v>0</v>
      </c>
      <c r="S9927" s="181">
        <f t="shared" si="1393"/>
        <v>0</v>
      </c>
      <c r="T9927" s="181">
        <f t="shared" si="1394"/>
        <v>0</v>
      </c>
      <c r="AQ9927" s="1">
        <f>COUNT(L$11:L9927)</f>
        <v>37</v>
      </c>
      <c r="AR9927" s="43">
        <f t="shared" si="1395"/>
        <v>40933</v>
      </c>
      <c r="AS9927" s="44">
        <f t="shared" si="1396"/>
        <v>89.120000000000019</v>
      </c>
      <c r="AT9927" s="10" t="str">
        <f t="shared" si="1397"/>
        <v/>
      </c>
      <c r="AU9927" s="20" t="str">
        <f t="shared" si="1398"/>
        <v/>
      </c>
      <c r="AV9927" s="42">
        <f t="shared" si="1399"/>
        <v>1</v>
      </c>
      <c r="AW9927" s="89">
        <f t="shared" si="1400"/>
        <v>0</v>
      </c>
      <c r="AX9927" s="168"/>
      <c r="AY9927" s="60"/>
      <c r="AZ9927" s="61"/>
      <c r="BB9927" s="61" t="str">
        <f>IF(Settings!I9923&lt;&gt;"",Settings!I9923,"")</f>
        <v/>
      </c>
    </row>
    <row r="9928" spans="2:54" x14ac:dyDescent="0.2">
      <c r="B9928" s="13"/>
      <c r="C9928" s="12"/>
      <c r="D9928" s="12"/>
      <c r="E9928" s="12"/>
      <c r="F9928" s="12"/>
      <c r="G9928" s="12"/>
      <c r="H9928" s="12"/>
      <c r="I9928" s="15"/>
      <c r="J9928" s="31"/>
      <c r="K9928" s="180"/>
      <c r="L9928" s="40"/>
      <c r="M9928" s="14"/>
      <c r="N9928" s="16"/>
      <c r="O9928" s="49"/>
      <c r="P9928" s="64"/>
      <c r="Q9928" s="18"/>
      <c r="R9928" s="181">
        <f t="shared" si="1392"/>
        <v>0</v>
      </c>
      <c r="S9928" s="181">
        <f t="shared" si="1393"/>
        <v>0</v>
      </c>
      <c r="T9928" s="181">
        <f t="shared" si="1394"/>
        <v>0</v>
      </c>
      <c r="AQ9928" s="1">
        <f>COUNT(L$11:L9928)</f>
        <v>37</v>
      </c>
      <c r="AR9928" s="43">
        <f t="shared" si="1395"/>
        <v>40933</v>
      </c>
      <c r="AS9928" s="44">
        <f t="shared" si="1396"/>
        <v>89.120000000000019</v>
      </c>
      <c r="AT9928" s="10" t="str">
        <f t="shared" si="1397"/>
        <v/>
      </c>
      <c r="AU9928" s="20" t="str">
        <f t="shared" si="1398"/>
        <v/>
      </c>
      <c r="AV9928" s="42">
        <f t="shared" si="1399"/>
        <v>1</v>
      </c>
      <c r="AW9928" s="89">
        <f t="shared" si="1400"/>
        <v>0</v>
      </c>
      <c r="AX9928" s="168"/>
      <c r="AY9928" s="60"/>
      <c r="AZ9928" s="61"/>
      <c r="BB9928" s="61" t="str">
        <f>IF(Settings!I9924&lt;&gt;"",Settings!I9924,"")</f>
        <v/>
      </c>
    </row>
    <row r="9929" spans="2:54" x14ac:dyDescent="0.2">
      <c r="B9929" s="13"/>
      <c r="C9929" s="12"/>
      <c r="D9929" s="12"/>
      <c r="E9929" s="12"/>
      <c r="F9929" s="12"/>
      <c r="G9929" s="12"/>
      <c r="H9929" s="12"/>
      <c r="I9929" s="15"/>
      <c r="J9929" s="31"/>
      <c r="K9929" s="180"/>
      <c r="L9929" s="40"/>
      <c r="M9929" s="14"/>
      <c r="N9929" s="16"/>
      <c r="O9929" s="49"/>
      <c r="P9929" s="64"/>
      <c r="Q9929" s="18"/>
      <c r="R9929" s="181">
        <f t="shared" si="1392"/>
        <v>0</v>
      </c>
      <c r="S9929" s="181">
        <f t="shared" si="1393"/>
        <v>0</v>
      </c>
      <c r="T9929" s="181">
        <f t="shared" si="1394"/>
        <v>0</v>
      </c>
      <c r="AQ9929" s="1">
        <f>COUNT(L$11:L9929)</f>
        <v>37</v>
      </c>
      <c r="AR9929" s="43">
        <f t="shared" si="1395"/>
        <v>40933</v>
      </c>
      <c r="AS9929" s="44">
        <f t="shared" si="1396"/>
        <v>89.120000000000019</v>
      </c>
      <c r="AT9929" s="10" t="str">
        <f t="shared" si="1397"/>
        <v/>
      </c>
      <c r="AU9929" s="20" t="str">
        <f t="shared" si="1398"/>
        <v/>
      </c>
      <c r="AV9929" s="42">
        <f t="shared" si="1399"/>
        <v>1</v>
      </c>
      <c r="AW9929" s="89">
        <f t="shared" si="1400"/>
        <v>0</v>
      </c>
      <c r="AX9929" s="168"/>
      <c r="AY9929" s="60"/>
      <c r="AZ9929" s="61"/>
      <c r="BB9929" s="61" t="str">
        <f>IF(Settings!I9925&lt;&gt;"",Settings!I9925,"")</f>
        <v/>
      </c>
    </row>
    <row r="9930" spans="2:54" x14ac:dyDescent="0.2">
      <c r="B9930" s="13"/>
      <c r="C9930" s="12"/>
      <c r="D9930" s="12"/>
      <c r="E9930" s="12"/>
      <c r="F9930" s="12"/>
      <c r="G9930" s="12"/>
      <c r="H9930" s="12"/>
      <c r="I9930" s="15"/>
      <c r="J9930" s="31"/>
      <c r="K9930" s="180"/>
      <c r="L9930" s="40"/>
      <c r="M9930" s="14"/>
      <c r="N9930" s="16"/>
      <c r="O9930" s="49"/>
      <c r="P9930" s="64"/>
      <c r="Q9930" s="18"/>
      <c r="R9930" s="181">
        <f t="shared" si="1392"/>
        <v>0</v>
      </c>
      <c r="S9930" s="181">
        <f t="shared" si="1393"/>
        <v>0</v>
      </c>
      <c r="T9930" s="181">
        <f t="shared" si="1394"/>
        <v>0</v>
      </c>
      <c r="AQ9930" s="1">
        <f>COUNT(L$11:L9930)</f>
        <v>37</v>
      </c>
      <c r="AR9930" s="43">
        <f t="shared" si="1395"/>
        <v>40933</v>
      </c>
      <c r="AS9930" s="44">
        <f t="shared" si="1396"/>
        <v>89.120000000000019</v>
      </c>
      <c r="AT9930" s="10" t="str">
        <f t="shared" si="1397"/>
        <v/>
      </c>
      <c r="AU9930" s="20" t="str">
        <f t="shared" si="1398"/>
        <v/>
      </c>
      <c r="AV9930" s="42">
        <f t="shared" si="1399"/>
        <v>1</v>
      </c>
      <c r="AW9930" s="89">
        <f t="shared" si="1400"/>
        <v>0</v>
      </c>
      <c r="AX9930" s="168"/>
      <c r="AY9930" s="60"/>
      <c r="AZ9930" s="61"/>
      <c r="BB9930" s="61" t="str">
        <f>IF(Settings!I9926&lt;&gt;"",Settings!I9926,"")</f>
        <v/>
      </c>
    </row>
    <row r="9931" spans="2:54" x14ac:dyDescent="0.2">
      <c r="B9931" s="13"/>
      <c r="C9931" s="12"/>
      <c r="D9931" s="12"/>
      <c r="E9931" s="12"/>
      <c r="F9931" s="12"/>
      <c r="G9931" s="12"/>
      <c r="H9931" s="12"/>
      <c r="I9931" s="15"/>
      <c r="J9931" s="31"/>
      <c r="K9931" s="180"/>
      <c r="L9931" s="40"/>
      <c r="M9931" s="14"/>
      <c r="N9931" s="16"/>
      <c r="O9931" s="49"/>
      <c r="P9931" s="64"/>
      <c r="Q9931" s="18"/>
      <c r="R9931" s="181">
        <f t="shared" si="1392"/>
        <v>0</v>
      </c>
      <c r="S9931" s="181">
        <f t="shared" si="1393"/>
        <v>0</v>
      </c>
      <c r="T9931" s="181">
        <f t="shared" si="1394"/>
        <v>0</v>
      </c>
      <c r="AQ9931" s="1">
        <f>COUNT(L$11:L9931)</f>
        <v>37</v>
      </c>
      <c r="AR9931" s="43">
        <f t="shared" si="1395"/>
        <v>40933</v>
      </c>
      <c r="AS9931" s="44">
        <f t="shared" si="1396"/>
        <v>89.120000000000019</v>
      </c>
      <c r="AT9931" s="10" t="str">
        <f t="shared" si="1397"/>
        <v/>
      </c>
      <c r="AU9931" s="20" t="str">
        <f t="shared" si="1398"/>
        <v/>
      </c>
      <c r="AV9931" s="42">
        <f t="shared" si="1399"/>
        <v>1</v>
      </c>
      <c r="AW9931" s="89">
        <f t="shared" si="1400"/>
        <v>0</v>
      </c>
      <c r="AX9931" s="168"/>
      <c r="AY9931" s="60"/>
      <c r="AZ9931" s="61"/>
      <c r="BB9931" s="61" t="str">
        <f>IF(Settings!I9927&lt;&gt;"",Settings!I9927,"")</f>
        <v/>
      </c>
    </row>
    <row r="9932" spans="2:54" x14ac:dyDescent="0.2">
      <c r="B9932" s="13"/>
      <c r="C9932" s="12"/>
      <c r="D9932" s="12"/>
      <c r="E9932" s="12"/>
      <c r="F9932" s="12"/>
      <c r="G9932" s="12"/>
      <c r="H9932" s="12"/>
      <c r="I9932" s="15"/>
      <c r="J9932" s="31"/>
      <c r="K9932" s="180"/>
      <c r="L9932" s="40"/>
      <c r="M9932" s="14"/>
      <c r="N9932" s="16"/>
      <c r="O9932" s="49"/>
      <c r="P9932" s="64"/>
      <c r="Q9932" s="18"/>
      <c r="R9932" s="181">
        <f t="shared" ref="R9932:R9995" si="1401">ROUND(IF(M9932&lt;&gt;"Y",IF(P9932&lt;&gt;"Y",K9932,K9932*(AV9932-1)),0),ROUNDING)</f>
        <v>0</v>
      </c>
      <c r="S9932" s="181">
        <f t="shared" ref="S9932:S9995" si="1402">ROUND(IF(O9932&gt;0,IF(M9932="Y",AW9932*(1-O9932),IF(AW9932&gt;R9932,R9932 + (AW9932 - R9932)*(1-O9932),AW9932)),AW9932),ROUNDING)</f>
        <v>0</v>
      </c>
      <c r="T9932" s="181">
        <f t="shared" ref="T9932:T9995" si="1403">ROUND(IF(N9932="P",0,IF(OR(M9932="N",M9932=""),S9932-R9932,S9932)),ROUNDING)</f>
        <v>0</v>
      </c>
      <c r="AQ9932" s="1">
        <f>COUNT(L$11:L9932)</f>
        <v>37</v>
      </c>
      <c r="AR9932" s="43">
        <f t="shared" si="1395"/>
        <v>40933</v>
      </c>
      <c r="AS9932" s="44">
        <f t="shared" si="1396"/>
        <v>89.120000000000019</v>
      </c>
      <c r="AT9932" s="10" t="str">
        <f t="shared" si="1397"/>
        <v/>
      </c>
      <c r="AU9932" s="20" t="str">
        <f t="shared" si="1398"/>
        <v/>
      </c>
      <c r="AV9932" s="42">
        <f t="shared" si="1399"/>
        <v>1</v>
      </c>
      <c r="AW9932" s="89">
        <f t="shared" si="1400"/>
        <v>0</v>
      </c>
      <c r="AX9932" s="168"/>
      <c r="AY9932" s="60"/>
      <c r="AZ9932" s="61"/>
      <c r="BB9932" s="61" t="str">
        <f>IF(Settings!I9928&lt;&gt;"",Settings!I9928,"")</f>
        <v/>
      </c>
    </row>
    <row r="9933" spans="2:54" x14ac:dyDescent="0.2">
      <c r="B9933" s="13"/>
      <c r="C9933" s="12"/>
      <c r="D9933" s="12"/>
      <c r="E9933" s="12"/>
      <c r="F9933" s="12"/>
      <c r="G9933" s="12"/>
      <c r="H9933" s="12"/>
      <c r="I9933" s="15"/>
      <c r="J9933" s="31"/>
      <c r="K9933" s="180"/>
      <c r="L9933" s="40"/>
      <c r="M9933" s="14"/>
      <c r="N9933" s="16"/>
      <c r="O9933" s="49"/>
      <c r="P9933" s="64"/>
      <c r="Q9933" s="18"/>
      <c r="R9933" s="181">
        <f t="shared" si="1401"/>
        <v>0</v>
      </c>
      <c r="S9933" s="181">
        <f t="shared" si="1402"/>
        <v>0</v>
      </c>
      <c r="T9933" s="181">
        <f t="shared" si="1403"/>
        <v>0</v>
      </c>
      <c r="AQ9933" s="1">
        <f>COUNT(L$11:L9933)</f>
        <v>37</v>
      </c>
      <c r="AR9933" s="43">
        <f t="shared" ref="AR9933:AR9996" si="1404">IF(B9933&gt;2,B9933,AR9932)</f>
        <v>40933</v>
      </c>
      <c r="AS9933" s="44">
        <f t="shared" ref="AS9933:AS9996" si="1405">AS9932+T9933</f>
        <v>89.120000000000019</v>
      </c>
      <c r="AT9933" s="10" t="str">
        <f t="shared" ref="AT9933:AT9996" si="1406">IF(N9933="P",IF(P9933&lt;&gt;"Y",IF(M9933&lt;&gt;"Y",K9933*AV9933,K9933*AV9933-K9933),IF(M9933&lt;&gt;"Y",K9933 + K9933*(AV9933-1),K9933)),"")</f>
        <v/>
      </c>
      <c r="AU9933" s="20" t="str">
        <f t="shared" ref="AU9933:AU9996" si="1407">IF(M9933="Y",IF(P9933="Y",K9933*(AV9933-1),K9933),"")</f>
        <v/>
      </c>
      <c r="AV9933" s="42">
        <f t="shared" ref="AV9933:AV9996" si="1408">IF(L9933&lt;&gt;"",IF(ODDS_TYPE=1,L9933,IF(ODDS_TYPE=2,IF(L9933&gt;0,1+L9933/100,IF(L9933&lt;0,1-100/L9933,1)),IF(ODDS_TYPE=3,1+L9933,IF(ODDS_TYPE=4,1+L9933,IF(ODDS_TYPE=5,IF(L9933&gt;0,1+L9933,1-1/L9933),IF(ODDS_TYPE=6,IF(L9933&gt;=0,L9933+1,1-1/L9933),1)))))),1)</f>
        <v>1</v>
      </c>
      <c r="AW9933" s="89">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68"/>
      <c r="AY9933" s="60"/>
      <c r="AZ9933" s="61"/>
      <c r="BB9933" s="61" t="str">
        <f>IF(Settings!I9929&lt;&gt;"",Settings!I9929,"")</f>
        <v/>
      </c>
    </row>
    <row r="9934" spans="2:54" x14ac:dyDescent="0.2">
      <c r="B9934" s="13"/>
      <c r="C9934" s="12"/>
      <c r="D9934" s="12"/>
      <c r="E9934" s="12"/>
      <c r="F9934" s="12"/>
      <c r="G9934" s="12"/>
      <c r="H9934" s="12"/>
      <c r="I9934" s="15"/>
      <c r="J9934" s="31"/>
      <c r="K9934" s="180"/>
      <c r="L9934" s="40"/>
      <c r="M9934" s="14"/>
      <c r="N9934" s="16"/>
      <c r="O9934" s="49"/>
      <c r="P9934" s="64"/>
      <c r="Q9934" s="18"/>
      <c r="R9934" s="181">
        <f t="shared" si="1401"/>
        <v>0</v>
      </c>
      <c r="S9934" s="181">
        <f t="shared" si="1402"/>
        <v>0</v>
      </c>
      <c r="T9934" s="181">
        <f t="shared" si="1403"/>
        <v>0</v>
      </c>
      <c r="AQ9934" s="1">
        <f>COUNT(L$11:L9934)</f>
        <v>37</v>
      </c>
      <c r="AR9934" s="43">
        <f t="shared" si="1404"/>
        <v>40933</v>
      </c>
      <c r="AS9934" s="44">
        <f t="shared" si="1405"/>
        <v>89.120000000000019</v>
      </c>
      <c r="AT9934" s="10" t="str">
        <f t="shared" si="1406"/>
        <v/>
      </c>
      <c r="AU9934" s="20" t="str">
        <f t="shared" si="1407"/>
        <v/>
      </c>
      <c r="AV9934" s="42">
        <f t="shared" si="1408"/>
        <v>1</v>
      </c>
      <c r="AW9934" s="89">
        <f t="shared" si="1409"/>
        <v>0</v>
      </c>
      <c r="AX9934" s="168"/>
      <c r="AY9934" s="60"/>
      <c r="AZ9934" s="61"/>
      <c r="BB9934" s="61" t="str">
        <f>IF(Settings!I9930&lt;&gt;"",Settings!I9930,"")</f>
        <v/>
      </c>
    </row>
    <row r="9935" spans="2:54" x14ac:dyDescent="0.2">
      <c r="B9935" s="13"/>
      <c r="C9935" s="12"/>
      <c r="D9935" s="12"/>
      <c r="E9935" s="12"/>
      <c r="F9935" s="12"/>
      <c r="G9935" s="12"/>
      <c r="H9935" s="12"/>
      <c r="I9935" s="15"/>
      <c r="J9935" s="31"/>
      <c r="K9935" s="180"/>
      <c r="L9935" s="40"/>
      <c r="M9935" s="14"/>
      <c r="N9935" s="16"/>
      <c r="O9935" s="49"/>
      <c r="P9935" s="64"/>
      <c r="Q9935" s="18"/>
      <c r="R9935" s="181">
        <f t="shared" si="1401"/>
        <v>0</v>
      </c>
      <c r="S9935" s="181">
        <f t="shared" si="1402"/>
        <v>0</v>
      </c>
      <c r="T9935" s="181">
        <f t="shared" si="1403"/>
        <v>0</v>
      </c>
      <c r="AQ9935" s="1">
        <f>COUNT(L$11:L9935)</f>
        <v>37</v>
      </c>
      <c r="AR9935" s="43">
        <f t="shared" si="1404"/>
        <v>40933</v>
      </c>
      <c r="AS9935" s="44">
        <f t="shared" si="1405"/>
        <v>89.120000000000019</v>
      </c>
      <c r="AT9935" s="10" t="str">
        <f t="shared" si="1406"/>
        <v/>
      </c>
      <c r="AU9935" s="20" t="str">
        <f t="shared" si="1407"/>
        <v/>
      </c>
      <c r="AV9935" s="42">
        <f t="shared" si="1408"/>
        <v>1</v>
      </c>
      <c r="AW9935" s="89">
        <f t="shared" si="1409"/>
        <v>0</v>
      </c>
      <c r="AX9935" s="168"/>
      <c r="AY9935" s="60"/>
      <c r="AZ9935" s="61"/>
      <c r="BB9935" s="61" t="str">
        <f>IF(Settings!I9931&lt;&gt;"",Settings!I9931,"")</f>
        <v/>
      </c>
    </row>
    <row r="9936" spans="2:54" x14ac:dyDescent="0.2">
      <c r="B9936" s="13"/>
      <c r="C9936" s="12"/>
      <c r="D9936" s="12"/>
      <c r="E9936" s="12"/>
      <c r="F9936" s="12"/>
      <c r="G9936" s="12"/>
      <c r="H9936" s="12"/>
      <c r="I9936" s="15"/>
      <c r="J9936" s="31"/>
      <c r="K9936" s="180"/>
      <c r="L9936" s="40"/>
      <c r="M9936" s="14"/>
      <c r="N9936" s="16"/>
      <c r="O9936" s="49"/>
      <c r="P9936" s="64"/>
      <c r="Q9936" s="18"/>
      <c r="R9936" s="181">
        <f t="shared" si="1401"/>
        <v>0</v>
      </c>
      <c r="S9936" s="181">
        <f t="shared" si="1402"/>
        <v>0</v>
      </c>
      <c r="T9936" s="181">
        <f t="shared" si="1403"/>
        <v>0</v>
      </c>
      <c r="AQ9936" s="1">
        <f>COUNT(L$11:L9936)</f>
        <v>37</v>
      </c>
      <c r="AR9936" s="43">
        <f t="shared" si="1404"/>
        <v>40933</v>
      </c>
      <c r="AS9936" s="44">
        <f t="shared" si="1405"/>
        <v>89.120000000000019</v>
      </c>
      <c r="AT9936" s="10" t="str">
        <f t="shared" si="1406"/>
        <v/>
      </c>
      <c r="AU9936" s="20" t="str">
        <f t="shared" si="1407"/>
        <v/>
      </c>
      <c r="AV9936" s="42">
        <f t="shared" si="1408"/>
        <v>1</v>
      </c>
      <c r="AW9936" s="89">
        <f t="shared" si="1409"/>
        <v>0</v>
      </c>
      <c r="AX9936" s="168"/>
      <c r="AY9936" s="60"/>
      <c r="AZ9936" s="61"/>
      <c r="BB9936" s="61" t="str">
        <f>IF(Settings!I9932&lt;&gt;"",Settings!I9932,"")</f>
        <v/>
      </c>
    </row>
    <row r="9937" spans="2:54" x14ac:dyDescent="0.2">
      <c r="B9937" s="13"/>
      <c r="C9937" s="12"/>
      <c r="D9937" s="12"/>
      <c r="E9937" s="12"/>
      <c r="F9937" s="12"/>
      <c r="G9937" s="12"/>
      <c r="H9937" s="12"/>
      <c r="I9937" s="15"/>
      <c r="J9937" s="31"/>
      <c r="K9937" s="180"/>
      <c r="L9937" s="40"/>
      <c r="M9937" s="14"/>
      <c r="N9937" s="16"/>
      <c r="O9937" s="49"/>
      <c r="P9937" s="64"/>
      <c r="Q9937" s="18"/>
      <c r="R9937" s="181">
        <f t="shared" si="1401"/>
        <v>0</v>
      </c>
      <c r="S9937" s="181">
        <f t="shared" si="1402"/>
        <v>0</v>
      </c>
      <c r="T9937" s="181">
        <f t="shared" si="1403"/>
        <v>0</v>
      </c>
      <c r="AQ9937" s="1">
        <f>COUNT(L$11:L9937)</f>
        <v>37</v>
      </c>
      <c r="AR9937" s="43">
        <f t="shared" si="1404"/>
        <v>40933</v>
      </c>
      <c r="AS9937" s="44">
        <f t="shared" si="1405"/>
        <v>89.120000000000019</v>
      </c>
      <c r="AT9937" s="10" t="str">
        <f t="shared" si="1406"/>
        <v/>
      </c>
      <c r="AU9937" s="20" t="str">
        <f t="shared" si="1407"/>
        <v/>
      </c>
      <c r="AV9937" s="42">
        <f t="shared" si="1408"/>
        <v>1</v>
      </c>
      <c r="AW9937" s="89">
        <f t="shared" si="1409"/>
        <v>0</v>
      </c>
      <c r="AX9937" s="168"/>
      <c r="AY9937" s="60"/>
      <c r="AZ9937" s="61"/>
      <c r="BB9937" s="61" t="str">
        <f>IF(Settings!I9933&lt;&gt;"",Settings!I9933,"")</f>
        <v/>
      </c>
    </row>
    <row r="9938" spans="2:54" x14ac:dyDescent="0.2">
      <c r="B9938" s="13"/>
      <c r="C9938" s="12"/>
      <c r="D9938" s="12"/>
      <c r="E9938" s="12"/>
      <c r="F9938" s="12"/>
      <c r="G9938" s="12"/>
      <c r="H9938" s="12"/>
      <c r="I9938" s="15"/>
      <c r="J9938" s="31"/>
      <c r="K9938" s="180"/>
      <c r="L9938" s="40"/>
      <c r="M9938" s="14"/>
      <c r="N9938" s="16"/>
      <c r="O9938" s="49"/>
      <c r="P9938" s="64"/>
      <c r="Q9938" s="18"/>
      <c r="R9938" s="181">
        <f t="shared" si="1401"/>
        <v>0</v>
      </c>
      <c r="S9938" s="181">
        <f t="shared" si="1402"/>
        <v>0</v>
      </c>
      <c r="T9938" s="181">
        <f t="shared" si="1403"/>
        <v>0</v>
      </c>
      <c r="AQ9938" s="1">
        <f>COUNT(L$11:L9938)</f>
        <v>37</v>
      </c>
      <c r="AR9938" s="43">
        <f t="shared" si="1404"/>
        <v>40933</v>
      </c>
      <c r="AS9938" s="44">
        <f t="shared" si="1405"/>
        <v>89.120000000000019</v>
      </c>
      <c r="AT9938" s="10" t="str">
        <f t="shared" si="1406"/>
        <v/>
      </c>
      <c r="AU9938" s="20" t="str">
        <f t="shared" si="1407"/>
        <v/>
      </c>
      <c r="AV9938" s="42">
        <f t="shared" si="1408"/>
        <v>1</v>
      </c>
      <c r="AW9938" s="89">
        <f t="shared" si="1409"/>
        <v>0</v>
      </c>
      <c r="AX9938" s="168"/>
      <c r="AY9938" s="60"/>
      <c r="AZ9938" s="61"/>
      <c r="BB9938" s="61" t="str">
        <f>IF(Settings!I9934&lt;&gt;"",Settings!I9934,"")</f>
        <v/>
      </c>
    </row>
    <row r="9939" spans="2:54" x14ac:dyDescent="0.2">
      <c r="B9939" s="13"/>
      <c r="C9939" s="12"/>
      <c r="D9939" s="12"/>
      <c r="E9939" s="12"/>
      <c r="F9939" s="12"/>
      <c r="G9939" s="12"/>
      <c r="H9939" s="12"/>
      <c r="I9939" s="15"/>
      <c r="J9939" s="31"/>
      <c r="K9939" s="180"/>
      <c r="L9939" s="40"/>
      <c r="M9939" s="14"/>
      <c r="N9939" s="16"/>
      <c r="O9939" s="49"/>
      <c r="P9939" s="64"/>
      <c r="Q9939" s="18"/>
      <c r="R9939" s="181">
        <f t="shared" si="1401"/>
        <v>0</v>
      </c>
      <c r="S9939" s="181">
        <f t="shared" si="1402"/>
        <v>0</v>
      </c>
      <c r="T9939" s="181">
        <f t="shared" si="1403"/>
        <v>0</v>
      </c>
      <c r="AQ9939" s="1">
        <f>COUNT(L$11:L9939)</f>
        <v>37</v>
      </c>
      <c r="AR9939" s="43">
        <f t="shared" si="1404"/>
        <v>40933</v>
      </c>
      <c r="AS9939" s="44">
        <f t="shared" si="1405"/>
        <v>89.120000000000019</v>
      </c>
      <c r="AT9939" s="10" t="str">
        <f t="shared" si="1406"/>
        <v/>
      </c>
      <c r="AU9939" s="20" t="str">
        <f t="shared" si="1407"/>
        <v/>
      </c>
      <c r="AV9939" s="42">
        <f t="shared" si="1408"/>
        <v>1</v>
      </c>
      <c r="AW9939" s="89">
        <f t="shared" si="1409"/>
        <v>0</v>
      </c>
      <c r="AX9939" s="168"/>
      <c r="AY9939" s="60"/>
      <c r="AZ9939" s="61"/>
      <c r="BB9939" s="61" t="str">
        <f>IF(Settings!I9935&lt;&gt;"",Settings!I9935,"")</f>
        <v/>
      </c>
    </row>
    <row r="9940" spans="2:54" x14ac:dyDescent="0.2">
      <c r="B9940" s="13"/>
      <c r="C9940" s="12"/>
      <c r="D9940" s="12"/>
      <c r="E9940" s="12"/>
      <c r="F9940" s="12"/>
      <c r="G9940" s="12"/>
      <c r="H9940" s="12"/>
      <c r="I9940" s="15"/>
      <c r="J9940" s="31"/>
      <c r="K9940" s="180"/>
      <c r="L9940" s="40"/>
      <c r="M9940" s="14"/>
      <c r="N9940" s="16"/>
      <c r="O9940" s="49"/>
      <c r="P9940" s="64"/>
      <c r="Q9940" s="18"/>
      <c r="R9940" s="181">
        <f t="shared" si="1401"/>
        <v>0</v>
      </c>
      <c r="S9940" s="181">
        <f t="shared" si="1402"/>
        <v>0</v>
      </c>
      <c r="T9940" s="181">
        <f t="shared" si="1403"/>
        <v>0</v>
      </c>
      <c r="AQ9940" s="1">
        <f>COUNT(L$11:L9940)</f>
        <v>37</v>
      </c>
      <c r="AR9940" s="43">
        <f t="shared" si="1404"/>
        <v>40933</v>
      </c>
      <c r="AS9940" s="44">
        <f t="shared" si="1405"/>
        <v>89.120000000000019</v>
      </c>
      <c r="AT9940" s="10" t="str">
        <f t="shared" si="1406"/>
        <v/>
      </c>
      <c r="AU9940" s="20" t="str">
        <f t="shared" si="1407"/>
        <v/>
      </c>
      <c r="AV9940" s="42">
        <f t="shared" si="1408"/>
        <v>1</v>
      </c>
      <c r="AW9940" s="89">
        <f t="shared" si="1409"/>
        <v>0</v>
      </c>
      <c r="AX9940" s="168"/>
      <c r="AY9940" s="60"/>
      <c r="AZ9940" s="61"/>
      <c r="BB9940" s="61" t="str">
        <f>IF(Settings!I9936&lt;&gt;"",Settings!I9936,"")</f>
        <v/>
      </c>
    </row>
    <row r="9941" spans="2:54" x14ac:dyDescent="0.2">
      <c r="B9941" s="13"/>
      <c r="C9941" s="12"/>
      <c r="D9941" s="12"/>
      <c r="E9941" s="12"/>
      <c r="F9941" s="12"/>
      <c r="G9941" s="12"/>
      <c r="H9941" s="12"/>
      <c r="I9941" s="15"/>
      <c r="J9941" s="31"/>
      <c r="K9941" s="180"/>
      <c r="L9941" s="40"/>
      <c r="M9941" s="14"/>
      <c r="N9941" s="16"/>
      <c r="O9941" s="49"/>
      <c r="P9941" s="64"/>
      <c r="Q9941" s="18"/>
      <c r="R9941" s="181">
        <f t="shared" si="1401"/>
        <v>0</v>
      </c>
      <c r="S9941" s="181">
        <f t="shared" si="1402"/>
        <v>0</v>
      </c>
      <c r="T9941" s="181">
        <f t="shared" si="1403"/>
        <v>0</v>
      </c>
      <c r="AQ9941" s="1">
        <f>COUNT(L$11:L9941)</f>
        <v>37</v>
      </c>
      <c r="AR9941" s="43">
        <f t="shared" si="1404"/>
        <v>40933</v>
      </c>
      <c r="AS9941" s="44">
        <f t="shared" si="1405"/>
        <v>89.120000000000019</v>
      </c>
      <c r="AT9941" s="10" t="str">
        <f t="shared" si="1406"/>
        <v/>
      </c>
      <c r="AU9941" s="20" t="str">
        <f t="shared" si="1407"/>
        <v/>
      </c>
      <c r="AV9941" s="42">
        <f t="shared" si="1408"/>
        <v>1</v>
      </c>
      <c r="AW9941" s="89">
        <f t="shared" si="1409"/>
        <v>0</v>
      </c>
      <c r="AX9941" s="168"/>
      <c r="AY9941" s="60"/>
      <c r="AZ9941" s="61"/>
      <c r="BB9941" s="61" t="str">
        <f>IF(Settings!I9937&lt;&gt;"",Settings!I9937,"")</f>
        <v/>
      </c>
    </row>
    <row r="9942" spans="2:54" x14ac:dyDescent="0.2">
      <c r="B9942" s="13"/>
      <c r="C9942" s="12"/>
      <c r="D9942" s="12"/>
      <c r="E9942" s="12"/>
      <c r="F9942" s="12"/>
      <c r="G9942" s="12"/>
      <c r="H9942" s="12"/>
      <c r="I9942" s="15"/>
      <c r="J9942" s="31"/>
      <c r="K9942" s="180"/>
      <c r="L9942" s="40"/>
      <c r="M9942" s="14"/>
      <c r="N9942" s="16"/>
      <c r="O9942" s="49"/>
      <c r="P9942" s="64"/>
      <c r="Q9942" s="18"/>
      <c r="R9942" s="181">
        <f t="shared" si="1401"/>
        <v>0</v>
      </c>
      <c r="S9942" s="181">
        <f t="shared" si="1402"/>
        <v>0</v>
      </c>
      <c r="T9942" s="181">
        <f t="shared" si="1403"/>
        <v>0</v>
      </c>
      <c r="AQ9942" s="1">
        <f>COUNT(L$11:L9942)</f>
        <v>37</v>
      </c>
      <c r="AR9942" s="43">
        <f t="shared" si="1404"/>
        <v>40933</v>
      </c>
      <c r="AS9942" s="44">
        <f t="shared" si="1405"/>
        <v>89.120000000000019</v>
      </c>
      <c r="AT9942" s="10" t="str">
        <f t="shared" si="1406"/>
        <v/>
      </c>
      <c r="AU9942" s="20" t="str">
        <f t="shared" si="1407"/>
        <v/>
      </c>
      <c r="AV9942" s="42">
        <f t="shared" si="1408"/>
        <v>1</v>
      </c>
      <c r="AW9942" s="89">
        <f t="shared" si="1409"/>
        <v>0</v>
      </c>
      <c r="AX9942" s="168"/>
      <c r="AY9942" s="60"/>
      <c r="AZ9942" s="61"/>
      <c r="BB9942" s="61" t="str">
        <f>IF(Settings!I9938&lt;&gt;"",Settings!I9938,"")</f>
        <v/>
      </c>
    </row>
    <row r="9943" spans="2:54" x14ac:dyDescent="0.2">
      <c r="B9943" s="13"/>
      <c r="C9943" s="12"/>
      <c r="D9943" s="12"/>
      <c r="E9943" s="12"/>
      <c r="F9943" s="12"/>
      <c r="G9943" s="12"/>
      <c r="H9943" s="12"/>
      <c r="I9943" s="15"/>
      <c r="J9943" s="31"/>
      <c r="K9943" s="180"/>
      <c r="L9943" s="40"/>
      <c r="M9943" s="14"/>
      <c r="N9943" s="16"/>
      <c r="O9943" s="49"/>
      <c r="P9943" s="64"/>
      <c r="Q9943" s="18"/>
      <c r="R9943" s="181">
        <f t="shared" si="1401"/>
        <v>0</v>
      </c>
      <c r="S9943" s="181">
        <f t="shared" si="1402"/>
        <v>0</v>
      </c>
      <c r="T9943" s="181">
        <f t="shared" si="1403"/>
        <v>0</v>
      </c>
      <c r="AQ9943" s="1">
        <f>COUNT(L$11:L9943)</f>
        <v>37</v>
      </c>
      <c r="AR9943" s="43">
        <f t="shared" si="1404"/>
        <v>40933</v>
      </c>
      <c r="AS9943" s="44">
        <f t="shared" si="1405"/>
        <v>89.120000000000019</v>
      </c>
      <c r="AT9943" s="10" t="str">
        <f t="shared" si="1406"/>
        <v/>
      </c>
      <c r="AU9943" s="20" t="str">
        <f t="shared" si="1407"/>
        <v/>
      </c>
      <c r="AV9943" s="42">
        <f t="shared" si="1408"/>
        <v>1</v>
      </c>
      <c r="AW9943" s="89">
        <f t="shared" si="1409"/>
        <v>0</v>
      </c>
      <c r="AX9943" s="168"/>
      <c r="AY9943" s="60"/>
      <c r="AZ9943" s="61"/>
      <c r="BB9943" s="61" t="str">
        <f>IF(Settings!I9939&lt;&gt;"",Settings!I9939,"")</f>
        <v/>
      </c>
    </row>
    <row r="9944" spans="2:54" x14ac:dyDescent="0.2">
      <c r="B9944" s="13"/>
      <c r="C9944" s="12"/>
      <c r="D9944" s="12"/>
      <c r="E9944" s="12"/>
      <c r="F9944" s="12"/>
      <c r="G9944" s="12"/>
      <c r="H9944" s="12"/>
      <c r="I9944" s="15"/>
      <c r="J9944" s="31"/>
      <c r="K9944" s="180"/>
      <c r="L9944" s="40"/>
      <c r="M9944" s="14"/>
      <c r="N9944" s="16"/>
      <c r="O9944" s="49"/>
      <c r="P9944" s="64"/>
      <c r="Q9944" s="18"/>
      <c r="R9944" s="181">
        <f t="shared" si="1401"/>
        <v>0</v>
      </c>
      <c r="S9944" s="181">
        <f t="shared" si="1402"/>
        <v>0</v>
      </c>
      <c r="T9944" s="181">
        <f t="shared" si="1403"/>
        <v>0</v>
      </c>
      <c r="AQ9944" s="1">
        <f>COUNT(L$11:L9944)</f>
        <v>37</v>
      </c>
      <c r="AR9944" s="43">
        <f t="shared" si="1404"/>
        <v>40933</v>
      </c>
      <c r="AS9944" s="44">
        <f t="shared" si="1405"/>
        <v>89.120000000000019</v>
      </c>
      <c r="AT9944" s="10" t="str">
        <f t="shared" si="1406"/>
        <v/>
      </c>
      <c r="AU9944" s="20" t="str">
        <f t="shared" si="1407"/>
        <v/>
      </c>
      <c r="AV9944" s="42">
        <f t="shared" si="1408"/>
        <v>1</v>
      </c>
      <c r="AW9944" s="89">
        <f t="shared" si="1409"/>
        <v>0</v>
      </c>
      <c r="AX9944" s="168"/>
      <c r="AY9944" s="60"/>
      <c r="AZ9944" s="61"/>
      <c r="BB9944" s="61" t="str">
        <f>IF(Settings!I9940&lt;&gt;"",Settings!I9940,"")</f>
        <v/>
      </c>
    </row>
    <row r="9945" spans="2:54" x14ac:dyDescent="0.2">
      <c r="B9945" s="13"/>
      <c r="C9945" s="12"/>
      <c r="D9945" s="12"/>
      <c r="E9945" s="12"/>
      <c r="F9945" s="12"/>
      <c r="G9945" s="12"/>
      <c r="H9945" s="12"/>
      <c r="I9945" s="15"/>
      <c r="J9945" s="31"/>
      <c r="K9945" s="180"/>
      <c r="L9945" s="40"/>
      <c r="M9945" s="14"/>
      <c r="N9945" s="16"/>
      <c r="O9945" s="49"/>
      <c r="P9945" s="64"/>
      <c r="Q9945" s="18"/>
      <c r="R9945" s="181">
        <f t="shared" si="1401"/>
        <v>0</v>
      </c>
      <c r="S9945" s="181">
        <f t="shared" si="1402"/>
        <v>0</v>
      </c>
      <c r="T9945" s="181">
        <f t="shared" si="1403"/>
        <v>0</v>
      </c>
      <c r="AQ9945" s="1">
        <f>COUNT(L$11:L9945)</f>
        <v>37</v>
      </c>
      <c r="AR9945" s="43">
        <f t="shared" si="1404"/>
        <v>40933</v>
      </c>
      <c r="AS9945" s="44">
        <f t="shared" si="1405"/>
        <v>89.120000000000019</v>
      </c>
      <c r="AT9945" s="10" t="str">
        <f t="shared" si="1406"/>
        <v/>
      </c>
      <c r="AU9945" s="20" t="str">
        <f t="shared" si="1407"/>
        <v/>
      </c>
      <c r="AV9945" s="42">
        <f t="shared" si="1408"/>
        <v>1</v>
      </c>
      <c r="AW9945" s="89">
        <f t="shared" si="1409"/>
        <v>0</v>
      </c>
      <c r="AX9945" s="168"/>
      <c r="AY9945" s="60"/>
      <c r="AZ9945" s="61"/>
      <c r="BB9945" s="61" t="str">
        <f>IF(Settings!I9941&lt;&gt;"",Settings!I9941,"")</f>
        <v/>
      </c>
    </row>
    <row r="9946" spans="2:54" x14ac:dyDescent="0.2">
      <c r="B9946" s="13"/>
      <c r="C9946" s="12"/>
      <c r="D9946" s="12"/>
      <c r="E9946" s="12"/>
      <c r="F9946" s="12"/>
      <c r="G9946" s="12"/>
      <c r="H9946" s="12"/>
      <c r="I9946" s="15"/>
      <c r="J9946" s="31"/>
      <c r="K9946" s="180"/>
      <c r="L9946" s="40"/>
      <c r="M9946" s="14"/>
      <c r="N9946" s="16"/>
      <c r="O9946" s="49"/>
      <c r="P9946" s="64"/>
      <c r="Q9946" s="18"/>
      <c r="R9946" s="181">
        <f t="shared" si="1401"/>
        <v>0</v>
      </c>
      <c r="S9946" s="181">
        <f t="shared" si="1402"/>
        <v>0</v>
      </c>
      <c r="T9946" s="181">
        <f t="shared" si="1403"/>
        <v>0</v>
      </c>
      <c r="AQ9946" s="1">
        <f>COUNT(L$11:L9946)</f>
        <v>37</v>
      </c>
      <c r="AR9946" s="43">
        <f t="shared" si="1404"/>
        <v>40933</v>
      </c>
      <c r="AS9946" s="44">
        <f t="shared" si="1405"/>
        <v>89.120000000000019</v>
      </c>
      <c r="AT9946" s="10" t="str">
        <f t="shared" si="1406"/>
        <v/>
      </c>
      <c r="AU9946" s="20" t="str">
        <f t="shared" si="1407"/>
        <v/>
      </c>
      <c r="AV9946" s="42">
        <f t="shared" si="1408"/>
        <v>1</v>
      </c>
      <c r="AW9946" s="89">
        <f t="shared" si="1409"/>
        <v>0</v>
      </c>
      <c r="AX9946" s="168"/>
      <c r="AY9946" s="60"/>
      <c r="AZ9946" s="61"/>
      <c r="BB9946" s="61" t="str">
        <f>IF(Settings!I9942&lt;&gt;"",Settings!I9942,"")</f>
        <v/>
      </c>
    </row>
    <row r="9947" spans="2:54" x14ac:dyDescent="0.2">
      <c r="B9947" s="13"/>
      <c r="C9947" s="12"/>
      <c r="D9947" s="12"/>
      <c r="E9947" s="12"/>
      <c r="F9947" s="12"/>
      <c r="G9947" s="12"/>
      <c r="H9947" s="12"/>
      <c r="I9947" s="15"/>
      <c r="J9947" s="31"/>
      <c r="K9947" s="180"/>
      <c r="L9947" s="40"/>
      <c r="M9947" s="14"/>
      <c r="N9947" s="16"/>
      <c r="O9947" s="49"/>
      <c r="P9947" s="64"/>
      <c r="Q9947" s="18"/>
      <c r="R9947" s="181">
        <f t="shared" si="1401"/>
        <v>0</v>
      </c>
      <c r="S9947" s="181">
        <f t="shared" si="1402"/>
        <v>0</v>
      </c>
      <c r="T9947" s="181">
        <f t="shared" si="1403"/>
        <v>0</v>
      </c>
      <c r="AQ9947" s="1">
        <f>COUNT(L$11:L9947)</f>
        <v>37</v>
      </c>
      <c r="AR9947" s="43">
        <f t="shared" si="1404"/>
        <v>40933</v>
      </c>
      <c r="AS9947" s="44">
        <f t="shared" si="1405"/>
        <v>89.120000000000019</v>
      </c>
      <c r="AT9947" s="10" t="str">
        <f t="shared" si="1406"/>
        <v/>
      </c>
      <c r="AU9947" s="20" t="str">
        <f t="shared" si="1407"/>
        <v/>
      </c>
      <c r="AV9947" s="42">
        <f t="shared" si="1408"/>
        <v>1</v>
      </c>
      <c r="AW9947" s="89">
        <f t="shared" si="1409"/>
        <v>0</v>
      </c>
      <c r="AX9947" s="168"/>
      <c r="AY9947" s="60"/>
      <c r="AZ9947" s="61"/>
      <c r="BB9947" s="61" t="str">
        <f>IF(Settings!I9943&lt;&gt;"",Settings!I9943,"")</f>
        <v/>
      </c>
    </row>
    <row r="9948" spans="2:54" x14ac:dyDescent="0.2">
      <c r="B9948" s="13"/>
      <c r="C9948" s="12"/>
      <c r="D9948" s="12"/>
      <c r="E9948" s="12"/>
      <c r="F9948" s="12"/>
      <c r="G9948" s="12"/>
      <c r="H9948" s="12"/>
      <c r="I9948" s="15"/>
      <c r="J9948" s="31"/>
      <c r="K9948" s="180"/>
      <c r="L9948" s="40"/>
      <c r="M9948" s="14"/>
      <c r="N9948" s="16"/>
      <c r="O9948" s="49"/>
      <c r="P9948" s="64"/>
      <c r="Q9948" s="18"/>
      <c r="R9948" s="181">
        <f t="shared" si="1401"/>
        <v>0</v>
      </c>
      <c r="S9948" s="181">
        <f t="shared" si="1402"/>
        <v>0</v>
      </c>
      <c r="T9948" s="181">
        <f t="shared" si="1403"/>
        <v>0</v>
      </c>
      <c r="AQ9948" s="1">
        <f>COUNT(L$11:L9948)</f>
        <v>37</v>
      </c>
      <c r="AR9948" s="43">
        <f t="shared" si="1404"/>
        <v>40933</v>
      </c>
      <c r="AS9948" s="44">
        <f t="shared" si="1405"/>
        <v>89.120000000000019</v>
      </c>
      <c r="AT9948" s="10" t="str">
        <f t="shared" si="1406"/>
        <v/>
      </c>
      <c r="AU9948" s="20" t="str">
        <f t="shared" si="1407"/>
        <v/>
      </c>
      <c r="AV9948" s="42">
        <f t="shared" si="1408"/>
        <v>1</v>
      </c>
      <c r="AW9948" s="89">
        <f t="shared" si="1409"/>
        <v>0</v>
      </c>
      <c r="AX9948" s="168"/>
      <c r="AY9948" s="60"/>
      <c r="AZ9948" s="61"/>
      <c r="BB9948" s="61" t="str">
        <f>IF(Settings!I9944&lt;&gt;"",Settings!I9944,"")</f>
        <v/>
      </c>
    </row>
    <row r="9949" spans="2:54" x14ac:dyDescent="0.2">
      <c r="B9949" s="13"/>
      <c r="C9949" s="12"/>
      <c r="D9949" s="12"/>
      <c r="E9949" s="12"/>
      <c r="F9949" s="12"/>
      <c r="G9949" s="12"/>
      <c r="H9949" s="12"/>
      <c r="I9949" s="15"/>
      <c r="J9949" s="31"/>
      <c r="K9949" s="180"/>
      <c r="L9949" s="40"/>
      <c r="M9949" s="14"/>
      <c r="N9949" s="16"/>
      <c r="O9949" s="49"/>
      <c r="P9949" s="64"/>
      <c r="Q9949" s="18"/>
      <c r="R9949" s="181">
        <f t="shared" si="1401"/>
        <v>0</v>
      </c>
      <c r="S9949" s="181">
        <f t="shared" si="1402"/>
        <v>0</v>
      </c>
      <c r="T9949" s="181">
        <f t="shared" si="1403"/>
        <v>0</v>
      </c>
      <c r="AQ9949" s="1">
        <f>COUNT(L$11:L9949)</f>
        <v>37</v>
      </c>
      <c r="AR9949" s="43">
        <f t="shared" si="1404"/>
        <v>40933</v>
      </c>
      <c r="AS9949" s="44">
        <f t="shared" si="1405"/>
        <v>89.120000000000019</v>
      </c>
      <c r="AT9949" s="10" t="str">
        <f t="shared" si="1406"/>
        <v/>
      </c>
      <c r="AU9949" s="20" t="str">
        <f t="shared" si="1407"/>
        <v/>
      </c>
      <c r="AV9949" s="42">
        <f t="shared" si="1408"/>
        <v>1</v>
      </c>
      <c r="AW9949" s="89">
        <f t="shared" si="1409"/>
        <v>0</v>
      </c>
      <c r="AX9949" s="168"/>
      <c r="AY9949" s="60"/>
      <c r="AZ9949" s="61"/>
      <c r="BB9949" s="61" t="str">
        <f>IF(Settings!I9945&lt;&gt;"",Settings!I9945,"")</f>
        <v/>
      </c>
    </row>
    <row r="9950" spans="2:54" x14ac:dyDescent="0.2">
      <c r="B9950" s="13"/>
      <c r="C9950" s="12"/>
      <c r="D9950" s="12"/>
      <c r="E9950" s="12"/>
      <c r="F9950" s="12"/>
      <c r="G9950" s="12"/>
      <c r="H9950" s="12"/>
      <c r="I9950" s="15"/>
      <c r="J9950" s="31"/>
      <c r="K9950" s="180"/>
      <c r="L9950" s="40"/>
      <c r="M9950" s="14"/>
      <c r="N9950" s="16"/>
      <c r="O9950" s="49"/>
      <c r="P9950" s="64"/>
      <c r="Q9950" s="18"/>
      <c r="R9950" s="181">
        <f t="shared" si="1401"/>
        <v>0</v>
      </c>
      <c r="S9950" s="181">
        <f t="shared" si="1402"/>
        <v>0</v>
      </c>
      <c r="T9950" s="181">
        <f t="shared" si="1403"/>
        <v>0</v>
      </c>
      <c r="AQ9950" s="1">
        <f>COUNT(L$11:L9950)</f>
        <v>37</v>
      </c>
      <c r="AR9950" s="43">
        <f t="shared" si="1404"/>
        <v>40933</v>
      </c>
      <c r="AS9950" s="44">
        <f t="shared" si="1405"/>
        <v>89.120000000000019</v>
      </c>
      <c r="AT9950" s="10" t="str">
        <f t="shared" si="1406"/>
        <v/>
      </c>
      <c r="AU9950" s="20" t="str">
        <f t="shared" si="1407"/>
        <v/>
      </c>
      <c r="AV9950" s="42">
        <f t="shared" si="1408"/>
        <v>1</v>
      </c>
      <c r="AW9950" s="89">
        <f t="shared" si="1409"/>
        <v>0</v>
      </c>
      <c r="AX9950" s="168"/>
      <c r="AY9950" s="60"/>
      <c r="AZ9950" s="61"/>
      <c r="BB9950" s="61" t="str">
        <f>IF(Settings!I9946&lt;&gt;"",Settings!I9946,"")</f>
        <v/>
      </c>
    </row>
    <row r="9951" spans="2:54" x14ac:dyDescent="0.2">
      <c r="B9951" s="13"/>
      <c r="C9951" s="12"/>
      <c r="D9951" s="12"/>
      <c r="E9951" s="12"/>
      <c r="F9951" s="12"/>
      <c r="G9951" s="12"/>
      <c r="H9951" s="12"/>
      <c r="I9951" s="15"/>
      <c r="J9951" s="31"/>
      <c r="K9951" s="180"/>
      <c r="L9951" s="40"/>
      <c r="M9951" s="14"/>
      <c r="N9951" s="16"/>
      <c r="O9951" s="49"/>
      <c r="P9951" s="64"/>
      <c r="Q9951" s="18"/>
      <c r="R9951" s="181">
        <f t="shared" si="1401"/>
        <v>0</v>
      </c>
      <c r="S9951" s="181">
        <f t="shared" si="1402"/>
        <v>0</v>
      </c>
      <c r="T9951" s="181">
        <f t="shared" si="1403"/>
        <v>0</v>
      </c>
      <c r="AQ9951" s="1">
        <f>COUNT(L$11:L9951)</f>
        <v>37</v>
      </c>
      <c r="AR9951" s="43">
        <f t="shared" si="1404"/>
        <v>40933</v>
      </c>
      <c r="AS9951" s="44">
        <f t="shared" si="1405"/>
        <v>89.120000000000019</v>
      </c>
      <c r="AT9951" s="10" t="str">
        <f t="shared" si="1406"/>
        <v/>
      </c>
      <c r="AU9951" s="20" t="str">
        <f t="shared" si="1407"/>
        <v/>
      </c>
      <c r="AV9951" s="42">
        <f t="shared" si="1408"/>
        <v>1</v>
      </c>
      <c r="AW9951" s="89">
        <f t="shared" si="1409"/>
        <v>0</v>
      </c>
      <c r="AX9951" s="168"/>
      <c r="AY9951" s="60"/>
      <c r="AZ9951" s="61"/>
      <c r="BB9951" s="61" t="str">
        <f>IF(Settings!I9947&lt;&gt;"",Settings!I9947,"")</f>
        <v/>
      </c>
    </row>
    <row r="9952" spans="2:54" x14ac:dyDescent="0.2">
      <c r="B9952" s="13"/>
      <c r="C9952" s="12"/>
      <c r="D9952" s="12"/>
      <c r="E9952" s="12"/>
      <c r="F9952" s="12"/>
      <c r="G9952" s="12"/>
      <c r="H9952" s="12"/>
      <c r="I9952" s="15"/>
      <c r="J9952" s="31"/>
      <c r="K9952" s="180"/>
      <c r="L9952" s="40"/>
      <c r="M9952" s="14"/>
      <c r="N9952" s="16"/>
      <c r="O9952" s="49"/>
      <c r="P9952" s="64"/>
      <c r="Q9952" s="18"/>
      <c r="R9952" s="181">
        <f t="shared" si="1401"/>
        <v>0</v>
      </c>
      <c r="S9952" s="181">
        <f t="shared" si="1402"/>
        <v>0</v>
      </c>
      <c r="T9952" s="181">
        <f t="shared" si="1403"/>
        <v>0</v>
      </c>
      <c r="AQ9952" s="1">
        <f>COUNT(L$11:L9952)</f>
        <v>37</v>
      </c>
      <c r="AR9952" s="43">
        <f t="shared" si="1404"/>
        <v>40933</v>
      </c>
      <c r="AS9952" s="44">
        <f t="shared" si="1405"/>
        <v>89.120000000000019</v>
      </c>
      <c r="AT9952" s="10" t="str">
        <f t="shared" si="1406"/>
        <v/>
      </c>
      <c r="AU9952" s="20" t="str">
        <f t="shared" si="1407"/>
        <v/>
      </c>
      <c r="AV9952" s="42">
        <f t="shared" si="1408"/>
        <v>1</v>
      </c>
      <c r="AW9952" s="89">
        <f t="shared" si="1409"/>
        <v>0</v>
      </c>
      <c r="AX9952" s="168"/>
      <c r="AY9952" s="60"/>
      <c r="AZ9952" s="61"/>
      <c r="BB9952" s="61" t="str">
        <f>IF(Settings!I9948&lt;&gt;"",Settings!I9948,"")</f>
        <v/>
      </c>
    </row>
    <row r="9953" spans="2:54" x14ac:dyDescent="0.2">
      <c r="B9953" s="13"/>
      <c r="C9953" s="12"/>
      <c r="D9953" s="12"/>
      <c r="E9953" s="12"/>
      <c r="F9953" s="12"/>
      <c r="G9953" s="12"/>
      <c r="H9953" s="12"/>
      <c r="I9953" s="15"/>
      <c r="J9953" s="31"/>
      <c r="K9953" s="180"/>
      <c r="L9953" s="40"/>
      <c r="M9953" s="14"/>
      <c r="N9953" s="16"/>
      <c r="O9953" s="49"/>
      <c r="P9953" s="64"/>
      <c r="Q9953" s="18"/>
      <c r="R9953" s="181">
        <f t="shared" si="1401"/>
        <v>0</v>
      </c>
      <c r="S9953" s="181">
        <f t="shared" si="1402"/>
        <v>0</v>
      </c>
      <c r="T9953" s="181">
        <f t="shared" si="1403"/>
        <v>0</v>
      </c>
      <c r="AQ9953" s="1">
        <f>COUNT(L$11:L9953)</f>
        <v>37</v>
      </c>
      <c r="AR9953" s="43">
        <f t="shared" si="1404"/>
        <v>40933</v>
      </c>
      <c r="AS9953" s="44">
        <f t="shared" si="1405"/>
        <v>89.120000000000019</v>
      </c>
      <c r="AT9953" s="10" t="str">
        <f t="shared" si="1406"/>
        <v/>
      </c>
      <c r="AU9953" s="20" t="str">
        <f t="shared" si="1407"/>
        <v/>
      </c>
      <c r="AV9953" s="42">
        <f t="shared" si="1408"/>
        <v>1</v>
      </c>
      <c r="AW9953" s="89">
        <f t="shared" si="1409"/>
        <v>0</v>
      </c>
      <c r="AX9953" s="168"/>
      <c r="AY9953" s="60"/>
      <c r="AZ9953" s="61"/>
      <c r="BB9953" s="61" t="str">
        <f>IF(Settings!I9949&lt;&gt;"",Settings!I9949,"")</f>
        <v/>
      </c>
    </row>
    <row r="9954" spans="2:54" x14ac:dyDescent="0.2">
      <c r="B9954" s="13"/>
      <c r="C9954" s="12"/>
      <c r="D9954" s="12"/>
      <c r="E9954" s="12"/>
      <c r="F9954" s="12"/>
      <c r="G9954" s="12"/>
      <c r="H9954" s="12"/>
      <c r="I9954" s="15"/>
      <c r="J9954" s="31"/>
      <c r="K9954" s="180"/>
      <c r="L9954" s="40"/>
      <c r="M9954" s="14"/>
      <c r="N9954" s="16"/>
      <c r="O9954" s="49"/>
      <c r="P9954" s="64"/>
      <c r="Q9954" s="18"/>
      <c r="R9954" s="181">
        <f t="shared" si="1401"/>
        <v>0</v>
      </c>
      <c r="S9954" s="181">
        <f t="shared" si="1402"/>
        <v>0</v>
      </c>
      <c r="T9954" s="181">
        <f t="shared" si="1403"/>
        <v>0</v>
      </c>
      <c r="AQ9954" s="1">
        <f>COUNT(L$11:L9954)</f>
        <v>37</v>
      </c>
      <c r="AR9954" s="43">
        <f t="shared" si="1404"/>
        <v>40933</v>
      </c>
      <c r="AS9954" s="44">
        <f t="shared" si="1405"/>
        <v>89.120000000000019</v>
      </c>
      <c r="AT9954" s="10" t="str">
        <f t="shared" si="1406"/>
        <v/>
      </c>
      <c r="AU9954" s="20" t="str">
        <f t="shared" si="1407"/>
        <v/>
      </c>
      <c r="AV9954" s="42">
        <f t="shared" si="1408"/>
        <v>1</v>
      </c>
      <c r="AW9954" s="89">
        <f t="shared" si="1409"/>
        <v>0</v>
      </c>
      <c r="AX9954" s="168"/>
      <c r="AY9954" s="60"/>
      <c r="AZ9954" s="61"/>
      <c r="BB9954" s="61" t="str">
        <f>IF(Settings!I9950&lt;&gt;"",Settings!I9950,"")</f>
        <v/>
      </c>
    </row>
    <row r="9955" spans="2:54" x14ac:dyDescent="0.2">
      <c r="B9955" s="13"/>
      <c r="C9955" s="12"/>
      <c r="D9955" s="12"/>
      <c r="E9955" s="12"/>
      <c r="F9955" s="12"/>
      <c r="G9955" s="12"/>
      <c r="H9955" s="12"/>
      <c r="I9955" s="15"/>
      <c r="J9955" s="31"/>
      <c r="K9955" s="180"/>
      <c r="L9955" s="40"/>
      <c r="M9955" s="14"/>
      <c r="N9955" s="16"/>
      <c r="O9955" s="49"/>
      <c r="P9955" s="64"/>
      <c r="Q9955" s="18"/>
      <c r="R9955" s="181">
        <f t="shared" si="1401"/>
        <v>0</v>
      </c>
      <c r="S9955" s="181">
        <f t="shared" si="1402"/>
        <v>0</v>
      </c>
      <c r="T9955" s="181">
        <f t="shared" si="1403"/>
        <v>0</v>
      </c>
      <c r="AQ9955" s="1">
        <f>COUNT(L$11:L9955)</f>
        <v>37</v>
      </c>
      <c r="AR9955" s="43">
        <f t="shared" si="1404"/>
        <v>40933</v>
      </c>
      <c r="AS9955" s="44">
        <f t="shared" si="1405"/>
        <v>89.120000000000019</v>
      </c>
      <c r="AT9955" s="10" t="str">
        <f t="shared" si="1406"/>
        <v/>
      </c>
      <c r="AU9955" s="20" t="str">
        <f t="shared" si="1407"/>
        <v/>
      </c>
      <c r="AV9955" s="42">
        <f t="shared" si="1408"/>
        <v>1</v>
      </c>
      <c r="AW9955" s="89">
        <f t="shared" si="1409"/>
        <v>0</v>
      </c>
      <c r="AX9955" s="168"/>
      <c r="AY9955" s="60"/>
      <c r="AZ9955" s="61"/>
      <c r="BB9955" s="61" t="str">
        <f>IF(Settings!I9951&lt;&gt;"",Settings!I9951,"")</f>
        <v/>
      </c>
    </row>
    <row r="9956" spans="2:54" x14ac:dyDescent="0.2">
      <c r="B9956" s="13"/>
      <c r="C9956" s="12"/>
      <c r="D9956" s="12"/>
      <c r="E9956" s="12"/>
      <c r="F9956" s="12"/>
      <c r="G9956" s="12"/>
      <c r="H9956" s="12"/>
      <c r="I9956" s="15"/>
      <c r="J9956" s="31"/>
      <c r="K9956" s="180"/>
      <c r="L9956" s="40"/>
      <c r="M9956" s="14"/>
      <c r="N9956" s="16"/>
      <c r="O9956" s="49"/>
      <c r="P9956" s="64"/>
      <c r="Q9956" s="18"/>
      <c r="R9956" s="181">
        <f t="shared" si="1401"/>
        <v>0</v>
      </c>
      <c r="S9956" s="181">
        <f t="shared" si="1402"/>
        <v>0</v>
      </c>
      <c r="T9956" s="181">
        <f t="shared" si="1403"/>
        <v>0</v>
      </c>
      <c r="V9956" s="7"/>
      <c r="AQ9956" s="1">
        <f>COUNT(L$11:L9956)</f>
        <v>37</v>
      </c>
      <c r="AR9956" s="43">
        <f t="shared" si="1404"/>
        <v>40933</v>
      </c>
      <c r="AS9956" s="44">
        <f t="shared" si="1405"/>
        <v>89.120000000000019</v>
      </c>
      <c r="AT9956" s="10" t="str">
        <f t="shared" si="1406"/>
        <v/>
      </c>
      <c r="AU9956" s="20" t="str">
        <f t="shared" si="1407"/>
        <v/>
      </c>
      <c r="AV9956" s="42">
        <f t="shared" si="1408"/>
        <v>1</v>
      </c>
      <c r="AW9956" s="89">
        <f t="shared" si="1409"/>
        <v>0</v>
      </c>
      <c r="AX9956" s="168"/>
      <c r="AY9956" s="60"/>
      <c r="AZ9956" s="61"/>
      <c r="BB9956" s="61" t="str">
        <f>IF(Settings!I9952&lt;&gt;"",Settings!I9952,"")</f>
        <v/>
      </c>
    </row>
    <row r="9957" spans="2:54" x14ac:dyDescent="0.2">
      <c r="B9957" s="13"/>
      <c r="C9957" s="12"/>
      <c r="D9957" s="12"/>
      <c r="E9957" s="12"/>
      <c r="F9957" s="12"/>
      <c r="G9957" s="12"/>
      <c r="H9957" s="12"/>
      <c r="I9957" s="15"/>
      <c r="J9957" s="31"/>
      <c r="K9957" s="180"/>
      <c r="L9957" s="40"/>
      <c r="M9957" s="14"/>
      <c r="N9957" s="16"/>
      <c r="O9957" s="49"/>
      <c r="P9957" s="64"/>
      <c r="Q9957" s="18"/>
      <c r="R9957" s="181">
        <f t="shared" si="1401"/>
        <v>0</v>
      </c>
      <c r="S9957" s="181">
        <f t="shared" si="1402"/>
        <v>0</v>
      </c>
      <c r="T9957" s="181">
        <f t="shared" si="1403"/>
        <v>0</v>
      </c>
      <c r="AQ9957" s="1">
        <f>COUNT(L$11:L9957)</f>
        <v>37</v>
      </c>
      <c r="AR9957" s="43">
        <f t="shared" si="1404"/>
        <v>40933</v>
      </c>
      <c r="AS9957" s="44">
        <f t="shared" si="1405"/>
        <v>89.120000000000019</v>
      </c>
      <c r="AT9957" s="10" t="str">
        <f t="shared" si="1406"/>
        <v/>
      </c>
      <c r="AU9957" s="20" t="str">
        <f t="shared" si="1407"/>
        <v/>
      </c>
      <c r="AV9957" s="42">
        <f t="shared" si="1408"/>
        <v>1</v>
      </c>
      <c r="AW9957" s="89">
        <f t="shared" si="1409"/>
        <v>0</v>
      </c>
      <c r="AX9957" s="168"/>
      <c r="AY9957" s="60"/>
      <c r="AZ9957" s="61"/>
      <c r="BB9957" s="61" t="str">
        <f>IF(Settings!I9953&lt;&gt;"",Settings!I9953,"")</f>
        <v/>
      </c>
    </row>
    <row r="9958" spans="2:54" x14ac:dyDescent="0.2">
      <c r="B9958" s="13"/>
      <c r="C9958" s="12"/>
      <c r="D9958" s="12"/>
      <c r="E9958" s="12"/>
      <c r="F9958" s="12"/>
      <c r="G9958" s="12"/>
      <c r="H9958" s="12"/>
      <c r="I9958" s="15"/>
      <c r="J9958" s="31"/>
      <c r="K9958" s="180"/>
      <c r="L9958" s="40"/>
      <c r="M9958" s="14"/>
      <c r="N9958" s="16"/>
      <c r="O9958" s="49"/>
      <c r="P9958" s="64"/>
      <c r="Q9958" s="18"/>
      <c r="R9958" s="181">
        <f t="shared" si="1401"/>
        <v>0</v>
      </c>
      <c r="S9958" s="181">
        <f t="shared" si="1402"/>
        <v>0</v>
      </c>
      <c r="T9958" s="181">
        <f t="shared" si="1403"/>
        <v>0</v>
      </c>
      <c r="AQ9958" s="1">
        <f>COUNT(L$11:L9958)</f>
        <v>37</v>
      </c>
      <c r="AR9958" s="43">
        <f t="shared" si="1404"/>
        <v>40933</v>
      </c>
      <c r="AS9958" s="44">
        <f t="shared" si="1405"/>
        <v>89.120000000000019</v>
      </c>
      <c r="AT9958" s="10" t="str">
        <f t="shared" si="1406"/>
        <v/>
      </c>
      <c r="AU9958" s="20" t="str">
        <f t="shared" si="1407"/>
        <v/>
      </c>
      <c r="AV9958" s="42">
        <f t="shared" si="1408"/>
        <v>1</v>
      </c>
      <c r="AW9958" s="89">
        <f t="shared" si="1409"/>
        <v>0</v>
      </c>
      <c r="AX9958" s="168"/>
      <c r="AY9958" s="60"/>
      <c r="AZ9958" s="61"/>
      <c r="BB9958" s="61" t="str">
        <f>IF(Settings!I9954&lt;&gt;"",Settings!I9954,"")</f>
        <v/>
      </c>
    </row>
    <row r="9959" spans="2:54" x14ac:dyDescent="0.2">
      <c r="B9959" s="13"/>
      <c r="C9959" s="12"/>
      <c r="D9959" s="12"/>
      <c r="E9959" s="12"/>
      <c r="F9959" s="12"/>
      <c r="G9959" s="12"/>
      <c r="H9959" s="12"/>
      <c r="I9959" s="15"/>
      <c r="J9959" s="31"/>
      <c r="K9959" s="180"/>
      <c r="L9959" s="40"/>
      <c r="M9959" s="14"/>
      <c r="N9959" s="16"/>
      <c r="O9959" s="49"/>
      <c r="P9959" s="64"/>
      <c r="Q9959" s="18"/>
      <c r="R9959" s="181">
        <f t="shared" si="1401"/>
        <v>0</v>
      </c>
      <c r="S9959" s="181">
        <f t="shared" si="1402"/>
        <v>0</v>
      </c>
      <c r="T9959" s="181">
        <f t="shared" si="1403"/>
        <v>0</v>
      </c>
      <c r="AQ9959" s="1">
        <f>COUNT(L$11:L9959)</f>
        <v>37</v>
      </c>
      <c r="AR9959" s="43">
        <f t="shared" si="1404"/>
        <v>40933</v>
      </c>
      <c r="AS9959" s="44">
        <f t="shared" si="1405"/>
        <v>89.120000000000019</v>
      </c>
      <c r="AT9959" s="10" t="str">
        <f t="shared" si="1406"/>
        <v/>
      </c>
      <c r="AU9959" s="20" t="str">
        <f t="shared" si="1407"/>
        <v/>
      </c>
      <c r="AV9959" s="42">
        <f t="shared" si="1408"/>
        <v>1</v>
      </c>
      <c r="AW9959" s="89">
        <f t="shared" si="1409"/>
        <v>0</v>
      </c>
      <c r="AX9959" s="168"/>
      <c r="AY9959" s="60"/>
      <c r="AZ9959" s="61"/>
      <c r="BB9959" s="61" t="str">
        <f>IF(Settings!I9955&lt;&gt;"",Settings!I9955,"")</f>
        <v/>
      </c>
    </row>
    <row r="9960" spans="2:54" x14ac:dyDescent="0.2">
      <c r="B9960" s="13"/>
      <c r="C9960" s="12"/>
      <c r="D9960" s="12"/>
      <c r="E9960" s="12"/>
      <c r="F9960" s="12"/>
      <c r="G9960" s="12"/>
      <c r="H9960" s="12"/>
      <c r="I9960" s="15"/>
      <c r="J9960" s="31"/>
      <c r="K9960" s="180"/>
      <c r="L9960" s="40"/>
      <c r="M9960" s="14"/>
      <c r="N9960" s="16"/>
      <c r="O9960" s="49"/>
      <c r="P9960" s="64"/>
      <c r="Q9960" s="18"/>
      <c r="R9960" s="181">
        <f t="shared" si="1401"/>
        <v>0</v>
      </c>
      <c r="S9960" s="181">
        <f t="shared" si="1402"/>
        <v>0</v>
      </c>
      <c r="T9960" s="181">
        <f t="shared" si="1403"/>
        <v>0</v>
      </c>
      <c r="AQ9960" s="1">
        <f>COUNT(L$11:L9960)</f>
        <v>37</v>
      </c>
      <c r="AR9960" s="43">
        <f t="shared" si="1404"/>
        <v>40933</v>
      </c>
      <c r="AS9960" s="44">
        <f t="shared" si="1405"/>
        <v>89.120000000000019</v>
      </c>
      <c r="AT9960" s="10" t="str">
        <f t="shared" si="1406"/>
        <v/>
      </c>
      <c r="AU9960" s="20" t="str">
        <f t="shared" si="1407"/>
        <v/>
      </c>
      <c r="AV9960" s="42">
        <f t="shared" si="1408"/>
        <v>1</v>
      </c>
      <c r="AW9960" s="89">
        <f t="shared" si="1409"/>
        <v>0</v>
      </c>
      <c r="AX9960" s="168"/>
      <c r="AY9960" s="60"/>
      <c r="AZ9960" s="61"/>
      <c r="BB9960" s="61" t="str">
        <f>IF(Settings!I9956&lt;&gt;"",Settings!I9956,"")</f>
        <v/>
      </c>
    </row>
    <row r="9961" spans="2:54" x14ac:dyDescent="0.2">
      <c r="B9961" s="13"/>
      <c r="C9961" s="12"/>
      <c r="D9961" s="12"/>
      <c r="E9961" s="12"/>
      <c r="F9961" s="12"/>
      <c r="G9961" s="12"/>
      <c r="H9961" s="12"/>
      <c r="I9961" s="15"/>
      <c r="J9961" s="31"/>
      <c r="K9961" s="180"/>
      <c r="L9961" s="40"/>
      <c r="M9961" s="14"/>
      <c r="N9961" s="16"/>
      <c r="O9961" s="49"/>
      <c r="P9961" s="64"/>
      <c r="Q9961" s="18"/>
      <c r="R9961" s="181">
        <f t="shared" si="1401"/>
        <v>0</v>
      </c>
      <c r="S9961" s="181">
        <f t="shared" si="1402"/>
        <v>0</v>
      </c>
      <c r="T9961" s="181">
        <f t="shared" si="1403"/>
        <v>0</v>
      </c>
      <c r="V9961" s="7"/>
      <c r="AQ9961" s="1">
        <f>COUNT(L$11:L9961)</f>
        <v>37</v>
      </c>
      <c r="AR9961" s="43">
        <f t="shared" si="1404"/>
        <v>40933</v>
      </c>
      <c r="AS9961" s="44">
        <f t="shared" si="1405"/>
        <v>89.120000000000019</v>
      </c>
      <c r="AT9961" s="10" t="str">
        <f t="shared" si="1406"/>
        <v/>
      </c>
      <c r="AU9961" s="20" t="str">
        <f t="shared" si="1407"/>
        <v/>
      </c>
      <c r="AV9961" s="42">
        <f t="shared" si="1408"/>
        <v>1</v>
      </c>
      <c r="AW9961" s="89">
        <f t="shared" si="1409"/>
        <v>0</v>
      </c>
      <c r="AX9961" s="168"/>
      <c r="AY9961" s="60"/>
      <c r="AZ9961" s="61"/>
      <c r="BB9961" s="61" t="str">
        <f>IF(Settings!I9957&lt;&gt;"",Settings!I9957,"")</f>
        <v/>
      </c>
    </row>
    <row r="9962" spans="2:54" x14ac:dyDescent="0.2">
      <c r="B9962" s="13"/>
      <c r="C9962" s="12"/>
      <c r="D9962" s="12"/>
      <c r="E9962" s="12"/>
      <c r="F9962" s="12"/>
      <c r="G9962" s="12"/>
      <c r="H9962" s="12"/>
      <c r="I9962" s="15"/>
      <c r="J9962" s="31"/>
      <c r="K9962" s="180"/>
      <c r="L9962" s="40"/>
      <c r="M9962" s="14"/>
      <c r="N9962" s="16"/>
      <c r="O9962" s="49"/>
      <c r="P9962" s="64"/>
      <c r="Q9962" s="18"/>
      <c r="R9962" s="181">
        <f t="shared" si="1401"/>
        <v>0</v>
      </c>
      <c r="S9962" s="181">
        <f t="shared" si="1402"/>
        <v>0</v>
      </c>
      <c r="T9962" s="181">
        <f t="shared" si="1403"/>
        <v>0</v>
      </c>
      <c r="AQ9962" s="1">
        <f>COUNT(L$11:L9962)</f>
        <v>37</v>
      </c>
      <c r="AR9962" s="43">
        <f t="shared" si="1404"/>
        <v>40933</v>
      </c>
      <c r="AS9962" s="44">
        <f t="shared" si="1405"/>
        <v>89.120000000000019</v>
      </c>
      <c r="AT9962" s="10" t="str">
        <f t="shared" si="1406"/>
        <v/>
      </c>
      <c r="AU9962" s="20" t="str">
        <f t="shared" si="1407"/>
        <v/>
      </c>
      <c r="AV9962" s="42">
        <f t="shared" si="1408"/>
        <v>1</v>
      </c>
      <c r="AW9962" s="89">
        <f t="shared" si="1409"/>
        <v>0</v>
      </c>
      <c r="AX9962" s="168"/>
      <c r="AY9962" s="60"/>
      <c r="AZ9962" s="61"/>
      <c r="BB9962" s="61" t="str">
        <f>IF(Settings!I9958&lt;&gt;"",Settings!I9958,"")</f>
        <v/>
      </c>
    </row>
    <row r="9963" spans="2:54" x14ac:dyDescent="0.2">
      <c r="B9963" s="13"/>
      <c r="C9963" s="12"/>
      <c r="D9963" s="12"/>
      <c r="E9963" s="12"/>
      <c r="F9963" s="12"/>
      <c r="G9963" s="12"/>
      <c r="H9963" s="12"/>
      <c r="I9963" s="15"/>
      <c r="J9963" s="31"/>
      <c r="K9963" s="180"/>
      <c r="L9963" s="40"/>
      <c r="M9963" s="14"/>
      <c r="N9963" s="16"/>
      <c r="O9963" s="49"/>
      <c r="P9963" s="64"/>
      <c r="Q9963" s="18"/>
      <c r="R9963" s="181">
        <f t="shared" si="1401"/>
        <v>0</v>
      </c>
      <c r="S9963" s="181">
        <f t="shared" si="1402"/>
        <v>0</v>
      </c>
      <c r="T9963" s="181">
        <f t="shared" si="1403"/>
        <v>0</v>
      </c>
      <c r="AQ9963" s="1">
        <f>COUNT(L$11:L9963)</f>
        <v>37</v>
      </c>
      <c r="AR9963" s="43">
        <f t="shared" si="1404"/>
        <v>40933</v>
      </c>
      <c r="AS9963" s="44">
        <f t="shared" si="1405"/>
        <v>89.120000000000019</v>
      </c>
      <c r="AT9963" s="10" t="str">
        <f t="shared" si="1406"/>
        <v/>
      </c>
      <c r="AU9963" s="20" t="str">
        <f t="shared" si="1407"/>
        <v/>
      </c>
      <c r="AV9963" s="42">
        <f t="shared" si="1408"/>
        <v>1</v>
      </c>
      <c r="AW9963" s="89">
        <f t="shared" si="1409"/>
        <v>0</v>
      </c>
      <c r="AX9963" s="168"/>
      <c r="AY9963" s="60"/>
      <c r="AZ9963" s="61"/>
      <c r="BB9963" s="61" t="str">
        <f>IF(Settings!I9959&lt;&gt;"",Settings!I9959,"")</f>
        <v/>
      </c>
    </row>
    <row r="9964" spans="2:54" x14ac:dyDescent="0.2">
      <c r="B9964" s="13"/>
      <c r="C9964" s="12"/>
      <c r="D9964" s="12"/>
      <c r="E9964" s="12"/>
      <c r="F9964" s="12"/>
      <c r="G9964" s="12"/>
      <c r="H9964" s="12"/>
      <c r="I9964" s="15"/>
      <c r="J9964" s="31"/>
      <c r="K9964" s="180"/>
      <c r="L9964" s="40"/>
      <c r="M9964" s="14"/>
      <c r="N9964" s="16"/>
      <c r="O9964" s="49"/>
      <c r="P9964" s="64"/>
      <c r="Q9964" s="18"/>
      <c r="R9964" s="181">
        <f t="shared" si="1401"/>
        <v>0</v>
      </c>
      <c r="S9964" s="181">
        <f t="shared" si="1402"/>
        <v>0</v>
      </c>
      <c r="T9964" s="181">
        <f t="shared" si="1403"/>
        <v>0</v>
      </c>
      <c r="AQ9964" s="1">
        <f>COUNT(L$11:L9964)</f>
        <v>37</v>
      </c>
      <c r="AR9964" s="43">
        <f t="shared" si="1404"/>
        <v>40933</v>
      </c>
      <c r="AS9964" s="44">
        <f t="shared" si="1405"/>
        <v>89.120000000000019</v>
      </c>
      <c r="AT9964" s="10" t="str">
        <f t="shared" si="1406"/>
        <v/>
      </c>
      <c r="AU9964" s="20" t="str">
        <f t="shared" si="1407"/>
        <v/>
      </c>
      <c r="AV9964" s="42">
        <f t="shared" si="1408"/>
        <v>1</v>
      </c>
      <c r="AW9964" s="89">
        <f t="shared" si="1409"/>
        <v>0</v>
      </c>
      <c r="AX9964" s="168"/>
      <c r="AY9964" s="60"/>
      <c r="AZ9964" s="61"/>
      <c r="BB9964" s="61" t="str">
        <f>IF(Settings!I9960&lt;&gt;"",Settings!I9960,"")</f>
        <v/>
      </c>
    </row>
    <row r="9965" spans="2:54" x14ac:dyDescent="0.2">
      <c r="B9965" s="13"/>
      <c r="C9965" s="12"/>
      <c r="D9965" s="12"/>
      <c r="E9965" s="12"/>
      <c r="F9965" s="12"/>
      <c r="G9965" s="12"/>
      <c r="H9965" s="12"/>
      <c r="I9965" s="15"/>
      <c r="J9965" s="31"/>
      <c r="K9965" s="180"/>
      <c r="L9965" s="40"/>
      <c r="M9965" s="14"/>
      <c r="N9965" s="16"/>
      <c r="O9965" s="49"/>
      <c r="P9965" s="64"/>
      <c r="Q9965" s="18"/>
      <c r="R9965" s="181">
        <f t="shared" si="1401"/>
        <v>0</v>
      </c>
      <c r="S9965" s="181">
        <f t="shared" si="1402"/>
        <v>0</v>
      </c>
      <c r="T9965" s="181">
        <f t="shared" si="1403"/>
        <v>0</v>
      </c>
      <c r="AQ9965" s="1">
        <f>COUNT(L$11:L9965)</f>
        <v>37</v>
      </c>
      <c r="AR9965" s="43">
        <f t="shared" si="1404"/>
        <v>40933</v>
      </c>
      <c r="AS9965" s="44">
        <f t="shared" si="1405"/>
        <v>89.120000000000019</v>
      </c>
      <c r="AT9965" s="10" t="str">
        <f t="shared" si="1406"/>
        <v/>
      </c>
      <c r="AU9965" s="20" t="str">
        <f t="shared" si="1407"/>
        <v/>
      </c>
      <c r="AV9965" s="42">
        <f t="shared" si="1408"/>
        <v>1</v>
      </c>
      <c r="AW9965" s="89">
        <f t="shared" si="1409"/>
        <v>0</v>
      </c>
      <c r="AX9965" s="168"/>
      <c r="AY9965" s="60"/>
      <c r="AZ9965" s="61"/>
      <c r="BB9965" s="61" t="str">
        <f>IF(Settings!I9961&lt;&gt;"",Settings!I9961,"")</f>
        <v/>
      </c>
    </row>
    <row r="9966" spans="2:54" x14ac:dyDescent="0.2">
      <c r="B9966" s="13"/>
      <c r="C9966" s="12"/>
      <c r="D9966" s="12"/>
      <c r="E9966" s="12"/>
      <c r="F9966" s="12"/>
      <c r="G9966" s="12"/>
      <c r="H9966" s="12"/>
      <c r="I9966" s="15"/>
      <c r="J9966" s="31"/>
      <c r="K9966" s="180"/>
      <c r="L9966" s="40"/>
      <c r="M9966" s="14"/>
      <c r="N9966" s="16"/>
      <c r="O9966" s="49"/>
      <c r="P9966" s="64"/>
      <c r="Q9966" s="18"/>
      <c r="R9966" s="181">
        <f t="shared" si="1401"/>
        <v>0</v>
      </c>
      <c r="S9966" s="181">
        <f t="shared" si="1402"/>
        <v>0</v>
      </c>
      <c r="T9966" s="181">
        <f t="shared" si="1403"/>
        <v>0</v>
      </c>
      <c r="AQ9966" s="1">
        <f>COUNT(L$11:L9966)</f>
        <v>37</v>
      </c>
      <c r="AR9966" s="43">
        <f t="shared" si="1404"/>
        <v>40933</v>
      </c>
      <c r="AS9966" s="44">
        <f t="shared" si="1405"/>
        <v>89.120000000000019</v>
      </c>
      <c r="AT9966" s="10" t="str">
        <f t="shared" si="1406"/>
        <v/>
      </c>
      <c r="AU9966" s="20" t="str">
        <f t="shared" si="1407"/>
        <v/>
      </c>
      <c r="AV9966" s="42">
        <f t="shared" si="1408"/>
        <v>1</v>
      </c>
      <c r="AW9966" s="89">
        <f t="shared" si="1409"/>
        <v>0</v>
      </c>
      <c r="AX9966" s="168"/>
      <c r="AY9966" s="60"/>
      <c r="AZ9966" s="61"/>
      <c r="BB9966" s="61" t="str">
        <f>IF(Settings!I9962&lt;&gt;"",Settings!I9962,"")</f>
        <v/>
      </c>
    </row>
    <row r="9967" spans="2:54" x14ac:dyDescent="0.2">
      <c r="B9967" s="13"/>
      <c r="C9967" s="12"/>
      <c r="D9967" s="12"/>
      <c r="E9967" s="12"/>
      <c r="F9967" s="12"/>
      <c r="G9967" s="12"/>
      <c r="H9967" s="12"/>
      <c r="I9967" s="15"/>
      <c r="J9967" s="31"/>
      <c r="K9967" s="180"/>
      <c r="L9967" s="40"/>
      <c r="M9967" s="14"/>
      <c r="N9967" s="16"/>
      <c r="O9967" s="49"/>
      <c r="P9967" s="64"/>
      <c r="Q9967" s="18"/>
      <c r="R9967" s="181">
        <f t="shared" si="1401"/>
        <v>0</v>
      </c>
      <c r="S9967" s="181">
        <f t="shared" si="1402"/>
        <v>0</v>
      </c>
      <c r="T9967" s="181">
        <f t="shared" si="1403"/>
        <v>0</v>
      </c>
      <c r="V9967" s="7"/>
      <c r="AQ9967" s="1">
        <f>COUNT(L$11:L9967)</f>
        <v>37</v>
      </c>
      <c r="AR9967" s="43">
        <f t="shared" si="1404"/>
        <v>40933</v>
      </c>
      <c r="AS9967" s="44">
        <f t="shared" si="1405"/>
        <v>89.120000000000019</v>
      </c>
      <c r="AT9967" s="10" t="str">
        <f t="shared" si="1406"/>
        <v/>
      </c>
      <c r="AU9967" s="20" t="str">
        <f t="shared" si="1407"/>
        <v/>
      </c>
      <c r="AV9967" s="42">
        <f t="shared" si="1408"/>
        <v>1</v>
      </c>
      <c r="AW9967" s="89">
        <f t="shared" si="1409"/>
        <v>0</v>
      </c>
      <c r="AX9967" s="168"/>
      <c r="AY9967" s="60"/>
      <c r="AZ9967" s="61"/>
      <c r="BB9967" s="61" t="str">
        <f>IF(Settings!I9963&lt;&gt;"",Settings!I9963,"")</f>
        <v/>
      </c>
    </row>
    <row r="9968" spans="2:54" x14ac:dyDescent="0.2">
      <c r="B9968" s="13"/>
      <c r="C9968" s="12"/>
      <c r="D9968" s="12"/>
      <c r="E9968" s="12"/>
      <c r="F9968" s="12"/>
      <c r="G9968" s="12"/>
      <c r="H9968" s="12"/>
      <c r="I9968" s="15"/>
      <c r="J9968" s="31"/>
      <c r="K9968" s="180"/>
      <c r="L9968" s="40"/>
      <c r="M9968" s="14"/>
      <c r="N9968" s="16"/>
      <c r="O9968" s="49"/>
      <c r="P9968" s="64"/>
      <c r="Q9968" s="18"/>
      <c r="R9968" s="181">
        <f t="shared" si="1401"/>
        <v>0</v>
      </c>
      <c r="S9968" s="181">
        <f t="shared" si="1402"/>
        <v>0</v>
      </c>
      <c r="T9968" s="181">
        <f t="shared" si="1403"/>
        <v>0</v>
      </c>
      <c r="AQ9968" s="1">
        <f>COUNT(L$11:L9968)</f>
        <v>37</v>
      </c>
      <c r="AR9968" s="43">
        <f t="shared" si="1404"/>
        <v>40933</v>
      </c>
      <c r="AS9968" s="44">
        <f t="shared" si="1405"/>
        <v>89.120000000000019</v>
      </c>
      <c r="AT9968" s="10" t="str">
        <f t="shared" si="1406"/>
        <v/>
      </c>
      <c r="AU9968" s="20" t="str">
        <f t="shared" si="1407"/>
        <v/>
      </c>
      <c r="AV9968" s="42">
        <f t="shared" si="1408"/>
        <v>1</v>
      </c>
      <c r="AW9968" s="89">
        <f t="shared" si="1409"/>
        <v>0</v>
      </c>
      <c r="AX9968" s="168"/>
      <c r="AY9968" s="60"/>
      <c r="AZ9968" s="61"/>
      <c r="BB9968" s="61" t="str">
        <f>IF(Settings!I9964&lt;&gt;"",Settings!I9964,"")</f>
        <v/>
      </c>
    </row>
    <row r="9969" spans="2:54" x14ac:dyDescent="0.2">
      <c r="B9969" s="13"/>
      <c r="C9969" s="12"/>
      <c r="D9969" s="12"/>
      <c r="E9969" s="12"/>
      <c r="F9969" s="12"/>
      <c r="G9969" s="12"/>
      <c r="H9969" s="12"/>
      <c r="I9969" s="15"/>
      <c r="J9969" s="31"/>
      <c r="K9969" s="180"/>
      <c r="L9969" s="40"/>
      <c r="M9969" s="14"/>
      <c r="N9969" s="16"/>
      <c r="O9969" s="49"/>
      <c r="P9969" s="64"/>
      <c r="Q9969" s="18"/>
      <c r="R9969" s="181">
        <f t="shared" si="1401"/>
        <v>0</v>
      </c>
      <c r="S9969" s="181">
        <f t="shared" si="1402"/>
        <v>0</v>
      </c>
      <c r="T9969" s="181">
        <f t="shared" si="1403"/>
        <v>0</v>
      </c>
      <c r="AQ9969" s="1">
        <f>COUNT(L$11:L9969)</f>
        <v>37</v>
      </c>
      <c r="AR9969" s="43">
        <f t="shared" si="1404"/>
        <v>40933</v>
      </c>
      <c r="AS9969" s="44">
        <f t="shared" si="1405"/>
        <v>89.120000000000019</v>
      </c>
      <c r="AT9969" s="10" t="str">
        <f t="shared" si="1406"/>
        <v/>
      </c>
      <c r="AU9969" s="20" t="str">
        <f t="shared" si="1407"/>
        <v/>
      </c>
      <c r="AV9969" s="42">
        <f t="shared" si="1408"/>
        <v>1</v>
      </c>
      <c r="AW9969" s="89">
        <f t="shared" si="1409"/>
        <v>0</v>
      </c>
      <c r="AX9969" s="168"/>
      <c r="AY9969" s="60"/>
      <c r="AZ9969" s="61"/>
      <c r="BB9969" s="61" t="str">
        <f>IF(Settings!I9965&lt;&gt;"",Settings!I9965,"")</f>
        <v/>
      </c>
    </row>
    <row r="9970" spans="2:54" x14ac:dyDescent="0.2">
      <c r="B9970" s="13"/>
      <c r="C9970" s="12"/>
      <c r="D9970" s="12"/>
      <c r="E9970" s="12"/>
      <c r="F9970" s="12"/>
      <c r="G9970" s="12"/>
      <c r="H9970" s="12"/>
      <c r="I9970" s="15"/>
      <c r="J9970" s="31"/>
      <c r="K9970" s="180"/>
      <c r="L9970" s="40"/>
      <c r="M9970" s="14"/>
      <c r="N9970" s="16"/>
      <c r="O9970" s="49"/>
      <c r="P9970" s="64"/>
      <c r="Q9970" s="18"/>
      <c r="R9970" s="181">
        <f t="shared" si="1401"/>
        <v>0</v>
      </c>
      <c r="S9970" s="181">
        <f t="shared" si="1402"/>
        <v>0</v>
      </c>
      <c r="T9970" s="181">
        <f t="shared" si="1403"/>
        <v>0</v>
      </c>
      <c r="AQ9970" s="1">
        <f>COUNT(L$11:L9970)</f>
        <v>37</v>
      </c>
      <c r="AR9970" s="43">
        <f t="shared" si="1404"/>
        <v>40933</v>
      </c>
      <c r="AS9970" s="44">
        <f t="shared" si="1405"/>
        <v>89.120000000000019</v>
      </c>
      <c r="AT9970" s="10" t="str">
        <f t="shared" si="1406"/>
        <v/>
      </c>
      <c r="AU9970" s="20" t="str">
        <f t="shared" si="1407"/>
        <v/>
      </c>
      <c r="AV9970" s="42">
        <f t="shared" si="1408"/>
        <v>1</v>
      </c>
      <c r="AW9970" s="89">
        <f t="shared" si="1409"/>
        <v>0</v>
      </c>
      <c r="AX9970" s="168"/>
      <c r="AY9970" s="60"/>
      <c r="AZ9970" s="61"/>
      <c r="BB9970" s="61" t="str">
        <f>IF(Settings!I9966&lt;&gt;"",Settings!I9966,"")</f>
        <v/>
      </c>
    </row>
    <row r="9971" spans="2:54" x14ac:dyDescent="0.2">
      <c r="B9971" s="13"/>
      <c r="C9971" s="12"/>
      <c r="D9971" s="12"/>
      <c r="E9971" s="12"/>
      <c r="F9971" s="12"/>
      <c r="G9971" s="12"/>
      <c r="H9971" s="12"/>
      <c r="I9971" s="15"/>
      <c r="J9971" s="31"/>
      <c r="K9971" s="180"/>
      <c r="L9971" s="40"/>
      <c r="M9971" s="14"/>
      <c r="N9971" s="16"/>
      <c r="O9971" s="49"/>
      <c r="P9971" s="64"/>
      <c r="Q9971" s="18"/>
      <c r="R9971" s="181">
        <f t="shared" si="1401"/>
        <v>0</v>
      </c>
      <c r="S9971" s="181">
        <f t="shared" si="1402"/>
        <v>0</v>
      </c>
      <c r="T9971" s="181">
        <f t="shared" si="1403"/>
        <v>0</v>
      </c>
      <c r="AQ9971" s="1">
        <f>COUNT(L$11:L9971)</f>
        <v>37</v>
      </c>
      <c r="AR9971" s="43">
        <f t="shared" si="1404"/>
        <v>40933</v>
      </c>
      <c r="AS9971" s="44">
        <f t="shared" si="1405"/>
        <v>89.120000000000019</v>
      </c>
      <c r="AT9971" s="10" t="str">
        <f t="shared" si="1406"/>
        <v/>
      </c>
      <c r="AU9971" s="20" t="str">
        <f t="shared" si="1407"/>
        <v/>
      </c>
      <c r="AV9971" s="42">
        <f t="shared" si="1408"/>
        <v>1</v>
      </c>
      <c r="AW9971" s="89">
        <f t="shared" si="1409"/>
        <v>0</v>
      </c>
      <c r="AX9971" s="168"/>
      <c r="AY9971" s="60"/>
      <c r="AZ9971" s="61"/>
      <c r="BB9971" s="61" t="str">
        <f>IF(Settings!I9967&lt;&gt;"",Settings!I9967,"")</f>
        <v/>
      </c>
    </row>
    <row r="9972" spans="2:54" x14ac:dyDescent="0.2">
      <c r="B9972" s="13"/>
      <c r="C9972" s="12"/>
      <c r="D9972" s="12"/>
      <c r="E9972" s="12"/>
      <c r="F9972" s="12"/>
      <c r="G9972" s="12"/>
      <c r="H9972" s="12"/>
      <c r="I9972" s="15"/>
      <c r="J9972" s="31"/>
      <c r="K9972" s="180"/>
      <c r="L9972" s="40"/>
      <c r="M9972" s="14"/>
      <c r="N9972" s="16"/>
      <c r="O9972" s="49"/>
      <c r="P9972" s="64"/>
      <c r="Q9972" s="18"/>
      <c r="R9972" s="181">
        <f t="shared" si="1401"/>
        <v>0</v>
      </c>
      <c r="S9972" s="181">
        <f t="shared" si="1402"/>
        <v>0</v>
      </c>
      <c r="T9972" s="181">
        <f t="shared" si="1403"/>
        <v>0</v>
      </c>
      <c r="AQ9972" s="1">
        <f>COUNT(L$11:L9972)</f>
        <v>37</v>
      </c>
      <c r="AR9972" s="43">
        <f t="shared" si="1404"/>
        <v>40933</v>
      </c>
      <c r="AS9972" s="44">
        <f t="shared" si="1405"/>
        <v>89.120000000000019</v>
      </c>
      <c r="AT9972" s="10" t="str">
        <f t="shared" si="1406"/>
        <v/>
      </c>
      <c r="AU9972" s="20" t="str">
        <f t="shared" si="1407"/>
        <v/>
      </c>
      <c r="AV9972" s="42">
        <f t="shared" si="1408"/>
        <v>1</v>
      </c>
      <c r="AW9972" s="89">
        <f t="shared" si="1409"/>
        <v>0</v>
      </c>
      <c r="AX9972" s="168"/>
      <c r="AY9972" s="60"/>
      <c r="AZ9972" s="61"/>
      <c r="BB9972" s="61" t="str">
        <f>IF(Settings!I9968&lt;&gt;"",Settings!I9968,"")</f>
        <v/>
      </c>
    </row>
    <row r="9973" spans="2:54" x14ac:dyDescent="0.2">
      <c r="B9973" s="13"/>
      <c r="C9973" s="12"/>
      <c r="D9973" s="12"/>
      <c r="E9973" s="12"/>
      <c r="F9973" s="12"/>
      <c r="G9973" s="12"/>
      <c r="H9973" s="12"/>
      <c r="I9973" s="15"/>
      <c r="J9973" s="31"/>
      <c r="K9973" s="180"/>
      <c r="L9973" s="40"/>
      <c r="M9973" s="14"/>
      <c r="N9973" s="16"/>
      <c r="O9973" s="49"/>
      <c r="P9973" s="64"/>
      <c r="Q9973" s="18"/>
      <c r="R9973" s="181">
        <f t="shared" si="1401"/>
        <v>0</v>
      </c>
      <c r="S9973" s="181">
        <f t="shared" si="1402"/>
        <v>0</v>
      </c>
      <c r="T9973" s="181">
        <f t="shared" si="1403"/>
        <v>0</v>
      </c>
      <c r="AQ9973" s="1">
        <f>COUNT(L$11:L9973)</f>
        <v>37</v>
      </c>
      <c r="AR9973" s="43">
        <f t="shared" si="1404"/>
        <v>40933</v>
      </c>
      <c r="AS9973" s="44">
        <f t="shared" si="1405"/>
        <v>89.120000000000019</v>
      </c>
      <c r="AT9973" s="10" t="str">
        <f t="shared" si="1406"/>
        <v/>
      </c>
      <c r="AU9973" s="20" t="str">
        <f t="shared" si="1407"/>
        <v/>
      </c>
      <c r="AV9973" s="42">
        <f t="shared" si="1408"/>
        <v>1</v>
      </c>
      <c r="AW9973" s="89">
        <f t="shared" si="1409"/>
        <v>0</v>
      </c>
      <c r="AX9973" s="168"/>
      <c r="AY9973" s="60"/>
      <c r="AZ9973" s="61"/>
      <c r="BB9973" s="61" t="str">
        <f>IF(Settings!I9969&lt;&gt;"",Settings!I9969,"")</f>
        <v/>
      </c>
    </row>
    <row r="9974" spans="2:54" x14ac:dyDescent="0.2">
      <c r="B9974" s="13"/>
      <c r="C9974" s="12"/>
      <c r="D9974" s="12"/>
      <c r="E9974" s="12"/>
      <c r="F9974" s="12"/>
      <c r="G9974" s="12"/>
      <c r="H9974" s="12"/>
      <c r="I9974" s="15"/>
      <c r="J9974" s="31"/>
      <c r="K9974" s="180"/>
      <c r="L9974" s="40"/>
      <c r="M9974" s="14"/>
      <c r="N9974" s="16"/>
      <c r="O9974" s="49"/>
      <c r="P9974" s="64"/>
      <c r="Q9974" s="18"/>
      <c r="R9974" s="181">
        <f t="shared" si="1401"/>
        <v>0</v>
      </c>
      <c r="S9974" s="181">
        <f t="shared" si="1402"/>
        <v>0</v>
      </c>
      <c r="T9974" s="181">
        <f t="shared" si="1403"/>
        <v>0</v>
      </c>
      <c r="AQ9974" s="1">
        <f>COUNT(L$11:L9974)</f>
        <v>37</v>
      </c>
      <c r="AR9974" s="43">
        <f t="shared" si="1404"/>
        <v>40933</v>
      </c>
      <c r="AS9974" s="44">
        <f t="shared" si="1405"/>
        <v>89.120000000000019</v>
      </c>
      <c r="AT9974" s="10" t="str">
        <f t="shared" si="1406"/>
        <v/>
      </c>
      <c r="AU9974" s="20" t="str">
        <f t="shared" si="1407"/>
        <v/>
      </c>
      <c r="AV9974" s="42">
        <f t="shared" si="1408"/>
        <v>1</v>
      </c>
      <c r="AW9974" s="89">
        <f t="shared" si="1409"/>
        <v>0</v>
      </c>
      <c r="AX9974" s="168"/>
      <c r="AY9974" s="60"/>
      <c r="AZ9974" s="61"/>
      <c r="BB9974" s="61" t="str">
        <f>IF(Settings!I9970&lt;&gt;"",Settings!I9970,"")</f>
        <v/>
      </c>
    </row>
    <row r="9975" spans="2:54" x14ac:dyDescent="0.2">
      <c r="B9975" s="13"/>
      <c r="C9975" s="12"/>
      <c r="D9975" s="12"/>
      <c r="E9975" s="12"/>
      <c r="F9975" s="12"/>
      <c r="G9975" s="12"/>
      <c r="H9975" s="12"/>
      <c r="I9975" s="15"/>
      <c r="J9975" s="31"/>
      <c r="K9975" s="180"/>
      <c r="L9975" s="40"/>
      <c r="M9975" s="14"/>
      <c r="N9975" s="16"/>
      <c r="O9975" s="49"/>
      <c r="P9975" s="64"/>
      <c r="Q9975" s="18"/>
      <c r="R9975" s="181">
        <f t="shared" si="1401"/>
        <v>0</v>
      </c>
      <c r="S9975" s="181">
        <f t="shared" si="1402"/>
        <v>0</v>
      </c>
      <c r="T9975" s="181">
        <f t="shared" si="1403"/>
        <v>0</v>
      </c>
      <c r="AQ9975" s="1">
        <f>COUNT(L$11:L9975)</f>
        <v>37</v>
      </c>
      <c r="AR9975" s="43">
        <f t="shared" si="1404"/>
        <v>40933</v>
      </c>
      <c r="AS9975" s="44">
        <f t="shared" si="1405"/>
        <v>89.120000000000019</v>
      </c>
      <c r="AT9975" s="10" t="str">
        <f t="shared" si="1406"/>
        <v/>
      </c>
      <c r="AU9975" s="20" t="str">
        <f t="shared" si="1407"/>
        <v/>
      </c>
      <c r="AV9975" s="42">
        <f t="shared" si="1408"/>
        <v>1</v>
      </c>
      <c r="AW9975" s="89">
        <f t="shared" si="1409"/>
        <v>0</v>
      </c>
      <c r="AX9975" s="168"/>
      <c r="AY9975" s="60"/>
      <c r="AZ9975" s="61"/>
      <c r="BB9975" s="61" t="str">
        <f>IF(Settings!I9971&lt;&gt;"",Settings!I9971,"")</f>
        <v/>
      </c>
    </row>
    <row r="9976" spans="2:54" x14ac:dyDescent="0.2">
      <c r="B9976" s="13"/>
      <c r="C9976" s="12"/>
      <c r="D9976" s="12"/>
      <c r="E9976" s="12"/>
      <c r="F9976" s="12"/>
      <c r="G9976" s="12"/>
      <c r="H9976" s="12"/>
      <c r="I9976" s="15"/>
      <c r="J9976" s="31"/>
      <c r="K9976" s="180"/>
      <c r="L9976" s="40"/>
      <c r="M9976" s="14"/>
      <c r="N9976" s="16"/>
      <c r="O9976" s="49"/>
      <c r="P9976" s="64"/>
      <c r="Q9976" s="18"/>
      <c r="R9976" s="181">
        <f t="shared" si="1401"/>
        <v>0</v>
      </c>
      <c r="S9976" s="181">
        <f t="shared" si="1402"/>
        <v>0</v>
      </c>
      <c r="T9976" s="181">
        <f t="shared" si="1403"/>
        <v>0</v>
      </c>
      <c r="AQ9976" s="1">
        <f>COUNT(L$11:L9976)</f>
        <v>37</v>
      </c>
      <c r="AR9976" s="43">
        <f t="shared" si="1404"/>
        <v>40933</v>
      </c>
      <c r="AS9976" s="44">
        <f t="shared" si="1405"/>
        <v>89.120000000000019</v>
      </c>
      <c r="AT9976" s="10" t="str">
        <f t="shared" si="1406"/>
        <v/>
      </c>
      <c r="AU9976" s="20" t="str">
        <f t="shared" si="1407"/>
        <v/>
      </c>
      <c r="AV9976" s="42">
        <f t="shared" si="1408"/>
        <v>1</v>
      </c>
      <c r="AW9976" s="89">
        <f t="shared" si="1409"/>
        <v>0</v>
      </c>
      <c r="AX9976" s="168"/>
      <c r="AY9976" s="60"/>
      <c r="AZ9976" s="61"/>
      <c r="BB9976" s="61" t="str">
        <f>IF(Settings!I9972&lt;&gt;"",Settings!I9972,"")</f>
        <v/>
      </c>
    </row>
    <row r="9977" spans="2:54" x14ac:dyDescent="0.2">
      <c r="B9977" s="13"/>
      <c r="C9977" s="12"/>
      <c r="D9977" s="12"/>
      <c r="E9977" s="12"/>
      <c r="F9977" s="12"/>
      <c r="G9977" s="12"/>
      <c r="H9977" s="12"/>
      <c r="I9977" s="15"/>
      <c r="J9977" s="31"/>
      <c r="K9977" s="180"/>
      <c r="L9977" s="40"/>
      <c r="M9977" s="14"/>
      <c r="N9977" s="16"/>
      <c r="O9977" s="49"/>
      <c r="P9977" s="64"/>
      <c r="Q9977" s="18"/>
      <c r="R9977" s="181">
        <f t="shared" si="1401"/>
        <v>0</v>
      </c>
      <c r="S9977" s="181">
        <f t="shared" si="1402"/>
        <v>0</v>
      </c>
      <c r="T9977" s="181">
        <f t="shared" si="1403"/>
        <v>0</v>
      </c>
      <c r="AQ9977" s="1">
        <f>COUNT(L$11:L9977)</f>
        <v>37</v>
      </c>
      <c r="AR9977" s="43">
        <f t="shared" si="1404"/>
        <v>40933</v>
      </c>
      <c r="AS9977" s="44">
        <f t="shared" si="1405"/>
        <v>89.120000000000019</v>
      </c>
      <c r="AT9977" s="10" t="str">
        <f t="shared" si="1406"/>
        <v/>
      </c>
      <c r="AU9977" s="20" t="str">
        <f t="shared" si="1407"/>
        <v/>
      </c>
      <c r="AV9977" s="42">
        <f t="shared" si="1408"/>
        <v>1</v>
      </c>
      <c r="AW9977" s="89">
        <f t="shared" si="1409"/>
        <v>0</v>
      </c>
      <c r="AX9977" s="168"/>
      <c r="AY9977" s="60"/>
      <c r="AZ9977" s="61"/>
      <c r="BB9977" s="61" t="str">
        <f>IF(Settings!I9973&lt;&gt;"",Settings!I9973,"")</f>
        <v/>
      </c>
    </row>
    <row r="9978" spans="2:54" x14ac:dyDescent="0.2">
      <c r="B9978" s="13"/>
      <c r="C9978" s="12"/>
      <c r="D9978" s="12"/>
      <c r="E9978" s="12"/>
      <c r="F9978" s="12"/>
      <c r="G9978" s="12"/>
      <c r="H9978" s="12"/>
      <c r="I9978" s="15"/>
      <c r="J9978" s="31"/>
      <c r="K9978" s="180"/>
      <c r="L9978" s="40"/>
      <c r="M9978" s="14"/>
      <c r="N9978" s="16"/>
      <c r="O9978" s="49"/>
      <c r="P9978" s="64"/>
      <c r="Q9978" s="18"/>
      <c r="R9978" s="181">
        <f t="shared" si="1401"/>
        <v>0</v>
      </c>
      <c r="S9978" s="181">
        <f t="shared" si="1402"/>
        <v>0</v>
      </c>
      <c r="T9978" s="181">
        <f t="shared" si="1403"/>
        <v>0</v>
      </c>
      <c r="AQ9978" s="1">
        <f>COUNT(L$11:L9978)</f>
        <v>37</v>
      </c>
      <c r="AR9978" s="43">
        <f t="shared" si="1404"/>
        <v>40933</v>
      </c>
      <c r="AS9978" s="44">
        <f t="shared" si="1405"/>
        <v>89.120000000000019</v>
      </c>
      <c r="AT9978" s="10" t="str">
        <f t="shared" si="1406"/>
        <v/>
      </c>
      <c r="AU9978" s="20" t="str">
        <f t="shared" si="1407"/>
        <v/>
      </c>
      <c r="AV9978" s="42">
        <f t="shared" si="1408"/>
        <v>1</v>
      </c>
      <c r="AW9978" s="89">
        <f t="shared" si="1409"/>
        <v>0</v>
      </c>
      <c r="AX9978" s="168"/>
      <c r="AY9978" s="60"/>
      <c r="AZ9978" s="61"/>
      <c r="BB9978" s="61" t="str">
        <f>IF(Settings!I9974&lt;&gt;"",Settings!I9974,"")</f>
        <v/>
      </c>
    </row>
    <row r="9979" spans="2:54" x14ac:dyDescent="0.2">
      <c r="B9979" s="13"/>
      <c r="C9979" s="12"/>
      <c r="D9979" s="12"/>
      <c r="E9979" s="12"/>
      <c r="F9979" s="12"/>
      <c r="G9979" s="12"/>
      <c r="H9979" s="12"/>
      <c r="I9979" s="15"/>
      <c r="J9979" s="31"/>
      <c r="K9979" s="180"/>
      <c r="L9979" s="40"/>
      <c r="M9979" s="14"/>
      <c r="N9979" s="16"/>
      <c r="O9979" s="49"/>
      <c r="P9979" s="64"/>
      <c r="Q9979" s="18"/>
      <c r="R9979" s="181">
        <f t="shared" si="1401"/>
        <v>0</v>
      </c>
      <c r="S9979" s="181">
        <f t="shared" si="1402"/>
        <v>0</v>
      </c>
      <c r="T9979" s="181">
        <f t="shared" si="1403"/>
        <v>0</v>
      </c>
      <c r="AQ9979" s="1">
        <f>COUNT(L$11:L9979)</f>
        <v>37</v>
      </c>
      <c r="AR9979" s="43">
        <f t="shared" si="1404"/>
        <v>40933</v>
      </c>
      <c r="AS9979" s="44">
        <f t="shared" si="1405"/>
        <v>89.120000000000019</v>
      </c>
      <c r="AT9979" s="10" t="str">
        <f t="shared" si="1406"/>
        <v/>
      </c>
      <c r="AU9979" s="20" t="str">
        <f t="shared" si="1407"/>
        <v/>
      </c>
      <c r="AV9979" s="42">
        <f t="shared" si="1408"/>
        <v>1</v>
      </c>
      <c r="AW9979" s="89">
        <f t="shared" si="1409"/>
        <v>0</v>
      </c>
      <c r="AX9979" s="168"/>
      <c r="AY9979" s="60"/>
      <c r="AZ9979" s="61"/>
      <c r="BB9979" s="61" t="str">
        <f>IF(Settings!I9975&lt;&gt;"",Settings!I9975,"")</f>
        <v/>
      </c>
    </row>
    <row r="9980" spans="2:54" x14ac:dyDescent="0.2">
      <c r="B9980" s="13"/>
      <c r="C9980" s="12"/>
      <c r="D9980" s="12"/>
      <c r="E9980" s="12"/>
      <c r="F9980" s="12"/>
      <c r="G9980" s="12"/>
      <c r="H9980" s="12"/>
      <c r="I9980" s="15"/>
      <c r="J9980" s="31"/>
      <c r="K9980" s="180"/>
      <c r="L9980" s="40"/>
      <c r="M9980" s="14"/>
      <c r="N9980" s="16"/>
      <c r="O9980" s="49"/>
      <c r="P9980" s="64"/>
      <c r="Q9980" s="18"/>
      <c r="R9980" s="181">
        <f t="shared" si="1401"/>
        <v>0</v>
      </c>
      <c r="S9980" s="181">
        <f t="shared" si="1402"/>
        <v>0</v>
      </c>
      <c r="T9980" s="181">
        <f t="shared" si="1403"/>
        <v>0</v>
      </c>
      <c r="AQ9980" s="1">
        <f>COUNT(L$11:L9980)</f>
        <v>37</v>
      </c>
      <c r="AR9980" s="43">
        <f t="shared" si="1404"/>
        <v>40933</v>
      </c>
      <c r="AS9980" s="44">
        <f t="shared" si="1405"/>
        <v>89.120000000000019</v>
      </c>
      <c r="AT9980" s="10" t="str">
        <f t="shared" si="1406"/>
        <v/>
      </c>
      <c r="AU9980" s="20" t="str">
        <f t="shared" si="1407"/>
        <v/>
      </c>
      <c r="AV9980" s="42">
        <f t="shared" si="1408"/>
        <v>1</v>
      </c>
      <c r="AW9980" s="89">
        <f t="shared" si="1409"/>
        <v>0</v>
      </c>
      <c r="AX9980" s="168"/>
      <c r="AY9980" s="60"/>
      <c r="AZ9980" s="61"/>
      <c r="BB9980" s="61" t="str">
        <f>IF(Settings!I9976&lt;&gt;"",Settings!I9976,"")</f>
        <v/>
      </c>
    </row>
    <row r="9981" spans="2:54" x14ac:dyDescent="0.2">
      <c r="B9981" s="13"/>
      <c r="C9981" s="12"/>
      <c r="D9981" s="12"/>
      <c r="E9981" s="12"/>
      <c r="F9981" s="12"/>
      <c r="G9981" s="12"/>
      <c r="H9981" s="12"/>
      <c r="I9981" s="15"/>
      <c r="J9981" s="31"/>
      <c r="K9981" s="180"/>
      <c r="L9981" s="40"/>
      <c r="M9981" s="14"/>
      <c r="N9981" s="16"/>
      <c r="O9981" s="49"/>
      <c r="P9981" s="64"/>
      <c r="Q9981" s="18"/>
      <c r="R9981" s="181">
        <f t="shared" si="1401"/>
        <v>0</v>
      </c>
      <c r="S9981" s="181">
        <f t="shared" si="1402"/>
        <v>0</v>
      </c>
      <c r="T9981" s="181">
        <f t="shared" si="1403"/>
        <v>0</v>
      </c>
      <c r="AQ9981" s="1">
        <f>COUNT(L$11:L9981)</f>
        <v>37</v>
      </c>
      <c r="AR9981" s="43">
        <f t="shared" si="1404"/>
        <v>40933</v>
      </c>
      <c r="AS9981" s="44">
        <f t="shared" si="1405"/>
        <v>89.120000000000019</v>
      </c>
      <c r="AT9981" s="10" t="str">
        <f t="shared" si="1406"/>
        <v/>
      </c>
      <c r="AU9981" s="20" t="str">
        <f t="shared" si="1407"/>
        <v/>
      </c>
      <c r="AV9981" s="42">
        <f t="shared" si="1408"/>
        <v>1</v>
      </c>
      <c r="AW9981" s="89">
        <f t="shared" si="1409"/>
        <v>0</v>
      </c>
      <c r="AX9981" s="168"/>
      <c r="AY9981" s="60"/>
      <c r="AZ9981" s="61"/>
      <c r="BB9981" s="61" t="str">
        <f>IF(Settings!I9977&lt;&gt;"",Settings!I9977,"")</f>
        <v/>
      </c>
    </row>
    <row r="9982" spans="2:54" x14ac:dyDescent="0.2">
      <c r="B9982" s="13"/>
      <c r="C9982" s="12"/>
      <c r="D9982" s="12"/>
      <c r="E9982" s="12"/>
      <c r="F9982" s="12"/>
      <c r="G9982" s="12"/>
      <c r="H9982" s="12"/>
      <c r="I9982" s="15"/>
      <c r="J9982" s="31"/>
      <c r="K9982" s="180"/>
      <c r="L9982" s="40"/>
      <c r="M9982" s="14"/>
      <c r="N9982" s="16"/>
      <c r="O9982" s="49"/>
      <c r="P9982" s="64"/>
      <c r="Q9982" s="18"/>
      <c r="R9982" s="181">
        <f t="shared" si="1401"/>
        <v>0</v>
      </c>
      <c r="S9982" s="181">
        <f t="shared" si="1402"/>
        <v>0</v>
      </c>
      <c r="T9982" s="181">
        <f t="shared" si="1403"/>
        <v>0</v>
      </c>
      <c r="AQ9982" s="1">
        <f>COUNT(L$11:L9982)</f>
        <v>37</v>
      </c>
      <c r="AR9982" s="43">
        <f t="shared" si="1404"/>
        <v>40933</v>
      </c>
      <c r="AS9982" s="44">
        <f t="shared" si="1405"/>
        <v>89.120000000000019</v>
      </c>
      <c r="AT9982" s="10" t="str">
        <f t="shared" si="1406"/>
        <v/>
      </c>
      <c r="AU9982" s="20" t="str">
        <f t="shared" si="1407"/>
        <v/>
      </c>
      <c r="AV9982" s="42">
        <f t="shared" si="1408"/>
        <v>1</v>
      </c>
      <c r="AW9982" s="89">
        <f t="shared" si="1409"/>
        <v>0</v>
      </c>
      <c r="AX9982" s="168"/>
      <c r="AY9982" s="60"/>
      <c r="AZ9982" s="61"/>
      <c r="BB9982" s="61" t="str">
        <f>IF(Settings!I9978&lt;&gt;"",Settings!I9978,"")</f>
        <v/>
      </c>
    </row>
    <row r="9983" spans="2:54" x14ac:dyDescent="0.2">
      <c r="B9983" s="13"/>
      <c r="C9983" s="12"/>
      <c r="D9983" s="12"/>
      <c r="E9983" s="12"/>
      <c r="F9983" s="12"/>
      <c r="G9983" s="12"/>
      <c r="H9983" s="12"/>
      <c r="I9983" s="15"/>
      <c r="J9983" s="31"/>
      <c r="K9983" s="180"/>
      <c r="L9983" s="40"/>
      <c r="M9983" s="14"/>
      <c r="N9983" s="16"/>
      <c r="O9983" s="49"/>
      <c r="P9983" s="64"/>
      <c r="Q9983" s="18"/>
      <c r="R9983" s="181">
        <f t="shared" si="1401"/>
        <v>0</v>
      </c>
      <c r="S9983" s="181">
        <f t="shared" si="1402"/>
        <v>0</v>
      </c>
      <c r="T9983" s="181">
        <f t="shared" si="1403"/>
        <v>0</v>
      </c>
      <c r="AQ9983" s="1">
        <f>COUNT(L$11:L9983)</f>
        <v>37</v>
      </c>
      <c r="AR9983" s="43">
        <f t="shared" si="1404"/>
        <v>40933</v>
      </c>
      <c r="AS9983" s="44">
        <f t="shared" si="1405"/>
        <v>89.120000000000019</v>
      </c>
      <c r="AT9983" s="10" t="str">
        <f t="shared" si="1406"/>
        <v/>
      </c>
      <c r="AU9983" s="20" t="str">
        <f t="shared" si="1407"/>
        <v/>
      </c>
      <c r="AV9983" s="42">
        <f t="shared" si="1408"/>
        <v>1</v>
      </c>
      <c r="AW9983" s="89">
        <f t="shared" si="1409"/>
        <v>0</v>
      </c>
      <c r="AX9983" s="168"/>
      <c r="AY9983" s="60"/>
      <c r="AZ9983" s="61"/>
      <c r="BB9983" s="61" t="str">
        <f>IF(Settings!I9979&lt;&gt;"",Settings!I9979,"")</f>
        <v/>
      </c>
    </row>
    <row r="9984" spans="2:54" x14ac:dyDescent="0.2">
      <c r="B9984" s="13"/>
      <c r="C9984" s="12"/>
      <c r="D9984" s="12"/>
      <c r="E9984" s="12"/>
      <c r="F9984" s="12"/>
      <c r="G9984" s="12"/>
      <c r="H9984" s="12"/>
      <c r="I9984" s="15"/>
      <c r="J9984" s="31"/>
      <c r="K9984" s="180"/>
      <c r="L9984" s="40"/>
      <c r="M9984" s="14"/>
      <c r="N9984" s="16"/>
      <c r="O9984" s="49"/>
      <c r="P9984" s="64"/>
      <c r="Q9984" s="18"/>
      <c r="R9984" s="181">
        <f t="shared" si="1401"/>
        <v>0</v>
      </c>
      <c r="S9984" s="181">
        <f t="shared" si="1402"/>
        <v>0</v>
      </c>
      <c r="T9984" s="181">
        <f t="shared" si="1403"/>
        <v>0</v>
      </c>
      <c r="AQ9984" s="1">
        <f>COUNT(L$11:L9984)</f>
        <v>37</v>
      </c>
      <c r="AR9984" s="43">
        <f t="shared" si="1404"/>
        <v>40933</v>
      </c>
      <c r="AS9984" s="44">
        <f t="shared" si="1405"/>
        <v>89.120000000000019</v>
      </c>
      <c r="AT9984" s="10" t="str">
        <f t="shared" si="1406"/>
        <v/>
      </c>
      <c r="AU9984" s="20" t="str">
        <f t="shared" si="1407"/>
        <v/>
      </c>
      <c r="AV9984" s="42">
        <f t="shared" si="1408"/>
        <v>1</v>
      </c>
      <c r="AW9984" s="89">
        <f t="shared" si="1409"/>
        <v>0</v>
      </c>
      <c r="AX9984" s="168"/>
      <c r="AY9984" s="60"/>
      <c r="AZ9984" s="61"/>
      <c r="BB9984" s="61" t="str">
        <f>IF(Settings!I9980&lt;&gt;"",Settings!I9980,"")</f>
        <v/>
      </c>
    </row>
    <row r="9985" spans="2:54" x14ac:dyDescent="0.2">
      <c r="B9985" s="13"/>
      <c r="C9985" s="12"/>
      <c r="D9985" s="12"/>
      <c r="E9985" s="12"/>
      <c r="F9985" s="12"/>
      <c r="G9985" s="12"/>
      <c r="H9985" s="12"/>
      <c r="I9985" s="15"/>
      <c r="J9985" s="31"/>
      <c r="K9985" s="180"/>
      <c r="L9985" s="40"/>
      <c r="M9985" s="14"/>
      <c r="N9985" s="16"/>
      <c r="O9985" s="49"/>
      <c r="P9985" s="64"/>
      <c r="Q9985" s="18"/>
      <c r="R9985" s="181">
        <f t="shared" si="1401"/>
        <v>0</v>
      </c>
      <c r="S9985" s="181">
        <f t="shared" si="1402"/>
        <v>0</v>
      </c>
      <c r="T9985" s="181">
        <f t="shared" si="1403"/>
        <v>0</v>
      </c>
      <c r="U9985" s="7"/>
      <c r="AQ9985" s="1">
        <f>COUNT(L$11:L9985)</f>
        <v>37</v>
      </c>
      <c r="AR9985" s="43">
        <f t="shared" si="1404"/>
        <v>40933</v>
      </c>
      <c r="AS9985" s="44">
        <f t="shared" si="1405"/>
        <v>89.120000000000019</v>
      </c>
      <c r="AT9985" s="10" t="str">
        <f t="shared" si="1406"/>
        <v/>
      </c>
      <c r="AU9985" s="20" t="str">
        <f t="shared" si="1407"/>
        <v/>
      </c>
      <c r="AV9985" s="42">
        <f t="shared" si="1408"/>
        <v>1</v>
      </c>
      <c r="AW9985" s="89">
        <f t="shared" si="1409"/>
        <v>0</v>
      </c>
      <c r="AX9985" s="168"/>
      <c r="AY9985" s="60"/>
      <c r="AZ9985" s="61"/>
      <c r="BB9985" s="61" t="str">
        <f>IF(Settings!I9981&lt;&gt;"",Settings!I9981,"")</f>
        <v/>
      </c>
    </row>
    <row r="9986" spans="2:54" x14ac:dyDescent="0.2">
      <c r="B9986" s="13"/>
      <c r="C9986" s="12"/>
      <c r="D9986" s="12"/>
      <c r="E9986" s="12"/>
      <c r="F9986" s="12"/>
      <c r="G9986" s="12"/>
      <c r="H9986" s="12"/>
      <c r="I9986" s="15"/>
      <c r="J9986" s="31"/>
      <c r="K9986" s="180"/>
      <c r="L9986" s="40"/>
      <c r="M9986" s="14"/>
      <c r="N9986" s="16"/>
      <c r="O9986" s="49"/>
      <c r="P9986" s="64"/>
      <c r="Q9986" s="18"/>
      <c r="R9986" s="181">
        <f t="shared" si="1401"/>
        <v>0</v>
      </c>
      <c r="S9986" s="181">
        <f t="shared" si="1402"/>
        <v>0</v>
      </c>
      <c r="T9986" s="181">
        <f t="shared" si="1403"/>
        <v>0</v>
      </c>
      <c r="AQ9986" s="1">
        <f>COUNT(L$11:L9986)</f>
        <v>37</v>
      </c>
      <c r="AR9986" s="43">
        <f t="shared" si="1404"/>
        <v>40933</v>
      </c>
      <c r="AS9986" s="44">
        <f t="shared" si="1405"/>
        <v>89.120000000000019</v>
      </c>
      <c r="AT9986" s="10" t="str">
        <f t="shared" si="1406"/>
        <v/>
      </c>
      <c r="AU9986" s="20" t="str">
        <f t="shared" si="1407"/>
        <v/>
      </c>
      <c r="AV9986" s="42">
        <f t="shared" si="1408"/>
        <v>1</v>
      </c>
      <c r="AW9986" s="89">
        <f t="shared" si="1409"/>
        <v>0</v>
      </c>
      <c r="AX9986" s="168"/>
      <c r="AY9986" s="60"/>
      <c r="AZ9986" s="61"/>
      <c r="BB9986" s="61" t="str">
        <f>IF(Settings!I9982&lt;&gt;"",Settings!I9982,"")</f>
        <v/>
      </c>
    </row>
    <row r="9987" spans="2:54" x14ac:dyDescent="0.2">
      <c r="B9987" s="13"/>
      <c r="C9987" s="12"/>
      <c r="D9987" s="12"/>
      <c r="E9987" s="12"/>
      <c r="F9987" s="12"/>
      <c r="G9987" s="12"/>
      <c r="H9987" s="12"/>
      <c r="I9987" s="15"/>
      <c r="J9987" s="31"/>
      <c r="K9987" s="180"/>
      <c r="L9987" s="40"/>
      <c r="M9987" s="14"/>
      <c r="N9987" s="16"/>
      <c r="O9987" s="49"/>
      <c r="P9987" s="64"/>
      <c r="Q9987" s="18"/>
      <c r="R9987" s="181">
        <f t="shared" si="1401"/>
        <v>0</v>
      </c>
      <c r="S9987" s="181">
        <f t="shared" si="1402"/>
        <v>0</v>
      </c>
      <c r="T9987" s="181">
        <f t="shared" si="1403"/>
        <v>0</v>
      </c>
      <c r="AQ9987" s="1">
        <f>COUNT(L$11:L9987)</f>
        <v>37</v>
      </c>
      <c r="AR9987" s="43">
        <f t="shared" si="1404"/>
        <v>40933</v>
      </c>
      <c r="AS9987" s="44">
        <f t="shared" si="1405"/>
        <v>89.120000000000019</v>
      </c>
      <c r="AT9987" s="10" t="str">
        <f t="shared" si="1406"/>
        <v/>
      </c>
      <c r="AU9987" s="20" t="str">
        <f t="shared" si="1407"/>
        <v/>
      </c>
      <c r="AV9987" s="42">
        <f t="shared" si="1408"/>
        <v>1</v>
      </c>
      <c r="AW9987" s="89">
        <f t="shared" si="1409"/>
        <v>0</v>
      </c>
      <c r="AX9987" s="168"/>
      <c r="AY9987" s="60"/>
      <c r="AZ9987" s="61"/>
      <c r="BB9987" s="61" t="str">
        <f>IF(Settings!I9983&lt;&gt;"",Settings!I9983,"")</f>
        <v/>
      </c>
    </row>
    <row r="9988" spans="2:54" x14ac:dyDescent="0.2">
      <c r="B9988" s="13"/>
      <c r="C9988" s="12"/>
      <c r="D9988" s="12"/>
      <c r="E9988" s="12"/>
      <c r="F9988" s="12"/>
      <c r="G9988" s="12"/>
      <c r="H9988" s="12"/>
      <c r="I9988" s="15"/>
      <c r="J9988" s="31"/>
      <c r="K9988" s="180"/>
      <c r="L9988" s="40"/>
      <c r="M9988" s="14"/>
      <c r="N9988" s="16"/>
      <c r="O9988" s="49"/>
      <c r="P9988" s="64"/>
      <c r="Q9988" s="18"/>
      <c r="R9988" s="181">
        <f t="shared" si="1401"/>
        <v>0</v>
      </c>
      <c r="S9988" s="181">
        <f t="shared" si="1402"/>
        <v>0</v>
      </c>
      <c r="T9988" s="181">
        <f t="shared" si="1403"/>
        <v>0</v>
      </c>
      <c r="AQ9988" s="1">
        <f>COUNT(L$11:L9988)</f>
        <v>37</v>
      </c>
      <c r="AR9988" s="43">
        <f t="shared" si="1404"/>
        <v>40933</v>
      </c>
      <c r="AS9988" s="44">
        <f t="shared" si="1405"/>
        <v>89.120000000000019</v>
      </c>
      <c r="AT9988" s="10" t="str">
        <f t="shared" si="1406"/>
        <v/>
      </c>
      <c r="AU9988" s="20" t="str">
        <f t="shared" si="1407"/>
        <v/>
      </c>
      <c r="AV9988" s="42">
        <f t="shared" si="1408"/>
        <v>1</v>
      </c>
      <c r="AW9988" s="89">
        <f t="shared" si="1409"/>
        <v>0</v>
      </c>
      <c r="AX9988" s="168"/>
      <c r="AY9988" s="60"/>
      <c r="AZ9988" s="61"/>
      <c r="BB9988" s="61" t="str">
        <f>IF(Settings!I9984&lt;&gt;"",Settings!I9984,"")</f>
        <v/>
      </c>
    </row>
    <row r="9989" spans="2:54" x14ac:dyDescent="0.2">
      <c r="B9989" s="13"/>
      <c r="C9989" s="12"/>
      <c r="D9989" s="12"/>
      <c r="E9989" s="12"/>
      <c r="F9989" s="12"/>
      <c r="G9989" s="12"/>
      <c r="H9989" s="12"/>
      <c r="I9989" s="15"/>
      <c r="J9989" s="31"/>
      <c r="K9989" s="180"/>
      <c r="L9989" s="40"/>
      <c r="M9989" s="14"/>
      <c r="N9989" s="16"/>
      <c r="O9989" s="49"/>
      <c r="P9989" s="64"/>
      <c r="Q9989" s="18"/>
      <c r="R9989" s="181">
        <f t="shared" si="1401"/>
        <v>0</v>
      </c>
      <c r="S9989" s="181">
        <f t="shared" si="1402"/>
        <v>0</v>
      </c>
      <c r="T9989" s="181">
        <f t="shared" si="1403"/>
        <v>0</v>
      </c>
      <c r="AQ9989" s="1">
        <f>COUNT(L$11:L9989)</f>
        <v>37</v>
      </c>
      <c r="AR9989" s="43">
        <f t="shared" si="1404"/>
        <v>40933</v>
      </c>
      <c r="AS9989" s="44">
        <f t="shared" si="1405"/>
        <v>89.120000000000019</v>
      </c>
      <c r="AT9989" s="10" t="str">
        <f t="shared" si="1406"/>
        <v/>
      </c>
      <c r="AU9989" s="20" t="str">
        <f t="shared" si="1407"/>
        <v/>
      </c>
      <c r="AV9989" s="42">
        <f t="shared" si="1408"/>
        <v>1</v>
      </c>
      <c r="AW9989" s="89">
        <f t="shared" si="1409"/>
        <v>0</v>
      </c>
      <c r="AX9989" s="168"/>
      <c r="AY9989" s="60"/>
      <c r="AZ9989" s="61"/>
      <c r="BB9989" s="61" t="str">
        <f>IF(Settings!I9985&lt;&gt;"",Settings!I9985,"")</f>
        <v/>
      </c>
    </row>
    <row r="9990" spans="2:54" x14ac:dyDescent="0.2">
      <c r="B9990" s="13"/>
      <c r="C9990" s="12"/>
      <c r="D9990" s="12"/>
      <c r="E9990" s="12"/>
      <c r="F9990" s="12"/>
      <c r="G9990" s="12"/>
      <c r="H9990" s="12"/>
      <c r="I9990" s="15"/>
      <c r="J9990" s="31"/>
      <c r="K9990" s="180"/>
      <c r="L9990" s="40"/>
      <c r="M9990" s="14"/>
      <c r="N9990" s="16"/>
      <c r="O9990" s="49"/>
      <c r="P9990" s="64"/>
      <c r="Q9990" s="18"/>
      <c r="R9990" s="181">
        <f t="shared" si="1401"/>
        <v>0</v>
      </c>
      <c r="S9990" s="181">
        <f t="shared" si="1402"/>
        <v>0</v>
      </c>
      <c r="T9990" s="181">
        <f t="shared" si="1403"/>
        <v>0</v>
      </c>
      <c r="AQ9990" s="1">
        <f>COUNT(L$11:L9990)</f>
        <v>37</v>
      </c>
      <c r="AR9990" s="43">
        <f t="shared" si="1404"/>
        <v>40933</v>
      </c>
      <c r="AS9990" s="44">
        <f t="shared" si="1405"/>
        <v>89.120000000000019</v>
      </c>
      <c r="AT9990" s="10" t="str">
        <f t="shared" si="1406"/>
        <v/>
      </c>
      <c r="AU9990" s="20" t="str">
        <f t="shared" si="1407"/>
        <v/>
      </c>
      <c r="AV9990" s="42">
        <f t="shared" si="1408"/>
        <v>1</v>
      </c>
      <c r="AW9990" s="89">
        <f t="shared" si="1409"/>
        <v>0</v>
      </c>
      <c r="AX9990" s="168"/>
      <c r="AY9990" s="60"/>
      <c r="AZ9990" s="61"/>
      <c r="BB9990" s="61" t="str">
        <f>IF(Settings!I9986&lt;&gt;"",Settings!I9986,"")</f>
        <v/>
      </c>
    </row>
    <row r="9991" spans="2:54" x14ac:dyDescent="0.2">
      <c r="B9991" s="13"/>
      <c r="C9991" s="12"/>
      <c r="D9991" s="12"/>
      <c r="E9991" s="12"/>
      <c r="F9991" s="12"/>
      <c r="G9991" s="12"/>
      <c r="H9991" s="12"/>
      <c r="I9991" s="15"/>
      <c r="J9991" s="31"/>
      <c r="K9991" s="180"/>
      <c r="L9991" s="40"/>
      <c r="M9991" s="14"/>
      <c r="N9991" s="16"/>
      <c r="O9991" s="49"/>
      <c r="P9991" s="64"/>
      <c r="Q9991" s="18"/>
      <c r="R9991" s="181">
        <f t="shared" si="1401"/>
        <v>0</v>
      </c>
      <c r="S9991" s="181">
        <f t="shared" si="1402"/>
        <v>0</v>
      </c>
      <c r="T9991" s="181">
        <f t="shared" si="1403"/>
        <v>0</v>
      </c>
      <c r="AQ9991" s="1">
        <f>COUNT(L$11:L9991)</f>
        <v>37</v>
      </c>
      <c r="AR9991" s="43">
        <f t="shared" si="1404"/>
        <v>40933</v>
      </c>
      <c r="AS9991" s="44">
        <f t="shared" si="1405"/>
        <v>89.120000000000019</v>
      </c>
      <c r="AT9991" s="10" t="str">
        <f t="shared" si="1406"/>
        <v/>
      </c>
      <c r="AU9991" s="20" t="str">
        <f t="shared" si="1407"/>
        <v/>
      </c>
      <c r="AV9991" s="42">
        <f t="shared" si="1408"/>
        <v>1</v>
      </c>
      <c r="AW9991" s="89">
        <f t="shared" si="1409"/>
        <v>0</v>
      </c>
      <c r="AX9991" s="168"/>
      <c r="AY9991" s="60"/>
      <c r="AZ9991" s="61"/>
      <c r="BB9991" s="61" t="str">
        <f>IF(Settings!I9987&lt;&gt;"",Settings!I9987,"")</f>
        <v/>
      </c>
    </row>
    <row r="9992" spans="2:54" x14ac:dyDescent="0.2">
      <c r="B9992" s="13"/>
      <c r="C9992" s="12"/>
      <c r="D9992" s="12"/>
      <c r="E9992" s="12"/>
      <c r="F9992" s="12"/>
      <c r="G9992" s="12"/>
      <c r="H9992" s="12"/>
      <c r="I9992" s="15"/>
      <c r="J9992" s="31"/>
      <c r="K9992" s="180"/>
      <c r="L9992" s="40"/>
      <c r="M9992" s="14"/>
      <c r="N9992" s="16"/>
      <c r="O9992" s="49"/>
      <c r="P9992" s="64"/>
      <c r="Q9992" s="18"/>
      <c r="R9992" s="181">
        <f t="shared" si="1401"/>
        <v>0</v>
      </c>
      <c r="S9992" s="181">
        <f t="shared" si="1402"/>
        <v>0</v>
      </c>
      <c r="T9992" s="181">
        <f t="shared" si="1403"/>
        <v>0</v>
      </c>
      <c r="AQ9992" s="1">
        <f>COUNT(L$11:L9992)</f>
        <v>37</v>
      </c>
      <c r="AR9992" s="43">
        <f t="shared" si="1404"/>
        <v>40933</v>
      </c>
      <c r="AS9992" s="44">
        <f t="shared" si="1405"/>
        <v>89.120000000000019</v>
      </c>
      <c r="AT9992" s="10" t="str">
        <f t="shared" si="1406"/>
        <v/>
      </c>
      <c r="AU9992" s="20" t="str">
        <f t="shared" si="1407"/>
        <v/>
      </c>
      <c r="AV9992" s="42">
        <f t="shared" si="1408"/>
        <v>1</v>
      </c>
      <c r="AW9992" s="89">
        <f t="shared" si="1409"/>
        <v>0</v>
      </c>
      <c r="AX9992" s="168"/>
      <c r="AY9992" s="60"/>
      <c r="AZ9992" s="61"/>
      <c r="BB9992" s="61" t="str">
        <f>IF(Settings!I9988&lt;&gt;"",Settings!I9988,"")</f>
        <v/>
      </c>
    </row>
    <row r="9993" spans="2:54" x14ac:dyDescent="0.2">
      <c r="B9993" s="13"/>
      <c r="C9993" s="12"/>
      <c r="D9993" s="12"/>
      <c r="E9993" s="12"/>
      <c r="F9993" s="12"/>
      <c r="G9993" s="12"/>
      <c r="H9993" s="12"/>
      <c r="I9993" s="15"/>
      <c r="J9993" s="31"/>
      <c r="K9993" s="180"/>
      <c r="L9993" s="40"/>
      <c r="M9993" s="14"/>
      <c r="N9993" s="16"/>
      <c r="O9993" s="49"/>
      <c r="P9993" s="64"/>
      <c r="Q9993" s="18"/>
      <c r="R9993" s="181">
        <f t="shared" si="1401"/>
        <v>0</v>
      </c>
      <c r="S9993" s="181">
        <f t="shared" si="1402"/>
        <v>0</v>
      </c>
      <c r="T9993" s="181">
        <f t="shared" si="1403"/>
        <v>0</v>
      </c>
      <c r="AQ9993" s="1">
        <f>COUNT(L$11:L9993)</f>
        <v>37</v>
      </c>
      <c r="AR9993" s="43">
        <f t="shared" si="1404"/>
        <v>40933</v>
      </c>
      <c r="AS9993" s="44">
        <f t="shared" si="1405"/>
        <v>89.120000000000019</v>
      </c>
      <c r="AT9993" s="10" t="str">
        <f t="shared" si="1406"/>
        <v/>
      </c>
      <c r="AU9993" s="20" t="str">
        <f t="shared" si="1407"/>
        <v/>
      </c>
      <c r="AV9993" s="42">
        <f t="shared" si="1408"/>
        <v>1</v>
      </c>
      <c r="AW9993" s="89">
        <f t="shared" si="1409"/>
        <v>0</v>
      </c>
      <c r="AX9993" s="168"/>
      <c r="AY9993" s="60"/>
      <c r="AZ9993" s="61"/>
      <c r="BB9993" s="61" t="str">
        <f>IF(Settings!I9989&lt;&gt;"",Settings!I9989,"")</f>
        <v/>
      </c>
    </row>
    <row r="9994" spans="2:54" x14ac:dyDescent="0.2">
      <c r="B9994" s="13"/>
      <c r="C9994" s="12"/>
      <c r="D9994" s="12"/>
      <c r="E9994" s="12"/>
      <c r="F9994" s="12"/>
      <c r="G9994" s="12"/>
      <c r="H9994" s="12"/>
      <c r="I9994" s="15"/>
      <c r="J9994" s="31"/>
      <c r="K9994" s="180"/>
      <c r="L9994" s="40"/>
      <c r="M9994" s="14"/>
      <c r="N9994" s="16"/>
      <c r="O9994" s="49"/>
      <c r="P9994" s="64"/>
      <c r="Q9994" s="18"/>
      <c r="R9994" s="181">
        <f t="shared" si="1401"/>
        <v>0</v>
      </c>
      <c r="S9994" s="181">
        <f t="shared" si="1402"/>
        <v>0</v>
      </c>
      <c r="T9994" s="181">
        <f t="shared" si="1403"/>
        <v>0</v>
      </c>
      <c r="AQ9994" s="1">
        <f>COUNT(L$11:L9994)</f>
        <v>37</v>
      </c>
      <c r="AR9994" s="43">
        <f t="shared" si="1404"/>
        <v>40933</v>
      </c>
      <c r="AS9994" s="44">
        <f t="shared" si="1405"/>
        <v>89.120000000000019</v>
      </c>
      <c r="AT9994" s="10" t="str">
        <f t="shared" si="1406"/>
        <v/>
      </c>
      <c r="AU9994" s="20" t="str">
        <f t="shared" si="1407"/>
        <v/>
      </c>
      <c r="AV9994" s="42">
        <f t="shared" si="1408"/>
        <v>1</v>
      </c>
      <c r="AW9994" s="89">
        <f t="shared" si="1409"/>
        <v>0</v>
      </c>
      <c r="AX9994" s="168"/>
      <c r="AY9994" s="60"/>
      <c r="AZ9994" s="61"/>
      <c r="BB9994" s="61" t="str">
        <f>IF(Settings!I9990&lt;&gt;"",Settings!I9990,"")</f>
        <v/>
      </c>
    </row>
    <row r="9995" spans="2:54" x14ac:dyDescent="0.2">
      <c r="B9995" s="13"/>
      <c r="C9995" s="12"/>
      <c r="D9995" s="12"/>
      <c r="E9995" s="12"/>
      <c r="F9995" s="12"/>
      <c r="G9995" s="12"/>
      <c r="H9995" s="12"/>
      <c r="I9995" s="15"/>
      <c r="J9995" s="31"/>
      <c r="K9995" s="180"/>
      <c r="L9995" s="40"/>
      <c r="M9995" s="14"/>
      <c r="N9995" s="16"/>
      <c r="O9995" s="49"/>
      <c r="P9995" s="64"/>
      <c r="Q9995" s="18"/>
      <c r="R9995" s="181">
        <f t="shared" si="1401"/>
        <v>0</v>
      </c>
      <c r="S9995" s="181">
        <f t="shared" si="1402"/>
        <v>0</v>
      </c>
      <c r="T9995" s="181">
        <f t="shared" si="1403"/>
        <v>0</v>
      </c>
      <c r="AQ9995" s="1">
        <f>COUNT(L$11:L9995)</f>
        <v>37</v>
      </c>
      <c r="AR9995" s="43">
        <f t="shared" si="1404"/>
        <v>40933</v>
      </c>
      <c r="AS9995" s="44">
        <f t="shared" si="1405"/>
        <v>89.120000000000019</v>
      </c>
      <c r="AT9995" s="10" t="str">
        <f t="shared" si="1406"/>
        <v/>
      </c>
      <c r="AU9995" s="20" t="str">
        <f t="shared" si="1407"/>
        <v/>
      </c>
      <c r="AV9995" s="42">
        <f t="shared" si="1408"/>
        <v>1</v>
      </c>
      <c r="AW9995" s="89">
        <f t="shared" si="1409"/>
        <v>0</v>
      </c>
      <c r="AX9995" s="168"/>
      <c r="AY9995" s="60"/>
      <c r="AZ9995" s="61"/>
      <c r="BB9995" s="61" t="str">
        <f>IF(Settings!I9991&lt;&gt;"",Settings!I9991,"")</f>
        <v/>
      </c>
    </row>
    <row r="9996" spans="2:54" x14ac:dyDescent="0.2">
      <c r="B9996" s="13"/>
      <c r="C9996" s="12"/>
      <c r="D9996" s="12"/>
      <c r="E9996" s="12"/>
      <c r="F9996" s="12"/>
      <c r="G9996" s="12"/>
      <c r="H9996" s="12"/>
      <c r="I9996" s="15"/>
      <c r="J9996" s="31"/>
      <c r="K9996" s="180"/>
      <c r="L9996" s="40"/>
      <c r="M9996" s="14"/>
      <c r="N9996" s="16"/>
      <c r="O9996" s="49"/>
      <c r="P9996" s="64"/>
      <c r="Q9996" s="18"/>
      <c r="R9996" s="181">
        <f t="shared" ref="R9996:R10010" si="1410">ROUND(IF(M9996&lt;&gt;"Y",IF(P9996&lt;&gt;"Y",K9996,K9996*(AV9996-1)),0),ROUNDING)</f>
        <v>0</v>
      </c>
      <c r="S9996" s="181">
        <f t="shared" ref="S9996:S10010" si="1411">ROUND(IF(O9996&gt;0,IF(M9996="Y",AW9996*(1-O9996),IF(AW9996&gt;R9996,R9996 + (AW9996 - R9996)*(1-O9996),AW9996)),AW9996),ROUNDING)</f>
        <v>0</v>
      </c>
      <c r="T9996" s="181">
        <f t="shared" ref="T9996:T10010" si="1412">ROUND(IF(N9996="P",0,IF(OR(M9996="N",M9996=""),S9996-R9996,S9996)),ROUNDING)</f>
        <v>0</v>
      </c>
      <c r="AQ9996" s="1">
        <f>COUNT(L$11:L9996)</f>
        <v>37</v>
      </c>
      <c r="AR9996" s="43">
        <f t="shared" si="1404"/>
        <v>40933</v>
      </c>
      <c r="AS9996" s="44">
        <f t="shared" si="1405"/>
        <v>89.120000000000019</v>
      </c>
      <c r="AT9996" s="10" t="str">
        <f t="shared" si="1406"/>
        <v/>
      </c>
      <c r="AU9996" s="20" t="str">
        <f t="shared" si="1407"/>
        <v/>
      </c>
      <c r="AV9996" s="42">
        <f t="shared" si="1408"/>
        <v>1</v>
      </c>
      <c r="AW9996" s="89">
        <f t="shared" si="1409"/>
        <v>0</v>
      </c>
      <c r="AX9996" s="168"/>
      <c r="AY9996" s="60"/>
      <c r="AZ9996" s="61"/>
      <c r="BB9996" s="61" t="str">
        <f>IF(Settings!I9992&lt;&gt;"",Settings!I9992,"")</f>
        <v/>
      </c>
    </row>
    <row r="9997" spans="2:54" x14ac:dyDescent="0.2">
      <c r="B9997" s="13"/>
      <c r="C9997" s="12"/>
      <c r="D9997" s="12"/>
      <c r="E9997" s="12"/>
      <c r="F9997" s="12"/>
      <c r="G9997" s="12"/>
      <c r="H9997" s="12"/>
      <c r="I9997" s="15"/>
      <c r="J9997" s="31"/>
      <c r="K9997" s="180"/>
      <c r="L9997" s="40"/>
      <c r="M9997" s="14"/>
      <c r="N9997" s="16"/>
      <c r="O9997" s="49"/>
      <c r="P9997" s="64"/>
      <c r="Q9997" s="18"/>
      <c r="R9997" s="181">
        <f t="shared" si="1410"/>
        <v>0</v>
      </c>
      <c r="S9997" s="181">
        <f t="shared" si="1411"/>
        <v>0</v>
      </c>
      <c r="T9997" s="181">
        <f t="shared" si="1412"/>
        <v>0</v>
      </c>
      <c r="AQ9997" s="1">
        <f>COUNT(L$11:L9997)</f>
        <v>37</v>
      </c>
      <c r="AR9997" s="43">
        <f t="shared" ref="AR9997:AR10010" si="1413">IF(B9997&gt;2,B9997,AR9996)</f>
        <v>40933</v>
      </c>
      <c r="AS9997" s="44">
        <f t="shared" ref="AS9997:AS10010" si="1414">AS9996+T9997</f>
        <v>89.120000000000019</v>
      </c>
      <c r="AT9997" s="10" t="str">
        <f t="shared" ref="AT9997:AT10010" si="1415">IF(N9997="P",IF(P9997&lt;&gt;"Y",IF(M9997&lt;&gt;"Y",K9997*AV9997,K9997*AV9997-K9997),IF(M9997&lt;&gt;"Y",K9997 + K9997*(AV9997-1),K9997)),"")</f>
        <v/>
      </c>
      <c r="AU9997" s="20" t="str">
        <f t="shared" ref="AU9997:AU10010" si="1416">IF(M9997="Y",IF(P9997="Y",K9997*(AV9997-1),K9997),"")</f>
        <v/>
      </c>
      <c r="AV9997" s="42">
        <f t="shared" ref="AV9997:AV10010" si="1417">IF(L9997&lt;&gt;"",IF(ODDS_TYPE=1,L9997,IF(ODDS_TYPE=2,IF(L9997&gt;0,1+L9997/100,IF(L9997&lt;0,1-100/L9997,1)),IF(ODDS_TYPE=3,1+L9997,IF(ODDS_TYPE=4,1+L9997,IF(ODDS_TYPE=5,IF(L9997&gt;0,1+L9997,1-1/L9997),IF(ODDS_TYPE=6,IF(L9997&gt;=0,L9997+1,1-1/L9997),1)))))),1)</f>
        <v>1</v>
      </c>
      <c r="AW9997" s="89">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68"/>
      <c r="AY9997" s="60"/>
      <c r="AZ9997" s="61"/>
      <c r="BB9997" s="61" t="str">
        <f>IF(Settings!I9993&lt;&gt;"",Settings!I9993,"")</f>
        <v/>
      </c>
    </row>
    <row r="9998" spans="2:54" x14ac:dyDescent="0.2">
      <c r="B9998" s="13"/>
      <c r="C9998" s="12"/>
      <c r="D9998" s="12"/>
      <c r="E9998" s="12"/>
      <c r="F9998" s="12"/>
      <c r="G9998" s="12"/>
      <c r="H9998" s="12"/>
      <c r="I9998" s="15"/>
      <c r="J9998" s="31"/>
      <c r="K9998" s="180"/>
      <c r="L9998" s="40"/>
      <c r="M9998" s="14"/>
      <c r="N9998" s="16"/>
      <c r="O9998" s="49"/>
      <c r="P9998" s="64"/>
      <c r="Q9998" s="18"/>
      <c r="R9998" s="181">
        <f t="shared" si="1410"/>
        <v>0</v>
      </c>
      <c r="S9998" s="181">
        <f t="shared" si="1411"/>
        <v>0</v>
      </c>
      <c r="T9998" s="181">
        <f t="shared" si="1412"/>
        <v>0</v>
      </c>
      <c r="AQ9998" s="1">
        <f>COUNT(L$11:L9998)</f>
        <v>37</v>
      </c>
      <c r="AR9998" s="43">
        <f t="shared" si="1413"/>
        <v>40933</v>
      </c>
      <c r="AS9998" s="44">
        <f t="shared" si="1414"/>
        <v>89.120000000000019</v>
      </c>
      <c r="AT9998" s="10" t="str">
        <f t="shared" si="1415"/>
        <v/>
      </c>
      <c r="AU9998" s="20" t="str">
        <f t="shared" si="1416"/>
        <v/>
      </c>
      <c r="AV9998" s="42">
        <f t="shared" si="1417"/>
        <v>1</v>
      </c>
      <c r="AW9998" s="89">
        <f t="shared" si="1418"/>
        <v>0</v>
      </c>
      <c r="AX9998" s="168"/>
      <c r="AY9998" s="60"/>
      <c r="AZ9998" s="61"/>
      <c r="BB9998" s="61" t="str">
        <f>IF(Settings!I9994&lt;&gt;"",Settings!I9994,"")</f>
        <v/>
      </c>
    </row>
    <row r="9999" spans="2:54" x14ac:dyDescent="0.2">
      <c r="B9999" s="13"/>
      <c r="C9999" s="12"/>
      <c r="D9999" s="12"/>
      <c r="E9999" s="12"/>
      <c r="F9999" s="12"/>
      <c r="G9999" s="12"/>
      <c r="H9999" s="12"/>
      <c r="I9999" s="15"/>
      <c r="J9999" s="31"/>
      <c r="K9999" s="180"/>
      <c r="L9999" s="40"/>
      <c r="M9999" s="14"/>
      <c r="N9999" s="16"/>
      <c r="O9999" s="49"/>
      <c r="P9999" s="64"/>
      <c r="Q9999" s="18"/>
      <c r="R9999" s="181">
        <f t="shared" si="1410"/>
        <v>0</v>
      </c>
      <c r="S9999" s="181">
        <f t="shared" si="1411"/>
        <v>0</v>
      </c>
      <c r="T9999" s="181">
        <f t="shared" si="1412"/>
        <v>0</v>
      </c>
      <c r="AQ9999" s="1">
        <f>COUNT(L$11:L9999)</f>
        <v>37</v>
      </c>
      <c r="AR9999" s="43">
        <f t="shared" si="1413"/>
        <v>40933</v>
      </c>
      <c r="AS9999" s="44">
        <f t="shared" si="1414"/>
        <v>89.120000000000019</v>
      </c>
      <c r="AT9999" s="10" t="str">
        <f t="shared" si="1415"/>
        <v/>
      </c>
      <c r="AU9999" s="20" t="str">
        <f t="shared" si="1416"/>
        <v/>
      </c>
      <c r="AV9999" s="42">
        <f t="shared" si="1417"/>
        <v>1</v>
      </c>
      <c r="AW9999" s="89">
        <f t="shared" si="1418"/>
        <v>0</v>
      </c>
      <c r="AX9999" s="168"/>
      <c r="AY9999" s="60"/>
      <c r="AZ9999" s="61"/>
      <c r="BB9999" s="61" t="str">
        <f>IF(Settings!I9995&lt;&gt;"",Settings!I9995,"")</f>
        <v/>
      </c>
    </row>
    <row r="10000" spans="2:54" x14ac:dyDescent="0.2">
      <c r="B10000" s="13"/>
      <c r="C10000" s="12"/>
      <c r="D10000" s="12"/>
      <c r="E10000" s="12"/>
      <c r="F10000" s="12"/>
      <c r="G10000" s="12"/>
      <c r="H10000" s="12"/>
      <c r="I10000" s="15"/>
      <c r="J10000" s="31"/>
      <c r="K10000" s="180"/>
      <c r="L10000" s="40"/>
      <c r="M10000" s="14"/>
      <c r="N10000" s="16"/>
      <c r="O10000" s="49"/>
      <c r="P10000" s="64"/>
      <c r="Q10000" s="18"/>
      <c r="R10000" s="181">
        <f t="shared" si="1410"/>
        <v>0</v>
      </c>
      <c r="S10000" s="181">
        <f t="shared" si="1411"/>
        <v>0</v>
      </c>
      <c r="T10000" s="181">
        <f t="shared" si="1412"/>
        <v>0</v>
      </c>
      <c r="AQ10000" s="1">
        <f>COUNT(L$11:L10000)</f>
        <v>37</v>
      </c>
      <c r="AR10000" s="43">
        <f t="shared" si="1413"/>
        <v>40933</v>
      </c>
      <c r="AS10000" s="44">
        <f t="shared" si="1414"/>
        <v>89.120000000000019</v>
      </c>
      <c r="AT10000" s="10" t="str">
        <f t="shared" si="1415"/>
        <v/>
      </c>
      <c r="AU10000" s="20" t="str">
        <f t="shared" si="1416"/>
        <v/>
      </c>
      <c r="AV10000" s="42">
        <f t="shared" si="1417"/>
        <v>1</v>
      </c>
      <c r="AW10000" s="89">
        <f t="shared" si="1418"/>
        <v>0</v>
      </c>
      <c r="AX10000" s="168"/>
      <c r="AY10000" s="60"/>
      <c r="AZ10000" s="61"/>
      <c r="BB10000" s="61" t="str">
        <f>IF(Settings!I9996&lt;&gt;"",Settings!I9996,"")</f>
        <v/>
      </c>
    </row>
    <row r="10001" spans="2:54" x14ac:dyDescent="0.2">
      <c r="B10001" s="13"/>
      <c r="C10001" s="12"/>
      <c r="D10001" s="12"/>
      <c r="E10001" s="12"/>
      <c r="F10001" s="12"/>
      <c r="G10001" s="12"/>
      <c r="H10001" s="12"/>
      <c r="I10001" s="15"/>
      <c r="J10001" s="31"/>
      <c r="K10001" s="180"/>
      <c r="L10001" s="40"/>
      <c r="M10001" s="14"/>
      <c r="N10001" s="16"/>
      <c r="O10001" s="49"/>
      <c r="P10001" s="64"/>
      <c r="Q10001" s="18"/>
      <c r="R10001" s="181">
        <f t="shared" si="1410"/>
        <v>0</v>
      </c>
      <c r="S10001" s="181">
        <f t="shared" si="1411"/>
        <v>0</v>
      </c>
      <c r="T10001" s="181">
        <f t="shared" si="1412"/>
        <v>0</v>
      </c>
      <c r="AQ10001" s="1">
        <f>COUNT(L$11:L10001)</f>
        <v>37</v>
      </c>
      <c r="AR10001" s="43">
        <f t="shared" si="1413"/>
        <v>40933</v>
      </c>
      <c r="AS10001" s="44">
        <f t="shared" si="1414"/>
        <v>89.120000000000019</v>
      </c>
      <c r="AT10001" s="10" t="str">
        <f t="shared" si="1415"/>
        <v/>
      </c>
      <c r="AU10001" s="20" t="str">
        <f t="shared" si="1416"/>
        <v/>
      </c>
      <c r="AV10001" s="42">
        <f t="shared" si="1417"/>
        <v>1</v>
      </c>
      <c r="AW10001" s="89">
        <f t="shared" si="1418"/>
        <v>0</v>
      </c>
      <c r="AX10001" s="168"/>
      <c r="AY10001" s="60"/>
      <c r="AZ10001" s="61"/>
      <c r="BB10001" s="61" t="str">
        <f>IF(Settings!I9997&lt;&gt;"",Settings!I9997,"")</f>
        <v/>
      </c>
    </row>
    <row r="10002" spans="2:54" x14ac:dyDescent="0.2">
      <c r="B10002" s="13"/>
      <c r="C10002" s="12"/>
      <c r="D10002" s="12"/>
      <c r="E10002" s="12"/>
      <c r="F10002" s="12"/>
      <c r="G10002" s="12"/>
      <c r="H10002" s="12"/>
      <c r="I10002" s="15"/>
      <c r="J10002" s="31"/>
      <c r="K10002" s="180"/>
      <c r="L10002" s="40"/>
      <c r="M10002" s="14"/>
      <c r="N10002" s="16"/>
      <c r="O10002" s="49"/>
      <c r="P10002" s="64"/>
      <c r="Q10002" s="18"/>
      <c r="R10002" s="181">
        <f t="shared" si="1410"/>
        <v>0</v>
      </c>
      <c r="S10002" s="181">
        <f t="shared" si="1411"/>
        <v>0</v>
      </c>
      <c r="T10002" s="181">
        <f t="shared" si="1412"/>
        <v>0</v>
      </c>
      <c r="AQ10002" s="1">
        <f>COUNT(L$11:L10002)</f>
        <v>37</v>
      </c>
      <c r="AR10002" s="43">
        <f t="shared" si="1413"/>
        <v>40933</v>
      </c>
      <c r="AS10002" s="44">
        <f t="shared" si="1414"/>
        <v>89.120000000000019</v>
      </c>
      <c r="AT10002" s="10" t="str">
        <f t="shared" si="1415"/>
        <v/>
      </c>
      <c r="AU10002" s="20" t="str">
        <f t="shared" si="1416"/>
        <v/>
      </c>
      <c r="AV10002" s="42">
        <f t="shared" si="1417"/>
        <v>1</v>
      </c>
      <c r="AW10002" s="89">
        <f t="shared" si="1418"/>
        <v>0</v>
      </c>
      <c r="AX10002" s="168"/>
      <c r="AY10002" s="60"/>
      <c r="AZ10002" s="61"/>
      <c r="BB10002" s="61" t="str">
        <f>IF(Settings!I9998&lt;&gt;"",Settings!I9998,"")</f>
        <v/>
      </c>
    </row>
    <row r="10003" spans="2:54" x14ac:dyDescent="0.2">
      <c r="B10003" s="13"/>
      <c r="C10003" s="12"/>
      <c r="D10003" s="12"/>
      <c r="E10003" s="12"/>
      <c r="F10003" s="12"/>
      <c r="G10003" s="12"/>
      <c r="H10003" s="12"/>
      <c r="I10003" s="15"/>
      <c r="J10003" s="31"/>
      <c r="K10003" s="180"/>
      <c r="L10003" s="40"/>
      <c r="M10003" s="14"/>
      <c r="N10003" s="16"/>
      <c r="O10003" s="49"/>
      <c r="P10003" s="64"/>
      <c r="Q10003" s="18"/>
      <c r="R10003" s="181">
        <f t="shared" si="1410"/>
        <v>0</v>
      </c>
      <c r="S10003" s="181">
        <f t="shared" si="1411"/>
        <v>0</v>
      </c>
      <c r="T10003" s="181">
        <f t="shared" si="1412"/>
        <v>0</v>
      </c>
      <c r="AQ10003" s="1">
        <f>COUNT(L$11:L10003)</f>
        <v>37</v>
      </c>
      <c r="AR10003" s="43">
        <f t="shared" si="1413"/>
        <v>40933</v>
      </c>
      <c r="AS10003" s="44">
        <f t="shared" si="1414"/>
        <v>89.120000000000019</v>
      </c>
      <c r="AT10003" s="10" t="str">
        <f t="shared" si="1415"/>
        <v/>
      </c>
      <c r="AU10003" s="20" t="str">
        <f t="shared" si="1416"/>
        <v/>
      </c>
      <c r="AV10003" s="42">
        <f t="shared" si="1417"/>
        <v>1</v>
      </c>
      <c r="AW10003" s="89">
        <f t="shared" si="1418"/>
        <v>0</v>
      </c>
      <c r="AX10003" s="168"/>
      <c r="AY10003" s="60"/>
      <c r="AZ10003" s="61"/>
      <c r="BB10003" s="61" t="str">
        <f>IF(Settings!I9999&lt;&gt;"",Settings!I9999,"")</f>
        <v/>
      </c>
    </row>
    <row r="10004" spans="2:54" x14ac:dyDescent="0.2">
      <c r="B10004" s="13"/>
      <c r="C10004" s="12"/>
      <c r="D10004" s="12"/>
      <c r="E10004" s="12"/>
      <c r="F10004" s="12"/>
      <c r="G10004" s="12"/>
      <c r="H10004" s="12"/>
      <c r="I10004" s="15"/>
      <c r="J10004" s="31"/>
      <c r="K10004" s="180"/>
      <c r="L10004" s="40"/>
      <c r="M10004" s="14"/>
      <c r="N10004" s="16"/>
      <c r="O10004" s="49"/>
      <c r="P10004" s="64"/>
      <c r="Q10004" s="18"/>
      <c r="R10004" s="181">
        <f t="shared" si="1410"/>
        <v>0</v>
      </c>
      <c r="S10004" s="181">
        <f t="shared" si="1411"/>
        <v>0</v>
      </c>
      <c r="T10004" s="181">
        <f t="shared" si="1412"/>
        <v>0</v>
      </c>
      <c r="AQ10004" s="1">
        <f>COUNT(L$11:L10004)</f>
        <v>37</v>
      </c>
      <c r="AR10004" s="43">
        <f t="shared" si="1413"/>
        <v>40933</v>
      </c>
      <c r="AS10004" s="44">
        <f t="shared" si="1414"/>
        <v>89.120000000000019</v>
      </c>
      <c r="AT10004" s="10" t="str">
        <f t="shared" si="1415"/>
        <v/>
      </c>
      <c r="AU10004" s="20" t="str">
        <f t="shared" si="1416"/>
        <v/>
      </c>
      <c r="AV10004" s="42">
        <f t="shared" si="1417"/>
        <v>1</v>
      </c>
      <c r="AW10004" s="89">
        <f t="shared" si="1418"/>
        <v>0</v>
      </c>
      <c r="AX10004" s="168"/>
      <c r="AY10004" s="60"/>
      <c r="AZ10004" s="61"/>
      <c r="BB10004" s="61" t="str">
        <f>IF(Settings!I10000&lt;&gt;"",Settings!I10000,"")</f>
        <v/>
      </c>
    </row>
    <row r="10005" spans="2:54" x14ac:dyDescent="0.2">
      <c r="B10005" s="13"/>
      <c r="C10005" s="12"/>
      <c r="D10005" s="12"/>
      <c r="E10005" s="12"/>
      <c r="F10005" s="12"/>
      <c r="G10005" s="12"/>
      <c r="H10005" s="12"/>
      <c r="I10005" s="15"/>
      <c r="J10005" s="31"/>
      <c r="K10005" s="180"/>
      <c r="L10005" s="40"/>
      <c r="M10005" s="14"/>
      <c r="N10005" s="16"/>
      <c r="O10005" s="49"/>
      <c r="P10005" s="64"/>
      <c r="Q10005" s="18"/>
      <c r="R10005" s="181">
        <f t="shared" si="1410"/>
        <v>0</v>
      </c>
      <c r="S10005" s="181">
        <f t="shared" si="1411"/>
        <v>0</v>
      </c>
      <c r="T10005" s="181">
        <f t="shared" si="1412"/>
        <v>0</v>
      </c>
      <c r="AQ10005" s="1">
        <f>COUNT(L$11:L10005)</f>
        <v>37</v>
      </c>
      <c r="AR10005" s="43">
        <f t="shared" si="1413"/>
        <v>40933</v>
      </c>
      <c r="AS10005" s="44">
        <f t="shared" si="1414"/>
        <v>89.120000000000019</v>
      </c>
      <c r="AT10005" s="10" t="str">
        <f t="shared" si="1415"/>
        <v/>
      </c>
      <c r="AU10005" s="20" t="str">
        <f t="shared" si="1416"/>
        <v/>
      </c>
      <c r="AV10005" s="42">
        <f t="shared" si="1417"/>
        <v>1</v>
      </c>
      <c r="AW10005" s="89">
        <f t="shared" si="1418"/>
        <v>0</v>
      </c>
      <c r="AX10005" s="168"/>
      <c r="AY10005" s="60"/>
      <c r="AZ10005" s="61"/>
      <c r="BB10005" s="61" t="str">
        <f>IF(Settings!I10001&lt;&gt;"",Settings!I10001,"")</f>
        <v/>
      </c>
    </row>
    <row r="10006" spans="2:54" x14ac:dyDescent="0.2">
      <c r="B10006" s="13"/>
      <c r="C10006" s="12"/>
      <c r="D10006" s="12"/>
      <c r="E10006" s="12"/>
      <c r="F10006" s="12"/>
      <c r="G10006" s="12"/>
      <c r="H10006" s="12"/>
      <c r="I10006" s="15"/>
      <c r="J10006" s="31"/>
      <c r="K10006" s="180"/>
      <c r="L10006" s="40"/>
      <c r="M10006" s="14"/>
      <c r="N10006" s="16"/>
      <c r="O10006" s="49"/>
      <c r="P10006" s="64"/>
      <c r="Q10006" s="18"/>
      <c r="R10006" s="181">
        <f t="shared" si="1410"/>
        <v>0</v>
      </c>
      <c r="S10006" s="181">
        <f t="shared" si="1411"/>
        <v>0</v>
      </c>
      <c r="T10006" s="181">
        <f t="shared" si="1412"/>
        <v>0</v>
      </c>
      <c r="AQ10006" s="1">
        <f>COUNT(L$11:L10006)</f>
        <v>37</v>
      </c>
      <c r="AR10006" s="43">
        <f t="shared" si="1413"/>
        <v>40933</v>
      </c>
      <c r="AS10006" s="44">
        <f t="shared" si="1414"/>
        <v>89.120000000000019</v>
      </c>
      <c r="AT10006" s="10" t="str">
        <f t="shared" si="1415"/>
        <v/>
      </c>
      <c r="AU10006" s="20" t="str">
        <f t="shared" si="1416"/>
        <v/>
      </c>
      <c r="AV10006" s="42">
        <f t="shared" si="1417"/>
        <v>1</v>
      </c>
      <c r="AW10006" s="89">
        <f t="shared" si="1418"/>
        <v>0</v>
      </c>
      <c r="AX10006" s="168"/>
      <c r="AY10006" s="60"/>
      <c r="AZ10006" s="61"/>
      <c r="BB10006" s="61" t="str">
        <f>IF(Settings!I10002&lt;&gt;"",Settings!I10002,"")</f>
        <v/>
      </c>
    </row>
    <row r="10007" spans="2:54" x14ac:dyDescent="0.2">
      <c r="B10007" s="13"/>
      <c r="C10007" s="12"/>
      <c r="D10007" s="12"/>
      <c r="E10007" s="12"/>
      <c r="F10007" s="12"/>
      <c r="G10007" s="12"/>
      <c r="H10007" s="12"/>
      <c r="I10007" s="15"/>
      <c r="J10007" s="31"/>
      <c r="K10007" s="180"/>
      <c r="L10007" s="40"/>
      <c r="M10007" s="14"/>
      <c r="N10007" s="16"/>
      <c r="O10007" s="49"/>
      <c r="P10007" s="64"/>
      <c r="Q10007" s="18"/>
      <c r="R10007" s="181">
        <f t="shared" si="1410"/>
        <v>0</v>
      </c>
      <c r="S10007" s="181">
        <f t="shared" si="1411"/>
        <v>0</v>
      </c>
      <c r="T10007" s="181">
        <f t="shared" si="1412"/>
        <v>0</v>
      </c>
      <c r="AQ10007" s="1">
        <f>COUNT(L$11:L10007)</f>
        <v>37</v>
      </c>
      <c r="AR10007" s="43">
        <f t="shared" si="1413"/>
        <v>40933</v>
      </c>
      <c r="AS10007" s="44">
        <f t="shared" si="1414"/>
        <v>89.120000000000019</v>
      </c>
      <c r="AT10007" s="10" t="str">
        <f t="shared" si="1415"/>
        <v/>
      </c>
      <c r="AU10007" s="20" t="str">
        <f t="shared" si="1416"/>
        <v/>
      </c>
      <c r="AV10007" s="42">
        <f t="shared" si="1417"/>
        <v>1</v>
      </c>
      <c r="AW10007" s="89">
        <f t="shared" si="1418"/>
        <v>0</v>
      </c>
      <c r="AX10007" s="168"/>
      <c r="AY10007" s="60"/>
      <c r="AZ10007" s="61"/>
      <c r="BB10007" s="61" t="str">
        <f>IF(Settings!I10003&lt;&gt;"",Settings!I10003,"")</f>
        <v/>
      </c>
    </row>
    <row r="10008" spans="2:54" x14ac:dyDescent="0.2">
      <c r="B10008" s="13"/>
      <c r="C10008" s="12"/>
      <c r="D10008" s="12"/>
      <c r="E10008" s="12"/>
      <c r="F10008" s="12"/>
      <c r="G10008" s="12"/>
      <c r="H10008" s="12"/>
      <c r="I10008" s="15"/>
      <c r="J10008" s="31"/>
      <c r="K10008" s="180"/>
      <c r="L10008" s="40"/>
      <c r="M10008" s="14"/>
      <c r="N10008" s="16"/>
      <c r="O10008" s="49"/>
      <c r="P10008" s="64"/>
      <c r="Q10008" s="18"/>
      <c r="R10008" s="181">
        <f t="shared" si="1410"/>
        <v>0</v>
      </c>
      <c r="S10008" s="181">
        <f t="shared" si="1411"/>
        <v>0</v>
      </c>
      <c r="T10008" s="181">
        <f t="shared" si="1412"/>
        <v>0</v>
      </c>
      <c r="AQ10008" s="1">
        <f>COUNT(L$11:L10008)</f>
        <v>37</v>
      </c>
      <c r="AR10008" s="43">
        <f t="shared" si="1413"/>
        <v>40933</v>
      </c>
      <c r="AS10008" s="44">
        <f t="shared" si="1414"/>
        <v>89.120000000000019</v>
      </c>
      <c r="AT10008" s="10" t="str">
        <f t="shared" si="1415"/>
        <v/>
      </c>
      <c r="AU10008" s="20" t="str">
        <f t="shared" si="1416"/>
        <v/>
      </c>
      <c r="AV10008" s="42">
        <f t="shared" si="1417"/>
        <v>1</v>
      </c>
      <c r="AW10008" s="89">
        <f t="shared" si="1418"/>
        <v>0</v>
      </c>
      <c r="AX10008" s="168"/>
      <c r="AY10008" s="60"/>
      <c r="AZ10008" s="61"/>
      <c r="BB10008" s="61" t="str">
        <f>IF(Settings!I10004&lt;&gt;"",Settings!I10004,"")</f>
        <v/>
      </c>
    </row>
    <row r="10009" spans="2:54" x14ac:dyDescent="0.2">
      <c r="B10009" s="13"/>
      <c r="C10009" s="12"/>
      <c r="D10009" s="12"/>
      <c r="E10009" s="12"/>
      <c r="F10009" s="12"/>
      <c r="G10009" s="12"/>
      <c r="H10009" s="12"/>
      <c r="I10009" s="15"/>
      <c r="J10009" s="31"/>
      <c r="K10009" s="180"/>
      <c r="L10009" s="40"/>
      <c r="M10009" s="14"/>
      <c r="N10009" s="16"/>
      <c r="O10009" s="49"/>
      <c r="P10009" s="64"/>
      <c r="Q10009" s="18"/>
      <c r="R10009" s="181">
        <f t="shared" si="1410"/>
        <v>0</v>
      </c>
      <c r="S10009" s="181">
        <f t="shared" si="1411"/>
        <v>0</v>
      </c>
      <c r="T10009" s="181">
        <f t="shared" si="1412"/>
        <v>0</v>
      </c>
      <c r="U10009" s="7"/>
      <c r="AQ10009" s="1">
        <f>COUNT(L$11:L10009)</f>
        <v>37</v>
      </c>
      <c r="AR10009" s="43">
        <f t="shared" si="1413"/>
        <v>40933</v>
      </c>
      <c r="AS10009" s="44">
        <f t="shared" si="1414"/>
        <v>89.120000000000019</v>
      </c>
      <c r="AT10009" s="10" t="str">
        <f t="shared" si="1415"/>
        <v/>
      </c>
      <c r="AU10009" s="20" t="str">
        <f t="shared" si="1416"/>
        <v/>
      </c>
      <c r="AV10009" s="42">
        <f t="shared" si="1417"/>
        <v>1</v>
      </c>
      <c r="AW10009" s="89">
        <f t="shared" si="1418"/>
        <v>0</v>
      </c>
      <c r="AX10009" s="168"/>
      <c r="AY10009" s="60"/>
      <c r="AZ10009" s="61"/>
      <c r="BB10009" s="61" t="str">
        <f>IF(Settings!I10005&lt;&gt;"",Settings!I10005,"")</f>
        <v/>
      </c>
    </row>
    <row r="10010" spans="2:54" x14ac:dyDescent="0.2">
      <c r="B10010" s="13"/>
      <c r="C10010" s="12"/>
      <c r="D10010" s="12"/>
      <c r="E10010" s="12"/>
      <c r="F10010" s="12"/>
      <c r="G10010" s="12"/>
      <c r="H10010" s="12"/>
      <c r="I10010" s="15"/>
      <c r="J10010" s="31"/>
      <c r="K10010" s="180"/>
      <c r="L10010" s="40"/>
      <c r="M10010" s="14"/>
      <c r="N10010" s="16"/>
      <c r="O10010" s="49"/>
      <c r="P10010" s="64"/>
      <c r="Q10010" s="18"/>
      <c r="R10010" s="181">
        <f t="shared" si="1410"/>
        <v>0</v>
      </c>
      <c r="S10010" s="181">
        <f t="shared" si="1411"/>
        <v>0</v>
      </c>
      <c r="T10010" s="181">
        <f t="shared" si="1412"/>
        <v>0</v>
      </c>
      <c r="U10010" s="7"/>
      <c r="AQ10010" s="1">
        <f>COUNT(L$11:L10010)</f>
        <v>37</v>
      </c>
      <c r="AR10010" s="43">
        <f t="shared" si="1413"/>
        <v>40933</v>
      </c>
      <c r="AS10010" s="44">
        <f t="shared" si="1414"/>
        <v>89.120000000000019</v>
      </c>
      <c r="AT10010" s="10" t="str">
        <f t="shared" si="1415"/>
        <v/>
      </c>
      <c r="AU10010" s="20" t="str">
        <f t="shared" si="1416"/>
        <v/>
      </c>
      <c r="AV10010" s="42">
        <f t="shared" si="1417"/>
        <v>1</v>
      </c>
      <c r="AW10010" s="89">
        <f t="shared" si="1418"/>
        <v>0</v>
      </c>
      <c r="AX10010" s="168"/>
      <c r="AY10010" s="60"/>
      <c r="AZ10010" s="61"/>
      <c r="BB10010" s="61" t="str">
        <f>IF(Settings!I10006&lt;&gt;"",Settings!I10006,"")</f>
        <v/>
      </c>
    </row>
    <row r="10011" spans="2:54" x14ac:dyDescent="0.2">
      <c r="K10011" s="7"/>
      <c r="L10011" s="7"/>
      <c r="T10011" s="7"/>
    </row>
    <row r="10012" spans="2:54" x14ac:dyDescent="0.2">
      <c r="S10012" s="35"/>
      <c r="T10012" s="7"/>
      <c r="AV10012" s="24"/>
      <c r="AW10012" s="24"/>
      <c r="AX10012" s="169"/>
    </row>
    <row r="10013" spans="2:54" x14ac:dyDescent="0.2">
      <c r="B10013" s="6"/>
      <c r="T10013" s="7"/>
    </row>
    <row r="10014" spans="2:54" x14ac:dyDescent="0.2">
      <c r="E10014" s="32"/>
      <c r="AV10014" s="7"/>
      <c r="AW10014" s="7"/>
      <c r="AX10014" s="170"/>
    </row>
    <row r="10015" spans="2:54" x14ac:dyDescent="0.2">
      <c r="B10015" s="6"/>
      <c r="E10015" s="6"/>
      <c r="H10015" s="6"/>
      <c r="I10015" s="37"/>
      <c r="AV10015" s="7"/>
      <c r="AW10015" s="7"/>
      <c r="AX10015" s="170"/>
    </row>
    <row r="10016" spans="2:54" x14ac:dyDescent="0.2">
      <c r="J10016" s="22"/>
      <c r="AV10016" s="7"/>
      <c r="AW10016" s="7"/>
      <c r="AX10016" s="170"/>
    </row>
    <row r="10017" spans="4:50" x14ac:dyDescent="0.2">
      <c r="J10017" s="7"/>
      <c r="K10017" s="7"/>
      <c r="L10017" s="7"/>
      <c r="AV10017" s="7"/>
      <c r="AW10017" s="7"/>
      <c r="AX10017" s="170"/>
    </row>
    <row r="10018" spans="4:50" x14ac:dyDescent="0.2">
      <c r="D10018" s="33"/>
      <c r="F10018" s="33"/>
      <c r="G10018" s="33"/>
      <c r="J10018" s="33"/>
    </row>
    <row r="10019" spans="4:50" x14ac:dyDescent="0.2">
      <c r="D10019" s="24"/>
      <c r="F10019" s="24"/>
      <c r="G10019" s="24"/>
    </row>
    <row r="10020" spans="4:50" x14ac:dyDescent="0.2">
      <c r="D10020" s="7"/>
      <c r="F10020" s="7"/>
      <c r="G10020" s="7"/>
      <c r="J10020" s="7"/>
    </row>
    <row r="10021" spans="4:50" x14ac:dyDescent="0.2">
      <c r="D10021" s="33"/>
      <c r="F10021" s="33"/>
      <c r="G10021" s="33"/>
    </row>
    <row r="10023" spans="4:50" x14ac:dyDescent="0.2">
      <c r="J10023" s="34"/>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2" t="s">
        <v>50</v>
      </c>
    </row>
    <row r="3" spans="2:11" ht="8.1" customHeight="1" x14ac:dyDescent="0.2"/>
    <row r="4" spans="2:11" s="66" customFormat="1" ht="15" x14ac:dyDescent="0.25">
      <c r="B4" s="131" t="s">
        <v>255</v>
      </c>
    </row>
    <row r="5" spans="2:11" s="66" customFormat="1" ht="15" x14ac:dyDescent="0.25">
      <c r="B5" s="131" t="s">
        <v>238</v>
      </c>
    </row>
    <row r="6" spans="2:11" ht="8.1" customHeight="1" x14ac:dyDescent="0.2"/>
    <row r="7" spans="2:11" ht="30" customHeight="1" x14ac:dyDescent="0.2">
      <c r="C7" s="93" t="s">
        <v>203</v>
      </c>
      <c r="D7" s="93" t="s">
        <v>204</v>
      </c>
      <c r="E7" s="93" t="s">
        <v>200</v>
      </c>
      <c r="F7" s="95" t="s">
        <v>205</v>
      </c>
      <c r="G7" s="93" t="s">
        <v>206</v>
      </c>
      <c r="H7" s="93" t="s">
        <v>201</v>
      </c>
      <c r="I7" s="93" t="s">
        <v>202</v>
      </c>
      <c r="J7" s="93" t="s">
        <v>50</v>
      </c>
    </row>
    <row r="8" spans="2:11" ht="30" customHeight="1" x14ac:dyDescent="0.2">
      <c r="B8" s="95" t="s">
        <v>181</v>
      </c>
      <c r="C8" s="182">
        <f t="shared" ref="C8:I8" si="0">SUM(C11:C210)</f>
        <v>200</v>
      </c>
      <c r="D8" s="182">
        <f t="shared" si="0"/>
        <v>50</v>
      </c>
      <c r="E8" s="182">
        <f t="shared" si="0"/>
        <v>0</v>
      </c>
      <c r="F8" s="182">
        <f t="shared" si="0"/>
        <v>89.120000000000019</v>
      </c>
      <c r="G8" s="96">
        <f t="shared" si="0"/>
        <v>1</v>
      </c>
      <c r="H8" s="182">
        <f t="shared" si="0"/>
        <v>10</v>
      </c>
      <c r="I8" s="182">
        <f t="shared" si="0"/>
        <v>200</v>
      </c>
      <c r="J8" s="182">
        <f>SUM(J11:J210)</f>
        <v>529.12</v>
      </c>
    </row>
    <row r="9" spans="2:11" ht="12" customHeight="1" x14ac:dyDescent="0.2"/>
    <row r="10" spans="2:11" s="94" customFormat="1" ht="30" customHeight="1" x14ac:dyDescent="0.2">
      <c r="B10" s="92" t="s">
        <v>22</v>
      </c>
      <c r="C10" s="93" t="str">
        <f>C7</f>
        <v>Net
Deposits</v>
      </c>
      <c r="D10" s="93" t="str">
        <f t="shared" ref="D10:J10" si="1">D7</f>
        <v>Bonus
Credit</v>
      </c>
      <c r="E10" s="93" t="str">
        <f t="shared" si="1"/>
        <v>Free Bets
Remaining</v>
      </c>
      <c r="F10" s="93" t="str">
        <f t="shared" si="1"/>
        <v>Net
Winnings</v>
      </c>
      <c r="G10" s="93" t="str">
        <f t="shared" si="1"/>
        <v>Pending Bets
(quantity)</v>
      </c>
      <c r="H10" s="93" t="str">
        <f t="shared" si="1"/>
        <v>Pending Bets (funds at risk)</v>
      </c>
      <c r="I10" s="93" t="str">
        <f t="shared" si="1"/>
        <v>Credit Facility
Remaining</v>
      </c>
      <c r="J10" s="93" t="str">
        <f t="shared" si="1"/>
        <v>Available Funds</v>
      </c>
    </row>
    <row r="11" spans="2:11" x14ac:dyDescent="0.2">
      <c r="B11" s="9" t="str">
        <f>IF(Settings!D7&lt;&gt;"",IF(Settings!D7&lt;&gt;"--",Settings!D7,""),"")</f>
        <v>Sportsbet</v>
      </c>
      <c r="C11" s="183">
        <f t="shared" ref="C11" si="2">IF(B11&lt;&gt;"",SUMIF(DEPOSIT_AGENCY,B11,DEPOSITS),"")</f>
        <v>100</v>
      </c>
      <c r="D11" s="184">
        <f t="shared" ref="D11" si="3">IF(B11&lt;&gt;"",SUMIF(CREDIT_AGENCY,B11,CREDIT_AMOUNT),"")</f>
        <v>0</v>
      </c>
      <c r="E11" s="184">
        <f t="shared" ref="E11" si="4">IF(B11&lt;&gt;"",SUMIF(BONUS_AGENCY,B11,BONUS_AMOUNT) - SUMIF(AGENCY,B11,USED_FREE_BET),"")</f>
        <v>0</v>
      </c>
      <c r="F11" s="184">
        <f t="shared" ref="F11" si="5">IF(B11&lt;&gt;"",SUMIF(AGENCY,B11,PROFIT),"")</f>
        <v>4.5</v>
      </c>
      <c r="G11" s="21">
        <f t="shared" ref="G11" si="6">IF(B11&lt;&gt;"",COUNTIFS(AGENCY,B11,WIN,"P"),"")</f>
        <v>0</v>
      </c>
      <c r="H11" s="183">
        <f t="shared" ref="H11" si="7">IF(B11&lt;&gt;"",SUMIFS(AT_RISK,WIN,"P",AGENCY,B11),"")</f>
        <v>0</v>
      </c>
      <c r="I11" s="185">
        <f>IF(B11&lt;&gt;"",Settings!E7 + MIN(0,SUM(C11:F11)-H11),"")</f>
        <v>200</v>
      </c>
      <c r="J11" s="183">
        <f>IF(B11&lt;&gt;"",ROUND(MAX(0,SUM(C11:F11)-H11)+I11,2),"")</f>
        <v>304.5</v>
      </c>
    </row>
    <row r="12" spans="2:11" x14ac:dyDescent="0.2">
      <c r="B12" s="9" t="str">
        <f>IF(Settings!D8&lt;&gt;"",IF(Settings!D8&lt;&gt;"--",Settings!D8,""),"")</f>
        <v>bet365</v>
      </c>
      <c r="C12" s="183">
        <f t="shared" ref="C12:C75" si="8">IF(B12&lt;&gt;"",SUMIF(DEPOSIT_AGENCY,B12,DEPOSITS),"")</f>
        <v>0</v>
      </c>
      <c r="D12" s="184">
        <f t="shared" ref="D12:D75" si="9">IF(B12&lt;&gt;"",SUMIF(CREDIT_AGENCY,B12,CREDIT_AMOUNT),"")</f>
        <v>50</v>
      </c>
      <c r="E12" s="184">
        <f t="shared" ref="E12:E75" si="10">IF(B12&lt;&gt;"",SUMIF(BONUS_AGENCY,B12,BONUS_AMOUNT) - SUMIF(AGENCY,B12,USED_FREE_BET),"")</f>
        <v>0</v>
      </c>
      <c r="F12" s="184">
        <f t="shared" ref="F12:F75" si="11">IF(B12&lt;&gt;"",SUMIF(AGENCY,B12,PROFIT),"")</f>
        <v>75.590000000000018</v>
      </c>
      <c r="G12" s="21">
        <f t="shared" ref="G12:G75" si="12">IF(B12&lt;&gt;"",COUNTIFS(AGENCY,B12,WIN,"P"),"")</f>
        <v>1</v>
      </c>
      <c r="H12" s="183">
        <f t="shared" ref="H12:H75" si="13">IF(B12&lt;&gt;"",SUMIFS(AT_RISK,WIN,"P",AGENCY,B12),"")</f>
        <v>10</v>
      </c>
      <c r="I12" s="185">
        <f>IF(B12&lt;&gt;"",Settings!E8 + MIN(0,SUM(C12:F12)-H12),"")</f>
        <v>0</v>
      </c>
      <c r="J12" s="183">
        <f t="shared" ref="J12:J75" si="14">IF(B12&lt;&gt;"",ROUND(MAX(0,SUM(C12:F12)-H12)+I12,2),"")</f>
        <v>115.59</v>
      </c>
    </row>
    <row r="13" spans="2:11" x14ac:dyDescent="0.2">
      <c r="B13" s="9" t="str">
        <f>IF(Settings!D9&lt;&gt;"",IF(Settings!D9&lt;&gt;"--",Settings!D9,""),"")</f>
        <v>Betfair</v>
      </c>
      <c r="C13" s="183">
        <f t="shared" si="8"/>
        <v>100</v>
      </c>
      <c r="D13" s="184">
        <f t="shared" si="9"/>
        <v>0</v>
      </c>
      <c r="E13" s="184">
        <f t="shared" si="10"/>
        <v>0</v>
      </c>
      <c r="F13" s="184">
        <f t="shared" si="11"/>
        <v>9.0299999999999994</v>
      </c>
      <c r="G13" s="21">
        <f t="shared" si="12"/>
        <v>0</v>
      </c>
      <c r="H13" s="183">
        <f t="shared" si="13"/>
        <v>0</v>
      </c>
      <c r="I13" s="185">
        <f>IF(B13&lt;&gt;"",Settings!E9 + MIN(0,SUM(C13:F13)-H13),"")</f>
        <v>0</v>
      </c>
      <c r="J13" s="183">
        <f t="shared" si="14"/>
        <v>109.03</v>
      </c>
    </row>
    <row r="14" spans="2:11" x14ac:dyDescent="0.2">
      <c r="B14" s="9" t="str">
        <f>IF(Settings!D10&lt;&gt;"",IF(Settings!D10&lt;&gt;"--",Settings!D10,""),"")</f>
        <v/>
      </c>
      <c r="C14" s="183" t="str">
        <f t="shared" si="8"/>
        <v/>
      </c>
      <c r="D14" s="184" t="str">
        <f t="shared" si="9"/>
        <v/>
      </c>
      <c r="E14" s="184" t="str">
        <f t="shared" si="10"/>
        <v/>
      </c>
      <c r="F14" s="184" t="str">
        <f t="shared" si="11"/>
        <v/>
      </c>
      <c r="G14" s="21" t="str">
        <f t="shared" si="12"/>
        <v/>
      </c>
      <c r="H14" s="183" t="str">
        <f t="shared" si="13"/>
        <v/>
      </c>
      <c r="I14" s="185" t="str">
        <f>IF(B14&lt;&gt;"",Settings!E10 + MIN(0,SUM(C14:F14)-H14),"")</f>
        <v/>
      </c>
      <c r="J14" s="183" t="str">
        <f t="shared" si="14"/>
        <v/>
      </c>
    </row>
    <row r="15" spans="2:11" x14ac:dyDescent="0.2">
      <c r="B15" s="9" t="str">
        <f>IF(Settings!D11&lt;&gt;"",IF(Settings!D11&lt;&gt;"--",Settings!D11,""),"")</f>
        <v/>
      </c>
      <c r="C15" s="183" t="str">
        <f t="shared" si="8"/>
        <v/>
      </c>
      <c r="D15" s="184" t="str">
        <f t="shared" si="9"/>
        <v/>
      </c>
      <c r="E15" s="184" t="str">
        <f t="shared" si="10"/>
        <v/>
      </c>
      <c r="F15" s="184" t="str">
        <f t="shared" si="11"/>
        <v/>
      </c>
      <c r="G15" s="21" t="str">
        <f t="shared" si="12"/>
        <v/>
      </c>
      <c r="H15" s="183" t="str">
        <f t="shared" si="13"/>
        <v/>
      </c>
      <c r="I15" s="185" t="str">
        <f>IF(B15&lt;&gt;"",Settings!E11 + MIN(0,SUM(C15:F15)-H15),"")</f>
        <v/>
      </c>
      <c r="J15" s="183" t="str">
        <f t="shared" si="14"/>
        <v/>
      </c>
    </row>
    <row r="16" spans="2:11" x14ac:dyDescent="0.2">
      <c r="B16" s="9" t="str">
        <f>IF(Settings!D12&lt;&gt;"",IF(Settings!D12&lt;&gt;"--",Settings!D12,""),"")</f>
        <v/>
      </c>
      <c r="C16" s="183" t="str">
        <f t="shared" si="8"/>
        <v/>
      </c>
      <c r="D16" s="184" t="str">
        <f t="shared" si="9"/>
        <v/>
      </c>
      <c r="E16" s="184" t="str">
        <f t="shared" si="10"/>
        <v/>
      </c>
      <c r="F16" s="184" t="str">
        <f t="shared" si="11"/>
        <v/>
      </c>
      <c r="G16" s="21" t="str">
        <f t="shared" si="12"/>
        <v/>
      </c>
      <c r="H16" s="183" t="str">
        <f t="shared" si="13"/>
        <v/>
      </c>
      <c r="I16" s="185" t="str">
        <f>IF(B16&lt;&gt;"",Settings!E12 + MIN(0,SUM(C16:F16)-H16),"")</f>
        <v/>
      </c>
      <c r="J16" s="183" t="str">
        <f t="shared" si="14"/>
        <v/>
      </c>
      <c r="K16" s="22"/>
    </row>
    <row r="17" spans="2:11" x14ac:dyDescent="0.2">
      <c r="B17" s="9" t="str">
        <f>IF(Settings!D13&lt;&gt;"",IF(Settings!D13&lt;&gt;"--",Settings!D13,""),"")</f>
        <v/>
      </c>
      <c r="C17" s="183" t="str">
        <f t="shared" si="8"/>
        <v/>
      </c>
      <c r="D17" s="184" t="str">
        <f t="shared" si="9"/>
        <v/>
      </c>
      <c r="E17" s="184" t="str">
        <f t="shared" si="10"/>
        <v/>
      </c>
      <c r="F17" s="184" t="str">
        <f t="shared" si="11"/>
        <v/>
      </c>
      <c r="G17" s="21" t="str">
        <f t="shared" si="12"/>
        <v/>
      </c>
      <c r="H17" s="183" t="str">
        <f t="shared" si="13"/>
        <v/>
      </c>
      <c r="I17" s="185" t="str">
        <f>IF(B17&lt;&gt;"",Settings!E13 + MIN(0,SUM(C17:F17)-H17),"")</f>
        <v/>
      </c>
      <c r="J17" s="183" t="str">
        <f t="shared" si="14"/>
        <v/>
      </c>
      <c r="K17" s="22"/>
    </row>
    <row r="18" spans="2:11" x14ac:dyDescent="0.2">
      <c r="B18" s="9" t="str">
        <f>IF(Settings!D14&lt;&gt;"",IF(Settings!D14&lt;&gt;"--",Settings!D14,""),"")</f>
        <v/>
      </c>
      <c r="C18" s="183" t="str">
        <f t="shared" si="8"/>
        <v/>
      </c>
      <c r="D18" s="184" t="str">
        <f t="shared" si="9"/>
        <v/>
      </c>
      <c r="E18" s="184" t="str">
        <f t="shared" si="10"/>
        <v/>
      </c>
      <c r="F18" s="184" t="str">
        <f t="shared" si="11"/>
        <v/>
      </c>
      <c r="G18" s="21" t="str">
        <f t="shared" si="12"/>
        <v/>
      </c>
      <c r="H18" s="183" t="str">
        <f t="shared" si="13"/>
        <v/>
      </c>
      <c r="I18" s="185" t="str">
        <f>IF(B18&lt;&gt;"",Settings!E14 + MIN(0,SUM(C18:F18)-H18),"")</f>
        <v/>
      </c>
      <c r="J18" s="183" t="str">
        <f t="shared" si="14"/>
        <v/>
      </c>
      <c r="K18" s="22"/>
    </row>
    <row r="19" spans="2:11" x14ac:dyDescent="0.2">
      <c r="B19" s="9" t="str">
        <f>IF(Settings!D15&lt;&gt;"",IF(Settings!D15&lt;&gt;"--",Settings!D15,""),"")</f>
        <v/>
      </c>
      <c r="C19" s="183" t="str">
        <f t="shared" si="8"/>
        <v/>
      </c>
      <c r="D19" s="184" t="str">
        <f t="shared" si="9"/>
        <v/>
      </c>
      <c r="E19" s="184" t="str">
        <f t="shared" si="10"/>
        <v/>
      </c>
      <c r="F19" s="184" t="str">
        <f t="shared" si="11"/>
        <v/>
      </c>
      <c r="G19" s="21" t="str">
        <f t="shared" si="12"/>
        <v/>
      </c>
      <c r="H19" s="183" t="str">
        <f t="shared" si="13"/>
        <v/>
      </c>
      <c r="I19" s="185" t="str">
        <f>IF(B19&lt;&gt;"",Settings!E15 + MIN(0,SUM(C19:F19)-H19),"")</f>
        <v/>
      </c>
      <c r="J19" s="183" t="str">
        <f t="shared" si="14"/>
        <v/>
      </c>
      <c r="K19" s="22"/>
    </row>
    <row r="20" spans="2:11" x14ac:dyDescent="0.2">
      <c r="B20" s="9" t="str">
        <f>IF(Settings!D16&lt;&gt;"",IF(Settings!D16&lt;&gt;"--",Settings!D16,""),"")</f>
        <v/>
      </c>
      <c r="C20" s="183" t="str">
        <f t="shared" si="8"/>
        <v/>
      </c>
      <c r="D20" s="184" t="str">
        <f t="shared" si="9"/>
        <v/>
      </c>
      <c r="E20" s="184" t="str">
        <f t="shared" si="10"/>
        <v/>
      </c>
      <c r="F20" s="184" t="str">
        <f t="shared" si="11"/>
        <v/>
      </c>
      <c r="G20" s="21" t="str">
        <f t="shared" si="12"/>
        <v/>
      </c>
      <c r="H20" s="183" t="str">
        <f t="shared" si="13"/>
        <v/>
      </c>
      <c r="I20" s="185" t="str">
        <f>IF(B20&lt;&gt;"",Settings!E16 + MIN(0,SUM(C20:F20)-H20),"")</f>
        <v/>
      </c>
      <c r="J20" s="183" t="str">
        <f t="shared" si="14"/>
        <v/>
      </c>
      <c r="K20" s="22"/>
    </row>
    <row r="21" spans="2:11" x14ac:dyDescent="0.2">
      <c r="B21" s="9" t="str">
        <f>IF(Settings!D17&lt;&gt;"",IF(Settings!D17&lt;&gt;"--",Settings!D17,""),"")</f>
        <v/>
      </c>
      <c r="C21" s="183" t="str">
        <f t="shared" si="8"/>
        <v/>
      </c>
      <c r="D21" s="184" t="str">
        <f t="shared" si="9"/>
        <v/>
      </c>
      <c r="E21" s="184" t="str">
        <f t="shared" si="10"/>
        <v/>
      </c>
      <c r="F21" s="184" t="str">
        <f t="shared" si="11"/>
        <v/>
      </c>
      <c r="G21" s="21" t="str">
        <f t="shared" si="12"/>
        <v/>
      </c>
      <c r="H21" s="183" t="str">
        <f t="shared" si="13"/>
        <v/>
      </c>
      <c r="I21" s="185" t="str">
        <f>IF(B21&lt;&gt;"",Settings!E17 + MIN(0,SUM(C21:F21)-H21),"")</f>
        <v/>
      </c>
      <c r="J21" s="183" t="str">
        <f t="shared" si="14"/>
        <v/>
      </c>
      <c r="K21" s="22"/>
    </row>
    <row r="22" spans="2:11" x14ac:dyDescent="0.2">
      <c r="B22" s="9" t="str">
        <f>IF(Settings!D18&lt;&gt;"",IF(Settings!D18&lt;&gt;"--",Settings!D18,""),"")</f>
        <v/>
      </c>
      <c r="C22" s="183" t="str">
        <f t="shared" si="8"/>
        <v/>
      </c>
      <c r="D22" s="184" t="str">
        <f t="shared" si="9"/>
        <v/>
      </c>
      <c r="E22" s="184" t="str">
        <f t="shared" si="10"/>
        <v/>
      </c>
      <c r="F22" s="184" t="str">
        <f t="shared" si="11"/>
        <v/>
      </c>
      <c r="G22" s="21" t="str">
        <f t="shared" si="12"/>
        <v/>
      </c>
      <c r="H22" s="183" t="str">
        <f t="shared" si="13"/>
        <v/>
      </c>
      <c r="I22" s="185" t="str">
        <f>IF(B22&lt;&gt;"",Settings!E18 + MIN(0,SUM(C22:F22)-H22),"")</f>
        <v/>
      </c>
      <c r="J22" s="183" t="str">
        <f t="shared" si="14"/>
        <v/>
      </c>
      <c r="K22" s="22"/>
    </row>
    <row r="23" spans="2:11" x14ac:dyDescent="0.2">
      <c r="B23" s="9" t="str">
        <f>IF(Settings!D19&lt;&gt;"",IF(Settings!D19&lt;&gt;"--",Settings!D19,""),"")</f>
        <v/>
      </c>
      <c r="C23" s="183" t="str">
        <f t="shared" si="8"/>
        <v/>
      </c>
      <c r="D23" s="184" t="str">
        <f t="shared" si="9"/>
        <v/>
      </c>
      <c r="E23" s="184" t="str">
        <f t="shared" si="10"/>
        <v/>
      </c>
      <c r="F23" s="184" t="str">
        <f t="shared" si="11"/>
        <v/>
      </c>
      <c r="G23" s="21" t="str">
        <f t="shared" si="12"/>
        <v/>
      </c>
      <c r="H23" s="183" t="str">
        <f t="shared" si="13"/>
        <v/>
      </c>
      <c r="I23" s="185" t="str">
        <f>IF(B23&lt;&gt;"",Settings!E19 + MIN(0,SUM(C23:F23)-H23),"")</f>
        <v/>
      </c>
      <c r="J23" s="183" t="str">
        <f t="shared" si="14"/>
        <v/>
      </c>
      <c r="K23" s="22"/>
    </row>
    <row r="24" spans="2:11" x14ac:dyDescent="0.2">
      <c r="B24" s="9" t="str">
        <f>IF(Settings!D20&lt;&gt;"",IF(Settings!D20&lt;&gt;"--",Settings!D20,""),"")</f>
        <v/>
      </c>
      <c r="C24" s="183" t="str">
        <f t="shared" si="8"/>
        <v/>
      </c>
      <c r="D24" s="184" t="str">
        <f t="shared" si="9"/>
        <v/>
      </c>
      <c r="E24" s="184" t="str">
        <f t="shared" si="10"/>
        <v/>
      </c>
      <c r="F24" s="184" t="str">
        <f t="shared" si="11"/>
        <v/>
      </c>
      <c r="G24" s="21" t="str">
        <f t="shared" si="12"/>
        <v/>
      </c>
      <c r="H24" s="183" t="str">
        <f t="shared" si="13"/>
        <v/>
      </c>
      <c r="I24" s="185" t="str">
        <f>IF(B24&lt;&gt;"",Settings!E20 + MIN(0,SUM(C24:F24)-H24),"")</f>
        <v/>
      </c>
      <c r="J24" s="183" t="str">
        <f t="shared" si="14"/>
        <v/>
      </c>
      <c r="K24" s="22"/>
    </row>
    <row r="25" spans="2:11" x14ac:dyDescent="0.2">
      <c r="B25" s="9" t="str">
        <f>IF(Settings!D21&lt;&gt;"",IF(Settings!D21&lt;&gt;"--",Settings!D21,""),"")</f>
        <v/>
      </c>
      <c r="C25" s="183" t="str">
        <f t="shared" si="8"/>
        <v/>
      </c>
      <c r="D25" s="184" t="str">
        <f t="shared" si="9"/>
        <v/>
      </c>
      <c r="E25" s="184" t="str">
        <f t="shared" si="10"/>
        <v/>
      </c>
      <c r="F25" s="184" t="str">
        <f t="shared" si="11"/>
        <v/>
      </c>
      <c r="G25" s="21" t="str">
        <f t="shared" si="12"/>
        <v/>
      </c>
      <c r="H25" s="183" t="str">
        <f t="shared" si="13"/>
        <v/>
      </c>
      <c r="I25" s="185" t="str">
        <f>IF(B25&lt;&gt;"",Settings!E21 + MIN(0,SUM(C25:F25)-H25),"")</f>
        <v/>
      </c>
      <c r="J25" s="183" t="str">
        <f t="shared" si="14"/>
        <v/>
      </c>
      <c r="K25" s="22"/>
    </row>
    <row r="26" spans="2:11" x14ac:dyDescent="0.2">
      <c r="B26" s="9" t="str">
        <f>IF(Settings!D22&lt;&gt;"",IF(Settings!D22&lt;&gt;"--",Settings!D22,""),"")</f>
        <v/>
      </c>
      <c r="C26" s="183" t="str">
        <f t="shared" si="8"/>
        <v/>
      </c>
      <c r="D26" s="184" t="str">
        <f t="shared" si="9"/>
        <v/>
      </c>
      <c r="E26" s="184" t="str">
        <f t="shared" si="10"/>
        <v/>
      </c>
      <c r="F26" s="184" t="str">
        <f t="shared" si="11"/>
        <v/>
      </c>
      <c r="G26" s="21" t="str">
        <f t="shared" si="12"/>
        <v/>
      </c>
      <c r="H26" s="183" t="str">
        <f t="shared" si="13"/>
        <v/>
      </c>
      <c r="I26" s="185" t="str">
        <f>IF(B26&lt;&gt;"",Settings!E22 + MIN(0,SUM(C26:F26)-H26),"")</f>
        <v/>
      </c>
      <c r="J26" s="183" t="str">
        <f t="shared" si="14"/>
        <v/>
      </c>
      <c r="K26" s="22"/>
    </row>
    <row r="27" spans="2:11" x14ac:dyDescent="0.2">
      <c r="B27" s="9" t="str">
        <f>IF(Settings!D23&lt;&gt;"",IF(Settings!D23&lt;&gt;"--",Settings!D23,""),"")</f>
        <v/>
      </c>
      <c r="C27" s="183" t="str">
        <f t="shared" si="8"/>
        <v/>
      </c>
      <c r="D27" s="184" t="str">
        <f t="shared" si="9"/>
        <v/>
      </c>
      <c r="E27" s="184" t="str">
        <f t="shared" si="10"/>
        <v/>
      </c>
      <c r="F27" s="184" t="str">
        <f t="shared" si="11"/>
        <v/>
      </c>
      <c r="G27" s="21" t="str">
        <f t="shared" si="12"/>
        <v/>
      </c>
      <c r="H27" s="183" t="str">
        <f t="shared" si="13"/>
        <v/>
      </c>
      <c r="I27" s="185" t="str">
        <f>IF(B27&lt;&gt;"",Settings!E23 + MIN(0,SUM(C27:F27)-H27),"")</f>
        <v/>
      </c>
      <c r="J27" s="183" t="str">
        <f t="shared" si="14"/>
        <v/>
      </c>
      <c r="K27" s="22"/>
    </row>
    <row r="28" spans="2:11" x14ac:dyDescent="0.2">
      <c r="B28" s="9" t="str">
        <f>IF(Settings!D24&lt;&gt;"",IF(Settings!D24&lt;&gt;"--",Settings!D24,""),"")</f>
        <v/>
      </c>
      <c r="C28" s="183" t="str">
        <f t="shared" si="8"/>
        <v/>
      </c>
      <c r="D28" s="184" t="str">
        <f t="shared" si="9"/>
        <v/>
      </c>
      <c r="E28" s="184" t="str">
        <f t="shared" si="10"/>
        <v/>
      </c>
      <c r="F28" s="184" t="str">
        <f t="shared" si="11"/>
        <v/>
      </c>
      <c r="G28" s="21" t="str">
        <f t="shared" si="12"/>
        <v/>
      </c>
      <c r="H28" s="183" t="str">
        <f t="shared" si="13"/>
        <v/>
      </c>
      <c r="I28" s="185" t="str">
        <f>IF(B28&lt;&gt;"",Settings!E24 + MIN(0,SUM(C28:F28)-H28),"")</f>
        <v/>
      </c>
      <c r="J28" s="183" t="str">
        <f t="shared" si="14"/>
        <v/>
      </c>
      <c r="K28" s="22"/>
    </row>
    <row r="29" spans="2:11" x14ac:dyDescent="0.2">
      <c r="B29" s="9" t="str">
        <f>IF(Settings!D25&lt;&gt;"",IF(Settings!D25&lt;&gt;"--",Settings!D25,""),"")</f>
        <v/>
      </c>
      <c r="C29" s="183" t="str">
        <f t="shared" si="8"/>
        <v/>
      </c>
      <c r="D29" s="184" t="str">
        <f t="shared" si="9"/>
        <v/>
      </c>
      <c r="E29" s="184" t="str">
        <f t="shared" si="10"/>
        <v/>
      </c>
      <c r="F29" s="184" t="str">
        <f t="shared" si="11"/>
        <v/>
      </c>
      <c r="G29" s="21" t="str">
        <f t="shared" si="12"/>
        <v/>
      </c>
      <c r="H29" s="183" t="str">
        <f t="shared" si="13"/>
        <v/>
      </c>
      <c r="I29" s="185" t="str">
        <f>IF(B29&lt;&gt;"",Settings!E25 + MIN(0,SUM(C29:F29)-H29),"")</f>
        <v/>
      </c>
      <c r="J29" s="183" t="str">
        <f t="shared" si="14"/>
        <v/>
      </c>
      <c r="K29" s="22"/>
    </row>
    <row r="30" spans="2:11" x14ac:dyDescent="0.2">
      <c r="B30" s="9" t="str">
        <f>IF(Settings!D26&lt;&gt;"",IF(Settings!D26&lt;&gt;"--",Settings!D26,""),"")</f>
        <v/>
      </c>
      <c r="C30" s="183" t="str">
        <f t="shared" si="8"/>
        <v/>
      </c>
      <c r="D30" s="184" t="str">
        <f t="shared" si="9"/>
        <v/>
      </c>
      <c r="E30" s="184" t="str">
        <f t="shared" si="10"/>
        <v/>
      </c>
      <c r="F30" s="184" t="str">
        <f t="shared" si="11"/>
        <v/>
      </c>
      <c r="G30" s="21" t="str">
        <f t="shared" si="12"/>
        <v/>
      </c>
      <c r="H30" s="183" t="str">
        <f t="shared" si="13"/>
        <v/>
      </c>
      <c r="I30" s="185" t="str">
        <f>IF(B30&lt;&gt;"",Settings!E26 + MIN(0,SUM(C30:F30)-H30),"")</f>
        <v/>
      </c>
      <c r="J30" s="183" t="str">
        <f t="shared" si="14"/>
        <v/>
      </c>
      <c r="K30" s="22"/>
    </row>
    <row r="31" spans="2:11" x14ac:dyDescent="0.2">
      <c r="B31" s="9" t="str">
        <f>IF(Settings!D27&lt;&gt;"",IF(Settings!D27&lt;&gt;"--",Settings!D27,""),"")</f>
        <v/>
      </c>
      <c r="C31" s="183" t="str">
        <f t="shared" si="8"/>
        <v/>
      </c>
      <c r="D31" s="184" t="str">
        <f t="shared" si="9"/>
        <v/>
      </c>
      <c r="E31" s="184" t="str">
        <f t="shared" si="10"/>
        <v/>
      </c>
      <c r="F31" s="184" t="str">
        <f t="shared" si="11"/>
        <v/>
      </c>
      <c r="G31" s="21" t="str">
        <f t="shared" si="12"/>
        <v/>
      </c>
      <c r="H31" s="183" t="str">
        <f t="shared" si="13"/>
        <v/>
      </c>
      <c r="I31" s="185" t="str">
        <f>IF(B31&lt;&gt;"",Settings!E27 + MIN(0,SUM(C31:F31)-H31),"")</f>
        <v/>
      </c>
      <c r="J31" s="183" t="str">
        <f t="shared" si="14"/>
        <v/>
      </c>
      <c r="K31" s="22"/>
    </row>
    <row r="32" spans="2:11" x14ac:dyDescent="0.2">
      <c r="B32" s="9" t="str">
        <f>IF(Settings!D28&lt;&gt;"",IF(Settings!D28&lt;&gt;"--",Settings!D28,""),"")</f>
        <v/>
      </c>
      <c r="C32" s="183" t="str">
        <f t="shared" si="8"/>
        <v/>
      </c>
      <c r="D32" s="184" t="str">
        <f t="shared" si="9"/>
        <v/>
      </c>
      <c r="E32" s="184" t="str">
        <f t="shared" si="10"/>
        <v/>
      </c>
      <c r="F32" s="184" t="str">
        <f t="shared" si="11"/>
        <v/>
      </c>
      <c r="G32" s="21" t="str">
        <f t="shared" si="12"/>
        <v/>
      </c>
      <c r="H32" s="183" t="str">
        <f t="shared" si="13"/>
        <v/>
      </c>
      <c r="I32" s="185" t="str">
        <f>IF(B32&lt;&gt;"",Settings!E28 + MIN(0,SUM(C32:F32)-H32),"")</f>
        <v/>
      </c>
      <c r="J32" s="183" t="str">
        <f t="shared" si="14"/>
        <v/>
      </c>
      <c r="K32" s="22"/>
    </row>
    <row r="33" spans="2:11" x14ac:dyDescent="0.2">
      <c r="B33" s="9" t="str">
        <f>IF(Settings!D29&lt;&gt;"",IF(Settings!D29&lt;&gt;"--",Settings!D29,""),"")</f>
        <v/>
      </c>
      <c r="C33" s="183" t="str">
        <f t="shared" si="8"/>
        <v/>
      </c>
      <c r="D33" s="184" t="str">
        <f t="shared" si="9"/>
        <v/>
      </c>
      <c r="E33" s="184" t="str">
        <f t="shared" si="10"/>
        <v/>
      </c>
      <c r="F33" s="184" t="str">
        <f t="shared" si="11"/>
        <v/>
      </c>
      <c r="G33" s="21" t="str">
        <f t="shared" si="12"/>
        <v/>
      </c>
      <c r="H33" s="183" t="str">
        <f t="shared" si="13"/>
        <v/>
      </c>
      <c r="I33" s="185" t="str">
        <f>IF(B33&lt;&gt;"",Settings!E29 + MIN(0,SUM(C33:F33)-H33),"")</f>
        <v/>
      </c>
      <c r="J33" s="183" t="str">
        <f t="shared" si="14"/>
        <v/>
      </c>
      <c r="K33" s="22"/>
    </row>
    <row r="34" spans="2:11" x14ac:dyDescent="0.2">
      <c r="B34" s="9" t="str">
        <f>IF(Settings!D30&lt;&gt;"",IF(Settings!D30&lt;&gt;"--",Settings!D30,""),"")</f>
        <v/>
      </c>
      <c r="C34" s="183" t="str">
        <f t="shared" si="8"/>
        <v/>
      </c>
      <c r="D34" s="184" t="str">
        <f t="shared" si="9"/>
        <v/>
      </c>
      <c r="E34" s="184" t="str">
        <f t="shared" si="10"/>
        <v/>
      </c>
      <c r="F34" s="184" t="str">
        <f t="shared" si="11"/>
        <v/>
      </c>
      <c r="G34" s="21" t="str">
        <f t="shared" si="12"/>
        <v/>
      </c>
      <c r="H34" s="183" t="str">
        <f t="shared" si="13"/>
        <v/>
      </c>
      <c r="I34" s="185" t="str">
        <f>IF(B34&lt;&gt;"",Settings!E30 + MIN(0,SUM(C34:F34)-H34),"")</f>
        <v/>
      </c>
      <c r="J34" s="183" t="str">
        <f t="shared" si="14"/>
        <v/>
      </c>
      <c r="K34" s="22"/>
    </row>
    <row r="35" spans="2:11" x14ac:dyDescent="0.2">
      <c r="B35" s="9" t="str">
        <f>IF(Settings!D31&lt;&gt;"",IF(Settings!D31&lt;&gt;"--",Settings!D31,""),"")</f>
        <v/>
      </c>
      <c r="C35" s="183" t="str">
        <f t="shared" si="8"/>
        <v/>
      </c>
      <c r="D35" s="184" t="str">
        <f t="shared" si="9"/>
        <v/>
      </c>
      <c r="E35" s="184" t="str">
        <f t="shared" si="10"/>
        <v/>
      </c>
      <c r="F35" s="184" t="str">
        <f t="shared" si="11"/>
        <v/>
      </c>
      <c r="G35" s="21" t="str">
        <f t="shared" si="12"/>
        <v/>
      </c>
      <c r="H35" s="183" t="str">
        <f t="shared" si="13"/>
        <v/>
      </c>
      <c r="I35" s="185" t="str">
        <f>IF(B35&lt;&gt;"",Settings!E31 + MIN(0,SUM(C35:F35)-H35),"")</f>
        <v/>
      </c>
      <c r="J35" s="183" t="str">
        <f t="shared" si="14"/>
        <v/>
      </c>
      <c r="K35" s="22"/>
    </row>
    <row r="36" spans="2:11" x14ac:dyDescent="0.2">
      <c r="B36" s="9" t="str">
        <f>IF(Settings!D32&lt;&gt;"",IF(Settings!D32&lt;&gt;"--",Settings!D32,""),"")</f>
        <v/>
      </c>
      <c r="C36" s="183" t="str">
        <f t="shared" si="8"/>
        <v/>
      </c>
      <c r="D36" s="184" t="str">
        <f t="shared" si="9"/>
        <v/>
      </c>
      <c r="E36" s="184" t="str">
        <f t="shared" si="10"/>
        <v/>
      </c>
      <c r="F36" s="184" t="str">
        <f t="shared" si="11"/>
        <v/>
      </c>
      <c r="G36" s="21" t="str">
        <f t="shared" si="12"/>
        <v/>
      </c>
      <c r="H36" s="183" t="str">
        <f t="shared" si="13"/>
        <v/>
      </c>
      <c r="I36" s="185" t="str">
        <f>IF(B36&lt;&gt;"",Settings!E32 + MIN(0,SUM(C36:F36)-H36),"")</f>
        <v/>
      </c>
      <c r="J36" s="183" t="str">
        <f t="shared" si="14"/>
        <v/>
      </c>
      <c r="K36" s="22"/>
    </row>
    <row r="37" spans="2:11" x14ac:dyDescent="0.2">
      <c r="B37" s="9" t="str">
        <f>IF(Settings!D33&lt;&gt;"",IF(Settings!D33&lt;&gt;"--",Settings!D33,""),"")</f>
        <v/>
      </c>
      <c r="C37" s="183" t="str">
        <f t="shared" si="8"/>
        <v/>
      </c>
      <c r="D37" s="184" t="str">
        <f t="shared" si="9"/>
        <v/>
      </c>
      <c r="E37" s="184" t="str">
        <f t="shared" si="10"/>
        <v/>
      </c>
      <c r="F37" s="184" t="str">
        <f t="shared" si="11"/>
        <v/>
      </c>
      <c r="G37" s="21" t="str">
        <f t="shared" si="12"/>
        <v/>
      </c>
      <c r="H37" s="183" t="str">
        <f t="shared" si="13"/>
        <v/>
      </c>
      <c r="I37" s="185" t="str">
        <f>IF(B37&lt;&gt;"",Settings!E33 + MIN(0,SUM(C37:F37)-H37),"")</f>
        <v/>
      </c>
      <c r="J37" s="183" t="str">
        <f t="shared" si="14"/>
        <v/>
      </c>
      <c r="K37" s="22"/>
    </row>
    <row r="38" spans="2:11" x14ac:dyDescent="0.2">
      <c r="B38" s="9" t="str">
        <f>IF(Settings!D34&lt;&gt;"",IF(Settings!D34&lt;&gt;"--",Settings!D34,""),"")</f>
        <v/>
      </c>
      <c r="C38" s="183" t="str">
        <f t="shared" si="8"/>
        <v/>
      </c>
      <c r="D38" s="184" t="str">
        <f t="shared" si="9"/>
        <v/>
      </c>
      <c r="E38" s="184" t="str">
        <f t="shared" si="10"/>
        <v/>
      </c>
      <c r="F38" s="184" t="str">
        <f t="shared" si="11"/>
        <v/>
      </c>
      <c r="G38" s="21" t="str">
        <f t="shared" si="12"/>
        <v/>
      </c>
      <c r="H38" s="183" t="str">
        <f t="shared" si="13"/>
        <v/>
      </c>
      <c r="I38" s="185" t="str">
        <f>IF(B38&lt;&gt;"",Settings!E34 + MIN(0,SUM(C38:F38)-H38),"")</f>
        <v/>
      </c>
      <c r="J38" s="183" t="str">
        <f t="shared" si="14"/>
        <v/>
      </c>
      <c r="K38" s="22"/>
    </row>
    <row r="39" spans="2:11" x14ac:dyDescent="0.2">
      <c r="B39" s="9" t="str">
        <f>IF(Settings!D35&lt;&gt;"",IF(Settings!D35&lt;&gt;"--",Settings!D35,""),"")</f>
        <v/>
      </c>
      <c r="C39" s="183" t="str">
        <f t="shared" si="8"/>
        <v/>
      </c>
      <c r="D39" s="184" t="str">
        <f t="shared" si="9"/>
        <v/>
      </c>
      <c r="E39" s="184" t="str">
        <f t="shared" si="10"/>
        <v/>
      </c>
      <c r="F39" s="184" t="str">
        <f t="shared" si="11"/>
        <v/>
      </c>
      <c r="G39" s="21" t="str">
        <f t="shared" si="12"/>
        <v/>
      </c>
      <c r="H39" s="183" t="str">
        <f t="shared" si="13"/>
        <v/>
      </c>
      <c r="I39" s="185" t="str">
        <f>IF(B39&lt;&gt;"",Settings!E35 + MIN(0,SUM(C39:F39)-H39),"")</f>
        <v/>
      </c>
      <c r="J39" s="183" t="str">
        <f t="shared" si="14"/>
        <v/>
      </c>
      <c r="K39" s="22"/>
    </row>
    <row r="40" spans="2:11" x14ac:dyDescent="0.2">
      <c r="B40" s="9" t="str">
        <f>IF(Settings!D36&lt;&gt;"",IF(Settings!D36&lt;&gt;"--",Settings!D36,""),"")</f>
        <v/>
      </c>
      <c r="C40" s="183" t="str">
        <f t="shared" si="8"/>
        <v/>
      </c>
      <c r="D40" s="184" t="str">
        <f t="shared" si="9"/>
        <v/>
      </c>
      <c r="E40" s="184" t="str">
        <f t="shared" si="10"/>
        <v/>
      </c>
      <c r="F40" s="184" t="str">
        <f t="shared" si="11"/>
        <v/>
      </c>
      <c r="G40" s="21" t="str">
        <f t="shared" si="12"/>
        <v/>
      </c>
      <c r="H40" s="183" t="str">
        <f t="shared" si="13"/>
        <v/>
      </c>
      <c r="I40" s="185" t="str">
        <f>IF(B40&lt;&gt;"",Settings!E36 + MIN(0,SUM(C40:F40)-H40),"")</f>
        <v/>
      </c>
      <c r="J40" s="183" t="str">
        <f t="shared" si="14"/>
        <v/>
      </c>
      <c r="K40" s="22"/>
    </row>
    <row r="41" spans="2:11" x14ac:dyDescent="0.2">
      <c r="B41" s="9" t="str">
        <f>IF(Settings!D37&lt;&gt;"",IF(Settings!D37&lt;&gt;"--",Settings!D37,""),"")</f>
        <v/>
      </c>
      <c r="C41" s="183" t="str">
        <f t="shared" si="8"/>
        <v/>
      </c>
      <c r="D41" s="184" t="str">
        <f t="shared" si="9"/>
        <v/>
      </c>
      <c r="E41" s="184" t="str">
        <f t="shared" si="10"/>
        <v/>
      </c>
      <c r="F41" s="184" t="str">
        <f t="shared" si="11"/>
        <v/>
      </c>
      <c r="G41" s="21" t="str">
        <f t="shared" si="12"/>
        <v/>
      </c>
      <c r="H41" s="183" t="str">
        <f t="shared" si="13"/>
        <v/>
      </c>
      <c r="I41" s="185" t="str">
        <f>IF(B41&lt;&gt;"",Settings!E37 + MIN(0,SUM(C41:F41)-H41),"")</f>
        <v/>
      </c>
      <c r="J41" s="183" t="str">
        <f t="shared" si="14"/>
        <v/>
      </c>
      <c r="K41" s="22"/>
    </row>
    <row r="42" spans="2:11" x14ac:dyDescent="0.2">
      <c r="B42" s="9" t="str">
        <f>IF(Settings!D38&lt;&gt;"",IF(Settings!D38&lt;&gt;"--",Settings!D38,""),"")</f>
        <v/>
      </c>
      <c r="C42" s="183" t="str">
        <f t="shared" si="8"/>
        <v/>
      </c>
      <c r="D42" s="184" t="str">
        <f t="shared" si="9"/>
        <v/>
      </c>
      <c r="E42" s="184" t="str">
        <f t="shared" si="10"/>
        <v/>
      </c>
      <c r="F42" s="184" t="str">
        <f t="shared" si="11"/>
        <v/>
      </c>
      <c r="G42" s="21" t="str">
        <f t="shared" si="12"/>
        <v/>
      </c>
      <c r="H42" s="183" t="str">
        <f t="shared" si="13"/>
        <v/>
      </c>
      <c r="I42" s="185" t="str">
        <f>IF(B42&lt;&gt;"",Settings!E38 + MIN(0,SUM(C42:F42)-H42),"")</f>
        <v/>
      </c>
      <c r="J42" s="183" t="str">
        <f t="shared" si="14"/>
        <v/>
      </c>
      <c r="K42" s="22"/>
    </row>
    <row r="43" spans="2:11" x14ac:dyDescent="0.2">
      <c r="B43" s="9" t="str">
        <f>IF(Settings!D39&lt;&gt;"",IF(Settings!D39&lt;&gt;"--",Settings!D39,""),"")</f>
        <v/>
      </c>
      <c r="C43" s="183" t="str">
        <f t="shared" si="8"/>
        <v/>
      </c>
      <c r="D43" s="184" t="str">
        <f t="shared" si="9"/>
        <v/>
      </c>
      <c r="E43" s="184" t="str">
        <f t="shared" si="10"/>
        <v/>
      </c>
      <c r="F43" s="184" t="str">
        <f t="shared" si="11"/>
        <v/>
      </c>
      <c r="G43" s="21" t="str">
        <f t="shared" si="12"/>
        <v/>
      </c>
      <c r="H43" s="183" t="str">
        <f t="shared" si="13"/>
        <v/>
      </c>
      <c r="I43" s="185" t="str">
        <f>IF(B43&lt;&gt;"",Settings!E39 + MIN(0,SUM(C43:F43)-H43),"")</f>
        <v/>
      </c>
      <c r="J43" s="183" t="str">
        <f t="shared" si="14"/>
        <v/>
      </c>
      <c r="K43" s="22"/>
    </row>
    <row r="44" spans="2:11" x14ac:dyDescent="0.2">
      <c r="B44" s="9" t="str">
        <f>IF(Settings!D40&lt;&gt;"",IF(Settings!D40&lt;&gt;"--",Settings!D40,""),"")</f>
        <v/>
      </c>
      <c r="C44" s="183" t="str">
        <f t="shared" si="8"/>
        <v/>
      </c>
      <c r="D44" s="184" t="str">
        <f t="shared" si="9"/>
        <v/>
      </c>
      <c r="E44" s="184" t="str">
        <f t="shared" si="10"/>
        <v/>
      </c>
      <c r="F44" s="184" t="str">
        <f t="shared" si="11"/>
        <v/>
      </c>
      <c r="G44" s="21" t="str">
        <f t="shared" si="12"/>
        <v/>
      </c>
      <c r="H44" s="183" t="str">
        <f t="shared" si="13"/>
        <v/>
      </c>
      <c r="I44" s="185" t="str">
        <f>IF(B44&lt;&gt;"",Settings!E40 + MIN(0,SUM(C44:F44)-H44),"")</f>
        <v/>
      </c>
      <c r="J44" s="183" t="str">
        <f t="shared" si="14"/>
        <v/>
      </c>
      <c r="K44" s="22"/>
    </row>
    <row r="45" spans="2:11" x14ac:dyDescent="0.2">
      <c r="B45" s="9" t="str">
        <f>IF(Settings!D41&lt;&gt;"",IF(Settings!D41&lt;&gt;"--",Settings!D41,""),"")</f>
        <v/>
      </c>
      <c r="C45" s="183" t="str">
        <f t="shared" si="8"/>
        <v/>
      </c>
      <c r="D45" s="184" t="str">
        <f t="shared" si="9"/>
        <v/>
      </c>
      <c r="E45" s="184" t="str">
        <f t="shared" si="10"/>
        <v/>
      </c>
      <c r="F45" s="184" t="str">
        <f t="shared" si="11"/>
        <v/>
      </c>
      <c r="G45" s="21" t="str">
        <f t="shared" si="12"/>
        <v/>
      </c>
      <c r="H45" s="183" t="str">
        <f t="shared" si="13"/>
        <v/>
      </c>
      <c r="I45" s="185" t="str">
        <f>IF(B45&lt;&gt;"",Settings!E41 + MIN(0,SUM(C45:F45)-H45),"")</f>
        <v/>
      </c>
      <c r="J45" s="183" t="str">
        <f t="shared" si="14"/>
        <v/>
      </c>
      <c r="K45" s="22"/>
    </row>
    <row r="46" spans="2:11" x14ac:dyDescent="0.2">
      <c r="B46" s="9" t="str">
        <f>IF(Settings!D42&lt;&gt;"",IF(Settings!D42&lt;&gt;"--",Settings!D42,""),"")</f>
        <v/>
      </c>
      <c r="C46" s="183" t="str">
        <f t="shared" si="8"/>
        <v/>
      </c>
      <c r="D46" s="184" t="str">
        <f t="shared" si="9"/>
        <v/>
      </c>
      <c r="E46" s="184" t="str">
        <f t="shared" si="10"/>
        <v/>
      </c>
      <c r="F46" s="184" t="str">
        <f t="shared" si="11"/>
        <v/>
      </c>
      <c r="G46" s="21" t="str">
        <f t="shared" si="12"/>
        <v/>
      </c>
      <c r="H46" s="183" t="str">
        <f t="shared" si="13"/>
        <v/>
      </c>
      <c r="I46" s="185" t="str">
        <f>IF(B46&lt;&gt;"",Settings!E42 + MIN(0,SUM(C46:F46)-H46),"")</f>
        <v/>
      </c>
      <c r="J46" s="183" t="str">
        <f t="shared" si="14"/>
        <v/>
      </c>
      <c r="K46" s="22"/>
    </row>
    <row r="47" spans="2:11" x14ac:dyDescent="0.2">
      <c r="B47" s="9" t="str">
        <f>IF(Settings!D43&lt;&gt;"",IF(Settings!D43&lt;&gt;"--",Settings!D43,""),"")</f>
        <v/>
      </c>
      <c r="C47" s="183" t="str">
        <f t="shared" si="8"/>
        <v/>
      </c>
      <c r="D47" s="184" t="str">
        <f t="shared" si="9"/>
        <v/>
      </c>
      <c r="E47" s="184" t="str">
        <f t="shared" si="10"/>
        <v/>
      </c>
      <c r="F47" s="184" t="str">
        <f t="shared" si="11"/>
        <v/>
      </c>
      <c r="G47" s="21" t="str">
        <f t="shared" si="12"/>
        <v/>
      </c>
      <c r="H47" s="183" t="str">
        <f t="shared" si="13"/>
        <v/>
      </c>
      <c r="I47" s="185" t="str">
        <f>IF(B47&lt;&gt;"",Settings!E43 + MIN(0,SUM(C47:F47)-H47),"")</f>
        <v/>
      </c>
      <c r="J47" s="183" t="str">
        <f t="shared" si="14"/>
        <v/>
      </c>
      <c r="K47" s="22"/>
    </row>
    <row r="48" spans="2:11" x14ac:dyDescent="0.2">
      <c r="B48" s="9" t="str">
        <f>IF(Settings!D44&lt;&gt;"",IF(Settings!D44&lt;&gt;"--",Settings!D44,""),"")</f>
        <v/>
      </c>
      <c r="C48" s="183" t="str">
        <f t="shared" si="8"/>
        <v/>
      </c>
      <c r="D48" s="184" t="str">
        <f t="shared" si="9"/>
        <v/>
      </c>
      <c r="E48" s="184" t="str">
        <f t="shared" si="10"/>
        <v/>
      </c>
      <c r="F48" s="184" t="str">
        <f t="shared" si="11"/>
        <v/>
      </c>
      <c r="G48" s="21" t="str">
        <f t="shared" si="12"/>
        <v/>
      </c>
      <c r="H48" s="183" t="str">
        <f t="shared" si="13"/>
        <v/>
      </c>
      <c r="I48" s="185" t="str">
        <f>IF(B48&lt;&gt;"",Settings!E44 + MIN(0,SUM(C48:F48)-H48),"")</f>
        <v/>
      </c>
      <c r="J48" s="183" t="str">
        <f t="shared" si="14"/>
        <v/>
      </c>
      <c r="K48" s="22"/>
    </row>
    <row r="49" spans="2:11" x14ac:dyDescent="0.2">
      <c r="B49" s="9" t="str">
        <f>IF(Settings!D45&lt;&gt;"",IF(Settings!D45&lt;&gt;"--",Settings!D45,""),"")</f>
        <v/>
      </c>
      <c r="C49" s="183" t="str">
        <f t="shared" si="8"/>
        <v/>
      </c>
      <c r="D49" s="184" t="str">
        <f t="shared" si="9"/>
        <v/>
      </c>
      <c r="E49" s="184" t="str">
        <f t="shared" si="10"/>
        <v/>
      </c>
      <c r="F49" s="184" t="str">
        <f t="shared" si="11"/>
        <v/>
      </c>
      <c r="G49" s="21" t="str">
        <f t="shared" si="12"/>
        <v/>
      </c>
      <c r="H49" s="183" t="str">
        <f t="shared" si="13"/>
        <v/>
      </c>
      <c r="I49" s="185" t="str">
        <f>IF(B49&lt;&gt;"",Settings!E45 + MIN(0,SUM(C49:F49)-H49),"")</f>
        <v/>
      </c>
      <c r="J49" s="183" t="str">
        <f t="shared" si="14"/>
        <v/>
      </c>
      <c r="K49" s="22"/>
    </row>
    <row r="50" spans="2:11" x14ac:dyDescent="0.2">
      <c r="B50" s="9" t="str">
        <f>IF(Settings!D46&lt;&gt;"",IF(Settings!D46&lt;&gt;"--",Settings!D46,""),"")</f>
        <v/>
      </c>
      <c r="C50" s="183" t="str">
        <f t="shared" si="8"/>
        <v/>
      </c>
      <c r="D50" s="184" t="str">
        <f t="shared" si="9"/>
        <v/>
      </c>
      <c r="E50" s="184" t="str">
        <f t="shared" si="10"/>
        <v/>
      </c>
      <c r="F50" s="184" t="str">
        <f t="shared" si="11"/>
        <v/>
      </c>
      <c r="G50" s="21" t="str">
        <f t="shared" si="12"/>
        <v/>
      </c>
      <c r="H50" s="183" t="str">
        <f t="shared" si="13"/>
        <v/>
      </c>
      <c r="I50" s="185" t="str">
        <f>IF(B50&lt;&gt;"",Settings!E46 + MIN(0,SUM(C50:F50)-H50),"")</f>
        <v/>
      </c>
      <c r="J50" s="183" t="str">
        <f t="shared" si="14"/>
        <v/>
      </c>
      <c r="K50" s="22"/>
    </row>
    <row r="51" spans="2:11" x14ac:dyDescent="0.2">
      <c r="B51" s="9" t="str">
        <f>IF(Settings!D47&lt;&gt;"",IF(Settings!D47&lt;&gt;"--",Settings!D47,""),"")</f>
        <v/>
      </c>
      <c r="C51" s="183" t="str">
        <f t="shared" si="8"/>
        <v/>
      </c>
      <c r="D51" s="184" t="str">
        <f t="shared" si="9"/>
        <v/>
      </c>
      <c r="E51" s="184" t="str">
        <f t="shared" si="10"/>
        <v/>
      </c>
      <c r="F51" s="184" t="str">
        <f t="shared" si="11"/>
        <v/>
      </c>
      <c r="G51" s="21" t="str">
        <f t="shared" si="12"/>
        <v/>
      </c>
      <c r="H51" s="183" t="str">
        <f t="shared" si="13"/>
        <v/>
      </c>
      <c r="I51" s="185" t="str">
        <f>IF(B51&lt;&gt;"",Settings!E47 + MIN(0,SUM(C51:F51)-H51),"")</f>
        <v/>
      </c>
      <c r="J51" s="183" t="str">
        <f t="shared" si="14"/>
        <v/>
      </c>
      <c r="K51" s="22"/>
    </row>
    <row r="52" spans="2:11" x14ac:dyDescent="0.2">
      <c r="B52" s="9" t="str">
        <f>IF(Settings!D48&lt;&gt;"",IF(Settings!D48&lt;&gt;"--",Settings!D48,""),"")</f>
        <v/>
      </c>
      <c r="C52" s="183" t="str">
        <f t="shared" si="8"/>
        <v/>
      </c>
      <c r="D52" s="184" t="str">
        <f t="shared" si="9"/>
        <v/>
      </c>
      <c r="E52" s="184" t="str">
        <f t="shared" si="10"/>
        <v/>
      </c>
      <c r="F52" s="184" t="str">
        <f t="shared" si="11"/>
        <v/>
      </c>
      <c r="G52" s="21" t="str">
        <f t="shared" si="12"/>
        <v/>
      </c>
      <c r="H52" s="183" t="str">
        <f t="shared" si="13"/>
        <v/>
      </c>
      <c r="I52" s="185" t="str">
        <f>IF(B52&lt;&gt;"",Settings!E48 + MIN(0,SUM(C52:F52)-H52),"")</f>
        <v/>
      </c>
      <c r="J52" s="183" t="str">
        <f t="shared" si="14"/>
        <v/>
      </c>
      <c r="K52" s="22"/>
    </row>
    <row r="53" spans="2:11" x14ac:dyDescent="0.2">
      <c r="B53" s="9" t="str">
        <f>IF(Settings!D49&lt;&gt;"",IF(Settings!D49&lt;&gt;"--",Settings!D49,""),"")</f>
        <v/>
      </c>
      <c r="C53" s="183" t="str">
        <f t="shared" si="8"/>
        <v/>
      </c>
      <c r="D53" s="184" t="str">
        <f t="shared" si="9"/>
        <v/>
      </c>
      <c r="E53" s="184" t="str">
        <f t="shared" si="10"/>
        <v/>
      </c>
      <c r="F53" s="184" t="str">
        <f t="shared" si="11"/>
        <v/>
      </c>
      <c r="G53" s="21" t="str">
        <f t="shared" si="12"/>
        <v/>
      </c>
      <c r="H53" s="183" t="str">
        <f t="shared" si="13"/>
        <v/>
      </c>
      <c r="I53" s="185" t="str">
        <f>IF(B53&lt;&gt;"",Settings!E49 + MIN(0,SUM(C53:F53)-H53),"")</f>
        <v/>
      </c>
      <c r="J53" s="183" t="str">
        <f t="shared" si="14"/>
        <v/>
      </c>
      <c r="K53" s="22"/>
    </row>
    <row r="54" spans="2:11" x14ac:dyDescent="0.2">
      <c r="B54" s="9" t="str">
        <f>IF(Settings!D50&lt;&gt;"",IF(Settings!D50&lt;&gt;"--",Settings!D50,""),"")</f>
        <v/>
      </c>
      <c r="C54" s="183" t="str">
        <f t="shared" si="8"/>
        <v/>
      </c>
      <c r="D54" s="184" t="str">
        <f t="shared" si="9"/>
        <v/>
      </c>
      <c r="E54" s="184" t="str">
        <f t="shared" si="10"/>
        <v/>
      </c>
      <c r="F54" s="184" t="str">
        <f t="shared" si="11"/>
        <v/>
      </c>
      <c r="G54" s="21" t="str">
        <f t="shared" si="12"/>
        <v/>
      </c>
      <c r="H54" s="183" t="str">
        <f t="shared" si="13"/>
        <v/>
      </c>
      <c r="I54" s="185" t="str">
        <f>IF(B54&lt;&gt;"",Settings!E50 + MIN(0,SUM(C54:F54)-H54),"")</f>
        <v/>
      </c>
      <c r="J54" s="183" t="str">
        <f t="shared" si="14"/>
        <v/>
      </c>
      <c r="K54" s="22"/>
    </row>
    <row r="55" spans="2:11" x14ac:dyDescent="0.2">
      <c r="B55" s="9" t="str">
        <f>IF(Settings!D51&lt;&gt;"",IF(Settings!D51&lt;&gt;"--",Settings!D51,""),"")</f>
        <v/>
      </c>
      <c r="C55" s="183" t="str">
        <f t="shared" si="8"/>
        <v/>
      </c>
      <c r="D55" s="184" t="str">
        <f t="shared" si="9"/>
        <v/>
      </c>
      <c r="E55" s="184" t="str">
        <f t="shared" si="10"/>
        <v/>
      </c>
      <c r="F55" s="184" t="str">
        <f t="shared" si="11"/>
        <v/>
      </c>
      <c r="G55" s="21" t="str">
        <f t="shared" si="12"/>
        <v/>
      </c>
      <c r="H55" s="183" t="str">
        <f t="shared" si="13"/>
        <v/>
      </c>
      <c r="I55" s="185" t="str">
        <f>IF(B55&lt;&gt;"",Settings!E51 + MIN(0,SUM(C55:F55)-H55),"")</f>
        <v/>
      </c>
      <c r="J55" s="183" t="str">
        <f t="shared" si="14"/>
        <v/>
      </c>
      <c r="K55" s="22"/>
    </row>
    <row r="56" spans="2:11" x14ac:dyDescent="0.2">
      <c r="B56" s="9" t="str">
        <f>IF(Settings!D52&lt;&gt;"",IF(Settings!D52&lt;&gt;"--",Settings!D52,""),"")</f>
        <v/>
      </c>
      <c r="C56" s="183" t="str">
        <f t="shared" si="8"/>
        <v/>
      </c>
      <c r="D56" s="184" t="str">
        <f t="shared" si="9"/>
        <v/>
      </c>
      <c r="E56" s="184" t="str">
        <f t="shared" si="10"/>
        <v/>
      </c>
      <c r="F56" s="184" t="str">
        <f t="shared" si="11"/>
        <v/>
      </c>
      <c r="G56" s="21" t="str">
        <f t="shared" si="12"/>
        <v/>
      </c>
      <c r="H56" s="183" t="str">
        <f t="shared" si="13"/>
        <v/>
      </c>
      <c r="I56" s="185" t="str">
        <f>IF(B56&lt;&gt;"",Settings!E52 + MIN(0,SUM(C56:F56)-H56),"")</f>
        <v/>
      </c>
      <c r="J56" s="183" t="str">
        <f t="shared" si="14"/>
        <v/>
      </c>
      <c r="K56" s="22"/>
    </row>
    <row r="57" spans="2:11" x14ac:dyDescent="0.2">
      <c r="B57" s="9" t="str">
        <f>IF(Settings!D53&lt;&gt;"",IF(Settings!D53&lt;&gt;"--",Settings!D53,""),"")</f>
        <v/>
      </c>
      <c r="C57" s="183" t="str">
        <f t="shared" si="8"/>
        <v/>
      </c>
      <c r="D57" s="184" t="str">
        <f t="shared" si="9"/>
        <v/>
      </c>
      <c r="E57" s="184" t="str">
        <f t="shared" si="10"/>
        <v/>
      </c>
      <c r="F57" s="184" t="str">
        <f t="shared" si="11"/>
        <v/>
      </c>
      <c r="G57" s="21" t="str">
        <f t="shared" si="12"/>
        <v/>
      </c>
      <c r="H57" s="183" t="str">
        <f t="shared" si="13"/>
        <v/>
      </c>
      <c r="I57" s="185" t="str">
        <f>IF(B57&lt;&gt;"",Settings!E53 + MIN(0,SUM(C57:F57)-H57),"")</f>
        <v/>
      </c>
      <c r="J57" s="183" t="str">
        <f t="shared" si="14"/>
        <v/>
      </c>
      <c r="K57" s="22"/>
    </row>
    <row r="58" spans="2:11" x14ac:dyDescent="0.2">
      <c r="B58" s="9" t="str">
        <f>IF(Settings!D54&lt;&gt;"",IF(Settings!D54&lt;&gt;"--",Settings!D54,""),"")</f>
        <v/>
      </c>
      <c r="C58" s="183" t="str">
        <f t="shared" si="8"/>
        <v/>
      </c>
      <c r="D58" s="184" t="str">
        <f t="shared" si="9"/>
        <v/>
      </c>
      <c r="E58" s="184" t="str">
        <f t="shared" si="10"/>
        <v/>
      </c>
      <c r="F58" s="184" t="str">
        <f t="shared" si="11"/>
        <v/>
      </c>
      <c r="G58" s="21" t="str">
        <f t="shared" si="12"/>
        <v/>
      </c>
      <c r="H58" s="183" t="str">
        <f t="shared" si="13"/>
        <v/>
      </c>
      <c r="I58" s="185" t="str">
        <f>IF(B58&lt;&gt;"",Settings!E54 + MIN(0,SUM(C58:F58)-H58),"")</f>
        <v/>
      </c>
      <c r="J58" s="183" t="str">
        <f t="shared" si="14"/>
        <v/>
      </c>
      <c r="K58" s="22"/>
    </row>
    <row r="59" spans="2:11" x14ac:dyDescent="0.2">
      <c r="B59" s="9" t="str">
        <f>IF(Settings!D55&lt;&gt;"",IF(Settings!D55&lt;&gt;"--",Settings!D55,""),"")</f>
        <v/>
      </c>
      <c r="C59" s="183" t="str">
        <f t="shared" si="8"/>
        <v/>
      </c>
      <c r="D59" s="184" t="str">
        <f t="shared" si="9"/>
        <v/>
      </c>
      <c r="E59" s="184" t="str">
        <f t="shared" si="10"/>
        <v/>
      </c>
      <c r="F59" s="184" t="str">
        <f t="shared" si="11"/>
        <v/>
      </c>
      <c r="G59" s="21" t="str">
        <f t="shared" si="12"/>
        <v/>
      </c>
      <c r="H59" s="183" t="str">
        <f t="shared" si="13"/>
        <v/>
      </c>
      <c r="I59" s="185" t="str">
        <f>IF(B59&lt;&gt;"",Settings!E55 + MIN(0,SUM(C59:F59)-H59),"")</f>
        <v/>
      </c>
      <c r="J59" s="183" t="str">
        <f t="shared" si="14"/>
        <v/>
      </c>
      <c r="K59" s="22"/>
    </row>
    <row r="60" spans="2:11" x14ac:dyDescent="0.2">
      <c r="B60" s="9" t="str">
        <f>IF(Settings!D56&lt;&gt;"",IF(Settings!D56&lt;&gt;"--",Settings!D56,""),"")</f>
        <v/>
      </c>
      <c r="C60" s="183" t="str">
        <f t="shared" si="8"/>
        <v/>
      </c>
      <c r="D60" s="184" t="str">
        <f t="shared" si="9"/>
        <v/>
      </c>
      <c r="E60" s="184" t="str">
        <f t="shared" si="10"/>
        <v/>
      </c>
      <c r="F60" s="184" t="str">
        <f t="shared" si="11"/>
        <v/>
      </c>
      <c r="G60" s="21" t="str">
        <f t="shared" si="12"/>
        <v/>
      </c>
      <c r="H60" s="183" t="str">
        <f t="shared" si="13"/>
        <v/>
      </c>
      <c r="I60" s="185" t="str">
        <f>IF(B60&lt;&gt;"",Settings!E56 + MIN(0,SUM(C60:F60)-H60),"")</f>
        <v/>
      </c>
      <c r="J60" s="183" t="str">
        <f t="shared" si="14"/>
        <v/>
      </c>
      <c r="K60" s="22"/>
    </row>
    <row r="61" spans="2:11" x14ac:dyDescent="0.2">
      <c r="B61" s="9" t="str">
        <f>IF(Settings!D57&lt;&gt;"",IF(Settings!D57&lt;&gt;"--",Settings!D57,""),"")</f>
        <v/>
      </c>
      <c r="C61" s="183" t="str">
        <f t="shared" si="8"/>
        <v/>
      </c>
      <c r="D61" s="184" t="str">
        <f t="shared" si="9"/>
        <v/>
      </c>
      <c r="E61" s="184" t="str">
        <f t="shared" si="10"/>
        <v/>
      </c>
      <c r="F61" s="184" t="str">
        <f t="shared" si="11"/>
        <v/>
      </c>
      <c r="G61" s="21" t="str">
        <f t="shared" si="12"/>
        <v/>
      </c>
      <c r="H61" s="183" t="str">
        <f t="shared" si="13"/>
        <v/>
      </c>
      <c r="I61" s="185" t="str">
        <f>IF(B61&lt;&gt;"",Settings!E57 + MIN(0,SUM(C61:F61)-H61),"")</f>
        <v/>
      </c>
      <c r="J61" s="183" t="str">
        <f t="shared" si="14"/>
        <v/>
      </c>
      <c r="K61" s="22"/>
    </row>
    <row r="62" spans="2:11" x14ac:dyDescent="0.2">
      <c r="B62" s="9" t="str">
        <f>IF(Settings!D58&lt;&gt;"",IF(Settings!D58&lt;&gt;"--",Settings!D58,""),"")</f>
        <v/>
      </c>
      <c r="C62" s="183" t="str">
        <f t="shared" si="8"/>
        <v/>
      </c>
      <c r="D62" s="184" t="str">
        <f t="shared" si="9"/>
        <v/>
      </c>
      <c r="E62" s="184" t="str">
        <f t="shared" si="10"/>
        <v/>
      </c>
      <c r="F62" s="184" t="str">
        <f t="shared" si="11"/>
        <v/>
      </c>
      <c r="G62" s="21" t="str">
        <f t="shared" si="12"/>
        <v/>
      </c>
      <c r="H62" s="183" t="str">
        <f t="shared" si="13"/>
        <v/>
      </c>
      <c r="I62" s="185" t="str">
        <f>IF(B62&lt;&gt;"",Settings!E58 + MIN(0,SUM(C62:F62)-H62),"")</f>
        <v/>
      </c>
      <c r="J62" s="183" t="str">
        <f t="shared" si="14"/>
        <v/>
      </c>
      <c r="K62" s="22"/>
    </row>
    <row r="63" spans="2:11" x14ac:dyDescent="0.2">
      <c r="B63" s="9" t="str">
        <f>IF(Settings!D59&lt;&gt;"",IF(Settings!D59&lt;&gt;"--",Settings!D59,""),"")</f>
        <v/>
      </c>
      <c r="C63" s="183" t="str">
        <f t="shared" si="8"/>
        <v/>
      </c>
      <c r="D63" s="184" t="str">
        <f t="shared" si="9"/>
        <v/>
      </c>
      <c r="E63" s="184" t="str">
        <f t="shared" si="10"/>
        <v/>
      </c>
      <c r="F63" s="184" t="str">
        <f t="shared" si="11"/>
        <v/>
      </c>
      <c r="G63" s="21" t="str">
        <f t="shared" si="12"/>
        <v/>
      </c>
      <c r="H63" s="183" t="str">
        <f t="shared" si="13"/>
        <v/>
      </c>
      <c r="I63" s="185" t="str">
        <f>IF(B63&lt;&gt;"",Settings!E59 + MIN(0,SUM(C63:F63)-H63),"")</f>
        <v/>
      </c>
      <c r="J63" s="183" t="str">
        <f t="shared" si="14"/>
        <v/>
      </c>
      <c r="K63" s="22"/>
    </row>
    <row r="64" spans="2:11" x14ac:dyDescent="0.2">
      <c r="B64" s="9" t="str">
        <f>IF(Settings!D60&lt;&gt;"",IF(Settings!D60&lt;&gt;"--",Settings!D60,""),"")</f>
        <v/>
      </c>
      <c r="C64" s="183" t="str">
        <f t="shared" si="8"/>
        <v/>
      </c>
      <c r="D64" s="184" t="str">
        <f t="shared" si="9"/>
        <v/>
      </c>
      <c r="E64" s="184" t="str">
        <f t="shared" si="10"/>
        <v/>
      </c>
      <c r="F64" s="184" t="str">
        <f t="shared" si="11"/>
        <v/>
      </c>
      <c r="G64" s="21" t="str">
        <f t="shared" si="12"/>
        <v/>
      </c>
      <c r="H64" s="183" t="str">
        <f t="shared" si="13"/>
        <v/>
      </c>
      <c r="I64" s="185" t="str">
        <f>IF(B64&lt;&gt;"",Settings!E60 + MIN(0,SUM(C64:F64)-H64),"")</f>
        <v/>
      </c>
      <c r="J64" s="183" t="str">
        <f t="shared" si="14"/>
        <v/>
      </c>
      <c r="K64" s="22"/>
    </row>
    <row r="65" spans="2:11" x14ac:dyDescent="0.2">
      <c r="B65" s="9" t="str">
        <f>IF(Settings!D61&lt;&gt;"",IF(Settings!D61&lt;&gt;"--",Settings!D61,""),"")</f>
        <v/>
      </c>
      <c r="C65" s="183" t="str">
        <f t="shared" si="8"/>
        <v/>
      </c>
      <c r="D65" s="184" t="str">
        <f t="shared" si="9"/>
        <v/>
      </c>
      <c r="E65" s="184" t="str">
        <f t="shared" si="10"/>
        <v/>
      </c>
      <c r="F65" s="184" t="str">
        <f t="shared" si="11"/>
        <v/>
      </c>
      <c r="G65" s="21" t="str">
        <f t="shared" si="12"/>
        <v/>
      </c>
      <c r="H65" s="183" t="str">
        <f t="shared" si="13"/>
        <v/>
      </c>
      <c r="I65" s="185" t="str">
        <f>IF(B65&lt;&gt;"",Settings!E61 + MIN(0,SUM(C65:F65)-H65),"")</f>
        <v/>
      </c>
      <c r="J65" s="183" t="str">
        <f t="shared" si="14"/>
        <v/>
      </c>
      <c r="K65" s="22"/>
    </row>
    <row r="66" spans="2:11" x14ac:dyDescent="0.2">
      <c r="B66" s="9" t="str">
        <f>IF(Settings!D62&lt;&gt;"",IF(Settings!D62&lt;&gt;"--",Settings!D62,""),"")</f>
        <v/>
      </c>
      <c r="C66" s="183" t="str">
        <f t="shared" si="8"/>
        <v/>
      </c>
      <c r="D66" s="184" t="str">
        <f t="shared" si="9"/>
        <v/>
      </c>
      <c r="E66" s="184" t="str">
        <f t="shared" si="10"/>
        <v/>
      </c>
      <c r="F66" s="184" t="str">
        <f t="shared" si="11"/>
        <v/>
      </c>
      <c r="G66" s="21" t="str">
        <f t="shared" si="12"/>
        <v/>
      </c>
      <c r="H66" s="183" t="str">
        <f t="shared" si="13"/>
        <v/>
      </c>
      <c r="I66" s="185" t="str">
        <f>IF(B66&lt;&gt;"",Settings!E62 + MIN(0,SUM(C66:F66)-H66),"")</f>
        <v/>
      </c>
      <c r="J66" s="183" t="str">
        <f t="shared" si="14"/>
        <v/>
      </c>
      <c r="K66" s="22"/>
    </row>
    <row r="67" spans="2:11" x14ac:dyDescent="0.2">
      <c r="B67" s="9" t="str">
        <f>IF(Settings!D63&lt;&gt;"",IF(Settings!D63&lt;&gt;"--",Settings!D63,""),"")</f>
        <v/>
      </c>
      <c r="C67" s="183" t="str">
        <f t="shared" si="8"/>
        <v/>
      </c>
      <c r="D67" s="184" t="str">
        <f t="shared" si="9"/>
        <v/>
      </c>
      <c r="E67" s="184" t="str">
        <f t="shared" si="10"/>
        <v/>
      </c>
      <c r="F67" s="184" t="str">
        <f t="shared" si="11"/>
        <v/>
      </c>
      <c r="G67" s="21" t="str">
        <f t="shared" si="12"/>
        <v/>
      </c>
      <c r="H67" s="183" t="str">
        <f t="shared" si="13"/>
        <v/>
      </c>
      <c r="I67" s="185" t="str">
        <f>IF(B67&lt;&gt;"",Settings!E63 + MIN(0,SUM(C67:F67)-H67),"")</f>
        <v/>
      </c>
      <c r="J67" s="183" t="str">
        <f t="shared" si="14"/>
        <v/>
      </c>
      <c r="K67" s="22"/>
    </row>
    <row r="68" spans="2:11" x14ac:dyDescent="0.2">
      <c r="B68" s="9" t="str">
        <f>IF(Settings!D64&lt;&gt;"",IF(Settings!D64&lt;&gt;"--",Settings!D64,""),"")</f>
        <v/>
      </c>
      <c r="C68" s="183" t="str">
        <f t="shared" si="8"/>
        <v/>
      </c>
      <c r="D68" s="184" t="str">
        <f t="shared" si="9"/>
        <v/>
      </c>
      <c r="E68" s="184" t="str">
        <f t="shared" si="10"/>
        <v/>
      </c>
      <c r="F68" s="184" t="str">
        <f t="shared" si="11"/>
        <v/>
      </c>
      <c r="G68" s="21" t="str">
        <f t="shared" si="12"/>
        <v/>
      </c>
      <c r="H68" s="183" t="str">
        <f t="shared" si="13"/>
        <v/>
      </c>
      <c r="I68" s="185" t="str">
        <f>IF(B68&lt;&gt;"",Settings!E64 + MIN(0,SUM(C68:F68)-H68),"")</f>
        <v/>
      </c>
      <c r="J68" s="183" t="str">
        <f t="shared" si="14"/>
        <v/>
      </c>
      <c r="K68" s="22"/>
    </row>
    <row r="69" spans="2:11" x14ac:dyDescent="0.2">
      <c r="B69" s="9" t="str">
        <f>IF(Settings!D65&lt;&gt;"",IF(Settings!D65&lt;&gt;"--",Settings!D65,""),"")</f>
        <v/>
      </c>
      <c r="C69" s="183" t="str">
        <f t="shared" si="8"/>
        <v/>
      </c>
      <c r="D69" s="184" t="str">
        <f t="shared" si="9"/>
        <v/>
      </c>
      <c r="E69" s="184" t="str">
        <f t="shared" si="10"/>
        <v/>
      </c>
      <c r="F69" s="184" t="str">
        <f t="shared" si="11"/>
        <v/>
      </c>
      <c r="G69" s="21" t="str">
        <f t="shared" si="12"/>
        <v/>
      </c>
      <c r="H69" s="183" t="str">
        <f t="shared" si="13"/>
        <v/>
      </c>
      <c r="I69" s="185" t="str">
        <f>IF(B69&lt;&gt;"",Settings!E65 + MIN(0,SUM(C69:F69)-H69),"")</f>
        <v/>
      </c>
      <c r="J69" s="183" t="str">
        <f t="shared" si="14"/>
        <v/>
      </c>
      <c r="K69" s="22"/>
    </row>
    <row r="70" spans="2:11" x14ac:dyDescent="0.2">
      <c r="B70" s="9" t="str">
        <f>IF(Settings!D66&lt;&gt;"",IF(Settings!D66&lt;&gt;"--",Settings!D66,""),"")</f>
        <v/>
      </c>
      <c r="C70" s="183" t="str">
        <f t="shared" si="8"/>
        <v/>
      </c>
      <c r="D70" s="184" t="str">
        <f t="shared" si="9"/>
        <v/>
      </c>
      <c r="E70" s="184" t="str">
        <f t="shared" si="10"/>
        <v/>
      </c>
      <c r="F70" s="184" t="str">
        <f t="shared" si="11"/>
        <v/>
      </c>
      <c r="G70" s="21" t="str">
        <f t="shared" si="12"/>
        <v/>
      </c>
      <c r="H70" s="183" t="str">
        <f t="shared" si="13"/>
        <v/>
      </c>
      <c r="I70" s="185" t="str">
        <f>IF(B70&lt;&gt;"",Settings!E66 + MIN(0,SUM(C70:F70)-H70),"")</f>
        <v/>
      </c>
      <c r="J70" s="183" t="str">
        <f t="shared" si="14"/>
        <v/>
      </c>
      <c r="K70" s="22"/>
    </row>
    <row r="71" spans="2:11" x14ac:dyDescent="0.2">
      <c r="B71" s="9" t="str">
        <f>IF(Settings!D67&lt;&gt;"",IF(Settings!D67&lt;&gt;"--",Settings!D67,""),"")</f>
        <v/>
      </c>
      <c r="C71" s="183" t="str">
        <f t="shared" si="8"/>
        <v/>
      </c>
      <c r="D71" s="184" t="str">
        <f t="shared" si="9"/>
        <v/>
      </c>
      <c r="E71" s="184" t="str">
        <f t="shared" si="10"/>
        <v/>
      </c>
      <c r="F71" s="184" t="str">
        <f t="shared" si="11"/>
        <v/>
      </c>
      <c r="G71" s="21" t="str">
        <f t="shared" si="12"/>
        <v/>
      </c>
      <c r="H71" s="183" t="str">
        <f t="shared" si="13"/>
        <v/>
      </c>
      <c r="I71" s="185" t="str">
        <f>IF(B71&lt;&gt;"",Settings!E67 + MIN(0,SUM(C71:F71)-H71),"")</f>
        <v/>
      </c>
      <c r="J71" s="183" t="str">
        <f t="shared" si="14"/>
        <v/>
      </c>
      <c r="K71" s="22"/>
    </row>
    <row r="72" spans="2:11" x14ac:dyDescent="0.2">
      <c r="B72" s="9" t="str">
        <f>IF(Settings!D68&lt;&gt;"",IF(Settings!D68&lt;&gt;"--",Settings!D68,""),"")</f>
        <v/>
      </c>
      <c r="C72" s="183" t="str">
        <f t="shared" si="8"/>
        <v/>
      </c>
      <c r="D72" s="184" t="str">
        <f t="shared" si="9"/>
        <v/>
      </c>
      <c r="E72" s="184" t="str">
        <f t="shared" si="10"/>
        <v/>
      </c>
      <c r="F72" s="184" t="str">
        <f t="shared" si="11"/>
        <v/>
      </c>
      <c r="G72" s="21" t="str">
        <f t="shared" si="12"/>
        <v/>
      </c>
      <c r="H72" s="183" t="str">
        <f t="shared" si="13"/>
        <v/>
      </c>
      <c r="I72" s="185" t="str">
        <f>IF(B72&lt;&gt;"",Settings!E68 + MIN(0,SUM(C72:F72)-H72),"")</f>
        <v/>
      </c>
      <c r="J72" s="183" t="str">
        <f t="shared" si="14"/>
        <v/>
      </c>
      <c r="K72" s="22"/>
    </row>
    <row r="73" spans="2:11" x14ac:dyDescent="0.2">
      <c r="B73" s="9" t="str">
        <f>IF(Settings!D69&lt;&gt;"",IF(Settings!D69&lt;&gt;"--",Settings!D69,""),"")</f>
        <v/>
      </c>
      <c r="C73" s="183" t="str">
        <f t="shared" si="8"/>
        <v/>
      </c>
      <c r="D73" s="184" t="str">
        <f t="shared" si="9"/>
        <v/>
      </c>
      <c r="E73" s="184" t="str">
        <f t="shared" si="10"/>
        <v/>
      </c>
      <c r="F73" s="184" t="str">
        <f t="shared" si="11"/>
        <v/>
      </c>
      <c r="G73" s="21" t="str">
        <f t="shared" si="12"/>
        <v/>
      </c>
      <c r="H73" s="183" t="str">
        <f t="shared" si="13"/>
        <v/>
      </c>
      <c r="I73" s="185" t="str">
        <f>IF(B73&lt;&gt;"",Settings!E69 + MIN(0,SUM(C73:F73)-H73),"")</f>
        <v/>
      </c>
      <c r="J73" s="183" t="str">
        <f t="shared" si="14"/>
        <v/>
      </c>
      <c r="K73" s="22"/>
    </row>
    <row r="74" spans="2:11" x14ac:dyDescent="0.2">
      <c r="B74" s="9" t="str">
        <f>IF(Settings!D70&lt;&gt;"",IF(Settings!D70&lt;&gt;"--",Settings!D70,""),"")</f>
        <v/>
      </c>
      <c r="C74" s="183" t="str">
        <f t="shared" si="8"/>
        <v/>
      </c>
      <c r="D74" s="184" t="str">
        <f t="shared" si="9"/>
        <v/>
      </c>
      <c r="E74" s="184" t="str">
        <f t="shared" si="10"/>
        <v/>
      </c>
      <c r="F74" s="184" t="str">
        <f t="shared" si="11"/>
        <v/>
      </c>
      <c r="G74" s="21" t="str">
        <f t="shared" si="12"/>
        <v/>
      </c>
      <c r="H74" s="183" t="str">
        <f t="shared" si="13"/>
        <v/>
      </c>
      <c r="I74" s="185" t="str">
        <f>IF(B74&lt;&gt;"",Settings!E70 + MIN(0,SUM(C74:F74)-H74),"")</f>
        <v/>
      </c>
      <c r="J74" s="183" t="str">
        <f t="shared" si="14"/>
        <v/>
      </c>
      <c r="K74" s="22"/>
    </row>
    <row r="75" spans="2:11" x14ac:dyDescent="0.2">
      <c r="B75" s="9" t="str">
        <f>IF(Settings!D71&lt;&gt;"",IF(Settings!D71&lt;&gt;"--",Settings!D71,""),"")</f>
        <v/>
      </c>
      <c r="C75" s="183" t="str">
        <f t="shared" si="8"/>
        <v/>
      </c>
      <c r="D75" s="184" t="str">
        <f t="shared" si="9"/>
        <v/>
      </c>
      <c r="E75" s="184" t="str">
        <f t="shared" si="10"/>
        <v/>
      </c>
      <c r="F75" s="184" t="str">
        <f t="shared" si="11"/>
        <v/>
      </c>
      <c r="G75" s="21" t="str">
        <f t="shared" si="12"/>
        <v/>
      </c>
      <c r="H75" s="183" t="str">
        <f t="shared" si="13"/>
        <v/>
      </c>
      <c r="I75" s="185" t="str">
        <f>IF(B75&lt;&gt;"",Settings!E71 + MIN(0,SUM(C75:F75)-H75),"")</f>
        <v/>
      </c>
      <c r="J75" s="183" t="str">
        <f t="shared" si="14"/>
        <v/>
      </c>
      <c r="K75" s="22"/>
    </row>
    <row r="76" spans="2:11" x14ac:dyDescent="0.2">
      <c r="B76" s="9" t="str">
        <f>IF(Settings!D72&lt;&gt;"",IF(Settings!D72&lt;&gt;"--",Settings!D72,""),"")</f>
        <v/>
      </c>
      <c r="C76" s="183" t="str">
        <f t="shared" ref="C76:C139" si="15">IF(B76&lt;&gt;"",SUMIF(DEPOSIT_AGENCY,B76,DEPOSITS),"")</f>
        <v/>
      </c>
      <c r="D76" s="184" t="str">
        <f t="shared" ref="D76:D139" si="16">IF(B76&lt;&gt;"",SUMIF(CREDIT_AGENCY,B76,CREDIT_AMOUNT),"")</f>
        <v/>
      </c>
      <c r="E76" s="184" t="str">
        <f t="shared" ref="E76:E139" si="17">IF(B76&lt;&gt;"",SUMIF(BONUS_AGENCY,B76,BONUS_AMOUNT) - SUMIF(AGENCY,B76,USED_FREE_BET),"")</f>
        <v/>
      </c>
      <c r="F76" s="184" t="str">
        <f t="shared" ref="F76:F139" si="18">IF(B76&lt;&gt;"",SUMIF(AGENCY,B76,PROFIT),"")</f>
        <v/>
      </c>
      <c r="G76" s="21" t="str">
        <f t="shared" ref="G76:G139" si="19">IF(B76&lt;&gt;"",COUNTIFS(AGENCY,B76,WIN,"P"),"")</f>
        <v/>
      </c>
      <c r="H76" s="183" t="str">
        <f t="shared" ref="H76:H139" si="20">IF(B76&lt;&gt;"",SUMIFS(AT_RISK,WIN,"P",AGENCY,B76),"")</f>
        <v/>
      </c>
      <c r="I76" s="185" t="str">
        <f>IF(B76&lt;&gt;"",Settings!E72 + MIN(0,SUM(C76:F76)-H76),"")</f>
        <v/>
      </c>
      <c r="J76" s="183" t="str">
        <f t="shared" ref="J76:J139" si="21">IF(B76&lt;&gt;"",ROUND(MAX(0,SUM(C76:F76)-H76)+I76,2),"")</f>
        <v/>
      </c>
      <c r="K76" s="22"/>
    </row>
    <row r="77" spans="2:11" x14ac:dyDescent="0.2">
      <c r="B77" s="9" t="str">
        <f>IF(Settings!D73&lt;&gt;"",IF(Settings!D73&lt;&gt;"--",Settings!D73,""),"")</f>
        <v/>
      </c>
      <c r="C77" s="183" t="str">
        <f t="shared" si="15"/>
        <v/>
      </c>
      <c r="D77" s="184" t="str">
        <f t="shared" si="16"/>
        <v/>
      </c>
      <c r="E77" s="184" t="str">
        <f t="shared" si="17"/>
        <v/>
      </c>
      <c r="F77" s="184" t="str">
        <f t="shared" si="18"/>
        <v/>
      </c>
      <c r="G77" s="21" t="str">
        <f t="shared" si="19"/>
        <v/>
      </c>
      <c r="H77" s="183" t="str">
        <f t="shared" si="20"/>
        <v/>
      </c>
      <c r="I77" s="185" t="str">
        <f>IF(B77&lt;&gt;"",Settings!E73 + MIN(0,SUM(C77:F77)-H77),"")</f>
        <v/>
      </c>
      <c r="J77" s="183" t="str">
        <f t="shared" si="21"/>
        <v/>
      </c>
      <c r="K77" s="22"/>
    </row>
    <row r="78" spans="2:11" x14ac:dyDescent="0.2">
      <c r="B78" s="9" t="str">
        <f>IF(Settings!D74&lt;&gt;"",IF(Settings!D74&lt;&gt;"--",Settings!D74,""),"")</f>
        <v/>
      </c>
      <c r="C78" s="183" t="str">
        <f t="shared" si="15"/>
        <v/>
      </c>
      <c r="D78" s="184" t="str">
        <f t="shared" si="16"/>
        <v/>
      </c>
      <c r="E78" s="184" t="str">
        <f t="shared" si="17"/>
        <v/>
      </c>
      <c r="F78" s="184" t="str">
        <f t="shared" si="18"/>
        <v/>
      </c>
      <c r="G78" s="21" t="str">
        <f t="shared" si="19"/>
        <v/>
      </c>
      <c r="H78" s="183" t="str">
        <f t="shared" si="20"/>
        <v/>
      </c>
      <c r="I78" s="185" t="str">
        <f>IF(B78&lt;&gt;"",Settings!E74 + MIN(0,SUM(C78:F78)-H78),"")</f>
        <v/>
      </c>
      <c r="J78" s="183" t="str">
        <f t="shared" si="21"/>
        <v/>
      </c>
      <c r="K78" s="22"/>
    </row>
    <row r="79" spans="2:11" x14ac:dyDescent="0.2">
      <c r="B79" s="9" t="str">
        <f>IF(Settings!D75&lt;&gt;"",IF(Settings!D75&lt;&gt;"--",Settings!D75,""),"")</f>
        <v/>
      </c>
      <c r="C79" s="183" t="str">
        <f t="shared" si="15"/>
        <v/>
      </c>
      <c r="D79" s="184" t="str">
        <f t="shared" si="16"/>
        <v/>
      </c>
      <c r="E79" s="184" t="str">
        <f t="shared" si="17"/>
        <v/>
      </c>
      <c r="F79" s="184" t="str">
        <f t="shared" si="18"/>
        <v/>
      </c>
      <c r="G79" s="21" t="str">
        <f t="shared" si="19"/>
        <v/>
      </c>
      <c r="H79" s="183" t="str">
        <f t="shared" si="20"/>
        <v/>
      </c>
      <c r="I79" s="185" t="str">
        <f>IF(B79&lt;&gt;"",Settings!E75 + MIN(0,SUM(C79:F79)-H79),"")</f>
        <v/>
      </c>
      <c r="J79" s="183" t="str">
        <f t="shared" si="21"/>
        <v/>
      </c>
      <c r="K79" s="22"/>
    </row>
    <row r="80" spans="2:11" x14ac:dyDescent="0.2">
      <c r="B80" s="9" t="str">
        <f>IF(Settings!D76&lt;&gt;"",IF(Settings!D76&lt;&gt;"--",Settings!D76,""),"")</f>
        <v/>
      </c>
      <c r="C80" s="183" t="str">
        <f t="shared" si="15"/>
        <v/>
      </c>
      <c r="D80" s="184" t="str">
        <f t="shared" si="16"/>
        <v/>
      </c>
      <c r="E80" s="184" t="str">
        <f t="shared" si="17"/>
        <v/>
      </c>
      <c r="F80" s="184" t="str">
        <f t="shared" si="18"/>
        <v/>
      </c>
      <c r="G80" s="21" t="str">
        <f t="shared" si="19"/>
        <v/>
      </c>
      <c r="H80" s="183" t="str">
        <f t="shared" si="20"/>
        <v/>
      </c>
      <c r="I80" s="185" t="str">
        <f>IF(B80&lt;&gt;"",Settings!E76 + MIN(0,SUM(C80:F80)-H80),"")</f>
        <v/>
      </c>
      <c r="J80" s="183" t="str">
        <f t="shared" si="21"/>
        <v/>
      </c>
      <c r="K80" s="22"/>
    </row>
    <row r="81" spans="2:11" x14ac:dyDescent="0.2">
      <c r="B81" s="9" t="str">
        <f>IF(Settings!D77&lt;&gt;"",IF(Settings!D77&lt;&gt;"--",Settings!D77,""),"")</f>
        <v/>
      </c>
      <c r="C81" s="183" t="str">
        <f t="shared" si="15"/>
        <v/>
      </c>
      <c r="D81" s="184" t="str">
        <f t="shared" si="16"/>
        <v/>
      </c>
      <c r="E81" s="184" t="str">
        <f t="shared" si="17"/>
        <v/>
      </c>
      <c r="F81" s="184" t="str">
        <f t="shared" si="18"/>
        <v/>
      </c>
      <c r="G81" s="21" t="str">
        <f t="shared" si="19"/>
        <v/>
      </c>
      <c r="H81" s="183" t="str">
        <f t="shared" si="20"/>
        <v/>
      </c>
      <c r="I81" s="185" t="str">
        <f>IF(B81&lt;&gt;"",Settings!E77 + MIN(0,SUM(C81:F81)-H81),"")</f>
        <v/>
      </c>
      <c r="J81" s="183" t="str">
        <f t="shared" si="21"/>
        <v/>
      </c>
      <c r="K81" s="22"/>
    </row>
    <row r="82" spans="2:11" x14ac:dyDescent="0.2">
      <c r="B82" s="9" t="str">
        <f>IF(Settings!D78&lt;&gt;"",IF(Settings!D78&lt;&gt;"--",Settings!D78,""),"")</f>
        <v/>
      </c>
      <c r="C82" s="183" t="str">
        <f t="shared" si="15"/>
        <v/>
      </c>
      <c r="D82" s="184" t="str">
        <f t="shared" si="16"/>
        <v/>
      </c>
      <c r="E82" s="184" t="str">
        <f t="shared" si="17"/>
        <v/>
      </c>
      <c r="F82" s="184" t="str">
        <f t="shared" si="18"/>
        <v/>
      </c>
      <c r="G82" s="21" t="str">
        <f t="shared" si="19"/>
        <v/>
      </c>
      <c r="H82" s="183" t="str">
        <f t="shared" si="20"/>
        <v/>
      </c>
      <c r="I82" s="185" t="str">
        <f>IF(B82&lt;&gt;"",Settings!E78 + MIN(0,SUM(C82:F82)-H82),"")</f>
        <v/>
      </c>
      <c r="J82" s="183" t="str">
        <f t="shared" si="21"/>
        <v/>
      </c>
      <c r="K82" s="22"/>
    </row>
    <row r="83" spans="2:11" x14ac:dyDescent="0.2">
      <c r="B83" s="9" t="str">
        <f>IF(Settings!D79&lt;&gt;"",IF(Settings!D79&lt;&gt;"--",Settings!D79,""),"")</f>
        <v/>
      </c>
      <c r="C83" s="183" t="str">
        <f t="shared" si="15"/>
        <v/>
      </c>
      <c r="D83" s="184" t="str">
        <f t="shared" si="16"/>
        <v/>
      </c>
      <c r="E83" s="184" t="str">
        <f t="shared" si="17"/>
        <v/>
      </c>
      <c r="F83" s="184" t="str">
        <f t="shared" si="18"/>
        <v/>
      </c>
      <c r="G83" s="21" t="str">
        <f t="shared" si="19"/>
        <v/>
      </c>
      <c r="H83" s="183" t="str">
        <f t="shared" si="20"/>
        <v/>
      </c>
      <c r="I83" s="185" t="str">
        <f>IF(B83&lt;&gt;"",Settings!E79 + MIN(0,SUM(C83:F83)-H83),"")</f>
        <v/>
      </c>
      <c r="J83" s="183" t="str">
        <f t="shared" si="21"/>
        <v/>
      </c>
      <c r="K83" s="22"/>
    </row>
    <row r="84" spans="2:11" x14ac:dyDescent="0.2">
      <c r="B84" s="9" t="str">
        <f>IF(Settings!D80&lt;&gt;"",IF(Settings!D80&lt;&gt;"--",Settings!D80,""),"")</f>
        <v/>
      </c>
      <c r="C84" s="183" t="str">
        <f t="shared" si="15"/>
        <v/>
      </c>
      <c r="D84" s="184" t="str">
        <f t="shared" si="16"/>
        <v/>
      </c>
      <c r="E84" s="184" t="str">
        <f t="shared" si="17"/>
        <v/>
      </c>
      <c r="F84" s="184" t="str">
        <f t="shared" si="18"/>
        <v/>
      </c>
      <c r="G84" s="21" t="str">
        <f t="shared" si="19"/>
        <v/>
      </c>
      <c r="H84" s="183" t="str">
        <f t="shared" si="20"/>
        <v/>
      </c>
      <c r="I84" s="185" t="str">
        <f>IF(B84&lt;&gt;"",Settings!E80 + MIN(0,SUM(C84:F84)-H84),"")</f>
        <v/>
      </c>
      <c r="J84" s="183" t="str">
        <f t="shared" si="21"/>
        <v/>
      </c>
      <c r="K84" s="22"/>
    </row>
    <row r="85" spans="2:11" x14ac:dyDescent="0.2">
      <c r="B85" s="9" t="str">
        <f>IF(Settings!D81&lt;&gt;"",IF(Settings!D81&lt;&gt;"--",Settings!D81,""),"")</f>
        <v/>
      </c>
      <c r="C85" s="183" t="str">
        <f t="shared" si="15"/>
        <v/>
      </c>
      <c r="D85" s="184" t="str">
        <f t="shared" si="16"/>
        <v/>
      </c>
      <c r="E85" s="184" t="str">
        <f t="shared" si="17"/>
        <v/>
      </c>
      <c r="F85" s="184" t="str">
        <f t="shared" si="18"/>
        <v/>
      </c>
      <c r="G85" s="21" t="str">
        <f t="shared" si="19"/>
        <v/>
      </c>
      <c r="H85" s="183" t="str">
        <f t="shared" si="20"/>
        <v/>
      </c>
      <c r="I85" s="185" t="str">
        <f>IF(B85&lt;&gt;"",Settings!E81 + MIN(0,SUM(C85:F85)-H85),"")</f>
        <v/>
      </c>
      <c r="J85" s="183" t="str">
        <f t="shared" si="21"/>
        <v/>
      </c>
      <c r="K85" s="22"/>
    </row>
    <row r="86" spans="2:11" x14ac:dyDescent="0.2">
      <c r="B86" s="9" t="str">
        <f>IF(Settings!D82&lt;&gt;"",IF(Settings!D82&lt;&gt;"--",Settings!D82,""),"")</f>
        <v/>
      </c>
      <c r="C86" s="183" t="str">
        <f t="shared" si="15"/>
        <v/>
      </c>
      <c r="D86" s="184" t="str">
        <f t="shared" si="16"/>
        <v/>
      </c>
      <c r="E86" s="184" t="str">
        <f t="shared" si="17"/>
        <v/>
      </c>
      <c r="F86" s="184" t="str">
        <f t="shared" si="18"/>
        <v/>
      </c>
      <c r="G86" s="21" t="str">
        <f t="shared" si="19"/>
        <v/>
      </c>
      <c r="H86" s="183" t="str">
        <f t="shared" si="20"/>
        <v/>
      </c>
      <c r="I86" s="185" t="str">
        <f>IF(B86&lt;&gt;"",Settings!E82 + MIN(0,SUM(C86:F86)-H86),"")</f>
        <v/>
      </c>
      <c r="J86" s="183" t="str">
        <f t="shared" si="21"/>
        <v/>
      </c>
      <c r="K86" s="22"/>
    </row>
    <row r="87" spans="2:11" x14ac:dyDescent="0.2">
      <c r="B87" s="9" t="str">
        <f>IF(Settings!D83&lt;&gt;"",IF(Settings!D83&lt;&gt;"--",Settings!D83,""),"")</f>
        <v/>
      </c>
      <c r="C87" s="183" t="str">
        <f t="shared" si="15"/>
        <v/>
      </c>
      <c r="D87" s="184" t="str">
        <f t="shared" si="16"/>
        <v/>
      </c>
      <c r="E87" s="184" t="str">
        <f t="shared" si="17"/>
        <v/>
      </c>
      <c r="F87" s="184" t="str">
        <f t="shared" si="18"/>
        <v/>
      </c>
      <c r="G87" s="21" t="str">
        <f t="shared" si="19"/>
        <v/>
      </c>
      <c r="H87" s="183" t="str">
        <f t="shared" si="20"/>
        <v/>
      </c>
      <c r="I87" s="185" t="str">
        <f>IF(B87&lt;&gt;"",Settings!E83 + MIN(0,SUM(C87:F87)-H87),"")</f>
        <v/>
      </c>
      <c r="J87" s="183" t="str">
        <f t="shared" si="21"/>
        <v/>
      </c>
      <c r="K87" s="22"/>
    </row>
    <row r="88" spans="2:11" x14ac:dyDescent="0.2">
      <c r="B88" s="9" t="str">
        <f>IF(Settings!D84&lt;&gt;"",IF(Settings!D84&lt;&gt;"--",Settings!D84,""),"")</f>
        <v/>
      </c>
      <c r="C88" s="183" t="str">
        <f t="shared" si="15"/>
        <v/>
      </c>
      <c r="D88" s="184" t="str">
        <f t="shared" si="16"/>
        <v/>
      </c>
      <c r="E88" s="184" t="str">
        <f t="shared" si="17"/>
        <v/>
      </c>
      <c r="F88" s="184" t="str">
        <f t="shared" si="18"/>
        <v/>
      </c>
      <c r="G88" s="21" t="str">
        <f t="shared" si="19"/>
        <v/>
      </c>
      <c r="H88" s="183" t="str">
        <f t="shared" si="20"/>
        <v/>
      </c>
      <c r="I88" s="185" t="str">
        <f>IF(B88&lt;&gt;"",Settings!E84 + MIN(0,SUM(C88:F88)-H88),"")</f>
        <v/>
      </c>
      <c r="J88" s="183" t="str">
        <f t="shared" si="21"/>
        <v/>
      </c>
      <c r="K88" s="22"/>
    </row>
    <row r="89" spans="2:11" x14ac:dyDescent="0.2">
      <c r="B89" s="9" t="str">
        <f>IF(Settings!D85&lt;&gt;"",IF(Settings!D85&lt;&gt;"--",Settings!D85,""),"")</f>
        <v/>
      </c>
      <c r="C89" s="183" t="str">
        <f t="shared" si="15"/>
        <v/>
      </c>
      <c r="D89" s="184" t="str">
        <f t="shared" si="16"/>
        <v/>
      </c>
      <c r="E89" s="184" t="str">
        <f t="shared" si="17"/>
        <v/>
      </c>
      <c r="F89" s="184" t="str">
        <f t="shared" si="18"/>
        <v/>
      </c>
      <c r="G89" s="21" t="str">
        <f t="shared" si="19"/>
        <v/>
      </c>
      <c r="H89" s="183" t="str">
        <f t="shared" si="20"/>
        <v/>
      </c>
      <c r="I89" s="185" t="str">
        <f>IF(B89&lt;&gt;"",Settings!E85 + MIN(0,SUM(C89:F89)-H89),"")</f>
        <v/>
      </c>
      <c r="J89" s="183" t="str">
        <f t="shared" si="21"/>
        <v/>
      </c>
      <c r="K89" s="22"/>
    </row>
    <row r="90" spans="2:11" x14ac:dyDescent="0.2">
      <c r="B90" s="9" t="str">
        <f>IF(Settings!D86&lt;&gt;"",IF(Settings!D86&lt;&gt;"--",Settings!D86,""),"")</f>
        <v/>
      </c>
      <c r="C90" s="183" t="str">
        <f t="shared" si="15"/>
        <v/>
      </c>
      <c r="D90" s="184" t="str">
        <f t="shared" si="16"/>
        <v/>
      </c>
      <c r="E90" s="184" t="str">
        <f t="shared" si="17"/>
        <v/>
      </c>
      <c r="F90" s="184" t="str">
        <f t="shared" si="18"/>
        <v/>
      </c>
      <c r="G90" s="21" t="str">
        <f t="shared" si="19"/>
        <v/>
      </c>
      <c r="H90" s="183" t="str">
        <f t="shared" si="20"/>
        <v/>
      </c>
      <c r="I90" s="185" t="str">
        <f>IF(B90&lt;&gt;"",Settings!E86 + MIN(0,SUM(C90:F90)-H90),"")</f>
        <v/>
      </c>
      <c r="J90" s="183" t="str">
        <f t="shared" si="21"/>
        <v/>
      </c>
      <c r="K90" s="22"/>
    </row>
    <row r="91" spans="2:11" x14ac:dyDescent="0.2">
      <c r="B91" s="9" t="str">
        <f>IF(Settings!D87&lt;&gt;"",IF(Settings!D87&lt;&gt;"--",Settings!D87,""),"")</f>
        <v/>
      </c>
      <c r="C91" s="183" t="str">
        <f t="shared" si="15"/>
        <v/>
      </c>
      <c r="D91" s="184" t="str">
        <f t="shared" si="16"/>
        <v/>
      </c>
      <c r="E91" s="184" t="str">
        <f t="shared" si="17"/>
        <v/>
      </c>
      <c r="F91" s="184" t="str">
        <f t="shared" si="18"/>
        <v/>
      </c>
      <c r="G91" s="21" t="str">
        <f t="shared" si="19"/>
        <v/>
      </c>
      <c r="H91" s="183" t="str">
        <f t="shared" si="20"/>
        <v/>
      </c>
      <c r="I91" s="185" t="str">
        <f>IF(B91&lt;&gt;"",Settings!E87 + MIN(0,SUM(C91:F91)-H91),"")</f>
        <v/>
      </c>
      <c r="J91" s="183" t="str">
        <f t="shared" si="21"/>
        <v/>
      </c>
      <c r="K91" s="22"/>
    </row>
    <row r="92" spans="2:11" x14ac:dyDescent="0.2">
      <c r="B92" s="9" t="str">
        <f>IF(Settings!D88&lt;&gt;"",IF(Settings!D88&lt;&gt;"--",Settings!D88,""),"")</f>
        <v/>
      </c>
      <c r="C92" s="183" t="str">
        <f t="shared" si="15"/>
        <v/>
      </c>
      <c r="D92" s="184" t="str">
        <f t="shared" si="16"/>
        <v/>
      </c>
      <c r="E92" s="184" t="str">
        <f t="shared" si="17"/>
        <v/>
      </c>
      <c r="F92" s="184" t="str">
        <f t="shared" si="18"/>
        <v/>
      </c>
      <c r="G92" s="21" t="str">
        <f t="shared" si="19"/>
        <v/>
      </c>
      <c r="H92" s="183" t="str">
        <f t="shared" si="20"/>
        <v/>
      </c>
      <c r="I92" s="185" t="str">
        <f>IF(B92&lt;&gt;"",Settings!E88 + MIN(0,SUM(C92:F92)-H92),"")</f>
        <v/>
      </c>
      <c r="J92" s="183" t="str">
        <f t="shared" si="21"/>
        <v/>
      </c>
      <c r="K92" s="22"/>
    </row>
    <row r="93" spans="2:11" x14ac:dyDescent="0.2">
      <c r="B93" s="9" t="str">
        <f>IF(Settings!D89&lt;&gt;"",IF(Settings!D89&lt;&gt;"--",Settings!D89,""),"")</f>
        <v/>
      </c>
      <c r="C93" s="183" t="str">
        <f t="shared" si="15"/>
        <v/>
      </c>
      <c r="D93" s="184" t="str">
        <f t="shared" si="16"/>
        <v/>
      </c>
      <c r="E93" s="184" t="str">
        <f t="shared" si="17"/>
        <v/>
      </c>
      <c r="F93" s="184" t="str">
        <f t="shared" si="18"/>
        <v/>
      </c>
      <c r="G93" s="21" t="str">
        <f t="shared" si="19"/>
        <v/>
      </c>
      <c r="H93" s="183" t="str">
        <f t="shared" si="20"/>
        <v/>
      </c>
      <c r="I93" s="185" t="str">
        <f>IF(B93&lt;&gt;"",Settings!E89 + MIN(0,SUM(C93:F93)-H93),"")</f>
        <v/>
      </c>
      <c r="J93" s="183" t="str">
        <f t="shared" si="21"/>
        <v/>
      </c>
      <c r="K93" s="22"/>
    </row>
    <row r="94" spans="2:11" x14ac:dyDescent="0.2">
      <c r="B94" s="9" t="str">
        <f>IF(Settings!D90&lt;&gt;"",IF(Settings!D90&lt;&gt;"--",Settings!D90,""),"")</f>
        <v/>
      </c>
      <c r="C94" s="183" t="str">
        <f t="shared" si="15"/>
        <v/>
      </c>
      <c r="D94" s="184" t="str">
        <f t="shared" si="16"/>
        <v/>
      </c>
      <c r="E94" s="184" t="str">
        <f t="shared" si="17"/>
        <v/>
      </c>
      <c r="F94" s="184" t="str">
        <f t="shared" si="18"/>
        <v/>
      </c>
      <c r="G94" s="21" t="str">
        <f t="shared" si="19"/>
        <v/>
      </c>
      <c r="H94" s="183" t="str">
        <f t="shared" si="20"/>
        <v/>
      </c>
      <c r="I94" s="185" t="str">
        <f>IF(B94&lt;&gt;"",Settings!E90 + MIN(0,SUM(C94:F94)-H94),"")</f>
        <v/>
      </c>
      <c r="J94" s="183" t="str">
        <f t="shared" si="21"/>
        <v/>
      </c>
      <c r="K94" s="22"/>
    </row>
    <row r="95" spans="2:11" x14ac:dyDescent="0.2">
      <c r="B95" s="9" t="str">
        <f>IF(Settings!D91&lt;&gt;"",IF(Settings!D91&lt;&gt;"--",Settings!D91,""),"")</f>
        <v/>
      </c>
      <c r="C95" s="183" t="str">
        <f t="shared" si="15"/>
        <v/>
      </c>
      <c r="D95" s="184" t="str">
        <f t="shared" si="16"/>
        <v/>
      </c>
      <c r="E95" s="184" t="str">
        <f t="shared" si="17"/>
        <v/>
      </c>
      <c r="F95" s="184" t="str">
        <f t="shared" si="18"/>
        <v/>
      </c>
      <c r="G95" s="21" t="str">
        <f t="shared" si="19"/>
        <v/>
      </c>
      <c r="H95" s="183" t="str">
        <f t="shared" si="20"/>
        <v/>
      </c>
      <c r="I95" s="185" t="str">
        <f>IF(B95&lt;&gt;"",Settings!E91 + MIN(0,SUM(C95:F95)-H95),"")</f>
        <v/>
      </c>
      <c r="J95" s="183" t="str">
        <f t="shared" si="21"/>
        <v/>
      </c>
      <c r="K95" s="22"/>
    </row>
    <row r="96" spans="2:11" x14ac:dyDescent="0.2">
      <c r="B96" s="9" t="str">
        <f>IF(Settings!D92&lt;&gt;"",IF(Settings!D92&lt;&gt;"--",Settings!D92,""),"")</f>
        <v/>
      </c>
      <c r="C96" s="183" t="str">
        <f t="shared" si="15"/>
        <v/>
      </c>
      <c r="D96" s="184" t="str">
        <f t="shared" si="16"/>
        <v/>
      </c>
      <c r="E96" s="184" t="str">
        <f t="shared" si="17"/>
        <v/>
      </c>
      <c r="F96" s="184" t="str">
        <f t="shared" si="18"/>
        <v/>
      </c>
      <c r="G96" s="21" t="str">
        <f t="shared" si="19"/>
        <v/>
      </c>
      <c r="H96" s="183" t="str">
        <f t="shared" si="20"/>
        <v/>
      </c>
      <c r="I96" s="185" t="str">
        <f>IF(B96&lt;&gt;"",Settings!E92 + MIN(0,SUM(C96:F96)-H96),"")</f>
        <v/>
      </c>
      <c r="J96" s="183" t="str">
        <f t="shared" si="21"/>
        <v/>
      </c>
      <c r="K96" s="22"/>
    </row>
    <row r="97" spans="2:11" x14ac:dyDescent="0.2">
      <c r="B97" s="9" t="str">
        <f>IF(Settings!D93&lt;&gt;"",IF(Settings!D93&lt;&gt;"--",Settings!D93,""),"")</f>
        <v/>
      </c>
      <c r="C97" s="183" t="str">
        <f t="shared" si="15"/>
        <v/>
      </c>
      <c r="D97" s="184" t="str">
        <f t="shared" si="16"/>
        <v/>
      </c>
      <c r="E97" s="184" t="str">
        <f t="shared" si="17"/>
        <v/>
      </c>
      <c r="F97" s="184" t="str">
        <f t="shared" si="18"/>
        <v/>
      </c>
      <c r="G97" s="21" t="str">
        <f t="shared" si="19"/>
        <v/>
      </c>
      <c r="H97" s="183" t="str">
        <f t="shared" si="20"/>
        <v/>
      </c>
      <c r="I97" s="185" t="str">
        <f>IF(B97&lt;&gt;"",Settings!E93 + MIN(0,SUM(C97:F97)-H97),"")</f>
        <v/>
      </c>
      <c r="J97" s="183" t="str">
        <f t="shared" si="21"/>
        <v/>
      </c>
      <c r="K97" s="22"/>
    </row>
    <row r="98" spans="2:11" x14ac:dyDescent="0.2">
      <c r="B98" s="9" t="str">
        <f>IF(Settings!D94&lt;&gt;"",IF(Settings!D94&lt;&gt;"--",Settings!D94,""),"")</f>
        <v/>
      </c>
      <c r="C98" s="183" t="str">
        <f t="shared" si="15"/>
        <v/>
      </c>
      <c r="D98" s="184" t="str">
        <f t="shared" si="16"/>
        <v/>
      </c>
      <c r="E98" s="184" t="str">
        <f t="shared" si="17"/>
        <v/>
      </c>
      <c r="F98" s="184" t="str">
        <f t="shared" si="18"/>
        <v/>
      </c>
      <c r="G98" s="21" t="str">
        <f t="shared" si="19"/>
        <v/>
      </c>
      <c r="H98" s="183" t="str">
        <f t="shared" si="20"/>
        <v/>
      </c>
      <c r="I98" s="185" t="str">
        <f>IF(B98&lt;&gt;"",Settings!E94 + MIN(0,SUM(C98:F98)-H98),"")</f>
        <v/>
      </c>
      <c r="J98" s="183" t="str">
        <f t="shared" si="21"/>
        <v/>
      </c>
      <c r="K98" s="22"/>
    </row>
    <row r="99" spans="2:11" x14ac:dyDescent="0.2">
      <c r="B99" s="9" t="str">
        <f>IF(Settings!D95&lt;&gt;"",IF(Settings!D95&lt;&gt;"--",Settings!D95,""),"")</f>
        <v/>
      </c>
      <c r="C99" s="183" t="str">
        <f t="shared" si="15"/>
        <v/>
      </c>
      <c r="D99" s="184" t="str">
        <f t="shared" si="16"/>
        <v/>
      </c>
      <c r="E99" s="184" t="str">
        <f t="shared" si="17"/>
        <v/>
      </c>
      <c r="F99" s="184" t="str">
        <f t="shared" si="18"/>
        <v/>
      </c>
      <c r="G99" s="21" t="str">
        <f t="shared" si="19"/>
        <v/>
      </c>
      <c r="H99" s="183" t="str">
        <f t="shared" si="20"/>
        <v/>
      </c>
      <c r="I99" s="185" t="str">
        <f>IF(B99&lt;&gt;"",Settings!E95 + MIN(0,SUM(C99:F99)-H99),"")</f>
        <v/>
      </c>
      <c r="J99" s="183" t="str">
        <f t="shared" si="21"/>
        <v/>
      </c>
      <c r="K99" s="22"/>
    </row>
    <row r="100" spans="2:11" x14ac:dyDescent="0.2">
      <c r="B100" s="9" t="str">
        <f>IF(Settings!D96&lt;&gt;"",IF(Settings!D96&lt;&gt;"--",Settings!D96,""),"")</f>
        <v/>
      </c>
      <c r="C100" s="183" t="str">
        <f t="shared" si="15"/>
        <v/>
      </c>
      <c r="D100" s="184" t="str">
        <f t="shared" si="16"/>
        <v/>
      </c>
      <c r="E100" s="184" t="str">
        <f t="shared" si="17"/>
        <v/>
      </c>
      <c r="F100" s="184" t="str">
        <f t="shared" si="18"/>
        <v/>
      </c>
      <c r="G100" s="21" t="str">
        <f t="shared" si="19"/>
        <v/>
      </c>
      <c r="H100" s="183" t="str">
        <f t="shared" si="20"/>
        <v/>
      </c>
      <c r="I100" s="185" t="str">
        <f>IF(B100&lt;&gt;"",Settings!E96 + MIN(0,SUM(C100:F100)-H100),"")</f>
        <v/>
      </c>
      <c r="J100" s="183" t="str">
        <f t="shared" si="21"/>
        <v/>
      </c>
      <c r="K100" s="22"/>
    </row>
    <row r="101" spans="2:11" x14ac:dyDescent="0.2">
      <c r="B101" s="9" t="str">
        <f>IF(Settings!D97&lt;&gt;"",IF(Settings!D97&lt;&gt;"--",Settings!D97,""),"")</f>
        <v/>
      </c>
      <c r="C101" s="183" t="str">
        <f t="shared" si="15"/>
        <v/>
      </c>
      <c r="D101" s="184" t="str">
        <f t="shared" si="16"/>
        <v/>
      </c>
      <c r="E101" s="184" t="str">
        <f t="shared" si="17"/>
        <v/>
      </c>
      <c r="F101" s="184" t="str">
        <f t="shared" si="18"/>
        <v/>
      </c>
      <c r="G101" s="21" t="str">
        <f t="shared" si="19"/>
        <v/>
      </c>
      <c r="H101" s="183" t="str">
        <f t="shared" si="20"/>
        <v/>
      </c>
      <c r="I101" s="185" t="str">
        <f>IF(B101&lt;&gt;"",Settings!E97 + MIN(0,SUM(C101:F101)-H101),"")</f>
        <v/>
      </c>
      <c r="J101" s="183" t="str">
        <f t="shared" si="21"/>
        <v/>
      </c>
      <c r="K101" s="22"/>
    </row>
    <row r="102" spans="2:11" x14ac:dyDescent="0.2">
      <c r="B102" s="9" t="str">
        <f>IF(Settings!D98&lt;&gt;"",IF(Settings!D98&lt;&gt;"--",Settings!D98,""),"")</f>
        <v/>
      </c>
      <c r="C102" s="183" t="str">
        <f t="shared" si="15"/>
        <v/>
      </c>
      <c r="D102" s="184" t="str">
        <f t="shared" si="16"/>
        <v/>
      </c>
      <c r="E102" s="184" t="str">
        <f t="shared" si="17"/>
        <v/>
      </c>
      <c r="F102" s="184" t="str">
        <f t="shared" si="18"/>
        <v/>
      </c>
      <c r="G102" s="21" t="str">
        <f t="shared" si="19"/>
        <v/>
      </c>
      <c r="H102" s="183" t="str">
        <f t="shared" si="20"/>
        <v/>
      </c>
      <c r="I102" s="185" t="str">
        <f>IF(B102&lt;&gt;"",Settings!E98 + MIN(0,SUM(C102:F102)-H102),"")</f>
        <v/>
      </c>
      <c r="J102" s="183" t="str">
        <f t="shared" si="21"/>
        <v/>
      </c>
      <c r="K102" s="22"/>
    </row>
    <row r="103" spans="2:11" x14ac:dyDescent="0.2">
      <c r="B103" s="9" t="str">
        <f>IF(Settings!D99&lt;&gt;"",IF(Settings!D99&lt;&gt;"--",Settings!D99,""),"")</f>
        <v/>
      </c>
      <c r="C103" s="183" t="str">
        <f t="shared" si="15"/>
        <v/>
      </c>
      <c r="D103" s="184" t="str">
        <f t="shared" si="16"/>
        <v/>
      </c>
      <c r="E103" s="184" t="str">
        <f t="shared" si="17"/>
        <v/>
      </c>
      <c r="F103" s="184" t="str">
        <f t="shared" si="18"/>
        <v/>
      </c>
      <c r="G103" s="21" t="str">
        <f t="shared" si="19"/>
        <v/>
      </c>
      <c r="H103" s="183" t="str">
        <f t="shared" si="20"/>
        <v/>
      </c>
      <c r="I103" s="185" t="str">
        <f>IF(B103&lt;&gt;"",Settings!E99 + MIN(0,SUM(C103:F103)-H103),"")</f>
        <v/>
      </c>
      <c r="J103" s="183" t="str">
        <f t="shared" si="21"/>
        <v/>
      </c>
      <c r="K103" s="22"/>
    </row>
    <row r="104" spans="2:11" x14ac:dyDescent="0.2">
      <c r="B104" s="9" t="str">
        <f>IF(Settings!D100&lt;&gt;"",IF(Settings!D100&lt;&gt;"--",Settings!D100,""),"")</f>
        <v/>
      </c>
      <c r="C104" s="183" t="str">
        <f t="shared" si="15"/>
        <v/>
      </c>
      <c r="D104" s="184" t="str">
        <f t="shared" si="16"/>
        <v/>
      </c>
      <c r="E104" s="184" t="str">
        <f t="shared" si="17"/>
        <v/>
      </c>
      <c r="F104" s="184" t="str">
        <f t="shared" si="18"/>
        <v/>
      </c>
      <c r="G104" s="21" t="str">
        <f t="shared" si="19"/>
        <v/>
      </c>
      <c r="H104" s="183" t="str">
        <f t="shared" si="20"/>
        <v/>
      </c>
      <c r="I104" s="185" t="str">
        <f>IF(B104&lt;&gt;"",Settings!E100 + MIN(0,SUM(C104:F104)-H104),"")</f>
        <v/>
      </c>
      <c r="J104" s="183" t="str">
        <f t="shared" si="21"/>
        <v/>
      </c>
      <c r="K104" s="22"/>
    </row>
    <row r="105" spans="2:11" x14ac:dyDescent="0.2">
      <c r="B105" s="9" t="str">
        <f>IF(Settings!D101&lt;&gt;"",IF(Settings!D101&lt;&gt;"--",Settings!D101,""),"")</f>
        <v/>
      </c>
      <c r="C105" s="183" t="str">
        <f t="shared" si="15"/>
        <v/>
      </c>
      <c r="D105" s="184" t="str">
        <f t="shared" si="16"/>
        <v/>
      </c>
      <c r="E105" s="184" t="str">
        <f t="shared" si="17"/>
        <v/>
      </c>
      <c r="F105" s="184" t="str">
        <f t="shared" si="18"/>
        <v/>
      </c>
      <c r="G105" s="21" t="str">
        <f t="shared" si="19"/>
        <v/>
      </c>
      <c r="H105" s="183" t="str">
        <f t="shared" si="20"/>
        <v/>
      </c>
      <c r="I105" s="185" t="str">
        <f>IF(B105&lt;&gt;"",Settings!E101 + MIN(0,SUM(C105:F105)-H105),"")</f>
        <v/>
      </c>
      <c r="J105" s="183" t="str">
        <f t="shared" si="21"/>
        <v/>
      </c>
      <c r="K105" s="22"/>
    </row>
    <row r="106" spans="2:11" x14ac:dyDescent="0.2">
      <c r="B106" s="9" t="str">
        <f>IF(Settings!D102&lt;&gt;"",IF(Settings!D102&lt;&gt;"--",Settings!D102,""),"")</f>
        <v/>
      </c>
      <c r="C106" s="183" t="str">
        <f t="shared" si="15"/>
        <v/>
      </c>
      <c r="D106" s="184" t="str">
        <f t="shared" si="16"/>
        <v/>
      </c>
      <c r="E106" s="184" t="str">
        <f t="shared" si="17"/>
        <v/>
      </c>
      <c r="F106" s="184" t="str">
        <f t="shared" si="18"/>
        <v/>
      </c>
      <c r="G106" s="21" t="str">
        <f t="shared" si="19"/>
        <v/>
      </c>
      <c r="H106" s="183" t="str">
        <f t="shared" si="20"/>
        <v/>
      </c>
      <c r="I106" s="185" t="str">
        <f>IF(B106&lt;&gt;"",Settings!E102 + MIN(0,SUM(C106:F106)-H106),"")</f>
        <v/>
      </c>
      <c r="J106" s="183" t="str">
        <f t="shared" si="21"/>
        <v/>
      </c>
      <c r="K106" s="22"/>
    </row>
    <row r="107" spans="2:11" x14ac:dyDescent="0.2">
      <c r="B107" s="9" t="str">
        <f>IF(Settings!D103&lt;&gt;"",IF(Settings!D103&lt;&gt;"--",Settings!D103,""),"")</f>
        <v/>
      </c>
      <c r="C107" s="183" t="str">
        <f t="shared" si="15"/>
        <v/>
      </c>
      <c r="D107" s="184" t="str">
        <f t="shared" si="16"/>
        <v/>
      </c>
      <c r="E107" s="184" t="str">
        <f t="shared" si="17"/>
        <v/>
      </c>
      <c r="F107" s="184" t="str">
        <f t="shared" si="18"/>
        <v/>
      </c>
      <c r="G107" s="21" t="str">
        <f t="shared" si="19"/>
        <v/>
      </c>
      <c r="H107" s="183" t="str">
        <f t="shared" si="20"/>
        <v/>
      </c>
      <c r="I107" s="185" t="str">
        <f>IF(B107&lt;&gt;"",Settings!E103 + MIN(0,SUM(C107:F107)-H107),"")</f>
        <v/>
      </c>
      <c r="J107" s="183" t="str">
        <f t="shared" si="21"/>
        <v/>
      </c>
      <c r="K107" s="22"/>
    </row>
    <row r="108" spans="2:11" x14ac:dyDescent="0.2">
      <c r="B108" s="9" t="str">
        <f>IF(Settings!D104&lt;&gt;"",IF(Settings!D104&lt;&gt;"--",Settings!D104,""),"")</f>
        <v/>
      </c>
      <c r="C108" s="183" t="str">
        <f t="shared" si="15"/>
        <v/>
      </c>
      <c r="D108" s="184" t="str">
        <f t="shared" si="16"/>
        <v/>
      </c>
      <c r="E108" s="184" t="str">
        <f t="shared" si="17"/>
        <v/>
      </c>
      <c r="F108" s="184" t="str">
        <f t="shared" si="18"/>
        <v/>
      </c>
      <c r="G108" s="21" t="str">
        <f t="shared" si="19"/>
        <v/>
      </c>
      <c r="H108" s="183" t="str">
        <f t="shared" si="20"/>
        <v/>
      </c>
      <c r="I108" s="185" t="str">
        <f>IF(B108&lt;&gt;"",Settings!E104 + MIN(0,SUM(C108:F108)-H108),"")</f>
        <v/>
      </c>
      <c r="J108" s="183" t="str">
        <f t="shared" si="21"/>
        <v/>
      </c>
      <c r="K108" s="22"/>
    </row>
    <row r="109" spans="2:11" x14ac:dyDescent="0.2">
      <c r="B109" s="9" t="str">
        <f>IF(Settings!D105&lt;&gt;"",IF(Settings!D105&lt;&gt;"--",Settings!D105,""),"")</f>
        <v/>
      </c>
      <c r="C109" s="183" t="str">
        <f t="shared" si="15"/>
        <v/>
      </c>
      <c r="D109" s="184" t="str">
        <f t="shared" si="16"/>
        <v/>
      </c>
      <c r="E109" s="184" t="str">
        <f t="shared" si="17"/>
        <v/>
      </c>
      <c r="F109" s="184" t="str">
        <f t="shared" si="18"/>
        <v/>
      </c>
      <c r="G109" s="21" t="str">
        <f t="shared" si="19"/>
        <v/>
      </c>
      <c r="H109" s="183" t="str">
        <f t="shared" si="20"/>
        <v/>
      </c>
      <c r="I109" s="185" t="str">
        <f>IF(B109&lt;&gt;"",Settings!E105 + MIN(0,SUM(C109:F109)-H109),"")</f>
        <v/>
      </c>
      <c r="J109" s="183" t="str">
        <f t="shared" si="21"/>
        <v/>
      </c>
      <c r="K109" s="22"/>
    </row>
    <row r="110" spans="2:11" x14ac:dyDescent="0.2">
      <c r="B110" s="9" t="str">
        <f>IF(Settings!D106&lt;&gt;"",IF(Settings!D106&lt;&gt;"--",Settings!D106,""),"")</f>
        <v/>
      </c>
      <c r="C110" s="183" t="str">
        <f t="shared" si="15"/>
        <v/>
      </c>
      <c r="D110" s="184" t="str">
        <f t="shared" si="16"/>
        <v/>
      </c>
      <c r="E110" s="184" t="str">
        <f t="shared" si="17"/>
        <v/>
      </c>
      <c r="F110" s="184" t="str">
        <f t="shared" si="18"/>
        <v/>
      </c>
      <c r="G110" s="21" t="str">
        <f t="shared" si="19"/>
        <v/>
      </c>
      <c r="H110" s="183" t="str">
        <f t="shared" si="20"/>
        <v/>
      </c>
      <c r="I110" s="185" t="str">
        <f>IF(B110&lt;&gt;"",Settings!E106 + MIN(0,SUM(C110:F110)-H110),"")</f>
        <v/>
      </c>
      <c r="J110" s="183" t="str">
        <f t="shared" si="21"/>
        <v/>
      </c>
      <c r="K110" s="22"/>
    </row>
    <row r="111" spans="2:11" x14ac:dyDescent="0.2">
      <c r="B111" s="9" t="str">
        <f>IF(Settings!D107&lt;&gt;"",IF(Settings!D107&lt;&gt;"--",Settings!D107,""),"")</f>
        <v/>
      </c>
      <c r="C111" s="183" t="str">
        <f t="shared" si="15"/>
        <v/>
      </c>
      <c r="D111" s="184" t="str">
        <f t="shared" si="16"/>
        <v/>
      </c>
      <c r="E111" s="184" t="str">
        <f t="shared" si="17"/>
        <v/>
      </c>
      <c r="F111" s="184" t="str">
        <f t="shared" si="18"/>
        <v/>
      </c>
      <c r="G111" s="21" t="str">
        <f t="shared" si="19"/>
        <v/>
      </c>
      <c r="H111" s="183" t="str">
        <f t="shared" si="20"/>
        <v/>
      </c>
      <c r="I111" s="185" t="str">
        <f>IF(B111&lt;&gt;"",Settings!E107 + MIN(0,SUM(C111:F111)-H111),"")</f>
        <v/>
      </c>
      <c r="J111" s="183" t="str">
        <f t="shared" si="21"/>
        <v/>
      </c>
      <c r="K111" s="22"/>
    </row>
    <row r="112" spans="2:11" x14ac:dyDescent="0.2">
      <c r="B112" s="9" t="str">
        <f>IF(Settings!D108&lt;&gt;"",IF(Settings!D108&lt;&gt;"--",Settings!D108,""),"")</f>
        <v/>
      </c>
      <c r="C112" s="183" t="str">
        <f t="shared" si="15"/>
        <v/>
      </c>
      <c r="D112" s="184" t="str">
        <f t="shared" si="16"/>
        <v/>
      </c>
      <c r="E112" s="184" t="str">
        <f t="shared" si="17"/>
        <v/>
      </c>
      <c r="F112" s="184" t="str">
        <f t="shared" si="18"/>
        <v/>
      </c>
      <c r="G112" s="21" t="str">
        <f t="shared" si="19"/>
        <v/>
      </c>
      <c r="H112" s="183" t="str">
        <f t="shared" si="20"/>
        <v/>
      </c>
      <c r="I112" s="185" t="str">
        <f>IF(B112&lt;&gt;"",Settings!E108 + MIN(0,SUM(C112:F112)-H112),"")</f>
        <v/>
      </c>
      <c r="J112" s="183" t="str">
        <f t="shared" si="21"/>
        <v/>
      </c>
      <c r="K112" s="22"/>
    </row>
    <row r="113" spans="2:11" x14ac:dyDescent="0.2">
      <c r="B113" s="9" t="str">
        <f>IF(Settings!D109&lt;&gt;"",IF(Settings!D109&lt;&gt;"--",Settings!D109,""),"")</f>
        <v/>
      </c>
      <c r="C113" s="183" t="str">
        <f t="shared" si="15"/>
        <v/>
      </c>
      <c r="D113" s="184" t="str">
        <f t="shared" si="16"/>
        <v/>
      </c>
      <c r="E113" s="184" t="str">
        <f t="shared" si="17"/>
        <v/>
      </c>
      <c r="F113" s="184" t="str">
        <f t="shared" si="18"/>
        <v/>
      </c>
      <c r="G113" s="21" t="str">
        <f t="shared" si="19"/>
        <v/>
      </c>
      <c r="H113" s="183" t="str">
        <f t="shared" si="20"/>
        <v/>
      </c>
      <c r="I113" s="185" t="str">
        <f>IF(B113&lt;&gt;"",Settings!E109 + MIN(0,SUM(C113:F113)-H113),"")</f>
        <v/>
      </c>
      <c r="J113" s="183" t="str">
        <f t="shared" si="21"/>
        <v/>
      </c>
      <c r="K113" s="22"/>
    </row>
    <row r="114" spans="2:11" x14ac:dyDescent="0.2">
      <c r="B114" s="9" t="str">
        <f>IF(Settings!D110&lt;&gt;"",IF(Settings!D110&lt;&gt;"--",Settings!D110,""),"")</f>
        <v/>
      </c>
      <c r="C114" s="183" t="str">
        <f t="shared" si="15"/>
        <v/>
      </c>
      <c r="D114" s="184" t="str">
        <f t="shared" si="16"/>
        <v/>
      </c>
      <c r="E114" s="184" t="str">
        <f t="shared" si="17"/>
        <v/>
      </c>
      <c r="F114" s="184" t="str">
        <f t="shared" si="18"/>
        <v/>
      </c>
      <c r="G114" s="21" t="str">
        <f t="shared" si="19"/>
        <v/>
      </c>
      <c r="H114" s="183" t="str">
        <f t="shared" si="20"/>
        <v/>
      </c>
      <c r="I114" s="185" t="str">
        <f>IF(B114&lt;&gt;"",Settings!E110 + MIN(0,SUM(C114:F114)-H114),"")</f>
        <v/>
      </c>
      <c r="J114" s="183" t="str">
        <f t="shared" si="21"/>
        <v/>
      </c>
      <c r="K114" s="22"/>
    </row>
    <row r="115" spans="2:11" x14ac:dyDescent="0.2">
      <c r="B115" s="9" t="str">
        <f>IF(Settings!D111&lt;&gt;"",IF(Settings!D111&lt;&gt;"--",Settings!D111,""),"")</f>
        <v/>
      </c>
      <c r="C115" s="183" t="str">
        <f t="shared" si="15"/>
        <v/>
      </c>
      <c r="D115" s="184" t="str">
        <f t="shared" si="16"/>
        <v/>
      </c>
      <c r="E115" s="184" t="str">
        <f t="shared" si="17"/>
        <v/>
      </c>
      <c r="F115" s="184" t="str">
        <f t="shared" si="18"/>
        <v/>
      </c>
      <c r="G115" s="21" t="str">
        <f t="shared" si="19"/>
        <v/>
      </c>
      <c r="H115" s="183" t="str">
        <f t="shared" si="20"/>
        <v/>
      </c>
      <c r="I115" s="185" t="str">
        <f>IF(B115&lt;&gt;"",Settings!E111 + MIN(0,SUM(C115:F115)-H115),"")</f>
        <v/>
      </c>
      <c r="J115" s="183" t="str">
        <f t="shared" si="21"/>
        <v/>
      </c>
      <c r="K115" s="22"/>
    </row>
    <row r="116" spans="2:11" x14ac:dyDescent="0.2">
      <c r="B116" s="9" t="str">
        <f>IF(Settings!D112&lt;&gt;"",IF(Settings!D112&lt;&gt;"--",Settings!D112,""),"")</f>
        <v/>
      </c>
      <c r="C116" s="183" t="str">
        <f t="shared" si="15"/>
        <v/>
      </c>
      <c r="D116" s="184" t="str">
        <f t="shared" si="16"/>
        <v/>
      </c>
      <c r="E116" s="184" t="str">
        <f t="shared" si="17"/>
        <v/>
      </c>
      <c r="F116" s="184" t="str">
        <f t="shared" si="18"/>
        <v/>
      </c>
      <c r="G116" s="21" t="str">
        <f t="shared" si="19"/>
        <v/>
      </c>
      <c r="H116" s="183" t="str">
        <f t="shared" si="20"/>
        <v/>
      </c>
      <c r="I116" s="185" t="str">
        <f>IF(B116&lt;&gt;"",Settings!E112 + MIN(0,SUM(C116:F116)-H116),"")</f>
        <v/>
      </c>
      <c r="J116" s="183" t="str">
        <f t="shared" si="21"/>
        <v/>
      </c>
      <c r="K116" s="22"/>
    </row>
    <row r="117" spans="2:11" x14ac:dyDescent="0.2">
      <c r="B117" s="9" t="str">
        <f>IF(Settings!D113&lt;&gt;"",IF(Settings!D113&lt;&gt;"--",Settings!D113,""),"")</f>
        <v/>
      </c>
      <c r="C117" s="183" t="str">
        <f t="shared" si="15"/>
        <v/>
      </c>
      <c r="D117" s="184" t="str">
        <f t="shared" si="16"/>
        <v/>
      </c>
      <c r="E117" s="184" t="str">
        <f t="shared" si="17"/>
        <v/>
      </c>
      <c r="F117" s="184" t="str">
        <f t="shared" si="18"/>
        <v/>
      </c>
      <c r="G117" s="21" t="str">
        <f t="shared" si="19"/>
        <v/>
      </c>
      <c r="H117" s="183" t="str">
        <f t="shared" si="20"/>
        <v/>
      </c>
      <c r="I117" s="185" t="str">
        <f>IF(B117&lt;&gt;"",Settings!E113 + MIN(0,SUM(C117:F117)-H117),"")</f>
        <v/>
      </c>
      <c r="J117" s="183" t="str">
        <f t="shared" si="21"/>
        <v/>
      </c>
      <c r="K117" s="22"/>
    </row>
    <row r="118" spans="2:11" x14ac:dyDescent="0.2">
      <c r="B118" s="9" t="str">
        <f>IF(Settings!D114&lt;&gt;"",IF(Settings!D114&lt;&gt;"--",Settings!D114,""),"")</f>
        <v/>
      </c>
      <c r="C118" s="183" t="str">
        <f t="shared" si="15"/>
        <v/>
      </c>
      <c r="D118" s="184" t="str">
        <f t="shared" si="16"/>
        <v/>
      </c>
      <c r="E118" s="184" t="str">
        <f t="shared" si="17"/>
        <v/>
      </c>
      <c r="F118" s="184" t="str">
        <f t="shared" si="18"/>
        <v/>
      </c>
      <c r="G118" s="21" t="str">
        <f t="shared" si="19"/>
        <v/>
      </c>
      <c r="H118" s="183" t="str">
        <f t="shared" si="20"/>
        <v/>
      </c>
      <c r="I118" s="185" t="str">
        <f>IF(B118&lt;&gt;"",Settings!E114 + MIN(0,SUM(C118:F118)-H118),"")</f>
        <v/>
      </c>
      <c r="J118" s="183" t="str">
        <f t="shared" si="21"/>
        <v/>
      </c>
      <c r="K118" s="22"/>
    </row>
    <row r="119" spans="2:11" x14ac:dyDescent="0.2">
      <c r="B119" s="9" t="str">
        <f>IF(Settings!D115&lt;&gt;"",IF(Settings!D115&lt;&gt;"--",Settings!D115,""),"")</f>
        <v/>
      </c>
      <c r="C119" s="183" t="str">
        <f t="shared" si="15"/>
        <v/>
      </c>
      <c r="D119" s="184" t="str">
        <f t="shared" si="16"/>
        <v/>
      </c>
      <c r="E119" s="184" t="str">
        <f t="shared" si="17"/>
        <v/>
      </c>
      <c r="F119" s="184" t="str">
        <f t="shared" si="18"/>
        <v/>
      </c>
      <c r="G119" s="21" t="str">
        <f t="shared" si="19"/>
        <v/>
      </c>
      <c r="H119" s="183" t="str">
        <f t="shared" si="20"/>
        <v/>
      </c>
      <c r="I119" s="185" t="str">
        <f>IF(B119&lt;&gt;"",Settings!E115 + MIN(0,SUM(C119:F119)-H119),"")</f>
        <v/>
      </c>
      <c r="J119" s="183" t="str">
        <f t="shared" si="21"/>
        <v/>
      </c>
      <c r="K119" s="22"/>
    </row>
    <row r="120" spans="2:11" x14ac:dyDescent="0.2">
      <c r="B120" s="9" t="str">
        <f>IF(Settings!D116&lt;&gt;"",IF(Settings!D116&lt;&gt;"--",Settings!D116,""),"")</f>
        <v/>
      </c>
      <c r="C120" s="183" t="str">
        <f t="shared" si="15"/>
        <v/>
      </c>
      <c r="D120" s="184" t="str">
        <f t="shared" si="16"/>
        <v/>
      </c>
      <c r="E120" s="184" t="str">
        <f t="shared" si="17"/>
        <v/>
      </c>
      <c r="F120" s="184" t="str">
        <f t="shared" si="18"/>
        <v/>
      </c>
      <c r="G120" s="21" t="str">
        <f t="shared" si="19"/>
        <v/>
      </c>
      <c r="H120" s="183" t="str">
        <f t="shared" si="20"/>
        <v/>
      </c>
      <c r="I120" s="185" t="str">
        <f>IF(B120&lt;&gt;"",Settings!E116 + MIN(0,SUM(C120:F120)-H120),"")</f>
        <v/>
      </c>
      <c r="J120" s="183" t="str">
        <f t="shared" si="21"/>
        <v/>
      </c>
      <c r="K120" s="22"/>
    </row>
    <row r="121" spans="2:11" x14ac:dyDescent="0.2">
      <c r="B121" s="9" t="str">
        <f>IF(Settings!D117&lt;&gt;"",IF(Settings!D117&lt;&gt;"--",Settings!D117,""),"")</f>
        <v/>
      </c>
      <c r="C121" s="183" t="str">
        <f t="shared" si="15"/>
        <v/>
      </c>
      <c r="D121" s="184" t="str">
        <f t="shared" si="16"/>
        <v/>
      </c>
      <c r="E121" s="184" t="str">
        <f t="shared" si="17"/>
        <v/>
      </c>
      <c r="F121" s="184" t="str">
        <f t="shared" si="18"/>
        <v/>
      </c>
      <c r="G121" s="21" t="str">
        <f t="shared" si="19"/>
        <v/>
      </c>
      <c r="H121" s="183" t="str">
        <f t="shared" si="20"/>
        <v/>
      </c>
      <c r="I121" s="185" t="str">
        <f>IF(B121&lt;&gt;"",Settings!E117 + MIN(0,SUM(C121:F121)-H121),"")</f>
        <v/>
      </c>
      <c r="J121" s="183" t="str">
        <f t="shared" si="21"/>
        <v/>
      </c>
      <c r="K121" s="22"/>
    </row>
    <row r="122" spans="2:11" x14ac:dyDescent="0.2">
      <c r="B122" s="9" t="str">
        <f>IF(Settings!D118&lt;&gt;"",IF(Settings!D118&lt;&gt;"--",Settings!D118,""),"")</f>
        <v/>
      </c>
      <c r="C122" s="183" t="str">
        <f t="shared" si="15"/>
        <v/>
      </c>
      <c r="D122" s="184" t="str">
        <f t="shared" si="16"/>
        <v/>
      </c>
      <c r="E122" s="184" t="str">
        <f t="shared" si="17"/>
        <v/>
      </c>
      <c r="F122" s="184" t="str">
        <f t="shared" si="18"/>
        <v/>
      </c>
      <c r="G122" s="21" t="str">
        <f t="shared" si="19"/>
        <v/>
      </c>
      <c r="H122" s="183" t="str">
        <f t="shared" si="20"/>
        <v/>
      </c>
      <c r="I122" s="185" t="str">
        <f>IF(B122&lt;&gt;"",Settings!E118 + MIN(0,SUM(C122:F122)-H122),"")</f>
        <v/>
      </c>
      <c r="J122" s="183" t="str">
        <f t="shared" si="21"/>
        <v/>
      </c>
      <c r="K122" s="22"/>
    </row>
    <row r="123" spans="2:11" x14ac:dyDescent="0.2">
      <c r="B123" s="9" t="str">
        <f>IF(Settings!D119&lt;&gt;"",IF(Settings!D119&lt;&gt;"--",Settings!D119,""),"")</f>
        <v/>
      </c>
      <c r="C123" s="183" t="str">
        <f t="shared" si="15"/>
        <v/>
      </c>
      <c r="D123" s="184" t="str">
        <f t="shared" si="16"/>
        <v/>
      </c>
      <c r="E123" s="184" t="str">
        <f t="shared" si="17"/>
        <v/>
      </c>
      <c r="F123" s="184" t="str">
        <f t="shared" si="18"/>
        <v/>
      </c>
      <c r="G123" s="21" t="str">
        <f t="shared" si="19"/>
        <v/>
      </c>
      <c r="H123" s="183" t="str">
        <f t="shared" si="20"/>
        <v/>
      </c>
      <c r="I123" s="185" t="str">
        <f>IF(B123&lt;&gt;"",Settings!E119 + MIN(0,SUM(C123:F123)-H123),"")</f>
        <v/>
      </c>
      <c r="J123" s="183" t="str">
        <f t="shared" si="21"/>
        <v/>
      </c>
      <c r="K123" s="22"/>
    </row>
    <row r="124" spans="2:11" x14ac:dyDescent="0.2">
      <c r="B124" s="9" t="str">
        <f>IF(Settings!D120&lt;&gt;"",IF(Settings!D120&lt;&gt;"--",Settings!D120,""),"")</f>
        <v/>
      </c>
      <c r="C124" s="183" t="str">
        <f t="shared" si="15"/>
        <v/>
      </c>
      <c r="D124" s="184" t="str">
        <f t="shared" si="16"/>
        <v/>
      </c>
      <c r="E124" s="184" t="str">
        <f t="shared" si="17"/>
        <v/>
      </c>
      <c r="F124" s="184" t="str">
        <f t="shared" si="18"/>
        <v/>
      </c>
      <c r="G124" s="21" t="str">
        <f t="shared" si="19"/>
        <v/>
      </c>
      <c r="H124" s="183" t="str">
        <f t="shared" si="20"/>
        <v/>
      </c>
      <c r="I124" s="185" t="str">
        <f>IF(B124&lt;&gt;"",Settings!E120 + MIN(0,SUM(C124:F124)-H124),"")</f>
        <v/>
      </c>
      <c r="J124" s="183" t="str">
        <f t="shared" si="21"/>
        <v/>
      </c>
      <c r="K124" s="22"/>
    </row>
    <row r="125" spans="2:11" x14ac:dyDescent="0.2">
      <c r="B125" s="9" t="str">
        <f>IF(Settings!D121&lt;&gt;"",IF(Settings!D121&lt;&gt;"--",Settings!D121,""),"")</f>
        <v/>
      </c>
      <c r="C125" s="183" t="str">
        <f t="shared" si="15"/>
        <v/>
      </c>
      <c r="D125" s="184" t="str">
        <f t="shared" si="16"/>
        <v/>
      </c>
      <c r="E125" s="184" t="str">
        <f t="shared" si="17"/>
        <v/>
      </c>
      <c r="F125" s="184" t="str">
        <f t="shared" si="18"/>
        <v/>
      </c>
      <c r="G125" s="21" t="str">
        <f t="shared" si="19"/>
        <v/>
      </c>
      <c r="H125" s="183" t="str">
        <f t="shared" si="20"/>
        <v/>
      </c>
      <c r="I125" s="185" t="str">
        <f>IF(B125&lt;&gt;"",Settings!E121 + MIN(0,SUM(C125:F125)-H125),"")</f>
        <v/>
      </c>
      <c r="J125" s="183" t="str">
        <f t="shared" si="21"/>
        <v/>
      </c>
      <c r="K125" s="22"/>
    </row>
    <row r="126" spans="2:11" x14ac:dyDescent="0.2">
      <c r="B126" s="9" t="str">
        <f>IF(Settings!D122&lt;&gt;"",IF(Settings!D122&lt;&gt;"--",Settings!D122,""),"")</f>
        <v/>
      </c>
      <c r="C126" s="183" t="str">
        <f t="shared" si="15"/>
        <v/>
      </c>
      <c r="D126" s="184" t="str">
        <f t="shared" si="16"/>
        <v/>
      </c>
      <c r="E126" s="184" t="str">
        <f t="shared" si="17"/>
        <v/>
      </c>
      <c r="F126" s="184" t="str">
        <f t="shared" si="18"/>
        <v/>
      </c>
      <c r="G126" s="21" t="str">
        <f t="shared" si="19"/>
        <v/>
      </c>
      <c r="H126" s="183" t="str">
        <f t="shared" si="20"/>
        <v/>
      </c>
      <c r="I126" s="185" t="str">
        <f>IF(B126&lt;&gt;"",Settings!E122 + MIN(0,SUM(C126:F126)-H126),"")</f>
        <v/>
      </c>
      <c r="J126" s="183" t="str">
        <f t="shared" si="21"/>
        <v/>
      </c>
      <c r="K126" s="22"/>
    </row>
    <row r="127" spans="2:11" x14ac:dyDescent="0.2">
      <c r="B127" s="9" t="str">
        <f>IF(Settings!D123&lt;&gt;"",IF(Settings!D123&lt;&gt;"--",Settings!D123,""),"")</f>
        <v/>
      </c>
      <c r="C127" s="183" t="str">
        <f t="shared" si="15"/>
        <v/>
      </c>
      <c r="D127" s="184" t="str">
        <f t="shared" si="16"/>
        <v/>
      </c>
      <c r="E127" s="184" t="str">
        <f t="shared" si="17"/>
        <v/>
      </c>
      <c r="F127" s="184" t="str">
        <f t="shared" si="18"/>
        <v/>
      </c>
      <c r="G127" s="21" t="str">
        <f t="shared" si="19"/>
        <v/>
      </c>
      <c r="H127" s="183" t="str">
        <f t="shared" si="20"/>
        <v/>
      </c>
      <c r="I127" s="185" t="str">
        <f>IF(B127&lt;&gt;"",Settings!E123 + MIN(0,SUM(C127:F127)-H127),"")</f>
        <v/>
      </c>
      <c r="J127" s="183" t="str">
        <f t="shared" si="21"/>
        <v/>
      </c>
      <c r="K127" s="22"/>
    </row>
    <row r="128" spans="2:11" x14ac:dyDescent="0.2">
      <c r="B128" s="9" t="str">
        <f>IF(Settings!D124&lt;&gt;"",IF(Settings!D124&lt;&gt;"--",Settings!D124,""),"")</f>
        <v/>
      </c>
      <c r="C128" s="183" t="str">
        <f t="shared" si="15"/>
        <v/>
      </c>
      <c r="D128" s="184" t="str">
        <f t="shared" si="16"/>
        <v/>
      </c>
      <c r="E128" s="184" t="str">
        <f t="shared" si="17"/>
        <v/>
      </c>
      <c r="F128" s="184" t="str">
        <f t="shared" si="18"/>
        <v/>
      </c>
      <c r="G128" s="21" t="str">
        <f t="shared" si="19"/>
        <v/>
      </c>
      <c r="H128" s="183" t="str">
        <f t="shared" si="20"/>
        <v/>
      </c>
      <c r="I128" s="185" t="str">
        <f>IF(B128&lt;&gt;"",Settings!E124 + MIN(0,SUM(C128:F128)-H128),"")</f>
        <v/>
      </c>
      <c r="J128" s="183" t="str">
        <f t="shared" si="21"/>
        <v/>
      </c>
      <c r="K128" s="22"/>
    </row>
    <row r="129" spans="2:11" x14ac:dyDescent="0.2">
      <c r="B129" s="9" t="str">
        <f>IF(Settings!D125&lt;&gt;"",IF(Settings!D125&lt;&gt;"--",Settings!D125,""),"")</f>
        <v/>
      </c>
      <c r="C129" s="183" t="str">
        <f t="shared" si="15"/>
        <v/>
      </c>
      <c r="D129" s="184" t="str">
        <f t="shared" si="16"/>
        <v/>
      </c>
      <c r="E129" s="184" t="str">
        <f t="shared" si="17"/>
        <v/>
      </c>
      <c r="F129" s="184" t="str">
        <f t="shared" si="18"/>
        <v/>
      </c>
      <c r="G129" s="21" t="str">
        <f t="shared" si="19"/>
        <v/>
      </c>
      <c r="H129" s="183" t="str">
        <f t="shared" si="20"/>
        <v/>
      </c>
      <c r="I129" s="185" t="str">
        <f>IF(B129&lt;&gt;"",Settings!E125 + MIN(0,SUM(C129:F129)-H129),"")</f>
        <v/>
      </c>
      <c r="J129" s="183" t="str">
        <f t="shared" si="21"/>
        <v/>
      </c>
      <c r="K129" s="22"/>
    </row>
    <row r="130" spans="2:11" x14ac:dyDescent="0.2">
      <c r="B130" s="9" t="str">
        <f>IF(Settings!D126&lt;&gt;"",IF(Settings!D126&lt;&gt;"--",Settings!D126,""),"")</f>
        <v/>
      </c>
      <c r="C130" s="183" t="str">
        <f t="shared" si="15"/>
        <v/>
      </c>
      <c r="D130" s="184" t="str">
        <f t="shared" si="16"/>
        <v/>
      </c>
      <c r="E130" s="184" t="str">
        <f t="shared" si="17"/>
        <v/>
      </c>
      <c r="F130" s="184" t="str">
        <f t="shared" si="18"/>
        <v/>
      </c>
      <c r="G130" s="21" t="str">
        <f t="shared" si="19"/>
        <v/>
      </c>
      <c r="H130" s="183" t="str">
        <f t="shared" si="20"/>
        <v/>
      </c>
      <c r="I130" s="185" t="str">
        <f>IF(B130&lt;&gt;"",Settings!E126 + MIN(0,SUM(C130:F130)-H130),"")</f>
        <v/>
      </c>
      <c r="J130" s="183" t="str">
        <f t="shared" si="21"/>
        <v/>
      </c>
      <c r="K130" s="22"/>
    </row>
    <row r="131" spans="2:11" x14ac:dyDescent="0.2">
      <c r="B131" s="9" t="str">
        <f>IF(Settings!D127&lt;&gt;"",IF(Settings!D127&lt;&gt;"--",Settings!D127,""),"")</f>
        <v/>
      </c>
      <c r="C131" s="183" t="str">
        <f t="shared" si="15"/>
        <v/>
      </c>
      <c r="D131" s="184" t="str">
        <f t="shared" si="16"/>
        <v/>
      </c>
      <c r="E131" s="184" t="str">
        <f t="shared" si="17"/>
        <v/>
      </c>
      <c r="F131" s="184" t="str">
        <f t="shared" si="18"/>
        <v/>
      </c>
      <c r="G131" s="21" t="str">
        <f t="shared" si="19"/>
        <v/>
      </c>
      <c r="H131" s="183" t="str">
        <f t="shared" si="20"/>
        <v/>
      </c>
      <c r="I131" s="185" t="str">
        <f>IF(B131&lt;&gt;"",Settings!E127 + MIN(0,SUM(C131:F131)-H131),"")</f>
        <v/>
      </c>
      <c r="J131" s="183" t="str">
        <f t="shared" si="21"/>
        <v/>
      </c>
      <c r="K131" s="22"/>
    </row>
    <row r="132" spans="2:11" x14ac:dyDescent="0.2">
      <c r="B132" s="9" t="str">
        <f>IF(Settings!D128&lt;&gt;"",IF(Settings!D128&lt;&gt;"--",Settings!D128,""),"")</f>
        <v/>
      </c>
      <c r="C132" s="183" t="str">
        <f t="shared" si="15"/>
        <v/>
      </c>
      <c r="D132" s="184" t="str">
        <f t="shared" si="16"/>
        <v/>
      </c>
      <c r="E132" s="184" t="str">
        <f t="shared" si="17"/>
        <v/>
      </c>
      <c r="F132" s="184" t="str">
        <f t="shared" si="18"/>
        <v/>
      </c>
      <c r="G132" s="21" t="str">
        <f t="shared" si="19"/>
        <v/>
      </c>
      <c r="H132" s="183" t="str">
        <f t="shared" si="20"/>
        <v/>
      </c>
      <c r="I132" s="185" t="str">
        <f>IF(B132&lt;&gt;"",Settings!E128 + MIN(0,SUM(C132:F132)-H132),"")</f>
        <v/>
      </c>
      <c r="J132" s="183" t="str">
        <f t="shared" si="21"/>
        <v/>
      </c>
      <c r="K132" s="22"/>
    </row>
    <row r="133" spans="2:11" x14ac:dyDescent="0.2">
      <c r="B133" s="9" t="str">
        <f>IF(Settings!D129&lt;&gt;"",IF(Settings!D129&lt;&gt;"--",Settings!D129,""),"")</f>
        <v/>
      </c>
      <c r="C133" s="183" t="str">
        <f t="shared" si="15"/>
        <v/>
      </c>
      <c r="D133" s="184" t="str">
        <f t="shared" si="16"/>
        <v/>
      </c>
      <c r="E133" s="184" t="str">
        <f t="shared" si="17"/>
        <v/>
      </c>
      <c r="F133" s="184" t="str">
        <f t="shared" si="18"/>
        <v/>
      </c>
      <c r="G133" s="21" t="str">
        <f t="shared" si="19"/>
        <v/>
      </c>
      <c r="H133" s="183" t="str">
        <f t="shared" si="20"/>
        <v/>
      </c>
      <c r="I133" s="185" t="str">
        <f>IF(B133&lt;&gt;"",Settings!E129 + MIN(0,SUM(C133:F133)-H133),"")</f>
        <v/>
      </c>
      <c r="J133" s="183" t="str">
        <f t="shared" si="21"/>
        <v/>
      </c>
      <c r="K133" s="22"/>
    </row>
    <row r="134" spans="2:11" x14ac:dyDescent="0.2">
      <c r="B134" s="9" t="str">
        <f>IF(Settings!D130&lt;&gt;"",IF(Settings!D130&lt;&gt;"--",Settings!D130,""),"")</f>
        <v/>
      </c>
      <c r="C134" s="183" t="str">
        <f t="shared" si="15"/>
        <v/>
      </c>
      <c r="D134" s="184" t="str">
        <f t="shared" si="16"/>
        <v/>
      </c>
      <c r="E134" s="184" t="str">
        <f t="shared" si="17"/>
        <v/>
      </c>
      <c r="F134" s="184" t="str">
        <f t="shared" si="18"/>
        <v/>
      </c>
      <c r="G134" s="21" t="str">
        <f t="shared" si="19"/>
        <v/>
      </c>
      <c r="H134" s="183" t="str">
        <f t="shared" si="20"/>
        <v/>
      </c>
      <c r="I134" s="185" t="str">
        <f>IF(B134&lt;&gt;"",Settings!E130 + MIN(0,SUM(C134:F134)-H134),"")</f>
        <v/>
      </c>
      <c r="J134" s="183" t="str">
        <f t="shared" si="21"/>
        <v/>
      </c>
      <c r="K134" s="22"/>
    </row>
    <row r="135" spans="2:11" x14ac:dyDescent="0.2">
      <c r="B135" s="9" t="str">
        <f>IF(Settings!D131&lt;&gt;"",IF(Settings!D131&lt;&gt;"--",Settings!D131,""),"")</f>
        <v/>
      </c>
      <c r="C135" s="183" t="str">
        <f t="shared" si="15"/>
        <v/>
      </c>
      <c r="D135" s="184" t="str">
        <f t="shared" si="16"/>
        <v/>
      </c>
      <c r="E135" s="184" t="str">
        <f t="shared" si="17"/>
        <v/>
      </c>
      <c r="F135" s="184" t="str">
        <f t="shared" si="18"/>
        <v/>
      </c>
      <c r="G135" s="21" t="str">
        <f t="shared" si="19"/>
        <v/>
      </c>
      <c r="H135" s="183" t="str">
        <f t="shared" si="20"/>
        <v/>
      </c>
      <c r="I135" s="185" t="str">
        <f>IF(B135&lt;&gt;"",Settings!E131 + MIN(0,SUM(C135:F135)-H135),"")</f>
        <v/>
      </c>
      <c r="J135" s="183" t="str">
        <f t="shared" si="21"/>
        <v/>
      </c>
      <c r="K135" s="22"/>
    </row>
    <row r="136" spans="2:11" x14ac:dyDescent="0.2">
      <c r="B136" s="9" t="str">
        <f>IF(Settings!D132&lt;&gt;"",IF(Settings!D132&lt;&gt;"--",Settings!D132,""),"")</f>
        <v/>
      </c>
      <c r="C136" s="183" t="str">
        <f t="shared" si="15"/>
        <v/>
      </c>
      <c r="D136" s="184" t="str">
        <f t="shared" si="16"/>
        <v/>
      </c>
      <c r="E136" s="184" t="str">
        <f t="shared" si="17"/>
        <v/>
      </c>
      <c r="F136" s="184" t="str">
        <f t="shared" si="18"/>
        <v/>
      </c>
      <c r="G136" s="21" t="str">
        <f t="shared" si="19"/>
        <v/>
      </c>
      <c r="H136" s="183" t="str">
        <f t="shared" si="20"/>
        <v/>
      </c>
      <c r="I136" s="185" t="str">
        <f>IF(B136&lt;&gt;"",Settings!E132 + MIN(0,SUM(C136:F136)-H136),"")</f>
        <v/>
      </c>
      <c r="J136" s="183" t="str">
        <f t="shared" si="21"/>
        <v/>
      </c>
      <c r="K136" s="22"/>
    </row>
    <row r="137" spans="2:11" x14ac:dyDescent="0.2">
      <c r="B137" s="9" t="str">
        <f>IF(Settings!D133&lt;&gt;"",IF(Settings!D133&lt;&gt;"--",Settings!D133,""),"")</f>
        <v/>
      </c>
      <c r="C137" s="183" t="str">
        <f t="shared" si="15"/>
        <v/>
      </c>
      <c r="D137" s="184" t="str">
        <f t="shared" si="16"/>
        <v/>
      </c>
      <c r="E137" s="184" t="str">
        <f t="shared" si="17"/>
        <v/>
      </c>
      <c r="F137" s="184" t="str">
        <f t="shared" si="18"/>
        <v/>
      </c>
      <c r="G137" s="21" t="str">
        <f t="shared" si="19"/>
        <v/>
      </c>
      <c r="H137" s="183" t="str">
        <f t="shared" si="20"/>
        <v/>
      </c>
      <c r="I137" s="185" t="str">
        <f>IF(B137&lt;&gt;"",Settings!E133 + MIN(0,SUM(C137:F137)-H137),"")</f>
        <v/>
      </c>
      <c r="J137" s="183" t="str">
        <f t="shared" si="21"/>
        <v/>
      </c>
      <c r="K137" s="22"/>
    </row>
    <row r="138" spans="2:11" x14ac:dyDescent="0.2">
      <c r="B138" s="9" t="str">
        <f>IF(Settings!D134&lt;&gt;"",IF(Settings!D134&lt;&gt;"--",Settings!D134,""),"")</f>
        <v/>
      </c>
      <c r="C138" s="183" t="str">
        <f t="shared" si="15"/>
        <v/>
      </c>
      <c r="D138" s="184" t="str">
        <f t="shared" si="16"/>
        <v/>
      </c>
      <c r="E138" s="184" t="str">
        <f t="shared" si="17"/>
        <v/>
      </c>
      <c r="F138" s="184" t="str">
        <f t="shared" si="18"/>
        <v/>
      </c>
      <c r="G138" s="21" t="str">
        <f t="shared" si="19"/>
        <v/>
      </c>
      <c r="H138" s="183" t="str">
        <f t="shared" si="20"/>
        <v/>
      </c>
      <c r="I138" s="185" t="str">
        <f>IF(B138&lt;&gt;"",Settings!E134 + MIN(0,SUM(C138:F138)-H138),"")</f>
        <v/>
      </c>
      <c r="J138" s="183" t="str">
        <f t="shared" si="21"/>
        <v/>
      </c>
      <c r="K138" s="22"/>
    </row>
    <row r="139" spans="2:11" x14ac:dyDescent="0.2">
      <c r="B139" s="9" t="str">
        <f>IF(Settings!D135&lt;&gt;"",IF(Settings!D135&lt;&gt;"--",Settings!D135,""),"")</f>
        <v/>
      </c>
      <c r="C139" s="183" t="str">
        <f t="shared" si="15"/>
        <v/>
      </c>
      <c r="D139" s="184" t="str">
        <f t="shared" si="16"/>
        <v/>
      </c>
      <c r="E139" s="184" t="str">
        <f t="shared" si="17"/>
        <v/>
      </c>
      <c r="F139" s="184" t="str">
        <f t="shared" si="18"/>
        <v/>
      </c>
      <c r="G139" s="21" t="str">
        <f t="shared" si="19"/>
        <v/>
      </c>
      <c r="H139" s="183" t="str">
        <f t="shared" si="20"/>
        <v/>
      </c>
      <c r="I139" s="185" t="str">
        <f>IF(B139&lt;&gt;"",Settings!E135 + MIN(0,SUM(C139:F139)-H139),"")</f>
        <v/>
      </c>
      <c r="J139" s="183" t="str">
        <f t="shared" si="21"/>
        <v/>
      </c>
      <c r="K139" s="22"/>
    </row>
    <row r="140" spans="2:11" x14ac:dyDescent="0.2">
      <c r="B140" s="9" t="str">
        <f>IF(Settings!D136&lt;&gt;"",IF(Settings!D136&lt;&gt;"--",Settings!D136,""),"")</f>
        <v/>
      </c>
      <c r="C140" s="183" t="str">
        <f t="shared" ref="C140:C203" si="22">IF(B140&lt;&gt;"",SUMIF(DEPOSIT_AGENCY,B140,DEPOSITS),"")</f>
        <v/>
      </c>
      <c r="D140" s="184" t="str">
        <f t="shared" ref="D140:D203" si="23">IF(B140&lt;&gt;"",SUMIF(CREDIT_AGENCY,B140,CREDIT_AMOUNT),"")</f>
        <v/>
      </c>
      <c r="E140" s="184" t="str">
        <f t="shared" ref="E140:E203" si="24">IF(B140&lt;&gt;"",SUMIF(BONUS_AGENCY,B140,BONUS_AMOUNT) - SUMIF(AGENCY,B140,USED_FREE_BET),"")</f>
        <v/>
      </c>
      <c r="F140" s="184" t="str">
        <f t="shared" ref="F140:F203" si="25">IF(B140&lt;&gt;"",SUMIF(AGENCY,B140,PROFIT),"")</f>
        <v/>
      </c>
      <c r="G140" s="21" t="str">
        <f t="shared" ref="G140:G203" si="26">IF(B140&lt;&gt;"",COUNTIFS(AGENCY,B140,WIN,"P"),"")</f>
        <v/>
      </c>
      <c r="H140" s="183" t="str">
        <f t="shared" ref="H140:H203" si="27">IF(B140&lt;&gt;"",SUMIFS(AT_RISK,WIN,"P",AGENCY,B140),"")</f>
        <v/>
      </c>
      <c r="I140" s="185" t="str">
        <f>IF(B140&lt;&gt;"",Settings!E136 + MIN(0,SUM(C140:F140)-H140),"")</f>
        <v/>
      </c>
      <c r="J140" s="183" t="str">
        <f t="shared" ref="J140:J203" si="28">IF(B140&lt;&gt;"",ROUND(MAX(0,SUM(C140:F140)-H140)+I140,2),"")</f>
        <v/>
      </c>
      <c r="K140" s="22"/>
    </row>
    <row r="141" spans="2:11" x14ac:dyDescent="0.2">
      <c r="B141" s="9" t="str">
        <f>IF(Settings!D137&lt;&gt;"",IF(Settings!D137&lt;&gt;"--",Settings!D137,""),"")</f>
        <v/>
      </c>
      <c r="C141" s="183" t="str">
        <f t="shared" si="22"/>
        <v/>
      </c>
      <c r="D141" s="184" t="str">
        <f t="shared" si="23"/>
        <v/>
      </c>
      <c r="E141" s="184" t="str">
        <f t="shared" si="24"/>
        <v/>
      </c>
      <c r="F141" s="184" t="str">
        <f t="shared" si="25"/>
        <v/>
      </c>
      <c r="G141" s="21" t="str">
        <f t="shared" si="26"/>
        <v/>
      </c>
      <c r="H141" s="183" t="str">
        <f t="shared" si="27"/>
        <v/>
      </c>
      <c r="I141" s="185" t="str">
        <f>IF(B141&lt;&gt;"",Settings!E137 + MIN(0,SUM(C141:F141)-H141),"")</f>
        <v/>
      </c>
      <c r="J141" s="183" t="str">
        <f t="shared" si="28"/>
        <v/>
      </c>
      <c r="K141" s="22"/>
    </row>
    <row r="142" spans="2:11" x14ac:dyDescent="0.2">
      <c r="B142" s="9" t="str">
        <f>IF(Settings!D138&lt;&gt;"",IF(Settings!D138&lt;&gt;"--",Settings!D138,""),"")</f>
        <v/>
      </c>
      <c r="C142" s="183" t="str">
        <f t="shared" si="22"/>
        <v/>
      </c>
      <c r="D142" s="184" t="str">
        <f t="shared" si="23"/>
        <v/>
      </c>
      <c r="E142" s="184" t="str">
        <f t="shared" si="24"/>
        <v/>
      </c>
      <c r="F142" s="184" t="str">
        <f t="shared" si="25"/>
        <v/>
      </c>
      <c r="G142" s="21" t="str">
        <f t="shared" si="26"/>
        <v/>
      </c>
      <c r="H142" s="183" t="str">
        <f t="shared" si="27"/>
        <v/>
      </c>
      <c r="I142" s="185" t="str">
        <f>IF(B142&lt;&gt;"",Settings!E138 + MIN(0,SUM(C142:F142)-H142),"")</f>
        <v/>
      </c>
      <c r="J142" s="183" t="str">
        <f t="shared" si="28"/>
        <v/>
      </c>
      <c r="K142" s="22"/>
    </row>
    <row r="143" spans="2:11" x14ac:dyDescent="0.2">
      <c r="B143" s="9" t="str">
        <f>IF(Settings!D139&lt;&gt;"",IF(Settings!D139&lt;&gt;"--",Settings!D139,""),"")</f>
        <v/>
      </c>
      <c r="C143" s="183" t="str">
        <f t="shared" si="22"/>
        <v/>
      </c>
      <c r="D143" s="184" t="str">
        <f t="shared" si="23"/>
        <v/>
      </c>
      <c r="E143" s="184" t="str">
        <f t="shared" si="24"/>
        <v/>
      </c>
      <c r="F143" s="184" t="str">
        <f t="shared" si="25"/>
        <v/>
      </c>
      <c r="G143" s="21" t="str">
        <f t="shared" si="26"/>
        <v/>
      </c>
      <c r="H143" s="183" t="str">
        <f t="shared" si="27"/>
        <v/>
      </c>
      <c r="I143" s="185" t="str">
        <f>IF(B143&lt;&gt;"",Settings!E139 + MIN(0,SUM(C143:F143)-H143),"")</f>
        <v/>
      </c>
      <c r="J143" s="183" t="str">
        <f t="shared" si="28"/>
        <v/>
      </c>
      <c r="K143" s="22"/>
    </row>
    <row r="144" spans="2:11" x14ac:dyDescent="0.2">
      <c r="B144" s="9" t="str">
        <f>IF(Settings!D140&lt;&gt;"",IF(Settings!D140&lt;&gt;"--",Settings!D140,""),"")</f>
        <v/>
      </c>
      <c r="C144" s="183" t="str">
        <f t="shared" si="22"/>
        <v/>
      </c>
      <c r="D144" s="184" t="str">
        <f t="shared" si="23"/>
        <v/>
      </c>
      <c r="E144" s="184" t="str">
        <f t="shared" si="24"/>
        <v/>
      </c>
      <c r="F144" s="184" t="str">
        <f t="shared" si="25"/>
        <v/>
      </c>
      <c r="G144" s="21" t="str">
        <f t="shared" si="26"/>
        <v/>
      </c>
      <c r="H144" s="183" t="str">
        <f t="shared" si="27"/>
        <v/>
      </c>
      <c r="I144" s="185" t="str">
        <f>IF(B144&lt;&gt;"",Settings!E140 + MIN(0,SUM(C144:F144)-H144),"")</f>
        <v/>
      </c>
      <c r="J144" s="183" t="str">
        <f t="shared" si="28"/>
        <v/>
      </c>
      <c r="K144" s="22"/>
    </row>
    <row r="145" spans="2:11" x14ac:dyDescent="0.2">
      <c r="B145" s="9" t="str">
        <f>IF(Settings!D141&lt;&gt;"",IF(Settings!D141&lt;&gt;"--",Settings!D141,""),"")</f>
        <v/>
      </c>
      <c r="C145" s="183" t="str">
        <f t="shared" si="22"/>
        <v/>
      </c>
      <c r="D145" s="184" t="str">
        <f t="shared" si="23"/>
        <v/>
      </c>
      <c r="E145" s="184" t="str">
        <f t="shared" si="24"/>
        <v/>
      </c>
      <c r="F145" s="184" t="str">
        <f t="shared" si="25"/>
        <v/>
      </c>
      <c r="G145" s="21" t="str">
        <f t="shared" si="26"/>
        <v/>
      </c>
      <c r="H145" s="183" t="str">
        <f t="shared" si="27"/>
        <v/>
      </c>
      <c r="I145" s="185" t="str">
        <f>IF(B145&lt;&gt;"",Settings!E141 + MIN(0,SUM(C145:F145)-H145),"")</f>
        <v/>
      </c>
      <c r="J145" s="183" t="str">
        <f t="shared" si="28"/>
        <v/>
      </c>
      <c r="K145" s="22"/>
    </row>
    <row r="146" spans="2:11" x14ac:dyDescent="0.2">
      <c r="B146" s="9" t="str">
        <f>IF(Settings!D142&lt;&gt;"",IF(Settings!D142&lt;&gt;"--",Settings!D142,""),"")</f>
        <v/>
      </c>
      <c r="C146" s="183" t="str">
        <f t="shared" si="22"/>
        <v/>
      </c>
      <c r="D146" s="184" t="str">
        <f t="shared" si="23"/>
        <v/>
      </c>
      <c r="E146" s="184" t="str">
        <f t="shared" si="24"/>
        <v/>
      </c>
      <c r="F146" s="184" t="str">
        <f t="shared" si="25"/>
        <v/>
      </c>
      <c r="G146" s="21" t="str">
        <f t="shared" si="26"/>
        <v/>
      </c>
      <c r="H146" s="183" t="str">
        <f t="shared" si="27"/>
        <v/>
      </c>
      <c r="I146" s="185" t="str">
        <f>IF(B146&lt;&gt;"",Settings!E142 + MIN(0,SUM(C146:F146)-H146),"")</f>
        <v/>
      </c>
      <c r="J146" s="183" t="str">
        <f t="shared" si="28"/>
        <v/>
      </c>
      <c r="K146" s="22"/>
    </row>
    <row r="147" spans="2:11" x14ac:dyDescent="0.2">
      <c r="B147" s="9" t="str">
        <f>IF(Settings!D143&lt;&gt;"",IF(Settings!D143&lt;&gt;"--",Settings!D143,""),"")</f>
        <v/>
      </c>
      <c r="C147" s="183" t="str">
        <f t="shared" si="22"/>
        <v/>
      </c>
      <c r="D147" s="184" t="str">
        <f t="shared" si="23"/>
        <v/>
      </c>
      <c r="E147" s="184" t="str">
        <f t="shared" si="24"/>
        <v/>
      </c>
      <c r="F147" s="184" t="str">
        <f t="shared" si="25"/>
        <v/>
      </c>
      <c r="G147" s="21" t="str">
        <f t="shared" si="26"/>
        <v/>
      </c>
      <c r="H147" s="183" t="str">
        <f t="shared" si="27"/>
        <v/>
      </c>
      <c r="I147" s="185" t="str">
        <f>IF(B147&lt;&gt;"",Settings!E143 + MIN(0,SUM(C147:F147)-H147),"")</f>
        <v/>
      </c>
      <c r="J147" s="183" t="str">
        <f t="shared" si="28"/>
        <v/>
      </c>
      <c r="K147" s="22"/>
    </row>
    <row r="148" spans="2:11" x14ac:dyDescent="0.2">
      <c r="B148" s="9" t="str">
        <f>IF(Settings!D144&lt;&gt;"",IF(Settings!D144&lt;&gt;"--",Settings!D144,""),"")</f>
        <v/>
      </c>
      <c r="C148" s="183" t="str">
        <f t="shared" si="22"/>
        <v/>
      </c>
      <c r="D148" s="184" t="str">
        <f t="shared" si="23"/>
        <v/>
      </c>
      <c r="E148" s="184" t="str">
        <f t="shared" si="24"/>
        <v/>
      </c>
      <c r="F148" s="184" t="str">
        <f t="shared" si="25"/>
        <v/>
      </c>
      <c r="G148" s="21" t="str">
        <f t="shared" si="26"/>
        <v/>
      </c>
      <c r="H148" s="183" t="str">
        <f t="shared" si="27"/>
        <v/>
      </c>
      <c r="I148" s="185" t="str">
        <f>IF(B148&lt;&gt;"",Settings!E144 + MIN(0,SUM(C148:F148)-H148),"")</f>
        <v/>
      </c>
      <c r="J148" s="183" t="str">
        <f t="shared" si="28"/>
        <v/>
      </c>
      <c r="K148" s="22"/>
    </row>
    <row r="149" spans="2:11" x14ac:dyDescent="0.2">
      <c r="B149" s="9" t="str">
        <f>IF(Settings!D145&lt;&gt;"",IF(Settings!D145&lt;&gt;"--",Settings!D145,""),"")</f>
        <v/>
      </c>
      <c r="C149" s="183" t="str">
        <f t="shared" si="22"/>
        <v/>
      </c>
      <c r="D149" s="184" t="str">
        <f t="shared" si="23"/>
        <v/>
      </c>
      <c r="E149" s="184" t="str">
        <f t="shared" si="24"/>
        <v/>
      </c>
      <c r="F149" s="184" t="str">
        <f t="shared" si="25"/>
        <v/>
      </c>
      <c r="G149" s="21" t="str">
        <f t="shared" si="26"/>
        <v/>
      </c>
      <c r="H149" s="183" t="str">
        <f t="shared" si="27"/>
        <v/>
      </c>
      <c r="I149" s="185" t="str">
        <f>IF(B149&lt;&gt;"",Settings!E145 + MIN(0,SUM(C149:F149)-H149),"")</f>
        <v/>
      </c>
      <c r="J149" s="183" t="str">
        <f t="shared" si="28"/>
        <v/>
      </c>
      <c r="K149" s="22"/>
    </row>
    <row r="150" spans="2:11" x14ac:dyDescent="0.2">
      <c r="B150" s="9" t="str">
        <f>IF(Settings!D146&lt;&gt;"",IF(Settings!D146&lt;&gt;"--",Settings!D146,""),"")</f>
        <v/>
      </c>
      <c r="C150" s="183" t="str">
        <f t="shared" si="22"/>
        <v/>
      </c>
      <c r="D150" s="184" t="str">
        <f t="shared" si="23"/>
        <v/>
      </c>
      <c r="E150" s="184" t="str">
        <f t="shared" si="24"/>
        <v/>
      </c>
      <c r="F150" s="184" t="str">
        <f t="shared" si="25"/>
        <v/>
      </c>
      <c r="G150" s="21" t="str">
        <f t="shared" si="26"/>
        <v/>
      </c>
      <c r="H150" s="183" t="str">
        <f t="shared" si="27"/>
        <v/>
      </c>
      <c r="I150" s="185" t="str">
        <f>IF(B150&lt;&gt;"",Settings!E146 + MIN(0,SUM(C150:F150)-H150),"")</f>
        <v/>
      </c>
      <c r="J150" s="183" t="str">
        <f t="shared" si="28"/>
        <v/>
      </c>
      <c r="K150" s="22"/>
    </row>
    <row r="151" spans="2:11" x14ac:dyDescent="0.2">
      <c r="B151" s="9" t="str">
        <f>IF(Settings!D147&lt;&gt;"",IF(Settings!D147&lt;&gt;"--",Settings!D147,""),"")</f>
        <v/>
      </c>
      <c r="C151" s="183" t="str">
        <f t="shared" si="22"/>
        <v/>
      </c>
      <c r="D151" s="184" t="str">
        <f t="shared" si="23"/>
        <v/>
      </c>
      <c r="E151" s="184" t="str">
        <f t="shared" si="24"/>
        <v/>
      </c>
      <c r="F151" s="184" t="str">
        <f t="shared" si="25"/>
        <v/>
      </c>
      <c r="G151" s="21" t="str">
        <f t="shared" si="26"/>
        <v/>
      </c>
      <c r="H151" s="183" t="str">
        <f t="shared" si="27"/>
        <v/>
      </c>
      <c r="I151" s="185" t="str">
        <f>IF(B151&lt;&gt;"",Settings!E147 + MIN(0,SUM(C151:F151)-H151),"")</f>
        <v/>
      </c>
      <c r="J151" s="183" t="str">
        <f t="shared" si="28"/>
        <v/>
      </c>
      <c r="K151" s="22"/>
    </row>
    <row r="152" spans="2:11" x14ac:dyDescent="0.2">
      <c r="B152" s="9" t="str">
        <f>IF(Settings!D148&lt;&gt;"",IF(Settings!D148&lt;&gt;"--",Settings!D148,""),"")</f>
        <v/>
      </c>
      <c r="C152" s="183" t="str">
        <f t="shared" si="22"/>
        <v/>
      </c>
      <c r="D152" s="184" t="str">
        <f t="shared" si="23"/>
        <v/>
      </c>
      <c r="E152" s="184" t="str">
        <f t="shared" si="24"/>
        <v/>
      </c>
      <c r="F152" s="184" t="str">
        <f t="shared" si="25"/>
        <v/>
      </c>
      <c r="G152" s="21" t="str">
        <f t="shared" si="26"/>
        <v/>
      </c>
      <c r="H152" s="183" t="str">
        <f t="shared" si="27"/>
        <v/>
      </c>
      <c r="I152" s="185" t="str">
        <f>IF(B152&lt;&gt;"",Settings!E148 + MIN(0,SUM(C152:F152)-H152),"")</f>
        <v/>
      </c>
      <c r="J152" s="183" t="str">
        <f t="shared" si="28"/>
        <v/>
      </c>
      <c r="K152" s="22"/>
    </row>
    <row r="153" spans="2:11" x14ac:dyDescent="0.2">
      <c r="B153" s="9" t="str">
        <f>IF(Settings!D149&lt;&gt;"",IF(Settings!D149&lt;&gt;"--",Settings!D149,""),"")</f>
        <v/>
      </c>
      <c r="C153" s="183" t="str">
        <f t="shared" si="22"/>
        <v/>
      </c>
      <c r="D153" s="184" t="str">
        <f t="shared" si="23"/>
        <v/>
      </c>
      <c r="E153" s="184" t="str">
        <f t="shared" si="24"/>
        <v/>
      </c>
      <c r="F153" s="184" t="str">
        <f t="shared" si="25"/>
        <v/>
      </c>
      <c r="G153" s="21" t="str">
        <f t="shared" si="26"/>
        <v/>
      </c>
      <c r="H153" s="183" t="str">
        <f t="shared" si="27"/>
        <v/>
      </c>
      <c r="I153" s="185" t="str">
        <f>IF(B153&lt;&gt;"",Settings!E149 + MIN(0,SUM(C153:F153)-H153),"")</f>
        <v/>
      </c>
      <c r="J153" s="183" t="str">
        <f t="shared" si="28"/>
        <v/>
      </c>
      <c r="K153" s="22"/>
    </row>
    <row r="154" spans="2:11" x14ac:dyDescent="0.2">
      <c r="B154" s="9" t="str">
        <f>IF(Settings!D150&lt;&gt;"",IF(Settings!D150&lt;&gt;"--",Settings!D150,""),"")</f>
        <v/>
      </c>
      <c r="C154" s="183" t="str">
        <f t="shared" si="22"/>
        <v/>
      </c>
      <c r="D154" s="184" t="str">
        <f t="shared" si="23"/>
        <v/>
      </c>
      <c r="E154" s="184" t="str">
        <f t="shared" si="24"/>
        <v/>
      </c>
      <c r="F154" s="184" t="str">
        <f t="shared" si="25"/>
        <v/>
      </c>
      <c r="G154" s="21" t="str">
        <f t="shared" si="26"/>
        <v/>
      </c>
      <c r="H154" s="183" t="str">
        <f t="shared" si="27"/>
        <v/>
      </c>
      <c r="I154" s="185" t="str">
        <f>IF(B154&lt;&gt;"",Settings!E150 + MIN(0,SUM(C154:F154)-H154),"")</f>
        <v/>
      </c>
      <c r="J154" s="183" t="str">
        <f t="shared" si="28"/>
        <v/>
      </c>
      <c r="K154" s="22"/>
    </row>
    <row r="155" spans="2:11" x14ac:dyDescent="0.2">
      <c r="B155" s="9" t="str">
        <f>IF(Settings!D151&lt;&gt;"",IF(Settings!D151&lt;&gt;"--",Settings!D151,""),"")</f>
        <v/>
      </c>
      <c r="C155" s="183" t="str">
        <f t="shared" si="22"/>
        <v/>
      </c>
      <c r="D155" s="184" t="str">
        <f t="shared" si="23"/>
        <v/>
      </c>
      <c r="E155" s="184" t="str">
        <f t="shared" si="24"/>
        <v/>
      </c>
      <c r="F155" s="184" t="str">
        <f t="shared" si="25"/>
        <v/>
      </c>
      <c r="G155" s="21" t="str">
        <f t="shared" si="26"/>
        <v/>
      </c>
      <c r="H155" s="183" t="str">
        <f t="shared" si="27"/>
        <v/>
      </c>
      <c r="I155" s="185" t="str">
        <f>IF(B155&lt;&gt;"",Settings!E151 + MIN(0,SUM(C155:F155)-H155),"")</f>
        <v/>
      </c>
      <c r="J155" s="183" t="str">
        <f t="shared" si="28"/>
        <v/>
      </c>
      <c r="K155" s="22"/>
    </row>
    <row r="156" spans="2:11" x14ac:dyDescent="0.2">
      <c r="B156" s="9" t="str">
        <f>IF(Settings!D152&lt;&gt;"",IF(Settings!D152&lt;&gt;"--",Settings!D152,""),"")</f>
        <v/>
      </c>
      <c r="C156" s="183" t="str">
        <f t="shared" si="22"/>
        <v/>
      </c>
      <c r="D156" s="184" t="str">
        <f t="shared" si="23"/>
        <v/>
      </c>
      <c r="E156" s="184" t="str">
        <f t="shared" si="24"/>
        <v/>
      </c>
      <c r="F156" s="184" t="str">
        <f t="shared" si="25"/>
        <v/>
      </c>
      <c r="G156" s="21" t="str">
        <f t="shared" si="26"/>
        <v/>
      </c>
      <c r="H156" s="183" t="str">
        <f t="shared" si="27"/>
        <v/>
      </c>
      <c r="I156" s="185" t="str">
        <f>IF(B156&lt;&gt;"",Settings!E152 + MIN(0,SUM(C156:F156)-H156),"")</f>
        <v/>
      </c>
      <c r="J156" s="183" t="str">
        <f t="shared" si="28"/>
        <v/>
      </c>
      <c r="K156" s="22"/>
    </row>
    <row r="157" spans="2:11" x14ac:dyDescent="0.2">
      <c r="B157" s="9" t="str">
        <f>IF(Settings!D153&lt;&gt;"",IF(Settings!D153&lt;&gt;"--",Settings!D153,""),"")</f>
        <v/>
      </c>
      <c r="C157" s="183" t="str">
        <f t="shared" si="22"/>
        <v/>
      </c>
      <c r="D157" s="184" t="str">
        <f t="shared" si="23"/>
        <v/>
      </c>
      <c r="E157" s="184" t="str">
        <f t="shared" si="24"/>
        <v/>
      </c>
      <c r="F157" s="184" t="str">
        <f t="shared" si="25"/>
        <v/>
      </c>
      <c r="G157" s="21" t="str">
        <f t="shared" si="26"/>
        <v/>
      </c>
      <c r="H157" s="183" t="str">
        <f t="shared" si="27"/>
        <v/>
      </c>
      <c r="I157" s="185" t="str">
        <f>IF(B157&lt;&gt;"",Settings!E153 + MIN(0,SUM(C157:F157)-H157),"")</f>
        <v/>
      </c>
      <c r="J157" s="183" t="str">
        <f t="shared" si="28"/>
        <v/>
      </c>
    </row>
    <row r="158" spans="2:11" x14ac:dyDescent="0.2">
      <c r="B158" s="9" t="str">
        <f>IF(Settings!D154&lt;&gt;"",IF(Settings!D154&lt;&gt;"--",Settings!D154,""),"")</f>
        <v/>
      </c>
      <c r="C158" s="183" t="str">
        <f t="shared" si="22"/>
        <v/>
      </c>
      <c r="D158" s="184" t="str">
        <f t="shared" si="23"/>
        <v/>
      </c>
      <c r="E158" s="184" t="str">
        <f t="shared" si="24"/>
        <v/>
      </c>
      <c r="F158" s="184" t="str">
        <f t="shared" si="25"/>
        <v/>
      </c>
      <c r="G158" s="21" t="str">
        <f t="shared" si="26"/>
        <v/>
      </c>
      <c r="H158" s="183" t="str">
        <f t="shared" si="27"/>
        <v/>
      </c>
      <c r="I158" s="185" t="str">
        <f>IF(B158&lt;&gt;"",Settings!E154 + MIN(0,SUM(C158:F158)-H158),"")</f>
        <v/>
      </c>
      <c r="J158" s="183" t="str">
        <f t="shared" si="28"/>
        <v/>
      </c>
    </row>
    <row r="159" spans="2:11" x14ac:dyDescent="0.2">
      <c r="B159" s="9" t="str">
        <f>IF(Settings!D155&lt;&gt;"",IF(Settings!D155&lt;&gt;"--",Settings!D155,""),"")</f>
        <v/>
      </c>
      <c r="C159" s="183" t="str">
        <f t="shared" si="22"/>
        <v/>
      </c>
      <c r="D159" s="184" t="str">
        <f t="shared" si="23"/>
        <v/>
      </c>
      <c r="E159" s="184" t="str">
        <f t="shared" si="24"/>
        <v/>
      </c>
      <c r="F159" s="184" t="str">
        <f t="shared" si="25"/>
        <v/>
      </c>
      <c r="G159" s="21" t="str">
        <f t="shared" si="26"/>
        <v/>
      </c>
      <c r="H159" s="183" t="str">
        <f t="shared" si="27"/>
        <v/>
      </c>
      <c r="I159" s="185" t="str">
        <f>IF(B159&lt;&gt;"",Settings!E155 + MIN(0,SUM(C159:F159)-H159),"")</f>
        <v/>
      </c>
      <c r="J159" s="183" t="str">
        <f t="shared" si="28"/>
        <v/>
      </c>
    </row>
    <row r="160" spans="2:11" x14ac:dyDescent="0.2">
      <c r="B160" s="9" t="str">
        <f>IF(Settings!D156&lt;&gt;"",IF(Settings!D156&lt;&gt;"--",Settings!D156,""),"")</f>
        <v/>
      </c>
      <c r="C160" s="183" t="str">
        <f t="shared" si="22"/>
        <v/>
      </c>
      <c r="D160" s="184" t="str">
        <f t="shared" si="23"/>
        <v/>
      </c>
      <c r="E160" s="184" t="str">
        <f t="shared" si="24"/>
        <v/>
      </c>
      <c r="F160" s="184" t="str">
        <f t="shared" si="25"/>
        <v/>
      </c>
      <c r="G160" s="21" t="str">
        <f t="shared" si="26"/>
        <v/>
      </c>
      <c r="H160" s="183" t="str">
        <f t="shared" si="27"/>
        <v/>
      </c>
      <c r="I160" s="185" t="str">
        <f>IF(B160&lt;&gt;"",Settings!E156 + MIN(0,SUM(C160:F160)-H160),"")</f>
        <v/>
      </c>
      <c r="J160" s="183" t="str">
        <f t="shared" si="28"/>
        <v/>
      </c>
    </row>
    <row r="161" spans="2:10" x14ac:dyDescent="0.2">
      <c r="B161" s="9" t="str">
        <f>IF(Settings!D157&lt;&gt;"",IF(Settings!D157&lt;&gt;"--",Settings!D157,""),"")</f>
        <v/>
      </c>
      <c r="C161" s="183" t="str">
        <f t="shared" si="22"/>
        <v/>
      </c>
      <c r="D161" s="184" t="str">
        <f t="shared" si="23"/>
        <v/>
      </c>
      <c r="E161" s="184" t="str">
        <f t="shared" si="24"/>
        <v/>
      </c>
      <c r="F161" s="184" t="str">
        <f t="shared" si="25"/>
        <v/>
      </c>
      <c r="G161" s="21" t="str">
        <f t="shared" si="26"/>
        <v/>
      </c>
      <c r="H161" s="183" t="str">
        <f t="shared" si="27"/>
        <v/>
      </c>
      <c r="I161" s="185" t="str">
        <f>IF(B161&lt;&gt;"",Settings!E157 + MIN(0,SUM(C161:F161)-H161),"")</f>
        <v/>
      </c>
      <c r="J161" s="183" t="str">
        <f t="shared" si="28"/>
        <v/>
      </c>
    </row>
    <row r="162" spans="2:10" x14ac:dyDescent="0.2">
      <c r="B162" s="9" t="str">
        <f>IF(Settings!D158&lt;&gt;"",IF(Settings!D158&lt;&gt;"--",Settings!D158,""),"")</f>
        <v/>
      </c>
      <c r="C162" s="183" t="str">
        <f t="shared" si="22"/>
        <v/>
      </c>
      <c r="D162" s="184" t="str">
        <f t="shared" si="23"/>
        <v/>
      </c>
      <c r="E162" s="184" t="str">
        <f t="shared" si="24"/>
        <v/>
      </c>
      <c r="F162" s="184" t="str">
        <f t="shared" si="25"/>
        <v/>
      </c>
      <c r="G162" s="21" t="str">
        <f t="shared" si="26"/>
        <v/>
      </c>
      <c r="H162" s="183" t="str">
        <f t="shared" si="27"/>
        <v/>
      </c>
      <c r="I162" s="185" t="str">
        <f>IF(B162&lt;&gt;"",Settings!E158 + MIN(0,SUM(C162:F162)-H162),"")</f>
        <v/>
      </c>
      <c r="J162" s="183" t="str">
        <f t="shared" si="28"/>
        <v/>
      </c>
    </row>
    <row r="163" spans="2:10" x14ac:dyDescent="0.2">
      <c r="B163" s="9" t="str">
        <f>IF(Settings!D159&lt;&gt;"",IF(Settings!D159&lt;&gt;"--",Settings!D159,""),"")</f>
        <v/>
      </c>
      <c r="C163" s="183" t="str">
        <f t="shared" si="22"/>
        <v/>
      </c>
      <c r="D163" s="184" t="str">
        <f t="shared" si="23"/>
        <v/>
      </c>
      <c r="E163" s="184" t="str">
        <f t="shared" si="24"/>
        <v/>
      </c>
      <c r="F163" s="184" t="str">
        <f t="shared" si="25"/>
        <v/>
      </c>
      <c r="G163" s="21" t="str">
        <f t="shared" si="26"/>
        <v/>
      </c>
      <c r="H163" s="183" t="str">
        <f t="shared" si="27"/>
        <v/>
      </c>
      <c r="I163" s="185" t="str">
        <f>IF(B163&lt;&gt;"",Settings!E159 + MIN(0,SUM(C163:F163)-H163),"")</f>
        <v/>
      </c>
      <c r="J163" s="183" t="str">
        <f t="shared" si="28"/>
        <v/>
      </c>
    </row>
    <row r="164" spans="2:10" x14ac:dyDescent="0.2">
      <c r="B164" s="9" t="str">
        <f>IF(Settings!D160&lt;&gt;"",IF(Settings!D160&lt;&gt;"--",Settings!D160,""),"")</f>
        <v/>
      </c>
      <c r="C164" s="183" t="str">
        <f t="shared" si="22"/>
        <v/>
      </c>
      <c r="D164" s="184" t="str">
        <f t="shared" si="23"/>
        <v/>
      </c>
      <c r="E164" s="184" t="str">
        <f t="shared" si="24"/>
        <v/>
      </c>
      <c r="F164" s="184" t="str">
        <f t="shared" si="25"/>
        <v/>
      </c>
      <c r="G164" s="21" t="str">
        <f t="shared" si="26"/>
        <v/>
      </c>
      <c r="H164" s="183" t="str">
        <f t="shared" si="27"/>
        <v/>
      </c>
      <c r="I164" s="185" t="str">
        <f>IF(B164&lt;&gt;"",Settings!E160 + MIN(0,SUM(C164:F164)-H164),"")</f>
        <v/>
      </c>
      <c r="J164" s="183" t="str">
        <f t="shared" si="28"/>
        <v/>
      </c>
    </row>
    <row r="165" spans="2:10" x14ac:dyDescent="0.2">
      <c r="B165" s="9" t="str">
        <f>IF(Settings!D161&lt;&gt;"",IF(Settings!D161&lt;&gt;"--",Settings!D161,""),"")</f>
        <v/>
      </c>
      <c r="C165" s="183" t="str">
        <f t="shared" si="22"/>
        <v/>
      </c>
      <c r="D165" s="184" t="str">
        <f t="shared" si="23"/>
        <v/>
      </c>
      <c r="E165" s="184" t="str">
        <f t="shared" si="24"/>
        <v/>
      </c>
      <c r="F165" s="184" t="str">
        <f t="shared" si="25"/>
        <v/>
      </c>
      <c r="G165" s="21" t="str">
        <f t="shared" si="26"/>
        <v/>
      </c>
      <c r="H165" s="183" t="str">
        <f t="shared" si="27"/>
        <v/>
      </c>
      <c r="I165" s="185" t="str">
        <f>IF(B165&lt;&gt;"",Settings!E161 + MIN(0,SUM(C165:F165)-H165),"")</f>
        <v/>
      </c>
      <c r="J165" s="183" t="str">
        <f t="shared" si="28"/>
        <v/>
      </c>
    </row>
    <row r="166" spans="2:10" x14ac:dyDescent="0.2">
      <c r="B166" s="9" t="str">
        <f>IF(Settings!D162&lt;&gt;"",IF(Settings!D162&lt;&gt;"--",Settings!D162,""),"")</f>
        <v/>
      </c>
      <c r="C166" s="183" t="str">
        <f t="shared" si="22"/>
        <v/>
      </c>
      <c r="D166" s="184" t="str">
        <f t="shared" si="23"/>
        <v/>
      </c>
      <c r="E166" s="184" t="str">
        <f t="shared" si="24"/>
        <v/>
      </c>
      <c r="F166" s="184" t="str">
        <f t="shared" si="25"/>
        <v/>
      </c>
      <c r="G166" s="21" t="str">
        <f t="shared" si="26"/>
        <v/>
      </c>
      <c r="H166" s="183" t="str">
        <f t="shared" si="27"/>
        <v/>
      </c>
      <c r="I166" s="185" t="str">
        <f>IF(B166&lt;&gt;"",Settings!E162 + MIN(0,SUM(C166:F166)-H166),"")</f>
        <v/>
      </c>
      <c r="J166" s="183" t="str">
        <f t="shared" si="28"/>
        <v/>
      </c>
    </row>
    <row r="167" spans="2:10" x14ac:dyDescent="0.2">
      <c r="B167" s="9" t="str">
        <f>IF(Settings!D163&lt;&gt;"",IF(Settings!D163&lt;&gt;"--",Settings!D163,""),"")</f>
        <v/>
      </c>
      <c r="C167" s="183" t="str">
        <f t="shared" si="22"/>
        <v/>
      </c>
      <c r="D167" s="184" t="str">
        <f t="shared" si="23"/>
        <v/>
      </c>
      <c r="E167" s="184" t="str">
        <f t="shared" si="24"/>
        <v/>
      </c>
      <c r="F167" s="184" t="str">
        <f t="shared" si="25"/>
        <v/>
      </c>
      <c r="G167" s="21" t="str">
        <f t="shared" si="26"/>
        <v/>
      </c>
      <c r="H167" s="183" t="str">
        <f t="shared" si="27"/>
        <v/>
      </c>
      <c r="I167" s="185" t="str">
        <f>IF(B167&lt;&gt;"",Settings!E163 + MIN(0,SUM(C167:F167)-H167),"")</f>
        <v/>
      </c>
      <c r="J167" s="183" t="str">
        <f t="shared" si="28"/>
        <v/>
      </c>
    </row>
    <row r="168" spans="2:10" x14ac:dyDescent="0.2">
      <c r="B168" s="9" t="str">
        <f>IF(Settings!D164&lt;&gt;"",IF(Settings!D164&lt;&gt;"--",Settings!D164,""),"")</f>
        <v/>
      </c>
      <c r="C168" s="183" t="str">
        <f t="shared" si="22"/>
        <v/>
      </c>
      <c r="D168" s="184" t="str">
        <f t="shared" si="23"/>
        <v/>
      </c>
      <c r="E168" s="184" t="str">
        <f t="shared" si="24"/>
        <v/>
      </c>
      <c r="F168" s="184" t="str">
        <f t="shared" si="25"/>
        <v/>
      </c>
      <c r="G168" s="21" t="str">
        <f t="shared" si="26"/>
        <v/>
      </c>
      <c r="H168" s="183" t="str">
        <f t="shared" si="27"/>
        <v/>
      </c>
      <c r="I168" s="185" t="str">
        <f>IF(B168&lt;&gt;"",Settings!E164 + MIN(0,SUM(C168:F168)-H168),"")</f>
        <v/>
      </c>
      <c r="J168" s="183" t="str">
        <f t="shared" si="28"/>
        <v/>
      </c>
    </row>
    <row r="169" spans="2:10" x14ac:dyDescent="0.2">
      <c r="B169" s="9" t="str">
        <f>IF(Settings!D165&lt;&gt;"",IF(Settings!D165&lt;&gt;"--",Settings!D165,""),"")</f>
        <v/>
      </c>
      <c r="C169" s="183" t="str">
        <f t="shared" si="22"/>
        <v/>
      </c>
      <c r="D169" s="184" t="str">
        <f t="shared" si="23"/>
        <v/>
      </c>
      <c r="E169" s="184" t="str">
        <f t="shared" si="24"/>
        <v/>
      </c>
      <c r="F169" s="184" t="str">
        <f t="shared" si="25"/>
        <v/>
      </c>
      <c r="G169" s="21" t="str">
        <f t="shared" si="26"/>
        <v/>
      </c>
      <c r="H169" s="183" t="str">
        <f t="shared" si="27"/>
        <v/>
      </c>
      <c r="I169" s="185" t="str">
        <f>IF(B169&lt;&gt;"",Settings!E165 + MIN(0,SUM(C169:F169)-H169),"")</f>
        <v/>
      </c>
      <c r="J169" s="183" t="str">
        <f t="shared" si="28"/>
        <v/>
      </c>
    </row>
    <row r="170" spans="2:10" x14ac:dyDescent="0.2">
      <c r="B170" s="9" t="str">
        <f>IF(Settings!D166&lt;&gt;"",IF(Settings!D166&lt;&gt;"--",Settings!D166,""),"")</f>
        <v/>
      </c>
      <c r="C170" s="183" t="str">
        <f t="shared" si="22"/>
        <v/>
      </c>
      <c r="D170" s="184" t="str">
        <f t="shared" si="23"/>
        <v/>
      </c>
      <c r="E170" s="184" t="str">
        <f t="shared" si="24"/>
        <v/>
      </c>
      <c r="F170" s="184" t="str">
        <f t="shared" si="25"/>
        <v/>
      </c>
      <c r="G170" s="21" t="str">
        <f t="shared" si="26"/>
        <v/>
      </c>
      <c r="H170" s="183" t="str">
        <f t="shared" si="27"/>
        <v/>
      </c>
      <c r="I170" s="185" t="str">
        <f>IF(B170&lt;&gt;"",Settings!E166 + MIN(0,SUM(C170:F170)-H170),"")</f>
        <v/>
      </c>
      <c r="J170" s="183" t="str">
        <f t="shared" si="28"/>
        <v/>
      </c>
    </row>
    <row r="171" spans="2:10" x14ac:dyDescent="0.2">
      <c r="B171" s="9" t="str">
        <f>IF(Settings!D167&lt;&gt;"",IF(Settings!D167&lt;&gt;"--",Settings!D167,""),"")</f>
        <v/>
      </c>
      <c r="C171" s="183" t="str">
        <f t="shared" si="22"/>
        <v/>
      </c>
      <c r="D171" s="184" t="str">
        <f t="shared" si="23"/>
        <v/>
      </c>
      <c r="E171" s="184" t="str">
        <f t="shared" si="24"/>
        <v/>
      </c>
      <c r="F171" s="184" t="str">
        <f t="shared" si="25"/>
        <v/>
      </c>
      <c r="G171" s="21" t="str">
        <f t="shared" si="26"/>
        <v/>
      </c>
      <c r="H171" s="183" t="str">
        <f t="shared" si="27"/>
        <v/>
      </c>
      <c r="I171" s="185" t="str">
        <f>IF(B171&lt;&gt;"",Settings!E167 + MIN(0,SUM(C171:F171)-H171),"")</f>
        <v/>
      </c>
      <c r="J171" s="183" t="str">
        <f t="shared" si="28"/>
        <v/>
      </c>
    </row>
    <row r="172" spans="2:10" x14ac:dyDescent="0.2">
      <c r="B172" s="9" t="str">
        <f>IF(Settings!D168&lt;&gt;"",IF(Settings!D168&lt;&gt;"--",Settings!D168,""),"")</f>
        <v/>
      </c>
      <c r="C172" s="183" t="str">
        <f t="shared" si="22"/>
        <v/>
      </c>
      <c r="D172" s="184" t="str">
        <f t="shared" si="23"/>
        <v/>
      </c>
      <c r="E172" s="184" t="str">
        <f t="shared" si="24"/>
        <v/>
      </c>
      <c r="F172" s="184" t="str">
        <f t="shared" si="25"/>
        <v/>
      </c>
      <c r="G172" s="21" t="str">
        <f t="shared" si="26"/>
        <v/>
      </c>
      <c r="H172" s="183" t="str">
        <f t="shared" si="27"/>
        <v/>
      </c>
      <c r="I172" s="185" t="str">
        <f>IF(B172&lt;&gt;"",Settings!E168 + MIN(0,SUM(C172:F172)-H172),"")</f>
        <v/>
      </c>
      <c r="J172" s="183" t="str">
        <f t="shared" si="28"/>
        <v/>
      </c>
    </row>
    <row r="173" spans="2:10" x14ac:dyDescent="0.2">
      <c r="B173" s="9" t="str">
        <f>IF(Settings!D169&lt;&gt;"",IF(Settings!D169&lt;&gt;"--",Settings!D169,""),"")</f>
        <v/>
      </c>
      <c r="C173" s="183" t="str">
        <f t="shared" si="22"/>
        <v/>
      </c>
      <c r="D173" s="184" t="str">
        <f t="shared" si="23"/>
        <v/>
      </c>
      <c r="E173" s="184" t="str">
        <f t="shared" si="24"/>
        <v/>
      </c>
      <c r="F173" s="184" t="str">
        <f t="shared" si="25"/>
        <v/>
      </c>
      <c r="G173" s="21" t="str">
        <f t="shared" si="26"/>
        <v/>
      </c>
      <c r="H173" s="183" t="str">
        <f t="shared" si="27"/>
        <v/>
      </c>
      <c r="I173" s="185" t="str">
        <f>IF(B173&lt;&gt;"",Settings!E169 + MIN(0,SUM(C173:F173)-H173),"")</f>
        <v/>
      </c>
      <c r="J173" s="183" t="str">
        <f t="shared" si="28"/>
        <v/>
      </c>
    </row>
    <row r="174" spans="2:10" x14ac:dyDescent="0.2">
      <c r="B174" s="9" t="str">
        <f>IF(Settings!D170&lt;&gt;"",IF(Settings!D170&lt;&gt;"--",Settings!D170,""),"")</f>
        <v/>
      </c>
      <c r="C174" s="183" t="str">
        <f t="shared" si="22"/>
        <v/>
      </c>
      <c r="D174" s="184" t="str">
        <f t="shared" si="23"/>
        <v/>
      </c>
      <c r="E174" s="184" t="str">
        <f t="shared" si="24"/>
        <v/>
      </c>
      <c r="F174" s="184" t="str">
        <f t="shared" si="25"/>
        <v/>
      </c>
      <c r="G174" s="21" t="str">
        <f t="shared" si="26"/>
        <v/>
      </c>
      <c r="H174" s="183" t="str">
        <f t="shared" si="27"/>
        <v/>
      </c>
      <c r="I174" s="185" t="str">
        <f>IF(B174&lt;&gt;"",Settings!E170 + MIN(0,SUM(C174:F174)-H174),"")</f>
        <v/>
      </c>
      <c r="J174" s="183" t="str">
        <f t="shared" si="28"/>
        <v/>
      </c>
    </row>
    <row r="175" spans="2:10" x14ac:dyDescent="0.2">
      <c r="B175" s="9" t="str">
        <f>IF(Settings!D171&lt;&gt;"",IF(Settings!D171&lt;&gt;"--",Settings!D171,""),"")</f>
        <v/>
      </c>
      <c r="C175" s="183" t="str">
        <f t="shared" si="22"/>
        <v/>
      </c>
      <c r="D175" s="184" t="str">
        <f t="shared" si="23"/>
        <v/>
      </c>
      <c r="E175" s="184" t="str">
        <f t="shared" si="24"/>
        <v/>
      </c>
      <c r="F175" s="184" t="str">
        <f t="shared" si="25"/>
        <v/>
      </c>
      <c r="G175" s="21" t="str">
        <f t="shared" si="26"/>
        <v/>
      </c>
      <c r="H175" s="183" t="str">
        <f t="shared" si="27"/>
        <v/>
      </c>
      <c r="I175" s="185" t="str">
        <f>IF(B175&lt;&gt;"",Settings!E171 + MIN(0,SUM(C175:F175)-H175),"")</f>
        <v/>
      </c>
      <c r="J175" s="183" t="str">
        <f t="shared" si="28"/>
        <v/>
      </c>
    </row>
    <row r="176" spans="2:10" x14ac:dyDescent="0.2">
      <c r="B176" s="9" t="str">
        <f>IF(Settings!D172&lt;&gt;"",IF(Settings!D172&lt;&gt;"--",Settings!D172,""),"")</f>
        <v/>
      </c>
      <c r="C176" s="183" t="str">
        <f t="shared" si="22"/>
        <v/>
      </c>
      <c r="D176" s="184" t="str">
        <f t="shared" si="23"/>
        <v/>
      </c>
      <c r="E176" s="184" t="str">
        <f t="shared" si="24"/>
        <v/>
      </c>
      <c r="F176" s="184" t="str">
        <f t="shared" si="25"/>
        <v/>
      </c>
      <c r="G176" s="21" t="str">
        <f t="shared" si="26"/>
        <v/>
      </c>
      <c r="H176" s="183" t="str">
        <f t="shared" si="27"/>
        <v/>
      </c>
      <c r="I176" s="185" t="str">
        <f>IF(B176&lt;&gt;"",Settings!E172 + MIN(0,SUM(C176:F176)-H176),"")</f>
        <v/>
      </c>
      <c r="J176" s="183" t="str">
        <f t="shared" si="28"/>
        <v/>
      </c>
    </row>
    <row r="177" spans="2:10" x14ac:dyDescent="0.2">
      <c r="B177" s="9" t="str">
        <f>IF(Settings!D173&lt;&gt;"",IF(Settings!D173&lt;&gt;"--",Settings!D173,""),"")</f>
        <v/>
      </c>
      <c r="C177" s="183" t="str">
        <f t="shared" si="22"/>
        <v/>
      </c>
      <c r="D177" s="184" t="str">
        <f t="shared" si="23"/>
        <v/>
      </c>
      <c r="E177" s="184" t="str">
        <f t="shared" si="24"/>
        <v/>
      </c>
      <c r="F177" s="184" t="str">
        <f t="shared" si="25"/>
        <v/>
      </c>
      <c r="G177" s="21" t="str">
        <f t="shared" si="26"/>
        <v/>
      </c>
      <c r="H177" s="183" t="str">
        <f t="shared" si="27"/>
        <v/>
      </c>
      <c r="I177" s="185" t="str">
        <f>IF(B177&lt;&gt;"",Settings!E173 + MIN(0,SUM(C177:F177)-H177),"")</f>
        <v/>
      </c>
      <c r="J177" s="183" t="str">
        <f t="shared" si="28"/>
        <v/>
      </c>
    </row>
    <row r="178" spans="2:10" x14ac:dyDescent="0.2">
      <c r="B178" s="9" t="str">
        <f>IF(Settings!D174&lt;&gt;"",IF(Settings!D174&lt;&gt;"--",Settings!D174,""),"")</f>
        <v/>
      </c>
      <c r="C178" s="183" t="str">
        <f t="shared" si="22"/>
        <v/>
      </c>
      <c r="D178" s="184" t="str">
        <f t="shared" si="23"/>
        <v/>
      </c>
      <c r="E178" s="184" t="str">
        <f t="shared" si="24"/>
        <v/>
      </c>
      <c r="F178" s="184" t="str">
        <f t="shared" si="25"/>
        <v/>
      </c>
      <c r="G178" s="21" t="str">
        <f t="shared" si="26"/>
        <v/>
      </c>
      <c r="H178" s="183" t="str">
        <f t="shared" si="27"/>
        <v/>
      </c>
      <c r="I178" s="185" t="str">
        <f>IF(B178&lt;&gt;"",Settings!E174 + MIN(0,SUM(C178:F178)-H178),"")</f>
        <v/>
      </c>
      <c r="J178" s="183" t="str">
        <f t="shared" si="28"/>
        <v/>
      </c>
    </row>
    <row r="179" spans="2:10" x14ac:dyDescent="0.2">
      <c r="B179" s="9" t="str">
        <f>IF(Settings!D175&lt;&gt;"",IF(Settings!D175&lt;&gt;"--",Settings!D175,""),"")</f>
        <v/>
      </c>
      <c r="C179" s="183" t="str">
        <f t="shared" si="22"/>
        <v/>
      </c>
      <c r="D179" s="184" t="str">
        <f t="shared" si="23"/>
        <v/>
      </c>
      <c r="E179" s="184" t="str">
        <f t="shared" si="24"/>
        <v/>
      </c>
      <c r="F179" s="184" t="str">
        <f t="shared" si="25"/>
        <v/>
      </c>
      <c r="G179" s="21" t="str">
        <f t="shared" si="26"/>
        <v/>
      </c>
      <c r="H179" s="183" t="str">
        <f t="shared" si="27"/>
        <v/>
      </c>
      <c r="I179" s="185" t="str">
        <f>IF(B179&lt;&gt;"",Settings!E175 + MIN(0,SUM(C179:F179)-H179),"")</f>
        <v/>
      </c>
      <c r="J179" s="183" t="str">
        <f t="shared" si="28"/>
        <v/>
      </c>
    </row>
    <row r="180" spans="2:10" x14ac:dyDescent="0.2">
      <c r="B180" s="9" t="str">
        <f>IF(Settings!D176&lt;&gt;"",IF(Settings!D176&lt;&gt;"--",Settings!D176,""),"")</f>
        <v/>
      </c>
      <c r="C180" s="183" t="str">
        <f t="shared" si="22"/>
        <v/>
      </c>
      <c r="D180" s="184" t="str">
        <f t="shared" si="23"/>
        <v/>
      </c>
      <c r="E180" s="184" t="str">
        <f t="shared" si="24"/>
        <v/>
      </c>
      <c r="F180" s="184" t="str">
        <f t="shared" si="25"/>
        <v/>
      </c>
      <c r="G180" s="21" t="str">
        <f t="shared" si="26"/>
        <v/>
      </c>
      <c r="H180" s="183" t="str">
        <f t="shared" si="27"/>
        <v/>
      </c>
      <c r="I180" s="185" t="str">
        <f>IF(B180&lt;&gt;"",Settings!E176 + MIN(0,SUM(C180:F180)-H180),"")</f>
        <v/>
      </c>
      <c r="J180" s="183" t="str">
        <f t="shared" si="28"/>
        <v/>
      </c>
    </row>
    <row r="181" spans="2:10" x14ac:dyDescent="0.2">
      <c r="B181" s="9" t="str">
        <f>IF(Settings!D177&lt;&gt;"",IF(Settings!D177&lt;&gt;"--",Settings!D177,""),"")</f>
        <v/>
      </c>
      <c r="C181" s="183" t="str">
        <f t="shared" si="22"/>
        <v/>
      </c>
      <c r="D181" s="184" t="str">
        <f t="shared" si="23"/>
        <v/>
      </c>
      <c r="E181" s="184" t="str">
        <f t="shared" si="24"/>
        <v/>
      </c>
      <c r="F181" s="184" t="str">
        <f t="shared" si="25"/>
        <v/>
      </c>
      <c r="G181" s="21" t="str">
        <f t="shared" si="26"/>
        <v/>
      </c>
      <c r="H181" s="183" t="str">
        <f t="shared" si="27"/>
        <v/>
      </c>
      <c r="I181" s="185" t="str">
        <f>IF(B181&lt;&gt;"",Settings!E177 + MIN(0,SUM(C181:F181)-H181),"")</f>
        <v/>
      </c>
      <c r="J181" s="183" t="str">
        <f t="shared" si="28"/>
        <v/>
      </c>
    </row>
    <row r="182" spans="2:10" x14ac:dyDescent="0.2">
      <c r="B182" s="9" t="str">
        <f>IF(Settings!D178&lt;&gt;"",IF(Settings!D178&lt;&gt;"--",Settings!D178,""),"")</f>
        <v/>
      </c>
      <c r="C182" s="183" t="str">
        <f t="shared" si="22"/>
        <v/>
      </c>
      <c r="D182" s="184" t="str">
        <f t="shared" si="23"/>
        <v/>
      </c>
      <c r="E182" s="184" t="str">
        <f t="shared" si="24"/>
        <v/>
      </c>
      <c r="F182" s="184" t="str">
        <f t="shared" si="25"/>
        <v/>
      </c>
      <c r="G182" s="21" t="str">
        <f t="shared" si="26"/>
        <v/>
      </c>
      <c r="H182" s="183" t="str">
        <f t="shared" si="27"/>
        <v/>
      </c>
      <c r="I182" s="185" t="str">
        <f>IF(B182&lt;&gt;"",Settings!E178 + MIN(0,SUM(C182:F182)-H182),"")</f>
        <v/>
      </c>
      <c r="J182" s="183" t="str">
        <f t="shared" si="28"/>
        <v/>
      </c>
    </row>
    <row r="183" spans="2:10" x14ac:dyDescent="0.2">
      <c r="B183" s="9" t="str">
        <f>IF(Settings!D179&lt;&gt;"",IF(Settings!D179&lt;&gt;"--",Settings!D179,""),"")</f>
        <v/>
      </c>
      <c r="C183" s="183" t="str">
        <f t="shared" si="22"/>
        <v/>
      </c>
      <c r="D183" s="184" t="str">
        <f t="shared" si="23"/>
        <v/>
      </c>
      <c r="E183" s="184" t="str">
        <f t="shared" si="24"/>
        <v/>
      </c>
      <c r="F183" s="184" t="str">
        <f t="shared" si="25"/>
        <v/>
      </c>
      <c r="G183" s="21" t="str">
        <f t="shared" si="26"/>
        <v/>
      </c>
      <c r="H183" s="183" t="str">
        <f t="shared" si="27"/>
        <v/>
      </c>
      <c r="I183" s="185" t="str">
        <f>IF(B183&lt;&gt;"",Settings!E179 + MIN(0,SUM(C183:F183)-H183),"")</f>
        <v/>
      </c>
      <c r="J183" s="183" t="str">
        <f t="shared" si="28"/>
        <v/>
      </c>
    </row>
    <row r="184" spans="2:10" x14ac:dyDescent="0.2">
      <c r="B184" s="9" t="str">
        <f>IF(Settings!D180&lt;&gt;"",IF(Settings!D180&lt;&gt;"--",Settings!D180,""),"")</f>
        <v/>
      </c>
      <c r="C184" s="183" t="str">
        <f t="shared" si="22"/>
        <v/>
      </c>
      <c r="D184" s="184" t="str">
        <f t="shared" si="23"/>
        <v/>
      </c>
      <c r="E184" s="184" t="str">
        <f t="shared" si="24"/>
        <v/>
      </c>
      <c r="F184" s="184" t="str">
        <f t="shared" si="25"/>
        <v/>
      </c>
      <c r="G184" s="21" t="str">
        <f t="shared" si="26"/>
        <v/>
      </c>
      <c r="H184" s="183" t="str">
        <f t="shared" si="27"/>
        <v/>
      </c>
      <c r="I184" s="185" t="str">
        <f>IF(B184&lt;&gt;"",Settings!E180 + MIN(0,SUM(C184:F184)-H184),"")</f>
        <v/>
      </c>
      <c r="J184" s="183" t="str">
        <f t="shared" si="28"/>
        <v/>
      </c>
    </row>
    <row r="185" spans="2:10" x14ac:dyDescent="0.2">
      <c r="B185" s="9" t="str">
        <f>IF(Settings!D181&lt;&gt;"",IF(Settings!D181&lt;&gt;"--",Settings!D181,""),"")</f>
        <v/>
      </c>
      <c r="C185" s="183" t="str">
        <f t="shared" si="22"/>
        <v/>
      </c>
      <c r="D185" s="184" t="str">
        <f t="shared" si="23"/>
        <v/>
      </c>
      <c r="E185" s="184" t="str">
        <f t="shared" si="24"/>
        <v/>
      </c>
      <c r="F185" s="184" t="str">
        <f t="shared" si="25"/>
        <v/>
      </c>
      <c r="G185" s="21" t="str">
        <f t="shared" si="26"/>
        <v/>
      </c>
      <c r="H185" s="183" t="str">
        <f t="shared" si="27"/>
        <v/>
      </c>
      <c r="I185" s="185" t="str">
        <f>IF(B185&lt;&gt;"",Settings!E181 + MIN(0,SUM(C185:F185)-H185),"")</f>
        <v/>
      </c>
      <c r="J185" s="183" t="str">
        <f t="shared" si="28"/>
        <v/>
      </c>
    </row>
    <row r="186" spans="2:10" x14ac:dyDescent="0.2">
      <c r="B186" s="9" t="str">
        <f>IF(Settings!D182&lt;&gt;"",IF(Settings!D182&lt;&gt;"--",Settings!D182,""),"")</f>
        <v/>
      </c>
      <c r="C186" s="183" t="str">
        <f t="shared" si="22"/>
        <v/>
      </c>
      <c r="D186" s="184" t="str">
        <f t="shared" si="23"/>
        <v/>
      </c>
      <c r="E186" s="184" t="str">
        <f t="shared" si="24"/>
        <v/>
      </c>
      <c r="F186" s="184" t="str">
        <f t="shared" si="25"/>
        <v/>
      </c>
      <c r="G186" s="21" t="str">
        <f t="shared" si="26"/>
        <v/>
      </c>
      <c r="H186" s="183" t="str">
        <f t="shared" si="27"/>
        <v/>
      </c>
      <c r="I186" s="185" t="str">
        <f>IF(B186&lt;&gt;"",Settings!E182 + MIN(0,SUM(C186:F186)-H186),"")</f>
        <v/>
      </c>
      <c r="J186" s="183" t="str">
        <f t="shared" si="28"/>
        <v/>
      </c>
    </row>
    <row r="187" spans="2:10" x14ac:dyDescent="0.2">
      <c r="B187" s="9" t="str">
        <f>IF(Settings!D183&lt;&gt;"",IF(Settings!D183&lt;&gt;"--",Settings!D183,""),"")</f>
        <v/>
      </c>
      <c r="C187" s="183" t="str">
        <f t="shared" si="22"/>
        <v/>
      </c>
      <c r="D187" s="184" t="str">
        <f t="shared" si="23"/>
        <v/>
      </c>
      <c r="E187" s="184" t="str">
        <f t="shared" si="24"/>
        <v/>
      </c>
      <c r="F187" s="184" t="str">
        <f t="shared" si="25"/>
        <v/>
      </c>
      <c r="G187" s="21" t="str">
        <f t="shared" si="26"/>
        <v/>
      </c>
      <c r="H187" s="183" t="str">
        <f t="shared" si="27"/>
        <v/>
      </c>
      <c r="I187" s="185" t="str">
        <f>IF(B187&lt;&gt;"",Settings!E183 + MIN(0,SUM(C187:F187)-H187),"")</f>
        <v/>
      </c>
      <c r="J187" s="183" t="str">
        <f t="shared" si="28"/>
        <v/>
      </c>
    </row>
    <row r="188" spans="2:10" x14ac:dyDescent="0.2">
      <c r="B188" s="9" t="str">
        <f>IF(Settings!D184&lt;&gt;"",IF(Settings!D184&lt;&gt;"--",Settings!D184,""),"")</f>
        <v/>
      </c>
      <c r="C188" s="183" t="str">
        <f t="shared" si="22"/>
        <v/>
      </c>
      <c r="D188" s="184" t="str">
        <f t="shared" si="23"/>
        <v/>
      </c>
      <c r="E188" s="184" t="str">
        <f t="shared" si="24"/>
        <v/>
      </c>
      <c r="F188" s="184" t="str">
        <f t="shared" si="25"/>
        <v/>
      </c>
      <c r="G188" s="21" t="str">
        <f t="shared" si="26"/>
        <v/>
      </c>
      <c r="H188" s="183" t="str">
        <f t="shared" si="27"/>
        <v/>
      </c>
      <c r="I188" s="185" t="str">
        <f>IF(B188&lt;&gt;"",Settings!E184 + MIN(0,SUM(C188:F188)-H188),"")</f>
        <v/>
      </c>
      <c r="J188" s="183" t="str">
        <f t="shared" si="28"/>
        <v/>
      </c>
    </row>
    <row r="189" spans="2:10" x14ac:dyDescent="0.2">
      <c r="B189" s="9" t="str">
        <f>IF(Settings!D185&lt;&gt;"",IF(Settings!D185&lt;&gt;"--",Settings!D185,""),"")</f>
        <v/>
      </c>
      <c r="C189" s="183" t="str">
        <f t="shared" si="22"/>
        <v/>
      </c>
      <c r="D189" s="184" t="str">
        <f t="shared" si="23"/>
        <v/>
      </c>
      <c r="E189" s="184" t="str">
        <f t="shared" si="24"/>
        <v/>
      </c>
      <c r="F189" s="184" t="str">
        <f t="shared" si="25"/>
        <v/>
      </c>
      <c r="G189" s="21" t="str">
        <f t="shared" si="26"/>
        <v/>
      </c>
      <c r="H189" s="183" t="str">
        <f t="shared" si="27"/>
        <v/>
      </c>
      <c r="I189" s="185" t="str">
        <f>IF(B189&lt;&gt;"",Settings!E185 + MIN(0,SUM(C189:F189)-H189),"")</f>
        <v/>
      </c>
      <c r="J189" s="183" t="str">
        <f t="shared" si="28"/>
        <v/>
      </c>
    </row>
    <row r="190" spans="2:10" x14ac:dyDescent="0.2">
      <c r="B190" s="9" t="str">
        <f>IF(Settings!D186&lt;&gt;"",IF(Settings!D186&lt;&gt;"--",Settings!D186,""),"")</f>
        <v/>
      </c>
      <c r="C190" s="183" t="str">
        <f t="shared" si="22"/>
        <v/>
      </c>
      <c r="D190" s="184" t="str">
        <f t="shared" si="23"/>
        <v/>
      </c>
      <c r="E190" s="184" t="str">
        <f t="shared" si="24"/>
        <v/>
      </c>
      <c r="F190" s="184" t="str">
        <f t="shared" si="25"/>
        <v/>
      </c>
      <c r="G190" s="21" t="str">
        <f t="shared" si="26"/>
        <v/>
      </c>
      <c r="H190" s="183" t="str">
        <f t="shared" si="27"/>
        <v/>
      </c>
      <c r="I190" s="185" t="str">
        <f>IF(B190&lt;&gt;"",Settings!E186 + MIN(0,SUM(C190:F190)-H190),"")</f>
        <v/>
      </c>
      <c r="J190" s="183" t="str">
        <f t="shared" si="28"/>
        <v/>
      </c>
    </row>
    <row r="191" spans="2:10" x14ac:dyDescent="0.2">
      <c r="B191" s="9" t="str">
        <f>IF(Settings!D187&lt;&gt;"",IF(Settings!D187&lt;&gt;"--",Settings!D187,""),"")</f>
        <v/>
      </c>
      <c r="C191" s="183" t="str">
        <f t="shared" si="22"/>
        <v/>
      </c>
      <c r="D191" s="184" t="str">
        <f t="shared" si="23"/>
        <v/>
      </c>
      <c r="E191" s="184" t="str">
        <f t="shared" si="24"/>
        <v/>
      </c>
      <c r="F191" s="184" t="str">
        <f t="shared" si="25"/>
        <v/>
      </c>
      <c r="G191" s="21" t="str">
        <f t="shared" si="26"/>
        <v/>
      </c>
      <c r="H191" s="183" t="str">
        <f t="shared" si="27"/>
        <v/>
      </c>
      <c r="I191" s="185" t="str">
        <f>IF(B191&lt;&gt;"",Settings!E187 + MIN(0,SUM(C191:F191)-H191),"")</f>
        <v/>
      </c>
      <c r="J191" s="183" t="str">
        <f t="shared" si="28"/>
        <v/>
      </c>
    </row>
    <row r="192" spans="2:10" x14ac:dyDescent="0.2">
      <c r="B192" s="9" t="str">
        <f>IF(Settings!D188&lt;&gt;"",IF(Settings!D188&lt;&gt;"--",Settings!D188,""),"")</f>
        <v/>
      </c>
      <c r="C192" s="183" t="str">
        <f t="shared" si="22"/>
        <v/>
      </c>
      <c r="D192" s="184" t="str">
        <f t="shared" si="23"/>
        <v/>
      </c>
      <c r="E192" s="184" t="str">
        <f t="shared" si="24"/>
        <v/>
      </c>
      <c r="F192" s="184" t="str">
        <f t="shared" si="25"/>
        <v/>
      </c>
      <c r="G192" s="21" t="str">
        <f t="shared" si="26"/>
        <v/>
      </c>
      <c r="H192" s="183" t="str">
        <f t="shared" si="27"/>
        <v/>
      </c>
      <c r="I192" s="185" t="str">
        <f>IF(B192&lt;&gt;"",Settings!E188 + MIN(0,SUM(C192:F192)-H192),"")</f>
        <v/>
      </c>
      <c r="J192" s="183" t="str">
        <f t="shared" si="28"/>
        <v/>
      </c>
    </row>
    <row r="193" spans="2:10" x14ac:dyDescent="0.2">
      <c r="B193" s="9" t="str">
        <f>IF(Settings!D189&lt;&gt;"",IF(Settings!D189&lt;&gt;"--",Settings!D189,""),"")</f>
        <v/>
      </c>
      <c r="C193" s="183" t="str">
        <f t="shared" si="22"/>
        <v/>
      </c>
      <c r="D193" s="184" t="str">
        <f t="shared" si="23"/>
        <v/>
      </c>
      <c r="E193" s="184" t="str">
        <f t="shared" si="24"/>
        <v/>
      </c>
      <c r="F193" s="184" t="str">
        <f t="shared" si="25"/>
        <v/>
      </c>
      <c r="G193" s="21" t="str">
        <f t="shared" si="26"/>
        <v/>
      </c>
      <c r="H193" s="183" t="str">
        <f t="shared" si="27"/>
        <v/>
      </c>
      <c r="I193" s="185" t="str">
        <f>IF(B193&lt;&gt;"",Settings!E189 + MIN(0,SUM(C193:F193)-H193),"")</f>
        <v/>
      </c>
      <c r="J193" s="183" t="str">
        <f t="shared" si="28"/>
        <v/>
      </c>
    </row>
    <row r="194" spans="2:10" x14ac:dyDescent="0.2">
      <c r="B194" s="9" t="str">
        <f>IF(Settings!D190&lt;&gt;"",IF(Settings!D190&lt;&gt;"--",Settings!D190,""),"")</f>
        <v/>
      </c>
      <c r="C194" s="183" t="str">
        <f t="shared" si="22"/>
        <v/>
      </c>
      <c r="D194" s="184" t="str">
        <f t="shared" si="23"/>
        <v/>
      </c>
      <c r="E194" s="184" t="str">
        <f t="shared" si="24"/>
        <v/>
      </c>
      <c r="F194" s="184" t="str">
        <f t="shared" si="25"/>
        <v/>
      </c>
      <c r="G194" s="21" t="str">
        <f t="shared" si="26"/>
        <v/>
      </c>
      <c r="H194" s="183" t="str">
        <f t="shared" si="27"/>
        <v/>
      </c>
      <c r="I194" s="185" t="str">
        <f>IF(B194&lt;&gt;"",Settings!E190 + MIN(0,SUM(C194:F194)-H194),"")</f>
        <v/>
      </c>
      <c r="J194" s="183" t="str">
        <f t="shared" si="28"/>
        <v/>
      </c>
    </row>
    <row r="195" spans="2:10" x14ac:dyDescent="0.2">
      <c r="B195" s="9" t="str">
        <f>IF(Settings!D191&lt;&gt;"",IF(Settings!D191&lt;&gt;"--",Settings!D191,""),"")</f>
        <v/>
      </c>
      <c r="C195" s="183" t="str">
        <f t="shared" si="22"/>
        <v/>
      </c>
      <c r="D195" s="184" t="str">
        <f t="shared" si="23"/>
        <v/>
      </c>
      <c r="E195" s="184" t="str">
        <f t="shared" si="24"/>
        <v/>
      </c>
      <c r="F195" s="184" t="str">
        <f t="shared" si="25"/>
        <v/>
      </c>
      <c r="G195" s="21" t="str">
        <f t="shared" si="26"/>
        <v/>
      </c>
      <c r="H195" s="183" t="str">
        <f t="shared" si="27"/>
        <v/>
      </c>
      <c r="I195" s="185" t="str">
        <f>IF(B195&lt;&gt;"",Settings!E191 + MIN(0,SUM(C195:F195)-H195),"")</f>
        <v/>
      </c>
      <c r="J195" s="183" t="str">
        <f t="shared" si="28"/>
        <v/>
      </c>
    </row>
    <row r="196" spans="2:10" x14ac:dyDescent="0.2">
      <c r="B196" s="9" t="str">
        <f>IF(Settings!D192&lt;&gt;"",IF(Settings!D192&lt;&gt;"--",Settings!D192,""),"")</f>
        <v/>
      </c>
      <c r="C196" s="183" t="str">
        <f t="shared" si="22"/>
        <v/>
      </c>
      <c r="D196" s="184" t="str">
        <f t="shared" si="23"/>
        <v/>
      </c>
      <c r="E196" s="184" t="str">
        <f t="shared" si="24"/>
        <v/>
      </c>
      <c r="F196" s="184" t="str">
        <f t="shared" si="25"/>
        <v/>
      </c>
      <c r="G196" s="21" t="str">
        <f t="shared" si="26"/>
        <v/>
      </c>
      <c r="H196" s="183" t="str">
        <f t="shared" si="27"/>
        <v/>
      </c>
      <c r="I196" s="185" t="str">
        <f>IF(B196&lt;&gt;"",Settings!E192 + MIN(0,SUM(C196:F196)-H196),"")</f>
        <v/>
      </c>
      <c r="J196" s="183" t="str">
        <f t="shared" si="28"/>
        <v/>
      </c>
    </row>
    <row r="197" spans="2:10" x14ac:dyDescent="0.2">
      <c r="B197" s="9" t="str">
        <f>IF(Settings!D193&lt;&gt;"",IF(Settings!D193&lt;&gt;"--",Settings!D193,""),"")</f>
        <v/>
      </c>
      <c r="C197" s="183" t="str">
        <f t="shared" si="22"/>
        <v/>
      </c>
      <c r="D197" s="184" t="str">
        <f t="shared" si="23"/>
        <v/>
      </c>
      <c r="E197" s="184" t="str">
        <f t="shared" si="24"/>
        <v/>
      </c>
      <c r="F197" s="184" t="str">
        <f t="shared" si="25"/>
        <v/>
      </c>
      <c r="G197" s="21" t="str">
        <f t="shared" si="26"/>
        <v/>
      </c>
      <c r="H197" s="183" t="str">
        <f t="shared" si="27"/>
        <v/>
      </c>
      <c r="I197" s="185" t="str">
        <f>IF(B197&lt;&gt;"",Settings!E193 + MIN(0,SUM(C197:F197)-H197),"")</f>
        <v/>
      </c>
      <c r="J197" s="183" t="str">
        <f t="shared" si="28"/>
        <v/>
      </c>
    </row>
    <row r="198" spans="2:10" x14ac:dyDescent="0.2">
      <c r="B198" s="9" t="str">
        <f>IF(Settings!D194&lt;&gt;"",IF(Settings!D194&lt;&gt;"--",Settings!D194,""),"")</f>
        <v/>
      </c>
      <c r="C198" s="183" t="str">
        <f t="shared" si="22"/>
        <v/>
      </c>
      <c r="D198" s="184" t="str">
        <f t="shared" si="23"/>
        <v/>
      </c>
      <c r="E198" s="184" t="str">
        <f t="shared" si="24"/>
        <v/>
      </c>
      <c r="F198" s="184" t="str">
        <f t="shared" si="25"/>
        <v/>
      </c>
      <c r="G198" s="21" t="str">
        <f t="shared" si="26"/>
        <v/>
      </c>
      <c r="H198" s="183" t="str">
        <f t="shared" si="27"/>
        <v/>
      </c>
      <c r="I198" s="185" t="str">
        <f>IF(B198&lt;&gt;"",Settings!E194 + MIN(0,SUM(C198:F198)-H198),"")</f>
        <v/>
      </c>
      <c r="J198" s="183" t="str">
        <f t="shared" si="28"/>
        <v/>
      </c>
    </row>
    <row r="199" spans="2:10" x14ac:dyDescent="0.2">
      <c r="B199" s="9" t="str">
        <f>IF(Settings!D195&lt;&gt;"",IF(Settings!D195&lt;&gt;"--",Settings!D195,""),"")</f>
        <v/>
      </c>
      <c r="C199" s="183" t="str">
        <f t="shared" si="22"/>
        <v/>
      </c>
      <c r="D199" s="184" t="str">
        <f t="shared" si="23"/>
        <v/>
      </c>
      <c r="E199" s="184" t="str">
        <f t="shared" si="24"/>
        <v/>
      </c>
      <c r="F199" s="184" t="str">
        <f t="shared" si="25"/>
        <v/>
      </c>
      <c r="G199" s="21" t="str">
        <f t="shared" si="26"/>
        <v/>
      </c>
      <c r="H199" s="183" t="str">
        <f t="shared" si="27"/>
        <v/>
      </c>
      <c r="I199" s="185" t="str">
        <f>IF(B199&lt;&gt;"",Settings!E195 + MIN(0,SUM(C199:F199)-H199),"")</f>
        <v/>
      </c>
      <c r="J199" s="183" t="str">
        <f t="shared" si="28"/>
        <v/>
      </c>
    </row>
    <row r="200" spans="2:10" x14ac:dyDescent="0.2">
      <c r="B200" s="9" t="str">
        <f>IF(Settings!D196&lt;&gt;"",IF(Settings!D196&lt;&gt;"--",Settings!D196,""),"")</f>
        <v/>
      </c>
      <c r="C200" s="183" t="str">
        <f t="shared" si="22"/>
        <v/>
      </c>
      <c r="D200" s="184" t="str">
        <f t="shared" si="23"/>
        <v/>
      </c>
      <c r="E200" s="184" t="str">
        <f t="shared" si="24"/>
        <v/>
      </c>
      <c r="F200" s="184" t="str">
        <f t="shared" si="25"/>
        <v/>
      </c>
      <c r="G200" s="21" t="str">
        <f t="shared" si="26"/>
        <v/>
      </c>
      <c r="H200" s="183" t="str">
        <f t="shared" si="27"/>
        <v/>
      </c>
      <c r="I200" s="185" t="str">
        <f>IF(B200&lt;&gt;"",Settings!E196 + MIN(0,SUM(C200:F200)-H200),"")</f>
        <v/>
      </c>
      <c r="J200" s="183" t="str">
        <f t="shared" si="28"/>
        <v/>
      </c>
    </row>
    <row r="201" spans="2:10" x14ac:dyDescent="0.2">
      <c r="B201" s="9" t="str">
        <f>IF(Settings!D197&lt;&gt;"",IF(Settings!D197&lt;&gt;"--",Settings!D197,""),"")</f>
        <v/>
      </c>
      <c r="C201" s="183" t="str">
        <f t="shared" si="22"/>
        <v/>
      </c>
      <c r="D201" s="184" t="str">
        <f t="shared" si="23"/>
        <v/>
      </c>
      <c r="E201" s="184" t="str">
        <f t="shared" si="24"/>
        <v/>
      </c>
      <c r="F201" s="184" t="str">
        <f t="shared" si="25"/>
        <v/>
      </c>
      <c r="G201" s="21" t="str">
        <f t="shared" si="26"/>
        <v/>
      </c>
      <c r="H201" s="183" t="str">
        <f t="shared" si="27"/>
        <v/>
      </c>
      <c r="I201" s="185" t="str">
        <f>IF(B201&lt;&gt;"",Settings!E197 + MIN(0,SUM(C201:F201)-H201),"")</f>
        <v/>
      </c>
      <c r="J201" s="183" t="str">
        <f t="shared" si="28"/>
        <v/>
      </c>
    </row>
    <row r="202" spans="2:10" x14ac:dyDescent="0.2">
      <c r="B202" s="9" t="str">
        <f>IF(Settings!D198&lt;&gt;"",IF(Settings!D198&lt;&gt;"--",Settings!D198,""),"")</f>
        <v/>
      </c>
      <c r="C202" s="183" t="str">
        <f t="shared" si="22"/>
        <v/>
      </c>
      <c r="D202" s="184" t="str">
        <f t="shared" si="23"/>
        <v/>
      </c>
      <c r="E202" s="184" t="str">
        <f t="shared" si="24"/>
        <v/>
      </c>
      <c r="F202" s="184" t="str">
        <f t="shared" si="25"/>
        <v/>
      </c>
      <c r="G202" s="21" t="str">
        <f t="shared" si="26"/>
        <v/>
      </c>
      <c r="H202" s="183" t="str">
        <f t="shared" si="27"/>
        <v/>
      </c>
      <c r="I202" s="185" t="str">
        <f>IF(B202&lt;&gt;"",Settings!E198 + MIN(0,SUM(C202:F202)-H202),"")</f>
        <v/>
      </c>
      <c r="J202" s="183" t="str">
        <f t="shared" si="28"/>
        <v/>
      </c>
    </row>
    <row r="203" spans="2:10" x14ac:dyDescent="0.2">
      <c r="B203" s="9" t="str">
        <f>IF(Settings!D199&lt;&gt;"",IF(Settings!D199&lt;&gt;"--",Settings!D199,""),"")</f>
        <v/>
      </c>
      <c r="C203" s="183" t="str">
        <f t="shared" si="22"/>
        <v/>
      </c>
      <c r="D203" s="184" t="str">
        <f t="shared" si="23"/>
        <v/>
      </c>
      <c r="E203" s="184" t="str">
        <f t="shared" si="24"/>
        <v/>
      </c>
      <c r="F203" s="184" t="str">
        <f t="shared" si="25"/>
        <v/>
      </c>
      <c r="G203" s="21" t="str">
        <f t="shared" si="26"/>
        <v/>
      </c>
      <c r="H203" s="183" t="str">
        <f t="shared" si="27"/>
        <v/>
      </c>
      <c r="I203" s="185" t="str">
        <f>IF(B203&lt;&gt;"",Settings!E199 + MIN(0,SUM(C203:F203)-H203),"")</f>
        <v/>
      </c>
      <c r="J203" s="183" t="str">
        <f t="shared" si="28"/>
        <v/>
      </c>
    </row>
    <row r="204" spans="2:10" x14ac:dyDescent="0.2">
      <c r="B204" s="9" t="str">
        <f>IF(Settings!D200&lt;&gt;"",IF(Settings!D200&lt;&gt;"--",Settings!D200,""),"")</f>
        <v/>
      </c>
      <c r="C204" s="183" t="str">
        <f t="shared" ref="C204:C210" si="29">IF(B204&lt;&gt;"",SUMIF(DEPOSIT_AGENCY,B204,DEPOSITS),"")</f>
        <v/>
      </c>
      <c r="D204" s="184" t="str">
        <f t="shared" ref="D204:D210" si="30">IF(B204&lt;&gt;"",SUMIF(CREDIT_AGENCY,B204,CREDIT_AMOUNT),"")</f>
        <v/>
      </c>
      <c r="E204" s="184" t="str">
        <f t="shared" ref="E204:E210" si="31">IF(B204&lt;&gt;"",SUMIF(BONUS_AGENCY,B204,BONUS_AMOUNT) - SUMIF(AGENCY,B204,USED_FREE_BET),"")</f>
        <v/>
      </c>
      <c r="F204" s="184" t="str">
        <f t="shared" ref="F204:F210" si="32">IF(B204&lt;&gt;"",SUMIF(AGENCY,B204,PROFIT),"")</f>
        <v/>
      </c>
      <c r="G204" s="21" t="str">
        <f t="shared" ref="G204:G210" si="33">IF(B204&lt;&gt;"",COUNTIFS(AGENCY,B204,WIN,"P"),"")</f>
        <v/>
      </c>
      <c r="H204" s="183" t="str">
        <f t="shared" ref="H204:H210" si="34">IF(B204&lt;&gt;"",SUMIFS(AT_RISK,WIN,"P",AGENCY,B204),"")</f>
        <v/>
      </c>
      <c r="I204" s="185" t="str">
        <f>IF(B204&lt;&gt;"",Settings!E200 + MIN(0,SUM(C204:F204)-H204),"")</f>
        <v/>
      </c>
      <c r="J204" s="183" t="str">
        <f t="shared" ref="J204:J210" si="35">IF(B204&lt;&gt;"",ROUND(MAX(0,SUM(C204:F204)-H204)+I204,2),"")</f>
        <v/>
      </c>
    </row>
    <row r="205" spans="2:10" x14ac:dyDescent="0.2">
      <c r="B205" s="9" t="str">
        <f>IF(Settings!D201&lt;&gt;"",IF(Settings!D201&lt;&gt;"--",Settings!D201,""),"")</f>
        <v/>
      </c>
      <c r="C205" s="183" t="str">
        <f t="shared" si="29"/>
        <v/>
      </c>
      <c r="D205" s="184" t="str">
        <f t="shared" si="30"/>
        <v/>
      </c>
      <c r="E205" s="184" t="str">
        <f t="shared" si="31"/>
        <v/>
      </c>
      <c r="F205" s="184" t="str">
        <f t="shared" si="32"/>
        <v/>
      </c>
      <c r="G205" s="21" t="str">
        <f t="shared" si="33"/>
        <v/>
      </c>
      <c r="H205" s="183" t="str">
        <f t="shared" si="34"/>
        <v/>
      </c>
      <c r="I205" s="185" t="str">
        <f>IF(B205&lt;&gt;"",Settings!E201 + MIN(0,SUM(C205:F205)-H205),"")</f>
        <v/>
      </c>
      <c r="J205" s="183" t="str">
        <f t="shared" si="35"/>
        <v/>
      </c>
    </row>
    <row r="206" spans="2:10" x14ac:dyDescent="0.2">
      <c r="B206" s="9" t="str">
        <f>IF(Settings!D202&lt;&gt;"",IF(Settings!D202&lt;&gt;"--",Settings!D202,""),"")</f>
        <v/>
      </c>
      <c r="C206" s="183" t="str">
        <f t="shared" si="29"/>
        <v/>
      </c>
      <c r="D206" s="184" t="str">
        <f t="shared" si="30"/>
        <v/>
      </c>
      <c r="E206" s="184" t="str">
        <f t="shared" si="31"/>
        <v/>
      </c>
      <c r="F206" s="184" t="str">
        <f t="shared" si="32"/>
        <v/>
      </c>
      <c r="G206" s="21" t="str">
        <f t="shared" si="33"/>
        <v/>
      </c>
      <c r="H206" s="183" t="str">
        <f t="shared" si="34"/>
        <v/>
      </c>
      <c r="I206" s="185" t="str">
        <f>IF(B206&lt;&gt;"",Settings!E202 + MIN(0,SUM(C206:F206)-H206),"")</f>
        <v/>
      </c>
      <c r="J206" s="183" t="str">
        <f t="shared" si="35"/>
        <v/>
      </c>
    </row>
    <row r="207" spans="2:10" x14ac:dyDescent="0.2">
      <c r="B207" s="9" t="str">
        <f>IF(Settings!D203&lt;&gt;"",IF(Settings!D203&lt;&gt;"--",Settings!D203,""),"")</f>
        <v/>
      </c>
      <c r="C207" s="183" t="str">
        <f t="shared" si="29"/>
        <v/>
      </c>
      <c r="D207" s="184" t="str">
        <f t="shared" si="30"/>
        <v/>
      </c>
      <c r="E207" s="184" t="str">
        <f t="shared" si="31"/>
        <v/>
      </c>
      <c r="F207" s="184" t="str">
        <f t="shared" si="32"/>
        <v/>
      </c>
      <c r="G207" s="21" t="str">
        <f t="shared" si="33"/>
        <v/>
      </c>
      <c r="H207" s="183" t="str">
        <f t="shared" si="34"/>
        <v/>
      </c>
      <c r="I207" s="185" t="str">
        <f>IF(B207&lt;&gt;"",Settings!E203 + MIN(0,SUM(C207:F207)-H207),"")</f>
        <v/>
      </c>
      <c r="J207" s="183" t="str">
        <f t="shared" si="35"/>
        <v/>
      </c>
    </row>
    <row r="208" spans="2:10" x14ac:dyDescent="0.2">
      <c r="B208" s="9" t="str">
        <f>IF(Settings!D204&lt;&gt;"",IF(Settings!D204&lt;&gt;"--",Settings!D204,""),"")</f>
        <v/>
      </c>
      <c r="C208" s="183" t="str">
        <f t="shared" si="29"/>
        <v/>
      </c>
      <c r="D208" s="184" t="str">
        <f t="shared" si="30"/>
        <v/>
      </c>
      <c r="E208" s="184" t="str">
        <f t="shared" si="31"/>
        <v/>
      </c>
      <c r="F208" s="184" t="str">
        <f t="shared" si="32"/>
        <v/>
      </c>
      <c r="G208" s="21" t="str">
        <f t="shared" si="33"/>
        <v/>
      </c>
      <c r="H208" s="183" t="str">
        <f t="shared" si="34"/>
        <v/>
      </c>
      <c r="I208" s="185" t="str">
        <f>IF(B208&lt;&gt;"",Settings!E204 + MIN(0,SUM(C208:F208)-H208),"")</f>
        <v/>
      </c>
      <c r="J208" s="183" t="str">
        <f t="shared" si="35"/>
        <v/>
      </c>
    </row>
    <row r="209" spans="2:10" x14ac:dyDescent="0.2">
      <c r="B209" s="9" t="str">
        <f>IF(Settings!D205&lt;&gt;"",IF(Settings!D205&lt;&gt;"--",Settings!D205,""),"")</f>
        <v/>
      </c>
      <c r="C209" s="183" t="str">
        <f t="shared" si="29"/>
        <v/>
      </c>
      <c r="D209" s="184" t="str">
        <f t="shared" si="30"/>
        <v/>
      </c>
      <c r="E209" s="184" t="str">
        <f t="shared" si="31"/>
        <v/>
      </c>
      <c r="F209" s="184" t="str">
        <f t="shared" si="32"/>
        <v/>
      </c>
      <c r="G209" s="21" t="str">
        <f t="shared" si="33"/>
        <v/>
      </c>
      <c r="H209" s="183" t="str">
        <f t="shared" si="34"/>
        <v/>
      </c>
      <c r="I209" s="185" t="str">
        <f>IF(B209&lt;&gt;"",Settings!E205 + MIN(0,SUM(C209:F209)-H209),"")</f>
        <v/>
      </c>
      <c r="J209" s="183" t="str">
        <f t="shared" si="35"/>
        <v/>
      </c>
    </row>
    <row r="210" spans="2:10" x14ac:dyDescent="0.2">
      <c r="B210" s="9" t="str">
        <f>IF(Settings!D206&lt;&gt;"",IF(Settings!D206&lt;&gt;"--",Settings!D206,""),"")</f>
        <v/>
      </c>
      <c r="C210" s="183" t="str">
        <f t="shared" si="29"/>
        <v/>
      </c>
      <c r="D210" s="184" t="str">
        <f t="shared" si="30"/>
        <v/>
      </c>
      <c r="E210" s="184" t="str">
        <f t="shared" si="31"/>
        <v/>
      </c>
      <c r="F210" s="184" t="str">
        <f t="shared" si="32"/>
        <v/>
      </c>
      <c r="G210" s="21" t="str">
        <f t="shared" si="33"/>
        <v/>
      </c>
      <c r="H210" s="183" t="str">
        <f t="shared" si="34"/>
        <v/>
      </c>
      <c r="I210" s="185" t="str">
        <f>IF(B210&lt;&gt;"",Settings!E206 + MIN(0,SUM(C210:F210)-H210),"")</f>
        <v/>
      </c>
      <c r="J210" s="183" t="str">
        <f t="shared" si="35"/>
        <v/>
      </c>
    </row>
    <row r="213" spans="2:10" x14ac:dyDescent="0.2">
      <c r="J213" s="7"/>
    </row>
    <row r="216" spans="2:10" x14ac:dyDescent="0.2">
      <c r="H216" s="7"/>
    </row>
    <row r="218" spans="2:10" x14ac:dyDescent="0.2">
      <c r="J218" s="7"/>
    </row>
    <row r="219" spans="2:10" x14ac:dyDescent="0.2">
      <c r="J219" s="7"/>
    </row>
    <row r="222" spans="2:10" x14ac:dyDescent="0.2">
      <c r="J222" s="7"/>
    </row>
    <row r="223" spans="2:10" x14ac:dyDescent="0.2">
      <c r="J223" s="7"/>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5" hidden="1" customWidth="1"/>
    <col min="28" max="28" width="11.85546875" style="45" hidden="1" customWidth="1"/>
    <col min="29" max="29" width="19" style="45"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2" t="s">
        <v>43</v>
      </c>
      <c r="M2" s="7"/>
      <c r="N2" s="34"/>
      <c r="AA2" s="56"/>
      <c r="AB2" s="56"/>
      <c r="AC2" s="56"/>
    </row>
    <row r="3" spans="2:33" ht="8.1" customHeight="1" x14ac:dyDescent="0.2">
      <c r="G3" s="207" t="s">
        <v>55</v>
      </c>
      <c r="H3" s="207"/>
      <c r="I3" s="207"/>
      <c r="J3" s="207"/>
      <c r="L3" s="207" t="s">
        <v>107</v>
      </c>
      <c r="M3" s="207"/>
      <c r="N3" s="207"/>
      <c r="O3" s="207"/>
      <c r="P3" s="17"/>
      <c r="Q3" s="207" t="s">
        <v>346</v>
      </c>
      <c r="R3" s="207"/>
      <c r="S3" s="207"/>
      <c r="T3" s="207"/>
      <c r="U3" s="17"/>
      <c r="V3" s="207" t="s">
        <v>344</v>
      </c>
      <c r="W3" s="207"/>
      <c r="X3" s="207"/>
      <c r="Y3" s="207"/>
      <c r="Z3" s="207"/>
      <c r="AA3" s="1"/>
      <c r="AB3" s="1"/>
      <c r="AC3" s="1"/>
    </row>
    <row r="4" spans="2:33" ht="18" customHeight="1" x14ac:dyDescent="0.2">
      <c r="B4" s="55" t="s">
        <v>163</v>
      </c>
      <c r="C4" s="151">
        <v>1</v>
      </c>
      <c r="G4" s="207"/>
      <c r="H4" s="207"/>
      <c r="I4" s="207"/>
      <c r="J4" s="207"/>
      <c r="L4" s="207"/>
      <c r="M4" s="207"/>
      <c r="N4" s="207"/>
      <c r="O4" s="207"/>
      <c r="Q4" s="207"/>
      <c r="R4" s="207"/>
      <c r="S4" s="207"/>
      <c r="T4" s="207"/>
      <c r="V4" s="207"/>
      <c r="W4" s="207"/>
      <c r="X4" s="207"/>
      <c r="Y4" s="207"/>
      <c r="Z4" s="207"/>
      <c r="AC4" s="174" t="s">
        <v>161</v>
      </c>
      <c r="AD4" s="57">
        <f ca="1">SUM(H12:H210)</f>
        <v>1276</v>
      </c>
      <c r="AE4" s="57">
        <f ca="1">SUM(I12:I210)</f>
        <v>89.120000000000019</v>
      </c>
    </row>
    <row r="5" spans="2:33" ht="18" customHeight="1" x14ac:dyDescent="0.2">
      <c r="B5" s="55" t="s">
        <v>164</v>
      </c>
      <c r="C5" s="152">
        <v>1</v>
      </c>
      <c r="D5" s="152">
        <v>1</v>
      </c>
      <c r="E5" s="153">
        <v>1</v>
      </c>
      <c r="F5" s="59"/>
      <c r="G5" s="55" t="s">
        <v>163</v>
      </c>
      <c r="H5" s="178" t="str">
        <f ca="1">IF(FILT_D=1,"NONE",CONCATENATE("From   : ", FILT_DS, " ",OFFSET($AE$11,FILT_MS,0)," ",OFFSET($AD$11,FILT_YS,0)))</f>
        <v>NONE</v>
      </c>
      <c r="I5" s="178"/>
      <c r="J5" s="58"/>
      <c r="K5" s="55"/>
      <c r="L5" s="55" t="s">
        <v>163</v>
      </c>
      <c r="M5" s="178" t="str">
        <f ca="1">IF(FILT_D=1,"NONE",CONCATENATE("From   : ", FILT_DS, " ",OFFSET($AE$11,FILT_MS,0)," ",OFFSET($AD$11,FILT_YS,0)))</f>
        <v>NONE</v>
      </c>
      <c r="N5" s="58"/>
      <c r="O5" s="55"/>
      <c r="P5" s="55"/>
      <c r="Q5" s="55" t="s">
        <v>163</v>
      </c>
      <c r="R5" s="178" t="str">
        <f ca="1">IF(FILT_D=1,"NONE",CONCATENATE("From   : ", FILT_DS, " ",OFFSET($AE$11,FILT_MS,0)," ",OFFSET($AD$11,FILT_YS,0)))</f>
        <v>NONE</v>
      </c>
      <c r="S5" s="55"/>
      <c r="T5" s="55"/>
      <c r="U5" s="55"/>
      <c r="V5" s="55" t="s">
        <v>163</v>
      </c>
      <c r="W5" s="178" t="str">
        <f ca="1">IF(FILT_D=1,"NONE",CONCATENATE("From   : ", FILT_DS, " ",OFFSET($AE$11,FILT_MS,0)," ",OFFSET($AD$11,FILT_YS,0)))</f>
        <v>NONE</v>
      </c>
      <c r="X5" s="58"/>
      <c r="AC5" s="174" t="s">
        <v>256</v>
      </c>
      <c r="AD5" s="57">
        <f ca="1">SUM(M12:M210)</f>
        <v>1276</v>
      </c>
      <c r="AE5" s="57">
        <f ca="1">SUM(N12:N210)</f>
        <v>89.12</v>
      </c>
    </row>
    <row r="6" spans="2:33" ht="18" customHeight="1" x14ac:dyDescent="0.2">
      <c r="B6" s="55" t="s">
        <v>165</v>
      </c>
      <c r="C6" s="153">
        <v>31</v>
      </c>
      <c r="D6" s="152">
        <v>12</v>
      </c>
      <c r="E6" s="152">
        <v>1</v>
      </c>
      <c r="F6" s="59"/>
      <c r="G6" s="156"/>
      <c r="H6" s="161" t="str">
        <f ca="1">IF(FILT_D=1,"",CONCATENATE("To        : ",FILT_DE, " ",OFFSET($AE$11,FILT_ME,0)," ",OFFSET($AD$11,FILT_YE,0)))</f>
        <v/>
      </c>
      <c r="I6" s="161"/>
      <c r="J6" s="158"/>
      <c r="K6" s="156"/>
      <c r="L6" s="156"/>
      <c r="M6" s="161" t="str">
        <f ca="1">IF(FILT_D=1,"",CONCATENATE("To        : ",FILT_DE, " ",OFFSET($AE$11,FILT_ME,0)," ",OFFSET($AD$11,FILT_YE,0)))</f>
        <v/>
      </c>
      <c r="N6" s="158"/>
      <c r="O6" s="156"/>
      <c r="P6" s="156"/>
      <c r="Q6" s="156"/>
      <c r="R6" s="161" t="str">
        <f ca="1">IF(FILT_D=1,"",CONCATENATE("To        : ",FILT_DE, " ",OFFSET($AE$11,FILT_ME,0)," ",OFFSET($AD$11,FILT_YE,0)))</f>
        <v/>
      </c>
      <c r="S6" s="156"/>
      <c r="T6" s="156"/>
      <c r="U6" s="156"/>
      <c r="V6" s="156"/>
      <c r="W6" s="161" t="str">
        <f ca="1">IF(FILT_D=1,"",CONCATENATE("To        : ",FILT_DE, " ",OFFSET($AE$11,FILT_ME,0)," ",OFFSET($AD$11,FILT_YE,0)))</f>
        <v/>
      </c>
      <c r="X6" s="158"/>
      <c r="Y6" s="157"/>
      <c r="Z6" s="157"/>
      <c r="AA6" s="159"/>
      <c r="AB6" s="159"/>
      <c r="AC6" s="175" t="s">
        <v>343</v>
      </c>
      <c r="AD6" s="160">
        <f ca="1">SUM(R12:R210)</f>
        <v>1276</v>
      </c>
      <c r="AE6" s="160">
        <f ca="1">SUM(S12:S210)</f>
        <v>89.11999999999999</v>
      </c>
      <c r="AF6" s="157"/>
      <c r="AG6" s="157"/>
    </row>
    <row r="7" spans="2:33" ht="18" customHeight="1" x14ac:dyDescent="0.2">
      <c r="B7" s="55" t="s">
        <v>157</v>
      </c>
      <c r="C7" s="154">
        <v>1</v>
      </c>
      <c r="G7" s="156" t="s">
        <v>157</v>
      </c>
      <c r="H7" s="161" t="str">
        <f ca="1">OFFSET($AB$11,FILT_B-1,0)</f>
        <v>All Bet Types</v>
      </c>
      <c r="I7" s="157"/>
      <c r="J7" s="157"/>
      <c r="K7" s="157"/>
      <c r="L7" s="156" t="s">
        <v>157</v>
      </c>
      <c r="M7" s="162" t="s">
        <v>159</v>
      </c>
      <c r="N7" s="163"/>
      <c r="O7" s="157"/>
      <c r="P7" s="157"/>
      <c r="Q7" s="156" t="s">
        <v>157</v>
      </c>
      <c r="R7" s="161" t="str">
        <f ca="1">OFFSET($AB$11,FILT_B-1,0)</f>
        <v>All Bet Types</v>
      </c>
      <c r="S7" s="157"/>
      <c r="T7" s="157"/>
      <c r="U7" s="157"/>
      <c r="V7" s="156" t="s">
        <v>157</v>
      </c>
      <c r="W7" s="161" t="str">
        <f ca="1">OFFSET($AB$11,FILT_B-1,0)</f>
        <v>All Bet Types</v>
      </c>
      <c r="X7" s="157"/>
      <c r="Y7" s="157"/>
      <c r="Z7" s="157"/>
      <c r="AA7" s="159"/>
      <c r="AB7" s="164"/>
      <c r="AC7" s="176" t="s">
        <v>162</v>
      </c>
      <c r="AD7" s="160">
        <f ca="1">SUM(W12:W71)</f>
        <v>1276</v>
      </c>
      <c r="AE7" s="160">
        <f ca="1">SUM(X12:X71)</f>
        <v>89.120000000000019</v>
      </c>
      <c r="AF7" s="157"/>
      <c r="AG7" s="157"/>
    </row>
    <row r="8" spans="2:33" ht="18" customHeight="1" x14ac:dyDescent="0.2">
      <c r="B8" s="55" t="s">
        <v>342</v>
      </c>
      <c r="C8" s="154">
        <v>1</v>
      </c>
      <c r="G8" s="156" t="s">
        <v>342</v>
      </c>
      <c r="H8" s="161" t="str">
        <f ca="1">OFFSET($AC$11,FILT_C-1,0)</f>
        <v>All Tipsters / Cappers</v>
      </c>
      <c r="I8" s="157"/>
      <c r="J8" s="157"/>
      <c r="K8" s="157"/>
      <c r="L8" s="156" t="s">
        <v>342</v>
      </c>
      <c r="M8" s="161" t="str">
        <f ca="1">OFFSET($AC$11,FILT_C-1,0)</f>
        <v>All Tipsters / Cappers</v>
      </c>
      <c r="N8" s="163"/>
      <c r="O8" s="157"/>
      <c r="P8" s="157"/>
      <c r="Q8" s="156" t="s">
        <v>342</v>
      </c>
      <c r="R8" s="162" t="s">
        <v>159</v>
      </c>
      <c r="S8" s="157"/>
      <c r="T8" s="157"/>
      <c r="U8" s="157"/>
      <c r="V8" s="156" t="s">
        <v>342</v>
      </c>
      <c r="W8" s="161" t="str">
        <f ca="1">OFFSET($AC$11,FILT_C-1,0)</f>
        <v>All Tipsters / Cappers</v>
      </c>
      <c r="X8" s="157"/>
      <c r="Y8" s="157"/>
      <c r="Z8" s="157"/>
      <c r="AA8" s="159"/>
      <c r="AB8" s="164"/>
      <c r="AC8" s="164"/>
      <c r="AD8" s="160"/>
      <c r="AE8" s="160"/>
      <c r="AF8" s="157"/>
      <c r="AG8" s="157"/>
    </row>
    <row r="9" spans="2:33" ht="18" customHeight="1" x14ac:dyDescent="0.2">
      <c r="B9" s="55" t="s">
        <v>152</v>
      </c>
      <c r="C9" s="155">
        <v>1</v>
      </c>
      <c r="G9" s="156" t="s">
        <v>152</v>
      </c>
      <c r="H9" s="162" t="s">
        <v>159</v>
      </c>
      <c r="I9" s="157"/>
      <c r="J9" s="157"/>
      <c r="K9" s="157"/>
      <c r="L9" s="156" t="s">
        <v>152</v>
      </c>
      <c r="M9" s="161" t="str">
        <f ca="1">OFFSET($AA$11,FILT_S-1,0)</f>
        <v>All Sports/Events</v>
      </c>
      <c r="N9" s="157"/>
      <c r="O9" s="157"/>
      <c r="P9" s="157"/>
      <c r="Q9" s="156" t="s">
        <v>152</v>
      </c>
      <c r="R9" s="161" t="str">
        <f ca="1">OFFSET($AA$11,FILT_S-1,0)</f>
        <v>All Sports/Events</v>
      </c>
      <c r="S9" s="157"/>
      <c r="T9" s="157"/>
      <c r="U9" s="157"/>
      <c r="V9" s="156" t="s">
        <v>152</v>
      </c>
      <c r="W9" s="161" t="str">
        <f ca="1">OFFSET($AA$11,FILT_S-1,0)</f>
        <v>All Sports/Events</v>
      </c>
      <c r="X9" s="157"/>
      <c r="Y9" s="157"/>
      <c r="Z9" s="157"/>
      <c r="AA9" s="159"/>
      <c r="AB9" s="159"/>
      <c r="AC9" s="159"/>
      <c r="AD9" s="157"/>
      <c r="AE9" s="157"/>
      <c r="AF9" s="157"/>
      <c r="AG9" s="157"/>
    </row>
    <row r="10" spans="2:33" ht="6" customHeight="1" x14ac:dyDescent="0.2"/>
    <row r="11" spans="2:33" s="55" customFormat="1" ht="15" customHeight="1" x14ac:dyDescent="0.2">
      <c r="G11" s="126" t="s">
        <v>54</v>
      </c>
      <c r="H11" s="127" t="s">
        <v>37</v>
      </c>
      <c r="I11" s="126" t="s">
        <v>36</v>
      </c>
      <c r="J11" s="127" t="s">
        <v>38</v>
      </c>
      <c r="L11" s="127" t="s">
        <v>8</v>
      </c>
      <c r="M11" s="127" t="s">
        <v>37</v>
      </c>
      <c r="N11" s="127" t="s">
        <v>36</v>
      </c>
      <c r="O11" s="127" t="s">
        <v>38</v>
      </c>
      <c r="Q11" s="177" t="s">
        <v>338</v>
      </c>
      <c r="R11" s="127" t="s">
        <v>37</v>
      </c>
      <c r="S11" s="127" t="s">
        <v>36</v>
      </c>
      <c r="T11" s="127" t="s">
        <v>38</v>
      </c>
      <c r="V11" s="126" t="s">
        <v>22</v>
      </c>
      <c r="W11" s="127" t="s">
        <v>37</v>
      </c>
      <c r="X11" s="126" t="s">
        <v>36</v>
      </c>
      <c r="Y11" s="127" t="s">
        <v>38</v>
      </c>
      <c r="Z11" s="128" t="s">
        <v>70</v>
      </c>
      <c r="AA11" s="129" t="s">
        <v>153</v>
      </c>
      <c r="AB11" s="129" t="s">
        <v>158</v>
      </c>
      <c r="AC11" s="129" t="s">
        <v>345</v>
      </c>
      <c r="AD11" s="129" t="s">
        <v>154</v>
      </c>
      <c r="AE11" s="130" t="s">
        <v>155</v>
      </c>
      <c r="AF11" s="130" t="s">
        <v>177</v>
      </c>
    </row>
    <row r="12" spans="2:33" ht="12.75" customHeight="1" x14ac:dyDescent="0.2">
      <c r="B12" s="90" t="s">
        <v>217</v>
      </c>
      <c r="C12" s="90"/>
      <c r="G12" s="20" t="str">
        <f>IF(Settings!G7&lt;&gt;"",IF(Settings!G7&lt;&gt;"--",Settings!G7,""),"")</f>
        <v>Badminton</v>
      </c>
      <c r="H12" s="188">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88">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03">
        <f ca="1">IF(AND(H12&lt;&gt;"",H12&gt;0),I12/H12,"")</f>
        <v>0.26</v>
      </c>
      <c r="K12" s="104"/>
      <c r="L12" s="20" t="str">
        <f>IF(Settings!I7&lt;&gt;"",IF(Settings!I7&lt;&gt;"--",Settings!I7,""),"")</f>
        <v>Winner</v>
      </c>
      <c r="M12" s="188">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88">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03">
        <f ca="1">IF(AND(M12&lt;&gt;"",M12&gt;0),N12/M12,"")</f>
        <v>-1</v>
      </c>
      <c r="P12" s="104"/>
      <c r="Q12" s="20" t="str">
        <f>IF(Settings!K7&lt;&gt;"",IF(Settings!K7&lt;&gt;"--",Settings!K7,""),"")</f>
        <v>Tipster 1</v>
      </c>
      <c r="R12" s="188">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88">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03">
        <f ca="1">IF(AND(R12&lt;&gt;"",R12&gt;0),S12/R12,"")</f>
        <v>1.0275000000000001</v>
      </c>
      <c r="U12" s="104"/>
      <c r="V12" s="105" t="str">
        <f>IF(Settings!D7&lt;&gt;"",IF(Settings!D7&lt;&gt;"--",Settings!D7,""),"")</f>
        <v>Sportsbet</v>
      </c>
      <c r="W12" s="188">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92">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03">
        <f ca="1">IF(AND(W12&lt;&gt;"",W12&gt;0),X12/W12,"")</f>
        <v>0.6</v>
      </c>
      <c r="Z12" s="188">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46" t="str">
        <f>Settings!G7</f>
        <v>Badminton</v>
      </c>
      <c r="AB12" s="46" t="str">
        <f>Settings!I7</f>
        <v>Winner</v>
      </c>
      <c r="AC12" s="46" t="str">
        <f>Settings!K7</f>
        <v>Tipster 1</v>
      </c>
      <c r="AD12" s="54">
        <f>MIN(2012,YEAR(MIN(BET_DATE)))</f>
        <v>2012</v>
      </c>
      <c r="AE12" s="54" t="s">
        <v>166</v>
      </c>
      <c r="AF12" s="54">
        <v>1</v>
      </c>
    </row>
    <row r="13" spans="2:33" ht="12" customHeight="1" x14ac:dyDescent="0.2">
      <c r="B13" s="91"/>
      <c r="C13" s="91"/>
      <c r="G13" s="20" t="str">
        <f>IF(Settings!G8&lt;&gt;"",IF(Settings!G8&lt;&gt;"--",Settings!G8,""),"")</f>
        <v>Basketball</v>
      </c>
      <c r="H13" s="188">
        <f t="shared" ca="1" si="0"/>
        <v>10</v>
      </c>
      <c r="I13" s="188">
        <f t="shared" ca="1" si="1"/>
        <v>9.6</v>
      </c>
      <c r="J13" s="103">
        <f t="shared" ref="J13:J76" ca="1" si="9">IF(AND(H13&lt;&gt;"",H13&gt;0),I13/H13,"")</f>
        <v>0.96</v>
      </c>
      <c r="K13" s="104"/>
      <c r="L13" s="20" t="str">
        <f>IF(Settings!I8&lt;&gt;"",IF(Settings!I8&lt;&gt;"--",Settings!I8,""),"")</f>
        <v>Line</v>
      </c>
      <c r="M13" s="188">
        <f t="shared" ca="1" si="2"/>
        <v>30</v>
      </c>
      <c r="N13" s="188">
        <f t="shared" ca="1" si="3"/>
        <v>6.8999999999999995</v>
      </c>
      <c r="O13" s="103">
        <f t="shared" ref="O13:O76" ca="1" si="10">IF(AND(M13&lt;&gt;"",M13&gt;0),N13/M13,"")</f>
        <v>0.22999999999999998</v>
      </c>
      <c r="P13" s="104"/>
      <c r="Q13" s="20" t="str">
        <f>IF(Settings!K8&lt;&gt;"",IF(Settings!K8&lt;&gt;"--",Settings!K8,""),"")</f>
        <v>Tipster 2</v>
      </c>
      <c r="R13" s="188">
        <f t="shared" ca="1" si="4"/>
        <v>40</v>
      </c>
      <c r="S13" s="188">
        <f t="shared" ca="1" si="5"/>
        <v>-5.7</v>
      </c>
      <c r="T13" s="103">
        <f t="shared" ref="T13:T76" ca="1" si="11">IF(AND(R13&lt;&gt;"",R13&gt;0),S13/R13,"")</f>
        <v>-0.14250000000000002</v>
      </c>
      <c r="U13" s="104"/>
      <c r="V13" s="105" t="str">
        <f>IF(Settings!D8&lt;&gt;"",IF(Settings!D8&lt;&gt;"--",Settings!D8,""),"")</f>
        <v>bet365</v>
      </c>
      <c r="W13" s="188">
        <f t="shared" ca="1" si="6"/>
        <v>288.5</v>
      </c>
      <c r="X13" s="192">
        <f t="shared" ca="1" si="7"/>
        <v>75.590000000000018</v>
      </c>
      <c r="Y13" s="103">
        <f t="shared" ref="Y13:Y76" ca="1" si="12">IF(AND(W13&lt;&gt;"",W13&gt;0),X13/W13,"")</f>
        <v>0.26201039861351827</v>
      </c>
      <c r="Z13" s="188">
        <f t="shared" ca="1" si="8"/>
        <v>125.59000000000002</v>
      </c>
      <c r="AA13" s="46" t="str">
        <f>Settings!G8</f>
        <v>Basketball</v>
      </c>
      <c r="AB13" s="46" t="str">
        <f>Settings!I8</f>
        <v>Line</v>
      </c>
      <c r="AC13" s="46" t="str">
        <f>Settings!K8</f>
        <v>Tipster 2</v>
      </c>
      <c r="AD13" s="54" t="str">
        <f t="shared" ref="AD13:AD44" si="13">IF(AD12&lt;&gt;"",IF(YEAR(MAX(BET_DATE))&gt;=AD12+1,AD12+1,""),"")</f>
        <v/>
      </c>
      <c r="AE13" s="54" t="s">
        <v>167</v>
      </c>
      <c r="AF13" s="54">
        <v>2</v>
      </c>
    </row>
    <row r="14" spans="2:33" x14ac:dyDescent="0.2">
      <c r="B14" s="51" t="s">
        <v>108</v>
      </c>
      <c r="C14" s="51" t="s">
        <v>36</v>
      </c>
      <c r="D14" s="51" t="s">
        <v>38</v>
      </c>
      <c r="E14" s="52" t="s">
        <v>70</v>
      </c>
      <c r="G14" s="20" t="str">
        <f>IF(Settings!G9&lt;&gt;"",IF(Settings!G9&lt;&gt;"--",Settings!G9,""),"")</f>
        <v>College Football</v>
      </c>
      <c r="H14" s="188">
        <f t="shared" ca="1" si="0"/>
        <v>10</v>
      </c>
      <c r="I14" s="188">
        <f t="shared" ca="1" si="1"/>
        <v>3.6</v>
      </c>
      <c r="J14" s="103">
        <f t="shared" ca="1" si="9"/>
        <v>0.36</v>
      </c>
      <c r="K14" s="104"/>
      <c r="L14" s="20" t="str">
        <f>IF(Settings!I9&lt;&gt;"",IF(Settings!I9&lt;&gt;"--",Settings!I9,""),"")</f>
        <v>Head to Head</v>
      </c>
      <c r="M14" s="188">
        <f t="shared" ca="1" si="2"/>
        <v>271</v>
      </c>
      <c r="N14" s="188">
        <f t="shared" ca="1" si="3"/>
        <v>75.52</v>
      </c>
      <c r="O14" s="103">
        <f t="shared" ca="1" si="10"/>
        <v>0.27867158671586717</v>
      </c>
      <c r="P14" s="104"/>
      <c r="Q14" s="20" t="str">
        <f>IF(Settings!K9&lt;&gt;"",IF(Settings!K9&lt;&gt;"--",Settings!K9,""),"")</f>
        <v>My own bets</v>
      </c>
      <c r="R14" s="188">
        <f t="shared" ca="1" si="4"/>
        <v>1171</v>
      </c>
      <c r="S14" s="188">
        <f t="shared" ca="1" si="5"/>
        <v>38.869999999999997</v>
      </c>
      <c r="T14" s="103">
        <f t="shared" ca="1" si="11"/>
        <v>3.3193851409052087E-2</v>
      </c>
      <c r="U14" s="104"/>
      <c r="V14" s="105" t="str">
        <f>IF(Settings!D9&lt;&gt;"",IF(Settings!D9&lt;&gt;"--",Settings!D9,""),"")</f>
        <v>Betfair</v>
      </c>
      <c r="W14" s="188">
        <f t="shared" ca="1" si="6"/>
        <v>980</v>
      </c>
      <c r="X14" s="192">
        <f t="shared" ca="1" si="7"/>
        <v>9.0299999999999994</v>
      </c>
      <c r="Y14" s="103">
        <f t="shared" ca="1" si="12"/>
        <v>9.2142857142857131E-3</v>
      </c>
      <c r="Z14" s="188">
        <f t="shared" ca="1" si="8"/>
        <v>9.0299999999999994</v>
      </c>
      <c r="AA14" s="46" t="str">
        <f>Settings!G9</f>
        <v>College Football</v>
      </c>
      <c r="AB14" s="46" t="str">
        <f>Settings!I9</f>
        <v>Head to Head</v>
      </c>
      <c r="AC14" s="46" t="str">
        <f>Settings!K9</f>
        <v>My own bets</v>
      </c>
      <c r="AD14" s="54" t="str">
        <f t="shared" si="13"/>
        <v/>
      </c>
      <c r="AE14" s="54" t="s">
        <v>168</v>
      </c>
      <c r="AF14" s="54">
        <v>3</v>
      </c>
    </row>
    <row r="15" spans="2:33" x14ac:dyDescent="0.2">
      <c r="B15" s="186">
        <f ca="1">SUM(W12:W211)</f>
        <v>1276</v>
      </c>
      <c r="C15" s="186">
        <f ca="1">SUM(X12:X211)</f>
        <v>89.120000000000019</v>
      </c>
      <c r="D15" s="106">
        <f ca="1">IF(B15&gt;0,C15/B15,"")</f>
        <v>6.9843260188087786E-2</v>
      </c>
      <c r="E15" s="187">
        <f ca="1">SUM(Z12:Z71)</f>
        <v>139.12000000000003</v>
      </c>
      <c r="G15" s="20" t="str">
        <f>IF(Settings!G10&lt;&gt;"",IF(Settings!G10&lt;&gt;"--",Settings!G10,""),"")</f>
        <v>Cricket</v>
      </c>
      <c r="H15" s="188">
        <f t="shared" ca="1" si="0"/>
        <v>20</v>
      </c>
      <c r="I15" s="188">
        <f t="shared" ca="1" si="1"/>
        <v>8.6</v>
      </c>
      <c r="J15" s="103">
        <f t="shared" ca="1" si="9"/>
        <v>0.43</v>
      </c>
      <c r="K15" s="104"/>
      <c r="L15" s="20" t="str">
        <f>IF(Settings!I10&lt;&gt;"",IF(Settings!I10&lt;&gt;"--",Settings!I10,""),"")</f>
        <v>Not to Win</v>
      </c>
      <c r="M15" s="188">
        <f t="shared" ca="1" si="2"/>
        <v>940</v>
      </c>
      <c r="N15" s="188">
        <f t="shared" ca="1" si="3"/>
        <v>10</v>
      </c>
      <c r="O15" s="103">
        <f t="shared" ca="1" si="10"/>
        <v>1.0638297872340425E-2</v>
      </c>
      <c r="P15" s="104"/>
      <c r="Q15" s="20" t="str">
        <f>IF(Settings!K10&lt;&gt;"",IF(Settings!K10&lt;&gt;"--",Settings!K10,""),"")</f>
        <v>Tipster 3</v>
      </c>
      <c r="R15" s="188">
        <f t="shared" ca="1" si="4"/>
        <v>25</v>
      </c>
      <c r="S15" s="188">
        <f t="shared" ca="1" si="5"/>
        <v>14.85</v>
      </c>
      <c r="T15" s="103">
        <f t="shared" ca="1" si="11"/>
        <v>0.59399999999999997</v>
      </c>
      <c r="U15" s="104"/>
      <c r="V15" s="105" t="str">
        <f>IF(Settings!D10&lt;&gt;"",IF(Settings!D10&lt;&gt;"--",Settings!D10,""),"")</f>
        <v/>
      </c>
      <c r="W15" s="188" t="str">
        <f t="shared" ca="1" si="6"/>
        <v/>
      </c>
      <c r="X15" s="192" t="str">
        <f t="shared" ca="1" si="7"/>
        <v/>
      </c>
      <c r="Y15" s="103" t="str">
        <f t="shared" ca="1" si="12"/>
        <v/>
      </c>
      <c r="Z15" s="188" t="str">
        <f t="shared" ca="1" si="8"/>
        <v/>
      </c>
      <c r="AA15" s="46" t="str">
        <f>Settings!G10</f>
        <v>Cricket</v>
      </c>
      <c r="AB15" s="46" t="str">
        <f>Settings!I10</f>
        <v>Not to Win</v>
      </c>
      <c r="AC15" s="46" t="str">
        <f>Settings!K10</f>
        <v>Tipster 3</v>
      </c>
      <c r="AD15" s="54" t="str">
        <f t="shared" si="13"/>
        <v/>
      </c>
      <c r="AE15" s="54" t="s">
        <v>169</v>
      </c>
      <c r="AF15" s="54">
        <v>4</v>
      </c>
    </row>
    <row r="16" spans="2:33" x14ac:dyDescent="0.2">
      <c r="G16" s="20" t="str">
        <f>IF(Settings!G11&lt;&gt;"",IF(Settings!G11&lt;&gt;"--",Settings!G11,""),"")</f>
        <v>Football</v>
      </c>
      <c r="H16" s="188">
        <f t="shared" ca="1" si="0"/>
        <v>15</v>
      </c>
      <c r="I16" s="188">
        <f t="shared" ca="1" si="1"/>
        <v>12</v>
      </c>
      <c r="J16" s="103">
        <f t="shared" ca="1" si="9"/>
        <v>0.8</v>
      </c>
      <c r="K16" s="104"/>
      <c r="L16" s="20" t="str">
        <f>IF(Settings!I11&lt;&gt;"",IF(Settings!I11&lt;&gt;"--",Settings!I11,""),"")</f>
        <v>Other</v>
      </c>
      <c r="M16" s="188">
        <f t="shared" ca="1" si="2"/>
        <v>25</v>
      </c>
      <c r="N16" s="188">
        <f t="shared" ca="1" si="3"/>
        <v>6.7</v>
      </c>
      <c r="O16" s="103">
        <f t="shared" ca="1" si="10"/>
        <v>0.26800000000000002</v>
      </c>
      <c r="P16" s="104"/>
      <c r="Q16" s="20" t="str">
        <f>IF(Settings!K11&lt;&gt;"",IF(Settings!K11&lt;&gt;"--",Settings!K11,""),"")</f>
        <v/>
      </c>
      <c r="R16" s="188" t="str">
        <f t="shared" ca="1" si="4"/>
        <v/>
      </c>
      <c r="S16" s="188" t="str">
        <f t="shared" ca="1" si="5"/>
        <v/>
      </c>
      <c r="T16" s="103" t="str">
        <f t="shared" ca="1" si="11"/>
        <v/>
      </c>
      <c r="U16" s="104"/>
      <c r="V16" s="105" t="str">
        <f>IF(Settings!D11&lt;&gt;"",IF(Settings!D11&lt;&gt;"--",Settings!D11,""),"")</f>
        <v/>
      </c>
      <c r="W16" s="188" t="str">
        <f t="shared" ca="1" si="6"/>
        <v/>
      </c>
      <c r="X16" s="192" t="str">
        <f t="shared" ca="1" si="7"/>
        <v/>
      </c>
      <c r="Y16" s="103" t="str">
        <f t="shared" ca="1" si="12"/>
        <v/>
      </c>
      <c r="Z16" s="188" t="str">
        <f t="shared" ca="1" si="8"/>
        <v/>
      </c>
      <c r="AA16" s="46" t="str">
        <f>Settings!G11</f>
        <v>Football</v>
      </c>
      <c r="AB16" s="46" t="str">
        <f>Settings!I11</f>
        <v>Other</v>
      </c>
      <c r="AC16" s="46" t="str">
        <f>Settings!K11</f>
        <v>--</v>
      </c>
      <c r="AD16" s="54" t="str">
        <f t="shared" si="13"/>
        <v/>
      </c>
      <c r="AE16" s="54" t="s">
        <v>156</v>
      </c>
      <c r="AF16" s="54">
        <v>5</v>
      </c>
    </row>
    <row r="17" spans="2:32" x14ac:dyDescent="0.2">
      <c r="B17" s="140" t="s">
        <v>141</v>
      </c>
      <c r="C17" s="140"/>
      <c r="G17" s="20" t="str">
        <f>IF(Settings!G12&lt;&gt;"",IF(Settings!G12&lt;&gt;"--",Settings!G12,""),"")</f>
        <v>NBA</v>
      </c>
      <c r="H17" s="188">
        <f t="shared" ca="1" si="0"/>
        <v>66</v>
      </c>
      <c r="I17" s="188">
        <f t="shared" ca="1" si="1"/>
        <v>-23.96</v>
      </c>
      <c r="J17" s="103">
        <f t="shared" ca="1" si="9"/>
        <v>-0.36303030303030304</v>
      </c>
      <c r="K17" s="104"/>
      <c r="L17" s="20" t="str">
        <f>IF(Settings!I12&lt;&gt;"",IF(Settings!I12&lt;&gt;"--",Settings!I12,""),"")</f>
        <v/>
      </c>
      <c r="M17" s="188" t="str">
        <f t="shared" ca="1" si="2"/>
        <v/>
      </c>
      <c r="N17" s="188" t="str">
        <f t="shared" ca="1" si="3"/>
        <v/>
      </c>
      <c r="O17" s="103" t="str">
        <f t="shared" ca="1" si="10"/>
        <v/>
      </c>
      <c r="P17" s="104"/>
      <c r="Q17" s="20" t="str">
        <f>IF(Settings!K12&lt;&gt;"",IF(Settings!K12&lt;&gt;"--",Settings!K12,""),"")</f>
        <v/>
      </c>
      <c r="R17" s="188" t="str">
        <f t="shared" ca="1" si="4"/>
        <v/>
      </c>
      <c r="S17" s="188" t="str">
        <f t="shared" ca="1" si="5"/>
        <v/>
      </c>
      <c r="T17" s="103" t="str">
        <f t="shared" ca="1" si="11"/>
        <v/>
      </c>
      <c r="U17" s="104"/>
      <c r="V17" s="105" t="str">
        <f>IF(Settings!D12&lt;&gt;"",IF(Settings!D12&lt;&gt;"--",Settings!D12,""),"")</f>
        <v/>
      </c>
      <c r="W17" s="188" t="str">
        <f t="shared" ca="1" si="6"/>
        <v/>
      </c>
      <c r="X17" s="192" t="str">
        <f t="shared" ca="1" si="7"/>
        <v/>
      </c>
      <c r="Y17" s="103" t="str">
        <f t="shared" ca="1" si="12"/>
        <v/>
      </c>
      <c r="Z17" s="188" t="str">
        <f t="shared" ca="1" si="8"/>
        <v/>
      </c>
      <c r="AA17" s="46" t="str">
        <f>Settings!G12</f>
        <v>NBA</v>
      </c>
      <c r="AB17" s="46" t="str">
        <f>Settings!I12</f>
        <v>--</v>
      </c>
      <c r="AC17" s="46" t="str">
        <f>Settings!K12</f>
        <v>--</v>
      </c>
      <c r="AD17" s="54" t="str">
        <f t="shared" si="13"/>
        <v/>
      </c>
      <c r="AE17" s="54" t="s">
        <v>170</v>
      </c>
      <c r="AF17" s="54">
        <v>6</v>
      </c>
    </row>
    <row r="18" spans="2:32" x14ac:dyDescent="0.2">
      <c r="B18" s="50"/>
      <c r="C18" s="50"/>
      <c r="G18" s="20" t="str">
        <f>IF(Settings!G13&lt;&gt;"",IF(Settings!G13&lt;&gt;"--",Settings!G13,""),"")</f>
        <v>NFL</v>
      </c>
      <c r="H18" s="188">
        <f t="shared" ca="1" si="0"/>
        <v>50</v>
      </c>
      <c r="I18" s="188">
        <f t="shared" ca="1" si="1"/>
        <v>5.8699999999999992</v>
      </c>
      <c r="J18" s="103">
        <f t="shared" ca="1" si="9"/>
        <v>0.11739999999999999</v>
      </c>
      <c r="K18" s="104"/>
      <c r="L18" s="20" t="str">
        <f>IF(Settings!I13&lt;&gt;"",IF(Settings!I13&lt;&gt;"--",Settings!I13,""),"")</f>
        <v/>
      </c>
      <c r="M18" s="188" t="str">
        <f t="shared" ca="1" si="2"/>
        <v/>
      </c>
      <c r="N18" s="188" t="str">
        <f t="shared" ca="1" si="3"/>
        <v/>
      </c>
      <c r="O18" s="103" t="str">
        <f t="shared" ca="1" si="10"/>
        <v/>
      </c>
      <c r="P18" s="104"/>
      <c r="Q18" s="20" t="str">
        <f>IF(Settings!K13&lt;&gt;"",IF(Settings!K13&lt;&gt;"--",Settings!K13,""),"")</f>
        <v/>
      </c>
      <c r="R18" s="188" t="str">
        <f t="shared" ca="1" si="4"/>
        <v/>
      </c>
      <c r="S18" s="188" t="str">
        <f t="shared" ca="1" si="5"/>
        <v/>
      </c>
      <c r="T18" s="103" t="str">
        <f t="shared" ca="1" si="11"/>
        <v/>
      </c>
      <c r="U18" s="104"/>
      <c r="V18" s="105" t="str">
        <f>IF(Settings!D13&lt;&gt;"",IF(Settings!D13&lt;&gt;"--",Settings!D13,""),"")</f>
        <v/>
      </c>
      <c r="W18" s="188" t="str">
        <f t="shared" ca="1" si="6"/>
        <v/>
      </c>
      <c r="X18" s="192" t="str">
        <f t="shared" ca="1" si="7"/>
        <v/>
      </c>
      <c r="Y18" s="103" t="str">
        <f t="shared" ca="1" si="12"/>
        <v/>
      </c>
      <c r="Z18" s="188" t="str">
        <f t="shared" ca="1" si="8"/>
        <v/>
      </c>
      <c r="AA18" s="46" t="str">
        <f>Settings!G13</f>
        <v>NFL</v>
      </c>
      <c r="AB18" s="46" t="str">
        <f>Settings!I13</f>
        <v>--</v>
      </c>
      <c r="AC18" s="46" t="str">
        <f>Settings!K13</f>
        <v>--</v>
      </c>
      <c r="AD18" s="54" t="str">
        <f t="shared" si="13"/>
        <v/>
      </c>
      <c r="AE18" s="54" t="s">
        <v>171</v>
      </c>
      <c r="AF18" s="54">
        <v>7</v>
      </c>
    </row>
    <row r="19" spans="2:32" x14ac:dyDescent="0.2">
      <c r="C19" s="51" t="s">
        <v>51</v>
      </c>
      <c r="D19" s="53" t="s">
        <v>52</v>
      </c>
      <c r="E19" s="51" t="s">
        <v>53</v>
      </c>
      <c r="G19" s="20" t="str">
        <f>IF(Settings!G14&lt;&gt;"",IF(Settings!G14&lt;&gt;"--",Settings!G14,""),"")</f>
        <v>Tennis</v>
      </c>
      <c r="H19" s="188">
        <f t="shared" ca="1" si="0"/>
        <v>1102.5</v>
      </c>
      <c r="I19" s="188">
        <f t="shared" ca="1" si="1"/>
        <v>72.760000000000019</v>
      </c>
      <c r="J19" s="103">
        <f t="shared" ca="1" si="9"/>
        <v>6.5995464852607724E-2</v>
      </c>
      <c r="K19" s="104"/>
      <c r="L19" s="20" t="str">
        <f>IF(Settings!I14&lt;&gt;"",IF(Settings!I14&lt;&gt;"--",Settings!I14,""),"")</f>
        <v/>
      </c>
      <c r="M19" s="188" t="str">
        <f t="shared" ca="1" si="2"/>
        <v/>
      </c>
      <c r="N19" s="188" t="str">
        <f t="shared" ca="1" si="3"/>
        <v/>
      </c>
      <c r="O19" s="103" t="str">
        <f t="shared" ca="1" si="10"/>
        <v/>
      </c>
      <c r="P19" s="104"/>
      <c r="Q19" s="20" t="str">
        <f>IF(Settings!K14&lt;&gt;"",IF(Settings!K14&lt;&gt;"--",Settings!K14,""),"")</f>
        <v/>
      </c>
      <c r="R19" s="188" t="str">
        <f t="shared" ca="1" si="4"/>
        <v/>
      </c>
      <c r="S19" s="188" t="str">
        <f t="shared" ca="1" si="5"/>
        <v/>
      </c>
      <c r="T19" s="103" t="str">
        <f t="shared" ca="1" si="11"/>
        <v/>
      </c>
      <c r="U19" s="104"/>
      <c r="V19" s="105" t="str">
        <f>IF(Settings!D14&lt;&gt;"",IF(Settings!D14&lt;&gt;"--",Settings!D14,""),"")</f>
        <v/>
      </c>
      <c r="W19" s="188" t="str">
        <f t="shared" ca="1" si="6"/>
        <v/>
      </c>
      <c r="X19" s="192" t="str">
        <f t="shared" ca="1" si="7"/>
        <v/>
      </c>
      <c r="Y19" s="103" t="str">
        <f t="shared" ca="1" si="12"/>
        <v/>
      </c>
      <c r="Z19" s="188" t="str">
        <f t="shared" ca="1" si="8"/>
        <v/>
      </c>
      <c r="AA19" s="46" t="str">
        <f>Settings!G14</f>
        <v>Tennis</v>
      </c>
      <c r="AB19" s="46" t="str">
        <f>Settings!I14</f>
        <v>--</v>
      </c>
      <c r="AC19" s="46" t="str">
        <f>Settings!K14</f>
        <v>--</v>
      </c>
      <c r="AD19" s="54" t="str">
        <f t="shared" si="13"/>
        <v/>
      </c>
      <c r="AE19" s="54" t="s">
        <v>172</v>
      </c>
      <c r="AF19" s="54">
        <v>8</v>
      </c>
    </row>
    <row r="20" spans="2:32" ht="12" customHeight="1" x14ac:dyDescent="0.2">
      <c r="B20" s="2" t="s">
        <v>63</v>
      </c>
      <c r="C20" s="107">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03">
        <f t="shared" ref="D20:D26" ca="1" si="14">IF(C$27&gt;0,C20/C$27,"")</f>
        <v>0.72222222222222221</v>
      </c>
      <c r="E20" s="103">
        <f ca="1">IF(C$20+C$21&gt;0,C20/(C$20+C$21),0)</f>
        <v>0.78787878787878785</v>
      </c>
      <c r="G20" s="20" t="str">
        <f>IF(Settings!G15&lt;&gt;"",IF(Settings!G15&lt;&gt;"--",Settings!G15,""),"")</f>
        <v/>
      </c>
      <c r="H20" s="188" t="str">
        <f t="shared" ca="1" si="0"/>
        <v/>
      </c>
      <c r="I20" s="188" t="str">
        <f t="shared" ca="1" si="1"/>
        <v/>
      </c>
      <c r="J20" s="103" t="str">
        <f t="shared" ca="1" si="9"/>
        <v/>
      </c>
      <c r="K20" s="104"/>
      <c r="L20" s="20" t="str">
        <f>IF(Settings!I15&lt;&gt;"",IF(Settings!I15&lt;&gt;"--",Settings!I15,""),"")</f>
        <v/>
      </c>
      <c r="M20" s="188" t="str">
        <f t="shared" ca="1" si="2"/>
        <v/>
      </c>
      <c r="N20" s="188" t="str">
        <f t="shared" ca="1" si="3"/>
        <v/>
      </c>
      <c r="O20" s="103" t="str">
        <f t="shared" ca="1" si="10"/>
        <v/>
      </c>
      <c r="P20" s="104"/>
      <c r="Q20" s="20" t="str">
        <f>IF(Settings!K15&lt;&gt;"",IF(Settings!K15&lt;&gt;"--",Settings!K15,""),"")</f>
        <v/>
      </c>
      <c r="R20" s="188" t="str">
        <f t="shared" ca="1" si="4"/>
        <v/>
      </c>
      <c r="S20" s="188" t="str">
        <f t="shared" ca="1" si="5"/>
        <v/>
      </c>
      <c r="T20" s="103" t="str">
        <f t="shared" ca="1" si="11"/>
        <v/>
      </c>
      <c r="U20" s="104"/>
      <c r="V20" s="105" t="str">
        <f>IF(Settings!D15&lt;&gt;"",IF(Settings!D15&lt;&gt;"--",Settings!D15,""),"")</f>
        <v/>
      </c>
      <c r="W20" s="188" t="str">
        <f t="shared" ca="1" si="6"/>
        <v/>
      </c>
      <c r="X20" s="192" t="str">
        <f t="shared" ca="1" si="7"/>
        <v/>
      </c>
      <c r="Y20" s="103" t="str">
        <f t="shared" ca="1" si="12"/>
        <v/>
      </c>
      <c r="Z20" s="188" t="str">
        <f t="shared" ca="1" si="8"/>
        <v/>
      </c>
      <c r="AA20" s="46" t="str">
        <f>Settings!G15</f>
        <v>--</v>
      </c>
      <c r="AB20" s="46" t="str">
        <f>Settings!I15</f>
        <v>--</v>
      </c>
      <c r="AC20" s="46" t="str">
        <f>Settings!K15</f>
        <v>--</v>
      </c>
      <c r="AD20" s="54" t="str">
        <f t="shared" si="13"/>
        <v/>
      </c>
      <c r="AE20" s="54" t="s">
        <v>173</v>
      </c>
      <c r="AF20" s="54">
        <v>9</v>
      </c>
    </row>
    <row r="21" spans="2:32" x14ac:dyDescent="0.2">
      <c r="B21" s="2" t="s">
        <v>62</v>
      </c>
      <c r="C21" s="107">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03">
        <f t="shared" ca="1" si="14"/>
        <v>0.19444444444444445</v>
      </c>
      <c r="E21" s="103">
        <f ca="1">IF(C$20+C$21&gt;0,C21/(C$20+C$21),0)</f>
        <v>0.21212121212121213</v>
      </c>
      <c r="G21" s="20" t="str">
        <f>IF(Settings!G16&lt;&gt;"",IF(Settings!G16&lt;&gt;"--",Settings!G16,""),"")</f>
        <v/>
      </c>
      <c r="H21" s="188" t="str">
        <f t="shared" ca="1" si="0"/>
        <v/>
      </c>
      <c r="I21" s="188" t="str">
        <f t="shared" ca="1" si="1"/>
        <v/>
      </c>
      <c r="J21" s="103" t="str">
        <f t="shared" ca="1" si="9"/>
        <v/>
      </c>
      <c r="K21" s="104"/>
      <c r="L21" s="20" t="str">
        <f>IF(Settings!I16&lt;&gt;"",IF(Settings!I16&lt;&gt;"--",Settings!I16,""),"")</f>
        <v/>
      </c>
      <c r="M21" s="188" t="str">
        <f t="shared" ca="1" si="2"/>
        <v/>
      </c>
      <c r="N21" s="188" t="str">
        <f t="shared" ca="1" si="3"/>
        <v/>
      </c>
      <c r="O21" s="103" t="str">
        <f t="shared" ca="1" si="10"/>
        <v/>
      </c>
      <c r="P21" s="104"/>
      <c r="Q21" s="20" t="str">
        <f>IF(Settings!K16&lt;&gt;"",IF(Settings!K16&lt;&gt;"--",Settings!K16,""),"")</f>
        <v/>
      </c>
      <c r="R21" s="188" t="str">
        <f t="shared" ca="1" si="4"/>
        <v/>
      </c>
      <c r="S21" s="188" t="str">
        <f t="shared" ca="1" si="5"/>
        <v/>
      </c>
      <c r="T21" s="103" t="str">
        <f t="shared" ca="1" si="11"/>
        <v/>
      </c>
      <c r="U21" s="104"/>
      <c r="V21" s="105" t="str">
        <f>IF(Settings!D16&lt;&gt;"",IF(Settings!D16&lt;&gt;"--",Settings!D16,""),"")</f>
        <v/>
      </c>
      <c r="W21" s="188" t="str">
        <f t="shared" ca="1" si="6"/>
        <v/>
      </c>
      <c r="X21" s="192" t="str">
        <f t="shared" ca="1" si="7"/>
        <v/>
      </c>
      <c r="Y21" s="103" t="str">
        <f t="shared" ca="1" si="12"/>
        <v/>
      </c>
      <c r="Z21" s="188" t="str">
        <f t="shared" ca="1" si="8"/>
        <v/>
      </c>
      <c r="AA21" s="46" t="str">
        <f>Settings!G16</f>
        <v>--</v>
      </c>
      <c r="AB21" s="46" t="str">
        <f>Settings!I16</f>
        <v>--</v>
      </c>
      <c r="AC21" s="46" t="str">
        <f>Settings!K16</f>
        <v>--</v>
      </c>
      <c r="AD21" s="54" t="str">
        <f t="shared" si="13"/>
        <v/>
      </c>
      <c r="AE21" s="54" t="s">
        <v>174</v>
      </c>
      <c r="AF21" s="54">
        <v>10</v>
      </c>
    </row>
    <row r="22" spans="2:32" x14ac:dyDescent="0.2">
      <c r="B22" s="2" t="s">
        <v>65</v>
      </c>
      <c r="C22" s="107">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03">
        <f t="shared" ca="1" si="14"/>
        <v>0</v>
      </c>
      <c r="E22" s="47"/>
      <c r="G22" s="20" t="str">
        <f>IF(Settings!G17&lt;&gt;"",IF(Settings!G17&lt;&gt;"--",Settings!G17,""),"")</f>
        <v/>
      </c>
      <c r="H22" s="188" t="str">
        <f t="shared" ca="1" si="0"/>
        <v/>
      </c>
      <c r="I22" s="188" t="str">
        <f t="shared" ca="1" si="1"/>
        <v/>
      </c>
      <c r="J22" s="103" t="str">
        <f t="shared" ca="1" si="9"/>
        <v/>
      </c>
      <c r="K22" s="104"/>
      <c r="L22" s="20" t="str">
        <f>IF(Settings!I17&lt;&gt;"",IF(Settings!I17&lt;&gt;"--",Settings!I17,""),"")</f>
        <v/>
      </c>
      <c r="M22" s="188" t="str">
        <f t="shared" ca="1" si="2"/>
        <v/>
      </c>
      <c r="N22" s="188" t="str">
        <f t="shared" ca="1" si="3"/>
        <v/>
      </c>
      <c r="O22" s="103" t="str">
        <f t="shared" ca="1" si="10"/>
        <v/>
      </c>
      <c r="P22" s="104"/>
      <c r="Q22" s="20" t="str">
        <f>IF(Settings!K17&lt;&gt;"",IF(Settings!K17&lt;&gt;"--",Settings!K17,""),"")</f>
        <v/>
      </c>
      <c r="R22" s="188" t="str">
        <f t="shared" ca="1" si="4"/>
        <v/>
      </c>
      <c r="S22" s="188" t="str">
        <f t="shared" ca="1" si="5"/>
        <v/>
      </c>
      <c r="T22" s="103" t="str">
        <f t="shared" ca="1" si="11"/>
        <v/>
      </c>
      <c r="U22" s="104"/>
      <c r="V22" s="105" t="str">
        <f>IF(Settings!D17&lt;&gt;"",IF(Settings!D17&lt;&gt;"--",Settings!D17,""),"")</f>
        <v/>
      </c>
      <c r="W22" s="188" t="str">
        <f t="shared" ca="1" si="6"/>
        <v/>
      </c>
      <c r="X22" s="192" t="str">
        <f t="shared" ca="1" si="7"/>
        <v/>
      </c>
      <c r="Y22" s="103" t="str">
        <f t="shared" ca="1" si="12"/>
        <v/>
      </c>
      <c r="Z22" s="188" t="str">
        <f t="shared" ca="1" si="8"/>
        <v/>
      </c>
      <c r="AA22" s="46" t="str">
        <f>Settings!G17</f>
        <v>--</v>
      </c>
      <c r="AB22" s="46" t="str">
        <f>Settings!I17</f>
        <v>--</v>
      </c>
      <c r="AC22" s="46" t="str">
        <f>Settings!K17</f>
        <v>--</v>
      </c>
      <c r="AD22" s="54" t="str">
        <f t="shared" si="13"/>
        <v/>
      </c>
      <c r="AE22" s="54" t="s">
        <v>175</v>
      </c>
      <c r="AF22" s="54">
        <v>11</v>
      </c>
    </row>
    <row r="23" spans="2:32" x14ac:dyDescent="0.2">
      <c r="B23" s="9" t="s">
        <v>39</v>
      </c>
      <c r="C23" s="108">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09">
        <f t="shared" ca="1" si="14"/>
        <v>8.3333333333333329E-2</v>
      </c>
      <c r="E23" s="48"/>
      <c r="G23" s="20" t="str">
        <f>IF(Settings!G18&lt;&gt;"",IF(Settings!G18&lt;&gt;"--",Settings!G18,""),"")</f>
        <v/>
      </c>
      <c r="H23" s="188" t="str">
        <f t="shared" ca="1" si="0"/>
        <v/>
      </c>
      <c r="I23" s="188" t="str">
        <f t="shared" ca="1" si="1"/>
        <v/>
      </c>
      <c r="J23" s="103" t="str">
        <f t="shared" ca="1" si="9"/>
        <v/>
      </c>
      <c r="K23" s="104"/>
      <c r="L23" s="20" t="str">
        <f>IF(Settings!I18&lt;&gt;"",IF(Settings!I18&lt;&gt;"--",Settings!I18,""),"")</f>
        <v/>
      </c>
      <c r="M23" s="188" t="str">
        <f t="shared" ca="1" si="2"/>
        <v/>
      </c>
      <c r="N23" s="188" t="str">
        <f t="shared" ca="1" si="3"/>
        <v/>
      </c>
      <c r="O23" s="103" t="str">
        <f t="shared" ca="1" si="10"/>
        <v/>
      </c>
      <c r="P23" s="104"/>
      <c r="Q23" s="20" t="str">
        <f>IF(Settings!K18&lt;&gt;"",IF(Settings!K18&lt;&gt;"--",Settings!K18,""),"")</f>
        <v/>
      </c>
      <c r="R23" s="188" t="str">
        <f t="shared" ca="1" si="4"/>
        <v/>
      </c>
      <c r="S23" s="188" t="str">
        <f t="shared" ca="1" si="5"/>
        <v/>
      </c>
      <c r="T23" s="103" t="str">
        <f t="shared" ca="1" si="11"/>
        <v/>
      </c>
      <c r="U23" s="104"/>
      <c r="V23" s="105" t="str">
        <f>IF(Settings!D18&lt;&gt;"",IF(Settings!D18&lt;&gt;"--",Settings!D18,""),"")</f>
        <v/>
      </c>
      <c r="W23" s="188" t="str">
        <f t="shared" ca="1" si="6"/>
        <v/>
      </c>
      <c r="X23" s="192" t="str">
        <f t="shared" ca="1" si="7"/>
        <v/>
      </c>
      <c r="Y23" s="103" t="str">
        <f t="shared" ca="1" si="12"/>
        <v/>
      </c>
      <c r="Z23" s="188" t="str">
        <f t="shared" ca="1" si="8"/>
        <v/>
      </c>
      <c r="AA23" s="46" t="str">
        <f>Settings!G18</f>
        <v>--</v>
      </c>
      <c r="AB23" s="46" t="str">
        <f>Settings!I18</f>
        <v>--</v>
      </c>
      <c r="AC23" s="46" t="str">
        <f>Settings!K18</f>
        <v>--</v>
      </c>
      <c r="AD23" s="54" t="str">
        <f t="shared" si="13"/>
        <v/>
      </c>
      <c r="AE23" s="54" t="s">
        <v>176</v>
      </c>
      <c r="AF23" s="54">
        <v>12</v>
      </c>
    </row>
    <row r="24" spans="2:32" x14ac:dyDescent="0.2">
      <c r="B24" s="9" t="s">
        <v>112</v>
      </c>
      <c r="C24" s="108">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09">
        <f t="shared" ca="1" si="14"/>
        <v>0</v>
      </c>
      <c r="E24" s="48"/>
      <c r="G24" s="20" t="str">
        <f>IF(Settings!G19&lt;&gt;"",IF(Settings!G19&lt;&gt;"--",Settings!G19,""),"")</f>
        <v/>
      </c>
      <c r="H24" s="188" t="str">
        <f t="shared" ca="1" si="0"/>
        <v/>
      </c>
      <c r="I24" s="188" t="str">
        <f t="shared" ca="1" si="1"/>
        <v/>
      </c>
      <c r="J24" s="103" t="str">
        <f t="shared" ca="1" si="9"/>
        <v/>
      </c>
      <c r="K24" s="104"/>
      <c r="L24" s="20" t="str">
        <f>IF(Settings!I19&lt;&gt;"",IF(Settings!I19&lt;&gt;"--",Settings!I19,""),"")</f>
        <v/>
      </c>
      <c r="M24" s="188" t="str">
        <f t="shared" ca="1" si="2"/>
        <v/>
      </c>
      <c r="N24" s="188" t="str">
        <f t="shared" ca="1" si="3"/>
        <v/>
      </c>
      <c r="O24" s="103" t="str">
        <f t="shared" ca="1" si="10"/>
        <v/>
      </c>
      <c r="P24" s="104"/>
      <c r="Q24" s="20" t="str">
        <f>IF(Settings!K19&lt;&gt;"",IF(Settings!K19&lt;&gt;"--",Settings!K19,""),"")</f>
        <v/>
      </c>
      <c r="R24" s="188" t="str">
        <f t="shared" ca="1" si="4"/>
        <v/>
      </c>
      <c r="S24" s="188" t="str">
        <f t="shared" ca="1" si="5"/>
        <v/>
      </c>
      <c r="T24" s="103" t="str">
        <f t="shared" ca="1" si="11"/>
        <v/>
      </c>
      <c r="U24" s="104"/>
      <c r="V24" s="105" t="str">
        <f>IF(Settings!D19&lt;&gt;"",IF(Settings!D19&lt;&gt;"--",Settings!D19,""),"")</f>
        <v/>
      </c>
      <c r="W24" s="188" t="str">
        <f t="shared" ca="1" si="6"/>
        <v/>
      </c>
      <c r="X24" s="192" t="str">
        <f t="shared" ca="1" si="7"/>
        <v/>
      </c>
      <c r="Y24" s="103" t="str">
        <f t="shared" ca="1" si="12"/>
        <v/>
      </c>
      <c r="Z24" s="188" t="str">
        <f t="shared" ca="1" si="8"/>
        <v/>
      </c>
      <c r="AA24" s="46" t="str">
        <f>Settings!G19</f>
        <v>--</v>
      </c>
      <c r="AB24" s="46" t="str">
        <f>Settings!I19</f>
        <v>--</v>
      </c>
      <c r="AC24" s="46" t="str">
        <f>Settings!K19</f>
        <v>--</v>
      </c>
      <c r="AD24" s="54" t="str">
        <f t="shared" si="13"/>
        <v/>
      </c>
      <c r="AF24" s="54">
        <v>13</v>
      </c>
    </row>
    <row r="25" spans="2:32" ht="12.75" customHeight="1" x14ac:dyDescent="0.2">
      <c r="B25" s="9" t="s">
        <v>113</v>
      </c>
      <c r="C25" s="108">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09">
        <f t="shared" ca="1" si="14"/>
        <v>0</v>
      </c>
      <c r="E25" s="48"/>
      <c r="G25" s="20" t="str">
        <f>IF(Settings!G20&lt;&gt;"",IF(Settings!G20&lt;&gt;"--",Settings!G20,""),"")</f>
        <v/>
      </c>
      <c r="H25" s="188" t="str">
        <f t="shared" ca="1" si="0"/>
        <v/>
      </c>
      <c r="I25" s="188" t="str">
        <f t="shared" ca="1" si="1"/>
        <v/>
      </c>
      <c r="J25" s="103" t="str">
        <f t="shared" ca="1" si="9"/>
        <v/>
      </c>
      <c r="K25" s="104"/>
      <c r="L25" s="20" t="str">
        <f>IF(Settings!I20&lt;&gt;"",IF(Settings!I20&lt;&gt;"--",Settings!I20,""),"")</f>
        <v/>
      </c>
      <c r="M25" s="188" t="str">
        <f t="shared" ca="1" si="2"/>
        <v/>
      </c>
      <c r="N25" s="188" t="str">
        <f t="shared" ca="1" si="3"/>
        <v/>
      </c>
      <c r="O25" s="103" t="str">
        <f t="shared" ca="1" si="10"/>
        <v/>
      </c>
      <c r="P25" s="104"/>
      <c r="Q25" s="20" t="str">
        <f>IF(Settings!K20&lt;&gt;"",IF(Settings!K20&lt;&gt;"--",Settings!K20,""),"")</f>
        <v/>
      </c>
      <c r="R25" s="188" t="str">
        <f t="shared" ca="1" si="4"/>
        <v/>
      </c>
      <c r="S25" s="188" t="str">
        <f t="shared" ca="1" si="5"/>
        <v/>
      </c>
      <c r="T25" s="103" t="str">
        <f t="shared" ca="1" si="11"/>
        <v/>
      </c>
      <c r="U25" s="104"/>
      <c r="V25" s="105" t="str">
        <f>IF(Settings!D20&lt;&gt;"",IF(Settings!D20&lt;&gt;"--",Settings!D20,""),"")</f>
        <v/>
      </c>
      <c r="W25" s="188" t="str">
        <f t="shared" ca="1" si="6"/>
        <v/>
      </c>
      <c r="X25" s="192" t="str">
        <f t="shared" ca="1" si="7"/>
        <v/>
      </c>
      <c r="Y25" s="103" t="str">
        <f t="shared" ca="1" si="12"/>
        <v/>
      </c>
      <c r="Z25" s="188" t="str">
        <f t="shared" ca="1" si="8"/>
        <v/>
      </c>
      <c r="AA25" s="46" t="str">
        <f>Settings!G20</f>
        <v>--</v>
      </c>
      <c r="AB25" s="46" t="str">
        <f>Settings!I20</f>
        <v>--</v>
      </c>
      <c r="AC25" s="46" t="str">
        <f>Settings!K20</f>
        <v>--</v>
      </c>
      <c r="AD25" s="54" t="str">
        <f t="shared" si="13"/>
        <v/>
      </c>
      <c r="AF25" s="54">
        <v>14</v>
      </c>
    </row>
    <row r="26" spans="2:32" x14ac:dyDescent="0.2">
      <c r="B26" s="9" t="s">
        <v>114</v>
      </c>
      <c r="C26" s="108">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09">
        <f t="shared" ca="1" si="14"/>
        <v>0</v>
      </c>
      <c r="E26" s="48"/>
      <c r="G26" s="20" t="str">
        <f>IF(Settings!G21&lt;&gt;"",IF(Settings!G21&lt;&gt;"--",Settings!G21,""),"")</f>
        <v/>
      </c>
      <c r="H26" s="188" t="str">
        <f t="shared" ca="1" si="0"/>
        <v/>
      </c>
      <c r="I26" s="188" t="str">
        <f t="shared" ca="1" si="1"/>
        <v/>
      </c>
      <c r="J26" s="103" t="str">
        <f t="shared" ca="1" si="9"/>
        <v/>
      </c>
      <c r="K26" s="104"/>
      <c r="L26" s="20" t="str">
        <f>IF(Settings!I21&lt;&gt;"",IF(Settings!I21&lt;&gt;"--",Settings!I21,""),"")</f>
        <v/>
      </c>
      <c r="M26" s="188" t="str">
        <f t="shared" ca="1" si="2"/>
        <v/>
      </c>
      <c r="N26" s="188" t="str">
        <f t="shared" ca="1" si="3"/>
        <v/>
      </c>
      <c r="O26" s="103" t="str">
        <f t="shared" ca="1" si="10"/>
        <v/>
      </c>
      <c r="P26" s="104"/>
      <c r="Q26" s="20" t="str">
        <f>IF(Settings!K21&lt;&gt;"",IF(Settings!K21&lt;&gt;"--",Settings!K21,""),"")</f>
        <v/>
      </c>
      <c r="R26" s="188" t="str">
        <f t="shared" ca="1" si="4"/>
        <v/>
      </c>
      <c r="S26" s="188" t="str">
        <f t="shared" ca="1" si="5"/>
        <v/>
      </c>
      <c r="T26" s="103" t="str">
        <f t="shared" ca="1" si="11"/>
        <v/>
      </c>
      <c r="U26" s="104"/>
      <c r="V26" s="105" t="str">
        <f>IF(Settings!D21&lt;&gt;"",IF(Settings!D21&lt;&gt;"--",Settings!D21,""),"")</f>
        <v/>
      </c>
      <c r="W26" s="188" t="str">
        <f t="shared" ca="1" si="6"/>
        <v/>
      </c>
      <c r="X26" s="192" t="str">
        <f t="shared" ca="1" si="7"/>
        <v/>
      </c>
      <c r="Y26" s="103" t="str">
        <f t="shared" ca="1" si="12"/>
        <v/>
      </c>
      <c r="Z26" s="188" t="str">
        <f t="shared" ca="1" si="8"/>
        <v/>
      </c>
      <c r="AA26" s="46" t="str">
        <f>Settings!G21</f>
        <v>--</v>
      </c>
      <c r="AB26" s="46" t="str">
        <f>Settings!I21</f>
        <v>--</v>
      </c>
      <c r="AC26" s="46" t="str">
        <f>Settings!K21</f>
        <v>--</v>
      </c>
      <c r="AD26" s="54" t="str">
        <f t="shared" si="13"/>
        <v/>
      </c>
      <c r="AF26" s="54">
        <v>15</v>
      </c>
    </row>
    <row r="27" spans="2:32" x14ac:dyDescent="0.2">
      <c r="B27" s="8" t="s">
        <v>35</v>
      </c>
      <c r="C27" s="110">
        <f ca="1">SUM(C20:C26)</f>
        <v>36</v>
      </c>
      <c r="D27" s="111">
        <f ca="1">SUM(D20:D26)</f>
        <v>1</v>
      </c>
      <c r="G27" s="20" t="str">
        <f>IF(Settings!G22&lt;&gt;"",IF(Settings!G22&lt;&gt;"--",Settings!G22,""),"")</f>
        <v/>
      </c>
      <c r="H27" s="188" t="str">
        <f t="shared" ca="1" si="0"/>
        <v/>
      </c>
      <c r="I27" s="188" t="str">
        <f t="shared" ca="1" si="1"/>
        <v/>
      </c>
      <c r="J27" s="103" t="str">
        <f t="shared" ca="1" si="9"/>
        <v/>
      </c>
      <c r="K27" s="104"/>
      <c r="L27" s="20" t="str">
        <f>IF(Settings!I22&lt;&gt;"",IF(Settings!I22&lt;&gt;"--",Settings!I22,""),"")</f>
        <v/>
      </c>
      <c r="M27" s="188" t="str">
        <f t="shared" ca="1" si="2"/>
        <v/>
      </c>
      <c r="N27" s="188" t="str">
        <f t="shared" ca="1" si="3"/>
        <v/>
      </c>
      <c r="O27" s="103" t="str">
        <f t="shared" ca="1" si="10"/>
        <v/>
      </c>
      <c r="P27" s="104"/>
      <c r="Q27" s="20" t="str">
        <f>IF(Settings!K22&lt;&gt;"",IF(Settings!K22&lt;&gt;"--",Settings!K22,""),"")</f>
        <v/>
      </c>
      <c r="R27" s="188" t="str">
        <f t="shared" ca="1" si="4"/>
        <v/>
      </c>
      <c r="S27" s="188" t="str">
        <f t="shared" ca="1" si="5"/>
        <v/>
      </c>
      <c r="T27" s="103" t="str">
        <f t="shared" ca="1" si="11"/>
        <v/>
      </c>
      <c r="U27" s="104"/>
      <c r="V27" s="105" t="str">
        <f>IF(Settings!D22&lt;&gt;"",IF(Settings!D22&lt;&gt;"--",Settings!D22,""),"")</f>
        <v/>
      </c>
      <c r="W27" s="188" t="str">
        <f t="shared" ca="1" si="6"/>
        <v/>
      </c>
      <c r="X27" s="192" t="str">
        <f t="shared" ca="1" si="7"/>
        <v/>
      </c>
      <c r="Y27" s="103" t="str">
        <f t="shared" ca="1" si="12"/>
        <v/>
      </c>
      <c r="Z27" s="188" t="str">
        <f t="shared" ca="1" si="8"/>
        <v/>
      </c>
      <c r="AA27" s="46" t="str">
        <f>Settings!G22</f>
        <v>--</v>
      </c>
      <c r="AB27" s="46" t="str">
        <f>Settings!I22</f>
        <v>--</v>
      </c>
      <c r="AC27" s="46" t="str">
        <f>Settings!K22</f>
        <v>--</v>
      </c>
      <c r="AD27" s="54" t="str">
        <f t="shared" si="13"/>
        <v/>
      </c>
      <c r="AF27" s="54">
        <v>16</v>
      </c>
    </row>
    <row r="28" spans="2:32" x14ac:dyDescent="0.2">
      <c r="G28" s="20" t="str">
        <f>IF(Settings!G23&lt;&gt;"",IF(Settings!G23&lt;&gt;"--",Settings!G23,""),"")</f>
        <v/>
      </c>
      <c r="H28" s="188" t="str">
        <f t="shared" ca="1" si="0"/>
        <v/>
      </c>
      <c r="I28" s="188" t="str">
        <f t="shared" ca="1" si="1"/>
        <v/>
      </c>
      <c r="J28" s="103" t="str">
        <f t="shared" ca="1" si="9"/>
        <v/>
      </c>
      <c r="K28" s="104"/>
      <c r="L28" s="20" t="str">
        <f>IF(Settings!I23&lt;&gt;"",IF(Settings!I23&lt;&gt;"--",Settings!I23,""),"")</f>
        <v/>
      </c>
      <c r="M28" s="188" t="str">
        <f t="shared" ca="1" si="2"/>
        <v/>
      </c>
      <c r="N28" s="188" t="str">
        <f t="shared" ca="1" si="3"/>
        <v/>
      </c>
      <c r="O28" s="103" t="str">
        <f t="shared" ca="1" si="10"/>
        <v/>
      </c>
      <c r="P28" s="104"/>
      <c r="Q28" s="20" t="str">
        <f>IF(Settings!K23&lt;&gt;"",IF(Settings!K23&lt;&gt;"--",Settings!K23,""),"")</f>
        <v/>
      </c>
      <c r="R28" s="188" t="str">
        <f t="shared" ca="1" si="4"/>
        <v/>
      </c>
      <c r="S28" s="188" t="str">
        <f t="shared" ca="1" si="5"/>
        <v/>
      </c>
      <c r="T28" s="103" t="str">
        <f t="shared" ca="1" si="11"/>
        <v/>
      </c>
      <c r="U28" s="104"/>
      <c r="V28" s="105" t="str">
        <f>IF(Settings!D23&lt;&gt;"",IF(Settings!D23&lt;&gt;"--",Settings!D23,""),"")</f>
        <v/>
      </c>
      <c r="W28" s="188" t="str">
        <f t="shared" ca="1" si="6"/>
        <v/>
      </c>
      <c r="X28" s="192" t="str">
        <f t="shared" ca="1" si="7"/>
        <v/>
      </c>
      <c r="Y28" s="103" t="str">
        <f t="shared" ca="1" si="12"/>
        <v/>
      </c>
      <c r="Z28" s="188" t="str">
        <f t="shared" ca="1" si="8"/>
        <v/>
      </c>
      <c r="AA28" s="46" t="str">
        <f>Settings!G23</f>
        <v>--</v>
      </c>
      <c r="AB28" s="46" t="str">
        <f>Settings!I23</f>
        <v>--</v>
      </c>
      <c r="AC28" s="46" t="str">
        <f>Settings!K23</f>
        <v>--</v>
      </c>
      <c r="AD28" s="54" t="str">
        <f t="shared" si="13"/>
        <v/>
      </c>
      <c r="AF28" s="54">
        <v>17</v>
      </c>
    </row>
    <row r="29" spans="2:32" x14ac:dyDescent="0.2">
      <c r="B29" s="139" t="s">
        <v>40</v>
      </c>
      <c r="G29" s="20" t="str">
        <f>IF(Settings!G24&lt;&gt;"",IF(Settings!G24&lt;&gt;"--",Settings!G24,""),"")</f>
        <v/>
      </c>
      <c r="H29" s="188" t="str">
        <f t="shared" ca="1" si="0"/>
        <v/>
      </c>
      <c r="I29" s="188" t="str">
        <f t="shared" ca="1" si="1"/>
        <v/>
      </c>
      <c r="J29" s="103" t="str">
        <f t="shared" ca="1" si="9"/>
        <v/>
      </c>
      <c r="K29" s="104"/>
      <c r="L29" s="20" t="str">
        <f>IF(Settings!I24&lt;&gt;"",IF(Settings!I24&lt;&gt;"--",Settings!I24,""),"")</f>
        <v/>
      </c>
      <c r="M29" s="188" t="str">
        <f t="shared" ca="1" si="2"/>
        <v/>
      </c>
      <c r="N29" s="188" t="str">
        <f t="shared" ca="1" si="3"/>
        <v/>
      </c>
      <c r="O29" s="103" t="str">
        <f t="shared" ca="1" si="10"/>
        <v/>
      </c>
      <c r="P29" s="104"/>
      <c r="Q29" s="20" t="str">
        <f>IF(Settings!K24&lt;&gt;"",IF(Settings!K24&lt;&gt;"--",Settings!K24,""),"")</f>
        <v/>
      </c>
      <c r="R29" s="188" t="str">
        <f t="shared" ca="1" si="4"/>
        <v/>
      </c>
      <c r="S29" s="188" t="str">
        <f t="shared" ca="1" si="5"/>
        <v/>
      </c>
      <c r="T29" s="103" t="str">
        <f t="shared" ca="1" si="11"/>
        <v/>
      </c>
      <c r="U29" s="104"/>
      <c r="V29" s="105" t="str">
        <f>IF(Settings!D24&lt;&gt;"",IF(Settings!D24&lt;&gt;"--",Settings!D24,""),"")</f>
        <v/>
      </c>
      <c r="W29" s="188" t="str">
        <f t="shared" ca="1" si="6"/>
        <v/>
      </c>
      <c r="X29" s="192" t="str">
        <f t="shared" ca="1" si="7"/>
        <v/>
      </c>
      <c r="Y29" s="103" t="str">
        <f t="shared" ca="1" si="12"/>
        <v/>
      </c>
      <c r="Z29" s="188" t="str">
        <f t="shared" ca="1" si="8"/>
        <v/>
      </c>
      <c r="AA29" s="46" t="str">
        <f>Settings!G24</f>
        <v>--</v>
      </c>
      <c r="AB29" s="46" t="str">
        <f>Settings!I24</f>
        <v>--</v>
      </c>
      <c r="AC29" s="46" t="str">
        <f>Settings!K24</f>
        <v>--</v>
      </c>
      <c r="AD29" s="54" t="str">
        <f t="shared" si="13"/>
        <v/>
      </c>
      <c r="AF29" s="54">
        <v>18</v>
      </c>
    </row>
    <row r="30" spans="2:32" x14ac:dyDescent="0.2">
      <c r="B30" s="50"/>
      <c r="C30" s="19"/>
      <c r="G30" s="20" t="str">
        <f>IF(Settings!G25&lt;&gt;"",IF(Settings!G25&lt;&gt;"--",Settings!G25,""),"")</f>
        <v/>
      </c>
      <c r="H30" s="188" t="str">
        <f t="shared" ca="1" si="0"/>
        <v/>
      </c>
      <c r="I30" s="188" t="str">
        <f t="shared" ca="1" si="1"/>
        <v/>
      </c>
      <c r="J30" s="103" t="str">
        <f t="shared" ca="1" si="9"/>
        <v/>
      </c>
      <c r="K30" s="104"/>
      <c r="L30" s="20" t="str">
        <f>IF(Settings!I25&lt;&gt;"",IF(Settings!I25&lt;&gt;"--",Settings!I25,""),"")</f>
        <v/>
      </c>
      <c r="M30" s="188" t="str">
        <f t="shared" ca="1" si="2"/>
        <v/>
      </c>
      <c r="N30" s="188" t="str">
        <f t="shared" ca="1" si="3"/>
        <v/>
      </c>
      <c r="O30" s="103" t="str">
        <f t="shared" ca="1" si="10"/>
        <v/>
      </c>
      <c r="P30" s="104"/>
      <c r="Q30" s="20" t="str">
        <f>IF(Settings!K25&lt;&gt;"",IF(Settings!K25&lt;&gt;"--",Settings!K25,""),"")</f>
        <v/>
      </c>
      <c r="R30" s="188" t="str">
        <f t="shared" ca="1" si="4"/>
        <v/>
      </c>
      <c r="S30" s="188" t="str">
        <f t="shared" ca="1" si="5"/>
        <v/>
      </c>
      <c r="T30" s="103" t="str">
        <f t="shared" ca="1" si="11"/>
        <v/>
      </c>
      <c r="U30" s="104"/>
      <c r="V30" s="105" t="str">
        <f>IF(Settings!D25&lt;&gt;"",IF(Settings!D25&lt;&gt;"--",Settings!D25,""),"")</f>
        <v/>
      </c>
      <c r="W30" s="188" t="str">
        <f t="shared" ca="1" si="6"/>
        <v/>
      </c>
      <c r="X30" s="192" t="str">
        <f t="shared" ca="1" si="7"/>
        <v/>
      </c>
      <c r="Y30" s="103" t="str">
        <f t="shared" ca="1" si="12"/>
        <v/>
      </c>
      <c r="Z30" s="188" t="str">
        <f t="shared" ca="1" si="8"/>
        <v/>
      </c>
      <c r="AA30" s="46" t="str">
        <f>Settings!G25</f>
        <v>--</v>
      </c>
      <c r="AB30" s="46" t="str">
        <f>Settings!I25</f>
        <v>--</v>
      </c>
      <c r="AC30" s="46" t="str">
        <f>Settings!K25</f>
        <v>--</v>
      </c>
      <c r="AD30" s="54" t="str">
        <f t="shared" si="13"/>
        <v/>
      </c>
      <c r="AF30" s="54">
        <v>19</v>
      </c>
    </row>
    <row r="31" spans="2:32" x14ac:dyDescent="0.2">
      <c r="B31" s="141" t="s">
        <v>40</v>
      </c>
      <c r="C31" s="142"/>
      <c r="D31" s="107">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0" t="str">
        <f>IF(Settings!G26&lt;&gt;"",IF(Settings!G26&lt;&gt;"--",Settings!G26,""),"")</f>
        <v/>
      </c>
      <c r="H31" s="188" t="str">
        <f t="shared" ca="1" si="0"/>
        <v/>
      </c>
      <c r="I31" s="188" t="str">
        <f t="shared" ca="1" si="1"/>
        <v/>
      </c>
      <c r="J31" s="103" t="str">
        <f t="shared" ca="1" si="9"/>
        <v/>
      </c>
      <c r="K31" s="104"/>
      <c r="L31" s="20" t="str">
        <f>IF(Settings!I26&lt;&gt;"",IF(Settings!I26&lt;&gt;"--",Settings!I26,""),"")</f>
        <v/>
      </c>
      <c r="M31" s="188" t="str">
        <f t="shared" ca="1" si="2"/>
        <v/>
      </c>
      <c r="N31" s="188" t="str">
        <f t="shared" ca="1" si="3"/>
        <v/>
      </c>
      <c r="O31" s="103" t="str">
        <f t="shared" ca="1" si="10"/>
        <v/>
      </c>
      <c r="P31" s="104"/>
      <c r="Q31" s="20" t="str">
        <f>IF(Settings!K26&lt;&gt;"",IF(Settings!K26&lt;&gt;"--",Settings!K26,""),"")</f>
        <v/>
      </c>
      <c r="R31" s="188" t="str">
        <f t="shared" ca="1" si="4"/>
        <v/>
      </c>
      <c r="S31" s="188" t="str">
        <f t="shared" ca="1" si="5"/>
        <v/>
      </c>
      <c r="T31" s="103" t="str">
        <f t="shared" ca="1" si="11"/>
        <v/>
      </c>
      <c r="U31" s="104"/>
      <c r="V31" s="105" t="str">
        <f>IF(Settings!D26&lt;&gt;"",IF(Settings!D26&lt;&gt;"--",Settings!D26,""),"")</f>
        <v/>
      </c>
      <c r="W31" s="188" t="str">
        <f t="shared" ca="1" si="6"/>
        <v/>
      </c>
      <c r="X31" s="192" t="str">
        <f t="shared" ca="1" si="7"/>
        <v/>
      </c>
      <c r="Y31" s="103" t="str">
        <f t="shared" ca="1" si="12"/>
        <v/>
      </c>
      <c r="Z31" s="188" t="str">
        <f t="shared" ca="1" si="8"/>
        <v/>
      </c>
      <c r="AA31" s="46" t="str">
        <f>Settings!G26</f>
        <v>--</v>
      </c>
      <c r="AB31" s="46" t="str">
        <f>Settings!I26</f>
        <v>--</v>
      </c>
      <c r="AC31" s="46" t="str">
        <f>Settings!K26</f>
        <v>--</v>
      </c>
      <c r="AD31" s="54" t="str">
        <f t="shared" si="13"/>
        <v/>
      </c>
      <c r="AF31" s="54">
        <v>20</v>
      </c>
    </row>
    <row r="32" spans="2:32" x14ac:dyDescent="0.2">
      <c r="B32" s="141" t="s">
        <v>214</v>
      </c>
      <c r="C32" s="142"/>
      <c r="D32" s="188">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0" t="str">
        <f>IF(Settings!G27&lt;&gt;"",IF(Settings!G27&lt;&gt;"--",Settings!G27,""),"")</f>
        <v/>
      </c>
      <c r="H32" s="188" t="str">
        <f t="shared" ca="1" si="0"/>
        <v/>
      </c>
      <c r="I32" s="188" t="str">
        <f t="shared" ca="1" si="1"/>
        <v/>
      </c>
      <c r="J32" s="103" t="str">
        <f t="shared" ca="1" si="9"/>
        <v/>
      </c>
      <c r="K32" s="104"/>
      <c r="L32" s="20" t="str">
        <f>IF(Settings!I27&lt;&gt;"",IF(Settings!I27&lt;&gt;"--",Settings!I27,""),"")</f>
        <v/>
      </c>
      <c r="M32" s="188" t="str">
        <f t="shared" ca="1" si="2"/>
        <v/>
      </c>
      <c r="N32" s="188" t="str">
        <f t="shared" ca="1" si="3"/>
        <v/>
      </c>
      <c r="O32" s="103" t="str">
        <f t="shared" ca="1" si="10"/>
        <v/>
      </c>
      <c r="P32" s="104"/>
      <c r="Q32" s="20" t="str">
        <f>IF(Settings!K27&lt;&gt;"",IF(Settings!K27&lt;&gt;"--",Settings!K27,""),"")</f>
        <v/>
      </c>
      <c r="R32" s="188" t="str">
        <f t="shared" ca="1" si="4"/>
        <v/>
      </c>
      <c r="S32" s="188" t="str">
        <f t="shared" ca="1" si="5"/>
        <v/>
      </c>
      <c r="T32" s="103" t="str">
        <f t="shared" ca="1" si="11"/>
        <v/>
      </c>
      <c r="U32" s="104"/>
      <c r="V32" s="105" t="str">
        <f>IF(Settings!D27&lt;&gt;"",IF(Settings!D27&lt;&gt;"--",Settings!D27,""),"")</f>
        <v/>
      </c>
      <c r="W32" s="188" t="str">
        <f t="shared" ca="1" si="6"/>
        <v/>
      </c>
      <c r="X32" s="192" t="str">
        <f t="shared" ca="1" si="7"/>
        <v/>
      </c>
      <c r="Y32" s="103" t="str">
        <f t="shared" ca="1" si="12"/>
        <v/>
      </c>
      <c r="Z32" s="188" t="str">
        <f t="shared" ca="1" si="8"/>
        <v/>
      </c>
      <c r="AA32" s="46" t="str">
        <f>Settings!G27</f>
        <v>--</v>
      </c>
      <c r="AB32" s="46" t="str">
        <f>Settings!I27</f>
        <v>--</v>
      </c>
      <c r="AC32" s="46" t="str">
        <f>Settings!K27</f>
        <v>--</v>
      </c>
      <c r="AD32" s="54" t="str">
        <f t="shared" si="13"/>
        <v/>
      </c>
      <c r="AF32" s="54">
        <v>21</v>
      </c>
    </row>
    <row r="33" spans="2:32" ht="12.75" customHeight="1" x14ac:dyDescent="0.2">
      <c r="B33" s="141" t="s">
        <v>41</v>
      </c>
      <c r="C33" s="142"/>
      <c r="D33" s="188">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0" t="str">
        <f>IF(Settings!G28&lt;&gt;"",IF(Settings!G28&lt;&gt;"--",Settings!G28,""),"")</f>
        <v/>
      </c>
      <c r="H33" s="188" t="str">
        <f t="shared" ca="1" si="0"/>
        <v/>
      </c>
      <c r="I33" s="188" t="str">
        <f t="shared" ca="1" si="1"/>
        <v/>
      </c>
      <c r="J33" s="103" t="str">
        <f t="shared" ca="1" si="9"/>
        <v/>
      </c>
      <c r="K33" s="104"/>
      <c r="L33" s="20" t="str">
        <f>IF(Settings!I28&lt;&gt;"",IF(Settings!I28&lt;&gt;"--",Settings!I28,""),"")</f>
        <v/>
      </c>
      <c r="M33" s="188" t="str">
        <f t="shared" ca="1" si="2"/>
        <v/>
      </c>
      <c r="N33" s="188" t="str">
        <f t="shared" ca="1" si="3"/>
        <v/>
      </c>
      <c r="O33" s="103" t="str">
        <f t="shared" ca="1" si="10"/>
        <v/>
      </c>
      <c r="P33" s="104"/>
      <c r="Q33" s="20" t="str">
        <f>IF(Settings!K28&lt;&gt;"",IF(Settings!K28&lt;&gt;"--",Settings!K28,""),"")</f>
        <v/>
      </c>
      <c r="R33" s="188" t="str">
        <f t="shared" ca="1" si="4"/>
        <v/>
      </c>
      <c r="S33" s="188" t="str">
        <f t="shared" ca="1" si="5"/>
        <v/>
      </c>
      <c r="T33" s="103" t="str">
        <f t="shared" ca="1" si="11"/>
        <v/>
      </c>
      <c r="U33" s="104"/>
      <c r="V33" s="105" t="str">
        <f>IF(Settings!D28&lt;&gt;"",IF(Settings!D28&lt;&gt;"--",Settings!D28,""),"")</f>
        <v/>
      </c>
      <c r="W33" s="188" t="str">
        <f t="shared" ca="1" si="6"/>
        <v/>
      </c>
      <c r="X33" s="192" t="str">
        <f t="shared" ca="1" si="7"/>
        <v/>
      </c>
      <c r="Y33" s="103" t="str">
        <f t="shared" ca="1" si="12"/>
        <v/>
      </c>
      <c r="Z33" s="188" t="str">
        <f t="shared" ca="1" si="8"/>
        <v/>
      </c>
      <c r="AA33" s="46" t="str">
        <f>Settings!G28</f>
        <v>--</v>
      </c>
      <c r="AB33" s="46" t="str">
        <f>Settings!I28</f>
        <v>--</v>
      </c>
      <c r="AC33" s="46" t="str">
        <f>Settings!K28</f>
        <v>--</v>
      </c>
      <c r="AD33" s="54" t="str">
        <f t="shared" si="13"/>
        <v/>
      </c>
      <c r="AF33" s="54">
        <v>22</v>
      </c>
    </row>
    <row r="34" spans="2:32" x14ac:dyDescent="0.2">
      <c r="B34" s="141" t="s">
        <v>42</v>
      </c>
      <c r="C34" s="142"/>
      <c r="D34" s="189">
        <f ca="1">D33-D32</f>
        <v>8</v>
      </c>
      <c r="G34" s="20" t="str">
        <f>IF(Settings!G29&lt;&gt;"",IF(Settings!G29&lt;&gt;"--",Settings!G29,""),"")</f>
        <v/>
      </c>
      <c r="H34" s="188" t="str">
        <f t="shared" ca="1" si="0"/>
        <v/>
      </c>
      <c r="I34" s="188" t="str">
        <f t="shared" ca="1" si="1"/>
        <v/>
      </c>
      <c r="J34" s="103" t="str">
        <f t="shared" ca="1" si="9"/>
        <v/>
      </c>
      <c r="K34" s="104"/>
      <c r="L34" s="20" t="str">
        <f>IF(Settings!I29&lt;&gt;"",IF(Settings!I29&lt;&gt;"--",Settings!I29,""),"")</f>
        <v/>
      </c>
      <c r="M34" s="188" t="str">
        <f t="shared" ca="1" si="2"/>
        <v/>
      </c>
      <c r="N34" s="188" t="str">
        <f t="shared" ca="1" si="3"/>
        <v/>
      </c>
      <c r="O34" s="103" t="str">
        <f t="shared" ca="1" si="10"/>
        <v/>
      </c>
      <c r="P34" s="104"/>
      <c r="Q34" s="20" t="str">
        <f>IF(Settings!K29&lt;&gt;"",IF(Settings!K29&lt;&gt;"--",Settings!K29,""),"")</f>
        <v/>
      </c>
      <c r="R34" s="188" t="str">
        <f t="shared" ca="1" si="4"/>
        <v/>
      </c>
      <c r="S34" s="188" t="str">
        <f t="shared" ca="1" si="5"/>
        <v/>
      </c>
      <c r="T34" s="103" t="str">
        <f t="shared" ca="1" si="11"/>
        <v/>
      </c>
      <c r="U34" s="104"/>
      <c r="V34" s="105" t="str">
        <f>IF(Settings!D29&lt;&gt;"",IF(Settings!D29&lt;&gt;"--",Settings!D29,""),"")</f>
        <v/>
      </c>
      <c r="W34" s="188" t="str">
        <f t="shared" ca="1" si="6"/>
        <v/>
      </c>
      <c r="X34" s="192" t="str">
        <f t="shared" ca="1" si="7"/>
        <v/>
      </c>
      <c r="Y34" s="103" t="str">
        <f t="shared" ca="1" si="12"/>
        <v/>
      </c>
      <c r="Z34" s="188" t="str">
        <f t="shared" ca="1" si="8"/>
        <v/>
      </c>
      <c r="AA34" s="46" t="str">
        <f>Settings!G29</f>
        <v>--</v>
      </c>
      <c r="AB34" s="46" t="str">
        <f>Settings!I29</f>
        <v>--</v>
      </c>
      <c r="AC34" s="46" t="str">
        <f>Settings!K29</f>
        <v>--</v>
      </c>
      <c r="AD34" s="54" t="str">
        <f t="shared" si="13"/>
        <v/>
      </c>
      <c r="AF34" s="54">
        <v>23</v>
      </c>
    </row>
    <row r="35" spans="2:32" x14ac:dyDescent="0.2">
      <c r="B35" s="143"/>
      <c r="C35" s="143"/>
      <c r="G35" s="20" t="str">
        <f>IF(Settings!G30&lt;&gt;"",IF(Settings!G30&lt;&gt;"--",Settings!G30,""),"")</f>
        <v/>
      </c>
      <c r="H35" s="188" t="str">
        <f t="shared" ca="1" si="0"/>
        <v/>
      </c>
      <c r="I35" s="188" t="str">
        <f t="shared" ca="1" si="1"/>
        <v/>
      </c>
      <c r="J35" s="103" t="str">
        <f t="shared" ca="1" si="9"/>
        <v/>
      </c>
      <c r="K35" s="104"/>
      <c r="L35" s="20" t="str">
        <f>IF(Settings!I30&lt;&gt;"",IF(Settings!I30&lt;&gt;"--",Settings!I30,""),"")</f>
        <v/>
      </c>
      <c r="M35" s="188" t="str">
        <f t="shared" ca="1" si="2"/>
        <v/>
      </c>
      <c r="N35" s="188" t="str">
        <f t="shared" ca="1" si="3"/>
        <v/>
      </c>
      <c r="O35" s="103" t="str">
        <f t="shared" ca="1" si="10"/>
        <v/>
      </c>
      <c r="P35" s="104"/>
      <c r="Q35" s="20" t="str">
        <f>IF(Settings!K30&lt;&gt;"",IF(Settings!K30&lt;&gt;"--",Settings!K30,""),"")</f>
        <v/>
      </c>
      <c r="R35" s="188" t="str">
        <f t="shared" ca="1" si="4"/>
        <v/>
      </c>
      <c r="S35" s="188" t="str">
        <f t="shared" ca="1" si="5"/>
        <v/>
      </c>
      <c r="T35" s="103" t="str">
        <f t="shared" ca="1" si="11"/>
        <v/>
      </c>
      <c r="U35" s="104"/>
      <c r="V35" s="105" t="str">
        <f>IF(Settings!D30&lt;&gt;"",IF(Settings!D30&lt;&gt;"--",Settings!D30,""),"")</f>
        <v/>
      </c>
      <c r="W35" s="188" t="str">
        <f t="shared" ca="1" si="6"/>
        <v/>
      </c>
      <c r="X35" s="192" t="str">
        <f t="shared" ca="1" si="7"/>
        <v/>
      </c>
      <c r="Y35" s="103" t="str">
        <f t="shared" ca="1" si="12"/>
        <v/>
      </c>
      <c r="Z35" s="188" t="str">
        <f t="shared" ca="1" si="8"/>
        <v/>
      </c>
      <c r="AA35" s="46" t="str">
        <f>Settings!G30</f>
        <v>--</v>
      </c>
      <c r="AB35" s="46" t="str">
        <f>Settings!I30</f>
        <v>--</v>
      </c>
      <c r="AC35" s="46" t="str">
        <f>Settings!K30</f>
        <v>--</v>
      </c>
      <c r="AD35" s="54" t="str">
        <f t="shared" si="13"/>
        <v/>
      </c>
      <c r="AF35" s="54">
        <v>24</v>
      </c>
    </row>
    <row r="36" spans="2:32" x14ac:dyDescent="0.2">
      <c r="B36" s="50" t="s">
        <v>4</v>
      </c>
      <c r="C36" s="50"/>
      <c r="G36" s="20" t="str">
        <f>IF(Settings!G31&lt;&gt;"",IF(Settings!G31&lt;&gt;"--",Settings!G31,""),"")</f>
        <v/>
      </c>
      <c r="H36" s="188" t="str">
        <f t="shared" ca="1" si="0"/>
        <v/>
      </c>
      <c r="I36" s="188" t="str">
        <f t="shared" ca="1" si="1"/>
        <v/>
      </c>
      <c r="J36" s="103" t="str">
        <f t="shared" ca="1" si="9"/>
        <v/>
      </c>
      <c r="K36" s="104"/>
      <c r="L36" s="20" t="str">
        <f>IF(Settings!I31&lt;&gt;"",IF(Settings!I31&lt;&gt;"--",Settings!I31,""),"")</f>
        <v/>
      </c>
      <c r="M36" s="188" t="str">
        <f t="shared" ca="1" si="2"/>
        <v/>
      </c>
      <c r="N36" s="188" t="str">
        <f t="shared" ca="1" si="3"/>
        <v/>
      </c>
      <c r="O36" s="103" t="str">
        <f t="shared" ca="1" si="10"/>
        <v/>
      </c>
      <c r="P36" s="104"/>
      <c r="Q36" s="20" t="str">
        <f>IF(Settings!K31&lt;&gt;"",IF(Settings!K31&lt;&gt;"--",Settings!K31,""),"")</f>
        <v/>
      </c>
      <c r="R36" s="188" t="str">
        <f t="shared" ca="1" si="4"/>
        <v/>
      </c>
      <c r="S36" s="188" t="str">
        <f t="shared" ca="1" si="5"/>
        <v/>
      </c>
      <c r="T36" s="103" t="str">
        <f t="shared" ca="1" si="11"/>
        <v/>
      </c>
      <c r="U36" s="104"/>
      <c r="V36" s="105" t="str">
        <f>IF(Settings!D31&lt;&gt;"",IF(Settings!D31&lt;&gt;"--",Settings!D31,""),"")</f>
        <v/>
      </c>
      <c r="W36" s="188" t="str">
        <f t="shared" ca="1" si="6"/>
        <v/>
      </c>
      <c r="X36" s="192" t="str">
        <f t="shared" ca="1" si="7"/>
        <v/>
      </c>
      <c r="Y36" s="103" t="str">
        <f t="shared" ca="1" si="12"/>
        <v/>
      </c>
      <c r="Z36" s="188" t="str">
        <f t="shared" ca="1" si="8"/>
        <v/>
      </c>
      <c r="AA36" s="46" t="str">
        <f>Settings!G31</f>
        <v>--</v>
      </c>
      <c r="AB36" s="46" t="str">
        <f>Settings!I31</f>
        <v>--</v>
      </c>
      <c r="AC36" s="46" t="str">
        <f>Settings!K31</f>
        <v>--</v>
      </c>
      <c r="AD36" s="54" t="str">
        <f t="shared" si="13"/>
        <v/>
      </c>
      <c r="AF36" s="54">
        <v>25</v>
      </c>
    </row>
    <row r="37" spans="2:32" x14ac:dyDescent="0.2">
      <c r="B37" s="50"/>
      <c r="C37" s="50"/>
      <c r="G37" s="20" t="str">
        <f>IF(Settings!G32&lt;&gt;"",IF(Settings!G32&lt;&gt;"--",Settings!G32,""),"")</f>
        <v/>
      </c>
      <c r="H37" s="188" t="str">
        <f t="shared" ca="1" si="0"/>
        <v/>
      </c>
      <c r="I37" s="188" t="str">
        <f t="shared" ca="1" si="1"/>
        <v/>
      </c>
      <c r="J37" s="103" t="str">
        <f t="shared" ca="1" si="9"/>
        <v/>
      </c>
      <c r="K37" s="104"/>
      <c r="L37" s="20" t="str">
        <f>IF(Settings!I32&lt;&gt;"",IF(Settings!I32&lt;&gt;"--",Settings!I32,""),"")</f>
        <v/>
      </c>
      <c r="M37" s="188" t="str">
        <f t="shared" ca="1" si="2"/>
        <v/>
      </c>
      <c r="N37" s="188" t="str">
        <f t="shared" ca="1" si="3"/>
        <v/>
      </c>
      <c r="O37" s="103" t="str">
        <f t="shared" ca="1" si="10"/>
        <v/>
      </c>
      <c r="P37" s="104"/>
      <c r="Q37" s="20" t="str">
        <f>IF(Settings!K32&lt;&gt;"",IF(Settings!K32&lt;&gt;"--",Settings!K32,""),"")</f>
        <v/>
      </c>
      <c r="R37" s="188" t="str">
        <f t="shared" ca="1" si="4"/>
        <v/>
      </c>
      <c r="S37" s="188" t="str">
        <f t="shared" ca="1" si="5"/>
        <v/>
      </c>
      <c r="T37" s="103" t="str">
        <f t="shared" ca="1" si="11"/>
        <v/>
      </c>
      <c r="U37" s="104"/>
      <c r="V37" s="105" t="str">
        <f>IF(Settings!D32&lt;&gt;"",IF(Settings!D32&lt;&gt;"--",Settings!D32,""),"")</f>
        <v/>
      </c>
      <c r="W37" s="188" t="str">
        <f t="shared" ca="1" si="6"/>
        <v/>
      </c>
      <c r="X37" s="192" t="str">
        <f t="shared" ca="1" si="7"/>
        <v/>
      </c>
      <c r="Y37" s="103" t="str">
        <f t="shared" ca="1" si="12"/>
        <v/>
      </c>
      <c r="Z37" s="188" t="str">
        <f t="shared" ca="1" si="8"/>
        <v/>
      </c>
      <c r="AA37" s="46" t="str">
        <f>Settings!G32</f>
        <v>--</v>
      </c>
      <c r="AB37" s="46" t="str">
        <f>Settings!I32</f>
        <v>--</v>
      </c>
      <c r="AC37" s="46" t="str">
        <f>Settings!K32</f>
        <v>--</v>
      </c>
      <c r="AD37" s="54" t="str">
        <f t="shared" si="13"/>
        <v/>
      </c>
      <c r="AF37" s="54">
        <v>26</v>
      </c>
    </row>
    <row r="38" spans="2:32" x14ac:dyDescent="0.2">
      <c r="C38" s="51" t="s">
        <v>37</v>
      </c>
      <c r="D38" s="51" t="s">
        <v>36</v>
      </c>
      <c r="E38" s="51" t="s">
        <v>38</v>
      </c>
      <c r="G38" s="20" t="str">
        <f>IF(Settings!G33&lt;&gt;"",IF(Settings!G33&lt;&gt;"--",Settings!G33,""),"")</f>
        <v/>
      </c>
      <c r="H38" s="188" t="str">
        <f t="shared" ca="1" si="0"/>
        <v/>
      </c>
      <c r="I38" s="188" t="str">
        <f t="shared" ca="1" si="1"/>
        <v/>
      </c>
      <c r="J38" s="103" t="str">
        <f t="shared" ca="1" si="9"/>
        <v/>
      </c>
      <c r="K38" s="104"/>
      <c r="L38" s="20" t="str">
        <f>IF(Settings!I33&lt;&gt;"",IF(Settings!I33&lt;&gt;"--",Settings!I33,""),"")</f>
        <v/>
      </c>
      <c r="M38" s="188" t="str">
        <f t="shared" ca="1" si="2"/>
        <v/>
      </c>
      <c r="N38" s="188" t="str">
        <f t="shared" ca="1" si="3"/>
        <v/>
      </c>
      <c r="O38" s="103" t="str">
        <f t="shared" ca="1" si="10"/>
        <v/>
      </c>
      <c r="P38" s="104"/>
      <c r="Q38" s="20" t="str">
        <f>IF(Settings!K33&lt;&gt;"",IF(Settings!K33&lt;&gt;"--",Settings!K33,""),"")</f>
        <v/>
      </c>
      <c r="R38" s="188" t="str">
        <f t="shared" ca="1" si="4"/>
        <v/>
      </c>
      <c r="S38" s="188" t="str">
        <f t="shared" ca="1" si="5"/>
        <v/>
      </c>
      <c r="T38" s="103" t="str">
        <f t="shared" ca="1" si="11"/>
        <v/>
      </c>
      <c r="U38" s="104"/>
      <c r="V38" s="105" t="str">
        <f>IF(Settings!D33&lt;&gt;"",IF(Settings!D33&lt;&gt;"--",Settings!D33,""),"")</f>
        <v/>
      </c>
      <c r="W38" s="188" t="str">
        <f t="shared" ca="1" si="6"/>
        <v/>
      </c>
      <c r="X38" s="192" t="str">
        <f t="shared" ca="1" si="7"/>
        <v/>
      </c>
      <c r="Y38" s="103" t="str">
        <f t="shared" ca="1" si="12"/>
        <v/>
      </c>
      <c r="Z38" s="188" t="str">
        <f t="shared" ca="1" si="8"/>
        <v/>
      </c>
      <c r="AA38" s="46" t="str">
        <f>Settings!G33</f>
        <v>--</v>
      </c>
      <c r="AB38" s="46" t="str">
        <f>Settings!I33</f>
        <v>--</v>
      </c>
      <c r="AC38" s="46" t="str">
        <f>Settings!K33</f>
        <v>--</v>
      </c>
      <c r="AD38" s="54" t="str">
        <f t="shared" si="13"/>
        <v/>
      </c>
      <c r="AF38" s="54">
        <v>27</v>
      </c>
    </row>
    <row r="39" spans="2:32" ht="12.75" customHeight="1" x14ac:dyDescent="0.2">
      <c r="B39" s="2" t="s">
        <v>0</v>
      </c>
      <c r="C39" s="188">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183">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38">
        <f ca="1">IF(C39&gt;0,D39/C39,"")</f>
        <v>0.29200000000000004</v>
      </c>
      <c r="G39" s="20" t="str">
        <f>IF(Settings!G34&lt;&gt;"",IF(Settings!G34&lt;&gt;"--",Settings!G34,""),"")</f>
        <v/>
      </c>
      <c r="H39" s="188" t="str">
        <f t="shared" ca="1" si="0"/>
        <v/>
      </c>
      <c r="I39" s="188" t="str">
        <f t="shared" ca="1" si="1"/>
        <v/>
      </c>
      <c r="J39" s="103" t="str">
        <f t="shared" ca="1" si="9"/>
        <v/>
      </c>
      <c r="K39" s="104"/>
      <c r="L39" s="20" t="str">
        <f>IF(Settings!I34&lt;&gt;"",IF(Settings!I34&lt;&gt;"--",Settings!I34,""),"")</f>
        <v/>
      </c>
      <c r="M39" s="188" t="str">
        <f t="shared" ca="1" si="2"/>
        <v/>
      </c>
      <c r="N39" s="188" t="str">
        <f t="shared" ca="1" si="3"/>
        <v/>
      </c>
      <c r="O39" s="103" t="str">
        <f t="shared" ca="1" si="10"/>
        <v/>
      </c>
      <c r="P39" s="104"/>
      <c r="Q39" s="20" t="str">
        <f>IF(Settings!K34&lt;&gt;"",IF(Settings!K34&lt;&gt;"--",Settings!K34,""),"")</f>
        <v/>
      </c>
      <c r="R39" s="188" t="str">
        <f t="shared" ca="1" si="4"/>
        <v/>
      </c>
      <c r="S39" s="188" t="str">
        <f t="shared" ca="1" si="5"/>
        <v/>
      </c>
      <c r="T39" s="103" t="str">
        <f t="shared" ca="1" si="11"/>
        <v/>
      </c>
      <c r="U39" s="104"/>
      <c r="V39" s="105" t="str">
        <f>IF(Settings!D34&lt;&gt;"",IF(Settings!D34&lt;&gt;"--",Settings!D34,""),"")</f>
        <v/>
      </c>
      <c r="W39" s="188" t="str">
        <f t="shared" ca="1" si="6"/>
        <v/>
      </c>
      <c r="X39" s="192" t="str">
        <f t="shared" ca="1" si="7"/>
        <v/>
      </c>
      <c r="Y39" s="103" t="str">
        <f t="shared" ca="1" si="12"/>
        <v/>
      </c>
      <c r="Z39" s="188" t="str">
        <f t="shared" ca="1" si="8"/>
        <v/>
      </c>
      <c r="AA39" s="46" t="str">
        <f>Settings!G34</f>
        <v>--</v>
      </c>
      <c r="AB39" s="46" t="str">
        <f>Settings!I34</f>
        <v>--</v>
      </c>
      <c r="AC39" s="46" t="str">
        <f>Settings!K34</f>
        <v>--</v>
      </c>
      <c r="AD39" s="54" t="str">
        <f t="shared" si="13"/>
        <v/>
      </c>
      <c r="AF39" s="54">
        <v>28</v>
      </c>
    </row>
    <row r="40" spans="2:32" x14ac:dyDescent="0.2">
      <c r="B40" s="2" t="s">
        <v>1</v>
      </c>
      <c r="C40" s="188">
        <f ca="1">B15-C39</f>
        <v>1063.5</v>
      </c>
      <c r="D40" s="183">
        <f ca="1">C15-D39</f>
        <v>27.070000000000014</v>
      </c>
      <c r="E40" s="38">
        <f ca="1">IF(C40&gt;0,D40/C40,"")</f>
        <v>2.5453690644099684E-2</v>
      </c>
      <c r="G40" s="20" t="str">
        <f>IF(Settings!G35&lt;&gt;"",IF(Settings!G35&lt;&gt;"--",Settings!G35,""),"")</f>
        <v/>
      </c>
      <c r="H40" s="188" t="str">
        <f t="shared" ca="1" si="0"/>
        <v/>
      </c>
      <c r="I40" s="188" t="str">
        <f t="shared" ca="1" si="1"/>
        <v/>
      </c>
      <c r="J40" s="103" t="str">
        <f t="shared" ca="1" si="9"/>
        <v/>
      </c>
      <c r="K40" s="104"/>
      <c r="L40" s="20" t="str">
        <f>IF(Settings!I35&lt;&gt;"",IF(Settings!I35&lt;&gt;"--",Settings!I35,""),"")</f>
        <v/>
      </c>
      <c r="M40" s="188" t="str">
        <f t="shared" ca="1" si="2"/>
        <v/>
      </c>
      <c r="N40" s="188" t="str">
        <f t="shared" ca="1" si="3"/>
        <v/>
      </c>
      <c r="O40" s="103" t="str">
        <f t="shared" ca="1" si="10"/>
        <v/>
      </c>
      <c r="P40" s="104"/>
      <c r="Q40" s="20" t="str">
        <f>IF(Settings!K35&lt;&gt;"",IF(Settings!K35&lt;&gt;"--",Settings!K35,""),"")</f>
        <v/>
      </c>
      <c r="R40" s="188" t="str">
        <f t="shared" ca="1" si="4"/>
        <v/>
      </c>
      <c r="S40" s="188" t="str">
        <f t="shared" ca="1" si="5"/>
        <v/>
      </c>
      <c r="T40" s="103" t="str">
        <f t="shared" ca="1" si="11"/>
        <v/>
      </c>
      <c r="U40" s="104"/>
      <c r="V40" s="105" t="str">
        <f>IF(Settings!D35&lt;&gt;"",IF(Settings!D35&lt;&gt;"--",Settings!D35,""),"")</f>
        <v/>
      </c>
      <c r="W40" s="188" t="str">
        <f t="shared" ca="1" si="6"/>
        <v/>
      </c>
      <c r="X40" s="192" t="str">
        <f t="shared" ca="1" si="7"/>
        <v/>
      </c>
      <c r="Y40" s="103" t="str">
        <f t="shared" ca="1" si="12"/>
        <v/>
      </c>
      <c r="Z40" s="188" t="str">
        <f t="shared" ca="1" si="8"/>
        <v/>
      </c>
      <c r="AA40" s="46" t="str">
        <f>Settings!G35</f>
        <v>--</v>
      </c>
      <c r="AB40" s="46" t="str">
        <f>Settings!I35</f>
        <v>--</v>
      </c>
      <c r="AC40" s="46" t="str">
        <f>Settings!K35</f>
        <v>--</v>
      </c>
      <c r="AD40" s="54" t="str">
        <f t="shared" si="13"/>
        <v/>
      </c>
      <c r="AF40" s="54">
        <v>29</v>
      </c>
    </row>
    <row r="41" spans="2:32" x14ac:dyDescent="0.2">
      <c r="G41" s="20" t="str">
        <f>IF(Settings!G36&lt;&gt;"",IF(Settings!G36&lt;&gt;"--",Settings!G36,""),"")</f>
        <v/>
      </c>
      <c r="H41" s="188" t="str">
        <f t="shared" ca="1" si="0"/>
        <v/>
      </c>
      <c r="I41" s="188" t="str">
        <f t="shared" ca="1" si="1"/>
        <v/>
      </c>
      <c r="J41" s="103" t="str">
        <f t="shared" ca="1" si="9"/>
        <v/>
      </c>
      <c r="K41" s="104"/>
      <c r="L41" s="20" t="str">
        <f>IF(Settings!I36&lt;&gt;"",IF(Settings!I36&lt;&gt;"--",Settings!I36,""),"")</f>
        <v/>
      </c>
      <c r="M41" s="188" t="str">
        <f t="shared" ca="1" si="2"/>
        <v/>
      </c>
      <c r="N41" s="188" t="str">
        <f t="shared" ca="1" si="3"/>
        <v/>
      </c>
      <c r="O41" s="103" t="str">
        <f t="shared" ca="1" si="10"/>
        <v/>
      </c>
      <c r="P41" s="104"/>
      <c r="Q41" s="20" t="str">
        <f>IF(Settings!K36&lt;&gt;"",IF(Settings!K36&lt;&gt;"--",Settings!K36,""),"")</f>
        <v/>
      </c>
      <c r="R41" s="188" t="str">
        <f t="shared" ca="1" si="4"/>
        <v/>
      </c>
      <c r="S41" s="188" t="str">
        <f t="shared" ca="1" si="5"/>
        <v/>
      </c>
      <c r="T41" s="103" t="str">
        <f t="shared" ca="1" si="11"/>
        <v/>
      </c>
      <c r="U41" s="104"/>
      <c r="V41" s="105" t="str">
        <f>IF(Settings!D36&lt;&gt;"",IF(Settings!D36&lt;&gt;"--",Settings!D36,""),"")</f>
        <v/>
      </c>
      <c r="W41" s="188" t="str">
        <f t="shared" ca="1" si="6"/>
        <v/>
      </c>
      <c r="X41" s="192" t="str">
        <f t="shared" ca="1" si="7"/>
        <v/>
      </c>
      <c r="Y41" s="103" t="str">
        <f t="shared" ca="1" si="12"/>
        <v/>
      </c>
      <c r="Z41" s="188" t="str">
        <f t="shared" ca="1" si="8"/>
        <v/>
      </c>
      <c r="AA41" s="46" t="str">
        <f>Settings!G36</f>
        <v>--</v>
      </c>
      <c r="AB41" s="46" t="str">
        <f>Settings!I36</f>
        <v>--</v>
      </c>
      <c r="AC41" s="46" t="str">
        <f>Settings!K36</f>
        <v>--</v>
      </c>
      <c r="AD41" s="54" t="str">
        <f t="shared" si="13"/>
        <v/>
      </c>
      <c r="AF41" s="54">
        <v>30</v>
      </c>
    </row>
    <row r="42" spans="2:32" x14ac:dyDescent="0.2">
      <c r="B42" s="144" t="s">
        <v>258</v>
      </c>
      <c r="C42" s="50"/>
      <c r="G42" s="20" t="str">
        <f>IF(Settings!G37&lt;&gt;"",IF(Settings!G37&lt;&gt;"--",Settings!G37,""),"")</f>
        <v/>
      </c>
      <c r="H42" s="188" t="str">
        <f t="shared" ca="1" si="0"/>
        <v/>
      </c>
      <c r="I42" s="188" t="str">
        <f t="shared" ca="1" si="1"/>
        <v/>
      </c>
      <c r="J42" s="103" t="str">
        <f t="shared" ca="1" si="9"/>
        <v/>
      </c>
      <c r="K42" s="104"/>
      <c r="L42" s="20" t="str">
        <f>IF(Settings!I37&lt;&gt;"",IF(Settings!I37&lt;&gt;"--",Settings!I37,""),"")</f>
        <v/>
      </c>
      <c r="M42" s="188" t="str">
        <f t="shared" ca="1" si="2"/>
        <v/>
      </c>
      <c r="N42" s="188" t="str">
        <f t="shared" ca="1" si="3"/>
        <v/>
      </c>
      <c r="O42" s="103" t="str">
        <f t="shared" ca="1" si="10"/>
        <v/>
      </c>
      <c r="P42" s="104"/>
      <c r="Q42" s="20" t="str">
        <f>IF(Settings!K37&lt;&gt;"",IF(Settings!K37&lt;&gt;"--",Settings!K37,""),"")</f>
        <v/>
      </c>
      <c r="R42" s="188" t="str">
        <f t="shared" ca="1" si="4"/>
        <v/>
      </c>
      <c r="S42" s="188" t="str">
        <f t="shared" ca="1" si="5"/>
        <v/>
      </c>
      <c r="T42" s="103" t="str">
        <f t="shared" ca="1" si="11"/>
        <v/>
      </c>
      <c r="U42" s="104"/>
      <c r="V42" s="105" t="str">
        <f>IF(Settings!D37&lt;&gt;"",IF(Settings!D37&lt;&gt;"--",Settings!D37,""),"")</f>
        <v/>
      </c>
      <c r="W42" s="188" t="str">
        <f t="shared" ca="1" si="6"/>
        <v/>
      </c>
      <c r="X42" s="192" t="str">
        <f t="shared" ca="1" si="7"/>
        <v/>
      </c>
      <c r="Y42" s="103" t="str">
        <f t="shared" ca="1" si="12"/>
        <v/>
      </c>
      <c r="Z42" s="188" t="str">
        <f t="shared" ca="1" si="8"/>
        <v/>
      </c>
      <c r="AA42" s="46" t="str">
        <f>Settings!G37</f>
        <v>--</v>
      </c>
      <c r="AB42" s="46" t="str">
        <f>Settings!I37</f>
        <v>--</v>
      </c>
      <c r="AC42" s="46" t="str">
        <f>Settings!K37</f>
        <v>--</v>
      </c>
      <c r="AD42" s="54" t="str">
        <f t="shared" si="13"/>
        <v/>
      </c>
      <c r="AF42" s="54">
        <v>31</v>
      </c>
    </row>
    <row r="43" spans="2:32" x14ac:dyDescent="0.2">
      <c r="B43" s="50"/>
      <c r="C43" s="50"/>
      <c r="G43" s="20" t="str">
        <f>IF(Settings!G38&lt;&gt;"",IF(Settings!G38&lt;&gt;"--",Settings!G38,""),"")</f>
        <v/>
      </c>
      <c r="H43" s="188" t="str">
        <f t="shared" ca="1" si="0"/>
        <v/>
      </c>
      <c r="I43" s="188" t="str">
        <f t="shared" ca="1" si="1"/>
        <v/>
      </c>
      <c r="J43" s="103" t="str">
        <f t="shared" ca="1" si="9"/>
        <v/>
      </c>
      <c r="K43" s="104"/>
      <c r="L43" s="20" t="str">
        <f>IF(Settings!I38&lt;&gt;"",IF(Settings!I38&lt;&gt;"--",Settings!I38,""),"")</f>
        <v/>
      </c>
      <c r="M43" s="188" t="str">
        <f t="shared" ca="1" si="2"/>
        <v/>
      </c>
      <c r="N43" s="188" t="str">
        <f t="shared" ca="1" si="3"/>
        <v/>
      </c>
      <c r="O43" s="103" t="str">
        <f t="shared" ca="1" si="10"/>
        <v/>
      </c>
      <c r="P43" s="104"/>
      <c r="Q43" s="20" t="str">
        <f>IF(Settings!K38&lt;&gt;"",IF(Settings!K38&lt;&gt;"--",Settings!K38,""),"")</f>
        <v/>
      </c>
      <c r="R43" s="188" t="str">
        <f t="shared" ca="1" si="4"/>
        <v/>
      </c>
      <c r="S43" s="188" t="str">
        <f t="shared" ca="1" si="5"/>
        <v/>
      </c>
      <c r="T43" s="103" t="str">
        <f t="shared" ca="1" si="11"/>
        <v/>
      </c>
      <c r="U43" s="104"/>
      <c r="V43" s="105" t="str">
        <f>IF(Settings!D38&lt;&gt;"",IF(Settings!D38&lt;&gt;"--",Settings!D38,""),"")</f>
        <v/>
      </c>
      <c r="W43" s="188" t="str">
        <f t="shared" ca="1" si="6"/>
        <v/>
      </c>
      <c r="X43" s="192" t="str">
        <f t="shared" ca="1" si="7"/>
        <v/>
      </c>
      <c r="Y43" s="103" t="str">
        <f t="shared" ca="1" si="12"/>
        <v/>
      </c>
      <c r="Z43" s="188" t="str">
        <f t="shared" ca="1" si="8"/>
        <v/>
      </c>
      <c r="AA43" s="46" t="str">
        <f>Settings!G38</f>
        <v>--</v>
      </c>
      <c r="AB43" s="46" t="str">
        <f>Settings!I38</f>
        <v>--</v>
      </c>
      <c r="AC43" s="46" t="str">
        <f>Settings!K38</f>
        <v>--</v>
      </c>
      <c r="AD43" s="54" t="str">
        <f t="shared" si="13"/>
        <v/>
      </c>
    </row>
    <row r="44" spans="2:32" x14ac:dyDescent="0.2">
      <c r="C44" s="51" t="s">
        <v>37</v>
      </c>
      <c r="D44" s="51" t="s">
        <v>36</v>
      </c>
      <c r="E44" s="51" t="s">
        <v>38</v>
      </c>
      <c r="G44" s="20" t="str">
        <f>IF(Settings!G39&lt;&gt;"",IF(Settings!G39&lt;&gt;"--",Settings!G39,""),"")</f>
        <v/>
      </c>
      <c r="H44" s="188"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88"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03" t="str">
        <f t="shared" ca="1" si="9"/>
        <v/>
      </c>
      <c r="K44" s="104"/>
      <c r="L44" s="20" t="str">
        <f>IF(Settings!I39&lt;&gt;"",IF(Settings!I39&lt;&gt;"--",Settings!I39,""),"")</f>
        <v/>
      </c>
      <c r="M44" s="188"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88"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03" t="str">
        <f t="shared" ca="1" si="10"/>
        <v/>
      </c>
      <c r="P44" s="104"/>
      <c r="Q44" s="20" t="str">
        <f>IF(Settings!K39&lt;&gt;"",IF(Settings!K39&lt;&gt;"--",Settings!K39,""),"")</f>
        <v/>
      </c>
      <c r="R44" s="188"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88"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03" t="str">
        <f t="shared" ca="1" si="11"/>
        <v/>
      </c>
      <c r="U44" s="104"/>
      <c r="V44" s="105" t="str">
        <f>IF(Settings!D39&lt;&gt;"",IF(Settings!D39&lt;&gt;"--",Settings!D39,""),"")</f>
        <v/>
      </c>
      <c r="W44" s="188"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92"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03" t="str">
        <f t="shared" ca="1" si="12"/>
        <v/>
      </c>
      <c r="Z44" s="188"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46" t="str">
        <f>Settings!G39</f>
        <v>--</v>
      </c>
      <c r="AB44" s="46" t="str">
        <f>Settings!I39</f>
        <v>--</v>
      </c>
      <c r="AC44" s="46" t="str">
        <f>Settings!K39</f>
        <v>--</v>
      </c>
      <c r="AD44" s="54" t="str">
        <f t="shared" si="13"/>
        <v/>
      </c>
    </row>
    <row r="45" spans="2:32" x14ac:dyDescent="0.2">
      <c r="B45" s="2" t="s">
        <v>218</v>
      </c>
      <c r="C45" s="188">
        <f ca="1">B15-C46</f>
        <v>336</v>
      </c>
      <c r="D45" s="183">
        <f ca="1">C15-D46</f>
        <v>79.120000000000019</v>
      </c>
      <c r="E45" s="38">
        <f ca="1">IF(C45&gt;0,D45/C45,"")</f>
        <v>0.23547619047619053</v>
      </c>
      <c r="G45" s="20" t="str">
        <f>IF(Settings!G40&lt;&gt;"",IF(Settings!G40&lt;&gt;"--",Settings!G40,""),"")</f>
        <v/>
      </c>
      <c r="H45" s="188" t="str">
        <f t="shared" ca="1" si="15"/>
        <v/>
      </c>
      <c r="I45" s="188" t="str">
        <f t="shared" ca="1" si="16"/>
        <v/>
      </c>
      <c r="J45" s="103" t="str">
        <f t="shared" ca="1" si="9"/>
        <v/>
      </c>
      <c r="K45" s="104"/>
      <c r="L45" s="20" t="str">
        <f>IF(Settings!I40&lt;&gt;"",IF(Settings!I40&lt;&gt;"--",Settings!I40,""),"")</f>
        <v/>
      </c>
      <c r="M45" s="188" t="str">
        <f t="shared" ca="1" si="17"/>
        <v/>
      </c>
      <c r="N45" s="188" t="str">
        <f t="shared" ca="1" si="18"/>
        <v/>
      </c>
      <c r="O45" s="103" t="str">
        <f t="shared" ca="1" si="10"/>
        <v/>
      </c>
      <c r="P45" s="104"/>
      <c r="Q45" s="20" t="str">
        <f>IF(Settings!K40&lt;&gt;"",IF(Settings!K40&lt;&gt;"--",Settings!K40,""),"")</f>
        <v/>
      </c>
      <c r="R45" s="188" t="str">
        <f t="shared" ca="1" si="19"/>
        <v/>
      </c>
      <c r="S45" s="188" t="str">
        <f t="shared" ca="1" si="20"/>
        <v/>
      </c>
      <c r="T45" s="103" t="str">
        <f t="shared" ca="1" si="11"/>
        <v/>
      </c>
      <c r="U45" s="104"/>
      <c r="V45" s="105" t="str">
        <f>IF(Settings!D40&lt;&gt;"",IF(Settings!D40&lt;&gt;"--",Settings!D40,""),"")</f>
        <v/>
      </c>
      <c r="W45" s="188" t="str">
        <f t="shared" ca="1" si="21"/>
        <v/>
      </c>
      <c r="X45" s="192" t="str">
        <f t="shared" ca="1" si="22"/>
        <v/>
      </c>
      <c r="Y45" s="103" t="str">
        <f t="shared" ca="1" si="12"/>
        <v/>
      </c>
      <c r="Z45" s="188" t="str">
        <f t="shared" ca="1" si="23"/>
        <v/>
      </c>
      <c r="AA45" s="46" t="str">
        <f>Settings!G40</f>
        <v>--</v>
      </c>
      <c r="AB45" s="46" t="str">
        <f>Settings!I40</f>
        <v>--</v>
      </c>
      <c r="AC45" s="46" t="str">
        <f>Settings!K40</f>
        <v>--</v>
      </c>
      <c r="AD45" s="54" t="str">
        <f t="shared" ref="AD45:AD76" si="24">IF(AD44&lt;&gt;"",IF(YEAR(MAX(BET_DATE))&gt;=AD44+1,AD44+1,""),"")</f>
        <v/>
      </c>
    </row>
    <row r="46" spans="2:32" x14ac:dyDescent="0.2">
      <c r="B46" s="2" t="s">
        <v>219</v>
      </c>
      <c r="C46" s="188">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183">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38">
        <f ca="1">IF(C46&gt;0,D46/C46,"")</f>
        <v>1.0638297872340425E-2</v>
      </c>
      <c r="G46" s="20" t="str">
        <f>IF(Settings!G41&lt;&gt;"",IF(Settings!G41&lt;&gt;"--",Settings!G41,""),"")</f>
        <v/>
      </c>
      <c r="H46" s="188" t="str">
        <f t="shared" ca="1" si="15"/>
        <v/>
      </c>
      <c r="I46" s="188" t="str">
        <f t="shared" ca="1" si="16"/>
        <v/>
      </c>
      <c r="J46" s="103" t="str">
        <f t="shared" ca="1" si="9"/>
        <v/>
      </c>
      <c r="K46" s="104"/>
      <c r="L46" s="20" t="str">
        <f>IF(Settings!I41&lt;&gt;"",IF(Settings!I41&lt;&gt;"--",Settings!I41,""),"")</f>
        <v/>
      </c>
      <c r="M46" s="188" t="str">
        <f t="shared" ca="1" si="17"/>
        <v/>
      </c>
      <c r="N46" s="188" t="str">
        <f t="shared" ca="1" si="18"/>
        <v/>
      </c>
      <c r="O46" s="103" t="str">
        <f t="shared" ca="1" si="10"/>
        <v/>
      </c>
      <c r="P46" s="104"/>
      <c r="Q46" s="20" t="str">
        <f>IF(Settings!K41&lt;&gt;"",IF(Settings!K41&lt;&gt;"--",Settings!K41,""),"")</f>
        <v/>
      </c>
      <c r="R46" s="188" t="str">
        <f t="shared" ca="1" si="19"/>
        <v/>
      </c>
      <c r="S46" s="188" t="str">
        <f t="shared" ca="1" si="20"/>
        <v/>
      </c>
      <c r="T46" s="103" t="str">
        <f t="shared" ca="1" si="11"/>
        <v/>
      </c>
      <c r="U46" s="104"/>
      <c r="V46" s="105" t="str">
        <f>IF(Settings!D41&lt;&gt;"",IF(Settings!D41&lt;&gt;"--",Settings!D41,""),"")</f>
        <v/>
      </c>
      <c r="W46" s="188" t="str">
        <f t="shared" ca="1" si="21"/>
        <v/>
      </c>
      <c r="X46" s="192" t="str">
        <f t="shared" ca="1" si="22"/>
        <v/>
      </c>
      <c r="Y46" s="103" t="str">
        <f t="shared" ca="1" si="12"/>
        <v/>
      </c>
      <c r="Z46" s="188" t="str">
        <f t="shared" ca="1" si="23"/>
        <v/>
      </c>
      <c r="AA46" s="46" t="str">
        <f>Settings!G41</f>
        <v>--</v>
      </c>
      <c r="AB46" s="46" t="str">
        <f>Settings!I41</f>
        <v>--</v>
      </c>
      <c r="AC46" s="46" t="str">
        <f>Settings!K41</f>
        <v>--</v>
      </c>
      <c r="AD46" s="54" t="str">
        <f t="shared" si="24"/>
        <v/>
      </c>
    </row>
    <row r="47" spans="2:32" ht="12.75" customHeight="1" x14ac:dyDescent="0.2">
      <c r="G47" s="20" t="str">
        <f>IF(Settings!G42&lt;&gt;"",IF(Settings!G42&lt;&gt;"--",Settings!G42,""),"")</f>
        <v/>
      </c>
      <c r="H47" s="188" t="str">
        <f t="shared" ca="1" si="15"/>
        <v/>
      </c>
      <c r="I47" s="188" t="str">
        <f t="shared" ca="1" si="16"/>
        <v/>
      </c>
      <c r="J47" s="103" t="str">
        <f t="shared" ca="1" si="9"/>
        <v/>
      </c>
      <c r="K47" s="104"/>
      <c r="L47" s="20" t="str">
        <f>IF(Settings!I42&lt;&gt;"",IF(Settings!I42&lt;&gt;"--",Settings!I42,""),"")</f>
        <v/>
      </c>
      <c r="M47" s="188" t="str">
        <f t="shared" ca="1" si="17"/>
        <v/>
      </c>
      <c r="N47" s="188" t="str">
        <f t="shared" ca="1" si="18"/>
        <v/>
      </c>
      <c r="O47" s="103" t="str">
        <f t="shared" ca="1" si="10"/>
        <v/>
      </c>
      <c r="P47" s="104"/>
      <c r="Q47" s="20" t="str">
        <f>IF(Settings!K42&lt;&gt;"",IF(Settings!K42&lt;&gt;"--",Settings!K42,""),"")</f>
        <v/>
      </c>
      <c r="R47" s="188" t="str">
        <f t="shared" ca="1" si="19"/>
        <v/>
      </c>
      <c r="S47" s="188" t="str">
        <f t="shared" ca="1" si="20"/>
        <v/>
      </c>
      <c r="T47" s="103" t="str">
        <f t="shared" ca="1" si="11"/>
        <v/>
      </c>
      <c r="U47" s="104"/>
      <c r="V47" s="105" t="str">
        <f>IF(Settings!D42&lt;&gt;"",IF(Settings!D42&lt;&gt;"--",Settings!D42,""),"")</f>
        <v/>
      </c>
      <c r="W47" s="188" t="str">
        <f t="shared" ca="1" si="21"/>
        <v/>
      </c>
      <c r="X47" s="192" t="str">
        <f t="shared" ca="1" si="22"/>
        <v/>
      </c>
      <c r="Y47" s="103" t="str">
        <f t="shared" ca="1" si="12"/>
        <v/>
      </c>
      <c r="Z47" s="188" t="str">
        <f t="shared" ca="1" si="23"/>
        <v/>
      </c>
      <c r="AA47" s="46" t="str">
        <f>Settings!G42</f>
        <v>--</v>
      </c>
      <c r="AB47" s="46" t="str">
        <f>Settings!I42</f>
        <v>--</v>
      </c>
      <c r="AC47" s="46" t="str">
        <f>Settings!K42</f>
        <v>--</v>
      </c>
      <c r="AD47" s="54" t="str">
        <f t="shared" si="24"/>
        <v/>
      </c>
    </row>
    <row r="48" spans="2:32" ht="12.75" customHeight="1" x14ac:dyDescent="0.2">
      <c r="B48" s="208" t="s">
        <v>215</v>
      </c>
      <c r="C48" s="208"/>
      <c r="D48" s="208"/>
      <c r="E48" s="208"/>
      <c r="G48" s="20" t="str">
        <f>IF(Settings!G43&lt;&gt;"",IF(Settings!G43&lt;&gt;"--",Settings!G43,""),"")</f>
        <v/>
      </c>
      <c r="H48" s="188" t="str">
        <f t="shared" ca="1" si="15"/>
        <v/>
      </c>
      <c r="I48" s="188" t="str">
        <f t="shared" ca="1" si="16"/>
        <v/>
      </c>
      <c r="J48" s="103" t="str">
        <f t="shared" ca="1" si="9"/>
        <v/>
      </c>
      <c r="K48" s="104"/>
      <c r="L48" s="20" t="str">
        <f>IF(Settings!I43&lt;&gt;"",IF(Settings!I43&lt;&gt;"--",Settings!I43,""),"")</f>
        <v/>
      </c>
      <c r="M48" s="188" t="str">
        <f t="shared" ca="1" si="17"/>
        <v/>
      </c>
      <c r="N48" s="188" t="str">
        <f t="shared" ca="1" si="18"/>
        <v/>
      </c>
      <c r="O48" s="103" t="str">
        <f t="shared" ca="1" si="10"/>
        <v/>
      </c>
      <c r="P48" s="104"/>
      <c r="Q48" s="20" t="str">
        <f>IF(Settings!K43&lt;&gt;"",IF(Settings!K43&lt;&gt;"--",Settings!K43,""),"")</f>
        <v/>
      </c>
      <c r="R48" s="188" t="str">
        <f t="shared" ca="1" si="19"/>
        <v/>
      </c>
      <c r="S48" s="188" t="str">
        <f t="shared" ca="1" si="20"/>
        <v/>
      </c>
      <c r="T48" s="103" t="str">
        <f t="shared" ca="1" si="11"/>
        <v/>
      </c>
      <c r="U48" s="104"/>
      <c r="V48" s="105" t="str">
        <f>IF(Settings!D43&lt;&gt;"",IF(Settings!D43&lt;&gt;"--",Settings!D43,""),"")</f>
        <v/>
      </c>
      <c r="W48" s="188" t="str">
        <f t="shared" ca="1" si="21"/>
        <v/>
      </c>
      <c r="X48" s="192" t="str">
        <f t="shared" ca="1" si="22"/>
        <v/>
      </c>
      <c r="Y48" s="103" t="str">
        <f t="shared" ca="1" si="12"/>
        <v/>
      </c>
      <c r="Z48" s="188" t="str">
        <f t="shared" ca="1" si="23"/>
        <v/>
      </c>
      <c r="AA48" s="46" t="str">
        <f>Settings!G43</f>
        <v>--</v>
      </c>
      <c r="AB48" s="46" t="str">
        <f>Settings!I43</f>
        <v>--</v>
      </c>
      <c r="AC48" s="46" t="str">
        <f>Settings!K43</f>
        <v>--</v>
      </c>
      <c r="AD48" s="54" t="str">
        <f t="shared" si="24"/>
        <v/>
      </c>
    </row>
    <row r="49" spans="2:30" ht="12" customHeight="1" thickBot="1" x14ac:dyDescent="0.25">
      <c r="B49" s="209"/>
      <c r="C49" s="209"/>
      <c r="D49" s="209"/>
      <c r="E49" s="209"/>
      <c r="G49" s="20" t="str">
        <f>IF(Settings!G44&lt;&gt;"",IF(Settings!G44&lt;&gt;"--",Settings!G44,""),"")</f>
        <v/>
      </c>
      <c r="H49" s="188" t="str">
        <f t="shared" ca="1" si="15"/>
        <v/>
      </c>
      <c r="I49" s="188" t="str">
        <f t="shared" ca="1" si="16"/>
        <v/>
      </c>
      <c r="J49" s="103" t="str">
        <f t="shared" ca="1" si="9"/>
        <v/>
      </c>
      <c r="K49" s="104"/>
      <c r="L49" s="20" t="str">
        <f>IF(Settings!I44&lt;&gt;"",IF(Settings!I44&lt;&gt;"--",Settings!I44,""),"")</f>
        <v/>
      </c>
      <c r="M49" s="188" t="str">
        <f t="shared" ca="1" si="17"/>
        <v/>
      </c>
      <c r="N49" s="188" t="str">
        <f t="shared" ca="1" si="18"/>
        <v/>
      </c>
      <c r="O49" s="103" t="str">
        <f t="shared" ca="1" si="10"/>
        <v/>
      </c>
      <c r="P49" s="104"/>
      <c r="Q49" s="20" t="str">
        <f>IF(Settings!K44&lt;&gt;"",IF(Settings!K44&lt;&gt;"--",Settings!K44,""),"")</f>
        <v/>
      </c>
      <c r="R49" s="188" t="str">
        <f t="shared" ca="1" si="19"/>
        <v/>
      </c>
      <c r="S49" s="188" t="str">
        <f t="shared" ca="1" si="20"/>
        <v/>
      </c>
      <c r="T49" s="103" t="str">
        <f t="shared" ca="1" si="11"/>
        <v/>
      </c>
      <c r="U49" s="104"/>
      <c r="V49" s="105" t="str">
        <f>IF(Settings!D44&lt;&gt;"",IF(Settings!D44&lt;&gt;"--",Settings!D44,""),"")</f>
        <v/>
      </c>
      <c r="W49" s="188" t="str">
        <f t="shared" ca="1" si="21"/>
        <v/>
      </c>
      <c r="X49" s="192" t="str">
        <f t="shared" ca="1" si="22"/>
        <v/>
      </c>
      <c r="Y49" s="103" t="str">
        <f t="shared" ca="1" si="12"/>
        <v/>
      </c>
      <c r="Z49" s="188" t="str">
        <f t="shared" ca="1" si="23"/>
        <v/>
      </c>
      <c r="AA49" s="46" t="str">
        <f>Settings!G44</f>
        <v>--</v>
      </c>
      <c r="AB49" s="46" t="str">
        <f>Settings!I44</f>
        <v>--</v>
      </c>
      <c r="AC49" s="46" t="str">
        <f>Settings!K44</f>
        <v>--</v>
      </c>
      <c r="AD49" s="54" t="str">
        <f t="shared" si="24"/>
        <v/>
      </c>
    </row>
    <row r="50" spans="2:30" x14ac:dyDescent="0.2">
      <c r="G50" s="20" t="str">
        <f>IF(Settings!G45&lt;&gt;"",IF(Settings!G45&lt;&gt;"--",Settings!G45,""),"")</f>
        <v/>
      </c>
      <c r="H50" s="188" t="str">
        <f t="shared" ca="1" si="15"/>
        <v/>
      </c>
      <c r="I50" s="188" t="str">
        <f t="shared" ca="1" si="16"/>
        <v/>
      </c>
      <c r="J50" s="103" t="str">
        <f t="shared" ca="1" si="9"/>
        <v/>
      </c>
      <c r="K50" s="104"/>
      <c r="L50" s="20" t="str">
        <f>IF(Settings!I45&lt;&gt;"",IF(Settings!I45&lt;&gt;"--",Settings!I45,""),"")</f>
        <v/>
      </c>
      <c r="M50" s="188" t="str">
        <f t="shared" ca="1" si="17"/>
        <v/>
      </c>
      <c r="N50" s="188" t="str">
        <f t="shared" ca="1" si="18"/>
        <v/>
      </c>
      <c r="O50" s="103" t="str">
        <f t="shared" ca="1" si="10"/>
        <v/>
      </c>
      <c r="P50" s="104"/>
      <c r="Q50" s="20" t="str">
        <f>IF(Settings!K45&lt;&gt;"",IF(Settings!K45&lt;&gt;"--",Settings!K45,""),"")</f>
        <v/>
      </c>
      <c r="R50" s="188" t="str">
        <f t="shared" ca="1" si="19"/>
        <v/>
      </c>
      <c r="S50" s="188" t="str">
        <f t="shared" ca="1" si="20"/>
        <v/>
      </c>
      <c r="T50" s="103" t="str">
        <f t="shared" ca="1" si="11"/>
        <v/>
      </c>
      <c r="U50" s="104"/>
      <c r="V50" s="105" t="str">
        <f>IF(Settings!D45&lt;&gt;"",IF(Settings!D45&lt;&gt;"--",Settings!D45,""),"")</f>
        <v/>
      </c>
      <c r="W50" s="188" t="str">
        <f t="shared" ca="1" si="21"/>
        <v/>
      </c>
      <c r="X50" s="192" t="str">
        <f t="shared" ca="1" si="22"/>
        <v/>
      </c>
      <c r="Y50" s="103" t="str">
        <f t="shared" ca="1" si="12"/>
        <v/>
      </c>
      <c r="Z50" s="188" t="str">
        <f t="shared" ca="1" si="23"/>
        <v/>
      </c>
      <c r="AA50" s="46" t="str">
        <f>Settings!G45</f>
        <v>--</v>
      </c>
      <c r="AB50" s="46" t="str">
        <f>Settings!I45</f>
        <v>--</v>
      </c>
      <c r="AC50" s="46" t="str">
        <f>Settings!K45</f>
        <v>--</v>
      </c>
      <c r="AD50" s="54" t="str">
        <f t="shared" si="24"/>
        <v/>
      </c>
    </row>
    <row r="51" spans="2:30" x14ac:dyDescent="0.2">
      <c r="B51" s="50" t="s">
        <v>44</v>
      </c>
      <c r="C51" s="50"/>
      <c r="G51" s="20" t="str">
        <f>IF(Settings!G46&lt;&gt;"",IF(Settings!G46&lt;&gt;"--",Settings!G46,""),"")</f>
        <v/>
      </c>
      <c r="H51" s="188" t="str">
        <f t="shared" ca="1" si="15"/>
        <v/>
      </c>
      <c r="I51" s="188" t="str">
        <f t="shared" ca="1" si="16"/>
        <v/>
      </c>
      <c r="J51" s="103" t="str">
        <f t="shared" ca="1" si="9"/>
        <v/>
      </c>
      <c r="K51" s="104"/>
      <c r="L51" s="20" t="str">
        <f>IF(Settings!I46&lt;&gt;"",IF(Settings!I46&lt;&gt;"--",Settings!I46,""),"")</f>
        <v/>
      </c>
      <c r="M51" s="188" t="str">
        <f t="shared" ca="1" si="17"/>
        <v/>
      </c>
      <c r="N51" s="188" t="str">
        <f t="shared" ca="1" si="18"/>
        <v/>
      </c>
      <c r="O51" s="103" t="str">
        <f t="shared" ca="1" si="10"/>
        <v/>
      </c>
      <c r="P51" s="104"/>
      <c r="Q51" s="20" t="str">
        <f>IF(Settings!K46&lt;&gt;"",IF(Settings!K46&lt;&gt;"--",Settings!K46,""),"")</f>
        <v/>
      </c>
      <c r="R51" s="188" t="str">
        <f t="shared" ca="1" si="19"/>
        <v/>
      </c>
      <c r="S51" s="188" t="str">
        <f t="shared" ca="1" si="20"/>
        <v/>
      </c>
      <c r="T51" s="103" t="str">
        <f t="shared" ca="1" si="11"/>
        <v/>
      </c>
      <c r="U51" s="104"/>
      <c r="V51" s="105" t="str">
        <f>IF(Settings!D46&lt;&gt;"",IF(Settings!D46&lt;&gt;"--",Settings!D46,""),"")</f>
        <v/>
      </c>
      <c r="W51" s="188" t="str">
        <f t="shared" ca="1" si="21"/>
        <v/>
      </c>
      <c r="X51" s="192" t="str">
        <f t="shared" ca="1" si="22"/>
        <v/>
      </c>
      <c r="Y51" s="103" t="str">
        <f t="shared" ca="1" si="12"/>
        <v/>
      </c>
      <c r="Z51" s="188" t="str">
        <f t="shared" ca="1" si="23"/>
        <v/>
      </c>
      <c r="AA51" s="46" t="str">
        <f>Settings!G46</f>
        <v>--</v>
      </c>
      <c r="AB51" s="46" t="str">
        <f>Settings!I46</f>
        <v>--</v>
      </c>
      <c r="AC51" s="46" t="str">
        <f>Settings!K46</f>
        <v>--</v>
      </c>
      <c r="AD51" s="54" t="str">
        <f t="shared" si="24"/>
        <v/>
      </c>
    </row>
    <row r="52" spans="2:30" ht="12" customHeight="1" x14ac:dyDescent="0.2">
      <c r="B52" s="65"/>
      <c r="C52" s="65"/>
      <c r="G52" s="20" t="str">
        <f>IF(Settings!G47&lt;&gt;"",IF(Settings!G47&lt;&gt;"--",Settings!G47,""),"")</f>
        <v/>
      </c>
      <c r="H52" s="188" t="str">
        <f t="shared" ca="1" si="15"/>
        <v/>
      </c>
      <c r="I52" s="188" t="str">
        <f t="shared" ca="1" si="16"/>
        <v/>
      </c>
      <c r="J52" s="103" t="str">
        <f t="shared" ca="1" si="9"/>
        <v/>
      </c>
      <c r="K52" s="104"/>
      <c r="L52" s="20" t="str">
        <f>IF(Settings!I47&lt;&gt;"",IF(Settings!I47&lt;&gt;"--",Settings!I47,""),"")</f>
        <v/>
      </c>
      <c r="M52" s="188" t="str">
        <f t="shared" ca="1" si="17"/>
        <v/>
      </c>
      <c r="N52" s="188" t="str">
        <f t="shared" ca="1" si="18"/>
        <v/>
      </c>
      <c r="O52" s="103" t="str">
        <f t="shared" ca="1" si="10"/>
        <v/>
      </c>
      <c r="P52" s="104"/>
      <c r="Q52" s="20" t="str">
        <f>IF(Settings!K47&lt;&gt;"",IF(Settings!K47&lt;&gt;"--",Settings!K47,""),"")</f>
        <v/>
      </c>
      <c r="R52" s="188" t="str">
        <f t="shared" ca="1" si="19"/>
        <v/>
      </c>
      <c r="S52" s="188" t="str">
        <f t="shared" ca="1" si="20"/>
        <v/>
      </c>
      <c r="T52" s="103" t="str">
        <f t="shared" ca="1" si="11"/>
        <v/>
      </c>
      <c r="U52" s="104"/>
      <c r="V52" s="105" t="str">
        <f>IF(Settings!D47&lt;&gt;"",IF(Settings!D47&lt;&gt;"--",Settings!D47,""),"")</f>
        <v/>
      </c>
      <c r="W52" s="188" t="str">
        <f t="shared" ca="1" si="21"/>
        <v/>
      </c>
      <c r="X52" s="192" t="str">
        <f t="shared" ca="1" si="22"/>
        <v/>
      </c>
      <c r="Y52" s="103" t="str">
        <f t="shared" ca="1" si="12"/>
        <v/>
      </c>
      <c r="Z52" s="188" t="str">
        <f t="shared" ca="1" si="23"/>
        <v/>
      </c>
      <c r="AA52" s="46" t="str">
        <f>Settings!G47</f>
        <v>--</v>
      </c>
      <c r="AB52" s="46" t="str">
        <f>Settings!I47</f>
        <v>--</v>
      </c>
      <c r="AC52" s="46" t="str">
        <f>Settings!K47</f>
        <v>--</v>
      </c>
      <c r="AD52" s="54" t="str">
        <f t="shared" si="24"/>
        <v/>
      </c>
    </row>
    <row r="53" spans="2:30" x14ac:dyDescent="0.2">
      <c r="B53" s="141" t="s">
        <v>46</v>
      </c>
      <c r="C53" s="142"/>
      <c r="D53" s="188">
        <f>SUMIF(DEPOSITS,"&gt;0",DEPOSITS)</f>
        <v>300</v>
      </c>
      <c r="G53" s="20" t="str">
        <f>IF(Settings!G48&lt;&gt;"",IF(Settings!G48&lt;&gt;"--",Settings!G48,""),"")</f>
        <v/>
      </c>
      <c r="H53" s="188" t="str">
        <f t="shared" ca="1" si="15"/>
        <v/>
      </c>
      <c r="I53" s="188" t="str">
        <f t="shared" ca="1" si="16"/>
        <v/>
      </c>
      <c r="J53" s="103" t="str">
        <f t="shared" ca="1" si="9"/>
        <v/>
      </c>
      <c r="K53" s="104"/>
      <c r="L53" s="20" t="str">
        <f>IF(Settings!I48&lt;&gt;"",IF(Settings!I48&lt;&gt;"--",Settings!I48,""),"")</f>
        <v/>
      </c>
      <c r="M53" s="188" t="str">
        <f t="shared" ca="1" si="17"/>
        <v/>
      </c>
      <c r="N53" s="188" t="str">
        <f t="shared" ca="1" si="18"/>
        <v/>
      </c>
      <c r="O53" s="103" t="str">
        <f t="shared" ca="1" si="10"/>
        <v/>
      </c>
      <c r="P53" s="104"/>
      <c r="Q53" s="20" t="str">
        <f>IF(Settings!K48&lt;&gt;"",IF(Settings!K48&lt;&gt;"--",Settings!K48,""),"")</f>
        <v/>
      </c>
      <c r="R53" s="188" t="str">
        <f t="shared" ca="1" si="19"/>
        <v/>
      </c>
      <c r="S53" s="188" t="str">
        <f t="shared" ca="1" si="20"/>
        <v/>
      </c>
      <c r="T53" s="103" t="str">
        <f t="shared" ca="1" si="11"/>
        <v/>
      </c>
      <c r="U53" s="104"/>
      <c r="V53" s="105" t="str">
        <f>IF(Settings!D48&lt;&gt;"",IF(Settings!D48&lt;&gt;"--",Settings!D48,""),"")</f>
        <v/>
      </c>
      <c r="W53" s="188" t="str">
        <f t="shared" ca="1" si="21"/>
        <v/>
      </c>
      <c r="X53" s="192" t="str">
        <f t="shared" ca="1" si="22"/>
        <v/>
      </c>
      <c r="Y53" s="103" t="str">
        <f t="shared" ca="1" si="12"/>
        <v/>
      </c>
      <c r="Z53" s="188" t="str">
        <f t="shared" ca="1" si="23"/>
        <v/>
      </c>
      <c r="AA53" s="46" t="str">
        <f>Settings!G48</f>
        <v>--</v>
      </c>
      <c r="AB53" s="46" t="str">
        <f>Settings!I48</f>
        <v>--</v>
      </c>
      <c r="AC53" s="46" t="str">
        <f>Settings!K48</f>
        <v>--</v>
      </c>
      <c r="AD53" s="54" t="str">
        <f t="shared" si="24"/>
        <v/>
      </c>
    </row>
    <row r="54" spans="2:30" x14ac:dyDescent="0.2">
      <c r="B54" s="141" t="s">
        <v>47</v>
      </c>
      <c r="C54" s="142"/>
      <c r="D54" s="188">
        <f>-SUMIF(DEPOSITS,"&lt;0",DEPOSITS)</f>
        <v>100</v>
      </c>
      <c r="G54" s="20" t="str">
        <f>IF(Settings!G49&lt;&gt;"",IF(Settings!G49&lt;&gt;"--",Settings!G49,""),"")</f>
        <v/>
      </c>
      <c r="H54" s="188" t="str">
        <f t="shared" ca="1" si="15"/>
        <v/>
      </c>
      <c r="I54" s="188" t="str">
        <f t="shared" ca="1" si="16"/>
        <v/>
      </c>
      <c r="J54" s="103" t="str">
        <f t="shared" ca="1" si="9"/>
        <v/>
      </c>
      <c r="K54" s="104"/>
      <c r="L54" s="20" t="str">
        <f>IF(Settings!I49&lt;&gt;"",IF(Settings!I49&lt;&gt;"--",Settings!I49,""),"")</f>
        <v/>
      </c>
      <c r="M54" s="188" t="str">
        <f t="shared" ca="1" si="17"/>
        <v/>
      </c>
      <c r="N54" s="188" t="str">
        <f t="shared" ca="1" si="18"/>
        <v/>
      </c>
      <c r="O54" s="103" t="str">
        <f t="shared" ca="1" si="10"/>
        <v/>
      </c>
      <c r="P54" s="104"/>
      <c r="Q54" s="20" t="str">
        <f>IF(Settings!K49&lt;&gt;"",IF(Settings!K49&lt;&gt;"--",Settings!K49,""),"")</f>
        <v/>
      </c>
      <c r="R54" s="188" t="str">
        <f t="shared" ca="1" si="19"/>
        <v/>
      </c>
      <c r="S54" s="188" t="str">
        <f t="shared" ca="1" si="20"/>
        <v/>
      </c>
      <c r="T54" s="103" t="str">
        <f t="shared" ca="1" si="11"/>
        <v/>
      </c>
      <c r="U54" s="104"/>
      <c r="V54" s="105" t="str">
        <f>IF(Settings!D49&lt;&gt;"",IF(Settings!D49&lt;&gt;"--",Settings!D49,""),"")</f>
        <v/>
      </c>
      <c r="W54" s="188" t="str">
        <f t="shared" ca="1" si="21"/>
        <v/>
      </c>
      <c r="X54" s="192" t="str">
        <f t="shared" ca="1" si="22"/>
        <v/>
      </c>
      <c r="Y54" s="103" t="str">
        <f t="shared" ca="1" si="12"/>
        <v/>
      </c>
      <c r="Z54" s="188" t="str">
        <f t="shared" ca="1" si="23"/>
        <v/>
      </c>
      <c r="AA54" s="46" t="str">
        <f>Settings!G49</f>
        <v>--</v>
      </c>
      <c r="AB54" s="46" t="str">
        <f>Settings!I49</f>
        <v>--</v>
      </c>
      <c r="AC54" s="46" t="str">
        <f>Settings!K49</f>
        <v>--</v>
      </c>
      <c r="AD54" s="54" t="str">
        <f t="shared" si="24"/>
        <v/>
      </c>
    </row>
    <row r="55" spans="2:30" x14ac:dyDescent="0.2">
      <c r="B55" s="141" t="s">
        <v>48</v>
      </c>
      <c r="C55" s="142"/>
      <c r="D55" s="190">
        <f>D53-D54</f>
        <v>200</v>
      </c>
      <c r="G55" s="20" t="str">
        <f>IF(Settings!G50&lt;&gt;"",IF(Settings!G50&lt;&gt;"--",Settings!G50,""),"")</f>
        <v/>
      </c>
      <c r="H55" s="188" t="str">
        <f t="shared" ca="1" si="15"/>
        <v/>
      </c>
      <c r="I55" s="188" t="str">
        <f t="shared" ca="1" si="16"/>
        <v/>
      </c>
      <c r="J55" s="103" t="str">
        <f t="shared" ca="1" si="9"/>
        <v/>
      </c>
      <c r="K55" s="104"/>
      <c r="L55" s="20" t="str">
        <f>IF(Settings!I50&lt;&gt;"",IF(Settings!I50&lt;&gt;"--",Settings!I50,""),"")</f>
        <v/>
      </c>
      <c r="M55" s="188" t="str">
        <f t="shared" ca="1" si="17"/>
        <v/>
      </c>
      <c r="N55" s="188" t="str">
        <f t="shared" ca="1" si="18"/>
        <v/>
      </c>
      <c r="O55" s="103" t="str">
        <f t="shared" ca="1" si="10"/>
        <v/>
      </c>
      <c r="P55" s="104"/>
      <c r="Q55" s="20" t="str">
        <f>IF(Settings!K50&lt;&gt;"",IF(Settings!K50&lt;&gt;"--",Settings!K50,""),"")</f>
        <v/>
      </c>
      <c r="R55" s="188" t="str">
        <f t="shared" ca="1" si="19"/>
        <v/>
      </c>
      <c r="S55" s="188" t="str">
        <f t="shared" ca="1" si="20"/>
        <v/>
      </c>
      <c r="T55" s="103" t="str">
        <f t="shared" ca="1" si="11"/>
        <v/>
      </c>
      <c r="U55" s="104"/>
      <c r="V55" s="105" t="str">
        <f>IF(Settings!D50&lt;&gt;"",IF(Settings!D50&lt;&gt;"--",Settings!D50,""),"")</f>
        <v/>
      </c>
      <c r="W55" s="188" t="str">
        <f t="shared" ca="1" si="21"/>
        <v/>
      </c>
      <c r="X55" s="192" t="str">
        <f t="shared" ca="1" si="22"/>
        <v/>
      </c>
      <c r="Y55" s="103" t="str">
        <f t="shared" ca="1" si="12"/>
        <v/>
      </c>
      <c r="Z55" s="188" t="str">
        <f t="shared" ca="1" si="23"/>
        <v/>
      </c>
      <c r="AA55" s="46" t="str">
        <f>Settings!G50</f>
        <v>--</v>
      </c>
      <c r="AB55" s="46" t="str">
        <f>Settings!I50</f>
        <v>--</v>
      </c>
      <c r="AC55" s="46" t="str">
        <f>Settings!K50</f>
        <v>--</v>
      </c>
      <c r="AD55" s="54" t="str">
        <f t="shared" si="24"/>
        <v/>
      </c>
    </row>
    <row r="56" spans="2:30" x14ac:dyDescent="0.2">
      <c r="B56" s="141" t="s">
        <v>66</v>
      </c>
      <c r="C56" s="142"/>
      <c r="D56" s="189">
        <f>'Available Funds'!D8</f>
        <v>50</v>
      </c>
      <c r="G56" s="20" t="str">
        <f>IF(Settings!G51&lt;&gt;"",IF(Settings!G51&lt;&gt;"--",Settings!G51,""),"")</f>
        <v/>
      </c>
      <c r="H56" s="188" t="str">
        <f t="shared" ca="1" si="15"/>
        <v/>
      </c>
      <c r="I56" s="188" t="str">
        <f t="shared" ca="1" si="16"/>
        <v/>
      </c>
      <c r="J56" s="103" t="str">
        <f t="shared" ca="1" si="9"/>
        <v/>
      </c>
      <c r="K56" s="104"/>
      <c r="L56" s="20" t="str">
        <f>IF(Settings!I51&lt;&gt;"",IF(Settings!I51&lt;&gt;"--",Settings!I51,""),"")</f>
        <v/>
      </c>
      <c r="M56" s="188" t="str">
        <f t="shared" ca="1" si="17"/>
        <v/>
      </c>
      <c r="N56" s="188" t="str">
        <f t="shared" ca="1" si="18"/>
        <v/>
      </c>
      <c r="O56" s="103" t="str">
        <f t="shared" ca="1" si="10"/>
        <v/>
      </c>
      <c r="P56" s="104"/>
      <c r="Q56" s="20" t="str">
        <f>IF(Settings!K51&lt;&gt;"",IF(Settings!K51&lt;&gt;"--",Settings!K51,""),"")</f>
        <v/>
      </c>
      <c r="R56" s="188" t="str">
        <f t="shared" ca="1" si="19"/>
        <v/>
      </c>
      <c r="S56" s="188" t="str">
        <f t="shared" ca="1" si="20"/>
        <v/>
      </c>
      <c r="T56" s="103" t="str">
        <f t="shared" ca="1" si="11"/>
        <v/>
      </c>
      <c r="U56" s="104"/>
      <c r="V56" s="105" t="str">
        <f>IF(Settings!D51&lt;&gt;"",IF(Settings!D51&lt;&gt;"--",Settings!D51,""),"")</f>
        <v/>
      </c>
      <c r="W56" s="188" t="str">
        <f t="shared" ca="1" si="21"/>
        <v/>
      </c>
      <c r="X56" s="192" t="str">
        <f t="shared" ca="1" si="22"/>
        <v/>
      </c>
      <c r="Y56" s="103" t="str">
        <f t="shared" ca="1" si="12"/>
        <v/>
      </c>
      <c r="Z56" s="188" t="str">
        <f t="shared" ca="1" si="23"/>
        <v/>
      </c>
      <c r="AA56" s="46" t="str">
        <f>Settings!G51</f>
        <v>--</v>
      </c>
      <c r="AB56" s="46" t="str">
        <f>Settings!I51</f>
        <v>--</v>
      </c>
      <c r="AC56" s="46" t="str">
        <f>Settings!K51</f>
        <v>--</v>
      </c>
      <c r="AD56" s="54" t="str">
        <f t="shared" si="24"/>
        <v/>
      </c>
    </row>
    <row r="57" spans="2:30" ht="12" customHeight="1" x14ac:dyDescent="0.2">
      <c r="B57" s="141" t="s">
        <v>262</v>
      </c>
      <c r="C57" s="142"/>
      <c r="D57" s="189">
        <f>'Available Funds'!E8</f>
        <v>0</v>
      </c>
      <c r="G57" s="20" t="str">
        <f>IF(Settings!G52&lt;&gt;"",IF(Settings!G52&lt;&gt;"--",Settings!G52,""),"")</f>
        <v/>
      </c>
      <c r="H57" s="188" t="str">
        <f t="shared" ca="1" si="15"/>
        <v/>
      </c>
      <c r="I57" s="188" t="str">
        <f t="shared" ca="1" si="16"/>
        <v/>
      </c>
      <c r="J57" s="103" t="str">
        <f t="shared" ca="1" si="9"/>
        <v/>
      </c>
      <c r="K57" s="104"/>
      <c r="L57" s="20" t="str">
        <f>IF(Settings!I52&lt;&gt;"",IF(Settings!I52&lt;&gt;"--",Settings!I52,""),"")</f>
        <v/>
      </c>
      <c r="M57" s="188" t="str">
        <f t="shared" ca="1" si="17"/>
        <v/>
      </c>
      <c r="N57" s="188" t="str">
        <f t="shared" ca="1" si="18"/>
        <v/>
      </c>
      <c r="O57" s="103" t="str">
        <f t="shared" ca="1" si="10"/>
        <v/>
      </c>
      <c r="P57" s="104"/>
      <c r="Q57" s="20" t="str">
        <f>IF(Settings!K52&lt;&gt;"",IF(Settings!K52&lt;&gt;"--",Settings!K52,""),"")</f>
        <v/>
      </c>
      <c r="R57" s="188" t="str">
        <f t="shared" ca="1" si="19"/>
        <v/>
      </c>
      <c r="S57" s="188" t="str">
        <f t="shared" ca="1" si="20"/>
        <v/>
      </c>
      <c r="T57" s="103" t="str">
        <f t="shared" ca="1" si="11"/>
        <v/>
      </c>
      <c r="U57" s="104"/>
      <c r="V57" s="105" t="str">
        <f>IF(Settings!D52&lt;&gt;"",IF(Settings!D52&lt;&gt;"--",Settings!D52,""),"")</f>
        <v/>
      </c>
      <c r="W57" s="188" t="str">
        <f t="shared" ca="1" si="21"/>
        <v/>
      </c>
      <c r="X57" s="192" t="str">
        <f t="shared" ca="1" si="22"/>
        <v/>
      </c>
      <c r="Y57" s="103" t="str">
        <f t="shared" ca="1" si="12"/>
        <v/>
      </c>
      <c r="Z57" s="188" t="str">
        <f t="shared" ca="1" si="23"/>
        <v/>
      </c>
      <c r="AA57" s="46" t="str">
        <f>Settings!G52</f>
        <v>--</v>
      </c>
      <c r="AB57" s="46" t="str">
        <f>Settings!I52</f>
        <v>--</v>
      </c>
      <c r="AC57" s="46" t="str">
        <f>Settings!K52</f>
        <v>--</v>
      </c>
      <c r="AD57" s="54" t="str">
        <f t="shared" si="24"/>
        <v/>
      </c>
    </row>
    <row r="58" spans="2:30" ht="12" customHeight="1" x14ac:dyDescent="0.2">
      <c r="B58" s="141" t="s">
        <v>49</v>
      </c>
      <c r="C58" s="142"/>
      <c r="D58" s="189">
        <f>'Available Funds'!I8</f>
        <v>200</v>
      </c>
      <c r="G58" s="20" t="str">
        <f>IF(Settings!G53&lt;&gt;"",IF(Settings!G53&lt;&gt;"--",Settings!G53,""),"")</f>
        <v/>
      </c>
      <c r="H58" s="188" t="str">
        <f t="shared" ca="1" si="15"/>
        <v/>
      </c>
      <c r="I58" s="188" t="str">
        <f t="shared" ca="1" si="16"/>
        <v/>
      </c>
      <c r="J58" s="103" t="str">
        <f t="shared" ca="1" si="9"/>
        <v/>
      </c>
      <c r="K58" s="104"/>
      <c r="L58" s="20" t="str">
        <f>IF(Settings!I53&lt;&gt;"",IF(Settings!I53&lt;&gt;"--",Settings!I53,""),"")</f>
        <v/>
      </c>
      <c r="M58" s="188" t="str">
        <f t="shared" ca="1" si="17"/>
        <v/>
      </c>
      <c r="N58" s="188" t="str">
        <f t="shared" ca="1" si="18"/>
        <v/>
      </c>
      <c r="O58" s="103" t="str">
        <f t="shared" ca="1" si="10"/>
        <v/>
      </c>
      <c r="P58" s="104"/>
      <c r="Q58" s="20" t="str">
        <f>IF(Settings!K53&lt;&gt;"",IF(Settings!K53&lt;&gt;"--",Settings!K53,""),"")</f>
        <v/>
      </c>
      <c r="R58" s="188" t="str">
        <f t="shared" ca="1" si="19"/>
        <v/>
      </c>
      <c r="S58" s="188" t="str">
        <f t="shared" ca="1" si="20"/>
        <v/>
      </c>
      <c r="T58" s="103" t="str">
        <f t="shared" ca="1" si="11"/>
        <v/>
      </c>
      <c r="U58" s="104"/>
      <c r="V58" s="105" t="str">
        <f>IF(Settings!D53&lt;&gt;"",IF(Settings!D53&lt;&gt;"--",Settings!D53,""),"")</f>
        <v/>
      </c>
      <c r="W58" s="188" t="str">
        <f t="shared" ca="1" si="21"/>
        <v/>
      </c>
      <c r="X58" s="192" t="str">
        <f t="shared" ca="1" si="22"/>
        <v/>
      </c>
      <c r="Y58" s="103" t="str">
        <f t="shared" ca="1" si="12"/>
        <v/>
      </c>
      <c r="Z58" s="188" t="str">
        <f t="shared" ca="1" si="23"/>
        <v/>
      </c>
      <c r="AA58" s="46" t="str">
        <f>Settings!G53</f>
        <v>--</v>
      </c>
      <c r="AB58" s="46" t="str">
        <f>Settings!I53</f>
        <v>--</v>
      </c>
      <c r="AC58" s="46" t="str">
        <f>Settings!K53</f>
        <v>--</v>
      </c>
      <c r="AD58" s="54" t="str">
        <f t="shared" si="24"/>
        <v/>
      </c>
    </row>
    <row r="59" spans="2:30" x14ac:dyDescent="0.2">
      <c r="B59" s="141" t="s">
        <v>40</v>
      </c>
      <c r="C59" s="142"/>
      <c r="D59" s="189">
        <f>'Available Funds'!H8</f>
        <v>10</v>
      </c>
      <c r="G59" s="20" t="str">
        <f>IF(Settings!G54&lt;&gt;"",IF(Settings!G54&lt;&gt;"--",Settings!G54,""),"")</f>
        <v/>
      </c>
      <c r="H59" s="188" t="str">
        <f t="shared" ca="1" si="15"/>
        <v/>
      </c>
      <c r="I59" s="188" t="str">
        <f t="shared" ca="1" si="16"/>
        <v/>
      </c>
      <c r="J59" s="103" t="str">
        <f t="shared" ca="1" si="9"/>
        <v/>
      </c>
      <c r="K59" s="104"/>
      <c r="L59" s="20" t="str">
        <f>IF(Settings!I54&lt;&gt;"",IF(Settings!I54&lt;&gt;"--",Settings!I54,""),"")</f>
        <v/>
      </c>
      <c r="M59" s="188" t="str">
        <f t="shared" ca="1" si="17"/>
        <v/>
      </c>
      <c r="N59" s="188" t="str">
        <f t="shared" ca="1" si="18"/>
        <v/>
      </c>
      <c r="O59" s="103" t="str">
        <f t="shared" ca="1" si="10"/>
        <v/>
      </c>
      <c r="P59" s="104"/>
      <c r="Q59" s="20" t="str">
        <f>IF(Settings!K54&lt;&gt;"",IF(Settings!K54&lt;&gt;"--",Settings!K54,""),"")</f>
        <v/>
      </c>
      <c r="R59" s="188" t="str">
        <f t="shared" ca="1" si="19"/>
        <v/>
      </c>
      <c r="S59" s="188" t="str">
        <f t="shared" ca="1" si="20"/>
        <v/>
      </c>
      <c r="T59" s="103" t="str">
        <f t="shared" ca="1" si="11"/>
        <v/>
      </c>
      <c r="U59" s="104"/>
      <c r="V59" s="105" t="str">
        <f>IF(Settings!D54&lt;&gt;"",IF(Settings!D54&lt;&gt;"--",Settings!D54,""),"")</f>
        <v/>
      </c>
      <c r="W59" s="188" t="str">
        <f t="shared" ca="1" si="21"/>
        <v/>
      </c>
      <c r="X59" s="192" t="str">
        <f t="shared" ca="1" si="22"/>
        <v/>
      </c>
      <c r="Y59" s="103" t="str">
        <f t="shared" ca="1" si="12"/>
        <v/>
      </c>
      <c r="Z59" s="188" t="str">
        <f t="shared" ca="1" si="23"/>
        <v/>
      </c>
      <c r="AA59" s="46" t="str">
        <f>Settings!G54</f>
        <v>--</v>
      </c>
      <c r="AB59" s="46" t="str">
        <f>Settings!I54</f>
        <v>--</v>
      </c>
      <c r="AC59" s="46" t="str">
        <f>Settings!K54</f>
        <v>--</v>
      </c>
      <c r="AD59" s="54" t="str">
        <f t="shared" si="24"/>
        <v/>
      </c>
    </row>
    <row r="60" spans="2:30" ht="12" customHeight="1" x14ac:dyDescent="0.2">
      <c r="B60" s="141" t="s">
        <v>49</v>
      </c>
      <c r="C60" s="142"/>
      <c r="D60" s="186">
        <f>SUM(D55:D58)+'Available Funds'!F8-D59</f>
        <v>529.12</v>
      </c>
      <c r="G60" s="20" t="str">
        <f>IF(Settings!G55&lt;&gt;"",IF(Settings!G55&lt;&gt;"--",Settings!G55,""),"")</f>
        <v/>
      </c>
      <c r="H60" s="188" t="str">
        <f t="shared" ca="1" si="15"/>
        <v/>
      </c>
      <c r="I60" s="188" t="str">
        <f t="shared" ca="1" si="16"/>
        <v/>
      </c>
      <c r="J60" s="103" t="str">
        <f t="shared" ca="1" si="9"/>
        <v/>
      </c>
      <c r="K60" s="104"/>
      <c r="L60" s="20" t="str">
        <f>IF(Settings!I55&lt;&gt;"",IF(Settings!I55&lt;&gt;"--",Settings!I55,""),"")</f>
        <v/>
      </c>
      <c r="M60" s="188" t="str">
        <f t="shared" ca="1" si="17"/>
        <v/>
      </c>
      <c r="N60" s="188" t="str">
        <f t="shared" ca="1" si="18"/>
        <v/>
      </c>
      <c r="O60" s="103" t="str">
        <f t="shared" ca="1" si="10"/>
        <v/>
      </c>
      <c r="P60" s="104"/>
      <c r="Q60" s="20" t="str">
        <f>IF(Settings!K55&lt;&gt;"",IF(Settings!K55&lt;&gt;"--",Settings!K55,""),"")</f>
        <v/>
      </c>
      <c r="R60" s="188" t="str">
        <f t="shared" ca="1" si="19"/>
        <v/>
      </c>
      <c r="S60" s="188" t="str">
        <f t="shared" ca="1" si="20"/>
        <v/>
      </c>
      <c r="T60" s="103" t="str">
        <f t="shared" ca="1" si="11"/>
        <v/>
      </c>
      <c r="U60" s="104"/>
      <c r="V60" s="105" t="str">
        <f>IF(Settings!D55&lt;&gt;"",IF(Settings!D55&lt;&gt;"--",Settings!D55,""),"")</f>
        <v/>
      </c>
      <c r="W60" s="188" t="str">
        <f t="shared" ca="1" si="21"/>
        <v/>
      </c>
      <c r="X60" s="192" t="str">
        <f t="shared" ca="1" si="22"/>
        <v/>
      </c>
      <c r="Y60" s="103" t="str">
        <f t="shared" ca="1" si="12"/>
        <v/>
      </c>
      <c r="Z60" s="188" t="str">
        <f t="shared" ca="1" si="23"/>
        <v/>
      </c>
      <c r="AA60" s="46" t="str">
        <f>Settings!G55</f>
        <v>--</v>
      </c>
      <c r="AB60" s="46" t="str">
        <f>Settings!I55</f>
        <v>--</v>
      </c>
      <c r="AC60" s="46" t="str">
        <f>Settings!K55</f>
        <v>--</v>
      </c>
      <c r="AD60" s="54" t="str">
        <f t="shared" si="24"/>
        <v/>
      </c>
    </row>
    <row r="61" spans="2:30" x14ac:dyDescent="0.2">
      <c r="B61" s="61"/>
      <c r="C61" s="61"/>
      <c r="D61" s="61"/>
      <c r="G61" s="20" t="str">
        <f>IF(Settings!G56&lt;&gt;"",IF(Settings!G56&lt;&gt;"--",Settings!G56,""),"")</f>
        <v/>
      </c>
      <c r="H61" s="188" t="str">
        <f t="shared" ca="1" si="15"/>
        <v/>
      </c>
      <c r="I61" s="188" t="str">
        <f t="shared" ca="1" si="16"/>
        <v/>
      </c>
      <c r="J61" s="103" t="str">
        <f t="shared" ca="1" si="9"/>
        <v/>
      </c>
      <c r="K61" s="104"/>
      <c r="L61" s="20" t="str">
        <f>IF(Settings!I56&lt;&gt;"",IF(Settings!I56&lt;&gt;"--",Settings!I56,""),"")</f>
        <v/>
      </c>
      <c r="M61" s="188" t="str">
        <f t="shared" ca="1" si="17"/>
        <v/>
      </c>
      <c r="N61" s="188" t="str">
        <f t="shared" ca="1" si="18"/>
        <v/>
      </c>
      <c r="O61" s="103" t="str">
        <f t="shared" ca="1" si="10"/>
        <v/>
      </c>
      <c r="P61" s="104"/>
      <c r="Q61" s="20" t="str">
        <f>IF(Settings!K56&lt;&gt;"",IF(Settings!K56&lt;&gt;"--",Settings!K56,""),"")</f>
        <v/>
      </c>
      <c r="R61" s="188" t="str">
        <f t="shared" ca="1" si="19"/>
        <v/>
      </c>
      <c r="S61" s="188" t="str">
        <f t="shared" ca="1" si="20"/>
        <v/>
      </c>
      <c r="T61" s="103" t="str">
        <f t="shared" ca="1" si="11"/>
        <v/>
      </c>
      <c r="U61" s="104"/>
      <c r="V61" s="105" t="str">
        <f>IF(Settings!D56&lt;&gt;"",IF(Settings!D56&lt;&gt;"--",Settings!D56,""),"")</f>
        <v/>
      </c>
      <c r="W61" s="188" t="str">
        <f t="shared" ca="1" si="21"/>
        <v/>
      </c>
      <c r="X61" s="192" t="str">
        <f t="shared" ca="1" si="22"/>
        <v/>
      </c>
      <c r="Y61" s="103" t="str">
        <f t="shared" ca="1" si="12"/>
        <v/>
      </c>
      <c r="Z61" s="188" t="str">
        <f t="shared" ca="1" si="23"/>
        <v/>
      </c>
      <c r="AA61" s="46" t="str">
        <f>Settings!G56</f>
        <v>--</v>
      </c>
      <c r="AB61" s="46" t="str">
        <f>Settings!I56</f>
        <v>--</v>
      </c>
      <c r="AC61" s="46" t="str">
        <f>Settings!K56</f>
        <v>--</v>
      </c>
      <c r="AD61" s="54" t="str">
        <f t="shared" si="24"/>
        <v/>
      </c>
    </row>
    <row r="62" spans="2:30" x14ac:dyDescent="0.2">
      <c r="B62" s="144" t="s">
        <v>216</v>
      </c>
      <c r="C62" s="50"/>
      <c r="D62" s="61"/>
      <c r="G62" s="20" t="str">
        <f>IF(Settings!G57&lt;&gt;"",IF(Settings!G57&lt;&gt;"--",Settings!G57,""),"")</f>
        <v/>
      </c>
      <c r="H62" s="188" t="str">
        <f t="shared" ca="1" si="15"/>
        <v/>
      </c>
      <c r="I62" s="188" t="str">
        <f t="shared" ca="1" si="16"/>
        <v/>
      </c>
      <c r="J62" s="103" t="str">
        <f t="shared" ca="1" si="9"/>
        <v/>
      </c>
      <c r="K62" s="104"/>
      <c r="L62" s="20" t="str">
        <f>IF(Settings!I57&lt;&gt;"",IF(Settings!I57&lt;&gt;"--",Settings!I57,""),"")</f>
        <v/>
      </c>
      <c r="M62" s="188" t="str">
        <f t="shared" ca="1" si="17"/>
        <v/>
      </c>
      <c r="N62" s="188" t="str">
        <f t="shared" ca="1" si="18"/>
        <v/>
      </c>
      <c r="O62" s="103" t="str">
        <f t="shared" ca="1" si="10"/>
        <v/>
      </c>
      <c r="P62" s="104"/>
      <c r="Q62" s="20" t="str">
        <f>IF(Settings!K57&lt;&gt;"",IF(Settings!K57&lt;&gt;"--",Settings!K57,""),"")</f>
        <v/>
      </c>
      <c r="R62" s="188" t="str">
        <f t="shared" ca="1" si="19"/>
        <v/>
      </c>
      <c r="S62" s="188" t="str">
        <f t="shared" ca="1" si="20"/>
        <v/>
      </c>
      <c r="T62" s="103" t="str">
        <f t="shared" ca="1" si="11"/>
        <v/>
      </c>
      <c r="U62" s="104"/>
      <c r="V62" s="105" t="str">
        <f>IF(Settings!D57&lt;&gt;"",IF(Settings!D57&lt;&gt;"--",Settings!D57,""),"")</f>
        <v/>
      </c>
      <c r="W62" s="188" t="str">
        <f t="shared" ca="1" si="21"/>
        <v/>
      </c>
      <c r="X62" s="192" t="str">
        <f t="shared" ca="1" si="22"/>
        <v/>
      </c>
      <c r="Y62" s="103" t="str">
        <f t="shared" ca="1" si="12"/>
        <v/>
      </c>
      <c r="Z62" s="188" t="str">
        <f t="shared" ca="1" si="23"/>
        <v/>
      </c>
      <c r="AA62" s="46" t="str">
        <f>Settings!G57</f>
        <v>--</v>
      </c>
      <c r="AB62" s="46" t="str">
        <f>Settings!I57</f>
        <v>--</v>
      </c>
      <c r="AC62" s="46" t="str">
        <f>Settings!K57</f>
        <v>--</v>
      </c>
      <c r="AD62" s="54" t="str">
        <f t="shared" si="24"/>
        <v/>
      </c>
    </row>
    <row r="63" spans="2:30" x14ac:dyDescent="0.2">
      <c r="B63" s="50"/>
      <c r="C63" s="50"/>
      <c r="G63" s="20" t="str">
        <f>IF(Settings!G58&lt;&gt;"",IF(Settings!G58&lt;&gt;"--",Settings!G58,""),"")</f>
        <v/>
      </c>
      <c r="H63" s="188" t="str">
        <f t="shared" ca="1" si="15"/>
        <v/>
      </c>
      <c r="I63" s="188" t="str">
        <f t="shared" ca="1" si="16"/>
        <v/>
      </c>
      <c r="J63" s="103" t="str">
        <f t="shared" ca="1" si="9"/>
        <v/>
      </c>
      <c r="K63" s="104"/>
      <c r="L63" s="20" t="str">
        <f>IF(Settings!I58&lt;&gt;"",IF(Settings!I58&lt;&gt;"--",Settings!I58,""),"")</f>
        <v/>
      </c>
      <c r="M63" s="188" t="str">
        <f t="shared" ca="1" si="17"/>
        <v/>
      </c>
      <c r="N63" s="188" t="str">
        <f t="shared" ca="1" si="18"/>
        <v/>
      </c>
      <c r="O63" s="103" t="str">
        <f t="shared" ca="1" si="10"/>
        <v/>
      </c>
      <c r="P63" s="104"/>
      <c r="Q63" s="20" t="str">
        <f>IF(Settings!K58&lt;&gt;"",IF(Settings!K58&lt;&gt;"--",Settings!K58,""),"")</f>
        <v/>
      </c>
      <c r="R63" s="188" t="str">
        <f t="shared" ca="1" si="19"/>
        <v/>
      </c>
      <c r="S63" s="188" t="str">
        <f t="shared" ca="1" si="20"/>
        <v/>
      </c>
      <c r="T63" s="103" t="str">
        <f t="shared" ca="1" si="11"/>
        <v/>
      </c>
      <c r="U63" s="104"/>
      <c r="V63" s="105" t="str">
        <f>IF(Settings!D58&lt;&gt;"",IF(Settings!D58&lt;&gt;"--",Settings!D58,""),"")</f>
        <v/>
      </c>
      <c r="W63" s="188" t="str">
        <f t="shared" ca="1" si="21"/>
        <v/>
      </c>
      <c r="X63" s="192" t="str">
        <f t="shared" ca="1" si="22"/>
        <v/>
      </c>
      <c r="Y63" s="103" t="str">
        <f t="shared" ca="1" si="12"/>
        <v/>
      </c>
      <c r="Z63" s="188" t="str">
        <f t="shared" ca="1" si="23"/>
        <v/>
      </c>
      <c r="AA63" s="46" t="str">
        <f>Settings!G58</f>
        <v>--</v>
      </c>
      <c r="AB63" s="46" t="str">
        <f>Settings!I58</f>
        <v>--</v>
      </c>
      <c r="AC63" s="46" t="str">
        <f>Settings!K58</f>
        <v>--</v>
      </c>
      <c r="AD63" s="54" t="str">
        <f t="shared" si="24"/>
        <v/>
      </c>
    </row>
    <row r="64" spans="2:30" x14ac:dyDescent="0.2">
      <c r="C64" s="51" t="s">
        <v>121</v>
      </c>
      <c r="G64" s="20" t="str">
        <f>IF(Settings!G59&lt;&gt;"",IF(Settings!G59&lt;&gt;"--",Settings!G59,""),"")</f>
        <v/>
      </c>
      <c r="H64" s="188" t="str">
        <f t="shared" ca="1" si="15"/>
        <v/>
      </c>
      <c r="I64" s="188" t="str">
        <f t="shared" ca="1" si="16"/>
        <v/>
      </c>
      <c r="J64" s="103" t="str">
        <f t="shared" ca="1" si="9"/>
        <v/>
      </c>
      <c r="K64" s="104"/>
      <c r="L64" s="20" t="str">
        <f>IF(Settings!I59&lt;&gt;"",IF(Settings!I59&lt;&gt;"--",Settings!I59,""),"")</f>
        <v/>
      </c>
      <c r="M64" s="188" t="str">
        <f t="shared" ca="1" si="17"/>
        <v/>
      </c>
      <c r="N64" s="188" t="str">
        <f t="shared" ca="1" si="18"/>
        <v/>
      </c>
      <c r="O64" s="103" t="str">
        <f t="shared" ca="1" si="10"/>
        <v/>
      </c>
      <c r="P64" s="104"/>
      <c r="Q64" s="20" t="str">
        <f>IF(Settings!K59&lt;&gt;"",IF(Settings!K59&lt;&gt;"--",Settings!K59,""),"")</f>
        <v/>
      </c>
      <c r="R64" s="188" t="str">
        <f t="shared" ca="1" si="19"/>
        <v/>
      </c>
      <c r="S64" s="188" t="str">
        <f t="shared" ca="1" si="20"/>
        <v/>
      </c>
      <c r="T64" s="103" t="str">
        <f t="shared" ca="1" si="11"/>
        <v/>
      </c>
      <c r="U64" s="104"/>
      <c r="V64" s="105" t="str">
        <f>IF(Settings!D59&lt;&gt;"",IF(Settings!D59&lt;&gt;"--",Settings!D59,""),"")</f>
        <v/>
      </c>
      <c r="W64" s="188" t="str">
        <f t="shared" ca="1" si="21"/>
        <v/>
      </c>
      <c r="X64" s="192" t="str">
        <f t="shared" ca="1" si="22"/>
        <v/>
      </c>
      <c r="Y64" s="103" t="str">
        <f t="shared" ca="1" si="12"/>
        <v/>
      </c>
      <c r="Z64" s="188" t="str">
        <f t="shared" ca="1" si="23"/>
        <v/>
      </c>
      <c r="AA64" s="46" t="str">
        <f>Settings!G59</f>
        <v>--</v>
      </c>
      <c r="AB64" s="46" t="str">
        <f>Settings!I59</f>
        <v>--</v>
      </c>
      <c r="AC64" s="46" t="str">
        <f>Settings!K59</f>
        <v>--</v>
      </c>
      <c r="AD64" s="54" t="str">
        <f t="shared" si="24"/>
        <v/>
      </c>
    </row>
    <row r="65" spans="2:30" x14ac:dyDescent="0.2">
      <c r="B65" s="2" t="s">
        <v>119</v>
      </c>
      <c r="C65" s="188">
        <f>MAX(Bets!AS10:AS10010)</f>
        <v>89.120000000000019</v>
      </c>
      <c r="D65" s="7"/>
      <c r="E65" s="7"/>
      <c r="G65" s="20" t="str">
        <f>IF(Settings!G60&lt;&gt;"",IF(Settings!G60&lt;&gt;"--",Settings!G60,""),"")</f>
        <v/>
      </c>
      <c r="H65" s="188" t="str">
        <f t="shared" ca="1" si="15"/>
        <v/>
      </c>
      <c r="I65" s="188" t="str">
        <f t="shared" ca="1" si="16"/>
        <v/>
      </c>
      <c r="J65" s="103" t="str">
        <f t="shared" ca="1" si="9"/>
        <v/>
      </c>
      <c r="K65" s="104"/>
      <c r="L65" s="20" t="str">
        <f>IF(Settings!I60&lt;&gt;"",IF(Settings!I60&lt;&gt;"--",Settings!I60,""),"")</f>
        <v/>
      </c>
      <c r="M65" s="188" t="str">
        <f t="shared" ca="1" si="17"/>
        <v/>
      </c>
      <c r="N65" s="188" t="str">
        <f t="shared" ca="1" si="18"/>
        <v/>
      </c>
      <c r="O65" s="103" t="str">
        <f t="shared" ca="1" si="10"/>
        <v/>
      </c>
      <c r="P65" s="104"/>
      <c r="Q65" s="20" t="str">
        <f>IF(Settings!K60&lt;&gt;"",IF(Settings!K60&lt;&gt;"--",Settings!K60,""),"")</f>
        <v/>
      </c>
      <c r="R65" s="188" t="str">
        <f t="shared" ca="1" si="19"/>
        <v/>
      </c>
      <c r="S65" s="188" t="str">
        <f t="shared" ca="1" si="20"/>
        <v/>
      </c>
      <c r="T65" s="103" t="str">
        <f t="shared" ca="1" si="11"/>
        <v/>
      </c>
      <c r="U65" s="104"/>
      <c r="V65" s="105" t="str">
        <f>IF(Settings!D60&lt;&gt;"",IF(Settings!D60&lt;&gt;"--",Settings!D60,""),"")</f>
        <v/>
      </c>
      <c r="W65" s="188" t="str">
        <f t="shared" ca="1" si="21"/>
        <v/>
      </c>
      <c r="X65" s="192" t="str">
        <f t="shared" ca="1" si="22"/>
        <v/>
      </c>
      <c r="Y65" s="103" t="str">
        <f t="shared" ca="1" si="12"/>
        <v/>
      </c>
      <c r="Z65" s="188" t="str">
        <f t="shared" ca="1" si="23"/>
        <v/>
      </c>
      <c r="AA65" s="46" t="str">
        <f>Settings!G60</f>
        <v>--</v>
      </c>
      <c r="AB65" s="46" t="str">
        <f>Settings!I60</f>
        <v>--</v>
      </c>
      <c r="AC65" s="46" t="str">
        <f>Settings!K60</f>
        <v>--</v>
      </c>
      <c r="AD65" s="54" t="str">
        <f t="shared" si="24"/>
        <v/>
      </c>
    </row>
    <row r="66" spans="2:30" x14ac:dyDescent="0.2">
      <c r="B66" s="2" t="s">
        <v>120</v>
      </c>
      <c r="C66" s="191">
        <f>MIN(Bets!AS10:AS10010)</f>
        <v>-14.949999999999998</v>
      </c>
      <c r="G66" s="20" t="str">
        <f>IF(Settings!G61&lt;&gt;"",IF(Settings!G61&lt;&gt;"--",Settings!G61,""),"")</f>
        <v/>
      </c>
      <c r="H66" s="188" t="str">
        <f t="shared" ca="1" si="15"/>
        <v/>
      </c>
      <c r="I66" s="188" t="str">
        <f t="shared" ca="1" si="16"/>
        <v/>
      </c>
      <c r="J66" s="103" t="str">
        <f t="shared" ca="1" si="9"/>
        <v/>
      </c>
      <c r="K66" s="104"/>
      <c r="L66" s="20" t="str">
        <f>IF(Settings!I61&lt;&gt;"",IF(Settings!I61&lt;&gt;"--",Settings!I61,""),"")</f>
        <v/>
      </c>
      <c r="M66" s="188" t="str">
        <f t="shared" ca="1" si="17"/>
        <v/>
      </c>
      <c r="N66" s="188" t="str">
        <f t="shared" ca="1" si="18"/>
        <v/>
      </c>
      <c r="O66" s="103" t="str">
        <f t="shared" ca="1" si="10"/>
        <v/>
      </c>
      <c r="P66" s="104"/>
      <c r="Q66" s="20" t="str">
        <f>IF(Settings!K61&lt;&gt;"",IF(Settings!K61&lt;&gt;"--",Settings!K61,""),"")</f>
        <v/>
      </c>
      <c r="R66" s="188" t="str">
        <f t="shared" ca="1" si="19"/>
        <v/>
      </c>
      <c r="S66" s="188" t="str">
        <f t="shared" ca="1" si="20"/>
        <v/>
      </c>
      <c r="T66" s="103" t="str">
        <f t="shared" ca="1" si="11"/>
        <v/>
      </c>
      <c r="U66" s="104"/>
      <c r="V66" s="105" t="str">
        <f>IF(Settings!D61&lt;&gt;"",IF(Settings!D61&lt;&gt;"--",Settings!D61,""),"")</f>
        <v/>
      </c>
      <c r="W66" s="188" t="str">
        <f t="shared" ca="1" si="21"/>
        <v/>
      </c>
      <c r="X66" s="192" t="str">
        <f t="shared" ca="1" si="22"/>
        <v/>
      </c>
      <c r="Y66" s="103" t="str">
        <f t="shared" ca="1" si="12"/>
        <v/>
      </c>
      <c r="Z66" s="188" t="str">
        <f t="shared" ca="1" si="23"/>
        <v/>
      </c>
      <c r="AA66" s="46" t="str">
        <f>Settings!G61</f>
        <v>--</v>
      </c>
      <c r="AB66" s="46" t="str">
        <f>Settings!I61</f>
        <v>--</v>
      </c>
      <c r="AC66" s="46" t="str">
        <f>Settings!K61</f>
        <v>--</v>
      </c>
      <c r="AD66" s="54" t="str">
        <f t="shared" si="24"/>
        <v/>
      </c>
    </row>
    <row r="67" spans="2:30" x14ac:dyDescent="0.2">
      <c r="B67" s="2" t="s">
        <v>117</v>
      </c>
      <c r="C67" s="191">
        <f>MIN(0,'Available Funds'!F8-C65)</f>
        <v>0</v>
      </c>
      <c r="G67" s="20" t="str">
        <f>IF(Settings!G62&lt;&gt;"",IF(Settings!G62&lt;&gt;"--",Settings!G62,""),"")</f>
        <v/>
      </c>
      <c r="H67" s="188" t="str">
        <f t="shared" ca="1" si="15"/>
        <v/>
      </c>
      <c r="I67" s="188" t="str">
        <f t="shared" ca="1" si="16"/>
        <v/>
      </c>
      <c r="J67" s="103" t="str">
        <f t="shared" ca="1" si="9"/>
        <v/>
      </c>
      <c r="K67" s="104"/>
      <c r="L67" s="20" t="str">
        <f>IF(Settings!I62&lt;&gt;"",IF(Settings!I62&lt;&gt;"--",Settings!I62,""),"")</f>
        <v/>
      </c>
      <c r="M67" s="188" t="str">
        <f t="shared" ca="1" si="17"/>
        <v/>
      </c>
      <c r="N67" s="188" t="str">
        <f t="shared" ca="1" si="18"/>
        <v/>
      </c>
      <c r="O67" s="103" t="str">
        <f t="shared" ca="1" si="10"/>
        <v/>
      </c>
      <c r="P67" s="104"/>
      <c r="Q67" s="20" t="str">
        <f>IF(Settings!K62&lt;&gt;"",IF(Settings!K62&lt;&gt;"--",Settings!K62,""),"")</f>
        <v/>
      </c>
      <c r="R67" s="188" t="str">
        <f t="shared" ca="1" si="19"/>
        <v/>
      </c>
      <c r="S67" s="188" t="str">
        <f t="shared" ca="1" si="20"/>
        <v/>
      </c>
      <c r="T67" s="103" t="str">
        <f t="shared" ca="1" si="11"/>
        <v/>
      </c>
      <c r="U67" s="104"/>
      <c r="V67" s="105" t="str">
        <f>IF(Settings!D62&lt;&gt;"",IF(Settings!D62&lt;&gt;"--",Settings!D62,""),"")</f>
        <v/>
      </c>
      <c r="W67" s="188" t="str">
        <f t="shared" ca="1" si="21"/>
        <v/>
      </c>
      <c r="X67" s="192" t="str">
        <f t="shared" ca="1" si="22"/>
        <v/>
      </c>
      <c r="Y67" s="103" t="str">
        <f t="shared" ca="1" si="12"/>
        <v/>
      </c>
      <c r="Z67" s="188" t="str">
        <f t="shared" ca="1" si="23"/>
        <v/>
      </c>
      <c r="AA67" s="46" t="str">
        <f>Settings!G62</f>
        <v>--</v>
      </c>
      <c r="AB67" s="46" t="str">
        <f>Settings!I62</f>
        <v>--</v>
      </c>
      <c r="AC67" s="46" t="str">
        <f>Settings!K62</f>
        <v>--</v>
      </c>
      <c r="AD67" s="54" t="str">
        <f t="shared" si="24"/>
        <v/>
      </c>
    </row>
    <row r="68" spans="2:30" x14ac:dyDescent="0.2">
      <c r="B68" s="2" t="s">
        <v>118</v>
      </c>
      <c r="C68" s="189">
        <f>MAX(0,'Available Funds'!F8-C66)</f>
        <v>104.07000000000002</v>
      </c>
      <c r="G68" s="20" t="str">
        <f>IF(Settings!G63&lt;&gt;"",IF(Settings!G63&lt;&gt;"--",Settings!G63,""),"")</f>
        <v/>
      </c>
      <c r="H68" s="188" t="str">
        <f t="shared" ca="1" si="15"/>
        <v/>
      </c>
      <c r="I68" s="188" t="str">
        <f t="shared" ca="1" si="16"/>
        <v/>
      </c>
      <c r="J68" s="103" t="str">
        <f t="shared" ca="1" si="9"/>
        <v/>
      </c>
      <c r="K68" s="104"/>
      <c r="L68" s="20" t="str">
        <f>IF(Settings!I63&lt;&gt;"",IF(Settings!I63&lt;&gt;"--",Settings!I63,""),"")</f>
        <v/>
      </c>
      <c r="M68" s="188" t="str">
        <f t="shared" ca="1" si="17"/>
        <v/>
      </c>
      <c r="N68" s="188" t="str">
        <f t="shared" ca="1" si="18"/>
        <v/>
      </c>
      <c r="O68" s="103" t="str">
        <f t="shared" ca="1" si="10"/>
        <v/>
      </c>
      <c r="P68" s="104"/>
      <c r="Q68" s="20" t="str">
        <f>IF(Settings!K63&lt;&gt;"",IF(Settings!K63&lt;&gt;"--",Settings!K63,""),"")</f>
        <v/>
      </c>
      <c r="R68" s="188" t="str">
        <f t="shared" ca="1" si="19"/>
        <v/>
      </c>
      <c r="S68" s="188" t="str">
        <f t="shared" ca="1" si="20"/>
        <v/>
      </c>
      <c r="T68" s="103" t="str">
        <f t="shared" ca="1" si="11"/>
        <v/>
      </c>
      <c r="U68" s="104"/>
      <c r="V68" s="105" t="str">
        <f>IF(Settings!D63&lt;&gt;"",IF(Settings!D63&lt;&gt;"--",Settings!D63,""),"")</f>
        <v/>
      </c>
      <c r="W68" s="188" t="str">
        <f t="shared" ca="1" si="21"/>
        <v/>
      </c>
      <c r="X68" s="192" t="str">
        <f t="shared" ca="1" si="22"/>
        <v/>
      </c>
      <c r="Y68" s="103" t="str">
        <f t="shared" ca="1" si="12"/>
        <v/>
      </c>
      <c r="Z68" s="188" t="str">
        <f t="shared" ca="1" si="23"/>
        <v/>
      </c>
      <c r="AA68" s="46" t="str">
        <f>Settings!G63</f>
        <v>--</v>
      </c>
      <c r="AB68" s="46" t="str">
        <f>Settings!I63</f>
        <v>--</v>
      </c>
      <c r="AC68" s="46" t="str">
        <f>Settings!K63</f>
        <v>--</v>
      </c>
      <c r="AD68" s="54" t="str">
        <f t="shared" si="24"/>
        <v/>
      </c>
    </row>
    <row r="69" spans="2:30" x14ac:dyDescent="0.2">
      <c r="G69" s="20" t="str">
        <f>IF(Settings!G64&lt;&gt;"",IF(Settings!G64&lt;&gt;"--",Settings!G64,""),"")</f>
        <v/>
      </c>
      <c r="H69" s="188" t="str">
        <f t="shared" ca="1" si="15"/>
        <v/>
      </c>
      <c r="I69" s="188" t="str">
        <f t="shared" ca="1" si="16"/>
        <v/>
      </c>
      <c r="J69" s="103" t="str">
        <f t="shared" ca="1" si="9"/>
        <v/>
      </c>
      <c r="K69" s="104"/>
      <c r="L69" s="20" t="str">
        <f>IF(Settings!I64&lt;&gt;"",IF(Settings!I64&lt;&gt;"--",Settings!I64,""),"")</f>
        <v/>
      </c>
      <c r="M69" s="188" t="str">
        <f t="shared" ca="1" si="17"/>
        <v/>
      </c>
      <c r="N69" s="188" t="str">
        <f t="shared" ca="1" si="18"/>
        <v/>
      </c>
      <c r="O69" s="103" t="str">
        <f t="shared" ca="1" si="10"/>
        <v/>
      </c>
      <c r="P69" s="104"/>
      <c r="Q69" s="20" t="str">
        <f>IF(Settings!K64&lt;&gt;"",IF(Settings!K64&lt;&gt;"--",Settings!K64,""),"")</f>
        <v/>
      </c>
      <c r="R69" s="188" t="str">
        <f t="shared" ca="1" si="19"/>
        <v/>
      </c>
      <c r="S69" s="188" t="str">
        <f t="shared" ca="1" si="20"/>
        <v/>
      </c>
      <c r="T69" s="103" t="str">
        <f t="shared" ca="1" si="11"/>
        <v/>
      </c>
      <c r="U69" s="104"/>
      <c r="V69" s="105" t="str">
        <f>IF(Settings!D64&lt;&gt;"",IF(Settings!D64&lt;&gt;"--",Settings!D64,""),"")</f>
        <v/>
      </c>
      <c r="W69" s="188" t="str">
        <f t="shared" ca="1" si="21"/>
        <v/>
      </c>
      <c r="X69" s="192" t="str">
        <f t="shared" ca="1" si="22"/>
        <v/>
      </c>
      <c r="Y69" s="103" t="str">
        <f t="shared" ca="1" si="12"/>
        <v/>
      </c>
      <c r="Z69" s="188" t="str">
        <f t="shared" ca="1" si="23"/>
        <v/>
      </c>
      <c r="AA69" s="46" t="str">
        <f>Settings!G64</f>
        <v>--</v>
      </c>
      <c r="AB69" s="46" t="str">
        <f>Settings!I64</f>
        <v>--</v>
      </c>
      <c r="AC69" s="46" t="str">
        <f>Settings!K64</f>
        <v>--</v>
      </c>
      <c r="AD69" s="54" t="str">
        <f t="shared" si="24"/>
        <v/>
      </c>
    </row>
    <row r="70" spans="2:30" x14ac:dyDescent="0.2">
      <c r="B70" s="171" t="s">
        <v>332</v>
      </c>
      <c r="G70" s="20" t="str">
        <f>IF(Settings!G65&lt;&gt;"",IF(Settings!G65&lt;&gt;"--",Settings!G65,""),"")</f>
        <v/>
      </c>
      <c r="H70" s="188" t="str">
        <f t="shared" ca="1" si="15"/>
        <v/>
      </c>
      <c r="I70" s="188" t="str">
        <f t="shared" ca="1" si="16"/>
        <v/>
      </c>
      <c r="J70" s="103" t="str">
        <f t="shared" ca="1" si="9"/>
        <v/>
      </c>
      <c r="K70" s="104"/>
      <c r="L70" s="20" t="str">
        <f>IF(Settings!I65&lt;&gt;"",IF(Settings!I65&lt;&gt;"--",Settings!I65,""),"")</f>
        <v/>
      </c>
      <c r="M70" s="188" t="str">
        <f t="shared" ca="1" si="17"/>
        <v/>
      </c>
      <c r="N70" s="188" t="str">
        <f t="shared" ca="1" si="18"/>
        <v/>
      </c>
      <c r="O70" s="103" t="str">
        <f t="shared" ca="1" si="10"/>
        <v/>
      </c>
      <c r="P70" s="104"/>
      <c r="Q70" s="20" t="str">
        <f>IF(Settings!K65&lt;&gt;"",IF(Settings!K65&lt;&gt;"--",Settings!K65,""),"")</f>
        <v/>
      </c>
      <c r="R70" s="188" t="str">
        <f t="shared" ca="1" si="19"/>
        <v/>
      </c>
      <c r="S70" s="188" t="str">
        <f t="shared" ca="1" si="20"/>
        <v/>
      </c>
      <c r="T70" s="103" t="str">
        <f t="shared" ca="1" si="11"/>
        <v/>
      </c>
      <c r="U70" s="104"/>
      <c r="V70" s="105" t="str">
        <f>IF(Settings!D65&lt;&gt;"",IF(Settings!D65&lt;&gt;"--",Settings!D65,""),"")</f>
        <v/>
      </c>
      <c r="W70" s="188" t="str">
        <f t="shared" ca="1" si="21"/>
        <v/>
      </c>
      <c r="X70" s="192" t="str">
        <f t="shared" ca="1" si="22"/>
        <v/>
      </c>
      <c r="Y70" s="103" t="str">
        <f t="shared" ca="1" si="12"/>
        <v/>
      </c>
      <c r="Z70" s="188" t="str">
        <f t="shared" ca="1" si="23"/>
        <v/>
      </c>
      <c r="AA70" s="46" t="str">
        <f>Settings!G65</f>
        <v>--</v>
      </c>
      <c r="AB70" s="46" t="str">
        <f>Settings!I65</f>
        <v>--</v>
      </c>
      <c r="AC70" s="46" t="str">
        <f>Settings!K65</f>
        <v>--</v>
      </c>
      <c r="AD70" s="54" t="str">
        <f t="shared" si="24"/>
        <v/>
      </c>
    </row>
    <row r="71" spans="2:30" ht="12" customHeight="1" x14ac:dyDescent="0.2">
      <c r="B71" s="50"/>
      <c r="G71" s="20" t="str">
        <f>IF(Settings!G66&lt;&gt;"",IF(Settings!G66&lt;&gt;"--",Settings!G66,""),"")</f>
        <v/>
      </c>
      <c r="H71" s="188" t="str">
        <f t="shared" ca="1" si="15"/>
        <v/>
      </c>
      <c r="I71" s="188" t="str">
        <f t="shared" ca="1" si="16"/>
        <v/>
      </c>
      <c r="J71" s="103" t="str">
        <f t="shared" ca="1" si="9"/>
        <v/>
      </c>
      <c r="K71" s="104"/>
      <c r="L71" s="20" t="str">
        <f>IF(Settings!I66&lt;&gt;"",IF(Settings!I66&lt;&gt;"--",Settings!I66,""),"")</f>
        <v/>
      </c>
      <c r="M71" s="188" t="str">
        <f t="shared" ca="1" si="17"/>
        <v/>
      </c>
      <c r="N71" s="188" t="str">
        <f t="shared" ca="1" si="18"/>
        <v/>
      </c>
      <c r="O71" s="103" t="str">
        <f t="shared" ca="1" si="10"/>
        <v/>
      </c>
      <c r="P71" s="104"/>
      <c r="Q71" s="20" t="str">
        <f>IF(Settings!K66&lt;&gt;"",IF(Settings!K66&lt;&gt;"--",Settings!K66,""),"")</f>
        <v/>
      </c>
      <c r="R71" s="188" t="str">
        <f t="shared" ca="1" si="19"/>
        <v/>
      </c>
      <c r="S71" s="188" t="str">
        <f t="shared" ca="1" si="20"/>
        <v/>
      </c>
      <c r="T71" s="103" t="str">
        <f t="shared" ca="1" si="11"/>
        <v/>
      </c>
      <c r="U71" s="104"/>
      <c r="V71" s="105" t="str">
        <f>IF(Settings!D66&lt;&gt;"",IF(Settings!D66&lt;&gt;"--",Settings!D66,""),"")</f>
        <v/>
      </c>
      <c r="W71" s="188" t="str">
        <f t="shared" ca="1" si="21"/>
        <v/>
      </c>
      <c r="X71" s="192" t="str">
        <f t="shared" ca="1" si="22"/>
        <v/>
      </c>
      <c r="Y71" s="103" t="str">
        <f t="shared" ca="1" si="12"/>
        <v/>
      </c>
      <c r="Z71" s="188" t="str">
        <f t="shared" ca="1" si="23"/>
        <v/>
      </c>
      <c r="AA71" s="46" t="str">
        <f>Settings!G66</f>
        <v>--</v>
      </c>
      <c r="AB71" s="46" t="str">
        <f>Settings!I66</f>
        <v>--</v>
      </c>
      <c r="AC71" s="46" t="str">
        <f>Settings!K66</f>
        <v>--</v>
      </c>
      <c r="AD71" s="54" t="str">
        <f t="shared" si="24"/>
        <v/>
      </c>
    </row>
    <row r="72" spans="2:30" x14ac:dyDescent="0.2">
      <c r="B72" s="65"/>
      <c r="C72" s="138" t="s">
        <v>213</v>
      </c>
      <c r="D72" s="138" t="s">
        <v>333</v>
      </c>
      <c r="E72" s="138" t="s">
        <v>334</v>
      </c>
      <c r="G72" s="20" t="str">
        <f>IF(Settings!G67&lt;&gt;"",IF(Settings!G67&lt;&gt;"--",Settings!G67,""),"")</f>
        <v/>
      </c>
      <c r="H72" s="188" t="str">
        <f t="shared" ca="1" si="15"/>
        <v/>
      </c>
      <c r="I72" s="188" t="str">
        <f t="shared" ca="1" si="16"/>
        <v/>
      </c>
      <c r="J72" s="103" t="str">
        <f t="shared" ca="1" si="9"/>
        <v/>
      </c>
      <c r="K72" s="104"/>
      <c r="L72" s="20" t="str">
        <f>IF(Settings!I67&lt;&gt;"",IF(Settings!I67&lt;&gt;"--",Settings!I67,""),"")</f>
        <v/>
      </c>
      <c r="M72" s="188" t="str">
        <f t="shared" ca="1" si="17"/>
        <v/>
      </c>
      <c r="N72" s="188" t="str">
        <f t="shared" ca="1" si="18"/>
        <v/>
      </c>
      <c r="O72" s="103" t="str">
        <f t="shared" ca="1" si="10"/>
        <v/>
      </c>
      <c r="P72" s="104"/>
      <c r="Q72" s="20" t="str">
        <f>IF(Settings!K67&lt;&gt;"",IF(Settings!K67&lt;&gt;"--",Settings!K67,""),"")</f>
        <v/>
      </c>
      <c r="R72" s="188" t="str">
        <f t="shared" ca="1" si="19"/>
        <v/>
      </c>
      <c r="S72" s="188" t="str">
        <f t="shared" ca="1" si="20"/>
        <v/>
      </c>
      <c r="T72" s="103" t="str">
        <f t="shared" ca="1" si="11"/>
        <v/>
      </c>
      <c r="U72" s="104"/>
      <c r="V72" s="105" t="str">
        <f>IF(Settings!D67&lt;&gt;"",IF(Settings!D67&lt;&gt;"--",Settings!D67,""),"")</f>
        <v/>
      </c>
      <c r="W72" s="188" t="str">
        <f t="shared" ca="1" si="21"/>
        <v/>
      </c>
      <c r="X72" s="192" t="str">
        <f t="shared" ca="1" si="22"/>
        <v/>
      </c>
      <c r="Y72" s="103" t="str">
        <f t="shared" ca="1" si="12"/>
        <v/>
      </c>
      <c r="Z72" s="188" t="str">
        <f t="shared" ca="1" si="23"/>
        <v/>
      </c>
      <c r="AA72" s="46" t="str">
        <f>Settings!G67</f>
        <v>--</v>
      </c>
      <c r="AB72" s="46" t="str">
        <f>Settings!I67</f>
        <v>--</v>
      </c>
      <c r="AC72" s="46" t="str">
        <f>Settings!K67</f>
        <v>--</v>
      </c>
      <c r="AD72" s="54" t="str">
        <f t="shared" si="24"/>
        <v/>
      </c>
    </row>
    <row r="73" spans="2:30" x14ac:dyDescent="0.2">
      <c r="B73" s="2" t="s">
        <v>103</v>
      </c>
      <c r="C73" s="172">
        <f>IF(COUNT(AMOUNT)&gt;0,SUMIFS(WORKING_ODDS,WORKING_ODDS,"&gt;1",LAY,"&lt;&gt;Y")/(COUNT(AMOUNT) - COUNTIF(LAY,"Y")),"")</f>
        <v>4.7419722222222225</v>
      </c>
      <c r="D73" s="173">
        <f>IF(COUNTIF(WIN,"Y"),SUMIFS(WORKING_ODDS,WIN,"Y",WORKING_ODDS,"&gt;1",LAY,"&lt;&gt;Y")/COUNTIFS(WIN,"Y",LAY,"&lt;&gt;Y"),"")</f>
        <v>1.6132399999999998</v>
      </c>
      <c r="E73" s="173">
        <f>IF(COUNTIF(WIN,"N"),SUMIFS(WORKING_ODDS,WIN,"N",WORKING_ODDS,"&gt;1",LAY,"&lt;&gt;Y")/COUNTIFS(WIN,"N",LAY,"&lt;&gt;Y"),"")</f>
        <v>17.760000000000002</v>
      </c>
      <c r="G73" s="20" t="str">
        <f>IF(Settings!G68&lt;&gt;"",IF(Settings!G68&lt;&gt;"--",Settings!G68,""),"")</f>
        <v/>
      </c>
      <c r="H73" s="188" t="str">
        <f t="shared" ca="1" si="15"/>
        <v/>
      </c>
      <c r="I73" s="188" t="str">
        <f t="shared" ca="1" si="16"/>
        <v/>
      </c>
      <c r="J73" s="103" t="str">
        <f t="shared" ca="1" si="9"/>
        <v/>
      </c>
      <c r="K73" s="104"/>
      <c r="L73" s="20" t="str">
        <f>IF(Settings!I68&lt;&gt;"",IF(Settings!I68&lt;&gt;"--",Settings!I68,""),"")</f>
        <v/>
      </c>
      <c r="M73" s="188" t="str">
        <f t="shared" ca="1" si="17"/>
        <v/>
      </c>
      <c r="N73" s="188" t="str">
        <f t="shared" ca="1" si="18"/>
        <v/>
      </c>
      <c r="O73" s="103" t="str">
        <f t="shared" ca="1" si="10"/>
        <v/>
      </c>
      <c r="P73" s="104"/>
      <c r="Q73" s="20" t="str">
        <f>IF(Settings!K68&lt;&gt;"",IF(Settings!K68&lt;&gt;"--",Settings!K68,""),"")</f>
        <v/>
      </c>
      <c r="R73" s="188" t="str">
        <f t="shared" ca="1" si="19"/>
        <v/>
      </c>
      <c r="S73" s="188" t="str">
        <f t="shared" ca="1" si="20"/>
        <v/>
      </c>
      <c r="T73" s="103" t="str">
        <f t="shared" ca="1" si="11"/>
        <v/>
      </c>
      <c r="U73" s="104"/>
      <c r="V73" s="105" t="str">
        <f>IF(Settings!D68&lt;&gt;"",IF(Settings!D68&lt;&gt;"--",Settings!D68,""),"")</f>
        <v/>
      </c>
      <c r="W73" s="188" t="str">
        <f t="shared" ca="1" si="21"/>
        <v/>
      </c>
      <c r="X73" s="192" t="str">
        <f t="shared" ca="1" si="22"/>
        <v/>
      </c>
      <c r="Y73" s="103" t="str">
        <f t="shared" ca="1" si="12"/>
        <v/>
      </c>
      <c r="Z73" s="188" t="str">
        <f t="shared" ca="1" si="23"/>
        <v/>
      </c>
      <c r="AA73" s="46" t="str">
        <f>Settings!G68</f>
        <v>--</v>
      </c>
      <c r="AB73" s="46" t="str">
        <f>Settings!I68</f>
        <v>--</v>
      </c>
      <c r="AC73" s="46" t="str">
        <f>Settings!K68</f>
        <v>--</v>
      </c>
      <c r="AD73" s="54" t="str">
        <f t="shared" si="24"/>
        <v/>
      </c>
    </row>
    <row r="74" spans="2:30" x14ac:dyDescent="0.2">
      <c r="B74" s="2" t="s">
        <v>71</v>
      </c>
      <c r="C74" s="189">
        <f>IF(COUNTIFS(LAY,"&lt;&gt;Y",WIN,"&lt;&gt;"&amp;"")&gt;0,SUMIFS(AMOUNT,LAY,"&lt;&gt;Y",WIN,"&lt;&gt;"&amp;"")/COUNTIFS(LAY,"&lt;&gt;Y",WIN,"&lt;&gt;"&amp;""),"")</f>
        <v>10.305555555555555</v>
      </c>
      <c r="D74" s="188">
        <f>IF(COUNTIFS(LAY,"&lt;&gt;Y",WIN,"Y")&gt;0,SUMIFS(AMOUNT,LAY,"&lt;&gt;Y",WIN,"Y")/COUNTIFS(LAY,"&lt;&gt;Y",WIN,"Y"),"")</f>
        <v>10.14</v>
      </c>
      <c r="E74" s="188">
        <f>IF(COUNTIFS(LAY,"&lt;&gt;Y",WIN,"N")&gt;0,SUMIFS(AMOUNT,LAY,"&lt;&gt;Y",WIN,"N")/COUNTIFS(LAY,"&lt;&gt;Y",WIN,"N"),"")</f>
        <v>12.142857142857142</v>
      </c>
      <c r="G74" s="20" t="str">
        <f>IF(Settings!G69&lt;&gt;"",IF(Settings!G69&lt;&gt;"--",Settings!G69,""),"")</f>
        <v/>
      </c>
      <c r="H74" s="188" t="str">
        <f t="shared" ca="1" si="15"/>
        <v/>
      </c>
      <c r="I74" s="188" t="str">
        <f t="shared" ca="1" si="16"/>
        <v/>
      </c>
      <c r="J74" s="103" t="str">
        <f t="shared" ca="1" si="9"/>
        <v/>
      </c>
      <c r="K74" s="104"/>
      <c r="L74" s="20" t="str">
        <f>IF(Settings!I69&lt;&gt;"",IF(Settings!I69&lt;&gt;"--",Settings!I69,""),"")</f>
        <v/>
      </c>
      <c r="M74" s="188" t="str">
        <f t="shared" ca="1" si="17"/>
        <v/>
      </c>
      <c r="N74" s="188" t="str">
        <f t="shared" ca="1" si="18"/>
        <v/>
      </c>
      <c r="O74" s="103" t="str">
        <f t="shared" ca="1" si="10"/>
        <v/>
      </c>
      <c r="P74" s="104"/>
      <c r="Q74" s="20" t="str">
        <f>IF(Settings!K69&lt;&gt;"",IF(Settings!K69&lt;&gt;"--",Settings!K69,""),"")</f>
        <v/>
      </c>
      <c r="R74" s="188" t="str">
        <f t="shared" ca="1" si="19"/>
        <v/>
      </c>
      <c r="S74" s="188" t="str">
        <f t="shared" ca="1" si="20"/>
        <v/>
      </c>
      <c r="T74" s="103" t="str">
        <f t="shared" ca="1" si="11"/>
        <v/>
      </c>
      <c r="U74" s="104"/>
      <c r="V74" s="105" t="str">
        <f>IF(Settings!D69&lt;&gt;"",IF(Settings!D69&lt;&gt;"--",Settings!D69,""),"")</f>
        <v/>
      </c>
      <c r="W74" s="188" t="str">
        <f t="shared" ca="1" si="21"/>
        <v/>
      </c>
      <c r="X74" s="192" t="str">
        <f t="shared" ca="1" si="22"/>
        <v/>
      </c>
      <c r="Y74" s="103" t="str">
        <f t="shared" ca="1" si="12"/>
        <v/>
      </c>
      <c r="Z74" s="188" t="str">
        <f t="shared" ca="1" si="23"/>
        <v/>
      </c>
      <c r="AA74" s="46" t="str">
        <f>Settings!G69</f>
        <v>--</v>
      </c>
      <c r="AB74" s="46" t="str">
        <f>Settings!I69</f>
        <v>--</v>
      </c>
      <c r="AC74" s="46" t="str">
        <f>Settings!K69</f>
        <v>--</v>
      </c>
      <c r="AD74" s="54" t="str">
        <f t="shared" si="24"/>
        <v/>
      </c>
    </row>
    <row r="75" spans="2:30" x14ac:dyDescent="0.2">
      <c r="G75" s="20" t="str">
        <f>IF(Settings!G70&lt;&gt;"",IF(Settings!G70&lt;&gt;"--",Settings!G70,""),"")</f>
        <v/>
      </c>
      <c r="H75" s="188" t="str">
        <f t="shared" ca="1" si="15"/>
        <v/>
      </c>
      <c r="I75" s="188" t="str">
        <f t="shared" ca="1" si="16"/>
        <v/>
      </c>
      <c r="J75" s="103" t="str">
        <f t="shared" ca="1" si="9"/>
        <v/>
      </c>
      <c r="K75" s="104"/>
      <c r="L75" s="20" t="str">
        <f>IF(Settings!I70&lt;&gt;"",IF(Settings!I70&lt;&gt;"--",Settings!I70,""),"")</f>
        <v/>
      </c>
      <c r="M75" s="188" t="str">
        <f t="shared" ca="1" si="17"/>
        <v/>
      </c>
      <c r="N75" s="188" t="str">
        <f t="shared" ca="1" si="18"/>
        <v/>
      </c>
      <c r="O75" s="103" t="str">
        <f t="shared" ca="1" si="10"/>
        <v/>
      </c>
      <c r="P75" s="104"/>
      <c r="Q75" s="20" t="str">
        <f>IF(Settings!K70&lt;&gt;"",IF(Settings!K70&lt;&gt;"--",Settings!K70,""),"")</f>
        <v/>
      </c>
      <c r="R75" s="188" t="str">
        <f t="shared" ca="1" si="19"/>
        <v/>
      </c>
      <c r="S75" s="188" t="str">
        <f t="shared" ca="1" si="20"/>
        <v/>
      </c>
      <c r="T75" s="103" t="str">
        <f t="shared" ca="1" si="11"/>
        <v/>
      </c>
      <c r="U75" s="104"/>
      <c r="V75" s="105" t="str">
        <f>IF(Settings!D70&lt;&gt;"",IF(Settings!D70&lt;&gt;"--",Settings!D70,""),"")</f>
        <v/>
      </c>
      <c r="W75" s="188" t="str">
        <f t="shared" ca="1" si="21"/>
        <v/>
      </c>
      <c r="X75" s="192" t="str">
        <f t="shared" ca="1" si="22"/>
        <v/>
      </c>
      <c r="Y75" s="103" t="str">
        <f t="shared" ca="1" si="12"/>
        <v/>
      </c>
      <c r="Z75" s="188" t="str">
        <f t="shared" ca="1" si="23"/>
        <v/>
      </c>
      <c r="AA75" s="46" t="str">
        <f>Settings!G70</f>
        <v>--</v>
      </c>
      <c r="AB75" s="46" t="str">
        <f>Settings!I70</f>
        <v>--</v>
      </c>
      <c r="AC75" s="46" t="str">
        <f>Settings!K70</f>
        <v>--</v>
      </c>
      <c r="AD75" s="54" t="str">
        <f t="shared" si="24"/>
        <v/>
      </c>
    </row>
    <row r="76" spans="2:30" x14ac:dyDescent="0.2">
      <c r="B76" s="4" t="s">
        <v>257</v>
      </c>
      <c r="G76" s="20" t="str">
        <f>IF(Settings!G71&lt;&gt;"",IF(Settings!G71&lt;&gt;"--",Settings!G71,""),"")</f>
        <v/>
      </c>
      <c r="H76" s="188"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88"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03" t="str">
        <f t="shared" ca="1" si="9"/>
        <v/>
      </c>
      <c r="K76" s="104"/>
      <c r="L76" s="20" t="str">
        <f>IF(Settings!I71&lt;&gt;"",IF(Settings!I71&lt;&gt;"--",Settings!I71,""),"")</f>
        <v/>
      </c>
      <c r="M76" s="188"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88"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03" t="str">
        <f t="shared" ca="1" si="10"/>
        <v/>
      </c>
      <c r="P76" s="104"/>
      <c r="Q76" s="20" t="str">
        <f>IF(Settings!K71&lt;&gt;"",IF(Settings!K71&lt;&gt;"--",Settings!K71,""),"")</f>
        <v/>
      </c>
      <c r="R76" s="188"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88"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03" t="str">
        <f t="shared" ca="1" si="11"/>
        <v/>
      </c>
      <c r="U76" s="104"/>
      <c r="V76" s="105" t="str">
        <f>IF(Settings!D71&lt;&gt;"",IF(Settings!D71&lt;&gt;"--",Settings!D71,""),"")</f>
        <v/>
      </c>
      <c r="W76" s="188"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92"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03" t="str">
        <f t="shared" ca="1" si="12"/>
        <v/>
      </c>
      <c r="Z76" s="188"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46" t="str">
        <f>Settings!G71</f>
        <v>--</v>
      </c>
      <c r="AB76" s="46" t="str">
        <f>Settings!I71</f>
        <v>--</v>
      </c>
      <c r="AC76" s="46" t="str">
        <f>Settings!K71</f>
        <v>--</v>
      </c>
      <c r="AD76" s="54" t="str">
        <f t="shared" si="24"/>
        <v/>
      </c>
    </row>
    <row r="77" spans="2:30" x14ac:dyDescent="0.2">
      <c r="G77" s="20" t="str">
        <f>IF(Settings!G72&lt;&gt;"",IF(Settings!G72&lt;&gt;"--",Settings!G72,""),"")</f>
        <v/>
      </c>
      <c r="H77" s="188" t="str">
        <f t="shared" ca="1" si="25"/>
        <v/>
      </c>
      <c r="I77" s="188" t="str">
        <f t="shared" ca="1" si="26"/>
        <v/>
      </c>
      <c r="J77" s="103" t="str">
        <f t="shared" ref="J77:J140" ca="1" si="34">IF(AND(H77&lt;&gt;"",H77&gt;0),I77/H77,"")</f>
        <v/>
      </c>
      <c r="K77" s="104"/>
      <c r="L77" s="20" t="str">
        <f>IF(Settings!I72&lt;&gt;"",IF(Settings!I72&lt;&gt;"--",Settings!I72,""),"")</f>
        <v/>
      </c>
      <c r="M77" s="188" t="str">
        <f t="shared" ca="1" si="27"/>
        <v/>
      </c>
      <c r="N77" s="188" t="str">
        <f t="shared" ca="1" si="28"/>
        <v/>
      </c>
      <c r="O77" s="103" t="str">
        <f t="shared" ref="O77:O140" ca="1" si="35">IF(AND(M77&lt;&gt;"",M77&gt;0),N77/M77,"")</f>
        <v/>
      </c>
      <c r="P77" s="104"/>
      <c r="Q77" s="20" t="str">
        <f>IF(Settings!K72&lt;&gt;"",IF(Settings!K72&lt;&gt;"--",Settings!K72,""),"")</f>
        <v/>
      </c>
      <c r="R77" s="188" t="str">
        <f t="shared" ca="1" si="29"/>
        <v/>
      </c>
      <c r="S77" s="188" t="str">
        <f t="shared" ca="1" si="30"/>
        <v/>
      </c>
      <c r="T77" s="103" t="str">
        <f t="shared" ref="T77:T140" ca="1" si="36">IF(AND(R77&lt;&gt;"",R77&gt;0),S77/R77,"")</f>
        <v/>
      </c>
      <c r="U77" s="104"/>
      <c r="V77" s="105" t="str">
        <f>IF(Settings!D72&lt;&gt;"",IF(Settings!D72&lt;&gt;"--",Settings!D72,""),"")</f>
        <v/>
      </c>
      <c r="W77" s="188" t="str">
        <f t="shared" ca="1" si="31"/>
        <v/>
      </c>
      <c r="X77" s="192" t="str">
        <f t="shared" ca="1" si="32"/>
        <v/>
      </c>
      <c r="Y77" s="103" t="str">
        <f t="shared" ref="Y77:Y140" ca="1" si="37">IF(AND(W77&lt;&gt;"",W77&gt;0),X77/W77,"")</f>
        <v/>
      </c>
      <c r="Z77" s="188" t="str">
        <f t="shared" ca="1" si="33"/>
        <v/>
      </c>
      <c r="AA77" s="46" t="str">
        <f>Settings!G72</f>
        <v>--</v>
      </c>
      <c r="AB77" s="46" t="str">
        <f>Settings!I72</f>
        <v>--</v>
      </c>
      <c r="AC77" s="46" t="str">
        <f>Settings!K72</f>
        <v>--</v>
      </c>
      <c r="AD77" s="54" t="str">
        <f t="shared" ref="AD77:AD108" si="38">IF(AD76&lt;&gt;"",IF(YEAR(MAX(BET_DATE))&gt;=AD76+1,AD76+1,""),"")</f>
        <v/>
      </c>
    </row>
    <row r="78" spans="2:30" x14ac:dyDescent="0.2">
      <c r="B78" s="1" t="s">
        <v>259</v>
      </c>
      <c r="G78" s="20" t="str">
        <f>IF(Settings!G73&lt;&gt;"",IF(Settings!G73&lt;&gt;"--",Settings!G73,""),"")</f>
        <v/>
      </c>
      <c r="H78" s="188" t="str">
        <f t="shared" ca="1" si="25"/>
        <v/>
      </c>
      <c r="I78" s="188" t="str">
        <f t="shared" ca="1" si="26"/>
        <v/>
      </c>
      <c r="J78" s="103" t="str">
        <f t="shared" ca="1" si="34"/>
        <v/>
      </c>
      <c r="K78" s="104"/>
      <c r="L78" s="20" t="str">
        <f>IF(Settings!I73&lt;&gt;"",IF(Settings!I73&lt;&gt;"--",Settings!I73,""),"")</f>
        <v/>
      </c>
      <c r="M78" s="188" t="str">
        <f t="shared" ca="1" si="27"/>
        <v/>
      </c>
      <c r="N78" s="188" t="str">
        <f t="shared" ca="1" si="28"/>
        <v/>
      </c>
      <c r="O78" s="103" t="str">
        <f t="shared" ca="1" si="35"/>
        <v/>
      </c>
      <c r="P78" s="104"/>
      <c r="Q78" s="20" t="str">
        <f>IF(Settings!K73&lt;&gt;"",IF(Settings!K73&lt;&gt;"--",Settings!K73,""),"")</f>
        <v/>
      </c>
      <c r="R78" s="188" t="str">
        <f t="shared" ca="1" si="29"/>
        <v/>
      </c>
      <c r="S78" s="188" t="str">
        <f t="shared" ca="1" si="30"/>
        <v/>
      </c>
      <c r="T78" s="103" t="str">
        <f t="shared" ca="1" si="36"/>
        <v/>
      </c>
      <c r="U78" s="104"/>
      <c r="V78" s="105" t="str">
        <f>IF(Settings!D73&lt;&gt;"",IF(Settings!D73&lt;&gt;"--",Settings!D73,""),"")</f>
        <v/>
      </c>
      <c r="W78" s="188" t="str">
        <f t="shared" ca="1" si="31"/>
        <v/>
      </c>
      <c r="X78" s="192" t="str">
        <f t="shared" ca="1" si="32"/>
        <v/>
      </c>
      <c r="Y78" s="103" t="str">
        <f t="shared" ca="1" si="37"/>
        <v/>
      </c>
      <c r="Z78" s="188" t="str">
        <f t="shared" ca="1" si="33"/>
        <v/>
      </c>
      <c r="AA78" s="46" t="str">
        <f>Settings!G73</f>
        <v>--</v>
      </c>
      <c r="AB78" s="46" t="str">
        <f>Settings!I73</f>
        <v>--</v>
      </c>
      <c r="AC78" s="46" t="str">
        <f>Settings!K73</f>
        <v>--</v>
      </c>
      <c r="AD78" s="54" t="str">
        <f t="shared" si="38"/>
        <v/>
      </c>
    </row>
    <row r="79" spans="2:30" x14ac:dyDescent="0.2">
      <c r="B79" s="1" t="s">
        <v>260</v>
      </c>
      <c r="G79" s="20" t="str">
        <f>IF(Settings!G74&lt;&gt;"",IF(Settings!G74&lt;&gt;"--",Settings!G74,""),"")</f>
        <v/>
      </c>
      <c r="H79" s="188" t="str">
        <f t="shared" ca="1" si="25"/>
        <v/>
      </c>
      <c r="I79" s="188" t="str">
        <f t="shared" ca="1" si="26"/>
        <v/>
      </c>
      <c r="J79" s="103" t="str">
        <f t="shared" ca="1" si="34"/>
        <v/>
      </c>
      <c r="K79" s="104"/>
      <c r="L79" s="20" t="str">
        <f>IF(Settings!I74&lt;&gt;"",IF(Settings!I74&lt;&gt;"--",Settings!I74,""),"")</f>
        <v/>
      </c>
      <c r="M79" s="188" t="str">
        <f t="shared" ca="1" si="27"/>
        <v/>
      </c>
      <c r="N79" s="188" t="str">
        <f t="shared" ca="1" si="28"/>
        <v/>
      </c>
      <c r="O79" s="103" t="str">
        <f t="shared" ca="1" si="35"/>
        <v/>
      </c>
      <c r="P79" s="104"/>
      <c r="Q79" s="20" t="str">
        <f>IF(Settings!K74&lt;&gt;"",IF(Settings!K74&lt;&gt;"--",Settings!K74,""),"")</f>
        <v/>
      </c>
      <c r="R79" s="188" t="str">
        <f t="shared" ca="1" si="29"/>
        <v/>
      </c>
      <c r="S79" s="188" t="str">
        <f t="shared" ca="1" si="30"/>
        <v/>
      </c>
      <c r="T79" s="103" t="str">
        <f t="shared" ca="1" si="36"/>
        <v/>
      </c>
      <c r="U79" s="104"/>
      <c r="V79" s="105" t="str">
        <f>IF(Settings!D74&lt;&gt;"",IF(Settings!D74&lt;&gt;"--",Settings!D74,""),"")</f>
        <v/>
      </c>
      <c r="W79" s="188" t="str">
        <f t="shared" ca="1" si="31"/>
        <v/>
      </c>
      <c r="X79" s="192" t="str">
        <f t="shared" ca="1" si="32"/>
        <v/>
      </c>
      <c r="Y79" s="103" t="str">
        <f t="shared" ca="1" si="37"/>
        <v/>
      </c>
      <c r="Z79" s="188" t="str">
        <f t="shared" ca="1" si="33"/>
        <v/>
      </c>
      <c r="AA79" s="46" t="str">
        <f>Settings!G74</f>
        <v>--</v>
      </c>
      <c r="AB79" s="46" t="str">
        <f>Settings!I74</f>
        <v>--</v>
      </c>
      <c r="AC79" s="46" t="str">
        <f>Settings!K74</f>
        <v>--</v>
      </c>
      <c r="AD79" s="54" t="str">
        <f t="shared" si="38"/>
        <v/>
      </c>
    </row>
    <row r="80" spans="2:30" x14ac:dyDescent="0.2">
      <c r="G80" s="20" t="str">
        <f>IF(Settings!G75&lt;&gt;"",IF(Settings!G75&lt;&gt;"--",Settings!G75,""),"")</f>
        <v/>
      </c>
      <c r="H80" s="188" t="str">
        <f t="shared" ca="1" si="25"/>
        <v/>
      </c>
      <c r="I80" s="188" t="str">
        <f t="shared" ca="1" si="26"/>
        <v/>
      </c>
      <c r="J80" s="103" t="str">
        <f t="shared" ca="1" si="34"/>
        <v/>
      </c>
      <c r="K80" s="104"/>
      <c r="L80" s="20" t="str">
        <f>IF(Settings!I75&lt;&gt;"",IF(Settings!I75&lt;&gt;"--",Settings!I75,""),"")</f>
        <v/>
      </c>
      <c r="M80" s="188" t="str">
        <f t="shared" ca="1" si="27"/>
        <v/>
      </c>
      <c r="N80" s="188" t="str">
        <f t="shared" ca="1" si="28"/>
        <v/>
      </c>
      <c r="O80" s="103" t="str">
        <f t="shared" ca="1" si="35"/>
        <v/>
      </c>
      <c r="P80" s="104"/>
      <c r="Q80" s="20" t="str">
        <f>IF(Settings!K75&lt;&gt;"",IF(Settings!K75&lt;&gt;"--",Settings!K75,""),"")</f>
        <v/>
      </c>
      <c r="R80" s="188" t="str">
        <f t="shared" ca="1" si="29"/>
        <v/>
      </c>
      <c r="S80" s="188" t="str">
        <f t="shared" ca="1" si="30"/>
        <v/>
      </c>
      <c r="T80" s="103" t="str">
        <f t="shared" ca="1" si="36"/>
        <v/>
      </c>
      <c r="U80" s="104"/>
      <c r="V80" s="105" t="str">
        <f>IF(Settings!D75&lt;&gt;"",IF(Settings!D75&lt;&gt;"--",Settings!D75,""),"")</f>
        <v/>
      </c>
      <c r="W80" s="188" t="str">
        <f t="shared" ca="1" si="31"/>
        <v/>
      </c>
      <c r="X80" s="192" t="str">
        <f t="shared" ca="1" si="32"/>
        <v/>
      </c>
      <c r="Y80" s="103" t="str">
        <f t="shared" ca="1" si="37"/>
        <v/>
      </c>
      <c r="Z80" s="188" t="str">
        <f t="shared" ca="1" si="33"/>
        <v/>
      </c>
      <c r="AA80" s="46" t="str">
        <f>Settings!G75</f>
        <v>--</v>
      </c>
      <c r="AB80" s="46" t="str">
        <f>Settings!I75</f>
        <v>--</v>
      </c>
      <c r="AC80" s="46" t="str">
        <f>Settings!K75</f>
        <v>--</v>
      </c>
      <c r="AD80" s="54" t="str">
        <f t="shared" si="38"/>
        <v/>
      </c>
    </row>
    <row r="81" spans="7:30" x14ac:dyDescent="0.2">
      <c r="G81" s="20" t="str">
        <f>IF(Settings!G76&lt;&gt;"",IF(Settings!G76&lt;&gt;"--",Settings!G76,""),"")</f>
        <v/>
      </c>
      <c r="H81" s="188" t="str">
        <f t="shared" ca="1" si="25"/>
        <v/>
      </c>
      <c r="I81" s="188" t="str">
        <f t="shared" ca="1" si="26"/>
        <v/>
      </c>
      <c r="J81" s="103" t="str">
        <f t="shared" ca="1" si="34"/>
        <v/>
      </c>
      <c r="K81" s="104"/>
      <c r="L81" s="20" t="str">
        <f>IF(Settings!I76&lt;&gt;"",IF(Settings!I76&lt;&gt;"--",Settings!I76,""),"")</f>
        <v/>
      </c>
      <c r="M81" s="188" t="str">
        <f t="shared" ca="1" si="27"/>
        <v/>
      </c>
      <c r="N81" s="188" t="str">
        <f t="shared" ca="1" si="28"/>
        <v/>
      </c>
      <c r="O81" s="103" t="str">
        <f t="shared" ca="1" si="35"/>
        <v/>
      </c>
      <c r="P81" s="104"/>
      <c r="Q81" s="20" t="str">
        <f>IF(Settings!K76&lt;&gt;"",IF(Settings!K76&lt;&gt;"--",Settings!K76,""),"")</f>
        <v/>
      </c>
      <c r="R81" s="188" t="str">
        <f t="shared" ca="1" si="29"/>
        <v/>
      </c>
      <c r="S81" s="188" t="str">
        <f t="shared" ca="1" si="30"/>
        <v/>
      </c>
      <c r="T81" s="103" t="str">
        <f t="shared" ca="1" si="36"/>
        <v/>
      </c>
      <c r="U81" s="104"/>
      <c r="V81" s="105" t="str">
        <f>IF(Settings!D76&lt;&gt;"",IF(Settings!D76&lt;&gt;"--",Settings!D76,""),"")</f>
        <v/>
      </c>
      <c r="W81" s="188" t="str">
        <f t="shared" ca="1" si="31"/>
        <v/>
      </c>
      <c r="X81" s="192" t="str">
        <f t="shared" ca="1" si="32"/>
        <v/>
      </c>
      <c r="Y81" s="103" t="str">
        <f t="shared" ca="1" si="37"/>
        <v/>
      </c>
      <c r="Z81" s="188" t="str">
        <f t="shared" ca="1" si="33"/>
        <v/>
      </c>
      <c r="AA81" s="46" t="str">
        <f>Settings!G76</f>
        <v>--</v>
      </c>
      <c r="AB81" s="46" t="str">
        <f>Settings!I76</f>
        <v>--</v>
      </c>
      <c r="AC81" s="46" t="str">
        <f>Settings!K76</f>
        <v>--</v>
      </c>
      <c r="AD81" s="54" t="str">
        <f t="shared" si="38"/>
        <v/>
      </c>
    </row>
    <row r="82" spans="7:30" x14ac:dyDescent="0.2">
      <c r="G82" s="20" t="str">
        <f>IF(Settings!G77&lt;&gt;"",IF(Settings!G77&lt;&gt;"--",Settings!G77,""),"")</f>
        <v/>
      </c>
      <c r="H82" s="188" t="str">
        <f t="shared" ca="1" si="25"/>
        <v/>
      </c>
      <c r="I82" s="188" t="str">
        <f t="shared" ca="1" si="26"/>
        <v/>
      </c>
      <c r="J82" s="103" t="str">
        <f t="shared" ca="1" si="34"/>
        <v/>
      </c>
      <c r="K82" s="104"/>
      <c r="L82" s="20" t="str">
        <f>IF(Settings!I77&lt;&gt;"",IF(Settings!I77&lt;&gt;"--",Settings!I77,""),"")</f>
        <v/>
      </c>
      <c r="M82" s="188" t="str">
        <f t="shared" ca="1" si="27"/>
        <v/>
      </c>
      <c r="N82" s="188" t="str">
        <f t="shared" ca="1" si="28"/>
        <v/>
      </c>
      <c r="O82" s="103" t="str">
        <f t="shared" ca="1" si="35"/>
        <v/>
      </c>
      <c r="P82" s="104"/>
      <c r="Q82" s="20" t="str">
        <f>IF(Settings!K77&lt;&gt;"",IF(Settings!K77&lt;&gt;"--",Settings!K77,""),"")</f>
        <v/>
      </c>
      <c r="R82" s="188" t="str">
        <f t="shared" ca="1" si="29"/>
        <v/>
      </c>
      <c r="S82" s="188" t="str">
        <f t="shared" ca="1" si="30"/>
        <v/>
      </c>
      <c r="T82" s="103" t="str">
        <f t="shared" ca="1" si="36"/>
        <v/>
      </c>
      <c r="U82" s="104"/>
      <c r="V82" s="105" t="str">
        <f>IF(Settings!D77&lt;&gt;"",IF(Settings!D77&lt;&gt;"--",Settings!D77,""),"")</f>
        <v/>
      </c>
      <c r="W82" s="188" t="str">
        <f t="shared" ca="1" si="31"/>
        <v/>
      </c>
      <c r="X82" s="192" t="str">
        <f t="shared" ca="1" si="32"/>
        <v/>
      </c>
      <c r="Y82" s="103" t="str">
        <f t="shared" ca="1" si="37"/>
        <v/>
      </c>
      <c r="Z82" s="188" t="str">
        <f t="shared" ca="1" si="33"/>
        <v/>
      </c>
      <c r="AA82" s="46" t="str">
        <f>Settings!G77</f>
        <v>--</v>
      </c>
      <c r="AB82" s="46" t="str">
        <f>Settings!I77</f>
        <v>--</v>
      </c>
      <c r="AC82" s="46" t="str">
        <f>Settings!K77</f>
        <v>--</v>
      </c>
      <c r="AD82" s="54" t="str">
        <f t="shared" si="38"/>
        <v/>
      </c>
    </row>
    <row r="83" spans="7:30" x14ac:dyDescent="0.2">
      <c r="G83" s="20" t="str">
        <f>IF(Settings!G78&lt;&gt;"",IF(Settings!G78&lt;&gt;"--",Settings!G78,""),"")</f>
        <v/>
      </c>
      <c r="H83" s="188" t="str">
        <f t="shared" ca="1" si="25"/>
        <v/>
      </c>
      <c r="I83" s="188" t="str">
        <f t="shared" ca="1" si="26"/>
        <v/>
      </c>
      <c r="J83" s="103" t="str">
        <f t="shared" ca="1" si="34"/>
        <v/>
      </c>
      <c r="K83" s="104"/>
      <c r="L83" s="20" t="str">
        <f>IF(Settings!I78&lt;&gt;"",IF(Settings!I78&lt;&gt;"--",Settings!I78,""),"")</f>
        <v/>
      </c>
      <c r="M83" s="188" t="str">
        <f t="shared" ca="1" si="27"/>
        <v/>
      </c>
      <c r="N83" s="188" t="str">
        <f t="shared" ca="1" si="28"/>
        <v/>
      </c>
      <c r="O83" s="103" t="str">
        <f t="shared" ca="1" si="35"/>
        <v/>
      </c>
      <c r="P83" s="104"/>
      <c r="Q83" s="20" t="str">
        <f>IF(Settings!K78&lt;&gt;"",IF(Settings!K78&lt;&gt;"--",Settings!K78,""),"")</f>
        <v/>
      </c>
      <c r="R83" s="188" t="str">
        <f t="shared" ca="1" si="29"/>
        <v/>
      </c>
      <c r="S83" s="188" t="str">
        <f t="shared" ca="1" si="30"/>
        <v/>
      </c>
      <c r="T83" s="103" t="str">
        <f t="shared" ca="1" si="36"/>
        <v/>
      </c>
      <c r="U83" s="104"/>
      <c r="V83" s="105" t="str">
        <f>IF(Settings!D78&lt;&gt;"",IF(Settings!D78&lt;&gt;"--",Settings!D78,""),"")</f>
        <v/>
      </c>
      <c r="W83" s="188" t="str">
        <f t="shared" ca="1" si="31"/>
        <v/>
      </c>
      <c r="X83" s="192" t="str">
        <f t="shared" ca="1" si="32"/>
        <v/>
      </c>
      <c r="Y83" s="103" t="str">
        <f t="shared" ca="1" si="37"/>
        <v/>
      </c>
      <c r="Z83" s="188" t="str">
        <f t="shared" ca="1" si="33"/>
        <v/>
      </c>
      <c r="AA83" s="46" t="str">
        <f>Settings!G78</f>
        <v>--</v>
      </c>
      <c r="AB83" s="46" t="str">
        <f>Settings!I78</f>
        <v>--</v>
      </c>
      <c r="AC83" s="46" t="str">
        <f>Settings!K78</f>
        <v>--</v>
      </c>
      <c r="AD83" s="54" t="str">
        <f t="shared" si="38"/>
        <v/>
      </c>
    </row>
    <row r="84" spans="7:30" x14ac:dyDescent="0.2">
      <c r="G84" s="20" t="str">
        <f>IF(Settings!G79&lt;&gt;"",IF(Settings!G79&lt;&gt;"--",Settings!G79,""),"")</f>
        <v/>
      </c>
      <c r="H84" s="188" t="str">
        <f t="shared" ca="1" si="25"/>
        <v/>
      </c>
      <c r="I84" s="188" t="str">
        <f t="shared" ca="1" si="26"/>
        <v/>
      </c>
      <c r="J84" s="103" t="str">
        <f t="shared" ca="1" si="34"/>
        <v/>
      </c>
      <c r="K84" s="104"/>
      <c r="L84" s="20" t="str">
        <f>IF(Settings!I79&lt;&gt;"",IF(Settings!I79&lt;&gt;"--",Settings!I79,""),"")</f>
        <v/>
      </c>
      <c r="M84" s="188" t="str">
        <f t="shared" ca="1" si="27"/>
        <v/>
      </c>
      <c r="N84" s="188" t="str">
        <f t="shared" ca="1" si="28"/>
        <v/>
      </c>
      <c r="O84" s="103" t="str">
        <f t="shared" ca="1" si="35"/>
        <v/>
      </c>
      <c r="P84" s="104"/>
      <c r="Q84" s="20" t="str">
        <f>IF(Settings!K79&lt;&gt;"",IF(Settings!K79&lt;&gt;"--",Settings!K79,""),"")</f>
        <v/>
      </c>
      <c r="R84" s="188" t="str">
        <f t="shared" ca="1" si="29"/>
        <v/>
      </c>
      <c r="S84" s="188" t="str">
        <f t="shared" ca="1" si="30"/>
        <v/>
      </c>
      <c r="T84" s="103" t="str">
        <f t="shared" ca="1" si="36"/>
        <v/>
      </c>
      <c r="U84" s="104"/>
      <c r="V84" s="105" t="str">
        <f>IF(Settings!D79&lt;&gt;"",IF(Settings!D79&lt;&gt;"--",Settings!D79,""),"")</f>
        <v/>
      </c>
      <c r="W84" s="188" t="str">
        <f t="shared" ca="1" si="31"/>
        <v/>
      </c>
      <c r="X84" s="192" t="str">
        <f t="shared" ca="1" si="32"/>
        <v/>
      </c>
      <c r="Y84" s="103" t="str">
        <f t="shared" ca="1" si="37"/>
        <v/>
      </c>
      <c r="Z84" s="188" t="str">
        <f t="shared" ca="1" si="33"/>
        <v/>
      </c>
      <c r="AA84" s="46" t="str">
        <f>Settings!G79</f>
        <v>--</v>
      </c>
      <c r="AB84" s="46" t="str">
        <f>Settings!I79</f>
        <v>--</v>
      </c>
      <c r="AC84" s="46" t="str">
        <f>Settings!K79</f>
        <v>--</v>
      </c>
      <c r="AD84" s="54" t="str">
        <f t="shared" si="38"/>
        <v/>
      </c>
    </row>
    <row r="85" spans="7:30" x14ac:dyDescent="0.2">
      <c r="G85" s="20" t="str">
        <f>IF(Settings!G80&lt;&gt;"",IF(Settings!G80&lt;&gt;"--",Settings!G80,""),"")</f>
        <v/>
      </c>
      <c r="H85" s="188" t="str">
        <f t="shared" ca="1" si="25"/>
        <v/>
      </c>
      <c r="I85" s="188" t="str">
        <f t="shared" ca="1" si="26"/>
        <v/>
      </c>
      <c r="J85" s="103" t="str">
        <f t="shared" ca="1" si="34"/>
        <v/>
      </c>
      <c r="K85" s="104"/>
      <c r="L85" s="20" t="str">
        <f>IF(Settings!I80&lt;&gt;"",IF(Settings!I80&lt;&gt;"--",Settings!I80,""),"")</f>
        <v/>
      </c>
      <c r="M85" s="188" t="str">
        <f t="shared" ca="1" si="27"/>
        <v/>
      </c>
      <c r="N85" s="188" t="str">
        <f t="shared" ca="1" si="28"/>
        <v/>
      </c>
      <c r="O85" s="103" t="str">
        <f t="shared" ca="1" si="35"/>
        <v/>
      </c>
      <c r="P85" s="104"/>
      <c r="Q85" s="20" t="str">
        <f>IF(Settings!K80&lt;&gt;"",IF(Settings!K80&lt;&gt;"--",Settings!K80,""),"")</f>
        <v/>
      </c>
      <c r="R85" s="188" t="str">
        <f t="shared" ca="1" si="29"/>
        <v/>
      </c>
      <c r="S85" s="188" t="str">
        <f t="shared" ca="1" si="30"/>
        <v/>
      </c>
      <c r="T85" s="103" t="str">
        <f t="shared" ca="1" si="36"/>
        <v/>
      </c>
      <c r="U85" s="104"/>
      <c r="V85" s="105" t="str">
        <f>IF(Settings!D80&lt;&gt;"",IF(Settings!D80&lt;&gt;"--",Settings!D80,""),"")</f>
        <v/>
      </c>
      <c r="W85" s="188" t="str">
        <f t="shared" ca="1" si="31"/>
        <v/>
      </c>
      <c r="X85" s="192" t="str">
        <f t="shared" ca="1" si="32"/>
        <v/>
      </c>
      <c r="Y85" s="103" t="str">
        <f t="shared" ca="1" si="37"/>
        <v/>
      </c>
      <c r="Z85" s="188" t="str">
        <f t="shared" ca="1" si="33"/>
        <v/>
      </c>
      <c r="AA85" s="46" t="str">
        <f>Settings!G80</f>
        <v>--</v>
      </c>
      <c r="AB85" s="46" t="str">
        <f>Settings!I80</f>
        <v>--</v>
      </c>
      <c r="AC85" s="46" t="str">
        <f>Settings!K80</f>
        <v>--</v>
      </c>
      <c r="AD85" s="54" t="str">
        <f t="shared" si="38"/>
        <v/>
      </c>
    </row>
    <row r="86" spans="7:30" x14ac:dyDescent="0.2">
      <c r="G86" s="20" t="str">
        <f>IF(Settings!G81&lt;&gt;"",IF(Settings!G81&lt;&gt;"--",Settings!G81,""),"")</f>
        <v/>
      </c>
      <c r="H86" s="188" t="str">
        <f t="shared" ca="1" si="25"/>
        <v/>
      </c>
      <c r="I86" s="188" t="str">
        <f t="shared" ca="1" si="26"/>
        <v/>
      </c>
      <c r="J86" s="103" t="str">
        <f t="shared" ca="1" si="34"/>
        <v/>
      </c>
      <c r="K86" s="104"/>
      <c r="L86" s="20" t="str">
        <f>IF(Settings!I81&lt;&gt;"",IF(Settings!I81&lt;&gt;"--",Settings!I81,""),"")</f>
        <v/>
      </c>
      <c r="M86" s="188" t="str">
        <f t="shared" ca="1" si="27"/>
        <v/>
      </c>
      <c r="N86" s="188" t="str">
        <f t="shared" ca="1" si="28"/>
        <v/>
      </c>
      <c r="O86" s="103" t="str">
        <f t="shared" ca="1" si="35"/>
        <v/>
      </c>
      <c r="P86" s="104"/>
      <c r="Q86" s="20" t="str">
        <f>IF(Settings!K81&lt;&gt;"",IF(Settings!K81&lt;&gt;"--",Settings!K81,""),"")</f>
        <v/>
      </c>
      <c r="R86" s="188" t="str">
        <f t="shared" ca="1" si="29"/>
        <v/>
      </c>
      <c r="S86" s="188" t="str">
        <f t="shared" ca="1" si="30"/>
        <v/>
      </c>
      <c r="T86" s="103" t="str">
        <f t="shared" ca="1" si="36"/>
        <v/>
      </c>
      <c r="U86" s="104"/>
      <c r="V86" s="105" t="str">
        <f>IF(Settings!D81&lt;&gt;"",IF(Settings!D81&lt;&gt;"--",Settings!D81,""),"")</f>
        <v/>
      </c>
      <c r="W86" s="188" t="str">
        <f t="shared" ca="1" si="31"/>
        <v/>
      </c>
      <c r="X86" s="192" t="str">
        <f t="shared" ca="1" si="32"/>
        <v/>
      </c>
      <c r="Y86" s="103" t="str">
        <f t="shared" ca="1" si="37"/>
        <v/>
      </c>
      <c r="Z86" s="188" t="str">
        <f t="shared" ca="1" si="33"/>
        <v/>
      </c>
      <c r="AA86" s="46" t="str">
        <f>Settings!G81</f>
        <v>--</v>
      </c>
      <c r="AB86" s="46" t="str">
        <f>Settings!I81</f>
        <v>--</v>
      </c>
      <c r="AC86" s="46" t="str">
        <f>Settings!K81</f>
        <v>--</v>
      </c>
      <c r="AD86" s="54" t="str">
        <f t="shared" si="38"/>
        <v/>
      </c>
    </row>
    <row r="87" spans="7:30" x14ac:dyDescent="0.2">
      <c r="G87" s="20" t="str">
        <f>IF(Settings!G82&lt;&gt;"",IF(Settings!G82&lt;&gt;"--",Settings!G82,""),"")</f>
        <v/>
      </c>
      <c r="H87" s="188" t="str">
        <f t="shared" ca="1" si="25"/>
        <v/>
      </c>
      <c r="I87" s="188" t="str">
        <f t="shared" ca="1" si="26"/>
        <v/>
      </c>
      <c r="J87" s="103" t="str">
        <f t="shared" ca="1" si="34"/>
        <v/>
      </c>
      <c r="K87" s="104"/>
      <c r="L87" s="20" t="str">
        <f>IF(Settings!I82&lt;&gt;"",IF(Settings!I82&lt;&gt;"--",Settings!I82,""),"")</f>
        <v/>
      </c>
      <c r="M87" s="188" t="str">
        <f t="shared" ca="1" si="27"/>
        <v/>
      </c>
      <c r="N87" s="188" t="str">
        <f t="shared" ca="1" si="28"/>
        <v/>
      </c>
      <c r="O87" s="103" t="str">
        <f t="shared" ca="1" si="35"/>
        <v/>
      </c>
      <c r="P87" s="104"/>
      <c r="Q87" s="20" t="str">
        <f>IF(Settings!K82&lt;&gt;"",IF(Settings!K82&lt;&gt;"--",Settings!K82,""),"")</f>
        <v/>
      </c>
      <c r="R87" s="188" t="str">
        <f t="shared" ca="1" si="29"/>
        <v/>
      </c>
      <c r="S87" s="188" t="str">
        <f t="shared" ca="1" si="30"/>
        <v/>
      </c>
      <c r="T87" s="103" t="str">
        <f t="shared" ca="1" si="36"/>
        <v/>
      </c>
      <c r="U87" s="104"/>
      <c r="V87" s="105" t="str">
        <f>IF(Settings!D82&lt;&gt;"",IF(Settings!D82&lt;&gt;"--",Settings!D82,""),"")</f>
        <v/>
      </c>
      <c r="W87" s="188" t="str">
        <f t="shared" ca="1" si="31"/>
        <v/>
      </c>
      <c r="X87" s="192" t="str">
        <f t="shared" ca="1" si="32"/>
        <v/>
      </c>
      <c r="Y87" s="103" t="str">
        <f t="shared" ca="1" si="37"/>
        <v/>
      </c>
      <c r="Z87" s="188" t="str">
        <f t="shared" ca="1" si="33"/>
        <v/>
      </c>
      <c r="AA87" s="46" t="str">
        <f>Settings!G82</f>
        <v>--</v>
      </c>
      <c r="AB87" s="46" t="str">
        <f>Settings!I82</f>
        <v>--</v>
      </c>
      <c r="AC87" s="46" t="str">
        <f>Settings!K82</f>
        <v>--</v>
      </c>
      <c r="AD87" s="54" t="str">
        <f t="shared" si="38"/>
        <v/>
      </c>
    </row>
    <row r="88" spans="7:30" x14ac:dyDescent="0.2">
      <c r="G88" s="20" t="str">
        <f>IF(Settings!G83&lt;&gt;"",IF(Settings!G83&lt;&gt;"--",Settings!G83,""),"")</f>
        <v/>
      </c>
      <c r="H88" s="188" t="str">
        <f t="shared" ca="1" si="25"/>
        <v/>
      </c>
      <c r="I88" s="188" t="str">
        <f t="shared" ca="1" si="26"/>
        <v/>
      </c>
      <c r="J88" s="103" t="str">
        <f t="shared" ca="1" si="34"/>
        <v/>
      </c>
      <c r="K88" s="104"/>
      <c r="L88" s="20" t="str">
        <f>IF(Settings!I83&lt;&gt;"",IF(Settings!I83&lt;&gt;"--",Settings!I83,""),"")</f>
        <v/>
      </c>
      <c r="M88" s="188" t="str">
        <f t="shared" ca="1" si="27"/>
        <v/>
      </c>
      <c r="N88" s="188" t="str">
        <f t="shared" ca="1" si="28"/>
        <v/>
      </c>
      <c r="O88" s="103" t="str">
        <f t="shared" ca="1" si="35"/>
        <v/>
      </c>
      <c r="P88" s="104"/>
      <c r="Q88" s="20" t="str">
        <f>IF(Settings!K83&lt;&gt;"",IF(Settings!K83&lt;&gt;"--",Settings!K83,""),"")</f>
        <v/>
      </c>
      <c r="R88" s="188" t="str">
        <f t="shared" ca="1" si="29"/>
        <v/>
      </c>
      <c r="S88" s="188" t="str">
        <f t="shared" ca="1" si="30"/>
        <v/>
      </c>
      <c r="T88" s="103" t="str">
        <f t="shared" ca="1" si="36"/>
        <v/>
      </c>
      <c r="U88" s="104"/>
      <c r="V88" s="105" t="str">
        <f>IF(Settings!D83&lt;&gt;"",IF(Settings!D83&lt;&gt;"--",Settings!D83,""),"")</f>
        <v/>
      </c>
      <c r="W88" s="188" t="str">
        <f t="shared" ca="1" si="31"/>
        <v/>
      </c>
      <c r="X88" s="192" t="str">
        <f t="shared" ca="1" si="32"/>
        <v/>
      </c>
      <c r="Y88" s="103" t="str">
        <f t="shared" ca="1" si="37"/>
        <v/>
      </c>
      <c r="Z88" s="188" t="str">
        <f t="shared" ca="1" si="33"/>
        <v/>
      </c>
      <c r="AA88" s="46" t="str">
        <f>Settings!G83</f>
        <v>--</v>
      </c>
      <c r="AB88" s="46" t="str">
        <f>Settings!I83</f>
        <v>--</v>
      </c>
      <c r="AC88" s="46" t="str">
        <f>Settings!K83</f>
        <v>--</v>
      </c>
      <c r="AD88" s="54" t="str">
        <f t="shared" si="38"/>
        <v/>
      </c>
    </row>
    <row r="89" spans="7:30" x14ac:dyDescent="0.2">
      <c r="G89" s="20" t="str">
        <f>IF(Settings!G84&lt;&gt;"",IF(Settings!G84&lt;&gt;"--",Settings!G84,""),"")</f>
        <v/>
      </c>
      <c r="H89" s="188" t="str">
        <f t="shared" ca="1" si="25"/>
        <v/>
      </c>
      <c r="I89" s="188" t="str">
        <f t="shared" ca="1" si="26"/>
        <v/>
      </c>
      <c r="J89" s="103" t="str">
        <f t="shared" ca="1" si="34"/>
        <v/>
      </c>
      <c r="K89" s="104"/>
      <c r="L89" s="20" t="str">
        <f>IF(Settings!I84&lt;&gt;"",IF(Settings!I84&lt;&gt;"--",Settings!I84,""),"")</f>
        <v/>
      </c>
      <c r="M89" s="188" t="str">
        <f t="shared" ca="1" si="27"/>
        <v/>
      </c>
      <c r="N89" s="188" t="str">
        <f t="shared" ca="1" si="28"/>
        <v/>
      </c>
      <c r="O89" s="103" t="str">
        <f t="shared" ca="1" si="35"/>
        <v/>
      </c>
      <c r="P89" s="104"/>
      <c r="Q89" s="20" t="str">
        <f>IF(Settings!K84&lt;&gt;"",IF(Settings!K84&lt;&gt;"--",Settings!K84,""),"")</f>
        <v/>
      </c>
      <c r="R89" s="188" t="str">
        <f t="shared" ca="1" si="29"/>
        <v/>
      </c>
      <c r="S89" s="188" t="str">
        <f t="shared" ca="1" si="30"/>
        <v/>
      </c>
      <c r="T89" s="103" t="str">
        <f t="shared" ca="1" si="36"/>
        <v/>
      </c>
      <c r="U89" s="104"/>
      <c r="V89" s="105" t="str">
        <f>IF(Settings!D84&lt;&gt;"",IF(Settings!D84&lt;&gt;"--",Settings!D84,""),"")</f>
        <v/>
      </c>
      <c r="W89" s="188" t="str">
        <f t="shared" ca="1" si="31"/>
        <v/>
      </c>
      <c r="X89" s="192" t="str">
        <f t="shared" ca="1" si="32"/>
        <v/>
      </c>
      <c r="Y89" s="103" t="str">
        <f t="shared" ca="1" si="37"/>
        <v/>
      </c>
      <c r="Z89" s="188" t="str">
        <f t="shared" ca="1" si="33"/>
        <v/>
      </c>
      <c r="AA89" s="46" t="str">
        <f>Settings!G84</f>
        <v>--</v>
      </c>
      <c r="AB89" s="46" t="str">
        <f>Settings!I84</f>
        <v>--</v>
      </c>
      <c r="AC89" s="46" t="str">
        <f>Settings!K84</f>
        <v>--</v>
      </c>
      <c r="AD89" s="54" t="str">
        <f t="shared" si="38"/>
        <v/>
      </c>
    </row>
    <row r="90" spans="7:30" x14ac:dyDescent="0.2">
      <c r="G90" s="20" t="str">
        <f>IF(Settings!G85&lt;&gt;"",IF(Settings!G85&lt;&gt;"--",Settings!G85,""),"")</f>
        <v/>
      </c>
      <c r="H90" s="188" t="str">
        <f t="shared" ca="1" si="25"/>
        <v/>
      </c>
      <c r="I90" s="188" t="str">
        <f t="shared" ca="1" si="26"/>
        <v/>
      </c>
      <c r="J90" s="103" t="str">
        <f t="shared" ca="1" si="34"/>
        <v/>
      </c>
      <c r="K90" s="104"/>
      <c r="L90" s="20" t="str">
        <f>IF(Settings!I85&lt;&gt;"",IF(Settings!I85&lt;&gt;"--",Settings!I85,""),"")</f>
        <v/>
      </c>
      <c r="M90" s="188" t="str">
        <f t="shared" ca="1" si="27"/>
        <v/>
      </c>
      <c r="N90" s="188" t="str">
        <f t="shared" ca="1" si="28"/>
        <v/>
      </c>
      <c r="O90" s="103" t="str">
        <f t="shared" ca="1" si="35"/>
        <v/>
      </c>
      <c r="P90" s="104"/>
      <c r="Q90" s="20" t="str">
        <f>IF(Settings!K85&lt;&gt;"",IF(Settings!K85&lt;&gt;"--",Settings!K85,""),"")</f>
        <v/>
      </c>
      <c r="R90" s="188" t="str">
        <f t="shared" ca="1" si="29"/>
        <v/>
      </c>
      <c r="S90" s="188" t="str">
        <f t="shared" ca="1" si="30"/>
        <v/>
      </c>
      <c r="T90" s="103" t="str">
        <f t="shared" ca="1" si="36"/>
        <v/>
      </c>
      <c r="U90" s="104"/>
      <c r="V90" s="105" t="str">
        <f>IF(Settings!D85&lt;&gt;"",IF(Settings!D85&lt;&gt;"--",Settings!D85,""),"")</f>
        <v/>
      </c>
      <c r="W90" s="188" t="str">
        <f t="shared" ca="1" si="31"/>
        <v/>
      </c>
      <c r="X90" s="192" t="str">
        <f t="shared" ca="1" si="32"/>
        <v/>
      </c>
      <c r="Y90" s="103" t="str">
        <f t="shared" ca="1" si="37"/>
        <v/>
      </c>
      <c r="Z90" s="188" t="str">
        <f t="shared" ca="1" si="33"/>
        <v/>
      </c>
      <c r="AA90" s="46" t="str">
        <f>Settings!G85</f>
        <v>--</v>
      </c>
      <c r="AB90" s="46" t="str">
        <f>Settings!I85</f>
        <v>--</v>
      </c>
      <c r="AC90" s="46" t="str">
        <f>Settings!K85</f>
        <v>--</v>
      </c>
      <c r="AD90" s="54" t="str">
        <f t="shared" si="38"/>
        <v/>
      </c>
    </row>
    <row r="91" spans="7:30" x14ac:dyDescent="0.2">
      <c r="G91" s="20" t="str">
        <f>IF(Settings!G86&lt;&gt;"",IF(Settings!G86&lt;&gt;"--",Settings!G86,""),"")</f>
        <v/>
      </c>
      <c r="H91" s="188" t="str">
        <f t="shared" ca="1" si="25"/>
        <v/>
      </c>
      <c r="I91" s="188" t="str">
        <f t="shared" ca="1" si="26"/>
        <v/>
      </c>
      <c r="J91" s="103" t="str">
        <f t="shared" ca="1" si="34"/>
        <v/>
      </c>
      <c r="K91" s="104"/>
      <c r="L91" s="20" t="str">
        <f>IF(Settings!I86&lt;&gt;"",IF(Settings!I86&lt;&gt;"--",Settings!I86,""),"")</f>
        <v/>
      </c>
      <c r="M91" s="188" t="str">
        <f t="shared" ca="1" si="27"/>
        <v/>
      </c>
      <c r="N91" s="188" t="str">
        <f t="shared" ca="1" si="28"/>
        <v/>
      </c>
      <c r="O91" s="103" t="str">
        <f t="shared" ca="1" si="35"/>
        <v/>
      </c>
      <c r="P91" s="104"/>
      <c r="Q91" s="20" t="str">
        <f>IF(Settings!K86&lt;&gt;"",IF(Settings!K86&lt;&gt;"--",Settings!K86,""),"")</f>
        <v/>
      </c>
      <c r="R91" s="188" t="str">
        <f t="shared" ca="1" si="29"/>
        <v/>
      </c>
      <c r="S91" s="188" t="str">
        <f t="shared" ca="1" si="30"/>
        <v/>
      </c>
      <c r="T91" s="103" t="str">
        <f t="shared" ca="1" si="36"/>
        <v/>
      </c>
      <c r="U91" s="104"/>
      <c r="V91" s="105" t="str">
        <f>IF(Settings!D86&lt;&gt;"",IF(Settings!D86&lt;&gt;"--",Settings!D86,""),"")</f>
        <v/>
      </c>
      <c r="W91" s="188" t="str">
        <f t="shared" ca="1" si="31"/>
        <v/>
      </c>
      <c r="X91" s="192" t="str">
        <f t="shared" ca="1" si="32"/>
        <v/>
      </c>
      <c r="Y91" s="103" t="str">
        <f t="shared" ca="1" si="37"/>
        <v/>
      </c>
      <c r="Z91" s="188" t="str">
        <f t="shared" ca="1" si="33"/>
        <v/>
      </c>
      <c r="AA91" s="46" t="str">
        <f>Settings!G86</f>
        <v>--</v>
      </c>
      <c r="AB91" s="46" t="str">
        <f>Settings!I86</f>
        <v>--</v>
      </c>
      <c r="AC91" s="46" t="str">
        <f>Settings!K86</f>
        <v>--</v>
      </c>
      <c r="AD91" s="54" t="str">
        <f t="shared" si="38"/>
        <v/>
      </c>
    </row>
    <row r="92" spans="7:30" x14ac:dyDescent="0.2">
      <c r="G92" s="20" t="str">
        <f>IF(Settings!G87&lt;&gt;"",IF(Settings!G87&lt;&gt;"--",Settings!G87,""),"")</f>
        <v/>
      </c>
      <c r="H92" s="188" t="str">
        <f t="shared" ca="1" si="25"/>
        <v/>
      </c>
      <c r="I92" s="188" t="str">
        <f t="shared" ca="1" si="26"/>
        <v/>
      </c>
      <c r="J92" s="103" t="str">
        <f t="shared" ca="1" si="34"/>
        <v/>
      </c>
      <c r="K92" s="104"/>
      <c r="L92" s="20" t="str">
        <f>IF(Settings!I87&lt;&gt;"",IF(Settings!I87&lt;&gt;"--",Settings!I87,""),"")</f>
        <v/>
      </c>
      <c r="M92" s="188" t="str">
        <f t="shared" ca="1" si="27"/>
        <v/>
      </c>
      <c r="N92" s="188" t="str">
        <f t="shared" ca="1" si="28"/>
        <v/>
      </c>
      <c r="O92" s="103" t="str">
        <f t="shared" ca="1" si="35"/>
        <v/>
      </c>
      <c r="P92" s="104"/>
      <c r="Q92" s="20" t="str">
        <f>IF(Settings!K87&lt;&gt;"",IF(Settings!K87&lt;&gt;"--",Settings!K87,""),"")</f>
        <v/>
      </c>
      <c r="R92" s="188" t="str">
        <f t="shared" ca="1" si="29"/>
        <v/>
      </c>
      <c r="S92" s="188" t="str">
        <f t="shared" ca="1" si="30"/>
        <v/>
      </c>
      <c r="T92" s="103" t="str">
        <f t="shared" ca="1" si="36"/>
        <v/>
      </c>
      <c r="U92" s="104"/>
      <c r="V92" s="105" t="str">
        <f>IF(Settings!D87&lt;&gt;"",IF(Settings!D87&lt;&gt;"--",Settings!D87,""),"")</f>
        <v/>
      </c>
      <c r="W92" s="188" t="str">
        <f t="shared" ca="1" si="31"/>
        <v/>
      </c>
      <c r="X92" s="192" t="str">
        <f t="shared" ca="1" si="32"/>
        <v/>
      </c>
      <c r="Y92" s="103" t="str">
        <f t="shared" ca="1" si="37"/>
        <v/>
      </c>
      <c r="Z92" s="188" t="str">
        <f t="shared" ca="1" si="33"/>
        <v/>
      </c>
      <c r="AA92" s="46" t="str">
        <f>Settings!G87</f>
        <v>--</v>
      </c>
      <c r="AB92" s="46" t="str">
        <f>Settings!I87</f>
        <v>--</v>
      </c>
      <c r="AC92" s="46" t="str">
        <f>Settings!K87</f>
        <v>--</v>
      </c>
      <c r="AD92" s="54" t="str">
        <f t="shared" si="38"/>
        <v/>
      </c>
    </row>
    <row r="93" spans="7:30" x14ac:dyDescent="0.2">
      <c r="G93" s="20" t="str">
        <f>IF(Settings!G88&lt;&gt;"",IF(Settings!G88&lt;&gt;"--",Settings!G88,""),"")</f>
        <v/>
      </c>
      <c r="H93" s="188" t="str">
        <f t="shared" ca="1" si="25"/>
        <v/>
      </c>
      <c r="I93" s="188" t="str">
        <f t="shared" ca="1" si="26"/>
        <v/>
      </c>
      <c r="J93" s="103" t="str">
        <f t="shared" ca="1" si="34"/>
        <v/>
      </c>
      <c r="K93" s="104"/>
      <c r="L93" s="20" t="str">
        <f>IF(Settings!I88&lt;&gt;"",IF(Settings!I88&lt;&gt;"--",Settings!I88,""),"")</f>
        <v/>
      </c>
      <c r="M93" s="188" t="str">
        <f t="shared" ca="1" si="27"/>
        <v/>
      </c>
      <c r="N93" s="188" t="str">
        <f t="shared" ca="1" si="28"/>
        <v/>
      </c>
      <c r="O93" s="103" t="str">
        <f t="shared" ca="1" si="35"/>
        <v/>
      </c>
      <c r="P93" s="104"/>
      <c r="Q93" s="20" t="str">
        <f>IF(Settings!K88&lt;&gt;"",IF(Settings!K88&lt;&gt;"--",Settings!K88,""),"")</f>
        <v/>
      </c>
      <c r="R93" s="188" t="str">
        <f t="shared" ca="1" si="29"/>
        <v/>
      </c>
      <c r="S93" s="188" t="str">
        <f t="shared" ca="1" si="30"/>
        <v/>
      </c>
      <c r="T93" s="103" t="str">
        <f t="shared" ca="1" si="36"/>
        <v/>
      </c>
      <c r="U93" s="104"/>
      <c r="V93" s="105" t="str">
        <f>IF(Settings!D88&lt;&gt;"",IF(Settings!D88&lt;&gt;"--",Settings!D88,""),"")</f>
        <v/>
      </c>
      <c r="W93" s="188" t="str">
        <f t="shared" ca="1" si="31"/>
        <v/>
      </c>
      <c r="X93" s="192" t="str">
        <f t="shared" ca="1" si="32"/>
        <v/>
      </c>
      <c r="Y93" s="103" t="str">
        <f t="shared" ca="1" si="37"/>
        <v/>
      </c>
      <c r="Z93" s="188" t="str">
        <f t="shared" ca="1" si="33"/>
        <v/>
      </c>
      <c r="AA93" s="46" t="str">
        <f>Settings!G88</f>
        <v>--</v>
      </c>
      <c r="AB93" s="46" t="str">
        <f>Settings!I88</f>
        <v>--</v>
      </c>
      <c r="AC93" s="46" t="str">
        <f>Settings!K88</f>
        <v>--</v>
      </c>
      <c r="AD93" s="54" t="str">
        <f t="shared" si="38"/>
        <v/>
      </c>
    </row>
    <row r="94" spans="7:30" x14ac:dyDescent="0.2">
      <c r="G94" s="20" t="str">
        <f>IF(Settings!G89&lt;&gt;"",IF(Settings!G89&lt;&gt;"--",Settings!G89,""),"")</f>
        <v/>
      </c>
      <c r="H94" s="188" t="str">
        <f t="shared" ca="1" si="25"/>
        <v/>
      </c>
      <c r="I94" s="188" t="str">
        <f t="shared" ca="1" si="26"/>
        <v/>
      </c>
      <c r="J94" s="103" t="str">
        <f t="shared" ca="1" si="34"/>
        <v/>
      </c>
      <c r="K94" s="104"/>
      <c r="L94" s="20" t="str">
        <f>IF(Settings!I89&lt;&gt;"",IF(Settings!I89&lt;&gt;"--",Settings!I89,""),"")</f>
        <v/>
      </c>
      <c r="M94" s="188" t="str">
        <f t="shared" ca="1" si="27"/>
        <v/>
      </c>
      <c r="N94" s="188" t="str">
        <f t="shared" ca="1" si="28"/>
        <v/>
      </c>
      <c r="O94" s="103" t="str">
        <f t="shared" ca="1" si="35"/>
        <v/>
      </c>
      <c r="P94" s="104"/>
      <c r="Q94" s="20" t="str">
        <f>IF(Settings!K89&lt;&gt;"",IF(Settings!K89&lt;&gt;"--",Settings!K89,""),"")</f>
        <v/>
      </c>
      <c r="R94" s="188" t="str">
        <f t="shared" ca="1" si="29"/>
        <v/>
      </c>
      <c r="S94" s="188" t="str">
        <f t="shared" ca="1" si="30"/>
        <v/>
      </c>
      <c r="T94" s="103" t="str">
        <f t="shared" ca="1" si="36"/>
        <v/>
      </c>
      <c r="U94" s="104"/>
      <c r="V94" s="105" t="str">
        <f>IF(Settings!D89&lt;&gt;"",IF(Settings!D89&lt;&gt;"--",Settings!D89,""),"")</f>
        <v/>
      </c>
      <c r="W94" s="188" t="str">
        <f t="shared" ca="1" si="31"/>
        <v/>
      </c>
      <c r="X94" s="192" t="str">
        <f t="shared" ca="1" si="32"/>
        <v/>
      </c>
      <c r="Y94" s="103" t="str">
        <f t="shared" ca="1" si="37"/>
        <v/>
      </c>
      <c r="Z94" s="188" t="str">
        <f t="shared" ca="1" si="33"/>
        <v/>
      </c>
      <c r="AA94" s="46" t="str">
        <f>Settings!G89</f>
        <v>--</v>
      </c>
      <c r="AB94" s="46" t="str">
        <f>Settings!I89</f>
        <v>--</v>
      </c>
      <c r="AC94" s="46" t="str">
        <f>Settings!K89</f>
        <v>--</v>
      </c>
      <c r="AD94" s="54" t="str">
        <f t="shared" si="38"/>
        <v/>
      </c>
    </row>
    <row r="95" spans="7:30" x14ac:dyDescent="0.2">
      <c r="G95" s="20" t="str">
        <f>IF(Settings!G90&lt;&gt;"",IF(Settings!G90&lt;&gt;"--",Settings!G90,""),"")</f>
        <v/>
      </c>
      <c r="H95" s="188" t="str">
        <f t="shared" ca="1" si="25"/>
        <v/>
      </c>
      <c r="I95" s="188" t="str">
        <f t="shared" ca="1" si="26"/>
        <v/>
      </c>
      <c r="J95" s="103" t="str">
        <f t="shared" ca="1" si="34"/>
        <v/>
      </c>
      <c r="K95" s="104"/>
      <c r="L95" s="20" t="str">
        <f>IF(Settings!I90&lt;&gt;"",IF(Settings!I90&lt;&gt;"--",Settings!I90,""),"")</f>
        <v/>
      </c>
      <c r="M95" s="188" t="str">
        <f t="shared" ca="1" si="27"/>
        <v/>
      </c>
      <c r="N95" s="188" t="str">
        <f t="shared" ca="1" si="28"/>
        <v/>
      </c>
      <c r="O95" s="103" t="str">
        <f t="shared" ca="1" si="35"/>
        <v/>
      </c>
      <c r="P95" s="104"/>
      <c r="Q95" s="20" t="str">
        <f>IF(Settings!K90&lt;&gt;"",IF(Settings!K90&lt;&gt;"--",Settings!K90,""),"")</f>
        <v/>
      </c>
      <c r="R95" s="188" t="str">
        <f t="shared" ca="1" si="29"/>
        <v/>
      </c>
      <c r="S95" s="188" t="str">
        <f t="shared" ca="1" si="30"/>
        <v/>
      </c>
      <c r="T95" s="103" t="str">
        <f t="shared" ca="1" si="36"/>
        <v/>
      </c>
      <c r="U95" s="104"/>
      <c r="V95" s="105" t="str">
        <f>IF(Settings!D90&lt;&gt;"",IF(Settings!D90&lt;&gt;"--",Settings!D90,""),"")</f>
        <v/>
      </c>
      <c r="W95" s="188" t="str">
        <f t="shared" ca="1" si="31"/>
        <v/>
      </c>
      <c r="X95" s="192" t="str">
        <f t="shared" ca="1" si="32"/>
        <v/>
      </c>
      <c r="Y95" s="103" t="str">
        <f t="shared" ca="1" si="37"/>
        <v/>
      </c>
      <c r="Z95" s="188" t="str">
        <f t="shared" ca="1" si="33"/>
        <v/>
      </c>
      <c r="AA95" s="46" t="str">
        <f>Settings!G90</f>
        <v>--</v>
      </c>
      <c r="AB95" s="46" t="str">
        <f>Settings!I90</f>
        <v>--</v>
      </c>
      <c r="AC95" s="46" t="str">
        <f>Settings!K90</f>
        <v>--</v>
      </c>
      <c r="AD95" s="54" t="str">
        <f t="shared" si="38"/>
        <v/>
      </c>
    </row>
    <row r="96" spans="7:30" x14ac:dyDescent="0.2">
      <c r="G96" s="20" t="str">
        <f>IF(Settings!G91&lt;&gt;"",IF(Settings!G91&lt;&gt;"--",Settings!G91,""),"")</f>
        <v/>
      </c>
      <c r="H96" s="188" t="str">
        <f t="shared" ca="1" si="25"/>
        <v/>
      </c>
      <c r="I96" s="188" t="str">
        <f t="shared" ca="1" si="26"/>
        <v/>
      </c>
      <c r="J96" s="103" t="str">
        <f t="shared" ca="1" si="34"/>
        <v/>
      </c>
      <c r="K96" s="104"/>
      <c r="L96" s="20" t="str">
        <f>IF(Settings!I91&lt;&gt;"",IF(Settings!I91&lt;&gt;"--",Settings!I91,""),"")</f>
        <v/>
      </c>
      <c r="M96" s="188" t="str">
        <f t="shared" ca="1" si="27"/>
        <v/>
      </c>
      <c r="N96" s="188" t="str">
        <f t="shared" ca="1" si="28"/>
        <v/>
      </c>
      <c r="O96" s="103" t="str">
        <f t="shared" ca="1" si="35"/>
        <v/>
      </c>
      <c r="P96" s="104"/>
      <c r="Q96" s="20" t="str">
        <f>IF(Settings!K91&lt;&gt;"",IF(Settings!K91&lt;&gt;"--",Settings!K91,""),"")</f>
        <v/>
      </c>
      <c r="R96" s="188" t="str">
        <f t="shared" ca="1" si="29"/>
        <v/>
      </c>
      <c r="S96" s="188" t="str">
        <f t="shared" ca="1" si="30"/>
        <v/>
      </c>
      <c r="T96" s="103" t="str">
        <f t="shared" ca="1" si="36"/>
        <v/>
      </c>
      <c r="U96" s="104"/>
      <c r="V96" s="105" t="str">
        <f>IF(Settings!D91&lt;&gt;"",IF(Settings!D91&lt;&gt;"--",Settings!D91,""),"")</f>
        <v/>
      </c>
      <c r="W96" s="188" t="str">
        <f t="shared" ca="1" si="31"/>
        <v/>
      </c>
      <c r="X96" s="192" t="str">
        <f t="shared" ca="1" si="32"/>
        <v/>
      </c>
      <c r="Y96" s="103" t="str">
        <f t="shared" ca="1" si="37"/>
        <v/>
      </c>
      <c r="Z96" s="188" t="str">
        <f t="shared" ca="1" si="33"/>
        <v/>
      </c>
      <c r="AA96" s="46" t="str">
        <f>Settings!G91</f>
        <v>--</v>
      </c>
      <c r="AB96" s="46" t="str">
        <f>Settings!I91</f>
        <v>--</v>
      </c>
      <c r="AC96" s="46" t="str">
        <f>Settings!K91</f>
        <v>--</v>
      </c>
      <c r="AD96" s="54" t="str">
        <f t="shared" si="38"/>
        <v/>
      </c>
    </row>
    <row r="97" spans="7:30" x14ac:dyDescent="0.2">
      <c r="G97" s="20" t="str">
        <f>IF(Settings!G92&lt;&gt;"",IF(Settings!G92&lt;&gt;"--",Settings!G92,""),"")</f>
        <v/>
      </c>
      <c r="H97" s="188" t="str">
        <f t="shared" ca="1" si="25"/>
        <v/>
      </c>
      <c r="I97" s="188" t="str">
        <f t="shared" ca="1" si="26"/>
        <v/>
      </c>
      <c r="J97" s="103" t="str">
        <f t="shared" ca="1" si="34"/>
        <v/>
      </c>
      <c r="K97" s="104"/>
      <c r="L97" s="20" t="str">
        <f>IF(Settings!I92&lt;&gt;"",IF(Settings!I92&lt;&gt;"--",Settings!I92,""),"")</f>
        <v/>
      </c>
      <c r="M97" s="188" t="str">
        <f t="shared" ca="1" si="27"/>
        <v/>
      </c>
      <c r="N97" s="188" t="str">
        <f t="shared" ca="1" si="28"/>
        <v/>
      </c>
      <c r="O97" s="103" t="str">
        <f t="shared" ca="1" si="35"/>
        <v/>
      </c>
      <c r="P97" s="104"/>
      <c r="Q97" s="20" t="str">
        <f>IF(Settings!K92&lt;&gt;"",IF(Settings!K92&lt;&gt;"--",Settings!K92,""),"")</f>
        <v/>
      </c>
      <c r="R97" s="188" t="str">
        <f t="shared" ca="1" si="29"/>
        <v/>
      </c>
      <c r="S97" s="188" t="str">
        <f t="shared" ca="1" si="30"/>
        <v/>
      </c>
      <c r="T97" s="103" t="str">
        <f t="shared" ca="1" si="36"/>
        <v/>
      </c>
      <c r="U97" s="104"/>
      <c r="V97" s="105" t="str">
        <f>IF(Settings!D92&lt;&gt;"",IF(Settings!D92&lt;&gt;"--",Settings!D92,""),"")</f>
        <v/>
      </c>
      <c r="W97" s="188" t="str">
        <f t="shared" ca="1" si="31"/>
        <v/>
      </c>
      <c r="X97" s="192" t="str">
        <f t="shared" ca="1" si="32"/>
        <v/>
      </c>
      <c r="Y97" s="103" t="str">
        <f t="shared" ca="1" si="37"/>
        <v/>
      </c>
      <c r="Z97" s="188" t="str">
        <f t="shared" ca="1" si="33"/>
        <v/>
      </c>
      <c r="AA97" s="46" t="str">
        <f>Settings!G92</f>
        <v>--</v>
      </c>
      <c r="AB97" s="46" t="str">
        <f>Settings!I92</f>
        <v>--</v>
      </c>
      <c r="AC97" s="46" t="str">
        <f>Settings!K92</f>
        <v>--</v>
      </c>
      <c r="AD97" s="54" t="str">
        <f t="shared" si="38"/>
        <v/>
      </c>
    </row>
    <row r="98" spans="7:30" x14ac:dyDescent="0.2">
      <c r="G98" s="20" t="str">
        <f>IF(Settings!G93&lt;&gt;"",IF(Settings!G93&lt;&gt;"--",Settings!G93,""),"")</f>
        <v/>
      </c>
      <c r="H98" s="188" t="str">
        <f t="shared" ca="1" si="25"/>
        <v/>
      </c>
      <c r="I98" s="188" t="str">
        <f t="shared" ca="1" si="26"/>
        <v/>
      </c>
      <c r="J98" s="103" t="str">
        <f t="shared" ca="1" si="34"/>
        <v/>
      </c>
      <c r="K98" s="104"/>
      <c r="L98" s="20" t="str">
        <f>IF(Settings!I93&lt;&gt;"",IF(Settings!I93&lt;&gt;"--",Settings!I93,""),"")</f>
        <v/>
      </c>
      <c r="M98" s="188" t="str">
        <f t="shared" ca="1" si="27"/>
        <v/>
      </c>
      <c r="N98" s="188" t="str">
        <f t="shared" ca="1" si="28"/>
        <v/>
      </c>
      <c r="O98" s="103" t="str">
        <f t="shared" ca="1" si="35"/>
        <v/>
      </c>
      <c r="P98" s="104"/>
      <c r="Q98" s="20" t="str">
        <f>IF(Settings!K93&lt;&gt;"",IF(Settings!K93&lt;&gt;"--",Settings!K93,""),"")</f>
        <v/>
      </c>
      <c r="R98" s="188" t="str">
        <f t="shared" ca="1" si="29"/>
        <v/>
      </c>
      <c r="S98" s="188" t="str">
        <f t="shared" ca="1" si="30"/>
        <v/>
      </c>
      <c r="T98" s="103" t="str">
        <f t="shared" ca="1" si="36"/>
        <v/>
      </c>
      <c r="U98" s="104"/>
      <c r="V98" s="105" t="str">
        <f>IF(Settings!D93&lt;&gt;"",IF(Settings!D93&lt;&gt;"--",Settings!D93,""),"")</f>
        <v/>
      </c>
      <c r="W98" s="188" t="str">
        <f t="shared" ca="1" si="31"/>
        <v/>
      </c>
      <c r="X98" s="192" t="str">
        <f t="shared" ca="1" si="32"/>
        <v/>
      </c>
      <c r="Y98" s="103" t="str">
        <f t="shared" ca="1" si="37"/>
        <v/>
      </c>
      <c r="Z98" s="188" t="str">
        <f t="shared" ca="1" si="33"/>
        <v/>
      </c>
      <c r="AA98" s="46" t="str">
        <f>Settings!G93</f>
        <v>--</v>
      </c>
      <c r="AB98" s="46" t="str">
        <f>Settings!I93</f>
        <v>--</v>
      </c>
      <c r="AC98" s="46" t="str">
        <f>Settings!K93</f>
        <v>--</v>
      </c>
      <c r="AD98" s="54" t="str">
        <f t="shared" si="38"/>
        <v/>
      </c>
    </row>
    <row r="99" spans="7:30" x14ac:dyDescent="0.2">
      <c r="G99" s="20" t="str">
        <f>IF(Settings!G94&lt;&gt;"",IF(Settings!G94&lt;&gt;"--",Settings!G94,""),"")</f>
        <v/>
      </c>
      <c r="H99" s="188" t="str">
        <f t="shared" ca="1" si="25"/>
        <v/>
      </c>
      <c r="I99" s="188" t="str">
        <f t="shared" ca="1" si="26"/>
        <v/>
      </c>
      <c r="J99" s="103" t="str">
        <f t="shared" ca="1" si="34"/>
        <v/>
      </c>
      <c r="K99" s="104"/>
      <c r="L99" s="20" t="str">
        <f>IF(Settings!I94&lt;&gt;"",IF(Settings!I94&lt;&gt;"--",Settings!I94,""),"")</f>
        <v/>
      </c>
      <c r="M99" s="188" t="str">
        <f t="shared" ca="1" si="27"/>
        <v/>
      </c>
      <c r="N99" s="188" t="str">
        <f t="shared" ca="1" si="28"/>
        <v/>
      </c>
      <c r="O99" s="103" t="str">
        <f t="shared" ca="1" si="35"/>
        <v/>
      </c>
      <c r="P99" s="104"/>
      <c r="Q99" s="20" t="str">
        <f>IF(Settings!K94&lt;&gt;"",IF(Settings!K94&lt;&gt;"--",Settings!K94,""),"")</f>
        <v/>
      </c>
      <c r="R99" s="188" t="str">
        <f t="shared" ca="1" si="29"/>
        <v/>
      </c>
      <c r="S99" s="188" t="str">
        <f t="shared" ca="1" si="30"/>
        <v/>
      </c>
      <c r="T99" s="103" t="str">
        <f t="shared" ca="1" si="36"/>
        <v/>
      </c>
      <c r="U99" s="104"/>
      <c r="V99" s="105" t="str">
        <f>IF(Settings!D94&lt;&gt;"",IF(Settings!D94&lt;&gt;"--",Settings!D94,""),"")</f>
        <v/>
      </c>
      <c r="W99" s="188" t="str">
        <f t="shared" ca="1" si="31"/>
        <v/>
      </c>
      <c r="X99" s="192" t="str">
        <f t="shared" ca="1" si="32"/>
        <v/>
      </c>
      <c r="Y99" s="103" t="str">
        <f t="shared" ca="1" si="37"/>
        <v/>
      </c>
      <c r="Z99" s="188" t="str">
        <f t="shared" ca="1" si="33"/>
        <v/>
      </c>
      <c r="AA99" s="46" t="str">
        <f>Settings!G94</f>
        <v>--</v>
      </c>
      <c r="AB99" s="46" t="str">
        <f>Settings!I94</f>
        <v>--</v>
      </c>
      <c r="AC99" s="46" t="str">
        <f>Settings!K94</f>
        <v>--</v>
      </c>
      <c r="AD99" s="54" t="str">
        <f t="shared" si="38"/>
        <v/>
      </c>
    </row>
    <row r="100" spans="7:30" x14ac:dyDescent="0.2">
      <c r="G100" s="20" t="str">
        <f>IF(Settings!G95&lt;&gt;"",IF(Settings!G95&lt;&gt;"--",Settings!G95,""),"")</f>
        <v/>
      </c>
      <c r="H100" s="188" t="str">
        <f t="shared" ca="1" si="25"/>
        <v/>
      </c>
      <c r="I100" s="188" t="str">
        <f t="shared" ca="1" si="26"/>
        <v/>
      </c>
      <c r="J100" s="103" t="str">
        <f t="shared" ca="1" si="34"/>
        <v/>
      </c>
      <c r="K100" s="104"/>
      <c r="L100" s="20" t="str">
        <f>IF(Settings!I95&lt;&gt;"",IF(Settings!I95&lt;&gt;"--",Settings!I95,""),"")</f>
        <v/>
      </c>
      <c r="M100" s="188" t="str">
        <f t="shared" ca="1" si="27"/>
        <v/>
      </c>
      <c r="N100" s="188" t="str">
        <f t="shared" ca="1" si="28"/>
        <v/>
      </c>
      <c r="O100" s="103" t="str">
        <f t="shared" ca="1" si="35"/>
        <v/>
      </c>
      <c r="P100" s="104"/>
      <c r="Q100" s="20" t="str">
        <f>IF(Settings!K95&lt;&gt;"",IF(Settings!K95&lt;&gt;"--",Settings!K95,""),"")</f>
        <v/>
      </c>
      <c r="R100" s="188" t="str">
        <f t="shared" ca="1" si="29"/>
        <v/>
      </c>
      <c r="S100" s="188" t="str">
        <f t="shared" ca="1" si="30"/>
        <v/>
      </c>
      <c r="T100" s="103" t="str">
        <f t="shared" ca="1" si="36"/>
        <v/>
      </c>
      <c r="U100" s="104"/>
      <c r="V100" s="105" t="str">
        <f>IF(Settings!D95&lt;&gt;"",IF(Settings!D95&lt;&gt;"--",Settings!D95,""),"")</f>
        <v/>
      </c>
      <c r="W100" s="188" t="str">
        <f t="shared" ca="1" si="31"/>
        <v/>
      </c>
      <c r="X100" s="192" t="str">
        <f t="shared" ca="1" si="32"/>
        <v/>
      </c>
      <c r="Y100" s="103" t="str">
        <f t="shared" ca="1" si="37"/>
        <v/>
      </c>
      <c r="Z100" s="188" t="str">
        <f t="shared" ca="1" si="33"/>
        <v/>
      </c>
      <c r="AA100" s="46" t="str">
        <f>Settings!G95</f>
        <v>--</v>
      </c>
      <c r="AB100" s="46" t="str">
        <f>Settings!I95</f>
        <v>--</v>
      </c>
      <c r="AC100" s="46" t="str">
        <f>Settings!K95</f>
        <v>--</v>
      </c>
      <c r="AD100" s="54" t="str">
        <f t="shared" si="38"/>
        <v/>
      </c>
    </row>
    <row r="101" spans="7:30" x14ac:dyDescent="0.2">
      <c r="G101" s="20" t="str">
        <f>IF(Settings!G96&lt;&gt;"",IF(Settings!G96&lt;&gt;"--",Settings!G96,""),"")</f>
        <v/>
      </c>
      <c r="H101" s="188" t="str">
        <f t="shared" ca="1" si="25"/>
        <v/>
      </c>
      <c r="I101" s="188" t="str">
        <f t="shared" ca="1" si="26"/>
        <v/>
      </c>
      <c r="J101" s="103" t="str">
        <f t="shared" ca="1" si="34"/>
        <v/>
      </c>
      <c r="K101" s="104"/>
      <c r="L101" s="20" t="str">
        <f>IF(Settings!I96&lt;&gt;"",IF(Settings!I96&lt;&gt;"--",Settings!I96,""),"")</f>
        <v/>
      </c>
      <c r="M101" s="188" t="str">
        <f t="shared" ca="1" si="27"/>
        <v/>
      </c>
      <c r="N101" s="188" t="str">
        <f t="shared" ca="1" si="28"/>
        <v/>
      </c>
      <c r="O101" s="103" t="str">
        <f t="shared" ca="1" si="35"/>
        <v/>
      </c>
      <c r="P101" s="104"/>
      <c r="Q101" s="20" t="str">
        <f>IF(Settings!K96&lt;&gt;"",IF(Settings!K96&lt;&gt;"--",Settings!K96,""),"")</f>
        <v/>
      </c>
      <c r="R101" s="188" t="str">
        <f t="shared" ca="1" si="29"/>
        <v/>
      </c>
      <c r="S101" s="188" t="str">
        <f t="shared" ca="1" si="30"/>
        <v/>
      </c>
      <c r="T101" s="103" t="str">
        <f t="shared" ca="1" si="36"/>
        <v/>
      </c>
      <c r="U101" s="104"/>
      <c r="V101" s="105" t="str">
        <f>IF(Settings!D96&lt;&gt;"",IF(Settings!D96&lt;&gt;"--",Settings!D96,""),"")</f>
        <v/>
      </c>
      <c r="W101" s="188" t="str">
        <f t="shared" ca="1" si="31"/>
        <v/>
      </c>
      <c r="X101" s="192" t="str">
        <f t="shared" ca="1" si="32"/>
        <v/>
      </c>
      <c r="Y101" s="103" t="str">
        <f t="shared" ca="1" si="37"/>
        <v/>
      </c>
      <c r="Z101" s="188" t="str">
        <f t="shared" ca="1" si="33"/>
        <v/>
      </c>
      <c r="AA101" s="46" t="str">
        <f>Settings!G96</f>
        <v>--</v>
      </c>
      <c r="AB101" s="46" t="str">
        <f>Settings!I96</f>
        <v>--</v>
      </c>
      <c r="AC101" s="46" t="str">
        <f>Settings!K96</f>
        <v>--</v>
      </c>
      <c r="AD101" s="54" t="str">
        <f t="shared" si="38"/>
        <v/>
      </c>
    </row>
    <row r="102" spans="7:30" x14ac:dyDescent="0.2">
      <c r="G102" s="20" t="str">
        <f>IF(Settings!G97&lt;&gt;"",IF(Settings!G97&lt;&gt;"--",Settings!G97,""),"")</f>
        <v/>
      </c>
      <c r="H102" s="188" t="str">
        <f t="shared" ca="1" si="25"/>
        <v/>
      </c>
      <c r="I102" s="188" t="str">
        <f t="shared" ca="1" si="26"/>
        <v/>
      </c>
      <c r="J102" s="103" t="str">
        <f t="shared" ca="1" si="34"/>
        <v/>
      </c>
      <c r="K102" s="104"/>
      <c r="L102" s="20" t="str">
        <f>IF(Settings!I97&lt;&gt;"",IF(Settings!I97&lt;&gt;"--",Settings!I97,""),"")</f>
        <v/>
      </c>
      <c r="M102" s="188" t="str">
        <f t="shared" ca="1" si="27"/>
        <v/>
      </c>
      <c r="N102" s="188" t="str">
        <f t="shared" ca="1" si="28"/>
        <v/>
      </c>
      <c r="O102" s="103" t="str">
        <f t="shared" ca="1" si="35"/>
        <v/>
      </c>
      <c r="P102" s="104"/>
      <c r="Q102" s="20" t="str">
        <f>IF(Settings!K97&lt;&gt;"",IF(Settings!K97&lt;&gt;"--",Settings!K97,""),"")</f>
        <v/>
      </c>
      <c r="R102" s="188" t="str">
        <f t="shared" ca="1" si="29"/>
        <v/>
      </c>
      <c r="S102" s="188" t="str">
        <f t="shared" ca="1" si="30"/>
        <v/>
      </c>
      <c r="T102" s="103" t="str">
        <f t="shared" ca="1" si="36"/>
        <v/>
      </c>
      <c r="U102" s="104"/>
      <c r="V102" s="105" t="str">
        <f>IF(Settings!D97&lt;&gt;"",IF(Settings!D97&lt;&gt;"--",Settings!D97,""),"")</f>
        <v/>
      </c>
      <c r="W102" s="188" t="str">
        <f t="shared" ca="1" si="31"/>
        <v/>
      </c>
      <c r="X102" s="192" t="str">
        <f t="shared" ca="1" si="32"/>
        <v/>
      </c>
      <c r="Y102" s="103" t="str">
        <f t="shared" ca="1" si="37"/>
        <v/>
      </c>
      <c r="Z102" s="188" t="str">
        <f t="shared" ca="1" si="33"/>
        <v/>
      </c>
      <c r="AA102" s="46" t="str">
        <f>Settings!G97</f>
        <v>--</v>
      </c>
      <c r="AB102" s="46" t="str">
        <f>Settings!I97</f>
        <v>--</v>
      </c>
      <c r="AC102" s="46" t="str">
        <f>Settings!K97</f>
        <v>--</v>
      </c>
      <c r="AD102" s="54" t="str">
        <f t="shared" si="38"/>
        <v/>
      </c>
    </row>
    <row r="103" spans="7:30" x14ac:dyDescent="0.2">
      <c r="G103" s="20" t="str">
        <f>IF(Settings!G98&lt;&gt;"",IF(Settings!G98&lt;&gt;"--",Settings!G98,""),"")</f>
        <v/>
      </c>
      <c r="H103" s="188" t="str">
        <f t="shared" ca="1" si="25"/>
        <v/>
      </c>
      <c r="I103" s="188" t="str">
        <f t="shared" ca="1" si="26"/>
        <v/>
      </c>
      <c r="J103" s="103" t="str">
        <f t="shared" ca="1" si="34"/>
        <v/>
      </c>
      <c r="K103" s="104"/>
      <c r="L103" s="20" t="str">
        <f>IF(Settings!I98&lt;&gt;"",IF(Settings!I98&lt;&gt;"--",Settings!I98,""),"")</f>
        <v/>
      </c>
      <c r="M103" s="188" t="str">
        <f t="shared" ca="1" si="27"/>
        <v/>
      </c>
      <c r="N103" s="188" t="str">
        <f t="shared" ca="1" si="28"/>
        <v/>
      </c>
      <c r="O103" s="103" t="str">
        <f t="shared" ca="1" si="35"/>
        <v/>
      </c>
      <c r="P103" s="104"/>
      <c r="Q103" s="20" t="str">
        <f>IF(Settings!K98&lt;&gt;"",IF(Settings!K98&lt;&gt;"--",Settings!K98,""),"")</f>
        <v/>
      </c>
      <c r="R103" s="188" t="str">
        <f t="shared" ca="1" si="29"/>
        <v/>
      </c>
      <c r="S103" s="188" t="str">
        <f t="shared" ca="1" si="30"/>
        <v/>
      </c>
      <c r="T103" s="103" t="str">
        <f t="shared" ca="1" si="36"/>
        <v/>
      </c>
      <c r="U103" s="104"/>
      <c r="V103" s="105" t="str">
        <f>IF(Settings!D98&lt;&gt;"",IF(Settings!D98&lt;&gt;"--",Settings!D98,""),"")</f>
        <v/>
      </c>
      <c r="W103" s="188" t="str">
        <f t="shared" ca="1" si="31"/>
        <v/>
      </c>
      <c r="X103" s="192" t="str">
        <f t="shared" ca="1" si="32"/>
        <v/>
      </c>
      <c r="Y103" s="103" t="str">
        <f t="shared" ca="1" si="37"/>
        <v/>
      </c>
      <c r="Z103" s="188" t="str">
        <f t="shared" ca="1" si="33"/>
        <v/>
      </c>
      <c r="AA103" s="46" t="str">
        <f>Settings!G98</f>
        <v>--</v>
      </c>
      <c r="AB103" s="46" t="str">
        <f>Settings!I98</f>
        <v>--</v>
      </c>
      <c r="AC103" s="46" t="str">
        <f>Settings!K98</f>
        <v>--</v>
      </c>
      <c r="AD103" s="54" t="str">
        <f t="shared" si="38"/>
        <v/>
      </c>
    </row>
    <row r="104" spans="7:30" x14ac:dyDescent="0.2">
      <c r="G104" s="20" t="str">
        <f>IF(Settings!G99&lt;&gt;"",IF(Settings!G99&lt;&gt;"--",Settings!G99,""),"")</f>
        <v/>
      </c>
      <c r="H104" s="188" t="str">
        <f t="shared" ca="1" si="25"/>
        <v/>
      </c>
      <c r="I104" s="188" t="str">
        <f t="shared" ca="1" si="26"/>
        <v/>
      </c>
      <c r="J104" s="103" t="str">
        <f t="shared" ca="1" si="34"/>
        <v/>
      </c>
      <c r="K104" s="104"/>
      <c r="L104" s="20" t="str">
        <f>IF(Settings!I99&lt;&gt;"",IF(Settings!I99&lt;&gt;"--",Settings!I99,""),"")</f>
        <v/>
      </c>
      <c r="M104" s="188" t="str">
        <f t="shared" ca="1" si="27"/>
        <v/>
      </c>
      <c r="N104" s="188" t="str">
        <f t="shared" ca="1" si="28"/>
        <v/>
      </c>
      <c r="O104" s="103" t="str">
        <f t="shared" ca="1" si="35"/>
        <v/>
      </c>
      <c r="P104" s="104"/>
      <c r="Q104" s="20" t="str">
        <f>IF(Settings!K99&lt;&gt;"",IF(Settings!K99&lt;&gt;"--",Settings!K99,""),"")</f>
        <v/>
      </c>
      <c r="R104" s="188" t="str">
        <f t="shared" ca="1" si="29"/>
        <v/>
      </c>
      <c r="S104" s="188" t="str">
        <f t="shared" ca="1" si="30"/>
        <v/>
      </c>
      <c r="T104" s="103" t="str">
        <f t="shared" ca="1" si="36"/>
        <v/>
      </c>
      <c r="U104" s="104"/>
      <c r="V104" s="105" t="str">
        <f>IF(Settings!D99&lt;&gt;"",IF(Settings!D99&lt;&gt;"--",Settings!D99,""),"")</f>
        <v/>
      </c>
      <c r="W104" s="188" t="str">
        <f t="shared" ca="1" si="31"/>
        <v/>
      </c>
      <c r="X104" s="192" t="str">
        <f t="shared" ca="1" si="32"/>
        <v/>
      </c>
      <c r="Y104" s="103" t="str">
        <f t="shared" ca="1" si="37"/>
        <v/>
      </c>
      <c r="Z104" s="188" t="str">
        <f t="shared" ca="1" si="33"/>
        <v/>
      </c>
      <c r="AA104" s="46" t="str">
        <f>Settings!G99</f>
        <v>--</v>
      </c>
      <c r="AB104" s="46" t="str">
        <f>Settings!I99</f>
        <v>--</v>
      </c>
      <c r="AC104" s="46" t="str">
        <f>Settings!K99</f>
        <v>--</v>
      </c>
      <c r="AD104" s="54" t="str">
        <f t="shared" si="38"/>
        <v/>
      </c>
    </row>
    <row r="105" spans="7:30" x14ac:dyDescent="0.2">
      <c r="G105" s="20" t="str">
        <f>IF(Settings!G100&lt;&gt;"",IF(Settings!G100&lt;&gt;"--",Settings!G100,""),"")</f>
        <v/>
      </c>
      <c r="H105" s="188" t="str">
        <f t="shared" ca="1" si="25"/>
        <v/>
      </c>
      <c r="I105" s="188" t="str">
        <f t="shared" ca="1" si="26"/>
        <v/>
      </c>
      <c r="J105" s="103" t="str">
        <f t="shared" ca="1" si="34"/>
        <v/>
      </c>
      <c r="K105" s="104"/>
      <c r="L105" s="20" t="str">
        <f>IF(Settings!I100&lt;&gt;"",IF(Settings!I100&lt;&gt;"--",Settings!I100,""),"")</f>
        <v/>
      </c>
      <c r="M105" s="188" t="str">
        <f t="shared" ca="1" si="27"/>
        <v/>
      </c>
      <c r="N105" s="188" t="str">
        <f t="shared" ca="1" si="28"/>
        <v/>
      </c>
      <c r="O105" s="103" t="str">
        <f t="shared" ca="1" si="35"/>
        <v/>
      </c>
      <c r="P105" s="104"/>
      <c r="Q105" s="20" t="str">
        <f>IF(Settings!K100&lt;&gt;"",IF(Settings!K100&lt;&gt;"--",Settings!K100,""),"")</f>
        <v/>
      </c>
      <c r="R105" s="188" t="str">
        <f t="shared" ca="1" si="29"/>
        <v/>
      </c>
      <c r="S105" s="188" t="str">
        <f t="shared" ca="1" si="30"/>
        <v/>
      </c>
      <c r="T105" s="103" t="str">
        <f t="shared" ca="1" si="36"/>
        <v/>
      </c>
      <c r="U105" s="104"/>
      <c r="V105" s="105" t="str">
        <f>IF(Settings!D100&lt;&gt;"",IF(Settings!D100&lt;&gt;"--",Settings!D100,""),"")</f>
        <v/>
      </c>
      <c r="W105" s="188" t="str">
        <f t="shared" ca="1" si="31"/>
        <v/>
      </c>
      <c r="X105" s="192" t="str">
        <f t="shared" ca="1" si="32"/>
        <v/>
      </c>
      <c r="Y105" s="103" t="str">
        <f t="shared" ca="1" si="37"/>
        <v/>
      </c>
      <c r="Z105" s="188" t="str">
        <f t="shared" ca="1" si="33"/>
        <v/>
      </c>
      <c r="AA105" s="46" t="str">
        <f>Settings!G100</f>
        <v>--</v>
      </c>
      <c r="AB105" s="46" t="str">
        <f>Settings!I100</f>
        <v>--</v>
      </c>
      <c r="AC105" s="46" t="str">
        <f>Settings!K100</f>
        <v>--</v>
      </c>
      <c r="AD105" s="54" t="str">
        <f t="shared" si="38"/>
        <v/>
      </c>
    </row>
    <row r="106" spans="7:30" x14ac:dyDescent="0.2">
      <c r="G106" s="20" t="str">
        <f>IF(Settings!G101&lt;&gt;"",IF(Settings!G101&lt;&gt;"--",Settings!G101,""),"")</f>
        <v/>
      </c>
      <c r="H106" s="188" t="str">
        <f t="shared" ca="1" si="25"/>
        <v/>
      </c>
      <c r="I106" s="188" t="str">
        <f t="shared" ca="1" si="26"/>
        <v/>
      </c>
      <c r="J106" s="103" t="str">
        <f t="shared" ca="1" si="34"/>
        <v/>
      </c>
      <c r="K106" s="104"/>
      <c r="L106" s="20" t="str">
        <f>IF(Settings!I101&lt;&gt;"",IF(Settings!I101&lt;&gt;"--",Settings!I101,""),"")</f>
        <v/>
      </c>
      <c r="M106" s="188" t="str">
        <f t="shared" ca="1" si="27"/>
        <v/>
      </c>
      <c r="N106" s="188" t="str">
        <f t="shared" ca="1" si="28"/>
        <v/>
      </c>
      <c r="O106" s="103" t="str">
        <f t="shared" ca="1" si="35"/>
        <v/>
      </c>
      <c r="P106" s="104"/>
      <c r="Q106" s="20" t="str">
        <f>IF(Settings!K101&lt;&gt;"",IF(Settings!K101&lt;&gt;"--",Settings!K101,""),"")</f>
        <v/>
      </c>
      <c r="R106" s="188" t="str">
        <f t="shared" ca="1" si="29"/>
        <v/>
      </c>
      <c r="S106" s="188" t="str">
        <f t="shared" ca="1" si="30"/>
        <v/>
      </c>
      <c r="T106" s="103" t="str">
        <f t="shared" ca="1" si="36"/>
        <v/>
      </c>
      <c r="U106" s="104"/>
      <c r="V106" s="105" t="str">
        <f>IF(Settings!D101&lt;&gt;"",IF(Settings!D101&lt;&gt;"--",Settings!D101,""),"")</f>
        <v/>
      </c>
      <c r="W106" s="188" t="str">
        <f t="shared" ca="1" si="31"/>
        <v/>
      </c>
      <c r="X106" s="192" t="str">
        <f t="shared" ca="1" si="32"/>
        <v/>
      </c>
      <c r="Y106" s="103" t="str">
        <f t="shared" ca="1" si="37"/>
        <v/>
      </c>
      <c r="Z106" s="188" t="str">
        <f t="shared" ca="1" si="33"/>
        <v/>
      </c>
      <c r="AA106" s="46" t="str">
        <f>Settings!G101</f>
        <v>--</v>
      </c>
      <c r="AB106" s="46" t="str">
        <f>Settings!I101</f>
        <v>--</v>
      </c>
      <c r="AC106" s="46" t="str">
        <f>Settings!K101</f>
        <v>--</v>
      </c>
      <c r="AD106" s="54" t="str">
        <f t="shared" si="38"/>
        <v/>
      </c>
    </row>
    <row r="107" spans="7:30" x14ac:dyDescent="0.2">
      <c r="G107" s="20" t="str">
        <f>IF(Settings!G102&lt;&gt;"",IF(Settings!G102&lt;&gt;"--",Settings!G102,""),"")</f>
        <v/>
      </c>
      <c r="H107" s="188" t="str">
        <f t="shared" ca="1" si="25"/>
        <v/>
      </c>
      <c r="I107" s="188" t="str">
        <f t="shared" ca="1" si="26"/>
        <v/>
      </c>
      <c r="J107" s="103" t="str">
        <f t="shared" ca="1" si="34"/>
        <v/>
      </c>
      <c r="K107" s="104"/>
      <c r="L107" s="20" t="str">
        <f>IF(Settings!I102&lt;&gt;"",IF(Settings!I102&lt;&gt;"--",Settings!I102,""),"")</f>
        <v/>
      </c>
      <c r="M107" s="188" t="str">
        <f t="shared" ca="1" si="27"/>
        <v/>
      </c>
      <c r="N107" s="188" t="str">
        <f t="shared" ca="1" si="28"/>
        <v/>
      </c>
      <c r="O107" s="103" t="str">
        <f t="shared" ca="1" si="35"/>
        <v/>
      </c>
      <c r="P107" s="104"/>
      <c r="Q107" s="20" t="str">
        <f>IF(Settings!K102&lt;&gt;"",IF(Settings!K102&lt;&gt;"--",Settings!K102,""),"")</f>
        <v/>
      </c>
      <c r="R107" s="188" t="str">
        <f t="shared" ca="1" si="29"/>
        <v/>
      </c>
      <c r="S107" s="188" t="str">
        <f t="shared" ca="1" si="30"/>
        <v/>
      </c>
      <c r="T107" s="103" t="str">
        <f t="shared" ca="1" si="36"/>
        <v/>
      </c>
      <c r="U107" s="104"/>
      <c r="V107" s="105" t="str">
        <f>IF(Settings!D102&lt;&gt;"",IF(Settings!D102&lt;&gt;"--",Settings!D102,""),"")</f>
        <v/>
      </c>
      <c r="W107" s="188" t="str">
        <f t="shared" ca="1" si="31"/>
        <v/>
      </c>
      <c r="X107" s="192" t="str">
        <f t="shared" ca="1" si="32"/>
        <v/>
      </c>
      <c r="Y107" s="103" t="str">
        <f t="shared" ca="1" si="37"/>
        <v/>
      </c>
      <c r="Z107" s="188" t="str">
        <f t="shared" ca="1" si="33"/>
        <v/>
      </c>
      <c r="AA107" s="46" t="str">
        <f>Settings!G102</f>
        <v>--</v>
      </c>
      <c r="AB107" s="46" t="str">
        <f>Settings!I102</f>
        <v>--</v>
      </c>
      <c r="AC107" s="46" t="str">
        <f>Settings!K102</f>
        <v>--</v>
      </c>
      <c r="AD107" s="54" t="str">
        <f t="shared" si="38"/>
        <v/>
      </c>
    </row>
    <row r="108" spans="7:30" x14ac:dyDescent="0.2">
      <c r="G108" s="20" t="str">
        <f>IF(Settings!G103&lt;&gt;"",IF(Settings!G103&lt;&gt;"--",Settings!G103,""),"")</f>
        <v/>
      </c>
      <c r="H108" s="188"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88"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03" t="str">
        <f t="shared" ca="1" si="34"/>
        <v/>
      </c>
      <c r="K108" s="104"/>
      <c r="L108" s="20" t="str">
        <f>IF(Settings!I103&lt;&gt;"",IF(Settings!I103&lt;&gt;"--",Settings!I103,""),"")</f>
        <v/>
      </c>
      <c r="M108" s="188"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88"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03" t="str">
        <f t="shared" ca="1" si="35"/>
        <v/>
      </c>
      <c r="P108" s="104"/>
      <c r="Q108" s="20" t="str">
        <f>IF(Settings!K103&lt;&gt;"",IF(Settings!K103&lt;&gt;"--",Settings!K103,""),"")</f>
        <v/>
      </c>
      <c r="R108" s="188"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88"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03" t="str">
        <f t="shared" ca="1" si="36"/>
        <v/>
      </c>
      <c r="U108" s="104"/>
      <c r="V108" s="105" t="str">
        <f>IF(Settings!D103&lt;&gt;"",IF(Settings!D103&lt;&gt;"--",Settings!D103,""),"")</f>
        <v/>
      </c>
      <c r="W108" s="188"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92"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03" t="str">
        <f t="shared" ca="1" si="37"/>
        <v/>
      </c>
      <c r="Z108" s="188"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46" t="str">
        <f>Settings!G103</f>
        <v>--</v>
      </c>
      <c r="AB108" s="46" t="str">
        <f>Settings!I103</f>
        <v>--</v>
      </c>
      <c r="AC108" s="46" t="str">
        <f>Settings!K103</f>
        <v>--</v>
      </c>
      <c r="AD108" s="54" t="str">
        <f t="shared" si="38"/>
        <v/>
      </c>
    </row>
    <row r="109" spans="7:30" x14ac:dyDescent="0.2">
      <c r="G109" s="20" t="str">
        <f>IF(Settings!G104&lt;&gt;"",IF(Settings!G104&lt;&gt;"--",Settings!G104,""),"")</f>
        <v/>
      </c>
      <c r="H109" s="188" t="str">
        <f t="shared" ca="1" si="39"/>
        <v/>
      </c>
      <c r="I109" s="188" t="str">
        <f t="shared" ca="1" si="40"/>
        <v/>
      </c>
      <c r="J109" s="103" t="str">
        <f t="shared" ca="1" si="34"/>
        <v/>
      </c>
      <c r="K109" s="104"/>
      <c r="L109" s="20" t="str">
        <f>IF(Settings!I104&lt;&gt;"",IF(Settings!I104&lt;&gt;"--",Settings!I104,""),"")</f>
        <v/>
      </c>
      <c r="M109" s="188" t="str">
        <f t="shared" ca="1" si="41"/>
        <v/>
      </c>
      <c r="N109" s="188" t="str">
        <f t="shared" ca="1" si="42"/>
        <v/>
      </c>
      <c r="O109" s="103" t="str">
        <f t="shared" ca="1" si="35"/>
        <v/>
      </c>
      <c r="P109" s="104"/>
      <c r="Q109" s="20" t="str">
        <f>IF(Settings!K104&lt;&gt;"",IF(Settings!K104&lt;&gt;"--",Settings!K104,""),"")</f>
        <v/>
      </c>
      <c r="R109" s="188" t="str">
        <f t="shared" ca="1" si="43"/>
        <v/>
      </c>
      <c r="S109" s="188" t="str">
        <f t="shared" ca="1" si="44"/>
        <v/>
      </c>
      <c r="T109" s="103" t="str">
        <f t="shared" ca="1" si="36"/>
        <v/>
      </c>
      <c r="U109" s="104"/>
      <c r="V109" s="105" t="str">
        <f>IF(Settings!D104&lt;&gt;"",IF(Settings!D104&lt;&gt;"--",Settings!D104,""),"")</f>
        <v/>
      </c>
      <c r="W109" s="188" t="str">
        <f t="shared" ca="1" si="45"/>
        <v/>
      </c>
      <c r="X109" s="192" t="str">
        <f t="shared" ca="1" si="46"/>
        <v/>
      </c>
      <c r="Y109" s="103" t="str">
        <f t="shared" ca="1" si="37"/>
        <v/>
      </c>
      <c r="Z109" s="188" t="str">
        <f t="shared" ca="1" si="47"/>
        <v/>
      </c>
      <c r="AA109" s="46" t="str">
        <f>Settings!G104</f>
        <v>--</v>
      </c>
      <c r="AB109" s="46" t="str">
        <f>Settings!I104</f>
        <v>--</v>
      </c>
      <c r="AC109" s="46" t="str">
        <f>Settings!K104</f>
        <v>--</v>
      </c>
      <c r="AD109" s="54" t="str">
        <f t="shared" ref="AD109:AD140" si="48">IF(AD108&lt;&gt;"",IF(YEAR(MAX(BET_DATE))&gt;=AD108+1,AD108+1,""),"")</f>
        <v/>
      </c>
    </row>
    <row r="110" spans="7:30" x14ac:dyDescent="0.2">
      <c r="G110" s="20" t="str">
        <f>IF(Settings!G105&lt;&gt;"",IF(Settings!G105&lt;&gt;"--",Settings!G105,""),"")</f>
        <v/>
      </c>
      <c r="H110" s="188" t="str">
        <f t="shared" ca="1" si="39"/>
        <v/>
      </c>
      <c r="I110" s="188" t="str">
        <f t="shared" ca="1" si="40"/>
        <v/>
      </c>
      <c r="J110" s="103" t="str">
        <f t="shared" ca="1" si="34"/>
        <v/>
      </c>
      <c r="K110" s="104"/>
      <c r="L110" s="20" t="str">
        <f>IF(Settings!I105&lt;&gt;"",IF(Settings!I105&lt;&gt;"--",Settings!I105,""),"")</f>
        <v/>
      </c>
      <c r="M110" s="188" t="str">
        <f t="shared" ca="1" si="41"/>
        <v/>
      </c>
      <c r="N110" s="188" t="str">
        <f t="shared" ca="1" si="42"/>
        <v/>
      </c>
      <c r="O110" s="103" t="str">
        <f t="shared" ca="1" si="35"/>
        <v/>
      </c>
      <c r="P110" s="104"/>
      <c r="Q110" s="20" t="str">
        <f>IF(Settings!K105&lt;&gt;"",IF(Settings!K105&lt;&gt;"--",Settings!K105,""),"")</f>
        <v/>
      </c>
      <c r="R110" s="188" t="str">
        <f t="shared" ca="1" si="43"/>
        <v/>
      </c>
      <c r="S110" s="188" t="str">
        <f t="shared" ca="1" si="44"/>
        <v/>
      </c>
      <c r="T110" s="103" t="str">
        <f t="shared" ca="1" si="36"/>
        <v/>
      </c>
      <c r="U110" s="104"/>
      <c r="V110" s="105" t="str">
        <f>IF(Settings!D105&lt;&gt;"",IF(Settings!D105&lt;&gt;"--",Settings!D105,""),"")</f>
        <v/>
      </c>
      <c r="W110" s="188" t="str">
        <f t="shared" ca="1" si="45"/>
        <v/>
      </c>
      <c r="X110" s="192" t="str">
        <f t="shared" ca="1" si="46"/>
        <v/>
      </c>
      <c r="Y110" s="103" t="str">
        <f t="shared" ca="1" si="37"/>
        <v/>
      </c>
      <c r="Z110" s="188" t="str">
        <f t="shared" ca="1" si="47"/>
        <v/>
      </c>
      <c r="AA110" s="46" t="str">
        <f>Settings!G105</f>
        <v>--</v>
      </c>
      <c r="AB110" s="46" t="str">
        <f>Settings!I105</f>
        <v>--</v>
      </c>
      <c r="AC110" s="46" t="str">
        <f>Settings!K105</f>
        <v>--</v>
      </c>
      <c r="AD110" s="54" t="str">
        <f t="shared" si="48"/>
        <v/>
      </c>
    </row>
    <row r="111" spans="7:30" x14ac:dyDescent="0.2">
      <c r="G111" s="20" t="str">
        <f>IF(Settings!G106&lt;&gt;"",IF(Settings!G106&lt;&gt;"--",Settings!G106,""),"")</f>
        <v/>
      </c>
      <c r="H111" s="188" t="str">
        <f t="shared" ca="1" si="39"/>
        <v/>
      </c>
      <c r="I111" s="188" t="str">
        <f t="shared" ca="1" si="40"/>
        <v/>
      </c>
      <c r="J111" s="103" t="str">
        <f t="shared" ca="1" si="34"/>
        <v/>
      </c>
      <c r="K111" s="104"/>
      <c r="L111" s="20" t="str">
        <f>IF(Settings!I106&lt;&gt;"",IF(Settings!I106&lt;&gt;"--",Settings!I106,""),"")</f>
        <v/>
      </c>
      <c r="M111" s="188" t="str">
        <f t="shared" ca="1" si="41"/>
        <v/>
      </c>
      <c r="N111" s="188" t="str">
        <f t="shared" ca="1" si="42"/>
        <v/>
      </c>
      <c r="O111" s="103" t="str">
        <f t="shared" ca="1" si="35"/>
        <v/>
      </c>
      <c r="P111" s="104"/>
      <c r="Q111" s="20" t="str">
        <f>IF(Settings!K106&lt;&gt;"",IF(Settings!K106&lt;&gt;"--",Settings!K106,""),"")</f>
        <v/>
      </c>
      <c r="R111" s="188" t="str">
        <f t="shared" ca="1" si="43"/>
        <v/>
      </c>
      <c r="S111" s="188" t="str">
        <f t="shared" ca="1" si="44"/>
        <v/>
      </c>
      <c r="T111" s="103" t="str">
        <f t="shared" ca="1" si="36"/>
        <v/>
      </c>
      <c r="U111" s="104"/>
      <c r="V111" s="105" t="str">
        <f>IF(Settings!D106&lt;&gt;"",IF(Settings!D106&lt;&gt;"--",Settings!D106,""),"")</f>
        <v/>
      </c>
      <c r="W111" s="188" t="str">
        <f t="shared" ca="1" si="45"/>
        <v/>
      </c>
      <c r="X111" s="192" t="str">
        <f t="shared" ca="1" si="46"/>
        <v/>
      </c>
      <c r="Y111" s="103" t="str">
        <f t="shared" ca="1" si="37"/>
        <v/>
      </c>
      <c r="Z111" s="188" t="str">
        <f t="shared" ca="1" si="47"/>
        <v/>
      </c>
      <c r="AA111" s="46" t="str">
        <f>Settings!G106</f>
        <v>--</v>
      </c>
      <c r="AB111" s="46" t="str">
        <f>Settings!I106</f>
        <v>--</v>
      </c>
      <c r="AC111" s="46" t="str">
        <f>Settings!K106</f>
        <v>--</v>
      </c>
      <c r="AD111" s="54" t="str">
        <f t="shared" si="48"/>
        <v/>
      </c>
    </row>
    <row r="112" spans="7:30" x14ac:dyDescent="0.2">
      <c r="G112" s="20" t="str">
        <f>IF(Settings!G107&lt;&gt;"",IF(Settings!G107&lt;&gt;"--",Settings!G107,""),"")</f>
        <v/>
      </c>
      <c r="H112" s="188" t="str">
        <f t="shared" ca="1" si="39"/>
        <v/>
      </c>
      <c r="I112" s="188" t="str">
        <f t="shared" ca="1" si="40"/>
        <v/>
      </c>
      <c r="J112" s="103" t="str">
        <f t="shared" ca="1" si="34"/>
        <v/>
      </c>
      <c r="K112" s="104"/>
      <c r="L112" s="20" t="str">
        <f>IF(Settings!I107&lt;&gt;"",IF(Settings!I107&lt;&gt;"--",Settings!I107,""),"")</f>
        <v/>
      </c>
      <c r="M112" s="188" t="str">
        <f t="shared" ca="1" si="41"/>
        <v/>
      </c>
      <c r="N112" s="188" t="str">
        <f t="shared" ca="1" si="42"/>
        <v/>
      </c>
      <c r="O112" s="103" t="str">
        <f t="shared" ca="1" si="35"/>
        <v/>
      </c>
      <c r="P112" s="104"/>
      <c r="Q112" s="20" t="str">
        <f>IF(Settings!K107&lt;&gt;"",IF(Settings!K107&lt;&gt;"--",Settings!K107,""),"")</f>
        <v/>
      </c>
      <c r="R112" s="188" t="str">
        <f t="shared" ca="1" si="43"/>
        <v/>
      </c>
      <c r="S112" s="188" t="str">
        <f t="shared" ca="1" si="44"/>
        <v/>
      </c>
      <c r="T112" s="103" t="str">
        <f t="shared" ca="1" si="36"/>
        <v/>
      </c>
      <c r="U112" s="104"/>
      <c r="V112" s="105" t="str">
        <f>IF(Settings!D107&lt;&gt;"",IF(Settings!D107&lt;&gt;"--",Settings!D107,""),"")</f>
        <v/>
      </c>
      <c r="W112" s="188" t="str">
        <f t="shared" ca="1" si="45"/>
        <v/>
      </c>
      <c r="X112" s="192" t="str">
        <f t="shared" ca="1" si="46"/>
        <v/>
      </c>
      <c r="Y112" s="103" t="str">
        <f t="shared" ca="1" si="37"/>
        <v/>
      </c>
      <c r="Z112" s="188" t="str">
        <f t="shared" ca="1" si="47"/>
        <v/>
      </c>
      <c r="AA112" s="46" t="str">
        <f>Settings!G107</f>
        <v>--</v>
      </c>
      <c r="AB112" s="46" t="str">
        <f>Settings!I107</f>
        <v>--</v>
      </c>
      <c r="AC112" s="46" t="str">
        <f>Settings!K107</f>
        <v>--</v>
      </c>
      <c r="AD112" s="54" t="str">
        <f t="shared" si="48"/>
        <v/>
      </c>
    </row>
    <row r="113" spans="7:30" x14ac:dyDescent="0.2">
      <c r="G113" s="20" t="str">
        <f>IF(Settings!G108&lt;&gt;"",IF(Settings!G108&lt;&gt;"--",Settings!G108,""),"")</f>
        <v/>
      </c>
      <c r="H113" s="188" t="str">
        <f t="shared" ca="1" si="39"/>
        <v/>
      </c>
      <c r="I113" s="188" t="str">
        <f t="shared" ca="1" si="40"/>
        <v/>
      </c>
      <c r="J113" s="103" t="str">
        <f t="shared" ca="1" si="34"/>
        <v/>
      </c>
      <c r="K113" s="104"/>
      <c r="L113" s="20" t="str">
        <f>IF(Settings!I108&lt;&gt;"",IF(Settings!I108&lt;&gt;"--",Settings!I108,""),"")</f>
        <v/>
      </c>
      <c r="M113" s="188" t="str">
        <f t="shared" ca="1" si="41"/>
        <v/>
      </c>
      <c r="N113" s="188" t="str">
        <f t="shared" ca="1" si="42"/>
        <v/>
      </c>
      <c r="O113" s="103" t="str">
        <f t="shared" ca="1" si="35"/>
        <v/>
      </c>
      <c r="P113" s="104"/>
      <c r="Q113" s="20" t="str">
        <f>IF(Settings!K108&lt;&gt;"",IF(Settings!K108&lt;&gt;"--",Settings!K108,""),"")</f>
        <v/>
      </c>
      <c r="R113" s="188" t="str">
        <f t="shared" ca="1" si="43"/>
        <v/>
      </c>
      <c r="S113" s="188" t="str">
        <f t="shared" ca="1" si="44"/>
        <v/>
      </c>
      <c r="T113" s="103" t="str">
        <f t="shared" ca="1" si="36"/>
        <v/>
      </c>
      <c r="U113" s="104"/>
      <c r="V113" s="105" t="str">
        <f>IF(Settings!D108&lt;&gt;"",IF(Settings!D108&lt;&gt;"--",Settings!D108,""),"")</f>
        <v/>
      </c>
      <c r="W113" s="188" t="str">
        <f t="shared" ca="1" si="45"/>
        <v/>
      </c>
      <c r="X113" s="192" t="str">
        <f t="shared" ca="1" si="46"/>
        <v/>
      </c>
      <c r="Y113" s="103" t="str">
        <f t="shared" ca="1" si="37"/>
        <v/>
      </c>
      <c r="Z113" s="188" t="str">
        <f t="shared" ca="1" si="47"/>
        <v/>
      </c>
      <c r="AA113" s="46" t="str">
        <f>Settings!G108</f>
        <v>--</v>
      </c>
      <c r="AB113" s="46" t="str">
        <f>Settings!I108</f>
        <v>--</v>
      </c>
      <c r="AC113" s="46" t="str">
        <f>Settings!K108</f>
        <v>--</v>
      </c>
      <c r="AD113" s="54" t="str">
        <f t="shared" si="48"/>
        <v/>
      </c>
    </row>
    <row r="114" spans="7:30" x14ac:dyDescent="0.2">
      <c r="G114" s="20" t="str">
        <f>IF(Settings!G109&lt;&gt;"",IF(Settings!G109&lt;&gt;"--",Settings!G109,""),"")</f>
        <v/>
      </c>
      <c r="H114" s="188" t="str">
        <f t="shared" ca="1" si="39"/>
        <v/>
      </c>
      <c r="I114" s="188" t="str">
        <f t="shared" ca="1" si="40"/>
        <v/>
      </c>
      <c r="J114" s="103" t="str">
        <f t="shared" ca="1" si="34"/>
        <v/>
      </c>
      <c r="K114" s="104"/>
      <c r="L114" s="20" t="str">
        <f>IF(Settings!I109&lt;&gt;"",IF(Settings!I109&lt;&gt;"--",Settings!I109,""),"")</f>
        <v/>
      </c>
      <c r="M114" s="188" t="str">
        <f t="shared" ca="1" si="41"/>
        <v/>
      </c>
      <c r="N114" s="188" t="str">
        <f t="shared" ca="1" si="42"/>
        <v/>
      </c>
      <c r="O114" s="103" t="str">
        <f t="shared" ca="1" si="35"/>
        <v/>
      </c>
      <c r="P114" s="104"/>
      <c r="Q114" s="20" t="str">
        <f>IF(Settings!K109&lt;&gt;"",IF(Settings!K109&lt;&gt;"--",Settings!K109,""),"")</f>
        <v/>
      </c>
      <c r="R114" s="188" t="str">
        <f t="shared" ca="1" si="43"/>
        <v/>
      </c>
      <c r="S114" s="188" t="str">
        <f t="shared" ca="1" si="44"/>
        <v/>
      </c>
      <c r="T114" s="103" t="str">
        <f t="shared" ca="1" si="36"/>
        <v/>
      </c>
      <c r="U114" s="104"/>
      <c r="V114" s="105" t="str">
        <f>IF(Settings!D109&lt;&gt;"",IF(Settings!D109&lt;&gt;"--",Settings!D109,""),"")</f>
        <v/>
      </c>
      <c r="W114" s="188" t="str">
        <f t="shared" ca="1" si="45"/>
        <v/>
      </c>
      <c r="X114" s="192" t="str">
        <f t="shared" ca="1" si="46"/>
        <v/>
      </c>
      <c r="Y114" s="103" t="str">
        <f t="shared" ca="1" si="37"/>
        <v/>
      </c>
      <c r="Z114" s="188" t="str">
        <f t="shared" ca="1" si="47"/>
        <v/>
      </c>
      <c r="AA114" s="46" t="str">
        <f>Settings!G109</f>
        <v>--</v>
      </c>
      <c r="AB114" s="46" t="str">
        <f>Settings!I109</f>
        <v>--</v>
      </c>
      <c r="AC114" s="46" t="str">
        <f>Settings!K109</f>
        <v>--</v>
      </c>
      <c r="AD114" s="54" t="str">
        <f t="shared" si="48"/>
        <v/>
      </c>
    </row>
    <row r="115" spans="7:30" x14ac:dyDescent="0.2">
      <c r="G115" s="20" t="str">
        <f>IF(Settings!G110&lt;&gt;"",IF(Settings!G110&lt;&gt;"--",Settings!G110,""),"")</f>
        <v/>
      </c>
      <c r="H115" s="188" t="str">
        <f t="shared" ca="1" si="39"/>
        <v/>
      </c>
      <c r="I115" s="188" t="str">
        <f t="shared" ca="1" si="40"/>
        <v/>
      </c>
      <c r="J115" s="103" t="str">
        <f t="shared" ca="1" si="34"/>
        <v/>
      </c>
      <c r="K115" s="104"/>
      <c r="L115" s="20" t="str">
        <f>IF(Settings!I110&lt;&gt;"",IF(Settings!I110&lt;&gt;"--",Settings!I110,""),"")</f>
        <v/>
      </c>
      <c r="M115" s="188" t="str">
        <f t="shared" ca="1" si="41"/>
        <v/>
      </c>
      <c r="N115" s="188" t="str">
        <f t="shared" ca="1" si="42"/>
        <v/>
      </c>
      <c r="O115" s="103" t="str">
        <f t="shared" ca="1" si="35"/>
        <v/>
      </c>
      <c r="P115" s="104"/>
      <c r="Q115" s="20" t="str">
        <f>IF(Settings!K110&lt;&gt;"",IF(Settings!K110&lt;&gt;"--",Settings!K110,""),"")</f>
        <v/>
      </c>
      <c r="R115" s="188" t="str">
        <f t="shared" ca="1" si="43"/>
        <v/>
      </c>
      <c r="S115" s="188" t="str">
        <f t="shared" ca="1" si="44"/>
        <v/>
      </c>
      <c r="T115" s="103" t="str">
        <f t="shared" ca="1" si="36"/>
        <v/>
      </c>
      <c r="U115" s="104"/>
      <c r="V115" s="105" t="str">
        <f>IF(Settings!D110&lt;&gt;"",IF(Settings!D110&lt;&gt;"--",Settings!D110,""),"")</f>
        <v/>
      </c>
      <c r="W115" s="188" t="str">
        <f t="shared" ca="1" si="45"/>
        <v/>
      </c>
      <c r="X115" s="192" t="str">
        <f t="shared" ca="1" si="46"/>
        <v/>
      </c>
      <c r="Y115" s="103" t="str">
        <f t="shared" ca="1" si="37"/>
        <v/>
      </c>
      <c r="Z115" s="188" t="str">
        <f t="shared" ca="1" si="47"/>
        <v/>
      </c>
      <c r="AA115" s="46" t="str">
        <f>Settings!G110</f>
        <v>--</v>
      </c>
      <c r="AB115" s="46" t="str">
        <f>Settings!I110</f>
        <v>--</v>
      </c>
      <c r="AC115" s="46" t="str">
        <f>Settings!K110</f>
        <v>--</v>
      </c>
      <c r="AD115" s="54" t="str">
        <f t="shared" si="48"/>
        <v/>
      </c>
    </row>
    <row r="116" spans="7:30" x14ac:dyDescent="0.2">
      <c r="G116" s="20" t="str">
        <f>IF(Settings!G111&lt;&gt;"",IF(Settings!G111&lt;&gt;"--",Settings!G111,""),"")</f>
        <v/>
      </c>
      <c r="H116" s="188" t="str">
        <f t="shared" ca="1" si="39"/>
        <v/>
      </c>
      <c r="I116" s="188" t="str">
        <f t="shared" ca="1" si="40"/>
        <v/>
      </c>
      <c r="J116" s="103" t="str">
        <f t="shared" ca="1" si="34"/>
        <v/>
      </c>
      <c r="K116" s="104"/>
      <c r="L116" s="20" t="str">
        <f>IF(Settings!I111&lt;&gt;"",IF(Settings!I111&lt;&gt;"--",Settings!I111,""),"")</f>
        <v/>
      </c>
      <c r="M116" s="188" t="str">
        <f t="shared" ca="1" si="41"/>
        <v/>
      </c>
      <c r="N116" s="188" t="str">
        <f t="shared" ca="1" si="42"/>
        <v/>
      </c>
      <c r="O116" s="103" t="str">
        <f t="shared" ca="1" si="35"/>
        <v/>
      </c>
      <c r="P116" s="104"/>
      <c r="Q116" s="20" t="str">
        <f>IF(Settings!K111&lt;&gt;"",IF(Settings!K111&lt;&gt;"--",Settings!K111,""),"")</f>
        <v/>
      </c>
      <c r="R116" s="188" t="str">
        <f t="shared" ca="1" si="43"/>
        <v/>
      </c>
      <c r="S116" s="188" t="str">
        <f t="shared" ca="1" si="44"/>
        <v/>
      </c>
      <c r="T116" s="103" t="str">
        <f t="shared" ca="1" si="36"/>
        <v/>
      </c>
      <c r="U116" s="104"/>
      <c r="V116" s="105" t="str">
        <f>IF(Settings!D111&lt;&gt;"",IF(Settings!D111&lt;&gt;"--",Settings!D111,""),"")</f>
        <v/>
      </c>
      <c r="W116" s="188" t="str">
        <f t="shared" ca="1" si="45"/>
        <v/>
      </c>
      <c r="X116" s="192" t="str">
        <f t="shared" ca="1" si="46"/>
        <v/>
      </c>
      <c r="Y116" s="103" t="str">
        <f t="shared" ca="1" si="37"/>
        <v/>
      </c>
      <c r="Z116" s="188" t="str">
        <f t="shared" ca="1" si="47"/>
        <v/>
      </c>
      <c r="AA116" s="46" t="str">
        <f>Settings!G111</f>
        <v>--</v>
      </c>
      <c r="AB116" s="46" t="str">
        <f>Settings!I111</f>
        <v>--</v>
      </c>
      <c r="AC116" s="46" t="str">
        <f>Settings!K111</f>
        <v>--</v>
      </c>
      <c r="AD116" s="54" t="str">
        <f t="shared" si="48"/>
        <v/>
      </c>
    </row>
    <row r="117" spans="7:30" x14ac:dyDescent="0.2">
      <c r="G117" s="20" t="str">
        <f>IF(Settings!G112&lt;&gt;"",IF(Settings!G112&lt;&gt;"--",Settings!G112,""),"")</f>
        <v/>
      </c>
      <c r="H117" s="188" t="str">
        <f t="shared" ca="1" si="39"/>
        <v/>
      </c>
      <c r="I117" s="188" t="str">
        <f t="shared" ca="1" si="40"/>
        <v/>
      </c>
      <c r="J117" s="103" t="str">
        <f t="shared" ca="1" si="34"/>
        <v/>
      </c>
      <c r="K117" s="104"/>
      <c r="L117" s="20" t="str">
        <f>IF(Settings!I112&lt;&gt;"",IF(Settings!I112&lt;&gt;"--",Settings!I112,""),"")</f>
        <v/>
      </c>
      <c r="M117" s="188" t="str">
        <f t="shared" ca="1" si="41"/>
        <v/>
      </c>
      <c r="N117" s="188" t="str">
        <f t="shared" ca="1" si="42"/>
        <v/>
      </c>
      <c r="O117" s="103" t="str">
        <f t="shared" ca="1" si="35"/>
        <v/>
      </c>
      <c r="P117" s="104"/>
      <c r="Q117" s="20" t="str">
        <f>IF(Settings!K112&lt;&gt;"",IF(Settings!K112&lt;&gt;"--",Settings!K112,""),"")</f>
        <v/>
      </c>
      <c r="R117" s="188" t="str">
        <f t="shared" ca="1" si="43"/>
        <v/>
      </c>
      <c r="S117" s="188" t="str">
        <f t="shared" ca="1" si="44"/>
        <v/>
      </c>
      <c r="T117" s="103" t="str">
        <f t="shared" ca="1" si="36"/>
        <v/>
      </c>
      <c r="U117" s="104"/>
      <c r="V117" s="105" t="str">
        <f>IF(Settings!D112&lt;&gt;"",IF(Settings!D112&lt;&gt;"--",Settings!D112,""),"")</f>
        <v/>
      </c>
      <c r="W117" s="188" t="str">
        <f t="shared" ca="1" si="45"/>
        <v/>
      </c>
      <c r="X117" s="192" t="str">
        <f t="shared" ca="1" si="46"/>
        <v/>
      </c>
      <c r="Y117" s="103" t="str">
        <f t="shared" ca="1" si="37"/>
        <v/>
      </c>
      <c r="Z117" s="188" t="str">
        <f t="shared" ca="1" si="47"/>
        <v/>
      </c>
      <c r="AA117" s="46" t="str">
        <f>Settings!G112</f>
        <v>--</v>
      </c>
      <c r="AB117" s="46" t="str">
        <f>Settings!I112</f>
        <v>--</v>
      </c>
      <c r="AC117" s="46" t="str">
        <f>Settings!K112</f>
        <v>--</v>
      </c>
      <c r="AD117" s="54" t="str">
        <f t="shared" si="48"/>
        <v/>
      </c>
    </row>
    <row r="118" spans="7:30" x14ac:dyDescent="0.2">
      <c r="G118" s="20" t="str">
        <f>IF(Settings!G113&lt;&gt;"",IF(Settings!G113&lt;&gt;"--",Settings!G113,""),"")</f>
        <v/>
      </c>
      <c r="H118" s="188" t="str">
        <f t="shared" ca="1" si="39"/>
        <v/>
      </c>
      <c r="I118" s="188" t="str">
        <f t="shared" ca="1" si="40"/>
        <v/>
      </c>
      <c r="J118" s="103" t="str">
        <f t="shared" ca="1" si="34"/>
        <v/>
      </c>
      <c r="K118" s="104"/>
      <c r="L118" s="20" t="str">
        <f>IF(Settings!I113&lt;&gt;"",IF(Settings!I113&lt;&gt;"--",Settings!I113,""),"")</f>
        <v/>
      </c>
      <c r="M118" s="188" t="str">
        <f t="shared" ca="1" si="41"/>
        <v/>
      </c>
      <c r="N118" s="188" t="str">
        <f t="shared" ca="1" si="42"/>
        <v/>
      </c>
      <c r="O118" s="103" t="str">
        <f t="shared" ca="1" si="35"/>
        <v/>
      </c>
      <c r="P118" s="104"/>
      <c r="Q118" s="20" t="str">
        <f>IF(Settings!K113&lt;&gt;"",IF(Settings!K113&lt;&gt;"--",Settings!K113,""),"")</f>
        <v/>
      </c>
      <c r="R118" s="188" t="str">
        <f t="shared" ca="1" si="43"/>
        <v/>
      </c>
      <c r="S118" s="188" t="str">
        <f t="shared" ca="1" si="44"/>
        <v/>
      </c>
      <c r="T118" s="103" t="str">
        <f t="shared" ca="1" si="36"/>
        <v/>
      </c>
      <c r="U118" s="104"/>
      <c r="V118" s="105" t="str">
        <f>IF(Settings!D113&lt;&gt;"",IF(Settings!D113&lt;&gt;"--",Settings!D113,""),"")</f>
        <v/>
      </c>
      <c r="W118" s="188" t="str">
        <f t="shared" ca="1" si="45"/>
        <v/>
      </c>
      <c r="X118" s="192" t="str">
        <f t="shared" ca="1" si="46"/>
        <v/>
      </c>
      <c r="Y118" s="103" t="str">
        <f t="shared" ca="1" si="37"/>
        <v/>
      </c>
      <c r="Z118" s="188" t="str">
        <f t="shared" ca="1" si="47"/>
        <v/>
      </c>
      <c r="AA118" s="46" t="str">
        <f>Settings!G113</f>
        <v>--</v>
      </c>
      <c r="AB118" s="46" t="str">
        <f>Settings!I113</f>
        <v>--</v>
      </c>
      <c r="AC118" s="46" t="str">
        <f>Settings!K113</f>
        <v>--</v>
      </c>
      <c r="AD118" s="54" t="str">
        <f t="shared" si="48"/>
        <v/>
      </c>
    </row>
    <row r="119" spans="7:30" x14ac:dyDescent="0.2">
      <c r="G119" s="20" t="str">
        <f>IF(Settings!G114&lt;&gt;"",IF(Settings!G114&lt;&gt;"--",Settings!G114,""),"")</f>
        <v/>
      </c>
      <c r="H119" s="188" t="str">
        <f t="shared" ca="1" si="39"/>
        <v/>
      </c>
      <c r="I119" s="188" t="str">
        <f t="shared" ca="1" si="40"/>
        <v/>
      </c>
      <c r="J119" s="103" t="str">
        <f t="shared" ca="1" si="34"/>
        <v/>
      </c>
      <c r="K119" s="104"/>
      <c r="L119" s="20" t="str">
        <f>IF(Settings!I114&lt;&gt;"",IF(Settings!I114&lt;&gt;"--",Settings!I114,""),"")</f>
        <v/>
      </c>
      <c r="M119" s="188" t="str">
        <f t="shared" ca="1" si="41"/>
        <v/>
      </c>
      <c r="N119" s="188" t="str">
        <f t="shared" ca="1" si="42"/>
        <v/>
      </c>
      <c r="O119" s="103" t="str">
        <f t="shared" ca="1" si="35"/>
        <v/>
      </c>
      <c r="P119" s="104"/>
      <c r="Q119" s="20" t="str">
        <f>IF(Settings!K114&lt;&gt;"",IF(Settings!K114&lt;&gt;"--",Settings!K114,""),"")</f>
        <v/>
      </c>
      <c r="R119" s="188" t="str">
        <f t="shared" ca="1" si="43"/>
        <v/>
      </c>
      <c r="S119" s="188" t="str">
        <f t="shared" ca="1" si="44"/>
        <v/>
      </c>
      <c r="T119" s="103" t="str">
        <f t="shared" ca="1" si="36"/>
        <v/>
      </c>
      <c r="U119" s="104"/>
      <c r="V119" s="105" t="str">
        <f>IF(Settings!D114&lt;&gt;"",IF(Settings!D114&lt;&gt;"--",Settings!D114,""),"")</f>
        <v/>
      </c>
      <c r="W119" s="188" t="str">
        <f t="shared" ca="1" si="45"/>
        <v/>
      </c>
      <c r="X119" s="192" t="str">
        <f t="shared" ca="1" si="46"/>
        <v/>
      </c>
      <c r="Y119" s="103" t="str">
        <f t="shared" ca="1" si="37"/>
        <v/>
      </c>
      <c r="Z119" s="188" t="str">
        <f t="shared" ca="1" si="47"/>
        <v/>
      </c>
      <c r="AA119" s="46" t="str">
        <f>Settings!G114</f>
        <v>--</v>
      </c>
      <c r="AB119" s="46" t="str">
        <f>Settings!I114</f>
        <v>--</v>
      </c>
      <c r="AC119" s="46" t="str">
        <f>Settings!K114</f>
        <v>--</v>
      </c>
      <c r="AD119" s="54" t="str">
        <f t="shared" si="48"/>
        <v/>
      </c>
    </row>
    <row r="120" spans="7:30" x14ac:dyDescent="0.2">
      <c r="G120" s="20" t="str">
        <f>IF(Settings!G115&lt;&gt;"",IF(Settings!G115&lt;&gt;"--",Settings!G115,""),"")</f>
        <v/>
      </c>
      <c r="H120" s="188" t="str">
        <f t="shared" ca="1" si="39"/>
        <v/>
      </c>
      <c r="I120" s="188" t="str">
        <f t="shared" ca="1" si="40"/>
        <v/>
      </c>
      <c r="J120" s="103" t="str">
        <f t="shared" ca="1" si="34"/>
        <v/>
      </c>
      <c r="K120" s="104"/>
      <c r="L120" s="20" t="str">
        <f>IF(Settings!I115&lt;&gt;"",IF(Settings!I115&lt;&gt;"--",Settings!I115,""),"")</f>
        <v/>
      </c>
      <c r="M120" s="188" t="str">
        <f t="shared" ca="1" si="41"/>
        <v/>
      </c>
      <c r="N120" s="188" t="str">
        <f t="shared" ca="1" si="42"/>
        <v/>
      </c>
      <c r="O120" s="103" t="str">
        <f t="shared" ca="1" si="35"/>
        <v/>
      </c>
      <c r="P120" s="104"/>
      <c r="Q120" s="20" t="str">
        <f>IF(Settings!K115&lt;&gt;"",IF(Settings!K115&lt;&gt;"--",Settings!K115,""),"")</f>
        <v/>
      </c>
      <c r="R120" s="188" t="str">
        <f t="shared" ca="1" si="43"/>
        <v/>
      </c>
      <c r="S120" s="188" t="str">
        <f t="shared" ca="1" si="44"/>
        <v/>
      </c>
      <c r="T120" s="103" t="str">
        <f t="shared" ca="1" si="36"/>
        <v/>
      </c>
      <c r="U120" s="104"/>
      <c r="V120" s="105" t="str">
        <f>IF(Settings!D115&lt;&gt;"",IF(Settings!D115&lt;&gt;"--",Settings!D115,""),"")</f>
        <v/>
      </c>
      <c r="W120" s="188" t="str">
        <f t="shared" ca="1" si="45"/>
        <v/>
      </c>
      <c r="X120" s="192" t="str">
        <f t="shared" ca="1" si="46"/>
        <v/>
      </c>
      <c r="Y120" s="103" t="str">
        <f t="shared" ca="1" si="37"/>
        <v/>
      </c>
      <c r="Z120" s="188" t="str">
        <f t="shared" ca="1" si="47"/>
        <v/>
      </c>
      <c r="AA120" s="46" t="str">
        <f>Settings!G115</f>
        <v>--</v>
      </c>
      <c r="AB120" s="46" t="str">
        <f>Settings!I115</f>
        <v>--</v>
      </c>
      <c r="AC120" s="46" t="str">
        <f>Settings!K115</f>
        <v>--</v>
      </c>
      <c r="AD120" s="54" t="str">
        <f t="shared" si="48"/>
        <v/>
      </c>
    </row>
    <row r="121" spans="7:30" x14ac:dyDescent="0.2">
      <c r="G121" s="20" t="str">
        <f>IF(Settings!G116&lt;&gt;"",IF(Settings!G116&lt;&gt;"--",Settings!G116,""),"")</f>
        <v/>
      </c>
      <c r="H121" s="188" t="str">
        <f t="shared" ca="1" si="39"/>
        <v/>
      </c>
      <c r="I121" s="188" t="str">
        <f t="shared" ca="1" si="40"/>
        <v/>
      </c>
      <c r="J121" s="103" t="str">
        <f t="shared" ca="1" si="34"/>
        <v/>
      </c>
      <c r="K121" s="104"/>
      <c r="L121" s="20" t="str">
        <f>IF(Settings!I116&lt;&gt;"",IF(Settings!I116&lt;&gt;"--",Settings!I116,""),"")</f>
        <v/>
      </c>
      <c r="M121" s="188" t="str">
        <f t="shared" ca="1" si="41"/>
        <v/>
      </c>
      <c r="N121" s="188" t="str">
        <f t="shared" ca="1" si="42"/>
        <v/>
      </c>
      <c r="O121" s="103" t="str">
        <f t="shared" ca="1" si="35"/>
        <v/>
      </c>
      <c r="P121" s="104"/>
      <c r="Q121" s="20" t="str">
        <f>IF(Settings!K116&lt;&gt;"",IF(Settings!K116&lt;&gt;"--",Settings!K116,""),"")</f>
        <v/>
      </c>
      <c r="R121" s="188" t="str">
        <f t="shared" ca="1" si="43"/>
        <v/>
      </c>
      <c r="S121" s="188" t="str">
        <f t="shared" ca="1" si="44"/>
        <v/>
      </c>
      <c r="T121" s="103" t="str">
        <f t="shared" ca="1" si="36"/>
        <v/>
      </c>
      <c r="U121" s="104"/>
      <c r="V121" s="105" t="str">
        <f>IF(Settings!D116&lt;&gt;"",IF(Settings!D116&lt;&gt;"--",Settings!D116,""),"")</f>
        <v/>
      </c>
      <c r="W121" s="188" t="str">
        <f t="shared" ca="1" si="45"/>
        <v/>
      </c>
      <c r="X121" s="192" t="str">
        <f t="shared" ca="1" si="46"/>
        <v/>
      </c>
      <c r="Y121" s="103" t="str">
        <f t="shared" ca="1" si="37"/>
        <v/>
      </c>
      <c r="Z121" s="188" t="str">
        <f t="shared" ca="1" si="47"/>
        <v/>
      </c>
      <c r="AA121" s="46" t="str">
        <f>Settings!G116</f>
        <v>--</v>
      </c>
      <c r="AB121" s="46" t="str">
        <f>Settings!I116</f>
        <v>--</v>
      </c>
      <c r="AC121" s="46" t="str">
        <f>Settings!K116</f>
        <v>--</v>
      </c>
      <c r="AD121" s="54" t="str">
        <f t="shared" si="48"/>
        <v/>
      </c>
    </row>
    <row r="122" spans="7:30" x14ac:dyDescent="0.2">
      <c r="G122" s="20" t="str">
        <f>IF(Settings!G117&lt;&gt;"",IF(Settings!G117&lt;&gt;"--",Settings!G117,""),"")</f>
        <v/>
      </c>
      <c r="H122" s="188" t="str">
        <f t="shared" ca="1" si="39"/>
        <v/>
      </c>
      <c r="I122" s="188" t="str">
        <f t="shared" ca="1" si="40"/>
        <v/>
      </c>
      <c r="J122" s="103" t="str">
        <f t="shared" ca="1" si="34"/>
        <v/>
      </c>
      <c r="K122" s="104"/>
      <c r="L122" s="20" t="str">
        <f>IF(Settings!I117&lt;&gt;"",IF(Settings!I117&lt;&gt;"--",Settings!I117,""),"")</f>
        <v/>
      </c>
      <c r="M122" s="188" t="str">
        <f t="shared" ca="1" si="41"/>
        <v/>
      </c>
      <c r="N122" s="188" t="str">
        <f t="shared" ca="1" si="42"/>
        <v/>
      </c>
      <c r="O122" s="103" t="str">
        <f t="shared" ca="1" si="35"/>
        <v/>
      </c>
      <c r="P122" s="104"/>
      <c r="Q122" s="20" t="str">
        <f>IF(Settings!K117&lt;&gt;"",IF(Settings!K117&lt;&gt;"--",Settings!K117,""),"")</f>
        <v/>
      </c>
      <c r="R122" s="188" t="str">
        <f t="shared" ca="1" si="43"/>
        <v/>
      </c>
      <c r="S122" s="188" t="str">
        <f t="shared" ca="1" si="44"/>
        <v/>
      </c>
      <c r="T122" s="103" t="str">
        <f t="shared" ca="1" si="36"/>
        <v/>
      </c>
      <c r="U122" s="104"/>
      <c r="V122" s="105" t="str">
        <f>IF(Settings!D117&lt;&gt;"",IF(Settings!D117&lt;&gt;"--",Settings!D117,""),"")</f>
        <v/>
      </c>
      <c r="W122" s="188" t="str">
        <f t="shared" ca="1" si="45"/>
        <v/>
      </c>
      <c r="X122" s="192" t="str">
        <f t="shared" ca="1" si="46"/>
        <v/>
      </c>
      <c r="Y122" s="103" t="str">
        <f t="shared" ca="1" si="37"/>
        <v/>
      </c>
      <c r="Z122" s="188" t="str">
        <f t="shared" ca="1" si="47"/>
        <v/>
      </c>
      <c r="AA122" s="46" t="str">
        <f>Settings!G117</f>
        <v>--</v>
      </c>
      <c r="AB122" s="46" t="str">
        <f>Settings!I117</f>
        <v>--</v>
      </c>
      <c r="AC122" s="46" t="str">
        <f>Settings!K117</f>
        <v>--</v>
      </c>
      <c r="AD122" s="54" t="str">
        <f t="shared" si="48"/>
        <v/>
      </c>
    </row>
    <row r="123" spans="7:30" x14ac:dyDescent="0.2">
      <c r="G123" s="20" t="str">
        <f>IF(Settings!G118&lt;&gt;"",IF(Settings!G118&lt;&gt;"--",Settings!G118,""),"")</f>
        <v/>
      </c>
      <c r="H123" s="188" t="str">
        <f t="shared" ca="1" si="39"/>
        <v/>
      </c>
      <c r="I123" s="188" t="str">
        <f t="shared" ca="1" si="40"/>
        <v/>
      </c>
      <c r="J123" s="103" t="str">
        <f t="shared" ca="1" si="34"/>
        <v/>
      </c>
      <c r="K123" s="104"/>
      <c r="L123" s="20" t="str">
        <f>IF(Settings!I118&lt;&gt;"",IF(Settings!I118&lt;&gt;"--",Settings!I118,""),"")</f>
        <v/>
      </c>
      <c r="M123" s="188" t="str">
        <f t="shared" ca="1" si="41"/>
        <v/>
      </c>
      <c r="N123" s="188" t="str">
        <f t="shared" ca="1" si="42"/>
        <v/>
      </c>
      <c r="O123" s="103" t="str">
        <f t="shared" ca="1" si="35"/>
        <v/>
      </c>
      <c r="P123" s="104"/>
      <c r="Q123" s="20" t="str">
        <f>IF(Settings!K118&lt;&gt;"",IF(Settings!K118&lt;&gt;"--",Settings!K118,""),"")</f>
        <v/>
      </c>
      <c r="R123" s="188" t="str">
        <f t="shared" ca="1" si="43"/>
        <v/>
      </c>
      <c r="S123" s="188" t="str">
        <f t="shared" ca="1" si="44"/>
        <v/>
      </c>
      <c r="T123" s="103" t="str">
        <f t="shared" ca="1" si="36"/>
        <v/>
      </c>
      <c r="U123" s="104"/>
      <c r="V123" s="105" t="str">
        <f>IF(Settings!D118&lt;&gt;"",IF(Settings!D118&lt;&gt;"--",Settings!D118,""),"")</f>
        <v/>
      </c>
      <c r="W123" s="188" t="str">
        <f t="shared" ca="1" si="45"/>
        <v/>
      </c>
      <c r="X123" s="192" t="str">
        <f t="shared" ca="1" si="46"/>
        <v/>
      </c>
      <c r="Y123" s="103" t="str">
        <f t="shared" ca="1" si="37"/>
        <v/>
      </c>
      <c r="Z123" s="188" t="str">
        <f t="shared" ca="1" si="47"/>
        <v/>
      </c>
      <c r="AA123" s="46" t="str">
        <f>Settings!G118</f>
        <v>--</v>
      </c>
      <c r="AB123" s="46" t="str">
        <f>Settings!I118</f>
        <v>--</v>
      </c>
      <c r="AC123" s="46" t="str">
        <f>Settings!K118</f>
        <v>--</v>
      </c>
      <c r="AD123" s="54" t="str">
        <f t="shared" si="48"/>
        <v/>
      </c>
    </row>
    <row r="124" spans="7:30" x14ac:dyDescent="0.2">
      <c r="G124" s="20" t="str">
        <f>IF(Settings!G119&lt;&gt;"",IF(Settings!G119&lt;&gt;"--",Settings!G119,""),"")</f>
        <v/>
      </c>
      <c r="H124" s="188" t="str">
        <f t="shared" ca="1" si="39"/>
        <v/>
      </c>
      <c r="I124" s="188" t="str">
        <f t="shared" ca="1" si="40"/>
        <v/>
      </c>
      <c r="J124" s="103" t="str">
        <f t="shared" ca="1" si="34"/>
        <v/>
      </c>
      <c r="K124" s="104"/>
      <c r="L124" s="20" t="str">
        <f>IF(Settings!I119&lt;&gt;"",IF(Settings!I119&lt;&gt;"--",Settings!I119,""),"")</f>
        <v/>
      </c>
      <c r="M124" s="188" t="str">
        <f t="shared" ca="1" si="41"/>
        <v/>
      </c>
      <c r="N124" s="188" t="str">
        <f t="shared" ca="1" si="42"/>
        <v/>
      </c>
      <c r="O124" s="103" t="str">
        <f t="shared" ca="1" si="35"/>
        <v/>
      </c>
      <c r="P124" s="104"/>
      <c r="Q124" s="20" t="str">
        <f>IF(Settings!K119&lt;&gt;"",IF(Settings!K119&lt;&gt;"--",Settings!K119,""),"")</f>
        <v/>
      </c>
      <c r="R124" s="188" t="str">
        <f t="shared" ca="1" si="43"/>
        <v/>
      </c>
      <c r="S124" s="188" t="str">
        <f t="shared" ca="1" si="44"/>
        <v/>
      </c>
      <c r="T124" s="103" t="str">
        <f t="shared" ca="1" si="36"/>
        <v/>
      </c>
      <c r="U124" s="104"/>
      <c r="V124" s="105" t="str">
        <f>IF(Settings!D119&lt;&gt;"",IF(Settings!D119&lt;&gt;"--",Settings!D119,""),"")</f>
        <v/>
      </c>
      <c r="W124" s="188" t="str">
        <f t="shared" ca="1" si="45"/>
        <v/>
      </c>
      <c r="X124" s="192" t="str">
        <f t="shared" ca="1" si="46"/>
        <v/>
      </c>
      <c r="Y124" s="103" t="str">
        <f t="shared" ca="1" si="37"/>
        <v/>
      </c>
      <c r="Z124" s="188" t="str">
        <f t="shared" ca="1" si="47"/>
        <v/>
      </c>
      <c r="AA124" s="46" t="str">
        <f>Settings!G119</f>
        <v>--</v>
      </c>
      <c r="AB124" s="46" t="str">
        <f>Settings!I119</f>
        <v>--</v>
      </c>
      <c r="AC124" s="46" t="str">
        <f>Settings!K119</f>
        <v>--</v>
      </c>
      <c r="AD124" s="54" t="str">
        <f t="shared" si="48"/>
        <v/>
      </c>
    </row>
    <row r="125" spans="7:30" x14ac:dyDescent="0.2">
      <c r="G125" s="20" t="str">
        <f>IF(Settings!G120&lt;&gt;"",IF(Settings!G120&lt;&gt;"--",Settings!G120,""),"")</f>
        <v/>
      </c>
      <c r="H125" s="188" t="str">
        <f t="shared" ca="1" si="39"/>
        <v/>
      </c>
      <c r="I125" s="188" t="str">
        <f t="shared" ca="1" si="40"/>
        <v/>
      </c>
      <c r="J125" s="103" t="str">
        <f t="shared" ca="1" si="34"/>
        <v/>
      </c>
      <c r="K125" s="104"/>
      <c r="L125" s="20" t="str">
        <f>IF(Settings!I120&lt;&gt;"",IF(Settings!I120&lt;&gt;"--",Settings!I120,""),"")</f>
        <v/>
      </c>
      <c r="M125" s="188" t="str">
        <f t="shared" ca="1" si="41"/>
        <v/>
      </c>
      <c r="N125" s="188" t="str">
        <f t="shared" ca="1" si="42"/>
        <v/>
      </c>
      <c r="O125" s="103" t="str">
        <f t="shared" ca="1" si="35"/>
        <v/>
      </c>
      <c r="P125" s="104"/>
      <c r="Q125" s="20" t="str">
        <f>IF(Settings!K120&lt;&gt;"",IF(Settings!K120&lt;&gt;"--",Settings!K120,""),"")</f>
        <v/>
      </c>
      <c r="R125" s="188" t="str">
        <f t="shared" ca="1" si="43"/>
        <v/>
      </c>
      <c r="S125" s="188" t="str">
        <f t="shared" ca="1" si="44"/>
        <v/>
      </c>
      <c r="T125" s="103" t="str">
        <f t="shared" ca="1" si="36"/>
        <v/>
      </c>
      <c r="U125" s="104"/>
      <c r="V125" s="105" t="str">
        <f>IF(Settings!D120&lt;&gt;"",IF(Settings!D120&lt;&gt;"--",Settings!D120,""),"")</f>
        <v/>
      </c>
      <c r="W125" s="188" t="str">
        <f t="shared" ca="1" si="45"/>
        <v/>
      </c>
      <c r="X125" s="192" t="str">
        <f t="shared" ca="1" si="46"/>
        <v/>
      </c>
      <c r="Y125" s="103" t="str">
        <f t="shared" ca="1" si="37"/>
        <v/>
      </c>
      <c r="Z125" s="188" t="str">
        <f t="shared" ca="1" si="47"/>
        <v/>
      </c>
      <c r="AA125" s="46" t="str">
        <f>Settings!G120</f>
        <v>--</v>
      </c>
      <c r="AB125" s="46" t="str">
        <f>Settings!I120</f>
        <v>--</v>
      </c>
      <c r="AC125" s="46" t="str">
        <f>Settings!K120</f>
        <v>--</v>
      </c>
      <c r="AD125" s="54" t="str">
        <f t="shared" si="48"/>
        <v/>
      </c>
    </row>
    <row r="126" spans="7:30" x14ac:dyDescent="0.2">
      <c r="G126" s="20" t="str">
        <f>IF(Settings!G121&lt;&gt;"",IF(Settings!G121&lt;&gt;"--",Settings!G121,""),"")</f>
        <v/>
      </c>
      <c r="H126" s="188" t="str">
        <f t="shared" ca="1" si="39"/>
        <v/>
      </c>
      <c r="I126" s="188" t="str">
        <f t="shared" ca="1" si="40"/>
        <v/>
      </c>
      <c r="J126" s="103" t="str">
        <f t="shared" ca="1" si="34"/>
        <v/>
      </c>
      <c r="K126" s="104"/>
      <c r="L126" s="20" t="str">
        <f>IF(Settings!I121&lt;&gt;"",IF(Settings!I121&lt;&gt;"--",Settings!I121,""),"")</f>
        <v/>
      </c>
      <c r="M126" s="188" t="str">
        <f t="shared" ca="1" si="41"/>
        <v/>
      </c>
      <c r="N126" s="188" t="str">
        <f t="shared" ca="1" si="42"/>
        <v/>
      </c>
      <c r="O126" s="103" t="str">
        <f t="shared" ca="1" si="35"/>
        <v/>
      </c>
      <c r="P126" s="104"/>
      <c r="Q126" s="20" t="str">
        <f>IF(Settings!K121&lt;&gt;"",IF(Settings!K121&lt;&gt;"--",Settings!K121,""),"")</f>
        <v/>
      </c>
      <c r="R126" s="188" t="str">
        <f t="shared" ca="1" si="43"/>
        <v/>
      </c>
      <c r="S126" s="188" t="str">
        <f t="shared" ca="1" si="44"/>
        <v/>
      </c>
      <c r="T126" s="103" t="str">
        <f t="shared" ca="1" si="36"/>
        <v/>
      </c>
      <c r="U126" s="104"/>
      <c r="V126" s="105" t="str">
        <f>IF(Settings!D121&lt;&gt;"",IF(Settings!D121&lt;&gt;"--",Settings!D121,""),"")</f>
        <v/>
      </c>
      <c r="W126" s="188" t="str">
        <f t="shared" ca="1" si="45"/>
        <v/>
      </c>
      <c r="X126" s="192" t="str">
        <f t="shared" ca="1" si="46"/>
        <v/>
      </c>
      <c r="Y126" s="103" t="str">
        <f t="shared" ca="1" si="37"/>
        <v/>
      </c>
      <c r="Z126" s="188" t="str">
        <f t="shared" ca="1" si="47"/>
        <v/>
      </c>
      <c r="AA126" s="46" t="str">
        <f>Settings!G121</f>
        <v>--</v>
      </c>
      <c r="AB126" s="46" t="str">
        <f>Settings!I121</f>
        <v>--</v>
      </c>
      <c r="AC126" s="46" t="str">
        <f>Settings!K121</f>
        <v>--</v>
      </c>
      <c r="AD126" s="54" t="str">
        <f t="shared" si="48"/>
        <v/>
      </c>
    </row>
    <row r="127" spans="7:30" x14ac:dyDescent="0.2">
      <c r="G127" s="20" t="str">
        <f>IF(Settings!G122&lt;&gt;"",IF(Settings!G122&lt;&gt;"--",Settings!G122,""),"")</f>
        <v/>
      </c>
      <c r="H127" s="188" t="str">
        <f t="shared" ca="1" si="39"/>
        <v/>
      </c>
      <c r="I127" s="188" t="str">
        <f t="shared" ca="1" si="40"/>
        <v/>
      </c>
      <c r="J127" s="103" t="str">
        <f t="shared" ca="1" si="34"/>
        <v/>
      </c>
      <c r="K127" s="104"/>
      <c r="L127" s="20" t="str">
        <f>IF(Settings!I122&lt;&gt;"",IF(Settings!I122&lt;&gt;"--",Settings!I122,""),"")</f>
        <v/>
      </c>
      <c r="M127" s="188" t="str">
        <f t="shared" ca="1" si="41"/>
        <v/>
      </c>
      <c r="N127" s="188" t="str">
        <f t="shared" ca="1" si="42"/>
        <v/>
      </c>
      <c r="O127" s="103" t="str">
        <f t="shared" ca="1" si="35"/>
        <v/>
      </c>
      <c r="P127" s="104"/>
      <c r="Q127" s="20" t="str">
        <f>IF(Settings!K122&lt;&gt;"",IF(Settings!K122&lt;&gt;"--",Settings!K122,""),"")</f>
        <v/>
      </c>
      <c r="R127" s="188" t="str">
        <f t="shared" ca="1" si="43"/>
        <v/>
      </c>
      <c r="S127" s="188" t="str">
        <f t="shared" ca="1" si="44"/>
        <v/>
      </c>
      <c r="T127" s="103" t="str">
        <f t="shared" ca="1" si="36"/>
        <v/>
      </c>
      <c r="U127" s="104"/>
      <c r="V127" s="105" t="str">
        <f>IF(Settings!D122&lt;&gt;"",IF(Settings!D122&lt;&gt;"--",Settings!D122,""),"")</f>
        <v/>
      </c>
      <c r="W127" s="188" t="str">
        <f t="shared" ca="1" si="45"/>
        <v/>
      </c>
      <c r="X127" s="192" t="str">
        <f t="shared" ca="1" si="46"/>
        <v/>
      </c>
      <c r="Y127" s="103" t="str">
        <f t="shared" ca="1" si="37"/>
        <v/>
      </c>
      <c r="Z127" s="188" t="str">
        <f t="shared" ca="1" si="47"/>
        <v/>
      </c>
      <c r="AA127" s="46" t="str">
        <f>Settings!G122</f>
        <v>--</v>
      </c>
      <c r="AB127" s="46" t="str">
        <f>Settings!I122</f>
        <v>--</v>
      </c>
      <c r="AC127" s="46" t="str">
        <f>Settings!K122</f>
        <v>--</v>
      </c>
      <c r="AD127" s="54" t="str">
        <f t="shared" si="48"/>
        <v/>
      </c>
    </row>
    <row r="128" spans="7:30" x14ac:dyDescent="0.2">
      <c r="G128" s="20" t="str">
        <f>IF(Settings!G123&lt;&gt;"",IF(Settings!G123&lt;&gt;"--",Settings!G123,""),"")</f>
        <v/>
      </c>
      <c r="H128" s="188" t="str">
        <f t="shared" ca="1" si="39"/>
        <v/>
      </c>
      <c r="I128" s="188" t="str">
        <f t="shared" ca="1" si="40"/>
        <v/>
      </c>
      <c r="J128" s="103" t="str">
        <f t="shared" ca="1" si="34"/>
        <v/>
      </c>
      <c r="K128" s="104"/>
      <c r="L128" s="20" t="str">
        <f>IF(Settings!I123&lt;&gt;"",IF(Settings!I123&lt;&gt;"--",Settings!I123,""),"")</f>
        <v/>
      </c>
      <c r="M128" s="188" t="str">
        <f t="shared" ca="1" si="41"/>
        <v/>
      </c>
      <c r="N128" s="188" t="str">
        <f t="shared" ca="1" si="42"/>
        <v/>
      </c>
      <c r="O128" s="103" t="str">
        <f t="shared" ca="1" si="35"/>
        <v/>
      </c>
      <c r="P128" s="104"/>
      <c r="Q128" s="20" t="str">
        <f>IF(Settings!K123&lt;&gt;"",IF(Settings!K123&lt;&gt;"--",Settings!K123,""),"")</f>
        <v/>
      </c>
      <c r="R128" s="188" t="str">
        <f t="shared" ca="1" si="43"/>
        <v/>
      </c>
      <c r="S128" s="188" t="str">
        <f t="shared" ca="1" si="44"/>
        <v/>
      </c>
      <c r="T128" s="103" t="str">
        <f t="shared" ca="1" si="36"/>
        <v/>
      </c>
      <c r="U128" s="104"/>
      <c r="V128" s="105" t="str">
        <f>IF(Settings!D123&lt;&gt;"",IF(Settings!D123&lt;&gt;"--",Settings!D123,""),"")</f>
        <v/>
      </c>
      <c r="W128" s="188" t="str">
        <f t="shared" ca="1" si="45"/>
        <v/>
      </c>
      <c r="X128" s="192" t="str">
        <f t="shared" ca="1" si="46"/>
        <v/>
      </c>
      <c r="Y128" s="103" t="str">
        <f t="shared" ca="1" si="37"/>
        <v/>
      </c>
      <c r="Z128" s="188" t="str">
        <f t="shared" ca="1" si="47"/>
        <v/>
      </c>
      <c r="AA128" s="46" t="str">
        <f>Settings!G123</f>
        <v>--</v>
      </c>
      <c r="AB128" s="46" t="str">
        <f>Settings!I123</f>
        <v>--</v>
      </c>
      <c r="AC128" s="46" t="str">
        <f>Settings!K123</f>
        <v>--</v>
      </c>
      <c r="AD128" s="54" t="str">
        <f t="shared" si="48"/>
        <v/>
      </c>
    </row>
    <row r="129" spans="7:30" x14ac:dyDescent="0.2">
      <c r="G129" s="20" t="str">
        <f>IF(Settings!G124&lt;&gt;"",IF(Settings!G124&lt;&gt;"--",Settings!G124,""),"")</f>
        <v/>
      </c>
      <c r="H129" s="188" t="str">
        <f t="shared" ca="1" si="39"/>
        <v/>
      </c>
      <c r="I129" s="188" t="str">
        <f t="shared" ca="1" si="40"/>
        <v/>
      </c>
      <c r="J129" s="103" t="str">
        <f t="shared" ca="1" si="34"/>
        <v/>
      </c>
      <c r="K129" s="104"/>
      <c r="L129" s="20" t="str">
        <f>IF(Settings!I124&lt;&gt;"",IF(Settings!I124&lt;&gt;"--",Settings!I124,""),"")</f>
        <v/>
      </c>
      <c r="M129" s="188" t="str">
        <f t="shared" ca="1" si="41"/>
        <v/>
      </c>
      <c r="N129" s="188" t="str">
        <f t="shared" ca="1" si="42"/>
        <v/>
      </c>
      <c r="O129" s="103" t="str">
        <f t="shared" ca="1" si="35"/>
        <v/>
      </c>
      <c r="P129" s="104"/>
      <c r="Q129" s="20" t="str">
        <f>IF(Settings!K124&lt;&gt;"",IF(Settings!K124&lt;&gt;"--",Settings!K124,""),"")</f>
        <v/>
      </c>
      <c r="R129" s="188" t="str">
        <f t="shared" ca="1" si="43"/>
        <v/>
      </c>
      <c r="S129" s="188" t="str">
        <f t="shared" ca="1" si="44"/>
        <v/>
      </c>
      <c r="T129" s="103" t="str">
        <f t="shared" ca="1" si="36"/>
        <v/>
      </c>
      <c r="U129" s="104"/>
      <c r="V129" s="105" t="str">
        <f>IF(Settings!D124&lt;&gt;"",IF(Settings!D124&lt;&gt;"--",Settings!D124,""),"")</f>
        <v/>
      </c>
      <c r="W129" s="188" t="str">
        <f t="shared" ca="1" si="45"/>
        <v/>
      </c>
      <c r="X129" s="192" t="str">
        <f t="shared" ca="1" si="46"/>
        <v/>
      </c>
      <c r="Y129" s="103" t="str">
        <f t="shared" ca="1" si="37"/>
        <v/>
      </c>
      <c r="Z129" s="188" t="str">
        <f t="shared" ca="1" si="47"/>
        <v/>
      </c>
      <c r="AA129" s="46" t="str">
        <f>Settings!G124</f>
        <v>--</v>
      </c>
      <c r="AB129" s="46" t="str">
        <f>Settings!I124</f>
        <v>--</v>
      </c>
      <c r="AC129" s="46" t="str">
        <f>Settings!K124</f>
        <v>--</v>
      </c>
      <c r="AD129" s="54" t="str">
        <f t="shared" si="48"/>
        <v/>
      </c>
    </row>
    <row r="130" spans="7:30" x14ac:dyDescent="0.2">
      <c r="G130" s="20" t="str">
        <f>IF(Settings!G125&lt;&gt;"",IF(Settings!G125&lt;&gt;"--",Settings!G125,""),"")</f>
        <v/>
      </c>
      <c r="H130" s="188" t="str">
        <f t="shared" ca="1" si="39"/>
        <v/>
      </c>
      <c r="I130" s="188" t="str">
        <f t="shared" ca="1" si="40"/>
        <v/>
      </c>
      <c r="J130" s="103" t="str">
        <f t="shared" ca="1" si="34"/>
        <v/>
      </c>
      <c r="K130" s="104"/>
      <c r="L130" s="20" t="str">
        <f>IF(Settings!I125&lt;&gt;"",IF(Settings!I125&lt;&gt;"--",Settings!I125,""),"")</f>
        <v/>
      </c>
      <c r="M130" s="188" t="str">
        <f t="shared" ca="1" si="41"/>
        <v/>
      </c>
      <c r="N130" s="188" t="str">
        <f t="shared" ca="1" si="42"/>
        <v/>
      </c>
      <c r="O130" s="103" t="str">
        <f t="shared" ca="1" si="35"/>
        <v/>
      </c>
      <c r="P130" s="104"/>
      <c r="Q130" s="20" t="str">
        <f>IF(Settings!K125&lt;&gt;"",IF(Settings!K125&lt;&gt;"--",Settings!K125,""),"")</f>
        <v/>
      </c>
      <c r="R130" s="188" t="str">
        <f t="shared" ca="1" si="43"/>
        <v/>
      </c>
      <c r="S130" s="188" t="str">
        <f t="shared" ca="1" si="44"/>
        <v/>
      </c>
      <c r="T130" s="103" t="str">
        <f t="shared" ca="1" si="36"/>
        <v/>
      </c>
      <c r="U130" s="104"/>
      <c r="V130" s="105" t="str">
        <f>IF(Settings!D125&lt;&gt;"",IF(Settings!D125&lt;&gt;"--",Settings!D125,""),"")</f>
        <v/>
      </c>
      <c r="W130" s="188" t="str">
        <f t="shared" ca="1" si="45"/>
        <v/>
      </c>
      <c r="X130" s="192" t="str">
        <f t="shared" ca="1" si="46"/>
        <v/>
      </c>
      <c r="Y130" s="103" t="str">
        <f t="shared" ca="1" si="37"/>
        <v/>
      </c>
      <c r="Z130" s="188" t="str">
        <f t="shared" ca="1" si="47"/>
        <v/>
      </c>
      <c r="AA130" s="46" t="str">
        <f>Settings!G125</f>
        <v>--</v>
      </c>
      <c r="AB130" s="46" t="str">
        <f>Settings!I125</f>
        <v>--</v>
      </c>
      <c r="AC130" s="46" t="str">
        <f>Settings!K125</f>
        <v>--</v>
      </c>
      <c r="AD130" s="54" t="str">
        <f t="shared" si="48"/>
        <v/>
      </c>
    </row>
    <row r="131" spans="7:30" x14ac:dyDescent="0.2">
      <c r="G131" s="20" t="str">
        <f>IF(Settings!G126&lt;&gt;"",IF(Settings!G126&lt;&gt;"--",Settings!G126,""),"")</f>
        <v/>
      </c>
      <c r="H131" s="188" t="str">
        <f t="shared" ca="1" si="39"/>
        <v/>
      </c>
      <c r="I131" s="188" t="str">
        <f t="shared" ca="1" si="40"/>
        <v/>
      </c>
      <c r="J131" s="103" t="str">
        <f t="shared" ca="1" si="34"/>
        <v/>
      </c>
      <c r="K131" s="104"/>
      <c r="L131" s="20" t="str">
        <f>IF(Settings!I126&lt;&gt;"",IF(Settings!I126&lt;&gt;"--",Settings!I126,""),"")</f>
        <v/>
      </c>
      <c r="M131" s="188" t="str">
        <f t="shared" ca="1" si="41"/>
        <v/>
      </c>
      <c r="N131" s="188" t="str">
        <f t="shared" ca="1" si="42"/>
        <v/>
      </c>
      <c r="O131" s="103" t="str">
        <f t="shared" ca="1" si="35"/>
        <v/>
      </c>
      <c r="P131" s="104"/>
      <c r="Q131" s="20" t="str">
        <f>IF(Settings!K126&lt;&gt;"",IF(Settings!K126&lt;&gt;"--",Settings!K126,""),"")</f>
        <v/>
      </c>
      <c r="R131" s="188" t="str">
        <f t="shared" ca="1" si="43"/>
        <v/>
      </c>
      <c r="S131" s="188" t="str">
        <f t="shared" ca="1" si="44"/>
        <v/>
      </c>
      <c r="T131" s="103" t="str">
        <f t="shared" ca="1" si="36"/>
        <v/>
      </c>
      <c r="U131" s="104"/>
      <c r="V131" s="105" t="str">
        <f>IF(Settings!D126&lt;&gt;"",IF(Settings!D126&lt;&gt;"--",Settings!D126,""),"")</f>
        <v/>
      </c>
      <c r="W131" s="188" t="str">
        <f t="shared" ca="1" si="45"/>
        <v/>
      </c>
      <c r="X131" s="192" t="str">
        <f t="shared" ca="1" si="46"/>
        <v/>
      </c>
      <c r="Y131" s="103" t="str">
        <f t="shared" ca="1" si="37"/>
        <v/>
      </c>
      <c r="Z131" s="188" t="str">
        <f t="shared" ca="1" si="47"/>
        <v/>
      </c>
      <c r="AA131" s="46" t="str">
        <f>Settings!G126</f>
        <v>--</v>
      </c>
      <c r="AB131" s="46" t="str">
        <f>Settings!I126</f>
        <v>--</v>
      </c>
      <c r="AC131" s="46" t="str">
        <f>Settings!K126</f>
        <v>--</v>
      </c>
      <c r="AD131" s="54" t="str">
        <f t="shared" si="48"/>
        <v/>
      </c>
    </row>
    <row r="132" spans="7:30" x14ac:dyDescent="0.2">
      <c r="G132" s="20" t="str">
        <f>IF(Settings!G127&lt;&gt;"",IF(Settings!G127&lt;&gt;"--",Settings!G127,""),"")</f>
        <v/>
      </c>
      <c r="H132" s="188" t="str">
        <f t="shared" ca="1" si="39"/>
        <v/>
      </c>
      <c r="I132" s="188" t="str">
        <f t="shared" ca="1" si="40"/>
        <v/>
      </c>
      <c r="J132" s="103" t="str">
        <f t="shared" ca="1" si="34"/>
        <v/>
      </c>
      <c r="K132" s="104"/>
      <c r="L132" s="20" t="str">
        <f>IF(Settings!I127&lt;&gt;"",IF(Settings!I127&lt;&gt;"--",Settings!I127,""),"")</f>
        <v/>
      </c>
      <c r="M132" s="188" t="str">
        <f t="shared" ca="1" si="41"/>
        <v/>
      </c>
      <c r="N132" s="188" t="str">
        <f t="shared" ca="1" si="42"/>
        <v/>
      </c>
      <c r="O132" s="103" t="str">
        <f t="shared" ca="1" si="35"/>
        <v/>
      </c>
      <c r="P132" s="104"/>
      <c r="Q132" s="20" t="str">
        <f>IF(Settings!K127&lt;&gt;"",IF(Settings!K127&lt;&gt;"--",Settings!K127,""),"")</f>
        <v/>
      </c>
      <c r="R132" s="188" t="str">
        <f t="shared" ca="1" si="43"/>
        <v/>
      </c>
      <c r="S132" s="188" t="str">
        <f t="shared" ca="1" si="44"/>
        <v/>
      </c>
      <c r="T132" s="103" t="str">
        <f t="shared" ca="1" si="36"/>
        <v/>
      </c>
      <c r="U132" s="104"/>
      <c r="V132" s="105" t="str">
        <f>IF(Settings!D127&lt;&gt;"",IF(Settings!D127&lt;&gt;"--",Settings!D127,""),"")</f>
        <v/>
      </c>
      <c r="W132" s="188" t="str">
        <f t="shared" ca="1" si="45"/>
        <v/>
      </c>
      <c r="X132" s="192" t="str">
        <f t="shared" ca="1" si="46"/>
        <v/>
      </c>
      <c r="Y132" s="103" t="str">
        <f t="shared" ca="1" si="37"/>
        <v/>
      </c>
      <c r="Z132" s="188" t="str">
        <f t="shared" ca="1" si="47"/>
        <v/>
      </c>
      <c r="AA132" s="46" t="str">
        <f>Settings!G127</f>
        <v>--</v>
      </c>
      <c r="AB132" s="46" t="str">
        <f>Settings!I127</f>
        <v>--</v>
      </c>
      <c r="AC132" s="46" t="str">
        <f>Settings!K127</f>
        <v>--</v>
      </c>
      <c r="AD132" s="54" t="str">
        <f t="shared" si="48"/>
        <v/>
      </c>
    </row>
    <row r="133" spans="7:30" x14ac:dyDescent="0.2">
      <c r="G133" s="20" t="str">
        <f>IF(Settings!G128&lt;&gt;"",IF(Settings!G128&lt;&gt;"--",Settings!G128,""),"")</f>
        <v/>
      </c>
      <c r="H133" s="188" t="str">
        <f t="shared" ca="1" si="39"/>
        <v/>
      </c>
      <c r="I133" s="188" t="str">
        <f t="shared" ca="1" si="40"/>
        <v/>
      </c>
      <c r="J133" s="103" t="str">
        <f t="shared" ca="1" si="34"/>
        <v/>
      </c>
      <c r="K133" s="104"/>
      <c r="L133" s="20" t="str">
        <f>IF(Settings!I128&lt;&gt;"",IF(Settings!I128&lt;&gt;"--",Settings!I128,""),"")</f>
        <v/>
      </c>
      <c r="M133" s="188" t="str">
        <f t="shared" ca="1" si="41"/>
        <v/>
      </c>
      <c r="N133" s="188" t="str">
        <f t="shared" ca="1" si="42"/>
        <v/>
      </c>
      <c r="O133" s="103" t="str">
        <f t="shared" ca="1" si="35"/>
        <v/>
      </c>
      <c r="P133" s="104"/>
      <c r="Q133" s="20" t="str">
        <f>IF(Settings!K128&lt;&gt;"",IF(Settings!K128&lt;&gt;"--",Settings!K128,""),"")</f>
        <v/>
      </c>
      <c r="R133" s="188" t="str">
        <f t="shared" ca="1" si="43"/>
        <v/>
      </c>
      <c r="S133" s="188" t="str">
        <f t="shared" ca="1" si="44"/>
        <v/>
      </c>
      <c r="T133" s="103" t="str">
        <f t="shared" ca="1" si="36"/>
        <v/>
      </c>
      <c r="U133" s="104"/>
      <c r="V133" s="105" t="str">
        <f>IF(Settings!D128&lt;&gt;"",IF(Settings!D128&lt;&gt;"--",Settings!D128,""),"")</f>
        <v/>
      </c>
      <c r="W133" s="188" t="str">
        <f t="shared" ca="1" si="45"/>
        <v/>
      </c>
      <c r="X133" s="192" t="str">
        <f t="shared" ca="1" si="46"/>
        <v/>
      </c>
      <c r="Y133" s="103" t="str">
        <f t="shared" ca="1" si="37"/>
        <v/>
      </c>
      <c r="Z133" s="188" t="str">
        <f t="shared" ca="1" si="47"/>
        <v/>
      </c>
      <c r="AA133" s="46" t="str">
        <f>Settings!G128</f>
        <v>--</v>
      </c>
      <c r="AB133" s="46" t="str">
        <f>Settings!I128</f>
        <v>--</v>
      </c>
      <c r="AC133" s="46" t="str">
        <f>Settings!K128</f>
        <v>--</v>
      </c>
      <c r="AD133" s="54" t="str">
        <f t="shared" si="48"/>
        <v/>
      </c>
    </row>
    <row r="134" spans="7:30" x14ac:dyDescent="0.2">
      <c r="G134" s="20" t="str">
        <f>IF(Settings!G129&lt;&gt;"",IF(Settings!G129&lt;&gt;"--",Settings!G129,""),"")</f>
        <v/>
      </c>
      <c r="H134" s="188" t="str">
        <f t="shared" ca="1" si="39"/>
        <v/>
      </c>
      <c r="I134" s="188" t="str">
        <f t="shared" ca="1" si="40"/>
        <v/>
      </c>
      <c r="J134" s="103" t="str">
        <f t="shared" ca="1" si="34"/>
        <v/>
      </c>
      <c r="K134" s="104"/>
      <c r="L134" s="20" t="str">
        <f>IF(Settings!I129&lt;&gt;"",IF(Settings!I129&lt;&gt;"--",Settings!I129,""),"")</f>
        <v/>
      </c>
      <c r="M134" s="188" t="str">
        <f t="shared" ca="1" si="41"/>
        <v/>
      </c>
      <c r="N134" s="188" t="str">
        <f t="shared" ca="1" si="42"/>
        <v/>
      </c>
      <c r="O134" s="103" t="str">
        <f t="shared" ca="1" si="35"/>
        <v/>
      </c>
      <c r="P134" s="104"/>
      <c r="Q134" s="20" t="str">
        <f>IF(Settings!K129&lt;&gt;"",IF(Settings!K129&lt;&gt;"--",Settings!K129,""),"")</f>
        <v/>
      </c>
      <c r="R134" s="188" t="str">
        <f t="shared" ca="1" si="43"/>
        <v/>
      </c>
      <c r="S134" s="188" t="str">
        <f t="shared" ca="1" si="44"/>
        <v/>
      </c>
      <c r="T134" s="103" t="str">
        <f t="shared" ca="1" si="36"/>
        <v/>
      </c>
      <c r="U134" s="104"/>
      <c r="V134" s="105" t="str">
        <f>IF(Settings!D129&lt;&gt;"",IF(Settings!D129&lt;&gt;"--",Settings!D129,""),"")</f>
        <v/>
      </c>
      <c r="W134" s="188" t="str">
        <f t="shared" ca="1" si="45"/>
        <v/>
      </c>
      <c r="X134" s="192" t="str">
        <f t="shared" ca="1" si="46"/>
        <v/>
      </c>
      <c r="Y134" s="103" t="str">
        <f t="shared" ca="1" si="37"/>
        <v/>
      </c>
      <c r="Z134" s="188" t="str">
        <f t="shared" ca="1" si="47"/>
        <v/>
      </c>
      <c r="AA134" s="46" t="str">
        <f>Settings!G129</f>
        <v>--</v>
      </c>
      <c r="AB134" s="46" t="str">
        <f>Settings!I129</f>
        <v>--</v>
      </c>
      <c r="AC134" s="46" t="str">
        <f>Settings!K129</f>
        <v>--</v>
      </c>
      <c r="AD134" s="54" t="str">
        <f t="shared" si="48"/>
        <v/>
      </c>
    </row>
    <row r="135" spans="7:30" x14ac:dyDescent="0.2">
      <c r="G135" s="20" t="str">
        <f>IF(Settings!G130&lt;&gt;"",IF(Settings!G130&lt;&gt;"--",Settings!G130,""),"")</f>
        <v/>
      </c>
      <c r="H135" s="188" t="str">
        <f t="shared" ca="1" si="39"/>
        <v/>
      </c>
      <c r="I135" s="188" t="str">
        <f t="shared" ca="1" si="40"/>
        <v/>
      </c>
      <c r="J135" s="103" t="str">
        <f t="shared" ca="1" si="34"/>
        <v/>
      </c>
      <c r="K135" s="104"/>
      <c r="L135" s="20" t="str">
        <f>IF(Settings!I130&lt;&gt;"",IF(Settings!I130&lt;&gt;"--",Settings!I130,""),"")</f>
        <v/>
      </c>
      <c r="M135" s="188" t="str">
        <f t="shared" ca="1" si="41"/>
        <v/>
      </c>
      <c r="N135" s="188" t="str">
        <f t="shared" ca="1" si="42"/>
        <v/>
      </c>
      <c r="O135" s="103" t="str">
        <f t="shared" ca="1" si="35"/>
        <v/>
      </c>
      <c r="P135" s="104"/>
      <c r="Q135" s="20" t="str">
        <f>IF(Settings!K130&lt;&gt;"",IF(Settings!K130&lt;&gt;"--",Settings!K130,""),"")</f>
        <v/>
      </c>
      <c r="R135" s="188" t="str">
        <f t="shared" ca="1" si="43"/>
        <v/>
      </c>
      <c r="S135" s="188" t="str">
        <f t="shared" ca="1" si="44"/>
        <v/>
      </c>
      <c r="T135" s="103" t="str">
        <f t="shared" ca="1" si="36"/>
        <v/>
      </c>
      <c r="U135" s="104"/>
      <c r="V135" s="105" t="str">
        <f>IF(Settings!D130&lt;&gt;"",IF(Settings!D130&lt;&gt;"--",Settings!D130,""),"")</f>
        <v/>
      </c>
      <c r="W135" s="188" t="str">
        <f t="shared" ca="1" si="45"/>
        <v/>
      </c>
      <c r="X135" s="192" t="str">
        <f t="shared" ca="1" si="46"/>
        <v/>
      </c>
      <c r="Y135" s="103" t="str">
        <f t="shared" ca="1" si="37"/>
        <v/>
      </c>
      <c r="Z135" s="188" t="str">
        <f t="shared" ca="1" si="47"/>
        <v/>
      </c>
      <c r="AA135" s="46" t="str">
        <f>Settings!G130</f>
        <v>--</v>
      </c>
      <c r="AB135" s="46" t="str">
        <f>Settings!I130</f>
        <v>--</v>
      </c>
      <c r="AC135" s="46" t="str">
        <f>Settings!K130</f>
        <v>--</v>
      </c>
      <c r="AD135" s="54" t="str">
        <f t="shared" si="48"/>
        <v/>
      </c>
    </row>
    <row r="136" spans="7:30" x14ac:dyDescent="0.2">
      <c r="G136" s="20" t="str">
        <f>IF(Settings!G131&lt;&gt;"",IF(Settings!G131&lt;&gt;"--",Settings!G131,""),"")</f>
        <v/>
      </c>
      <c r="H136" s="188" t="str">
        <f t="shared" ca="1" si="39"/>
        <v/>
      </c>
      <c r="I136" s="188" t="str">
        <f t="shared" ca="1" si="40"/>
        <v/>
      </c>
      <c r="J136" s="103" t="str">
        <f t="shared" ca="1" si="34"/>
        <v/>
      </c>
      <c r="K136" s="104"/>
      <c r="L136" s="20" t="str">
        <f>IF(Settings!I131&lt;&gt;"",IF(Settings!I131&lt;&gt;"--",Settings!I131,""),"")</f>
        <v/>
      </c>
      <c r="M136" s="188" t="str">
        <f t="shared" ca="1" si="41"/>
        <v/>
      </c>
      <c r="N136" s="188" t="str">
        <f t="shared" ca="1" si="42"/>
        <v/>
      </c>
      <c r="O136" s="103" t="str">
        <f t="shared" ca="1" si="35"/>
        <v/>
      </c>
      <c r="P136" s="104"/>
      <c r="Q136" s="20" t="str">
        <f>IF(Settings!K131&lt;&gt;"",IF(Settings!K131&lt;&gt;"--",Settings!K131,""),"")</f>
        <v/>
      </c>
      <c r="R136" s="188" t="str">
        <f t="shared" ca="1" si="43"/>
        <v/>
      </c>
      <c r="S136" s="188" t="str">
        <f t="shared" ca="1" si="44"/>
        <v/>
      </c>
      <c r="T136" s="103" t="str">
        <f t="shared" ca="1" si="36"/>
        <v/>
      </c>
      <c r="U136" s="104"/>
      <c r="V136" s="105" t="str">
        <f>IF(Settings!D131&lt;&gt;"",IF(Settings!D131&lt;&gt;"--",Settings!D131,""),"")</f>
        <v/>
      </c>
      <c r="W136" s="188" t="str">
        <f t="shared" ca="1" si="45"/>
        <v/>
      </c>
      <c r="X136" s="192" t="str">
        <f t="shared" ca="1" si="46"/>
        <v/>
      </c>
      <c r="Y136" s="103" t="str">
        <f t="shared" ca="1" si="37"/>
        <v/>
      </c>
      <c r="Z136" s="188" t="str">
        <f t="shared" ca="1" si="47"/>
        <v/>
      </c>
      <c r="AA136" s="46" t="str">
        <f>Settings!G131</f>
        <v>--</v>
      </c>
      <c r="AB136" s="46" t="str">
        <f>Settings!I131</f>
        <v>--</v>
      </c>
      <c r="AC136" s="46" t="str">
        <f>Settings!K131</f>
        <v>--</v>
      </c>
      <c r="AD136" s="54" t="str">
        <f t="shared" si="48"/>
        <v/>
      </c>
    </row>
    <row r="137" spans="7:30" x14ac:dyDescent="0.2">
      <c r="G137" s="20" t="str">
        <f>IF(Settings!G132&lt;&gt;"",IF(Settings!G132&lt;&gt;"--",Settings!G132,""),"")</f>
        <v/>
      </c>
      <c r="H137" s="188" t="str">
        <f t="shared" ca="1" si="39"/>
        <v/>
      </c>
      <c r="I137" s="188" t="str">
        <f t="shared" ca="1" si="40"/>
        <v/>
      </c>
      <c r="J137" s="103" t="str">
        <f t="shared" ca="1" si="34"/>
        <v/>
      </c>
      <c r="K137" s="104"/>
      <c r="L137" s="20" t="str">
        <f>IF(Settings!I132&lt;&gt;"",IF(Settings!I132&lt;&gt;"--",Settings!I132,""),"")</f>
        <v/>
      </c>
      <c r="M137" s="188" t="str">
        <f t="shared" ca="1" si="41"/>
        <v/>
      </c>
      <c r="N137" s="188" t="str">
        <f t="shared" ca="1" si="42"/>
        <v/>
      </c>
      <c r="O137" s="103" t="str">
        <f t="shared" ca="1" si="35"/>
        <v/>
      </c>
      <c r="P137" s="104"/>
      <c r="Q137" s="20" t="str">
        <f>IF(Settings!K132&lt;&gt;"",IF(Settings!K132&lt;&gt;"--",Settings!K132,""),"")</f>
        <v/>
      </c>
      <c r="R137" s="188" t="str">
        <f t="shared" ca="1" si="43"/>
        <v/>
      </c>
      <c r="S137" s="188" t="str">
        <f t="shared" ca="1" si="44"/>
        <v/>
      </c>
      <c r="T137" s="103" t="str">
        <f t="shared" ca="1" si="36"/>
        <v/>
      </c>
      <c r="U137" s="104"/>
      <c r="V137" s="105" t="str">
        <f>IF(Settings!D132&lt;&gt;"",IF(Settings!D132&lt;&gt;"--",Settings!D132,""),"")</f>
        <v/>
      </c>
      <c r="W137" s="188" t="str">
        <f t="shared" ca="1" si="45"/>
        <v/>
      </c>
      <c r="X137" s="192" t="str">
        <f t="shared" ca="1" si="46"/>
        <v/>
      </c>
      <c r="Y137" s="103" t="str">
        <f t="shared" ca="1" si="37"/>
        <v/>
      </c>
      <c r="Z137" s="188" t="str">
        <f t="shared" ca="1" si="47"/>
        <v/>
      </c>
      <c r="AA137" s="46" t="str">
        <f>Settings!G132</f>
        <v>--</v>
      </c>
      <c r="AB137" s="46" t="str">
        <f>Settings!I132</f>
        <v>--</v>
      </c>
      <c r="AC137" s="46" t="str">
        <f>Settings!K132</f>
        <v>--</v>
      </c>
      <c r="AD137" s="54" t="str">
        <f t="shared" si="48"/>
        <v/>
      </c>
    </row>
    <row r="138" spans="7:30" x14ac:dyDescent="0.2">
      <c r="G138" s="20" t="str">
        <f>IF(Settings!G133&lt;&gt;"",IF(Settings!G133&lt;&gt;"--",Settings!G133,""),"")</f>
        <v/>
      </c>
      <c r="H138" s="188" t="str">
        <f t="shared" ca="1" si="39"/>
        <v/>
      </c>
      <c r="I138" s="188" t="str">
        <f t="shared" ca="1" si="40"/>
        <v/>
      </c>
      <c r="J138" s="103" t="str">
        <f t="shared" ca="1" si="34"/>
        <v/>
      </c>
      <c r="K138" s="104"/>
      <c r="L138" s="20" t="str">
        <f>IF(Settings!I133&lt;&gt;"",IF(Settings!I133&lt;&gt;"--",Settings!I133,""),"")</f>
        <v/>
      </c>
      <c r="M138" s="188" t="str">
        <f t="shared" ca="1" si="41"/>
        <v/>
      </c>
      <c r="N138" s="188" t="str">
        <f t="shared" ca="1" si="42"/>
        <v/>
      </c>
      <c r="O138" s="103" t="str">
        <f t="shared" ca="1" si="35"/>
        <v/>
      </c>
      <c r="P138" s="104"/>
      <c r="Q138" s="20" t="str">
        <f>IF(Settings!K133&lt;&gt;"",IF(Settings!K133&lt;&gt;"--",Settings!K133,""),"")</f>
        <v/>
      </c>
      <c r="R138" s="188" t="str">
        <f t="shared" ca="1" si="43"/>
        <v/>
      </c>
      <c r="S138" s="188" t="str">
        <f t="shared" ca="1" si="44"/>
        <v/>
      </c>
      <c r="T138" s="103" t="str">
        <f t="shared" ca="1" si="36"/>
        <v/>
      </c>
      <c r="U138" s="104"/>
      <c r="V138" s="105" t="str">
        <f>IF(Settings!D133&lt;&gt;"",IF(Settings!D133&lt;&gt;"--",Settings!D133,""),"")</f>
        <v/>
      </c>
      <c r="W138" s="188" t="str">
        <f t="shared" ca="1" si="45"/>
        <v/>
      </c>
      <c r="X138" s="192" t="str">
        <f t="shared" ca="1" si="46"/>
        <v/>
      </c>
      <c r="Y138" s="103" t="str">
        <f t="shared" ca="1" si="37"/>
        <v/>
      </c>
      <c r="Z138" s="188" t="str">
        <f t="shared" ca="1" si="47"/>
        <v/>
      </c>
      <c r="AA138" s="46" t="str">
        <f>Settings!G133</f>
        <v>--</v>
      </c>
      <c r="AB138" s="46" t="str">
        <f>Settings!I133</f>
        <v>--</v>
      </c>
      <c r="AC138" s="46" t="str">
        <f>Settings!K133</f>
        <v>--</v>
      </c>
      <c r="AD138" s="54" t="str">
        <f t="shared" si="48"/>
        <v/>
      </c>
    </row>
    <row r="139" spans="7:30" x14ac:dyDescent="0.2">
      <c r="G139" s="20" t="str">
        <f>IF(Settings!G134&lt;&gt;"",IF(Settings!G134&lt;&gt;"--",Settings!G134,""),"")</f>
        <v/>
      </c>
      <c r="H139" s="188" t="str">
        <f t="shared" ca="1" si="39"/>
        <v/>
      </c>
      <c r="I139" s="188" t="str">
        <f t="shared" ca="1" si="40"/>
        <v/>
      </c>
      <c r="J139" s="103" t="str">
        <f t="shared" ca="1" si="34"/>
        <v/>
      </c>
      <c r="K139" s="104"/>
      <c r="L139" s="20" t="str">
        <f>IF(Settings!I134&lt;&gt;"",IF(Settings!I134&lt;&gt;"--",Settings!I134,""),"")</f>
        <v/>
      </c>
      <c r="M139" s="188" t="str">
        <f t="shared" ca="1" si="41"/>
        <v/>
      </c>
      <c r="N139" s="188" t="str">
        <f t="shared" ca="1" si="42"/>
        <v/>
      </c>
      <c r="O139" s="103" t="str">
        <f t="shared" ca="1" si="35"/>
        <v/>
      </c>
      <c r="P139" s="104"/>
      <c r="Q139" s="20" t="str">
        <f>IF(Settings!K134&lt;&gt;"",IF(Settings!K134&lt;&gt;"--",Settings!K134,""),"")</f>
        <v/>
      </c>
      <c r="R139" s="188" t="str">
        <f t="shared" ca="1" si="43"/>
        <v/>
      </c>
      <c r="S139" s="188" t="str">
        <f t="shared" ca="1" si="44"/>
        <v/>
      </c>
      <c r="T139" s="103" t="str">
        <f t="shared" ca="1" si="36"/>
        <v/>
      </c>
      <c r="U139" s="104"/>
      <c r="V139" s="105" t="str">
        <f>IF(Settings!D134&lt;&gt;"",IF(Settings!D134&lt;&gt;"--",Settings!D134,""),"")</f>
        <v/>
      </c>
      <c r="W139" s="188" t="str">
        <f t="shared" ca="1" si="45"/>
        <v/>
      </c>
      <c r="X139" s="192" t="str">
        <f t="shared" ca="1" si="46"/>
        <v/>
      </c>
      <c r="Y139" s="103" t="str">
        <f t="shared" ca="1" si="37"/>
        <v/>
      </c>
      <c r="Z139" s="188" t="str">
        <f t="shared" ca="1" si="47"/>
        <v/>
      </c>
      <c r="AA139" s="46" t="str">
        <f>Settings!G134</f>
        <v>--</v>
      </c>
      <c r="AB139" s="46" t="str">
        <f>Settings!I134</f>
        <v>--</v>
      </c>
      <c r="AC139" s="46" t="str">
        <f>Settings!K134</f>
        <v>--</v>
      </c>
      <c r="AD139" s="54" t="str">
        <f t="shared" si="48"/>
        <v/>
      </c>
    </row>
    <row r="140" spans="7:30" x14ac:dyDescent="0.2">
      <c r="G140" s="20" t="str">
        <f>IF(Settings!G135&lt;&gt;"",IF(Settings!G135&lt;&gt;"--",Settings!G135,""),"")</f>
        <v/>
      </c>
      <c r="H140" s="188"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88"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03" t="str">
        <f t="shared" ca="1" si="34"/>
        <v/>
      </c>
      <c r="K140" s="104"/>
      <c r="L140" s="20" t="str">
        <f>IF(Settings!I135&lt;&gt;"",IF(Settings!I135&lt;&gt;"--",Settings!I135,""),"")</f>
        <v/>
      </c>
      <c r="M140" s="188"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88"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03" t="str">
        <f t="shared" ca="1" si="35"/>
        <v/>
      </c>
      <c r="P140" s="104"/>
      <c r="Q140" s="20" t="str">
        <f>IF(Settings!K135&lt;&gt;"",IF(Settings!K135&lt;&gt;"--",Settings!K135,""),"")</f>
        <v/>
      </c>
      <c r="R140" s="188"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88"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03" t="str">
        <f t="shared" ca="1" si="36"/>
        <v/>
      </c>
      <c r="U140" s="104"/>
      <c r="V140" s="105" t="str">
        <f>IF(Settings!D135&lt;&gt;"",IF(Settings!D135&lt;&gt;"--",Settings!D135,""),"")</f>
        <v/>
      </c>
      <c r="W140" s="188"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92"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03" t="str">
        <f t="shared" ca="1" si="37"/>
        <v/>
      </c>
      <c r="Z140" s="188"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46" t="str">
        <f>Settings!G135</f>
        <v>--</v>
      </c>
      <c r="AB140" s="46" t="str">
        <f>Settings!I135</f>
        <v>--</v>
      </c>
      <c r="AC140" s="46" t="str">
        <f>Settings!K135</f>
        <v>--</v>
      </c>
      <c r="AD140" s="54" t="str">
        <f t="shared" si="48"/>
        <v/>
      </c>
    </row>
    <row r="141" spans="7:30" x14ac:dyDescent="0.2">
      <c r="G141" s="20" t="str">
        <f>IF(Settings!G136&lt;&gt;"",IF(Settings!G136&lt;&gt;"--",Settings!G136,""),"")</f>
        <v/>
      </c>
      <c r="H141" s="188" t="str">
        <f t="shared" ca="1" si="49"/>
        <v/>
      </c>
      <c r="I141" s="188" t="str">
        <f t="shared" ca="1" si="50"/>
        <v/>
      </c>
      <c r="J141" s="103" t="str">
        <f t="shared" ref="J141:J204" ca="1" si="58">IF(AND(H141&lt;&gt;"",H141&gt;0),I141/H141,"")</f>
        <v/>
      </c>
      <c r="K141" s="104"/>
      <c r="L141" s="20" t="str">
        <f>IF(Settings!I136&lt;&gt;"",IF(Settings!I136&lt;&gt;"--",Settings!I136,""),"")</f>
        <v/>
      </c>
      <c r="M141" s="188" t="str">
        <f t="shared" ca="1" si="51"/>
        <v/>
      </c>
      <c r="N141" s="188" t="str">
        <f t="shared" ca="1" si="52"/>
        <v/>
      </c>
      <c r="O141" s="103" t="str">
        <f t="shared" ref="O141:O204" ca="1" si="59">IF(AND(M141&lt;&gt;"",M141&gt;0),N141/M141,"")</f>
        <v/>
      </c>
      <c r="P141" s="104"/>
      <c r="Q141" s="20" t="str">
        <f>IF(Settings!K136&lt;&gt;"",IF(Settings!K136&lt;&gt;"--",Settings!K136,""),"")</f>
        <v/>
      </c>
      <c r="R141" s="188" t="str">
        <f t="shared" ca="1" si="53"/>
        <v/>
      </c>
      <c r="S141" s="188" t="str">
        <f t="shared" ca="1" si="54"/>
        <v/>
      </c>
      <c r="T141" s="103" t="str">
        <f t="shared" ref="T141:T204" ca="1" si="60">IF(AND(R141&lt;&gt;"",R141&gt;0),S141/R141,"")</f>
        <v/>
      </c>
      <c r="U141" s="104"/>
      <c r="V141" s="105" t="str">
        <f>IF(Settings!D136&lt;&gt;"",IF(Settings!D136&lt;&gt;"--",Settings!D136,""),"")</f>
        <v/>
      </c>
      <c r="W141" s="188" t="str">
        <f t="shared" ca="1" si="55"/>
        <v/>
      </c>
      <c r="X141" s="192" t="str">
        <f t="shared" ca="1" si="56"/>
        <v/>
      </c>
      <c r="Y141" s="103" t="str">
        <f t="shared" ref="Y141:Y204" ca="1" si="61">IF(AND(W141&lt;&gt;"",W141&gt;0),X141/W141,"")</f>
        <v/>
      </c>
      <c r="Z141" s="188" t="str">
        <f t="shared" ca="1" si="57"/>
        <v/>
      </c>
      <c r="AA141" s="46" t="str">
        <f>Settings!G136</f>
        <v>--</v>
      </c>
      <c r="AB141" s="46" t="str">
        <f>Settings!I136</f>
        <v>--</v>
      </c>
      <c r="AC141" s="46" t="str">
        <f>Settings!K136</f>
        <v>--</v>
      </c>
      <c r="AD141" s="54" t="str">
        <f t="shared" ref="AD141:AD172" si="62">IF(AD140&lt;&gt;"",IF(YEAR(MAX(BET_DATE))&gt;=AD140+1,AD140+1,""),"")</f>
        <v/>
      </c>
    </row>
    <row r="142" spans="7:30" x14ac:dyDescent="0.2">
      <c r="G142" s="20" t="str">
        <f>IF(Settings!G137&lt;&gt;"",IF(Settings!G137&lt;&gt;"--",Settings!G137,""),"")</f>
        <v/>
      </c>
      <c r="H142" s="188" t="str">
        <f t="shared" ca="1" si="49"/>
        <v/>
      </c>
      <c r="I142" s="188" t="str">
        <f t="shared" ca="1" si="50"/>
        <v/>
      </c>
      <c r="J142" s="103" t="str">
        <f t="shared" ca="1" si="58"/>
        <v/>
      </c>
      <c r="K142" s="104"/>
      <c r="L142" s="20" t="str">
        <f>IF(Settings!I137&lt;&gt;"",IF(Settings!I137&lt;&gt;"--",Settings!I137,""),"")</f>
        <v/>
      </c>
      <c r="M142" s="188" t="str">
        <f t="shared" ca="1" si="51"/>
        <v/>
      </c>
      <c r="N142" s="188" t="str">
        <f t="shared" ca="1" si="52"/>
        <v/>
      </c>
      <c r="O142" s="103" t="str">
        <f t="shared" ca="1" si="59"/>
        <v/>
      </c>
      <c r="P142" s="104"/>
      <c r="Q142" s="20" t="str">
        <f>IF(Settings!K137&lt;&gt;"",IF(Settings!K137&lt;&gt;"--",Settings!K137,""),"")</f>
        <v/>
      </c>
      <c r="R142" s="188" t="str">
        <f t="shared" ca="1" si="53"/>
        <v/>
      </c>
      <c r="S142" s="188" t="str">
        <f t="shared" ca="1" si="54"/>
        <v/>
      </c>
      <c r="T142" s="103" t="str">
        <f t="shared" ca="1" si="60"/>
        <v/>
      </c>
      <c r="U142" s="104"/>
      <c r="V142" s="105" t="str">
        <f>IF(Settings!D137&lt;&gt;"",IF(Settings!D137&lt;&gt;"--",Settings!D137,""),"")</f>
        <v/>
      </c>
      <c r="W142" s="188" t="str">
        <f t="shared" ca="1" si="55"/>
        <v/>
      </c>
      <c r="X142" s="192" t="str">
        <f t="shared" ca="1" si="56"/>
        <v/>
      </c>
      <c r="Y142" s="103" t="str">
        <f t="shared" ca="1" si="61"/>
        <v/>
      </c>
      <c r="Z142" s="188" t="str">
        <f t="shared" ca="1" si="57"/>
        <v/>
      </c>
      <c r="AA142" s="46" t="str">
        <f>Settings!G137</f>
        <v>--</v>
      </c>
      <c r="AB142" s="46" t="str">
        <f>Settings!I137</f>
        <v>--</v>
      </c>
      <c r="AC142" s="46" t="str">
        <f>Settings!K137</f>
        <v>--</v>
      </c>
      <c r="AD142" s="54" t="str">
        <f t="shared" si="62"/>
        <v/>
      </c>
    </row>
    <row r="143" spans="7:30" x14ac:dyDescent="0.2">
      <c r="G143" s="20" t="str">
        <f>IF(Settings!G138&lt;&gt;"",IF(Settings!G138&lt;&gt;"--",Settings!G138,""),"")</f>
        <v/>
      </c>
      <c r="H143" s="188" t="str">
        <f t="shared" ca="1" si="49"/>
        <v/>
      </c>
      <c r="I143" s="188" t="str">
        <f t="shared" ca="1" si="50"/>
        <v/>
      </c>
      <c r="J143" s="103" t="str">
        <f t="shared" ca="1" si="58"/>
        <v/>
      </c>
      <c r="K143" s="104"/>
      <c r="L143" s="20" t="str">
        <f>IF(Settings!I138&lt;&gt;"",IF(Settings!I138&lt;&gt;"--",Settings!I138,""),"")</f>
        <v/>
      </c>
      <c r="M143" s="188" t="str">
        <f t="shared" ca="1" si="51"/>
        <v/>
      </c>
      <c r="N143" s="188" t="str">
        <f t="shared" ca="1" si="52"/>
        <v/>
      </c>
      <c r="O143" s="103" t="str">
        <f t="shared" ca="1" si="59"/>
        <v/>
      </c>
      <c r="P143" s="104"/>
      <c r="Q143" s="20" t="str">
        <f>IF(Settings!K138&lt;&gt;"",IF(Settings!K138&lt;&gt;"--",Settings!K138,""),"")</f>
        <v/>
      </c>
      <c r="R143" s="188" t="str">
        <f t="shared" ca="1" si="53"/>
        <v/>
      </c>
      <c r="S143" s="188" t="str">
        <f t="shared" ca="1" si="54"/>
        <v/>
      </c>
      <c r="T143" s="103" t="str">
        <f t="shared" ca="1" si="60"/>
        <v/>
      </c>
      <c r="U143" s="104"/>
      <c r="V143" s="105" t="str">
        <f>IF(Settings!D138&lt;&gt;"",IF(Settings!D138&lt;&gt;"--",Settings!D138,""),"")</f>
        <v/>
      </c>
      <c r="W143" s="188" t="str">
        <f t="shared" ca="1" si="55"/>
        <v/>
      </c>
      <c r="X143" s="192" t="str">
        <f t="shared" ca="1" si="56"/>
        <v/>
      </c>
      <c r="Y143" s="103" t="str">
        <f t="shared" ca="1" si="61"/>
        <v/>
      </c>
      <c r="Z143" s="188" t="str">
        <f t="shared" ca="1" si="57"/>
        <v/>
      </c>
      <c r="AA143" s="46" t="str">
        <f>Settings!G138</f>
        <v>--</v>
      </c>
      <c r="AB143" s="46" t="str">
        <f>Settings!I138</f>
        <v>--</v>
      </c>
      <c r="AC143" s="46" t="str">
        <f>Settings!K138</f>
        <v>--</v>
      </c>
      <c r="AD143" s="54" t="str">
        <f t="shared" si="62"/>
        <v/>
      </c>
    </row>
    <row r="144" spans="7:30" x14ac:dyDescent="0.2">
      <c r="G144" s="20" t="str">
        <f>IF(Settings!G139&lt;&gt;"",IF(Settings!G139&lt;&gt;"--",Settings!G139,""),"")</f>
        <v/>
      </c>
      <c r="H144" s="188" t="str">
        <f t="shared" ca="1" si="49"/>
        <v/>
      </c>
      <c r="I144" s="188" t="str">
        <f t="shared" ca="1" si="50"/>
        <v/>
      </c>
      <c r="J144" s="103" t="str">
        <f t="shared" ca="1" si="58"/>
        <v/>
      </c>
      <c r="K144" s="104"/>
      <c r="L144" s="20" t="str">
        <f>IF(Settings!I139&lt;&gt;"",IF(Settings!I139&lt;&gt;"--",Settings!I139,""),"")</f>
        <v/>
      </c>
      <c r="M144" s="188" t="str">
        <f t="shared" ca="1" si="51"/>
        <v/>
      </c>
      <c r="N144" s="188" t="str">
        <f t="shared" ca="1" si="52"/>
        <v/>
      </c>
      <c r="O144" s="103" t="str">
        <f t="shared" ca="1" si="59"/>
        <v/>
      </c>
      <c r="P144" s="104"/>
      <c r="Q144" s="20" t="str">
        <f>IF(Settings!K139&lt;&gt;"",IF(Settings!K139&lt;&gt;"--",Settings!K139,""),"")</f>
        <v/>
      </c>
      <c r="R144" s="188" t="str">
        <f t="shared" ca="1" si="53"/>
        <v/>
      </c>
      <c r="S144" s="188" t="str">
        <f t="shared" ca="1" si="54"/>
        <v/>
      </c>
      <c r="T144" s="103" t="str">
        <f t="shared" ca="1" si="60"/>
        <v/>
      </c>
      <c r="U144" s="104"/>
      <c r="V144" s="105" t="str">
        <f>IF(Settings!D139&lt;&gt;"",IF(Settings!D139&lt;&gt;"--",Settings!D139,""),"")</f>
        <v/>
      </c>
      <c r="W144" s="188" t="str">
        <f t="shared" ca="1" si="55"/>
        <v/>
      </c>
      <c r="X144" s="192" t="str">
        <f t="shared" ca="1" si="56"/>
        <v/>
      </c>
      <c r="Y144" s="103" t="str">
        <f t="shared" ca="1" si="61"/>
        <v/>
      </c>
      <c r="Z144" s="188" t="str">
        <f t="shared" ca="1" si="57"/>
        <v/>
      </c>
      <c r="AA144" s="46" t="str">
        <f>Settings!G139</f>
        <v>--</v>
      </c>
      <c r="AB144" s="46" t="str">
        <f>Settings!I139</f>
        <v>--</v>
      </c>
      <c r="AC144" s="46" t="str">
        <f>Settings!K139</f>
        <v>--</v>
      </c>
      <c r="AD144" s="54" t="str">
        <f t="shared" si="62"/>
        <v/>
      </c>
    </row>
    <row r="145" spans="7:30" x14ac:dyDescent="0.2">
      <c r="G145" s="20" t="str">
        <f>IF(Settings!G140&lt;&gt;"",IF(Settings!G140&lt;&gt;"--",Settings!G140,""),"")</f>
        <v/>
      </c>
      <c r="H145" s="188" t="str">
        <f t="shared" ca="1" si="49"/>
        <v/>
      </c>
      <c r="I145" s="188" t="str">
        <f t="shared" ca="1" si="50"/>
        <v/>
      </c>
      <c r="J145" s="103" t="str">
        <f t="shared" ca="1" si="58"/>
        <v/>
      </c>
      <c r="K145" s="104"/>
      <c r="L145" s="20" t="str">
        <f>IF(Settings!I140&lt;&gt;"",IF(Settings!I140&lt;&gt;"--",Settings!I140,""),"")</f>
        <v/>
      </c>
      <c r="M145" s="188" t="str">
        <f t="shared" ca="1" si="51"/>
        <v/>
      </c>
      <c r="N145" s="188" t="str">
        <f t="shared" ca="1" si="52"/>
        <v/>
      </c>
      <c r="O145" s="103" t="str">
        <f t="shared" ca="1" si="59"/>
        <v/>
      </c>
      <c r="P145" s="104"/>
      <c r="Q145" s="20" t="str">
        <f>IF(Settings!K140&lt;&gt;"",IF(Settings!K140&lt;&gt;"--",Settings!K140,""),"")</f>
        <v/>
      </c>
      <c r="R145" s="188" t="str">
        <f t="shared" ca="1" si="53"/>
        <v/>
      </c>
      <c r="S145" s="188" t="str">
        <f t="shared" ca="1" si="54"/>
        <v/>
      </c>
      <c r="T145" s="103" t="str">
        <f t="shared" ca="1" si="60"/>
        <v/>
      </c>
      <c r="U145" s="104"/>
      <c r="V145" s="105" t="str">
        <f>IF(Settings!D140&lt;&gt;"",IF(Settings!D140&lt;&gt;"--",Settings!D140,""),"")</f>
        <v/>
      </c>
      <c r="W145" s="188" t="str">
        <f t="shared" ca="1" si="55"/>
        <v/>
      </c>
      <c r="X145" s="192" t="str">
        <f t="shared" ca="1" si="56"/>
        <v/>
      </c>
      <c r="Y145" s="103" t="str">
        <f t="shared" ca="1" si="61"/>
        <v/>
      </c>
      <c r="Z145" s="188" t="str">
        <f t="shared" ca="1" si="57"/>
        <v/>
      </c>
      <c r="AA145" s="46" t="str">
        <f>Settings!G140</f>
        <v>--</v>
      </c>
      <c r="AB145" s="46" t="str">
        <f>Settings!I140</f>
        <v>--</v>
      </c>
      <c r="AC145" s="46" t="str">
        <f>Settings!K140</f>
        <v>--</v>
      </c>
      <c r="AD145" s="54" t="str">
        <f t="shared" si="62"/>
        <v/>
      </c>
    </row>
    <row r="146" spans="7:30" x14ac:dyDescent="0.2">
      <c r="G146" s="20" t="str">
        <f>IF(Settings!G141&lt;&gt;"",IF(Settings!G141&lt;&gt;"--",Settings!G141,""),"")</f>
        <v/>
      </c>
      <c r="H146" s="188" t="str">
        <f t="shared" ca="1" si="49"/>
        <v/>
      </c>
      <c r="I146" s="188" t="str">
        <f t="shared" ca="1" si="50"/>
        <v/>
      </c>
      <c r="J146" s="103" t="str">
        <f t="shared" ca="1" si="58"/>
        <v/>
      </c>
      <c r="K146" s="104"/>
      <c r="L146" s="20" t="str">
        <f>IF(Settings!I141&lt;&gt;"",IF(Settings!I141&lt;&gt;"--",Settings!I141,""),"")</f>
        <v/>
      </c>
      <c r="M146" s="188" t="str">
        <f t="shared" ca="1" si="51"/>
        <v/>
      </c>
      <c r="N146" s="188" t="str">
        <f t="shared" ca="1" si="52"/>
        <v/>
      </c>
      <c r="O146" s="103" t="str">
        <f t="shared" ca="1" si="59"/>
        <v/>
      </c>
      <c r="P146" s="104"/>
      <c r="Q146" s="20" t="str">
        <f>IF(Settings!K141&lt;&gt;"",IF(Settings!K141&lt;&gt;"--",Settings!K141,""),"")</f>
        <v/>
      </c>
      <c r="R146" s="188" t="str">
        <f t="shared" ca="1" si="53"/>
        <v/>
      </c>
      <c r="S146" s="188" t="str">
        <f t="shared" ca="1" si="54"/>
        <v/>
      </c>
      <c r="T146" s="103" t="str">
        <f t="shared" ca="1" si="60"/>
        <v/>
      </c>
      <c r="U146" s="104"/>
      <c r="V146" s="105" t="str">
        <f>IF(Settings!D141&lt;&gt;"",IF(Settings!D141&lt;&gt;"--",Settings!D141,""),"")</f>
        <v/>
      </c>
      <c r="W146" s="188" t="str">
        <f t="shared" ca="1" si="55"/>
        <v/>
      </c>
      <c r="X146" s="192" t="str">
        <f t="shared" ca="1" si="56"/>
        <v/>
      </c>
      <c r="Y146" s="103" t="str">
        <f t="shared" ca="1" si="61"/>
        <v/>
      </c>
      <c r="Z146" s="188" t="str">
        <f t="shared" ca="1" si="57"/>
        <v/>
      </c>
      <c r="AA146" s="46" t="str">
        <f>Settings!G141</f>
        <v>--</v>
      </c>
      <c r="AB146" s="46" t="str">
        <f>Settings!I141</f>
        <v>--</v>
      </c>
      <c r="AC146" s="46" t="str">
        <f>Settings!K141</f>
        <v>--</v>
      </c>
      <c r="AD146" s="54" t="str">
        <f t="shared" si="62"/>
        <v/>
      </c>
    </row>
    <row r="147" spans="7:30" x14ac:dyDescent="0.2">
      <c r="G147" s="20" t="str">
        <f>IF(Settings!G142&lt;&gt;"",IF(Settings!G142&lt;&gt;"--",Settings!G142,""),"")</f>
        <v/>
      </c>
      <c r="H147" s="188" t="str">
        <f t="shared" ca="1" si="49"/>
        <v/>
      </c>
      <c r="I147" s="188" t="str">
        <f t="shared" ca="1" si="50"/>
        <v/>
      </c>
      <c r="J147" s="103" t="str">
        <f t="shared" ca="1" si="58"/>
        <v/>
      </c>
      <c r="K147" s="104"/>
      <c r="L147" s="20" t="str">
        <f>IF(Settings!I142&lt;&gt;"",IF(Settings!I142&lt;&gt;"--",Settings!I142,""),"")</f>
        <v/>
      </c>
      <c r="M147" s="188" t="str">
        <f t="shared" ca="1" si="51"/>
        <v/>
      </c>
      <c r="N147" s="188" t="str">
        <f t="shared" ca="1" si="52"/>
        <v/>
      </c>
      <c r="O147" s="103" t="str">
        <f t="shared" ca="1" si="59"/>
        <v/>
      </c>
      <c r="P147" s="104"/>
      <c r="Q147" s="20" t="str">
        <f>IF(Settings!K142&lt;&gt;"",IF(Settings!K142&lt;&gt;"--",Settings!K142,""),"")</f>
        <v/>
      </c>
      <c r="R147" s="188" t="str">
        <f t="shared" ca="1" si="53"/>
        <v/>
      </c>
      <c r="S147" s="188" t="str">
        <f t="shared" ca="1" si="54"/>
        <v/>
      </c>
      <c r="T147" s="103" t="str">
        <f t="shared" ca="1" si="60"/>
        <v/>
      </c>
      <c r="U147" s="104"/>
      <c r="V147" s="105" t="str">
        <f>IF(Settings!D142&lt;&gt;"",IF(Settings!D142&lt;&gt;"--",Settings!D142,""),"")</f>
        <v/>
      </c>
      <c r="W147" s="188" t="str">
        <f t="shared" ca="1" si="55"/>
        <v/>
      </c>
      <c r="X147" s="192" t="str">
        <f t="shared" ca="1" si="56"/>
        <v/>
      </c>
      <c r="Y147" s="103" t="str">
        <f t="shared" ca="1" si="61"/>
        <v/>
      </c>
      <c r="Z147" s="188" t="str">
        <f t="shared" ca="1" si="57"/>
        <v/>
      </c>
      <c r="AA147" s="46" t="str">
        <f>Settings!G142</f>
        <v>--</v>
      </c>
      <c r="AB147" s="46" t="str">
        <f>Settings!I142</f>
        <v>--</v>
      </c>
      <c r="AC147" s="46" t="str">
        <f>Settings!K142</f>
        <v>--</v>
      </c>
      <c r="AD147" s="54" t="str">
        <f t="shared" si="62"/>
        <v/>
      </c>
    </row>
    <row r="148" spans="7:30" x14ac:dyDescent="0.2">
      <c r="G148" s="20" t="str">
        <f>IF(Settings!G143&lt;&gt;"",IF(Settings!G143&lt;&gt;"--",Settings!G143,""),"")</f>
        <v/>
      </c>
      <c r="H148" s="188" t="str">
        <f t="shared" ca="1" si="49"/>
        <v/>
      </c>
      <c r="I148" s="188" t="str">
        <f t="shared" ca="1" si="50"/>
        <v/>
      </c>
      <c r="J148" s="103" t="str">
        <f t="shared" ca="1" si="58"/>
        <v/>
      </c>
      <c r="K148" s="104"/>
      <c r="L148" s="20" t="str">
        <f>IF(Settings!I143&lt;&gt;"",IF(Settings!I143&lt;&gt;"--",Settings!I143,""),"")</f>
        <v/>
      </c>
      <c r="M148" s="188" t="str">
        <f t="shared" ca="1" si="51"/>
        <v/>
      </c>
      <c r="N148" s="188" t="str">
        <f t="shared" ca="1" si="52"/>
        <v/>
      </c>
      <c r="O148" s="103" t="str">
        <f t="shared" ca="1" si="59"/>
        <v/>
      </c>
      <c r="P148" s="104"/>
      <c r="Q148" s="20" t="str">
        <f>IF(Settings!K143&lt;&gt;"",IF(Settings!K143&lt;&gt;"--",Settings!K143,""),"")</f>
        <v/>
      </c>
      <c r="R148" s="188" t="str">
        <f t="shared" ca="1" si="53"/>
        <v/>
      </c>
      <c r="S148" s="188" t="str">
        <f t="shared" ca="1" si="54"/>
        <v/>
      </c>
      <c r="T148" s="103" t="str">
        <f t="shared" ca="1" si="60"/>
        <v/>
      </c>
      <c r="U148" s="104"/>
      <c r="V148" s="105" t="str">
        <f>IF(Settings!D143&lt;&gt;"",IF(Settings!D143&lt;&gt;"--",Settings!D143,""),"")</f>
        <v/>
      </c>
      <c r="W148" s="188" t="str">
        <f t="shared" ca="1" si="55"/>
        <v/>
      </c>
      <c r="X148" s="192" t="str">
        <f t="shared" ca="1" si="56"/>
        <v/>
      </c>
      <c r="Y148" s="103" t="str">
        <f t="shared" ca="1" si="61"/>
        <v/>
      </c>
      <c r="Z148" s="188" t="str">
        <f t="shared" ca="1" si="57"/>
        <v/>
      </c>
      <c r="AA148" s="46" t="str">
        <f>Settings!G143</f>
        <v>--</v>
      </c>
      <c r="AB148" s="46" t="str">
        <f>Settings!I143</f>
        <v>--</v>
      </c>
      <c r="AC148" s="46" t="str">
        <f>Settings!K143</f>
        <v>--</v>
      </c>
      <c r="AD148" s="54" t="str">
        <f t="shared" si="62"/>
        <v/>
      </c>
    </row>
    <row r="149" spans="7:30" x14ac:dyDescent="0.2">
      <c r="G149" s="20" t="str">
        <f>IF(Settings!G144&lt;&gt;"",IF(Settings!G144&lt;&gt;"--",Settings!G144,""),"")</f>
        <v/>
      </c>
      <c r="H149" s="188" t="str">
        <f t="shared" ca="1" si="49"/>
        <v/>
      </c>
      <c r="I149" s="188" t="str">
        <f t="shared" ca="1" si="50"/>
        <v/>
      </c>
      <c r="J149" s="103" t="str">
        <f t="shared" ca="1" si="58"/>
        <v/>
      </c>
      <c r="K149" s="104"/>
      <c r="L149" s="20" t="str">
        <f>IF(Settings!I144&lt;&gt;"",IF(Settings!I144&lt;&gt;"--",Settings!I144,""),"")</f>
        <v/>
      </c>
      <c r="M149" s="188" t="str">
        <f t="shared" ca="1" si="51"/>
        <v/>
      </c>
      <c r="N149" s="188" t="str">
        <f t="shared" ca="1" si="52"/>
        <v/>
      </c>
      <c r="O149" s="103" t="str">
        <f t="shared" ca="1" si="59"/>
        <v/>
      </c>
      <c r="P149" s="104"/>
      <c r="Q149" s="20" t="str">
        <f>IF(Settings!K144&lt;&gt;"",IF(Settings!K144&lt;&gt;"--",Settings!K144,""),"")</f>
        <v/>
      </c>
      <c r="R149" s="188" t="str">
        <f t="shared" ca="1" si="53"/>
        <v/>
      </c>
      <c r="S149" s="188" t="str">
        <f t="shared" ca="1" si="54"/>
        <v/>
      </c>
      <c r="T149" s="103" t="str">
        <f t="shared" ca="1" si="60"/>
        <v/>
      </c>
      <c r="U149" s="104"/>
      <c r="V149" s="105" t="str">
        <f>IF(Settings!D144&lt;&gt;"",IF(Settings!D144&lt;&gt;"--",Settings!D144,""),"")</f>
        <v/>
      </c>
      <c r="W149" s="188" t="str">
        <f t="shared" ca="1" si="55"/>
        <v/>
      </c>
      <c r="X149" s="192" t="str">
        <f t="shared" ca="1" si="56"/>
        <v/>
      </c>
      <c r="Y149" s="103" t="str">
        <f t="shared" ca="1" si="61"/>
        <v/>
      </c>
      <c r="Z149" s="188" t="str">
        <f t="shared" ca="1" si="57"/>
        <v/>
      </c>
      <c r="AA149" s="46" t="str">
        <f>Settings!G144</f>
        <v>--</v>
      </c>
      <c r="AB149" s="46" t="str">
        <f>Settings!I144</f>
        <v>--</v>
      </c>
      <c r="AC149" s="46" t="str">
        <f>Settings!K144</f>
        <v>--</v>
      </c>
      <c r="AD149" s="54" t="str">
        <f t="shared" si="62"/>
        <v/>
      </c>
    </row>
    <row r="150" spans="7:30" x14ac:dyDescent="0.2">
      <c r="G150" s="20" t="str">
        <f>IF(Settings!G145&lt;&gt;"",IF(Settings!G145&lt;&gt;"--",Settings!G145,""),"")</f>
        <v/>
      </c>
      <c r="H150" s="188" t="str">
        <f t="shared" ca="1" si="49"/>
        <v/>
      </c>
      <c r="I150" s="188" t="str">
        <f t="shared" ca="1" si="50"/>
        <v/>
      </c>
      <c r="J150" s="103" t="str">
        <f t="shared" ca="1" si="58"/>
        <v/>
      </c>
      <c r="K150" s="104"/>
      <c r="L150" s="20" t="str">
        <f>IF(Settings!I145&lt;&gt;"",IF(Settings!I145&lt;&gt;"--",Settings!I145,""),"")</f>
        <v/>
      </c>
      <c r="M150" s="188" t="str">
        <f t="shared" ca="1" si="51"/>
        <v/>
      </c>
      <c r="N150" s="188" t="str">
        <f t="shared" ca="1" si="52"/>
        <v/>
      </c>
      <c r="O150" s="103" t="str">
        <f t="shared" ca="1" si="59"/>
        <v/>
      </c>
      <c r="P150" s="104"/>
      <c r="Q150" s="20" t="str">
        <f>IF(Settings!K145&lt;&gt;"",IF(Settings!K145&lt;&gt;"--",Settings!K145,""),"")</f>
        <v/>
      </c>
      <c r="R150" s="188" t="str">
        <f t="shared" ca="1" si="53"/>
        <v/>
      </c>
      <c r="S150" s="188" t="str">
        <f t="shared" ca="1" si="54"/>
        <v/>
      </c>
      <c r="T150" s="103" t="str">
        <f t="shared" ca="1" si="60"/>
        <v/>
      </c>
      <c r="U150" s="104"/>
      <c r="V150" s="105" t="str">
        <f>IF(Settings!D145&lt;&gt;"",IF(Settings!D145&lt;&gt;"--",Settings!D145,""),"")</f>
        <v/>
      </c>
      <c r="W150" s="188" t="str">
        <f t="shared" ca="1" si="55"/>
        <v/>
      </c>
      <c r="X150" s="192" t="str">
        <f t="shared" ca="1" si="56"/>
        <v/>
      </c>
      <c r="Y150" s="103" t="str">
        <f t="shared" ca="1" si="61"/>
        <v/>
      </c>
      <c r="Z150" s="188" t="str">
        <f t="shared" ca="1" si="57"/>
        <v/>
      </c>
      <c r="AA150" s="46" t="str">
        <f>Settings!G145</f>
        <v>--</v>
      </c>
      <c r="AB150" s="46" t="str">
        <f>Settings!I145</f>
        <v>--</v>
      </c>
      <c r="AC150" s="46" t="str">
        <f>Settings!K145</f>
        <v>--</v>
      </c>
      <c r="AD150" s="54" t="str">
        <f t="shared" si="62"/>
        <v/>
      </c>
    </row>
    <row r="151" spans="7:30" x14ac:dyDescent="0.2">
      <c r="G151" s="20" t="str">
        <f>IF(Settings!G146&lt;&gt;"",IF(Settings!G146&lt;&gt;"--",Settings!G146,""),"")</f>
        <v/>
      </c>
      <c r="H151" s="188" t="str">
        <f t="shared" ca="1" si="49"/>
        <v/>
      </c>
      <c r="I151" s="188" t="str">
        <f t="shared" ca="1" si="50"/>
        <v/>
      </c>
      <c r="J151" s="103" t="str">
        <f t="shared" ca="1" si="58"/>
        <v/>
      </c>
      <c r="K151" s="104"/>
      <c r="L151" s="20" t="str">
        <f>IF(Settings!I146&lt;&gt;"",IF(Settings!I146&lt;&gt;"--",Settings!I146,""),"")</f>
        <v/>
      </c>
      <c r="M151" s="188" t="str">
        <f t="shared" ca="1" si="51"/>
        <v/>
      </c>
      <c r="N151" s="188" t="str">
        <f t="shared" ca="1" si="52"/>
        <v/>
      </c>
      <c r="O151" s="103" t="str">
        <f t="shared" ca="1" si="59"/>
        <v/>
      </c>
      <c r="P151" s="104"/>
      <c r="Q151" s="20" t="str">
        <f>IF(Settings!K146&lt;&gt;"",IF(Settings!K146&lt;&gt;"--",Settings!K146,""),"")</f>
        <v/>
      </c>
      <c r="R151" s="188" t="str">
        <f t="shared" ca="1" si="53"/>
        <v/>
      </c>
      <c r="S151" s="188" t="str">
        <f t="shared" ca="1" si="54"/>
        <v/>
      </c>
      <c r="T151" s="103" t="str">
        <f t="shared" ca="1" si="60"/>
        <v/>
      </c>
      <c r="U151" s="104"/>
      <c r="V151" s="105" t="str">
        <f>IF(Settings!D146&lt;&gt;"",IF(Settings!D146&lt;&gt;"--",Settings!D146,""),"")</f>
        <v/>
      </c>
      <c r="W151" s="188" t="str">
        <f t="shared" ca="1" si="55"/>
        <v/>
      </c>
      <c r="X151" s="192" t="str">
        <f t="shared" ca="1" si="56"/>
        <v/>
      </c>
      <c r="Y151" s="103" t="str">
        <f t="shared" ca="1" si="61"/>
        <v/>
      </c>
      <c r="Z151" s="188" t="str">
        <f t="shared" ca="1" si="57"/>
        <v/>
      </c>
      <c r="AA151" s="46" t="str">
        <f>Settings!G146</f>
        <v>--</v>
      </c>
      <c r="AB151" s="46" t="str">
        <f>Settings!I146</f>
        <v>--</v>
      </c>
      <c r="AC151" s="46" t="str">
        <f>Settings!K146</f>
        <v>--</v>
      </c>
      <c r="AD151" s="54" t="str">
        <f t="shared" si="62"/>
        <v/>
      </c>
    </row>
    <row r="152" spans="7:30" x14ac:dyDescent="0.2">
      <c r="G152" s="20" t="str">
        <f>IF(Settings!G147&lt;&gt;"",IF(Settings!G147&lt;&gt;"--",Settings!G147,""),"")</f>
        <v/>
      </c>
      <c r="H152" s="188" t="str">
        <f t="shared" ca="1" si="49"/>
        <v/>
      </c>
      <c r="I152" s="188" t="str">
        <f t="shared" ca="1" si="50"/>
        <v/>
      </c>
      <c r="J152" s="103" t="str">
        <f t="shared" ca="1" si="58"/>
        <v/>
      </c>
      <c r="K152" s="104"/>
      <c r="L152" s="20" t="str">
        <f>IF(Settings!I147&lt;&gt;"",IF(Settings!I147&lt;&gt;"--",Settings!I147,""),"")</f>
        <v/>
      </c>
      <c r="M152" s="188" t="str">
        <f t="shared" ca="1" si="51"/>
        <v/>
      </c>
      <c r="N152" s="188" t="str">
        <f t="shared" ca="1" si="52"/>
        <v/>
      </c>
      <c r="O152" s="103" t="str">
        <f t="shared" ca="1" si="59"/>
        <v/>
      </c>
      <c r="P152" s="104"/>
      <c r="Q152" s="20" t="str">
        <f>IF(Settings!K147&lt;&gt;"",IF(Settings!K147&lt;&gt;"--",Settings!K147,""),"")</f>
        <v/>
      </c>
      <c r="R152" s="188" t="str">
        <f t="shared" ca="1" si="53"/>
        <v/>
      </c>
      <c r="S152" s="188" t="str">
        <f t="shared" ca="1" si="54"/>
        <v/>
      </c>
      <c r="T152" s="103" t="str">
        <f t="shared" ca="1" si="60"/>
        <v/>
      </c>
      <c r="U152" s="104"/>
      <c r="V152" s="105" t="str">
        <f>IF(Settings!D147&lt;&gt;"",IF(Settings!D147&lt;&gt;"--",Settings!D147,""),"")</f>
        <v/>
      </c>
      <c r="W152" s="188" t="str">
        <f t="shared" ca="1" si="55"/>
        <v/>
      </c>
      <c r="X152" s="192" t="str">
        <f t="shared" ca="1" si="56"/>
        <v/>
      </c>
      <c r="Y152" s="103" t="str">
        <f t="shared" ca="1" si="61"/>
        <v/>
      </c>
      <c r="Z152" s="188" t="str">
        <f t="shared" ca="1" si="57"/>
        <v/>
      </c>
      <c r="AA152" s="46" t="str">
        <f>Settings!G147</f>
        <v>--</v>
      </c>
      <c r="AB152" s="46" t="str">
        <f>Settings!I147</f>
        <v>--</v>
      </c>
      <c r="AC152" s="46" t="str">
        <f>Settings!K147</f>
        <v>--</v>
      </c>
      <c r="AD152" s="54" t="str">
        <f t="shared" si="62"/>
        <v/>
      </c>
    </row>
    <row r="153" spans="7:30" x14ac:dyDescent="0.2">
      <c r="G153" s="20" t="str">
        <f>IF(Settings!G148&lt;&gt;"",IF(Settings!G148&lt;&gt;"--",Settings!G148,""),"")</f>
        <v/>
      </c>
      <c r="H153" s="188" t="str">
        <f t="shared" ca="1" si="49"/>
        <v/>
      </c>
      <c r="I153" s="188" t="str">
        <f t="shared" ca="1" si="50"/>
        <v/>
      </c>
      <c r="J153" s="103" t="str">
        <f t="shared" ca="1" si="58"/>
        <v/>
      </c>
      <c r="K153" s="104"/>
      <c r="L153" s="20" t="str">
        <f>IF(Settings!I148&lt;&gt;"",IF(Settings!I148&lt;&gt;"--",Settings!I148,""),"")</f>
        <v/>
      </c>
      <c r="M153" s="188" t="str">
        <f t="shared" ca="1" si="51"/>
        <v/>
      </c>
      <c r="N153" s="188" t="str">
        <f t="shared" ca="1" si="52"/>
        <v/>
      </c>
      <c r="O153" s="103" t="str">
        <f t="shared" ca="1" si="59"/>
        <v/>
      </c>
      <c r="P153" s="104"/>
      <c r="Q153" s="20" t="str">
        <f>IF(Settings!K148&lt;&gt;"",IF(Settings!K148&lt;&gt;"--",Settings!K148,""),"")</f>
        <v/>
      </c>
      <c r="R153" s="188" t="str">
        <f t="shared" ca="1" si="53"/>
        <v/>
      </c>
      <c r="S153" s="188" t="str">
        <f t="shared" ca="1" si="54"/>
        <v/>
      </c>
      <c r="T153" s="103" t="str">
        <f t="shared" ca="1" si="60"/>
        <v/>
      </c>
      <c r="U153" s="104"/>
      <c r="V153" s="105" t="str">
        <f>IF(Settings!D148&lt;&gt;"",IF(Settings!D148&lt;&gt;"--",Settings!D148,""),"")</f>
        <v/>
      </c>
      <c r="W153" s="188" t="str">
        <f t="shared" ca="1" si="55"/>
        <v/>
      </c>
      <c r="X153" s="192" t="str">
        <f t="shared" ca="1" si="56"/>
        <v/>
      </c>
      <c r="Y153" s="103" t="str">
        <f t="shared" ca="1" si="61"/>
        <v/>
      </c>
      <c r="Z153" s="188" t="str">
        <f t="shared" ca="1" si="57"/>
        <v/>
      </c>
      <c r="AA153" s="46" t="str">
        <f>Settings!G148</f>
        <v>--</v>
      </c>
      <c r="AB153" s="46" t="str">
        <f>Settings!I148</f>
        <v>--</v>
      </c>
      <c r="AC153" s="46" t="str">
        <f>Settings!K148</f>
        <v>--</v>
      </c>
      <c r="AD153" s="54" t="str">
        <f t="shared" si="62"/>
        <v/>
      </c>
    </row>
    <row r="154" spans="7:30" x14ac:dyDescent="0.2">
      <c r="G154" s="20" t="str">
        <f>IF(Settings!G149&lt;&gt;"",IF(Settings!G149&lt;&gt;"--",Settings!G149,""),"")</f>
        <v/>
      </c>
      <c r="H154" s="188" t="str">
        <f t="shared" ca="1" si="49"/>
        <v/>
      </c>
      <c r="I154" s="188" t="str">
        <f t="shared" ca="1" si="50"/>
        <v/>
      </c>
      <c r="J154" s="103" t="str">
        <f t="shared" ca="1" si="58"/>
        <v/>
      </c>
      <c r="K154" s="104"/>
      <c r="L154" s="20" t="str">
        <f>IF(Settings!I149&lt;&gt;"",IF(Settings!I149&lt;&gt;"--",Settings!I149,""),"")</f>
        <v/>
      </c>
      <c r="M154" s="188" t="str">
        <f t="shared" ca="1" si="51"/>
        <v/>
      </c>
      <c r="N154" s="188" t="str">
        <f t="shared" ca="1" si="52"/>
        <v/>
      </c>
      <c r="O154" s="103" t="str">
        <f t="shared" ca="1" si="59"/>
        <v/>
      </c>
      <c r="P154" s="104"/>
      <c r="Q154" s="20" t="str">
        <f>IF(Settings!K149&lt;&gt;"",IF(Settings!K149&lt;&gt;"--",Settings!K149,""),"")</f>
        <v/>
      </c>
      <c r="R154" s="188" t="str">
        <f t="shared" ca="1" si="53"/>
        <v/>
      </c>
      <c r="S154" s="188" t="str">
        <f t="shared" ca="1" si="54"/>
        <v/>
      </c>
      <c r="T154" s="103" t="str">
        <f t="shared" ca="1" si="60"/>
        <v/>
      </c>
      <c r="U154" s="104"/>
      <c r="V154" s="105" t="str">
        <f>IF(Settings!D149&lt;&gt;"",IF(Settings!D149&lt;&gt;"--",Settings!D149,""),"")</f>
        <v/>
      </c>
      <c r="W154" s="188" t="str">
        <f t="shared" ca="1" si="55"/>
        <v/>
      </c>
      <c r="X154" s="192" t="str">
        <f t="shared" ca="1" si="56"/>
        <v/>
      </c>
      <c r="Y154" s="103" t="str">
        <f t="shared" ca="1" si="61"/>
        <v/>
      </c>
      <c r="Z154" s="188" t="str">
        <f t="shared" ca="1" si="57"/>
        <v/>
      </c>
      <c r="AA154" s="46" t="str">
        <f>Settings!G149</f>
        <v>--</v>
      </c>
      <c r="AB154" s="46" t="str">
        <f>Settings!I149</f>
        <v>--</v>
      </c>
      <c r="AC154" s="46" t="str">
        <f>Settings!K149</f>
        <v>--</v>
      </c>
      <c r="AD154" s="54" t="str">
        <f t="shared" si="62"/>
        <v/>
      </c>
    </row>
    <row r="155" spans="7:30" x14ac:dyDescent="0.2">
      <c r="G155" s="20" t="str">
        <f>IF(Settings!G150&lt;&gt;"",IF(Settings!G150&lt;&gt;"--",Settings!G150,""),"")</f>
        <v/>
      </c>
      <c r="H155" s="188" t="str">
        <f t="shared" ca="1" si="49"/>
        <v/>
      </c>
      <c r="I155" s="188" t="str">
        <f t="shared" ca="1" si="50"/>
        <v/>
      </c>
      <c r="J155" s="103" t="str">
        <f t="shared" ca="1" si="58"/>
        <v/>
      </c>
      <c r="K155" s="104"/>
      <c r="L155" s="20" t="str">
        <f>IF(Settings!I150&lt;&gt;"",IF(Settings!I150&lt;&gt;"--",Settings!I150,""),"")</f>
        <v/>
      </c>
      <c r="M155" s="188" t="str">
        <f t="shared" ca="1" si="51"/>
        <v/>
      </c>
      <c r="N155" s="188" t="str">
        <f t="shared" ca="1" si="52"/>
        <v/>
      </c>
      <c r="O155" s="103" t="str">
        <f t="shared" ca="1" si="59"/>
        <v/>
      </c>
      <c r="P155" s="104"/>
      <c r="Q155" s="20" t="str">
        <f>IF(Settings!K150&lt;&gt;"",IF(Settings!K150&lt;&gt;"--",Settings!K150,""),"")</f>
        <v/>
      </c>
      <c r="R155" s="188" t="str">
        <f t="shared" ca="1" si="53"/>
        <v/>
      </c>
      <c r="S155" s="188" t="str">
        <f t="shared" ca="1" si="54"/>
        <v/>
      </c>
      <c r="T155" s="103" t="str">
        <f t="shared" ca="1" si="60"/>
        <v/>
      </c>
      <c r="U155" s="104"/>
      <c r="V155" s="105" t="str">
        <f>IF(Settings!D150&lt;&gt;"",IF(Settings!D150&lt;&gt;"--",Settings!D150,""),"")</f>
        <v/>
      </c>
      <c r="W155" s="188" t="str">
        <f t="shared" ca="1" si="55"/>
        <v/>
      </c>
      <c r="X155" s="192" t="str">
        <f t="shared" ca="1" si="56"/>
        <v/>
      </c>
      <c r="Y155" s="103" t="str">
        <f t="shared" ca="1" si="61"/>
        <v/>
      </c>
      <c r="Z155" s="188" t="str">
        <f t="shared" ca="1" si="57"/>
        <v/>
      </c>
      <c r="AA155" s="46" t="str">
        <f>Settings!G150</f>
        <v>--</v>
      </c>
      <c r="AB155" s="46" t="str">
        <f>Settings!I150</f>
        <v>--</v>
      </c>
      <c r="AC155" s="46" t="str">
        <f>Settings!K150</f>
        <v>--</v>
      </c>
      <c r="AD155" s="54" t="str">
        <f t="shared" si="62"/>
        <v/>
      </c>
    </row>
    <row r="156" spans="7:30" x14ac:dyDescent="0.2">
      <c r="G156" s="20" t="str">
        <f>IF(Settings!G151&lt;&gt;"",IF(Settings!G151&lt;&gt;"--",Settings!G151,""),"")</f>
        <v/>
      </c>
      <c r="H156" s="188" t="str">
        <f t="shared" ca="1" si="49"/>
        <v/>
      </c>
      <c r="I156" s="188" t="str">
        <f t="shared" ca="1" si="50"/>
        <v/>
      </c>
      <c r="J156" s="103" t="str">
        <f t="shared" ca="1" si="58"/>
        <v/>
      </c>
      <c r="K156" s="104"/>
      <c r="L156" s="20" t="str">
        <f>IF(Settings!I151&lt;&gt;"",IF(Settings!I151&lt;&gt;"--",Settings!I151,""),"")</f>
        <v/>
      </c>
      <c r="M156" s="188" t="str">
        <f t="shared" ca="1" si="51"/>
        <v/>
      </c>
      <c r="N156" s="188" t="str">
        <f t="shared" ca="1" si="52"/>
        <v/>
      </c>
      <c r="O156" s="103" t="str">
        <f t="shared" ca="1" si="59"/>
        <v/>
      </c>
      <c r="P156" s="104"/>
      <c r="Q156" s="20" t="str">
        <f>IF(Settings!K151&lt;&gt;"",IF(Settings!K151&lt;&gt;"--",Settings!K151,""),"")</f>
        <v/>
      </c>
      <c r="R156" s="188" t="str">
        <f t="shared" ca="1" si="53"/>
        <v/>
      </c>
      <c r="S156" s="188" t="str">
        <f t="shared" ca="1" si="54"/>
        <v/>
      </c>
      <c r="T156" s="103" t="str">
        <f t="shared" ca="1" si="60"/>
        <v/>
      </c>
      <c r="U156" s="104"/>
      <c r="V156" s="105" t="str">
        <f>IF(Settings!D151&lt;&gt;"",IF(Settings!D151&lt;&gt;"--",Settings!D151,""),"")</f>
        <v/>
      </c>
      <c r="W156" s="188" t="str">
        <f t="shared" ca="1" si="55"/>
        <v/>
      </c>
      <c r="X156" s="192" t="str">
        <f t="shared" ca="1" si="56"/>
        <v/>
      </c>
      <c r="Y156" s="103" t="str">
        <f t="shared" ca="1" si="61"/>
        <v/>
      </c>
      <c r="Z156" s="188" t="str">
        <f t="shared" ca="1" si="57"/>
        <v/>
      </c>
      <c r="AA156" s="46" t="str">
        <f>Settings!G151</f>
        <v>--</v>
      </c>
      <c r="AB156" s="46" t="str">
        <f>Settings!I151</f>
        <v>--</v>
      </c>
      <c r="AC156" s="46" t="str">
        <f>Settings!K151</f>
        <v>--</v>
      </c>
      <c r="AD156" s="54" t="str">
        <f t="shared" si="62"/>
        <v/>
      </c>
    </row>
    <row r="157" spans="7:30" x14ac:dyDescent="0.2">
      <c r="G157" s="20" t="str">
        <f>IF(Settings!G152&lt;&gt;"",IF(Settings!G152&lt;&gt;"--",Settings!G152,""),"")</f>
        <v/>
      </c>
      <c r="H157" s="188" t="str">
        <f t="shared" ca="1" si="49"/>
        <v/>
      </c>
      <c r="I157" s="188" t="str">
        <f t="shared" ca="1" si="50"/>
        <v/>
      </c>
      <c r="J157" s="103" t="str">
        <f t="shared" ca="1" si="58"/>
        <v/>
      </c>
      <c r="K157" s="104"/>
      <c r="L157" s="20" t="str">
        <f>IF(Settings!I152&lt;&gt;"",IF(Settings!I152&lt;&gt;"--",Settings!I152,""),"")</f>
        <v/>
      </c>
      <c r="M157" s="188" t="str">
        <f t="shared" ca="1" si="51"/>
        <v/>
      </c>
      <c r="N157" s="188" t="str">
        <f t="shared" ca="1" si="52"/>
        <v/>
      </c>
      <c r="O157" s="103" t="str">
        <f t="shared" ca="1" si="59"/>
        <v/>
      </c>
      <c r="P157" s="104"/>
      <c r="Q157" s="20" t="str">
        <f>IF(Settings!K152&lt;&gt;"",IF(Settings!K152&lt;&gt;"--",Settings!K152,""),"")</f>
        <v/>
      </c>
      <c r="R157" s="188" t="str">
        <f t="shared" ca="1" si="53"/>
        <v/>
      </c>
      <c r="S157" s="188" t="str">
        <f t="shared" ca="1" si="54"/>
        <v/>
      </c>
      <c r="T157" s="103" t="str">
        <f t="shared" ca="1" si="60"/>
        <v/>
      </c>
      <c r="U157" s="104"/>
      <c r="V157" s="105" t="str">
        <f>IF(Settings!D152&lt;&gt;"",IF(Settings!D152&lt;&gt;"--",Settings!D152,""),"")</f>
        <v/>
      </c>
      <c r="W157" s="188" t="str">
        <f t="shared" ca="1" si="55"/>
        <v/>
      </c>
      <c r="X157" s="192" t="str">
        <f t="shared" ca="1" si="56"/>
        <v/>
      </c>
      <c r="Y157" s="103" t="str">
        <f t="shared" ca="1" si="61"/>
        <v/>
      </c>
      <c r="Z157" s="188" t="str">
        <f t="shared" ca="1" si="57"/>
        <v/>
      </c>
      <c r="AA157" s="46" t="str">
        <f>Settings!G152</f>
        <v>--</v>
      </c>
      <c r="AB157" s="46" t="str">
        <f>Settings!I152</f>
        <v>--</v>
      </c>
      <c r="AC157" s="46" t="str">
        <f>Settings!K152</f>
        <v>--</v>
      </c>
      <c r="AD157" s="54" t="str">
        <f t="shared" si="62"/>
        <v/>
      </c>
    </row>
    <row r="158" spans="7:30" x14ac:dyDescent="0.2">
      <c r="G158" s="20" t="str">
        <f>IF(Settings!G153&lt;&gt;"",IF(Settings!G153&lt;&gt;"--",Settings!G153,""),"")</f>
        <v/>
      </c>
      <c r="H158" s="188" t="str">
        <f t="shared" ca="1" si="49"/>
        <v/>
      </c>
      <c r="I158" s="188" t="str">
        <f t="shared" ca="1" si="50"/>
        <v/>
      </c>
      <c r="J158" s="103" t="str">
        <f t="shared" ca="1" si="58"/>
        <v/>
      </c>
      <c r="K158" s="104"/>
      <c r="L158" s="20" t="str">
        <f>IF(Settings!I153&lt;&gt;"",IF(Settings!I153&lt;&gt;"--",Settings!I153,""),"")</f>
        <v/>
      </c>
      <c r="M158" s="188" t="str">
        <f t="shared" ca="1" si="51"/>
        <v/>
      </c>
      <c r="N158" s="188" t="str">
        <f t="shared" ca="1" si="52"/>
        <v/>
      </c>
      <c r="O158" s="103" t="str">
        <f t="shared" ca="1" si="59"/>
        <v/>
      </c>
      <c r="P158" s="104"/>
      <c r="Q158" s="20" t="str">
        <f>IF(Settings!K153&lt;&gt;"",IF(Settings!K153&lt;&gt;"--",Settings!K153,""),"")</f>
        <v/>
      </c>
      <c r="R158" s="188" t="str">
        <f t="shared" ca="1" si="53"/>
        <v/>
      </c>
      <c r="S158" s="188" t="str">
        <f t="shared" ca="1" si="54"/>
        <v/>
      </c>
      <c r="T158" s="103" t="str">
        <f t="shared" ca="1" si="60"/>
        <v/>
      </c>
      <c r="U158" s="104"/>
      <c r="V158" s="105" t="str">
        <f>IF(Settings!D153&lt;&gt;"",IF(Settings!D153&lt;&gt;"--",Settings!D153,""),"")</f>
        <v/>
      </c>
      <c r="W158" s="188" t="str">
        <f t="shared" ca="1" si="55"/>
        <v/>
      </c>
      <c r="X158" s="192" t="str">
        <f t="shared" ca="1" si="56"/>
        <v/>
      </c>
      <c r="Y158" s="103" t="str">
        <f t="shared" ca="1" si="61"/>
        <v/>
      </c>
      <c r="Z158" s="188" t="str">
        <f t="shared" ca="1" si="57"/>
        <v/>
      </c>
      <c r="AA158" s="46" t="str">
        <f>Settings!G153</f>
        <v>--</v>
      </c>
      <c r="AB158" s="46" t="str">
        <f>Settings!I153</f>
        <v>--</v>
      </c>
      <c r="AC158" s="46" t="str">
        <f>Settings!K153</f>
        <v>--</v>
      </c>
      <c r="AD158" s="54" t="str">
        <f t="shared" si="62"/>
        <v/>
      </c>
    </row>
    <row r="159" spans="7:30" x14ac:dyDescent="0.2">
      <c r="G159" s="20" t="str">
        <f>IF(Settings!G154&lt;&gt;"",IF(Settings!G154&lt;&gt;"--",Settings!G154,""),"")</f>
        <v/>
      </c>
      <c r="H159" s="188" t="str">
        <f t="shared" ca="1" si="49"/>
        <v/>
      </c>
      <c r="I159" s="188" t="str">
        <f t="shared" ca="1" si="50"/>
        <v/>
      </c>
      <c r="J159" s="103" t="str">
        <f t="shared" ca="1" si="58"/>
        <v/>
      </c>
      <c r="K159" s="104"/>
      <c r="L159" s="20" t="str">
        <f>IF(Settings!I154&lt;&gt;"",IF(Settings!I154&lt;&gt;"--",Settings!I154,""),"")</f>
        <v/>
      </c>
      <c r="M159" s="188" t="str">
        <f t="shared" ca="1" si="51"/>
        <v/>
      </c>
      <c r="N159" s="188" t="str">
        <f t="shared" ca="1" si="52"/>
        <v/>
      </c>
      <c r="O159" s="103" t="str">
        <f t="shared" ca="1" si="59"/>
        <v/>
      </c>
      <c r="P159" s="104"/>
      <c r="Q159" s="20" t="str">
        <f>IF(Settings!K154&lt;&gt;"",IF(Settings!K154&lt;&gt;"--",Settings!K154,""),"")</f>
        <v/>
      </c>
      <c r="R159" s="188" t="str">
        <f t="shared" ca="1" si="53"/>
        <v/>
      </c>
      <c r="S159" s="188" t="str">
        <f t="shared" ca="1" si="54"/>
        <v/>
      </c>
      <c r="T159" s="103" t="str">
        <f t="shared" ca="1" si="60"/>
        <v/>
      </c>
      <c r="U159" s="104"/>
      <c r="V159" s="105" t="str">
        <f>IF(Settings!D154&lt;&gt;"",IF(Settings!D154&lt;&gt;"--",Settings!D154,""),"")</f>
        <v/>
      </c>
      <c r="W159" s="188" t="str">
        <f t="shared" ca="1" si="55"/>
        <v/>
      </c>
      <c r="X159" s="192" t="str">
        <f t="shared" ca="1" si="56"/>
        <v/>
      </c>
      <c r="Y159" s="103" t="str">
        <f t="shared" ca="1" si="61"/>
        <v/>
      </c>
      <c r="Z159" s="188" t="str">
        <f t="shared" ca="1" si="57"/>
        <v/>
      </c>
      <c r="AA159" s="46" t="str">
        <f>Settings!G154</f>
        <v>--</v>
      </c>
      <c r="AB159" s="46" t="str">
        <f>Settings!I154</f>
        <v>--</v>
      </c>
      <c r="AC159" s="46" t="str">
        <f>Settings!K154</f>
        <v>--</v>
      </c>
      <c r="AD159" s="54" t="str">
        <f t="shared" si="62"/>
        <v/>
      </c>
    </row>
    <row r="160" spans="7:30" x14ac:dyDescent="0.2">
      <c r="G160" s="20" t="str">
        <f>IF(Settings!G155&lt;&gt;"",IF(Settings!G155&lt;&gt;"--",Settings!G155,""),"")</f>
        <v/>
      </c>
      <c r="H160" s="188" t="str">
        <f t="shared" ca="1" si="49"/>
        <v/>
      </c>
      <c r="I160" s="188" t="str">
        <f t="shared" ca="1" si="50"/>
        <v/>
      </c>
      <c r="J160" s="103" t="str">
        <f t="shared" ca="1" si="58"/>
        <v/>
      </c>
      <c r="K160" s="104"/>
      <c r="L160" s="20" t="str">
        <f>IF(Settings!I155&lt;&gt;"",IF(Settings!I155&lt;&gt;"--",Settings!I155,""),"")</f>
        <v/>
      </c>
      <c r="M160" s="188" t="str">
        <f t="shared" ca="1" si="51"/>
        <v/>
      </c>
      <c r="N160" s="188" t="str">
        <f t="shared" ca="1" si="52"/>
        <v/>
      </c>
      <c r="O160" s="103" t="str">
        <f t="shared" ca="1" si="59"/>
        <v/>
      </c>
      <c r="P160" s="104"/>
      <c r="Q160" s="20" t="str">
        <f>IF(Settings!K155&lt;&gt;"",IF(Settings!K155&lt;&gt;"--",Settings!K155,""),"")</f>
        <v/>
      </c>
      <c r="R160" s="188" t="str">
        <f t="shared" ca="1" si="53"/>
        <v/>
      </c>
      <c r="S160" s="188" t="str">
        <f t="shared" ca="1" si="54"/>
        <v/>
      </c>
      <c r="T160" s="103" t="str">
        <f t="shared" ca="1" si="60"/>
        <v/>
      </c>
      <c r="U160" s="104"/>
      <c r="V160" s="105" t="str">
        <f>IF(Settings!D155&lt;&gt;"",IF(Settings!D155&lt;&gt;"--",Settings!D155,""),"")</f>
        <v/>
      </c>
      <c r="W160" s="188" t="str">
        <f t="shared" ca="1" si="55"/>
        <v/>
      </c>
      <c r="X160" s="192" t="str">
        <f t="shared" ca="1" si="56"/>
        <v/>
      </c>
      <c r="Y160" s="103" t="str">
        <f t="shared" ca="1" si="61"/>
        <v/>
      </c>
      <c r="Z160" s="188" t="str">
        <f t="shared" ca="1" si="57"/>
        <v/>
      </c>
      <c r="AA160" s="46" t="str">
        <f>Settings!G155</f>
        <v>--</v>
      </c>
      <c r="AB160" s="46" t="str">
        <f>Settings!I155</f>
        <v>--</v>
      </c>
      <c r="AC160" s="46" t="str">
        <f>Settings!K155</f>
        <v>--</v>
      </c>
      <c r="AD160" s="54" t="str">
        <f t="shared" si="62"/>
        <v/>
      </c>
    </row>
    <row r="161" spans="7:30" x14ac:dyDescent="0.2">
      <c r="G161" s="20" t="str">
        <f>IF(Settings!G156&lt;&gt;"",IF(Settings!G156&lt;&gt;"--",Settings!G156,""),"")</f>
        <v/>
      </c>
      <c r="H161" s="188" t="str">
        <f t="shared" ca="1" si="49"/>
        <v/>
      </c>
      <c r="I161" s="188" t="str">
        <f t="shared" ca="1" si="50"/>
        <v/>
      </c>
      <c r="J161" s="103" t="str">
        <f t="shared" ca="1" si="58"/>
        <v/>
      </c>
      <c r="K161" s="104"/>
      <c r="L161" s="20" t="str">
        <f>IF(Settings!I156&lt;&gt;"",IF(Settings!I156&lt;&gt;"--",Settings!I156,""),"")</f>
        <v/>
      </c>
      <c r="M161" s="188" t="str">
        <f t="shared" ca="1" si="51"/>
        <v/>
      </c>
      <c r="N161" s="188" t="str">
        <f t="shared" ca="1" si="52"/>
        <v/>
      </c>
      <c r="O161" s="103" t="str">
        <f t="shared" ca="1" si="59"/>
        <v/>
      </c>
      <c r="P161" s="104"/>
      <c r="Q161" s="20" t="str">
        <f>IF(Settings!K156&lt;&gt;"",IF(Settings!K156&lt;&gt;"--",Settings!K156,""),"")</f>
        <v/>
      </c>
      <c r="R161" s="188" t="str">
        <f t="shared" ca="1" si="53"/>
        <v/>
      </c>
      <c r="S161" s="188" t="str">
        <f t="shared" ca="1" si="54"/>
        <v/>
      </c>
      <c r="T161" s="103" t="str">
        <f t="shared" ca="1" si="60"/>
        <v/>
      </c>
      <c r="U161" s="104"/>
      <c r="V161" s="105" t="str">
        <f>IF(Settings!D156&lt;&gt;"",IF(Settings!D156&lt;&gt;"--",Settings!D156,""),"")</f>
        <v/>
      </c>
      <c r="W161" s="188" t="str">
        <f t="shared" ca="1" si="55"/>
        <v/>
      </c>
      <c r="X161" s="192" t="str">
        <f t="shared" ca="1" si="56"/>
        <v/>
      </c>
      <c r="Y161" s="103" t="str">
        <f t="shared" ca="1" si="61"/>
        <v/>
      </c>
      <c r="Z161" s="188" t="str">
        <f t="shared" ca="1" si="57"/>
        <v/>
      </c>
      <c r="AA161" s="46" t="str">
        <f>Settings!G156</f>
        <v>--</v>
      </c>
      <c r="AB161" s="46" t="str">
        <f>Settings!I156</f>
        <v>--</v>
      </c>
      <c r="AC161" s="46" t="str">
        <f>Settings!K156</f>
        <v>--</v>
      </c>
      <c r="AD161" s="54" t="str">
        <f t="shared" si="62"/>
        <v/>
      </c>
    </row>
    <row r="162" spans="7:30" x14ac:dyDescent="0.2">
      <c r="G162" s="20" t="str">
        <f>IF(Settings!G157&lt;&gt;"",IF(Settings!G157&lt;&gt;"--",Settings!G157,""),"")</f>
        <v/>
      </c>
      <c r="H162" s="188" t="str">
        <f t="shared" ca="1" si="49"/>
        <v/>
      </c>
      <c r="I162" s="188" t="str">
        <f t="shared" ca="1" si="50"/>
        <v/>
      </c>
      <c r="J162" s="103" t="str">
        <f t="shared" ca="1" si="58"/>
        <v/>
      </c>
      <c r="K162" s="104"/>
      <c r="L162" s="20" t="str">
        <f>IF(Settings!I157&lt;&gt;"",IF(Settings!I157&lt;&gt;"--",Settings!I157,""),"")</f>
        <v/>
      </c>
      <c r="M162" s="188" t="str">
        <f t="shared" ca="1" si="51"/>
        <v/>
      </c>
      <c r="N162" s="188" t="str">
        <f t="shared" ca="1" si="52"/>
        <v/>
      </c>
      <c r="O162" s="103" t="str">
        <f t="shared" ca="1" si="59"/>
        <v/>
      </c>
      <c r="P162" s="104"/>
      <c r="Q162" s="20" t="str">
        <f>IF(Settings!K157&lt;&gt;"",IF(Settings!K157&lt;&gt;"--",Settings!K157,""),"")</f>
        <v/>
      </c>
      <c r="R162" s="188" t="str">
        <f t="shared" ca="1" si="53"/>
        <v/>
      </c>
      <c r="S162" s="188" t="str">
        <f t="shared" ca="1" si="54"/>
        <v/>
      </c>
      <c r="T162" s="103" t="str">
        <f t="shared" ca="1" si="60"/>
        <v/>
      </c>
      <c r="U162" s="104"/>
      <c r="V162" s="105" t="str">
        <f>IF(Settings!D157&lt;&gt;"",IF(Settings!D157&lt;&gt;"--",Settings!D157,""),"")</f>
        <v/>
      </c>
      <c r="W162" s="188" t="str">
        <f t="shared" ca="1" si="55"/>
        <v/>
      </c>
      <c r="X162" s="192" t="str">
        <f t="shared" ca="1" si="56"/>
        <v/>
      </c>
      <c r="Y162" s="103" t="str">
        <f t="shared" ca="1" si="61"/>
        <v/>
      </c>
      <c r="Z162" s="188" t="str">
        <f t="shared" ca="1" si="57"/>
        <v/>
      </c>
      <c r="AA162" s="46" t="str">
        <f>Settings!G157</f>
        <v>--</v>
      </c>
      <c r="AB162" s="46" t="str">
        <f>Settings!I157</f>
        <v>--</v>
      </c>
      <c r="AC162" s="46" t="str">
        <f>Settings!K157</f>
        <v>--</v>
      </c>
      <c r="AD162" s="54" t="str">
        <f t="shared" si="62"/>
        <v/>
      </c>
    </row>
    <row r="163" spans="7:30" x14ac:dyDescent="0.2">
      <c r="G163" s="20" t="str">
        <f>IF(Settings!G158&lt;&gt;"",IF(Settings!G158&lt;&gt;"--",Settings!G158,""),"")</f>
        <v/>
      </c>
      <c r="H163" s="188" t="str">
        <f t="shared" ca="1" si="49"/>
        <v/>
      </c>
      <c r="I163" s="188" t="str">
        <f t="shared" ca="1" si="50"/>
        <v/>
      </c>
      <c r="J163" s="103" t="str">
        <f t="shared" ca="1" si="58"/>
        <v/>
      </c>
      <c r="K163" s="104"/>
      <c r="L163" s="20" t="str">
        <f>IF(Settings!I158&lt;&gt;"",IF(Settings!I158&lt;&gt;"--",Settings!I158,""),"")</f>
        <v/>
      </c>
      <c r="M163" s="188" t="str">
        <f t="shared" ca="1" si="51"/>
        <v/>
      </c>
      <c r="N163" s="188" t="str">
        <f t="shared" ca="1" si="52"/>
        <v/>
      </c>
      <c r="O163" s="103" t="str">
        <f t="shared" ca="1" si="59"/>
        <v/>
      </c>
      <c r="P163" s="104"/>
      <c r="Q163" s="20" t="str">
        <f>IF(Settings!K158&lt;&gt;"",IF(Settings!K158&lt;&gt;"--",Settings!K158,""),"")</f>
        <v/>
      </c>
      <c r="R163" s="188" t="str">
        <f t="shared" ca="1" si="53"/>
        <v/>
      </c>
      <c r="S163" s="188" t="str">
        <f t="shared" ca="1" si="54"/>
        <v/>
      </c>
      <c r="T163" s="103" t="str">
        <f t="shared" ca="1" si="60"/>
        <v/>
      </c>
      <c r="U163" s="104"/>
      <c r="V163" s="105" t="str">
        <f>IF(Settings!D158&lt;&gt;"",IF(Settings!D158&lt;&gt;"--",Settings!D158,""),"")</f>
        <v/>
      </c>
      <c r="W163" s="188" t="str">
        <f t="shared" ca="1" si="55"/>
        <v/>
      </c>
      <c r="X163" s="192" t="str">
        <f t="shared" ca="1" si="56"/>
        <v/>
      </c>
      <c r="Y163" s="103" t="str">
        <f t="shared" ca="1" si="61"/>
        <v/>
      </c>
      <c r="Z163" s="188" t="str">
        <f t="shared" ca="1" si="57"/>
        <v/>
      </c>
      <c r="AA163" s="46" t="str">
        <f>Settings!G158</f>
        <v>--</v>
      </c>
      <c r="AB163" s="46" t="str">
        <f>Settings!I158</f>
        <v>--</v>
      </c>
      <c r="AC163" s="46" t="str">
        <f>Settings!K158</f>
        <v>--</v>
      </c>
      <c r="AD163" s="54" t="str">
        <f t="shared" si="62"/>
        <v/>
      </c>
    </row>
    <row r="164" spans="7:30" x14ac:dyDescent="0.2">
      <c r="G164" s="20" t="str">
        <f>IF(Settings!G159&lt;&gt;"",IF(Settings!G159&lt;&gt;"--",Settings!G159,""),"")</f>
        <v/>
      </c>
      <c r="H164" s="188" t="str">
        <f t="shared" ca="1" si="49"/>
        <v/>
      </c>
      <c r="I164" s="188" t="str">
        <f t="shared" ca="1" si="50"/>
        <v/>
      </c>
      <c r="J164" s="103" t="str">
        <f t="shared" ca="1" si="58"/>
        <v/>
      </c>
      <c r="K164" s="104"/>
      <c r="L164" s="20" t="str">
        <f>IF(Settings!I159&lt;&gt;"",IF(Settings!I159&lt;&gt;"--",Settings!I159,""),"")</f>
        <v/>
      </c>
      <c r="M164" s="188" t="str">
        <f t="shared" ca="1" si="51"/>
        <v/>
      </c>
      <c r="N164" s="188" t="str">
        <f t="shared" ca="1" si="52"/>
        <v/>
      </c>
      <c r="O164" s="103" t="str">
        <f t="shared" ca="1" si="59"/>
        <v/>
      </c>
      <c r="P164" s="104"/>
      <c r="Q164" s="20" t="str">
        <f>IF(Settings!K159&lt;&gt;"",IF(Settings!K159&lt;&gt;"--",Settings!K159,""),"")</f>
        <v/>
      </c>
      <c r="R164" s="188" t="str">
        <f t="shared" ca="1" si="53"/>
        <v/>
      </c>
      <c r="S164" s="188" t="str">
        <f t="shared" ca="1" si="54"/>
        <v/>
      </c>
      <c r="T164" s="103" t="str">
        <f t="shared" ca="1" si="60"/>
        <v/>
      </c>
      <c r="U164" s="104"/>
      <c r="V164" s="105" t="str">
        <f>IF(Settings!D159&lt;&gt;"",IF(Settings!D159&lt;&gt;"--",Settings!D159,""),"")</f>
        <v/>
      </c>
      <c r="W164" s="188" t="str">
        <f t="shared" ca="1" si="55"/>
        <v/>
      </c>
      <c r="X164" s="192" t="str">
        <f t="shared" ca="1" si="56"/>
        <v/>
      </c>
      <c r="Y164" s="103" t="str">
        <f t="shared" ca="1" si="61"/>
        <v/>
      </c>
      <c r="Z164" s="188" t="str">
        <f t="shared" ca="1" si="57"/>
        <v/>
      </c>
      <c r="AA164" s="46" t="str">
        <f>Settings!G159</f>
        <v>--</v>
      </c>
      <c r="AB164" s="46" t="str">
        <f>Settings!I159</f>
        <v>--</v>
      </c>
      <c r="AC164" s="46" t="str">
        <f>Settings!K159</f>
        <v>--</v>
      </c>
      <c r="AD164" s="54" t="str">
        <f t="shared" si="62"/>
        <v/>
      </c>
    </row>
    <row r="165" spans="7:30" x14ac:dyDescent="0.2">
      <c r="G165" s="20" t="str">
        <f>IF(Settings!G160&lt;&gt;"",IF(Settings!G160&lt;&gt;"--",Settings!G160,""),"")</f>
        <v/>
      </c>
      <c r="H165" s="188" t="str">
        <f t="shared" ca="1" si="49"/>
        <v/>
      </c>
      <c r="I165" s="188" t="str">
        <f t="shared" ca="1" si="50"/>
        <v/>
      </c>
      <c r="J165" s="103" t="str">
        <f t="shared" ca="1" si="58"/>
        <v/>
      </c>
      <c r="K165" s="104"/>
      <c r="L165" s="20" t="str">
        <f>IF(Settings!I160&lt;&gt;"",IF(Settings!I160&lt;&gt;"--",Settings!I160,""),"")</f>
        <v/>
      </c>
      <c r="M165" s="188" t="str">
        <f t="shared" ca="1" si="51"/>
        <v/>
      </c>
      <c r="N165" s="188" t="str">
        <f t="shared" ca="1" si="52"/>
        <v/>
      </c>
      <c r="O165" s="103" t="str">
        <f t="shared" ca="1" si="59"/>
        <v/>
      </c>
      <c r="P165" s="104"/>
      <c r="Q165" s="20" t="str">
        <f>IF(Settings!K160&lt;&gt;"",IF(Settings!K160&lt;&gt;"--",Settings!K160,""),"")</f>
        <v/>
      </c>
      <c r="R165" s="188" t="str">
        <f t="shared" ca="1" si="53"/>
        <v/>
      </c>
      <c r="S165" s="188" t="str">
        <f t="shared" ca="1" si="54"/>
        <v/>
      </c>
      <c r="T165" s="103" t="str">
        <f t="shared" ca="1" si="60"/>
        <v/>
      </c>
      <c r="U165" s="104"/>
      <c r="V165" s="105" t="str">
        <f>IF(Settings!D160&lt;&gt;"",IF(Settings!D160&lt;&gt;"--",Settings!D160,""),"")</f>
        <v/>
      </c>
      <c r="W165" s="188" t="str">
        <f t="shared" ca="1" si="55"/>
        <v/>
      </c>
      <c r="X165" s="192" t="str">
        <f t="shared" ca="1" si="56"/>
        <v/>
      </c>
      <c r="Y165" s="103" t="str">
        <f t="shared" ca="1" si="61"/>
        <v/>
      </c>
      <c r="Z165" s="188" t="str">
        <f t="shared" ca="1" si="57"/>
        <v/>
      </c>
      <c r="AA165" s="46" t="str">
        <f>Settings!G160</f>
        <v>--</v>
      </c>
      <c r="AB165" s="46" t="str">
        <f>Settings!I160</f>
        <v>--</v>
      </c>
      <c r="AC165" s="46" t="str">
        <f>Settings!K160</f>
        <v>--</v>
      </c>
      <c r="AD165" s="54" t="str">
        <f t="shared" si="62"/>
        <v/>
      </c>
    </row>
    <row r="166" spans="7:30" x14ac:dyDescent="0.2">
      <c r="G166" s="20" t="str">
        <f>IF(Settings!G161&lt;&gt;"",IF(Settings!G161&lt;&gt;"--",Settings!G161,""),"")</f>
        <v/>
      </c>
      <c r="H166" s="188" t="str">
        <f t="shared" ca="1" si="49"/>
        <v/>
      </c>
      <c r="I166" s="188" t="str">
        <f t="shared" ca="1" si="50"/>
        <v/>
      </c>
      <c r="J166" s="103" t="str">
        <f t="shared" ca="1" si="58"/>
        <v/>
      </c>
      <c r="K166" s="104"/>
      <c r="L166" s="20" t="str">
        <f>IF(Settings!I161&lt;&gt;"",IF(Settings!I161&lt;&gt;"--",Settings!I161,""),"")</f>
        <v/>
      </c>
      <c r="M166" s="188" t="str">
        <f t="shared" ca="1" si="51"/>
        <v/>
      </c>
      <c r="N166" s="188" t="str">
        <f t="shared" ca="1" si="52"/>
        <v/>
      </c>
      <c r="O166" s="103" t="str">
        <f t="shared" ca="1" si="59"/>
        <v/>
      </c>
      <c r="P166" s="104"/>
      <c r="Q166" s="20" t="str">
        <f>IF(Settings!K161&lt;&gt;"",IF(Settings!K161&lt;&gt;"--",Settings!K161,""),"")</f>
        <v/>
      </c>
      <c r="R166" s="188" t="str">
        <f t="shared" ca="1" si="53"/>
        <v/>
      </c>
      <c r="S166" s="188" t="str">
        <f t="shared" ca="1" si="54"/>
        <v/>
      </c>
      <c r="T166" s="103" t="str">
        <f t="shared" ca="1" si="60"/>
        <v/>
      </c>
      <c r="U166" s="104"/>
      <c r="V166" s="105" t="str">
        <f>IF(Settings!D161&lt;&gt;"",IF(Settings!D161&lt;&gt;"--",Settings!D161,""),"")</f>
        <v/>
      </c>
      <c r="W166" s="188" t="str">
        <f t="shared" ca="1" si="55"/>
        <v/>
      </c>
      <c r="X166" s="192" t="str">
        <f t="shared" ca="1" si="56"/>
        <v/>
      </c>
      <c r="Y166" s="103" t="str">
        <f t="shared" ca="1" si="61"/>
        <v/>
      </c>
      <c r="Z166" s="188" t="str">
        <f t="shared" ca="1" si="57"/>
        <v/>
      </c>
      <c r="AA166" s="46" t="str">
        <f>Settings!G161</f>
        <v>--</v>
      </c>
      <c r="AB166" s="46" t="str">
        <f>Settings!I161</f>
        <v>--</v>
      </c>
      <c r="AC166" s="46" t="str">
        <f>Settings!K161</f>
        <v>--</v>
      </c>
      <c r="AD166" s="54" t="str">
        <f t="shared" si="62"/>
        <v/>
      </c>
    </row>
    <row r="167" spans="7:30" x14ac:dyDescent="0.2">
      <c r="G167" s="20" t="str">
        <f>IF(Settings!G162&lt;&gt;"",IF(Settings!G162&lt;&gt;"--",Settings!G162,""),"")</f>
        <v/>
      </c>
      <c r="H167" s="188" t="str">
        <f t="shared" ca="1" si="49"/>
        <v/>
      </c>
      <c r="I167" s="188" t="str">
        <f t="shared" ca="1" si="50"/>
        <v/>
      </c>
      <c r="J167" s="103" t="str">
        <f t="shared" ca="1" si="58"/>
        <v/>
      </c>
      <c r="K167" s="104"/>
      <c r="L167" s="20" t="str">
        <f>IF(Settings!I162&lt;&gt;"",IF(Settings!I162&lt;&gt;"--",Settings!I162,""),"")</f>
        <v/>
      </c>
      <c r="M167" s="188" t="str">
        <f t="shared" ca="1" si="51"/>
        <v/>
      </c>
      <c r="N167" s="188" t="str">
        <f t="shared" ca="1" si="52"/>
        <v/>
      </c>
      <c r="O167" s="103" t="str">
        <f t="shared" ca="1" si="59"/>
        <v/>
      </c>
      <c r="P167" s="104"/>
      <c r="Q167" s="20" t="str">
        <f>IF(Settings!K162&lt;&gt;"",IF(Settings!K162&lt;&gt;"--",Settings!K162,""),"")</f>
        <v/>
      </c>
      <c r="R167" s="188" t="str">
        <f t="shared" ca="1" si="53"/>
        <v/>
      </c>
      <c r="S167" s="188" t="str">
        <f t="shared" ca="1" si="54"/>
        <v/>
      </c>
      <c r="T167" s="103" t="str">
        <f t="shared" ca="1" si="60"/>
        <v/>
      </c>
      <c r="U167" s="104"/>
      <c r="V167" s="105" t="str">
        <f>IF(Settings!D162&lt;&gt;"",IF(Settings!D162&lt;&gt;"--",Settings!D162,""),"")</f>
        <v/>
      </c>
      <c r="W167" s="188" t="str">
        <f t="shared" ca="1" si="55"/>
        <v/>
      </c>
      <c r="X167" s="192" t="str">
        <f t="shared" ca="1" si="56"/>
        <v/>
      </c>
      <c r="Y167" s="103" t="str">
        <f t="shared" ca="1" si="61"/>
        <v/>
      </c>
      <c r="Z167" s="188" t="str">
        <f t="shared" ca="1" si="57"/>
        <v/>
      </c>
      <c r="AA167" s="46" t="str">
        <f>Settings!G162</f>
        <v>--</v>
      </c>
      <c r="AB167" s="46" t="str">
        <f>Settings!I162</f>
        <v>--</v>
      </c>
      <c r="AC167" s="46" t="str">
        <f>Settings!K162</f>
        <v>--</v>
      </c>
      <c r="AD167" s="54" t="str">
        <f t="shared" si="62"/>
        <v/>
      </c>
    </row>
    <row r="168" spans="7:30" x14ac:dyDescent="0.2">
      <c r="G168" s="20" t="str">
        <f>IF(Settings!G163&lt;&gt;"",IF(Settings!G163&lt;&gt;"--",Settings!G163,""),"")</f>
        <v/>
      </c>
      <c r="H168" s="188" t="str">
        <f t="shared" ca="1" si="49"/>
        <v/>
      </c>
      <c r="I168" s="188" t="str">
        <f t="shared" ca="1" si="50"/>
        <v/>
      </c>
      <c r="J168" s="103" t="str">
        <f t="shared" ca="1" si="58"/>
        <v/>
      </c>
      <c r="K168" s="104"/>
      <c r="L168" s="20" t="str">
        <f>IF(Settings!I163&lt;&gt;"",IF(Settings!I163&lt;&gt;"--",Settings!I163,""),"")</f>
        <v/>
      </c>
      <c r="M168" s="188" t="str">
        <f t="shared" ca="1" si="51"/>
        <v/>
      </c>
      <c r="N168" s="188" t="str">
        <f t="shared" ca="1" si="52"/>
        <v/>
      </c>
      <c r="O168" s="103" t="str">
        <f t="shared" ca="1" si="59"/>
        <v/>
      </c>
      <c r="P168" s="104"/>
      <c r="Q168" s="20" t="str">
        <f>IF(Settings!K163&lt;&gt;"",IF(Settings!K163&lt;&gt;"--",Settings!K163,""),"")</f>
        <v/>
      </c>
      <c r="R168" s="188" t="str">
        <f t="shared" ca="1" si="53"/>
        <v/>
      </c>
      <c r="S168" s="188" t="str">
        <f t="shared" ca="1" si="54"/>
        <v/>
      </c>
      <c r="T168" s="103" t="str">
        <f t="shared" ca="1" si="60"/>
        <v/>
      </c>
      <c r="U168" s="104"/>
      <c r="V168" s="105" t="str">
        <f>IF(Settings!D163&lt;&gt;"",IF(Settings!D163&lt;&gt;"--",Settings!D163,""),"")</f>
        <v/>
      </c>
      <c r="W168" s="188" t="str">
        <f t="shared" ca="1" si="55"/>
        <v/>
      </c>
      <c r="X168" s="192" t="str">
        <f t="shared" ca="1" si="56"/>
        <v/>
      </c>
      <c r="Y168" s="103" t="str">
        <f t="shared" ca="1" si="61"/>
        <v/>
      </c>
      <c r="Z168" s="188" t="str">
        <f t="shared" ca="1" si="57"/>
        <v/>
      </c>
      <c r="AA168" s="46" t="str">
        <f>Settings!G163</f>
        <v>--</v>
      </c>
      <c r="AB168" s="46" t="str">
        <f>Settings!I163</f>
        <v>--</v>
      </c>
      <c r="AC168" s="46" t="str">
        <f>Settings!K163</f>
        <v>--</v>
      </c>
      <c r="AD168" s="54" t="str">
        <f t="shared" si="62"/>
        <v/>
      </c>
    </row>
    <row r="169" spans="7:30" x14ac:dyDescent="0.2">
      <c r="G169" s="20" t="str">
        <f>IF(Settings!G164&lt;&gt;"",IF(Settings!G164&lt;&gt;"--",Settings!G164,""),"")</f>
        <v/>
      </c>
      <c r="H169" s="188" t="str">
        <f t="shared" ca="1" si="49"/>
        <v/>
      </c>
      <c r="I169" s="188" t="str">
        <f t="shared" ca="1" si="50"/>
        <v/>
      </c>
      <c r="J169" s="103" t="str">
        <f t="shared" ca="1" si="58"/>
        <v/>
      </c>
      <c r="K169" s="104"/>
      <c r="L169" s="20" t="str">
        <f>IF(Settings!I164&lt;&gt;"",IF(Settings!I164&lt;&gt;"--",Settings!I164,""),"")</f>
        <v/>
      </c>
      <c r="M169" s="188" t="str">
        <f t="shared" ca="1" si="51"/>
        <v/>
      </c>
      <c r="N169" s="188" t="str">
        <f t="shared" ca="1" si="52"/>
        <v/>
      </c>
      <c r="O169" s="103" t="str">
        <f t="shared" ca="1" si="59"/>
        <v/>
      </c>
      <c r="P169" s="104"/>
      <c r="Q169" s="20" t="str">
        <f>IF(Settings!K164&lt;&gt;"",IF(Settings!K164&lt;&gt;"--",Settings!K164,""),"")</f>
        <v/>
      </c>
      <c r="R169" s="188" t="str">
        <f t="shared" ca="1" si="53"/>
        <v/>
      </c>
      <c r="S169" s="188" t="str">
        <f t="shared" ca="1" si="54"/>
        <v/>
      </c>
      <c r="T169" s="103" t="str">
        <f t="shared" ca="1" si="60"/>
        <v/>
      </c>
      <c r="U169" s="104"/>
      <c r="V169" s="105" t="str">
        <f>IF(Settings!D164&lt;&gt;"",IF(Settings!D164&lt;&gt;"--",Settings!D164,""),"")</f>
        <v/>
      </c>
      <c r="W169" s="188" t="str">
        <f t="shared" ca="1" si="55"/>
        <v/>
      </c>
      <c r="X169" s="192" t="str">
        <f t="shared" ca="1" si="56"/>
        <v/>
      </c>
      <c r="Y169" s="103" t="str">
        <f t="shared" ca="1" si="61"/>
        <v/>
      </c>
      <c r="Z169" s="188" t="str">
        <f t="shared" ca="1" si="57"/>
        <v/>
      </c>
      <c r="AA169" s="46" t="str">
        <f>Settings!G164</f>
        <v>--</v>
      </c>
      <c r="AB169" s="46" t="str">
        <f>Settings!I164</f>
        <v>--</v>
      </c>
      <c r="AC169" s="46" t="str">
        <f>Settings!K164</f>
        <v>--</v>
      </c>
      <c r="AD169" s="54" t="str">
        <f t="shared" si="62"/>
        <v/>
      </c>
    </row>
    <row r="170" spans="7:30" x14ac:dyDescent="0.2">
      <c r="G170" s="20" t="str">
        <f>IF(Settings!G165&lt;&gt;"",IF(Settings!G165&lt;&gt;"--",Settings!G165,""),"")</f>
        <v/>
      </c>
      <c r="H170" s="188" t="str">
        <f t="shared" ca="1" si="49"/>
        <v/>
      </c>
      <c r="I170" s="188" t="str">
        <f t="shared" ca="1" si="50"/>
        <v/>
      </c>
      <c r="J170" s="103" t="str">
        <f t="shared" ca="1" si="58"/>
        <v/>
      </c>
      <c r="K170" s="104"/>
      <c r="L170" s="20" t="str">
        <f>IF(Settings!I165&lt;&gt;"",IF(Settings!I165&lt;&gt;"--",Settings!I165,""),"")</f>
        <v/>
      </c>
      <c r="M170" s="188" t="str">
        <f t="shared" ca="1" si="51"/>
        <v/>
      </c>
      <c r="N170" s="188" t="str">
        <f t="shared" ca="1" si="52"/>
        <v/>
      </c>
      <c r="O170" s="103" t="str">
        <f t="shared" ca="1" si="59"/>
        <v/>
      </c>
      <c r="P170" s="104"/>
      <c r="Q170" s="20" t="str">
        <f>IF(Settings!K165&lt;&gt;"",IF(Settings!K165&lt;&gt;"--",Settings!K165,""),"")</f>
        <v/>
      </c>
      <c r="R170" s="188" t="str">
        <f t="shared" ca="1" si="53"/>
        <v/>
      </c>
      <c r="S170" s="188" t="str">
        <f t="shared" ca="1" si="54"/>
        <v/>
      </c>
      <c r="T170" s="103" t="str">
        <f t="shared" ca="1" si="60"/>
        <v/>
      </c>
      <c r="U170" s="104"/>
      <c r="V170" s="105" t="str">
        <f>IF(Settings!D165&lt;&gt;"",IF(Settings!D165&lt;&gt;"--",Settings!D165,""),"")</f>
        <v/>
      </c>
      <c r="W170" s="188" t="str">
        <f t="shared" ca="1" si="55"/>
        <v/>
      </c>
      <c r="X170" s="192" t="str">
        <f t="shared" ca="1" si="56"/>
        <v/>
      </c>
      <c r="Y170" s="103" t="str">
        <f t="shared" ca="1" si="61"/>
        <v/>
      </c>
      <c r="Z170" s="188" t="str">
        <f t="shared" ca="1" si="57"/>
        <v/>
      </c>
      <c r="AA170" s="46" t="str">
        <f>Settings!G165</f>
        <v>--</v>
      </c>
      <c r="AB170" s="46" t="str">
        <f>Settings!I165</f>
        <v>--</v>
      </c>
      <c r="AC170" s="46" t="str">
        <f>Settings!K165</f>
        <v>--</v>
      </c>
      <c r="AD170" s="54" t="str">
        <f t="shared" si="62"/>
        <v/>
      </c>
    </row>
    <row r="171" spans="7:30" x14ac:dyDescent="0.2">
      <c r="G171" s="20" t="str">
        <f>IF(Settings!G166&lt;&gt;"",IF(Settings!G166&lt;&gt;"--",Settings!G166,""),"")</f>
        <v/>
      </c>
      <c r="H171" s="188" t="str">
        <f t="shared" ca="1" si="49"/>
        <v/>
      </c>
      <c r="I171" s="188" t="str">
        <f t="shared" ca="1" si="50"/>
        <v/>
      </c>
      <c r="J171" s="103" t="str">
        <f t="shared" ca="1" si="58"/>
        <v/>
      </c>
      <c r="K171" s="104"/>
      <c r="L171" s="20" t="str">
        <f>IF(Settings!I166&lt;&gt;"",IF(Settings!I166&lt;&gt;"--",Settings!I166,""),"")</f>
        <v/>
      </c>
      <c r="M171" s="188" t="str">
        <f t="shared" ca="1" si="51"/>
        <v/>
      </c>
      <c r="N171" s="188" t="str">
        <f t="shared" ca="1" si="52"/>
        <v/>
      </c>
      <c r="O171" s="103" t="str">
        <f t="shared" ca="1" si="59"/>
        <v/>
      </c>
      <c r="P171" s="104"/>
      <c r="Q171" s="20" t="str">
        <f>IF(Settings!K166&lt;&gt;"",IF(Settings!K166&lt;&gt;"--",Settings!K166,""),"")</f>
        <v/>
      </c>
      <c r="R171" s="188" t="str">
        <f t="shared" ca="1" si="53"/>
        <v/>
      </c>
      <c r="S171" s="188" t="str">
        <f t="shared" ca="1" si="54"/>
        <v/>
      </c>
      <c r="T171" s="103" t="str">
        <f t="shared" ca="1" si="60"/>
        <v/>
      </c>
      <c r="U171" s="104"/>
      <c r="V171" s="105" t="str">
        <f>IF(Settings!D166&lt;&gt;"",IF(Settings!D166&lt;&gt;"--",Settings!D166,""),"")</f>
        <v/>
      </c>
      <c r="W171" s="188" t="str">
        <f t="shared" ca="1" si="55"/>
        <v/>
      </c>
      <c r="X171" s="192" t="str">
        <f t="shared" ca="1" si="56"/>
        <v/>
      </c>
      <c r="Y171" s="103" t="str">
        <f t="shared" ca="1" si="61"/>
        <v/>
      </c>
      <c r="Z171" s="188" t="str">
        <f t="shared" ca="1" si="57"/>
        <v/>
      </c>
      <c r="AA171" s="46" t="str">
        <f>Settings!G166</f>
        <v>--</v>
      </c>
      <c r="AB171" s="46" t="str">
        <f>Settings!I166</f>
        <v>--</v>
      </c>
      <c r="AC171" s="46" t="str">
        <f>Settings!K166</f>
        <v>--</v>
      </c>
      <c r="AD171" s="54" t="str">
        <f t="shared" si="62"/>
        <v/>
      </c>
    </row>
    <row r="172" spans="7:30" x14ac:dyDescent="0.2">
      <c r="G172" s="20" t="str">
        <f>IF(Settings!G167&lt;&gt;"",IF(Settings!G167&lt;&gt;"--",Settings!G167,""),"")</f>
        <v/>
      </c>
      <c r="H172" s="188"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88"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03" t="str">
        <f t="shared" ca="1" si="58"/>
        <v/>
      </c>
      <c r="K172" s="104"/>
      <c r="L172" s="20" t="str">
        <f>IF(Settings!I167&lt;&gt;"",IF(Settings!I167&lt;&gt;"--",Settings!I167,""),"")</f>
        <v/>
      </c>
      <c r="M172" s="188"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88"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03" t="str">
        <f t="shared" ca="1" si="59"/>
        <v/>
      </c>
      <c r="P172" s="104"/>
      <c r="Q172" s="20" t="str">
        <f>IF(Settings!K167&lt;&gt;"",IF(Settings!K167&lt;&gt;"--",Settings!K167,""),"")</f>
        <v/>
      </c>
      <c r="R172" s="188"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88"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03" t="str">
        <f t="shared" ca="1" si="60"/>
        <v/>
      </c>
      <c r="U172" s="104"/>
      <c r="V172" s="105" t="str">
        <f>IF(Settings!D167&lt;&gt;"",IF(Settings!D167&lt;&gt;"--",Settings!D167,""),"")</f>
        <v/>
      </c>
      <c r="W172" s="188"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92"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03" t="str">
        <f t="shared" ca="1" si="61"/>
        <v/>
      </c>
      <c r="Z172" s="188"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46" t="str">
        <f>Settings!G167</f>
        <v>--</v>
      </c>
      <c r="AB172" s="46" t="str">
        <f>Settings!I167</f>
        <v>--</v>
      </c>
      <c r="AC172" s="46" t="str">
        <f>Settings!K167</f>
        <v>--</v>
      </c>
      <c r="AD172" s="54" t="str">
        <f t="shared" si="62"/>
        <v/>
      </c>
    </row>
    <row r="173" spans="7:30" x14ac:dyDescent="0.2">
      <c r="G173" s="20" t="str">
        <f>IF(Settings!G168&lt;&gt;"",IF(Settings!G168&lt;&gt;"--",Settings!G168,""),"")</f>
        <v/>
      </c>
      <c r="H173" s="188" t="str">
        <f t="shared" ca="1" si="63"/>
        <v/>
      </c>
      <c r="I173" s="188" t="str">
        <f t="shared" ca="1" si="64"/>
        <v/>
      </c>
      <c r="J173" s="103" t="str">
        <f t="shared" ca="1" si="58"/>
        <v/>
      </c>
      <c r="K173" s="104"/>
      <c r="L173" s="20" t="str">
        <f>IF(Settings!I168&lt;&gt;"",IF(Settings!I168&lt;&gt;"--",Settings!I168,""),"")</f>
        <v/>
      </c>
      <c r="M173" s="188" t="str">
        <f t="shared" ca="1" si="65"/>
        <v/>
      </c>
      <c r="N173" s="188" t="str">
        <f t="shared" ca="1" si="66"/>
        <v/>
      </c>
      <c r="O173" s="103" t="str">
        <f t="shared" ca="1" si="59"/>
        <v/>
      </c>
      <c r="P173" s="104"/>
      <c r="Q173" s="20" t="str">
        <f>IF(Settings!K168&lt;&gt;"",IF(Settings!K168&lt;&gt;"--",Settings!K168,""),"")</f>
        <v/>
      </c>
      <c r="R173" s="188" t="str">
        <f t="shared" ca="1" si="67"/>
        <v/>
      </c>
      <c r="S173" s="188" t="str">
        <f t="shared" ca="1" si="68"/>
        <v/>
      </c>
      <c r="T173" s="103" t="str">
        <f t="shared" ca="1" si="60"/>
        <v/>
      </c>
      <c r="U173" s="104"/>
      <c r="V173" s="105" t="str">
        <f>IF(Settings!D168&lt;&gt;"",IF(Settings!D168&lt;&gt;"--",Settings!D168,""),"")</f>
        <v/>
      </c>
      <c r="W173" s="188" t="str">
        <f t="shared" ca="1" si="69"/>
        <v/>
      </c>
      <c r="X173" s="192" t="str">
        <f t="shared" ca="1" si="70"/>
        <v/>
      </c>
      <c r="Y173" s="103" t="str">
        <f t="shared" ca="1" si="61"/>
        <v/>
      </c>
      <c r="Z173" s="188" t="str">
        <f t="shared" ca="1" si="71"/>
        <v/>
      </c>
      <c r="AA173" s="46" t="str">
        <f>Settings!G168</f>
        <v>--</v>
      </c>
      <c r="AB173" s="46" t="str">
        <f>Settings!I168</f>
        <v>--</v>
      </c>
      <c r="AC173" s="46" t="str">
        <f>Settings!K168</f>
        <v>--</v>
      </c>
      <c r="AD173" s="54" t="str">
        <f t="shared" ref="AD173:AD204" si="72">IF(AD172&lt;&gt;"",IF(YEAR(MAX(BET_DATE))&gt;=AD172+1,AD172+1,""),"")</f>
        <v/>
      </c>
    </row>
    <row r="174" spans="7:30" x14ac:dyDescent="0.2">
      <c r="G174" s="20" t="str">
        <f>IF(Settings!G169&lt;&gt;"",IF(Settings!G169&lt;&gt;"--",Settings!G169,""),"")</f>
        <v/>
      </c>
      <c r="H174" s="188" t="str">
        <f t="shared" ca="1" si="63"/>
        <v/>
      </c>
      <c r="I174" s="188" t="str">
        <f t="shared" ca="1" si="64"/>
        <v/>
      </c>
      <c r="J174" s="103" t="str">
        <f t="shared" ca="1" si="58"/>
        <v/>
      </c>
      <c r="K174" s="104"/>
      <c r="L174" s="20" t="str">
        <f>IF(Settings!I169&lt;&gt;"",IF(Settings!I169&lt;&gt;"--",Settings!I169,""),"")</f>
        <v/>
      </c>
      <c r="M174" s="188" t="str">
        <f t="shared" ca="1" si="65"/>
        <v/>
      </c>
      <c r="N174" s="188" t="str">
        <f t="shared" ca="1" si="66"/>
        <v/>
      </c>
      <c r="O174" s="103" t="str">
        <f t="shared" ca="1" si="59"/>
        <v/>
      </c>
      <c r="P174" s="104"/>
      <c r="Q174" s="20" t="str">
        <f>IF(Settings!K169&lt;&gt;"",IF(Settings!K169&lt;&gt;"--",Settings!K169,""),"")</f>
        <v/>
      </c>
      <c r="R174" s="188" t="str">
        <f t="shared" ca="1" si="67"/>
        <v/>
      </c>
      <c r="S174" s="188" t="str">
        <f t="shared" ca="1" si="68"/>
        <v/>
      </c>
      <c r="T174" s="103" t="str">
        <f t="shared" ca="1" si="60"/>
        <v/>
      </c>
      <c r="U174" s="104"/>
      <c r="V174" s="105" t="str">
        <f>IF(Settings!D169&lt;&gt;"",IF(Settings!D169&lt;&gt;"--",Settings!D169,""),"")</f>
        <v/>
      </c>
      <c r="W174" s="188" t="str">
        <f t="shared" ca="1" si="69"/>
        <v/>
      </c>
      <c r="X174" s="192" t="str">
        <f t="shared" ca="1" si="70"/>
        <v/>
      </c>
      <c r="Y174" s="103" t="str">
        <f t="shared" ca="1" si="61"/>
        <v/>
      </c>
      <c r="Z174" s="188" t="str">
        <f t="shared" ca="1" si="71"/>
        <v/>
      </c>
      <c r="AA174" s="46" t="str">
        <f>Settings!G169</f>
        <v>--</v>
      </c>
      <c r="AB174" s="46" t="str">
        <f>Settings!I169</f>
        <v>--</v>
      </c>
      <c r="AC174" s="46" t="str">
        <f>Settings!K169</f>
        <v>--</v>
      </c>
      <c r="AD174" s="54" t="str">
        <f t="shared" si="72"/>
        <v/>
      </c>
    </row>
    <row r="175" spans="7:30" x14ac:dyDescent="0.2">
      <c r="G175" s="20" t="str">
        <f>IF(Settings!G170&lt;&gt;"",IF(Settings!G170&lt;&gt;"--",Settings!G170,""),"")</f>
        <v/>
      </c>
      <c r="H175" s="188" t="str">
        <f t="shared" ca="1" si="63"/>
        <v/>
      </c>
      <c r="I175" s="188" t="str">
        <f t="shared" ca="1" si="64"/>
        <v/>
      </c>
      <c r="J175" s="103" t="str">
        <f t="shared" ca="1" si="58"/>
        <v/>
      </c>
      <c r="K175" s="104"/>
      <c r="L175" s="20" t="str">
        <f>IF(Settings!I170&lt;&gt;"",IF(Settings!I170&lt;&gt;"--",Settings!I170,""),"")</f>
        <v/>
      </c>
      <c r="M175" s="188" t="str">
        <f t="shared" ca="1" si="65"/>
        <v/>
      </c>
      <c r="N175" s="188" t="str">
        <f t="shared" ca="1" si="66"/>
        <v/>
      </c>
      <c r="O175" s="103" t="str">
        <f t="shared" ca="1" si="59"/>
        <v/>
      </c>
      <c r="P175" s="104"/>
      <c r="Q175" s="20" t="str">
        <f>IF(Settings!K170&lt;&gt;"",IF(Settings!K170&lt;&gt;"--",Settings!K170,""),"")</f>
        <v/>
      </c>
      <c r="R175" s="188" t="str">
        <f t="shared" ca="1" si="67"/>
        <v/>
      </c>
      <c r="S175" s="188" t="str">
        <f t="shared" ca="1" si="68"/>
        <v/>
      </c>
      <c r="T175" s="103" t="str">
        <f t="shared" ca="1" si="60"/>
        <v/>
      </c>
      <c r="U175" s="104"/>
      <c r="V175" s="105" t="str">
        <f>IF(Settings!D170&lt;&gt;"",IF(Settings!D170&lt;&gt;"--",Settings!D170,""),"")</f>
        <v/>
      </c>
      <c r="W175" s="188" t="str">
        <f t="shared" ca="1" si="69"/>
        <v/>
      </c>
      <c r="X175" s="192" t="str">
        <f t="shared" ca="1" si="70"/>
        <v/>
      </c>
      <c r="Y175" s="103" t="str">
        <f t="shared" ca="1" si="61"/>
        <v/>
      </c>
      <c r="Z175" s="188" t="str">
        <f t="shared" ca="1" si="71"/>
        <v/>
      </c>
      <c r="AA175" s="46" t="str">
        <f>Settings!G170</f>
        <v>--</v>
      </c>
      <c r="AB175" s="46" t="str">
        <f>Settings!I170</f>
        <v>--</v>
      </c>
      <c r="AC175" s="46" t="str">
        <f>Settings!K170</f>
        <v>--</v>
      </c>
      <c r="AD175" s="54" t="str">
        <f t="shared" si="72"/>
        <v/>
      </c>
    </row>
    <row r="176" spans="7:30" x14ac:dyDescent="0.2">
      <c r="G176" s="20" t="str">
        <f>IF(Settings!G171&lt;&gt;"",IF(Settings!G171&lt;&gt;"--",Settings!G171,""),"")</f>
        <v/>
      </c>
      <c r="H176" s="188" t="str">
        <f t="shared" ca="1" si="63"/>
        <v/>
      </c>
      <c r="I176" s="188" t="str">
        <f t="shared" ca="1" si="64"/>
        <v/>
      </c>
      <c r="J176" s="103" t="str">
        <f t="shared" ca="1" si="58"/>
        <v/>
      </c>
      <c r="K176" s="104"/>
      <c r="L176" s="20" t="str">
        <f>IF(Settings!I171&lt;&gt;"",IF(Settings!I171&lt;&gt;"--",Settings!I171,""),"")</f>
        <v/>
      </c>
      <c r="M176" s="188" t="str">
        <f t="shared" ca="1" si="65"/>
        <v/>
      </c>
      <c r="N176" s="188" t="str">
        <f t="shared" ca="1" si="66"/>
        <v/>
      </c>
      <c r="O176" s="103" t="str">
        <f t="shared" ca="1" si="59"/>
        <v/>
      </c>
      <c r="P176" s="104"/>
      <c r="Q176" s="20" t="str">
        <f>IF(Settings!K171&lt;&gt;"",IF(Settings!K171&lt;&gt;"--",Settings!K171,""),"")</f>
        <v/>
      </c>
      <c r="R176" s="188" t="str">
        <f t="shared" ca="1" si="67"/>
        <v/>
      </c>
      <c r="S176" s="188" t="str">
        <f t="shared" ca="1" si="68"/>
        <v/>
      </c>
      <c r="T176" s="103" t="str">
        <f t="shared" ca="1" si="60"/>
        <v/>
      </c>
      <c r="U176" s="104"/>
      <c r="V176" s="105" t="str">
        <f>IF(Settings!D171&lt;&gt;"",IF(Settings!D171&lt;&gt;"--",Settings!D171,""),"")</f>
        <v/>
      </c>
      <c r="W176" s="188" t="str">
        <f t="shared" ca="1" si="69"/>
        <v/>
      </c>
      <c r="X176" s="192" t="str">
        <f t="shared" ca="1" si="70"/>
        <v/>
      </c>
      <c r="Y176" s="103" t="str">
        <f t="shared" ca="1" si="61"/>
        <v/>
      </c>
      <c r="Z176" s="188" t="str">
        <f t="shared" ca="1" si="71"/>
        <v/>
      </c>
      <c r="AA176" s="46" t="str">
        <f>Settings!G171</f>
        <v>--</v>
      </c>
      <c r="AB176" s="46" t="str">
        <f>Settings!I171</f>
        <v>--</v>
      </c>
      <c r="AC176" s="46" t="str">
        <f>Settings!K171</f>
        <v>--</v>
      </c>
      <c r="AD176" s="54" t="str">
        <f t="shared" si="72"/>
        <v/>
      </c>
    </row>
    <row r="177" spans="7:30" x14ac:dyDescent="0.2">
      <c r="G177" s="20" t="str">
        <f>IF(Settings!G172&lt;&gt;"",IF(Settings!G172&lt;&gt;"--",Settings!G172,""),"")</f>
        <v/>
      </c>
      <c r="H177" s="188" t="str">
        <f t="shared" ca="1" si="63"/>
        <v/>
      </c>
      <c r="I177" s="188" t="str">
        <f t="shared" ca="1" si="64"/>
        <v/>
      </c>
      <c r="J177" s="103" t="str">
        <f t="shared" ca="1" si="58"/>
        <v/>
      </c>
      <c r="K177" s="104"/>
      <c r="L177" s="20" t="str">
        <f>IF(Settings!I172&lt;&gt;"",IF(Settings!I172&lt;&gt;"--",Settings!I172,""),"")</f>
        <v/>
      </c>
      <c r="M177" s="188" t="str">
        <f t="shared" ca="1" si="65"/>
        <v/>
      </c>
      <c r="N177" s="188" t="str">
        <f t="shared" ca="1" si="66"/>
        <v/>
      </c>
      <c r="O177" s="103" t="str">
        <f t="shared" ca="1" si="59"/>
        <v/>
      </c>
      <c r="P177" s="104"/>
      <c r="Q177" s="20" t="str">
        <f>IF(Settings!K172&lt;&gt;"",IF(Settings!K172&lt;&gt;"--",Settings!K172,""),"")</f>
        <v/>
      </c>
      <c r="R177" s="188" t="str">
        <f t="shared" ca="1" si="67"/>
        <v/>
      </c>
      <c r="S177" s="188" t="str">
        <f t="shared" ca="1" si="68"/>
        <v/>
      </c>
      <c r="T177" s="103" t="str">
        <f t="shared" ca="1" si="60"/>
        <v/>
      </c>
      <c r="U177" s="104"/>
      <c r="V177" s="105" t="str">
        <f>IF(Settings!D172&lt;&gt;"",IF(Settings!D172&lt;&gt;"--",Settings!D172,""),"")</f>
        <v/>
      </c>
      <c r="W177" s="188" t="str">
        <f t="shared" ca="1" si="69"/>
        <v/>
      </c>
      <c r="X177" s="192" t="str">
        <f t="shared" ca="1" si="70"/>
        <v/>
      </c>
      <c r="Y177" s="103" t="str">
        <f t="shared" ca="1" si="61"/>
        <v/>
      </c>
      <c r="Z177" s="188" t="str">
        <f t="shared" ca="1" si="71"/>
        <v/>
      </c>
      <c r="AA177" s="46" t="str">
        <f>Settings!G172</f>
        <v>--</v>
      </c>
      <c r="AB177" s="46" t="str">
        <f>Settings!I172</f>
        <v>--</v>
      </c>
      <c r="AC177" s="46" t="str">
        <f>Settings!K172</f>
        <v>--</v>
      </c>
      <c r="AD177" s="54" t="str">
        <f t="shared" si="72"/>
        <v/>
      </c>
    </row>
    <row r="178" spans="7:30" x14ac:dyDescent="0.2">
      <c r="G178" s="20" t="str">
        <f>IF(Settings!G173&lt;&gt;"",IF(Settings!G173&lt;&gt;"--",Settings!G173,""),"")</f>
        <v/>
      </c>
      <c r="H178" s="188" t="str">
        <f t="shared" ca="1" si="63"/>
        <v/>
      </c>
      <c r="I178" s="188" t="str">
        <f t="shared" ca="1" si="64"/>
        <v/>
      </c>
      <c r="J178" s="103" t="str">
        <f t="shared" ca="1" si="58"/>
        <v/>
      </c>
      <c r="K178" s="104"/>
      <c r="L178" s="20" t="str">
        <f>IF(Settings!I173&lt;&gt;"",IF(Settings!I173&lt;&gt;"--",Settings!I173,""),"")</f>
        <v/>
      </c>
      <c r="M178" s="188" t="str">
        <f t="shared" ca="1" si="65"/>
        <v/>
      </c>
      <c r="N178" s="188" t="str">
        <f t="shared" ca="1" si="66"/>
        <v/>
      </c>
      <c r="O178" s="103" t="str">
        <f t="shared" ca="1" si="59"/>
        <v/>
      </c>
      <c r="P178" s="104"/>
      <c r="Q178" s="20" t="str">
        <f>IF(Settings!K173&lt;&gt;"",IF(Settings!K173&lt;&gt;"--",Settings!K173,""),"")</f>
        <v/>
      </c>
      <c r="R178" s="188" t="str">
        <f t="shared" ca="1" si="67"/>
        <v/>
      </c>
      <c r="S178" s="188" t="str">
        <f t="shared" ca="1" si="68"/>
        <v/>
      </c>
      <c r="T178" s="103" t="str">
        <f t="shared" ca="1" si="60"/>
        <v/>
      </c>
      <c r="U178" s="104"/>
      <c r="V178" s="105" t="str">
        <f>IF(Settings!D173&lt;&gt;"",IF(Settings!D173&lt;&gt;"--",Settings!D173,""),"")</f>
        <v/>
      </c>
      <c r="W178" s="188" t="str">
        <f t="shared" ca="1" si="69"/>
        <v/>
      </c>
      <c r="X178" s="192" t="str">
        <f t="shared" ca="1" si="70"/>
        <v/>
      </c>
      <c r="Y178" s="103" t="str">
        <f t="shared" ca="1" si="61"/>
        <v/>
      </c>
      <c r="Z178" s="188" t="str">
        <f t="shared" ca="1" si="71"/>
        <v/>
      </c>
      <c r="AA178" s="46" t="str">
        <f>Settings!G173</f>
        <v>--</v>
      </c>
      <c r="AB178" s="46" t="str">
        <f>Settings!I173</f>
        <v>--</v>
      </c>
      <c r="AC178" s="46" t="str">
        <f>Settings!K173</f>
        <v>--</v>
      </c>
      <c r="AD178" s="54" t="str">
        <f t="shared" si="72"/>
        <v/>
      </c>
    </row>
    <row r="179" spans="7:30" x14ac:dyDescent="0.2">
      <c r="G179" s="20" t="str">
        <f>IF(Settings!G174&lt;&gt;"",IF(Settings!G174&lt;&gt;"--",Settings!G174,""),"")</f>
        <v/>
      </c>
      <c r="H179" s="188" t="str">
        <f t="shared" ca="1" si="63"/>
        <v/>
      </c>
      <c r="I179" s="188" t="str">
        <f t="shared" ca="1" si="64"/>
        <v/>
      </c>
      <c r="J179" s="103" t="str">
        <f t="shared" ca="1" si="58"/>
        <v/>
      </c>
      <c r="K179" s="104"/>
      <c r="L179" s="20" t="str">
        <f>IF(Settings!I174&lt;&gt;"",IF(Settings!I174&lt;&gt;"--",Settings!I174,""),"")</f>
        <v/>
      </c>
      <c r="M179" s="188" t="str">
        <f t="shared" ca="1" si="65"/>
        <v/>
      </c>
      <c r="N179" s="188" t="str">
        <f t="shared" ca="1" si="66"/>
        <v/>
      </c>
      <c r="O179" s="103" t="str">
        <f t="shared" ca="1" si="59"/>
        <v/>
      </c>
      <c r="P179" s="104"/>
      <c r="Q179" s="20" t="str">
        <f>IF(Settings!K174&lt;&gt;"",IF(Settings!K174&lt;&gt;"--",Settings!K174,""),"")</f>
        <v/>
      </c>
      <c r="R179" s="188" t="str">
        <f t="shared" ca="1" si="67"/>
        <v/>
      </c>
      <c r="S179" s="188" t="str">
        <f t="shared" ca="1" si="68"/>
        <v/>
      </c>
      <c r="T179" s="103" t="str">
        <f t="shared" ca="1" si="60"/>
        <v/>
      </c>
      <c r="U179" s="104"/>
      <c r="V179" s="105" t="str">
        <f>IF(Settings!D174&lt;&gt;"",IF(Settings!D174&lt;&gt;"--",Settings!D174,""),"")</f>
        <v/>
      </c>
      <c r="W179" s="188" t="str">
        <f t="shared" ca="1" si="69"/>
        <v/>
      </c>
      <c r="X179" s="192" t="str">
        <f t="shared" ca="1" si="70"/>
        <v/>
      </c>
      <c r="Y179" s="103" t="str">
        <f t="shared" ca="1" si="61"/>
        <v/>
      </c>
      <c r="Z179" s="188" t="str">
        <f t="shared" ca="1" si="71"/>
        <v/>
      </c>
      <c r="AA179" s="46" t="str">
        <f>Settings!G174</f>
        <v>--</v>
      </c>
      <c r="AB179" s="46" t="str">
        <f>Settings!I174</f>
        <v>--</v>
      </c>
      <c r="AC179" s="46" t="str">
        <f>Settings!K174</f>
        <v>--</v>
      </c>
      <c r="AD179" s="54" t="str">
        <f t="shared" si="72"/>
        <v/>
      </c>
    </row>
    <row r="180" spans="7:30" x14ac:dyDescent="0.2">
      <c r="G180" s="20" t="str">
        <f>IF(Settings!G175&lt;&gt;"",IF(Settings!G175&lt;&gt;"--",Settings!G175,""),"")</f>
        <v/>
      </c>
      <c r="H180" s="188" t="str">
        <f t="shared" ca="1" si="63"/>
        <v/>
      </c>
      <c r="I180" s="188" t="str">
        <f t="shared" ca="1" si="64"/>
        <v/>
      </c>
      <c r="J180" s="103" t="str">
        <f t="shared" ca="1" si="58"/>
        <v/>
      </c>
      <c r="K180" s="104"/>
      <c r="L180" s="20" t="str">
        <f>IF(Settings!I175&lt;&gt;"",IF(Settings!I175&lt;&gt;"--",Settings!I175,""),"")</f>
        <v/>
      </c>
      <c r="M180" s="188" t="str">
        <f t="shared" ca="1" si="65"/>
        <v/>
      </c>
      <c r="N180" s="188" t="str">
        <f t="shared" ca="1" si="66"/>
        <v/>
      </c>
      <c r="O180" s="103" t="str">
        <f t="shared" ca="1" si="59"/>
        <v/>
      </c>
      <c r="P180" s="104"/>
      <c r="Q180" s="20" t="str">
        <f>IF(Settings!K175&lt;&gt;"",IF(Settings!K175&lt;&gt;"--",Settings!K175,""),"")</f>
        <v/>
      </c>
      <c r="R180" s="188" t="str">
        <f t="shared" ca="1" si="67"/>
        <v/>
      </c>
      <c r="S180" s="188" t="str">
        <f t="shared" ca="1" si="68"/>
        <v/>
      </c>
      <c r="T180" s="103" t="str">
        <f t="shared" ca="1" si="60"/>
        <v/>
      </c>
      <c r="U180" s="104"/>
      <c r="V180" s="105" t="str">
        <f>IF(Settings!D175&lt;&gt;"",IF(Settings!D175&lt;&gt;"--",Settings!D175,""),"")</f>
        <v/>
      </c>
      <c r="W180" s="188" t="str">
        <f t="shared" ca="1" si="69"/>
        <v/>
      </c>
      <c r="X180" s="192" t="str">
        <f t="shared" ca="1" si="70"/>
        <v/>
      </c>
      <c r="Y180" s="103" t="str">
        <f t="shared" ca="1" si="61"/>
        <v/>
      </c>
      <c r="Z180" s="188" t="str">
        <f t="shared" ca="1" si="71"/>
        <v/>
      </c>
      <c r="AA180" s="46" t="str">
        <f>Settings!G175</f>
        <v>--</v>
      </c>
      <c r="AB180" s="46" t="str">
        <f>Settings!I175</f>
        <v>--</v>
      </c>
      <c r="AC180" s="46" t="str">
        <f>Settings!K175</f>
        <v>--</v>
      </c>
      <c r="AD180" s="54" t="str">
        <f t="shared" si="72"/>
        <v/>
      </c>
    </row>
    <row r="181" spans="7:30" x14ac:dyDescent="0.2">
      <c r="G181" s="20" t="str">
        <f>IF(Settings!G176&lt;&gt;"",IF(Settings!G176&lt;&gt;"--",Settings!G176,""),"")</f>
        <v/>
      </c>
      <c r="H181" s="188" t="str">
        <f t="shared" ca="1" si="63"/>
        <v/>
      </c>
      <c r="I181" s="188" t="str">
        <f t="shared" ca="1" si="64"/>
        <v/>
      </c>
      <c r="J181" s="103" t="str">
        <f t="shared" ca="1" si="58"/>
        <v/>
      </c>
      <c r="K181" s="104"/>
      <c r="L181" s="20" t="str">
        <f>IF(Settings!I176&lt;&gt;"",IF(Settings!I176&lt;&gt;"--",Settings!I176,""),"")</f>
        <v/>
      </c>
      <c r="M181" s="188" t="str">
        <f t="shared" ca="1" si="65"/>
        <v/>
      </c>
      <c r="N181" s="188" t="str">
        <f t="shared" ca="1" si="66"/>
        <v/>
      </c>
      <c r="O181" s="103" t="str">
        <f t="shared" ca="1" si="59"/>
        <v/>
      </c>
      <c r="P181" s="104"/>
      <c r="Q181" s="20" t="str">
        <f>IF(Settings!K176&lt;&gt;"",IF(Settings!K176&lt;&gt;"--",Settings!K176,""),"")</f>
        <v/>
      </c>
      <c r="R181" s="188" t="str">
        <f t="shared" ca="1" si="67"/>
        <v/>
      </c>
      <c r="S181" s="188" t="str">
        <f t="shared" ca="1" si="68"/>
        <v/>
      </c>
      <c r="T181" s="103" t="str">
        <f t="shared" ca="1" si="60"/>
        <v/>
      </c>
      <c r="U181" s="104"/>
      <c r="V181" s="105" t="str">
        <f>IF(Settings!D176&lt;&gt;"",IF(Settings!D176&lt;&gt;"--",Settings!D176,""),"")</f>
        <v/>
      </c>
      <c r="W181" s="188" t="str">
        <f t="shared" ca="1" si="69"/>
        <v/>
      </c>
      <c r="X181" s="192" t="str">
        <f t="shared" ca="1" si="70"/>
        <v/>
      </c>
      <c r="Y181" s="103" t="str">
        <f t="shared" ca="1" si="61"/>
        <v/>
      </c>
      <c r="Z181" s="188" t="str">
        <f t="shared" ca="1" si="71"/>
        <v/>
      </c>
      <c r="AA181" s="46" t="str">
        <f>Settings!G176</f>
        <v>--</v>
      </c>
      <c r="AB181" s="46" t="str">
        <f>Settings!I176</f>
        <v>--</v>
      </c>
      <c r="AC181" s="46" t="str">
        <f>Settings!K176</f>
        <v>--</v>
      </c>
      <c r="AD181" s="54" t="str">
        <f t="shared" si="72"/>
        <v/>
      </c>
    </row>
    <row r="182" spans="7:30" x14ac:dyDescent="0.2">
      <c r="G182" s="20" t="str">
        <f>IF(Settings!G177&lt;&gt;"",IF(Settings!G177&lt;&gt;"--",Settings!G177,""),"")</f>
        <v/>
      </c>
      <c r="H182" s="188" t="str">
        <f t="shared" ca="1" si="63"/>
        <v/>
      </c>
      <c r="I182" s="188" t="str">
        <f t="shared" ca="1" si="64"/>
        <v/>
      </c>
      <c r="J182" s="103" t="str">
        <f t="shared" ca="1" si="58"/>
        <v/>
      </c>
      <c r="K182" s="104"/>
      <c r="L182" s="20" t="str">
        <f>IF(Settings!I177&lt;&gt;"",IF(Settings!I177&lt;&gt;"--",Settings!I177,""),"")</f>
        <v/>
      </c>
      <c r="M182" s="188" t="str">
        <f t="shared" ca="1" si="65"/>
        <v/>
      </c>
      <c r="N182" s="188" t="str">
        <f t="shared" ca="1" si="66"/>
        <v/>
      </c>
      <c r="O182" s="103" t="str">
        <f t="shared" ca="1" si="59"/>
        <v/>
      </c>
      <c r="P182" s="104"/>
      <c r="Q182" s="20" t="str">
        <f>IF(Settings!K177&lt;&gt;"",IF(Settings!K177&lt;&gt;"--",Settings!K177,""),"")</f>
        <v/>
      </c>
      <c r="R182" s="188" t="str">
        <f t="shared" ca="1" si="67"/>
        <v/>
      </c>
      <c r="S182" s="188" t="str">
        <f t="shared" ca="1" si="68"/>
        <v/>
      </c>
      <c r="T182" s="103" t="str">
        <f t="shared" ca="1" si="60"/>
        <v/>
      </c>
      <c r="U182" s="104"/>
      <c r="V182" s="105" t="str">
        <f>IF(Settings!D177&lt;&gt;"",IF(Settings!D177&lt;&gt;"--",Settings!D177,""),"")</f>
        <v/>
      </c>
      <c r="W182" s="188" t="str">
        <f t="shared" ca="1" si="69"/>
        <v/>
      </c>
      <c r="X182" s="192" t="str">
        <f t="shared" ca="1" si="70"/>
        <v/>
      </c>
      <c r="Y182" s="103" t="str">
        <f t="shared" ca="1" si="61"/>
        <v/>
      </c>
      <c r="Z182" s="188" t="str">
        <f t="shared" ca="1" si="71"/>
        <v/>
      </c>
      <c r="AA182" s="46" t="str">
        <f>Settings!G177</f>
        <v>--</v>
      </c>
      <c r="AB182" s="46" t="str">
        <f>Settings!I177</f>
        <v>--</v>
      </c>
      <c r="AC182" s="46" t="str">
        <f>Settings!K177</f>
        <v>--</v>
      </c>
      <c r="AD182" s="54" t="str">
        <f t="shared" si="72"/>
        <v/>
      </c>
    </row>
    <row r="183" spans="7:30" x14ac:dyDescent="0.2">
      <c r="G183" s="20" t="str">
        <f>IF(Settings!G178&lt;&gt;"",IF(Settings!G178&lt;&gt;"--",Settings!G178,""),"")</f>
        <v/>
      </c>
      <c r="H183" s="188" t="str">
        <f t="shared" ca="1" si="63"/>
        <v/>
      </c>
      <c r="I183" s="188" t="str">
        <f t="shared" ca="1" si="64"/>
        <v/>
      </c>
      <c r="J183" s="103" t="str">
        <f t="shared" ca="1" si="58"/>
        <v/>
      </c>
      <c r="K183" s="104"/>
      <c r="L183" s="20" t="str">
        <f>IF(Settings!I178&lt;&gt;"",IF(Settings!I178&lt;&gt;"--",Settings!I178,""),"")</f>
        <v/>
      </c>
      <c r="M183" s="188" t="str">
        <f t="shared" ca="1" si="65"/>
        <v/>
      </c>
      <c r="N183" s="188" t="str">
        <f t="shared" ca="1" si="66"/>
        <v/>
      </c>
      <c r="O183" s="103" t="str">
        <f t="shared" ca="1" si="59"/>
        <v/>
      </c>
      <c r="P183" s="104"/>
      <c r="Q183" s="20" t="str">
        <f>IF(Settings!K178&lt;&gt;"",IF(Settings!K178&lt;&gt;"--",Settings!K178,""),"")</f>
        <v/>
      </c>
      <c r="R183" s="188" t="str">
        <f t="shared" ca="1" si="67"/>
        <v/>
      </c>
      <c r="S183" s="188" t="str">
        <f t="shared" ca="1" si="68"/>
        <v/>
      </c>
      <c r="T183" s="103" t="str">
        <f t="shared" ca="1" si="60"/>
        <v/>
      </c>
      <c r="U183" s="104"/>
      <c r="V183" s="105" t="str">
        <f>IF(Settings!D178&lt;&gt;"",IF(Settings!D178&lt;&gt;"--",Settings!D178,""),"")</f>
        <v/>
      </c>
      <c r="W183" s="188" t="str">
        <f t="shared" ca="1" si="69"/>
        <v/>
      </c>
      <c r="X183" s="192" t="str">
        <f t="shared" ca="1" si="70"/>
        <v/>
      </c>
      <c r="Y183" s="103" t="str">
        <f t="shared" ca="1" si="61"/>
        <v/>
      </c>
      <c r="Z183" s="188" t="str">
        <f t="shared" ca="1" si="71"/>
        <v/>
      </c>
      <c r="AA183" s="46" t="str">
        <f>Settings!G178</f>
        <v>--</v>
      </c>
      <c r="AB183" s="46" t="str">
        <f>Settings!I178</f>
        <v>--</v>
      </c>
      <c r="AC183" s="46" t="str">
        <f>Settings!K178</f>
        <v>--</v>
      </c>
      <c r="AD183" s="54" t="str">
        <f t="shared" si="72"/>
        <v/>
      </c>
    </row>
    <row r="184" spans="7:30" x14ac:dyDescent="0.2">
      <c r="G184" s="20" t="str">
        <f>IF(Settings!G179&lt;&gt;"",IF(Settings!G179&lt;&gt;"--",Settings!G179,""),"")</f>
        <v/>
      </c>
      <c r="H184" s="188" t="str">
        <f t="shared" ca="1" si="63"/>
        <v/>
      </c>
      <c r="I184" s="188" t="str">
        <f t="shared" ca="1" si="64"/>
        <v/>
      </c>
      <c r="J184" s="103" t="str">
        <f t="shared" ca="1" si="58"/>
        <v/>
      </c>
      <c r="K184" s="104"/>
      <c r="L184" s="20" t="str">
        <f>IF(Settings!I179&lt;&gt;"",IF(Settings!I179&lt;&gt;"--",Settings!I179,""),"")</f>
        <v/>
      </c>
      <c r="M184" s="188" t="str">
        <f t="shared" ca="1" si="65"/>
        <v/>
      </c>
      <c r="N184" s="188" t="str">
        <f t="shared" ca="1" si="66"/>
        <v/>
      </c>
      <c r="O184" s="103" t="str">
        <f t="shared" ca="1" si="59"/>
        <v/>
      </c>
      <c r="P184" s="104"/>
      <c r="Q184" s="20" t="str">
        <f>IF(Settings!K179&lt;&gt;"",IF(Settings!K179&lt;&gt;"--",Settings!K179,""),"")</f>
        <v/>
      </c>
      <c r="R184" s="188" t="str">
        <f t="shared" ca="1" si="67"/>
        <v/>
      </c>
      <c r="S184" s="188" t="str">
        <f t="shared" ca="1" si="68"/>
        <v/>
      </c>
      <c r="T184" s="103" t="str">
        <f t="shared" ca="1" si="60"/>
        <v/>
      </c>
      <c r="U184" s="104"/>
      <c r="V184" s="105" t="str">
        <f>IF(Settings!D179&lt;&gt;"",IF(Settings!D179&lt;&gt;"--",Settings!D179,""),"")</f>
        <v/>
      </c>
      <c r="W184" s="188" t="str">
        <f t="shared" ca="1" si="69"/>
        <v/>
      </c>
      <c r="X184" s="192" t="str">
        <f t="shared" ca="1" si="70"/>
        <v/>
      </c>
      <c r="Y184" s="103" t="str">
        <f t="shared" ca="1" si="61"/>
        <v/>
      </c>
      <c r="Z184" s="188" t="str">
        <f t="shared" ca="1" si="71"/>
        <v/>
      </c>
      <c r="AA184" s="46" t="str">
        <f>Settings!G179</f>
        <v>--</v>
      </c>
      <c r="AB184" s="46" t="str">
        <f>Settings!I179</f>
        <v>--</v>
      </c>
      <c r="AC184" s="46" t="str">
        <f>Settings!K179</f>
        <v>--</v>
      </c>
      <c r="AD184" s="54" t="str">
        <f t="shared" si="72"/>
        <v/>
      </c>
    </row>
    <row r="185" spans="7:30" x14ac:dyDescent="0.2">
      <c r="G185" s="20" t="str">
        <f>IF(Settings!G180&lt;&gt;"",IF(Settings!G180&lt;&gt;"--",Settings!G180,""),"")</f>
        <v/>
      </c>
      <c r="H185" s="188" t="str">
        <f t="shared" ca="1" si="63"/>
        <v/>
      </c>
      <c r="I185" s="188" t="str">
        <f t="shared" ca="1" si="64"/>
        <v/>
      </c>
      <c r="J185" s="103" t="str">
        <f t="shared" ca="1" si="58"/>
        <v/>
      </c>
      <c r="K185" s="104"/>
      <c r="L185" s="20" t="str">
        <f>IF(Settings!I180&lt;&gt;"",IF(Settings!I180&lt;&gt;"--",Settings!I180,""),"")</f>
        <v/>
      </c>
      <c r="M185" s="188" t="str">
        <f t="shared" ca="1" si="65"/>
        <v/>
      </c>
      <c r="N185" s="188" t="str">
        <f t="shared" ca="1" si="66"/>
        <v/>
      </c>
      <c r="O185" s="103" t="str">
        <f t="shared" ca="1" si="59"/>
        <v/>
      </c>
      <c r="P185" s="104"/>
      <c r="Q185" s="20" t="str">
        <f>IF(Settings!K180&lt;&gt;"",IF(Settings!K180&lt;&gt;"--",Settings!K180,""),"")</f>
        <v/>
      </c>
      <c r="R185" s="188" t="str">
        <f t="shared" ca="1" si="67"/>
        <v/>
      </c>
      <c r="S185" s="188" t="str">
        <f t="shared" ca="1" si="68"/>
        <v/>
      </c>
      <c r="T185" s="103" t="str">
        <f t="shared" ca="1" si="60"/>
        <v/>
      </c>
      <c r="U185" s="104"/>
      <c r="V185" s="105" t="str">
        <f>IF(Settings!D180&lt;&gt;"",IF(Settings!D180&lt;&gt;"--",Settings!D180,""),"")</f>
        <v/>
      </c>
      <c r="W185" s="188" t="str">
        <f t="shared" ca="1" si="69"/>
        <v/>
      </c>
      <c r="X185" s="192" t="str">
        <f t="shared" ca="1" si="70"/>
        <v/>
      </c>
      <c r="Y185" s="103" t="str">
        <f t="shared" ca="1" si="61"/>
        <v/>
      </c>
      <c r="Z185" s="188" t="str">
        <f t="shared" ca="1" si="71"/>
        <v/>
      </c>
      <c r="AA185" s="46" t="str">
        <f>Settings!G180</f>
        <v>--</v>
      </c>
      <c r="AB185" s="46" t="str">
        <f>Settings!I180</f>
        <v>--</v>
      </c>
      <c r="AC185" s="46" t="str">
        <f>Settings!K180</f>
        <v>--</v>
      </c>
      <c r="AD185" s="54" t="str">
        <f t="shared" si="72"/>
        <v/>
      </c>
    </row>
    <row r="186" spans="7:30" x14ac:dyDescent="0.2">
      <c r="G186" s="20" t="str">
        <f>IF(Settings!G181&lt;&gt;"",IF(Settings!G181&lt;&gt;"--",Settings!G181,""),"")</f>
        <v/>
      </c>
      <c r="H186" s="188" t="str">
        <f t="shared" ca="1" si="63"/>
        <v/>
      </c>
      <c r="I186" s="188" t="str">
        <f t="shared" ca="1" si="64"/>
        <v/>
      </c>
      <c r="J186" s="103" t="str">
        <f t="shared" ca="1" si="58"/>
        <v/>
      </c>
      <c r="K186" s="104"/>
      <c r="L186" s="20" t="str">
        <f>IF(Settings!I181&lt;&gt;"",IF(Settings!I181&lt;&gt;"--",Settings!I181,""),"")</f>
        <v/>
      </c>
      <c r="M186" s="188" t="str">
        <f t="shared" ca="1" si="65"/>
        <v/>
      </c>
      <c r="N186" s="188" t="str">
        <f t="shared" ca="1" si="66"/>
        <v/>
      </c>
      <c r="O186" s="103" t="str">
        <f t="shared" ca="1" si="59"/>
        <v/>
      </c>
      <c r="P186" s="104"/>
      <c r="Q186" s="20" t="str">
        <f>IF(Settings!K181&lt;&gt;"",IF(Settings!K181&lt;&gt;"--",Settings!K181,""),"")</f>
        <v/>
      </c>
      <c r="R186" s="188" t="str">
        <f t="shared" ca="1" si="67"/>
        <v/>
      </c>
      <c r="S186" s="188" t="str">
        <f t="shared" ca="1" si="68"/>
        <v/>
      </c>
      <c r="T186" s="103" t="str">
        <f t="shared" ca="1" si="60"/>
        <v/>
      </c>
      <c r="U186" s="104"/>
      <c r="V186" s="105" t="str">
        <f>IF(Settings!D181&lt;&gt;"",IF(Settings!D181&lt;&gt;"--",Settings!D181,""),"")</f>
        <v/>
      </c>
      <c r="W186" s="188" t="str">
        <f t="shared" ca="1" si="69"/>
        <v/>
      </c>
      <c r="X186" s="192" t="str">
        <f t="shared" ca="1" si="70"/>
        <v/>
      </c>
      <c r="Y186" s="103" t="str">
        <f t="shared" ca="1" si="61"/>
        <v/>
      </c>
      <c r="Z186" s="188" t="str">
        <f t="shared" ca="1" si="71"/>
        <v/>
      </c>
      <c r="AA186" s="46" t="str">
        <f>Settings!G181</f>
        <v>--</v>
      </c>
      <c r="AB186" s="46" t="str">
        <f>Settings!I181</f>
        <v>--</v>
      </c>
      <c r="AC186" s="46" t="str">
        <f>Settings!K181</f>
        <v>--</v>
      </c>
      <c r="AD186" s="54" t="str">
        <f t="shared" si="72"/>
        <v/>
      </c>
    </row>
    <row r="187" spans="7:30" x14ac:dyDescent="0.2">
      <c r="G187" s="20" t="str">
        <f>IF(Settings!G182&lt;&gt;"",IF(Settings!G182&lt;&gt;"--",Settings!G182,""),"")</f>
        <v/>
      </c>
      <c r="H187" s="188" t="str">
        <f t="shared" ca="1" si="63"/>
        <v/>
      </c>
      <c r="I187" s="188" t="str">
        <f t="shared" ca="1" si="64"/>
        <v/>
      </c>
      <c r="J187" s="103" t="str">
        <f t="shared" ca="1" si="58"/>
        <v/>
      </c>
      <c r="K187" s="104"/>
      <c r="L187" s="20" t="str">
        <f>IF(Settings!I182&lt;&gt;"",IF(Settings!I182&lt;&gt;"--",Settings!I182,""),"")</f>
        <v/>
      </c>
      <c r="M187" s="188" t="str">
        <f t="shared" ca="1" si="65"/>
        <v/>
      </c>
      <c r="N187" s="188" t="str">
        <f t="shared" ca="1" si="66"/>
        <v/>
      </c>
      <c r="O187" s="103" t="str">
        <f t="shared" ca="1" si="59"/>
        <v/>
      </c>
      <c r="P187" s="104"/>
      <c r="Q187" s="20" t="str">
        <f>IF(Settings!K182&lt;&gt;"",IF(Settings!K182&lt;&gt;"--",Settings!K182,""),"")</f>
        <v/>
      </c>
      <c r="R187" s="188" t="str">
        <f t="shared" ca="1" si="67"/>
        <v/>
      </c>
      <c r="S187" s="188" t="str">
        <f t="shared" ca="1" si="68"/>
        <v/>
      </c>
      <c r="T187" s="103" t="str">
        <f t="shared" ca="1" si="60"/>
        <v/>
      </c>
      <c r="U187" s="104"/>
      <c r="V187" s="105" t="str">
        <f>IF(Settings!D182&lt;&gt;"",IF(Settings!D182&lt;&gt;"--",Settings!D182,""),"")</f>
        <v/>
      </c>
      <c r="W187" s="188" t="str">
        <f t="shared" ca="1" si="69"/>
        <v/>
      </c>
      <c r="X187" s="192" t="str">
        <f t="shared" ca="1" si="70"/>
        <v/>
      </c>
      <c r="Y187" s="103" t="str">
        <f t="shared" ca="1" si="61"/>
        <v/>
      </c>
      <c r="Z187" s="188" t="str">
        <f t="shared" ca="1" si="71"/>
        <v/>
      </c>
      <c r="AA187" s="46" t="str">
        <f>Settings!G182</f>
        <v>--</v>
      </c>
      <c r="AB187" s="46" t="str">
        <f>Settings!I182</f>
        <v>--</v>
      </c>
      <c r="AC187" s="46" t="str">
        <f>Settings!K182</f>
        <v>--</v>
      </c>
      <c r="AD187" s="54" t="str">
        <f t="shared" si="72"/>
        <v/>
      </c>
    </row>
    <row r="188" spans="7:30" x14ac:dyDescent="0.2">
      <c r="G188" s="20" t="str">
        <f>IF(Settings!G183&lt;&gt;"",IF(Settings!G183&lt;&gt;"--",Settings!G183,""),"")</f>
        <v/>
      </c>
      <c r="H188" s="188" t="str">
        <f t="shared" ca="1" si="63"/>
        <v/>
      </c>
      <c r="I188" s="188" t="str">
        <f t="shared" ca="1" si="64"/>
        <v/>
      </c>
      <c r="J188" s="103" t="str">
        <f t="shared" ca="1" si="58"/>
        <v/>
      </c>
      <c r="K188" s="104"/>
      <c r="L188" s="20" t="str">
        <f>IF(Settings!I183&lt;&gt;"",IF(Settings!I183&lt;&gt;"--",Settings!I183,""),"")</f>
        <v/>
      </c>
      <c r="M188" s="188" t="str">
        <f t="shared" ca="1" si="65"/>
        <v/>
      </c>
      <c r="N188" s="188" t="str">
        <f t="shared" ca="1" si="66"/>
        <v/>
      </c>
      <c r="O188" s="103" t="str">
        <f t="shared" ca="1" si="59"/>
        <v/>
      </c>
      <c r="P188" s="104"/>
      <c r="Q188" s="20" t="str">
        <f>IF(Settings!K183&lt;&gt;"",IF(Settings!K183&lt;&gt;"--",Settings!K183,""),"")</f>
        <v/>
      </c>
      <c r="R188" s="188" t="str">
        <f t="shared" ca="1" si="67"/>
        <v/>
      </c>
      <c r="S188" s="188" t="str">
        <f t="shared" ca="1" si="68"/>
        <v/>
      </c>
      <c r="T188" s="103" t="str">
        <f t="shared" ca="1" si="60"/>
        <v/>
      </c>
      <c r="U188" s="104"/>
      <c r="V188" s="105" t="str">
        <f>IF(Settings!D183&lt;&gt;"",IF(Settings!D183&lt;&gt;"--",Settings!D183,""),"")</f>
        <v/>
      </c>
      <c r="W188" s="188" t="str">
        <f t="shared" ca="1" si="69"/>
        <v/>
      </c>
      <c r="X188" s="192" t="str">
        <f t="shared" ca="1" si="70"/>
        <v/>
      </c>
      <c r="Y188" s="103" t="str">
        <f t="shared" ca="1" si="61"/>
        <v/>
      </c>
      <c r="Z188" s="188" t="str">
        <f t="shared" ca="1" si="71"/>
        <v/>
      </c>
      <c r="AA188" s="46" t="str">
        <f>Settings!G183</f>
        <v>--</v>
      </c>
      <c r="AB188" s="46" t="str">
        <f>Settings!I183</f>
        <v>--</v>
      </c>
      <c r="AC188" s="46" t="str">
        <f>Settings!K183</f>
        <v>--</v>
      </c>
      <c r="AD188" s="54" t="str">
        <f t="shared" si="72"/>
        <v/>
      </c>
    </row>
    <row r="189" spans="7:30" x14ac:dyDescent="0.2">
      <c r="G189" s="20" t="str">
        <f>IF(Settings!G184&lt;&gt;"",IF(Settings!G184&lt;&gt;"--",Settings!G184,""),"")</f>
        <v/>
      </c>
      <c r="H189" s="188" t="str">
        <f t="shared" ca="1" si="63"/>
        <v/>
      </c>
      <c r="I189" s="188" t="str">
        <f t="shared" ca="1" si="64"/>
        <v/>
      </c>
      <c r="J189" s="103" t="str">
        <f t="shared" ca="1" si="58"/>
        <v/>
      </c>
      <c r="K189" s="104"/>
      <c r="L189" s="20" t="str">
        <f>IF(Settings!I184&lt;&gt;"",IF(Settings!I184&lt;&gt;"--",Settings!I184,""),"")</f>
        <v/>
      </c>
      <c r="M189" s="188" t="str">
        <f t="shared" ca="1" si="65"/>
        <v/>
      </c>
      <c r="N189" s="188" t="str">
        <f t="shared" ca="1" si="66"/>
        <v/>
      </c>
      <c r="O189" s="103" t="str">
        <f t="shared" ca="1" si="59"/>
        <v/>
      </c>
      <c r="P189" s="104"/>
      <c r="Q189" s="20" t="str">
        <f>IF(Settings!K184&lt;&gt;"",IF(Settings!K184&lt;&gt;"--",Settings!K184,""),"")</f>
        <v/>
      </c>
      <c r="R189" s="188" t="str">
        <f t="shared" ca="1" si="67"/>
        <v/>
      </c>
      <c r="S189" s="188" t="str">
        <f t="shared" ca="1" si="68"/>
        <v/>
      </c>
      <c r="T189" s="103" t="str">
        <f t="shared" ca="1" si="60"/>
        <v/>
      </c>
      <c r="U189" s="104"/>
      <c r="V189" s="105" t="str">
        <f>IF(Settings!D184&lt;&gt;"",IF(Settings!D184&lt;&gt;"--",Settings!D184,""),"")</f>
        <v/>
      </c>
      <c r="W189" s="188" t="str">
        <f t="shared" ca="1" si="69"/>
        <v/>
      </c>
      <c r="X189" s="192" t="str">
        <f t="shared" ca="1" si="70"/>
        <v/>
      </c>
      <c r="Y189" s="103" t="str">
        <f t="shared" ca="1" si="61"/>
        <v/>
      </c>
      <c r="Z189" s="188" t="str">
        <f t="shared" ca="1" si="71"/>
        <v/>
      </c>
      <c r="AA189" s="46" t="str">
        <f>Settings!G184</f>
        <v>--</v>
      </c>
      <c r="AB189" s="46" t="str">
        <f>Settings!I184</f>
        <v>--</v>
      </c>
      <c r="AC189" s="46" t="str">
        <f>Settings!K184</f>
        <v>--</v>
      </c>
      <c r="AD189" s="54" t="str">
        <f t="shared" si="72"/>
        <v/>
      </c>
    </row>
    <row r="190" spans="7:30" x14ac:dyDescent="0.2">
      <c r="G190" s="20" t="str">
        <f>IF(Settings!G185&lt;&gt;"",IF(Settings!G185&lt;&gt;"--",Settings!G185,""),"")</f>
        <v/>
      </c>
      <c r="H190" s="188" t="str">
        <f t="shared" ca="1" si="63"/>
        <v/>
      </c>
      <c r="I190" s="188" t="str">
        <f t="shared" ca="1" si="64"/>
        <v/>
      </c>
      <c r="J190" s="103" t="str">
        <f t="shared" ca="1" si="58"/>
        <v/>
      </c>
      <c r="K190" s="104"/>
      <c r="L190" s="20" t="str">
        <f>IF(Settings!I185&lt;&gt;"",IF(Settings!I185&lt;&gt;"--",Settings!I185,""),"")</f>
        <v/>
      </c>
      <c r="M190" s="188" t="str">
        <f t="shared" ca="1" si="65"/>
        <v/>
      </c>
      <c r="N190" s="188" t="str">
        <f t="shared" ca="1" si="66"/>
        <v/>
      </c>
      <c r="O190" s="103" t="str">
        <f t="shared" ca="1" si="59"/>
        <v/>
      </c>
      <c r="P190" s="104"/>
      <c r="Q190" s="20" t="str">
        <f>IF(Settings!K185&lt;&gt;"",IF(Settings!K185&lt;&gt;"--",Settings!K185,""),"")</f>
        <v/>
      </c>
      <c r="R190" s="188" t="str">
        <f t="shared" ca="1" si="67"/>
        <v/>
      </c>
      <c r="S190" s="188" t="str">
        <f t="shared" ca="1" si="68"/>
        <v/>
      </c>
      <c r="T190" s="103" t="str">
        <f t="shared" ca="1" si="60"/>
        <v/>
      </c>
      <c r="U190" s="104"/>
      <c r="V190" s="105" t="str">
        <f>IF(Settings!D185&lt;&gt;"",IF(Settings!D185&lt;&gt;"--",Settings!D185,""),"")</f>
        <v/>
      </c>
      <c r="W190" s="188" t="str">
        <f t="shared" ca="1" si="69"/>
        <v/>
      </c>
      <c r="X190" s="192" t="str">
        <f t="shared" ca="1" si="70"/>
        <v/>
      </c>
      <c r="Y190" s="103" t="str">
        <f t="shared" ca="1" si="61"/>
        <v/>
      </c>
      <c r="Z190" s="188" t="str">
        <f t="shared" ca="1" si="71"/>
        <v/>
      </c>
      <c r="AA190" s="46" t="str">
        <f>Settings!G185</f>
        <v>--</v>
      </c>
      <c r="AB190" s="46" t="str">
        <f>Settings!I185</f>
        <v>--</v>
      </c>
      <c r="AC190" s="46" t="str">
        <f>Settings!K185</f>
        <v>--</v>
      </c>
      <c r="AD190" s="54" t="str">
        <f t="shared" si="72"/>
        <v/>
      </c>
    </row>
    <row r="191" spans="7:30" x14ac:dyDescent="0.2">
      <c r="G191" s="20" t="str">
        <f>IF(Settings!G186&lt;&gt;"",IF(Settings!G186&lt;&gt;"--",Settings!G186,""),"")</f>
        <v/>
      </c>
      <c r="H191" s="188" t="str">
        <f t="shared" ca="1" si="63"/>
        <v/>
      </c>
      <c r="I191" s="188" t="str">
        <f t="shared" ca="1" si="64"/>
        <v/>
      </c>
      <c r="J191" s="103" t="str">
        <f t="shared" ca="1" si="58"/>
        <v/>
      </c>
      <c r="K191" s="104"/>
      <c r="L191" s="20" t="str">
        <f>IF(Settings!I186&lt;&gt;"",IF(Settings!I186&lt;&gt;"--",Settings!I186,""),"")</f>
        <v/>
      </c>
      <c r="M191" s="188" t="str">
        <f t="shared" ca="1" si="65"/>
        <v/>
      </c>
      <c r="N191" s="188" t="str">
        <f t="shared" ca="1" si="66"/>
        <v/>
      </c>
      <c r="O191" s="103" t="str">
        <f t="shared" ca="1" si="59"/>
        <v/>
      </c>
      <c r="P191" s="104"/>
      <c r="Q191" s="20" t="str">
        <f>IF(Settings!K186&lt;&gt;"",IF(Settings!K186&lt;&gt;"--",Settings!K186,""),"")</f>
        <v/>
      </c>
      <c r="R191" s="188" t="str">
        <f t="shared" ca="1" si="67"/>
        <v/>
      </c>
      <c r="S191" s="188" t="str">
        <f t="shared" ca="1" si="68"/>
        <v/>
      </c>
      <c r="T191" s="103" t="str">
        <f t="shared" ca="1" si="60"/>
        <v/>
      </c>
      <c r="U191" s="104"/>
      <c r="V191" s="105" t="str">
        <f>IF(Settings!D186&lt;&gt;"",IF(Settings!D186&lt;&gt;"--",Settings!D186,""),"")</f>
        <v/>
      </c>
      <c r="W191" s="188" t="str">
        <f t="shared" ca="1" si="69"/>
        <v/>
      </c>
      <c r="X191" s="192" t="str">
        <f t="shared" ca="1" si="70"/>
        <v/>
      </c>
      <c r="Y191" s="103" t="str">
        <f t="shared" ca="1" si="61"/>
        <v/>
      </c>
      <c r="Z191" s="188" t="str">
        <f t="shared" ca="1" si="71"/>
        <v/>
      </c>
      <c r="AA191" s="46" t="str">
        <f>Settings!G186</f>
        <v>--</v>
      </c>
      <c r="AB191" s="46" t="str">
        <f>Settings!I186</f>
        <v>--</v>
      </c>
      <c r="AC191" s="46" t="str">
        <f>Settings!K186</f>
        <v>--</v>
      </c>
      <c r="AD191" s="54" t="str">
        <f t="shared" si="72"/>
        <v/>
      </c>
    </row>
    <row r="192" spans="7:30" x14ac:dyDescent="0.2">
      <c r="G192" s="20" t="str">
        <f>IF(Settings!G187&lt;&gt;"",IF(Settings!G187&lt;&gt;"--",Settings!G187,""),"")</f>
        <v/>
      </c>
      <c r="H192" s="188" t="str">
        <f t="shared" ca="1" si="63"/>
        <v/>
      </c>
      <c r="I192" s="188" t="str">
        <f t="shared" ca="1" si="64"/>
        <v/>
      </c>
      <c r="J192" s="103" t="str">
        <f t="shared" ca="1" si="58"/>
        <v/>
      </c>
      <c r="K192" s="104"/>
      <c r="L192" s="20" t="str">
        <f>IF(Settings!I187&lt;&gt;"",IF(Settings!I187&lt;&gt;"--",Settings!I187,""),"")</f>
        <v/>
      </c>
      <c r="M192" s="188" t="str">
        <f t="shared" ca="1" si="65"/>
        <v/>
      </c>
      <c r="N192" s="188" t="str">
        <f t="shared" ca="1" si="66"/>
        <v/>
      </c>
      <c r="O192" s="103" t="str">
        <f t="shared" ca="1" si="59"/>
        <v/>
      </c>
      <c r="P192" s="104"/>
      <c r="Q192" s="20" t="str">
        <f>IF(Settings!K187&lt;&gt;"",IF(Settings!K187&lt;&gt;"--",Settings!K187,""),"")</f>
        <v/>
      </c>
      <c r="R192" s="188" t="str">
        <f t="shared" ca="1" si="67"/>
        <v/>
      </c>
      <c r="S192" s="188" t="str">
        <f t="shared" ca="1" si="68"/>
        <v/>
      </c>
      <c r="T192" s="103" t="str">
        <f t="shared" ca="1" si="60"/>
        <v/>
      </c>
      <c r="U192" s="104"/>
      <c r="V192" s="105" t="str">
        <f>IF(Settings!D187&lt;&gt;"",IF(Settings!D187&lt;&gt;"--",Settings!D187,""),"")</f>
        <v/>
      </c>
      <c r="W192" s="188" t="str">
        <f t="shared" ca="1" si="69"/>
        <v/>
      </c>
      <c r="X192" s="192" t="str">
        <f t="shared" ca="1" si="70"/>
        <v/>
      </c>
      <c r="Y192" s="103" t="str">
        <f t="shared" ca="1" si="61"/>
        <v/>
      </c>
      <c r="Z192" s="188" t="str">
        <f t="shared" ca="1" si="71"/>
        <v/>
      </c>
      <c r="AA192" s="46" t="str">
        <f>Settings!G187</f>
        <v>--</v>
      </c>
      <c r="AB192" s="46" t="str">
        <f>Settings!I187</f>
        <v>--</v>
      </c>
      <c r="AC192" s="46" t="str">
        <f>Settings!K187</f>
        <v>--</v>
      </c>
      <c r="AD192" s="54" t="str">
        <f t="shared" si="72"/>
        <v/>
      </c>
    </row>
    <row r="193" spans="7:30" x14ac:dyDescent="0.2">
      <c r="G193" s="20" t="str">
        <f>IF(Settings!G188&lt;&gt;"",IF(Settings!G188&lt;&gt;"--",Settings!G188,""),"")</f>
        <v/>
      </c>
      <c r="H193" s="188" t="str">
        <f t="shared" ca="1" si="63"/>
        <v/>
      </c>
      <c r="I193" s="188" t="str">
        <f t="shared" ca="1" si="64"/>
        <v/>
      </c>
      <c r="J193" s="103" t="str">
        <f t="shared" ca="1" si="58"/>
        <v/>
      </c>
      <c r="K193" s="104"/>
      <c r="L193" s="20" t="str">
        <f>IF(Settings!I188&lt;&gt;"",IF(Settings!I188&lt;&gt;"--",Settings!I188,""),"")</f>
        <v/>
      </c>
      <c r="M193" s="188" t="str">
        <f t="shared" ca="1" si="65"/>
        <v/>
      </c>
      <c r="N193" s="188" t="str">
        <f t="shared" ca="1" si="66"/>
        <v/>
      </c>
      <c r="O193" s="103" t="str">
        <f t="shared" ca="1" si="59"/>
        <v/>
      </c>
      <c r="P193" s="104"/>
      <c r="Q193" s="20" t="str">
        <f>IF(Settings!K188&lt;&gt;"",IF(Settings!K188&lt;&gt;"--",Settings!K188,""),"")</f>
        <v/>
      </c>
      <c r="R193" s="188" t="str">
        <f t="shared" ca="1" si="67"/>
        <v/>
      </c>
      <c r="S193" s="188" t="str">
        <f t="shared" ca="1" si="68"/>
        <v/>
      </c>
      <c r="T193" s="103" t="str">
        <f t="shared" ca="1" si="60"/>
        <v/>
      </c>
      <c r="U193" s="104"/>
      <c r="V193" s="105" t="str">
        <f>IF(Settings!D188&lt;&gt;"",IF(Settings!D188&lt;&gt;"--",Settings!D188,""),"")</f>
        <v/>
      </c>
      <c r="W193" s="188" t="str">
        <f t="shared" ca="1" si="69"/>
        <v/>
      </c>
      <c r="X193" s="192" t="str">
        <f t="shared" ca="1" si="70"/>
        <v/>
      </c>
      <c r="Y193" s="103" t="str">
        <f t="shared" ca="1" si="61"/>
        <v/>
      </c>
      <c r="Z193" s="188" t="str">
        <f t="shared" ca="1" si="71"/>
        <v/>
      </c>
      <c r="AA193" s="46" t="str">
        <f>Settings!G188</f>
        <v>--</v>
      </c>
      <c r="AB193" s="46" t="str">
        <f>Settings!I188</f>
        <v>--</v>
      </c>
      <c r="AC193" s="46" t="str">
        <f>Settings!K188</f>
        <v>--</v>
      </c>
      <c r="AD193" s="54" t="str">
        <f t="shared" si="72"/>
        <v/>
      </c>
    </row>
    <row r="194" spans="7:30" x14ac:dyDescent="0.2">
      <c r="G194" s="20" t="str">
        <f>IF(Settings!G189&lt;&gt;"",IF(Settings!G189&lt;&gt;"--",Settings!G189,""),"")</f>
        <v/>
      </c>
      <c r="H194" s="188" t="str">
        <f t="shared" ca="1" si="63"/>
        <v/>
      </c>
      <c r="I194" s="188" t="str">
        <f t="shared" ca="1" si="64"/>
        <v/>
      </c>
      <c r="J194" s="103" t="str">
        <f t="shared" ca="1" si="58"/>
        <v/>
      </c>
      <c r="K194" s="104"/>
      <c r="L194" s="20" t="str">
        <f>IF(Settings!I189&lt;&gt;"",IF(Settings!I189&lt;&gt;"--",Settings!I189,""),"")</f>
        <v/>
      </c>
      <c r="M194" s="188" t="str">
        <f t="shared" ca="1" si="65"/>
        <v/>
      </c>
      <c r="N194" s="188" t="str">
        <f t="shared" ca="1" si="66"/>
        <v/>
      </c>
      <c r="O194" s="103" t="str">
        <f t="shared" ca="1" si="59"/>
        <v/>
      </c>
      <c r="P194" s="104"/>
      <c r="Q194" s="20" t="str">
        <f>IF(Settings!K189&lt;&gt;"",IF(Settings!K189&lt;&gt;"--",Settings!K189,""),"")</f>
        <v/>
      </c>
      <c r="R194" s="188" t="str">
        <f t="shared" ca="1" si="67"/>
        <v/>
      </c>
      <c r="S194" s="188" t="str">
        <f t="shared" ca="1" si="68"/>
        <v/>
      </c>
      <c r="T194" s="103" t="str">
        <f t="shared" ca="1" si="60"/>
        <v/>
      </c>
      <c r="U194" s="104"/>
      <c r="V194" s="105" t="str">
        <f>IF(Settings!D189&lt;&gt;"",IF(Settings!D189&lt;&gt;"--",Settings!D189,""),"")</f>
        <v/>
      </c>
      <c r="W194" s="188" t="str">
        <f t="shared" ca="1" si="69"/>
        <v/>
      </c>
      <c r="X194" s="192" t="str">
        <f t="shared" ca="1" si="70"/>
        <v/>
      </c>
      <c r="Y194" s="103" t="str">
        <f t="shared" ca="1" si="61"/>
        <v/>
      </c>
      <c r="Z194" s="188" t="str">
        <f t="shared" ca="1" si="71"/>
        <v/>
      </c>
      <c r="AA194" s="46" t="str">
        <f>Settings!G189</f>
        <v>--</v>
      </c>
      <c r="AB194" s="46" t="str">
        <f>Settings!I189</f>
        <v>--</v>
      </c>
      <c r="AC194" s="46" t="str">
        <f>Settings!K189</f>
        <v>--</v>
      </c>
      <c r="AD194" s="54" t="str">
        <f t="shared" si="72"/>
        <v/>
      </c>
    </row>
    <row r="195" spans="7:30" x14ac:dyDescent="0.2">
      <c r="G195" s="20" t="str">
        <f>IF(Settings!G190&lt;&gt;"",IF(Settings!G190&lt;&gt;"--",Settings!G190,""),"")</f>
        <v/>
      </c>
      <c r="H195" s="188" t="str">
        <f t="shared" ca="1" si="63"/>
        <v/>
      </c>
      <c r="I195" s="188" t="str">
        <f t="shared" ca="1" si="64"/>
        <v/>
      </c>
      <c r="J195" s="103" t="str">
        <f t="shared" ca="1" si="58"/>
        <v/>
      </c>
      <c r="K195" s="104"/>
      <c r="L195" s="20" t="str">
        <f>IF(Settings!I190&lt;&gt;"",IF(Settings!I190&lt;&gt;"--",Settings!I190,""),"")</f>
        <v/>
      </c>
      <c r="M195" s="188" t="str">
        <f t="shared" ca="1" si="65"/>
        <v/>
      </c>
      <c r="N195" s="188" t="str">
        <f t="shared" ca="1" si="66"/>
        <v/>
      </c>
      <c r="O195" s="103" t="str">
        <f t="shared" ca="1" si="59"/>
        <v/>
      </c>
      <c r="P195" s="104"/>
      <c r="Q195" s="20" t="str">
        <f>IF(Settings!K190&lt;&gt;"",IF(Settings!K190&lt;&gt;"--",Settings!K190,""),"")</f>
        <v/>
      </c>
      <c r="R195" s="188" t="str">
        <f t="shared" ca="1" si="67"/>
        <v/>
      </c>
      <c r="S195" s="188" t="str">
        <f t="shared" ca="1" si="68"/>
        <v/>
      </c>
      <c r="T195" s="103" t="str">
        <f t="shared" ca="1" si="60"/>
        <v/>
      </c>
      <c r="U195" s="104"/>
      <c r="V195" s="105" t="str">
        <f>IF(Settings!D190&lt;&gt;"",IF(Settings!D190&lt;&gt;"--",Settings!D190,""),"")</f>
        <v/>
      </c>
      <c r="W195" s="188" t="str">
        <f t="shared" ca="1" si="69"/>
        <v/>
      </c>
      <c r="X195" s="192" t="str">
        <f t="shared" ca="1" si="70"/>
        <v/>
      </c>
      <c r="Y195" s="103" t="str">
        <f t="shared" ca="1" si="61"/>
        <v/>
      </c>
      <c r="Z195" s="188" t="str">
        <f t="shared" ca="1" si="71"/>
        <v/>
      </c>
      <c r="AA195" s="46" t="str">
        <f>Settings!G190</f>
        <v>--</v>
      </c>
      <c r="AB195" s="46" t="str">
        <f>Settings!I190</f>
        <v>--</v>
      </c>
      <c r="AC195" s="46" t="str">
        <f>Settings!K190</f>
        <v>--</v>
      </c>
      <c r="AD195" s="54" t="str">
        <f t="shared" si="72"/>
        <v/>
      </c>
    </row>
    <row r="196" spans="7:30" x14ac:dyDescent="0.2">
      <c r="G196" s="20" t="str">
        <f>IF(Settings!G191&lt;&gt;"",IF(Settings!G191&lt;&gt;"--",Settings!G191,""),"")</f>
        <v/>
      </c>
      <c r="H196" s="188" t="str">
        <f t="shared" ca="1" si="63"/>
        <v/>
      </c>
      <c r="I196" s="188" t="str">
        <f t="shared" ca="1" si="64"/>
        <v/>
      </c>
      <c r="J196" s="103" t="str">
        <f t="shared" ca="1" si="58"/>
        <v/>
      </c>
      <c r="K196" s="104"/>
      <c r="L196" s="20" t="str">
        <f>IF(Settings!I191&lt;&gt;"",IF(Settings!I191&lt;&gt;"--",Settings!I191,""),"")</f>
        <v/>
      </c>
      <c r="M196" s="188" t="str">
        <f t="shared" ca="1" si="65"/>
        <v/>
      </c>
      <c r="N196" s="188" t="str">
        <f t="shared" ca="1" si="66"/>
        <v/>
      </c>
      <c r="O196" s="103" t="str">
        <f t="shared" ca="1" si="59"/>
        <v/>
      </c>
      <c r="P196" s="104"/>
      <c r="Q196" s="20" t="str">
        <f>IF(Settings!K191&lt;&gt;"",IF(Settings!K191&lt;&gt;"--",Settings!K191,""),"")</f>
        <v/>
      </c>
      <c r="R196" s="188" t="str">
        <f t="shared" ca="1" si="67"/>
        <v/>
      </c>
      <c r="S196" s="188" t="str">
        <f t="shared" ca="1" si="68"/>
        <v/>
      </c>
      <c r="T196" s="103" t="str">
        <f t="shared" ca="1" si="60"/>
        <v/>
      </c>
      <c r="U196" s="104"/>
      <c r="V196" s="105" t="str">
        <f>IF(Settings!D191&lt;&gt;"",IF(Settings!D191&lt;&gt;"--",Settings!D191,""),"")</f>
        <v/>
      </c>
      <c r="W196" s="188" t="str">
        <f t="shared" ca="1" si="69"/>
        <v/>
      </c>
      <c r="X196" s="192" t="str">
        <f t="shared" ca="1" si="70"/>
        <v/>
      </c>
      <c r="Y196" s="103" t="str">
        <f t="shared" ca="1" si="61"/>
        <v/>
      </c>
      <c r="Z196" s="188" t="str">
        <f t="shared" ca="1" si="71"/>
        <v/>
      </c>
      <c r="AA196" s="46" t="str">
        <f>Settings!G191</f>
        <v>--</v>
      </c>
      <c r="AB196" s="46" t="str">
        <f>Settings!I191</f>
        <v>--</v>
      </c>
      <c r="AC196" s="46" t="str">
        <f>Settings!K191</f>
        <v>--</v>
      </c>
      <c r="AD196" s="54" t="str">
        <f t="shared" si="72"/>
        <v/>
      </c>
    </row>
    <row r="197" spans="7:30" x14ac:dyDescent="0.2">
      <c r="G197" s="20" t="str">
        <f>IF(Settings!G192&lt;&gt;"",IF(Settings!G192&lt;&gt;"--",Settings!G192,""),"")</f>
        <v/>
      </c>
      <c r="H197" s="188" t="str">
        <f t="shared" ca="1" si="63"/>
        <v/>
      </c>
      <c r="I197" s="188" t="str">
        <f t="shared" ca="1" si="64"/>
        <v/>
      </c>
      <c r="J197" s="103" t="str">
        <f t="shared" ca="1" si="58"/>
        <v/>
      </c>
      <c r="K197" s="104"/>
      <c r="L197" s="20" t="str">
        <f>IF(Settings!I192&lt;&gt;"",IF(Settings!I192&lt;&gt;"--",Settings!I192,""),"")</f>
        <v/>
      </c>
      <c r="M197" s="188" t="str">
        <f t="shared" ca="1" si="65"/>
        <v/>
      </c>
      <c r="N197" s="188" t="str">
        <f t="shared" ca="1" si="66"/>
        <v/>
      </c>
      <c r="O197" s="103" t="str">
        <f t="shared" ca="1" si="59"/>
        <v/>
      </c>
      <c r="P197" s="104"/>
      <c r="Q197" s="20" t="str">
        <f>IF(Settings!K192&lt;&gt;"",IF(Settings!K192&lt;&gt;"--",Settings!K192,""),"")</f>
        <v/>
      </c>
      <c r="R197" s="188" t="str">
        <f t="shared" ca="1" si="67"/>
        <v/>
      </c>
      <c r="S197" s="188" t="str">
        <f t="shared" ca="1" si="68"/>
        <v/>
      </c>
      <c r="T197" s="103" t="str">
        <f t="shared" ca="1" si="60"/>
        <v/>
      </c>
      <c r="U197" s="104"/>
      <c r="V197" s="105" t="str">
        <f>IF(Settings!D192&lt;&gt;"",IF(Settings!D192&lt;&gt;"--",Settings!D192,""),"")</f>
        <v/>
      </c>
      <c r="W197" s="188" t="str">
        <f t="shared" ca="1" si="69"/>
        <v/>
      </c>
      <c r="X197" s="192" t="str">
        <f t="shared" ca="1" si="70"/>
        <v/>
      </c>
      <c r="Y197" s="103" t="str">
        <f t="shared" ca="1" si="61"/>
        <v/>
      </c>
      <c r="Z197" s="188" t="str">
        <f t="shared" ca="1" si="71"/>
        <v/>
      </c>
      <c r="AA197" s="46" t="str">
        <f>Settings!G192</f>
        <v>--</v>
      </c>
      <c r="AB197" s="46" t="str">
        <f>Settings!I192</f>
        <v>--</v>
      </c>
      <c r="AC197" s="46" t="str">
        <f>Settings!K192</f>
        <v>--</v>
      </c>
      <c r="AD197" s="54" t="str">
        <f t="shared" si="72"/>
        <v/>
      </c>
    </row>
    <row r="198" spans="7:30" x14ac:dyDescent="0.2">
      <c r="G198" s="20" t="str">
        <f>IF(Settings!G193&lt;&gt;"",IF(Settings!G193&lt;&gt;"--",Settings!G193,""),"")</f>
        <v/>
      </c>
      <c r="H198" s="188" t="str">
        <f t="shared" ca="1" si="63"/>
        <v/>
      </c>
      <c r="I198" s="188" t="str">
        <f t="shared" ca="1" si="64"/>
        <v/>
      </c>
      <c r="J198" s="103" t="str">
        <f t="shared" ca="1" si="58"/>
        <v/>
      </c>
      <c r="K198" s="104"/>
      <c r="L198" s="20" t="str">
        <f>IF(Settings!I193&lt;&gt;"",IF(Settings!I193&lt;&gt;"--",Settings!I193,""),"")</f>
        <v/>
      </c>
      <c r="M198" s="188" t="str">
        <f t="shared" ca="1" si="65"/>
        <v/>
      </c>
      <c r="N198" s="188" t="str">
        <f t="shared" ca="1" si="66"/>
        <v/>
      </c>
      <c r="O198" s="103" t="str">
        <f t="shared" ca="1" si="59"/>
        <v/>
      </c>
      <c r="P198" s="104"/>
      <c r="Q198" s="20" t="str">
        <f>IF(Settings!K193&lt;&gt;"",IF(Settings!K193&lt;&gt;"--",Settings!K193,""),"")</f>
        <v/>
      </c>
      <c r="R198" s="188" t="str">
        <f t="shared" ca="1" si="67"/>
        <v/>
      </c>
      <c r="S198" s="188" t="str">
        <f t="shared" ca="1" si="68"/>
        <v/>
      </c>
      <c r="T198" s="103" t="str">
        <f t="shared" ca="1" si="60"/>
        <v/>
      </c>
      <c r="U198" s="104"/>
      <c r="V198" s="105" t="str">
        <f>IF(Settings!D193&lt;&gt;"",IF(Settings!D193&lt;&gt;"--",Settings!D193,""),"")</f>
        <v/>
      </c>
      <c r="W198" s="188" t="str">
        <f t="shared" ca="1" si="69"/>
        <v/>
      </c>
      <c r="X198" s="192" t="str">
        <f t="shared" ca="1" si="70"/>
        <v/>
      </c>
      <c r="Y198" s="103" t="str">
        <f t="shared" ca="1" si="61"/>
        <v/>
      </c>
      <c r="Z198" s="188" t="str">
        <f t="shared" ca="1" si="71"/>
        <v/>
      </c>
      <c r="AA198" s="46" t="str">
        <f>Settings!G193</f>
        <v>--</v>
      </c>
      <c r="AB198" s="46" t="str">
        <f>Settings!I193</f>
        <v>--</v>
      </c>
      <c r="AC198" s="46" t="str">
        <f>Settings!K193</f>
        <v>--</v>
      </c>
      <c r="AD198" s="54" t="str">
        <f t="shared" si="72"/>
        <v/>
      </c>
    </row>
    <row r="199" spans="7:30" x14ac:dyDescent="0.2">
      <c r="G199" s="20" t="str">
        <f>IF(Settings!G194&lt;&gt;"",IF(Settings!G194&lt;&gt;"--",Settings!G194,""),"")</f>
        <v/>
      </c>
      <c r="H199" s="188" t="str">
        <f t="shared" ca="1" si="63"/>
        <v/>
      </c>
      <c r="I199" s="188" t="str">
        <f t="shared" ca="1" si="64"/>
        <v/>
      </c>
      <c r="J199" s="103" t="str">
        <f t="shared" ca="1" si="58"/>
        <v/>
      </c>
      <c r="K199" s="104"/>
      <c r="L199" s="20" t="str">
        <f>IF(Settings!I194&lt;&gt;"",IF(Settings!I194&lt;&gt;"--",Settings!I194,""),"")</f>
        <v/>
      </c>
      <c r="M199" s="188" t="str">
        <f t="shared" ca="1" si="65"/>
        <v/>
      </c>
      <c r="N199" s="188" t="str">
        <f t="shared" ca="1" si="66"/>
        <v/>
      </c>
      <c r="O199" s="103" t="str">
        <f t="shared" ca="1" si="59"/>
        <v/>
      </c>
      <c r="P199" s="104"/>
      <c r="Q199" s="20" t="str">
        <f>IF(Settings!K194&lt;&gt;"",IF(Settings!K194&lt;&gt;"--",Settings!K194,""),"")</f>
        <v/>
      </c>
      <c r="R199" s="188" t="str">
        <f t="shared" ca="1" si="67"/>
        <v/>
      </c>
      <c r="S199" s="188" t="str">
        <f t="shared" ca="1" si="68"/>
        <v/>
      </c>
      <c r="T199" s="103" t="str">
        <f t="shared" ca="1" si="60"/>
        <v/>
      </c>
      <c r="U199" s="104"/>
      <c r="V199" s="105" t="str">
        <f>IF(Settings!D194&lt;&gt;"",IF(Settings!D194&lt;&gt;"--",Settings!D194,""),"")</f>
        <v/>
      </c>
      <c r="W199" s="188" t="str">
        <f t="shared" ca="1" si="69"/>
        <v/>
      </c>
      <c r="X199" s="192" t="str">
        <f t="shared" ca="1" si="70"/>
        <v/>
      </c>
      <c r="Y199" s="103" t="str">
        <f t="shared" ca="1" si="61"/>
        <v/>
      </c>
      <c r="Z199" s="188" t="str">
        <f t="shared" ca="1" si="71"/>
        <v/>
      </c>
      <c r="AA199" s="46" t="str">
        <f>Settings!G194</f>
        <v>--</v>
      </c>
      <c r="AB199" s="46" t="str">
        <f>Settings!I194</f>
        <v>--</v>
      </c>
      <c r="AC199" s="46" t="str">
        <f>Settings!K194</f>
        <v>--</v>
      </c>
      <c r="AD199" s="54" t="str">
        <f t="shared" si="72"/>
        <v/>
      </c>
    </row>
    <row r="200" spans="7:30" x14ac:dyDescent="0.2">
      <c r="G200" s="20" t="str">
        <f>IF(Settings!G195&lt;&gt;"",IF(Settings!G195&lt;&gt;"--",Settings!G195,""),"")</f>
        <v/>
      </c>
      <c r="H200" s="188" t="str">
        <f t="shared" ca="1" si="63"/>
        <v/>
      </c>
      <c r="I200" s="188" t="str">
        <f t="shared" ca="1" si="64"/>
        <v/>
      </c>
      <c r="J200" s="103" t="str">
        <f t="shared" ca="1" si="58"/>
        <v/>
      </c>
      <c r="K200" s="104"/>
      <c r="L200" s="20" t="str">
        <f>IF(Settings!I195&lt;&gt;"",IF(Settings!I195&lt;&gt;"--",Settings!I195,""),"")</f>
        <v/>
      </c>
      <c r="M200" s="188" t="str">
        <f t="shared" ca="1" si="65"/>
        <v/>
      </c>
      <c r="N200" s="188" t="str">
        <f t="shared" ca="1" si="66"/>
        <v/>
      </c>
      <c r="O200" s="103" t="str">
        <f t="shared" ca="1" si="59"/>
        <v/>
      </c>
      <c r="P200" s="104"/>
      <c r="Q200" s="20" t="str">
        <f>IF(Settings!K195&lt;&gt;"",IF(Settings!K195&lt;&gt;"--",Settings!K195,""),"")</f>
        <v/>
      </c>
      <c r="R200" s="188" t="str">
        <f t="shared" ca="1" si="67"/>
        <v/>
      </c>
      <c r="S200" s="188" t="str">
        <f t="shared" ca="1" si="68"/>
        <v/>
      </c>
      <c r="T200" s="103" t="str">
        <f t="shared" ca="1" si="60"/>
        <v/>
      </c>
      <c r="U200" s="104"/>
      <c r="V200" s="105" t="str">
        <f>IF(Settings!D195&lt;&gt;"",IF(Settings!D195&lt;&gt;"--",Settings!D195,""),"")</f>
        <v/>
      </c>
      <c r="W200" s="188" t="str">
        <f t="shared" ca="1" si="69"/>
        <v/>
      </c>
      <c r="X200" s="192" t="str">
        <f t="shared" ca="1" si="70"/>
        <v/>
      </c>
      <c r="Y200" s="103" t="str">
        <f t="shared" ca="1" si="61"/>
        <v/>
      </c>
      <c r="Z200" s="188" t="str">
        <f t="shared" ca="1" si="71"/>
        <v/>
      </c>
      <c r="AA200" s="46" t="str">
        <f>Settings!G195</f>
        <v>--</v>
      </c>
      <c r="AB200" s="46" t="str">
        <f>Settings!I195</f>
        <v>--</v>
      </c>
      <c r="AC200" s="46" t="str">
        <f>Settings!K195</f>
        <v>--</v>
      </c>
      <c r="AD200" s="54" t="str">
        <f t="shared" si="72"/>
        <v/>
      </c>
    </row>
    <row r="201" spans="7:30" x14ac:dyDescent="0.2">
      <c r="G201" s="20" t="str">
        <f>IF(Settings!G196&lt;&gt;"",IF(Settings!G196&lt;&gt;"--",Settings!G196,""),"")</f>
        <v/>
      </c>
      <c r="H201" s="188" t="str">
        <f t="shared" ca="1" si="63"/>
        <v/>
      </c>
      <c r="I201" s="188" t="str">
        <f t="shared" ca="1" si="64"/>
        <v/>
      </c>
      <c r="J201" s="103" t="str">
        <f t="shared" ca="1" si="58"/>
        <v/>
      </c>
      <c r="K201" s="104"/>
      <c r="L201" s="20" t="str">
        <f>IF(Settings!I196&lt;&gt;"",IF(Settings!I196&lt;&gt;"--",Settings!I196,""),"")</f>
        <v/>
      </c>
      <c r="M201" s="188" t="str">
        <f t="shared" ca="1" si="65"/>
        <v/>
      </c>
      <c r="N201" s="188" t="str">
        <f t="shared" ca="1" si="66"/>
        <v/>
      </c>
      <c r="O201" s="103" t="str">
        <f t="shared" ca="1" si="59"/>
        <v/>
      </c>
      <c r="P201" s="104"/>
      <c r="Q201" s="20" t="str">
        <f>IF(Settings!K196&lt;&gt;"",IF(Settings!K196&lt;&gt;"--",Settings!K196,""),"")</f>
        <v/>
      </c>
      <c r="R201" s="188" t="str">
        <f t="shared" ca="1" si="67"/>
        <v/>
      </c>
      <c r="S201" s="188" t="str">
        <f t="shared" ca="1" si="68"/>
        <v/>
      </c>
      <c r="T201" s="103" t="str">
        <f t="shared" ca="1" si="60"/>
        <v/>
      </c>
      <c r="U201" s="104"/>
      <c r="V201" s="105" t="str">
        <f>IF(Settings!D196&lt;&gt;"",IF(Settings!D196&lt;&gt;"--",Settings!D196,""),"")</f>
        <v/>
      </c>
      <c r="W201" s="188" t="str">
        <f t="shared" ca="1" si="69"/>
        <v/>
      </c>
      <c r="X201" s="192" t="str">
        <f t="shared" ca="1" si="70"/>
        <v/>
      </c>
      <c r="Y201" s="103" t="str">
        <f t="shared" ca="1" si="61"/>
        <v/>
      </c>
      <c r="Z201" s="188" t="str">
        <f t="shared" ca="1" si="71"/>
        <v/>
      </c>
      <c r="AA201" s="46" t="str">
        <f>Settings!G196</f>
        <v>--</v>
      </c>
      <c r="AB201" s="46" t="str">
        <f>Settings!I196</f>
        <v>--</v>
      </c>
      <c r="AC201" s="46" t="str">
        <f>Settings!K196</f>
        <v>--</v>
      </c>
      <c r="AD201" s="54" t="str">
        <f t="shared" si="72"/>
        <v/>
      </c>
    </row>
    <row r="202" spans="7:30" x14ac:dyDescent="0.2">
      <c r="G202" s="20" t="str">
        <f>IF(Settings!G197&lt;&gt;"",IF(Settings!G197&lt;&gt;"--",Settings!G197,""),"")</f>
        <v/>
      </c>
      <c r="H202" s="188" t="str">
        <f t="shared" ca="1" si="63"/>
        <v/>
      </c>
      <c r="I202" s="188" t="str">
        <f t="shared" ca="1" si="64"/>
        <v/>
      </c>
      <c r="J202" s="103" t="str">
        <f t="shared" ca="1" si="58"/>
        <v/>
      </c>
      <c r="K202" s="104"/>
      <c r="L202" s="20" t="str">
        <f>IF(Settings!I197&lt;&gt;"",IF(Settings!I197&lt;&gt;"--",Settings!I197,""),"")</f>
        <v/>
      </c>
      <c r="M202" s="188" t="str">
        <f t="shared" ca="1" si="65"/>
        <v/>
      </c>
      <c r="N202" s="188" t="str">
        <f t="shared" ca="1" si="66"/>
        <v/>
      </c>
      <c r="O202" s="103" t="str">
        <f t="shared" ca="1" si="59"/>
        <v/>
      </c>
      <c r="P202" s="104"/>
      <c r="Q202" s="20" t="str">
        <f>IF(Settings!K197&lt;&gt;"",IF(Settings!K197&lt;&gt;"--",Settings!K197,""),"")</f>
        <v/>
      </c>
      <c r="R202" s="188" t="str">
        <f t="shared" ca="1" si="67"/>
        <v/>
      </c>
      <c r="S202" s="188" t="str">
        <f t="shared" ca="1" si="68"/>
        <v/>
      </c>
      <c r="T202" s="103" t="str">
        <f t="shared" ca="1" si="60"/>
        <v/>
      </c>
      <c r="U202" s="104"/>
      <c r="V202" s="105" t="str">
        <f>IF(Settings!D197&lt;&gt;"",IF(Settings!D197&lt;&gt;"--",Settings!D197,""),"")</f>
        <v/>
      </c>
      <c r="W202" s="188" t="str">
        <f t="shared" ca="1" si="69"/>
        <v/>
      </c>
      <c r="X202" s="192" t="str">
        <f t="shared" ca="1" si="70"/>
        <v/>
      </c>
      <c r="Y202" s="103" t="str">
        <f t="shared" ca="1" si="61"/>
        <v/>
      </c>
      <c r="Z202" s="188" t="str">
        <f t="shared" ca="1" si="71"/>
        <v/>
      </c>
      <c r="AA202" s="46" t="str">
        <f>Settings!G197</f>
        <v>--</v>
      </c>
      <c r="AB202" s="46" t="str">
        <f>Settings!I197</f>
        <v>--</v>
      </c>
      <c r="AC202" s="46" t="str">
        <f>Settings!K197</f>
        <v>--</v>
      </c>
      <c r="AD202" s="54" t="str">
        <f t="shared" si="72"/>
        <v/>
      </c>
    </row>
    <row r="203" spans="7:30" x14ac:dyDescent="0.2">
      <c r="G203" s="20" t="str">
        <f>IF(Settings!G198&lt;&gt;"",IF(Settings!G198&lt;&gt;"--",Settings!G198,""),"")</f>
        <v/>
      </c>
      <c r="H203" s="188" t="str">
        <f t="shared" ca="1" si="63"/>
        <v/>
      </c>
      <c r="I203" s="188" t="str">
        <f t="shared" ca="1" si="64"/>
        <v/>
      </c>
      <c r="J203" s="103" t="str">
        <f t="shared" ca="1" si="58"/>
        <v/>
      </c>
      <c r="K203" s="104"/>
      <c r="L203" s="20" t="str">
        <f>IF(Settings!I198&lt;&gt;"",IF(Settings!I198&lt;&gt;"--",Settings!I198,""),"")</f>
        <v/>
      </c>
      <c r="M203" s="188" t="str">
        <f t="shared" ca="1" si="65"/>
        <v/>
      </c>
      <c r="N203" s="188" t="str">
        <f t="shared" ca="1" si="66"/>
        <v/>
      </c>
      <c r="O203" s="103" t="str">
        <f t="shared" ca="1" si="59"/>
        <v/>
      </c>
      <c r="P203" s="104"/>
      <c r="Q203" s="20" t="str">
        <f>IF(Settings!K198&lt;&gt;"",IF(Settings!K198&lt;&gt;"--",Settings!K198,""),"")</f>
        <v/>
      </c>
      <c r="R203" s="188" t="str">
        <f t="shared" ca="1" si="67"/>
        <v/>
      </c>
      <c r="S203" s="188" t="str">
        <f t="shared" ca="1" si="68"/>
        <v/>
      </c>
      <c r="T203" s="103" t="str">
        <f t="shared" ca="1" si="60"/>
        <v/>
      </c>
      <c r="U203" s="104"/>
      <c r="V203" s="105" t="str">
        <f>IF(Settings!D198&lt;&gt;"",IF(Settings!D198&lt;&gt;"--",Settings!D198,""),"")</f>
        <v/>
      </c>
      <c r="W203" s="188" t="str">
        <f t="shared" ca="1" si="69"/>
        <v/>
      </c>
      <c r="X203" s="192" t="str">
        <f t="shared" ca="1" si="70"/>
        <v/>
      </c>
      <c r="Y203" s="103" t="str">
        <f t="shared" ca="1" si="61"/>
        <v/>
      </c>
      <c r="Z203" s="188" t="str">
        <f t="shared" ca="1" si="71"/>
        <v/>
      </c>
      <c r="AA203" s="46" t="str">
        <f>Settings!G198</f>
        <v>--</v>
      </c>
      <c r="AB203" s="46" t="str">
        <f>Settings!I198</f>
        <v>--</v>
      </c>
      <c r="AC203" s="46" t="str">
        <f>Settings!K198</f>
        <v>--</v>
      </c>
      <c r="AD203" s="54" t="str">
        <f t="shared" si="72"/>
        <v/>
      </c>
    </row>
    <row r="204" spans="7:30" x14ac:dyDescent="0.2">
      <c r="G204" s="20" t="str">
        <f>IF(Settings!G199&lt;&gt;"",IF(Settings!G199&lt;&gt;"--",Settings!G199,""),"")</f>
        <v/>
      </c>
      <c r="H204" s="188"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88"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03" t="str">
        <f t="shared" ca="1" si="58"/>
        <v/>
      </c>
      <c r="K204" s="104"/>
      <c r="L204" s="20" t="str">
        <f>IF(Settings!I199&lt;&gt;"",IF(Settings!I199&lt;&gt;"--",Settings!I199,""),"")</f>
        <v/>
      </c>
      <c r="M204" s="188"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88"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03" t="str">
        <f t="shared" ca="1" si="59"/>
        <v/>
      </c>
      <c r="P204" s="104"/>
      <c r="Q204" s="20" t="str">
        <f>IF(Settings!K199&lt;&gt;"",IF(Settings!K199&lt;&gt;"--",Settings!K199,""),"")</f>
        <v/>
      </c>
      <c r="R204" s="188"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88"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03" t="str">
        <f t="shared" ca="1" si="60"/>
        <v/>
      </c>
      <c r="U204" s="104"/>
      <c r="V204" s="105" t="str">
        <f>IF(Settings!D199&lt;&gt;"",IF(Settings!D199&lt;&gt;"--",Settings!D199,""),"")</f>
        <v/>
      </c>
      <c r="W204" s="188"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92"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03" t="str">
        <f t="shared" ca="1" si="61"/>
        <v/>
      </c>
      <c r="Z204" s="188"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46" t="str">
        <f>Settings!G199</f>
        <v>--</v>
      </c>
      <c r="AB204" s="46" t="str">
        <f>Settings!I199</f>
        <v>--</v>
      </c>
      <c r="AC204" s="46" t="str">
        <f>Settings!K199</f>
        <v>--</v>
      </c>
      <c r="AD204" s="54" t="str">
        <f t="shared" si="72"/>
        <v/>
      </c>
    </row>
    <row r="205" spans="7:30" x14ac:dyDescent="0.2">
      <c r="G205" s="20" t="str">
        <f>IF(Settings!G200&lt;&gt;"",IF(Settings!G200&lt;&gt;"--",Settings!G200,""),"")</f>
        <v/>
      </c>
      <c r="H205" s="188" t="str">
        <f t="shared" ca="1" si="73"/>
        <v/>
      </c>
      <c r="I205" s="188" t="str">
        <f t="shared" ca="1" si="74"/>
        <v/>
      </c>
      <c r="J205" s="103" t="str">
        <f t="shared" ref="J205:J211" ca="1" si="82">IF(AND(H205&lt;&gt;"",H205&gt;0),I205/H205,"")</f>
        <v/>
      </c>
      <c r="K205" s="104"/>
      <c r="L205" s="20" t="str">
        <f>IF(Settings!I200&lt;&gt;"",IF(Settings!I200&lt;&gt;"--",Settings!I200,""),"")</f>
        <v/>
      </c>
      <c r="M205" s="188" t="str">
        <f t="shared" ca="1" si="75"/>
        <v/>
      </c>
      <c r="N205" s="188" t="str">
        <f t="shared" ca="1" si="76"/>
        <v/>
      </c>
      <c r="O205" s="103" t="str">
        <f t="shared" ref="O205:O211" ca="1" si="83">IF(AND(M205&lt;&gt;"",M205&gt;0),N205/M205,"")</f>
        <v/>
      </c>
      <c r="P205" s="104"/>
      <c r="Q205" s="20" t="str">
        <f>IF(Settings!K200&lt;&gt;"",IF(Settings!K200&lt;&gt;"--",Settings!K200,""),"")</f>
        <v/>
      </c>
      <c r="R205" s="188" t="str">
        <f t="shared" ca="1" si="77"/>
        <v/>
      </c>
      <c r="S205" s="188" t="str">
        <f t="shared" ca="1" si="78"/>
        <v/>
      </c>
      <c r="T205" s="103" t="str">
        <f t="shared" ref="T205:T211" ca="1" si="84">IF(AND(R205&lt;&gt;"",R205&gt;0),S205/R205,"")</f>
        <v/>
      </c>
      <c r="U205" s="104"/>
      <c r="V205" s="105" t="str">
        <f>IF(Settings!D200&lt;&gt;"",IF(Settings!D200&lt;&gt;"--",Settings!D200,""),"")</f>
        <v/>
      </c>
      <c r="W205" s="188" t="str">
        <f t="shared" ca="1" si="79"/>
        <v/>
      </c>
      <c r="X205" s="192" t="str">
        <f t="shared" ca="1" si="80"/>
        <v/>
      </c>
      <c r="Y205" s="103" t="str">
        <f t="shared" ref="Y205:Y211" ca="1" si="85">IF(AND(W205&lt;&gt;"",W205&gt;0),X205/W205,"")</f>
        <v/>
      </c>
      <c r="Z205" s="188" t="str">
        <f t="shared" ca="1" si="81"/>
        <v/>
      </c>
      <c r="AA205" s="46" t="str">
        <f>Settings!G200</f>
        <v>--</v>
      </c>
      <c r="AB205" s="46" t="str">
        <f>Settings!I200</f>
        <v>--</v>
      </c>
      <c r="AC205" s="46" t="str">
        <f>Settings!K200</f>
        <v>--</v>
      </c>
      <c r="AD205" s="54" t="str">
        <f t="shared" ref="AD205:AD211" si="86">IF(AD204&lt;&gt;"",IF(YEAR(MAX(BET_DATE))&gt;=AD204+1,AD204+1,""),"")</f>
        <v/>
      </c>
    </row>
    <row r="206" spans="7:30" x14ac:dyDescent="0.2">
      <c r="G206" s="20" t="str">
        <f>IF(Settings!G201&lt;&gt;"",IF(Settings!G201&lt;&gt;"--",Settings!G201,""),"")</f>
        <v/>
      </c>
      <c r="H206" s="188" t="str">
        <f t="shared" ca="1" si="73"/>
        <v/>
      </c>
      <c r="I206" s="188" t="str">
        <f t="shared" ca="1" si="74"/>
        <v/>
      </c>
      <c r="J206" s="103" t="str">
        <f t="shared" ca="1" si="82"/>
        <v/>
      </c>
      <c r="K206" s="104"/>
      <c r="L206" s="20" t="str">
        <f>IF(Settings!I201&lt;&gt;"",IF(Settings!I201&lt;&gt;"--",Settings!I201,""),"")</f>
        <v/>
      </c>
      <c r="M206" s="188" t="str">
        <f t="shared" ca="1" si="75"/>
        <v/>
      </c>
      <c r="N206" s="188" t="str">
        <f t="shared" ca="1" si="76"/>
        <v/>
      </c>
      <c r="O206" s="103" t="str">
        <f t="shared" ca="1" si="83"/>
        <v/>
      </c>
      <c r="P206" s="104"/>
      <c r="Q206" s="20" t="str">
        <f>IF(Settings!K201&lt;&gt;"",IF(Settings!K201&lt;&gt;"--",Settings!K201,""),"")</f>
        <v/>
      </c>
      <c r="R206" s="188" t="str">
        <f t="shared" ca="1" si="77"/>
        <v/>
      </c>
      <c r="S206" s="188" t="str">
        <f t="shared" ca="1" si="78"/>
        <v/>
      </c>
      <c r="T206" s="103" t="str">
        <f t="shared" ca="1" si="84"/>
        <v/>
      </c>
      <c r="U206" s="104"/>
      <c r="V206" s="105" t="str">
        <f>IF(Settings!D201&lt;&gt;"",IF(Settings!D201&lt;&gt;"--",Settings!D201,""),"")</f>
        <v/>
      </c>
      <c r="W206" s="188" t="str">
        <f t="shared" ca="1" si="79"/>
        <v/>
      </c>
      <c r="X206" s="192" t="str">
        <f t="shared" ca="1" si="80"/>
        <v/>
      </c>
      <c r="Y206" s="103" t="str">
        <f t="shared" ca="1" si="85"/>
        <v/>
      </c>
      <c r="Z206" s="188" t="str">
        <f t="shared" ca="1" si="81"/>
        <v/>
      </c>
      <c r="AA206" s="46" t="str">
        <f>Settings!G201</f>
        <v>--</v>
      </c>
      <c r="AB206" s="46" t="str">
        <f>Settings!I201</f>
        <v>--</v>
      </c>
      <c r="AC206" s="46" t="str">
        <f>Settings!K201</f>
        <v>--</v>
      </c>
      <c r="AD206" s="54" t="str">
        <f t="shared" si="86"/>
        <v/>
      </c>
    </row>
    <row r="207" spans="7:30" x14ac:dyDescent="0.2">
      <c r="G207" s="20" t="str">
        <f>IF(Settings!G202&lt;&gt;"",IF(Settings!G202&lt;&gt;"--",Settings!G202,""),"")</f>
        <v/>
      </c>
      <c r="H207" s="188" t="str">
        <f t="shared" ca="1" si="73"/>
        <v/>
      </c>
      <c r="I207" s="188" t="str">
        <f t="shared" ca="1" si="74"/>
        <v/>
      </c>
      <c r="J207" s="103" t="str">
        <f t="shared" ca="1" si="82"/>
        <v/>
      </c>
      <c r="K207" s="104"/>
      <c r="L207" s="20" t="str">
        <f>IF(Settings!I202&lt;&gt;"",IF(Settings!I202&lt;&gt;"--",Settings!I202,""),"")</f>
        <v/>
      </c>
      <c r="M207" s="188" t="str">
        <f t="shared" ca="1" si="75"/>
        <v/>
      </c>
      <c r="N207" s="188" t="str">
        <f t="shared" ca="1" si="76"/>
        <v/>
      </c>
      <c r="O207" s="103" t="str">
        <f t="shared" ca="1" si="83"/>
        <v/>
      </c>
      <c r="P207" s="104"/>
      <c r="Q207" s="20" t="str">
        <f>IF(Settings!K202&lt;&gt;"",IF(Settings!K202&lt;&gt;"--",Settings!K202,""),"")</f>
        <v/>
      </c>
      <c r="R207" s="188" t="str">
        <f t="shared" ca="1" si="77"/>
        <v/>
      </c>
      <c r="S207" s="188" t="str">
        <f t="shared" ca="1" si="78"/>
        <v/>
      </c>
      <c r="T207" s="103" t="str">
        <f t="shared" ca="1" si="84"/>
        <v/>
      </c>
      <c r="U207" s="104"/>
      <c r="V207" s="105" t="str">
        <f>IF(Settings!D202&lt;&gt;"",IF(Settings!D202&lt;&gt;"--",Settings!D202,""),"")</f>
        <v/>
      </c>
      <c r="W207" s="188" t="str">
        <f t="shared" ca="1" si="79"/>
        <v/>
      </c>
      <c r="X207" s="192" t="str">
        <f t="shared" ca="1" si="80"/>
        <v/>
      </c>
      <c r="Y207" s="103" t="str">
        <f t="shared" ca="1" si="85"/>
        <v/>
      </c>
      <c r="Z207" s="188" t="str">
        <f t="shared" ca="1" si="81"/>
        <v/>
      </c>
      <c r="AA207" s="46" t="str">
        <f>Settings!G202</f>
        <v>--</v>
      </c>
      <c r="AB207" s="46" t="str">
        <f>Settings!I202</f>
        <v>--</v>
      </c>
      <c r="AC207" s="46" t="str">
        <f>Settings!K202</f>
        <v>--</v>
      </c>
      <c r="AD207" s="54" t="str">
        <f t="shared" si="86"/>
        <v/>
      </c>
    </row>
    <row r="208" spans="7:30" x14ac:dyDescent="0.2">
      <c r="G208" s="20" t="str">
        <f>IF(Settings!G203&lt;&gt;"",IF(Settings!G203&lt;&gt;"--",Settings!G203,""),"")</f>
        <v/>
      </c>
      <c r="H208" s="188" t="str">
        <f t="shared" ca="1" si="73"/>
        <v/>
      </c>
      <c r="I208" s="188" t="str">
        <f t="shared" ca="1" si="74"/>
        <v/>
      </c>
      <c r="J208" s="103" t="str">
        <f t="shared" ca="1" si="82"/>
        <v/>
      </c>
      <c r="K208" s="104"/>
      <c r="L208" s="20" t="str">
        <f>IF(Settings!I203&lt;&gt;"",IF(Settings!I203&lt;&gt;"--",Settings!I203,""),"")</f>
        <v/>
      </c>
      <c r="M208" s="188" t="str">
        <f t="shared" ca="1" si="75"/>
        <v/>
      </c>
      <c r="N208" s="188" t="str">
        <f t="shared" ca="1" si="76"/>
        <v/>
      </c>
      <c r="O208" s="103" t="str">
        <f t="shared" ca="1" si="83"/>
        <v/>
      </c>
      <c r="P208" s="104"/>
      <c r="Q208" s="20" t="str">
        <f>IF(Settings!K203&lt;&gt;"",IF(Settings!K203&lt;&gt;"--",Settings!K203,""),"")</f>
        <v/>
      </c>
      <c r="R208" s="188" t="str">
        <f t="shared" ca="1" si="77"/>
        <v/>
      </c>
      <c r="S208" s="188" t="str">
        <f t="shared" ca="1" si="78"/>
        <v/>
      </c>
      <c r="T208" s="103" t="str">
        <f t="shared" ca="1" si="84"/>
        <v/>
      </c>
      <c r="U208" s="104"/>
      <c r="V208" s="105" t="str">
        <f>IF(Settings!D203&lt;&gt;"",IF(Settings!D203&lt;&gt;"--",Settings!D203,""),"")</f>
        <v/>
      </c>
      <c r="W208" s="188" t="str">
        <f t="shared" ca="1" si="79"/>
        <v/>
      </c>
      <c r="X208" s="192" t="str">
        <f t="shared" ca="1" si="80"/>
        <v/>
      </c>
      <c r="Y208" s="103" t="str">
        <f t="shared" ca="1" si="85"/>
        <v/>
      </c>
      <c r="Z208" s="188" t="str">
        <f t="shared" ca="1" si="81"/>
        <v/>
      </c>
      <c r="AA208" s="46" t="str">
        <f>Settings!G203</f>
        <v>--</v>
      </c>
      <c r="AB208" s="46" t="str">
        <f>Settings!I203</f>
        <v>--</v>
      </c>
      <c r="AC208" s="46" t="str">
        <f>Settings!K203</f>
        <v>--</v>
      </c>
      <c r="AD208" s="54" t="str">
        <f t="shared" si="86"/>
        <v/>
      </c>
    </row>
    <row r="209" spans="7:30" x14ac:dyDescent="0.2">
      <c r="G209" s="20" t="str">
        <f>IF(Settings!G204&lt;&gt;"",IF(Settings!G204&lt;&gt;"--",Settings!G204,""),"")</f>
        <v/>
      </c>
      <c r="H209" s="188" t="str">
        <f t="shared" ca="1" si="73"/>
        <v/>
      </c>
      <c r="I209" s="188" t="str">
        <f t="shared" ca="1" si="74"/>
        <v/>
      </c>
      <c r="J209" s="103" t="str">
        <f t="shared" ca="1" si="82"/>
        <v/>
      </c>
      <c r="K209" s="104"/>
      <c r="L209" s="20" t="str">
        <f>IF(Settings!I204&lt;&gt;"",IF(Settings!I204&lt;&gt;"--",Settings!I204,""),"")</f>
        <v/>
      </c>
      <c r="M209" s="188" t="str">
        <f t="shared" ca="1" si="75"/>
        <v/>
      </c>
      <c r="N209" s="188" t="str">
        <f t="shared" ca="1" si="76"/>
        <v/>
      </c>
      <c r="O209" s="103" t="str">
        <f t="shared" ca="1" si="83"/>
        <v/>
      </c>
      <c r="P209" s="104"/>
      <c r="Q209" s="20" t="str">
        <f>IF(Settings!K204&lt;&gt;"",IF(Settings!K204&lt;&gt;"--",Settings!K204,""),"")</f>
        <v/>
      </c>
      <c r="R209" s="188" t="str">
        <f t="shared" ca="1" si="77"/>
        <v/>
      </c>
      <c r="S209" s="188" t="str">
        <f t="shared" ca="1" si="78"/>
        <v/>
      </c>
      <c r="T209" s="103" t="str">
        <f t="shared" ca="1" si="84"/>
        <v/>
      </c>
      <c r="U209" s="104"/>
      <c r="V209" s="105" t="str">
        <f>IF(Settings!D204&lt;&gt;"",IF(Settings!D204&lt;&gt;"--",Settings!D204,""),"")</f>
        <v/>
      </c>
      <c r="W209" s="188" t="str">
        <f t="shared" ca="1" si="79"/>
        <v/>
      </c>
      <c r="X209" s="192" t="str">
        <f t="shared" ca="1" si="80"/>
        <v/>
      </c>
      <c r="Y209" s="103" t="str">
        <f t="shared" ca="1" si="85"/>
        <v/>
      </c>
      <c r="Z209" s="188" t="str">
        <f t="shared" ca="1" si="81"/>
        <v/>
      </c>
      <c r="AA209" s="46" t="str">
        <f>Settings!G204</f>
        <v>--</v>
      </c>
      <c r="AB209" s="46" t="str">
        <f>Settings!I204</f>
        <v>--</v>
      </c>
      <c r="AC209" s="46" t="str">
        <f>Settings!K204</f>
        <v>--</v>
      </c>
      <c r="AD209" s="54" t="str">
        <f t="shared" si="86"/>
        <v/>
      </c>
    </row>
    <row r="210" spans="7:30" x14ac:dyDescent="0.2">
      <c r="G210" s="20" t="str">
        <f>IF(Settings!G205&lt;&gt;"",IF(Settings!G205&lt;&gt;"--",Settings!G205,""),"")</f>
        <v/>
      </c>
      <c r="H210" s="188" t="str">
        <f t="shared" ca="1" si="73"/>
        <v/>
      </c>
      <c r="I210" s="188" t="str">
        <f t="shared" ca="1" si="74"/>
        <v/>
      </c>
      <c r="J210" s="103" t="str">
        <f t="shared" ca="1" si="82"/>
        <v/>
      </c>
      <c r="K210" s="104"/>
      <c r="L210" s="20" t="str">
        <f>IF(Settings!I205&lt;&gt;"",IF(Settings!I205&lt;&gt;"--",Settings!I205,""),"")</f>
        <v/>
      </c>
      <c r="M210" s="188" t="str">
        <f t="shared" ca="1" si="75"/>
        <v/>
      </c>
      <c r="N210" s="188" t="str">
        <f t="shared" ca="1" si="76"/>
        <v/>
      </c>
      <c r="O210" s="103" t="str">
        <f t="shared" ca="1" si="83"/>
        <v/>
      </c>
      <c r="P210" s="104"/>
      <c r="Q210" s="20" t="str">
        <f>IF(Settings!K205&lt;&gt;"",IF(Settings!K205&lt;&gt;"--",Settings!K205,""),"")</f>
        <v/>
      </c>
      <c r="R210" s="188" t="str">
        <f t="shared" ca="1" si="77"/>
        <v/>
      </c>
      <c r="S210" s="188" t="str">
        <f t="shared" ca="1" si="78"/>
        <v/>
      </c>
      <c r="T210" s="103" t="str">
        <f t="shared" ca="1" si="84"/>
        <v/>
      </c>
      <c r="U210" s="104"/>
      <c r="V210" s="105" t="str">
        <f>IF(Settings!D205&lt;&gt;"",IF(Settings!D205&lt;&gt;"--",Settings!D205,""),"")</f>
        <v/>
      </c>
      <c r="W210" s="188" t="str">
        <f t="shared" ca="1" si="79"/>
        <v/>
      </c>
      <c r="X210" s="192" t="str">
        <f t="shared" ca="1" si="80"/>
        <v/>
      </c>
      <c r="Y210" s="103" t="str">
        <f t="shared" ca="1" si="85"/>
        <v/>
      </c>
      <c r="Z210" s="188" t="str">
        <f t="shared" ca="1" si="81"/>
        <v/>
      </c>
      <c r="AA210" s="46" t="str">
        <f>Settings!G205</f>
        <v>--</v>
      </c>
      <c r="AB210" s="46" t="str">
        <f>Settings!I205</f>
        <v>--</v>
      </c>
      <c r="AC210" s="46" t="str">
        <f>Settings!K205</f>
        <v>--</v>
      </c>
      <c r="AD210" s="54" t="str">
        <f t="shared" si="86"/>
        <v/>
      </c>
    </row>
    <row r="211" spans="7:30" x14ac:dyDescent="0.2">
      <c r="G211" s="20" t="str">
        <f>IF(Settings!G206&lt;&gt;"",IF(Settings!G206&lt;&gt;"--",Settings!G206,""),"")</f>
        <v/>
      </c>
      <c r="H211" s="188" t="str">
        <f t="shared" ca="1" si="73"/>
        <v/>
      </c>
      <c r="I211" s="188" t="str">
        <f t="shared" ca="1" si="74"/>
        <v/>
      </c>
      <c r="J211" s="103" t="str">
        <f t="shared" ca="1" si="82"/>
        <v/>
      </c>
      <c r="K211" s="104"/>
      <c r="L211" s="20" t="str">
        <f>IF(Settings!I206&lt;&gt;"",IF(Settings!I206&lt;&gt;"--",Settings!I206,""),"")</f>
        <v/>
      </c>
      <c r="M211" s="188" t="str">
        <f t="shared" ca="1" si="75"/>
        <v/>
      </c>
      <c r="N211" s="188" t="str">
        <f t="shared" ca="1" si="76"/>
        <v/>
      </c>
      <c r="O211" s="103" t="str">
        <f t="shared" ca="1" si="83"/>
        <v/>
      </c>
      <c r="P211" s="104"/>
      <c r="Q211" s="20" t="str">
        <f>IF(Settings!K206&lt;&gt;"",IF(Settings!K206&lt;&gt;"--",Settings!K206,""),"")</f>
        <v/>
      </c>
      <c r="R211" s="188" t="str">
        <f t="shared" ca="1" si="77"/>
        <v/>
      </c>
      <c r="S211" s="188" t="str">
        <f t="shared" ca="1" si="78"/>
        <v/>
      </c>
      <c r="T211" s="103" t="str">
        <f t="shared" ca="1" si="84"/>
        <v/>
      </c>
      <c r="U211" s="104"/>
      <c r="V211" s="105" t="str">
        <f>IF(Settings!D206&lt;&gt;"",IF(Settings!D206&lt;&gt;"--",Settings!D206,""),"")</f>
        <v/>
      </c>
      <c r="W211" s="188" t="str">
        <f t="shared" ca="1" si="79"/>
        <v/>
      </c>
      <c r="X211" s="192" t="str">
        <f t="shared" ca="1" si="80"/>
        <v/>
      </c>
      <c r="Y211" s="103" t="str">
        <f t="shared" ca="1" si="85"/>
        <v/>
      </c>
      <c r="Z211" s="188" t="str">
        <f t="shared" ca="1" si="81"/>
        <v/>
      </c>
      <c r="AA211" s="46" t="str">
        <f>Settings!G206</f>
        <v>--</v>
      </c>
      <c r="AB211" s="46" t="str">
        <f>Settings!I206</f>
        <v>--</v>
      </c>
      <c r="AC211" s="46" t="str">
        <f>Settings!K206</f>
        <v>--</v>
      </c>
      <c r="AD211" s="54"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2012-02-01T06:54:54Z</dcterms:modified>
</cp:coreProperties>
</file>